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8" yWindow="-108" windowWidth="19416" windowHeight="10296" tabRatio="612" activeTab="3"/>
  </bookViews>
  <sheets>
    <sheet name="History" sheetId="2" r:id="rId1"/>
    <sheet name="Summary" sheetId="3" r:id="rId2"/>
    <sheet name="SW Test planning" sheetId="4" r:id="rId3"/>
    <sheet name="SW Test planning-FFRT" sheetId="8" r:id="rId4"/>
    <sheet name="Readme" sheetId="5" r:id="rId5"/>
    <sheet name="Phase" sheetId="7" r:id="rId6"/>
  </sheets>
  <externalReferences>
    <externalReference r:id="rId7"/>
  </externalReferences>
  <definedNames>
    <definedName name="_xlnm._FilterDatabase" localSheetId="2" hidden="1">'SW Test planning'!$B$875:$BJ$2232</definedName>
    <definedName name="_xlnm._FilterDatabase" localSheetId="3" hidden="1">'SW Test planning-FFRT'!$A$7:$AMA$1214</definedName>
    <definedName name="Z_795862F2_72E9_4114_B5C5_9A2887D08FC3_.wvu.FilterData" localSheetId="2" hidden="1">'SW Test planning'!$AB$5:$AV$2222</definedName>
    <definedName name="Z_795862F2_72E9_4114_B5C5_9A2887D08FC3_.wvu.FilterData" localSheetId="3" hidden="1">'SW Test planning-FFRT'!$Z$5:$AT$1204</definedName>
    <definedName name="Z_795862F2_72E9_4114_B5C5_9A2887D08FC3_.wvu.Rows" localSheetId="1" hidden="1">Summary!#REF!</definedName>
    <definedName name="Z_795862F2_72E9_4114_B5C5_9A2887D08FC3_.wvu.Rows" localSheetId="2" hidden="1">'SW Test planning'!#REF!,'SW Test planning'!#REF!</definedName>
    <definedName name="Z_795862F2_72E9_4114_B5C5_9A2887D08FC3_.wvu.Rows" localSheetId="3" hidden="1">'SW Test planning-FFRT'!#REF!,'SW Test planning-FFRT'!#REF!</definedName>
  </definedNames>
  <calcPr calcId="145621"/>
  <customWorkbookViews>
    <customWorkbookView name="Sun. June (CITII) - 個人檢視畫面" guid="{795862F2-72E9-4114-B5C5-9A2887D08FC3}" mergeInterval="0" personalView="1" maximized="1" windowWidth="1916" windowHeight="737" tabRatio="544" activeSheetId="4"/>
  </customWorkbookViews>
</workbook>
</file>

<file path=xl/calcChain.xml><?xml version="1.0" encoding="utf-8"?>
<calcChain xmlns="http://schemas.openxmlformats.org/spreadsheetml/2006/main">
  <c r="BF11" i="4" l="1"/>
  <c r="BE11" i="4"/>
  <c r="BD11" i="4"/>
  <c r="BC11" i="4"/>
  <c r="BB11" i="4"/>
  <c r="BA11" i="4"/>
  <c r="AZ11" i="4"/>
  <c r="AY11" i="4"/>
  <c r="AX11" i="4"/>
  <c r="AW11" i="4"/>
  <c r="AK1838" i="4" l="1"/>
  <c r="AC1838" i="4" s="1"/>
  <c r="AI1838" i="4"/>
  <c r="AE1838" i="4"/>
  <c r="V1838" i="4"/>
  <c r="Z1838" i="4" s="1"/>
  <c r="I1838" i="4"/>
  <c r="AK1837" i="4"/>
  <c r="AC1837" i="4" s="1"/>
  <c r="AI1837" i="4"/>
  <c r="AE1837" i="4"/>
  <c r="V1837" i="4"/>
  <c r="Z1837" i="4" s="1"/>
  <c r="I1837" i="4"/>
  <c r="AK1836" i="4"/>
  <c r="AC1836" i="4" s="1"/>
  <c r="AI1836" i="4"/>
  <c r="AE1836" i="4"/>
  <c r="V1836" i="4"/>
  <c r="Z1836" i="4" s="1"/>
  <c r="I1836" i="4"/>
  <c r="AK1830" i="4"/>
  <c r="AC1830" i="4" s="1"/>
  <c r="AI1830" i="4"/>
  <c r="AE1830" i="4"/>
  <c r="V1830" i="4"/>
  <c r="Z1830" i="4" s="1"/>
  <c r="I1830" i="4"/>
  <c r="AK1832" i="4"/>
  <c r="AC1832" i="4" s="1"/>
  <c r="AI1832" i="4"/>
  <c r="AE1832" i="4"/>
  <c r="V1832" i="4"/>
  <c r="Z1832" i="4" s="1"/>
  <c r="I1832" i="4"/>
  <c r="AK1831" i="4"/>
  <c r="AC1831" i="4" s="1"/>
  <c r="AI1831" i="4"/>
  <c r="AE1831" i="4"/>
  <c r="V1831" i="4"/>
  <c r="Z1831" i="4" s="1"/>
  <c r="I1831" i="4"/>
  <c r="AK1829" i="4"/>
  <c r="AC1829" i="4" s="1"/>
  <c r="AI1829" i="4"/>
  <c r="AE1829" i="4"/>
  <c r="V1829" i="4"/>
  <c r="Z1829" i="4" s="1"/>
  <c r="I1829" i="4"/>
  <c r="AK1828" i="4"/>
  <c r="AC1828" i="4" s="1"/>
  <c r="AI1828" i="4"/>
  <c r="AE1828" i="4"/>
  <c r="V1828" i="4"/>
  <c r="Z1828" i="4" s="1"/>
  <c r="I1828" i="4"/>
  <c r="AK1827" i="4"/>
  <c r="AC1827" i="4" s="1"/>
  <c r="AI1827" i="4"/>
  <c r="AE1827" i="4"/>
  <c r="V1827" i="4"/>
  <c r="Z1827" i="4" s="1"/>
  <c r="I1827" i="4"/>
  <c r="AK1826" i="4"/>
  <c r="AC1826" i="4" s="1"/>
  <c r="AI1826" i="4"/>
  <c r="AE1826" i="4"/>
  <c r="V1826" i="4"/>
  <c r="Z1826" i="4" s="1"/>
  <c r="I1826" i="4"/>
  <c r="AK1825" i="4"/>
  <c r="AC1825" i="4" s="1"/>
  <c r="AI1825" i="4"/>
  <c r="AE1825" i="4"/>
  <c r="V1825" i="4"/>
  <c r="Z1825" i="4" s="1"/>
  <c r="I1825" i="4"/>
  <c r="AK1824" i="4"/>
  <c r="AC1824" i="4" s="1"/>
  <c r="AI1824" i="4"/>
  <c r="AE1824" i="4"/>
  <c r="V1824" i="4"/>
  <c r="Z1824" i="4" s="1"/>
  <c r="I1824" i="4"/>
  <c r="AK1823" i="4"/>
  <c r="AC1823" i="4" s="1"/>
  <c r="AI1823" i="4"/>
  <c r="AE1823" i="4"/>
  <c r="V1823" i="4"/>
  <c r="Z1823" i="4" s="1"/>
  <c r="I1823" i="4"/>
  <c r="AK1822" i="4"/>
  <c r="AC1822" i="4" s="1"/>
  <c r="AI1822" i="4"/>
  <c r="AE1822" i="4"/>
  <c r="V1822" i="4"/>
  <c r="Z1822" i="4" s="1"/>
  <c r="I1822" i="4"/>
  <c r="AI991" i="8"/>
  <c r="AA991" i="8" s="1"/>
  <c r="AG991" i="8"/>
  <c r="AC991" i="8"/>
  <c r="T991" i="8"/>
  <c r="X991" i="8" s="1"/>
  <c r="AK1812" i="4"/>
  <c r="AC1812" i="4" s="1"/>
  <c r="AI1812" i="4"/>
  <c r="AE1812" i="4"/>
  <c r="V1812" i="4"/>
  <c r="Z1812" i="4" s="1"/>
  <c r="I1812" i="4"/>
  <c r="AK1786" i="4"/>
  <c r="AC1786" i="4" s="1"/>
  <c r="AI1786" i="4"/>
  <c r="AE1786" i="4"/>
  <c r="V1786" i="4"/>
  <c r="Z1786" i="4" s="1"/>
  <c r="I1786" i="4"/>
  <c r="AK1785" i="4"/>
  <c r="AC1785" i="4" s="1"/>
  <c r="AI1785" i="4"/>
  <c r="AE1785" i="4"/>
  <c r="V1785" i="4"/>
  <c r="Z1785" i="4" s="1"/>
  <c r="I1785" i="4"/>
  <c r="AK1668" i="4"/>
  <c r="AC1668" i="4" s="1"/>
  <c r="AI1668" i="4"/>
  <c r="AE1668" i="4"/>
  <c r="V1668" i="4"/>
  <c r="Z1668" i="4" s="1"/>
  <c r="I1668" i="4"/>
  <c r="AK1667" i="4"/>
  <c r="AC1667" i="4" s="1"/>
  <c r="AI1667" i="4"/>
  <c r="AE1667" i="4"/>
  <c r="V1667" i="4"/>
  <c r="Z1667" i="4" s="1"/>
  <c r="I1667" i="4"/>
  <c r="AK1666" i="4"/>
  <c r="AC1666" i="4" s="1"/>
  <c r="AI1666" i="4"/>
  <c r="AE1666" i="4"/>
  <c r="V1666" i="4"/>
  <c r="Z1666" i="4" s="1"/>
  <c r="I1666" i="4"/>
  <c r="AK1665" i="4"/>
  <c r="AC1665" i="4" s="1"/>
  <c r="AI1665" i="4"/>
  <c r="AE1665" i="4"/>
  <c r="V1665" i="4"/>
  <c r="Z1665" i="4" s="1"/>
  <c r="I1665" i="4"/>
  <c r="AK1664" i="4"/>
  <c r="AC1664" i="4" s="1"/>
  <c r="AI1664" i="4"/>
  <c r="AE1664" i="4"/>
  <c r="V1664" i="4"/>
  <c r="Z1664" i="4" s="1"/>
  <c r="I1664" i="4"/>
  <c r="AK1663" i="4"/>
  <c r="AC1663" i="4" s="1"/>
  <c r="AI1663" i="4"/>
  <c r="AE1663" i="4"/>
  <c r="V1663" i="4"/>
  <c r="Z1663" i="4" s="1"/>
  <c r="I1663" i="4"/>
  <c r="AK1662" i="4"/>
  <c r="AI1662" i="4"/>
  <c r="AE1662" i="4"/>
  <c r="AC1662" i="4"/>
  <c r="V1662" i="4"/>
  <c r="Z1662" i="4" s="1"/>
  <c r="I1662" i="4"/>
  <c r="AK1661" i="4"/>
  <c r="AC1661" i="4" s="1"/>
  <c r="AI1661" i="4"/>
  <c r="AE1661" i="4"/>
  <c r="V1661" i="4"/>
  <c r="Z1661" i="4" s="1"/>
  <c r="I1661" i="4"/>
  <c r="AK1660" i="4"/>
  <c r="AC1660" i="4" s="1"/>
  <c r="AI1660" i="4"/>
  <c r="AE1660" i="4"/>
  <c r="V1660" i="4"/>
  <c r="Z1660" i="4" s="1"/>
  <c r="I1660" i="4"/>
  <c r="AK1659" i="4"/>
  <c r="AC1659" i="4" s="1"/>
  <c r="AI1659" i="4"/>
  <c r="AE1659" i="4"/>
  <c r="V1659" i="4"/>
  <c r="Z1659" i="4" s="1"/>
  <c r="I1659" i="4"/>
  <c r="AK1652" i="4"/>
  <c r="AC1652" i="4" s="1"/>
  <c r="AI1652" i="4"/>
  <c r="AE1652" i="4"/>
  <c r="V1652" i="4"/>
  <c r="Z1652" i="4" s="1"/>
  <c r="I1652" i="4"/>
  <c r="AK1658" i="4"/>
  <c r="AC1658" i="4" s="1"/>
  <c r="AI1658" i="4"/>
  <c r="AE1658" i="4"/>
  <c r="V1658" i="4"/>
  <c r="Z1658" i="4" s="1"/>
  <c r="I1658" i="4"/>
  <c r="AK1657" i="4"/>
  <c r="AC1657" i="4" s="1"/>
  <c r="AI1657" i="4"/>
  <c r="AE1657" i="4"/>
  <c r="V1657" i="4"/>
  <c r="Z1657" i="4" s="1"/>
  <c r="I1657" i="4"/>
  <c r="AK1656" i="4"/>
  <c r="AC1656" i="4" s="1"/>
  <c r="AI1656" i="4"/>
  <c r="AE1656" i="4"/>
  <c r="V1656" i="4"/>
  <c r="Z1656" i="4" s="1"/>
  <c r="I1656" i="4"/>
  <c r="AK1655" i="4"/>
  <c r="AC1655" i="4" s="1"/>
  <c r="AI1655" i="4"/>
  <c r="AE1655" i="4"/>
  <c r="V1655" i="4"/>
  <c r="Z1655" i="4" s="1"/>
  <c r="I1655" i="4"/>
  <c r="AK1654" i="4"/>
  <c r="AC1654" i="4" s="1"/>
  <c r="AI1654" i="4"/>
  <c r="AE1654" i="4"/>
  <c r="V1654" i="4"/>
  <c r="Z1654" i="4" s="1"/>
  <c r="I1654" i="4"/>
  <c r="AK1653" i="4"/>
  <c r="AC1653" i="4" s="1"/>
  <c r="AI1653" i="4"/>
  <c r="AE1653" i="4"/>
  <c r="V1653" i="4"/>
  <c r="Z1653" i="4" s="1"/>
  <c r="I1653" i="4"/>
  <c r="AK1651" i="4"/>
  <c r="AC1651" i="4" s="1"/>
  <c r="AI1651" i="4"/>
  <c r="AE1651" i="4"/>
  <c r="V1651" i="4"/>
  <c r="Z1651" i="4" s="1"/>
  <c r="I1651" i="4"/>
  <c r="AK1650" i="4"/>
  <c r="AC1650" i="4" s="1"/>
  <c r="AI1650" i="4"/>
  <c r="AE1650" i="4"/>
  <c r="V1650" i="4"/>
  <c r="Z1650" i="4" s="1"/>
  <c r="I1650" i="4"/>
  <c r="AK1649" i="4"/>
  <c r="AC1649" i="4" s="1"/>
  <c r="AI1649" i="4"/>
  <c r="AE1649" i="4"/>
  <c r="V1649" i="4"/>
  <c r="Z1649" i="4" s="1"/>
  <c r="I1649" i="4"/>
  <c r="AK1648" i="4"/>
  <c r="AC1648" i="4" s="1"/>
  <c r="AI1648" i="4"/>
  <c r="AE1648" i="4"/>
  <c r="V1648" i="4"/>
  <c r="Z1648" i="4" s="1"/>
  <c r="I1648" i="4"/>
  <c r="AK1647" i="4"/>
  <c r="AC1647" i="4" s="1"/>
  <c r="AI1647" i="4"/>
  <c r="AE1647" i="4"/>
  <c r="V1647" i="4"/>
  <c r="Z1647" i="4" s="1"/>
  <c r="I1647" i="4"/>
  <c r="AK1646" i="4"/>
  <c r="AC1646" i="4" s="1"/>
  <c r="AI1646" i="4"/>
  <c r="AE1646" i="4"/>
  <c r="V1646" i="4"/>
  <c r="Z1646" i="4" s="1"/>
  <c r="I1646" i="4"/>
  <c r="AK1457" i="4"/>
  <c r="AC1457" i="4" s="1"/>
  <c r="AI1457" i="4"/>
  <c r="AE1457" i="4"/>
  <c r="V1457" i="4"/>
  <c r="Z1457" i="4" s="1"/>
  <c r="I1457" i="4"/>
  <c r="AK1456" i="4"/>
  <c r="AC1456" i="4" s="1"/>
  <c r="AI1456" i="4"/>
  <c r="AE1456" i="4"/>
  <c r="V1456" i="4"/>
  <c r="Z1456" i="4" s="1"/>
  <c r="I1456" i="4"/>
  <c r="AK1455" i="4"/>
  <c r="AC1455" i="4" s="1"/>
  <c r="AI1455" i="4"/>
  <c r="AE1455" i="4"/>
  <c r="V1455" i="4"/>
  <c r="Z1455" i="4" s="1"/>
  <c r="I1455" i="4"/>
  <c r="AK1454" i="4"/>
  <c r="AC1454" i="4" s="1"/>
  <c r="AI1454" i="4"/>
  <c r="AE1454" i="4"/>
  <c r="V1454" i="4"/>
  <c r="Z1454" i="4" s="1"/>
  <c r="I1454" i="4"/>
  <c r="AK1453" i="4"/>
  <c r="AC1453" i="4" s="1"/>
  <c r="AI1453" i="4"/>
  <c r="AE1453" i="4"/>
  <c r="V1453" i="4"/>
  <c r="Z1453" i="4" s="1"/>
  <c r="I1453" i="4"/>
  <c r="AK1452" i="4"/>
  <c r="AC1452" i="4" s="1"/>
  <c r="AI1452" i="4"/>
  <c r="AE1452" i="4"/>
  <c r="V1452" i="4"/>
  <c r="Z1452" i="4" s="1"/>
  <c r="I1452" i="4"/>
  <c r="AK1451" i="4"/>
  <c r="AC1451" i="4" s="1"/>
  <c r="AI1451" i="4"/>
  <c r="AE1451" i="4"/>
  <c r="V1451" i="4"/>
  <c r="Z1451" i="4" s="1"/>
  <c r="I1451" i="4"/>
  <c r="AK1450" i="4"/>
  <c r="AC1450" i="4" s="1"/>
  <c r="AI1450" i="4"/>
  <c r="AE1450" i="4"/>
  <c r="V1450" i="4"/>
  <c r="Z1450" i="4" s="1"/>
  <c r="I1450" i="4"/>
  <c r="AK1449" i="4"/>
  <c r="AC1449" i="4" s="1"/>
  <c r="AI1449" i="4"/>
  <c r="AE1449" i="4"/>
  <c r="V1449" i="4"/>
  <c r="Z1449" i="4" s="1"/>
  <c r="I1449" i="4"/>
  <c r="AK1448" i="4"/>
  <c r="AC1448" i="4" s="1"/>
  <c r="AI1448" i="4"/>
  <c r="AE1448" i="4"/>
  <c r="V1448" i="4"/>
  <c r="Z1448" i="4" s="1"/>
  <c r="I1448" i="4"/>
  <c r="AK1447" i="4"/>
  <c r="AC1447" i="4" s="1"/>
  <c r="AI1447" i="4"/>
  <c r="AE1447" i="4"/>
  <c r="V1447" i="4"/>
  <c r="Z1447" i="4" s="1"/>
  <c r="I1447" i="4"/>
  <c r="AK1446" i="4"/>
  <c r="AC1446" i="4" s="1"/>
  <c r="AI1446" i="4"/>
  <c r="AE1446" i="4"/>
  <c r="V1446" i="4"/>
  <c r="Z1446" i="4" s="1"/>
  <c r="I1446" i="4"/>
  <c r="AK1445" i="4"/>
  <c r="AC1445" i="4" s="1"/>
  <c r="AI1445" i="4"/>
  <c r="AE1445" i="4"/>
  <c r="V1445" i="4"/>
  <c r="Z1445" i="4" s="1"/>
  <c r="I1445" i="4"/>
  <c r="AK1444" i="4"/>
  <c r="AC1444" i="4" s="1"/>
  <c r="AI1444" i="4"/>
  <c r="AE1444" i="4"/>
  <c r="V1444" i="4"/>
  <c r="Z1444" i="4" s="1"/>
  <c r="I1444" i="4"/>
  <c r="AK1443" i="4"/>
  <c r="AC1443" i="4" s="1"/>
  <c r="AI1443" i="4"/>
  <c r="AE1443" i="4"/>
  <c r="V1443" i="4"/>
  <c r="Z1443" i="4" s="1"/>
  <c r="I1443" i="4"/>
  <c r="AK1442" i="4"/>
  <c r="AC1442" i="4" s="1"/>
  <c r="AI1442" i="4"/>
  <c r="AE1442" i="4"/>
  <c r="V1442" i="4"/>
  <c r="Z1442" i="4" s="1"/>
  <c r="I1442" i="4"/>
  <c r="AK1441" i="4"/>
  <c r="AC1441" i="4" s="1"/>
  <c r="AI1441" i="4"/>
  <c r="AE1441" i="4"/>
  <c r="V1441" i="4"/>
  <c r="Z1441" i="4" s="1"/>
  <c r="I1441" i="4"/>
  <c r="AK1406" i="4"/>
  <c r="AC1406" i="4" s="1"/>
  <c r="AI1406" i="4"/>
  <c r="AE1406" i="4"/>
  <c r="V1406" i="4"/>
  <c r="Z1406" i="4" s="1"/>
  <c r="I1406" i="4"/>
  <c r="AK1405" i="4"/>
  <c r="AC1405" i="4" s="1"/>
  <c r="AI1405" i="4"/>
  <c r="AE1405" i="4"/>
  <c r="V1405" i="4"/>
  <c r="Z1405" i="4" s="1"/>
  <c r="I1405" i="4"/>
  <c r="AK1404" i="4"/>
  <c r="AC1404" i="4" s="1"/>
  <c r="AI1404" i="4"/>
  <c r="AE1404" i="4"/>
  <c r="V1404" i="4"/>
  <c r="Z1404" i="4" s="1"/>
  <c r="I1404" i="4"/>
  <c r="AK1403" i="4"/>
  <c r="AC1403" i="4" s="1"/>
  <c r="AI1403" i="4"/>
  <c r="AE1403" i="4"/>
  <c r="V1403" i="4"/>
  <c r="Z1403" i="4" s="1"/>
  <c r="I1403" i="4"/>
  <c r="AK1402" i="4"/>
  <c r="AC1402" i="4" s="1"/>
  <c r="AI1402" i="4"/>
  <c r="AE1402" i="4"/>
  <c r="V1402" i="4"/>
  <c r="Z1402" i="4" s="1"/>
  <c r="I1402" i="4"/>
  <c r="AK1401" i="4"/>
  <c r="AC1401" i="4" s="1"/>
  <c r="AI1401" i="4"/>
  <c r="AE1401" i="4"/>
  <c r="V1401" i="4"/>
  <c r="Z1401" i="4" s="1"/>
  <c r="I1401" i="4"/>
  <c r="AK1400" i="4"/>
  <c r="AC1400" i="4" s="1"/>
  <c r="AI1400" i="4"/>
  <c r="AE1400" i="4"/>
  <c r="V1400" i="4"/>
  <c r="Z1400" i="4" s="1"/>
  <c r="I1400" i="4"/>
  <c r="AK1399" i="4"/>
  <c r="AC1399" i="4" s="1"/>
  <c r="AI1399" i="4"/>
  <c r="AE1399" i="4"/>
  <c r="V1399" i="4"/>
  <c r="Z1399" i="4" s="1"/>
  <c r="I1399" i="4"/>
  <c r="AK1398" i="4"/>
  <c r="AC1398" i="4" s="1"/>
  <c r="AI1398" i="4"/>
  <c r="AE1398" i="4"/>
  <c r="V1398" i="4"/>
  <c r="Z1398" i="4" s="1"/>
  <c r="I1398" i="4"/>
  <c r="AK1397" i="4"/>
  <c r="AC1397" i="4" s="1"/>
  <c r="AI1397" i="4"/>
  <c r="AE1397" i="4"/>
  <c r="V1397" i="4"/>
  <c r="Z1397" i="4" s="1"/>
  <c r="I1397" i="4"/>
  <c r="AK1396" i="4"/>
  <c r="AC1396" i="4" s="1"/>
  <c r="AI1396" i="4"/>
  <c r="AE1396" i="4"/>
  <c r="V1396" i="4"/>
  <c r="Z1396" i="4" s="1"/>
  <c r="I1396" i="4"/>
  <c r="AK1395" i="4"/>
  <c r="AC1395" i="4" s="1"/>
  <c r="AI1395" i="4"/>
  <c r="AE1395" i="4"/>
  <c r="V1395" i="4"/>
  <c r="Z1395" i="4" s="1"/>
  <c r="I1395" i="4"/>
  <c r="AK1394" i="4"/>
  <c r="AC1394" i="4" s="1"/>
  <c r="AI1394" i="4"/>
  <c r="AE1394" i="4"/>
  <c r="V1394" i="4"/>
  <c r="Z1394" i="4" s="1"/>
  <c r="I1394" i="4"/>
  <c r="AK1393" i="4"/>
  <c r="AC1393" i="4" s="1"/>
  <c r="AI1393" i="4"/>
  <c r="AE1393" i="4"/>
  <c r="V1393" i="4"/>
  <c r="Z1393" i="4" s="1"/>
  <c r="I1393" i="4"/>
  <c r="AK1392" i="4"/>
  <c r="AC1392" i="4" s="1"/>
  <c r="AI1392" i="4"/>
  <c r="AE1392" i="4"/>
  <c r="V1392" i="4"/>
  <c r="Z1392" i="4" s="1"/>
  <c r="I1392" i="4"/>
  <c r="AK1391" i="4"/>
  <c r="AC1391" i="4" s="1"/>
  <c r="AI1391" i="4"/>
  <c r="AE1391" i="4"/>
  <c r="V1391" i="4"/>
  <c r="Z1391" i="4" s="1"/>
  <c r="I1391" i="4"/>
  <c r="AK1390" i="4"/>
  <c r="AC1390" i="4" s="1"/>
  <c r="AI1390" i="4"/>
  <c r="AE1390" i="4"/>
  <c r="V1390" i="4"/>
  <c r="Z1390" i="4" s="1"/>
  <c r="I1390" i="4"/>
  <c r="AK1389" i="4"/>
  <c r="AC1389" i="4" s="1"/>
  <c r="AI1389" i="4"/>
  <c r="AE1389" i="4"/>
  <c r="V1389" i="4"/>
  <c r="Z1389" i="4" s="1"/>
  <c r="I1389" i="4"/>
  <c r="AK1388" i="4"/>
  <c r="AC1388" i="4" s="1"/>
  <c r="AI1388" i="4"/>
  <c r="AE1388" i="4"/>
  <c r="V1388" i="4"/>
  <c r="Z1388" i="4" s="1"/>
  <c r="I1388" i="4"/>
  <c r="AL1388" i="4" l="1"/>
  <c r="AL1396" i="4"/>
  <c r="AL1404" i="4"/>
  <c r="AL1446" i="4"/>
  <c r="AL1454" i="4"/>
  <c r="AL1662" i="4"/>
  <c r="AL1831" i="4"/>
  <c r="AL1668" i="4"/>
  <c r="AL1660" i="4"/>
  <c r="AL1822" i="4"/>
  <c r="AL1829" i="4"/>
  <c r="AL1663" i="4"/>
  <c r="AL1659" i="4"/>
  <c r="AL1825" i="4"/>
  <c r="AL1785" i="4"/>
  <c r="AL1837" i="4"/>
  <c r="AL1661" i="4"/>
  <c r="AL1827" i="4"/>
  <c r="AL1826" i="4"/>
  <c r="AL1667" i="4"/>
  <c r="AL1828" i="4"/>
  <c r="AL1393" i="4"/>
  <c r="AL1390" i="4"/>
  <c r="AL1398" i="4"/>
  <c r="AL1647" i="4"/>
  <c r="AL1651" i="4"/>
  <c r="AL1656" i="4"/>
  <c r="AL1395" i="4"/>
  <c r="AL1403" i="4"/>
  <c r="AL1666" i="4"/>
  <c r="AL1812" i="4"/>
  <c r="AL1830" i="4"/>
  <c r="AL1392" i="4"/>
  <c r="AL1400" i="4"/>
  <c r="AL1442" i="4"/>
  <c r="AL1450" i="4"/>
  <c r="AL1646" i="4"/>
  <c r="AL1650" i="4"/>
  <c r="AL1655" i="4"/>
  <c r="AL1665" i="4"/>
  <c r="AL1824" i="4"/>
  <c r="AL1664" i="4"/>
  <c r="AL1786" i="4"/>
  <c r="AL1823" i="4"/>
  <c r="AL1832" i="4"/>
  <c r="AL1838" i="4"/>
  <c r="AL1649" i="4"/>
  <c r="AL1654" i="4"/>
  <c r="AL1658" i="4"/>
  <c r="AL1648" i="4"/>
  <c r="AL1653" i="4"/>
  <c r="AL1657" i="4"/>
  <c r="AL1401" i="4"/>
  <c r="AL1836" i="4"/>
  <c r="AJ991" i="8"/>
  <c r="AL1652" i="4"/>
  <c r="AL1443" i="4"/>
  <c r="AL1451" i="4"/>
  <c r="AL1448" i="4"/>
  <c r="AL1456" i="4"/>
  <c r="AL1445" i="4"/>
  <c r="AL1453" i="4"/>
  <c r="AL1447" i="4"/>
  <c r="AL1455" i="4"/>
  <c r="AL1444" i="4"/>
  <c r="AL1452" i="4"/>
  <c r="AL1441" i="4"/>
  <c r="AL1449" i="4"/>
  <c r="AL1457" i="4"/>
  <c r="AL1397" i="4"/>
  <c r="AL1405" i="4"/>
  <c r="AL1394" i="4"/>
  <c r="AL1402" i="4"/>
  <c r="AL1389" i="4"/>
  <c r="AL1391" i="4"/>
  <c r="AL1399" i="4"/>
  <c r="AL1406" i="4"/>
  <c r="AI684" i="8"/>
  <c r="AA684" i="8" s="1"/>
  <c r="AI683" i="8"/>
  <c r="AA683" i="8" s="1"/>
  <c r="AG684" i="8"/>
  <c r="AG683" i="8"/>
  <c r="AC684" i="8"/>
  <c r="AC683" i="8"/>
  <c r="T684" i="8"/>
  <c r="X684" i="8" s="1"/>
  <c r="T683" i="8"/>
  <c r="X683" i="8" s="1"/>
  <c r="AK1245" i="4"/>
  <c r="AC1245" i="4" s="1"/>
  <c r="AK1244" i="4"/>
  <c r="AC1244" i="4" s="1"/>
  <c r="AI1245" i="4"/>
  <c r="AI1244" i="4"/>
  <c r="I1245" i="4"/>
  <c r="V1245" i="4"/>
  <c r="Z1245" i="4" s="1"/>
  <c r="AE1245" i="4"/>
  <c r="I1244" i="4"/>
  <c r="V1244" i="4"/>
  <c r="Z1244" i="4" s="1"/>
  <c r="AE1244" i="4"/>
  <c r="AL1244" i="4" l="1"/>
  <c r="AJ683" i="8"/>
  <c r="AL1245" i="4"/>
  <c r="AJ684" i="8"/>
  <c r="AI1162" i="8"/>
  <c r="AA1162" i="8" s="1"/>
  <c r="AG1162" i="8"/>
  <c r="AC1162" i="8"/>
  <c r="T1162" i="8"/>
  <c r="X1162" i="8" s="1"/>
  <c r="AK2180" i="4"/>
  <c r="AC2180" i="4" s="1"/>
  <c r="AI2180" i="4"/>
  <c r="AE2180" i="4"/>
  <c r="V2180" i="4"/>
  <c r="Z2180" i="4" s="1"/>
  <c r="I2180" i="4"/>
  <c r="AK1701" i="4"/>
  <c r="AC1701" i="4" s="1"/>
  <c r="AK1700" i="4"/>
  <c r="AC1700" i="4" s="1"/>
  <c r="AK1699" i="4"/>
  <c r="AC1699" i="4" s="1"/>
  <c r="AI1701" i="4"/>
  <c r="AI1700" i="4"/>
  <c r="AI1699" i="4"/>
  <c r="I1701" i="4"/>
  <c r="I1700" i="4"/>
  <c r="I1699" i="4"/>
  <c r="V1701" i="4"/>
  <c r="Z1701" i="4" s="1"/>
  <c r="AE1701" i="4"/>
  <c r="V1700" i="4"/>
  <c r="Z1700" i="4" s="1"/>
  <c r="AE1700" i="4"/>
  <c r="V1699" i="4"/>
  <c r="Z1699" i="4" s="1"/>
  <c r="AE1699" i="4"/>
  <c r="AK1697" i="4"/>
  <c r="AC1697" i="4" s="1"/>
  <c r="AK1696" i="4"/>
  <c r="AC1696" i="4" s="1"/>
  <c r="AK1695" i="4"/>
  <c r="AC1695" i="4" s="1"/>
  <c r="AK1694" i="4"/>
  <c r="AC1694" i="4" s="1"/>
  <c r="AK1693" i="4"/>
  <c r="AC1693" i="4" s="1"/>
  <c r="AK1692" i="4"/>
  <c r="AC1692" i="4" s="1"/>
  <c r="AI1697" i="4"/>
  <c r="AI1696" i="4"/>
  <c r="AI1695" i="4"/>
  <c r="AI1694" i="4"/>
  <c r="AI1693" i="4"/>
  <c r="AI1692" i="4"/>
  <c r="I1697" i="4"/>
  <c r="I1696" i="4"/>
  <c r="I1695" i="4"/>
  <c r="I1694" i="4"/>
  <c r="I1693" i="4"/>
  <c r="I1692" i="4"/>
  <c r="V1697" i="4"/>
  <c r="Z1697" i="4" s="1"/>
  <c r="AE1697" i="4"/>
  <c r="V1696" i="4"/>
  <c r="Z1696" i="4" s="1"/>
  <c r="AE1696" i="4"/>
  <c r="V1695" i="4"/>
  <c r="Z1695" i="4" s="1"/>
  <c r="AE1695" i="4"/>
  <c r="V1694" i="4"/>
  <c r="Z1694" i="4" s="1"/>
  <c r="AE1694" i="4"/>
  <c r="V1693" i="4"/>
  <c r="Z1693" i="4" s="1"/>
  <c r="AE1693" i="4"/>
  <c r="V1692" i="4"/>
  <c r="Z1692" i="4" s="1"/>
  <c r="AE1692" i="4"/>
  <c r="AK1316" i="4"/>
  <c r="AC1316" i="4" s="1"/>
  <c r="AI1316" i="4"/>
  <c r="I1316" i="4"/>
  <c r="V1316" i="4"/>
  <c r="Z1316" i="4" s="1"/>
  <c r="AE1316" i="4"/>
  <c r="AK1311" i="4"/>
  <c r="AC1311" i="4" s="1"/>
  <c r="AI1311" i="4"/>
  <c r="AI750" i="8"/>
  <c r="AA750" i="8" s="1"/>
  <c r="AG750" i="8"/>
  <c r="AC750" i="8"/>
  <c r="T750" i="8"/>
  <c r="X750" i="8" s="1"/>
  <c r="I1311" i="4"/>
  <c r="V1311" i="4"/>
  <c r="Z1311" i="4" s="1"/>
  <c r="AE1311" i="4"/>
  <c r="AI207" i="8"/>
  <c r="AA207" i="8" s="1"/>
  <c r="AG207" i="8"/>
  <c r="AC207" i="8"/>
  <c r="T207" i="8"/>
  <c r="X207" i="8" s="1"/>
  <c r="AK453" i="4"/>
  <c r="AC453" i="4" s="1"/>
  <c r="AI453" i="4"/>
  <c r="I453" i="4"/>
  <c r="V453" i="4"/>
  <c r="Z453" i="4" s="1"/>
  <c r="AE453" i="4"/>
  <c r="AJ1162" i="8" l="1"/>
  <c r="AL2180" i="4"/>
  <c r="AL1699" i="4"/>
  <c r="AL1700" i="4"/>
  <c r="AL1701" i="4"/>
  <c r="AL1692" i="4"/>
  <c r="AL1693" i="4"/>
  <c r="AL1696" i="4"/>
  <c r="AL1694" i="4"/>
  <c r="AL1695" i="4"/>
  <c r="AL1697" i="4"/>
  <c r="AJ750" i="8"/>
  <c r="AL1316" i="4"/>
  <c r="AL1311" i="4"/>
  <c r="AJ207" i="8"/>
  <c r="AL453" i="4"/>
  <c r="AI274" i="4"/>
  <c r="AI475" i="8" l="1"/>
  <c r="AG475" i="8"/>
  <c r="AC475" i="8"/>
  <c r="I619" i="4"/>
  <c r="I618" i="4"/>
  <c r="I617" i="4"/>
  <c r="I616" i="4"/>
  <c r="AG1035" i="8"/>
  <c r="AC1035" i="8"/>
  <c r="AA1035" i="8"/>
  <c r="T1035" i="8"/>
  <c r="X1035" i="8" s="1"/>
  <c r="AJ475" i="8" l="1"/>
  <c r="AJ1035" i="8"/>
  <c r="AG1034" i="8"/>
  <c r="AC1034" i="8"/>
  <c r="AA1034" i="8"/>
  <c r="T1034" i="8"/>
  <c r="X1034" i="8" s="1"/>
  <c r="AG1033" i="8"/>
  <c r="AC1033" i="8"/>
  <c r="AA1033" i="8"/>
  <c r="T1033" i="8"/>
  <c r="X1033" i="8" s="1"/>
  <c r="AG1031" i="8"/>
  <c r="AC1031" i="8"/>
  <c r="AA1031" i="8"/>
  <c r="T1031" i="8"/>
  <c r="X1031" i="8" s="1"/>
  <c r="AJ1033" i="8" l="1"/>
  <c r="AJ1034" i="8"/>
  <c r="AJ1031" i="8"/>
  <c r="I1440" i="4"/>
  <c r="I1439" i="4"/>
  <c r="I1438" i="4"/>
  <c r="I1437" i="4"/>
  <c r="I1436" i="4"/>
  <c r="AI808" i="8"/>
  <c r="AA808" i="8" s="1"/>
  <c r="AI807" i="8"/>
  <c r="AA807" i="8" s="1"/>
  <c r="AI806" i="8"/>
  <c r="AA806" i="8" s="1"/>
  <c r="AI805" i="8"/>
  <c r="AA805" i="8" s="1"/>
  <c r="AI804" i="8"/>
  <c r="AA804" i="8" s="1"/>
  <c r="AI803" i="8"/>
  <c r="AA803" i="8" s="1"/>
  <c r="AI802" i="8"/>
  <c r="AA802" i="8" s="1"/>
  <c r="AI801" i="8"/>
  <c r="AA801" i="8" s="1"/>
  <c r="AI800" i="8"/>
  <c r="AA800" i="8" s="1"/>
  <c r="AI799" i="8"/>
  <c r="AA799" i="8" s="1"/>
  <c r="AI798" i="8"/>
  <c r="AA798" i="8" s="1"/>
  <c r="AI797" i="8"/>
  <c r="AA797" i="8" s="1"/>
  <c r="AI796" i="8"/>
  <c r="AA796" i="8" s="1"/>
  <c r="AI795" i="8"/>
  <c r="AA795" i="8" s="1"/>
  <c r="AI794" i="8"/>
  <c r="AA794" i="8" s="1"/>
  <c r="AI793" i="8"/>
  <c r="AA793" i="8" s="1"/>
  <c r="AI792" i="8"/>
  <c r="AA792" i="8" s="1"/>
  <c r="AI791" i="8"/>
  <c r="AA791" i="8" s="1"/>
  <c r="AI790" i="8"/>
  <c r="AA790" i="8" s="1"/>
  <c r="AG808" i="8"/>
  <c r="AG807" i="8"/>
  <c r="AG806" i="8"/>
  <c r="AG805" i="8"/>
  <c r="AG804" i="8"/>
  <c r="AG803" i="8"/>
  <c r="AG802" i="8"/>
  <c r="AG801" i="8"/>
  <c r="AG800" i="8"/>
  <c r="AG799" i="8"/>
  <c r="AG798" i="8"/>
  <c r="AG797" i="8"/>
  <c r="AG796" i="8"/>
  <c r="AG795" i="8"/>
  <c r="AG794" i="8"/>
  <c r="AG793" i="8"/>
  <c r="AG792" i="8"/>
  <c r="AG791" i="8"/>
  <c r="AG790" i="8"/>
  <c r="AC808" i="8"/>
  <c r="AC807" i="8"/>
  <c r="AC806" i="8"/>
  <c r="AC805" i="8"/>
  <c r="AC804" i="8"/>
  <c r="AC803" i="8"/>
  <c r="AC802" i="8"/>
  <c r="AC801" i="8"/>
  <c r="AC800" i="8"/>
  <c r="AC799" i="8"/>
  <c r="AC798" i="8"/>
  <c r="AC797" i="8"/>
  <c r="AC796" i="8"/>
  <c r="AC795" i="8"/>
  <c r="AC794" i="8"/>
  <c r="AC793" i="8"/>
  <c r="AC792" i="8"/>
  <c r="AC791" i="8"/>
  <c r="AC790" i="8"/>
  <c r="T808" i="8"/>
  <c r="X808" i="8" s="1"/>
  <c r="T807" i="8"/>
  <c r="X807" i="8" s="1"/>
  <c r="T806" i="8"/>
  <c r="X806" i="8" s="1"/>
  <c r="T805" i="8"/>
  <c r="X805" i="8" s="1"/>
  <c r="T804" i="8"/>
  <c r="X804" i="8" s="1"/>
  <c r="T803" i="8"/>
  <c r="X803" i="8" s="1"/>
  <c r="T802" i="8"/>
  <c r="X802" i="8" s="1"/>
  <c r="T801" i="8"/>
  <c r="X801" i="8" s="1"/>
  <c r="T800" i="8"/>
  <c r="X800" i="8" s="1"/>
  <c r="T799" i="8"/>
  <c r="X799" i="8" s="1"/>
  <c r="T798" i="8"/>
  <c r="X798" i="8" s="1"/>
  <c r="T797" i="8"/>
  <c r="X797" i="8" s="1"/>
  <c r="T796" i="8"/>
  <c r="X796" i="8" s="1"/>
  <c r="T795" i="8"/>
  <c r="X795" i="8" s="1"/>
  <c r="T794" i="8"/>
  <c r="X794" i="8" s="1"/>
  <c r="T793" i="8"/>
  <c r="X793" i="8" s="1"/>
  <c r="T792" i="8"/>
  <c r="X792" i="8" s="1"/>
  <c r="T791" i="8"/>
  <c r="X791" i="8" s="1"/>
  <c r="T790" i="8"/>
  <c r="X790" i="8" s="1"/>
  <c r="AJ807" i="8" l="1"/>
  <c r="AJ799" i="8"/>
  <c r="AJ800" i="8"/>
  <c r="AJ795" i="8"/>
  <c r="AJ791" i="8"/>
  <c r="AJ792" i="8"/>
  <c r="AJ790" i="8"/>
  <c r="AJ798" i="8"/>
  <c r="AJ806" i="8"/>
  <c r="AJ808" i="8"/>
  <c r="AJ796" i="8"/>
  <c r="AJ797" i="8"/>
  <c r="AJ793" i="8"/>
  <c r="AJ801" i="8"/>
  <c r="AJ794" i="8"/>
  <c r="AJ802" i="8"/>
  <c r="AJ804" i="8"/>
  <c r="AJ803" i="8"/>
  <c r="AJ805" i="8"/>
  <c r="AI772" i="8" l="1"/>
  <c r="AA772" i="8" s="1"/>
  <c r="AI771" i="8"/>
  <c r="AA771" i="8" s="1"/>
  <c r="AI770" i="8"/>
  <c r="AA770" i="8" s="1"/>
  <c r="AI769" i="8"/>
  <c r="AA769" i="8" s="1"/>
  <c r="AI768" i="8"/>
  <c r="AA768" i="8" s="1"/>
  <c r="AI767" i="8"/>
  <c r="AA767" i="8" s="1"/>
  <c r="AI766" i="8"/>
  <c r="AA766" i="8" s="1"/>
  <c r="AI765" i="8"/>
  <c r="AA765" i="8" s="1"/>
  <c r="AI764" i="8"/>
  <c r="AA764" i="8" s="1"/>
  <c r="AI763" i="8"/>
  <c r="AA763" i="8" s="1"/>
  <c r="AG772" i="8"/>
  <c r="AG771" i="8"/>
  <c r="AG770" i="8"/>
  <c r="AG769" i="8"/>
  <c r="AG768" i="8"/>
  <c r="AG767" i="8"/>
  <c r="AG766" i="8"/>
  <c r="AG765" i="8"/>
  <c r="AG764" i="8"/>
  <c r="AG763" i="8"/>
  <c r="AC772" i="8"/>
  <c r="AC771" i="8"/>
  <c r="AC770" i="8"/>
  <c r="AC769" i="8"/>
  <c r="AC768" i="8"/>
  <c r="AC767" i="8"/>
  <c r="AC766" i="8"/>
  <c r="AC765" i="8"/>
  <c r="AC764" i="8"/>
  <c r="AC763" i="8"/>
  <c r="T772" i="8"/>
  <c r="X772" i="8" s="1"/>
  <c r="T771" i="8"/>
  <c r="X771" i="8" s="1"/>
  <c r="T770" i="8"/>
  <c r="X770" i="8" s="1"/>
  <c r="T769" i="8"/>
  <c r="X769" i="8" s="1"/>
  <c r="T768" i="8"/>
  <c r="X768" i="8" s="1"/>
  <c r="T767" i="8"/>
  <c r="X767" i="8" s="1"/>
  <c r="T766" i="8"/>
  <c r="X766" i="8" s="1"/>
  <c r="T765" i="8"/>
  <c r="X765" i="8" s="1"/>
  <c r="T764" i="8"/>
  <c r="X764" i="8" s="1"/>
  <c r="T763" i="8"/>
  <c r="X763" i="8" s="1"/>
  <c r="AJ767" i="8" l="1"/>
  <c r="AJ770" i="8"/>
  <c r="AJ766" i="8"/>
  <c r="AJ768" i="8"/>
  <c r="AJ769" i="8"/>
  <c r="AJ771" i="8"/>
  <c r="AJ765" i="8"/>
  <c r="AJ763" i="8"/>
  <c r="AJ772" i="8"/>
  <c r="AJ764" i="8"/>
  <c r="AI498" i="8"/>
  <c r="AA498" i="8" s="1"/>
  <c r="AG498" i="8"/>
  <c r="AC498" i="8"/>
  <c r="T498" i="8"/>
  <c r="X498" i="8" s="1"/>
  <c r="AK844" i="4"/>
  <c r="AC844" i="4" s="1"/>
  <c r="AI844" i="4"/>
  <c r="I844" i="4"/>
  <c r="V844" i="4"/>
  <c r="Z844" i="4" s="1"/>
  <c r="AE844" i="4"/>
  <c r="AL844" i="4" l="1"/>
  <c r="AJ498" i="8"/>
  <c r="AK2044" i="4"/>
  <c r="AC2044" i="4" s="1"/>
  <c r="AK2043" i="4"/>
  <c r="AC2043" i="4" s="1"/>
  <c r="AK2042" i="4"/>
  <c r="AC2042" i="4" s="1"/>
  <c r="AK2041" i="4"/>
  <c r="AC2041" i="4" s="1"/>
  <c r="AI2044" i="4"/>
  <c r="AI2043" i="4"/>
  <c r="AI2042" i="4"/>
  <c r="AI2041" i="4"/>
  <c r="I2044" i="4"/>
  <c r="I2041" i="4"/>
  <c r="V2044" i="4"/>
  <c r="Z2044" i="4" s="1"/>
  <c r="AE2044" i="4"/>
  <c r="V2041" i="4"/>
  <c r="Z2041" i="4" s="1"/>
  <c r="AE2041" i="4"/>
  <c r="AI680" i="8"/>
  <c r="AA680" i="8" s="1"/>
  <c r="AG680" i="8"/>
  <c r="T680" i="8"/>
  <c r="X680" i="8" s="1"/>
  <c r="AC680" i="8"/>
  <c r="AK1241" i="4"/>
  <c r="AC1241" i="4" s="1"/>
  <c r="AI1241" i="4"/>
  <c r="I1241" i="4"/>
  <c r="V1241" i="4"/>
  <c r="Z1241" i="4" s="1"/>
  <c r="AE1241" i="4"/>
  <c r="AL2041" i="4" l="1"/>
  <c r="AL2044" i="4"/>
  <c r="AJ680" i="8"/>
  <c r="AL1241" i="4"/>
  <c r="K1897" i="4"/>
  <c r="J1897" i="4"/>
  <c r="AI914" i="8" l="1"/>
  <c r="AA914" i="8" s="1"/>
  <c r="AG914" i="8"/>
  <c r="T914" i="8"/>
  <c r="X914" i="8" s="1"/>
  <c r="AC914" i="8"/>
  <c r="AK1677" i="4"/>
  <c r="AC1677" i="4" s="1"/>
  <c r="AI1677" i="4"/>
  <c r="I1677" i="4"/>
  <c r="V1677" i="4"/>
  <c r="Z1677" i="4" s="1"/>
  <c r="AE1677" i="4"/>
  <c r="AI716" i="8"/>
  <c r="AA716" i="8" s="1"/>
  <c r="AG716" i="8"/>
  <c r="AC716" i="8"/>
  <c r="T716" i="8"/>
  <c r="X716" i="8" s="1"/>
  <c r="AK1277" i="4"/>
  <c r="AC1277" i="4" s="1"/>
  <c r="AI1277" i="4"/>
  <c r="I1277" i="4"/>
  <c r="V1277" i="4"/>
  <c r="Z1277" i="4" s="1"/>
  <c r="AE1277" i="4"/>
  <c r="AI712" i="8"/>
  <c r="AA712" i="8" s="1"/>
  <c r="AG712" i="8"/>
  <c r="AC712" i="8"/>
  <c r="T712" i="8"/>
  <c r="X712" i="8" s="1"/>
  <c r="AK1273" i="4"/>
  <c r="AC1273" i="4" s="1"/>
  <c r="AI1273" i="4"/>
  <c r="I1273" i="4"/>
  <c r="V1273" i="4"/>
  <c r="Z1273" i="4" s="1"/>
  <c r="AE1273" i="4"/>
  <c r="AJ716" i="8" l="1"/>
  <c r="AJ914" i="8"/>
  <c r="AL1677" i="4"/>
  <c r="AL1277" i="4"/>
  <c r="AJ712" i="8"/>
  <c r="AL1273" i="4"/>
  <c r="I523" i="8"/>
  <c r="J523" i="8"/>
  <c r="J162" i="8"/>
  <c r="I162" i="8"/>
  <c r="K655" i="8"/>
  <c r="AI1990" i="4" l="1"/>
  <c r="AI1989" i="4"/>
  <c r="AI1988" i="4"/>
  <c r="AC1990" i="4"/>
  <c r="AC1989" i="4"/>
  <c r="AC1988" i="4"/>
  <c r="I1990" i="4"/>
  <c r="I1989" i="4"/>
  <c r="I1988" i="4"/>
  <c r="V1990" i="4"/>
  <c r="Z1990" i="4" s="1"/>
  <c r="AE1990" i="4"/>
  <c r="V1989" i="4"/>
  <c r="Z1989" i="4" s="1"/>
  <c r="AE1989" i="4"/>
  <c r="V1988" i="4"/>
  <c r="Z1988" i="4" s="1"/>
  <c r="AE1988" i="4"/>
  <c r="AK1440" i="4"/>
  <c r="AC1440" i="4" s="1"/>
  <c r="AK1439" i="4"/>
  <c r="AC1439" i="4" s="1"/>
  <c r="AK1438" i="4"/>
  <c r="AK1437" i="4"/>
  <c r="AK1436" i="4"/>
  <c r="AC1436" i="4" s="1"/>
  <c r="AK1435" i="4"/>
  <c r="AC1435" i="4" s="1"/>
  <c r="AK1434" i="4"/>
  <c r="AC1434" i="4" s="1"/>
  <c r="AK1433" i="4"/>
  <c r="AC1433" i="4" s="1"/>
  <c r="AK1432" i="4"/>
  <c r="AC1432" i="4" s="1"/>
  <c r="AK1431" i="4"/>
  <c r="AC1431" i="4" s="1"/>
  <c r="AK1430" i="4"/>
  <c r="AC1430" i="4" s="1"/>
  <c r="AK1429" i="4"/>
  <c r="AC1429" i="4" s="1"/>
  <c r="AK1428" i="4"/>
  <c r="AC1428" i="4" s="1"/>
  <c r="AK1427" i="4"/>
  <c r="AC1427" i="4" s="1"/>
  <c r="AK1426" i="4"/>
  <c r="AC1426" i="4" s="1"/>
  <c r="AK1425" i="4"/>
  <c r="AC1425" i="4" s="1"/>
  <c r="AK1424" i="4"/>
  <c r="AC1424" i="4" s="1"/>
  <c r="AI1440" i="4"/>
  <c r="AI1439" i="4"/>
  <c r="AI1438" i="4"/>
  <c r="AI1437" i="4"/>
  <c r="AI1436" i="4"/>
  <c r="AI1435" i="4"/>
  <c r="AI1434" i="4"/>
  <c r="AI1433" i="4"/>
  <c r="AI1432" i="4"/>
  <c r="AI1431" i="4"/>
  <c r="AI1430" i="4"/>
  <c r="AI1429" i="4"/>
  <c r="AI1428" i="4"/>
  <c r="AI1427" i="4"/>
  <c r="AI1426" i="4"/>
  <c r="AI1425" i="4"/>
  <c r="AI1424" i="4"/>
  <c r="AC1438" i="4"/>
  <c r="AC1437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V1440" i="4"/>
  <c r="Z1440" i="4" s="1"/>
  <c r="AE1440" i="4"/>
  <c r="V1439" i="4"/>
  <c r="Z1439" i="4" s="1"/>
  <c r="AE1439" i="4"/>
  <c r="V1438" i="4"/>
  <c r="Z1438" i="4" s="1"/>
  <c r="AE1438" i="4"/>
  <c r="V1437" i="4"/>
  <c r="Z1437" i="4" s="1"/>
  <c r="AE1437" i="4"/>
  <c r="V1436" i="4"/>
  <c r="Z1436" i="4" s="1"/>
  <c r="AE1436" i="4"/>
  <c r="V1435" i="4"/>
  <c r="Z1435" i="4" s="1"/>
  <c r="AE1435" i="4"/>
  <c r="V1434" i="4"/>
  <c r="Z1434" i="4" s="1"/>
  <c r="AE1434" i="4"/>
  <c r="V1433" i="4"/>
  <c r="Z1433" i="4" s="1"/>
  <c r="AE1433" i="4"/>
  <c r="V1432" i="4"/>
  <c r="Z1432" i="4" s="1"/>
  <c r="AE1432" i="4"/>
  <c r="V1431" i="4"/>
  <c r="Z1431" i="4" s="1"/>
  <c r="AE1431" i="4"/>
  <c r="V1430" i="4"/>
  <c r="Z1430" i="4" s="1"/>
  <c r="AE1430" i="4"/>
  <c r="V1429" i="4"/>
  <c r="Z1429" i="4" s="1"/>
  <c r="AE1429" i="4"/>
  <c r="V1428" i="4"/>
  <c r="Z1428" i="4" s="1"/>
  <c r="AE1428" i="4"/>
  <c r="V1427" i="4"/>
  <c r="Z1427" i="4" s="1"/>
  <c r="AE1427" i="4"/>
  <c r="V1426" i="4"/>
  <c r="Z1426" i="4" s="1"/>
  <c r="AE1426" i="4"/>
  <c r="V1425" i="4"/>
  <c r="Z1425" i="4" s="1"/>
  <c r="AE1425" i="4"/>
  <c r="V1424" i="4"/>
  <c r="Z1424" i="4" s="1"/>
  <c r="AE1424" i="4"/>
  <c r="AK1387" i="4"/>
  <c r="AC1387" i="4" s="1"/>
  <c r="AK1386" i="4"/>
  <c r="AC1386" i="4" s="1"/>
  <c r="AK1385" i="4"/>
  <c r="AC1385" i="4" s="1"/>
  <c r="AK1384" i="4"/>
  <c r="AC1384" i="4" s="1"/>
  <c r="AK1383" i="4"/>
  <c r="AC1383" i="4" s="1"/>
  <c r="AK1382" i="4"/>
  <c r="AC1382" i="4" s="1"/>
  <c r="AK1381" i="4"/>
  <c r="AC1381" i="4" s="1"/>
  <c r="AK1380" i="4"/>
  <c r="AC1380" i="4" s="1"/>
  <c r="AK1379" i="4"/>
  <c r="AC1379" i="4" s="1"/>
  <c r="AK1378" i="4"/>
  <c r="AC1378" i="4" s="1"/>
  <c r="AK1377" i="4"/>
  <c r="AC1377" i="4" s="1"/>
  <c r="AK1376" i="4"/>
  <c r="AC1376" i="4" s="1"/>
  <c r="AK1375" i="4"/>
  <c r="AC1375" i="4" s="1"/>
  <c r="AK1374" i="4"/>
  <c r="AC1374" i="4" s="1"/>
  <c r="AK1373" i="4"/>
  <c r="AC1373" i="4" s="1"/>
  <c r="AK1372" i="4"/>
  <c r="AC1372" i="4" s="1"/>
  <c r="AK1371" i="4"/>
  <c r="AC1371" i="4" s="1"/>
  <c r="AK1370" i="4"/>
  <c r="AC1370" i="4" s="1"/>
  <c r="AK1369" i="4"/>
  <c r="AC1369" i="4" s="1"/>
  <c r="AI1387" i="4"/>
  <c r="AI1386" i="4"/>
  <c r="AI1385" i="4"/>
  <c r="AI1384" i="4"/>
  <c r="AI1383" i="4"/>
  <c r="AI1382" i="4"/>
  <c r="AI1381" i="4"/>
  <c r="AI1380" i="4"/>
  <c r="AI1379" i="4"/>
  <c r="AI1378" i="4"/>
  <c r="AI1377" i="4"/>
  <c r="AI1376" i="4"/>
  <c r="AI1375" i="4"/>
  <c r="AI1374" i="4"/>
  <c r="AI1373" i="4"/>
  <c r="AI1372" i="4"/>
  <c r="AI1371" i="4"/>
  <c r="AI1370" i="4"/>
  <c r="AI1369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V1387" i="4"/>
  <c r="Z1387" i="4" s="1"/>
  <c r="AE1387" i="4"/>
  <c r="V1386" i="4"/>
  <c r="Z1386" i="4" s="1"/>
  <c r="AE1386" i="4"/>
  <c r="V1385" i="4"/>
  <c r="Z1385" i="4" s="1"/>
  <c r="AE1385" i="4"/>
  <c r="V1384" i="4"/>
  <c r="Z1384" i="4" s="1"/>
  <c r="AE1384" i="4"/>
  <c r="V1383" i="4"/>
  <c r="Z1383" i="4" s="1"/>
  <c r="AE1383" i="4"/>
  <c r="V1382" i="4"/>
  <c r="Z1382" i="4" s="1"/>
  <c r="AE1382" i="4"/>
  <c r="V1381" i="4"/>
  <c r="Z1381" i="4" s="1"/>
  <c r="AE1381" i="4"/>
  <c r="V1380" i="4"/>
  <c r="Z1380" i="4" s="1"/>
  <c r="AE1380" i="4"/>
  <c r="V1379" i="4"/>
  <c r="Z1379" i="4" s="1"/>
  <c r="AE1379" i="4"/>
  <c r="V1378" i="4"/>
  <c r="Z1378" i="4" s="1"/>
  <c r="AE1378" i="4"/>
  <c r="V1377" i="4"/>
  <c r="Z1377" i="4" s="1"/>
  <c r="AE1377" i="4"/>
  <c r="V1376" i="4"/>
  <c r="Z1376" i="4" s="1"/>
  <c r="AE1376" i="4"/>
  <c r="V1375" i="4"/>
  <c r="Z1375" i="4" s="1"/>
  <c r="AE1375" i="4"/>
  <c r="V1374" i="4"/>
  <c r="Z1374" i="4" s="1"/>
  <c r="AE1374" i="4"/>
  <c r="V1373" i="4"/>
  <c r="Z1373" i="4" s="1"/>
  <c r="AE1373" i="4"/>
  <c r="V1372" i="4"/>
  <c r="Z1372" i="4" s="1"/>
  <c r="AE1372" i="4"/>
  <c r="V1371" i="4"/>
  <c r="Z1371" i="4" s="1"/>
  <c r="AE1371" i="4"/>
  <c r="V1370" i="4"/>
  <c r="Z1370" i="4" s="1"/>
  <c r="AE1370" i="4"/>
  <c r="V1369" i="4"/>
  <c r="Z1369" i="4" s="1"/>
  <c r="AE1369" i="4"/>
  <c r="AK1351" i="4"/>
  <c r="AC1351" i="4" s="1"/>
  <c r="AK1350" i="4"/>
  <c r="AC1350" i="4" s="1"/>
  <c r="AK1349" i="4"/>
  <c r="AC1349" i="4" s="1"/>
  <c r="AK1348" i="4"/>
  <c r="AC1348" i="4" s="1"/>
  <c r="AK1347" i="4"/>
  <c r="AC1347" i="4" s="1"/>
  <c r="AK1346" i="4"/>
  <c r="AC1346" i="4" s="1"/>
  <c r="AI1351" i="4"/>
  <c r="AI1350" i="4"/>
  <c r="AI1349" i="4"/>
  <c r="AI1348" i="4"/>
  <c r="AI1347" i="4"/>
  <c r="AI1346" i="4"/>
  <c r="I1351" i="4"/>
  <c r="I1350" i="4"/>
  <c r="I1349" i="4"/>
  <c r="I1348" i="4"/>
  <c r="I1347" i="4"/>
  <c r="I1346" i="4"/>
  <c r="V1351" i="4"/>
  <c r="Z1351" i="4" s="1"/>
  <c r="AE1351" i="4"/>
  <c r="V1350" i="4"/>
  <c r="Z1350" i="4" s="1"/>
  <c r="AE1350" i="4"/>
  <c r="V1349" i="4"/>
  <c r="Z1349" i="4" s="1"/>
  <c r="AE1349" i="4"/>
  <c r="V1348" i="4"/>
  <c r="Z1348" i="4" s="1"/>
  <c r="AE1348" i="4"/>
  <c r="V1347" i="4"/>
  <c r="Z1347" i="4" s="1"/>
  <c r="AE1347" i="4"/>
  <c r="V1346" i="4"/>
  <c r="Z1346" i="4" s="1"/>
  <c r="AE1346" i="4"/>
  <c r="AK1341" i="4"/>
  <c r="AC1341" i="4" s="1"/>
  <c r="AK1340" i="4"/>
  <c r="AC1340" i="4" s="1"/>
  <c r="AK1339" i="4"/>
  <c r="AC1339" i="4" s="1"/>
  <c r="AK1338" i="4"/>
  <c r="AC1338" i="4" s="1"/>
  <c r="AK1337" i="4"/>
  <c r="AC1337" i="4" s="1"/>
  <c r="AK1336" i="4"/>
  <c r="AC1336" i="4" s="1"/>
  <c r="AK1335" i="4"/>
  <c r="AC1335" i="4" s="1"/>
  <c r="AK1334" i="4"/>
  <c r="AC1334" i="4" s="1"/>
  <c r="AK1333" i="4"/>
  <c r="AC1333" i="4" s="1"/>
  <c r="AK1332" i="4"/>
  <c r="AC1332" i="4" s="1"/>
  <c r="AI1341" i="4"/>
  <c r="AI1340" i="4"/>
  <c r="AI1339" i="4"/>
  <c r="AI1338" i="4"/>
  <c r="AI1337" i="4"/>
  <c r="AI1336" i="4"/>
  <c r="AI1335" i="4"/>
  <c r="AI1334" i="4"/>
  <c r="AI1333" i="4"/>
  <c r="AI1332" i="4"/>
  <c r="I1341" i="4"/>
  <c r="I1340" i="4"/>
  <c r="I1339" i="4"/>
  <c r="I1338" i="4"/>
  <c r="I1337" i="4"/>
  <c r="I1336" i="4"/>
  <c r="I1335" i="4"/>
  <c r="I1334" i="4"/>
  <c r="I1333" i="4"/>
  <c r="I1332" i="4"/>
  <c r="V1341" i="4"/>
  <c r="Z1341" i="4" s="1"/>
  <c r="AE1341" i="4"/>
  <c r="V1340" i="4"/>
  <c r="Z1340" i="4" s="1"/>
  <c r="AE1340" i="4"/>
  <c r="V1339" i="4"/>
  <c r="Z1339" i="4" s="1"/>
  <c r="AE1339" i="4"/>
  <c r="V1338" i="4"/>
  <c r="Z1338" i="4" s="1"/>
  <c r="AE1338" i="4"/>
  <c r="V1337" i="4"/>
  <c r="Z1337" i="4" s="1"/>
  <c r="AE1337" i="4"/>
  <c r="V1336" i="4"/>
  <c r="Z1336" i="4" s="1"/>
  <c r="AE1336" i="4"/>
  <c r="V1335" i="4"/>
  <c r="Z1335" i="4" s="1"/>
  <c r="AE1335" i="4"/>
  <c r="V1334" i="4"/>
  <c r="Z1334" i="4" s="1"/>
  <c r="AE1334" i="4"/>
  <c r="V1333" i="4"/>
  <c r="Z1333" i="4" s="1"/>
  <c r="AE1333" i="4"/>
  <c r="V1332" i="4"/>
  <c r="Z1332" i="4" s="1"/>
  <c r="AE1332" i="4"/>
  <c r="AG338" i="8"/>
  <c r="AG337" i="8"/>
  <c r="AG336" i="8"/>
  <c r="AG335" i="8"/>
  <c r="AI338" i="8"/>
  <c r="AJ338" i="8" s="1"/>
  <c r="AI337" i="8"/>
  <c r="AJ337" i="8" s="1"/>
  <c r="AI336" i="8"/>
  <c r="AJ336" i="8" s="1"/>
  <c r="AI335" i="8"/>
  <c r="AJ335" i="8" s="1"/>
  <c r="AA338" i="8"/>
  <c r="AA337" i="8"/>
  <c r="AA336" i="8"/>
  <c r="AA335" i="8"/>
  <c r="AC338" i="8"/>
  <c r="AC337" i="8"/>
  <c r="AC336" i="8"/>
  <c r="AC335" i="8"/>
  <c r="X338" i="8"/>
  <c r="X337" i="8"/>
  <c r="X336" i="8"/>
  <c r="X335" i="8"/>
  <c r="T338" i="8"/>
  <c r="T337" i="8"/>
  <c r="T336" i="8"/>
  <c r="T335" i="8"/>
  <c r="AK619" i="4"/>
  <c r="AC619" i="4" s="1"/>
  <c r="AK618" i="4"/>
  <c r="AC618" i="4" s="1"/>
  <c r="AK617" i="4"/>
  <c r="AC617" i="4" s="1"/>
  <c r="AK616" i="4"/>
  <c r="AC616" i="4" s="1"/>
  <c r="AI619" i="4"/>
  <c r="AI618" i="4"/>
  <c r="AI617" i="4"/>
  <c r="AI616" i="4"/>
  <c r="V619" i="4"/>
  <c r="Z619" i="4" s="1"/>
  <c r="AE619" i="4"/>
  <c r="V618" i="4"/>
  <c r="Z618" i="4" s="1"/>
  <c r="AE618" i="4"/>
  <c r="V617" i="4"/>
  <c r="Z617" i="4" s="1"/>
  <c r="AE617" i="4"/>
  <c r="V616" i="4"/>
  <c r="Z616" i="4" s="1"/>
  <c r="AE616" i="4"/>
  <c r="AL1988" i="4" l="1"/>
  <c r="AL1439" i="4"/>
  <c r="AL1427" i="4"/>
  <c r="AL1989" i="4"/>
  <c r="AL1990" i="4"/>
  <c r="AL1426" i="4"/>
  <c r="AL1433" i="4"/>
  <c r="AL1437" i="4"/>
  <c r="AL1425" i="4"/>
  <c r="AL1431" i="4"/>
  <c r="AL1435" i="4"/>
  <c r="AL1438" i="4"/>
  <c r="AL1428" i="4"/>
  <c r="AL1429" i="4"/>
  <c r="AL1436" i="4"/>
  <c r="AL1430" i="4"/>
  <c r="AL1424" i="4"/>
  <c r="AL1432" i="4"/>
  <c r="AL1434" i="4"/>
  <c r="AL1440" i="4"/>
  <c r="AL1375" i="4"/>
  <c r="AL1386" i="4"/>
  <c r="AL1376" i="4"/>
  <c r="AL1387" i="4"/>
  <c r="AL1373" i="4"/>
  <c r="AL1381" i="4"/>
  <c r="AL1378" i="4"/>
  <c r="AL1379" i="4"/>
  <c r="AL1370" i="4"/>
  <c r="AL1380" i="4"/>
  <c r="AL1371" i="4"/>
  <c r="AL1382" i="4"/>
  <c r="AL1369" i="4"/>
  <c r="AL1377" i="4"/>
  <c r="AL1385" i="4"/>
  <c r="AL1372" i="4"/>
  <c r="AL1383" i="4"/>
  <c r="AL1374" i="4"/>
  <c r="AL1384" i="4"/>
  <c r="AL1350" i="4"/>
  <c r="AL1346" i="4"/>
  <c r="AL1351" i="4"/>
  <c r="AL1347" i="4"/>
  <c r="AL1348" i="4"/>
  <c r="AL1349" i="4"/>
  <c r="AL1338" i="4"/>
  <c r="AL1336" i="4"/>
  <c r="AL1337" i="4"/>
  <c r="AL1334" i="4"/>
  <c r="AL1340" i="4"/>
  <c r="AL1332" i="4"/>
  <c r="AL1335" i="4"/>
  <c r="AL1333" i="4"/>
  <c r="AL1339" i="4"/>
  <c r="AL1341" i="4"/>
  <c r="AL617" i="4"/>
  <c r="AL618" i="4"/>
  <c r="AL616" i="4"/>
  <c r="AL619" i="4"/>
  <c r="K2096" i="4"/>
  <c r="J2096" i="4"/>
  <c r="K1294" i="4"/>
  <c r="J1294" i="4"/>
  <c r="K1992" i="4"/>
  <c r="J1992" i="4"/>
  <c r="K1216" i="4"/>
  <c r="J1216" i="4"/>
  <c r="K875" i="4" l="1"/>
  <c r="J875" i="4"/>
  <c r="J549" i="4"/>
  <c r="AK2226" i="4" l="1"/>
  <c r="AC2226" i="4" s="1"/>
  <c r="AK1751" i="4"/>
  <c r="AC1751" i="4" s="1"/>
  <c r="AI1751" i="4"/>
  <c r="AE1751" i="4"/>
  <c r="AK1750" i="4"/>
  <c r="AC1750" i="4" s="1"/>
  <c r="AI1750" i="4"/>
  <c r="AE1750" i="4"/>
  <c r="AK1749" i="4"/>
  <c r="AC1749" i="4" s="1"/>
  <c r="AI1749" i="4"/>
  <c r="AE1749" i="4"/>
  <c r="AK1748" i="4"/>
  <c r="AC1748" i="4" s="1"/>
  <c r="AI1748" i="4"/>
  <c r="AE1748" i="4"/>
  <c r="AK1747" i="4"/>
  <c r="AC1747" i="4" s="1"/>
  <c r="AI1747" i="4"/>
  <c r="AE1747" i="4"/>
  <c r="AK1746" i="4"/>
  <c r="AC1746" i="4" s="1"/>
  <c r="AI1746" i="4"/>
  <c r="AE1746" i="4"/>
  <c r="AK1745" i="4"/>
  <c r="AC1745" i="4" s="1"/>
  <c r="AI1745" i="4"/>
  <c r="AE1745" i="4"/>
  <c r="AK1744" i="4"/>
  <c r="AC1744" i="4" s="1"/>
  <c r="AI1744" i="4"/>
  <c r="AE1744" i="4"/>
  <c r="AK1743" i="4"/>
  <c r="AC1743" i="4" s="1"/>
  <c r="AI1743" i="4"/>
  <c r="AE1743" i="4"/>
  <c r="AK1742" i="4"/>
  <c r="AC1742" i="4" s="1"/>
  <c r="AI1742" i="4"/>
  <c r="AE1742" i="4"/>
  <c r="AK1741" i="4"/>
  <c r="AC1741" i="4" s="1"/>
  <c r="AI1741" i="4"/>
  <c r="AE1741" i="4"/>
  <c r="AK1740" i="4"/>
  <c r="AC1740" i="4" s="1"/>
  <c r="AI1740" i="4"/>
  <c r="AE1740" i="4"/>
  <c r="AK1739" i="4"/>
  <c r="AC1739" i="4" s="1"/>
  <c r="AI1739" i="4"/>
  <c r="AE1739" i="4"/>
  <c r="AK1738" i="4"/>
  <c r="AC1738" i="4" s="1"/>
  <c r="AI1738" i="4"/>
  <c r="AE1738" i="4"/>
  <c r="AK1737" i="4"/>
  <c r="AC1737" i="4" s="1"/>
  <c r="AI1737" i="4"/>
  <c r="AE1737" i="4"/>
  <c r="AK1736" i="4"/>
  <c r="AC1736" i="4" s="1"/>
  <c r="AI1736" i="4"/>
  <c r="AE1736" i="4"/>
  <c r="AK1735" i="4"/>
  <c r="AC1735" i="4" s="1"/>
  <c r="AI1735" i="4"/>
  <c r="AE1735" i="4"/>
  <c r="AK1734" i="4"/>
  <c r="AC1734" i="4" s="1"/>
  <c r="AI1734" i="4"/>
  <c r="AE1734" i="4"/>
  <c r="AK1733" i="4"/>
  <c r="AC1733" i="4" s="1"/>
  <c r="AI1733" i="4"/>
  <c r="AE1733" i="4"/>
  <c r="AK1267" i="4"/>
  <c r="AI1267" i="4"/>
  <c r="AK1210" i="4"/>
  <c r="AI1210" i="4"/>
  <c r="AK1206" i="4"/>
  <c r="AI1206" i="4"/>
  <c r="AK1205" i="4"/>
  <c r="AI1205" i="4"/>
  <c r="AK1204" i="4"/>
  <c r="AI1204" i="4"/>
  <c r="AK1194" i="4"/>
  <c r="AI1194" i="4"/>
  <c r="AK1185" i="4"/>
  <c r="AI1185" i="4"/>
  <c r="AC1972" i="4" l="1"/>
  <c r="AK1839" i="4"/>
  <c r="AC1839" i="4" s="1"/>
  <c r="AI1839" i="4"/>
  <c r="AE1839" i="4"/>
  <c r="AK1780" i="4"/>
  <c r="AC1780" i="4" s="1"/>
  <c r="AI1780" i="4"/>
  <c r="AC1942" i="4"/>
  <c r="AC1912" i="4"/>
  <c r="AK1894" i="4"/>
  <c r="AC1894" i="4" s="1"/>
  <c r="AI1894" i="4"/>
  <c r="AE1894" i="4"/>
  <c r="AK1893" i="4"/>
  <c r="AC1893" i="4" s="1"/>
  <c r="AI1893" i="4"/>
  <c r="AE1893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698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6" i="4"/>
  <c r="I1675" i="4"/>
  <c r="I1674" i="4"/>
  <c r="I1673" i="4"/>
  <c r="I1672" i="4"/>
  <c r="I1671" i="4"/>
  <c r="I1670" i="4"/>
  <c r="I1669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45" i="4"/>
  <c r="I1344" i="4"/>
  <c r="I1343" i="4"/>
  <c r="I134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5" i="4"/>
  <c r="I1314" i="4"/>
  <c r="I1313" i="4"/>
  <c r="I1312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87" i="4"/>
  <c r="I1288" i="4"/>
  <c r="I1286" i="4"/>
  <c r="I1285" i="4"/>
  <c r="I1284" i="4"/>
  <c r="I1283" i="4"/>
  <c r="I1282" i="4"/>
  <c r="I1281" i="4"/>
  <c r="I1280" i="4"/>
  <c r="I1279" i="4"/>
  <c r="I1278" i="4"/>
  <c r="I1275" i="4"/>
  <c r="I1274" i="4"/>
  <c r="I1272" i="4"/>
  <c r="I1271" i="4"/>
  <c r="I1270" i="4"/>
  <c r="I1269" i="4"/>
  <c r="I1268" i="4"/>
  <c r="I1267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1" i="4"/>
  <c r="I1250" i="4"/>
  <c r="I1249" i="4"/>
  <c r="I1248" i="4"/>
  <c r="I1247" i="4"/>
  <c r="I1246" i="4"/>
  <c r="I1243" i="4"/>
  <c r="I1242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0" i="4"/>
  <c r="I1219" i="4"/>
  <c r="I1218" i="4"/>
  <c r="I1217" i="4"/>
  <c r="I1185" i="4"/>
  <c r="AK1874" i="4"/>
  <c r="AC1874" i="4" s="1"/>
  <c r="AI1874" i="4"/>
  <c r="AE1874" i="4"/>
  <c r="V1874" i="4"/>
  <c r="Z1874" i="4" s="1"/>
  <c r="AK1873" i="4"/>
  <c r="AC1873" i="4" s="1"/>
  <c r="AI1873" i="4"/>
  <c r="AE1873" i="4"/>
  <c r="V1873" i="4"/>
  <c r="Z1873" i="4" s="1"/>
  <c r="AK1872" i="4"/>
  <c r="AC1872" i="4" s="1"/>
  <c r="AI1872" i="4"/>
  <c r="AE1872" i="4"/>
  <c r="V1872" i="4"/>
  <c r="Z1872" i="4" s="1"/>
  <c r="AK1866" i="4"/>
  <c r="AC1866" i="4" s="1"/>
  <c r="AI1866" i="4"/>
  <c r="AE1866" i="4"/>
  <c r="V1866" i="4"/>
  <c r="Z1866" i="4" s="1"/>
  <c r="AK1857" i="4"/>
  <c r="AC1857" i="4" s="1"/>
  <c r="AI1857" i="4"/>
  <c r="AE1857" i="4"/>
  <c r="V1857" i="4"/>
  <c r="Z1857" i="4" s="1"/>
  <c r="AK1849" i="4"/>
  <c r="AC1849" i="4" s="1"/>
  <c r="AI1849" i="4"/>
  <c r="AE1849" i="4"/>
  <c r="V1849" i="4"/>
  <c r="Z1849" i="4" s="1"/>
  <c r="AK1846" i="4"/>
  <c r="AC1846" i="4" s="1"/>
  <c r="AI1846" i="4"/>
  <c r="AE1846" i="4"/>
  <c r="V1846" i="4"/>
  <c r="Z1846" i="4" s="1"/>
  <c r="AK1789" i="4"/>
  <c r="AC1789" i="4" s="1"/>
  <c r="AI1789" i="4"/>
  <c r="AE1789" i="4"/>
  <c r="V1789" i="4"/>
  <c r="Z1789" i="4" s="1"/>
  <c r="AK1788" i="4"/>
  <c r="AC1788" i="4" s="1"/>
  <c r="AI1788" i="4"/>
  <c r="AE1788" i="4"/>
  <c r="V1788" i="4"/>
  <c r="Z1788" i="4" s="1"/>
  <c r="AK1787" i="4"/>
  <c r="AC1787" i="4" s="1"/>
  <c r="AI1787" i="4"/>
  <c r="AE1787" i="4"/>
  <c r="V1787" i="4"/>
  <c r="Z1787" i="4" s="1"/>
  <c r="AK1287" i="4"/>
  <c r="AC1287" i="4" s="1"/>
  <c r="AI1287" i="4"/>
  <c r="AE1287" i="4"/>
  <c r="V1287" i="4"/>
  <c r="Z1287" i="4" s="1"/>
  <c r="AK1288" i="4"/>
  <c r="AC1288" i="4" s="1"/>
  <c r="AI1288" i="4"/>
  <c r="AE1288" i="4"/>
  <c r="V1288" i="4"/>
  <c r="Z1288" i="4" s="1"/>
  <c r="AK1286" i="4"/>
  <c r="AC1286" i="4" s="1"/>
  <c r="AI1286" i="4"/>
  <c r="AE1286" i="4"/>
  <c r="V1286" i="4"/>
  <c r="Z1286" i="4" s="1"/>
  <c r="AK1285" i="4"/>
  <c r="AC1285" i="4" s="1"/>
  <c r="AI1285" i="4"/>
  <c r="AE1285" i="4"/>
  <c r="V1285" i="4"/>
  <c r="Z1285" i="4" s="1"/>
  <c r="AK1284" i="4"/>
  <c r="AC1284" i="4" s="1"/>
  <c r="AI1284" i="4"/>
  <c r="AE1284" i="4"/>
  <c r="V1284" i="4"/>
  <c r="Z1284" i="4" s="1"/>
  <c r="AK1283" i="4"/>
  <c r="AC1283" i="4" s="1"/>
  <c r="AI1283" i="4"/>
  <c r="AE1283" i="4"/>
  <c r="V1283" i="4"/>
  <c r="Z1283" i="4" s="1"/>
  <c r="AK1272" i="4"/>
  <c r="AC1272" i="4" s="1"/>
  <c r="AI1272" i="4"/>
  <c r="AE1272" i="4"/>
  <c r="V1272" i="4"/>
  <c r="Z1272" i="4" s="1"/>
  <c r="AK1271" i="4"/>
  <c r="AC1271" i="4" s="1"/>
  <c r="AI1271" i="4"/>
  <c r="AE1271" i="4"/>
  <c r="V1271" i="4"/>
  <c r="Z1271" i="4" s="1"/>
  <c r="AK1270" i="4"/>
  <c r="AC1270" i="4" s="1"/>
  <c r="AI1270" i="4"/>
  <c r="AE1270" i="4"/>
  <c r="V1270" i="4"/>
  <c r="Z1270" i="4" s="1"/>
  <c r="AK1269" i="4"/>
  <c r="AC1269" i="4" s="1"/>
  <c r="AI1269" i="4"/>
  <c r="AE1269" i="4"/>
  <c r="V1269" i="4"/>
  <c r="Z1269" i="4" s="1"/>
  <c r="AK1268" i="4"/>
  <c r="AC1268" i="4" s="1"/>
  <c r="AI1268" i="4"/>
  <c r="AE1268" i="4"/>
  <c r="V1268" i="4"/>
  <c r="Z1268" i="4" s="1"/>
  <c r="AK1227" i="4"/>
  <c r="AC1227" i="4" s="1"/>
  <c r="AI1227" i="4"/>
  <c r="AE1227" i="4"/>
  <c r="V1227" i="4"/>
  <c r="Z1227" i="4" s="1"/>
  <c r="AK1226" i="4"/>
  <c r="AC1226" i="4" s="1"/>
  <c r="AI1226" i="4"/>
  <c r="AE1226" i="4"/>
  <c r="V1226" i="4"/>
  <c r="Z1226" i="4" s="1"/>
  <c r="AK1225" i="4"/>
  <c r="AC1225" i="4" s="1"/>
  <c r="AI1225" i="4"/>
  <c r="AE1225" i="4"/>
  <c r="V1225" i="4"/>
  <c r="Z1225" i="4" s="1"/>
  <c r="AK1224" i="4"/>
  <c r="AC1224" i="4" s="1"/>
  <c r="AI1224" i="4"/>
  <c r="AE1224" i="4"/>
  <c r="V1224" i="4"/>
  <c r="Z1224" i="4" s="1"/>
  <c r="AK1223" i="4"/>
  <c r="AC1223" i="4" s="1"/>
  <c r="AI1223" i="4"/>
  <c r="AE1223" i="4"/>
  <c r="V1223" i="4"/>
  <c r="Z1223" i="4" s="1"/>
  <c r="AK1217" i="4"/>
  <c r="AC1217" i="4" s="1"/>
  <c r="AI1217" i="4"/>
  <c r="AE1217" i="4"/>
  <c r="V1217" i="4"/>
  <c r="Z1217" i="4" s="1"/>
  <c r="AK988" i="4"/>
  <c r="AC988" i="4" s="1"/>
  <c r="AI988" i="4"/>
  <c r="AE988" i="4"/>
  <c r="V988" i="4"/>
  <c r="Z988" i="4" s="1"/>
  <c r="AK815" i="4"/>
  <c r="AC815" i="4" s="1"/>
  <c r="AI815" i="4"/>
  <c r="AE815" i="4"/>
  <c r="V815" i="4"/>
  <c r="Z815" i="4" s="1"/>
  <c r="AK668" i="4"/>
  <c r="AC668" i="4" s="1"/>
  <c r="AI668" i="4"/>
  <c r="AE668" i="4"/>
  <c r="V668" i="4"/>
  <c r="Z668" i="4" s="1"/>
  <c r="AK609" i="4"/>
  <c r="AC609" i="4" s="1"/>
  <c r="AI609" i="4"/>
  <c r="AE609" i="4"/>
  <c r="V609" i="4"/>
  <c r="Z609" i="4" s="1"/>
  <c r="AK606" i="4"/>
  <c r="AC606" i="4" s="1"/>
  <c r="AI606" i="4"/>
  <c r="AE606" i="4"/>
  <c r="V606" i="4"/>
  <c r="Z606" i="4" s="1"/>
  <c r="AK515" i="4"/>
  <c r="AC515" i="4" s="1"/>
  <c r="AI515" i="4"/>
  <c r="AE515" i="4"/>
  <c r="V515" i="4"/>
  <c r="Z515" i="4" s="1"/>
  <c r="AK165" i="4"/>
  <c r="AC165" i="4" s="1"/>
  <c r="AI165" i="4"/>
  <c r="AE165" i="4"/>
  <c r="V165" i="4"/>
  <c r="Z165" i="4" s="1"/>
  <c r="AK24" i="4"/>
  <c r="AC24" i="4" s="1"/>
  <c r="AI24" i="4"/>
  <c r="AE24" i="4"/>
  <c r="V24" i="4"/>
  <c r="Z24" i="4" s="1"/>
  <c r="AL1787" i="4" l="1"/>
  <c r="AL1284" i="4"/>
  <c r="AL1866" i="4"/>
  <c r="AL609" i="4"/>
  <c r="AL1857" i="4"/>
  <c r="AL1226" i="4"/>
  <c r="AL1872" i="4"/>
  <c r="AL1223" i="4"/>
  <c r="AL1849" i="4"/>
  <c r="AL988" i="4"/>
  <c r="AL1225" i="4"/>
  <c r="AL1269" i="4"/>
  <c r="AL1283" i="4"/>
  <c r="AL1288" i="4"/>
  <c r="AL1789" i="4"/>
  <c r="AL1224" i="4"/>
  <c r="AL1272" i="4"/>
  <c r="AL1846" i="4"/>
  <c r="AL515" i="4"/>
  <c r="AL668" i="4"/>
  <c r="AL1227" i="4"/>
  <c r="AL1285" i="4"/>
  <c r="AL1874" i="4"/>
  <c r="AL1271" i="4"/>
  <c r="AL606" i="4"/>
  <c r="AL165" i="4"/>
  <c r="AL1873" i="4"/>
  <c r="AL1286" i="4"/>
  <c r="AL815" i="4"/>
  <c r="AL1268" i="4"/>
  <c r="AL1217" i="4"/>
  <c r="AL1270" i="4"/>
  <c r="AL1287" i="4"/>
  <c r="AL1788" i="4"/>
  <c r="AL24" i="4"/>
  <c r="BI2031" i="4"/>
  <c r="BI549" i="4"/>
  <c r="BI11" i="4"/>
  <c r="L11" i="4"/>
  <c r="BI1024" i="4"/>
  <c r="J1044" i="8" l="1"/>
  <c r="I1044" i="8"/>
  <c r="J655" i="8"/>
  <c r="I655" i="8"/>
  <c r="J598" i="8"/>
  <c r="I598" i="8"/>
  <c r="K275" i="8"/>
  <c r="J275" i="8"/>
  <c r="I275" i="8"/>
  <c r="K733" i="8" l="1"/>
  <c r="K732" i="8" s="1"/>
  <c r="AI672" i="8"/>
  <c r="AA672" i="8" s="1"/>
  <c r="AG672" i="8"/>
  <c r="AC672" i="8"/>
  <c r="T672" i="8"/>
  <c r="X672" i="8" s="1"/>
  <c r="AI671" i="8"/>
  <c r="AA671" i="8" s="1"/>
  <c r="AG671" i="8"/>
  <c r="AC671" i="8"/>
  <c r="T671" i="8"/>
  <c r="X671" i="8" s="1"/>
  <c r="AI670" i="8"/>
  <c r="AA670" i="8" s="1"/>
  <c r="AG670" i="8"/>
  <c r="AC670" i="8"/>
  <c r="T670" i="8"/>
  <c r="X670" i="8" s="1"/>
  <c r="AI669" i="8"/>
  <c r="AA669" i="8" s="1"/>
  <c r="AG669" i="8"/>
  <c r="AC669" i="8"/>
  <c r="T669" i="8"/>
  <c r="X669" i="8" s="1"/>
  <c r="AI668" i="8"/>
  <c r="AA668" i="8" s="1"/>
  <c r="AG668" i="8"/>
  <c r="AC668" i="8"/>
  <c r="T668" i="8"/>
  <c r="X668" i="8" s="1"/>
  <c r="AI667" i="8"/>
  <c r="AA667" i="8" s="1"/>
  <c r="AG667" i="8"/>
  <c r="AC667" i="8"/>
  <c r="T667" i="8"/>
  <c r="X667" i="8" s="1"/>
  <c r="AI666" i="8"/>
  <c r="AA666" i="8" s="1"/>
  <c r="AG666" i="8"/>
  <c r="AC666" i="8"/>
  <c r="T666" i="8"/>
  <c r="X666" i="8" s="1"/>
  <c r="AI665" i="8"/>
  <c r="AA665" i="8" s="1"/>
  <c r="AG665" i="8"/>
  <c r="AC665" i="8"/>
  <c r="T665" i="8"/>
  <c r="X665" i="8" s="1"/>
  <c r="AI664" i="8"/>
  <c r="AA664" i="8" s="1"/>
  <c r="AG664" i="8"/>
  <c r="AC664" i="8"/>
  <c r="T664" i="8"/>
  <c r="X664" i="8" s="1"/>
  <c r="AI663" i="8"/>
  <c r="AA663" i="8" s="1"/>
  <c r="AG663" i="8"/>
  <c r="AC663" i="8"/>
  <c r="T663" i="8"/>
  <c r="X663" i="8" s="1"/>
  <c r="AI662" i="8"/>
  <c r="AA662" i="8" s="1"/>
  <c r="AG662" i="8"/>
  <c r="AC662" i="8"/>
  <c r="T662" i="8"/>
  <c r="X662" i="8" s="1"/>
  <c r="AI661" i="8"/>
  <c r="AA661" i="8" s="1"/>
  <c r="AG661" i="8"/>
  <c r="AC661" i="8"/>
  <c r="T661" i="8"/>
  <c r="X661" i="8" s="1"/>
  <c r="AI659" i="8"/>
  <c r="AA659" i="8" s="1"/>
  <c r="AG659" i="8"/>
  <c r="AC659" i="8"/>
  <c r="T659" i="8"/>
  <c r="X659" i="8" s="1"/>
  <c r="AI658" i="8"/>
  <c r="AA658" i="8" s="1"/>
  <c r="AG658" i="8"/>
  <c r="AC658" i="8"/>
  <c r="T658" i="8"/>
  <c r="X658" i="8" s="1"/>
  <c r="AI657" i="8"/>
  <c r="AA657" i="8" s="1"/>
  <c r="AG657" i="8"/>
  <c r="AC657" i="8"/>
  <c r="T657" i="8"/>
  <c r="X657" i="8" s="1"/>
  <c r="AI656" i="8"/>
  <c r="AA656" i="8" s="1"/>
  <c r="AG656" i="8"/>
  <c r="AC656" i="8"/>
  <c r="T656" i="8"/>
  <c r="AI725" i="8"/>
  <c r="AA725" i="8" s="1"/>
  <c r="AG725" i="8"/>
  <c r="AC725" i="8"/>
  <c r="T725" i="8"/>
  <c r="X725" i="8" s="1"/>
  <c r="AI724" i="8"/>
  <c r="AA724" i="8" s="1"/>
  <c r="AG724" i="8"/>
  <c r="T724" i="8"/>
  <c r="X724" i="8" s="1"/>
  <c r="AC724" i="8"/>
  <c r="AI723" i="8"/>
  <c r="AA723" i="8" s="1"/>
  <c r="AG723" i="8"/>
  <c r="AC723" i="8"/>
  <c r="T723" i="8"/>
  <c r="X723" i="8" s="1"/>
  <c r="AI722" i="8"/>
  <c r="AA722" i="8" s="1"/>
  <c r="AG722" i="8"/>
  <c r="AC722" i="8"/>
  <c r="T722" i="8"/>
  <c r="X722" i="8" s="1"/>
  <c r="AI721" i="8"/>
  <c r="AA721" i="8" s="1"/>
  <c r="AG721" i="8"/>
  <c r="AC721" i="8"/>
  <c r="T721" i="8"/>
  <c r="X721" i="8" s="1"/>
  <c r="AI720" i="8"/>
  <c r="AA720" i="8" s="1"/>
  <c r="AG720" i="8"/>
  <c r="AC720" i="8"/>
  <c r="T720" i="8"/>
  <c r="X720" i="8" s="1"/>
  <c r="AI719" i="8"/>
  <c r="AA719" i="8" s="1"/>
  <c r="AG719" i="8"/>
  <c r="AC719" i="8"/>
  <c r="T719" i="8"/>
  <c r="X719" i="8" s="1"/>
  <c r="AI718" i="8"/>
  <c r="AA718" i="8" s="1"/>
  <c r="AG718" i="8"/>
  <c r="AC718" i="8"/>
  <c r="T718" i="8"/>
  <c r="X718" i="8" s="1"/>
  <c r="AI717" i="8"/>
  <c r="AA717" i="8" s="1"/>
  <c r="AG717" i="8"/>
  <c r="AC717" i="8"/>
  <c r="T717" i="8"/>
  <c r="X717" i="8" s="1"/>
  <c r="AI714" i="8"/>
  <c r="AA714" i="8" s="1"/>
  <c r="AG714" i="8"/>
  <c r="AC714" i="8"/>
  <c r="T714" i="8"/>
  <c r="X714" i="8" s="1"/>
  <c r="AI713" i="8"/>
  <c r="AA713" i="8" s="1"/>
  <c r="AG713" i="8"/>
  <c r="AC713" i="8"/>
  <c r="T713" i="8"/>
  <c r="X713" i="8" s="1"/>
  <c r="AI711" i="8"/>
  <c r="AA711" i="8" s="1"/>
  <c r="AG711" i="8"/>
  <c r="AC711" i="8"/>
  <c r="T711" i="8"/>
  <c r="X711" i="8" s="1"/>
  <c r="AI710" i="8"/>
  <c r="AA710" i="8" s="1"/>
  <c r="AG710" i="8"/>
  <c r="AC710" i="8"/>
  <c r="T710" i="8"/>
  <c r="X710" i="8" s="1"/>
  <c r="AI709" i="8"/>
  <c r="AA709" i="8" s="1"/>
  <c r="AG709" i="8"/>
  <c r="AC709" i="8"/>
  <c r="T709" i="8"/>
  <c r="X709" i="8" s="1"/>
  <c r="AI708" i="8"/>
  <c r="AA708" i="8" s="1"/>
  <c r="AG708" i="8"/>
  <c r="AC708" i="8"/>
  <c r="T708" i="8"/>
  <c r="X708" i="8" s="1"/>
  <c r="AI707" i="8"/>
  <c r="AA707" i="8" s="1"/>
  <c r="AG707" i="8"/>
  <c r="AC707" i="8"/>
  <c r="T707" i="8"/>
  <c r="X707" i="8" s="1"/>
  <c r="AI706" i="8"/>
  <c r="AA706" i="8" s="1"/>
  <c r="AG706" i="8"/>
  <c r="AC706" i="8"/>
  <c r="T706" i="8"/>
  <c r="X706" i="8" s="1"/>
  <c r="AI704" i="8"/>
  <c r="AA704" i="8" s="1"/>
  <c r="AG704" i="8"/>
  <c r="AC704" i="8"/>
  <c r="T704" i="8"/>
  <c r="X704" i="8" s="1"/>
  <c r="AI703" i="8"/>
  <c r="AA703" i="8" s="1"/>
  <c r="AG703" i="8"/>
  <c r="AC703" i="8"/>
  <c r="T703" i="8"/>
  <c r="X703" i="8" s="1"/>
  <c r="AI702" i="8"/>
  <c r="AA702" i="8" s="1"/>
  <c r="AG702" i="8"/>
  <c r="AC702" i="8"/>
  <c r="T702" i="8"/>
  <c r="X702" i="8" s="1"/>
  <c r="AI701" i="8"/>
  <c r="AA701" i="8" s="1"/>
  <c r="AG701" i="8"/>
  <c r="AC701" i="8"/>
  <c r="T701" i="8"/>
  <c r="X701" i="8" s="1"/>
  <c r="AI700" i="8"/>
  <c r="AA700" i="8" s="1"/>
  <c r="AG700" i="8"/>
  <c r="AC700" i="8"/>
  <c r="T700" i="8"/>
  <c r="X700" i="8" s="1"/>
  <c r="AI699" i="8"/>
  <c r="AA699" i="8" s="1"/>
  <c r="AG699" i="8"/>
  <c r="AC699" i="8"/>
  <c r="T699" i="8"/>
  <c r="X699" i="8" s="1"/>
  <c r="AI698" i="8"/>
  <c r="AA698" i="8" s="1"/>
  <c r="AG698" i="8"/>
  <c r="AC698" i="8"/>
  <c r="T698" i="8"/>
  <c r="X698" i="8" s="1"/>
  <c r="AI697" i="8"/>
  <c r="AA697" i="8" s="1"/>
  <c r="AG697" i="8"/>
  <c r="AC697" i="8"/>
  <c r="T697" i="8"/>
  <c r="X697" i="8" s="1"/>
  <c r="AI696" i="8"/>
  <c r="AA696" i="8" s="1"/>
  <c r="AG696" i="8"/>
  <c r="AC696" i="8"/>
  <c r="T696" i="8"/>
  <c r="X696" i="8" s="1"/>
  <c r="AI695" i="8"/>
  <c r="AA695" i="8" s="1"/>
  <c r="AG695" i="8"/>
  <c r="AC695" i="8"/>
  <c r="T695" i="8"/>
  <c r="X695" i="8" s="1"/>
  <c r="AI694" i="8"/>
  <c r="AA694" i="8" s="1"/>
  <c r="AG694" i="8"/>
  <c r="AC694" i="8"/>
  <c r="T694" i="8"/>
  <c r="X694" i="8" s="1"/>
  <c r="AI693" i="8"/>
  <c r="AA693" i="8" s="1"/>
  <c r="AG693" i="8"/>
  <c r="AC693" i="8"/>
  <c r="T693" i="8"/>
  <c r="X693" i="8" s="1"/>
  <c r="AI692" i="8"/>
  <c r="AA692" i="8" s="1"/>
  <c r="AG692" i="8"/>
  <c r="AC692" i="8"/>
  <c r="T692" i="8"/>
  <c r="X692" i="8" s="1"/>
  <c r="AI690" i="8"/>
  <c r="AA690" i="8" s="1"/>
  <c r="AG690" i="8"/>
  <c r="AC690" i="8"/>
  <c r="T690" i="8"/>
  <c r="X690" i="8" s="1"/>
  <c r="AI689" i="8"/>
  <c r="AA689" i="8" s="1"/>
  <c r="AG689" i="8"/>
  <c r="AC689" i="8"/>
  <c r="T689" i="8"/>
  <c r="X689" i="8" s="1"/>
  <c r="AI688" i="8"/>
  <c r="AA688" i="8" s="1"/>
  <c r="AG688" i="8"/>
  <c r="AC688" i="8"/>
  <c r="T688" i="8"/>
  <c r="X688" i="8" s="1"/>
  <c r="AI687" i="8"/>
  <c r="AA687" i="8" s="1"/>
  <c r="AG687" i="8"/>
  <c r="AC687" i="8"/>
  <c r="T687" i="8"/>
  <c r="X687" i="8" s="1"/>
  <c r="AI686" i="8"/>
  <c r="AA686" i="8" s="1"/>
  <c r="AG686" i="8"/>
  <c r="AC686" i="8"/>
  <c r="T686" i="8"/>
  <c r="X686" i="8" s="1"/>
  <c r="AI685" i="8"/>
  <c r="AA685" i="8" s="1"/>
  <c r="AG685" i="8"/>
  <c r="AC685" i="8"/>
  <c r="T685" i="8"/>
  <c r="X685" i="8" s="1"/>
  <c r="AI682" i="8"/>
  <c r="AA682" i="8" s="1"/>
  <c r="AG682" i="8"/>
  <c r="AC682" i="8"/>
  <c r="T682" i="8"/>
  <c r="X682" i="8" s="1"/>
  <c r="AI681" i="8"/>
  <c r="AA681" i="8" s="1"/>
  <c r="AG681" i="8"/>
  <c r="AC681" i="8"/>
  <c r="T681" i="8"/>
  <c r="X681" i="8" s="1"/>
  <c r="AI679" i="8"/>
  <c r="AA679" i="8" s="1"/>
  <c r="AG679" i="8"/>
  <c r="AC679" i="8"/>
  <c r="T679" i="8"/>
  <c r="X679" i="8" s="1"/>
  <c r="AI678" i="8"/>
  <c r="AA678" i="8" s="1"/>
  <c r="AG678" i="8"/>
  <c r="AC678" i="8"/>
  <c r="T678" i="8"/>
  <c r="X678" i="8" s="1"/>
  <c r="AI677" i="8"/>
  <c r="AA677" i="8" s="1"/>
  <c r="AG677" i="8"/>
  <c r="AC677" i="8"/>
  <c r="T677" i="8"/>
  <c r="X677" i="8" s="1"/>
  <c r="AI676" i="8"/>
  <c r="AA676" i="8" s="1"/>
  <c r="AG676" i="8"/>
  <c r="AC676" i="8"/>
  <c r="T676" i="8"/>
  <c r="X676" i="8" s="1"/>
  <c r="AI675" i="8"/>
  <c r="AA675" i="8" s="1"/>
  <c r="AG675" i="8"/>
  <c r="AC675" i="8"/>
  <c r="T675" i="8"/>
  <c r="X675" i="8" s="1"/>
  <c r="AI674" i="8"/>
  <c r="AA674" i="8" s="1"/>
  <c r="AG674" i="8"/>
  <c r="AC674" i="8"/>
  <c r="T674" i="8"/>
  <c r="X674" i="8" s="1"/>
  <c r="AI673" i="8"/>
  <c r="AA673" i="8" s="1"/>
  <c r="AG673" i="8"/>
  <c r="AC673" i="8"/>
  <c r="T673" i="8"/>
  <c r="X673" i="8" s="1"/>
  <c r="AI651" i="8"/>
  <c r="AA651" i="8" s="1"/>
  <c r="AG651" i="8"/>
  <c r="AC651" i="8"/>
  <c r="T651" i="8"/>
  <c r="X651" i="8" s="1"/>
  <c r="AI652" i="8"/>
  <c r="AA652" i="8" s="1"/>
  <c r="AG652" i="8"/>
  <c r="AC652" i="8"/>
  <c r="T652" i="8"/>
  <c r="X652" i="8" s="1"/>
  <c r="AI327" i="8"/>
  <c r="AA327" i="8" s="1"/>
  <c r="AG327" i="8"/>
  <c r="AC327" i="8"/>
  <c r="T327" i="8"/>
  <c r="X327" i="8" s="1"/>
  <c r="AI324" i="8"/>
  <c r="AA324" i="8" s="1"/>
  <c r="AG324" i="8"/>
  <c r="AC324" i="8"/>
  <c r="T324" i="8"/>
  <c r="X324" i="8" s="1"/>
  <c r="AI258" i="8"/>
  <c r="AA258" i="8" s="1"/>
  <c r="AG258" i="8"/>
  <c r="AC258" i="8"/>
  <c r="T258" i="8"/>
  <c r="X258" i="8" s="1"/>
  <c r="X656" i="8" l="1"/>
  <c r="AJ693" i="8"/>
  <c r="AJ724" i="8"/>
  <c r="AJ696" i="8"/>
  <c r="AJ697" i="8"/>
  <c r="AJ666" i="8"/>
  <c r="AJ677" i="8"/>
  <c r="AJ709" i="8"/>
  <c r="AJ725" i="8"/>
  <c r="AJ717" i="8"/>
  <c r="AJ669" i="8"/>
  <c r="AJ722" i="8"/>
  <c r="AJ685" i="8"/>
  <c r="AJ688" i="8"/>
  <c r="AJ719" i="8"/>
  <c r="AJ674" i="8"/>
  <c r="AJ675" i="8"/>
  <c r="AJ687" i="8"/>
  <c r="AJ706" i="8"/>
  <c r="AJ665" i="8"/>
  <c r="AJ678" i="8"/>
  <c r="AJ679" i="8"/>
  <c r="AJ721" i="8"/>
  <c r="AJ668" i="8"/>
  <c r="AJ695" i="8"/>
  <c r="AJ701" i="8"/>
  <c r="AJ704" i="8"/>
  <c r="AJ710" i="8"/>
  <c r="AJ714" i="8"/>
  <c r="AJ659" i="8"/>
  <c r="AJ686" i="8"/>
  <c r="AJ692" i="8"/>
  <c r="AJ707" i="8"/>
  <c r="AJ667" i="8"/>
  <c r="AJ676" i="8"/>
  <c r="AJ681" i="8"/>
  <c r="AJ690" i="8"/>
  <c r="AJ703" i="8"/>
  <c r="AJ720" i="8"/>
  <c r="AJ723" i="8"/>
  <c r="AJ694" i="8"/>
  <c r="AJ713" i="8"/>
  <c r="AJ658" i="8"/>
  <c r="AJ698" i="8"/>
  <c r="AJ689" i="8"/>
  <c r="AJ702" i="8"/>
  <c r="AJ711" i="8"/>
  <c r="AJ657" i="8"/>
  <c r="AJ661" i="8"/>
  <c r="AJ671" i="8"/>
  <c r="AJ664" i="8"/>
  <c r="AJ670" i="8"/>
  <c r="AJ672" i="8"/>
  <c r="AJ663" i="8"/>
  <c r="AJ662" i="8"/>
  <c r="AJ708" i="8"/>
  <c r="AJ700" i="8"/>
  <c r="AJ673" i="8"/>
  <c r="AJ682" i="8"/>
  <c r="AJ699" i="8"/>
  <c r="AJ718" i="8"/>
  <c r="AJ651" i="8"/>
  <c r="AJ652" i="8"/>
  <c r="AJ327" i="8"/>
  <c r="AJ324" i="8"/>
  <c r="AJ258" i="8"/>
  <c r="AJ656" i="8" l="1"/>
  <c r="I165" i="4"/>
  <c r="I609" i="4"/>
  <c r="I606" i="4"/>
  <c r="K2031" i="4" l="1"/>
  <c r="J2031" i="4"/>
  <c r="L549" i="4" l="1"/>
  <c r="K549" i="4"/>
  <c r="K11" i="4" l="1"/>
  <c r="J11" i="4"/>
  <c r="K1024" i="4" l="1"/>
  <c r="J1024" i="4"/>
  <c r="AK1895" i="4" l="1"/>
  <c r="AC1895" i="4" s="1"/>
  <c r="AI1895" i="4"/>
  <c r="AE1895" i="4"/>
  <c r="V1895" i="4"/>
  <c r="Z1895" i="4" s="1"/>
  <c r="I1895" i="4"/>
  <c r="V1894" i="4"/>
  <c r="Z1894" i="4" s="1"/>
  <c r="AL1894" i="4" s="1"/>
  <c r="I1894" i="4"/>
  <c r="V1893" i="4"/>
  <c r="Z1893" i="4" s="1"/>
  <c r="AL1893" i="4" s="1"/>
  <c r="I1893" i="4"/>
  <c r="AK1875" i="4"/>
  <c r="AC1875" i="4" s="1"/>
  <c r="AI1875" i="4"/>
  <c r="AE1875" i="4"/>
  <c r="V1875" i="4"/>
  <c r="Z1875" i="4" s="1"/>
  <c r="I1875" i="4"/>
  <c r="I1874" i="4"/>
  <c r="I1873" i="4"/>
  <c r="I1872" i="4"/>
  <c r="AK1870" i="4"/>
  <c r="AC1870" i="4" s="1"/>
  <c r="AI1870" i="4"/>
  <c r="AE1870" i="4"/>
  <c r="V1870" i="4"/>
  <c r="Z1870" i="4" s="1"/>
  <c r="I1870" i="4"/>
  <c r="AK1869" i="4"/>
  <c r="AC1869" i="4" s="1"/>
  <c r="AI1869" i="4"/>
  <c r="AE1869" i="4"/>
  <c r="V1869" i="4"/>
  <c r="Z1869" i="4" s="1"/>
  <c r="I1869" i="4"/>
  <c r="AK1868" i="4"/>
  <c r="AC1868" i="4" s="1"/>
  <c r="AI1868" i="4"/>
  <c r="AE1868" i="4"/>
  <c r="V1868" i="4"/>
  <c r="Z1868" i="4" s="1"/>
  <c r="I1868" i="4"/>
  <c r="AK1867" i="4"/>
  <c r="AC1867" i="4" s="1"/>
  <c r="AI1867" i="4"/>
  <c r="AE1867" i="4"/>
  <c r="V1867" i="4"/>
  <c r="Z1867" i="4" s="1"/>
  <c r="I1867" i="4"/>
  <c r="I1866" i="4"/>
  <c r="AK1865" i="4"/>
  <c r="AC1865" i="4" s="1"/>
  <c r="AI1865" i="4"/>
  <c r="AE1865" i="4"/>
  <c r="V1865" i="4"/>
  <c r="Z1865" i="4" s="1"/>
  <c r="I1865" i="4"/>
  <c r="AK1864" i="4"/>
  <c r="AC1864" i="4" s="1"/>
  <c r="AI1864" i="4"/>
  <c r="AE1864" i="4"/>
  <c r="V1864" i="4"/>
  <c r="Z1864" i="4" s="1"/>
  <c r="I1864" i="4"/>
  <c r="AK1863" i="4"/>
  <c r="AC1863" i="4" s="1"/>
  <c r="AI1863" i="4"/>
  <c r="AE1863" i="4"/>
  <c r="V1863" i="4"/>
  <c r="Z1863" i="4" s="1"/>
  <c r="I1863" i="4"/>
  <c r="AK1862" i="4"/>
  <c r="AC1862" i="4" s="1"/>
  <c r="AI1862" i="4"/>
  <c r="AE1862" i="4"/>
  <c r="V1862" i="4"/>
  <c r="Z1862" i="4" s="1"/>
  <c r="I1862" i="4"/>
  <c r="AK1861" i="4"/>
  <c r="AC1861" i="4" s="1"/>
  <c r="AI1861" i="4"/>
  <c r="AE1861" i="4"/>
  <c r="V1861" i="4"/>
  <c r="Z1861" i="4" s="1"/>
  <c r="I1861" i="4"/>
  <c r="AK1860" i="4"/>
  <c r="AC1860" i="4" s="1"/>
  <c r="AI1860" i="4"/>
  <c r="AE1860" i="4"/>
  <c r="V1860" i="4"/>
  <c r="Z1860" i="4" s="1"/>
  <c r="I1860" i="4"/>
  <c r="AK1859" i="4"/>
  <c r="AC1859" i="4" s="1"/>
  <c r="AI1859" i="4"/>
  <c r="AE1859" i="4"/>
  <c r="V1859" i="4"/>
  <c r="Z1859" i="4" s="1"/>
  <c r="I1859" i="4"/>
  <c r="AK1858" i="4"/>
  <c r="AC1858" i="4" s="1"/>
  <c r="AI1858" i="4"/>
  <c r="AE1858" i="4"/>
  <c r="V1858" i="4"/>
  <c r="Z1858" i="4" s="1"/>
  <c r="I1858" i="4"/>
  <c r="I1857" i="4"/>
  <c r="AK1856" i="4"/>
  <c r="AC1856" i="4" s="1"/>
  <c r="AI1856" i="4"/>
  <c r="AE1856" i="4"/>
  <c r="V1856" i="4"/>
  <c r="Z1856" i="4" s="1"/>
  <c r="I1856" i="4"/>
  <c r="AK1855" i="4"/>
  <c r="AC1855" i="4" s="1"/>
  <c r="AI1855" i="4"/>
  <c r="AE1855" i="4"/>
  <c r="V1855" i="4"/>
  <c r="Z1855" i="4" s="1"/>
  <c r="I1855" i="4"/>
  <c r="AK1854" i="4"/>
  <c r="AC1854" i="4" s="1"/>
  <c r="AI1854" i="4"/>
  <c r="AE1854" i="4"/>
  <c r="V1854" i="4"/>
  <c r="Z1854" i="4" s="1"/>
  <c r="I1854" i="4"/>
  <c r="AK1853" i="4"/>
  <c r="AC1853" i="4" s="1"/>
  <c r="AI1853" i="4"/>
  <c r="AE1853" i="4"/>
  <c r="V1853" i="4"/>
  <c r="Z1853" i="4" s="1"/>
  <c r="I1853" i="4"/>
  <c r="AK1852" i="4"/>
  <c r="AC1852" i="4" s="1"/>
  <c r="AI1852" i="4"/>
  <c r="AE1852" i="4"/>
  <c r="V1852" i="4"/>
  <c r="Z1852" i="4" s="1"/>
  <c r="I1852" i="4"/>
  <c r="AK1851" i="4"/>
  <c r="AC1851" i="4" s="1"/>
  <c r="AI1851" i="4"/>
  <c r="AE1851" i="4"/>
  <c r="V1851" i="4"/>
  <c r="Z1851" i="4" s="1"/>
  <c r="I1851" i="4"/>
  <c r="AK1850" i="4"/>
  <c r="AC1850" i="4" s="1"/>
  <c r="AI1850" i="4"/>
  <c r="AE1850" i="4"/>
  <c r="V1850" i="4"/>
  <c r="Z1850" i="4" s="1"/>
  <c r="I1850" i="4"/>
  <c r="I1849" i="4"/>
  <c r="AK1848" i="4"/>
  <c r="AC1848" i="4" s="1"/>
  <c r="AI1848" i="4"/>
  <c r="AE1848" i="4"/>
  <c r="V1848" i="4"/>
  <c r="Z1848" i="4" s="1"/>
  <c r="I1848" i="4"/>
  <c r="AK1847" i="4"/>
  <c r="AC1847" i="4" s="1"/>
  <c r="AI1847" i="4"/>
  <c r="AE1847" i="4"/>
  <c r="V1847" i="4"/>
  <c r="Z1847" i="4" s="1"/>
  <c r="I1847" i="4"/>
  <c r="I1846" i="4"/>
  <c r="AK1845" i="4"/>
  <c r="AC1845" i="4" s="1"/>
  <c r="AI1845" i="4"/>
  <c r="AE1845" i="4"/>
  <c r="V1845" i="4"/>
  <c r="Z1845" i="4" s="1"/>
  <c r="I1845" i="4"/>
  <c r="AK1844" i="4"/>
  <c r="AC1844" i="4" s="1"/>
  <c r="AI1844" i="4"/>
  <c r="AE1844" i="4"/>
  <c r="V1844" i="4"/>
  <c r="Z1844" i="4" s="1"/>
  <c r="I1844" i="4"/>
  <c r="AK1843" i="4"/>
  <c r="AC1843" i="4" s="1"/>
  <c r="AI1843" i="4"/>
  <c r="AE1843" i="4"/>
  <c r="V1843" i="4"/>
  <c r="Z1843" i="4" s="1"/>
  <c r="I1843" i="4"/>
  <c r="AK1842" i="4"/>
  <c r="AC1842" i="4" s="1"/>
  <c r="AI1842" i="4"/>
  <c r="AE1842" i="4"/>
  <c r="V1842" i="4"/>
  <c r="Z1842" i="4" s="1"/>
  <c r="I1842" i="4"/>
  <c r="AK1841" i="4"/>
  <c r="AC1841" i="4" s="1"/>
  <c r="AI1841" i="4"/>
  <c r="AE1841" i="4"/>
  <c r="V1841" i="4"/>
  <c r="Z1841" i="4" s="1"/>
  <c r="I1841" i="4"/>
  <c r="AK1840" i="4"/>
  <c r="AC1840" i="4" s="1"/>
  <c r="AI1840" i="4"/>
  <c r="AE1840" i="4"/>
  <c r="V1840" i="4"/>
  <c r="Z1840" i="4" s="1"/>
  <c r="I1840" i="4"/>
  <c r="V1839" i="4"/>
  <c r="Z1839" i="4" s="1"/>
  <c r="AL1839" i="4" s="1"/>
  <c r="I1839" i="4"/>
  <c r="I1789" i="4"/>
  <c r="I1788" i="4"/>
  <c r="I1787" i="4"/>
  <c r="AK1782" i="4"/>
  <c r="AC1782" i="4" s="1"/>
  <c r="AI1782" i="4"/>
  <c r="AE1782" i="4"/>
  <c r="V1782" i="4"/>
  <c r="Z1782" i="4" s="1"/>
  <c r="I1782" i="4"/>
  <c r="AK1781" i="4"/>
  <c r="AC1781" i="4" s="1"/>
  <c r="AI1781" i="4"/>
  <c r="AE1781" i="4"/>
  <c r="V1781" i="4"/>
  <c r="Z1781" i="4" s="1"/>
  <c r="I1781" i="4"/>
  <c r="AE1780" i="4"/>
  <c r="V1780" i="4"/>
  <c r="Z1780" i="4" s="1"/>
  <c r="I1780" i="4"/>
  <c r="AK1752" i="4"/>
  <c r="AC1752" i="4" s="1"/>
  <c r="AI1752" i="4"/>
  <c r="AE1752" i="4"/>
  <c r="V1752" i="4"/>
  <c r="Z1752" i="4" s="1"/>
  <c r="I1752" i="4"/>
  <c r="V1751" i="4"/>
  <c r="Z1751" i="4" s="1"/>
  <c r="AL1751" i="4" s="1"/>
  <c r="I1751" i="4"/>
  <c r="V1750" i="4"/>
  <c r="Z1750" i="4" s="1"/>
  <c r="AL1750" i="4" s="1"/>
  <c r="I1750" i="4"/>
  <c r="V1749" i="4"/>
  <c r="Z1749" i="4" s="1"/>
  <c r="AL1749" i="4" s="1"/>
  <c r="I1749" i="4"/>
  <c r="V1748" i="4"/>
  <c r="Z1748" i="4" s="1"/>
  <c r="AL1748" i="4" s="1"/>
  <c r="V1747" i="4"/>
  <c r="Z1747" i="4" s="1"/>
  <c r="AL1747" i="4" s="1"/>
  <c r="V1746" i="4"/>
  <c r="Z1746" i="4" s="1"/>
  <c r="AL1746" i="4" s="1"/>
  <c r="V1745" i="4"/>
  <c r="Z1745" i="4" s="1"/>
  <c r="AL1745" i="4" s="1"/>
  <c r="V1744" i="4"/>
  <c r="Z1744" i="4" s="1"/>
  <c r="AL1744" i="4" s="1"/>
  <c r="V1743" i="4"/>
  <c r="Z1743" i="4" s="1"/>
  <c r="AL1743" i="4" s="1"/>
  <c r="V1742" i="4"/>
  <c r="Z1742" i="4" s="1"/>
  <c r="AL1742" i="4" s="1"/>
  <c r="V1741" i="4"/>
  <c r="Z1741" i="4" s="1"/>
  <c r="AL1741" i="4" s="1"/>
  <c r="V1740" i="4"/>
  <c r="Z1740" i="4" s="1"/>
  <c r="AL1740" i="4" s="1"/>
  <c r="V1739" i="4"/>
  <c r="Z1739" i="4" s="1"/>
  <c r="AL1739" i="4" s="1"/>
  <c r="V1738" i="4"/>
  <c r="Z1738" i="4" s="1"/>
  <c r="AL1738" i="4" s="1"/>
  <c r="V1737" i="4"/>
  <c r="Z1737" i="4" s="1"/>
  <c r="AL1737" i="4" s="1"/>
  <c r="V1736" i="4"/>
  <c r="Z1736" i="4" s="1"/>
  <c r="AL1736" i="4" s="1"/>
  <c r="V1735" i="4"/>
  <c r="Z1735" i="4" s="1"/>
  <c r="AL1735" i="4" s="1"/>
  <c r="V1734" i="4"/>
  <c r="Z1734" i="4" s="1"/>
  <c r="AL1734" i="4" s="1"/>
  <c r="V1733" i="4"/>
  <c r="Z1733" i="4" s="1"/>
  <c r="AL1733" i="4" s="1"/>
  <c r="AK1716" i="4"/>
  <c r="AC1716" i="4" s="1"/>
  <c r="AI1716" i="4"/>
  <c r="AE1716" i="4"/>
  <c r="V1716" i="4"/>
  <c r="Z1716" i="4" s="1"/>
  <c r="AK1715" i="4"/>
  <c r="AC1715" i="4" s="1"/>
  <c r="AI1715" i="4"/>
  <c r="AE1715" i="4"/>
  <c r="V1715" i="4"/>
  <c r="Z1715" i="4" s="1"/>
  <c r="AK1320" i="4"/>
  <c r="AC1320" i="4" s="1"/>
  <c r="AI1320" i="4"/>
  <c r="AE1320" i="4"/>
  <c r="V1320" i="4"/>
  <c r="Z1320" i="4" s="1"/>
  <c r="AK1319" i="4"/>
  <c r="AC1319" i="4" s="1"/>
  <c r="AI1319" i="4"/>
  <c r="AE1319" i="4"/>
  <c r="V1319" i="4"/>
  <c r="Z1319" i="4" s="1"/>
  <c r="AK1313" i="4"/>
  <c r="AC1313" i="4" s="1"/>
  <c r="AI1313" i="4"/>
  <c r="AE1313" i="4"/>
  <c r="V1313" i="4"/>
  <c r="Z1313" i="4" s="1"/>
  <c r="AK1282" i="4"/>
  <c r="AC1282" i="4" s="1"/>
  <c r="AI1282" i="4"/>
  <c r="AE1282" i="4"/>
  <c r="V1282" i="4"/>
  <c r="Z1282" i="4" s="1"/>
  <c r="AK1281" i="4"/>
  <c r="AC1281" i="4" s="1"/>
  <c r="AI1281" i="4"/>
  <c r="AE1281" i="4"/>
  <c r="V1281" i="4"/>
  <c r="Z1281" i="4" s="1"/>
  <c r="AK1280" i="4"/>
  <c r="AC1280" i="4" s="1"/>
  <c r="AI1280" i="4"/>
  <c r="AE1280" i="4"/>
  <c r="V1280" i="4"/>
  <c r="Z1280" i="4" s="1"/>
  <c r="AK1279" i="4"/>
  <c r="AC1279" i="4" s="1"/>
  <c r="AI1279" i="4"/>
  <c r="AE1279" i="4"/>
  <c r="V1279" i="4"/>
  <c r="Z1279" i="4" s="1"/>
  <c r="AK1278" i="4"/>
  <c r="AC1278" i="4" s="1"/>
  <c r="AI1278" i="4"/>
  <c r="AE1278" i="4"/>
  <c r="V1278" i="4"/>
  <c r="Z1278" i="4" s="1"/>
  <c r="AK1275" i="4"/>
  <c r="AC1275" i="4" s="1"/>
  <c r="AI1275" i="4"/>
  <c r="AE1275" i="4"/>
  <c r="V1275" i="4"/>
  <c r="Z1275" i="4" s="1"/>
  <c r="AK1274" i="4"/>
  <c r="AC1274" i="4" s="1"/>
  <c r="AI1274" i="4"/>
  <c r="AE1274" i="4"/>
  <c r="V1274" i="4"/>
  <c r="Z1274" i="4" s="1"/>
  <c r="AE1267" i="4"/>
  <c r="V1267" i="4"/>
  <c r="Z1267" i="4" s="1"/>
  <c r="AK1265" i="4"/>
  <c r="AC1265" i="4" s="1"/>
  <c r="AI1265" i="4"/>
  <c r="AE1265" i="4"/>
  <c r="V1265" i="4"/>
  <c r="Z1265" i="4" s="1"/>
  <c r="AK1264" i="4"/>
  <c r="AC1264" i="4" s="1"/>
  <c r="AI1264" i="4"/>
  <c r="AE1264" i="4"/>
  <c r="V1264" i="4"/>
  <c r="Z1264" i="4" s="1"/>
  <c r="AK1263" i="4"/>
  <c r="AC1263" i="4" s="1"/>
  <c r="AI1263" i="4"/>
  <c r="AE1263" i="4"/>
  <c r="V1263" i="4"/>
  <c r="Z1263" i="4" s="1"/>
  <c r="AK1262" i="4"/>
  <c r="AC1262" i="4" s="1"/>
  <c r="AI1262" i="4"/>
  <c r="AE1262" i="4"/>
  <c r="V1262" i="4"/>
  <c r="Z1262" i="4" s="1"/>
  <c r="AK1261" i="4"/>
  <c r="AC1261" i="4" s="1"/>
  <c r="AI1261" i="4"/>
  <c r="AE1261" i="4"/>
  <c r="V1261" i="4"/>
  <c r="Z1261" i="4" s="1"/>
  <c r="AK1260" i="4"/>
  <c r="AC1260" i="4" s="1"/>
  <c r="AI1260" i="4"/>
  <c r="AE1260" i="4"/>
  <c r="V1260" i="4"/>
  <c r="Z1260" i="4" s="1"/>
  <c r="AK1259" i="4"/>
  <c r="AC1259" i="4" s="1"/>
  <c r="AI1259" i="4"/>
  <c r="AE1259" i="4"/>
  <c r="V1259" i="4"/>
  <c r="Z1259" i="4" s="1"/>
  <c r="AK1258" i="4"/>
  <c r="AC1258" i="4" s="1"/>
  <c r="AI1258" i="4"/>
  <c r="AE1258" i="4"/>
  <c r="V1258" i="4"/>
  <c r="Z1258" i="4" s="1"/>
  <c r="AK1257" i="4"/>
  <c r="AC1257" i="4" s="1"/>
  <c r="AI1257" i="4"/>
  <c r="AE1257" i="4"/>
  <c r="V1257" i="4"/>
  <c r="Z1257" i="4" s="1"/>
  <c r="AK1256" i="4"/>
  <c r="AC1256" i="4" s="1"/>
  <c r="AI1256" i="4"/>
  <c r="AE1256" i="4"/>
  <c r="V1256" i="4"/>
  <c r="Z1256" i="4" s="1"/>
  <c r="AK1255" i="4"/>
  <c r="AC1255" i="4" s="1"/>
  <c r="AI1255" i="4"/>
  <c r="AE1255" i="4"/>
  <c r="V1255" i="4"/>
  <c r="Z1255" i="4" s="1"/>
  <c r="AK1254" i="4"/>
  <c r="AC1254" i="4" s="1"/>
  <c r="AI1254" i="4"/>
  <c r="AE1254" i="4"/>
  <c r="V1254" i="4"/>
  <c r="Z1254" i="4" s="1"/>
  <c r="AK1253" i="4"/>
  <c r="AC1253" i="4" s="1"/>
  <c r="AI1253" i="4"/>
  <c r="AE1253" i="4"/>
  <c r="V1253" i="4"/>
  <c r="Z1253" i="4" s="1"/>
  <c r="AK1251" i="4"/>
  <c r="AC1251" i="4" s="1"/>
  <c r="AI1251" i="4"/>
  <c r="AE1251" i="4"/>
  <c r="V1251" i="4"/>
  <c r="Z1251" i="4" s="1"/>
  <c r="AK1250" i="4"/>
  <c r="AC1250" i="4" s="1"/>
  <c r="AI1250" i="4"/>
  <c r="AE1250" i="4"/>
  <c r="V1250" i="4"/>
  <c r="Z1250" i="4" s="1"/>
  <c r="AK1249" i="4"/>
  <c r="AC1249" i="4" s="1"/>
  <c r="AI1249" i="4"/>
  <c r="AE1249" i="4"/>
  <c r="V1249" i="4"/>
  <c r="Z1249" i="4" s="1"/>
  <c r="AK1248" i="4"/>
  <c r="AC1248" i="4" s="1"/>
  <c r="AI1248" i="4"/>
  <c r="AE1248" i="4"/>
  <c r="V1248" i="4"/>
  <c r="Z1248" i="4" s="1"/>
  <c r="AK1247" i="4"/>
  <c r="AC1247" i="4" s="1"/>
  <c r="AI1247" i="4"/>
  <c r="AE1247" i="4"/>
  <c r="V1247" i="4"/>
  <c r="Z1247" i="4" s="1"/>
  <c r="AK1246" i="4"/>
  <c r="AC1246" i="4" s="1"/>
  <c r="AI1246" i="4"/>
  <c r="AE1246" i="4"/>
  <c r="V1246" i="4"/>
  <c r="Z1246" i="4" s="1"/>
  <c r="AK1222" i="4"/>
  <c r="AC1222" i="4" s="1"/>
  <c r="AI1222" i="4"/>
  <c r="AE1222" i="4"/>
  <c r="V1222" i="4"/>
  <c r="Z1222" i="4" s="1"/>
  <c r="AL1267" i="4" l="1"/>
  <c r="AL1780" i="4"/>
  <c r="AL1843" i="4"/>
  <c r="AL1847" i="4"/>
  <c r="AL1863" i="4"/>
  <c r="AL1867" i="4"/>
  <c r="AL1870" i="4"/>
  <c r="AL1862" i="4"/>
  <c r="AL1841" i="4"/>
  <c r="AL1861" i="4"/>
  <c r="AL1854" i="4"/>
  <c r="AL1858" i="4"/>
  <c r="AL1853" i="4"/>
  <c r="AL1869" i="4"/>
  <c r="AL1855" i="4"/>
  <c r="AL1844" i="4"/>
  <c r="AL1848" i="4"/>
  <c r="AL1852" i="4"/>
  <c r="AL1895" i="4"/>
  <c r="AL1875" i="4"/>
  <c r="AL1868" i="4"/>
  <c r="AL1860" i="4"/>
  <c r="AL1859" i="4"/>
  <c r="AL1865" i="4"/>
  <c r="AL1864" i="4"/>
  <c r="AL1850" i="4"/>
  <c r="AL1851" i="4"/>
  <c r="AL1856" i="4"/>
  <c r="AL1840" i="4"/>
  <c r="AL1845" i="4"/>
  <c r="AL1842" i="4"/>
  <c r="AL1782" i="4"/>
  <c r="AL1281" i="4"/>
  <c r="AL1752" i="4"/>
  <c r="AL1781" i="4"/>
  <c r="AL1716" i="4"/>
  <c r="AL1715" i="4"/>
  <c r="AL1319" i="4"/>
  <c r="AL1320" i="4"/>
  <c r="AL1313" i="4"/>
  <c r="AL1282" i="4"/>
  <c r="AL1275" i="4"/>
  <c r="AL1280" i="4"/>
  <c r="AL1274" i="4"/>
  <c r="AL1279" i="4"/>
  <c r="AL1278" i="4"/>
  <c r="AL1265" i="4"/>
  <c r="AL1264" i="4"/>
  <c r="AL1260" i="4"/>
  <c r="AL1259" i="4"/>
  <c r="AL1256" i="4"/>
  <c r="AL1251" i="4"/>
  <c r="AL1254" i="4"/>
  <c r="AL1253" i="4"/>
  <c r="AL1258" i="4"/>
  <c r="AL1261" i="4"/>
  <c r="AL1255" i="4"/>
  <c r="AL1263" i="4"/>
  <c r="AL1257" i="4"/>
  <c r="AL1262" i="4"/>
  <c r="AL1247" i="4"/>
  <c r="AL1250" i="4"/>
  <c r="AL1249" i="4"/>
  <c r="AL1248" i="4"/>
  <c r="AL1246" i="4"/>
  <c r="AL1222" i="4"/>
  <c r="AK1219" i="4"/>
  <c r="AC1219" i="4" s="1"/>
  <c r="AI1219" i="4"/>
  <c r="AE1219" i="4"/>
  <c r="V1219" i="4"/>
  <c r="Z1219" i="4" s="1"/>
  <c r="AK1220" i="4"/>
  <c r="AC1220" i="4" s="1"/>
  <c r="AI1220" i="4"/>
  <c r="AE1220" i="4"/>
  <c r="V1220" i="4"/>
  <c r="Z1220" i="4" s="1"/>
  <c r="AK1218" i="4"/>
  <c r="AC1218" i="4" s="1"/>
  <c r="AI1218" i="4"/>
  <c r="AE1218" i="4"/>
  <c r="V1218" i="4"/>
  <c r="Z1218" i="4" s="1"/>
  <c r="AK1214" i="4"/>
  <c r="AC1214" i="4" s="1"/>
  <c r="AI1214" i="4"/>
  <c r="AE1214" i="4"/>
  <c r="V1214" i="4"/>
  <c r="Z1214" i="4" s="1"/>
  <c r="I1214" i="4"/>
  <c r="AK1213" i="4"/>
  <c r="AC1213" i="4" s="1"/>
  <c r="AI1213" i="4"/>
  <c r="AE1213" i="4"/>
  <c r="V1213" i="4"/>
  <c r="Z1213" i="4" s="1"/>
  <c r="I1213" i="4"/>
  <c r="AK1212" i="4"/>
  <c r="AC1212" i="4" s="1"/>
  <c r="AI1212" i="4"/>
  <c r="AE1212" i="4"/>
  <c r="V1212" i="4"/>
  <c r="Z1212" i="4" s="1"/>
  <c r="I1212" i="4"/>
  <c r="AK1211" i="4"/>
  <c r="AC1211" i="4" s="1"/>
  <c r="AI1211" i="4"/>
  <c r="AE1211" i="4"/>
  <c r="V1211" i="4"/>
  <c r="Z1211" i="4" s="1"/>
  <c r="I1211" i="4"/>
  <c r="AE1210" i="4"/>
  <c r="V1210" i="4"/>
  <c r="Z1210" i="4" s="1"/>
  <c r="I1210" i="4"/>
  <c r="AK1209" i="4"/>
  <c r="AC1209" i="4" s="1"/>
  <c r="AI1209" i="4"/>
  <c r="AE1209" i="4"/>
  <c r="V1209" i="4"/>
  <c r="Z1209" i="4" s="1"/>
  <c r="I1209" i="4"/>
  <c r="AK1208" i="4"/>
  <c r="AC1208" i="4" s="1"/>
  <c r="AI1208" i="4"/>
  <c r="AE1208" i="4"/>
  <c r="V1208" i="4"/>
  <c r="Z1208" i="4" s="1"/>
  <c r="I1208" i="4"/>
  <c r="AK1207" i="4"/>
  <c r="AC1207" i="4" s="1"/>
  <c r="AI1207" i="4"/>
  <c r="AE1207" i="4"/>
  <c r="V1207" i="4"/>
  <c r="Z1207" i="4" s="1"/>
  <c r="AE1206" i="4"/>
  <c r="V1206" i="4"/>
  <c r="Z1206" i="4" s="1"/>
  <c r="I1206" i="4"/>
  <c r="AE1205" i="4"/>
  <c r="V1205" i="4"/>
  <c r="Z1205" i="4" s="1"/>
  <c r="I1205" i="4"/>
  <c r="AC1204" i="4"/>
  <c r="AE1204" i="4"/>
  <c r="V1204" i="4"/>
  <c r="Z1204" i="4" s="1"/>
  <c r="I1204" i="4"/>
  <c r="AE1194" i="4"/>
  <c r="V1194" i="4"/>
  <c r="Z1194" i="4" s="1"/>
  <c r="I1194" i="4"/>
  <c r="AK1193" i="4"/>
  <c r="AC1193" i="4" s="1"/>
  <c r="AI1193" i="4"/>
  <c r="AE1193" i="4"/>
  <c r="V1193" i="4"/>
  <c r="Z1193" i="4" s="1"/>
  <c r="I1193" i="4"/>
  <c r="AK1186" i="4"/>
  <c r="AC1186" i="4" s="1"/>
  <c r="AI1186" i="4"/>
  <c r="AE1186" i="4"/>
  <c r="V1186" i="4"/>
  <c r="Z1186" i="4" s="1"/>
  <c r="I1186" i="4"/>
  <c r="AE1185" i="4"/>
  <c r="V1185" i="4"/>
  <c r="Z1185" i="4" s="1"/>
  <c r="AK1184" i="4"/>
  <c r="AC1184" i="4" s="1"/>
  <c r="AI1184" i="4"/>
  <c r="AE1184" i="4"/>
  <c r="V1184" i="4"/>
  <c r="Z1184" i="4" s="1"/>
  <c r="I1184" i="4"/>
  <c r="AK1179" i="4"/>
  <c r="AI1179" i="4"/>
  <c r="AE1179" i="4"/>
  <c r="V1179" i="4"/>
  <c r="Z1179" i="4" s="1"/>
  <c r="I1179" i="4"/>
  <c r="AK1178" i="4"/>
  <c r="AC1178" i="4" s="1"/>
  <c r="AI1178" i="4"/>
  <c r="AE1178" i="4"/>
  <c r="V1178" i="4"/>
  <c r="Z1178" i="4" s="1"/>
  <c r="I1178" i="4"/>
  <c r="AK509" i="4"/>
  <c r="AC509" i="4" s="1"/>
  <c r="AI509" i="4"/>
  <c r="AE509" i="4"/>
  <c r="V509" i="4"/>
  <c r="Z509" i="4" s="1"/>
  <c r="I509" i="4"/>
  <c r="I497" i="4"/>
  <c r="I498" i="4"/>
  <c r="I499" i="4"/>
  <c r="I500" i="4"/>
  <c r="I501" i="4"/>
  <c r="I502" i="4"/>
  <c r="I503" i="4"/>
  <c r="I504" i="4"/>
  <c r="I505" i="4"/>
  <c r="I506" i="4"/>
  <c r="I507" i="4"/>
  <c r="AL1185" i="4" l="1"/>
  <c r="AL1210" i="4"/>
  <c r="AL1206" i="4"/>
  <c r="AL1204" i="4"/>
  <c r="AL1205" i="4"/>
  <c r="AL1194" i="4"/>
  <c r="AL1214" i="4"/>
  <c r="AL1184" i="4"/>
  <c r="AL1211" i="4"/>
  <c r="AL1213" i="4"/>
  <c r="AL1178" i="4"/>
  <c r="AL1193" i="4"/>
  <c r="AL1208" i="4"/>
  <c r="AL1209" i="4"/>
  <c r="AL1219" i="4"/>
  <c r="AL1220" i="4"/>
  <c r="AL1218" i="4"/>
  <c r="AL1212" i="4"/>
  <c r="AL1207" i="4"/>
  <c r="AL1186" i="4"/>
  <c r="AL509" i="4"/>
  <c r="V2082" i="4"/>
  <c r="V2081" i="4"/>
  <c r="V2080" i="4"/>
  <c r="AK2072" i="4"/>
  <c r="AC2072" i="4" s="1"/>
  <c r="AI2072" i="4"/>
  <c r="AE2072" i="4"/>
  <c r="V2072" i="4"/>
  <c r="Z2072" i="4" s="1"/>
  <c r="AK2071" i="4"/>
  <c r="AC2071" i="4" s="1"/>
  <c r="AI2071" i="4"/>
  <c r="AE2071" i="4"/>
  <c r="V2071" i="4"/>
  <c r="Z2071" i="4" s="1"/>
  <c r="AK401" i="4"/>
  <c r="AC401" i="4" s="1"/>
  <c r="AI401" i="4"/>
  <c r="AE401" i="4"/>
  <c r="V401" i="4"/>
  <c r="Z401" i="4" s="1"/>
  <c r="AK400" i="4"/>
  <c r="AC400" i="4" s="1"/>
  <c r="AI400" i="4"/>
  <c r="AE400" i="4"/>
  <c r="V400" i="4"/>
  <c r="Z400" i="4" s="1"/>
  <c r="AK399" i="4"/>
  <c r="AC399" i="4" s="1"/>
  <c r="AI399" i="4"/>
  <c r="AE399" i="4"/>
  <c r="V399" i="4"/>
  <c r="Z399" i="4" s="1"/>
  <c r="AK398" i="4"/>
  <c r="AC398" i="4" s="1"/>
  <c r="AI398" i="4"/>
  <c r="AE398" i="4"/>
  <c r="V398" i="4"/>
  <c r="Z398" i="4" s="1"/>
  <c r="AK397" i="4"/>
  <c r="AC397" i="4" s="1"/>
  <c r="AI397" i="4"/>
  <c r="AE397" i="4"/>
  <c r="V397" i="4"/>
  <c r="Z397" i="4" s="1"/>
  <c r="AK396" i="4"/>
  <c r="AC396" i="4" s="1"/>
  <c r="AI396" i="4"/>
  <c r="AE396" i="4"/>
  <c r="V396" i="4"/>
  <c r="Z396" i="4" s="1"/>
  <c r="AK395" i="4"/>
  <c r="AC395" i="4" s="1"/>
  <c r="AI395" i="4"/>
  <c r="AE395" i="4"/>
  <c r="V395" i="4"/>
  <c r="Z395" i="4" s="1"/>
  <c r="AK394" i="4"/>
  <c r="AC394" i="4" s="1"/>
  <c r="AI394" i="4"/>
  <c r="AE394" i="4"/>
  <c r="V394" i="4"/>
  <c r="Z394" i="4" s="1"/>
  <c r="AK393" i="4"/>
  <c r="AC393" i="4" s="1"/>
  <c r="AI393" i="4"/>
  <c r="AE393" i="4"/>
  <c r="V393" i="4"/>
  <c r="Z393" i="4" s="1"/>
  <c r="AK392" i="4"/>
  <c r="AC392" i="4" s="1"/>
  <c r="AI392" i="4"/>
  <c r="AE392" i="4"/>
  <c r="V392" i="4"/>
  <c r="Z392" i="4" s="1"/>
  <c r="AK391" i="4"/>
  <c r="AC391" i="4" s="1"/>
  <c r="AI391" i="4"/>
  <c r="AE391" i="4"/>
  <c r="V391" i="4"/>
  <c r="Z391" i="4" s="1"/>
  <c r="AK390" i="4"/>
  <c r="AC390" i="4" s="1"/>
  <c r="AI390" i="4"/>
  <c r="AE390" i="4"/>
  <c r="V390" i="4"/>
  <c r="Z390" i="4" s="1"/>
  <c r="AK389" i="4"/>
  <c r="AC389" i="4" s="1"/>
  <c r="AI389" i="4"/>
  <c r="AE389" i="4"/>
  <c r="V389" i="4"/>
  <c r="Z389" i="4" s="1"/>
  <c r="AK388" i="4"/>
  <c r="AC388" i="4" s="1"/>
  <c r="AI388" i="4"/>
  <c r="AE388" i="4"/>
  <c r="V388" i="4"/>
  <c r="Z388" i="4" s="1"/>
  <c r="AK387" i="4"/>
  <c r="AC387" i="4" s="1"/>
  <c r="AI387" i="4"/>
  <c r="AE387" i="4"/>
  <c r="V387" i="4"/>
  <c r="Z387" i="4" s="1"/>
  <c r="AK386" i="4"/>
  <c r="AC386" i="4" s="1"/>
  <c r="AI386" i="4"/>
  <c r="AE386" i="4"/>
  <c r="V386" i="4"/>
  <c r="Z386" i="4" s="1"/>
  <c r="AK385" i="4"/>
  <c r="AC385" i="4" s="1"/>
  <c r="AI385" i="4"/>
  <c r="AE385" i="4"/>
  <c r="V385" i="4"/>
  <c r="Z385" i="4" s="1"/>
  <c r="AK384" i="4"/>
  <c r="AC384" i="4" s="1"/>
  <c r="AI384" i="4"/>
  <c r="AE384" i="4"/>
  <c r="V384" i="4"/>
  <c r="Z384" i="4" s="1"/>
  <c r="AK383" i="4"/>
  <c r="AC383" i="4" s="1"/>
  <c r="AI383" i="4"/>
  <c r="AE383" i="4"/>
  <c r="V383" i="4"/>
  <c r="Z383" i="4" s="1"/>
  <c r="AK382" i="4"/>
  <c r="AC382" i="4" s="1"/>
  <c r="AI382" i="4"/>
  <c r="AE382" i="4"/>
  <c r="V382" i="4"/>
  <c r="Z382" i="4" s="1"/>
  <c r="AK381" i="4"/>
  <c r="AC381" i="4" s="1"/>
  <c r="AI381" i="4"/>
  <c r="AE381" i="4"/>
  <c r="V381" i="4"/>
  <c r="Z381" i="4" s="1"/>
  <c r="AK380" i="4"/>
  <c r="AC380" i="4" s="1"/>
  <c r="AI380" i="4"/>
  <c r="AE380" i="4"/>
  <c r="V380" i="4"/>
  <c r="Z380" i="4" s="1"/>
  <c r="AK379" i="4"/>
  <c r="AC379" i="4" s="1"/>
  <c r="AI379" i="4"/>
  <c r="AE379" i="4"/>
  <c r="V379" i="4"/>
  <c r="Z379" i="4" s="1"/>
  <c r="AK378" i="4"/>
  <c r="AC378" i="4" s="1"/>
  <c r="AI378" i="4"/>
  <c r="AE378" i="4"/>
  <c r="V378" i="4"/>
  <c r="Z378" i="4" s="1"/>
  <c r="AK377" i="4"/>
  <c r="AC377" i="4" s="1"/>
  <c r="AI377" i="4"/>
  <c r="AE377" i="4"/>
  <c r="V377" i="4"/>
  <c r="Z377" i="4" s="1"/>
  <c r="AK376" i="4"/>
  <c r="AC376" i="4" s="1"/>
  <c r="AI376" i="4"/>
  <c r="AE376" i="4"/>
  <c r="V376" i="4"/>
  <c r="Z376" i="4" s="1"/>
  <c r="AK375" i="4"/>
  <c r="AC375" i="4" s="1"/>
  <c r="AI375" i="4"/>
  <c r="AE375" i="4"/>
  <c r="V375" i="4"/>
  <c r="Z375" i="4" s="1"/>
  <c r="AK374" i="4"/>
  <c r="AC374" i="4" s="1"/>
  <c r="AI374" i="4"/>
  <c r="AE374" i="4"/>
  <c r="V374" i="4"/>
  <c r="Z374" i="4" s="1"/>
  <c r="AK373" i="4"/>
  <c r="AC373" i="4" s="1"/>
  <c r="AI373" i="4"/>
  <c r="AE373" i="4"/>
  <c r="V373" i="4"/>
  <c r="Z373" i="4" s="1"/>
  <c r="AK372" i="4"/>
  <c r="AC372" i="4" s="1"/>
  <c r="AI372" i="4"/>
  <c r="AE372" i="4"/>
  <c r="V372" i="4"/>
  <c r="Z372" i="4" s="1"/>
  <c r="AK371" i="4"/>
  <c r="AC371" i="4" s="1"/>
  <c r="AI371" i="4"/>
  <c r="AE371" i="4"/>
  <c r="V371" i="4"/>
  <c r="Z371" i="4" s="1"/>
  <c r="AK370" i="4"/>
  <c r="AC370" i="4" s="1"/>
  <c r="AI370" i="4"/>
  <c r="AE370" i="4"/>
  <c r="V370" i="4"/>
  <c r="Z370" i="4" s="1"/>
  <c r="AK369" i="4"/>
  <c r="AC369" i="4" s="1"/>
  <c r="AI369" i="4"/>
  <c r="AE369" i="4"/>
  <c r="V369" i="4"/>
  <c r="Z369" i="4" s="1"/>
  <c r="AK368" i="4"/>
  <c r="AC368" i="4" s="1"/>
  <c r="AI368" i="4"/>
  <c r="AE368" i="4"/>
  <c r="V368" i="4"/>
  <c r="Z368" i="4" s="1"/>
  <c r="AK367" i="4"/>
  <c r="AC367" i="4" s="1"/>
  <c r="AI367" i="4"/>
  <c r="AE367" i="4"/>
  <c r="V367" i="4"/>
  <c r="Z367" i="4" s="1"/>
  <c r="AK366" i="4"/>
  <c r="AC366" i="4" s="1"/>
  <c r="AI366" i="4"/>
  <c r="AE366" i="4"/>
  <c r="V366" i="4"/>
  <c r="Z366" i="4" s="1"/>
  <c r="AK365" i="4"/>
  <c r="AC365" i="4" s="1"/>
  <c r="AI365" i="4"/>
  <c r="AE365" i="4"/>
  <c r="V365" i="4"/>
  <c r="Z365" i="4" s="1"/>
  <c r="AK364" i="4"/>
  <c r="AC364" i="4" s="1"/>
  <c r="AI364" i="4"/>
  <c r="AE364" i="4"/>
  <c r="V364" i="4"/>
  <c r="Z364" i="4" s="1"/>
  <c r="AK363" i="4"/>
  <c r="AC363" i="4" s="1"/>
  <c r="AI363" i="4"/>
  <c r="AE363" i="4"/>
  <c r="V363" i="4"/>
  <c r="Z363" i="4" s="1"/>
  <c r="AK362" i="4"/>
  <c r="AC362" i="4" s="1"/>
  <c r="AI362" i="4"/>
  <c r="AE362" i="4"/>
  <c r="V362" i="4"/>
  <c r="Z362" i="4" s="1"/>
  <c r="AK361" i="4"/>
  <c r="AC361" i="4" s="1"/>
  <c r="AI361" i="4"/>
  <c r="AE361" i="4"/>
  <c r="V361" i="4"/>
  <c r="Z361" i="4" s="1"/>
  <c r="AK360" i="4"/>
  <c r="AC360" i="4" s="1"/>
  <c r="AI360" i="4"/>
  <c r="AE360" i="4"/>
  <c r="V360" i="4"/>
  <c r="Z360" i="4" s="1"/>
  <c r="AK359" i="4"/>
  <c r="AC359" i="4" s="1"/>
  <c r="AI359" i="4"/>
  <c r="AE359" i="4"/>
  <c r="V359" i="4"/>
  <c r="Z359" i="4" s="1"/>
  <c r="AK358" i="4"/>
  <c r="AC358" i="4" s="1"/>
  <c r="AI358" i="4"/>
  <c r="AE358" i="4"/>
  <c r="V358" i="4"/>
  <c r="Z358" i="4" s="1"/>
  <c r="AK357" i="4"/>
  <c r="AC357" i="4" s="1"/>
  <c r="AI357" i="4"/>
  <c r="AE357" i="4"/>
  <c r="V357" i="4"/>
  <c r="Z357" i="4" s="1"/>
  <c r="AK356" i="4"/>
  <c r="AC356" i="4" s="1"/>
  <c r="AI356" i="4"/>
  <c r="AE356" i="4"/>
  <c r="V356" i="4"/>
  <c r="Z356" i="4" s="1"/>
  <c r="AK355" i="4"/>
  <c r="AC355" i="4" s="1"/>
  <c r="AI355" i="4"/>
  <c r="AE355" i="4"/>
  <c r="V355" i="4"/>
  <c r="Z355" i="4" s="1"/>
  <c r="AK354" i="4"/>
  <c r="AC354" i="4" s="1"/>
  <c r="AI354" i="4"/>
  <c r="AE354" i="4"/>
  <c r="V354" i="4"/>
  <c r="Z354" i="4" s="1"/>
  <c r="AK353" i="4"/>
  <c r="AC353" i="4" s="1"/>
  <c r="AI353" i="4"/>
  <c r="AE353" i="4"/>
  <c r="V353" i="4"/>
  <c r="Z353" i="4" s="1"/>
  <c r="AK352" i="4"/>
  <c r="AC352" i="4" s="1"/>
  <c r="AI352" i="4"/>
  <c r="AE352" i="4"/>
  <c r="V352" i="4"/>
  <c r="Z352" i="4" s="1"/>
  <c r="AK351" i="4"/>
  <c r="AC351" i="4" s="1"/>
  <c r="AI351" i="4"/>
  <c r="AE351" i="4"/>
  <c r="V351" i="4"/>
  <c r="Z351" i="4" s="1"/>
  <c r="AK350" i="4"/>
  <c r="AC350" i="4" s="1"/>
  <c r="AI350" i="4"/>
  <c r="AE350" i="4"/>
  <c r="V350" i="4"/>
  <c r="Z350" i="4" s="1"/>
  <c r="AK349" i="4"/>
  <c r="AC349" i="4" s="1"/>
  <c r="AI349" i="4"/>
  <c r="AE349" i="4"/>
  <c r="V349" i="4"/>
  <c r="Z349" i="4" s="1"/>
  <c r="AK348" i="4"/>
  <c r="AC348" i="4" s="1"/>
  <c r="AI348" i="4"/>
  <c r="AE348" i="4"/>
  <c r="V348" i="4"/>
  <c r="Z348" i="4" s="1"/>
  <c r="AK347" i="4"/>
  <c r="AC347" i="4" s="1"/>
  <c r="AI347" i="4"/>
  <c r="AE347" i="4"/>
  <c r="V347" i="4"/>
  <c r="Z347" i="4" s="1"/>
  <c r="AK346" i="4"/>
  <c r="AC346" i="4" s="1"/>
  <c r="AI346" i="4"/>
  <c r="AE346" i="4"/>
  <c r="V346" i="4"/>
  <c r="Z346" i="4" s="1"/>
  <c r="AK345" i="4"/>
  <c r="AC345" i="4" s="1"/>
  <c r="AI345" i="4"/>
  <c r="AE345" i="4"/>
  <c r="V345" i="4"/>
  <c r="Z345" i="4" s="1"/>
  <c r="AK344" i="4"/>
  <c r="AC344" i="4" s="1"/>
  <c r="AI344" i="4"/>
  <c r="AE344" i="4"/>
  <c r="V344" i="4"/>
  <c r="Z344" i="4" s="1"/>
  <c r="AK343" i="4"/>
  <c r="AC343" i="4" s="1"/>
  <c r="AI343" i="4"/>
  <c r="AE343" i="4"/>
  <c r="V343" i="4"/>
  <c r="Z343" i="4" s="1"/>
  <c r="AK342" i="4"/>
  <c r="AC342" i="4" s="1"/>
  <c r="AI342" i="4"/>
  <c r="AE342" i="4"/>
  <c r="V342" i="4"/>
  <c r="Z342" i="4" s="1"/>
  <c r="AK341" i="4"/>
  <c r="AC341" i="4" s="1"/>
  <c r="AI341" i="4"/>
  <c r="AE341" i="4"/>
  <c r="V341" i="4"/>
  <c r="Z341" i="4" s="1"/>
  <c r="AK340" i="4"/>
  <c r="AC340" i="4" s="1"/>
  <c r="AI340" i="4"/>
  <c r="AE340" i="4"/>
  <c r="V340" i="4"/>
  <c r="Z340" i="4" s="1"/>
  <c r="AK339" i="4"/>
  <c r="AC339" i="4" s="1"/>
  <c r="AI339" i="4"/>
  <c r="AE339" i="4"/>
  <c r="V339" i="4"/>
  <c r="Z339" i="4" s="1"/>
  <c r="AK338" i="4"/>
  <c r="AC338" i="4" s="1"/>
  <c r="AI338" i="4"/>
  <c r="AE338" i="4"/>
  <c r="V338" i="4"/>
  <c r="Z338" i="4" s="1"/>
  <c r="AK337" i="4"/>
  <c r="AC337" i="4" s="1"/>
  <c r="AI337" i="4"/>
  <c r="AE337" i="4"/>
  <c r="V337" i="4"/>
  <c r="Z337" i="4" s="1"/>
  <c r="AK336" i="4"/>
  <c r="AC336" i="4" s="1"/>
  <c r="AI336" i="4"/>
  <c r="AE336" i="4"/>
  <c r="V336" i="4"/>
  <c r="Z336" i="4" s="1"/>
  <c r="AK335" i="4"/>
  <c r="AC335" i="4" s="1"/>
  <c r="AI335" i="4"/>
  <c r="AE335" i="4"/>
  <c r="V335" i="4"/>
  <c r="Z335" i="4" s="1"/>
  <c r="AK334" i="4"/>
  <c r="AC334" i="4" s="1"/>
  <c r="AI334" i="4"/>
  <c r="AE334" i="4"/>
  <c r="V334" i="4"/>
  <c r="Z334" i="4" s="1"/>
  <c r="AK333" i="4"/>
  <c r="AC333" i="4" s="1"/>
  <c r="AI333" i="4"/>
  <c r="AE333" i="4"/>
  <c r="V333" i="4"/>
  <c r="Z333" i="4" s="1"/>
  <c r="AK332" i="4"/>
  <c r="AC332" i="4" s="1"/>
  <c r="AI332" i="4"/>
  <c r="AE332" i="4"/>
  <c r="V332" i="4"/>
  <c r="Z332" i="4" s="1"/>
  <c r="AK331" i="4"/>
  <c r="AC331" i="4" s="1"/>
  <c r="AI331" i="4"/>
  <c r="AE331" i="4"/>
  <c r="V331" i="4"/>
  <c r="Z331" i="4" s="1"/>
  <c r="AK330" i="4"/>
  <c r="AC330" i="4" s="1"/>
  <c r="AI330" i="4"/>
  <c r="AE330" i="4"/>
  <c r="V330" i="4"/>
  <c r="Z330" i="4" s="1"/>
  <c r="AK329" i="4"/>
  <c r="AC329" i="4" s="1"/>
  <c r="AI329" i="4"/>
  <c r="AE329" i="4"/>
  <c r="V329" i="4"/>
  <c r="Z329" i="4" s="1"/>
  <c r="AK328" i="4"/>
  <c r="AC328" i="4" s="1"/>
  <c r="AI328" i="4"/>
  <c r="AE328" i="4"/>
  <c r="V328" i="4"/>
  <c r="Z328" i="4" s="1"/>
  <c r="AK327" i="4"/>
  <c r="AC327" i="4" s="1"/>
  <c r="AI327" i="4"/>
  <c r="AE327" i="4"/>
  <c r="V327" i="4"/>
  <c r="Z327" i="4" s="1"/>
  <c r="AK326" i="4"/>
  <c r="AC326" i="4" s="1"/>
  <c r="AI326" i="4"/>
  <c r="AE326" i="4"/>
  <c r="V326" i="4"/>
  <c r="Z326" i="4" s="1"/>
  <c r="AK325" i="4"/>
  <c r="AC325" i="4" s="1"/>
  <c r="AI325" i="4"/>
  <c r="AE325" i="4"/>
  <c r="V325" i="4"/>
  <c r="Z325" i="4" s="1"/>
  <c r="AK324" i="4"/>
  <c r="AC324" i="4" s="1"/>
  <c r="AI324" i="4"/>
  <c r="AE324" i="4"/>
  <c r="V324" i="4"/>
  <c r="Z324" i="4" s="1"/>
  <c r="AK323" i="4"/>
  <c r="AC323" i="4" s="1"/>
  <c r="AI323" i="4"/>
  <c r="AE323" i="4"/>
  <c r="V323" i="4"/>
  <c r="Z323" i="4" s="1"/>
  <c r="AK322" i="4"/>
  <c r="AC322" i="4" s="1"/>
  <c r="AI322" i="4"/>
  <c r="AE322" i="4"/>
  <c r="V322" i="4"/>
  <c r="Z322" i="4" s="1"/>
  <c r="AK321" i="4"/>
  <c r="AC321" i="4" s="1"/>
  <c r="AI321" i="4"/>
  <c r="AE321" i="4"/>
  <c r="V321" i="4"/>
  <c r="Z321" i="4" s="1"/>
  <c r="AL350" i="4" l="1"/>
  <c r="AL322" i="4"/>
  <c r="AL334" i="4"/>
  <c r="AL342" i="4"/>
  <c r="AL354" i="4"/>
  <c r="AL390" i="4"/>
  <c r="AL368" i="4"/>
  <c r="AL370" i="4"/>
  <c r="AL386" i="4"/>
  <c r="AL396" i="4"/>
  <c r="AL356" i="4"/>
  <c r="AL377" i="4"/>
  <c r="AL378" i="4"/>
  <c r="AL348" i="4"/>
  <c r="AL357" i="4"/>
  <c r="AL380" i="4"/>
  <c r="AL2071" i="4"/>
  <c r="AL2072" i="4"/>
  <c r="AL362" i="4"/>
  <c r="AL366" i="4"/>
  <c r="AL369" i="4"/>
  <c r="AL374" i="4"/>
  <c r="AL387" i="4"/>
  <c r="AL394" i="4"/>
  <c r="AL397" i="4"/>
  <c r="AL329" i="4"/>
  <c r="AL337" i="4"/>
  <c r="AL345" i="4"/>
  <c r="AL353" i="4"/>
  <c r="AL359" i="4"/>
  <c r="AL365" i="4"/>
  <c r="AL393" i="4"/>
  <c r="AL327" i="4"/>
  <c r="AL371" i="4"/>
  <c r="AL383" i="4"/>
  <c r="AL399" i="4"/>
  <c r="AL323" i="4"/>
  <c r="AL331" i="4"/>
  <c r="AL339" i="4"/>
  <c r="AL347" i="4"/>
  <c r="AL401" i="4"/>
  <c r="AL355" i="4"/>
  <c r="AL358" i="4"/>
  <c r="AL367" i="4"/>
  <c r="AL373" i="4"/>
  <c r="AL389" i="4"/>
  <c r="AL395" i="4"/>
  <c r="AL333" i="4"/>
  <c r="AL341" i="4"/>
  <c r="AL349" i="4"/>
  <c r="AL361" i="4"/>
  <c r="AL379" i="4"/>
  <c r="AL382" i="4"/>
  <c r="AL385" i="4"/>
  <c r="AL391" i="4"/>
  <c r="AL398" i="4"/>
  <c r="AL335" i="4"/>
  <c r="AL343" i="4"/>
  <c r="AL351" i="4"/>
  <c r="AL363" i="4"/>
  <c r="AL375" i="4"/>
  <c r="AL381" i="4"/>
  <c r="AL372" i="4"/>
  <c r="AL384" i="4"/>
  <c r="AL332" i="4"/>
  <c r="AL340" i="4"/>
  <c r="AL324" i="4"/>
  <c r="AL326" i="4"/>
  <c r="AL392" i="4"/>
  <c r="AL325" i="4"/>
  <c r="AL321" i="4"/>
  <c r="AL328" i="4"/>
  <c r="AL336" i="4"/>
  <c r="AL344" i="4"/>
  <c r="AL352" i="4"/>
  <c r="AL364" i="4"/>
  <c r="AL376" i="4"/>
  <c r="AL388" i="4"/>
  <c r="AL330" i="4"/>
  <c r="AL338" i="4"/>
  <c r="AL346" i="4"/>
  <c r="AL360" i="4"/>
  <c r="AL400" i="4"/>
  <c r="I24" i="4"/>
  <c r="AI24" i="8" l="1"/>
  <c r="AA24" i="8" s="1"/>
  <c r="AG24" i="8"/>
  <c r="AC24" i="8"/>
  <c r="T24" i="8"/>
  <c r="X24" i="8" s="1"/>
  <c r="AI86" i="8"/>
  <c r="AA86" i="8" s="1"/>
  <c r="AG86" i="8"/>
  <c r="AC86" i="8"/>
  <c r="T86" i="8"/>
  <c r="X86" i="8" s="1"/>
  <c r="AI1066" i="8"/>
  <c r="AA1066" i="8" s="1"/>
  <c r="AG1066" i="8"/>
  <c r="AI1065" i="8"/>
  <c r="AA1065" i="8" s="1"/>
  <c r="AG1065" i="8"/>
  <c r="AC1066" i="8"/>
  <c r="AC1065" i="8"/>
  <c r="X1066" i="8"/>
  <c r="X1065" i="8"/>
  <c r="AJ1065" i="8" l="1"/>
  <c r="AJ1066" i="8"/>
  <c r="AJ24" i="8"/>
  <c r="AJ86" i="8"/>
  <c r="I2072" i="4"/>
  <c r="I2071" i="4"/>
  <c r="I401" i="4" l="1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C55" i="3" l="1"/>
  <c r="C56" i="3"/>
  <c r="C57" i="3"/>
  <c r="AI1214" i="8" l="1"/>
  <c r="AA1214" i="8" s="1"/>
  <c r="AG1214" i="8"/>
  <c r="AC1214" i="8"/>
  <c r="T1214" i="8"/>
  <c r="X1214" i="8" s="1"/>
  <c r="AI1213" i="8"/>
  <c r="AA1213" i="8" s="1"/>
  <c r="AG1213" i="8"/>
  <c r="AC1213" i="8"/>
  <c r="T1213" i="8"/>
  <c r="X1213" i="8" s="1"/>
  <c r="AI1212" i="8"/>
  <c r="AA1212" i="8" s="1"/>
  <c r="AG1212" i="8"/>
  <c r="AC1212" i="8"/>
  <c r="T1212" i="8"/>
  <c r="X1212" i="8" s="1"/>
  <c r="AI1211" i="8"/>
  <c r="AA1211" i="8" s="1"/>
  <c r="AG1211" i="8"/>
  <c r="AC1211" i="8"/>
  <c r="T1211" i="8"/>
  <c r="X1211" i="8" s="1"/>
  <c r="AI1210" i="8"/>
  <c r="AA1210" i="8" s="1"/>
  <c r="AG1210" i="8"/>
  <c r="AC1210" i="8"/>
  <c r="T1210" i="8"/>
  <c r="X1210" i="8" s="1"/>
  <c r="AI1209" i="8"/>
  <c r="AA1209" i="8" s="1"/>
  <c r="AG1209" i="8"/>
  <c r="AC1209" i="8"/>
  <c r="T1209" i="8"/>
  <c r="X1209" i="8" s="1"/>
  <c r="AG1208" i="8"/>
  <c r="AC1208" i="8"/>
  <c r="AA1208" i="8"/>
  <c r="T1208" i="8"/>
  <c r="AI1207" i="8"/>
  <c r="AA1207" i="8" s="1"/>
  <c r="AG1207" i="8"/>
  <c r="AC1207" i="8"/>
  <c r="T1207" i="8"/>
  <c r="X1207" i="8" s="1"/>
  <c r="AW1206" i="8"/>
  <c r="AW1205" i="8" s="1"/>
  <c r="K38" i="3" s="1"/>
  <c r="K1206" i="8"/>
  <c r="K1205" i="8" s="1"/>
  <c r="J1206" i="8"/>
  <c r="J1205" i="8" s="1"/>
  <c r="I1206" i="8"/>
  <c r="I1205" i="8" s="1"/>
  <c r="D38" i="3" s="1"/>
  <c r="AI1204" i="8"/>
  <c r="AA1204" i="8" s="1"/>
  <c r="AG1204" i="8"/>
  <c r="AC1204" i="8"/>
  <c r="T1204" i="8"/>
  <c r="X1204" i="8" s="1"/>
  <c r="AI1203" i="8"/>
  <c r="AA1203" i="8" s="1"/>
  <c r="AG1203" i="8"/>
  <c r="AC1203" i="8"/>
  <c r="T1203" i="8"/>
  <c r="X1203" i="8" s="1"/>
  <c r="AI1202" i="8"/>
  <c r="AA1202" i="8" s="1"/>
  <c r="AG1202" i="8"/>
  <c r="AC1202" i="8"/>
  <c r="T1202" i="8"/>
  <c r="X1202" i="8" s="1"/>
  <c r="AI1201" i="8"/>
  <c r="AA1201" i="8" s="1"/>
  <c r="AG1201" i="8"/>
  <c r="AC1201" i="8"/>
  <c r="T1201" i="8"/>
  <c r="X1201" i="8" s="1"/>
  <c r="AI1200" i="8"/>
  <c r="AA1200" i="8" s="1"/>
  <c r="AG1200" i="8"/>
  <c r="AC1200" i="8"/>
  <c r="T1200" i="8"/>
  <c r="X1200" i="8" s="1"/>
  <c r="AI1199" i="8"/>
  <c r="AA1199" i="8" s="1"/>
  <c r="AG1199" i="8"/>
  <c r="AC1199" i="8"/>
  <c r="T1199" i="8"/>
  <c r="X1199" i="8" s="1"/>
  <c r="AI1198" i="8"/>
  <c r="AA1198" i="8" s="1"/>
  <c r="AG1198" i="8"/>
  <c r="AC1198" i="8"/>
  <c r="T1198" i="8"/>
  <c r="X1198" i="8" s="1"/>
  <c r="AI1197" i="8"/>
  <c r="AA1197" i="8" s="1"/>
  <c r="AG1197" i="8"/>
  <c r="AC1197" i="8"/>
  <c r="T1197" i="8"/>
  <c r="X1197" i="8" s="1"/>
  <c r="AI1196" i="8"/>
  <c r="AA1196" i="8" s="1"/>
  <c r="AG1196" i="8"/>
  <c r="AC1196" i="8"/>
  <c r="T1196" i="8"/>
  <c r="X1196" i="8" s="1"/>
  <c r="AI1195" i="8"/>
  <c r="AA1195" i="8" s="1"/>
  <c r="AG1195" i="8"/>
  <c r="AC1195" i="8"/>
  <c r="T1195" i="8"/>
  <c r="X1195" i="8" s="1"/>
  <c r="AI1194" i="8"/>
  <c r="AA1194" i="8" s="1"/>
  <c r="AG1194" i="8"/>
  <c r="AC1194" i="8"/>
  <c r="T1194" i="8"/>
  <c r="X1194" i="8" s="1"/>
  <c r="AI1193" i="8"/>
  <c r="AA1193" i="8" s="1"/>
  <c r="AG1193" i="8"/>
  <c r="AC1193" i="8"/>
  <c r="T1193" i="8"/>
  <c r="X1193" i="8" s="1"/>
  <c r="AI1192" i="8"/>
  <c r="AA1192" i="8" s="1"/>
  <c r="AG1192" i="8"/>
  <c r="AC1192" i="8"/>
  <c r="T1192" i="8"/>
  <c r="X1192" i="8" s="1"/>
  <c r="AI1191" i="8"/>
  <c r="AA1191" i="8" s="1"/>
  <c r="AG1191" i="8"/>
  <c r="AC1191" i="8"/>
  <c r="T1191" i="8"/>
  <c r="X1191" i="8" s="1"/>
  <c r="AI1190" i="8"/>
  <c r="AA1190" i="8" s="1"/>
  <c r="AG1190" i="8"/>
  <c r="AC1190" i="8"/>
  <c r="T1190" i="8"/>
  <c r="X1190" i="8" s="1"/>
  <c r="AI1189" i="8"/>
  <c r="AA1189" i="8" s="1"/>
  <c r="AG1189" i="8"/>
  <c r="AC1189" i="8"/>
  <c r="T1189" i="8"/>
  <c r="X1189" i="8" s="1"/>
  <c r="AI1188" i="8"/>
  <c r="AA1188" i="8" s="1"/>
  <c r="AG1188" i="8"/>
  <c r="AC1188" i="8"/>
  <c r="T1188" i="8"/>
  <c r="X1188" i="8" s="1"/>
  <c r="AI1187" i="8"/>
  <c r="AA1187" i="8" s="1"/>
  <c r="AG1187" i="8"/>
  <c r="AC1187" i="8"/>
  <c r="T1187" i="8"/>
  <c r="X1187" i="8" s="1"/>
  <c r="AI1186" i="8"/>
  <c r="AA1186" i="8" s="1"/>
  <c r="AG1186" i="8"/>
  <c r="AC1186" i="8"/>
  <c r="T1186" i="8"/>
  <c r="AW1185" i="8"/>
  <c r="AW1184" i="8" s="1"/>
  <c r="K37" i="3" s="1"/>
  <c r="K1185" i="8"/>
  <c r="K1184" i="8" s="1"/>
  <c r="J1185" i="8"/>
  <c r="J1184" i="8" s="1"/>
  <c r="I1185" i="8"/>
  <c r="I1184" i="8" s="1"/>
  <c r="D37" i="3" s="1"/>
  <c r="AI1183" i="8"/>
  <c r="AA1183" i="8" s="1"/>
  <c r="AG1183" i="8"/>
  <c r="AC1183" i="8"/>
  <c r="T1183" i="8"/>
  <c r="X1183" i="8" s="1"/>
  <c r="AI1182" i="8"/>
  <c r="AA1182" i="8" s="1"/>
  <c r="AG1182" i="8"/>
  <c r="AC1182" i="8"/>
  <c r="T1182" i="8"/>
  <c r="X1182" i="8" s="1"/>
  <c r="AI1181" i="8"/>
  <c r="AA1181" i="8" s="1"/>
  <c r="AG1181" i="8"/>
  <c r="AC1181" i="8"/>
  <c r="T1181" i="8"/>
  <c r="AW1180" i="8"/>
  <c r="AW1179" i="8" s="1"/>
  <c r="K1180" i="8"/>
  <c r="K1179" i="8" s="1"/>
  <c r="J1180" i="8"/>
  <c r="J1179" i="8" s="1"/>
  <c r="I1180" i="8"/>
  <c r="I1179" i="8" s="1"/>
  <c r="AI1178" i="8"/>
  <c r="AA1178" i="8" s="1"/>
  <c r="AG1178" i="8"/>
  <c r="AC1178" i="8"/>
  <c r="T1178" i="8"/>
  <c r="X1178" i="8" s="1"/>
  <c r="AI1177" i="8"/>
  <c r="AA1177" i="8" s="1"/>
  <c r="AG1177" i="8"/>
  <c r="AC1177" i="8"/>
  <c r="T1177" i="8"/>
  <c r="X1177" i="8" s="1"/>
  <c r="AI1176" i="8"/>
  <c r="AA1176" i="8" s="1"/>
  <c r="AG1176" i="8"/>
  <c r="AC1176" i="8"/>
  <c r="T1176" i="8"/>
  <c r="X1176" i="8" s="1"/>
  <c r="AI1175" i="8"/>
  <c r="AA1175" i="8" s="1"/>
  <c r="AG1175" i="8"/>
  <c r="AC1175" i="8"/>
  <c r="T1175" i="8"/>
  <c r="X1175" i="8" s="1"/>
  <c r="AI1174" i="8"/>
  <c r="AA1174" i="8" s="1"/>
  <c r="AG1174" i="8"/>
  <c r="AC1174" i="8"/>
  <c r="T1174" i="8"/>
  <c r="AI1173" i="8"/>
  <c r="AA1173" i="8" s="1"/>
  <c r="AG1173" i="8"/>
  <c r="AC1173" i="8"/>
  <c r="T1173" i="8"/>
  <c r="X1173" i="8" s="1"/>
  <c r="AW1172" i="8"/>
  <c r="AW1171" i="8" s="1"/>
  <c r="K1172" i="8"/>
  <c r="K1171" i="8" s="1"/>
  <c r="J1172" i="8"/>
  <c r="J1171" i="8" s="1"/>
  <c r="I1172" i="8"/>
  <c r="I1171" i="8" s="1"/>
  <c r="AI1170" i="8"/>
  <c r="AA1170" i="8" s="1"/>
  <c r="AG1170" i="8"/>
  <c r="AC1170" i="8"/>
  <c r="T1170" i="8"/>
  <c r="X1170" i="8" s="1"/>
  <c r="AI1169" i="8"/>
  <c r="AA1169" i="8" s="1"/>
  <c r="AG1169" i="8"/>
  <c r="AC1169" i="8"/>
  <c r="T1169" i="8"/>
  <c r="X1169" i="8" s="1"/>
  <c r="AI1168" i="8"/>
  <c r="AA1168" i="8" s="1"/>
  <c r="AG1168" i="8"/>
  <c r="AC1168" i="8"/>
  <c r="T1168" i="8"/>
  <c r="AW1167" i="8"/>
  <c r="AW1166" i="8" s="1"/>
  <c r="K1167" i="8"/>
  <c r="K1166" i="8" s="1"/>
  <c r="J1167" i="8"/>
  <c r="J1166" i="8" s="1"/>
  <c r="I1167" i="8"/>
  <c r="I1166" i="8" s="1"/>
  <c r="AI1165" i="8"/>
  <c r="AA1165" i="8" s="1"/>
  <c r="AG1165" i="8"/>
  <c r="AC1165" i="8"/>
  <c r="T1165" i="8"/>
  <c r="X1165" i="8" s="1"/>
  <c r="AI1164" i="8"/>
  <c r="AA1164" i="8" s="1"/>
  <c r="AG1164" i="8"/>
  <c r="AC1164" i="8"/>
  <c r="T1164" i="8"/>
  <c r="X1164" i="8" s="1"/>
  <c r="AI1163" i="8"/>
  <c r="AA1163" i="8" s="1"/>
  <c r="AG1163" i="8"/>
  <c r="AC1163" i="8"/>
  <c r="T1163" i="8"/>
  <c r="X1163" i="8" s="1"/>
  <c r="AI1161" i="8"/>
  <c r="AA1161" i="8" s="1"/>
  <c r="AG1161" i="8"/>
  <c r="AC1161" i="8"/>
  <c r="T1161" i="8"/>
  <c r="AI1160" i="8"/>
  <c r="AA1160" i="8" s="1"/>
  <c r="AG1160" i="8"/>
  <c r="AC1160" i="8"/>
  <c r="T1160" i="8"/>
  <c r="X1160" i="8" s="1"/>
  <c r="AW1159" i="8"/>
  <c r="AW1158" i="8" s="1"/>
  <c r="K1159" i="8"/>
  <c r="K1158" i="8" s="1"/>
  <c r="J1159" i="8"/>
  <c r="J1158" i="8" s="1"/>
  <c r="I1159" i="8"/>
  <c r="I1158" i="8" s="1"/>
  <c r="AI1157" i="8"/>
  <c r="AA1157" i="8" s="1"/>
  <c r="AG1157" i="8"/>
  <c r="AC1157" i="8"/>
  <c r="T1157" i="8"/>
  <c r="X1157" i="8" s="1"/>
  <c r="AI1156" i="8"/>
  <c r="AA1156" i="8" s="1"/>
  <c r="AG1156" i="8"/>
  <c r="AC1156" i="8"/>
  <c r="T1156" i="8"/>
  <c r="X1156" i="8" s="1"/>
  <c r="AI1155" i="8"/>
  <c r="AA1155" i="8" s="1"/>
  <c r="AG1155" i="8"/>
  <c r="AC1155" i="8"/>
  <c r="T1155" i="8"/>
  <c r="X1155" i="8" s="1"/>
  <c r="AI1154" i="8"/>
  <c r="AA1154" i="8" s="1"/>
  <c r="AG1154" i="8"/>
  <c r="AC1154" i="8"/>
  <c r="T1154" i="8"/>
  <c r="X1154" i="8" s="1"/>
  <c r="AI1153" i="8"/>
  <c r="AA1153" i="8" s="1"/>
  <c r="AG1153" i="8"/>
  <c r="AC1153" i="8"/>
  <c r="T1153" i="8"/>
  <c r="X1153" i="8" s="1"/>
  <c r="AI1152" i="8"/>
  <c r="AA1152" i="8" s="1"/>
  <c r="AG1152" i="8"/>
  <c r="AC1152" i="8"/>
  <c r="T1152" i="8"/>
  <c r="AI1151" i="8"/>
  <c r="AA1151" i="8" s="1"/>
  <c r="AG1151" i="8"/>
  <c r="AC1151" i="8"/>
  <c r="T1151" i="8"/>
  <c r="X1151" i="8" s="1"/>
  <c r="AW1150" i="8"/>
  <c r="AW1149" i="8" s="1"/>
  <c r="K1150" i="8"/>
  <c r="K1149" i="8" s="1"/>
  <c r="J1150" i="8"/>
  <c r="J1149" i="8" s="1"/>
  <c r="I1150" i="8"/>
  <c r="I1149" i="8" s="1"/>
  <c r="AI1148" i="8"/>
  <c r="AA1148" i="8" s="1"/>
  <c r="AG1148" i="8"/>
  <c r="AC1148" i="8"/>
  <c r="T1148" i="8"/>
  <c r="X1148" i="8" s="1"/>
  <c r="AI1147" i="8"/>
  <c r="AA1147" i="8" s="1"/>
  <c r="AG1147" i="8"/>
  <c r="AC1147" i="8"/>
  <c r="T1147" i="8"/>
  <c r="X1147" i="8" s="1"/>
  <c r="AI1146" i="8"/>
  <c r="AA1146" i="8" s="1"/>
  <c r="AG1146" i="8"/>
  <c r="AC1146" i="8"/>
  <c r="T1146" i="8"/>
  <c r="X1146" i="8" s="1"/>
  <c r="AI1145" i="8"/>
  <c r="AA1145" i="8" s="1"/>
  <c r="AG1145" i="8"/>
  <c r="AC1145" i="8"/>
  <c r="T1145" i="8"/>
  <c r="X1145" i="8" s="1"/>
  <c r="AI1144" i="8"/>
  <c r="AA1144" i="8" s="1"/>
  <c r="AG1144" i="8"/>
  <c r="AC1144" i="8"/>
  <c r="T1144" i="8"/>
  <c r="X1144" i="8" s="1"/>
  <c r="AI1143" i="8"/>
  <c r="AA1143" i="8" s="1"/>
  <c r="AG1143" i="8"/>
  <c r="AC1143" i="8"/>
  <c r="T1143" i="8"/>
  <c r="X1143" i="8" s="1"/>
  <c r="AI1142" i="8"/>
  <c r="AA1142" i="8" s="1"/>
  <c r="AG1142" i="8"/>
  <c r="AC1142" i="8"/>
  <c r="T1142" i="8"/>
  <c r="X1142" i="8" s="1"/>
  <c r="AI1141" i="8"/>
  <c r="AA1141" i="8" s="1"/>
  <c r="AG1141" i="8"/>
  <c r="AC1141" i="8"/>
  <c r="T1141" i="8"/>
  <c r="AW1140" i="8"/>
  <c r="AW1139" i="8" s="1"/>
  <c r="K1140" i="8"/>
  <c r="K1139" i="8" s="1"/>
  <c r="J1140" i="8"/>
  <c r="J1139" i="8" s="1"/>
  <c r="I1140" i="8"/>
  <c r="I1139" i="8" s="1"/>
  <c r="AI1138" i="8"/>
  <c r="AA1138" i="8" s="1"/>
  <c r="AG1138" i="8"/>
  <c r="AC1138" i="8"/>
  <c r="T1138" i="8"/>
  <c r="X1138" i="8" s="1"/>
  <c r="AI1137" i="8"/>
  <c r="AA1137" i="8" s="1"/>
  <c r="AG1137" i="8"/>
  <c r="AC1137" i="8"/>
  <c r="T1137" i="8"/>
  <c r="X1137" i="8" s="1"/>
  <c r="AI1136" i="8"/>
  <c r="AA1136" i="8" s="1"/>
  <c r="AG1136" i="8"/>
  <c r="AC1136" i="8"/>
  <c r="T1136" i="8"/>
  <c r="X1136" i="8" s="1"/>
  <c r="AI1135" i="8"/>
  <c r="AA1135" i="8" s="1"/>
  <c r="AG1135" i="8"/>
  <c r="AC1135" i="8"/>
  <c r="T1135" i="8"/>
  <c r="X1135" i="8" s="1"/>
  <c r="AI1134" i="8"/>
  <c r="AA1134" i="8" s="1"/>
  <c r="AG1134" i="8"/>
  <c r="AC1134" i="8"/>
  <c r="T1134" i="8"/>
  <c r="X1134" i="8" s="1"/>
  <c r="AI1133" i="8"/>
  <c r="AA1133" i="8" s="1"/>
  <c r="AG1133" i="8"/>
  <c r="AC1133" i="8"/>
  <c r="T1133" i="8"/>
  <c r="X1133" i="8" s="1"/>
  <c r="AI1132" i="8"/>
  <c r="AA1132" i="8" s="1"/>
  <c r="AG1132" i="8"/>
  <c r="AC1132" i="8"/>
  <c r="T1132" i="8"/>
  <c r="X1132" i="8" s="1"/>
  <c r="AI1131" i="8"/>
  <c r="AA1131" i="8" s="1"/>
  <c r="AG1131" i="8"/>
  <c r="AC1131" i="8"/>
  <c r="T1131" i="8"/>
  <c r="X1131" i="8" s="1"/>
  <c r="AI1130" i="8"/>
  <c r="AA1130" i="8" s="1"/>
  <c r="AG1130" i="8"/>
  <c r="AC1130" i="8"/>
  <c r="T1130" i="8"/>
  <c r="X1130" i="8" s="1"/>
  <c r="AI1129" i="8"/>
  <c r="AA1129" i="8" s="1"/>
  <c r="AG1129" i="8"/>
  <c r="AC1129" i="8"/>
  <c r="T1129" i="8"/>
  <c r="X1129" i="8" s="1"/>
  <c r="AW1128" i="8"/>
  <c r="AW1127" i="8" s="1"/>
  <c r="K1128" i="8"/>
  <c r="K1127" i="8" s="1"/>
  <c r="J1128" i="8"/>
  <c r="J1127" i="8" s="1"/>
  <c r="I1128" i="8"/>
  <c r="I1127" i="8" s="1"/>
  <c r="AI1126" i="8"/>
  <c r="AA1126" i="8" s="1"/>
  <c r="AG1126" i="8"/>
  <c r="AC1126" i="8"/>
  <c r="T1126" i="8"/>
  <c r="X1126" i="8" s="1"/>
  <c r="AI1125" i="8"/>
  <c r="AA1125" i="8" s="1"/>
  <c r="AG1125" i="8"/>
  <c r="AC1125" i="8"/>
  <c r="T1125" i="8"/>
  <c r="X1125" i="8" s="1"/>
  <c r="AI1124" i="8"/>
  <c r="AA1124" i="8" s="1"/>
  <c r="AG1124" i="8"/>
  <c r="AC1124" i="8"/>
  <c r="T1124" i="8"/>
  <c r="X1124" i="8" s="1"/>
  <c r="AI1123" i="8"/>
  <c r="AA1123" i="8" s="1"/>
  <c r="AG1123" i="8"/>
  <c r="AC1123" i="8"/>
  <c r="T1123" i="8"/>
  <c r="X1123" i="8" s="1"/>
  <c r="AI1122" i="8"/>
  <c r="AA1122" i="8" s="1"/>
  <c r="AG1122" i="8"/>
  <c r="AC1122" i="8"/>
  <c r="T1122" i="8"/>
  <c r="X1122" i="8" s="1"/>
  <c r="AI1121" i="8"/>
  <c r="AA1121" i="8" s="1"/>
  <c r="AG1121" i="8"/>
  <c r="AC1121" i="8"/>
  <c r="T1121" i="8"/>
  <c r="AI1120" i="8"/>
  <c r="AA1120" i="8" s="1"/>
  <c r="AG1120" i="8"/>
  <c r="AC1120" i="8"/>
  <c r="T1120" i="8"/>
  <c r="X1120" i="8" s="1"/>
  <c r="AI1119" i="8"/>
  <c r="AA1119" i="8" s="1"/>
  <c r="AG1119" i="8"/>
  <c r="AC1119" i="8"/>
  <c r="T1119" i="8"/>
  <c r="X1119" i="8" s="1"/>
  <c r="AI1118" i="8"/>
  <c r="AA1118" i="8" s="1"/>
  <c r="AG1118" i="8"/>
  <c r="AC1118" i="8"/>
  <c r="T1118" i="8"/>
  <c r="X1118" i="8" s="1"/>
  <c r="AI1117" i="8"/>
  <c r="AA1117" i="8" s="1"/>
  <c r="AG1117" i="8"/>
  <c r="AC1117" i="8"/>
  <c r="T1117" i="8"/>
  <c r="X1117" i="8" s="1"/>
  <c r="AI1116" i="8"/>
  <c r="AA1116" i="8" s="1"/>
  <c r="AG1116" i="8"/>
  <c r="AC1116" i="8"/>
  <c r="T1116" i="8"/>
  <c r="X1116" i="8" s="1"/>
  <c r="AW1115" i="8"/>
  <c r="AW1114" i="8" s="1"/>
  <c r="K1115" i="8"/>
  <c r="K1114" i="8" s="1"/>
  <c r="J1115" i="8"/>
  <c r="J1114" i="8" s="1"/>
  <c r="I1115" i="8"/>
  <c r="I1114" i="8" s="1"/>
  <c r="AI1113" i="8"/>
  <c r="AA1113" i="8" s="1"/>
  <c r="AG1113" i="8"/>
  <c r="AC1113" i="8"/>
  <c r="T1113" i="8"/>
  <c r="X1113" i="8" s="1"/>
  <c r="AI1112" i="8"/>
  <c r="AA1112" i="8" s="1"/>
  <c r="AG1112" i="8"/>
  <c r="AC1112" i="8"/>
  <c r="T1112" i="8"/>
  <c r="X1112" i="8" s="1"/>
  <c r="AI1111" i="8"/>
  <c r="AA1111" i="8" s="1"/>
  <c r="AG1111" i="8"/>
  <c r="AC1111" i="8"/>
  <c r="T1111" i="8"/>
  <c r="X1111" i="8" s="1"/>
  <c r="AI1110" i="8"/>
  <c r="AA1110" i="8" s="1"/>
  <c r="AG1110" i="8"/>
  <c r="AC1110" i="8"/>
  <c r="T1110" i="8"/>
  <c r="X1110" i="8" s="1"/>
  <c r="AI1109" i="8"/>
  <c r="AA1109" i="8" s="1"/>
  <c r="AG1109" i="8"/>
  <c r="AC1109" i="8"/>
  <c r="T1109" i="8"/>
  <c r="X1109" i="8" s="1"/>
  <c r="AI1108" i="8"/>
  <c r="AA1108" i="8" s="1"/>
  <c r="AG1108" i="8"/>
  <c r="AC1108" i="8"/>
  <c r="T1108" i="8"/>
  <c r="X1108" i="8" s="1"/>
  <c r="AI1107" i="8"/>
  <c r="AA1107" i="8" s="1"/>
  <c r="AG1107" i="8"/>
  <c r="AC1107" i="8"/>
  <c r="T1107" i="8"/>
  <c r="AW1106" i="8"/>
  <c r="AW1105" i="8" s="1"/>
  <c r="K1106" i="8"/>
  <c r="K1105" i="8" s="1"/>
  <c r="J1106" i="8"/>
  <c r="J1105" i="8" s="1"/>
  <c r="I1106" i="8"/>
  <c r="I1105" i="8" s="1"/>
  <c r="AI1104" i="8"/>
  <c r="AA1104" i="8" s="1"/>
  <c r="AG1104" i="8"/>
  <c r="AC1104" i="8"/>
  <c r="T1104" i="8"/>
  <c r="X1104" i="8" s="1"/>
  <c r="AI1103" i="8"/>
  <c r="AA1103" i="8" s="1"/>
  <c r="AG1103" i="8"/>
  <c r="AC1103" i="8"/>
  <c r="T1103" i="8"/>
  <c r="X1103" i="8" s="1"/>
  <c r="AI1102" i="8"/>
  <c r="AA1102" i="8" s="1"/>
  <c r="AG1102" i="8"/>
  <c r="AC1102" i="8"/>
  <c r="T1102" i="8"/>
  <c r="X1102" i="8" s="1"/>
  <c r="AI1101" i="8"/>
  <c r="AA1101" i="8" s="1"/>
  <c r="AG1101" i="8"/>
  <c r="AC1101" i="8"/>
  <c r="T1101" i="8"/>
  <c r="X1101" i="8" s="1"/>
  <c r="AI1100" i="8"/>
  <c r="AA1100" i="8" s="1"/>
  <c r="AG1100" i="8"/>
  <c r="AC1100" i="8"/>
  <c r="T1100" i="8"/>
  <c r="X1100" i="8" s="1"/>
  <c r="AI1099" i="8"/>
  <c r="AA1099" i="8" s="1"/>
  <c r="AG1099" i="8"/>
  <c r="AC1099" i="8"/>
  <c r="T1099" i="8"/>
  <c r="X1099" i="8" s="1"/>
  <c r="AW1098" i="8"/>
  <c r="AW1097" i="8" s="1"/>
  <c r="K1098" i="8"/>
  <c r="K1097" i="8" s="1"/>
  <c r="J1098" i="8"/>
  <c r="J1097" i="8" s="1"/>
  <c r="I1098" i="8"/>
  <c r="I1097" i="8" s="1"/>
  <c r="AI1096" i="8"/>
  <c r="AA1096" i="8" s="1"/>
  <c r="AG1096" i="8"/>
  <c r="AC1096" i="8"/>
  <c r="T1096" i="8"/>
  <c r="X1096" i="8" s="1"/>
  <c r="AI1095" i="8"/>
  <c r="AA1095" i="8" s="1"/>
  <c r="AG1095" i="8"/>
  <c r="AC1095" i="8"/>
  <c r="T1095" i="8"/>
  <c r="X1095" i="8" s="1"/>
  <c r="AI1094" i="8"/>
  <c r="AA1094" i="8" s="1"/>
  <c r="AG1094" i="8"/>
  <c r="AC1094" i="8"/>
  <c r="T1094" i="8"/>
  <c r="X1094" i="8" s="1"/>
  <c r="AI1093" i="8"/>
  <c r="AA1093" i="8" s="1"/>
  <c r="AG1093" i="8"/>
  <c r="AC1093" i="8"/>
  <c r="T1093" i="8"/>
  <c r="X1093" i="8" s="1"/>
  <c r="AI1092" i="8"/>
  <c r="AA1092" i="8" s="1"/>
  <c r="AG1092" i="8"/>
  <c r="AC1092" i="8"/>
  <c r="T1092" i="8"/>
  <c r="X1092" i="8" s="1"/>
  <c r="AI1091" i="8"/>
  <c r="AA1091" i="8" s="1"/>
  <c r="AG1091" i="8"/>
  <c r="AC1091" i="8"/>
  <c r="T1091" i="8"/>
  <c r="X1091" i="8" s="1"/>
  <c r="AI1090" i="8"/>
  <c r="AA1090" i="8" s="1"/>
  <c r="AG1090" i="8"/>
  <c r="AC1090" i="8"/>
  <c r="T1090" i="8"/>
  <c r="X1090" i="8" s="1"/>
  <c r="AI1089" i="8"/>
  <c r="AA1089" i="8" s="1"/>
  <c r="AG1089" i="8"/>
  <c r="AC1089" i="8"/>
  <c r="T1089" i="8"/>
  <c r="X1089" i="8" s="1"/>
  <c r="AW1088" i="8"/>
  <c r="AW1087" i="8" s="1"/>
  <c r="K1088" i="8"/>
  <c r="J1088" i="8"/>
  <c r="J1087" i="8" s="1"/>
  <c r="I1088" i="8"/>
  <c r="I1087" i="8" s="1"/>
  <c r="AI1084" i="8"/>
  <c r="AA1084" i="8" s="1"/>
  <c r="AG1084" i="8"/>
  <c r="AC1084" i="8"/>
  <c r="T1084" i="8"/>
  <c r="X1084" i="8" s="1"/>
  <c r="AI1083" i="8"/>
  <c r="AA1083" i="8" s="1"/>
  <c r="AG1083" i="8"/>
  <c r="AC1083" i="8"/>
  <c r="T1083" i="8"/>
  <c r="X1083" i="8" s="1"/>
  <c r="AI1082" i="8"/>
  <c r="AA1082" i="8" s="1"/>
  <c r="AG1082" i="8"/>
  <c r="AC1082" i="8"/>
  <c r="T1082" i="8"/>
  <c r="X1082" i="8" s="1"/>
  <c r="AI1081" i="8"/>
  <c r="AA1081" i="8" s="1"/>
  <c r="AG1081" i="8"/>
  <c r="AC1081" i="8"/>
  <c r="T1081" i="8"/>
  <c r="X1081" i="8" s="1"/>
  <c r="AI1080" i="8"/>
  <c r="AA1080" i="8" s="1"/>
  <c r="AG1080" i="8"/>
  <c r="AC1080" i="8"/>
  <c r="T1080" i="8"/>
  <c r="AI1079" i="8"/>
  <c r="AA1079" i="8" s="1"/>
  <c r="AG1079" i="8"/>
  <c r="AC1079" i="8"/>
  <c r="T1079" i="8"/>
  <c r="X1079" i="8" s="1"/>
  <c r="AW1078" i="8"/>
  <c r="AW1077" i="8" s="1"/>
  <c r="K35" i="3" s="1"/>
  <c r="K1078" i="8"/>
  <c r="K1077" i="8" s="1"/>
  <c r="J1078" i="8"/>
  <c r="J1077" i="8" s="1"/>
  <c r="I1078" i="8"/>
  <c r="I1077" i="8" s="1"/>
  <c r="D35" i="3" s="1"/>
  <c r="AI1076" i="8"/>
  <c r="AA1076" i="8" s="1"/>
  <c r="AG1076" i="8"/>
  <c r="AC1076" i="8"/>
  <c r="T1076" i="8"/>
  <c r="X1076" i="8" s="1"/>
  <c r="AI1075" i="8"/>
  <c r="AA1075" i="8" s="1"/>
  <c r="AG1075" i="8"/>
  <c r="AC1075" i="8"/>
  <c r="T1075" i="8"/>
  <c r="X1075" i="8" s="1"/>
  <c r="AI1074" i="8"/>
  <c r="AA1074" i="8" s="1"/>
  <c r="AG1074" i="8"/>
  <c r="AC1074" i="8"/>
  <c r="T1074" i="8"/>
  <c r="X1074" i="8" s="1"/>
  <c r="AI1073" i="8"/>
  <c r="AA1073" i="8" s="1"/>
  <c r="AG1073" i="8"/>
  <c r="AC1073" i="8"/>
  <c r="T1073" i="8"/>
  <c r="X1073" i="8" s="1"/>
  <c r="AI1072" i="8"/>
  <c r="AA1072" i="8" s="1"/>
  <c r="AG1072" i="8"/>
  <c r="AC1072" i="8"/>
  <c r="T1072" i="8"/>
  <c r="X1072" i="8" s="1"/>
  <c r="AI1071" i="8"/>
  <c r="AA1071" i="8" s="1"/>
  <c r="AG1071" i="8"/>
  <c r="AC1071" i="8"/>
  <c r="T1071" i="8"/>
  <c r="X1071" i="8" s="1"/>
  <c r="AI1070" i="8"/>
  <c r="AA1070" i="8" s="1"/>
  <c r="AG1070" i="8"/>
  <c r="AC1070" i="8"/>
  <c r="T1070" i="8"/>
  <c r="X1070" i="8" s="1"/>
  <c r="AI1069" i="8"/>
  <c r="AA1069" i="8" s="1"/>
  <c r="AG1069" i="8"/>
  <c r="AC1069" i="8"/>
  <c r="X1069" i="8"/>
  <c r="AI1068" i="8"/>
  <c r="AA1068" i="8" s="1"/>
  <c r="AG1068" i="8"/>
  <c r="AC1068" i="8"/>
  <c r="X1068" i="8"/>
  <c r="AI1067" i="8"/>
  <c r="AA1067" i="8" s="1"/>
  <c r="AG1067" i="8"/>
  <c r="AC1067" i="8"/>
  <c r="X1067" i="8"/>
  <c r="AI1064" i="8"/>
  <c r="AA1064" i="8" s="1"/>
  <c r="AG1064" i="8"/>
  <c r="AC1064" i="8"/>
  <c r="T1064" i="8"/>
  <c r="X1064" i="8" s="1"/>
  <c r="AI1063" i="8"/>
  <c r="AA1063" i="8" s="1"/>
  <c r="AG1063" i="8"/>
  <c r="AC1063" i="8"/>
  <c r="T1063" i="8"/>
  <c r="X1063" i="8" s="1"/>
  <c r="AI1062" i="8"/>
  <c r="AA1062" i="8" s="1"/>
  <c r="AG1062" i="8"/>
  <c r="AC1062" i="8"/>
  <c r="T1062" i="8"/>
  <c r="X1062" i="8" s="1"/>
  <c r="AI1061" i="8"/>
  <c r="AA1061" i="8" s="1"/>
  <c r="AG1061" i="8"/>
  <c r="AC1061" i="8"/>
  <c r="T1061" i="8"/>
  <c r="X1061" i="8" s="1"/>
  <c r="AI1060" i="8"/>
  <c r="AA1060" i="8" s="1"/>
  <c r="AG1060" i="8"/>
  <c r="AC1060" i="8"/>
  <c r="T1060" i="8"/>
  <c r="X1060" i="8" s="1"/>
  <c r="AI1059" i="8"/>
  <c r="AA1059" i="8" s="1"/>
  <c r="AG1059" i="8"/>
  <c r="AC1059" i="8"/>
  <c r="T1059" i="8"/>
  <c r="X1059" i="8" s="1"/>
  <c r="AI1058" i="8"/>
  <c r="AA1058" i="8" s="1"/>
  <c r="AG1058" i="8"/>
  <c r="AC1058" i="8"/>
  <c r="T1058" i="8"/>
  <c r="X1058" i="8" s="1"/>
  <c r="AI1057" i="8"/>
  <c r="AA1057" i="8" s="1"/>
  <c r="AG1057" i="8"/>
  <c r="AC1057" i="8"/>
  <c r="T1057" i="8"/>
  <c r="X1057" i="8" s="1"/>
  <c r="AI1056" i="8"/>
  <c r="AA1056" i="8" s="1"/>
  <c r="AG1056" i="8"/>
  <c r="AC1056" i="8"/>
  <c r="T1056" i="8"/>
  <c r="X1056" i="8" s="1"/>
  <c r="AI1055" i="8"/>
  <c r="AA1055" i="8" s="1"/>
  <c r="AG1055" i="8"/>
  <c r="AC1055" i="8"/>
  <c r="T1055" i="8"/>
  <c r="X1055" i="8" s="1"/>
  <c r="AI1054" i="8"/>
  <c r="AA1054" i="8" s="1"/>
  <c r="AG1054" i="8"/>
  <c r="AC1054" i="8"/>
  <c r="T1054" i="8"/>
  <c r="X1054" i="8" s="1"/>
  <c r="AI1053" i="8"/>
  <c r="AA1053" i="8" s="1"/>
  <c r="AG1053" i="8"/>
  <c r="AC1053" i="8"/>
  <c r="T1053" i="8"/>
  <c r="X1053" i="8" s="1"/>
  <c r="AI1052" i="8"/>
  <c r="AA1052" i="8" s="1"/>
  <c r="AG1052" i="8"/>
  <c r="AC1052" i="8"/>
  <c r="T1052" i="8"/>
  <c r="X1052" i="8" s="1"/>
  <c r="AI1051" i="8"/>
  <c r="AA1051" i="8" s="1"/>
  <c r="AG1051" i="8"/>
  <c r="AC1051" i="8"/>
  <c r="T1051" i="8"/>
  <c r="X1051" i="8" s="1"/>
  <c r="AI1050" i="8"/>
  <c r="AA1050" i="8" s="1"/>
  <c r="AG1050" i="8"/>
  <c r="AC1050" i="8"/>
  <c r="T1050" i="8"/>
  <c r="X1050" i="8" s="1"/>
  <c r="AI1049" i="8"/>
  <c r="AA1049" i="8" s="1"/>
  <c r="AG1049" i="8"/>
  <c r="AC1049" i="8"/>
  <c r="T1049" i="8"/>
  <c r="X1049" i="8" s="1"/>
  <c r="AI1048" i="8"/>
  <c r="AA1048" i="8" s="1"/>
  <c r="AG1048" i="8"/>
  <c r="AC1048" i="8"/>
  <c r="T1048" i="8"/>
  <c r="X1048" i="8" s="1"/>
  <c r="AI1047" i="8"/>
  <c r="AA1047" i="8" s="1"/>
  <c r="AG1047" i="8"/>
  <c r="AC1047" i="8"/>
  <c r="T1047" i="8"/>
  <c r="X1047" i="8" s="1"/>
  <c r="AI1046" i="8"/>
  <c r="AA1046" i="8" s="1"/>
  <c r="AG1046" i="8"/>
  <c r="AC1046" i="8"/>
  <c r="T1046" i="8"/>
  <c r="X1046" i="8" s="1"/>
  <c r="AI1045" i="8"/>
  <c r="AA1045" i="8" s="1"/>
  <c r="AG1045" i="8"/>
  <c r="AC1045" i="8"/>
  <c r="T1045" i="8"/>
  <c r="AW1044" i="8"/>
  <c r="AW1043" i="8" s="1"/>
  <c r="K34" i="3" s="1"/>
  <c r="K1044" i="8"/>
  <c r="K1043" i="8" s="1"/>
  <c r="J1043" i="8"/>
  <c r="I1043" i="8"/>
  <c r="D34" i="3" s="1"/>
  <c r="AI1042" i="8"/>
  <c r="AA1042" i="8" s="1"/>
  <c r="AG1042" i="8"/>
  <c r="AC1042" i="8"/>
  <c r="T1042" i="8"/>
  <c r="AI1041" i="8"/>
  <c r="AA1041" i="8" s="1"/>
  <c r="AG1041" i="8"/>
  <c r="AC1041" i="8"/>
  <c r="T1041" i="8"/>
  <c r="X1041" i="8" s="1"/>
  <c r="AW1039" i="8"/>
  <c r="K1039" i="8"/>
  <c r="K1038" i="8" s="1"/>
  <c r="J1039" i="8"/>
  <c r="J1038" i="8" s="1"/>
  <c r="I1039" i="8"/>
  <c r="I1038" i="8" s="1"/>
  <c r="AG1037" i="8"/>
  <c r="AC1037" i="8"/>
  <c r="AA1037" i="8"/>
  <c r="T1037" i="8"/>
  <c r="X1037" i="8" s="1"/>
  <c r="AG1036" i="8"/>
  <c r="AC1036" i="8"/>
  <c r="AA1036" i="8"/>
  <c r="T1036" i="8"/>
  <c r="X1036" i="8" s="1"/>
  <c r="AG1032" i="8"/>
  <c r="AC1032" i="8"/>
  <c r="AA1032" i="8"/>
  <c r="T1032" i="8"/>
  <c r="X1032" i="8" s="1"/>
  <c r="AG1030" i="8"/>
  <c r="AC1030" i="8"/>
  <c r="AA1030" i="8"/>
  <c r="T1030" i="8"/>
  <c r="X1030" i="8" s="1"/>
  <c r="K1030" i="8"/>
  <c r="AG1029" i="8"/>
  <c r="AC1029" i="8"/>
  <c r="AA1029" i="8"/>
  <c r="T1029" i="8"/>
  <c r="X1029" i="8" s="1"/>
  <c r="K1029" i="8"/>
  <c r="AG1028" i="8"/>
  <c r="AC1028" i="8"/>
  <c r="AA1028" i="8"/>
  <c r="T1028" i="8"/>
  <c r="X1028" i="8" s="1"/>
  <c r="K1028" i="8"/>
  <c r="AG1027" i="8"/>
  <c r="AC1027" i="8"/>
  <c r="AA1027" i="8"/>
  <c r="T1027" i="8"/>
  <c r="X1027" i="8" s="1"/>
  <c r="K1027" i="8"/>
  <c r="AG1026" i="8"/>
  <c r="AC1026" i="8"/>
  <c r="AA1026" i="8"/>
  <c r="T1026" i="8"/>
  <c r="X1026" i="8" s="1"/>
  <c r="K1026" i="8"/>
  <c r="AG1025" i="8"/>
  <c r="AC1025" i="8"/>
  <c r="AA1025" i="8"/>
  <c r="T1025" i="8"/>
  <c r="X1025" i="8" s="1"/>
  <c r="AG1024" i="8"/>
  <c r="AC1024" i="8"/>
  <c r="AA1024" i="8"/>
  <c r="T1024" i="8"/>
  <c r="X1024" i="8" s="1"/>
  <c r="K1024" i="8"/>
  <c r="AG1023" i="8"/>
  <c r="AC1023" i="8"/>
  <c r="AA1023" i="8"/>
  <c r="T1023" i="8"/>
  <c r="X1023" i="8" s="1"/>
  <c r="K1023" i="8"/>
  <c r="AG1022" i="8"/>
  <c r="AC1022" i="8"/>
  <c r="AA1022" i="8"/>
  <c r="T1022" i="8"/>
  <c r="X1022" i="8" s="1"/>
  <c r="K1022" i="8"/>
  <c r="AG1021" i="8"/>
  <c r="AC1021" i="8"/>
  <c r="AA1021" i="8"/>
  <c r="T1021" i="8"/>
  <c r="X1021" i="8" s="1"/>
  <c r="AG1020" i="8"/>
  <c r="AC1020" i="8"/>
  <c r="AA1020" i="8"/>
  <c r="T1020" i="8"/>
  <c r="X1020" i="8" s="1"/>
  <c r="AG1019" i="8"/>
  <c r="AC1019" i="8"/>
  <c r="AA1019" i="8"/>
  <c r="T1019" i="8"/>
  <c r="X1019" i="8" s="1"/>
  <c r="K1019" i="8"/>
  <c r="AG1018" i="8"/>
  <c r="AC1018" i="8"/>
  <c r="AA1018" i="8"/>
  <c r="T1018" i="8"/>
  <c r="X1018" i="8" s="1"/>
  <c r="AG1017" i="8"/>
  <c r="AC1017" i="8"/>
  <c r="AA1017" i="8"/>
  <c r="T1017" i="8"/>
  <c r="X1017" i="8" s="1"/>
  <c r="K1017" i="8"/>
  <c r="AG1016" i="8"/>
  <c r="AC1016" i="8"/>
  <c r="AA1016" i="8"/>
  <c r="T1016" i="8"/>
  <c r="X1016" i="8" s="1"/>
  <c r="K1016" i="8"/>
  <c r="AG1015" i="8"/>
  <c r="AC1015" i="8"/>
  <c r="AA1015" i="8"/>
  <c r="T1015" i="8"/>
  <c r="X1015" i="8" s="1"/>
  <c r="K1015" i="8"/>
  <c r="AG1014" i="8"/>
  <c r="AC1014" i="8"/>
  <c r="AA1014" i="8"/>
  <c r="T1014" i="8"/>
  <c r="X1014" i="8" s="1"/>
  <c r="K1014" i="8"/>
  <c r="AG1013" i="8"/>
  <c r="AC1013" i="8"/>
  <c r="AA1013" i="8"/>
  <c r="T1013" i="8"/>
  <c r="X1013" i="8" s="1"/>
  <c r="K1013" i="8"/>
  <c r="AG1012" i="8"/>
  <c r="AC1012" i="8"/>
  <c r="AA1012" i="8"/>
  <c r="T1012" i="8"/>
  <c r="X1012" i="8" s="1"/>
  <c r="K1012" i="8"/>
  <c r="AG1011" i="8"/>
  <c r="AC1011" i="8"/>
  <c r="AA1011" i="8"/>
  <c r="T1011" i="8"/>
  <c r="X1011" i="8" s="1"/>
  <c r="K1011" i="8"/>
  <c r="AW1010" i="8"/>
  <c r="AW1009" i="8" s="1"/>
  <c r="K32" i="3" s="1"/>
  <c r="J1010" i="8"/>
  <c r="J1009" i="8" s="1"/>
  <c r="I1010" i="8"/>
  <c r="I1009" i="8" s="1"/>
  <c r="D32" i="3" s="1"/>
  <c r="AI1008" i="8"/>
  <c r="AA1008" i="8" s="1"/>
  <c r="AG1008" i="8"/>
  <c r="AC1008" i="8"/>
  <c r="T1008" i="8"/>
  <c r="X1008" i="8" s="1"/>
  <c r="AI1007" i="8"/>
  <c r="AA1007" i="8" s="1"/>
  <c r="AG1007" i="8"/>
  <c r="AC1007" i="8"/>
  <c r="T1007" i="8"/>
  <c r="X1007" i="8" s="1"/>
  <c r="AI1006" i="8"/>
  <c r="AA1006" i="8" s="1"/>
  <c r="AG1006" i="8"/>
  <c r="AC1006" i="8"/>
  <c r="T1006" i="8"/>
  <c r="X1006" i="8" s="1"/>
  <c r="AI1005" i="8"/>
  <c r="AA1005" i="8" s="1"/>
  <c r="AG1005" i="8"/>
  <c r="AC1005" i="8"/>
  <c r="T1005" i="8"/>
  <c r="X1005" i="8" s="1"/>
  <c r="AI1004" i="8"/>
  <c r="AA1004" i="8" s="1"/>
  <c r="AG1004" i="8"/>
  <c r="AC1004" i="8"/>
  <c r="T1004" i="8"/>
  <c r="X1004" i="8" s="1"/>
  <c r="AI1003" i="8"/>
  <c r="AA1003" i="8" s="1"/>
  <c r="AG1003" i="8"/>
  <c r="AC1003" i="8"/>
  <c r="T1003" i="8"/>
  <c r="X1003" i="8" s="1"/>
  <c r="AI1002" i="8"/>
  <c r="AA1002" i="8" s="1"/>
  <c r="AG1002" i="8"/>
  <c r="AC1002" i="8"/>
  <c r="T1002" i="8"/>
  <c r="X1002" i="8" s="1"/>
  <c r="AI1001" i="8"/>
  <c r="AA1001" i="8" s="1"/>
  <c r="AG1001" i="8"/>
  <c r="AC1001" i="8"/>
  <c r="T1001" i="8"/>
  <c r="X1001" i="8" s="1"/>
  <c r="AI1000" i="8"/>
  <c r="AA1000" i="8" s="1"/>
  <c r="AG1000" i="8"/>
  <c r="AC1000" i="8"/>
  <c r="T1000" i="8"/>
  <c r="X1000" i="8" s="1"/>
  <c r="AI999" i="8"/>
  <c r="AA999" i="8" s="1"/>
  <c r="AG999" i="8"/>
  <c r="AC999" i="8"/>
  <c r="T999" i="8"/>
  <c r="X999" i="8" s="1"/>
  <c r="AI998" i="8"/>
  <c r="AA998" i="8" s="1"/>
  <c r="AG998" i="8"/>
  <c r="AC998" i="8"/>
  <c r="T998" i="8"/>
  <c r="X998" i="8" s="1"/>
  <c r="AI997" i="8"/>
  <c r="AA997" i="8" s="1"/>
  <c r="AG997" i="8"/>
  <c r="AC997" i="8"/>
  <c r="T997" i="8"/>
  <c r="X997" i="8" s="1"/>
  <c r="AI996" i="8"/>
  <c r="AA996" i="8" s="1"/>
  <c r="AG996" i="8"/>
  <c r="AC996" i="8"/>
  <c r="T996" i="8"/>
  <c r="X996" i="8" s="1"/>
  <c r="AI995" i="8"/>
  <c r="AA995" i="8" s="1"/>
  <c r="AG995" i="8"/>
  <c r="AC995" i="8"/>
  <c r="T995" i="8"/>
  <c r="X995" i="8" s="1"/>
  <c r="AI994" i="8"/>
  <c r="AA994" i="8" s="1"/>
  <c r="AG994" i="8"/>
  <c r="AC994" i="8"/>
  <c r="T994" i="8"/>
  <c r="X994" i="8" s="1"/>
  <c r="AI993" i="8"/>
  <c r="AA993" i="8" s="1"/>
  <c r="AG993" i="8"/>
  <c r="AC993" i="8"/>
  <c r="T993" i="8"/>
  <c r="X993" i="8" s="1"/>
  <c r="AI992" i="8"/>
  <c r="AA992" i="8" s="1"/>
  <c r="AG992" i="8"/>
  <c r="AC992" i="8"/>
  <c r="T992" i="8"/>
  <c r="X992" i="8" s="1"/>
  <c r="AI990" i="8"/>
  <c r="AA990" i="8" s="1"/>
  <c r="AG990" i="8"/>
  <c r="AC990" i="8"/>
  <c r="T990" i="8"/>
  <c r="X990" i="8" s="1"/>
  <c r="AI989" i="8"/>
  <c r="AA989" i="8" s="1"/>
  <c r="AG989" i="8"/>
  <c r="AC989" i="8"/>
  <c r="T989" i="8"/>
  <c r="X989" i="8" s="1"/>
  <c r="AI988" i="8"/>
  <c r="AA988" i="8" s="1"/>
  <c r="AG988" i="8"/>
  <c r="AC988" i="8"/>
  <c r="T988" i="8"/>
  <c r="X988" i="8" s="1"/>
  <c r="AI987" i="8"/>
  <c r="AA987" i="8" s="1"/>
  <c r="AG987" i="8"/>
  <c r="AC987" i="8"/>
  <c r="T987" i="8"/>
  <c r="X987" i="8" s="1"/>
  <c r="AI986" i="8"/>
  <c r="AA986" i="8" s="1"/>
  <c r="AG986" i="8"/>
  <c r="AC986" i="8"/>
  <c r="T986" i="8"/>
  <c r="X986" i="8" s="1"/>
  <c r="AI985" i="8"/>
  <c r="AA985" i="8" s="1"/>
  <c r="AG985" i="8"/>
  <c r="AC985" i="8"/>
  <c r="T985" i="8"/>
  <c r="X985" i="8" s="1"/>
  <c r="AI984" i="8"/>
  <c r="AA984" i="8" s="1"/>
  <c r="AG984" i="8"/>
  <c r="AC984" i="8"/>
  <c r="T984" i="8"/>
  <c r="X984" i="8" s="1"/>
  <c r="AI983" i="8"/>
  <c r="AA983" i="8" s="1"/>
  <c r="AG983" i="8"/>
  <c r="AC983" i="8"/>
  <c r="T983" i="8"/>
  <c r="X983" i="8" s="1"/>
  <c r="AI982" i="8"/>
  <c r="AA982" i="8" s="1"/>
  <c r="AG982" i="8"/>
  <c r="AC982" i="8"/>
  <c r="T982" i="8"/>
  <c r="X982" i="8" s="1"/>
  <c r="AI981" i="8"/>
  <c r="AA981" i="8" s="1"/>
  <c r="AG981" i="8"/>
  <c r="AC981" i="8"/>
  <c r="T981" i="8"/>
  <c r="X981" i="8" s="1"/>
  <c r="AI980" i="8"/>
  <c r="AA980" i="8" s="1"/>
  <c r="AG980" i="8"/>
  <c r="AC980" i="8"/>
  <c r="T980" i="8"/>
  <c r="X980" i="8" s="1"/>
  <c r="AI979" i="8"/>
  <c r="AA979" i="8" s="1"/>
  <c r="AG979" i="8"/>
  <c r="AC979" i="8"/>
  <c r="T979" i="8"/>
  <c r="X979" i="8" s="1"/>
  <c r="AI978" i="8"/>
  <c r="AA978" i="8" s="1"/>
  <c r="AG978" i="8"/>
  <c r="AC978" i="8"/>
  <c r="T978" i="8"/>
  <c r="X978" i="8" s="1"/>
  <c r="AI977" i="8"/>
  <c r="AA977" i="8" s="1"/>
  <c r="AG977" i="8"/>
  <c r="AC977" i="8"/>
  <c r="T977" i="8"/>
  <c r="X977" i="8" s="1"/>
  <c r="AI976" i="8"/>
  <c r="AA976" i="8" s="1"/>
  <c r="AG976" i="8"/>
  <c r="AC976" i="8"/>
  <c r="T976" i="8"/>
  <c r="X976" i="8" s="1"/>
  <c r="AI975" i="8"/>
  <c r="AA975" i="8" s="1"/>
  <c r="AG975" i="8"/>
  <c r="AC975" i="8"/>
  <c r="T975" i="8"/>
  <c r="X975" i="8" s="1"/>
  <c r="AI974" i="8"/>
  <c r="AA974" i="8" s="1"/>
  <c r="AG974" i="8"/>
  <c r="AC974" i="8"/>
  <c r="T974" i="8"/>
  <c r="X974" i="8" s="1"/>
  <c r="AI973" i="8"/>
  <c r="AA973" i="8" s="1"/>
  <c r="AG973" i="8"/>
  <c r="AC973" i="8"/>
  <c r="T973" i="8"/>
  <c r="X973" i="8" s="1"/>
  <c r="AI972" i="8"/>
  <c r="AA972" i="8" s="1"/>
  <c r="AG972" i="8"/>
  <c r="AC972" i="8"/>
  <c r="T972" i="8"/>
  <c r="X972" i="8" s="1"/>
  <c r="AI971" i="8"/>
  <c r="AA971" i="8" s="1"/>
  <c r="AG971" i="8"/>
  <c r="AC971" i="8"/>
  <c r="T971" i="8"/>
  <c r="X971" i="8" s="1"/>
  <c r="AI970" i="8"/>
  <c r="AA970" i="8" s="1"/>
  <c r="AG970" i="8"/>
  <c r="AC970" i="8"/>
  <c r="T970" i="8"/>
  <c r="X970" i="8" s="1"/>
  <c r="AI969" i="8"/>
  <c r="AA969" i="8" s="1"/>
  <c r="AG969" i="8"/>
  <c r="AC969" i="8"/>
  <c r="T969" i="8"/>
  <c r="X969" i="8" s="1"/>
  <c r="AI968" i="8"/>
  <c r="AA968" i="8" s="1"/>
  <c r="AG968" i="8"/>
  <c r="AC968" i="8"/>
  <c r="T968" i="8"/>
  <c r="X968" i="8" s="1"/>
  <c r="AI967" i="8"/>
  <c r="AA967" i="8" s="1"/>
  <c r="AG967" i="8"/>
  <c r="AC967" i="8"/>
  <c r="T967" i="8"/>
  <c r="X967" i="8" s="1"/>
  <c r="AI966" i="8"/>
  <c r="AA966" i="8" s="1"/>
  <c r="AG966" i="8"/>
  <c r="AC966" i="8"/>
  <c r="T966" i="8"/>
  <c r="X966" i="8" s="1"/>
  <c r="AI965" i="8"/>
  <c r="AA965" i="8" s="1"/>
  <c r="AG965" i="8"/>
  <c r="AC965" i="8"/>
  <c r="T965" i="8"/>
  <c r="X965" i="8" s="1"/>
  <c r="AI964" i="8"/>
  <c r="AA964" i="8" s="1"/>
  <c r="AG964" i="8"/>
  <c r="AC964" i="8"/>
  <c r="T964" i="8"/>
  <c r="X964" i="8" s="1"/>
  <c r="AI963" i="8"/>
  <c r="AA963" i="8" s="1"/>
  <c r="AG963" i="8"/>
  <c r="AC963" i="8"/>
  <c r="T963" i="8"/>
  <c r="X963" i="8" s="1"/>
  <c r="AI962" i="8"/>
  <c r="AA962" i="8" s="1"/>
  <c r="AG962" i="8"/>
  <c r="AC962" i="8"/>
  <c r="T962" i="8"/>
  <c r="X962" i="8" s="1"/>
  <c r="AI961" i="8"/>
  <c r="AA961" i="8" s="1"/>
  <c r="AG961" i="8"/>
  <c r="AC961" i="8"/>
  <c r="T961" i="8"/>
  <c r="X961" i="8" s="1"/>
  <c r="AI960" i="8"/>
  <c r="AA960" i="8" s="1"/>
  <c r="AG960" i="8"/>
  <c r="AC960" i="8"/>
  <c r="T960" i="8"/>
  <c r="X960" i="8" s="1"/>
  <c r="AI959" i="8"/>
  <c r="AA959" i="8" s="1"/>
  <c r="AG959" i="8"/>
  <c r="AC959" i="8"/>
  <c r="T959" i="8"/>
  <c r="X959" i="8" s="1"/>
  <c r="AI958" i="8"/>
  <c r="AA958" i="8" s="1"/>
  <c r="AG958" i="8"/>
  <c r="AC958" i="8"/>
  <c r="T958" i="8"/>
  <c r="X958" i="8" s="1"/>
  <c r="AI957" i="8"/>
  <c r="AA957" i="8" s="1"/>
  <c r="AG957" i="8"/>
  <c r="AC957" i="8"/>
  <c r="T957" i="8"/>
  <c r="X957" i="8" s="1"/>
  <c r="AI956" i="8"/>
  <c r="AA956" i="8" s="1"/>
  <c r="AG956" i="8"/>
  <c r="AC956" i="8"/>
  <c r="T956" i="8"/>
  <c r="X956" i="8" s="1"/>
  <c r="AI955" i="8"/>
  <c r="AA955" i="8" s="1"/>
  <c r="AG955" i="8"/>
  <c r="AC955" i="8"/>
  <c r="T955" i="8"/>
  <c r="X955" i="8" s="1"/>
  <c r="AI954" i="8"/>
  <c r="AA954" i="8" s="1"/>
  <c r="AG954" i="8"/>
  <c r="AC954" i="8"/>
  <c r="T954" i="8"/>
  <c r="X954" i="8" s="1"/>
  <c r="AI953" i="8"/>
  <c r="AA953" i="8" s="1"/>
  <c r="AG953" i="8"/>
  <c r="AC953" i="8"/>
  <c r="T953" i="8"/>
  <c r="X953" i="8" s="1"/>
  <c r="AI952" i="8"/>
  <c r="AA952" i="8" s="1"/>
  <c r="AG952" i="8"/>
  <c r="AC952" i="8"/>
  <c r="T952" i="8"/>
  <c r="X952" i="8" s="1"/>
  <c r="AI951" i="8"/>
  <c r="AA951" i="8" s="1"/>
  <c r="AG951" i="8"/>
  <c r="AC951" i="8"/>
  <c r="T951" i="8"/>
  <c r="X951" i="8" s="1"/>
  <c r="AI950" i="8"/>
  <c r="AA950" i="8" s="1"/>
  <c r="AG950" i="8"/>
  <c r="AC950" i="8"/>
  <c r="T950" i="8"/>
  <c r="X950" i="8" s="1"/>
  <c r="AI949" i="8"/>
  <c r="AA949" i="8" s="1"/>
  <c r="AG949" i="8"/>
  <c r="AC949" i="8"/>
  <c r="T949" i="8"/>
  <c r="X949" i="8" s="1"/>
  <c r="AI948" i="8"/>
  <c r="AA948" i="8" s="1"/>
  <c r="AG948" i="8"/>
  <c r="AC948" i="8"/>
  <c r="T948" i="8"/>
  <c r="X948" i="8" s="1"/>
  <c r="AI947" i="8"/>
  <c r="AA947" i="8" s="1"/>
  <c r="AG947" i="8"/>
  <c r="AC947" i="8"/>
  <c r="T947" i="8"/>
  <c r="X947" i="8" s="1"/>
  <c r="AI946" i="8"/>
  <c r="AA946" i="8" s="1"/>
  <c r="AG946" i="8"/>
  <c r="AC946" i="8"/>
  <c r="T946" i="8"/>
  <c r="X946" i="8" s="1"/>
  <c r="AI945" i="8"/>
  <c r="AA945" i="8" s="1"/>
  <c r="AG945" i="8"/>
  <c r="AC945" i="8"/>
  <c r="T945" i="8"/>
  <c r="X945" i="8" s="1"/>
  <c r="AI944" i="8"/>
  <c r="AA944" i="8" s="1"/>
  <c r="AG944" i="8"/>
  <c r="AC944" i="8"/>
  <c r="T944" i="8"/>
  <c r="X944" i="8" s="1"/>
  <c r="AI943" i="8"/>
  <c r="AA943" i="8" s="1"/>
  <c r="AG943" i="8"/>
  <c r="AC943" i="8"/>
  <c r="T943" i="8"/>
  <c r="X943" i="8" s="1"/>
  <c r="AI942" i="8"/>
  <c r="AA942" i="8" s="1"/>
  <c r="AG942" i="8"/>
  <c r="AC942" i="8"/>
  <c r="T942" i="8"/>
  <c r="X942" i="8" s="1"/>
  <c r="AI941" i="8"/>
  <c r="AA941" i="8" s="1"/>
  <c r="AG941" i="8"/>
  <c r="AC941" i="8"/>
  <c r="T941" i="8"/>
  <c r="X941" i="8" s="1"/>
  <c r="AI940" i="8"/>
  <c r="AA940" i="8" s="1"/>
  <c r="AG940" i="8"/>
  <c r="AC940" i="8"/>
  <c r="T940" i="8"/>
  <c r="X940" i="8" s="1"/>
  <c r="AI939" i="8"/>
  <c r="AA939" i="8" s="1"/>
  <c r="AG939" i="8"/>
  <c r="AC939" i="8"/>
  <c r="T939" i="8"/>
  <c r="X939" i="8" s="1"/>
  <c r="AI938" i="8"/>
  <c r="AA938" i="8" s="1"/>
  <c r="AG938" i="8"/>
  <c r="AC938" i="8"/>
  <c r="T938" i="8"/>
  <c r="X938" i="8" s="1"/>
  <c r="AI937" i="8"/>
  <c r="AA937" i="8" s="1"/>
  <c r="AG937" i="8"/>
  <c r="AC937" i="8"/>
  <c r="T937" i="8"/>
  <c r="X937" i="8" s="1"/>
  <c r="AI936" i="8"/>
  <c r="AA936" i="8" s="1"/>
  <c r="AG936" i="8"/>
  <c r="AC936" i="8"/>
  <c r="T936" i="8"/>
  <c r="X936" i="8" s="1"/>
  <c r="AI935" i="8"/>
  <c r="AA935" i="8" s="1"/>
  <c r="AG935" i="8"/>
  <c r="AC935" i="8"/>
  <c r="T935" i="8"/>
  <c r="X935" i="8" s="1"/>
  <c r="AI934" i="8"/>
  <c r="AA934" i="8" s="1"/>
  <c r="AG934" i="8"/>
  <c r="AC934" i="8"/>
  <c r="T934" i="8"/>
  <c r="X934" i="8" s="1"/>
  <c r="AI933" i="8"/>
  <c r="AA933" i="8" s="1"/>
  <c r="AG933" i="8"/>
  <c r="AC933" i="8"/>
  <c r="T933" i="8"/>
  <c r="X933" i="8" s="1"/>
  <c r="AI932" i="8"/>
  <c r="AA932" i="8" s="1"/>
  <c r="AG932" i="8"/>
  <c r="AC932" i="8"/>
  <c r="T932" i="8"/>
  <c r="X932" i="8" s="1"/>
  <c r="AI931" i="8"/>
  <c r="AA931" i="8" s="1"/>
  <c r="AG931" i="8"/>
  <c r="AC931" i="8"/>
  <c r="T931" i="8"/>
  <c r="X931" i="8" s="1"/>
  <c r="AI930" i="8"/>
  <c r="AA930" i="8" s="1"/>
  <c r="AG930" i="8"/>
  <c r="AC930" i="8"/>
  <c r="T930" i="8"/>
  <c r="X930" i="8" s="1"/>
  <c r="AI929" i="8"/>
  <c r="AA929" i="8" s="1"/>
  <c r="AG929" i="8"/>
  <c r="AC929" i="8"/>
  <c r="T929" i="8"/>
  <c r="X929" i="8" s="1"/>
  <c r="AI928" i="8"/>
  <c r="AA928" i="8" s="1"/>
  <c r="AG928" i="8"/>
  <c r="AC928" i="8"/>
  <c r="T928" i="8"/>
  <c r="X928" i="8" s="1"/>
  <c r="AI927" i="8"/>
  <c r="AA927" i="8" s="1"/>
  <c r="AG927" i="8"/>
  <c r="AC927" i="8"/>
  <c r="T927" i="8"/>
  <c r="X927" i="8" s="1"/>
  <c r="AI920" i="8"/>
  <c r="AA920" i="8" s="1"/>
  <c r="AG920" i="8"/>
  <c r="AC920" i="8"/>
  <c r="T920" i="8"/>
  <c r="X920" i="8" s="1"/>
  <c r="AI919" i="8"/>
  <c r="AA919" i="8" s="1"/>
  <c r="AG919" i="8"/>
  <c r="AC919" i="8"/>
  <c r="T919" i="8"/>
  <c r="X919" i="8" s="1"/>
  <c r="AI918" i="8"/>
  <c r="AA918" i="8" s="1"/>
  <c r="AG918" i="8"/>
  <c r="AC918" i="8"/>
  <c r="T918" i="8"/>
  <c r="X918" i="8" s="1"/>
  <c r="AI917" i="8"/>
  <c r="AA917" i="8" s="1"/>
  <c r="AG917" i="8"/>
  <c r="AC917" i="8"/>
  <c r="T917" i="8"/>
  <c r="X917" i="8" s="1"/>
  <c r="AI916" i="8"/>
  <c r="AA916" i="8" s="1"/>
  <c r="AG916" i="8"/>
  <c r="AC916" i="8"/>
  <c r="T916" i="8"/>
  <c r="X916" i="8" s="1"/>
  <c r="AI915" i="8"/>
  <c r="AA915" i="8" s="1"/>
  <c r="AG915" i="8"/>
  <c r="AC915" i="8"/>
  <c r="T915" i="8"/>
  <c r="X915" i="8" s="1"/>
  <c r="AI913" i="8"/>
  <c r="AA913" i="8" s="1"/>
  <c r="AG913" i="8"/>
  <c r="AC913" i="8"/>
  <c r="T913" i="8"/>
  <c r="X913" i="8" s="1"/>
  <c r="AI912" i="8"/>
  <c r="AA912" i="8" s="1"/>
  <c r="AG912" i="8"/>
  <c r="AC912" i="8"/>
  <c r="T912" i="8"/>
  <c r="X912" i="8" s="1"/>
  <c r="AI911" i="8"/>
  <c r="AA911" i="8" s="1"/>
  <c r="AG911" i="8"/>
  <c r="AC911" i="8"/>
  <c r="T911" i="8"/>
  <c r="X911" i="8" s="1"/>
  <c r="AI910" i="8"/>
  <c r="AA910" i="8" s="1"/>
  <c r="AG910" i="8"/>
  <c r="AC910" i="8"/>
  <c r="T910" i="8"/>
  <c r="X910" i="8" s="1"/>
  <c r="AI909" i="8"/>
  <c r="AA909" i="8" s="1"/>
  <c r="AG909" i="8"/>
  <c r="AC909" i="8"/>
  <c r="T909" i="8"/>
  <c r="X909" i="8" s="1"/>
  <c r="AI908" i="8"/>
  <c r="AA908" i="8" s="1"/>
  <c r="AG908" i="8"/>
  <c r="AC908" i="8"/>
  <c r="T908" i="8"/>
  <c r="X908" i="8" s="1"/>
  <c r="AI907" i="8"/>
  <c r="AA907" i="8" s="1"/>
  <c r="AG907" i="8"/>
  <c r="AC907" i="8"/>
  <c r="T907" i="8"/>
  <c r="X907" i="8" s="1"/>
  <c r="AI906" i="8"/>
  <c r="AA906" i="8" s="1"/>
  <c r="AG906" i="8"/>
  <c r="AC906" i="8"/>
  <c r="T906" i="8"/>
  <c r="X906" i="8" s="1"/>
  <c r="AI905" i="8"/>
  <c r="AA905" i="8" s="1"/>
  <c r="AG905" i="8"/>
  <c r="AC905" i="8"/>
  <c r="T905" i="8"/>
  <c r="X905" i="8" s="1"/>
  <c r="AI904" i="8"/>
  <c r="AA904" i="8" s="1"/>
  <c r="AG904" i="8"/>
  <c r="AC904" i="8"/>
  <c r="T904" i="8"/>
  <c r="X904" i="8" s="1"/>
  <c r="AI903" i="8"/>
  <c r="AA903" i="8" s="1"/>
  <c r="AG903" i="8"/>
  <c r="AC903" i="8"/>
  <c r="T903" i="8"/>
  <c r="X903" i="8" s="1"/>
  <c r="AI902" i="8"/>
  <c r="AA902" i="8" s="1"/>
  <c r="AG902" i="8"/>
  <c r="AC902" i="8"/>
  <c r="T902" i="8"/>
  <c r="X902" i="8" s="1"/>
  <c r="AI901" i="8"/>
  <c r="AA901" i="8" s="1"/>
  <c r="AG901" i="8"/>
  <c r="AC901" i="8"/>
  <c r="T901" i="8"/>
  <c r="X901" i="8" s="1"/>
  <c r="AI900" i="8"/>
  <c r="AA900" i="8" s="1"/>
  <c r="AG900" i="8"/>
  <c r="AC900" i="8"/>
  <c r="T900" i="8"/>
  <c r="X900" i="8" s="1"/>
  <c r="AI899" i="8"/>
  <c r="AA899" i="8" s="1"/>
  <c r="AG899" i="8"/>
  <c r="AC899" i="8"/>
  <c r="T899" i="8"/>
  <c r="X899" i="8" s="1"/>
  <c r="AI898" i="8"/>
  <c r="AA898" i="8" s="1"/>
  <c r="AG898" i="8"/>
  <c r="AC898" i="8"/>
  <c r="T898" i="8"/>
  <c r="X898" i="8" s="1"/>
  <c r="AI897" i="8"/>
  <c r="AA897" i="8" s="1"/>
  <c r="AG897" i="8"/>
  <c r="AC897" i="8"/>
  <c r="T897" i="8"/>
  <c r="X897" i="8" s="1"/>
  <c r="AI896" i="8"/>
  <c r="AA896" i="8" s="1"/>
  <c r="AG896" i="8"/>
  <c r="AC896" i="8"/>
  <c r="T896" i="8"/>
  <c r="X896" i="8" s="1"/>
  <c r="AI895" i="8"/>
  <c r="AA895" i="8" s="1"/>
  <c r="AG895" i="8"/>
  <c r="AC895" i="8"/>
  <c r="T895" i="8"/>
  <c r="X895" i="8" s="1"/>
  <c r="AI894" i="8"/>
  <c r="AA894" i="8" s="1"/>
  <c r="AG894" i="8"/>
  <c r="AC894" i="8"/>
  <c r="T894" i="8"/>
  <c r="X894" i="8" s="1"/>
  <c r="AI893" i="8"/>
  <c r="AA893" i="8" s="1"/>
  <c r="AG893" i="8"/>
  <c r="AC893" i="8"/>
  <c r="T893" i="8"/>
  <c r="X893" i="8" s="1"/>
  <c r="AI892" i="8"/>
  <c r="AA892" i="8" s="1"/>
  <c r="AG892" i="8"/>
  <c r="AC892" i="8"/>
  <c r="T892" i="8"/>
  <c r="X892" i="8" s="1"/>
  <c r="AI891" i="8"/>
  <c r="AA891" i="8" s="1"/>
  <c r="AG891" i="8"/>
  <c r="AC891" i="8"/>
  <c r="T891" i="8"/>
  <c r="X891" i="8" s="1"/>
  <c r="AI890" i="8"/>
  <c r="AA890" i="8" s="1"/>
  <c r="AG890" i="8"/>
  <c r="AC890" i="8"/>
  <c r="T890" i="8"/>
  <c r="X890" i="8" s="1"/>
  <c r="AI889" i="8"/>
  <c r="AA889" i="8" s="1"/>
  <c r="AG889" i="8"/>
  <c r="AC889" i="8"/>
  <c r="T889" i="8"/>
  <c r="X889" i="8" s="1"/>
  <c r="AI888" i="8"/>
  <c r="AA888" i="8" s="1"/>
  <c r="AG888" i="8"/>
  <c r="AC888" i="8"/>
  <c r="T888" i="8"/>
  <c r="X888" i="8" s="1"/>
  <c r="AI887" i="8"/>
  <c r="AA887" i="8" s="1"/>
  <c r="AG887" i="8"/>
  <c r="AC887" i="8"/>
  <c r="T887" i="8"/>
  <c r="X887" i="8" s="1"/>
  <c r="AI886" i="8"/>
  <c r="AA886" i="8" s="1"/>
  <c r="AG886" i="8"/>
  <c r="AC886" i="8"/>
  <c r="T886" i="8"/>
  <c r="X886" i="8" s="1"/>
  <c r="AI885" i="8"/>
  <c r="AA885" i="8" s="1"/>
  <c r="AG885" i="8"/>
  <c r="AC885" i="8"/>
  <c r="T885" i="8"/>
  <c r="X885" i="8" s="1"/>
  <c r="AI884" i="8"/>
  <c r="AA884" i="8" s="1"/>
  <c r="AG884" i="8"/>
  <c r="AC884" i="8"/>
  <c r="T884" i="8"/>
  <c r="X884" i="8" s="1"/>
  <c r="AI883" i="8"/>
  <c r="AA883" i="8" s="1"/>
  <c r="AG883" i="8"/>
  <c r="AC883" i="8"/>
  <c r="T883" i="8"/>
  <c r="X883" i="8" s="1"/>
  <c r="AI882" i="8"/>
  <c r="AA882" i="8" s="1"/>
  <c r="AG882" i="8"/>
  <c r="AC882" i="8"/>
  <c r="T882" i="8"/>
  <c r="X882" i="8" s="1"/>
  <c r="AI881" i="8"/>
  <c r="AA881" i="8" s="1"/>
  <c r="AG881" i="8"/>
  <c r="AC881" i="8"/>
  <c r="T881" i="8"/>
  <c r="X881" i="8" s="1"/>
  <c r="AI880" i="8"/>
  <c r="AA880" i="8" s="1"/>
  <c r="AG880" i="8"/>
  <c r="AC880" i="8"/>
  <c r="T880" i="8"/>
  <c r="X880" i="8" s="1"/>
  <c r="AI879" i="8"/>
  <c r="AA879" i="8" s="1"/>
  <c r="AG879" i="8"/>
  <c r="AC879" i="8"/>
  <c r="T879" i="8"/>
  <c r="X879" i="8" s="1"/>
  <c r="AI878" i="8"/>
  <c r="AA878" i="8" s="1"/>
  <c r="AG878" i="8"/>
  <c r="AC878" i="8"/>
  <c r="T878" i="8"/>
  <c r="X878" i="8" s="1"/>
  <c r="AI877" i="8"/>
  <c r="AA877" i="8" s="1"/>
  <c r="AG877" i="8"/>
  <c r="AC877" i="8"/>
  <c r="T877" i="8"/>
  <c r="X877" i="8" s="1"/>
  <c r="AI876" i="8"/>
  <c r="AA876" i="8" s="1"/>
  <c r="AG876" i="8"/>
  <c r="AC876" i="8"/>
  <c r="T876" i="8"/>
  <c r="X876" i="8" s="1"/>
  <c r="AI875" i="8"/>
  <c r="AA875" i="8" s="1"/>
  <c r="AG875" i="8"/>
  <c r="AC875" i="8"/>
  <c r="T875" i="8"/>
  <c r="X875" i="8" s="1"/>
  <c r="AI874" i="8"/>
  <c r="AA874" i="8" s="1"/>
  <c r="AG874" i="8"/>
  <c r="AC874" i="8"/>
  <c r="T874" i="8"/>
  <c r="X874" i="8" s="1"/>
  <c r="AI873" i="8"/>
  <c r="AA873" i="8" s="1"/>
  <c r="AG873" i="8"/>
  <c r="AC873" i="8"/>
  <c r="T873" i="8"/>
  <c r="X873" i="8" s="1"/>
  <c r="AI872" i="8"/>
  <c r="AA872" i="8" s="1"/>
  <c r="AG872" i="8"/>
  <c r="AC872" i="8"/>
  <c r="T872" i="8"/>
  <c r="X872" i="8" s="1"/>
  <c r="AI871" i="8"/>
  <c r="AA871" i="8" s="1"/>
  <c r="AG871" i="8"/>
  <c r="AC871" i="8"/>
  <c r="T871" i="8"/>
  <c r="X871" i="8" s="1"/>
  <c r="AI870" i="8"/>
  <c r="AA870" i="8" s="1"/>
  <c r="AG870" i="8"/>
  <c r="AC870" i="8"/>
  <c r="T870" i="8"/>
  <c r="X870" i="8" s="1"/>
  <c r="AI869" i="8"/>
  <c r="AA869" i="8" s="1"/>
  <c r="AG869" i="8"/>
  <c r="AC869" i="8"/>
  <c r="T869" i="8"/>
  <c r="X869" i="8" s="1"/>
  <c r="AI868" i="8"/>
  <c r="AA868" i="8" s="1"/>
  <c r="AG868" i="8"/>
  <c r="AC868" i="8"/>
  <c r="T868" i="8"/>
  <c r="X868" i="8" s="1"/>
  <c r="AI867" i="8"/>
  <c r="AA867" i="8" s="1"/>
  <c r="AG867" i="8"/>
  <c r="AC867" i="8"/>
  <c r="T867" i="8"/>
  <c r="X867" i="8" s="1"/>
  <c r="AI866" i="8"/>
  <c r="AA866" i="8" s="1"/>
  <c r="AG866" i="8"/>
  <c r="AC866" i="8"/>
  <c r="T866" i="8"/>
  <c r="X866" i="8" s="1"/>
  <c r="AI865" i="8"/>
  <c r="AA865" i="8" s="1"/>
  <c r="AG865" i="8"/>
  <c r="AC865" i="8"/>
  <c r="T865" i="8"/>
  <c r="X865" i="8" s="1"/>
  <c r="AI864" i="8"/>
  <c r="AA864" i="8" s="1"/>
  <c r="AG864" i="8"/>
  <c r="AC864" i="8"/>
  <c r="T864" i="8"/>
  <c r="X864" i="8" s="1"/>
  <c r="AI863" i="8"/>
  <c r="AA863" i="8" s="1"/>
  <c r="AG863" i="8"/>
  <c r="AC863" i="8"/>
  <c r="T863" i="8"/>
  <c r="X863" i="8" s="1"/>
  <c r="AI862" i="8"/>
  <c r="AA862" i="8" s="1"/>
  <c r="AG862" i="8"/>
  <c r="AC862" i="8"/>
  <c r="T862" i="8"/>
  <c r="X862" i="8" s="1"/>
  <c r="AI861" i="8"/>
  <c r="AA861" i="8" s="1"/>
  <c r="AG861" i="8"/>
  <c r="AC861" i="8"/>
  <c r="T861" i="8"/>
  <c r="X861" i="8" s="1"/>
  <c r="AI860" i="8"/>
  <c r="AA860" i="8" s="1"/>
  <c r="AG860" i="8"/>
  <c r="AC860" i="8"/>
  <c r="T860" i="8"/>
  <c r="X860" i="8" s="1"/>
  <c r="AI859" i="8"/>
  <c r="AA859" i="8" s="1"/>
  <c r="AG859" i="8"/>
  <c r="AC859" i="8"/>
  <c r="T859" i="8"/>
  <c r="X859" i="8" s="1"/>
  <c r="AI858" i="8"/>
  <c r="AA858" i="8" s="1"/>
  <c r="AG858" i="8"/>
  <c r="AC858" i="8"/>
  <c r="T858" i="8"/>
  <c r="X858" i="8" s="1"/>
  <c r="AI857" i="8"/>
  <c r="AA857" i="8" s="1"/>
  <c r="AG857" i="8"/>
  <c r="AC857" i="8"/>
  <c r="T857" i="8"/>
  <c r="X857" i="8" s="1"/>
  <c r="AI856" i="8"/>
  <c r="AA856" i="8" s="1"/>
  <c r="AG856" i="8"/>
  <c r="AC856" i="8"/>
  <c r="T856" i="8"/>
  <c r="X856" i="8" s="1"/>
  <c r="AI855" i="8"/>
  <c r="AA855" i="8" s="1"/>
  <c r="AG855" i="8"/>
  <c r="AC855" i="8"/>
  <c r="T855" i="8"/>
  <c r="X855" i="8" s="1"/>
  <c r="AI854" i="8"/>
  <c r="AA854" i="8" s="1"/>
  <c r="AG854" i="8"/>
  <c r="AC854" i="8"/>
  <c r="T854" i="8"/>
  <c r="X854" i="8" s="1"/>
  <c r="AI853" i="8"/>
  <c r="AA853" i="8" s="1"/>
  <c r="AG853" i="8"/>
  <c r="AC853" i="8"/>
  <c r="T853" i="8"/>
  <c r="X853" i="8" s="1"/>
  <c r="AI852" i="8"/>
  <c r="AA852" i="8" s="1"/>
  <c r="AG852" i="8"/>
  <c r="AC852" i="8"/>
  <c r="T852" i="8"/>
  <c r="X852" i="8" s="1"/>
  <c r="AI851" i="8"/>
  <c r="AA851" i="8" s="1"/>
  <c r="AG851" i="8"/>
  <c r="AC851" i="8"/>
  <c r="T851" i="8"/>
  <c r="X851" i="8" s="1"/>
  <c r="AI850" i="8"/>
  <c r="AA850" i="8" s="1"/>
  <c r="AG850" i="8"/>
  <c r="AC850" i="8"/>
  <c r="T850" i="8"/>
  <c r="X850" i="8" s="1"/>
  <c r="AI849" i="8"/>
  <c r="AA849" i="8" s="1"/>
  <c r="AG849" i="8"/>
  <c r="AC849" i="8"/>
  <c r="T849" i="8"/>
  <c r="X849" i="8" s="1"/>
  <c r="AI848" i="8"/>
  <c r="AA848" i="8" s="1"/>
  <c r="AG848" i="8"/>
  <c r="AC848" i="8"/>
  <c r="T848" i="8"/>
  <c r="X848" i="8" s="1"/>
  <c r="AI847" i="8"/>
  <c r="AA847" i="8" s="1"/>
  <c r="AG847" i="8"/>
  <c r="AC847" i="8"/>
  <c r="T847" i="8"/>
  <c r="X847" i="8" s="1"/>
  <c r="AI846" i="8"/>
  <c r="AA846" i="8" s="1"/>
  <c r="AG846" i="8"/>
  <c r="AC846" i="8"/>
  <c r="T846" i="8"/>
  <c r="X846" i="8" s="1"/>
  <c r="AI845" i="8"/>
  <c r="AA845" i="8" s="1"/>
  <c r="AG845" i="8"/>
  <c r="AC845" i="8"/>
  <c r="T845" i="8"/>
  <c r="X845" i="8" s="1"/>
  <c r="AI844" i="8"/>
  <c r="AA844" i="8" s="1"/>
  <c r="AG844" i="8"/>
  <c r="AC844" i="8"/>
  <c r="T844" i="8"/>
  <c r="X844" i="8" s="1"/>
  <c r="AI843" i="8"/>
  <c r="AA843" i="8" s="1"/>
  <c r="AG843" i="8"/>
  <c r="AC843" i="8"/>
  <c r="T843" i="8"/>
  <c r="X843" i="8" s="1"/>
  <c r="AI842" i="8"/>
  <c r="AA842" i="8" s="1"/>
  <c r="AG842" i="8"/>
  <c r="AC842" i="8"/>
  <c r="T842" i="8"/>
  <c r="X842" i="8" s="1"/>
  <c r="AI841" i="8"/>
  <c r="AA841" i="8" s="1"/>
  <c r="AG841" i="8"/>
  <c r="AC841" i="8"/>
  <c r="T841" i="8"/>
  <c r="X841" i="8" s="1"/>
  <c r="AI840" i="8"/>
  <c r="AA840" i="8" s="1"/>
  <c r="AG840" i="8"/>
  <c r="AC840" i="8"/>
  <c r="T840" i="8"/>
  <c r="X840" i="8" s="1"/>
  <c r="AI839" i="8"/>
  <c r="AA839" i="8" s="1"/>
  <c r="AG839" i="8"/>
  <c r="AC839" i="8"/>
  <c r="T839" i="8"/>
  <c r="X839" i="8" s="1"/>
  <c r="AI838" i="8"/>
  <c r="AA838" i="8" s="1"/>
  <c r="AG838" i="8"/>
  <c r="AC838" i="8"/>
  <c r="T838" i="8"/>
  <c r="X838" i="8" s="1"/>
  <c r="AI837" i="8"/>
  <c r="AA837" i="8" s="1"/>
  <c r="AG837" i="8"/>
  <c r="AC837" i="8"/>
  <c r="T837" i="8"/>
  <c r="X837" i="8" s="1"/>
  <c r="AI836" i="8"/>
  <c r="AA836" i="8" s="1"/>
  <c r="AG836" i="8"/>
  <c r="AC836" i="8"/>
  <c r="T836" i="8"/>
  <c r="X836" i="8" s="1"/>
  <c r="AI835" i="8"/>
  <c r="AA835" i="8" s="1"/>
  <c r="AG835" i="8"/>
  <c r="AC835" i="8"/>
  <c r="T835" i="8"/>
  <c r="X835" i="8" s="1"/>
  <c r="AI834" i="8"/>
  <c r="AA834" i="8" s="1"/>
  <c r="AG834" i="8"/>
  <c r="AC834" i="8"/>
  <c r="T834" i="8"/>
  <c r="X834" i="8" s="1"/>
  <c r="AI833" i="8"/>
  <c r="AA833" i="8" s="1"/>
  <c r="AG833" i="8"/>
  <c r="AC833" i="8"/>
  <c r="T833" i="8"/>
  <c r="X833" i="8" s="1"/>
  <c r="AI832" i="8"/>
  <c r="AA832" i="8" s="1"/>
  <c r="AG832" i="8"/>
  <c r="AC832" i="8"/>
  <c r="T832" i="8"/>
  <c r="X832" i="8" s="1"/>
  <c r="AI831" i="8"/>
  <c r="AA831" i="8" s="1"/>
  <c r="AG831" i="8"/>
  <c r="AC831" i="8"/>
  <c r="T831" i="8"/>
  <c r="X831" i="8" s="1"/>
  <c r="AI830" i="8"/>
  <c r="AA830" i="8" s="1"/>
  <c r="AG830" i="8"/>
  <c r="AC830" i="8"/>
  <c r="T830" i="8"/>
  <c r="X830" i="8" s="1"/>
  <c r="AI829" i="8"/>
  <c r="AA829" i="8" s="1"/>
  <c r="AG829" i="8"/>
  <c r="AC829" i="8"/>
  <c r="T829" i="8"/>
  <c r="X829" i="8" s="1"/>
  <c r="AI828" i="8"/>
  <c r="AA828" i="8" s="1"/>
  <c r="AG828" i="8"/>
  <c r="AC828" i="8"/>
  <c r="T828" i="8"/>
  <c r="X828" i="8" s="1"/>
  <c r="AI827" i="8"/>
  <c r="AA827" i="8" s="1"/>
  <c r="AG827" i="8"/>
  <c r="AC827" i="8"/>
  <c r="T827" i="8"/>
  <c r="X827" i="8" s="1"/>
  <c r="AI826" i="8"/>
  <c r="AA826" i="8" s="1"/>
  <c r="AG826" i="8"/>
  <c r="AC826" i="8"/>
  <c r="T826" i="8"/>
  <c r="X826" i="8" s="1"/>
  <c r="AI825" i="8"/>
  <c r="AA825" i="8" s="1"/>
  <c r="AG825" i="8"/>
  <c r="AC825" i="8"/>
  <c r="T825" i="8"/>
  <c r="X825" i="8" s="1"/>
  <c r="AI824" i="8"/>
  <c r="AA824" i="8" s="1"/>
  <c r="AG824" i="8"/>
  <c r="AC824" i="8"/>
  <c r="T824" i="8"/>
  <c r="X824" i="8" s="1"/>
  <c r="AI823" i="8"/>
  <c r="AA823" i="8" s="1"/>
  <c r="AG823" i="8"/>
  <c r="AC823" i="8"/>
  <c r="T823" i="8"/>
  <c r="X823" i="8" s="1"/>
  <c r="AI822" i="8"/>
  <c r="AA822" i="8" s="1"/>
  <c r="AG822" i="8"/>
  <c r="AC822" i="8"/>
  <c r="T822" i="8"/>
  <c r="X822" i="8" s="1"/>
  <c r="AI821" i="8"/>
  <c r="AA821" i="8" s="1"/>
  <c r="AG821" i="8"/>
  <c r="AC821" i="8"/>
  <c r="T821" i="8"/>
  <c r="X821" i="8" s="1"/>
  <c r="AI820" i="8"/>
  <c r="AA820" i="8" s="1"/>
  <c r="AG820" i="8"/>
  <c r="AC820" i="8"/>
  <c r="T820" i="8"/>
  <c r="X820" i="8" s="1"/>
  <c r="AI819" i="8"/>
  <c r="AA819" i="8" s="1"/>
  <c r="AG819" i="8"/>
  <c r="AC819" i="8"/>
  <c r="T819" i="8"/>
  <c r="X819" i="8" s="1"/>
  <c r="AI818" i="8"/>
  <c r="AA818" i="8" s="1"/>
  <c r="AG818" i="8"/>
  <c r="AC818" i="8"/>
  <c r="T818" i="8"/>
  <c r="X818" i="8" s="1"/>
  <c r="AI817" i="8"/>
  <c r="AA817" i="8" s="1"/>
  <c r="AG817" i="8"/>
  <c r="AC817" i="8"/>
  <c r="T817" i="8"/>
  <c r="X817" i="8" s="1"/>
  <c r="AI816" i="8"/>
  <c r="AA816" i="8" s="1"/>
  <c r="AG816" i="8"/>
  <c r="AC816" i="8"/>
  <c r="T816" i="8"/>
  <c r="X816" i="8" s="1"/>
  <c r="AI815" i="8"/>
  <c r="AA815" i="8" s="1"/>
  <c r="AG815" i="8"/>
  <c r="AC815" i="8"/>
  <c r="T815" i="8"/>
  <c r="X815" i="8" s="1"/>
  <c r="AI814" i="8"/>
  <c r="AA814" i="8" s="1"/>
  <c r="AG814" i="8"/>
  <c r="AC814" i="8"/>
  <c r="T814" i="8"/>
  <c r="X814" i="8" s="1"/>
  <c r="AI813" i="8"/>
  <c r="AA813" i="8" s="1"/>
  <c r="AG813" i="8"/>
  <c r="AC813" i="8"/>
  <c r="T813" i="8"/>
  <c r="X813" i="8" s="1"/>
  <c r="AI812" i="8"/>
  <c r="AA812" i="8" s="1"/>
  <c r="AG812" i="8"/>
  <c r="AC812" i="8"/>
  <c r="T812" i="8"/>
  <c r="X812" i="8" s="1"/>
  <c r="AI811" i="8"/>
  <c r="AA811" i="8" s="1"/>
  <c r="AG811" i="8"/>
  <c r="AC811" i="8"/>
  <c r="T811" i="8"/>
  <c r="X811" i="8" s="1"/>
  <c r="AI810" i="8"/>
  <c r="AA810" i="8" s="1"/>
  <c r="AG810" i="8"/>
  <c r="AC810" i="8"/>
  <c r="T810" i="8"/>
  <c r="X810" i="8" s="1"/>
  <c r="AI809" i="8"/>
  <c r="AA809" i="8" s="1"/>
  <c r="AG809" i="8"/>
  <c r="AC809" i="8"/>
  <c r="T809" i="8"/>
  <c r="X809" i="8" s="1"/>
  <c r="AI789" i="8"/>
  <c r="AA789" i="8" s="1"/>
  <c r="AG789" i="8"/>
  <c r="AC789" i="8"/>
  <c r="T789" i="8"/>
  <c r="X789" i="8" s="1"/>
  <c r="AI788" i="8"/>
  <c r="AA788" i="8" s="1"/>
  <c r="AG788" i="8"/>
  <c r="AC788" i="8"/>
  <c r="T788" i="8"/>
  <c r="X788" i="8" s="1"/>
  <c r="AI787" i="8"/>
  <c r="AA787" i="8" s="1"/>
  <c r="AG787" i="8"/>
  <c r="AC787" i="8"/>
  <c r="T787" i="8"/>
  <c r="X787" i="8" s="1"/>
  <c r="AI786" i="8"/>
  <c r="AA786" i="8" s="1"/>
  <c r="AG786" i="8"/>
  <c r="AC786" i="8"/>
  <c r="T786" i="8"/>
  <c r="X786" i="8" s="1"/>
  <c r="AI785" i="8"/>
  <c r="AA785" i="8" s="1"/>
  <c r="AG785" i="8"/>
  <c r="AC785" i="8"/>
  <c r="T785" i="8"/>
  <c r="X785" i="8" s="1"/>
  <c r="AI784" i="8"/>
  <c r="AA784" i="8" s="1"/>
  <c r="AG784" i="8"/>
  <c r="AC784" i="8"/>
  <c r="T784" i="8"/>
  <c r="X784" i="8" s="1"/>
  <c r="AI783" i="8"/>
  <c r="AA783" i="8" s="1"/>
  <c r="AG783" i="8"/>
  <c r="AC783" i="8"/>
  <c r="T783" i="8"/>
  <c r="X783" i="8" s="1"/>
  <c r="AI782" i="8"/>
  <c r="AA782" i="8" s="1"/>
  <c r="AG782" i="8"/>
  <c r="AC782" i="8"/>
  <c r="T782" i="8"/>
  <c r="X782" i="8" s="1"/>
  <c r="AI781" i="8"/>
  <c r="AA781" i="8" s="1"/>
  <c r="AG781" i="8"/>
  <c r="AC781" i="8"/>
  <c r="T781" i="8"/>
  <c r="X781" i="8" s="1"/>
  <c r="AI780" i="8"/>
  <c r="AA780" i="8" s="1"/>
  <c r="AG780" i="8"/>
  <c r="AC780" i="8"/>
  <c r="T780" i="8"/>
  <c r="X780" i="8" s="1"/>
  <c r="AI779" i="8"/>
  <c r="AA779" i="8" s="1"/>
  <c r="AG779" i="8"/>
  <c r="AC779" i="8"/>
  <c r="T779" i="8"/>
  <c r="X779" i="8" s="1"/>
  <c r="AI778" i="8"/>
  <c r="AA778" i="8" s="1"/>
  <c r="AG778" i="8"/>
  <c r="AC778" i="8"/>
  <c r="T778" i="8"/>
  <c r="X778" i="8" s="1"/>
  <c r="AI777" i="8"/>
  <c r="AA777" i="8" s="1"/>
  <c r="AG777" i="8"/>
  <c r="AC777" i="8"/>
  <c r="T777" i="8"/>
  <c r="X777" i="8" s="1"/>
  <c r="AI776" i="8"/>
  <c r="AA776" i="8" s="1"/>
  <c r="AG776" i="8"/>
  <c r="AC776" i="8"/>
  <c r="T776" i="8"/>
  <c r="X776" i="8" s="1"/>
  <c r="AI775" i="8"/>
  <c r="AA775" i="8" s="1"/>
  <c r="AG775" i="8"/>
  <c r="AC775" i="8"/>
  <c r="T775" i="8"/>
  <c r="X775" i="8" s="1"/>
  <c r="AI774" i="8"/>
  <c r="AA774" i="8" s="1"/>
  <c r="AG774" i="8"/>
  <c r="AC774" i="8"/>
  <c r="T774" i="8"/>
  <c r="X774" i="8" s="1"/>
  <c r="AI773" i="8"/>
  <c r="AA773" i="8" s="1"/>
  <c r="AG773" i="8"/>
  <c r="AC773" i="8"/>
  <c r="T773" i="8"/>
  <c r="X773" i="8" s="1"/>
  <c r="AI762" i="8"/>
  <c r="AA762" i="8" s="1"/>
  <c r="AG762" i="8"/>
  <c r="AC762" i="8"/>
  <c r="T762" i="8"/>
  <c r="X762" i="8" s="1"/>
  <c r="AI761" i="8"/>
  <c r="AA761" i="8" s="1"/>
  <c r="AG761" i="8"/>
  <c r="AC761" i="8"/>
  <c r="T761" i="8"/>
  <c r="X761" i="8" s="1"/>
  <c r="AI760" i="8"/>
  <c r="AA760" i="8" s="1"/>
  <c r="AG760" i="8"/>
  <c r="AC760" i="8"/>
  <c r="T760" i="8"/>
  <c r="X760" i="8" s="1"/>
  <c r="AI759" i="8"/>
  <c r="AA759" i="8" s="1"/>
  <c r="AG759" i="8"/>
  <c r="AC759" i="8"/>
  <c r="T759" i="8"/>
  <c r="X759" i="8" s="1"/>
  <c r="AI758" i="8"/>
  <c r="AA758" i="8" s="1"/>
  <c r="AG758" i="8"/>
  <c r="AC758" i="8"/>
  <c r="T758" i="8"/>
  <c r="X758" i="8" s="1"/>
  <c r="AI757" i="8"/>
  <c r="AA757" i="8" s="1"/>
  <c r="AG757" i="8"/>
  <c r="AC757" i="8"/>
  <c r="T757" i="8"/>
  <c r="X757" i="8" s="1"/>
  <c r="AI756" i="8"/>
  <c r="AA756" i="8" s="1"/>
  <c r="AG756" i="8"/>
  <c r="AC756" i="8"/>
  <c r="T756" i="8"/>
  <c r="X756" i="8" s="1"/>
  <c r="AI755" i="8"/>
  <c r="AA755" i="8" s="1"/>
  <c r="AG755" i="8"/>
  <c r="AC755" i="8"/>
  <c r="T755" i="8"/>
  <c r="X755" i="8" s="1"/>
  <c r="AI754" i="8"/>
  <c r="AA754" i="8" s="1"/>
  <c r="AG754" i="8"/>
  <c r="AC754" i="8"/>
  <c r="T754" i="8"/>
  <c r="X754" i="8" s="1"/>
  <c r="AI753" i="8"/>
  <c r="AA753" i="8" s="1"/>
  <c r="AG753" i="8"/>
  <c r="AC753" i="8"/>
  <c r="T753" i="8"/>
  <c r="X753" i="8" s="1"/>
  <c r="AI752" i="8"/>
  <c r="AA752" i="8" s="1"/>
  <c r="AG752" i="8"/>
  <c r="AC752" i="8"/>
  <c r="T752" i="8"/>
  <c r="X752" i="8" s="1"/>
  <c r="AI751" i="8"/>
  <c r="AA751" i="8" s="1"/>
  <c r="AG751" i="8"/>
  <c r="AC751" i="8"/>
  <c r="T751" i="8"/>
  <c r="X751" i="8" s="1"/>
  <c r="AI749" i="8"/>
  <c r="AA749" i="8" s="1"/>
  <c r="AG749" i="8"/>
  <c r="AC749" i="8"/>
  <c r="T749" i="8"/>
  <c r="X749" i="8" s="1"/>
  <c r="AI748" i="8"/>
  <c r="AA748" i="8" s="1"/>
  <c r="AG748" i="8"/>
  <c r="AC748" i="8"/>
  <c r="T748" i="8"/>
  <c r="X748" i="8" s="1"/>
  <c r="AI747" i="8"/>
  <c r="AA747" i="8" s="1"/>
  <c r="AG747" i="8"/>
  <c r="AC747" i="8"/>
  <c r="T747" i="8"/>
  <c r="X747" i="8" s="1"/>
  <c r="AI746" i="8"/>
  <c r="AA746" i="8" s="1"/>
  <c r="AG746" i="8"/>
  <c r="AC746" i="8"/>
  <c r="T746" i="8"/>
  <c r="X746" i="8" s="1"/>
  <c r="AI745" i="8"/>
  <c r="AA745" i="8" s="1"/>
  <c r="AG745" i="8"/>
  <c r="AC745" i="8"/>
  <c r="T745" i="8"/>
  <c r="X745" i="8" s="1"/>
  <c r="AI744" i="8"/>
  <c r="AA744" i="8" s="1"/>
  <c r="AG744" i="8"/>
  <c r="AC744" i="8"/>
  <c r="T744" i="8"/>
  <c r="X744" i="8" s="1"/>
  <c r="AI743" i="8"/>
  <c r="AA743" i="8" s="1"/>
  <c r="AG743" i="8"/>
  <c r="AC743" i="8"/>
  <c r="T743" i="8"/>
  <c r="X743" i="8" s="1"/>
  <c r="AI742" i="8"/>
  <c r="AA742" i="8" s="1"/>
  <c r="AG742" i="8"/>
  <c r="AC742" i="8"/>
  <c r="T742" i="8"/>
  <c r="X742" i="8" s="1"/>
  <c r="AI741" i="8"/>
  <c r="AA741" i="8" s="1"/>
  <c r="AG741" i="8"/>
  <c r="AC741" i="8"/>
  <c r="T741" i="8"/>
  <c r="X741" i="8" s="1"/>
  <c r="AI740" i="8"/>
  <c r="AA740" i="8" s="1"/>
  <c r="AG740" i="8"/>
  <c r="AC740" i="8"/>
  <c r="T740" i="8"/>
  <c r="X740" i="8" s="1"/>
  <c r="AI739" i="8"/>
  <c r="AA739" i="8" s="1"/>
  <c r="AG739" i="8"/>
  <c r="AC739" i="8"/>
  <c r="T739" i="8"/>
  <c r="X739" i="8" s="1"/>
  <c r="AI738" i="8"/>
  <c r="AA738" i="8" s="1"/>
  <c r="AG738" i="8"/>
  <c r="AC738" i="8"/>
  <c r="T738" i="8"/>
  <c r="X738" i="8" s="1"/>
  <c r="AI737" i="8"/>
  <c r="AA737" i="8" s="1"/>
  <c r="AG737" i="8"/>
  <c r="AC737" i="8"/>
  <c r="T737" i="8"/>
  <c r="X737" i="8" s="1"/>
  <c r="AI736" i="8"/>
  <c r="AA736" i="8" s="1"/>
  <c r="AG736" i="8"/>
  <c r="AC736" i="8"/>
  <c r="T736" i="8"/>
  <c r="X736" i="8" s="1"/>
  <c r="AI735" i="8"/>
  <c r="AA735" i="8" s="1"/>
  <c r="AG735" i="8"/>
  <c r="AC735" i="8"/>
  <c r="T735" i="8"/>
  <c r="X735" i="8" s="1"/>
  <c r="AI734" i="8"/>
  <c r="AA734" i="8" s="1"/>
  <c r="AG734" i="8"/>
  <c r="AC734" i="8"/>
  <c r="T734" i="8"/>
  <c r="X734" i="8" s="1"/>
  <c r="AW733" i="8"/>
  <c r="AW732" i="8" s="1"/>
  <c r="K31" i="3" s="1"/>
  <c r="J733" i="8"/>
  <c r="J732" i="8" s="1"/>
  <c r="I733" i="8"/>
  <c r="I732" i="8" s="1"/>
  <c r="D31" i="3" s="1"/>
  <c r="AI726" i="8"/>
  <c r="AA726" i="8" s="1"/>
  <c r="AG726" i="8"/>
  <c r="AC726" i="8"/>
  <c r="T726" i="8"/>
  <c r="X726" i="8" s="1"/>
  <c r="AI727" i="8"/>
  <c r="AA727" i="8" s="1"/>
  <c r="AG727" i="8"/>
  <c r="AC727" i="8"/>
  <c r="T727" i="8"/>
  <c r="AW655" i="8"/>
  <c r="AW654" i="8" s="1"/>
  <c r="K30" i="3" s="1"/>
  <c r="K654" i="8"/>
  <c r="J654" i="8"/>
  <c r="AI653" i="8"/>
  <c r="AA653" i="8" s="1"/>
  <c r="AG653" i="8"/>
  <c r="AC653" i="8"/>
  <c r="T653" i="8"/>
  <c r="X653" i="8" s="1"/>
  <c r="AI650" i="8"/>
  <c r="AA650" i="8" s="1"/>
  <c r="AG650" i="8"/>
  <c r="AC650" i="8"/>
  <c r="T650" i="8"/>
  <c r="X650" i="8" s="1"/>
  <c r="AI649" i="8"/>
  <c r="AA649" i="8" s="1"/>
  <c r="AG649" i="8"/>
  <c r="AC649" i="8"/>
  <c r="T649" i="8"/>
  <c r="X649" i="8" s="1"/>
  <c r="AI648" i="8"/>
  <c r="AA648" i="8" s="1"/>
  <c r="AG648" i="8"/>
  <c r="AC648" i="8"/>
  <c r="T648" i="8"/>
  <c r="X648" i="8" s="1"/>
  <c r="AI647" i="8"/>
  <c r="AA647" i="8" s="1"/>
  <c r="AG647" i="8"/>
  <c r="AC647" i="8"/>
  <c r="T647" i="8"/>
  <c r="X647" i="8" s="1"/>
  <c r="AI646" i="8"/>
  <c r="AA646" i="8" s="1"/>
  <c r="AG646" i="8"/>
  <c r="AC646" i="8"/>
  <c r="T646" i="8"/>
  <c r="X646" i="8" s="1"/>
  <c r="AI645" i="8"/>
  <c r="AA645" i="8" s="1"/>
  <c r="AG645" i="8"/>
  <c r="AC645" i="8"/>
  <c r="T645" i="8"/>
  <c r="X645" i="8" s="1"/>
  <c r="AI644" i="8"/>
  <c r="AA644" i="8" s="1"/>
  <c r="AG644" i="8"/>
  <c r="AC644" i="8"/>
  <c r="T644" i="8"/>
  <c r="X644" i="8" s="1"/>
  <c r="AI643" i="8"/>
  <c r="AA643" i="8" s="1"/>
  <c r="AG643" i="8"/>
  <c r="AC643" i="8"/>
  <c r="T643" i="8"/>
  <c r="X643" i="8" s="1"/>
  <c r="AI642" i="8"/>
  <c r="AA642" i="8" s="1"/>
  <c r="AG642" i="8"/>
  <c r="AC642" i="8"/>
  <c r="T642" i="8"/>
  <c r="X642" i="8" s="1"/>
  <c r="AI641" i="8"/>
  <c r="AA641" i="8" s="1"/>
  <c r="AG641" i="8"/>
  <c r="AC641" i="8"/>
  <c r="T641" i="8"/>
  <c r="X641" i="8" s="1"/>
  <c r="AI640" i="8"/>
  <c r="AA640" i="8" s="1"/>
  <c r="AF640" i="8"/>
  <c r="AC640" i="8"/>
  <c r="T640" i="8"/>
  <c r="X640" i="8" s="1"/>
  <c r="AI639" i="8"/>
  <c r="AA639" i="8" s="1"/>
  <c r="AG639" i="8"/>
  <c r="AC639" i="8"/>
  <c r="T639" i="8"/>
  <c r="X639" i="8" s="1"/>
  <c r="AI638" i="8"/>
  <c r="AA638" i="8" s="1"/>
  <c r="AG638" i="8"/>
  <c r="AC638" i="8"/>
  <c r="T638" i="8"/>
  <c r="X638" i="8" s="1"/>
  <c r="AW637" i="8"/>
  <c r="AW636" i="8" s="1"/>
  <c r="K29" i="3" s="1"/>
  <c r="K637" i="8"/>
  <c r="K636" i="8" s="1"/>
  <c r="J637" i="8"/>
  <c r="J636" i="8" s="1"/>
  <c r="I637" i="8"/>
  <c r="I636" i="8" s="1"/>
  <c r="D29" i="3" s="1"/>
  <c r="AI635" i="8"/>
  <c r="AA635" i="8" s="1"/>
  <c r="AG635" i="8"/>
  <c r="AC635" i="8"/>
  <c r="T635" i="8"/>
  <c r="X635" i="8" s="1"/>
  <c r="AI634" i="8"/>
  <c r="AA634" i="8" s="1"/>
  <c r="AG634" i="8"/>
  <c r="AC634" i="8"/>
  <c r="T634" i="8"/>
  <c r="X634" i="8" s="1"/>
  <c r="AI633" i="8"/>
  <c r="AA633" i="8" s="1"/>
  <c r="AG633" i="8"/>
  <c r="AC633" i="8"/>
  <c r="T633" i="8"/>
  <c r="X633" i="8" s="1"/>
  <c r="AI632" i="8"/>
  <c r="AA632" i="8" s="1"/>
  <c r="AG632" i="8"/>
  <c r="AC632" i="8"/>
  <c r="T632" i="8"/>
  <c r="X632" i="8" s="1"/>
  <c r="AI631" i="8"/>
  <c r="AA631" i="8" s="1"/>
  <c r="AG631" i="8"/>
  <c r="AC631" i="8"/>
  <c r="T631" i="8"/>
  <c r="X631" i="8" s="1"/>
  <c r="AI630" i="8"/>
  <c r="AA630" i="8" s="1"/>
  <c r="AG630" i="8"/>
  <c r="AC630" i="8"/>
  <c r="T630" i="8"/>
  <c r="X630" i="8" s="1"/>
  <c r="AI629" i="8"/>
  <c r="AA629" i="8" s="1"/>
  <c r="AG629" i="8"/>
  <c r="AC629" i="8"/>
  <c r="T629" i="8"/>
  <c r="X629" i="8" s="1"/>
  <c r="AI628" i="8"/>
  <c r="AA628" i="8" s="1"/>
  <c r="AG628" i="8"/>
  <c r="AC628" i="8"/>
  <c r="T628" i="8"/>
  <c r="X628" i="8" s="1"/>
  <c r="AI627" i="8"/>
  <c r="AA627" i="8" s="1"/>
  <c r="AG627" i="8"/>
  <c r="AC627" i="8"/>
  <c r="T627" i="8"/>
  <c r="X627" i="8" s="1"/>
  <c r="AI626" i="8"/>
  <c r="AA626" i="8" s="1"/>
  <c r="AG626" i="8"/>
  <c r="AC626" i="8"/>
  <c r="T626" i="8"/>
  <c r="X626" i="8" s="1"/>
  <c r="AI625" i="8"/>
  <c r="AA625" i="8" s="1"/>
  <c r="AG625" i="8"/>
  <c r="AC625" i="8"/>
  <c r="T625" i="8"/>
  <c r="X625" i="8" s="1"/>
  <c r="AI624" i="8"/>
  <c r="AA624" i="8" s="1"/>
  <c r="AG624" i="8"/>
  <c r="AC624" i="8"/>
  <c r="T624" i="8"/>
  <c r="X624" i="8" s="1"/>
  <c r="AI623" i="8"/>
  <c r="AA623" i="8" s="1"/>
  <c r="AG623" i="8"/>
  <c r="AC623" i="8"/>
  <c r="T623" i="8"/>
  <c r="X623" i="8" s="1"/>
  <c r="AI622" i="8"/>
  <c r="AA622" i="8" s="1"/>
  <c r="AG622" i="8"/>
  <c r="AC622" i="8"/>
  <c r="T622" i="8"/>
  <c r="X622" i="8" s="1"/>
  <c r="AI621" i="8"/>
  <c r="AA621" i="8" s="1"/>
  <c r="AG621" i="8"/>
  <c r="AC621" i="8"/>
  <c r="T621" i="8"/>
  <c r="X621" i="8" s="1"/>
  <c r="AI620" i="8"/>
  <c r="AA620" i="8" s="1"/>
  <c r="AG620" i="8"/>
  <c r="AC620" i="8"/>
  <c r="T620" i="8"/>
  <c r="X620" i="8" s="1"/>
  <c r="AI619" i="8"/>
  <c r="AA619" i="8" s="1"/>
  <c r="AG619" i="8"/>
  <c r="AC619" i="8"/>
  <c r="T619" i="8"/>
  <c r="X619" i="8" s="1"/>
  <c r="AI618" i="8"/>
  <c r="AA618" i="8" s="1"/>
  <c r="AG618" i="8"/>
  <c r="AC618" i="8"/>
  <c r="T618" i="8"/>
  <c r="X618" i="8" s="1"/>
  <c r="AI617" i="8"/>
  <c r="AA617" i="8" s="1"/>
  <c r="AG617" i="8"/>
  <c r="AC617" i="8"/>
  <c r="T617" i="8"/>
  <c r="X617" i="8" s="1"/>
  <c r="AI616" i="8"/>
  <c r="AA616" i="8" s="1"/>
  <c r="AG616" i="8"/>
  <c r="AC616" i="8"/>
  <c r="T616" i="8"/>
  <c r="X616" i="8" s="1"/>
  <c r="AI615" i="8"/>
  <c r="AA615" i="8" s="1"/>
  <c r="AG615" i="8"/>
  <c r="AC615" i="8"/>
  <c r="T615" i="8"/>
  <c r="X615" i="8" s="1"/>
  <c r="AI614" i="8"/>
  <c r="AA614" i="8" s="1"/>
  <c r="AG614" i="8"/>
  <c r="AC614" i="8"/>
  <c r="T614" i="8"/>
  <c r="X614" i="8" s="1"/>
  <c r="AI613" i="8"/>
  <c r="AA613" i="8" s="1"/>
  <c r="AG613" i="8"/>
  <c r="AC613" i="8"/>
  <c r="T613" i="8"/>
  <c r="X613" i="8" s="1"/>
  <c r="AI612" i="8"/>
  <c r="AA612" i="8" s="1"/>
  <c r="AG612" i="8"/>
  <c r="AC612" i="8"/>
  <c r="T612" i="8"/>
  <c r="X612" i="8" s="1"/>
  <c r="AI611" i="8"/>
  <c r="AA611" i="8" s="1"/>
  <c r="AG611" i="8"/>
  <c r="AC611" i="8"/>
  <c r="T611" i="8"/>
  <c r="X611" i="8" s="1"/>
  <c r="AI610" i="8"/>
  <c r="AA610" i="8" s="1"/>
  <c r="AG610" i="8"/>
  <c r="AC610" i="8"/>
  <c r="T610" i="8"/>
  <c r="X610" i="8" s="1"/>
  <c r="AI609" i="8"/>
  <c r="AA609" i="8" s="1"/>
  <c r="AG609" i="8"/>
  <c r="AC609" i="8"/>
  <c r="T609" i="8"/>
  <c r="X609" i="8" s="1"/>
  <c r="AI608" i="8"/>
  <c r="AA608" i="8" s="1"/>
  <c r="AG608" i="8"/>
  <c r="AC608" i="8"/>
  <c r="T608" i="8"/>
  <c r="X608" i="8" s="1"/>
  <c r="AI607" i="8"/>
  <c r="AA607" i="8" s="1"/>
  <c r="AG607" i="8"/>
  <c r="AC607" i="8"/>
  <c r="T607" i="8"/>
  <c r="X607" i="8" s="1"/>
  <c r="AI606" i="8"/>
  <c r="AA606" i="8" s="1"/>
  <c r="AG606" i="8"/>
  <c r="AC606" i="8"/>
  <c r="T606" i="8"/>
  <c r="X606" i="8" s="1"/>
  <c r="AI605" i="8"/>
  <c r="AA605" i="8" s="1"/>
  <c r="AG605" i="8"/>
  <c r="AC605" i="8"/>
  <c r="T605" i="8"/>
  <c r="X605" i="8" s="1"/>
  <c r="AI604" i="8"/>
  <c r="AA604" i="8" s="1"/>
  <c r="AG604" i="8"/>
  <c r="AC604" i="8"/>
  <c r="T604" i="8"/>
  <c r="X604" i="8" s="1"/>
  <c r="AI603" i="8"/>
  <c r="AA603" i="8" s="1"/>
  <c r="AG603" i="8"/>
  <c r="AC603" i="8"/>
  <c r="T603" i="8"/>
  <c r="X603" i="8" s="1"/>
  <c r="AI602" i="8"/>
  <c r="AA602" i="8" s="1"/>
  <c r="AG602" i="8"/>
  <c r="AC602" i="8"/>
  <c r="T602" i="8"/>
  <c r="X602" i="8" s="1"/>
  <c r="AI601" i="8"/>
  <c r="AA601" i="8" s="1"/>
  <c r="AG601" i="8"/>
  <c r="AC601" i="8"/>
  <c r="T601" i="8"/>
  <c r="X601" i="8" s="1"/>
  <c r="AI600" i="8"/>
  <c r="AA600" i="8" s="1"/>
  <c r="AG600" i="8"/>
  <c r="AC600" i="8"/>
  <c r="T600" i="8"/>
  <c r="X600" i="8" s="1"/>
  <c r="AI599" i="8"/>
  <c r="AA599" i="8" s="1"/>
  <c r="AG599" i="8"/>
  <c r="AC599" i="8"/>
  <c r="T599" i="8"/>
  <c r="X599" i="8" s="1"/>
  <c r="AW598" i="8"/>
  <c r="AW597" i="8" s="1"/>
  <c r="K28" i="3" s="1"/>
  <c r="K598" i="8"/>
  <c r="K597" i="8" s="1"/>
  <c r="J597" i="8"/>
  <c r="I597" i="8"/>
  <c r="D28" i="3" s="1"/>
  <c r="AI596" i="8"/>
  <c r="AA596" i="8" s="1"/>
  <c r="AG596" i="8"/>
  <c r="AC596" i="8"/>
  <c r="T596" i="8"/>
  <c r="X596" i="8" s="1"/>
  <c r="AI595" i="8"/>
  <c r="AA595" i="8" s="1"/>
  <c r="AG595" i="8"/>
  <c r="AC595" i="8"/>
  <c r="T595" i="8"/>
  <c r="X595" i="8" s="1"/>
  <c r="AI594" i="8"/>
  <c r="AA594" i="8" s="1"/>
  <c r="AG594" i="8"/>
  <c r="AC594" i="8"/>
  <c r="T594" i="8"/>
  <c r="X594" i="8" s="1"/>
  <c r="AI593" i="8"/>
  <c r="AA593" i="8" s="1"/>
  <c r="AG593" i="8"/>
  <c r="AC593" i="8"/>
  <c r="T593" i="8"/>
  <c r="X593" i="8" s="1"/>
  <c r="AI592" i="8"/>
  <c r="AA592" i="8" s="1"/>
  <c r="AG592" i="8"/>
  <c r="AC592" i="8"/>
  <c r="T592" i="8"/>
  <c r="X592" i="8" s="1"/>
  <c r="AI591" i="8"/>
  <c r="AA591" i="8" s="1"/>
  <c r="AG591" i="8"/>
  <c r="AC591" i="8"/>
  <c r="T591" i="8"/>
  <c r="X591" i="8" s="1"/>
  <c r="AI590" i="8"/>
  <c r="AA590" i="8" s="1"/>
  <c r="AG590" i="8"/>
  <c r="AC590" i="8"/>
  <c r="T590" i="8"/>
  <c r="X590" i="8" s="1"/>
  <c r="AI589" i="8"/>
  <c r="AA589" i="8" s="1"/>
  <c r="AG589" i="8"/>
  <c r="AC589" i="8"/>
  <c r="T589" i="8"/>
  <c r="X589" i="8" s="1"/>
  <c r="AI588" i="8"/>
  <c r="AA588" i="8" s="1"/>
  <c r="AG588" i="8"/>
  <c r="AC588" i="8"/>
  <c r="T588" i="8"/>
  <c r="X588" i="8" s="1"/>
  <c r="AI587" i="8"/>
  <c r="AA587" i="8" s="1"/>
  <c r="AG587" i="8"/>
  <c r="AC587" i="8"/>
  <c r="T587" i="8"/>
  <c r="X587" i="8" s="1"/>
  <c r="AI586" i="8"/>
  <c r="AA586" i="8" s="1"/>
  <c r="AG586" i="8"/>
  <c r="AC586" i="8"/>
  <c r="T586" i="8"/>
  <c r="X586" i="8" s="1"/>
  <c r="AI585" i="8"/>
  <c r="AA585" i="8" s="1"/>
  <c r="AG585" i="8"/>
  <c r="AC585" i="8"/>
  <c r="T585" i="8"/>
  <c r="X585" i="8" s="1"/>
  <c r="AI584" i="8"/>
  <c r="AA584" i="8" s="1"/>
  <c r="AG584" i="8"/>
  <c r="AC584" i="8"/>
  <c r="T584" i="8"/>
  <c r="X584" i="8" s="1"/>
  <c r="AI583" i="8"/>
  <c r="AA583" i="8" s="1"/>
  <c r="AG583" i="8"/>
  <c r="AC583" i="8"/>
  <c r="T583" i="8"/>
  <c r="X583" i="8" s="1"/>
  <c r="AI582" i="8"/>
  <c r="AA582" i="8" s="1"/>
  <c r="AG582" i="8"/>
  <c r="AC582" i="8"/>
  <c r="T582" i="8"/>
  <c r="X582" i="8" s="1"/>
  <c r="AI581" i="8"/>
  <c r="AA581" i="8" s="1"/>
  <c r="AG581" i="8"/>
  <c r="AC581" i="8"/>
  <c r="T581" i="8"/>
  <c r="X581" i="8" s="1"/>
  <c r="AI580" i="8"/>
  <c r="AA580" i="8" s="1"/>
  <c r="AG580" i="8"/>
  <c r="AC580" i="8"/>
  <c r="T580" i="8"/>
  <c r="X580" i="8" s="1"/>
  <c r="AI579" i="8"/>
  <c r="AA579" i="8" s="1"/>
  <c r="AG579" i="8"/>
  <c r="AC579" i="8"/>
  <c r="T579" i="8"/>
  <c r="X579" i="8" s="1"/>
  <c r="AI578" i="8"/>
  <c r="AA578" i="8" s="1"/>
  <c r="AG578" i="8"/>
  <c r="AC578" i="8"/>
  <c r="T578" i="8"/>
  <c r="X578" i="8" s="1"/>
  <c r="AI577" i="8"/>
  <c r="AA577" i="8" s="1"/>
  <c r="AG577" i="8"/>
  <c r="AC577" i="8"/>
  <c r="T577" i="8"/>
  <c r="X577" i="8" s="1"/>
  <c r="AI576" i="8"/>
  <c r="AA576" i="8" s="1"/>
  <c r="AG576" i="8"/>
  <c r="AC576" i="8"/>
  <c r="T576" i="8"/>
  <c r="X576" i="8" s="1"/>
  <c r="AI575" i="8"/>
  <c r="AA575" i="8" s="1"/>
  <c r="AG575" i="8"/>
  <c r="AC575" i="8"/>
  <c r="T575" i="8"/>
  <c r="X575" i="8" s="1"/>
  <c r="AI574" i="8"/>
  <c r="AA574" i="8" s="1"/>
  <c r="AG574" i="8"/>
  <c r="AC574" i="8"/>
  <c r="T574" i="8"/>
  <c r="X574" i="8" s="1"/>
  <c r="AI573" i="8"/>
  <c r="AA573" i="8" s="1"/>
  <c r="AG573" i="8"/>
  <c r="AC573" i="8"/>
  <c r="T573" i="8"/>
  <c r="X573" i="8" s="1"/>
  <c r="AI572" i="8"/>
  <c r="AA572" i="8" s="1"/>
  <c r="AG572" i="8"/>
  <c r="AC572" i="8"/>
  <c r="T572" i="8"/>
  <c r="X572" i="8" s="1"/>
  <c r="AI571" i="8"/>
  <c r="AA571" i="8" s="1"/>
  <c r="AG571" i="8"/>
  <c r="AC571" i="8"/>
  <c r="T571" i="8"/>
  <c r="X571" i="8" s="1"/>
  <c r="AI570" i="8"/>
  <c r="AA570" i="8" s="1"/>
  <c r="AG570" i="8"/>
  <c r="AC570" i="8"/>
  <c r="T570" i="8"/>
  <c r="X570" i="8" s="1"/>
  <c r="AI569" i="8"/>
  <c r="AA569" i="8" s="1"/>
  <c r="AG569" i="8"/>
  <c r="AC569" i="8"/>
  <c r="T569" i="8"/>
  <c r="X569" i="8" s="1"/>
  <c r="AI568" i="8"/>
  <c r="AA568" i="8" s="1"/>
  <c r="AG568" i="8"/>
  <c r="AC568" i="8"/>
  <c r="T568" i="8"/>
  <c r="X568" i="8" s="1"/>
  <c r="AI567" i="8"/>
  <c r="AA567" i="8" s="1"/>
  <c r="AG567" i="8"/>
  <c r="AC567" i="8"/>
  <c r="T567" i="8"/>
  <c r="X567" i="8" s="1"/>
  <c r="AI566" i="8"/>
  <c r="AA566" i="8" s="1"/>
  <c r="AG566" i="8"/>
  <c r="AC566" i="8"/>
  <c r="T566" i="8"/>
  <c r="X566" i="8" s="1"/>
  <c r="AI565" i="8"/>
  <c r="AA565" i="8" s="1"/>
  <c r="AG565" i="8"/>
  <c r="AC565" i="8"/>
  <c r="T565" i="8"/>
  <c r="X565" i="8" s="1"/>
  <c r="AI564" i="8"/>
  <c r="AA564" i="8" s="1"/>
  <c r="AG564" i="8"/>
  <c r="AC564" i="8"/>
  <c r="T564" i="8"/>
  <c r="X564" i="8" s="1"/>
  <c r="AI563" i="8"/>
  <c r="AA563" i="8" s="1"/>
  <c r="AG563" i="8"/>
  <c r="AC563" i="8"/>
  <c r="T563" i="8"/>
  <c r="X563" i="8" s="1"/>
  <c r="AI562" i="8"/>
  <c r="AA562" i="8" s="1"/>
  <c r="AG562" i="8"/>
  <c r="AC562" i="8"/>
  <c r="T562" i="8"/>
  <c r="X562" i="8" s="1"/>
  <c r="AI561" i="8"/>
  <c r="AA561" i="8" s="1"/>
  <c r="AG561" i="8"/>
  <c r="AC561" i="8"/>
  <c r="T561" i="8"/>
  <c r="X561" i="8" s="1"/>
  <c r="AI560" i="8"/>
  <c r="AA560" i="8" s="1"/>
  <c r="AG560" i="8"/>
  <c r="AC560" i="8"/>
  <c r="T560" i="8"/>
  <c r="X560" i="8" s="1"/>
  <c r="AI559" i="8"/>
  <c r="AA559" i="8" s="1"/>
  <c r="AG559" i="8"/>
  <c r="AC559" i="8"/>
  <c r="T559" i="8"/>
  <c r="X559" i="8" s="1"/>
  <c r="AI558" i="8"/>
  <c r="AA558" i="8" s="1"/>
  <c r="AG558" i="8"/>
  <c r="AC558" i="8"/>
  <c r="T558" i="8"/>
  <c r="X558" i="8" s="1"/>
  <c r="AI557" i="8"/>
  <c r="AA557" i="8" s="1"/>
  <c r="AG557" i="8"/>
  <c r="AC557" i="8"/>
  <c r="T557" i="8"/>
  <c r="X557" i="8" s="1"/>
  <c r="AI556" i="8"/>
  <c r="AA556" i="8" s="1"/>
  <c r="AG556" i="8"/>
  <c r="AC556" i="8"/>
  <c r="T556" i="8"/>
  <c r="X556" i="8" s="1"/>
  <c r="AI555" i="8"/>
  <c r="AA555" i="8" s="1"/>
  <c r="AG555" i="8"/>
  <c r="AC555" i="8"/>
  <c r="T555" i="8"/>
  <c r="X555" i="8" s="1"/>
  <c r="AI554" i="8"/>
  <c r="AA554" i="8" s="1"/>
  <c r="AG554" i="8"/>
  <c r="AC554" i="8"/>
  <c r="T554" i="8"/>
  <c r="X554" i="8" s="1"/>
  <c r="AI553" i="8"/>
  <c r="AA553" i="8" s="1"/>
  <c r="AG553" i="8"/>
  <c r="AC553" i="8"/>
  <c r="T553" i="8"/>
  <c r="X553" i="8" s="1"/>
  <c r="AI552" i="8"/>
  <c r="AA552" i="8" s="1"/>
  <c r="AG552" i="8"/>
  <c r="AC552" i="8"/>
  <c r="T552" i="8"/>
  <c r="X552" i="8" s="1"/>
  <c r="AI551" i="8"/>
  <c r="AA551" i="8" s="1"/>
  <c r="AG551" i="8"/>
  <c r="AC551" i="8"/>
  <c r="T551" i="8"/>
  <c r="X551" i="8" s="1"/>
  <c r="AI550" i="8"/>
  <c r="AA550" i="8" s="1"/>
  <c r="AG550" i="8"/>
  <c r="AC550" i="8"/>
  <c r="T550" i="8"/>
  <c r="X550" i="8" s="1"/>
  <c r="AI549" i="8"/>
  <c r="AA549" i="8" s="1"/>
  <c r="AG549" i="8"/>
  <c r="AC549" i="8"/>
  <c r="T549" i="8"/>
  <c r="X549" i="8" s="1"/>
  <c r="AI548" i="8"/>
  <c r="AA548" i="8" s="1"/>
  <c r="AG548" i="8"/>
  <c r="AC548" i="8"/>
  <c r="T548" i="8"/>
  <c r="X548" i="8" s="1"/>
  <c r="AI547" i="8"/>
  <c r="AA547" i="8" s="1"/>
  <c r="AG547" i="8"/>
  <c r="AC547" i="8"/>
  <c r="T547" i="8"/>
  <c r="X547" i="8" s="1"/>
  <c r="AI546" i="8"/>
  <c r="AA546" i="8" s="1"/>
  <c r="AG546" i="8"/>
  <c r="AC546" i="8"/>
  <c r="T546" i="8"/>
  <c r="X546" i="8" s="1"/>
  <c r="AI545" i="8"/>
  <c r="AA545" i="8" s="1"/>
  <c r="AG545" i="8"/>
  <c r="AC545" i="8"/>
  <c r="T545" i="8"/>
  <c r="X545" i="8" s="1"/>
  <c r="AI544" i="8"/>
  <c r="AA544" i="8" s="1"/>
  <c r="AG544" i="8"/>
  <c r="AC544" i="8"/>
  <c r="T544" i="8"/>
  <c r="X544" i="8" s="1"/>
  <c r="AI543" i="8"/>
  <c r="AA543" i="8" s="1"/>
  <c r="AG543" i="8"/>
  <c r="AC543" i="8"/>
  <c r="T543" i="8"/>
  <c r="X543" i="8" s="1"/>
  <c r="AI542" i="8"/>
  <c r="AA542" i="8" s="1"/>
  <c r="AG542" i="8"/>
  <c r="AC542" i="8"/>
  <c r="T542" i="8"/>
  <c r="X542" i="8" s="1"/>
  <c r="AI541" i="8"/>
  <c r="AA541" i="8" s="1"/>
  <c r="AG541" i="8"/>
  <c r="AC541" i="8"/>
  <c r="T541" i="8"/>
  <c r="X541" i="8" s="1"/>
  <c r="AI540" i="8"/>
  <c r="AA540" i="8" s="1"/>
  <c r="AG540" i="8"/>
  <c r="AC540" i="8"/>
  <c r="T540" i="8"/>
  <c r="X540" i="8" s="1"/>
  <c r="AI539" i="8"/>
  <c r="AA539" i="8" s="1"/>
  <c r="AG539" i="8"/>
  <c r="AC539" i="8"/>
  <c r="T539" i="8"/>
  <c r="X539" i="8" s="1"/>
  <c r="AI538" i="8"/>
  <c r="AA538" i="8" s="1"/>
  <c r="AG538" i="8"/>
  <c r="AC538" i="8"/>
  <c r="T538" i="8"/>
  <c r="X538" i="8" s="1"/>
  <c r="AI537" i="8"/>
  <c r="AA537" i="8" s="1"/>
  <c r="AG537" i="8"/>
  <c r="AC537" i="8"/>
  <c r="T537" i="8"/>
  <c r="X537" i="8" s="1"/>
  <c r="AI536" i="8"/>
  <c r="AA536" i="8" s="1"/>
  <c r="AG536" i="8"/>
  <c r="AC536" i="8"/>
  <c r="T536" i="8"/>
  <c r="X536" i="8" s="1"/>
  <c r="AI535" i="8"/>
  <c r="AA535" i="8" s="1"/>
  <c r="AG535" i="8"/>
  <c r="AC535" i="8"/>
  <c r="T535" i="8"/>
  <c r="X535" i="8" s="1"/>
  <c r="AI534" i="8"/>
  <c r="AA534" i="8" s="1"/>
  <c r="AG534" i="8"/>
  <c r="AC534" i="8"/>
  <c r="T534" i="8"/>
  <c r="X534" i="8" s="1"/>
  <c r="AI533" i="8"/>
  <c r="AA533" i="8" s="1"/>
  <c r="AG533" i="8"/>
  <c r="AC533" i="8"/>
  <c r="T533" i="8"/>
  <c r="X533" i="8" s="1"/>
  <c r="AI532" i="8"/>
  <c r="AA532" i="8" s="1"/>
  <c r="AG532" i="8"/>
  <c r="AC532" i="8"/>
  <c r="T532" i="8"/>
  <c r="X532" i="8" s="1"/>
  <c r="AI531" i="8"/>
  <c r="AA531" i="8" s="1"/>
  <c r="AG531" i="8"/>
  <c r="AC531" i="8"/>
  <c r="T531" i="8"/>
  <c r="X531" i="8" s="1"/>
  <c r="AI530" i="8"/>
  <c r="AA530" i="8" s="1"/>
  <c r="AG530" i="8"/>
  <c r="AC530" i="8"/>
  <c r="T530" i="8"/>
  <c r="X530" i="8" s="1"/>
  <c r="AI529" i="8"/>
  <c r="AA529" i="8" s="1"/>
  <c r="AG529" i="8"/>
  <c r="AC529" i="8"/>
  <c r="T529" i="8"/>
  <c r="X529" i="8" s="1"/>
  <c r="AI528" i="8"/>
  <c r="AA528" i="8" s="1"/>
  <c r="AG528" i="8"/>
  <c r="AC528" i="8"/>
  <c r="T528" i="8"/>
  <c r="X528" i="8" s="1"/>
  <c r="AI527" i="8"/>
  <c r="AA527" i="8" s="1"/>
  <c r="AG527" i="8"/>
  <c r="AC527" i="8"/>
  <c r="T527" i="8"/>
  <c r="AI526" i="8"/>
  <c r="AA526" i="8" s="1"/>
  <c r="AG526" i="8"/>
  <c r="AC526" i="8"/>
  <c r="T526" i="8"/>
  <c r="X526" i="8" s="1"/>
  <c r="AI525" i="8"/>
  <c r="AA525" i="8" s="1"/>
  <c r="AG525" i="8"/>
  <c r="AC525" i="8"/>
  <c r="T525" i="8"/>
  <c r="X525" i="8" s="1"/>
  <c r="AI524" i="8"/>
  <c r="AA524" i="8" s="1"/>
  <c r="AG524" i="8"/>
  <c r="AC524" i="8"/>
  <c r="T524" i="8"/>
  <c r="X524" i="8" s="1"/>
  <c r="AW523" i="8"/>
  <c r="AW522" i="8" s="1"/>
  <c r="K27" i="3" s="1"/>
  <c r="K523" i="8"/>
  <c r="K522" i="8" s="1"/>
  <c r="J522" i="8"/>
  <c r="I522" i="8"/>
  <c r="D27" i="3" s="1"/>
  <c r="AI521" i="8"/>
  <c r="AA521" i="8" s="1"/>
  <c r="AG521" i="8"/>
  <c r="AC521" i="8"/>
  <c r="T521" i="8"/>
  <c r="X521" i="8" s="1"/>
  <c r="AI520" i="8"/>
  <c r="AA520" i="8" s="1"/>
  <c r="AG520" i="8"/>
  <c r="AC520" i="8"/>
  <c r="T520" i="8"/>
  <c r="X520" i="8" s="1"/>
  <c r="AI519" i="8"/>
  <c r="AA519" i="8" s="1"/>
  <c r="AG519" i="8"/>
  <c r="AC519" i="8"/>
  <c r="T519" i="8"/>
  <c r="X519" i="8" s="1"/>
  <c r="AI518" i="8"/>
  <c r="AA518" i="8" s="1"/>
  <c r="AG518" i="8"/>
  <c r="AC518" i="8"/>
  <c r="T518" i="8"/>
  <c r="X518" i="8" s="1"/>
  <c r="AI517" i="8"/>
  <c r="AA517" i="8" s="1"/>
  <c r="AG517" i="8"/>
  <c r="AC517" i="8"/>
  <c r="T517" i="8"/>
  <c r="X517" i="8" s="1"/>
  <c r="AI516" i="8"/>
  <c r="AA516" i="8" s="1"/>
  <c r="AG516" i="8"/>
  <c r="AC516" i="8"/>
  <c r="T516" i="8"/>
  <c r="X516" i="8" s="1"/>
  <c r="AI515" i="8"/>
  <c r="AA515" i="8" s="1"/>
  <c r="AG515" i="8"/>
  <c r="AC515" i="8"/>
  <c r="T515" i="8"/>
  <c r="X515" i="8" s="1"/>
  <c r="AI514" i="8"/>
  <c r="AA514" i="8" s="1"/>
  <c r="AG514" i="8"/>
  <c r="AC514" i="8"/>
  <c r="T514" i="8"/>
  <c r="X514" i="8" s="1"/>
  <c r="AI513" i="8"/>
  <c r="AA513" i="8" s="1"/>
  <c r="AG513" i="8"/>
  <c r="AC513" i="8"/>
  <c r="T513" i="8"/>
  <c r="X513" i="8" s="1"/>
  <c r="AI512" i="8"/>
  <c r="AA512" i="8" s="1"/>
  <c r="AG512" i="8"/>
  <c r="AC512" i="8"/>
  <c r="T512" i="8"/>
  <c r="X512" i="8" s="1"/>
  <c r="AI511" i="8"/>
  <c r="AA511" i="8" s="1"/>
  <c r="AG511" i="8"/>
  <c r="AC511" i="8"/>
  <c r="T511" i="8"/>
  <c r="X511" i="8" s="1"/>
  <c r="AI510" i="8"/>
  <c r="AA510" i="8" s="1"/>
  <c r="AG510" i="8"/>
  <c r="AC510" i="8"/>
  <c r="T510" i="8"/>
  <c r="X510" i="8" s="1"/>
  <c r="AI509" i="8"/>
  <c r="AA509" i="8" s="1"/>
  <c r="AG509" i="8"/>
  <c r="AC509" i="8"/>
  <c r="T509" i="8"/>
  <c r="X509" i="8" s="1"/>
  <c r="AI508" i="8"/>
  <c r="AA508" i="8" s="1"/>
  <c r="AG508" i="8"/>
  <c r="AC508" i="8"/>
  <c r="T508" i="8"/>
  <c r="X508" i="8" s="1"/>
  <c r="AI507" i="8"/>
  <c r="AA507" i="8" s="1"/>
  <c r="AG507" i="8"/>
  <c r="AC507" i="8"/>
  <c r="T507" i="8"/>
  <c r="X507" i="8" s="1"/>
  <c r="AI506" i="8"/>
  <c r="AA506" i="8" s="1"/>
  <c r="AG506" i="8"/>
  <c r="AC506" i="8"/>
  <c r="T506" i="8"/>
  <c r="X506" i="8" s="1"/>
  <c r="AI505" i="8"/>
  <c r="AA505" i="8" s="1"/>
  <c r="AG505" i="8"/>
  <c r="AC505" i="8"/>
  <c r="T505" i="8"/>
  <c r="X505" i="8" s="1"/>
  <c r="AI504" i="8"/>
  <c r="AA504" i="8" s="1"/>
  <c r="AG504" i="8"/>
  <c r="AC504" i="8"/>
  <c r="T504" i="8"/>
  <c r="X504" i="8" s="1"/>
  <c r="AI503" i="8"/>
  <c r="AA503" i="8" s="1"/>
  <c r="AG503" i="8"/>
  <c r="AC503" i="8"/>
  <c r="T503" i="8"/>
  <c r="X503" i="8" s="1"/>
  <c r="AI502" i="8"/>
  <c r="AA502" i="8" s="1"/>
  <c r="AG502" i="8"/>
  <c r="AC502" i="8"/>
  <c r="T502" i="8"/>
  <c r="X502" i="8" s="1"/>
  <c r="AI501" i="8"/>
  <c r="AA501" i="8" s="1"/>
  <c r="AG501" i="8"/>
  <c r="AC501" i="8"/>
  <c r="T501" i="8"/>
  <c r="X501" i="8" s="1"/>
  <c r="AI500" i="8"/>
  <c r="AA500" i="8" s="1"/>
  <c r="AG500" i="8"/>
  <c r="AC500" i="8"/>
  <c r="T500" i="8"/>
  <c r="X500" i="8" s="1"/>
  <c r="AI499" i="8"/>
  <c r="AA499" i="8" s="1"/>
  <c r="AG499" i="8"/>
  <c r="AC499" i="8"/>
  <c r="T499" i="8"/>
  <c r="X499" i="8" s="1"/>
  <c r="AI497" i="8"/>
  <c r="AA497" i="8" s="1"/>
  <c r="AG497" i="8"/>
  <c r="AC497" i="8"/>
  <c r="T497" i="8"/>
  <c r="X497" i="8" s="1"/>
  <c r="AI496" i="8"/>
  <c r="AA496" i="8" s="1"/>
  <c r="AG496" i="8"/>
  <c r="AC496" i="8"/>
  <c r="T496" i="8"/>
  <c r="X496" i="8" s="1"/>
  <c r="AI495" i="8"/>
  <c r="AA495" i="8" s="1"/>
  <c r="AG495" i="8"/>
  <c r="AC495" i="8"/>
  <c r="T495" i="8"/>
  <c r="X495" i="8" s="1"/>
  <c r="AI494" i="8"/>
  <c r="AA494" i="8" s="1"/>
  <c r="AG494" i="8"/>
  <c r="AC494" i="8"/>
  <c r="T494" i="8"/>
  <c r="X494" i="8" s="1"/>
  <c r="AI493" i="8"/>
  <c r="AA493" i="8" s="1"/>
  <c r="AG493" i="8"/>
  <c r="AC493" i="8"/>
  <c r="T493" i="8"/>
  <c r="X493" i="8" s="1"/>
  <c r="AI492" i="8"/>
  <c r="AA492" i="8" s="1"/>
  <c r="AG492" i="8"/>
  <c r="AC492" i="8"/>
  <c r="T492" i="8"/>
  <c r="X492" i="8" s="1"/>
  <c r="AI491" i="8"/>
  <c r="AA491" i="8" s="1"/>
  <c r="AG491" i="8"/>
  <c r="AC491" i="8"/>
  <c r="T491" i="8"/>
  <c r="X491" i="8" s="1"/>
  <c r="AI490" i="8"/>
  <c r="AA490" i="8" s="1"/>
  <c r="AG490" i="8"/>
  <c r="AC490" i="8"/>
  <c r="T490" i="8"/>
  <c r="X490" i="8" s="1"/>
  <c r="AI489" i="8"/>
  <c r="AA489" i="8" s="1"/>
  <c r="AG489" i="8"/>
  <c r="AC489" i="8"/>
  <c r="T489" i="8"/>
  <c r="X489" i="8" s="1"/>
  <c r="AI488" i="8"/>
  <c r="AA488" i="8" s="1"/>
  <c r="AG488" i="8"/>
  <c r="AC488" i="8"/>
  <c r="T488" i="8"/>
  <c r="X488" i="8" s="1"/>
  <c r="AI487" i="8"/>
  <c r="AA487" i="8" s="1"/>
  <c r="AG487" i="8"/>
  <c r="AC487" i="8"/>
  <c r="T487" i="8"/>
  <c r="X487" i="8" s="1"/>
  <c r="AI486" i="8"/>
  <c r="AA486" i="8" s="1"/>
  <c r="AG486" i="8"/>
  <c r="AC486" i="8"/>
  <c r="T486" i="8"/>
  <c r="X486" i="8" s="1"/>
  <c r="AI485" i="8"/>
  <c r="AA485" i="8" s="1"/>
  <c r="AG485" i="8"/>
  <c r="AC485" i="8"/>
  <c r="T485" i="8"/>
  <c r="X485" i="8" s="1"/>
  <c r="AI484" i="8"/>
  <c r="AA484" i="8" s="1"/>
  <c r="AG484" i="8"/>
  <c r="AC484" i="8"/>
  <c r="T484" i="8"/>
  <c r="X484" i="8" s="1"/>
  <c r="AI483" i="8"/>
  <c r="AA483" i="8" s="1"/>
  <c r="AG483" i="8"/>
  <c r="AC483" i="8"/>
  <c r="T483" i="8"/>
  <c r="X483" i="8" s="1"/>
  <c r="AI482" i="8"/>
  <c r="AA482" i="8" s="1"/>
  <c r="AG482" i="8"/>
  <c r="AC482" i="8"/>
  <c r="T482" i="8"/>
  <c r="X482" i="8" s="1"/>
  <c r="AI481" i="8"/>
  <c r="AA481" i="8" s="1"/>
  <c r="AG481" i="8"/>
  <c r="AC481" i="8"/>
  <c r="T481" i="8"/>
  <c r="X481" i="8" s="1"/>
  <c r="AI480" i="8"/>
  <c r="AA480" i="8" s="1"/>
  <c r="AG480" i="8"/>
  <c r="AC480" i="8"/>
  <c r="T480" i="8"/>
  <c r="X480" i="8" s="1"/>
  <c r="AI479" i="8"/>
  <c r="AA479" i="8" s="1"/>
  <c r="AG479" i="8"/>
  <c r="AC479" i="8"/>
  <c r="T479" i="8"/>
  <c r="X479" i="8" s="1"/>
  <c r="AI478" i="8"/>
  <c r="AA478" i="8" s="1"/>
  <c r="AG478" i="8"/>
  <c r="AC478" i="8"/>
  <c r="T478" i="8"/>
  <c r="X478" i="8" s="1"/>
  <c r="AI477" i="8"/>
  <c r="AA477" i="8" s="1"/>
  <c r="AG477" i="8"/>
  <c r="AC477" i="8"/>
  <c r="T477" i="8"/>
  <c r="X477" i="8" s="1"/>
  <c r="AI476" i="8"/>
  <c r="AA476" i="8" s="1"/>
  <c r="AG476" i="8"/>
  <c r="AC476" i="8"/>
  <c r="T476" i="8"/>
  <c r="X476" i="8" s="1"/>
  <c r="AI474" i="8"/>
  <c r="AA474" i="8" s="1"/>
  <c r="AG474" i="8"/>
  <c r="AC474" i="8"/>
  <c r="T474" i="8"/>
  <c r="X474" i="8" s="1"/>
  <c r="AI473" i="8"/>
  <c r="AA473" i="8" s="1"/>
  <c r="AG473" i="8"/>
  <c r="AC473" i="8"/>
  <c r="T473" i="8"/>
  <c r="X473" i="8" s="1"/>
  <c r="AI472" i="8"/>
  <c r="AA472" i="8" s="1"/>
  <c r="AG472" i="8"/>
  <c r="AC472" i="8"/>
  <c r="T472" i="8"/>
  <c r="X472" i="8" s="1"/>
  <c r="AI471" i="8"/>
  <c r="AA471" i="8" s="1"/>
  <c r="AG471" i="8"/>
  <c r="AC471" i="8"/>
  <c r="T471" i="8"/>
  <c r="X471" i="8" s="1"/>
  <c r="AI470" i="8"/>
  <c r="AA470" i="8" s="1"/>
  <c r="AG470" i="8"/>
  <c r="AC470" i="8"/>
  <c r="T470" i="8"/>
  <c r="X470" i="8" s="1"/>
  <c r="AI469" i="8"/>
  <c r="AA469" i="8" s="1"/>
  <c r="AG469" i="8"/>
  <c r="AC469" i="8"/>
  <c r="T469" i="8"/>
  <c r="X469" i="8" s="1"/>
  <c r="AI468" i="8"/>
  <c r="AA468" i="8" s="1"/>
  <c r="AG468" i="8"/>
  <c r="AC468" i="8"/>
  <c r="T468" i="8"/>
  <c r="X468" i="8" s="1"/>
  <c r="AI467" i="8"/>
  <c r="AA467" i="8" s="1"/>
  <c r="AG467" i="8"/>
  <c r="AC467" i="8"/>
  <c r="T467" i="8"/>
  <c r="X467" i="8" s="1"/>
  <c r="AI466" i="8"/>
  <c r="AA466" i="8" s="1"/>
  <c r="AG466" i="8"/>
  <c r="AC466" i="8"/>
  <c r="T466" i="8"/>
  <c r="X466" i="8" s="1"/>
  <c r="AI465" i="8"/>
  <c r="AA465" i="8" s="1"/>
  <c r="AG465" i="8"/>
  <c r="AC465" i="8"/>
  <c r="T465" i="8"/>
  <c r="X465" i="8" s="1"/>
  <c r="AI464" i="8"/>
  <c r="AA464" i="8" s="1"/>
  <c r="AG464" i="8"/>
  <c r="AC464" i="8"/>
  <c r="T464" i="8"/>
  <c r="X464" i="8" s="1"/>
  <c r="AI463" i="8"/>
  <c r="AA463" i="8" s="1"/>
  <c r="AG463" i="8"/>
  <c r="AC463" i="8"/>
  <c r="T463" i="8"/>
  <c r="X463" i="8" s="1"/>
  <c r="AI462" i="8"/>
  <c r="AA462" i="8" s="1"/>
  <c r="AG462" i="8"/>
  <c r="AC462" i="8"/>
  <c r="T462" i="8"/>
  <c r="X462" i="8" s="1"/>
  <c r="AI461" i="8"/>
  <c r="AA461" i="8" s="1"/>
  <c r="AG461" i="8"/>
  <c r="AC461" i="8"/>
  <c r="T461" i="8"/>
  <c r="X461" i="8" s="1"/>
  <c r="AI460" i="8"/>
  <c r="AA460" i="8" s="1"/>
  <c r="AG460" i="8"/>
  <c r="AC460" i="8"/>
  <c r="T460" i="8"/>
  <c r="X460" i="8" s="1"/>
  <c r="AI459" i="8"/>
  <c r="AA459" i="8" s="1"/>
  <c r="AG459" i="8"/>
  <c r="AC459" i="8"/>
  <c r="T459" i="8"/>
  <c r="X459" i="8" s="1"/>
  <c r="AI458" i="8"/>
  <c r="AA458" i="8" s="1"/>
  <c r="AG458" i="8"/>
  <c r="AC458" i="8"/>
  <c r="T458" i="8"/>
  <c r="X458" i="8" s="1"/>
  <c r="AI457" i="8"/>
  <c r="AA457" i="8" s="1"/>
  <c r="AG457" i="8"/>
  <c r="AC457" i="8"/>
  <c r="T457" i="8"/>
  <c r="X457" i="8" s="1"/>
  <c r="AI456" i="8"/>
  <c r="AA456" i="8" s="1"/>
  <c r="AG456" i="8"/>
  <c r="AC456" i="8"/>
  <c r="T456" i="8"/>
  <c r="X456" i="8" s="1"/>
  <c r="AI455" i="8"/>
  <c r="AA455" i="8" s="1"/>
  <c r="AG455" i="8"/>
  <c r="AC455" i="8"/>
  <c r="T455" i="8"/>
  <c r="X455" i="8" s="1"/>
  <c r="AI454" i="8"/>
  <c r="AA454" i="8" s="1"/>
  <c r="AG454" i="8"/>
  <c r="AC454" i="8"/>
  <c r="T454" i="8"/>
  <c r="X454" i="8" s="1"/>
  <c r="AI453" i="8"/>
  <c r="AA453" i="8" s="1"/>
  <c r="AG453" i="8"/>
  <c r="AC453" i="8"/>
  <c r="T453" i="8"/>
  <c r="X453" i="8" s="1"/>
  <c r="AI452" i="8"/>
  <c r="AA452" i="8" s="1"/>
  <c r="AG452" i="8"/>
  <c r="AC452" i="8"/>
  <c r="T452" i="8"/>
  <c r="X452" i="8" s="1"/>
  <c r="AI451" i="8"/>
  <c r="AA451" i="8" s="1"/>
  <c r="AG451" i="8"/>
  <c r="AC451" i="8"/>
  <c r="T451" i="8"/>
  <c r="X451" i="8" s="1"/>
  <c r="AI450" i="8"/>
  <c r="AA450" i="8" s="1"/>
  <c r="AG450" i="8"/>
  <c r="AC450" i="8"/>
  <c r="T450" i="8"/>
  <c r="X450" i="8" s="1"/>
  <c r="AI449" i="8"/>
  <c r="AA449" i="8" s="1"/>
  <c r="AG449" i="8"/>
  <c r="AC449" i="8"/>
  <c r="T449" i="8"/>
  <c r="X449" i="8" s="1"/>
  <c r="AI448" i="8"/>
  <c r="AA448" i="8" s="1"/>
  <c r="AG448" i="8"/>
  <c r="AC448" i="8"/>
  <c r="T448" i="8"/>
  <c r="X448" i="8" s="1"/>
  <c r="AI447" i="8"/>
  <c r="AA447" i="8" s="1"/>
  <c r="AG447" i="8"/>
  <c r="AC447" i="8"/>
  <c r="T447" i="8"/>
  <c r="X447" i="8" s="1"/>
  <c r="AI446" i="8"/>
  <c r="AA446" i="8" s="1"/>
  <c r="AG446" i="8"/>
  <c r="AC446" i="8"/>
  <c r="T446" i="8"/>
  <c r="X446" i="8" s="1"/>
  <c r="AI445" i="8"/>
  <c r="AA445" i="8" s="1"/>
  <c r="AG445" i="8"/>
  <c r="AC445" i="8"/>
  <c r="T445" i="8"/>
  <c r="X445" i="8" s="1"/>
  <c r="AI444" i="8"/>
  <c r="AA444" i="8" s="1"/>
  <c r="AG444" i="8"/>
  <c r="AC444" i="8"/>
  <c r="T444" i="8"/>
  <c r="X444" i="8" s="1"/>
  <c r="AI443" i="8"/>
  <c r="AA443" i="8" s="1"/>
  <c r="AG443" i="8"/>
  <c r="AC443" i="8"/>
  <c r="T443" i="8"/>
  <c r="X443" i="8" s="1"/>
  <c r="AI442" i="8"/>
  <c r="AA442" i="8" s="1"/>
  <c r="AG442" i="8"/>
  <c r="AC442" i="8"/>
  <c r="T442" i="8"/>
  <c r="X442" i="8" s="1"/>
  <c r="AI441" i="8"/>
  <c r="AA441" i="8" s="1"/>
  <c r="AG441" i="8"/>
  <c r="AC441" i="8"/>
  <c r="T441" i="8"/>
  <c r="X441" i="8" s="1"/>
  <c r="AI440" i="8"/>
  <c r="AA440" i="8" s="1"/>
  <c r="AG440" i="8"/>
  <c r="AC440" i="8"/>
  <c r="T440" i="8"/>
  <c r="X440" i="8" s="1"/>
  <c r="AI439" i="8"/>
  <c r="AA439" i="8" s="1"/>
  <c r="AG439" i="8"/>
  <c r="AC439" i="8"/>
  <c r="T439" i="8"/>
  <c r="X439" i="8" s="1"/>
  <c r="AI438" i="8"/>
  <c r="AA438" i="8" s="1"/>
  <c r="AG438" i="8"/>
  <c r="AC438" i="8"/>
  <c r="T438" i="8"/>
  <c r="X438" i="8" s="1"/>
  <c r="AI437" i="8"/>
  <c r="AA437" i="8" s="1"/>
  <c r="AG437" i="8"/>
  <c r="AC437" i="8"/>
  <c r="T437" i="8"/>
  <c r="X437" i="8" s="1"/>
  <c r="AI436" i="8"/>
  <c r="AA436" i="8" s="1"/>
  <c r="AG436" i="8"/>
  <c r="AC436" i="8"/>
  <c r="T436" i="8"/>
  <c r="X436" i="8" s="1"/>
  <c r="AI435" i="8"/>
  <c r="AA435" i="8" s="1"/>
  <c r="AG435" i="8"/>
  <c r="AC435" i="8"/>
  <c r="T435" i="8"/>
  <c r="X435" i="8" s="1"/>
  <c r="AI434" i="8"/>
  <c r="AA434" i="8" s="1"/>
  <c r="AG434" i="8"/>
  <c r="AC434" i="8"/>
  <c r="T434" i="8"/>
  <c r="X434" i="8" s="1"/>
  <c r="AI433" i="8"/>
  <c r="AA433" i="8" s="1"/>
  <c r="AG433" i="8"/>
  <c r="AC433" i="8"/>
  <c r="T433" i="8"/>
  <c r="X433" i="8" s="1"/>
  <c r="AI432" i="8"/>
  <c r="AA432" i="8" s="1"/>
  <c r="AG432" i="8"/>
  <c r="AC432" i="8"/>
  <c r="T432" i="8"/>
  <c r="X432" i="8" s="1"/>
  <c r="AI431" i="8"/>
  <c r="AA431" i="8" s="1"/>
  <c r="AG431" i="8"/>
  <c r="AC431" i="8"/>
  <c r="T431" i="8"/>
  <c r="X431" i="8" s="1"/>
  <c r="AI430" i="8"/>
  <c r="AA430" i="8" s="1"/>
  <c r="AG430" i="8"/>
  <c r="AC430" i="8"/>
  <c r="T430" i="8"/>
  <c r="X430" i="8" s="1"/>
  <c r="AI429" i="8"/>
  <c r="AA429" i="8" s="1"/>
  <c r="AG429" i="8"/>
  <c r="AC429" i="8"/>
  <c r="T429" i="8"/>
  <c r="X429" i="8" s="1"/>
  <c r="AI428" i="8"/>
  <c r="AA428" i="8" s="1"/>
  <c r="AG428" i="8"/>
  <c r="AC428" i="8"/>
  <c r="T428" i="8"/>
  <c r="X428" i="8" s="1"/>
  <c r="AI427" i="8"/>
  <c r="AA427" i="8" s="1"/>
  <c r="AG427" i="8"/>
  <c r="AC427" i="8"/>
  <c r="T427" i="8"/>
  <c r="X427" i="8" s="1"/>
  <c r="AI426" i="8"/>
  <c r="AA426" i="8" s="1"/>
  <c r="AG426" i="8"/>
  <c r="AC426" i="8"/>
  <c r="T426" i="8"/>
  <c r="X426" i="8" s="1"/>
  <c r="AI425" i="8"/>
  <c r="AA425" i="8" s="1"/>
  <c r="AG425" i="8"/>
  <c r="AC425" i="8"/>
  <c r="T425" i="8"/>
  <c r="X425" i="8" s="1"/>
  <c r="AI424" i="8"/>
  <c r="AA424" i="8" s="1"/>
  <c r="AG424" i="8"/>
  <c r="AC424" i="8"/>
  <c r="T424" i="8"/>
  <c r="X424" i="8" s="1"/>
  <c r="AI423" i="8"/>
  <c r="AA423" i="8" s="1"/>
  <c r="AG423" i="8"/>
  <c r="AC423" i="8"/>
  <c r="T423" i="8"/>
  <c r="X423" i="8" s="1"/>
  <c r="AI422" i="8"/>
  <c r="AA422" i="8" s="1"/>
  <c r="AG422" i="8"/>
  <c r="AC422" i="8"/>
  <c r="T422" i="8"/>
  <c r="X422" i="8" s="1"/>
  <c r="AI421" i="8"/>
  <c r="AA421" i="8" s="1"/>
  <c r="AG421" i="8"/>
  <c r="AC421" i="8"/>
  <c r="T421" i="8"/>
  <c r="X421" i="8" s="1"/>
  <c r="AI420" i="8"/>
  <c r="AA420" i="8" s="1"/>
  <c r="AG420" i="8"/>
  <c r="AC420" i="8"/>
  <c r="T420" i="8"/>
  <c r="X420" i="8" s="1"/>
  <c r="AI419" i="8"/>
  <c r="AA419" i="8" s="1"/>
  <c r="AG419" i="8"/>
  <c r="AC419" i="8"/>
  <c r="T419" i="8"/>
  <c r="X419" i="8" s="1"/>
  <c r="AI418" i="8"/>
  <c r="AA418" i="8" s="1"/>
  <c r="AG418" i="8"/>
  <c r="AC418" i="8"/>
  <c r="T418" i="8"/>
  <c r="X418" i="8" s="1"/>
  <c r="AI417" i="8"/>
  <c r="AA417" i="8" s="1"/>
  <c r="AG417" i="8"/>
  <c r="AC417" i="8"/>
  <c r="T417" i="8"/>
  <c r="X417" i="8" s="1"/>
  <c r="AI416" i="8"/>
  <c r="AA416" i="8" s="1"/>
  <c r="AG416" i="8"/>
  <c r="AC416" i="8"/>
  <c r="T416" i="8"/>
  <c r="X416" i="8" s="1"/>
  <c r="AI415" i="8"/>
  <c r="AA415" i="8" s="1"/>
  <c r="AG415" i="8"/>
  <c r="AC415" i="8"/>
  <c r="T415" i="8"/>
  <c r="X415" i="8" s="1"/>
  <c r="AI414" i="8"/>
  <c r="AA414" i="8" s="1"/>
  <c r="AG414" i="8"/>
  <c r="AC414" i="8"/>
  <c r="T414" i="8"/>
  <c r="X414" i="8" s="1"/>
  <c r="AI413" i="8"/>
  <c r="AA413" i="8" s="1"/>
  <c r="AG413" i="8"/>
  <c r="AC413" i="8"/>
  <c r="T413" i="8"/>
  <c r="X413" i="8" s="1"/>
  <c r="AI412" i="8"/>
  <c r="AA412" i="8" s="1"/>
  <c r="AG412" i="8"/>
  <c r="AC412" i="8"/>
  <c r="T412" i="8"/>
  <c r="X412" i="8" s="1"/>
  <c r="AI411" i="8"/>
  <c r="AA411" i="8" s="1"/>
  <c r="AG411" i="8"/>
  <c r="AC411" i="8"/>
  <c r="T411" i="8"/>
  <c r="X411" i="8" s="1"/>
  <c r="AI410" i="8"/>
  <c r="AA410" i="8" s="1"/>
  <c r="AG410" i="8"/>
  <c r="AC410" i="8"/>
  <c r="T410" i="8"/>
  <c r="X410" i="8" s="1"/>
  <c r="AI409" i="8"/>
  <c r="AA409" i="8" s="1"/>
  <c r="AG409" i="8"/>
  <c r="AC409" i="8"/>
  <c r="T409" i="8"/>
  <c r="X409" i="8" s="1"/>
  <c r="AI408" i="8"/>
  <c r="AA408" i="8" s="1"/>
  <c r="AG408" i="8"/>
  <c r="AC408" i="8"/>
  <c r="T408" i="8"/>
  <c r="X408" i="8" s="1"/>
  <c r="AI407" i="8"/>
  <c r="AA407" i="8" s="1"/>
  <c r="AG407" i="8"/>
  <c r="AC407" i="8"/>
  <c r="T407" i="8"/>
  <c r="X407" i="8" s="1"/>
  <c r="AI406" i="8"/>
  <c r="AA406" i="8" s="1"/>
  <c r="AG406" i="8"/>
  <c r="AC406" i="8"/>
  <c r="T406" i="8"/>
  <c r="X406" i="8" s="1"/>
  <c r="AI405" i="8"/>
  <c r="AA405" i="8" s="1"/>
  <c r="AG405" i="8"/>
  <c r="AC405" i="8"/>
  <c r="T405" i="8"/>
  <c r="X405" i="8" s="1"/>
  <c r="AI404" i="8"/>
  <c r="AA404" i="8" s="1"/>
  <c r="AG404" i="8"/>
  <c r="AC404" i="8"/>
  <c r="T404" i="8"/>
  <c r="X404" i="8" s="1"/>
  <c r="AI403" i="8"/>
  <c r="AA403" i="8" s="1"/>
  <c r="AG403" i="8"/>
  <c r="AC403" i="8"/>
  <c r="T403" i="8"/>
  <c r="X403" i="8" s="1"/>
  <c r="AI402" i="8"/>
  <c r="AA402" i="8" s="1"/>
  <c r="AG402" i="8"/>
  <c r="AC402" i="8"/>
  <c r="T402" i="8"/>
  <c r="X402" i="8" s="1"/>
  <c r="AI401" i="8"/>
  <c r="AA401" i="8" s="1"/>
  <c r="AG401" i="8"/>
  <c r="AC401" i="8"/>
  <c r="T401" i="8"/>
  <c r="X401" i="8" s="1"/>
  <c r="AI400" i="8"/>
  <c r="AA400" i="8" s="1"/>
  <c r="AG400" i="8"/>
  <c r="AC400" i="8"/>
  <c r="T400" i="8"/>
  <c r="X400" i="8" s="1"/>
  <c r="AI399" i="8"/>
  <c r="AA399" i="8" s="1"/>
  <c r="AG399" i="8"/>
  <c r="AC399" i="8"/>
  <c r="T399" i="8"/>
  <c r="X399" i="8" s="1"/>
  <c r="AI398" i="8"/>
  <c r="AA398" i="8" s="1"/>
  <c r="AG398" i="8"/>
  <c r="AC398" i="8"/>
  <c r="T398" i="8"/>
  <c r="X398" i="8" s="1"/>
  <c r="AI397" i="8"/>
  <c r="AA397" i="8" s="1"/>
  <c r="AG397" i="8"/>
  <c r="AC397" i="8"/>
  <c r="T397" i="8"/>
  <c r="X397" i="8" s="1"/>
  <c r="AI396" i="8"/>
  <c r="AA396" i="8" s="1"/>
  <c r="AG396" i="8"/>
  <c r="AC396" i="8"/>
  <c r="T396" i="8"/>
  <c r="X396" i="8" s="1"/>
  <c r="AI395" i="8"/>
  <c r="AA395" i="8" s="1"/>
  <c r="AG395" i="8"/>
  <c r="AC395" i="8"/>
  <c r="T395" i="8"/>
  <c r="X395" i="8" s="1"/>
  <c r="AI394" i="8"/>
  <c r="AA394" i="8" s="1"/>
  <c r="AG394" i="8"/>
  <c r="AC394" i="8"/>
  <c r="T394" i="8"/>
  <c r="X394" i="8" s="1"/>
  <c r="AI393" i="8"/>
  <c r="AA393" i="8" s="1"/>
  <c r="AG393" i="8"/>
  <c r="AC393" i="8"/>
  <c r="T393" i="8"/>
  <c r="X393" i="8" s="1"/>
  <c r="AI392" i="8"/>
  <c r="AA392" i="8" s="1"/>
  <c r="AG392" i="8"/>
  <c r="AC392" i="8"/>
  <c r="T392" i="8"/>
  <c r="X392" i="8" s="1"/>
  <c r="AI391" i="8"/>
  <c r="AA391" i="8" s="1"/>
  <c r="AG391" i="8"/>
  <c r="AC391" i="8"/>
  <c r="T391" i="8"/>
  <c r="X391" i="8" s="1"/>
  <c r="AI390" i="8"/>
  <c r="AA390" i="8" s="1"/>
  <c r="AG390" i="8"/>
  <c r="AC390" i="8"/>
  <c r="T390" i="8"/>
  <c r="X390" i="8" s="1"/>
  <c r="AI389" i="8"/>
  <c r="AA389" i="8" s="1"/>
  <c r="AG389" i="8"/>
  <c r="AC389" i="8"/>
  <c r="T389" i="8"/>
  <c r="X389" i="8" s="1"/>
  <c r="AI388" i="8"/>
  <c r="AA388" i="8" s="1"/>
  <c r="AG388" i="8"/>
  <c r="AC388" i="8"/>
  <c r="T388" i="8"/>
  <c r="X388" i="8" s="1"/>
  <c r="AI387" i="8"/>
  <c r="AA387" i="8" s="1"/>
  <c r="AG387" i="8"/>
  <c r="AC387" i="8"/>
  <c r="T387" i="8"/>
  <c r="X387" i="8" s="1"/>
  <c r="AI386" i="8"/>
  <c r="AA386" i="8" s="1"/>
  <c r="AG386" i="8"/>
  <c r="AC386" i="8"/>
  <c r="T386" i="8"/>
  <c r="X386" i="8" s="1"/>
  <c r="AI385" i="8"/>
  <c r="AA385" i="8" s="1"/>
  <c r="AG385" i="8"/>
  <c r="AC385" i="8"/>
  <c r="T385" i="8"/>
  <c r="X385" i="8" s="1"/>
  <c r="AI384" i="8"/>
  <c r="AA384" i="8" s="1"/>
  <c r="AG384" i="8"/>
  <c r="AC384" i="8"/>
  <c r="T384" i="8"/>
  <c r="X384" i="8" s="1"/>
  <c r="AI383" i="8"/>
  <c r="AA383" i="8" s="1"/>
  <c r="AG383" i="8"/>
  <c r="AC383" i="8"/>
  <c r="T383" i="8"/>
  <c r="X383" i="8" s="1"/>
  <c r="AI382" i="8"/>
  <c r="AA382" i="8" s="1"/>
  <c r="AG382" i="8"/>
  <c r="AC382" i="8"/>
  <c r="T382" i="8"/>
  <c r="X382" i="8" s="1"/>
  <c r="AI381" i="8"/>
  <c r="AA381" i="8" s="1"/>
  <c r="AG381" i="8"/>
  <c r="AC381" i="8"/>
  <c r="T381" i="8"/>
  <c r="X381" i="8" s="1"/>
  <c r="AI380" i="8"/>
  <c r="AA380" i="8" s="1"/>
  <c r="AG380" i="8"/>
  <c r="AC380" i="8"/>
  <c r="T380" i="8"/>
  <c r="X380" i="8" s="1"/>
  <c r="AI379" i="8"/>
  <c r="AA379" i="8" s="1"/>
  <c r="AG379" i="8"/>
  <c r="AC379" i="8"/>
  <c r="T379" i="8"/>
  <c r="X379" i="8" s="1"/>
  <c r="AI378" i="8"/>
  <c r="AA378" i="8" s="1"/>
  <c r="AG378" i="8"/>
  <c r="AC378" i="8"/>
  <c r="T378" i="8"/>
  <c r="X378" i="8" s="1"/>
  <c r="AI377" i="8"/>
  <c r="AA377" i="8" s="1"/>
  <c r="AG377" i="8"/>
  <c r="AC377" i="8"/>
  <c r="T377" i="8"/>
  <c r="X377" i="8" s="1"/>
  <c r="AI376" i="8"/>
  <c r="AA376" i="8" s="1"/>
  <c r="AG376" i="8"/>
  <c r="AC376" i="8"/>
  <c r="T376" i="8"/>
  <c r="X376" i="8" s="1"/>
  <c r="AI375" i="8"/>
  <c r="AA375" i="8" s="1"/>
  <c r="AG375" i="8"/>
  <c r="AC375" i="8"/>
  <c r="T375" i="8"/>
  <c r="X375" i="8" s="1"/>
  <c r="AI374" i="8"/>
  <c r="AA374" i="8" s="1"/>
  <c r="AG374" i="8"/>
  <c r="AC374" i="8"/>
  <c r="T374" i="8"/>
  <c r="X374" i="8" s="1"/>
  <c r="AI373" i="8"/>
  <c r="AA373" i="8" s="1"/>
  <c r="AG373" i="8"/>
  <c r="AC373" i="8"/>
  <c r="T373" i="8"/>
  <c r="X373" i="8" s="1"/>
  <c r="AI372" i="8"/>
  <c r="AA372" i="8" s="1"/>
  <c r="AG372" i="8"/>
  <c r="AC372" i="8"/>
  <c r="T372" i="8"/>
  <c r="X372" i="8" s="1"/>
  <c r="AI371" i="8"/>
  <c r="AA371" i="8" s="1"/>
  <c r="AG371" i="8"/>
  <c r="AC371" i="8"/>
  <c r="T371" i="8"/>
  <c r="X371" i="8" s="1"/>
  <c r="AI370" i="8"/>
  <c r="AA370" i="8" s="1"/>
  <c r="AG370" i="8"/>
  <c r="AC370" i="8"/>
  <c r="T370" i="8"/>
  <c r="X370" i="8" s="1"/>
  <c r="AI369" i="8"/>
  <c r="AA369" i="8" s="1"/>
  <c r="AG369" i="8"/>
  <c r="AC369" i="8"/>
  <c r="T369" i="8"/>
  <c r="X369" i="8" s="1"/>
  <c r="AI368" i="8"/>
  <c r="AA368" i="8" s="1"/>
  <c r="AG368" i="8"/>
  <c r="AC368" i="8"/>
  <c r="T368" i="8"/>
  <c r="X368" i="8" s="1"/>
  <c r="AI367" i="8"/>
  <c r="AA367" i="8" s="1"/>
  <c r="AG367" i="8"/>
  <c r="AC367" i="8"/>
  <c r="T367" i="8"/>
  <c r="X367" i="8" s="1"/>
  <c r="AI366" i="8"/>
  <c r="AA366" i="8" s="1"/>
  <c r="AG366" i="8"/>
  <c r="AC366" i="8"/>
  <c r="T366" i="8"/>
  <c r="X366" i="8" s="1"/>
  <c r="AI365" i="8"/>
  <c r="AA365" i="8" s="1"/>
  <c r="AG365" i="8"/>
  <c r="AC365" i="8"/>
  <c r="T365" i="8"/>
  <c r="X365" i="8" s="1"/>
  <c r="AI364" i="8"/>
  <c r="AA364" i="8" s="1"/>
  <c r="AG364" i="8"/>
  <c r="AC364" i="8"/>
  <c r="T364" i="8"/>
  <c r="X364" i="8" s="1"/>
  <c r="AI363" i="8"/>
  <c r="AA363" i="8" s="1"/>
  <c r="AG363" i="8"/>
  <c r="AC363" i="8"/>
  <c r="T363" i="8"/>
  <c r="X363" i="8" s="1"/>
  <c r="AI362" i="8"/>
  <c r="AA362" i="8" s="1"/>
  <c r="AG362" i="8"/>
  <c r="AC362" i="8"/>
  <c r="T362" i="8"/>
  <c r="X362" i="8" s="1"/>
  <c r="AI361" i="8"/>
  <c r="AA361" i="8" s="1"/>
  <c r="AG361" i="8"/>
  <c r="AC361" i="8"/>
  <c r="T361" i="8"/>
  <c r="X361" i="8" s="1"/>
  <c r="AI360" i="8"/>
  <c r="AA360" i="8" s="1"/>
  <c r="AG360" i="8"/>
  <c r="AC360" i="8"/>
  <c r="T360" i="8"/>
  <c r="X360" i="8" s="1"/>
  <c r="AI359" i="8"/>
  <c r="AA359" i="8" s="1"/>
  <c r="AG359" i="8"/>
  <c r="AC359" i="8"/>
  <c r="T359" i="8"/>
  <c r="X359" i="8" s="1"/>
  <c r="AI358" i="8"/>
  <c r="AA358" i="8" s="1"/>
  <c r="AG358" i="8"/>
  <c r="AC358" i="8"/>
  <c r="T358" i="8"/>
  <c r="X358" i="8" s="1"/>
  <c r="AI357" i="8"/>
  <c r="AA357" i="8" s="1"/>
  <c r="AG357" i="8"/>
  <c r="AC357" i="8"/>
  <c r="T357" i="8"/>
  <c r="X357" i="8" s="1"/>
  <c r="AI356" i="8"/>
  <c r="AA356" i="8" s="1"/>
  <c r="AG356" i="8"/>
  <c r="AC356" i="8"/>
  <c r="T356" i="8"/>
  <c r="X356" i="8" s="1"/>
  <c r="AI355" i="8"/>
  <c r="AA355" i="8" s="1"/>
  <c r="AG355" i="8"/>
  <c r="AC355" i="8"/>
  <c r="T355" i="8"/>
  <c r="X355" i="8" s="1"/>
  <c r="AI354" i="8"/>
  <c r="AA354" i="8" s="1"/>
  <c r="AG354" i="8"/>
  <c r="AC354" i="8"/>
  <c r="T354" i="8"/>
  <c r="X354" i="8" s="1"/>
  <c r="AI353" i="8"/>
  <c r="AA353" i="8" s="1"/>
  <c r="AG353" i="8"/>
  <c r="AC353" i="8"/>
  <c r="T353" i="8"/>
  <c r="X353" i="8" s="1"/>
  <c r="AI352" i="8"/>
  <c r="AA352" i="8" s="1"/>
  <c r="AG352" i="8"/>
  <c r="AC352" i="8"/>
  <c r="T352" i="8"/>
  <c r="X352" i="8" s="1"/>
  <c r="AI351" i="8"/>
  <c r="AA351" i="8" s="1"/>
  <c r="AG351" i="8"/>
  <c r="AC351" i="8"/>
  <c r="T351" i="8"/>
  <c r="X351" i="8" s="1"/>
  <c r="AI350" i="8"/>
  <c r="AA350" i="8" s="1"/>
  <c r="AG350" i="8"/>
  <c r="AC350" i="8"/>
  <c r="T350" i="8"/>
  <c r="X350" i="8" s="1"/>
  <c r="AI349" i="8"/>
  <c r="AA349" i="8" s="1"/>
  <c r="AG349" i="8"/>
  <c r="AC349" i="8"/>
  <c r="T349" i="8"/>
  <c r="X349" i="8" s="1"/>
  <c r="AI348" i="8"/>
  <c r="AA348" i="8" s="1"/>
  <c r="AG348" i="8"/>
  <c r="AC348" i="8"/>
  <c r="T348" i="8"/>
  <c r="X348" i="8" s="1"/>
  <c r="AI347" i="8"/>
  <c r="AA347" i="8" s="1"/>
  <c r="AG347" i="8"/>
  <c r="AC347" i="8"/>
  <c r="T347" i="8"/>
  <c r="X347" i="8" s="1"/>
  <c r="AI346" i="8"/>
  <c r="AA346" i="8" s="1"/>
  <c r="AG346" i="8"/>
  <c r="AC346" i="8"/>
  <c r="T346" i="8"/>
  <c r="X346" i="8" s="1"/>
  <c r="AI345" i="8"/>
  <c r="AA345" i="8" s="1"/>
  <c r="AG345" i="8"/>
  <c r="AC345" i="8"/>
  <c r="T345" i="8"/>
  <c r="X345" i="8" s="1"/>
  <c r="AI344" i="8"/>
  <c r="AA344" i="8" s="1"/>
  <c r="AG344" i="8"/>
  <c r="AC344" i="8"/>
  <c r="T344" i="8"/>
  <c r="X344" i="8" s="1"/>
  <c r="AI343" i="8"/>
  <c r="AA343" i="8" s="1"/>
  <c r="AG343" i="8"/>
  <c r="AC343" i="8"/>
  <c r="T343" i="8"/>
  <c r="X343" i="8" s="1"/>
  <c r="AI342" i="8"/>
  <c r="AA342" i="8" s="1"/>
  <c r="AG342" i="8"/>
  <c r="AC342" i="8"/>
  <c r="T342" i="8"/>
  <c r="X342" i="8" s="1"/>
  <c r="AI341" i="8"/>
  <c r="AA341" i="8" s="1"/>
  <c r="AG341" i="8"/>
  <c r="AC341" i="8"/>
  <c r="T341" i="8"/>
  <c r="X341" i="8" s="1"/>
  <c r="AI340" i="8"/>
  <c r="AA340" i="8" s="1"/>
  <c r="AG340" i="8"/>
  <c r="AC340" i="8"/>
  <c r="T340" i="8"/>
  <c r="X340" i="8" s="1"/>
  <c r="AI339" i="8"/>
  <c r="AA339" i="8" s="1"/>
  <c r="AG339" i="8"/>
  <c r="AC339" i="8"/>
  <c r="T339" i="8"/>
  <c r="X339" i="8" s="1"/>
  <c r="AI334" i="8"/>
  <c r="AA334" i="8" s="1"/>
  <c r="AG334" i="8"/>
  <c r="AC334" i="8"/>
  <c r="T334" i="8"/>
  <c r="X334" i="8" s="1"/>
  <c r="AI333" i="8"/>
  <c r="AA333" i="8" s="1"/>
  <c r="AG333" i="8"/>
  <c r="AC333" i="8"/>
  <c r="T333" i="8"/>
  <c r="X333" i="8" s="1"/>
  <c r="AI332" i="8"/>
  <c r="AA332" i="8" s="1"/>
  <c r="AG332" i="8"/>
  <c r="AC332" i="8"/>
  <c r="T332" i="8"/>
  <c r="X332" i="8" s="1"/>
  <c r="AI331" i="8"/>
  <c r="AA331" i="8" s="1"/>
  <c r="AG331" i="8"/>
  <c r="AC331" i="8"/>
  <c r="T331" i="8"/>
  <c r="X331" i="8" s="1"/>
  <c r="AI330" i="8"/>
  <c r="AA330" i="8" s="1"/>
  <c r="AG330" i="8"/>
  <c r="AC330" i="8"/>
  <c r="T330" i="8"/>
  <c r="X330" i="8" s="1"/>
  <c r="AI329" i="8"/>
  <c r="AA329" i="8" s="1"/>
  <c r="AG329" i="8"/>
  <c r="AC329" i="8"/>
  <c r="T329" i="8"/>
  <c r="X329" i="8" s="1"/>
  <c r="AI328" i="8"/>
  <c r="AA328" i="8" s="1"/>
  <c r="AG328" i="8"/>
  <c r="AC328" i="8"/>
  <c r="T328" i="8"/>
  <c r="X328" i="8" s="1"/>
  <c r="AI326" i="8"/>
  <c r="AA326" i="8" s="1"/>
  <c r="AG326" i="8"/>
  <c r="AC326" i="8"/>
  <c r="T326" i="8"/>
  <c r="X326" i="8" s="1"/>
  <c r="AI325" i="8"/>
  <c r="AA325" i="8" s="1"/>
  <c r="AG325" i="8"/>
  <c r="AC325" i="8"/>
  <c r="T325" i="8"/>
  <c r="X325" i="8" s="1"/>
  <c r="AI323" i="8"/>
  <c r="AA323" i="8" s="1"/>
  <c r="AG323" i="8"/>
  <c r="AC323" i="8"/>
  <c r="T323" i="8"/>
  <c r="X323" i="8" s="1"/>
  <c r="AI322" i="8"/>
  <c r="AA322" i="8" s="1"/>
  <c r="AG322" i="8"/>
  <c r="AC322" i="8"/>
  <c r="T322" i="8"/>
  <c r="X322" i="8" s="1"/>
  <c r="AI321" i="8"/>
  <c r="AA321" i="8" s="1"/>
  <c r="AG321" i="8"/>
  <c r="AC321" i="8"/>
  <c r="T321" i="8"/>
  <c r="X321" i="8" s="1"/>
  <c r="AI320" i="8"/>
  <c r="AA320" i="8" s="1"/>
  <c r="AG320" i="8"/>
  <c r="AC320" i="8"/>
  <c r="T320" i="8"/>
  <c r="X320" i="8" s="1"/>
  <c r="AI319" i="8"/>
  <c r="AA319" i="8" s="1"/>
  <c r="AG319" i="8"/>
  <c r="AC319" i="8"/>
  <c r="T319" i="8"/>
  <c r="X319" i="8" s="1"/>
  <c r="AI318" i="8"/>
  <c r="AA318" i="8" s="1"/>
  <c r="AG318" i="8"/>
  <c r="AC318" i="8"/>
  <c r="T318" i="8"/>
  <c r="X318" i="8" s="1"/>
  <c r="AI317" i="8"/>
  <c r="AA317" i="8" s="1"/>
  <c r="AG317" i="8"/>
  <c r="AC317" i="8"/>
  <c r="T317" i="8"/>
  <c r="X317" i="8" s="1"/>
  <c r="AI316" i="8"/>
  <c r="AA316" i="8" s="1"/>
  <c r="AG316" i="8"/>
  <c r="AC316" i="8"/>
  <c r="T316" i="8"/>
  <c r="X316" i="8" s="1"/>
  <c r="AI315" i="8"/>
  <c r="AA315" i="8" s="1"/>
  <c r="AG315" i="8"/>
  <c r="AC315" i="8"/>
  <c r="T315" i="8"/>
  <c r="X315" i="8" s="1"/>
  <c r="AI314" i="8"/>
  <c r="AA314" i="8" s="1"/>
  <c r="AG314" i="8"/>
  <c r="AC314" i="8"/>
  <c r="T314" i="8"/>
  <c r="X314" i="8" s="1"/>
  <c r="AI313" i="8"/>
  <c r="AA313" i="8" s="1"/>
  <c r="AG313" i="8"/>
  <c r="AC313" i="8"/>
  <c r="T313" i="8"/>
  <c r="X313" i="8" s="1"/>
  <c r="AI312" i="8"/>
  <c r="AA312" i="8" s="1"/>
  <c r="AG312" i="8"/>
  <c r="AC312" i="8"/>
  <c r="T312" i="8"/>
  <c r="X312" i="8" s="1"/>
  <c r="AI311" i="8"/>
  <c r="AA311" i="8" s="1"/>
  <c r="AG311" i="8"/>
  <c r="AC311" i="8"/>
  <c r="T311" i="8"/>
  <c r="X311" i="8" s="1"/>
  <c r="AI310" i="8"/>
  <c r="AA310" i="8" s="1"/>
  <c r="AG310" i="8"/>
  <c r="AC310" i="8"/>
  <c r="T310" i="8"/>
  <c r="X310" i="8" s="1"/>
  <c r="AI309" i="8"/>
  <c r="AA309" i="8" s="1"/>
  <c r="AG309" i="8"/>
  <c r="AC309" i="8"/>
  <c r="T309" i="8"/>
  <c r="X309" i="8" s="1"/>
  <c r="AI308" i="8"/>
  <c r="AA308" i="8" s="1"/>
  <c r="AG308" i="8"/>
  <c r="AC308" i="8"/>
  <c r="T308" i="8"/>
  <c r="X308" i="8" s="1"/>
  <c r="AI307" i="8"/>
  <c r="AA307" i="8" s="1"/>
  <c r="AG307" i="8"/>
  <c r="AC307" i="8"/>
  <c r="T307" i="8"/>
  <c r="X307" i="8" s="1"/>
  <c r="AI306" i="8"/>
  <c r="AA306" i="8" s="1"/>
  <c r="AG306" i="8"/>
  <c r="AC306" i="8"/>
  <c r="T306" i="8"/>
  <c r="X306" i="8" s="1"/>
  <c r="AI305" i="8"/>
  <c r="AA305" i="8" s="1"/>
  <c r="AG305" i="8"/>
  <c r="AC305" i="8"/>
  <c r="T305" i="8"/>
  <c r="X305" i="8" s="1"/>
  <c r="AI304" i="8"/>
  <c r="AA304" i="8" s="1"/>
  <c r="AG304" i="8"/>
  <c r="AC304" i="8"/>
  <c r="T304" i="8"/>
  <c r="X304" i="8" s="1"/>
  <c r="AI303" i="8"/>
  <c r="AA303" i="8" s="1"/>
  <c r="AG303" i="8"/>
  <c r="AC303" i="8"/>
  <c r="T303" i="8"/>
  <c r="X303" i="8" s="1"/>
  <c r="AI302" i="8"/>
  <c r="AA302" i="8" s="1"/>
  <c r="AG302" i="8"/>
  <c r="AC302" i="8"/>
  <c r="T302" i="8"/>
  <c r="X302" i="8" s="1"/>
  <c r="AI301" i="8"/>
  <c r="AA301" i="8" s="1"/>
  <c r="AG301" i="8"/>
  <c r="AC301" i="8"/>
  <c r="T301" i="8"/>
  <c r="X301" i="8" s="1"/>
  <c r="AI300" i="8"/>
  <c r="AA300" i="8" s="1"/>
  <c r="AG300" i="8"/>
  <c r="AC300" i="8"/>
  <c r="T300" i="8"/>
  <c r="X300" i="8" s="1"/>
  <c r="AI299" i="8"/>
  <c r="AA299" i="8" s="1"/>
  <c r="AG299" i="8"/>
  <c r="AC299" i="8"/>
  <c r="T299" i="8"/>
  <c r="X299" i="8" s="1"/>
  <c r="AI298" i="8"/>
  <c r="AA298" i="8" s="1"/>
  <c r="AG298" i="8"/>
  <c r="AC298" i="8"/>
  <c r="T298" i="8"/>
  <c r="X298" i="8" s="1"/>
  <c r="AI297" i="8"/>
  <c r="AA297" i="8" s="1"/>
  <c r="AG297" i="8"/>
  <c r="AC297" i="8"/>
  <c r="T297" i="8"/>
  <c r="X297" i="8" s="1"/>
  <c r="AI296" i="8"/>
  <c r="AA296" i="8" s="1"/>
  <c r="AG296" i="8"/>
  <c r="AC296" i="8"/>
  <c r="T296" i="8"/>
  <c r="X296" i="8" s="1"/>
  <c r="AI295" i="8"/>
  <c r="AA295" i="8" s="1"/>
  <c r="AG295" i="8"/>
  <c r="AC295" i="8"/>
  <c r="T295" i="8"/>
  <c r="X295" i="8" s="1"/>
  <c r="AI294" i="8"/>
  <c r="AA294" i="8" s="1"/>
  <c r="AG294" i="8"/>
  <c r="AC294" i="8"/>
  <c r="T294" i="8"/>
  <c r="X294" i="8" s="1"/>
  <c r="AI293" i="8"/>
  <c r="AA293" i="8" s="1"/>
  <c r="AG293" i="8"/>
  <c r="AC293" i="8"/>
  <c r="T293" i="8"/>
  <c r="X293" i="8" s="1"/>
  <c r="AI292" i="8"/>
  <c r="AA292" i="8" s="1"/>
  <c r="AG292" i="8"/>
  <c r="AC292" i="8"/>
  <c r="T292" i="8"/>
  <c r="X292" i="8" s="1"/>
  <c r="AI291" i="8"/>
  <c r="AA291" i="8" s="1"/>
  <c r="AG291" i="8"/>
  <c r="AC291" i="8"/>
  <c r="T291" i="8"/>
  <c r="X291" i="8" s="1"/>
  <c r="AI290" i="8"/>
  <c r="AA290" i="8" s="1"/>
  <c r="AG290" i="8"/>
  <c r="AC290" i="8"/>
  <c r="T290" i="8"/>
  <c r="X290" i="8" s="1"/>
  <c r="AI289" i="8"/>
  <c r="AA289" i="8" s="1"/>
  <c r="AG289" i="8"/>
  <c r="AC289" i="8"/>
  <c r="T289" i="8"/>
  <c r="X289" i="8" s="1"/>
  <c r="AI288" i="8"/>
  <c r="AA288" i="8" s="1"/>
  <c r="AG288" i="8"/>
  <c r="AC288" i="8"/>
  <c r="T288" i="8"/>
  <c r="X288" i="8" s="1"/>
  <c r="AI287" i="8"/>
  <c r="AA287" i="8" s="1"/>
  <c r="AG287" i="8"/>
  <c r="AC287" i="8"/>
  <c r="T287" i="8"/>
  <c r="X287" i="8" s="1"/>
  <c r="AI286" i="8"/>
  <c r="AA286" i="8" s="1"/>
  <c r="AG286" i="8"/>
  <c r="AC286" i="8"/>
  <c r="T286" i="8"/>
  <c r="X286" i="8" s="1"/>
  <c r="AI285" i="8"/>
  <c r="AA285" i="8" s="1"/>
  <c r="AG285" i="8"/>
  <c r="AC285" i="8"/>
  <c r="T285" i="8"/>
  <c r="X285" i="8" s="1"/>
  <c r="AI284" i="8"/>
  <c r="AA284" i="8" s="1"/>
  <c r="AG284" i="8"/>
  <c r="AC284" i="8"/>
  <c r="T284" i="8"/>
  <c r="X284" i="8" s="1"/>
  <c r="AI283" i="8"/>
  <c r="AA283" i="8" s="1"/>
  <c r="AG283" i="8"/>
  <c r="AC283" i="8"/>
  <c r="T283" i="8"/>
  <c r="X283" i="8" s="1"/>
  <c r="AI282" i="8"/>
  <c r="AA282" i="8" s="1"/>
  <c r="AG282" i="8"/>
  <c r="AC282" i="8"/>
  <c r="T282" i="8"/>
  <c r="X282" i="8" s="1"/>
  <c r="AI281" i="8"/>
  <c r="AA281" i="8" s="1"/>
  <c r="AG281" i="8"/>
  <c r="AC281" i="8"/>
  <c r="T281" i="8"/>
  <c r="X281" i="8" s="1"/>
  <c r="AI280" i="8"/>
  <c r="AA280" i="8" s="1"/>
  <c r="AG280" i="8"/>
  <c r="AC280" i="8"/>
  <c r="T280" i="8"/>
  <c r="X280" i="8" s="1"/>
  <c r="AI279" i="8"/>
  <c r="AA279" i="8" s="1"/>
  <c r="AG279" i="8"/>
  <c r="AC279" i="8"/>
  <c r="T279" i="8"/>
  <c r="X279" i="8" s="1"/>
  <c r="AI278" i="8"/>
  <c r="AA278" i="8" s="1"/>
  <c r="AG278" i="8"/>
  <c r="AC278" i="8"/>
  <c r="T278" i="8"/>
  <c r="X278" i="8" s="1"/>
  <c r="AI277" i="8"/>
  <c r="AA277" i="8" s="1"/>
  <c r="AG277" i="8"/>
  <c r="AC277" i="8"/>
  <c r="T277" i="8"/>
  <c r="X277" i="8" s="1"/>
  <c r="AI276" i="8"/>
  <c r="AA276" i="8" s="1"/>
  <c r="AG276" i="8"/>
  <c r="AC276" i="8"/>
  <c r="T276" i="8"/>
  <c r="AW275" i="8"/>
  <c r="AW274" i="8" s="1"/>
  <c r="K26" i="3" s="1"/>
  <c r="K274" i="8"/>
  <c r="J274" i="8"/>
  <c r="I274" i="8"/>
  <c r="D26" i="3" s="1"/>
  <c r="AI273" i="8"/>
  <c r="AA273" i="8" s="1"/>
  <c r="AG273" i="8"/>
  <c r="AC273" i="8"/>
  <c r="T273" i="8"/>
  <c r="X273" i="8" s="1"/>
  <c r="AI272" i="8"/>
  <c r="AA272" i="8" s="1"/>
  <c r="AG272" i="8"/>
  <c r="AC272" i="8"/>
  <c r="T272" i="8"/>
  <c r="X272" i="8" s="1"/>
  <c r="AI271" i="8"/>
  <c r="AA271" i="8" s="1"/>
  <c r="AG271" i="8"/>
  <c r="AC271" i="8"/>
  <c r="T271" i="8"/>
  <c r="X271" i="8" s="1"/>
  <c r="AI270" i="8"/>
  <c r="AA270" i="8" s="1"/>
  <c r="AG270" i="8"/>
  <c r="AC270" i="8"/>
  <c r="T270" i="8"/>
  <c r="X270" i="8" s="1"/>
  <c r="AI269" i="8"/>
  <c r="AA269" i="8" s="1"/>
  <c r="AG269" i="8"/>
  <c r="AC269" i="8"/>
  <c r="T269" i="8"/>
  <c r="X269" i="8" s="1"/>
  <c r="AI268" i="8"/>
  <c r="AA268" i="8" s="1"/>
  <c r="AG268" i="8"/>
  <c r="AC268" i="8"/>
  <c r="T268" i="8"/>
  <c r="X268" i="8" s="1"/>
  <c r="AI267" i="8"/>
  <c r="AA267" i="8" s="1"/>
  <c r="AG267" i="8"/>
  <c r="AC267" i="8"/>
  <c r="T267" i="8"/>
  <c r="X267" i="8" s="1"/>
  <c r="AI266" i="8"/>
  <c r="AA266" i="8" s="1"/>
  <c r="AG266" i="8"/>
  <c r="AC266" i="8"/>
  <c r="T266" i="8"/>
  <c r="X266" i="8" s="1"/>
  <c r="AI265" i="8"/>
  <c r="AA265" i="8" s="1"/>
  <c r="AG265" i="8"/>
  <c r="AC265" i="8"/>
  <c r="T265" i="8"/>
  <c r="X265" i="8" s="1"/>
  <c r="AI263" i="8"/>
  <c r="AA263" i="8" s="1"/>
  <c r="AG263" i="8"/>
  <c r="AC263" i="8"/>
  <c r="T263" i="8"/>
  <c r="X263" i="8" s="1"/>
  <c r="AI262" i="8"/>
  <c r="AA262" i="8" s="1"/>
  <c r="AG262" i="8"/>
  <c r="AC262" i="8"/>
  <c r="T262" i="8"/>
  <c r="X262" i="8" s="1"/>
  <c r="AI261" i="8"/>
  <c r="AA261" i="8" s="1"/>
  <c r="AG261" i="8"/>
  <c r="AC261" i="8"/>
  <c r="T261" i="8"/>
  <c r="X261" i="8" s="1"/>
  <c r="AI260" i="8"/>
  <c r="AA260" i="8" s="1"/>
  <c r="AG260" i="8"/>
  <c r="AC260" i="8"/>
  <c r="T260" i="8"/>
  <c r="X260" i="8" s="1"/>
  <c r="AI259" i="8"/>
  <c r="AA259" i="8" s="1"/>
  <c r="AG259" i="8"/>
  <c r="AC259" i="8"/>
  <c r="T259" i="8"/>
  <c r="X259" i="8" s="1"/>
  <c r="AI257" i="8"/>
  <c r="AA257" i="8" s="1"/>
  <c r="AG257" i="8"/>
  <c r="AC257" i="8"/>
  <c r="T257" i="8"/>
  <c r="X257" i="8" s="1"/>
  <c r="AI256" i="8"/>
  <c r="AA256" i="8" s="1"/>
  <c r="AG256" i="8"/>
  <c r="AC256" i="8"/>
  <c r="T256" i="8"/>
  <c r="X256" i="8" s="1"/>
  <c r="AI255" i="8"/>
  <c r="AA255" i="8" s="1"/>
  <c r="AG255" i="8"/>
  <c r="AC255" i="8"/>
  <c r="T255" i="8"/>
  <c r="X255" i="8" s="1"/>
  <c r="AI254" i="8"/>
  <c r="AA254" i="8" s="1"/>
  <c r="AG254" i="8"/>
  <c r="AC254" i="8"/>
  <c r="T254" i="8"/>
  <c r="X254" i="8" s="1"/>
  <c r="AI253" i="8"/>
  <c r="AA253" i="8" s="1"/>
  <c r="AG253" i="8"/>
  <c r="AC253" i="8"/>
  <c r="T253" i="8"/>
  <c r="X253" i="8" s="1"/>
  <c r="AI252" i="8"/>
  <c r="AA252" i="8" s="1"/>
  <c r="AG252" i="8"/>
  <c r="AC252" i="8"/>
  <c r="T252" i="8"/>
  <c r="X252" i="8" s="1"/>
  <c r="AI251" i="8"/>
  <c r="AA251" i="8" s="1"/>
  <c r="AG251" i="8"/>
  <c r="AC251" i="8"/>
  <c r="T251" i="8"/>
  <c r="X251" i="8" s="1"/>
  <c r="AI250" i="8"/>
  <c r="AA250" i="8" s="1"/>
  <c r="AG250" i="8"/>
  <c r="AC250" i="8"/>
  <c r="T250" i="8"/>
  <c r="X250" i="8" s="1"/>
  <c r="AI249" i="8"/>
  <c r="AA249" i="8" s="1"/>
  <c r="AG249" i="8"/>
  <c r="AC249" i="8"/>
  <c r="T249" i="8"/>
  <c r="X249" i="8" s="1"/>
  <c r="AI248" i="8"/>
  <c r="AA248" i="8" s="1"/>
  <c r="AG248" i="8"/>
  <c r="AC248" i="8"/>
  <c r="T248" i="8"/>
  <c r="X248" i="8" s="1"/>
  <c r="AI247" i="8"/>
  <c r="AA247" i="8" s="1"/>
  <c r="AG247" i="8"/>
  <c r="AC247" i="8"/>
  <c r="T247" i="8"/>
  <c r="X247" i="8" s="1"/>
  <c r="AI246" i="8"/>
  <c r="AA246" i="8" s="1"/>
  <c r="AG246" i="8"/>
  <c r="AC246" i="8"/>
  <c r="T246" i="8"/>
  <c r="X246" i="8" s="1"/>
  <c r="AI245" i="8"/>
  <c r="AA245" i="8" s="1"/>
  <c r="AG245" i="8"/>
  <c r="AC245" i="8"/>
  <c r="T245" i="8"/>
  <c r="X245" i="8" s="1"/>
  <c r="AI244" i="8"/>
  <c r="AA244" i="8" s="1"/>
  <c r="AG244" i="8"/>
  <c r="AC244" i="8"/>
  <c r="T244" i="8"/>
  <c r="X244" i="8" s="1"/>
  <c r="AI243" i="8"/>
  <c r="AA243" i="8" s="1"/>
  <c r="AG243" i="8"/>
  <c r="AC243" i="8"/>
  <c r="T243" i="8"/>
  <c r="X243" i="8" s="1"/>
  <c r="AI242" i="8"/>
  <c r="AA242" i="8" s="1"/>
  <c r="AG242" i="8"/>
  <c r="AC242" i="8"/>
  <c r="T242" i="8"/>
  <c r="X242" i="8" s="1"/>
  <c r="AI241" i="8"/>
  <c r="AA241" i="8" s="1"/>
  <c r="AG241" i="8"/>
  <c r="AC241" i="8"/>
  <c r="T241" i="8"/>
  <c r="X241" i="8" s="1"/>
  <c r="AI240" i="8"/>
  <c r="AA240" i="8" s="1"/>
  <c r="AG240" i="8"/>
  <c r="AC240" i="8"/>
  <c r="T240" i="8"/>
  <c r="X240" i="8" s="1"/>
  <c r="AI239" i="8"/>
  <c r="AA239" i="8" s="1"/>
  <c r="AG239" i="8"/>
  <c r="AC239" i="8"/>
  <c r="T239" i="8"/>
  <c r="X239" i="8" s="1"/>
  <c r="AI238" i="8"/>
  <c r="AA238" i="8" s="1"/>
  <c r="AG238" i="8"/>
  <c r="AC238" i="8"/>
  <c r="T238" i="8"/>
  <c r="X238" i="8" s="1"/>
  <c r="AI237" i="8"/>
  <c r="AA237" i="8" s="1"/>
  <c r="AG237" i="8"/>
  <c r="AC237" i="8"/>
  <c r="T237" i="8"/>
  <c r="X237" i="8" s="1"/>
  <c r="AI236" i="8"/>
  <c r="AA236" i="8" s="1"/>
  <c r="AG236" i="8"/>
  <c r="AC236" i="8"/>
  <c r="T236" i="8"/>
  <c r="X236" i="8" s="1"/>
  <c r="AI235" i="8"/>
  <c r="AA235" i="8" s="1"/>
  <c r="AG235" i="8"/>
  <c r="AC235" i="8"/>
  <c r="T235" i="8"/>
  <c r="X235" i="8" s="1"/>
  <c r="AI234" i="8"/>
  <c r="AA234" i="8" s="1"/>
  <c r="AG234" i="8"/>
  <c r="AC234" i="8"/>
  <c r="T234" i="8"/>
  <c r="X234" i="8" s="1"/>
  <c r="AI233" i="8"/>
  <c r="AA233" i="8" s="1"/>
  <c r="AG233" i="8"/>
  <c r="AC233" i="8"/>
  <c r="T233" i="8"/>
  <c r="X233" i="8" s="1"/>
  <c r="AI232" i="8"/>
  <c r="AA232" i="8" s="1"/>
  <c r="AG232" i="8"/>
  <c r="AC232" i="8"/>
  <c r="T232" i="8"/>
  <c r="X232" i="8" s="1"/>
  <c r="AI231" i="8"/>
  <c r="AA231" i="8" s="1"/>
  <c r="AG231" i="8"/>
  <c r="AC231" i="8"/>
  <c r="T231" i="8"/>
  <c r="X231" i="8" s="1"/>
  <c r="AI230" i="8"/>
  <c r="AA230" i="8" s="1"/>
  <c r="AG230" i="8"/>
  <c r="AC230" i="8"/>
  <c r="T230" i="8"/>
  <c r="X230" i="8" s="1"/>
  <c r="AI229" i="8"/>
  <c r="AA229" i="8" s="1"/>
  <c r="AG229" i="8"/>
  <c r="AC229" i="8"/>
  <c r="T229" i="8"/>
  <c r="X229" i="8" s="1"/>
  <c r="AI228" i="8"/>
  <c r="AA228" i="8" s="1"/>
  <c r="AG228" i="8"/>
  <c r="AC228" i="8"/>
  <c r="T228" i="8"/>
  <c r="X228" i="8" s="1"/>
  <c r="AI227" i="8"/>
  <c r="AA227" i="8" s="1"/>
  <c r="AG227" i="8"/>
  <c r="AC227" i="8"/>
  <c r="T227" i="8"/>
  <c r="X227" i="8" s="1"/>
  <c r="AI226" i="8"/>
  <c r="AA226" i="8" s="1"/>
  <c r="AG226" i="8"/>
  <c r="AC226" i="8"/>
  <c r="T226" i="8"/>
  <c r="X226" i="8" s="1"/>
  <c r="AI225" i="8"/>
  <c r="AA225" i="8" s="1"/>
  <c r="AG225" i="8"/>
  <c r="AC225" i="8"/>
  <c r="T225" i="8"/>
  <c r="X225" i="8" s="1"/>
  <c r="AI224" i="8"/>
  <c r="AA224" i="8" s="1"/>
  <c r="AG224" i="8"/>
  <c r="AC224" i="8"/>
  <c r="T224" i="8"/>
  <c r="X224" i="8" s="1"/>
  <c r="AI223" i="8"/>
  <c r="AA223" i="8" s="1"/>
  <c r="AG223" i="8"/>
  <c r="AC223" i="8"/>
  <c r="T223" i="8"/>
  <c r="X223" i="8" s="1"/>
  <c r="AI222" i="8"/>
  <c r="AA222" i="8" s="1"/>
  <c r="AG222" i="8"/>
  <c r="AC222" i="8"/>
  <c r="T222" i="8"/>
  <c r="X222" i="8" s="1"/>
  <c r="AI221" i="8"/>
  <c r="AA221" i="8" s="1"/>
  <c r="AG221" i="8"/>
  <c r="AC221" i="8"/>
  <c r="T221" i="8"/>
  <c r="X221" i="8" s="1"/>
  <c r="AI220" i="8"/>
  <c r="AA220" i="8" s="1"/>
  <c r="AG220" i="8"/>
  <c r="AC220" i="8"/>
  <c r="T220" i="8"/>
  <c r="X220" i="8" s="1"/>
  <c r="AI219" i="8"/>
  <c r="AA219" i="8" s="1"/>
  <c r="AG219" i="8"/>
  <c r="AC219" i="8"/>
  <c r="T219" i="8"/>
  <c r="X219" i="8" s="1"/>
  <c r="AI218" i="8"/>
  <c r="AA218" i="8" s="1"/>
  <c r="AG218" i="8"/>
  <c r="AC218" i="8"/>
  <c r="T218" i="8"/>
  <c r="X218" i="8" s="1"/>
  <c r="AI217" i="8"/>
  <c r="AA217" i="8" s="1"/>
  <c r="AG217" i="8"/>
  <c r="AC217" i="8"/>
  <c r="T217" i="8"/>
  <c r="X217" i="8" s="1"/>
  <c r="AI216" i="8"/>
  <c r="AA216" i="8" s="1"/>
  <c r="AG216" i="8"/>
  <c r="AC216" i="8"/>
  <c r="T216" i="8"/>
  <c r="X216" i="8" s="1"/>
  <c r="AI215" i="8"/>
  <c r="AA215" i="8" s="1"/>
  <c r="AG215" i="8"/>
  <c r="AC215" i="8"/>
  <c r="T215" i="8"/>
  <c r="X215" i="8" s="1"/>
  <c r="AI214" i="8"/>
  <c r="AA214" i="8" s="1"/>
  <c r="AG214" i="8"/>
  <c r="AC214" i="8"/>
  <c r="T214" i="8"/>
  <c r="X214" i="8" s="1"/>
  <c r="AI213" i="8"/>
  <c r="AA213" i="8" s="1"/>
  <c r="AG213" i="8"/>
  <c r="AC213" i="8"/>
  <c r="T213" i="8"/>
  <c r="X213" i="8" s="1"/>
  <c r="AI212" i="8"/>
  <c r="AA212" i="8" s="1"/>
  <c r="AG212" i="8"/>
  <c r="AC212" i="8"/>
  <c r="T212" i="8"/>
  <c r="X212" i="8" s="1"/>
  <c r="AI211" i="8"/>
  <c r="AA211" i="8" s="1"/>
  <c r="AG211" i="8"/>
  <c r="AC211" i="8"/>
  <c r="T211" i="8"/>
  <c r="X211" i="8" s="1"/>
  <c r="AI210" i="8"/>
  <c r="AA210" i="8" s="1"/>
  <c r="AG210" i="8"/>
  <c r="AC210" i="8"/>
  <c r="T210" i="8"/>
  <c r="X210" i="8" s="1"/>
  <c r="AI209" i="8"/>
  <c r="AA209" i="8" s="1"/>
  <c r="AG209" i="8"/>
  <c r="AC209" i="8"/>
  <c r="T209" i="8"/>
  <c r="X209" i="8" s="1"/>
  <c r="AI208" i="8"/>
  <c r="AA208" i="8" s="1"/>
  <c r="AG208" i="8"/>
  <c r="AC208" i="8"/>
  <c r="T208" i="8"/>
  <c r="X208" i="8" s="1"/>
  <c r="AI206" i="8"/>
  <c r="AA206" i="8" s="1"/>
  <c r="AG206" i="8"/>
  <c r="AC206" i="8"/>
  <c r="T206" i="8"/>
  <c r="X206" i="8" s="1"/>
  <c r="AI205" i="8"/>
  <c r="AA205" i="8" s="1"/>
  <c r="AG205" i="8"/>
  <c r="AC205" i="8"/>
  <c r="T205" i="8"/>
  <c r="X205" i="8" s="1"/>
  <c r="AI204" i="8"/>
  <c r="AA204" i="8" s="1"/>
  <c r="AG204" i="8"/>
  <c r="AC204" i="8"/>
  <c r="T204" i="8"/>
  <c r="X204" i="8" s="1"/>
  <c r="AI203" i="8"/>
  <c r="AA203" i="8" s="1"/>
  <c r="AG203" i="8"/>
  <c r="AC203" i="8"/>
  <c r="T203" i="8"/>
  <c r="X203" i="8" s="1"/>
  <c r="AI202" i="8"/>
  <c r="AA202" i="8" s="1"/>
  <c r="AG202" i="8"/>
  <c r="AC202" i="8"/>
  <c r="T202" i="8"/>
  <c r="X202" i="8" s="1"/>
  <c r="AI201" i="8"/>
  <c r="AA201" i="8" s="1"/>
  <c r="AG201" i="8"/>
  <c r="AC201" i="8"/>
  <c r="T201" i="8"/>
  <c r="X201" i="8" s="1"/>
  <c r="AI200" i="8"/>
  <c r="AA200" i="8" s="1"/>
  <c r="AG200" i="8"/>
  <c r="AC200" i="8"/>
  <c r="T200" i="8"/>
  <c r="X200" i="8" s="1"/>
  <c r="AI199" i="8"/>
  <c r="AA199" i="8" s="1"/>
  <c r="AG199" i="8"/>
  <c r="AC199" i="8"/>
  <c r="T199" i="8"/>
  <c r="X199" i="8" s="1"/>
  <c r="AI198" i="8"/>
  <c r="AA198" i="8" s="1"/>
  <c r="AG198" i="8"/>
  <c r="AC198" i="8"/>
  <c r="T198" i="8"/>
  <c r="X198" i="8" s="1"/>
  <c r="AI197" i="8"/>
  <c r="AA197" i="8" s="1"/>
  <c r="AG197" i="8"/>
  <c r="AC197" i="8"/>
  <c r="T197" i="8"/>
  <c r="X197" i="8" s="1"/>
  <c r="AI196" i="8"/>
  <c r="AA196" i="8" s="1"/>
  <c r="AG196" i="8"/>
  <c r="AC196" i="8"/>
  <c r="T196" i="8"/>
  <c r="X196" i="8" s="1"/>
  <c r="AI195" i="8"/>
  <c r="AA195" i="8" s="1"/>
  <c r="AG195" i="8"/>
  <c r="AC195" i="8"/>
  <c r="T195" i="8"/>
  <c r="X195" i="8" s="1"/>
  <c r="AI194" i="8"/>
  <c r="AA194" i="8" s="1"/>
  <c r="AG194" i="8"/>
  <c r="AC194" i="8"/>
  <c r="T194" i="8"/>
  <c r="X194" i="8" s="1"/>
  <c r="AI193" i="8"/>
  <c r="AA193" i="8" s="1"/>
  <c r="AG193" i="8"/>
  <c r="AC193" i="8"/>
  <c r="T193" i="8"/>
  <c r="X193" i="8" s="1"/>
  <c r="AI192" i="8"/>
  <c r="AA192" i="8" s="1"/>
  <c r="AG192" i="8"/>
  <c r="AC192" i="8"/>
  <c r="T192" i="8"/>
  <c r="X192" i="8" s="1"/>
  <c r="AI191" i="8"/>
  <c r="AA191" i="8" s="1"/>
  <c r="AG191" i="8"/>
  <c r="AC191" i="8"/>
  <c r="T191" i="8"/>
  <c r="X191" i="8" s="1"/>
  <c r="AI190" i="8"/>
  <c r="AA190" i="8" s="1"/>
  <c r="AG190" i="8"/>
  <c r="AC190" i="8"/>
  <c r="T190" i="8"/>
  <c r="X190" i="8" s="1"/>
  <c r="AI189" i="8"/>
  <c r="AA189" i="8" s="1"/>
  <c r="AG189" i="8"/>
  <c r="AC189" i="8"/>
  <c r="T189" i="8"/>
  <c r="X189" i="8" s="1"/>
  <c r="AI188" i="8"/>
  <c r="AA188" i="8" s="1"/>
  <c r="AG188" i="8"/>
  <c r="AC188" i="8"/>
  <c r="T188" i="8"/>
  <c r="X188" i="8" s="1"/>
  <c r="AI187" i="8"/>
  <c r="AA187" i="8" s="1"/>
  <c r="AG187" i="8"/>
  <c r="AC187" i="8"/>
  <c r="T187" i="8"/>
  <c r="X187" i="8" s="1"/>
  <c r="AI186" i="8"/>
  <c r="AA186" i="8" s="1"/>
  <c r="AG186" i="8"/>
  <c r="AC186" i="8"/>
  <c r="T186" i="8"/>
  <c r="X186" i="8" s="1"/>
  <c r="AI185" i="8"/>
  <c r="AA185" i="8" s="1"/>
  <c r="AG185" i="8"/>
  <c r="AC185" i="8"/>
  <c r="T185" i="8"/>
  <c r="X185" i="8" s="1"/>
  <c r="AI184" i="8"/>
  <c r="AA184" i="8" s="1"/>
  <c r="AG184" i="8"/>
  <c r="AC184" i="8"/>
  <c r="T184" i="8"/>
  <c r="X184" i="8" s="1"/>
  <c r="AI183" i="8"/>
  <c r="AA183" i="8" s="1"/>
  <c r="AG183" i="8"/>
  <c r="AC183" i="8"/>
  <c r="T183" i="8"/>
  <c r="X183" i="8" s="1"/>
  <c r="AI182" i="8"/>
  <c r="AA182" i="8" s="1"/>
  <c r="AG182" i="8"/>
  <c r="AC182" i="8"/>
  <c r="T182" i="8"/>
  <c r="X182" i="8" s="1"/>
  <c r="AI181" i="8"/>
  <c r="AA181" i="8" s="1"/>
  <c r="AG181" i="8"/>
  <c r="AC181" i="8"/>
  <c r="T181" i="8"/>
  <c r="X181" i="8" s="1"/>
  <c r="AI180" i="8"/>
  <c r="AA180" i="8" s="1"/>
  <c r="AG180" i="8"/>
  <c r="AC180" i="8"/>
  <c r="T180" i="8"/>
  <c r="X180" i="8" s="1"/>
  <c r="AI179" i="8"/>
  <c r="AA179" i="8" s="1"/>
  <c r="AG179" i="8"/>
  <c r="AC179" i="8"/>
  <c r="T179" i="8"/>
  <c r="X179" i="8" s="1"/>
  <c r="AI178" i="8"/>
  <c r="AA178" i="8" s="1"/>
  <c r="AG178" i="8"/>
  <c r="AC178" i="8"/>
  <c r="T178" i="8"/>
  <c r="X178" i="8" s="1"/>
  <c r="AI177" i="8"/>
  <c r="AA177" i="8" s="1"/>
  <c r="AG177" i="8"/>
  <c r="AC177" i="8"/>
  <c r="T177" i="8"/>
  <c r="X177" i="8" s="1"/>
  <c r="AI176" i="8"/>
  <c r="AA176" i="8" s="1"/>
  <c r="AG176" i="8"/>
  <c r="AC176" i="8"/>
  <c r="T176" i="8"/>
  <c r="X176" i="8" s="1"/>
  <c r="AI175" i="8"/>
  <c r="AA175" i="8" s="1"/>
  <c r="AG175" i="8"/>
  <c r="AC175" i="8"/>
  <c r="T175" i="8"/>
  <c r="X175" i="8" s="1"/>
  <c r="AI174" i="8"/>
  <c r="AA174" i="8" s="1"/>
  <c r="AG174" i="8"/>
  <c r="AC174" i="8"/>
  <c r="T174" i="8"/>
  <c r="X174" i="8" s="1"/>
  <c r="AI173" i="8"/>
  <c r="AA173" i="8" s="1"/>
  <c r="AG173" i="8"/>
  <c r="AC173" i="8"/>
  <c r="T173" i="8"/>
  <c r="X173" i="8" s="1"/>
  <c r="AI172" i="8"/>
  <c r="AA172" i="8" s="1"/>
  <c r="AG172" i="8"/>
  <c r="AC172" i="8"/>
  <c r="T172" i="8"/>
  <c r="X172" i="8" s="1"/>
  <c r="AI171" i="8"/>
  <c r="AA171" i="8" s="1"/>
  <c r="AG171" i="8"/>
  <c r="AC171" i="8"/>
  <c r="T171" i="8"/>
  <c r="X171" i="8" s="1"/>
  <c r="AI170" i="8"/>
  <c r="AA170" i="8" s="1"/>
  <c r="AG170" i="8"/>
  <c r="AC170" i="8"/>
  <c r="T170" i="8"/>
  <c r="X170" i="8" s="1"/>
  <c r="AI169" i="8"/>
  <c r="AA169" i="8" s="1"/>
  <c r="AG169" i="8"/>
  <c r="AC169" i="8"/>
  <c r="T169" i="8"/>
  <c r="X169" i="8" s="1"/>
  <c r="AI168" i="8"/>
  <c r="AA168" i="8" s="1"/>
  <c r="AG168" i="8"/>
  <c r="AC168" i="8"/>
  <c r="T168" i="8"/>
  <c r="AI167" i="8"/>
  <c r="AA167" i="8" s="1"/>
  <c r="AG167" i="8"/>
  <c r="AC167" i="8"/>
  <c r="T167" i="8"/>
  <c r="X167" i="8" s="1"/>
  <c r="AI166" i="8"/>
  <c r="AA166" i="8" s="1"/>
  <c r="AG166" i="8"/>
  <c r="AC166" i="8"/>
  <c r="T166" i="8"/>
  <c r="X166" i="8" s="1"/>
  <c r="AI165" i="8"/>
  <c r="AA165" i="8" s="1"/>
  <c r="AG165" i="8"/>
  <c r="AC165" i="8"/>
  <c r="T165" i="8"/>
  <c r="X165" i="8" s="1"/>
  <c r="AI164" i="8"/>
  <c r="AA164" i="8" s="1"/>
  <c r="AG164" i="8"/>
  <c r="AC164" i="8"/>
  <c r="T164" i="8"/>
  <c r="X164" i="8" s="1"/>
  <c r="AI163" i="8"/>
  <c r="AA163" i="8" s="1"/>
  <c r="AG163" i="8"/>
  <c r="AC163" i="8"/>
  <c r="T163" i="8"/>
  <c r="X163" i="8" s="1"/>
  <c r="AW162" i="8"/>
  <c r="AW161" i="8" s="1"/>
  <c r="K25" i="3" s="1"/>
  <c r="K162" i="8"/>
  <c r="K161" i="8" s="1"/>
  <c r="J161" i="8"/>
  <c r="I161" i="8"/>
  <c r="D25" i="3" s="1"/>
  <c r="AI160" i="8"/>
  <c r="AA160" i="8" s="1"/>
  <c r="AG160" i="8"/>
  <c r="AC160" i="8"/>
  <c r="T160" i="8"/>
  <c r="X160" i="8" s="1"/>
  <c r="AI159" i="8"/>
  <c r="AA159" i="8" s="1"/>
  <c r="AG159" i="8"/>
  <c r="AC159" i="8"/>
  <c r="T159" i="8"/>
  <c r="X159" i="8" s="1"/>
  <c r="AI158" i="8"/>
  <c r="AA158" i="8" s="1"/>
  <c r="AG158" i="8"/>
  <c r="AC158" i="8"/>
  <c r="T158" i="8"/>
  <c r="X158" i="8" s="1"/>
  <c r="AI157" i="8"/>
  <c r="AA157" i="8" s="1"/>
  <c r="AG157" i="8"/>
  <c r="AC157" i="8"/>
  <c r="T157" i="8"/>
  <c r="X157" i="8" s="1"/>
  <c r="AI156" i="8"/>
  <c r="AA156" i="8" s="1"/>
  <c r="AG156" i="8"/>
  <c r="AC156" i="8"/>
  <c r="T156" i="8"/>
  <c r="X156" i="8" s="1"/>
  <c r="AI155" i="8"/>
  <c r="AA155" i="8" s="1"/>
  <c r="AG155" i="8"/>
  <c r="AC155" i="8"/>
  <c r="T155" i="8"/>
  <c r="X155" i="8" s="1"/>
  <c r="AI154" i="8"/>
  <c r="AA154" i="8" s="1"/>
  <c r="AG154" i="8"/>
  <c r="AC154" i="8"/>
  <c r="T154" i="8"/>
  <c r="X154" i="8" s="1"/>
  <c r="AI153" i="8"/>
  <c r="AA153" i="8" s="1"/>
  <c r="AG153" i="8"/>
  <c r="AC153" i="8"/>
  <c r="T153" i="8"/>
  <c r="X153" i="8" s="1"/>
  <c r="AI152" i="8"/>
  <c r="AA152" i="8" s="1"/>
  <c r="AG152" i="8"/>
  <c r="AC152" i="8"/>
  <c r="T152" i="8"/>
  <c r="X152" i="8" s="1"/>
  <c r="AI151" i="8"/>
  <c r="AA151" i="8" s="1"/>
  <c r="AG151" i="8"/>
  <c r="AC151" i="8"/>
  <c r="T151" i="8"/>
  <c r="X151" i="8" s="1"/>
  <c r="AI150" i="8"/>
  <c r="AA150" i="8" s="1"/>
  <c r="AG150" i="8"/>
  <c r="AC150" i="8"/>
  <c r="T150" i="8"/>
  <c r="X150" i="8" s="1"/>
  <c r="AI149" i="8"/>
  <c r="AA149" i="8" s="1"/>
  <c r="AG149" i="8"/>
  <c r="AC149" i="8"/>
  <c r="T149" i="8"/>
  <c r="X149" i="8" s="1"/>
  <c r="AI148" i="8"/>
  <c r="AA148" i="8" s="1"/>
  <c r="AG148" i="8"/>
  <c r="AC148" i="8"/>
  <c r="T148" i="8"/>
  <c r="X148" i="8" s="1"/>
  <c r="AI147" i="8"/>
  <c r="AA147" i="8" s="1"/>
  <c r="AG147" i="8"/>
  <c r="AC147" i="8"/>
  <c r="T147" i="8"/>
  <c r="X147" i="8" s="1"/>
  <c r="AI146" i="8"/>
  <c r="AA146" i="8" s="1"/>
  <c r="AG146" i="8"/>
  <c r="AC146" i="8"/>
  <c r="T146" i="8"/>
  <c r="X146" i="8" s="1"/>
  <c r="AI145" i="8"/>
  <c r="AA145" i="8" s="1"/>
  <c r="AG145" i="8"/>
  <c r="AC145" i="8"/>
  <c r="T145" i="8"/>
  <c r="X145" i="8" s="1"/>
  <c r="AI144" i="8"/>
  <c r="AA144" i="8" s="1"/>
  <c r="AG144" i="8"/>
  <c r="AC144" i="8"/>
  <c r="T144" i="8"/>
  <c r="X144" i="8" s="1"/>
  <c r="AI143" i="8"/>
  <c r="AA143" i="8" s="1"/>
  <c r="AG143" i="8"/>
  <c r="AC143" i="8"/>
  <c r="T143" i="8"/>
  <c r="X143" i="8" s="1"/>
  <c r="AI142" i="8"/>
  <c r="AA142" i="8" s="1"/>
  <c r="AG142" i="8"/>
  <c r="AC142" i="8"/>
  <c r="T142" i="8"/>
  <c r="X142" i="8" s="1"/>
  <c r="AI141" i="8"/>
  <c r="AA141" i="8" s="1"/>
  <c r="AG141" i="8"/>
  <c r="AC141" i="8"/>
  <c r="T141" i="8"/>
  <c r="X141" i="8" s="1"/>
  <c r="AI140" i="8"/>
  <c r="AA140" i="8" s="1"/>
  <c r="AG140" i="8"/>
  <c r="AC140" i="8"/>
  <c r="T140" i="8"/>
  <c r="X140" i="8" s="1"/>
  <c r="AI139" i="8"/>
  <c r="AA139" i="8" s="1"/>
  <c r="AG139" i="8"/>
  <c r="AC139" i="8"/>
  <c r="T139" i="8"/>
  <c r="X139" i="8" s="1"/>
  <c r="AI138" i="8"/>
  <c r="AA138" i="8" s="1"/>
  <c r="AG138" i="8"/>
  <c r="AC138" i="8"/>
  <c r="T138" i="8"/>
  <c r="X138" i="8" s="1"/>
  <c r="AI137" i="8"/>
  <c r="AA137" i="8" s="1"/>
  <c r="AG137" i="8"/>
  <c r="AC137" i="8"/>
  <c r="T137" i="8"/>
  <c r="X137" i="8" s="1"/>
  <c r="AI136" i="8"/>
  <c r="AA136" i="8" s="1"/>
  <c r="AG136" i="8"/>
  <c r="AC136" i="8"/>
  <c r="T136" i="8"/>
  <c r="X136" i="8" s="1"/>
  <c r="AI135" i="8"/>
  <c r="AA135" i="8" s="1"/>
  <c r="AG135" i="8"/>
  <c r="AC135" i="8"/>
  <c r="T135" i="8"/>
  <c r="X135" i="8" s="1"/>
  <c r="AI134" i="8"/>
  <c r="AA134" i="8" s="1"/>
  <c r="AG134" i="8"/>
  <c r="AC134" i="8"/>
  <c r="T134" i="8"/>
  <c r="X134" i="8" s="1"/>
  <c r="AI133" i="8"/>
  <c r="AA133" i="8" s="1"/>
  <c r="AG133" i="8"/>
  <c r="AC133" i="8"/>
  <c r="T133" i="8"/>
  <c r="X133" i="8" s="1"/>
  <c r="AI132" i="8"/>
  <c r="AA132" i="8" s="1"/>
  <c r="AG132" i="8"/>
  <c r="AC132" i="8"/>
  <c r="T132" i="8"/>
  <c r="X132" i="8" s="1"/>
  <c r="AI131" i="8"/>
  <c r="AA131" i="8" s="1"/>
  <c r="AG131" i="8"/>
  <c r="AC131" i="8"/>
  <c r="T131" i="8"/>
  <c r="X131" i="8" s="1"/>
  <c r="AI130" i="8"/>
  <c r="AA130" i="8" s="1"/>
  <c r="AG130" i="8"/>
  <c r="AC130" i="8"/>
  <c r="T130" i="8"/>
  <c r="X130" i="8" s="1"/>
  <c r="AI129" i="8"/>
  <c r="AA129" i="8" s="1"/>
  <c r="AG129" i="8"/>
  <c r="AC129" i="8"/>
  <c r="T129" i="8"/>
  <c r="X129" i="8" s="1"/>
  <c r="AI128" i="8"/>
  <c r="AA128" i="8" s="1"/>
  <c r="AG128" i="8"/>
  <c r="AC128" i="8"/>
  <c r="T128" i="8"/>
  <c r="X128" i="8" s="1"/>
  <c r="AI127" i="8"/>
  <c r="AA127" i="8" s="1"/>
  <c r="AG127" i="8"/>
  <c r="AC127" i="8"/>
  <c r="T127" i="8"/>
  <c r="X127" i="8" s="1"/>
  <c r="AI126" i="8"/>
  <c r="AA126" i="8" s="1"/>
  <c r="AG126" i="8"/>
  <c r="AC126" i="8"/>
  <c r="T126" i="8"/>
  <c r="X126" i="8" s="1"/>
  <c r="AI125" i="8"/>
  <c r="AA125" i="8" s="1"/>
  <c r="AG125" i="8"/>
  <c r="AC125" i="8"/>
  <c r="T125" i="8"/>
  <c r="X125" i="8" s="1"/>
  <c r="AI124" i="8"/>
  <c r="AA124" i="8" s="1"/>
  <c r="AG124" i="8"/>
  <c r="AC124" i="8"/>
  <c r="T124" i="8"/>
  <c r="X124" i="8" s="1"/>
  <c r="AI123" i="8"/>
  <c r="AA123" i="8" s="1"/>
  <c r="AG123" i="8"/>
  <c r="AC123" i="8"/>
  <c r="T123" i="8"/>
  <c r="X123" i="8" s="1"/>
  <c r="AI122" i="8"/>
  <c r="AA122" i="8" s="1"/>
  <c r="AG122" i="8"/>
  <c r="AC122" i="8"/>
  <c r="T122" i="8"/>
  <c r="X122" i="8" s="1"/>
  <c r="AI121" i="8"/>
  <c r="AA121" i="8" s="1"/>
  <c r="AG121" i="8"/>
  <c r="AC121" i="8"/>
  <c r="T121" i="8"/>
  <c r="X121" i="8" s="1"/>
  <c r="AI120" i="8"/>
  <c r="AA120" i="8" s="1"/>
  <c r="AG120" i="8"/>
  <c r="AC120" i="8"/>
  <c r="T120" i="8"/>
  <c r="X120" i="8" s="1"/>
  <c r="AI119" i="8"/>
  <c r="AA119" i="8" s="1"/>
  <c r="AG119" i="8"/>
  <c r="AC119" i="8"/>
  <c r="T119" i="8"/>
  <c r="X119" i="8" s="1"/>
  <c r="AI118" i="8"/>
  <c r="AA118" i="8" s="1"/>
  <c r="AG118" i="8"/>
  <c r="AC118" i="8"/>
  <c r="T118" i="8"/>
  <c r="X118" i="8" s="1"/>
  <c r="AI117" i="8"/>
  <c r="AA117" i="8" s="1"/>
  <c r="AG117" i="8"/>
  <c r="AC117" i="8"/>
  <c r="T117" i="8"/>
  <c r="X117" i="8" s="1"/>
  <c r="AI116" i="8"/>
  <c r="AA116" i="8" s="1"/>
  <c r="AG116" i="8"/>
  <c r="AC116" i="8"/>
  <c r="T116" i="8"/>
  <c r="X116" i="8" s="1"/>
  <c r="AI115" i="8"/>
  <c r="AA115" i="8" s="1"/>
  <c r="AG115" i="8"/>
  <c r="AC115" i="8"/>
  <c r="T115" i="8"/>
  <c r="X115" i="8" s="1"/>
  <c r="AI114" i="8"/>
  <c r="AA114" i="8" s="1"/>
  <c r="AG114" i="8"/>
  <c r="AC114" i="8"/>
  <c r="T114" i="8"/>
  <c r="X114" i="8" s="1"/>
  <c r="AI113" i="8"/>
  <c r="AA113" i="8" s="1"/>
  <c r="AG113" i="8"/>
  <c r="AC113" i="8"/>
  <c r="T113" i="8"/>
  <c r="X113" i="8" s="1"/>
  <c r="AI112" i="8"/>
  <c r="AA112" i="8" s="1"/>
  <c r="AG112" i="8"/>
  <c r="AC112" i="8"/>
  <c r="T112" i="8"/>
  <c r="X112" i="8" s="1"/>
  <c r="AI111" i="8"/>
  <c r="AA111" i="8" s="1"/>
  <c r="AG111" i="8"/>
  <c r="AC111" i="8"/>
  <c r="T111" i="8"/>
  <c r="X111" i="8" s="1"/>
  <c r="AI110" i="8"/>
  <c r="AA110" i="8" s="1"/>
  <c r="AG110" i="8"/>
  <c r="AC110" i="8"/>
  <c r="T110" i="8"/>
  <c r="X110" i="8" s="1"/>
  <c r="AI109" i="8"/>
  <c r="AA109" i="8" s="1"/>
  <c r="AG109" i="8"/>
  <c r="AC109" i="8"/>
  <c r="T109" i="8"/>
  <c r="X109" i="8" s="1"/>
  <c r="AI108" i="8"/>
  <c r="AA108" i="8" s="1"/>
  <c r="AG108" i="8"/>
  <c r="AC108" i="8"/>
  <c r="T108" i="8"/>
  <c r="X108" i="8" s="1"/>
  <c r="AI107" i="8"/>
  <c r="AA107" i="8" s="1"/>
  <c r="AG107" i="8"/>
  <c r="AC107" i="8"/>
  <c r="T107" i="8"/>
  <c r="X107" i="8" s="1"/>
  <c r="AI106" i="8"/>
  <c r="AA106" i="8" s="1"/>
  <c r="AG106" i="8"/>
  <c r="AC106" i="8"/>
  <c r="T106" i="8"/>
  <c r="X106" i="8" s="1"/>
  <c r="AI105" i="8"/>
  <c r="AA105" i="8" s="1"/>
  <c r="AG105" i="8"/>
  <c r="AC105" i="8"/>
  <c r="T105" i="8"/>
  <c r="X105" i="8" s="1"/>
  <c r="AI104" i="8"/>
  <c r="AA104" i="8" s="1"/>
  <c r="AG104" i="8"/>
  <c r="AC104" i="8"/>
  <c r="T104" i="8"/>
  <c r="X104" i="8" s="1"/>
  <c r="AI103" i="8"/>
  <c r="AA103" i="8" s="1"/>
  <c r="AG103" i="8"/>
  <c r="AC103" i="8"/>
  <c r="T103" i="8"/>
  <c r="X103" i="8" s="1"/>
  <c r="AI102" i="8"/>
  <c r="AA102" i="8" s="1"/>
  <c r="AG102" i="8"/>
  <c r="AC102" i="8"/>
  <c r="T102" i="8"/>
  <c r="X102" i="8" s="1"/>
  <c r="AI101" i="8"/>
  <c r="AA101" i="8" s="1"/>
  <c r="AG101" i="8"/>
  <c r="AC101" i="8"/>
  <c r="T101" i="8"/>
  <c r="X101" i="8" s="1"/>
  <c r="AI100" i="8"/>
  <c r="AA100" i="8" s="1"/>
  <c r="AG100" i="8"/>
  <c r="AC100" i="8"/>
  <c r="T100" i="8"/>
  <c r="X100" i="8" s="1"/>
  <c r="AI99" i="8"/>
  <c r="AA99" i="8" s="1"/>
  <c r="AG99" i="8"/>
  <c r="AC99" i="8"/>
  <c r="T99" i="8"/>
  <c r="X99" i="8" s="1"/>
  <c r="AI98" i="8"/>
  <c r="AA98" i="8" s="1"/>
  <c r="AG98" i="8"/>
  <c r="AC98" i="8"/>
  <c r="T98" i="8"/>
  <c r="X98" i="8" s="1"/>
  <c r="AI97" i="8"/>
  <c r="AA97" i="8" s="1"/>
  <c r="AG97" i="8"/>
  <c r="AC97" i="8"/>
  <c r="T97" i="8"/>
  <c r="X97" i="8" s="1"/>
  <c r="AI96" i="8"/>
  <c r="AA96" i="8" s="1"/>
  <c r="AG96" i="8"/>
  <c r="AC96" i="8"/>
  <c r="T96" i="8"/>
  <c r="X96" i="8" s="1"/>
  <c r="AI95" i="8"/>
  <c r="AA95" i="8" s="1"/>
  <c r="AG95" i="8"/>
  <c r="AC95" i="8"/>
  <c r="T95" i="8"/>
  <c r="X95" i="8" s="1"/>
  <c r="AI94" i="8"/>
  <c r="AA94" i="8" s="1"/>
  <c r="AG94" i="8"/>
  <c r="AC94" i="8"/>
  <c r="T94" i="8"/>
  <c r="X94" i="8" s="1"/>
  <c r="AI93" i="8"/>
  <c r="AA93" i="8" s="1"/>
  <c r="AG93" i="8"/>
  <c r="AC93" i="8"/>
  <c r="T93" i="8"/>
  <c r="X93" i="8" s="1"/>
  <c r="AI92" i="8"/>
  <c r="AA92" i="8" s="1"/>
  <c r="AG92" i="8"/>
  <c r="AC92" i="8"/>
  <c r="T92" i="8"/>
  <c r="X92" i="8" s="1"/>
  <c r="AI91" i="8"/>
  <c r="AA91" i="8" s="1"/>
  <c r="AG91" i="8"/>
  <c r="AC91" i="8"/>
  <c r="T91" i="8"/>
  <c r="X91" i="8" s="1"/>
  <c r="AI90" i="8"/>
  <c r="AA90" i="8" s="1"/>
  <c r="AG90" i="8"/>
  <c r="AC90" i="8"/>
  <c r="T90" i="8"/>
  <c r="X90" i="8" s="1"/>
  <c r="AI89" i="8"/>
  <c r="AA89" i="8" s="1"/>
  <c r="AG89" i="8"/>
  <c r="AC89" i="8"/>
  <c r="T89" i="8"/>
  <c r="X89" i="8" s="1"/>
  <c r="AI88" i="8"/>
  <c r="AA88" i="8" s="1"/>
  <c r="AG88" i="8"/>
  <c r="AC88" i="8"/>
  <c r="T88" i="8"/>
  <c r="X88" i="8" s="1"/>
  <c r="AI87" i="8"/>
  <c r="AA87" i="8" s="1"/>
  <c r="AG87" i="8"/>
  <c r="AC87" i="8"/>
  <c r="T87" i="8"/>
  <c r="X87" i="8" s="1"/>
  <c r="AI85" i="8"/>
  <c r="AA85" i="8" s="1"/>
  <c r="AG85" i="8"/>
  <c r="AC85" i="8"/>
  <c r="T85" i="8"/>
  <c r="X85" i="8" s="1"/>
  <c r="AI84" i="8"/>
  <c r="AA84" i="8" s="1"/>
  <c r="AG84" i="8"/>
  <c r="AC84" i="8"/>
  <c r="T84" i="8"/>
  <c r="X84" i="8" s="1"/>
  <c r="AI83" i="8"/>
  <c r="AA83" i="8" s="1"/>
  <c r="AG83" i="8"/>
  <c r="AC83" i="8"/>
  <c r="T83" i="8"/>
  <c r="X83" i="8" s="1"/>
  <c r="AI82" i="8"/>
  <c r="AA82" i="8" s="1"/>
  <c r="AG82" i="8"/>
  <c r="AC82" i="8"/>
  <c r="T82" i="8"/>
  <c r="X82" i="8" s="1"/>
  <c r="AI81" i="8"/>
  <c r="AA81" i="8" s="1"/>
  <c r="AG81" i="8"/>
  <c r="AC81" i="8"/>
  <c r="T81" i="8"/>
  <c r="X81" i="8" s="1"/>
  <c r="AI80" i="8"/>
  <c r="AA80" i="8" s="1"/>
  <c r="AG80" i="8"/>
  <c r="AC80" i="8"/>
  <c r="T80" i="8"/>
  <c r="X80" i="8" s="1"/>
  <c r="AI79" i="8"/>
  <c r="AA79" i="8" s="1"/>
  <c r="AG79" i="8"/>
  <c r="AC79" i="8"/>
  <c r="T79" i="8"/>
  <c r="X79" i="8" s="1"/>
  <c r="AI78" i="8"/>
  <c r="AA78" i="8" s="1"/>
  <c r="AG78" i="8"/>
  <c r="AC78" i="8"/>
  <c r="T78" i="8"/>
  <c r="X78" i="8" s="1"/>
  <c r="AI77" i="8"/>
  <c r="AA77" i="8" s="1"/>
  <c r="AG77" i="8"/>
  <c r="AC77" i="8"/>
  <c r="T77" i="8"/>
  <c r="X77" i="8" s="1"/>
  <c r="AI76" i="8"/>
  <c r="AA76" i="8" s="1"/>
  <c r="AG76" i="8"/>
  <c r="AC76" i="8"/>
  <c r="T76" i="8"/>
  <c r="X76" i="8" s="1"/>
  <c r="AI75" i="8"/>
  <c r="AA75" i="8" s="1"/>
  <c r="AG75" i="8"/>
  <c r="AC75" i="8"/>
  <c r="T75" i="8"/>
  <c r="X75" i="8" s="1"/>
  <c r="AI74" i="8"/>
  <c r="AA74" i="8" s="1"/>
  <c r="AG74" i="8"/>
  <c r="AC74" i="8"/>
  <c r="T74" i="8"/>
  <c r="X74" i="8" s="1"/>
  <c r="AI73" i="8"/>
  <c r="AA73" i="8" s="1"/>
  <c r="AG73" i="8"/>
  <c r="AC73" i="8"/>
  <c r="T73" i="8"/>
  <c r="X73" i="8" s="1"/>
  <c r="AI72" i="8"/>
  <c r="AA72" i="8" s="1"/>
  <c r="AG72" i="8"/>
  <c r="AC72" i="8"/>
  <c r="T72" i="8"/>
  <c r="X72" i="8" s="1"/>
  <c r="AI71" i="8"/>
  <c r="AA71" i="8" s="1"/>
  <c r="AG71" i="8"/>
  <c r="AC71" i="8"/>
  <c r="T71" i="8"/>
  <c r="X71" i="8" s="1"/>
  <c r="AI70" i="8"/>
  <c r="AA70" i="8" s="1"/>
  <c r="AG70" i="8"/>
  <c r="AC70" i="8"/>
  <c r="T70" i="8"/>
  <c r="X70" i="8" s="1"/>
  <c r="AI69" i="8"/>
  <c r="AA69" i="8" s="1"/>
  <c r="AG69" i="8"/>
  <c r="AC69" i="8"/>
  <c r="T69" i="8"/>
  <c r="X69" i="8" s="1"/>
  <c r="AI68" i="8"/>
  <c r="AA68" i="8" s="1"/>
  <c r="AG68" i="8"/>
  <c r="AC68" i="8"/>
  <c r="T68" i="8"/>
  <c r="X68" i="8" s="1"/>
  <c r="AI67" i="8"/>
  <c r="AA67" i="8" s="1"/>
  <c r="AG67" i="8"/>
  <c r="AC67" i="8"/>
  <c r="T67" i="8"/>
  <c r="X67" i="8" s="1"/>
  <c r="AI66" i="8"/>
  <c r="AA66" i="8" s="1"/>
  <c r="AG66" i="8"/>
  <c r="AC66" i="8"/>
  <c r="T66" i="8"/>
  <c r="X66" i="8" s="1"/>
  <c r="AI65" i="8"/>
  <c r="AA65" i="8" s="1"/>
  <c r="AG65" i="8"/>
  <c r="AC65" i="8"/>
  <c r="T65" i="8"/>
  <c r="X65" i="8" s="1"/>
  <c r="AI64" i="8"/>
  <c r="AA64" i="8" s="1"/>
  <c r="AG64" i="8"/>
  <c r="AC64" i="8"/>
  <c r="T64" i="8"/>
  <c r="X64" i="8" s="1"/>
  <c r="AI63" i="8"/>
  <c r="AA63" i="8" s="1"/>
  <c r="AG63" i="8"/>
  <c r="AC63" i="8"/>
  <c r="T63" i="8"/>
  <c r="X63" i="8" s="1"/>
  <c r="AI62" i="8"/>
  <c r="AA62" i="8" s="1"/>
  <c r="AG62" i="8"/>
  <c r="AC62" i="8"/>
  <c r="T62" i="8"/>
  <c r="X62" i="8" s="1"/>
  <c r="AI61" i="8"/>
  <c r="AA61" i="8" s="1"/>
  <c r="AG61" i="8"/>
  <c r="AC61" i="8"/>
  <c r="T61" i="8"/>
  <c r="X61" i="8" s="1"/>
  <c r="AI60" i="8"/>
  <c r="AA60" i="8" s="1"/>
  <c r="AG60" i="8"/>
  <c r="AC60" i="8"/>
  <c r="T60" i="8"/>
  <c r="X60" i="8" s="1"/>
  <c r="AI59" i="8"/>
  <c r="AA59" i="8" s="1"/>
  <c r="AG59" i="8"/>
  <c r="AC59" i="8"/>
  <c r="T59" i="8"/>
  <c r="X59" i="8" s="1"/>
  <c r="AI58" i="8"/>
  <c r="AA58" i="8" s="1"/>
  <c r="AG58" i="8"/>
  <c r="AC58" i="8"/>
  <c r="T58" i="8"/>
  <c r="X58" i="8" s="1"/>
  <c r="AI57" i="8"/>
  <c r="AA57" i="8" s="1"/>
  <c r="AG57" i="8"/>
  <c r="AC57" i="8"/>
  <c r="T57" i="8"/>
  <c r="X57" i="8" s="1"/>
  <c r="AI56" i="8"/>
  <c r="AA56" i="8" s="1"/>
  <c r="AG56" i="8"/>
  <c r="AC56" i="8"/>
  <c r="T56" i="8"/>
  <c r="X56" i="8" s="1"/>
  <c r="AI55" i="8"/>
  <c r="AA55" i="8" s="1"/>
  <c r="AG55" i="8"/>
  <c r="AC55" i="8"/>
  <c r="T55" i="8"/>
  <c r="X55" i="8" s="1"/>
  <c r="AI54" i="8"/>
  <c r="AA54" i="8" s="1"/>
  <c r="AG54" i="8"/>
  <c r="AC54" i="8"/>
  <c r="T54" i="8"/>
  <c r="X54" i="8" s="1"/>
  <c r="AI53" i="8"/>
  <c r="AA53" i="8" s="1"/>
  <c r="AG53" i="8"/>
  <c r="AC53" i="8"/>
  <c r="T53" i="8"/>
  <c r="X53" i="8" s="1"/>
  <c r="AI52" i="8"/>
  <c r="AA52" i="8" s="1"/>
  <c r="AG52" i="8"/>
  <c r="AC52" i="8"/>
  <c r="T52" i="8"/>
  <c r="X52" i="8" s="1"/>
  <c r="AI51" i="8"/>
  <c r="AA51" i="8" s="1"/>
  <c r="AG51" i="8"/>
  <c r="AC51" i="8"/>
  <c r="T51" i="8"/>
  <c r="X51" i="8" s="1"/>
  <c r="AI50" i="8"/>
  <c r="AA50" i="8" s="1"/>
  <c r="AG50" i="8"/>
  <c r="AC50" i="8"/>
  <c r="T50" i="8"/>
  <c r="X50" i="8" s="1"/>
  <c r="AI49" i="8"/>
  <c r="AA49" i="8" s="1"/>
  <c r="AG49" i="8"/>
  <c r="AC49" i="8"/>
  <c r="T49" i="8"/>
  <c r="X49" i="8" s="1"/>
  <c r="AI48" i="8"/>
  <c r="AA48" i="8" s="1"/>
  <c r="AG48" i="8"/>
  <c r="AC48" i="8"/>
  <c r="T48" i="8"/>
  <c r="X48" i="8" s="1"/>
  <c r="AI47" i="8"/>
  <c r="AA47" i="8" s="1"/>
  <c r="AG47" i="8"/>
  <c r="AC47" i="8"/>
  <c r="T47" i="8"/>
  <c r="X47" i="8" s="1"/>
  <c r="AI46" i="8"/>
  <c r="AA46" i="8" s="1"/>
  <c r="AG46" i="8"/>
  <c r="AC46" i="8"/>
  <c r="T46" i="8"/>
  <c r="X46" i="8" s="1"/>
  <c r="AI45" i="8"/>
  <c r="AA45" i="8" s="1"/>
  <c r="AG45" i="8"/>
  <c r="AC45" i="8"/>
  <c r="T45" i="8"/>
  <c r="X45" i="8" s="1"/>
  <c r="AI44" i="8"/>
  <c r="AA44" i="8" s="1"/>
  <c r="AG44" i="8"/>
  <c r="AC44" i="8"/>
  <c r="T44" i="8"/>
  <c r="X44" i="8" s="1"/>
  <c r="AI43" i="8"/>
  <c r="AA43" i="8" s="1"/>
  <c r="AG43" i="8"/>
  <c r="AC43" i="8"/>
  <c r="T43" i="8"/>
  <c r="X43" i="8" s="1"/>
  <c r="AI42" i="8"/>
  <c r="AA42" i="8" s="1"/>
  <c r="AG42" i="8"/>
  <c r="AC42" i="8"/>
  <c r="T42" i="8"/>
  <c r="X42" i="8" s="1"/>
  <c r="AI41" i="8"/>
  <c r="AA41" i="8" s="1"/>
  <c r="AG41" i="8"/>
  <c r="AC41" i="8"/>
  <c r="T41" i="8"/>
  <c r="X41" i="8" s="1"/>
  <c r="AI40" i="8"/>
  <c r="AA40" i="8" s="1"/>
  <c r="AG40" i="8"/>
  <c r="AC40" i="8"/>
  <c r="T40" i="8"/>
  <c r="X40" i="8" s="1"/>
  <c r="AI39" i="8"/>
  <c r="AA39" i="8" s="1"/>
  <c r="AG39" i="8"/>
  <c r="AC39" i="8"/>
  <c r="T39" i="8"/>
  <c r="X39" i="8" s="1"/>
  <c r="AI38" i="8"/>
  <c r="AA38" i="8" s="1"/>
  <c r="AG38" i="8"/>
  <c r="AC38" i="8"/>
  <c r="T38" i="8"/>
  <c r="X38" i="8" s="1"/>
  <c r="AI37" i="8"/>
  <c r="AA37" i="8" s="1"/>
  <c r="AG37" i="8"/>
  <c r="AC37" i="8"/>
  <c r="T37" i="8"/>
  <c r="X37" i="8" s="1"/>
  <c r="AI36" i="8"/>
  <c r="AA36" i="8" s="1"/>
  <c r="AG36" i="8"/>
  <c r="AC36" i="8"/>
  <c r="T36" i="8"/>
  <c r="X36" i="8" s="1"/>
  <c r="AI35" i="8"/>
  <c r="AA35" i="8" s="1"/>
  <c r="AG35" i="8"/>
  <c r="AC35" i="8"/>
  <c r="T35" i="8"/>
  <c r="X35" i="8" s="1"/>
  <c r="AI34" i="8"/>
  <c r="AA34" i="8" s="1"/>
  <c r="AG34" i="8"/>
  <c r="AC34" i="8"/>
  <c r="T34" i="8"/>
  <c r="X34" i="8" s="1"/>
  <c r="AI33" i="8"/>
  <c r="AA33" i="8" s="1"/>
  <c r="AG33" i="8"/>
  <c r="AC33" i="8"/>
  <c r="T33" i="8"/>
  <c r="X33" i="8" s="1"/>
  <c r="AI32" i="8"/>
  <c r="AA32" i="8" s="1"/>
  <c r="AG32" i="8"/>
  <c r="AC32" i="8"/>
  <c r="T32" i="8"/>
  <c r="X32" i="8" s="1"/>
  <c r="AI31" i="8"/>
  <c r="AA31" i="8" s="1"/>
  <c r="AG31" i="8"/>
  <c r="AC31" i="8"/>
  <c r="T31" i="8"/>
  <c r="X31" i="8" s="1"/>
  <c r="AI30" i="8"/>
  <c r="AA30" i="8" s="1"/>
  <c r="AG30" i="8"/>
  <c r="AC30" i="8"/>
  <c r="T30" i="8"/>
  <c r="X30" i="8" s="1"/>
  <c r="AI29" i="8"/>
  <c r="AA29" i="8" s="1"/>
  <c r="AG29" i="8"/>
  <c r="AC29" i="8"/>
  <c r="T29" i="8"/>
  <c r="X29" i="8" s="1"/>
  <c r="AI28" i="8"/>
  <c r="AA28" i="8" s="1"/>
  <c r="AG28" i="8"/>
  <c r="AC28" i="8"/>
  <c r="T28" i="8"/>
  <c r="X28" i="8" s="1"/>
  <c r="AI27" i="8"/>
  <c r="AA27" i="8" s="1"/>
  <c r="AG27" i="8"/>
  <c r="AC27" i="8"/>
  <c r="T27" i="8"/>
  <c r="X27" i="8" s="1"/>
  <c r="AI26" i="8"/>
  <c r="AA26" i="8" s="1"/>
  <c r="AG26" i="8"/>
  <c r="AC26" i="8"/>
  <c r="T26" i="8"/>
  <c r="X26" i="8" s="1"/>
  <c r="AI25" i="8"/>
  <c r="AA25" i="8" s="1"/>
  <c r="AG25" i="8"/>
  <c r="AC25" i="8"/>
  <c r="T25" i="8"/>
  <c r="X25" i="8" s="1"/>
  <c r="AI23" i="8"/>
  <c r="AA23" i="8" s="1"/>
  <c r="AG23" i="8"/>
  <c r="AC23" i="8"/>
  <c r="T23" i="8"/>
  <c r="X23" i="8" s="1"/>
  <c r="AI22" i="8"/>
  <c r="AA22" i="8" s="1"/>
  <c r="AG22" i="8"/>
  <c r="AC22" i="8"/>
  <c r="T22" i="8"/>
  <c r="X22" i="8" s="1"/>
  <c r="AI21" i="8"/>
  <c r="AA21" i="8" s="1"/>
  <c r="AG21" i="8"/>
  <c r="AC21" i="8"/>
  <c r="T21" i="8"/>
  <c r="X21" i="8" s="1"/>
  <c r="AI20" i="8"/>
  <c r="AA20" i="8" s="1"/>
  <c r="AG20" i="8"/>
  <c r="AC20" i="8"/>
  <c r="T20" i="8"/>
  <c r="X20" i="8" s="1"/>
  <c r="AI19" i="8"/>
  <c r="AA19" i="8" s="1"/>
  <c r="AG19" i="8"/>
  <c r="AC19" i="8"/>
  <c r="T19" i="8"/>
  <c r="X19" i="8" s="1"/>
  <c r="AI18" i="8"/>
  <c r="AA18" i="8" s="1"/>
  <c r="AG18" i="8"/>
  <c r="AC18" i="8"/>
  <c r="T18" i="8"/>
  <c r="X18" i="8" s="1"/>
  <c r="AI17" i="8"/>
  <c r="AA17" i="8" s="1"/>
  <c r="AG17" i="8"/>
  <c r="AC17" i="8"/>
  <c r="T17" i="8"/>
  <c r="X17" i="8" s="1"/>
  <c r="AI16" i="8"/>
  <c r="AA16" i="8" s="1"/>
  <c r="AG16" i="8"/>
  <c r="AC16" i="8"/>
  <c r="T16" i="8"/>
  <c r="X16" i="8" s="1"/>
  <c r="AI15" i="8"/>
  <c r="AA15" i="8" s="1"/>
  <c r="AG15" i="8"/>
  <c r="AC15" i="8"/>
  <c r="T15" i="8"/>
  <c r="X15" i="8" s="1"/>
  <c r="AI14" i="8"/>
  <c r="AA14" i="8" s="1"/>
  <c r="AG14" i="8"/>
  <c r="AC14" i="8"/>
  <c r="T14" i="8"/>
  <c r="X14" i="8" s="1"/>
  <c r="AI13" i="8"/>
  <c r="AA13" i="8" s="1"/>
  <c r="AG13" i="8"/>
  <c r="AC13" i="8"/>
  <c r="T13" i="8"/>
  <c r="AI12" i="8"/>
  <c r="AA12" i="8" s="1"/>
  <c r="AG12" i="8"/>
  <c r="AC12" i="8"/>
  <c r="T12" i="8"/>
  <c r="X12" i="8" s="1"/>
  <c r="AW11" i="8"/>
  <c r="AT11" i="8"/>
  <c r="AS11" i="8"/>
  <c r="AR11" i="8"/>
  <c r="AQ11" i="8"/>
  <c r="AP11" i="8"/>
  <c r="AO11" i="8"/>
  <c r="AN11" i="8"/>
  <c r="AM11" i="8"/>
  <c r="AL11" i="8"/>
  <c r="AK11" i="8"/>
  <c r="K11" i="8"/>
  <c r="K10" i="8" s="1"/>
  <c r="J11" i="8"/>
  <c r="J10" i="8" s="1"/>
  <c r="I11" i="8"/>
  <c r="I10" i="8" s="1"/>
  <c r="D24" i="3" s="1"/>
  <c r="AA598" i="8" l="1"/>
  <c r="AG598" i="8"/>
  <c r="AG597" i="8" s="1"/>
  <c r="I28" i="3" s="1"/>
  <c r="AG1044" i="8"/>
  <c r="AG1043" i="8" s="1"/>
  <c r="I34" i="3" s="1"/>
  <c r="AA1044" i="8"/>
  <c r="AA1043" i="8" s="1"/>
  <c r="G34" i="3" s="1"/>
  <c r="AC598" i="8"/>
  <c r="AC597" i="8" s="1"/>
  <c r="H28" i="3" s="1"/>
  <c r="X598" i="8"/>
  <c r="X597" i="8" s="1"/>
  <c r="F28" i="3" s="1"/>
  <c r="X1045" i="8"/>
  <c r="X1044" i="8" s="1"/>
  <c r="X1043" i="8" s="1"/>
  <c r="F34" i="3" s="1"/>
  <c r="T1044" i="8"/>
  <c r="T1043" i="8" s="1"/>
  <c r="E34" i="3" s="1"/>
  <c r="AC1044" i="8"/>
  <c r="AC1043" i="8" s="1"/>
  <c r="H34" i="3" s="1"/>
  <c r="AG275" i="8"/>
  <c r="AG274" i="8" s="1"/>
  <c r="I26" i="3" s="1"/>
  <c r="AC655" i="8"/>
  <c r="AA275" i="8"/>
  <c r="AA274" i="8" s="1"/>
  <c r="G26" i="3" s="1"/>
  <c r="AC275" i="8"/>
  <c r="AC274" i="8" s="1"/>
  <c r="H26" i="3" s="1"/>
  <c r="X276" i="8"/>
  <c r="X275" i="8" s="1"/>
  <c r="X274" i="8" s="1"/>
  <c r="F26" i="3" s="1"/>
  <c r="T275" i="8"/>
  <c r="T274" i="8" s="1"/>
  <c r="E26" i="3" s="1"/>
  <c r="AG655" i="8"/>
  <c r="AG654" i="8" s="1"/>
  <c r="I30" i="3" s="1"/>
  <c r="AA655" i="8"/>
  <c r="AA654" i="8" s="1"/>
  <c r="G30" i="3" s="1"/>
  <c r="X727" i="8"/>
  <c r="X655" i="8" s="1"/>
  <c r="X654" i="8" s="1"/>
  <c r="F30" i="3" s="1"/>
  <c r="T655" i="8"/>
  <c r="T654" i="8" s="1"/>
  <c r="E30" i="3" s="1"/>
  <c r="AC1039" i="8"/>
  <c r="AC1038" i="8" s="1"/>
  <c r="H33" i="3" s="1"/>
  <c r="AC1150" i="8"/>
  <c r="AC1149" i="8" s="1"/>
  <c r="AJ957" i="8"/>
  <c r="AJ247" i="8"/>
  <c r="AJ204" i="8"/>
  <c r="AJ1093" i="8"/>
  <c r="AJ1061" i="8"/>
  <c r="AJ1189" i="8"/>
  <c r="AJ829" i="8"/>
  <c r="T1180" i="8"/>
  <c r="T1179" i="8" s="1"/>
  <c r="AJ267" i="8"/>
  <c r="AJ500" i="8"/>
  <c r="AJ117" i="8"/>
  <c r="AJ776" i="8"/>
  <c r="AJ891" i="8"/>
  <c r="AJ851" i="8"/>
  <c r="AJ1067" i="8"/>
  <c r="AC1088" i="8"/>
  <c r="AC1087" i="8" s="1"/>
  <c r="AJ265" i="8"/>
  <c r="AJ784" i="8"/>
  <c r="AJ866" i="8"/>
  <c r="AJ903" i="8"/>
  <c r="AJ269" i="8"/>
  <c r="AJ1099" i="8"/>
  <c r="AC1098" i="8"/>
  <c r="AC1097" i="8" s="1"/>
  <c r="AJ818" i="8"/>
  <c r="AJ911" i="8"/>
  <c r="T1150" i="8"/>
  <c r="T1149" i="8" s="1"/>
  <c r="AG1106" i="8"/>
  <c r="AG1105" i="8" s="1"/>
  <c r="AJ774" i="8"/>
  <c r="AJ778" i="8"/>
  <c r="AJ886" i="8"/>
  <c r="AJ937" i="8"/>
  <c r="AJ974" i="8"/>
  <c r="AJ196" i="8"/>
  <c r="AJ782" i="8"/>
  <c r="AJ786" i="8"/>
  <c r="AJ956" i="8"/>
  <c r="AJ982" i="8"/>
  <c r="AJ1024" i="8"/>
  <c r="AJ1073" i="8"/>
  <c r="AJ1113" i="8"/>
  <c r="AJ887" i="8"/>
  <c r="AJ178" i="8"/>
  <c r="AJ239" i="8"/>
  <c r="AJ754" i="8"/>
  <c r="AJ1083" i="8"/>
  <c r="AC1010" i="8"/>
  <c r="AC1009" i="8" s="1"/>
  <c r="H32" i="3" s="1"/>
  <c r="AA1078" i="8"/>
  <c r="AA1077" i="8" s="1"/>
  <c r="G35" i="3" s="1"/>
  <c r="AJ570" i="8"/>
  <c r="AJ533" i="8"/>
  <c r="AJ559" i="8"/>
  <c r="AJ590" i="8"/>
  <c r="AJ526" i="8"/>
  <c r="AJ556" i="8"/>
  <c r="AJ558" i="8"/>
  <c r="AJ591" i="8"/>
  <c r="AJ538" i="8"/>
  <c r="AJ451" i="8"/>
  <c r="AJ341" i="8"/>
  <c r="AJ373" i="8"/>
  <c r="AJ489" i="8"/>
  <c r="AJ305" i="8"/>
  <c r="AJ349" i="8"/>
  <c r="AJ427" i="8"/>
  <c r="AJ357" i="8"/>
  <c r="AJ518" i="8"/>
  <c r="AJ365" i="8"/>
  <c r="AJ469" i="8"/>
  <c r="AJ511" i="8"/>
  <c r="AJ439" i="8"/>
  <c r="AJ1030" i="8"/>
  <c r="AJ1036" i="8"/>
  <c r="AJ1022" i="8"/>
  <c r="AJ1027" i="8"/>
  <c r="AJ36" i="8"/>
  <c r="AJ70" i="8"/>
  <c r="AJ167" i="8"/>
  <c r="AJ172" i="8"/>
  <c r="AJ177" i="8"/>
  <c r="AJ256" i="8"/>
  <c r="AJ185" i="8"/>
  <c r="AJ251" i="8"/>
  <c r="AJ262" i="8"/>
  <c r="AJ20" i="8"/>
  <c r="AJ77" i="8"/>
  <c r="AJ180" i="8"/>
  <c r="AJ186" i="8"/>
  <c r="AJ188" i="8"/>
  <c r="AJ194" i="8"/>
  <c r="AJ202" i="8"/>
  <c r="AJ211" i="8"/>
  <c r="AJ253" i="8"/>
  <c r="AJ71" i="8"/>
  <c r="AJ82" i="8"/>
  <c r="AJ84" i="8"/>
  <c r="AJ95" i="8"/>
  <c r="AJ124" i="8"/>
  <c r="AJ153" i="8"/>
  <c r="AC162" i="8"/>
  <c r="AC161" i="8" s="1"/>
  <c r="H25" i="3" s="1"/>
  <c r="AJ165" i="8"/>
  <c r="AJ294" i="8"/>
  <c r="AJ313" i="8"/>
  <c r="AJ429" i="8"/>
  <c r="AJ443" i="8"/>
  <c r="AJ486" i="8"/>
  <c r="AJ492" i="8"/>
  <c r="AJ514" i="8"/>
  <c r="AJ515" i="8"/>
  <c r="AJ530" i="8"/>
  <c r="AJ544" i="8"/>
  <c r="AJ549" i="8"/>
  <c r="AJ550" i="8"/>
  <c r="AJ552" i="8"/>
  <c r="AJ553" i="8"/>
  <c r="AJ565" i="8"/>
  <c r="AJ580" i="8"/>
  <c r="AJ318" i="8"/>
  <c r="AJ437" i="8"/>
  <c r="AJ517" i="8"/>
  <c r="AJ525" i="8"/>
  <c r="AJ539" i="8"/>
  <c r="AJ586" i="8"/>
  <c r="AJ606" i="8"/>
  <c r="AJ607" i="8"/>
  <c r="AJ618" i="8"/>
  <c r="AJ641" i="8"/>
  <c r="AJ745" i="8"/>
  <c r="AJ780" i="8"/>
  <c r="AJ297" i="8"/>
  <c r="AJ417" i="8"/>
  <c r="AJ433" i="8"/>
  <c r="AJ440" i="8"/>
  <c r="AJ466" i="8"/>
  <c r="AJ478" i="8"/>
  <c r="AJ483" i="8"/>
  <c r="AJ484" i="8"/>
  <c r="AJ494" i="8"/>
  <c r="AJ541" i="8"/>
  <c r="AJ629" i="8"/>
  <c r="AA637" i="8"/>
  <c r="AA636" i="8" s="1"/>
  <c r="G29" i="3" s="1"/>
  <c r="AJ219" i="8"/>
  <c r="AJ227" i="8"/>
  <c r="AJ235" i="8"/>
  <c r="AJ243" i="8"/>
  <c r="AJ257" i="8"/>
  <c r="AJ281" i="8"/>
  <c r="AJ289" i="8"/>
  <c r="AJ302" i="8"/>
  <c r="AJ321" i="8"/>
  <c r="AJ412" i="8"/>
  <c r="AJ448" i="8"/>
  <c r="AJ503" i="8"/>
  <c r="AJ557" i="8"/>
  <c r="AJ609" i="8"/>
  <c r="AJ610" i="8"/>
  <c r="AJ635" i="8"/>
  <c r="AJ649" i="8"/>
  <c r="AG733" i="8"/>
  <c r="AG732" i="8" s="1"/>
  <c r="I31" i="3" s="1"/>
  <c r="AJ1057" i="8"/>
  <c r="AJ740" i="8"/>
  <c r="AJ743" i="8"/>
  <c r="AJ779" i="8"/>
  <c r="AJ827" i="8"/>
  <c r="AJ843" i="8"/>
  <c r="AJ853" i="8"/>
  <c r="AJ854" i="8"/>
  <c r="AJ856" i="8"/>
  <c r="AJ867" i="8"/>
  <c r="AJ868" i="8"/>
  <c r="AJ875" i="8"/>
  <c r="AJ890" i="8"/>
  <c r="AJ920" i="8"/>
  <c r="AJ930" i="8"/>
  <c r="AJ954" i="8"/>
  <c r="AJ988" i="8"/>
  <c r="AJ1003" i="8"/>
  <c r="K1010" i="8"/>
  <c r="K1009" i="8" s="1"/>
  <c r="AJ1018" i="8"/>
  <c r="AJ1075" i="8"/>
  <c r="I1086" i="8"/>
  <c r="I1085" i="8" s="1"/>
  <c r="D36" i="3" s="1"/>
  <c r="AJ1096" i="8"/>
  <c r="AG1159" i="8"/>
  <c r="AG1158" i="8" s="1"/>
  <c r="AJ1191" i="8"/>
  <c r="AJ1203" i="8"/>
  <c r="AJ844" i="8"/>
  <c r="AJ892" i="8"/>
  <c r="AJ899" i="8"/>
  <c r="AJ938" i="8"/>
  <c r="AJ962" i="8"/>
  <c r="AJ963" i="8"/>
  <c r="AJ965" i="8"/>
  <c r="AJ970" i="8"/>
  <c r="AJ985" i="8"/>
  <c r="AJ998" i="8"/>
  <c r="AJ1002" i="8"/>
  <c r="AW1038" i="8"/>
  <c r="K33" i="3" s="1"/>
  <c r="D33" i="3"/>
  <c r="AC1115" i="8"/>
  <c r="AC1114" i="8" s="1"/>
  <c r="AJ1119" i="8"/>
  <c r="AJ1142" i="8"/>
  <c r="AJ1178" i="8"/>
  <c r="AJ1187" i="8"/>
  <c r="AJ1196" i="8"/>
  <c r="T1206" i="8"/>
  <c r="T1205" i="8" s="1"/>
  <c r="E38" i="3" s="1"/>
  <c r="AJ1210" i="8"/>
  <c r="AJ762" i="8"/>
  <c r="AJ811" i="8"/>
  <c r="AJ838" i="8"/>
  <c r="AJ840" i="8"/>
  <c r="AJ846" i="8"/>
  <c r="AJ864" i="8"/>
  <c r="AJ884" i="8"/>
  <c r="AJ915" i="8"/>
  <c r="AJ933" i="8"/>
  <c r="AJ949" i="8"/>
  <c r="AJ950" i="8"/>
  <c r="AJ1013" i="8"/>
  <c r="AJ1025" i="8"/>
  <c r="T1039" i="8"/>
  <c r="T1038" i="8" s="1"/>
  <c r="E33" i="3" s="1"/>
  <c r="AJ1049" i="8"/>
  <c r="AJ1050" i="8"/>
  <c r="AJ1130" i="8"/>
  <c r="AJ1153" i="8"/>
  <c r="AJ1188" i="8"/>
  <c r="AJ1197" i="8"/>
  <c r="AJ825" i="8"/>
  <c r="AJ849" i="8"/>
  <c r="AJ860" i="8"/>
  <c r="AJ958" i="8"/>
  <c r="AJ990" i="8"/>
  <c r="AJ1068" i="8"/>
  <c r="AA1088" i="8"/>
  <c r="AA1087" i="8" s="1"/>
  <c r="AJ1095" i="8"/>
  <c r="AJ1108" i="8"/>
  <c r="AG1115" i="8"/>
  <c r="AG1114" i="8" s="1"/>
  <c r="AJ1122" i="8"/>
  <c r="AJ1163" i="8"/>
  <c r="X1181" i="8"/>
  <c r="AJ1181" i="8" s="1"/>
  <c r="AJ1190" i="8"/>
  <c r="AJ54" i="8"/>
  <c r="AJ61" i="8"/>
  <c r="AJ78" i="8"/>
  <c r="AJ88" i="8"/>
  <c r="AJ132" i="8"/>
  <c r="AJ160" i="8"/>
  <c r="AJ27" i="8"/>
  <c r="AJ72" i="8"/>
  <c r="AJ104" i="8"/>
  <c r="AJ63" i="8"/>
  <c r="AJ99" i="8"/>
  <c r="AJ115" i="8"/>
  <c r="AJ129" i="8"/>
  <c r="AJ144" i="8"/>
  <c r="AJ16" i="8"/>
  <c r="AJ29" i="8"/>
  <c r="AJ67" i="8"/>
  <c r="AJ137" i="8"/>
  <c r="AJ155" i="8"/>
  <c r="AJ42" i="8"/>
  <c r="AJ55" i="8"/>
  <c r="AJ125" i="8"/>
  <c r="AJ26" i="8"/>
  <c r="AJ57" i="8"/>
  <c r="AJ73" i="8"/>
  <c r="AJ79" i="8"/>
  <c r="AJ152" i="8"/>
  <c r="AJ15" i="8"/>
  <c r="AJ28" i="8"/>
  <c r="AJ46" i="8"/>
  <c r="AJ64" i="8"/>
  <c r="AJ83" i="8"/>
  <c r="AJ93" i="8"/>
  <c r="AJ107" i="8"/>
  <c r="AJ136" i="8"/>
  <c r="AJ32" i="8"/>
  <c r="AJ89" i="8"/>
  <c r="AJ100" i="8"/>
  <c r="AJ116" i="8"/>
  <c r="AJ130" i="8"/>
  <c r="AJ145" i="8"/>
  <c r="AJ31" i="8"/>
  <c r="AJ33" i="8"/>
  <c r="AJ75" i="8"/>
  <c r="T11" i="8"/>
  <c r="T10" i="8" s="1"/>
  <c r="E24" i="3" s="1"/>
  <c r="AJ43" i="8"/>
  <c r="AJ56" i="8"/>
  <c r="AJ59" i="8"/>
  <c r="AJ97" i="8"/>
  <c r="AJ119" i="8"/>
  <c r="AJ271" i="8"/>
  <c r="AC11" i="8"/>
  <c r="AC10" i="8" s="1"/>
  <c r="H24" i="3" s="1"/>
  <c r="AJ37" i="8"/>
  <c r="AJ51" i="8"/>
  <c r="AJ62" i="8"/>
  <c r="AJ35" i="8"/>
  <c r="AJ91" i="8"/>
  <c r="AJ113" i="8"/>
  <c r="AJ127" i="8"/>
  <c r="AJ135" i="8"/>
  <c r="AJ142" i="8"/>
  <c r="AJ150" i="8"/>
  <c r="AJ158" i="8"/>
  <c r="AJ170" i="8"/>
  <c r="AJ175" i="8"/>
  <c r="AJ183" i="8"/>
  <c r="AJ191" i="8"/>
  <c r="AJ199" i="8"/>
  <c r="AJ208" i="8"/>
  <c r="AJ216" i="8"/>
  <c r="AJ224" i="8"/>
  <c r="AJ232" i="8"/>
  <c r="AJ240" i="8"/>
  <c r="AJ248" i="8"/>
  <c r="AJ268" i="8"/>
  <c r="AJ501" i="8"/>
  <c r="AA162" i="8"/>
  <c r="AA161" i="8" s="1"/>
  <c r="G25" i="3" s="1"/>
  <c r="AJ259" i="8"/>
  <c r="AJ270" i="8"/>
  <c r="AJ273" i="8"/>
  <c r="AJ286" i="8"/>
  <c r="AG523" i="8"/>
  <c r="AG522" i="8" s="1"/>
  <c r="I27" i="3" s="1"/>
  <c r="AJ164" i="8"/>
  <c r="AJ193" i="8"/>
  <c r="AJ201" i="8"/>
  <c r="AJ210" i="8"/>
  <c r="AJ213" i="8"/>
  <c r="AJ218" i="8"/>
  <c r="AJ221" i="8"/>
  <c r="AJ226" i="8"/>
  <c r="AJ229" i="8"/>
  <c r="AJ234" i="8"/>
  <c r="AJ237" i="8"/>
  <c r="AJ242" i="8"/>
  <c r="AJ245" i="8"/>
  <c r="AJ250" i="8"/>
  <c r="AJ261" i="8"/>
  <c r="AJ573" i="8"/>
  <c r="AJ47" i="8"/>
  <c r="AJ69" i="8"/>
  <c r="AJ105" i="8"/>
  <c r="AJ252" i="8"/>
  <c r="AJ255" i="8"/>
  <c r="AJ272" i="8"/>
  <c r="AJ17" i="8"/>
  <c r="AJ18" i="8"/>
  <c r="AJ41" i="8"/>
  <c r="AJ44" i="8"/>
  <c r="AJ87" i="8"/>
  <c r="AJ101" i="8"/>
  <c r="AJ109" i="8"/>
  <c r="AJ138" i="8"/>
  <c r="AJ146" i="8"/>
  <c r="AJ154" i="8"/>
  <c r="AJ166" i="8"/>
  <c r="AJ179" i="8"/>
  <c r="AJ187" i="8"/>
  <c r="AJ195" i="8"/>
  <c r="AJ203" i="8"/>
  <c r="AJ212" i="8"/>
  <c r="AJ220" i="8"/>
  <c r="AJ228" i="8"/>
  <c r="AJ236" i="8"/>
  <c r="AJ244" i="8"/>
  <c r="AJ263" i="8"/>
  <c r="AJ278" i="8"/>
  <c r="AJ407" i="8"/>
  <c r="AJ624" i="8"/>
  <c r="AJ14" i="8"/>
  <c r="AG11" i="8"/>
  <c r="AG10" i="8" s="1"/>
  <c r="I24" i="3" s="1"/>
  <c r="AJ23" i="8"/>
  <c r="AJ38" i="8"/>
  <c r="AJ39" i="8"/>
  <c r="AJ49" i="8"/>
  <c r="AJ65" i="8"/>
  <c r="AJ80" i="8"/>
  <c r="AG162" i="8"/>
  <c r="AG161" i="8" s="1"/>
  <c r="I25" i="3" s="1"/>
  <c r="AJ254" i="8"/>
  <c r="AJ331" i="8"/>
  <c r="AJ411" i="8"/>
  <c r="AA11" i="8"/>
  <c r="AA10" i="8" s="1"/>
  <c r="G24" i="3" s="1"/>
  <c r="AJ21" i="8"/>
  <c r="AJ30" i="8"/>
  <c r="AJ103" i="8"/>
  <c r="AJ133" i="8"/>
  <c r="AJ140" i="8"/>
  <c r="AJ148" i="8"/>
  <c r="AJ156" i="8"/>
  <c r="T162" i="8"/>
  <c r="T161" i="8" s="1"/>
  <c r="E25" i="3" s="1"/>
  <c r="AJ173" i="8"/>
  <c r="AJ181" i="8"/>
  <c r="AJ189" i="8"/>
  <c r="AJ197" i="8"/>
  <c r="AJ205" i="8"/>
  <c r="AJ214" i="8"/>
  <c r="AJ222" i="8"/>
  <c r="AJ225" i="8"/>
  <c r="AJ230" i="8"/>
  <c r="AJ233" i="8"/>
  <c r="AJ238" i="8"/>
  <c r="AJ241" i="8"/>
  <c r="AJ246" i="8"/>
  <c r="AJ249" i="8"/>
  <c r="AJ260" i="8"/>
  <c r="AJ266" i="8"/>
  <c r="AJ310" i="8"/>
  <c r="AJ328" i="8"/>
  <c r="AJ612" i="8"/>
  <c r="AJ280" i="8"/>
  <c r="AJ288" i="8"/>
  <c r="AJ296" i="8"/>
  <c r="AJ304" i="8"/>
  <c r="AJ312" i="8"/>
  <c r="AJ320" i="8"/>
  <c r="AJ330" i="8"/>
  <c r="AJ342" i="8"/>
  <c r="AJ350" i="8"/>
  <c r="AJ358" i="8"/>
  <c r="AJ366" i="8"/>
  <c r="AJ374" i="8"/>
  <c r="AJ382" i="8"/>
  <c r="AJ390" i="8"/>
  <c r="AJ398" i="8"/>
  <c r="AJ436" i="8"/>
  <c r="AJ445" i="8"/>
  <c r="AJ453" i="8"/>
  <c r="AJ461" i="8"/>
  <c r="AJ547" i="8"/>
  <c r="AJ561" i="8"/>
  <c r="AJ593" i="8"/>
  <c r="AJ599" i="8"/>
  <c r="AJ619" i="8"/>
  <c r="AJ621" i="8"/>
  <c r="AJ634" i="8"/>
  <c r="T637" i="8"/>
  <c r="T636" i="8" s="1"/>
  <c r="E29" i="3" s="1"/>
  <c r="AJ646" i="8"/>
  <c r="AJ742" i="8"/>
  <c r="AJ820" i="8"/>
  <c r="AJ895" i="8"/>
  <c r="AJ423" i="8"/>
  <c r="AJ555" i="8"/>
  <c r="AJ569" i="8"/>
  <c r="AJ585" i="8"/>
  <c r="AJ614" i="8"/>
  <c r="AC637" i="8"/>
  <c r="AC636" i="8" s="1"/>
  <c r="H29" i="3" s="1"/>
  <c r="AJ735" i="8"/>
  <c r="AJ871" i="8"/>
  <c r="AJ934" i="8"/>
  <c r="AJ1154" i="8"/>
  <c r="AJ282" i="8"/>
  <c r="AJ290" i="8"/>
  <c r="AJ298" i="8"/>
  <c r="AJ306" i="8"/>
  <c r="AJ314" i="8"/>
  <c r="AJ322" i="8"/>
  <c r="AJ332" i="8"/>
  <c r="AJ344" i="8"/>
  <c r="AJ352" i="8"/>
  <c r="AJ360" i="8"/>
  <c r="AJ368" i="8"/>
  <c r="AJ376" i="8"/>
  <c r="AJ384" i="8"/>
  <c r="AJ392" i="8"/>
  <c r="AJ400" i="8"/>
  <c r="AJ447" i="8"/>
  <c r="AJ463" i="8"/>
  <c r="AJ563" i="8"/>
  <c r="AJ577" i="8"/>
  <c r="AJ595" i="8"/>
  <c r="AJ601" i="8"/>
  <c r="AJ617" i="8"/>
  <c r="AJ644" i="8"/>
  <c r="AA1180" i="8"/>
  <c r="AA1179" i="8" s="1"/>
  <c r="AJ431" i="8"/>
  <c r="AJ480" i="8"/>
  <c r="AJ496" i="8"/>
  <c r="AJ519" i="8"/>
  <c r="T523" i="8"/>
  <c r="T522" i="8" s="1"/>
  <c r="E27" i="3" s="1"/>
  <c r="AJ571" i="8"/>
  <c r="AJ587" i="8"/>
  <c r="AJ623" i="8"/>
  <c r="AJ630" i="8"/>
  <c r="AJ645" i="8"/>
  <c r="AJ737" i="8"/>
  <c r="AA1167" i="8"/>
  <c r="AA1166" i="8" s="1"/>
  <c r="AJ284" i="8"/>
  <c r="AJ292" i="8"/>
  <c r="AJ300" i="8"/>
  <c r="AJ308" i="8"/>
  <c r="AJ316" i="8"/>
  <c r="AJ325" i="8"/>
  <c r="AJ334" i="8"/>
  <c r="AJ346" i="8"/>
  <c r="AJ354" i="8"/>
  <c r="AJ362" i="8"/>
  <c r="AJ370" i="8"/>
  <c r="AJ378" i="8"/>
  <c r="AJ381" i="8"/>
  <c r="AJ386" i="8"/>
  <c r="AJ389" i="8"/>
  <c r="AJ394" i="8"/>
  <c r="AJ397" i="8"/>
  <c r="AJ402" i="8"/>
  <c r="AJ405" i="8"/>
  <c r="AJ419" i="8"/>
  <c r="AJ425" i="8"/>
  <c r="AJ428" i="8"/>
  <c r="AJ441" i="8"/>
  <c r="AJ449" i="8"/>
  <c r="AJ460" i="8"/>
  <c r="AJ465" i="8"/>
  <c r="AJ505" i="8"/>
  <c r="AC523" i="8"/>
  <c r="AC522" i="8" s="1"/>
  <c r="H27" i="3" s="1"/>
  <c r="AJ529" i="8"/>
  <c r="AJ579" i="8"/>
  <c r="AJ603" i="8"/>
  <c r="AJ626" i="8"/>
  <c r="AJ647" i="8"/>
  <c r="AJ746" i="8"/>
  <c r="AJ966" i="8"/>
  <c r="AJ999" i="8"/>
  <c r="AJ1007" i="8"/>
  <c r="X1128" i="8"/>
  <c r="X1127" i="8" s="1"/>
  <c r="AA1140" i="8"/>
  <c r="AA1139" i="8" s="1"/>
  <c r="AJ1169" i="8"/>
  <c r="AJ408" i="8"/>
  <c r="AJ410" i="8"/>
  <c r="AJ413" i="8"/>
  <c r="AJ416" i="8"/>
  <c r="AJ457" i="8"/>
  <c r="AJ477" i="8"/>
  <c r="AJ482" i="8"/>
  <c r="AJ493" i="8"/>
  <c r="AJ499" i="8"/>
  <c r="AJ513" i="8"/>
  <c r="AJ521" i="8"/>
  <c r="AJ537" i="8"/>
  <c r="AJ574" i="8"/>
  <c r="AJ584" i="8"/>
  <c r="AJ589" i="8"/>
  <c r="AJ608" i="8"/>
  <c r="AJ625" i="8"/>
  <c r="AJ627" i="8"/>
  <c r="AJ632" i="8"/>
  <c r="AJ643" i="8"/>
  <c r="AJ942" i="8"/>
  <c r="AJ1198" i="8"/>
  <c r="AJ340" i="8"/>
  <c r="AJ343" i="8"/>
  <c r="AJ348" i="8"/>
  <c r="AJ351" i="8"/>
  <c r="AJ356" i="8"/>
  <c r="AJ359" i="8"/>
  <c r="AJ364" i="8"/>
  <c r="AJ367" i="8"/>
  <c r="AJ372" i="8"/>
  <c r="AJ375" i="8"/>
  <c r="AJ380" i="8"/>
  <c r="AJ383" i="8"/>
  <c r="AJ388" i="8"/>
  <c r="AJ391" i="8"/>
  <c r="AJ396" i="8"/>
  <c r="AJ399" i="8"/>
  <c r="AJ404" i="8"/>
  <c r="AJ421" i="8"/>
  <c r="AJ438" i="8"/>
  <c r="AJ459" i="8"/>
  <c r="AJ467" i="8"/>
  <c r="AJ473" i="8"/>
  <c r="AJ490" i="8"/>
  <c r="AJ510" i="8"/>
  <c r="AJ531" i="8"/>
  <c r="AJ545" i="8"/>
  <c r="AJ581" i="8"/>
  <c r="AJ600" i="8"/>
  <c r="AJ605" i="8"/>
  <c r="AJ615" i="8"/>
  <c r="AJ622" i="8"/>
  <c r="AJ642" i="8"/>
  <c r="AC733" i="8"/>
  <c r="AC732" i="8" s="1"/>
  <c r="H31" i="3" s="1"/>
  <c r="AJ736" i="8"/>
  <c r="AJ995" i="8"/>
  <c r="AJ744" i="8"/>
  <c r="AJ747" i="8"/>
  <c r="AJ749" i="8"/>
  <c r="AJ781" i="8"/>
  <c r="AJ863" i="8"/>
  <c r="AJ877" i="8"/>
  <c r="AJ898" i="8"/>
  <c r="AJ901" i="8"/>
  <c r="AJ904" i="8"/>
  <c r="AJ908" i="8"/>
  <c r="AJ910" i="8"/>
  <c r="AJ913" i="8"/>
  <c r="AJ969" i="8"/>
  <c r="AJ972" i="8"/>
  <c r="AJ975" i="8"/>
  <c r="AJ979" i="8"/>
  <c r="AJ981" i="8"/>
  <c r="AJ984" i="8"/>
  <c r="AJ1023" i="8"/>
  <c r="AJ1052" i="8"/>
  <c r="AJ1069" i="8"/>
  <c r="AJ1072" i="8"/>
  <c r="AJ1081" i="8"/>
  <c r="AJ1109" i="8"/>
  <c r="AJ1165" i="8"/>
  <c r="AG1180" i="8"/>
  <c r="AG1179" i="8" s="1"/>
  <c r="AJ1195" i="8"/>
  <c r="AG1206" i="8"/>
  <c r="AG1205" i="8" s="1"/>
  <c r="I38" i="3" s="1"/>
  <c r="AJ760" i="8"/>
  <c r="AJ773" i="8"/>
  <c r="AJ785" i="8"/>
  <c r="AJ812" i="8"/>
  <c r="AJ819" i="8"/>
  <c r="AJ837" i="8"/>
  <c r="AJ841" i="8"/>
  <c r="AJ847" i="8"/>
  <c r="AJ873" i="8"/>
  <c r="AJ879" i="8"/>
  <c r="AJ883" i="8"/>
  <c r="AJ907" i="8"/>
  <c r="AJ935" i="8"/>
  <c r="AJ939" i="8"/>
  <c r="AJ944" i="8"/>
  <c r="AJ978" i="8"/>
  <c r="AJ1000" i="8"/>
  <c r="AJ1004" i="8"/>
  <c r="AJ1011" i="8"/>
  <c r="AG1010" i="8"/>
  <c r="AG1009" i="8" s="1"/>
  <c r="I32" i="3" s="1"/>
  <c r="AJ1020" i="8"/>
  <c r="AJ1026" i="8"/>
  <c r="AJ1029" i="8"/>
  <c r="AJ1054" i="8"/>
  <c r="AJ1058" i="8"/>
  <c r="AJ1060" i="8"/>
  <c r="AJ1079" i="8"/>
  <c r="AG1088" i="8"/>
  <c r="AG1087" i="8" s="1"/>
  <c r="AJ1102" i="8"/>
  <c r="AA1106" i="8"/>
  <c r="AA1105" i="8" s="1"/>
  <c r="AJ1112" i="8"/>
  <c r="AJ1143" i="8"/>
  <c r="AJ1175" i="8"/>
  <c r="AJ1192" i="8"/>
  <c r="AJ1193" i="8"/>
  <c r="AJ1207" i="8"/>
  <c r="AJ1209" i="8"/>
  <c r="AC1206" i="8"/>
  <c r="AC1205" i="8" s="1"/>
  <c r="H38" i="3" s="1"/>
  <c r="AJ752" i="8"/>
  <c r="AJ755" i="8"/>
  <c r="AJ777" i="8"/>
  <c r="AJ788" i="8"/>
  <c r="AJ814" i="8"/>
  <c r="AJ822" i="8"/>
  <c r="AJ828" i="8"/>
  <c r="AJ833" i="8"/>
  <c r="AJ897" i="8"/>
  <c r="AJ953" i="8"/>
  <c r="AJ959" i="8"/>
  <c r="AJ968" i="8"/>
  <c r="AJ1014" i="8"/>
  <c r="AJ1017" i="8"/>
  <c r="AJ1032" i="8"/>
  <c r="AJ1046" i="8"/>
  <c r="AJ1063" i="8"/>
  <c r="AJ1100" i="8"/>
  <c r="AA1115" i="8"/>
  <c r="AA1114" i="8" s="1"/>
  <c r="AJ1136" i="8"/>
  <c r="AJ1146" i="8"/>
  <c r="AJ1147" i="8"/>
  <c r="AJ1156" i="8"/>
  <c r="AG1167" i="8"/>
  <c r="AG1166" i="8" s="1"/>
  <c r="AJ1182" i="8"/>
  <c r="AJ1194" i="8"/>
  <c r="AJ1201" i="8"/>
  <c r="AJ759" i="8"/>
  <c r="AJ858" i="8"/>
  <c r="AJ859" i="8"/>
  <c r="AJ912" i="8"/>
  <c r="AJ917" i="8"/>
  <c r="AJ928" i="8"/>
  <c r="AJ983" i="8"/>
  <c r="AJ987" i="8"/>
  <c r="AJ993" i="8"/>
  <c r="AA1010" i="8"/>
  <c r="AA1009" i="8" s="1"/>
  <c r="G32" i="3" s="1"/>
  <c r="AJ1028" i="8"/>
  <c r="AJ1037" i="8"/>
  <c r="AJ1051" i="8"/>
  <c r="AJ1101" i="8"/>
  <c r="AJ1134" i="8"/>
  <c r="AG1150" i="8"/>
  <c r="AG1149" i="8" s="1"/>
  <c r="AC1167" i="8"/>
  <c r="AC1166" i="8" s="1"/>
  <c r="AC1172" i="8"/>
  <c r="AC1171" i="8" s="1"/>
  <c r="AC1185" i="8"/>
  <c r="AC1184" i="8" s="1"/>
  <c r="H37" i="3" s="1"/>
  <c r="AJ1202" i="8"/>
  <c r="AJ738" i="8"/>
  <c r="AJ748" i="8"/>
  <c r="AJ751" i="8"/>
  <c r="AJ787" i="8"/>
  <c r="AJ809" i="8"/>
  <c r="AJ810" i="8"/>
  <c r="AJ813" i="8"/>
  <c r="AJ816" i="8"/>
  <c r="AJ817" i="8"/>
  <c r="AJ821" i="8"/>
  <c r="AJ824" i="8"/>
  <c r="AJ830" i="8"/>
  <c r="AJ832" i="8"/>
  <c r="AJ835" i="8"/>
  <c r="AJ878" i="8"/>
  <c r="AJ916" i="8"/>
  <c r="AJ940" i="8"/>
  <c r="AJ943" i="8"/>
  <c r="AJ947" i="8"/>
  <c r="AJ952" i="8"/>
  <c r="AJ986" i="8"/>
  <c r="AJ1005" i="8"/>
  <c r="AJ1008" i="8"/>
  <c r="AJ1016" i="8"/>
  <c r="AJ1019" i="8"/>
  <c r="AJ1053" i="8"/>
  <c r="AJ1062" i="8"/>
  <c r="T1088" i="8"/>
  <c r="T1087" i="8" s="1"/>
  <c r="AJ1094" i="8"/>
  <c r="AG1098" i="8"/>
  <c r="AG1097" i="8" s="1"/>
  <c r="AJ1120" i="8"/>
  <c r="AG1128" i="8"/>
  <c r="AG1127" i="8" s="1"/>
  <c r="AJ1135" i="8"/>
  <c r="AJ1155" i="8"/>
  <c r="AJ1170" i="8"/>
  <c r="AJ848" i="8"/>
  <c r="AJ872" i="8"/>
  <c r="AJ876" i="8"/>
  <c r="AJ896" i="8"/>
  <c r="AJ900" i="8"/>
  <c r="AJ905" i="8"/>
  <c r="AJ946" i="8"/>
  <c r="AJ967" i="8"/>
  <c r="AJ971" i="8"/>
  <c r="AJ976" i="8"/>
  <c r="AJ1021" i="8"/>
  <c r="AJ1059" i="8"/>
  <c r="AJ1082" i="8"/>
  <c r="AA1098" i="8"/>
  <c r="AA1097" i="8" s="1"/>
  <c r="AJ1111" i="8"/>
  <c r="AJ1125" i="8"/>
  <c r="AG1172" i="8"/>
  <c r="AG1171" i="8" s="1"/>
  <c r="AJ1211" i="8"/>
  <c r="AJ761" i="8"/>
  <c r="AJ839" i="8"/>
  <c r="AJ855" i="8"/>
  <c r="AJ880" i="8"/>
  <c r="AJ889" i="8"/>
  <c r="AJ927" i="8"/>
  <c r="AJ931" i="8"/>
  <c r="AJ936" i="8"/>
  <c r="AJ992" i="8"/>
  <c r="AJ996" i="8"/>
  <c r="AJ1001" i="8"/>
  <c r="AJ1047" i="8"/>
  <c r="AJ1055" i="8"/>
  <c r="AJ1103" i="8"/>
  <c r="AJ1110" i="8"/>
  <c r="AJ1133" i="8"/>
  <c r="AJ1145" i="8"/>
  <c r="AJ1176" i="8"/>
  <c r="AJ1204" i="8"/>
  <c r="AJ753" i="8"/>
  <c r="AJ789" i="8"/>
  <c r="AJ815" i="8"/>
  <c r="AJ823" i="8"/>
  <c r="AJ834" i="8"/>
  <c r="AJ845" i="8"/>
  <c r="AJ852" i="8"/>
  <c r="AJ948" i="8"/>
  <c r="AJ951" i="8"/>
  <c r="AJ955" i="8"/>
  <c r="AJ960" i="8"/>
  <c r="AJ1015" i="8"/>
  <c r="AJ1076" i="8"/>
  <c r="AJ1084" i="8"/>
  <c r="AJ1092" i="8"/>
  <c r="AG1140" i="8"/>
  <c r="AG1139" i="8" s="1"/>
  <c r="AJ1148" i="8"/>
  <c r="AJ1157" i="8"/>
  <c r="AG1185" i="8"/>
  <c r="AG1184" i="8" s="1"/>
  <c r="I37" i="3" s="1"/>
  <c r="AJ22" i="8"/>
  <c r="AJ25" i="8"/>
  <c r="AJ34" i="8"/>
  <c r="AJ45" i="8"/>
  <c r="AJ53" i="8"/>
  <c r="AJ12" i="8"/>
  <c r="AJ19" i="8"/>
  <c r="AJ50" i="8"/>
  <c r="K9" i="8"/>
  <c r="K8" i="8" s="1"/>
  <c r="AJ76" i="8"/>
  <c r="AJ90" i="8"/>
  <c r="AJ106" i="8"/>
  <c r="AJ112" i="8"/>
  <c r="AJ118" i="8"/>
  <c r="AJ123" i="8"/>
  <c r="AJ139" i="8"/>
  <c r="AJ147" i="8"/>
  <c r="AW10" i="8"/>
  <c r="K24" i="3" s="1"/>
  <c r="AJ40" i="8"/>
  <c r="AJ68" i="8"/>
  <c r="AJ96" i="8"/>
  <c r="AJ126" i="8"/>
  <c r="AJ131" i="8"/>
  <c r="AJ283" i="8"/>
  <c r="AJ291" i="8"/>
  <c r="AJ299" i="8"/>
  <c r="AJ307" i="8"/>
  <c r="AJ315" i="8"/>
  <c r="AJ323" i="8"/>
  <c r="AJ333" i="8"/>
  <c r="AJ345" i="8"/>
  <c r="AJ353" i="8"/>
  <c r="AJ361" i="8"/>
  <c r="AJ369" i="8"/>
  <c r="AJ377" i="8"/>
  <c r="AJ385" i="8"/>
  <c r="AJ393" i="8"/>
  <c r="AJ401" i="8"/>
  <c r="AJ415" i="8"/>
  <c r="AJ435" i="8"/>
  <c r="X13" i="8"/>
  <c r="AJ13" i="8" s="1"/>
  <c r="AJ60" i="8"/>
  <c r="AJ85" i="8"/>
  <c r="AJ102" i="8"/>
  <c r="AJ111" i="8"/>
  <c r="AJ120" i="8"/>
  <c r="AJ134" i="8"/>
  <c r="AJ141" i="8"/>
  <c r="AJ149" i="8"/>
  <c r="AJ157" i="8"/>
  <c r="AJ169" i="8"/>
  <c r="AJ174" i="8"/>
  <c r="AJ182" i="8"/>
  <c r="AJ190" i="8"/>
  <c r="AJ198" i="8"/>
  <c r="AJ206" i="8"/>
  <c r="AJ215" i="8"/>
  <c r="AJ223" i="8"/>
  <c r="AJ231" i="8"/>
  <c r="AJ409" i="8"/>
  <c r="AJ48" i="8"/>
  <c r="AJ52" i="8"/>
  <c r="AJ81" i="8"/>
  <c r="AJ92" i="8"/>
  <c r="AJ108" i="8"/>
  <c r="AJ114" i="8"/>
  <c r="AJ128" i="8"/>
  <c r="AJ277" i="8"/>
  <c r="AJ285" i="8"/>
  <c r="AJ293" i="8"/>
  <c r="AJ301" i="8"/>
  <c r="AJ309" i="8"/>
  <c r="AJ317" i="8"/>
  <c r="AJ326" i="8"/>
  <c r="AJ339" i="8"/>
  <c r="AJ347" i="8"/>
  <c r="AJ355" i="8"/>
  <c r="AJ363" i="8"/>
  <c r="AJ371" i="8"/>
  <c r="AJ379" i="8"/>
  <c r="AJ387" i="8"/>
  <c r="AJ395" i="8"/>
  <c r="AJ403" i="8"/>
  <c r="AJ420" i="8"/>
  <c r="AJ74" i="8"/>
  <c r="AJ98" i="8"/>
  <c r="AJ122" i="8"/>
  <c r="AJ143" i="8"/>
  <c r="AJ151" i="8"/>
  <c r="AJ159" i="8"/>
  <c r="AJ163" i="8"/>
  <c r="AJ171" i="8"/>
  <c r="AJ176" i="8"/>
  <c r="AJ184" i="8"/>
  <c r="AJ192" i="8"/>
  <c r="AJ200" i="8"/>
  <c r="AJ209" i="8"/>
  <c r="AJ217" i="8"/>
  <c r="AJ66" i="8"/>
  <c r="AJ279" i="8"/>
  <c r="AJ287" i="8"/>
  <c r="AJ295" i="8"/>
  <c r="AJ303" i="8"/>
  <c r="AJ311" i="8"/>
  <c r="AJ319" i="8"/>
  <c r="AJ329" i="8"/>
  <c r="AJ58" i="8"/>
  <c r="AJ94" i="8"/>
  <c r="AJ110" i="8"/>
  <c r="AJ121" i="8"/>
  <c r="AJ406" i="8"/>
  <c r="AJ422" i="8"/>
  <c r="AJ426" i="8"/>
  <c r="AJ450" i="8"/>
  <c r="AJ456" i="8"/>
  <c r="AJ462" i="8"/>
  <c r="AJ495" i="8"/>
  <c r="AJ507" i="8"/>
  <c r="AA523" i="8"/>
  <c r="AA522" i="8" s="1"/>
  <c r="G27" i="3" s="1"/>
  <c r="AJ548" i="8"/>
  <c r="AJ551" i="8"/>
  <c r="AJ562" i="8"/>
  <c r="AJ576" i="8"/>
  <c r="AJ594" i="8"/>
  <c r="AA597" i="8"/>
  <c r="G28" i="3" s="1"/>
  <c r="X168" i="8"/>
  <c r="AJ168" i="8" s="1"/>
  <c r="AJ446" i="8"/>
  <c r="AJ455" i="8"/>
  <c r="AJ464" i="8"/>
  <c r="AJ470" i="8"/>
  <c r="AJ488" i="8"/>
  <c r="AJ497" i="8"/>
  <c r="AJ504" i="8"/>
  <c r="AJ509" i="8"/>
  <c r="AJ528" i="8"/>
  <c r="AJ534" i="8"/>
  <c r="AJ564" i="8"/>
  <c r="AJ567" i="8"/>
  <c r="AJ578" i="8"/>
  <c r="AJ583" i="8"/>
  <c r="AJ596" i="8"/>
  <c r="AJ602" i="8"/>
  <c r="AJ432" i="8"/>
  <c r="AJ452" i="8"/>
  <c r="AJ458" i="8"/>
  <c r="AJ476" i="8"/>
  <c r="AJ485" i="8"/>
  <c r="AJ491" i="8"/>
  <c r="AJ512" i="8"/>
  <c r="AJ520" i="8"/>
  <c r="AJ536" i="8"/>
  <c r="AJ542" i="8"/>
  <c r="AJ572" i="8"/>
  <c r="AJ575" i="8"/>
  <c r="AJ588" i="8"/>
  <c r="AJ628" i="8"/>
  <c r="AJ653" i="8"/>
  <c r="AJ424" i="8"/>
  <c r="AJ442" i="8"/>
  <c r="AJ472" i="8"/>
  <c r="AJ479" i="8"/>
  <c r="AJ506" i="8"/>
  <c r="AJ604" i="8"/>
  <c r="AJ616" i="8"/>
  <c r="AJ638" i="8"/>
  <c r="X637" i="8"/>
  <c r="X636" i="8" s="1"/>
  <c r="F29" i="3" s="1"/>
  <c r="AJ414" i="8"/>
  <c r="AJ611" i="8"/>
  <c r="AJ454" i="8"/>
  <c r="AJ471" i="8"/>
  <c r="AJ481" i="8"/>
  <c r="AJ487" i="8"/>
  <c r="AJ508" i="8"/>
  <c r="AJ532" i="8"/>
  <c r="AJ535" i="8"/>
  <c r="AJ546" i="8"/>
  <c r="AJ560" i="8"/>
  <c r="AJ566" i="8"/>
  <c r="AJ582" i="8"/>
  <c r="AJ592" i="8"/>
  <c r="AJ613" i="8"/>
  <c r="AJ620" i="8"/>
  <c r="AG640" i="8"/>
  <c r="AG637" i="8" s="1"/>
  <c r="AG636" i="8" s="1"/>
  <c r="I29" i="3" s="1"/>
  <c r="AJ418" i="8"/>
  <c r="AJ430" i="8"/>
  <c r="AJ434" i="8"/>
  <c r="AJ444" i="8"/>
  <c r="AJ468" i="8"/>
  <c r="AJ474" i="8"/>
  <c r="AJ502" i="8"/>
  <c r="AJ516" i="8"/>
  <c r="AJ540" i="8"/>
  <c r="AJ543" i="8"/>
  <c r="AJ554" i="8"/>
  <c r="AJ568" i="8"/>
  <c r="T598" i="8"/>
  <c r="T597" i="8" s="1"/>
  <c r="E28" i="3" s="1"/>
  <c r="AA733" i="8"/>
  <c r="AA732" i="8" s="1"/>
  <c r="G31" i="3" s="1"/>
  <c r="AJ756" i="8"/>
  <c r="AJ758" i="8"/>
  <c r="AJ826" i="8"/>
  <c r="AJ831" i="8"/>
  <c r="AJ524" i="8"/>
  <c r="X527" i="8"/>
  <c r="AJ527" i="8" s="1"/>
  <c r="AJ726" i="8"/>
  <c r="AJ739" i="8"/>
  <c r="AJ741" i="8"/>
  <c r="AJ783" i="8"/>
  <c r="AJ775" i="8"/>
  <c r="AJ836" i="8"/>
  <c r="AJ633" i="8"/>
  <c r="AJ648" i="8"/>
  <c r="AJ757" i="8"/>
  <c r="AJ631" i="8"/>
  <c r="AJ639" i="8"/>
  <c r="AJ650" i="8"/>
  <c r="AJ734" i="8"/>
  <c r="X733" i="8"/>
  <c r="X732" i="8" s="1"/>
  <c r="F31" i="3" s="1"/>
  <c r="AJ857" i="8"/>
  <c r="AJ861" i="8"/>
  <c r="AJ882" i="8"/>
  <c r="AJ945" i="8"/>
  <c r="T733" i="8"/>
  <c r="T732" i="8" s="1"/>
  <c r="E31" i="3" s="1"/>
  <c r="AJ881" i="8"/>
  <c r="AJ885" i="8"/>
  <c r="AJ888" i="8"/>
  <c r="AJ929" i="8"/>
  <c r="AJ932" i="8"/>
  <c r="AJ941" i="8"/>
  <c r="AJ994" i="8"/>
  <c r="AJ997" i="8"/>
  <c r="AJ1006" i="8"/>
  <c r="AJ874" i="8"/>
  <c r="AJ894" i="8"/>
  <c r="AJ842" i="8"/>
  <c r="AJ870" i="8"/>
  <c r="AJ906" i="8"/>
  <c r="AJ909" i="8"/>
  <c r="AJ919" i="8"/>
  <c r="AJ977" i="8"/>
  <c r="AJ980" i="8"/>
  <c r="AJ989" i="8"/>
  <c r="AJ1048" i="8"/>
  <c r="AJ862" i="8"/>
  <c r="AJ1041" i="8"/>
  <c r="AJ893" i="8"/>
  <c r="AJ902" i="8"/>
  <c r="AJ961" i="8"/>
  <c r="AJ964" i="8"/>
  <c r="AJ973" i="8"/>
  <c r="AA1039" i="8"/>
  <c r="AA1038" i="8" s="1"/>
  <c r="G33" i="3" s="1"/>
  <c r="AJ850" i="8"/>
  <c r="AJ865" i="8"/>
  <c r="AJ869" i="8"/>
  <c r="AJ918" i="8"/>
  <c r="X1010" i="8"/>
  <c r="X1009" i="8" s="1"/>
  <c r="F32" i="3" s="1"/>
  <c r="AJ1012" i="8"/>
  <c r="AJ1089" i="8"/>
  <c r="X1088" i="8"/>
  <c r="X1042" i="8"/>
  <c r="AJ1042" i="8" s="1"/>
  <c r="AJ1064" i="8"/>
  <c r="AJ1074" i="8"/>
  <c r="AJ1104" i="8"/>
  <c r="AJ1144" i="8"/>
  <c r="AJ1183" i="8"/>
  <c r="AJ1117" i="8"/>
  <c r="AJ1131" i="8"/>
  <c r="AC1140" i="8"/>
  <c r="AC1139" i="8" s="1"/>
  <c r="AJ1173" i="8"/>
  <c r="AA1172" i="8"/>
  <c r="AA1171" i="8" s="1"/>
  <c r="K1087" i="8"/>
  <c r="K1086" i="8"/>
  <c r="K1085" i="8" s="1"/>
  <c r="X1107" i="8"/>
  <c r="T1106" i="8"/>
  <c r="T1105" i="8" s="1"/>
  <c r="T1172" i="8"/>
  <c r="T1171" i="8" s="1"/>
  <c r="X1174" i="8"/>
  <c r="AJ1174" i="8" s="1"/>
  <c r="X1186" i="8"/>
  <c r="T1185" i="8"/>
  <c r="T1184" i="8" s="1"/>
  <c r="E37" i="3" s="1"/>
  <c r="AG1078" i="8"/>
  <c r="AG1077" i="8" s="1"/>
  <c r="I35" i="3" s="1"/>
  <c r="T1115" i="8"/>
  <c r="T1114" i="8" s="1"/>
  <c r="X1121" i="8"/>
  <c r="AJ1121" i="8" s="1"/>
  <c r="AJ1160" i="8"/>
  <c r="AA1159" i="8"/>
  <c r="AA1158" i="8" s="1"/>
  <c r="AJ1177" i="8"/>
  <c r="AA1185" i="8"/>
  <c r="AA1184" i="8" s="1"/>
  <c r="G37" i="3" s="1"/>
  <c r="AJ1200" i="8"/>
  <c r="AJ1212" i="8"/>
  <c r="T1010" i="8"/>
  <c r="T1009" i="8" s="1"/>
  <c r="E32" i="3" s="1"/>
  <c r="AG1039" i="8"/>
  <c r="AG1038" i="8" s="1"/>
  <c r="I33" i="3" s="1"/>
  <c r="AC1078" i="8"/>
  <c r="AC1077" i="8" s="1"/>
  <c r="H35" i="3" s="1"/>
  <c r="AJ1091" i="8"/>
  <c r="AC1106" i="8"/>
  <c r="AC1105" i="8" s="1"/>
  <c r="AJ1124" i="8"/>
  <c r="AJ1129" i="8"/>
  <c r="AC1128" i="8"/>
  <c r="AC1127" i="8" s="1"/>
  <c r="AA1150" i="8"/>
  <c r="AA1149" i="8" s="1"/>
  <c r="T1159" i="8"/>
  <c r="T1158" i="8" s="1"/>
  <c r="X1161" i="8"/>
  <c r="AJ1161" i="8" s="1"/>
  <c r="AJ1214" i="8"/>
  <c r="AJ1071" i="8"/>
  <c r="AJ1090" i="8"/>
  <c r="X1098" i="8"/>
  <c r="X1097" i="8" s="1"/>
  <c r="AJ1118" i="8"/>
  <c r="AA1128" i="8"/>
  <c r="AA1127" i="8" s="1"/>
  <c r="AJ1132" i="8"/>
  <c r="AJ1138" i="8"/>
  <c r="AA1206" i="8"/>
  <c r="AA1205" i="8" s="1"/>
  <c r="G38" i="3" s="1"/>
  <c r="T1078" i="8"/>
  <c r="T1077" i="8" s="1"/>
  <c r="E35" i="3" s="1"/>
  <c r="AJ1123" i="8"/>
  <c r="AC1159" i="8"/>
  <c r="AC1158" i="8" s="1"/>
  <c r="AJ1056" i="8"/>
  <c r="AJ1070" i="8"/>
  <c r="AJ1126" i="8"/>
  <c r="AJ1137" i="8"/>
  <c r="X1141" i="8"/>
  <c r="T1140" i="8"/>
  <c r="T1139" i="8" s="1"/>
  <c r="AJ1164" i="8"/>
  <c r="X1168" i="8"/>
  <c r="T1167" i="8"/>
  <c r="T1166" i="8" s="1"/>
  <c r="AC1180" i="8"/>
  <c r="AC1179" i="8" s="1"/>
  <c r="AJ1199" i="8"/>
  <c r="AJ1213" i="8"/>
  <c r="J1086" i="8"/>
  <c r="J1085" i="8" s="1"/>
  <c r="AW1086" i="8"/>
  <c r="AW1085" i="8" s="1"/>
  <c r="K36" i="3" s="1"/>
  <c r="X1208" i="8"/>
  <c r="AJ1208" i="8" s="1"/>
  <c r="AJ1151" i="8"/>
  <c r="T1098" i="8"/>
  <c r="T1097" i="8" s="1"/>
  <c r="AJ1116" i="8"/>
  <c r="X1080" i="8"/>
  <c r="X1152" i="8"/>
  <c r="T1128" i="8"/>
  <c r="T1127" i="8" s="1"/>
  <c r="AK319" i="4"/>
  <c r="AC319" i="4" s="1"/>
  <c r="AI319" i="4"/>
  <c r="AE319" i="4"/>
  <c r="V319" i="4"/>
  <c r="Z319" i="4" s="1"/>
  <c r="I319" i="4"/>
  <c r="AK318" i="4"/>
  <c r="AC318" i="4" s="1"/>
  <c r="AI318" i="4"/>
  <c r="AE318" i="4"/>
  <c r="V318" i="4"/>
  <c r="Z318" i="4" s="1"/>
  <c r="I318" i="4"/>
  <c r="AK317" i="4"/>
  <c r="AC317" i="4" s="1"/>
  <c r="AI317" i="4"/>
  <c r="AE317" i="4"/>
  <c r="V317" i="4"/>
  <c r="Z317" i="4" s="1"/>
  <c r="I317" i="4"/>
  <c r="AK316" i="4"/>
  <c r="AC316" i="4" s="1"/>
  <c r="AI316" i="4"/>
  <c r="AE316" i="4"/>
  <c r="V316" i="4"/>
  <c r="Z316" i="4" s="1"/>
  <c r="I316" i="4"/>
  <c r="AK315" i="4"/>
  <c r="AC315" i="4" s="1"/>
  <c r="AI315" i="4"/>
  <c r="AE315" i="4"/>
  <c r="V315" i="4"/>
  <c r="Z315" i="4" s="1"/>
  <c r="I315" i="4"/>
  <c r="AK314" i="4"/>
  <c r="AC314" i="4" s="1"/>
  <c r="AI314" i="4"/>
  <c r="AE314" i="4"/>
  <c r="V314" i="4"/>
  <c r="Z314" i="4" s="1"/>
  <c r="I314" i="4"/>
  <c r="AK313" i="4"/>
  <c r="AC313" i="4" s="1"/>
  <c r="AI313" i="4"/>
  <c r="AE313" i="4"/>
  <c r="V313" i="4"/>
  <c r="Z313" i="4" s="1"/>
  <c r="I313" i="4"/>
  <c r="AK312" i="4"/>
  <c r="AC312" i="4" s="1"/>
  <c r="AI312" i="4"/>
  <c r="AE312" i="4"/>
  <c r="V312" i="4"/>
  <c r="Z312" i="4" s="1"/>
  <c r="I312" i="4"/>
  <c r="AK311" i="4"/>
  <c r="AC311" i="4" s="1"/>
  <c r="AI311" i="4"/>
  <c r="AE311" i="4"/>
  <c r="V311" i="4"/>
  <c r="Z311" i="4" s="1"/>
  <c r="I311" i="4"/>
  <c r="AK310" i="4"/>
  <c r="AC310" i="4" s="1"/>
  <c r="AI310" i="4"/>
  <c r="AE310" i="4"/>
  <c r="V310" i="4"/>
  <c r="Z310" i="4" s="1"/>
  <c r="I310" i="4"/>
  <c r="AK309" i="4"/>
  <c r="AC309" i="4" s="1"/>
  <c r="AI309" i="4"/>
  <c r="AE309" i="4"/>
  <c r="V309" i="4"/>
  <c r="Z309" i="4" s="1"/>
  <c r="I309" i="4"/>
  <c r="AK308" i="4"/>
  <c r="AC308" i="4" s="1"/>
  <c r="AI308" i="4"/>
  <c r="AE308" i="4"/>
  <c r="V308" i="4"/>
  <c r="Z308" i="4" s="1"/>
  <c r="I308" i="4"/>
  <c r="AK307" i="4"/>
  <c r="AC307" i="4" s="1"/>
  <c r="AI307" i="4"/>
  <c r="AE307" i="4"/>
  <c r="V307" i="4"/>
  <c r="Z307" i="4" s="1"/>
  <c r="I307" i="4"/>
  <c r="AK306" i="4"/>
  <c r="AC306" i="4" s="1"/>
  <c r="AI306" i="4"/>
  <c r="AE306" i="4"/>
  <c r="V306" i="4"/>
  <c r="Z306" i="4" s="1"/>
  <c r="I306" i="4"/>
  <c r="AK305" i="4"/>
  <c r="AC305" i="4" s="1"/>
  <c r="AI305" i="4"/>
  <c r="AE305" i="4"/>
  <c r="V305" i="4"/>
  <c r="Z305" i="4" s="1"/>
  <c r="I305" i="4"/>
  <c r="AK304" i="4"/>
  <c r="AC304" i="4" s="1"/>
  <c r="AI304" i="4"/>
  <c r="AE304" i="4"/>
  <c r="V304" i="4"/>
  <c r="Z304" i="4" s="1"/>
  <c r="I304" i="4"/>
  <c r="AK303" i="4"/>
  <c r="AC303" i="4" s="1"/>
  <c r="AI303" i="4"/>
  <c r="AE303" i="4"/>
  <c r="V303" i="4"/>
  <c r="Z303" i="4" s="1"/>
  <c r="I303" i="4"/>
  <c r="AK302" i="4"/>
  <c r="AC302" i="4" s="1"/>
  <c r="AI302" i="4"/>
  <c r="AE302" i="4"/>
  <c r="V302" i="4"/>
  <c r="Z302" i="4" s="1"/>
  <c r="I302" i="4"/>
  <c r="AJ727" i="8" l="1"/>
  <c r="AJ655" i="8" s="1"/>
  <c r="AJ654" i="8" s="1"/>
  <c r="J30" i="3" s="1"/>
  <c r="L30" i="3" s="1"/>
  <c r="AJ1045" i="8"/>
  <c r="AJ1044" i="8" s="1"/>
  <c r="AJ1043" i="8" s="1"/>
  <c r="J34" i="3" s="1"/>
  <c r="L34" i="3" s="1"/>
  <c r="AJ598" i="8"/>
  <c r="AJ597" i="8" s="1"/>
  <c r="J28" i="3" s="1"/>
  <c r="L28" i="3" s="1"/>
  <c r="AJ276" i="8"/>
  <c r="AJ275" i="8" s="1"/>
  <c r="AJ274" i="8" s="1"/>
  <c r="J26" i="3" s="1"/>
  <c r="L26" i="3" s="1"/>
  <c r="X1180" i="8"/>
  <c r="X1179" i="8" s="1"/>
  <c r="AJ1206" i="8"/>
  <c r="AJ1205" i="8" s="1"/>
  <c r="J38" i="3" s="1"/>
  <c r="L38" i="3" s="1"/>
  <c r="AJ1010" i="8"/>
  <c r="AJ1009" i="8" s="1"/>
  <c r="J32" i="3" s="1"/>
  <c r="L32" i="3" s="1"/>
  <c r="X1172" i="8"/>
  <c r="X1171" i="8" s="1"/>
  <c r="AJ1180" i="8"/>
  <c r="AJ1179" i="8" s="1"/>
  <c r="AJ1098" i="8"/>
  <c r="AJ1097" i="8" s="1"/>
  <c r="AG1086" i="8"/>
  <c r="AG1085" i="8" s="1"/>
  <c r="I36" i="3" s="1"/>
  <c r="AJ640" i="8"/>
  <c r="AJ637" i="8" s="1"/>
  <c r="AJ636" i="8" s="1"/>
  <c r="J29" i="3" s="1"/>
  <c r="L29" i="3" s="1"/>
  <c r="X1115" i="8"/>
  <c r="X1114" i="8" s="1"/>
  <c r="I654" i="8"/>
  <c r="D30" i="3" s="1"/>
  <c r="I9" i="8"/>
  <c r="I8" i="8" s="1"/>
  <c r="AW9" i="8"/>
  <c r="AW8" i="8" s="1"/>
  <c r="AJ1141" i="8"/>
  <c r="AJ1140" i="8" s="1"/>
  <c r="AJ1139" i="8" s="1"/>
  <c r="X1140" i="8"/>
  <c r="X1139" i="8" s="1"/>
  <c r="AA1086" i="8"/>
  <c r="AA1085" i="8" s="1"/>
  <c r="G36" i="3" s="1"/>
  <c r="AJ1080" i="8"/>
  <c r="AJ1078" i="8" s="1"/>
  <c r="AJ1077" i="8" s="1"/>
  <c r="J35" i="3" s="1"/>
  <c r="L35" i="3" s="1"/>
  <c r="X1078" i="8"/>
  <c r="X1077" i="8" s="1"/>
  <c r="F35" i="3" s="1"/>
  <c r="T1086" i="8"/>
  <c r="T1085" i="8" s="1"/>
  <c r="E36" i="3" s="1"/>
  <c r="AJ162" i="8"/>
  <c r="AJ161" i="8" s="1"/>
  <c r="J25" i="3" s="1"/>
  <c r="L25" i="3" s="1"/>
  <c r="AJ1128" i="8"/>
  <c r="AJ1127" i="8" s="1"/>
  <c r="X1039" i="8"/>
  <c r="X1038" i="8" s="1"/>
  <c r="F33" i="3" s="1"/>
  <c r="X1150" i="8"/>
  <c r="X1149" i="8" s="1"/>
  <c r="AJ1152" i="8"/>
  <c r="AJ1150" i="8" s="1"/>
  <c r="AJ1149" i="8" s="1"/>
  <c r="X1206" i="8"/>
  <c r="X1205" i="8" s="1"/>
  <c r="F38" i="3" s="1"/>
  <c r="AJ1115" i="8"/>
  <c r="AJ1114" i="8" s="1"/>
  <c r="AC1086" i="8"/>
  <c r="AC1085" i="8" s="1"/>
  <c r="H36" i="3" s="1"/>
  <c r="AJ1107" i="8"/>
  <c r="AJ1106" i="8" s="1"/>
  <c r="AJ1105" i="8" s="1"/>
  <c r="X1106" i="8"/>
  <c r="X1105" i="8" s="1"/>
  <c r="X523" i="8"/>
  <c r="X522" i="8" s="1"/>
  <c r="F27" i="3" s="1"/>
  <c r="AJ1168" i="8"/>
  <c r="AJ1167" i="8" s="1"/>
  <c r="AJ1166" i="8" s="1"/>
  <c r="X1167" i="8"/>
  <c r="X1166" i="8" s="1"/>
  <c r="X1159" i="8"/>
  <c r="X1158" i="8" s="1"/>
  <c r="X1087" i="8"/>
  <c r="AJ1039" i="8"/>
  <c r="AJ1038" i="8" s="1"/>
  <c r="J33" i="3" s="1"/>
  <c r="L33" i="3" s="1"/>
  <c r="AJ523" i="8"/>
  <c r="AJ522" i="8" s="1"/>
  <c r="J27" i="3" s="1"/>
  <c r="L27" i="3" s="1"/>
  <c r="X162" i="8"/>
  <c r="X161" i="8" s="1"/>
  <c r="F25" i="3" s="1"/>
  <c r="AJ1159" i="8"/>
  <c r="AJ1158" i="8" s="1"/>
  <c r="AJ1186" i="8"/>
  <c r="AJ1185" i="8" s="1"/>
  <c r="AJ1184" i="8" s="1"/>
  <c r="J37" i="3" s="1"/>
  <c r="L37" i="3" s="1"/>
  <c r="X1185" i="8"/>
  <c r="X1184" i="8" s="1"/>
  <c r="F37" i="3" s="1"/>
  <c r="AJ1088" i="8"/>
  <c r="AJ733" i="8"/>
  <c r="AJ732" i="8" s="1"/>
  <c r="J31" i="3" s="1"/>
  <c r="L31" i="3" s="1"/>
  <c r="J9" i="8"/>
  <c r="J8" i="8" s="1"/>
  <c r="X11" i="8"/>
  <c r="AJ1172" i="8"/>
  <c r="AJ1171" i="8" s="1"/>
  <c r="AJ11" i="8"/>
  <c r="AL305" i="4"/>
  <c r="AL317" i="4"/>
  <c r="AL319" i="4"/>
  <c r="AL310" i="4"/>
  <c r="AL318" i="4"/>
  <c r="AL304" i="4"/>
  <c r="AL303" i="4"/>
  <c r="AL307" i="4"/>
  <c r="AL315" i="4"/>
  <c r="AL313" i="4"/>
  <c r="AL312" i="4"/>
  <c r="AL314" i="4"/>
  <c r="AL311" i="4"/>
  <c r="AL316" i="4"/>
  <c r="AL302" i="4"/>
  <c r="AL309" i="4"/>
  <c r="AL306" i="4"/>
  <c r="AL308" i="4"/>
  <c r="AG9" i="8" l="1"/>
  <c r="AG8" i="8" s="1"/>
  <c r="AA9" i="8"/>
  <c r="AA8" i="8" s="1"/>
  <c r="AJ1087" i="8"/>
  <c r="AJ1086" i="8"/>
  <c r="AJ1085" i="8" s="1"/>
  <c r="J36" i="3" s="1"/>
  <c r="L36" i="3" s="1"/>
  <c r="AJ10" i="8"/>
  <c r="J24" i="3" s="1"/>
  <c r="L24" i="3" s="1"/>
  <c r="T9" i="8"/>
  <c r="T8" i="8" s="1"/>
  <c r="X1086" i="8"/>
  <c r="X1085" i="8" s="1"/>
  <c r="F36" i="3" s="1"/>
  <c r="X10" i="8"/>
  <c r="F24" i="3" s="1"/>
  <c r="AC654" i="8"/>
  <c r="H30" i="3" s="1"/>
  <c r="AC9" i="8"/>
  <c r="AC8" i="8" s="1"/>
  <c r="L1920" i="4"/>
  <c r="L1950" i="4"/>
  <c r="L2096" i="4"/>
  <c r="L2031" i="4"/>
  <c r="L2030" i="4" s="1"/>
  <c r="L1024" i="4"/>
  <c r="L1023" i="4" s="1"/>
  <c r="L10" i="4"/>
  <c r="L403" i="4"/>
  <c r="L402" i="4" s="1"/>
  <c r="L548" i="4"/>
  <c r="L875" i="4"/>
  <c r="L874" i="4" s="1"/>
  <c r="L1164" i="4"/>
  <c r="L1163" i="4" s="1"/>
  <c r="L1216" i="4"/>
  <c r="L1215" i="4" s="1"/>
  <c r="L1294" i="4"/>
  <c r="L1293" i="4" s="1"/>
  <c r="L1898" i="4"/>
  <c r="L1899" i="4"/>
  <c r="L1900" i="4"/>
  <c r="L1901" i="4"/>
  <c r="L1902" i="4"/>
  <c r="L1903" i="4"/>
  <c r="L1904" i="4"/>
  <c r="L1905" i="4"/>
  <c r="L1907" i="4"/>
  <c r="L1909" i="4"/>
  <c r="L1910" i="4"/>
  <c r="L1912" i="4"/>
  <c r="L1915" i="4"/>
  <c r="L1916" i="4"/>
  <c r="L1917" i="4"/>
  <c r="L1919" i="4"/>
  <c r="L1921" i="4"/>
  <c r="L1922" i="4"/>
  <c r="L1925" i="4"/>
  <c r="L1929" i="4"/>
  <c r="L1930" i="4"/>
  <c r="L1931" i="4"/>
  <c r="L1932" i="4"/>
  <c r="L1933" i="4"/>
  <c r="L1934" i="4"/>
  <c r="L1935" i="4"/>
  <c r="L1937" i="4"/>
  <c r="L1939" i="4"/>
  <c r="L1940" i="4"/>
  <c r="L1942" i="4"/>
  <c r="L1945" i="4"/>
  <c r="L1946" i="4"/>
  <c r="L1947" i="4"/>
  <c r="L1949" i="4"/>
  <c r="L1951" i="4"/>
  <c r="L1952" i="4"/>
  <c r="L1955" i="4"/>
  <c r="L1959" i="4"/>
  <c r="L1960" i="4"/>
  <c r="L1961" i="4"/>
  <c r="L1962" i="4"/>
  <c r="L1963" i="4"/>
  <c r="L1964" i="4"/>
  <c r="L1965" i="4"/>
  <c r="L1967" i="4"/>
  <c r="L1969" i="4"/>
  <c r="L1970" i="4"/>
  <c r="L1972" i="4"/>
  <c r="L1975" i="4"/>
  <c r="L1976" i="4"/>
  <c r="L1977" i="4"/>
  <c r="L1979" i="4"/>
  <c r="L1981" i="4"/>
  <c r="L1982" i="4"/>
  <c r="L1985" i="4"/>
  <c r="L1992" i="4"/>
  <c r="L1991" i="4" s="1"/>
  <c r="L2106" i="4"/>
  <c r="L2116" i="4"/>
  <c r="L2115" i="4" s="1"/>
  <c r="L2124" i="4"/>
  <c r="L2123" i="4" s="1"/>
  <c r="L2133" i="4"/>
  <c r="L2132" i="4" s="1"/>
  <c r="L2146" i="4"/>
  <c r="L2145" i="4" s="1"/>
  <c r="L2158" i="4"/>
  <c r="L2157" i="4" s="1"/>
  <c r="L2168" i="4"/>
  <c r="L2167" i="4" s="1"/>
  <c r="L2177" i="4"/>
  <c r="L2176" i="4" s="1"/>
  <c r="L2185" i="4"/>
  <c r="L2184" i="4" s="1"/>
  <c r="L2190" i="4"/>
  <c r="L2189" i="4" s="1"/>
  <c r="L2198" i="4"/>
  <c r="L2197" i="4" s="1"/>
  <c r="L2203" i="4"/>
  <c r="L2202" i="4" s="1"/>
  <c r="L2224" i="4"/>
  <c r="L2223" i="4" s="1"/>
  <c r="X9" i="8" l="1"/>
  <c r="X8" i="8" s="1"/>
  <c r="AJ9" i="8"/>
  <c r="AJ8" i="8" s="1"/>
  <c r="L2104" i="4"/>
  <c r="L2103" i="4" s="1"/>
  <c r="L1897" i="4"/>
  <c r="L2105" i="4"/>
  <c r="L1896" i="4" l="1"/>
  <c r="L9" i="4"/>
  <c r="BI1294" i="4" l="1"/>
  <c r="BI1164" i="4"/>
  <c r="BI2203" i="4"/>
  <c r="BI2198" i="4"/>
  <c r="I2131" i="4"/>
  <c r="I2129" i="4"/>
  <c r="I2128" i="4"/>
  <c r="I2126" i="4"/>
  <c r="K2203" i="4" l="1"/>
  <c r="J2203" i="4"/>
  <c r="I2203" i="4" l="1"/>
  <c r="I1294" i="4" l="1"/>
  <c r="AK702" i="4"/>
  <c r="AC702" i="4" s="1"/>
  <c r="AI702" i="4"/>
  <c r="AE702" i="4"/>
  <c r="V702" i="4"/>
  <c r="Z702" i="4" s="1"/>
  <c r="I702" i="4"/>
  <c r="AK701" i="4"/>
  <c r="AC701" i="4" s="1"/>
  <c r="AI701" i="4"/>
  <c r="AE701" i="4"/>
  <c r="V701" i="4"/>
  <c r="Z701" i="4" s="1"/>
  <c r="I701" i="4"/>
  <c r="AK700" i="4"/>
  <c r="AC700" i="4" s="1"/>
  <c r="AI700" i="4"/>
  <c r="AE700" i="4"/>
  <c r="V700" i="4"/>
  <c r="Z700" i="4" s="1"/>
  <c r="I700" i="4"/>
  <c r="AK699" i="4"/>
  <c r="AC699" i="4" s="1"/>
  <c r="AI699" i="4"/>
  <c r="AE699" i="4"/>
  <c r="V699" i="4"/>
  <c r="Z699" i="4" s="1"/>
  <c r="I699" i="4"/>
  <c r="AK698" i="4"/>
  <c r="AC698" i="4" s="1"/>
  <c r="AI698" i="4"/>
  <c r="AE698" i="4"/>
  <c r="V698" i="4"/>
  <c r="Z698" i="4" s="1"/>
  <c r="I698" i="4"/>
  <c r="AK697" i="4"/>
  <c r="AC697" i="4" s="1"/>
  <c r="AI697" i="4"/>
  <c r="AE697" i="4"/>
  <c r="V697" i="4"/>
  <c r="Z697" i="4" s="1"/>
  <c r="I697" i="4"/>
  <c r="AK696" i="4"/>
  <c r="AC696" i="4" s="1"/>
  <c r="AI696" i="4"/>
  <c r="AE696" i="4"/>
  <c r="V696" i="4"/>
  <c r="Z696" i="4" s="1"/>
  <c r="I696" i="4"/>
  <c r="AK695" i="4"/>
  <c r="AC695" i="4" s="1"/>
  <c r="AI695" i="4"/>
  <c r="AE695" i="4"/>
  <c r="V695" i="4"/>
  <c r="Z695" i="4" s="1"/>
  <c r="I695" i="4"/>
  <c r="AK694" i="4"/>
  <c r="AC694" i="4" s="1"/>
  <c r="AI694" i="4"/>
  <c r="AE694" i="4"/>
  <c r="V694" i="4"/>
  <c r="Z694" i="4" s="1"/>
  <c r="I694" i="4"/>
  <c r="AK693" i="4"/>
  <c r="AC693" i="4" s="1"/>
  <c r="AI693" i="4"/>
  <c r="AE693" i="4"/>
  <c r="V693" i="4"/>
  <c r="Z693" i="4" s="1"/>
  <c r="I693" i="4"/>
  <c r="AK692" i="4"/>
  <c r="AC692" i="4" s="1"/>
  <c r="AI692" i="4"/>
  <c r="AE692" i="4"/>
  <c r="V692" i="4"/>
  <c r="Z692" i="4" s="1"/>
  <c r="I692" i="4"/>
  <c r="AK691" i="4"/>
  <c r="AC691" i="4" s="1"/>
  <c r="AI691" i="4"/>
  <c r="AE691" i="4"/>
  <c r="V691" i="4"/>
  <c r="Z691" i="4" s="1"/>
  <c r="I691" i="4"/>
  <c r="AK690" i="4"/>
  <c r="AC690" i="4" s="1"/>
  <c r="AI690" i="4"/>
  <c r="AE690" i="4"/>
  <c r="V690" i="4"/>
  <c r="Z690" i="4" s="1"/>
  <c r="I690" i="4"/>
  <c r="AK689" i="4"/>
  <c r="AC689" i="4" s="1"/>
  <c r="AI689" i="4"/>
  <c r="AE689" i="4"/>
  <c r="V689" i="4"/>
  <c r="Z689" i="4" s="1"/>
  <c r="I689" i="4"/>
  <c r="AK688" i="4"/>
  <c r="AC688" i="4" s="1"/>
  <c r="AI688" i="4"/>
  <c r="AE688" i="4"/>
  <c r="V688" i="4"/>
  <c r="Z688" i="4" s="1"/>
  <c r="I688" i="4"/>
  <c r="AK687" i="4"/>
  <c r="AC687" i="4" s="1"/>
  <c r="AI687" i="4"/>
  <c r="AE687" i="4"/>
  <c r="V687" i="4"/>
  <c r="Z687" i="4" s="1"/>
  <c r="I687" i="4"/>
  <c r="AK686" i="4"/>
  <c r="AC686" i="4" s="1"/>
  <c r="AI686" i="4"/>
  <c r="AE686" i="4"/>
  <c r="V686" i="4"/>
  <c r="Z686" i="4" s="1"/>
  <c r="I686" i="4"/>
  <c r="AK685" i="4"/>
  <c r="AC685" i="4" s="1"/>
  <c r="AI685" i="4"/>
  <c r="AE685" i="4"/>
  <c r="V685" i="4"/>
  <c r="Z685" i="4" s="1"/>
  <c r="I685" i="4"/>
  <c r="AK684" i="4"/>
  <c r="AC684" i="4" s="1"/>
  <c r="AI684" i="4"/>
  <c r="AE684" i="4"/>
  <c r="V684" i="4"/>
  <c r="Z684" i="4" s="1"/>
  <c r="I684" i="4"/>
  <c r="AK683" i="4"/>
  <c r="AC683" i="4" s="1"/>
  <c r="AI683" i="4"/>
  <c r="AE683" i="4"/>
  <c r="V683" i="4"/>
  <c r="Z683" i="4" s="1"/>
  <c r="I683" i="4"/>
  <c r="AK682" i="4"/>
  <c r="AC682" i="4" s="1"/>
  <c r="AI682" i="4"/>
  <c r="AE682" i="4"/>
  <c r="V682" i="4"/>
  <c r="Z682" i="4" s="1"/>
  <c r="I682" i="4"/>
  <c r="AK681" i="4"/>
  <c r="AC681" i="4" s="1"/>
  <c r="AI681" i="4"/>
  <c r="AE681" i="4"/>
  <c r="V681" i="4"/>
  <c r="Z681" i="4" s="1"/>
  <c r="I681" i="4"/>
  <c r="AK680" i="4"/>
  <c r="AC680" i="4" s="1"/>
  <c r="AI680" i="4"/>
  <c r="AE680" i="4"/>
  <c r="V680" i="4"/>
  <c r="Z680" i="4" s="1"/>
  <c r="I680" i="4"/>
  <c r="AK679" i="4"/>
  <c r="AC679" i="4" s="1"/>
  <c r="AI679" i="4"/>
  <c r="AE679" i="4"/>
  <c r="V679" i="4"/>
  <c r="Z679" i="4" s="1"/>
  <c r="I679" i="4"/>
  <c r="AK678" i="4"/>
  <c r="AC678" i="4" s="1"/>
  <c r="AI678" i="4"/>
  <c r="AE678" i="4"/>
  <c r="V678" i="4"/>
  <c r="Z678" i="4" s="1"/>
  <c r="I678" i="4"/>
  <c r="AK677" i="4"/>
  <c r="AC677" i="4" s="1"/>
  <c r="AI677" i="4"/>
  <c r="AE677" i="4"/>
  <c r="V677" i="4"/>
  <c r="Z677" i="4" s="1"/>
  <c r="I677" i="4"/>
  <c r="AK676" i="4"/>
  <c r="AC676" i="4" s="1"/>
  <c r="AI676" i="4"/>
  <c r="AE676" i="4"/>
  <c r="V676" i="4"/>
  <c r="Z676" i="4" s="1"/>
  <c r="I676" i="4"/>
  <c r="AK675" i="4"/>
  <c r="AC675" i="4" s="1"/>
  <c r="AI675" i="4"/>
  <c r="AE675" i="4"/>
  <c r="V675" i="4"/>
  <c r="Z675" i="4" s="1"/>
  <c r="I675" i="4"/>
  <c r="AK674" i="4"/>
  <c r="AC674" i="4" s="1"/>
  <c r="AI674" i="4"/>
  <c r="AE674" i="4"/>
  <c r="V674" i="4"/>
  <c r="Z674" i="4" s="1"/>
  <c r="I674" i="4"/>
  <c r="AK673" i="4"/>
  <c r="AC673" i="4" s="1"/>
  <c r="AI673" i="4"/>
  <c r="AE673" i="4"/>
  <c r="V673" i="4"/>
  <c r="Z673" i="4" s="1"/>
  <c r="I673" i="4"/>
  <c r="AK672" i="4"/>
  <c r="AC672" i="4" s="1"/>
  <c r="AI672" i="4"/>
  <c r="AE672" i="4"/>
  <c r="V672" i="4"/>
  <c r="Z672" i="4" s="1"/>
  <c r="I672" i="4"/>
  <c r="AK671" i="4"/>
  <c r="AC671" i="4" s="1"/>
  <c r="AI671" i="4"/>
  <c r="AE671" i="4"/>
  <c r="V671" i="4"/>
  <c r="Z671" i="4" s="1"/>
  <c r="AK670" i="4"/>
  <c r="AC670" i="4" s="1"/>
  <c r="AI670" i="4"/>
  <c r="AE670" i="4"/>
  <c r="V670" i="4"/>
  <c r="Z670" i="4" s="1"/>
  <c r="I670" i="4"/>
  <c r="AK669" i="4"/>
  <c r="AC669" i="4" s="1"/>
  <c r="AI669" i="4"/>
  <c r="AE669" i="4"/>
  <c r="V669" i="4"/>
  <c r="Z669" i="4" s="1"/>
  <c r="I669" i="4"/>
  <c r="I668" i="4"/>
  <c r="AK667" i="4"/>
  <c r="AC667" i="4" s="1"/>
  <c r="AI667" i="4"/>
  <c r="AE667" i="4"/>
  <c r="V667" i="4"/>
  <c r="Z667" i="4" s="1"/>
  <c r="I667" i="4"/>
  <c r="AK666" i="4"/>
  <c r="AC666" i="4" s="1"/>
  <c r="AI666" i="4"/>
  <c r="AE666" i="4"/>
  <c r="V666" i="4"/>
  <c r="Z666" i="4" s="1"/>
  <c r="I666" i="4"/>
  <c r="AK665" i="4"/>
  <c r="AC665" i="4" s="1"/>
  <c r="AI665" i="4"/>
  <c r="AE665" i="4"/>
  <c r="V665" i="4"/>
  <c r="Z665" i="4" s="1"/>
  <c r="I665" i="4"/>
  <c r="AK664" i="4"/>
  <c r="AC664" i="4" s="1"/>
  <c r="AI664" i="4"/>
  <c r="AE664" i="4"/>
  <c r="V664" i="4"/>
  <c r="Z664" i="4" s="1"/>
  <c r="I664" i="4"/>
  <c r="AK663" i="4"/>
  <c r="AC663" i="4" s="1"/>
  <c r="AI663" i="4"/>
  <c r="AE663" i="4"/>
  <c r="V663" i="4"/>
  <c r="Z663" i="4" s="1"/>
  <c r="I663" i="4"/>
  <c r="AK662" i="4"/>
  <c r="AC662" i="4" s="1"/>
  <c r="AI662" i="4"/>
  <c r="AE662" i="4"/>
  <c r="V662" i="4"/>
  <c r="Z662" i="4" s="1"/>
  <c r="I662" i="4"/>
  <c r="AK661" i="4"/>
  <c r="AC661" i="4" s="1"/>
  <c r="AI661" i="4"/>
  <c r="AE661" i="4"/>
  <c r="V661" i="4"/>
  <c r="Z661" i="4" s="1"/>
  <c r="I661" i="4"/>
  <c r="AK660" i="4"/>
  <c r="AC660" i="4" s="1"/>
  <c r="AI660" i="4"/>
  <c r="AE660" i="4"/>
  <c r="V660" i="4"/>
  <c r="Z660" i="4" s="1"/>
  <c r="I660" i="4"/>
  <c r="AK659" i="4"/>
  <c r="AC659" i="4" s="1"/>
  <c r="AI659" i="4"/>
  <c r="AE659" i="4"/>
  <c r="V659" i="4"/>
  <c r="Z659" i="4" s="1"/>
  <c r="I659" i="4"/>
  <c r="AK658" i="4"/>
  <c r="AC658" i="4" s="1"/>
  <c r="AI658" i="4"/>
  <c r="AE658" i="4"/>
  <c r="V658" i="4"/>
  <c r="Z658" i="4" s="1"/>
  <c r="I658" i="4"/>
  <c r="AK657" i="4"/>
  <c r="AC657" i="4" s="1"/>
  <c r="AI657" i="4"/>
  <c r="AE657" i="4"/>
  <c r="V657" i="4"/>
  <c r="Z657" i="4" s="1"/>
  <c r="I657" i="4"/>
  <c r="AK656" i="4"/>
  <c r="AC656" i="4" s="1"/>
  <c r="AI656" i="4"/>
  <c r="AE656" i="4"/>
  <c r="V656" i="4"/>
  <c r="Z656" i="4" s="1"/>
  <c r="I656" i="4"/>
  <c r="AK655" i="4"/>
  <c r="AC655" i="4" s="1"/>
  <c r="AI655" i="4"/>
  <c r="AE655" i="4"/>
  <c r="V655" i="4"/>
  <c r="Z655" i="4" s="1"/>
  <c r="I655" i="4"/>
  <c r="AK654" i="4"/>
  <c r="AC654" i="4" s="1"/>
  <c r="AI654" i="4"/>
  <c r="AE654" i="4"/>
  <c r="V654" i="4"/>
  <c r="Z654" i="4" s="1"/>
  <c r="I654" i="4"/>
  <c r="AK653" i="4"/>
  <c r="AC653" i="4" s="1"/>
  <c r="AI653" i="4"/>
  <c r="AE653" i="4"/>
  <c r="V653" i="4"/>
  <c r="Z653" i="4" s="1"/>
  <c r="I653" i="4"/>
  <c r="AK652" i="4"/>
  <c r="AC652" i="4" s="1"/>
  <c r="AI652" i="4"/>
  <c r="AE652" i="4"/>
  <c r="V652" i="4"/>
  <c r="Z652" i="4" s="1"/>
  <c r="I652" i="4"/>
  <c r="AK651" i="4"/>
  <c r="AC651" i="4" s="1"/>
  <c r="AI651" i="4"/>
  <c r="AE651" i="4"/>
  <c r="V651" i="4"/>
  <c r="Z651" i="4" s="1"/>
  <c r="I651" i="4"/>
  <c r="AK650" i="4"/>
  <c r="AC650" i="4" s="1"/>
  <c r="AI650" i="4"/>
  <c r="AE650" i="4"/>
  <c r="V650" i="4"/>
  <c r="Z650" i="4" s="1"/>
  <c r="I650" i="4"/>
  <c r="AK649" i="4"/>
  <c r="AC649" i="4" s="1"/>
  <c r="AI649" i="4"/>
  <c r="AE649" i="4"/>
  <c r="V649" i="4"/>
  <c r="Z649" i="4" s="1"/>
  <c r="I649" i="4"/>
  <c r="AK648" i="4"/>
  <c r="AC648" i="4" s="1"/>
  <c r="AI648" i="4"/>
  <c r="AE648" i="4"/>
  <c r="V648" i="4"/>
  <c r="Z648" i="4" s="1"/>
  <c r="I648" i="4"/>
  <c r="AK647" i="4"/>
  <c r="AC647" i="4" s="1"/>
  <c r="AI647" i="4"/>
  <c r="AE647" i="4"/>
  <c r="V647" i="4"/>
  <c r="Z647" i="4" s="1"/>
  <c r="I647" i="4"/>
  <c r="AK646" i="4"/>
  <c r="AC646" i="4" s="1"/>
  <c r="AI646" i="4"/>
  <c r="AE646" i="4"/>
  <c r="V646" i="4"/>
  <c r="Z646" i="4" s="1"/>
  <c r="I646" i="4"/>
  <c r="AK645" i="4"/>
  <c r="AC645" i="4" s="1"/>
  <c r="AI645" i="4"/>
  <c r="AE645" i="4"/>
  <c r="V645" i="4"/>
  <c r="Z645" i="4" s="1"/>
  <c r="I645" i="4"/>
  <c r="AK644" i="4"/>
  <c r="AC644" i="4" s="1"/>
  <c r="AI644" i="4"/>
  <c r="AE644" i="4"/>
  <c r="V644" i="4"/>
  <c r="Z644" i="4" s="1"/>
  <c r="I644" i="4"/>
  <c r="AK643" i="4"/>
  <c r="AC643" i="4" s="1"/>
  <c r="AI643" i="4"/>
  <c r="AE643" i="4"/>
  <c r="V643" i="4"/>
  <c r="Z643" i="4" s="1"/>
  <c r="I643" i="4"/>
  <c r="AK642" i="4"/>
  <c r="AC642" i="4" s="1"/>
  <c r="AI642" i="4"/>
  <c r="AE642" i="4"/>
  <c r="V642" i="4"/>
  <c r="Z642" i="4" s="1"/>
  <c r="I642" i="4"/>
  <c r="AK641" i="4"/>
  <c r="AC641" i="4" s="1"/>
  <c r="AI641" i="4"/>
  <c r="AE641" i="4"/>
  <c r="V641" i="4"/>
  <c r="Z641" i="4" s="1"/>
  <c r="I641" i="4"/>
  <c r="AK640" i="4"/>
  <c r="AC640" i="4" s="1"/>
  <c r="AI640" i="4"/>
  <c r="AE640" i="4"/>
  <c r="V640" i="4"/>
  <c r="Z640" i="4" s="1"/>
  <c r="I640" i="4"/>
  <c r="AK639" i="4"/>
  <c r="AC639" i="4" s="1"/>
  <c r="AI639" i="4"/>
  <c r="AE639" i="4"/>
  <c r="V639" i="4"/>
  <c r="Z639" i="4" s="1"/>
  <c r="I639" i="4"/>
  <c r="AK638" i="4"/>
  <c r="AC638" i="4" s="1"/>
  <c r="AI638" i="4"/>
  <c r="AE638" i="4"/>
  <c r="V638" i="4"/>
  <c r="Z638" i="4" s="1"/>
  <c r="I638" i="4"/>
  <c r="AK637" i="4"/>
  <c r="AC637" i="4" s="1"/>
  <c r="AI637" i="4"/>
  <c r="AE637" i="4"/>
  <c r="V637" i="4"/>
  <c r="Z637" i="4" s="1"/>
  <c r="I637" i="4"/>
  <c r="AK636" i="4"/>
  <c r="AC636" i="4" s="1"/>
  <c r="AI636" i="4"/>
  <c r="AE636" i="4"/>
  <c r="V636" i="4"/>
  <c r="Z636" i="4" s="1"/>
  <c r="I636" i="4"/>
  <c r="AK635" i="4"/>
  <c r="AC635" i="4" s="1"/>
  <c r="AI635" i="4"/>
  <c r="AE635" i="4"/>
  <c r="V635" i="4"/>
  <c r="Z635" i="4" s="1"/>
  <c r="I635" i="4"/>
  <c r="AK634" i="4"/>
  <c r="AC634" i="4" s="1"/>
  <c r="AI634" i="4"/>
  <c r="AE634" i="4"/>
  <c r="V634" i="4"/>
  <c r="Z634" i="4" s="1"/>
  <c r="I634" i="4"/>
  <c r="AK633" i="4"/>
  <c r="AC633" i="4" s="1"/>
  <c r="AI633" i="4"/>
  <c r="AE633" i="4"/>
  <c r="V633" i="4"/>
  <c r="Z633" i="4" s="1"/>
  <c r="I633" i="4"/>
  <c r="AK632" i="4"/>
  <c r="AC632" i="4" s="1"/>
  <c r="AI632" i="4"/>
  <c r="AE632" i="4"/>
  <c r="V632" i="4"/>
  <c r="Z632" i="4" s="1"/>
  <c r="I632" i="4"/>
  <c r="AK631" i="4"/>
  <c r="AC631" i="4" s="1"/>
  <c r="AI631" i="4"/>
  <c r="AE631" i="4"/>
  <c r="V631" i="4"/>
  <c r="Z631" i="4" s="1"/>
  <c r="I631" i="4"/>
  <c r="AK630" i="4"/>
  <c r="AC630" i="4" s="1"/>
  <c r="AI630" i="4"/>
  <c r="AE630" i="4"/>
  <c r="V630" i="4"/>
  <c r="Z630" i="4" s="1"/>
  <c r="I630" i="4"/>
  <c r="AK629" i="4"/>
  <c r="AC629" i="4" s="1"/>
  <c r="AI629" i="4"/>
  <c r="AE629" i="4"/>
  <c r="V629" i="4"/>
  <c r="Z629" i="4" s="1"/>
  <c r="I629" i="4"/>
  <c r="AK628" i="4"/>
  <c r="AC628" i="4" s="1"/>
  <c r="AI628" i="4"/>
  <c r="AE628" i="4"/>
  <c r="V628" i="4"/>
  <c r="Z628" i="4" s="1"/>
  <c r="I628" i="4"/>
  <c r="AK627" i="4"/>
  <c r="AC627" i="4" s="1"/>
  <c r="AI627" i="4"/>
  <c r="AE627" i="4"/>
  <c r="V627" i="4"/>
  <c r="Z627" i="4" s="1"/>
  <c r="I627" i="4"/>
  <c r="AK626" i="4"/>
  <c r="AC626" i="4" s="1"/>
  <c r="AI626" i="4"/>
  <c r="AE626" i="4"/>
  <c r="V626" i="4"/>
  <c r="Z626" i="4" s="1"/>
  <c r="I626" i="4"/>
  <c r="AK625" i="4"/>
  <c r="AC625" i="4" s="1"/>
  <c r="AI625" i="4"/>
  <c r="AE625" i="4"/>
  <c r="V625" i="4"/>
  <c r="Z625" i="4" s="1"/>
  <c r="I625" i="4"/>
  <c r="AK624" i="4"/>
  <c r="AC624" i="4" s="1"/>
  <c r="AI624" i="4"/>
  <c r="AE624" i="4"/>
  <c r="V624" i="4"/>
  <c r="Z624" i="4" s="1"/>
  <c r="I624" i="4"/>
  <c r="AK623" i="4"/>
  <c r="AC623" i="4" s="1"/>
  <c r="AI623" i="4"/>
  <c r="AE623" i="4"/>
  <c r="V623" i="4"/>
  <c r="Z623" i="4" s="1"/>
  <c r="I623" i="4"/>
  <c r="AK622" i="4"/>
  <c r="AC622" i="4" s="1"/>
  <c r="AI622" i="4"/>
  <c r="AE622" i="4"/>
  <c r="V622" i="4"/>
  <c r="Z622" i="4" s="1"/>
  <c r="I622" i="4"/>
  <c r="AK621" i="4"/>
  <c r="AC621" i="4" s="1"/>
  <c r="AI621" i="4"/>
  <c r="AE621" i="4"/>
  <c r="V621" i="4"/>
  <c r="Z621" i="4" s="1"/>
  <c r="I621" i="4"/>
  <c r="AK620" i="4"/>
  <c r="AC620" i="4" s="1"/>
  <c r="AI620" i="4"/>
  <c r="AE620" i="4"/>
  <c r="V620" i="4"/>
  <c r="Z620" i="4" s="1"/>
  <c r="I620" i="4"/>
  <c r="AK615" i="4"/>
  <c r="AC615" i="4" s="1"/>
  <c r="AI615" i="4"/>
  <c r="AE615" i="4"/>
  <c r="V615" i="4"/>
  <c r="Z615" i="4" s="1"/>
  <c r="I615" i="4"/>
  <c r="AK614" i="4"/>
  <c r="AC614" i="4" s="1"/>
  <c r="AI614" i="4"/>
  <c r="AE614" i="4"/>
  <c r="V614" i="4"/>
  <c r="Z614" i="4" s="1"/>
  <c r="I614" i="4"/>
  <c r="AK613" i="4"/>
  <c r="AC613" i="4" s="1"/>
  <c r="AI613" i="4"/>
  <c r="AE613" i="4"/>
  <c r="V613" i="4"/>
  <c r="Z613" i="4" s="1"/>
  <c r="I613" i="4"/>
  <c r="AK612" i="4"/>
  <c r="AC612" i="4" s="1"/>
  <c r="AI612" i="4"/>
  <c r="AE612" i="4"/>
  <c r="V612" i="4"/>
  <c r="Z612" i="4" s="1"/>
  <c r="I612" i="4"/>
  <c r="AK611" i="4"/>
  <c r="AC611" i="4" s="1"/>
  <c r="AI611" i="4"/>
  <c r="AE611" i="4"/>
  <c r="V611" i="4"/>
  <c r="Z611" i="4" s="1"/>
  <c r="I611" i="4"/>
  <c r="AK610" i="4"/>
  <c r="AC610" i="4" s="1"/>
  <c r="AI610" i="4"/>
  <c r="AE610" i="4"/>
  <c r="V610" i="4"/>
  <c r="Z610" i="4" s="1"/>
  <c r="I610" i="4"/>
  <c r="AK608" i="4"/>
  <c r="AC608" i="4" s="1"/>
  <c r="AI608" i="4"/>
  <c r="AE608" i="4"/>
  <c r="V608" i="4"/>
  <c r="Z608" i="4" s="1"/>
  <c r="I608" i="4"/>
  <c r="AK607" i="4"/>
  <c r="AC607" i="4" s="1"/>
  <c r="AI607" i="4"/>
  <c r="AE607" i="4"/>
  <c r="V607" i="4"/>
  <c r="Z607" i="4" s="1"/>
  <c r="I607" i="4"/>
  <c r="AK605" i="4"/>
  <c r="AC605" i="4" s="1"/>
  <c r="AI605" i="4"/>
  <c r="AE605" i="4"/>
  <c r="V605" i="4"/>
  <c r="Z605" i="4" s="1"/>
  <c r="I605" i="4"/>
  <c r="AK604" i="4"/>
  <c r="AC604" i="4" s="1"/>
  <c r="AI604" i="4"/>
  <c r="AE604" i="4"/>
  <c r="V604" i="4"/>
  <c r="Z604" i="4" s="1"/>
  <c r="I604" i="4"/>
  <c r="AK603" i="4"/>
  <c r="AC603" i="4" s="1"/>
  <c r="AI603" i="4"/>
  <c r="AE603" i="4"/>
  <c r="V603" i="4"/>
  <c r="Z603" i="4" s="1"/>
  <c r="I603" i="4"/>
  <c r="AK602" i="4"/>
  <c r="AC602" i="4" s="1"/>
  <c r="AI602" i="4"/>
  <c r="AE602" i="4"/>
  <c r="V602" i="4"/>
  <c r="Z602" i="4" s="1"/>
  <c r="I602" i="4"/>
  <c r="AK601" i="4"/>
  <c r="AC601" i="4" s="1"/>
  <c r="AI601" i="4"/>
  <c r="AE601" i="4"/>
  <c r="V601" i="4"/>
  <c r="Z601" i="4" s="1"/>
  <c r="I601" i="4"/>
  <c r="AK600" i="4"/>
  <c r="AC600" i="4" s="1"/>
  <c r="AI600" i="4"/>
  <c r="AE600" i="4"/>
  <c r="V600" i="4"/>
  <c r="Z600" i="4" s="1"/>
  <c r="I600" i="4"/>
  <c r="AK599" i="4"/>
  <c r="AC599" i="4" s="1"/>
  <c r="AI599" i="4"/>
  <c r="AE599" i="4"/>
  <c r="V599" i="4"/>
  <c r="Z599" i="4" s="1"/>
  <c r="I599" i="4"/>
  <c r="AK598" i="4"/>
  <c r="AC598" i="4" s="1"/>
  <c r="AI598" i="4"/>
  <c r="AE598" i="4"/>
  <c r="V598" i="4"/>
  <c r="Z598" i="4" s="1"/>
  <c r="I598" i="4"/>
  <c r="AK597" i="4"/>
  <c r="AC597" i="4" s="1"/>
  <c r="AI597" i="4"/>
  <c r="AE597" i="4"/>
  <c r="V597" i="4"/>
  <c r="Z597" i="4" s="1"/>
  <c r="I597" i="4"/>
  <c r="AK596" i="4"/>
  <c r="AC596" i="4" s="1"/>
  <c r="AI596" i="4"/>
  <c r="AE596" i="4"/>
  <c r="V596" i="4"/>
  <c r="Z596" i="4" s="1"/>
  <c r="I596" i="4"/>
  <c r="AK595" i="4"/>
  <c r="AC595" i="4" s="1"/>
  <c r="AI595" i="4"/>
  <c r="AE595" i="4"/>
  <c r="V595" i="4"/>
  <c r="Z595" i="4" s="1"/>
  <c r="I595" i="4"/>
  <c r="AK594" i="4"/>
  <c r="AC594" i="4" s="1"/>
  <c r="AI594" i="4"/>
  <c r="AE594" i="4"/>
  <c r="V594" i="4"/>
  <c r="Z594" i="4" s="1"/>
  <c r="I594" i="4"/>
  <c r="AK593" i="4"/>
  <c r="AC593" i="4" s="1"/>
  <c r="AI593" i="4"/>
  <c r="AE593" i="4"/>
  <c r="V593" i="4"/>
  <c r="Z593" i="4" s="1"/>
  <c r="I593" i="4"/>
  <c r="AK592" i="4"/>
  <c r="AC592" i="4" s="1"/>
  <c r="AI592" i="4"/>
  <c r="AE592" i="4"/>
  <c r="V592" i="4"/>
  <c r="Z592" i="4" s="1"/>
  <c r="I592" i="4"/>
  <c r="AK591" i="4"/>
  <c r="AC591" i="4" s="1"/>
  <c r="AI591" i="4"/>
  <c r="AE591" i="4"/>
  <c r="V591" i="4"/>
  <c r="Z591" i="4" s="1"/>
  <c r="I591" i="4"/>
  <c r="AK590" i="4"/>
  <c r="AC590" i="4" s="1"/>
  <c r="AI590" i="4"/>
  <c r="AE590" i="4"/>
  <c r="V590" i="4"/>
  <c r="Z590" i="4" s="1"/>
  <c r="I590" i="4"/>
  <c r="AK589" i="4"/>
  <c r="AC589" i="4" s="1"/>
  <c r="AI589" i="4"/>
  <c r="AE589" i="4"/>
  <c r="V589" i="4"/>
  <c r="Z589" i="4" s="1"/>
  <c r="I589" i="4"/>
  <c r="AK588" i="4"/>
  <c r="AC588" i="4" s="1"/>
  <c r="AI588" i="4"/>
  <c r="AE588" i="4"/>
  <c r="V588" i="4"/>
  <c r="Z588" i="4" s="1"/>
  <c r="I588" i="4"/>
  <c r="AK587" i="4"/>
  <c r="AC587" i="4" s="1"/>
  <c r="AI587" i="4"/>
  <c r="AE587" i="4"/>
  <c r="V587" i="4"/>
  <c r="Z587" i="4" s="1"/>
  <c r="I587" i="4"/>
  <c r="AK586" i="4"/>
  <c r="AC586" i="4" s="1"/>
  <c r="AI586" i="4"/>
  <c r="AE586" i="4"/>
  <c r="V586" i="4"/>
  <c r="Z586" i="4" s="1"/>
  <c r="I586" i="4"/>
  <c r="AK585" i="4"/>
  <c r="AC585" i="4" s="1"/>
  <c r="AI585" i="4"/>
  <c r="AE585" i="4"/>
  <c r="V585" i="4"/>
  <c r="Z585" i="4" s="1"/>
  <c r="I585" i="4"/>
  <c r="AK584" i="4"/>
  <c r="AC584" i="4" s="1"/>
  <c r="AI584" i="4"/>
  <c r="AE584" i="4"/>
  <c r="V584" i="4"/>
  <c r="Z584" i="4" s="1"/>
  <c r="I584" i="4"/>
  <c r="AK583" i="4"/>
  <c r="AC583" i="4" s="1"/>
  <c r="AI583" i="4"/>
  <c r="AE583" i="4"/>
  <c r="V583" i="4"/>
  <c r="Z583" i="4" s="1"/>
  <c r="I583" i="4"/>
  <c r="AK582" i="4"/>
  <c r="AC582" i="4" s="1"/>
  <c r="AI582" i="4"/>
  <c r="AE582" i="4"/>
  <c r="V582" i="4"/>
  <c r="Z582" i="4" s="1"/>
  <c r="I582" i="4"/>
  <c r="AK581" i="4"/>
  <c r="AC581" i="4" s="1"/>
  <c r="AI581" i="4"/>
  <c r="AE581" i="4"/>
  <c r="V581" i="4"/>
  <c r="Z581" i="4" s="1"/>
  <c r="I581" i="4"/>
  <c r="AK580" i="4"/>
  <c r="AC580" i="4" s="1"/>
  <c r="AI580" i="4"/>
  <c r="AE580" i="4"/>
  <c r="V580" i="4"/>
  <c r="Z580" i="4" s="1"/>
  <c r="I580" i="4"/>
  <c r="AK579" i="4"/>
  <c r="AC579" i="4" s="1"/>
  <c r="AI579" i="4"/>
  <c r="AE579" i="4"/>
  <c r="V579" i="4"/>
  <c r="Z579" i="4" s="1"/>
  <c r="I579" i="4"/>
  <c r="AK578" i="4"/>
  <c r="AC578" i="4" s="1"/>
  <c r="AI578" i="4"/>
  <c r="AE578" i="4"/>
  <c r="V578" i="4"/>
  <c r="Z578" i="4" s="1"/>
  <c r="I578" i="4"/>
  <c r="AK577" i="4"/>
  <c r="AC577" i="4" s="1"/>
  <c r="AI577" i="4"/>
  <c r="AE577" i="4"/>
  <c r="V577" i="4"/>
  <c r="Z577" i="4" s="1"/>
  <c r="I577" i="4"/>
  <c r="AK576" i="4"/>
  <c r="AC576" i="4" s="1"/>
  <c r="AI576" i="4"/>
  <c r="AE576" i="4"/>
  <c r="V576" i="4"/>
  <c r="Z576" i="4" s="1"/>
  <c r="I576" i="4"/>
  <c r="AK575" i="4"/>
  <c r="AC575" i="4" s="1"/>
  <c r="AI575" i="4"/>
  <c r="AE575" i="4"/>
  <c r="V575" i="4"/>
  <c r="Z575" i="4" s="1"/>
  <c r="I575" i="4"/>
  <c r="AK574" i="4"/>
  <c r="AC574" i="4" s="1"/>
  <c r="AI574" i="4"/>
  <c r="AE574" i="4"/>
  <c r="V574" i="4"/>
  <c r="Z574" i="4" s="1"/>
  <c r="I574" i="4"/>
  <c r="AK573" i="4"/>
  <c r="AC573" i="4" s="1"/>
  <c r="AI573" i="4"/>
  <c r="AE573" i="4"/>
  <c r="V573" i="4"/>
  <c r="Z573" i="4" s="1"/>
  <c r="I573" i="4"/>
  <c r="AK572" i="4"/>
  <c r="AC572" i="4" s="1"/>
  <c r="AI572" i="4"/>
  <c r="AE572" i="4"/>
  <c r="V572" i="4"/>
  <c r="Z572" i="4" s="1"/>
  <c r="I572" i="4"/>
  <c r="AK571" i="4"/>
  <c r="AC571" i="4" s="1"/>
  <c r="AI571" i="4"/>
  <c r="AE571" i="4"/>
  <c r="V571" i="4"/>
  <c r="Z571" i="4" s="1"/>
  <c r="I571" i="4"/>
  <c r="AK570" i="4"/>
  <c r="AC570" i="4" s="1"/>
  <c r="AI570" i="4"/>
  <c r="AE570" i="4"/>
  <c r="V570" i="4"/>
  <c r="Z570" i="4" s="1"/>
  <c r="I570" i="4"/>
  <c r="AK569" i="4"/>
  <c r="AC569" i="4" s="1"/>
  <c r="AI569" i="4"/>
  <c r="AE569" i="4"/>
  <c r="V569" i="4"/>
  <c r="Z569" i="4" s="1"/>
  <c r="I569" i="4"/>
  <c r="AK568" i="4"/>
  <c r="AC568" i="4" s="1"/>
  <c r="AI568" i="4"/>
  <c r="AE568" i="4"/>
  <c r="V568" i="4"/>
  <c r="Z568" i="4" s="1"/>
  <c r="I568" i="4"/>
  <c r="AK567" i="4"/>
  <c r="AC567" i="4" s="1"/>
  <c r="AI567" i="4"/>
  <c r="AE567" i="4"/>
  <c r="V567" i="4"/>
  <c r="Z567" i="4" s="1"/>
  <c r="I567" i="4"/>
  <c r="AK566" i="4"/>
  <c r="AC566" i="4" s="1"/>
  <c r="AI566" i="4"/>
  <c r="AE566" i="4"/>
  <c r="V566" i="4"/>
  <c r="Z566" i="4" s="1"/>
  <c r="I566" i="4"/>
  <c r="AK565" i="4"/>
  <c r="AC565" i="4" s="1"/>
  <c r="AI565" i="4"/>
  <c r="AE565" i="4"/>
  <c r="V565" i="4"/>
  <c r="Z565" i="4" s="1"/>
  <c r="I565" i="4"/>
  <c r="AK564" i="4"/>
  <c r="AC564" i="4" s="1"/>
  <c r="AI564" i="4"/>
  <c r="AE564" i="4"/>
  <c r="V564" i="4"/>
  <c r="Z564" i="4" s="1"/>
  <c r="I564" i="4"/>
  <c r="AK563" i="4"/>
  <c r="AC563" i="4" s="1"/>
  <c r="AI563" i="4"/>
  <c r="AE563" i="4"/>
  <c r="V563" i="4"/>
  <c r="Z563" i="4" s="1"/>
  <c r="I563" i="4"/>
  <c r="AK562" i="4"/>
  <c r="AC562" i="4" s="1"/>
  <c r="AI562" i="4"/>
  <c r="AE562" i="4"/>
  <c r="V562" i="4"/>
  <c r="Z562" i="4" s="1"/>
  <c r="I562" i="4"/>
  <c r="AK561" i="4"/>
  <c r="AC561" i="4" s="1"/>
  <c r="AI561" i="4"/>
  <c r="AE561" i="4"/>
  <c r="V561" i="4"/>
  <c r="Z561" i="4" s="1"/>
  <c r="I561" i="4"/>
  <c r="AK560" i="4"/>
  <c r="AC560" i="4" s="1"/>
  <c r="AI560" i="4"/>
  <c r="AE560" i="4"/>
  <c r="V560" i="4"/>
  <c r="Z560" i="4" s="1"/>
  <c r="I560" i="4"/>
  <c r="AK559" i="4"/>
  <c r="AC559" i="4" s="1"/>
  <c r="AI559" i="4"/>
  <c r="AE559" i="4"/>
  <c r="V559" i="4"/>
  <c r="Z559" i="4" s="1"/>
  <c r="I559" i="4"/>
  <c r="AK558" i="4"/>
  <c r="AC558" i="4" s="1"/>
  <c r="AI558" i="4"/>
  <c r="AE558" i="4"/>
  <c r="V558" i="4"/>
  <c r="Z558" i="4" s="1"/>
  <c r="I558" i="4"/>
  <c r="AK557" i="4"/>
  <c r="AC557" i="4" s="1"/>
  <c r="AI557" i="4"/>
  <c r="AE557" i="4"/>
  <c r="V557" i="4"/>
  <c r="Z557" i="4" s="1"/>
  <c r="I557" i="4"/>
  <c r="AK556" i="4"/>
  <c r="AC556" i="4" s="1"/>
  <c r="AI556" i="4"/>
  <c r="AE556" i="4"/>
  <c r="V556" i="4"/>
  <c r="Z556" i="4" s="1"/>
  <c r="I556" i="4"/>
  <c r="AK555" i="4"/>
  <c r="AC555" i="4" s="1"/>
  <c r="AI555" i="4"/>
  <c r="AE555" i="4"/>
  <c r="V555" i="4"/>
  <c r="Z555" i="4" s="1"/>
  <c r="I555" i="4"/>
  <c r="AK554" i="4"/>
  <c r="AC554" i="4" s="1"/>
  <c r="AI554" i="4"/>
  <c r="AE554" i="4"/>
  <c r="V554" i="4"/>
  <c r="Z554" i="4" s="1"/>
  <c r="I554" i="4"/>
  <c r="AK553" i="4"/>
  <c r="AC553" i="4" s="1"/>
  <c r="AI553" i="4"/>
  <c r="AE553" i="4"/>
  <c r="V553" i="4"/>
  <c r="Z553" i="4" s="1"/>
  <c r="I553" i="4"/>
  <c r="AK552" i="4"/>
  <c r="AC552" i="4" s="1"/>
  <c r="AI552" i="4"/>
  <c r="AE552" i="4"/>
  <c r="V552" i="4"/>
  <c r="Z552" i="4" s="1"/>
  <c r="I552" i="4"/>
  <c r="AK551" i="4"/>
  <c r="AC551" i="4" s="1"/>
  <c r="AI551" i="4"/>
  <c r="AE551" i="4"/>
  <c r="V551" i="4"/>
  <c r="Z551" i="4" s="1"/>
  <c r="I551" i="4"/>
  <c r="AK550" i="4"/>
  <c r="AC550" i="4" s="1"/>
  <c r="AI550" i="4"/>
  <c r="AE550" i="4"/>
  <c r="V550" i="4"/>
  <c r="I550" i="4"/>
  <c r="AK850" i="4"/>
  <c r="AC850" i="4" s="1"/>
  <c r="AI850" i="4"/>
  <c r="AE850" i="4"/>
  <c r="V850" i="4"/>
  <c r="Z850" i="4" s="1"/>
  <c r="I850" i="4"/>
  <c r="AK849" i="4"/>
  <c r="AC849" i="4" s="1"/>
  <c r="AI849" i="4"/>
  <c r="AE849" i="4"/>
  <c r="V849" i="4"/>
  <c r="Z849" i="4" s="1"/>
  <c r="I849" i="4"/>
  <c r="AK848" i="4"/>
  <c r="AC848" i="4" s="1"/>
  <c r="AI848" i="4"/>
  <c r="AE848" i="4"/>
  <c r="V848" i="4"/>
  <c r="Z848" i="4" s="1"/>
  <c r="I848" i="4"/>
  <c r="AK847" i="4"/>
  <c r="AC847" i="4" s="1"/>
  <c r="AI847" i="4"/>
  <c r="AE847" i="4"/>
  <c r="V847" i="4"/>
  <c r="Z847" i="4" s="1"/>
  <c r="I847" i="4"/>
  <c r="AK846" i="4"/>
  <c r="AC846" i="4" s="1"/>
  <c r="AI846" i="4"/>
  <c r="AE846" i="4"/>
  <c r="V846" i="4"/>
  <c r="Z846" i="4" s="1"/>
  <c r="I846" i="4"/>
  <c r="AK845" i="4"/>
  <c r="AC845" i="4" s="1"/>
  <c r="AI845" i="4"/>
  <c r="AE845" i="4"/>
  <c r="V845" i="4"/>
  <c r="Z845" i="4" s="1"/>
  <c r="I845" i="4"/>
  <c r="AK843" i="4"/>
  <c r="AC843" i="4" s="1"/>
  <c r="AI843" i="4"/>
  <c r="AE843" i="4"/>
  <c r="V843" i="4"/>
  <c r="Z843" i="4" s="1"/>
  <c r="I843" i="4"/>
  <c r="AK842" i="4"/>
  <c r="AC842" i="4" s="1"/>
  <c r="AI842" i="4"/>
  <c r="AE842" i="4"/>
  <c r="V842" i="4"/>
  <c r="Z842" i="4" s="1"/>
  <c r="I842" i="4"/>
  <c r="AK841" i="4"/>
  <c r="AC841" i="4" s="1"/>
  <c r="AI841" i="4"/>
  <c r="AE841" i="4"/>
  <c r="V841" i="4"/>
  <c r="Z841" i="4" s="1"/>
  <c r="I841" i="4"/>
  <c r="AK840" i="4"/>
  <c r="AC840" i="4" s="1"/>
  <c r="AI840" i="4"/>
  <c r="AE840" i="4"/>
  <c r="V840" i="4"/>
  <c r="Z840" i="4" s="1"/>
  <c r="I840" i="4"/>
  <c r="AK839" i="4"/>
  <c r="AC839" i="4" s="1"/>
  <c r="AI839" i="4"/>
  <c r="AE839" i="4"/>
  <c r="V839" i="4"/>
  <c r="Z839" i="4" s="1"/>
  <c r="I839" i="4"/>
  <c r="AK838" i="4"/>
  <c r="AC838" i="4" s="1"/>
  <c r="AI838" i="4"/>
  <c r="AE838" i="4"/>
  <c r="V838" i="4"/>
  <c r="Z838" i="4" s="1"/>
  <c r="I838" i="4"/>
  <c r="AK837" i="4"/>
  <c r="AC837" i="4" s="1"/>
  <c r="AI837" i="4"/>
  <c r="AE837" i="4"/>
  <c r="V837" i="4"/>
  <c r="Z837" i="4" s="1"/>
  <c r="I837" i="4"/>
  <c r="AK836" i="4"/>
  <c r="AC836" i="4" s="1"/>
  <c r="AI836" i="4"/>
  <c r="AE836" i="4"/>
  <c r="V836" i="4"/>
  <c r="Z836" i="4" s="1"/>
  <c r="I836" i="4"/>
  <c r="AK835" i="4"/>
  <c r="AC835" i="4" s="1"/>
  <c r="AI835" i="4"/>
  <c r="AE835" i="4"/>
  <c r="V835" i="4"/>
  <c r="Z835" i="4" s="1"/>
  <c r="I835" i="4"/>
  <c r="AK834" i="4"/>
  <c r="AC834" i="4" s="1"/>
  <c r="AI834" i="4"/>
  <c r="AE834" i="4"/>
  <c r="V834" i="4"/>
  <c r="Z834" i="4" s="1"/>
  <c r="I834" i="4"/>
  <c r="AK833" i="4"/>
  <c r="AC833" i="4" s="1"/>
  <c r="AI833" i="4"/>
  <c r="AE833" i="4"/>
  <c r="V833" i="4"/>
  <c r="Z833" i="4" s="1"/>
  <c r="I833" i="4"/>
  <c r="AK832" i="4"/>
  <c r="AC832" i="4" s="1"/>
  <c r="AI832" i="4"/>
  <c r="AE832" i="4"/>
  <c r="V832" i="4"/>
  <c r="Z832" i="4" s="1"/>
  <c r="I832" i="4"/>
  <c r="AK831" i="4"/>
  <c r="AC831" i="4" s="1"/>
  <c r="AI831" i="4"/>
  <c r="AE831" i="4"/>
  <c r="V831" i="4"/>
  <c r="Z831" i="4" s="1"/>
  <c r="I831" i="4"/>
  <c r="AK830" i="4"/>
  <c r="AC830" i="4" s="1"/>
  <c r="AI830" i="4"/>
  <c r="AE830" i="4"/>
  <c r="V830" i="4"/>
  <c r="Z830" i="4" s="1"/>
  <c r="I830" i="4"/>
  <c r="AK829" i="4"/>
  <c r="AC829" i="4" s="1"/>
  <c r="AI829" i="4"/>
  <c r="AE829" i="4"/>
  <c r="V829" i="4"/>
  <c r="Z829" i="4" s="1"/>
  <c r="I829" i="4"/>
  <c r="AK828" i="4"/>
  <c r="AC828" i="4" s="1"/>
  <c r="AI828" i="4"/>
  <c r="AE828" i="4"/>
  <c r="V828" i="4"/>
  <c r="Z828" i="4" s="1"/>
  <c r="I828" i="4"/>
  <c r="AK827" i="4"/>
  <c r="AC827" i="4" s="1"/>
  <c r="AI827" i="4"/>
  <c r="AE827" i="4"/>
  <c r="V827" i="4"/>
  <c r="Z827" i="4" s="1"/>
  <c r="I827" i="4"/>
  <c r="AK826" i="4"/>
  <c r="AC826" i="4" s="1"/>
  <c r="AI826" i="4"/>
  <c r="AE826" i="4"/>
  <c r="V826" i="4"/>
  <c r="Z826" i="4" s="1"/>
  <c r="I826" i="4"/>
  <c r="AK825" i="4"/>
  <c r="AC825" i="4" s="1"/>
  <c r="AI825" i="4"/>
  <c r="AE825" i="4"/>
  <c r="V825" i="4"/>
  <c r="Z825" i="4" s="1"/>
  <c r="I825" i="4"/>
  <c r="AK824" i="4"/>
  <c r="AC824" i="4" s="1"/>
  <c r="AI824" i="4"/>
  <c r="AE824" i="4"/>
  <c r="V824" i="4"/>
  <c r="Z824" i="4" s="1"/>
  <c r="I824" i="4"/>
  <c r="AK823" i="4"/>
  <c r="AC823" i="4" s="1"/>
  <c r="AI823" i="4"/>
  <c r="AE823" i="4"/>
  <c r="V823" i="4"/>
  <c r="Z823" i="4" s="1"/>
  <c r="I823" i="4"/>
  <c r="AK822" i="4"/>
  <c r="AC822" i="4" s="1"/>
  <c r="AI822" i="4"/>
  <c r="AE822" i="4"/>
  <c r="V822" i="4"/>
  <c r="Z822" i="4" s="1"/>
  <c r="I822" i="4"/>
  <c r="AK821" i="4"/>
  <c r="AC821" i="4" s="1"/>
  <c r="AI821" i="4"/>
  <c r="AE821" i="4"/>
  <c r="V821" i="4"/>
  <c r="Z821" i="4" s="1"/>
  <c r="I821" i="4"/>
  <c r="AK820" i="4"/>
  <c r="AC820" i="4" s="1"/>
  <c r="AI820" i="4"/>
  <c r="AE820" i="4"/>
  <c r="V820" i="4"/>
  <c r="Z820" i="4" s="1"/>
  <c r="I820" i="4"/>
  <c r="AK819" i="4"/>
  <c r="AC819" i="4" s="1"/>
  <c r="AI819" i="4"/>
  <c r="AE819" i="4"/>
  <c r="V819" i="4"/>
  <c r="Z819" i="4" s="1"/>
  <c r="I819" i="4"/>
  <c r="AK818" i="4"/>
  <c r="AC818" i="4" s="1"/>
  <c r="AI818" i="4"/>
  <c r="AE818" i="4"/>
  <c r="V818" i="4"/>
  <c r="Z818" i="4" s="1"/>
  <c r="AK817" i="4"/>
  <c r="AC817" i="4" s="1"/>
  <c r="AI817" i="4"/>
  <c r="AE817" i="4"/>
  <c r="V817" i="4"/>
  <c r="Z817" i="4" s="1"/>
  <c r="I817" i="4"/>
  <c r="AK816" i="4"/>
  <c r="AC816" i="4" s="1"/>
  <c r="AI816" i="4"/>
  <c r="AE816" i="4"/>
  <c r="V816" i="4"/>
  <c r="Z816" i="4" s="1"/>
  <c r="I816" i="4"/>
  <c r="I815" i="4"/>
  <c r="AK814" i="4"/>
  <c r="AC814" i="4" s="1"/>
  <c r="AI814" i="4"/>
  <c r="AE814" i="4"/>
  <c r="V814" i="4"/>
  <c r="Z814" i="4" s="1"/>
  <c r="I814" i="4"/>
  <c r="AK813" i="4"/>
  <c r="AC813" i="4" s="1"/>
  <c r="AI813" i="4"/>
  <c r="AE813" i="4"/>
  <c r="V813" i="4"/>
  <c r="Z813" i="4" s="1"/>
  <c r="I813" i="4"/>
  <c r="AK812" i="4"/>
  <c r="AC812" i="4" s="1"/>
  <c r="AI812" i="4"/>
  <c r="AE812" i="4"/>
  <c r="V812" i="4"/>
  <c r="Z812" i="4" s="1"/>
  <c r="I812" i="4"/>
  <c r="AK811" i="4"/>
  <c r="AC811" i="4" s="1"/>
  <c r="AI811" i="4"/>
  <c r="AE811" i="4"/>
  <c r="V811" i="4"/>
  <c r="Z811" i="4" s="1"/>
  <c r="I811" i="4"/>
  <c r="AK810" i="4"/>
  <c r="AC810" i="4" s="1"/>
  <c r="AI810" i="4"/>
  <c r="AE810" i="4"/>
  <c r="V810" i="4"/>
  <c r="Z810" i="4" s="1"/>
  <c r="I810" i="4"/>
  <c r="AK809" i="4"/>
  <c r="AC809" i="4" s="1"/>
  <c r="AI809" i="4"/>
  <c r="AE809" i="4"/>
  <c r="V809" i="4"/>
  <c r="Z809" i="4" s="1"/>
  <c r="I809" i="4"/>
  <c r="AK808" i="4"/>
  <c r="AC808" i="4" s="1"/>
  <c r="AI808" i="4"/>
  <c r="AE808" i="4"/>
  <c r="V808" i="4"/>
  <c r="Z808" i="4" s="1"/>
  <c r="I808" i="4"/>
  <c r="AK807" i="4"/>
  <c r="AC807" i="4" s="1"/>
  <c r="AI807" i="4"/>
  <c r="AE807" i="4"/>
  <c r="V807" i="4"/>
  <c r="Z807" i="4" s="1"/>
  <c r="I807" i="4"/>
  <c r="AK806" i="4"/>
  <c r="AC806" i="4" s="1"/>
  <c r="AI806" i="4"/>
  <c r="AE806" i="4"/>
  <c r="V806" i="4"/>
  <c r="Z806" i="4" s="1"/>
  <c r="I806" i="4"/>
  <c r="AK805" i="4"/>
  <c r="AC805" i="4" s="1"/>
  <c r="AI805" i="4"/>
  <c r="AE805" i="4"/>
  <c r="V805" i="4"/>
  <c r="Z805" i="4" s="1"/>
  <c r="I805" i="4"/>
  <c r="AK804" i="4"/>
  <c r="AC804" i="4" s="1"/>
  <c r="AI804" i="4"/>
  <c r="AE804" i="4"/>
  <c r="V804" i="4"/>
  <c r="Z804" i="4" s="1"/>
  <c r="I804" i="4"/>
  <c r="AK803" i="4"/>
  <c r="AC803" i="4" s="1"/>
  <c r="AI803" i="4"/>
  <c r="AE803" i="4"/>
  <c r="V803" i="4"/>
  <c r="Z803" i="4" s="1"/>
  <c r="I803" i="4"/>
  <c r="AK802" i="4"/>
  <c r="AC802" i="4" s="1"/>
  <c r="AI802" i="4"/>
  <c r="AE802" i="4"/>
  <c r="V802" i="4"/>
  <c r="Z802" i="4" s="1"/>
  <c r="I802" i="4"/>
  <c r="AK801" i="4"/>
  <c r="AC801" i="4" s="1"/>
  <c r="AI801" i="4"/>
  <c r="AE801" i="4"/>
  <c r="V801" i="4"/>
  <c r="Z801" i="4" s="1"/>
  <c r="I801" i="4"/>
  <c r="AK800" i="4"/>
  <c r="AC800" i="4" s="1"/>
  <c r="AI800" i="4"/>
  <c r="AE800" i="4"/>
  <c r="V800" i="4"/>
  <c r="Z800" i="4" s="1"/>
  <c r="I800" i="4"/>
  <c r="AK799" i="4"/>
  <c r="AC799" i="4" s="1"/>
  <c r="AI799" i="4"/>
  <c r="AE799" i="4"/>
  <c r="V799" i="4"/>
  <c r="Z799" i="4" s="1"/>
  <c r="I799" i="4"/>
  <c r="AK798" i="4"/>
  <c r="AC798" i="4" s="1"/>
  <c r="AI798" i="4"/>
  <c r="AE798" i="4"/>
  <c r="V798" i="4"/>
  <c r="Z798" i="4" s="1"/>
  <c r="I798" i="4"/>
  <c r="AK797" i="4"/>
  <c r="AC797" i="4" s="1"/>
  <c r="AI797" i="4"/>
  <c r="AE797" i="4"/>
  <c r="V797" i="4"/>
  <c r="Z797" i="4" s="1"/>
  <c r="I797" i="4"/>
  <c r="AK796" i="4"/>
  <c r="AC796" i="4" s="1"/>
  <c r="AI796" i="4"/>
  <c r="AE796" i="4"/>
  <c r="V796" i="4"/>
  <c r="Z796" i="4" s="1"/>
  <c r="I796" i="4"/>
  <c r="AK795" i="4"/>
  <c r="AC795" i="4" s="1"/>
  <c r="AI795" i="4"/>
  <c r="AE795" i="4"/>
  <c r="V795" i="4"/>
  <c r="Z795" i="4" s="1"/>
  <c r="I795" i="4"/>
  <c r="AK794" i="4"/>
  <c r="AC794" i="4" s="1"/>
  <c r="AI794" i="4"/>
  <c r="AE794" i="4"/>
  <c r="V794" i="4"/>
  <c r="Z794" i="4" s="1"/>
  <c r="I794" i="4"/>
  <c r="AK793" i="4"/>
  <c r="AC793" i="4" s="1"/>
  <c r="AI793" i="4"/>
  <c r="AE793" i="4"/>
  <c r="V793" i="4"/>
  <c r="Z793" i="4" s="1"/>
  <c r="I793" i="4"/>
  <c r="AK792" i="4"/>
  <c r="AC792" i="4" s="1"/>
  <c r="AI792" i="4"/>
  <c r="AE792" i="4"/>
  <c r="V792" i="4"/>
  <c r="Z792" i="4" s="1"/>
  <c r="I792" i="4"/>
  <c r="AK791" i="4"/>
  <c r="AC791" i="4" s="1"/>
  <c r="AI791" i="4"/>
  <c r="AE791" i="4"/>
  <c r="V791" i="4"/>
  <c r="Z791" i="4" s="1"/>
  <c r="I791" i="4"/>
  <c r="AK790" i="4"/>
  <c r="AC790" i="4" s="1"/>
  <c r="AI790" i="4"/>
  <c r="AE790" i="4"/>
  <c r="V790" i="4"/>
  <c r="Z790" i="4" s="1"/>
  <c r="I790" i="4"/>
  <c r="AK789" i="4"/>
  <c r="AC789" i="4" s="1"/>
  <c r="AI789" i="4"/>
  <c r="AE789" i="4"/>
  <c r="V789" i="4"/>
  <c r="Z789" i="4" s="1"/>
  <c r="I789" i="4"/>
  <c r="AK788" i="4"/>
  <c r="AC788" i="4" s="1"/>
  <c r="AI788" i="4"/>
  <c r="AE788" i="4"/>
  <c r="V788" i="4"/>
  <c r="Z788" i="4" s="1"/>
  <c r="I788" i="4"/>
  <c r="AK787" i="4"/>
  <c r="AC787" i="4" s="1"/>
  <c r="AI787" i="4"/>
  <c r="AE787" i="4"/>
  <c r="V787" i="4"/>
  <c r="Z787" i="4" s="1"/>
  <c r="I787" i="4"/>
  <c r="AK786" i="4"/>
  <c r="AC786" i="4" s="1"/>
  <c r="AI786" i="4"/>
  <c r="AE786" i="4"/>
  <c r="V786" i="4"/>
  <c r="Z786" i="4" s="1"/>
  <c r="I786" i="4"/>
  <c r="AK785" i="4"/>
  <c r="AC785" i="4" s="1"/>
  <c r="AI785" i="4"/>
  <c r="AE785" i="4"/>
  <c r="V785" i="4"/>
  <c r="Z785" i="4" s="1"/>
  <c r="I785" i="4"/>
  <c r="AK784" i="4"/>
  <c r="AC784" i="4" s="1"/>
  <c r="AI784" i="4"/>
  <c r="AE784" i="4"/>
  <c r="V784" i="4"/>
  <c r="Z784" i="4" s="1"/>
  <c r="I784" i="4"/>
  <c r="AK783" i="4"/>
  <c r="AC783" i="4" s="1"/>
  <c r="AI783" i="4"/>
  <c r="AE783" i="4"/>
  <c r="V783" i="4"/>
  <c r="Z783" i="4" s="1"/>
  <c r="I783" i="4"/>
  <c r="AK782" i="4"/>
  <c r="AC782" i="4" s="1"/>
  <c r="AI782" i="4"/>
  <c r="AE782" i="4"/>
  <c r="V782" i="4"/>
  <c r="Z782" i="4" s="1"/>
  <c r="I782" i="4"/>
  <c r="AK781" i="4"/>
  <c r="AC781" i="4" s="1"/>
  <c r="AI781" i="4"/>
  <c r="AE781" i="4"/>
  <c r="V781" i="4"/>
  <c r="Z781" i="4" s="1"/>
  <c r="I781" i="4"/>
  <c r="AK780" i="4"/>
  <c r="AC780" i="4" s="1"/>
  <c r="AI780" i="4"/>
  <c r="AE780" i="4"/>
  <c r="V780" i="4"/>
  <c r="Z780" i="4" s="1"/>
  <c r="I780" i="4"/>
  <c r="AK779" i="4"/>
  <c r="AC779" i="4" s="1"/>
  <c r="AI779" i="4"/>
  <c r="AE779" i="4"/>
  <c r="V779" i="4"/>
  <c r="Z779" i="4" s="1"/>
  <c r="I779" i="4"/>
  <c r="AK778" i="4"/>
  <c r="AC778" i="4" s="1"/>
  <c r="AI778" i="4"/>
  <c r="AE778" i="4"/>
  <c r="V778" i="4"/>
  <c r="Z778" i="4" s="1"/>
  <c r="I778" i="4"/>
  <c r="AK777" i="4"/>
  <c r="AC777" i="4" s="1"/>
  <c r="AI777" i="4"/>
  <c r="AE777" i="4"/>
  <c r="V777" i="4"/>
  <c r="Z777" i="4" s="1"/>
  <c r="I777" i="4"/>
  <c r="AK776" i="4"/>
  <c r="AC776" i="4" s="1"/>
  <c r="AI776" i="4"/>
  <c r="AE776" i="4"/>
  <c r="V776" i="4"/>
  <c r="Z776" i="4" s="1"/>
  <c r="I776" i="4"/>
  <c r="AK775" i="4"/>
  <c r="AC775" i="4" s="1"/>
  <c r="AI775" i="4"/>
  <c r="AE775" i="4"/>
  <c r="V775" i="4"/>
  <c r="Z775" i="4" s="1"/>
  <c r="I775" i="4"/>
  <c r="AK774" i="4"/>
  <c r="AC774" i="4" s="1"/>
  <c r="AI774" i="4"/>
  <c r="AE774" i="4"/>
  <c r="V774" i="4"/>
  <c r="Z774" i="4" s="1"/>
  <c r="I774" i="4"/>
  <c r="AK773" i="4"/>
  <c r="AC773" i="4" s="1"/>
  <c r="AI773" i="4"/>
  <c r="AE773" i="4"/>
  <c r="V773" i="4"/>
  <c r="Z773" i="4" s="1"/>
  <c r="I773" i="4"/>
  <c r="AK772" i="4"/>
  <c r="AC772" i="4" s="1"/>
  <c r="AI772" i="4"/>
  <c r="AE772" i="4"/>
  <c r="V772" i="4"/>
  <c r="Z772" i="4" s="1"/>
  <c r="I772" i="4"/>
  <c r="AK771" i="4"/>
  <c r="AC771" i="4" s="1"/>
  <c r="AI771" i="4"/>
  <c r="AE771" i="4"/>
  <c r="V771" i="4"/>
  <c r="Z771" i="4" s="1"/>
  <c r="I771" i="4"/>
  <c r="AK770" i="4"/>
  <c r="AC770" i="4" s="1"/>
  <c r="AI770" i="4"/>
  <c r="AE770" i="4"/>
  <c r="V770" i="4"/>
  <c r="Z770" i="4" s="1"/>
  <c r="I770" i="4"/>
  <c r="AK769" i="4"/>
  <c r="AC769" i="4" s="1"/>
  <c r="AI769" i="4"/>
  <c r="AE769" i="4"/>
  <c r="V769" i="4"/>
  <c r="Z769" i="4" s="1"/>
  <c r="I769" i="4"/>
  <c r="AK768" i="4"/>
  <c r="AC768" i="4" s="1"/>
  <c r="AI768" i="4"/>
  <c r="AE768" i="4"/>
  <c r="V768" i="4"/>
  <c r="Z768" i="4" s="1"/>
  <c r="I768" i="4"/>
  <c r="AK767" i="4"/>
  <c r="AC767" i="4" s="1"/>
  <c r="AI767" i="4"/>
  <c r="AE767" i="4"/>
  <c r="V767" i="4"/>
  <c r="Z767" i="4" s="1"/>
  <c r="I767" i="4"/>
  <c r="AK766" i="4"/>
  <c r="AC766" i="4" s="1"/>
  <c r="AI766" i="4"/>
  <c r="AE766" i="4"/>
  <c r="V766" i="4"/>
  <c r="Z766" i="4" s="1"/>
  <c r="I766" i="4"/>
  <c r="AK765" i="4"/>
  <c r="AC765" i="4" s="1"/>
  <c r="AI765" i="4"/>
  <c r="AE765" i="4"/>
  <c r="V765" i="4"/>
  <c r="Z765" i="4" s="1"/>
  <c r="I765" i="4"/>
  <c r="AK764" i="4"/>
  <c r="AC764" i="4" s="1"/>
  <c r="AI764" i="4"/>
  <c r="AE764" i="4"/>
  <c r="V764" i="4"/>
  <c r="Z764" i="4" s="1"/>
  <c r="I764" i="4"/>
  <c r="AK763" i="4"/>
  <c r="AC763" i="4" s="1"/>
  <c r="AI763" i="4"/>
  <c r="AE763" i="4"/>
  <c r="V763" i="4"/>
  <c r="Z763" i="4" s="1"/>
  <c r="I763" i="4"/>
  <c r="AK762" i="4"/>
  <c r="AC762" i="4" s="1"/>
  <c r="AI762" i="4"/>
  <c r="AE762" i="4"/>
  <c r="V762" i="4"/>
  <c r="Z762" i="4" s="1"/>
  <c r="I762" i="4"/>
  <c r="AK761" i="4"/>
  <c r="AC761" i="4" s="1"/>
  <c r="AI761" i="4"/>
  <c r="AE761" i="4"/>
  <c r="V761" i="4"/>
  <c r="Z761" i="4" s="1"/>
  <c r="I761" i="4"/>
  <c r="AK760" i="4"/>
  <c r="AC760" i="4" s="1"/>
  <c r="AI760" i="4"/>
  <c r="AE760" i="4"/>
  <c r="V760" i="4"/>
  <c r="Z760" i="4" s="1"/>
  <c r="I760" i="4"/>
  <c r="AK759" i="4"/>
  <c r="AC759" i="4" s="1"/>
  <c r="AI759" i="4"/>
  <c r="AE759" i="4"/>
  <c r="V759" i="4"/>
  <c r="Z759" i="4" s="1"/>
  <c r="I759" i="4"/>
  <c r="AK758" i="4"/>
  <c r="AC758" i="4" s="1"/>
  <c r="AI758" i="4"/>
  <c r="AE758" i="4"/>
  <c r="V758" i="4"/>
  <c r="Z758" i="4" s="1"/>
  <c r="I758" i="4"/>
  <c r="AK757" i="4"/>
  <c r="AC757" i="4" s="1"/>
  <c r="AI757" i="4"/>
  <c r="AE757" i="4"/>
  <c r="V757" i="4"/>
  <c r="Z757" i="4" s="1"/>
  <c r="I757" i="4"/>
  <c r="AK756" i="4"/>
  <c r="AC756" i="4" s="1"/>
  <c r="AI756" i="4"/>
  <c r="AE756" i="4"/>
  <c r="V756" i="4"/>
  <c r="Z756" i="4" s="1"/>
  <c r="I756" i="4"/>
  <c r="AK755" i="4"/>
  <c r="AC755" i="4" s="1"/>
  <c r="AI755" i="4"/>
  <c r="AE755" i="4"/>
  <c r="V755" i="4"/>
  <c r="Z755" i="4" s="1"/>
  <c r="I755" i="4"/>
  <c r="AK754" i="4"/>
  <c r="AC754" i="4" s="1"/>
  <c r="AI754" i="4"/>
  <c r="AE754" i="4"/>
  <c r="V754" i="4"/>
  <c r="Z754" i="4" s="1"/>
  <c r="I754" i="4"/>
  <c r="AK753" i="4"/>
  <c r="AC753" i="4" s="1"/>
  <c r="AI753" i="4"/>
  <c r="AE753" i="4"/>
  <c r="V753" i="4"/>
  <c r="Z753" i="4" s="1"/>
  <c r="I753" i="4"/>
  <c r="AK752" i="4"/>
  <c r="AC752" i="4" s="1"/>
  <c r="AI752" i="4"/>
  <c r="AE752" i="4"/>
  <c r="V752" i="4"/>
  <c r="Z752" i="4" s="1"/>
  <c r="I752" i="4"/>
  <c r="AK751" i="4"/>
  <c r="AC751" i="4" s="1"/>
  <c r="AI751" i="4"/>
  <c r="AE751" i="4"/>
  <c r="V751" i="4"/>
  <c r="Z751" i="4" s="1"/>
  <c r="I751" i="4"/>
  <c r="AK750" i="4"/>
  <c r="AC750" i="4" s="1"/>
  <c r="AI750" i="4"/>
  <c r="AE750" i="4"/>
  <c r="V750" i="4"/>
  <c r="Z750" i="4" s="1"/>
  <c r="I750" i="4"/>
  <c r="AK749" i="4"/>
  <c r="AC749" i="4" s="1"/>
  <c r="AI749" i="4"/>
  <c r="AE749" i="4"/>
  <c r="V749" i="4"/>
  <c r="Z749" i="4" s="1"/>
  <c r="I749" i="4"/>
  <c r="AK748" i="4"/>
  <c r="AC748" i="4" s="1"/>
  <c r="AI748" i="4"/>
  <c r="AE748" i="4"/>
  <c r="V748" i="4"/>
  <c r="Z748" i="4" s="1"/>
  <c r="I748" i="4"/>
  <c r="AK747" i="4"/>
  <c r="AC747" i="4" s="1"/>
  <c r="AI747" i="4"/>
  <c r="AE747" i="4"/>
  <c r="V747" i="4"/>
  <c r="Z747" i="4" s="1"/>
  <c r="I747" i="4"/>
  <c r="AK746" i="4"/>
  <c r="AC746" i="4" s="1"/>
  <c r="AI746" i="4"/>
  <c r="AE746" i="4"/>
  <c r="V746" i="4"/>
  <c r="Z746" i="4" s="1"/>
  <c r="I746" i="4"/>
  <c r="AK745" i="4"/>
  <c r="AC745" i="4" s="1"/>
  <c r="AI745" i="4"/>
  <c r="AE745" i="4"/>
  <c r="V745" i="4"/>
  <c r="Z745" i="4" s="1"/>
  <c r="I745" i="4"/>
  <c r="AK744" i="4"/>
  <c r="AC744" i="4" s="1"/>
  <c r="AI744" i="4"/>
  <c r="AE744" i="4"/>
  <c r="V744" i="4"/>
  <c r="Z744" i="4" s="1"/>
  <c r="I744" i="4"/>
  <c r="AK743" i="4"/>
  <c r="AC743" i="4" s="1"/>
  <c r="AI743" i="4"/>
  <c r="AE743" i="4"/>
  <c r="V743" i="4"/>
  <c r="Z743" i="4" s="1"/>
  <c r="I743" i="4"/>
  <c r="AK742" i="4"/>
  <c r="AC742" i="4" s="1"/>
  <c r="AI742" i="4"/>
  <c r="AE742" i="4"/>
  <c r="V742" i="4"/>
  <c r="Z742" i="4" s="1"/>
  <c r="I742" i="4"/>
  <c r="AK741" i="4"/>
  <c r="AC741" i="4" s="1"/>
  <c r="AI741" i="4"/>
  <c r="AE741" i="4"/>
  <c r="V741" i="4"/>
  <c r="Z741" i="4" s="1"/>
  <c r="I741" i="4"/>
  <c r="AK740" i="4"/>
  <c r="AC740" i="4" s="1"/>
  <c r="AI740" i="4"/>
  <c r="AE740" i="4"/>
  <c r="V740" i="4"/>
  <c r="Z740" i="4" s="1"/>
  <c r="I740" i="4"/>
  <c r="AK739" i="4"/>
  <c r="AC739" i="4" s="1"/>
  <c r="AI739" i="4"/>
  <c r="AE739" i="4"/>
  <c r="V739" i="4"/>
  <c r="Z739" i="4" s="1"/>
  <c r="I739" i="4"/>
  <c r="AK738" i="4"/>
  <c r="AC738" i="4" s="1"/>
  <c r="AI738" i="4"/>
  <c r="AE738" i="4"/>
  <c r="V738" i="4"/>
  <c r="Z738" i="4" s="1"/>
  <c r="I738" i="4"/>
  <c r="AK737" i="4"/>
  <c r="AC737" i="4" s="1"/>
  <c r="AI737" i="4"/>
  <c r="AE737" i="4"/>
  <c r="V737" i="4"/>
  <c r="Z737" i="4" s="1"/>
  <c r="I737" i="4"/>
  <c r="AK736" i="4"/>
  <c r="AC736" i="4" s="1"/>
  <c r="AI736" i="4"/>
  <c r="AE736" i="4"/>
  <c r="V736" i="4"/>
  <c r="Z736" i="4" s="1"/>
  <c r="I736" i="4"/>
  <c r="AK735" i="4"/>
  <c r="AC735" i="4" s="1"/>
  <c r="AI735" i="4"/>
  <c r="AE735" i="4"/>
  <c r="V735" i="4"/>
  <c r="Z735" i="4" s="1"/>
  <c r="I735" i="4"/>
  <c r="AK734" i="4"/>
  <c r="AC734" i="4" s="1"/>
  <c r="AI734" i="4"/>
  <c r="AE734" i="4"/>
  <c r="V734" i="4"/>
  <c r="Z734" i="4" s="1"/>
  <c r="I734" i="4"/>
  <c r="AK733" i="4"/>
  <c r="AC733" i="4" s="1"/>
  <c r="AI733" i="4"/>
  <c r="AE733" i="4"/>
  <c r="V733" i="4"/>
  <c r="Z733" i="4" s="1"/>
  <c r="I733" i="4"/>
  <c r="AK732" i="4"/>
  <c r="AC732" i="4" s="1"/>
  <c r="AI732" i="4"/>
  <c r="AE732" i="4"/>
  <c r="V732" i="4"/>
  <c r="Z732" i="4" s="1"/>
  <c r="I732" i="4"/>
  <c r="AK731" i="4"/>
  <c r="AC731" i="4" s="1"/>
  <c r="AI731" i="4"/>
  <c r="AE731" i="4"/>
  <c r="V731" i="4"/>
  <c r="Z731" i="4" s="1"/>
  <c r="I731" i="4"/>
  <c r="AK730" i="4"/>
  <c r="AC730" i="4" s="1"/>
  <c r="AI730" i="4"/>
  <c r="AE730" i="4"/>
  <c r="V730" i="4"/>
  <c r="Z730" i="4" s="1"/>
  <c r="I730" i="4"/>
  <c r="AK729" i="4"/>
  <c r="AC729" i="4" s="1"/>
  <c r="AI729" i="4"/>
  <c r="AE729" i="4"/>
  <c r="V729" i="4"/>
  <c r="Z729" i="4" s="1"/>
  <c r="I729" i="4"/>
  <c r="AK728" i="4"/>
  <c r="AC728" i="4" s="1"/>
  <c r="AI728" i="4"/>
  <c r="AE728" i="4"/>
  <c r="V728" i="4"/>
  <c r="Z728" i="4" s="1"/>
  <c r="I728" i="4"/>
  <c r="AK727" i="4"/>
  <c r="AC727" i="4" s="1"/>
  <c r="AI727" i="4"/>
  <c r="AE727" i="4"/>
  <c r="V727" i="4"/>
  <c r="Z727" i="4" s="1"/>
  <c r="I727" i="4"/>
  <c r="AK726" i="4"/>
  <c r="AC726" i="4" s="1"/>
  <c r="AI726" i="4"/>
  <c r="AE726" i="4"/>
  <c r="V726" i="4"/>
  <c r="Z726" i="4" s="1"/>
  <c r="I726" i="4"/>
  <c r="AK725" i="4"/>
  <c r="AC725" i="4" s="1"/>
  <c r="AI725" i="4"/>
  <c r="AE725" i="4"/>
  <c r="V725" i="4"/>
  <c r="Z725" i="4" s="1"/>
  <c r="I725" i="4"/>
  <c r="AK724" i="4"/>
  <c r="AC724" i="4" s="1"/>
  <c r="AI724" i="4"/>
  <c r="AE724" i="4"/>
  <c r="V724" i="4"/>
  <c r="Z724" i="4" s="1"/>
  <c r="I724" i="4"/>
  <c r="AK723" i="4"/>
  <c r="AC723" i="4" s="1"/>
  <c r="AI723" i="4"/>
  <c r="AE723" i="4"/>
  <c r="V723" i="4"/>
  <c r="Z723" i="4" s="1"/>
  <c r="I723" i="4"/>
  <c r="AK722" i="4"/>
  <c r="AC722" i="4" s="1"/>
  <c r="AI722" i="4"/>
  <c r="AE722" i="4"/>
  <c r="V722" i="4"/>
  <c r="Z722" i="4" s="1"/>
  <c r="I722" i="4"/>
  <c r="AK721" i="4"/>
  <c r="AC721" i="4" s="1"/>
  <c r="AI721" i="4"/>
  <c r="AE721" i="4"/>
  <c r="V721" i="4"/>
  <c r="Z721" i="4" s="1"/>
  <c r="I721" i="4"/>
  <c r="AK720" i="4"/>
  <c r="AC720" i="4" s="1"/>
  <c r="AI720" i="4"/>
  <c r="AE720" i="4"/>
  <c r="V720" i="4"/>
  <c r="Z720" i="4" s="1"/>
  <c r="I720" i="4"/>
  <c r="AK719" i="4"/>
  <c r="AC719" i="4" s="1"/>
  <c r="AI719" i="4"/>
  <c r="AE719" i="4"/>
  <c r="V719" i="4"/>
  <c r="Z719" i="4" s="1"/>
  <c r="I719" i="4"/>
  <c r="AK718" i="4"/>
  <c r="AC718" i="4" s="1"/>
  <c r="AI718" i="4"/>
  <c r="AE718" i="4"/>
  <c r="V718" i="4"/>
  <c r="Z718" i="4" s="1"/>
  <c r="I718" i="4"/>
  <c r="AK717" i="4"/>
  <c r="AC717" i="4" s="1"/>
  <c r="AI717" i="4"/>
  <c r="AE717" i="4"/>
  <c r="V717" i="4"/>
  <c r="Z717" i="4" s="1"/>
  <c r="I717" i="4"/>
  <c r="AK716" i="4"/>
  <c r="AC716" i="4" s="1"/>
  <c r="AI716" i="4"/>
  <c r="AE716" i="4"/>
  <c r="V716" i="4"/>
  <c r="Z716" i="4" s="1"/>
  <c r="I716" i="4"/>
  <c r="AK715" i="4"/>
  <c r="AC715" i="4" s="1"/>
  <c r="AI715" i="4"/>
  <c r="AE715" i="4"/>
  <c r="V715" i="4"/>
  <c r="Z715" i="4" s="1"/>
  <c r="I715" i="4"/>
  <c r="AK714" i="4"/>
  <c r="AC714" i="4" s="1"/>
  <c r="AI714" i="4"/>
  <c r="AE714" i="4"/>
  <c r="V714" i="4"/>
  <c r="Z714" i="4" s="1"/>
  <c r="I714" i="4"/>
  <c r="AK713" i="4"/>
  <c r="AC713" i="4" s="1"/>
  <c r="AI713" i="4"/>
  <c r="AE713" i="4"/>
  <c r="V713" i="4"/>
  <c r="Z713" i="4" s="1"/>
  <c r="I713" i="4"/>
  <c r="AK712" i="4"/>
  <c r="AC712" i="4" s="1"/>
  <c r="AI712" i="4"/>
  <c r="AE712" i="4"/>
  <c r="V712" i="4"/>
  <c r="Z712" i="4" s="1"/>
  <c r="I712" i="4"/>
  <c r="AK711" i="4"/>
  <c r="AC711" i="4" s="1"/>
  <c r="AI711" i="4"/>
  <c r="AE711" i="4"/>
  <c r="V711" i="4"/>
  <c r="Z711" i="4" s="1"/>
  <c r="I711" i="4"/>
  <c r="AK710" i="4"/>
  <c r="AC710" i="4" s="1"/>
  <c r="AI710" i="4"/>
  <c r="AE710" i="4"/>
  <c r="V710" i="4"/>
  <c r="Z710" i="4" s="1"/>
  <c r="I710" i="4"/>
  <c r="AK709" i="4"/>
  <c r="AC709" i="4" s="1"/>
  <c r="AI709" i="4"/>
  <c r="AE709" i="4"/>
  <c r="V709" i="4"/>
  <c r="Z709" i="4" s="1"/>
  <c r="I709" i="4"/>
  <c r="AK708" i="4"/>
  <c r="AC708" i="4" s="1"/>
  <c r="AI708" i="4"/>
  <c r="AE708" i="4"/>
  <c r="V708" i="4"/>
  <c r="Z708" i="4" s="1"/>
  <c r="I708" i="4"/>
  <c r="AK707" i="4"/>
  <c r="AC707" i="4" s="1"/>
  <c r="AI707" i="4"/>
  <c r="AE707" i="4"/>
  <c r="V707" i="4"/>
  <c r="Z707" i="4" s="1"/>
  <c r="I707" i="4"/>
  <c r="AK706" i="4"/>
  <c r="AC706" i="4" s="1"/>
  <c r="AI706" i="4"/>
  <c r="AE706" i="4"/>
  <c r="V706" i="4"/>
  <c r="Z706" i="4" s="1"/>
  <c r="I706" i="4"/>
  <c r="AK705" i="4"/>
  <c r="AC705" i="4" s="1"/>
  <c r="AI705" i="4"/>
  <c r="AE705" i="4"/>
  <c r="V705" i="4"/>
  <c r="Z705" i="4" s="1"/>
  <c r="I705" i="4"/>
  <c r="AK704" i="4"/>
  <c r="AC704" i="4" s="1"/>
  <c r="AI704" i="4"/>
  <c r="AE704" i="4"/>
  <c r="V704" i="4"/>
  <c r="Z704" i="4" s="1"/>
  <c r="I704" i="4"/>
  <c r="AK703" i="4"/>
  <c r="AC703" i="4" s="1"/>
  <c r="AI703" i="4"/>
  <c r="AE703" i="4"/>
  <c r="V703" i="4"/>
  <c r="Z703" i="4" s="1"/>
  <c r="I703" i="4"/>
  <c r="AK873" i="4"/>
  <c r="AC873" i="4" s="1"/>
  <c r="AI873" i="4"/>
  <c r="AE873" i="4"/>
  <c r="V873" i="4"/>
  <c r="Z873" i="4" s="1"/>
  <c r="I873" i="4"/>
  <c r="AK872" i="4"/>
  <c r="AC872" i="4" s="1"/>
  <c r="AI872" i="4"/>
  <c r="AE872" i="4"/>
  <c r="V872" i="4"/>
  <c r="Z872" i="4" s="1"/>
  <c r="I872" i="4"/>
  <c r="AK871" i="4"/>
  <c r="AC871" i="4" s="1"/>
  <c r="AI871" i="4"/>
  <c r="AE871" i="4"/>
  <c r="V871" i="4"/>
  <c r="Z871" i="4" s="1"/>
  <c r="I871" i="4"/>
  <c r="AK870" i="4"/>
  <c r="AC870" i="4" s="1"/>
  <c r="AI870" i="4"/>
  <c r="AE870" i="4"/>
  <c r="V870" i="4"/>
  <c r="Z870" i="4" s="1"/>
  <c r="I870" i="4"/>
  <c r="AK869" i="4"/>
  <c r="AC869" i="4" s="1"/>
  <c r="AI869" i="4"/>
  <c r="AE869" i="4"/>
  <c r="V869" i="4"/>
  <c r="Z869" i="4" s="1"/>
  <c r="I869" i="4"/>
  <c r="AK868" i="4"/>
  <c r="AC868" i="4" s="1"/>
  <c r="AI868" i="4"/>
  <c r="AE868" i="4"/>
  <c r="V868" i="4"/>
  <c r="Z868" i="4" s="1"/>
  <c r="I868" i="4"/>
  <c r="AK867" i="4"/>
  <c r="AC867" i="4" s="1"/>
  <c r="AI867" i="4"/>
  <c r="AE867" i="4"/>
  <c r="V867" i="4"/>
  <c r="Z867" i="4" s="1"/>
  <c r="I867" i="4"/>
  <c r="AK866" i="4"/>
  <c r="AC866" i="4" s="1"/>
  <c r="AI866" i="4"/>
  <c r="AE866" i="4"/>
  <c r="V866" i="4"/>
  <c r="Z866" i="4" s="1"/>
  <c r="I866" i="4"/>
  <c r="AK865" i="4"/>
  <c r="AC865" i="4" s="1"/>
  <c r="AI865" i="4"/>
  <c r="AE865" i="4"/>
  <c r="V865" i="4"/>
  <c r="Z865" i="4" s="1"/>
  <c r="I865" i="4"/>
  <c r="AK864" i="4"/>
  <c r="AC864" i="4" s="1"/>
  <c r="AI864" i="4"/>
  <c r="AE864" i="4"/>
  <c r="V864" i="4"/>
  <c r="Z864" i="4" s="1"/>
  <c r="I864" i="4"/>
  <c r="AK863" i="4"/>
  <c r="AC863" i="4" s="1"/>
  <c r="AI863" i="4"/>
  <c r="AE863" i="4"/>
  <c r="V863" i="4"/>
  <c r="Z863" i="4" s="1"/>
  <c r="I863" i="4"/>
  <c r="AK862" i="4"/>
  <c r="AC862" i="4" s="1"/>
  <c r="AI862" i="4"/>
  <c r="AE862" i="4"/>
  <c r="V862" i="4"/>
  <c r="Z862" i="4" s="1"/>
  <c r="I862" i="4"/>
  <c r="AK861" i="4"/>
  <c r="AC861" i="4" s="1"/>
  <c r="AI861" i="4"/>
  <c r="AE861" i="4"/>
  <c r="V861" i="4"/>
  <c r="Z861" i="4" s="1"/>
  <c r="I861" i="4"/>
  <c r="AK860" i="4"/>
  <c r="AC860" i="4" s="1"/>
  <c r="AI860" i="4"/>
  <c r="AE860" i="4"/>
  <c r="V860" i="4"/>
  <c r="Z860" i="4" s="1"/>
  <c r="I860" i="4"/>
  <c r="AK859" i="4"/>
  <c r="AC859" i="4" s="1"/>
  <c r="AI859" i="4"/>
  <c r="AE859" i="4"/>
  <c r="V859" i="4"/>
  <c r="Z859" i="4" s="1"/>
  <c r="I859" i="4"/>
  <c r="AK858" i="4"/>
  <c r="AC858" i="4" s="1"/>
  <c r="AI858" i="4"/>
  <c r="AE858" i="4"/>
  <c r="V858" i="4"/>
  <c r="Z858" i="4" s="1"/>
  <c r="I858" i="4"/>
  <c r="AK857" i="4"/>
  <c r="AC857" i="4" s="1"/>
  <c r="AI857" i="4"/>
  <c r="AE857" i="4"/>
  <c r="V857" i="4"/>
  <c r="Z857" i="4" s="1"/>
  <c r="I857" i="4"/>
  <c r="AK856" i="4"/>
  <c r="AC856" i="4" s="1"/>
  <c r="AI856" i="4"/>
  <c r="AE856" i="4"/>
  <c r="V856" i="4"/>
  <c r="Z856" i="4" s="1"/>
  <c r="I856" i="4"/>
  <c r="AK855" i="4"/>
  <c r="AC855" i="4" s="1"/>
  <c r="AI855" i="4"/>
  <c r="AE855" i="4"/>
  <c r="V855" i="4"/>
  <c r="Z855" i="4" s="1"/>
  <c r="I855" i="4"/>
  <c r="AK854" i="4"/>
  <c r="AC854" i="4" s="1"/>
  <c r="AI854" i="4"/>
  <c r="AE854" i="4"/>
  <c r="V854" i="4"/>
  <c r="Z854" i="4" s="1"/>
  <c r="I854" i="4"/>
  <c r="AK853" i="4"/>
  <c r="AC853" i="4" s="1"/>
  <c r="AI853" i="4"/>
  <c r="AE853" i="4"/>
  <c r="V853" i="4"/>
  <c r="Z853" i="4" s="1"/>
  <c r="I853" i="4"/>
  <c r="AK852" i="4"/>
  <c r="AC852" i="4" s="1"/>
  <c r="AI852" i="4"/>
  <c r="AE852" i="4"/>
  <c r="V852" i="4"/>
  <c r="Z852" i="4" s="1"/>
  <c r="I852" i="4"/>
  <c r="AK851" i="4"/>
  <c r="AC851" i="4" s="1"/>
  <c r="AI851" i="4"/>
  <c r="AE851" i="4"/>
  <c r="V851" i="4"/>
  <c r="I851" i="4"/>
  <c r="BI548" i="4"/>
  <c r="K8" i="3" s="1"/>
  <c r="J548" i="4"/>
  <c r="D8" i="3" s="1"/>
  <c r="AI549" i="4" l="1"/>
  <c r="AI548" i="4" s="1"/>
  <c r="I8" i="3" s="1"/>
  <c r="AC549" i="4"/>
  <c r="AC548" i="4" s="1"/>
  <c r="G8" i="3" s="1"/>
  <c r="Z550" i="4"/>
  <c r="AL550" i="4" s="1"/>
  <c r="V549" i="4"/>
  <c r="V548" i="4" s="1"/>
  <c r="E8" i="3" s="1"/>
  <c r="AE549" i="4"/>
  <c r="AE548" i="4" s="1"/>
  <c r="H8" i="3" s="1"/>
  <c r="AL814" i="4"/>
  <c r="AL818" i="4"/>
  <c r="AL826" i="4"/>
  <c r="AL834" i="4"/>
  <c r="AL842" i="4"/>
  <c r="AL588" i="4"/>
  <c r="AL552" i="4"/>
  <c r="AL560" i="4"/>
  <c r="AL822" i="4"/>
  <c r="AL830" i="4"/>
  <c r="AL838" i="4"/>
  <c r="AL847" i="4"/>
  <c r="AL584" i="4"/>
  <c r="AL767" i="4"/>
  <c r="AL775" i="4"/>
  <c r="AL783" i="4"/>
  <c r="AL572" i="4"/>
  <c r="AL658" i="4"/>
  <c r="AL666" i="4"/>
  <c r="AL796" i="4"/>
  <c r="AL771" i="4"/>
  <c r="AL779" i="4"/>
  <c r="AL787" i="4"/>
  <c r="AL556" i="4"/>
  <c r="AL866" i="4"/>
  <c r="AL811" i="4"/>
  <c r="AL592" i="4"/>
  <c r="AL859" i="4"/>
  <c r="AL586" i="4"/>
  <c r="AL773" i="4"/>
  <c r="AL795" i="4"/>
  <c r="AL803" i="4"/>
  <c r="AL571" i="4"/>
  <c r="AL574" i="4"/>
  <c r="AL595" i="4"/>
  <c r="AL598" i="4"/>
  <c r="AL789" i="4"/>
  <c r="AL568" i="4"/>
  <c r="AL580" i="4"/>
  <c r="AL647" i="4"/>
  <c r="AL655" i="4"/>
  <c r="AL663" i="4"/>
  <c r="AL764" i="4"/>
  <c r="AL772" i="4"/>
  <c r="AL780" i="4"/>
  <c r="AL805" i="4"/>
  <c r="AL570" i="4"/>
  <c r="AL582" i="4"/>
  <c r="AL644" i="4"/>
  <c r="AL652" i="4"/>
  <c r="AL660" i="4"/>
  <c r="AL799" i="4"/>
  <c r="AL558" i="4"/>
  <c r="AL564" i="4"/>
  <c r="AL613" i="4"/>
  <c r="AL625" i="4"/>
  <c r="AL633" i="4"/>
  <c r="AL641" i="4"/>
  <c r="AL602" i="4"/>
  <c r="AL605" i="4"/>
  <c r="AL610" i="4"/>
  <c r="AL873" i="4"/>
  <c r="I549" i="4"/>
  <c r="I548" i="4" s="1"/>
  <c r="AL865" i="4"/>
  <c r="AL554" i="4"/>
  <c r="AL656" i="4"/>
  <c r="AL664" i="4"/>
  <c r="AL684" i="4"/>
  <c r="AL692" i="4"/>
  <c r="AL862" i="4"/>
  <c r="AL762" i="4"/>
  <c r="AL863" i="4"/>
  <c r="AL763" i="4"/>
  <c r="AL705" i="4"/>
  <c r="AL709" i="4"/>
  <c r="AL713" i="4"/>
  <c r="AL717" i="4"/>
  <c r="AL721" i="4"/>
  <c r="AL725" i="4"/>
  <c r="AL729" i="4"/>
  <c r="AL733" i="4"/>
  <c r="AL737" i="4"/>
  <c r="AL741" i="4"/>
  <c r="AL745" i="4"/>
  <c r="AL749" i="4"/>
  <c r="AL753" i="4"/>
  <c r="AL757" i="4"/>
  <c r="AL766" i="4"/>
  <c r="AL782" i="4"/>
  <c r="AL798" i="4"/>
  <c r="AL553" i="4"/>
  <c r="AL557" i="4"/>
  <c r="AL567" i="4"/>
  <c r="AL581" i="4"/>
  <c r="AL601" i="4"/>
  <c r="AL622" i="4"/>
  <c r="AL630" i="4"/>
  <c r="AL638" i="4"/>
  <c r="AL646" i="4"/>
  <c r="AL654" i="4"/>
  <c r="AL662" i="4"/>
  <c r="AL672" i="4"/>
  <c r="AL680" i="4"/>
  <c r="AL688" i="4"/>
  <c r="AL696" i="4"/>
  <c r="AL853" i="4"/>
  <c r="AL852" i="4"/>
  <c r="AL856" i="4"/>
  <c r="AL761" i="4"/>
  <c r="AL769" i="4"/>
  <c r="AL776" i="4"/>
  <c r="AL785" i="4"/>
  <c r="AL792" i="4"/>
  <c r="AL801" i="4"/>
  <c r="AL808" i="4"/>
  <c r="AL563" i="4"/>
  <c r="AL577" i="4"/>
  <c r="AL578" i="4"/>
  <c r="AL591" i="4"/>
  <c r="AL615" i="4"/>
  <c r="AL627" i="4"/>
  <c r="AL635" i="4"/>
  <c r="AL643" i="4"/>
  <c r="AL651" i="4"/>
  <c r="AL659" i="4"/>
  <c r="AL857" i="4"/>
  <c r="AL864" i="4"/>
  <c r="AL872" i="4"/>
  <c r="K548" i="4"/>
  <c r="AL861" i="4"/>
  <c r="AL869" i="4"/>
  <c r="AL704" i="4"/>
  <c r="AL708" i="4"/>
  <c r="AL712" i="4"/>
  <c r="AL716" i="4"/>
  <c r="AL720" i="4"/>
  <c r="AL724" i="4"/>
  <c r="AL728" i="4"/>
  <c r="AL732" i="4"/>
  <c r="AL736" i="4"/>
  <c r="AL740" i="4"/>
  <c r="AL744" i="4"/>
  <c r="AL748" i="4"/>
  <c r="AL752" i="4"/>
  <c r="AL756" i="4"/>
  <c r="AL760" i="4"/>
  <c r="AL778" i="4"/>
  <c r="AL788" i="4"/>
  <c r="AL791" i="4"/>
  <c r="AL794" i="4"/>
  <c r="AL804" i="4"/>
  <c r="AL807" i="4"/>
  <c r="AL810" i="4"/>
  <c r="AL813" i="4"/>
  <c r="AL587" i="4"/>
  <c r="AL597" i="4"/>
  <c r="AL604" i="4"/>
  <c r="AL608" i="4"/>
  <c r="AL612" i="4"/>
  <c r="AL624" i="4"/>
  <c r="AL632" i="4"/>
  <c r="AL640" i="4"/>
  <c r="AL648" i="4"/>
  <c r="AL860" i="4"/>
  <c r="AL765" i="4"/>
  <c r="AL781" i="4"/>
  <c r="AL797" i="4"/>
  <c r="AL559" i="4"/>
  <c r="AL566" i="4"/>
  <c r="AL569" i="4"/>
  <c r="AL573" i="4"/>
  <c r="AL583" i="4"/>
  <c r="AL600" i="4"/>
  <c r="AL621" i="4"/>
  <c r="AL629" i="4"/>
  <c r="AL637" i="4"/>
  <c r="AL645" i="4"/>
  <c r="AL653" i="4"/>
  <c r="AL661" i="4"/>
  <c r="AL695" i="4"/>
  <c r="AL855" i="4"/>
  <c r="AL868" i="4"/>
  <c r="AL703" i="4"/>
  <c r="AL707" i="4"/>
  <c r="AL711" i="4"/>
  <c r="AL715" i="4"/>
  <c r="AL719" i="4"/>
  <c r="AL723" i="4"/>
  <c r="AL727" i="4"/>
  <c r="AL731" i="4"/>
  <c r="AL735" i="4"/>
  <c r="AL739" i="4"/>
  <c r="AL743" i="4"/>
  <c r="AL747" i="4"/>
  <c r="AL751" i="4"/>
  <c r="AL755" i="4"/>
  <c r="AL759" i="4"/>
  <c r="AL774" i="4"/>
  <c r="AL790" i="4"/>
  <c r="AL806" i="4"/>
  <c r="AL819" i="4"/>
  <c r="AL827" i="4"/>
  <c r="AL835" i="4"/>
  <c r="AL843" i="4"/>
  <c r="AL555" i="4"/>
  <c r="AL576" i="4"/>
  <c r="AL579" i="4"/>
  <c r="AL590" i="4"/>
  <c r="AL593" i="4"/>
  <c r="AL594" i="4"/>
  <c r="AL603" i="4"/>
  <c r="AL614" i="4"/>
  <c r="AL626" i="4"/>
  <c r="AL634" i="4"/>
  <c r="AL642" i="4"/>
  <c r="AL650" i="4"/>
  <c r="AL854" i="4"/>
  <c r="AL768" i="4"/>
  <c r="AL777" i="4"/>
  <c r="AL784" i="4"/>
  <c r="AL793" i="4"/>
  <c r="AL800" i="4"/>
  <c r="AL809" i="4"/>
  <c r="AL812" i="4"/>
  <c r="AL824" i="4"/>
  <c r="AL832" i="4"/>
  <c r="AL849" i="4"/>
  <c r="AL551" i="4"/>
  <c r="AL565" i="4"/>
  <c r="AL596" i="4"/>
  <c r="AL599" i="4"/>
  <c r="AL607" i="4"/>
  <c r="AL611" i="4"/>
  <c r="AL623" i="4"/>
  <c r="AL631" i="4"/>
  <c r="AL639" i="4"/>
  <c r="AL673" i="4"/>
  <c r="AL681" i="4"/>
  <c r="AL689" i="4"/>
  <c r="AL697" i="4"/>
  <c r="AL858" i="4"/>
  <c r="AL706" i="4"/>
  <c r="AL710" i="4"/>
  <c r="AL714" i="4"/>
  <c r="AL718" i="4"/>
  <c r="AL722" i="4"/>
  <c r="AL726" i="4"/>
  <c r="AL730" i="4"/>
  <c r="AL734" i="4"/>
  <c r="AL738" i="4"/>
  <c r="AL742" i="4"/>
  <c r="AL746" i="4"/>
  <c r="AL750" i="4"/>
  <c r="AL754" i="4"/>
  <c r="AL758" i="4"/>
  <c r="AL770" i="4"/>
  <c r="AL786" i="4"/>
  <c r="AL802" i="4"/>
  <c r="AL561" i="4"/>
  <c r="AL562" i="4"/>
  <c r="AL575" i="4"/>
  <c r="AL585" i="4"/>
  <c r="AL589" i="4"/>
  <c r="AL620" i="4"/>
  <c r="AL628" i="4"/>
  <c r="AL636" i="4"/>
  <c r="AL649" i="4"/>
  <c r="AL657" i="4"/>
  <c r="AL665" i="4"/>
  <c r="AL675" i="4"/>
  <c r="AL700" i="4"/>
  <c r="AL670" i="4"/>
  <c r="AL678" i="4"/>
  <c r="AL686" i="4"/>
  <c r="AL694" i="4"/>
  <c r="AL683" i="4"/>
  <c r="AL691" i="4"/>
  <c r="AL699" i="4"/>
  <c r="AL669" i="4"/>
  <c r="AL677" i="4"/>
  <c r="AL685" i="4"/>
  <c r="AL693" i="4"/>
  <c r="AL702" i="4"/>
  <c r="AL840" i="4"/>
  <c r="AL667" i="4"/>
  <c r="AL674" i="4"/>
  <c r="AL682" i="4"/>
  <c r="AL690" i="4"/>
  <c r="AL698" i="4"/>
  <c r="AL671" i="4"/>
  <c r="AL679" i="4"/>
  <c r="AL687" i="4"/>
  <c r="AL701" i="4"/>
  <c r="AL676" i="4"/>
  <c r="AL821" i="4"/>
  <c r="AL829" i="4"/>
  <c r="AL837" i="4"/>
  <c r="AL846" i="4"/>
  <c r="AL867" i="4"/>
  <c r="AL823" i="4"/>
  <c r="AL831" i="4"/>
  <c r="AL839" i="4"/>
  <c r="AL848" i="4"/>
  <c r="AL820" i="4"/>
  <c r="AL828" i="4"/>
  <c r="AL836" i="4"/>
  <c r="AL845" i="4"/>
  <c r="AL817" i="4"/>
  <c r="AL825" i="4"/>
  <c r="AL833" i="4"/>
  <c r="AL841" i="4"/>
  <c r="AL850" i="4"/>
  <c r="AL871" i="4"/>
  <c r="AL816" i="4"/>
  <c r="AL870" i="4"/>
  <c r="Z851" i="4"/>
  <c r="AK2222" i="4"/>
  <c r="AC2222" i="4" s="1"/>
  <c r="AI2222" i="4"/>
  <c r="AE2222" i="4"/>
  <c r="V2222" i="4"/>
  <c r="Z2222" i="4" s="1"/>
  <c r="I2222" i="4"/>
  <c r="AK2221" i="4"/>
  <c r="AC2221" i="4" s="1"/>
  <c r="AI2221" i="4"/>
  <c r="AE2221" i="4"/>
  <c r="V2221" i="4"/>
  <c r="Z2221" i="4" s="1"/>
  <c r="I2221" i="4"/>
  <c r="AK2220" i="4"/>
  <c r="AC2220" i="4" s="1"/>
  <c r="AI2220" i="4"/>
  <c r="AE2220" i="4"/>
  <c r="V2220" i="4"/>
  <c r="Z2220" i="4" s="1"/>
  <c r="I2220" i="4"/>
  <c r="AK2219" i="4"/>
  <c r="AC2219" i="4" s="1"/>
  <c r="AI2219" i="4"/>
  <c r="AE2219" i="4"/>
  <c r="V2219" i="4"/>
  <c r="Z2219" i="4" s="1"/>
  <c r="I2219" i="4"/>
  <c r="AK2218" i="4"/>
  <c r="AC2218" i="4" s="1"/>
  <c r="AI2218" i="4"/>
  <c r="AE2218" i="4"/>
  <c r="V2218" i="4"/>
  <c r="Z2218" i="4" s="1"/>
  <c r="I2218" i="4"/>
  <c r="AK2217" i="4"/>
  <c r="AC2217" i="4" s="1"/>
  <c r="AI2217" i="4"/>
  <c r="AE2217" i="4"/>
  <c r="V2217" i="4"/>
  <c r="Z2217" i="4" s="1"/>
  <c r="I2217" i="4"/>
  <c r="AK2216" i="4"/>
  <c r="AC2216" i="4" s="1"/>
  <c r="AI2216" i="4"/>
  <c r="AE2216" i="4"/>
  <c r="V2216" i="4"/>
  <c r="Z2216" i="4" s="1"/>
  <c r="I2216" i="4"/>
  <c r="AK2215" i="4"/>
  <c r="AC2215" i="4" s="1"/>
  <c r="AI2215" i="4"/>
  <c r="AE2215" i="4"/>
  <c r="V2215" i="4"/>
  <c r="Z2215" i="4" s="1"/>
  <c r="I2215" i="4"/>
  <c r="AK2214" i="4"/>
  <c r="AC2214" i="4" s="1"/>
  <c r="AI2214" i="4"/>
  <c r="AE2214" i="4"/>
  <c r="V2214" i="4"/>
  <c r="Z2214" i="4" s="1"/>
  <c r="I2214" i="4"/>
  <c r="AK2213" i="4"/>
  <c r="AC2213" i="4" s="1"/>
  <c r="AI2213" i="4"/>
  <c r="AE2213" i="4"/>
  <c r="V2213" i="4"/>
  <c r="Z2213" i="4" s="1"/>
  <c r="I2213" i="4"/>
  <c r="AK2212" i="4"/>
  <c r="AC2212" i="4" s="1"/>
  <c r="AI2212" i="4"/>
  <c r="AE2212" i="4"/>
  <c r="V2212" i="4"/>
  <c r="Z2212" i="4" s="1"/>
  <c r="I2212" i="4"/>
  <c r="AK2211" i="4"/>
  <c r="AC2211" i="4" s="1"/>
  <c r="AI2211" i="4"/>
  <c r="AE2211" i="4"/>
  <c r="V2211" i="4"/>
  <c r="Z2211" i="4" s="1"/>
  <c r="I2211" i="4"/>
  <c r="AK2210" i="4"/>
  <c r="AC2210" i="4" s="1"/>
  <c r="AI2210" i="4"/>
  <c r="AE2210" i="4"/>
  <c r="V2210" i="4"/>
  <c r="Z2210" i="4" s="1"/>
  <c r="I2210" i="4"/>
  <c r="AK2209" i="4"/>
  <c r="AC2209" i="4" s="1"/>
  <c r="AI2209" i="4"/>
  <c r="AE2209" i="4"/>
  <c r="V2209" i="4"/>
  <c r="Z2209" i="4" s="1"/>
  <c r="I2209" i="4"/>
  <c r="AK2208" i="4"/>
  <c r="AC2208" i="4" s="1"/>
  <c r="AI2208" i="4"/>
  <c r="AE2208" i="4"/>
  <c r="V2208" i="4"/>
  <c r="Z2208" i="4" s="1"/>
  <c r="I2208" i="4"/>
  <c r="AK2207" i="4"/>
  <c r="AC2207" i="4" s="1"/>
  <c r="AI2207" i="4"/>
  <c r="AE2207" i="4"/>
  <c r="V2207" i="4"/>
  <c r="Z2207" i="4" s="1"/>
  <c r="I2207" i="4"/>
  <c r="AK2206" i="4"/>
  <c r="AC2206" i="4" s="1"/>
  <c r="AI2206" i="4"/>
  <c r="AE2206" i="4"/>
  <c r="V2206" i="4"/>
  <c r="Z2206" i="4" s="1"/>
  <c r="I2206" i="4"/>
  <c r="AK2205" i="4"/>
  <c r="AC2205" i="4" s="1"/>
  <c r="AI2205" i="4"/>
  <c r="AE2205" i="4"/>
  <c r="V2205" i="4"/>
  <c r="Z2205" i="4" s="1"/>
  <c r="I2205" i="4"/>
  <c r="AK2204" i="4"/>
  <c r="AC2204" i="4" s="1"/>
  <c r="AI2204" i="4"/>
  <c r="AE2204" i="4"/>
  <c r="V2204" i="4"/>
  <c r="I2204" i="4"/>
  <c r="V2040" i="4"/>
  <c r="Z2040" i="4" s="1"/>
  <c r="V2042" i="4"/>
  <c r="Z2042" i="4" s="1"/>
  <c r="V2043" i="4"/>
  <c r="Z2043" i="4" s="1"/>
  <c r="V2045" i="4"/>
  <c r="Z2045" i="4" s="1"/>
  <c r="V2046" i="4"/>
  <c r="Z2046" i="4" s="1"/>
  <c r="V2047" i="4"/>
  <c r="Z2047" i="4" s="1"/>
  <c r="V2048" i="4"/>
  <c r="Z2048" i="4" s="1"/>
  <c r="V2049" i="4"/>
  <c r="Z2049" i="4" s="1"/>
  <c r="V2050" i="4"/>
  <c r="Z2050" i="4" s="1"/>
  <c r="V2051" i="4"/>
  <c r="Z2051" i="4" s="1"/>
  <c r="V2052" i="4"/>
  <c r="Z2052" i="4" s="1"/>
  <c r="V2053" i="4"/>
  <c r="Z2053" i="4" s="1"/>
  <c r="V2054" i="4"/>
  <c r="Z2054" i="4" s="1"/>
  <c r="V2055" i="4"/>
  <c r="Z2055" i="4" s="1"/>
  <c r="V2056" i="4"/>
  <c r="Z2056" i="4" s="1"/>
  <c r="V2057" i="4"/>
  <c r="Z2057" i="4" s="1"/>
  <c r="V2058" i="4"/>
  <c r="Z2058" i="4" s="1"/>
  <c r="V2059" i="4"/>
  <c r="Z2059" i="4" s="1"/>
  <c r="V2060" i="4"/>
  <c r="Z2060" i="4" s="1"/>
  <c r="V2061" i="4"/>
  <c r="Z2061" i="4" s="1"/>
  <c r="V2062" i="4"/>
  <c r="Z2062" i="4" s="1"/>
  <c r="V2063" i="4"/>
  <c r="Z2063" i="4" s="1"/>
  <c r="AK2089" i="4"/>
  <c r="AC2089" i="4" s="1"/>
  <c r="AI2089" i="4"/>
  <c r="AE2089" i="4"/>
  <c r="V2089" i="4"/>
  <c r="Z2089" i="4" s="1"/>
  <c r="I2089" i="4"/>
  <c r="AK2088" i="4"/>
  <c r="AC2088" i="4" s="1"/>
  <c r="AI2088" i="4"/>
  <c r="AE2088" i="4"/>
  <c r="V2088" i="4"/>
  <c r="Z2088" i="4" s="1"/>
  <c r="I2088" i="4"/>
  <c r="AK2087" i="4"/>
  <c r="AC2087" i="4" s="1"/>
  <c r="AI2087" i="4"/>
  <c r="AE2087" i="4"/>
  <c r="V2087" i="4"/>
  <c r="Z2087" i="4" s="1"/>
  <c r="I2087" i="4"/>
  <c r="AK2086" i="4"/>
  <c r="AC2086" i="4" s="1"/>
  <c r="AI2086" i="4"/>
  <c r="AE2086" i="4"/>
  <c r="V2086" i="4"/>
  <c r="Z2086" i="4" s="1"/>
  <c r="I2086" i="4"/>
  <c r="AK2085" i="4"/>
  <c r="AC2085" i="4" s="1"/>
  <c r="AI2085" i="4"/>
  <c r="AE2085" i="4"/>
  <c r="V2085" i="4"/>
  <c r="Z2085" i="4" s="1"/>
  <c r="I2085" i="4"/>
  <c r="AK2084" i="4"/>
  <c r="AC2084" i="4" s="1"/>
  <c r="AI2084" i="4"/>
  <c r="AE2084" i="4"/>
  <c r="V2084" i="4"/>
  <c r="Z2084" i="4" s="1"/>
  <c r="I2084" i="4"/>
  <c r="AK2051" i="4"/>
  <c r="AC2051" i="4" s="1"/>
  <c r="AI2051" i="4"/>
  <c r="AE2051" i="4"/>
  <c r="I2051" i="4"/>
  <c r="AK2050" i="4"/>
  <c r="AC2050" i="4" s="1"/>
  <c r="AI2050" i="4"/>
  <c r="AE2050" i="4"/>
  <c r="I2050" i="4"/>
  <c r="AK2049" i="4"/>
  <c r="AC2049" i="4" s="1"/>
  <c r="AI2049" i="4"/>
  <c r="AE2049" i="4"/>
  <c r="I2049" i="4"/>
  <c r="AK2048" i="4"/>
  <c r="AC2048" i="4" s="1"/>
  <c r="AI2048" i="4"/>
  <c r="AE2048" i="4"/>
  <c r="I2048" i="4"/>
  <c r="AK2047" i="4"/>
  <c r="AC2047" i="4" s="1"/>
  <c r="AI2047" i="4"/>
  <c r="AE2047" i="4"/>
  <c r="I2047" i="4"/>
  <c r="AK2046" i="4"/>
  <c r="AC2046" i="4" s="1"/>
  <c r="AI2046" i="4"/>
  <c r="AE2046" i="4"/>
  <c r="I2046" i="4"/>
  <c r="AK2045" i="4"/>
  <c r="AC2045" i="4" s="1"/>
  <c r="AI2045" i="4"/>
  <c r="AE2045" i="4"/>
  <c r="I2045" i="4"/>
  <c r="AE2043" i="4"/>
  <c r="I2043" i="4"/>
  <c r="AE2042" i="4"/>
  <c r="I2042" i="4"/>
  <c r="AK2040" i="4"/>
  <c r="AC2040" i="4" s="1"/>
  <c r="AI2040" i="4"/>
  <c r="AE2040" i="4"/>
  <c r="I2040" i="4"/>
  <c r="AK2039" i="4"/>
  <c r="AC2039" i="4" s="1"/>
  <c r="AI2039" i="4"/>
  <c r="AE2039" i="4"/>
  <c r="V2039" i="4"/>
  <c r="Z2039" i="4" s="1"/>
  <c r="I2039" i="4"/>
  <c r="AK2038" i="4"/>
  <c r="AC2038" i="4" s="1"/>
  <c r="AI2038" i="4"/>
  <c r="AE2038" i="4"/>
  <c r="V2038" i="4"/>
  <c r="Z2038" i="4" s="1"/>
  <c r="I2038" i="4"/>
  <c r="AK2037" i="4"/>
  <c r="AC2037" i="4" s="1"/>
  <c r="AI2037" i="4"/>
  <c r="AE2037" i="4"/>
  <c r="V2037" i="4"/>
  <c r="Z2037" i="4" s="1"/>
  <c r="I2037" i="4"/>
  <c r="AK2036" i="4"/>
  <c r="AC2036" i="4" s="1"/>
  <c r="AI2036" i="4"/>
  <c r="AE2036" i="4"/>
  <c r="V2036" i="4"/>
  <c r="Z2036" i="4" s="1"/>
  <c r="I2036" i="4"/>
  <c r="AK2035" i="4"/>
  <c r="AC2035" i="4" s="1"/>
  <c r="AI2035" i="4"/>
  <c r="AE2035" i="4"/>
  <c r="V2035" i="4"/>
  <c r="Z2035" i="4" s="1"/>
  <c r="I2035" i="4"/>
  <c r="AK2034" i="4"/>
  <c r="AC2034" i="4" s="1"/>
  <c r="AI2034" i="4"/>
  <c r="AE2034" i="4"/>
  <c r="V2034" i="4"/>
  <c r="Z2034" i="4" s="1"/>
  <c r="I2034" i="4"/>
  <c r="AK2033" i="4"/>
  <c r="AC2033" i="4" s="1"/>
  <c r="AI2033" i="4"/>
  <c r="AE2033" i="4"/>
  <c r="V2033" i="4"/>
  <c r="Z2033" i="4" s="1"/>
  <c r="I2033" i="4"/>
  <c r="AK2032" i="4"/>
  <c r="AC2032" i="4" s="1"/>
  <c r="AI2032" i="4"/>
  <c r="AE2032" i="4"/>
  <c r="V2032" i="4"/>
  <c r="I2032" i="4"/>
  <c r="AK2069" i="4"/>
  <c r="AC2069" i="4" s="1"/>
  <c r="AI2069" i="4"/>
  <c r="AE2069" i="4"/>
  <c r="V2069" i="4"/>
  <c r="Z2069" i="4" s="1"/>
  <c r="I2069" i="4"/>
  <c r="AK2068" i="4"/>
  <c r="AC2068" i="4" s="1"/>
  <c r="AI2068" i="4"/>
  <c r="AE2068" i="4"/>
  <c r="V2068" i="4"/>
  <c r="Z2068" i="4" s="1"/>
  <c r="I2068" i="4"/>
  <c r="AK2067" i="4"/>
  <c r="AC2067" i="4" s="1"/>
  <c r="AI2067" i="4"/>
  <c r="AE2067" i="4"/>
  <c r="V2067" i="4"/>
  <c r="Z2067" i="4" s="1"/>
  <c r="I2067" i="4"/>
  <c r="AK2066" i="4"/>
  <c r="AC2066" i="4" s="1"/>
  <c r="AI2066" i="4"/>
  <c r="AE2066" i="4"/>
  <c r="V2066" i="4"/>
  <c r="Z2066" i="4" s="1"/>
  <c r="I2066" i="4"/>
  <c r="AK2065" i="4"/>
  <c r="AC2065" i="4" s="1"/>
  <c r="AI2065" i="4"/>
  <c r="AE2065" i="4"/>
  <c r="V2065" i="4"/>
  <c r="Z2065" i="4" s="1"/>
  <c r="I2065" i="4"/>
  <c r="AK2064" i="4"/>
  <c r="AC2064" i="4" s="1"/>
  <c r="AI2064" i="4"/>
  <c r="AE2064" i="4"/>
  <c r="V2064" i="4"/>
  <c r="Z2064" i="4" s="1"/>
  <c r="I2064" i="4"/>
  <c r="AK2063" i="4"/>
  <c r="AC2063" i="4" s="1"/>
  <c r="AI2063" i="4"/>
  <c r="AE2063" i="4"/>
  <c r="I2063" i="4"/>
  <c r="AK2062" i="4"/>
  <c r="AC2062" i="4" s="1"/>
  <c r="AI2062" i="4"/>
  <c r="AE2062" i="4"/>
  <c r="I2062" i="4"/>
  <c r="AK2061" i="4"/>
  <c r="AC2061" i="4" s="1"/>
  <c r="AI2061" i="4"/>
  <c r="AE2061" i="4"/>
  <c r="I2061" i="4"/>
  <c r="AK2060" i="4"/>
  <c r="AC2060" i="4" s="1"/>
  <c r="AI2060" i="4"/>
  <c r="AE2060" i="4"/>
  <c r="I2060" i="4"/>
  <c r="AK2059" i="4"/>
  <c r="AC2059" i="4" s="1"/>
  <c r="AI2059" i="4"/>
  <c r="AE2059" i="4"/>
  <c r="I2059" i="4"/>
  <c r="AK2058" i="4"/>
  <c r="AC2058" i="4" s="1"/>
  <c r="AI2058" i="4"/>
  <c r="AE2058" i="4"/>
  <c r="I2058" i="4"/>
  <c r="AK2057" i="4"/>
  <c r="AC2057" i="4" s="1"/>
  <c r="AI2057" i="4"/>
  <c r="AE2057" i="4"/>
  <c r="I2057" i="4"/>
  <c r="AK2056" i="4"/>
  <c r="AC2056" i="4" s="1"/>
  <c r="AI2056" i="4"/>
  <c r="AE2056" i="4"/>
  <c r="I2056" i="4"/>
  <c r="AK2055" i="4"/>
  <c r="AC2055" i="4" s="1"/>
  <c r="AI2055" i="4"/>
  <c r="AE2055" i="4"/>
  <c r="I2055" i="4"/>
  <c r="AK2054" i="4"/>
  <c r="AC2054" i="4" s="1"/>
  <c r="AI2054" i="4"/>
  <c r="AE2054" i="4"/>
  <c r="I2054" i="4"/>
  <c r="AK2053" i="4"/>
  <c r="AC2053" i="4" s="1"/>
  <c r="AI2053" i="4"/>
  <c r="AE2053" i="4"/>
  <c r="I2053" i="4"/>
  <c r="AK2052" i="4"/>
  <c r="AC2052" i="4" s="1"/>
  <c r="AI2052" i="4"/>
  <c r="AE2052" i="4"/>
  <c r="I2052" i="4"/>
  <c r="AK547" i="4"/>
  <c r="AC547" i="4" s="1"/>
  <c r="AI547" i="4"/>
  <c r="AE547" i="4"/>
  <c r="V547" i="4"/>
  <c r="Z547" i="4" s="1"/>
  <c r="I547" i="4"/>
  <c r="AK546" i="4"/>
  <c r="AC546" i="4" s="1"/>
  <c r="AI546" i="4"/>
  <c r="AE546" i="4"/>
  <c r="V546" i="4"/>
  <c r="Z546" i="4" s="1"/>
  <c r="I546" i="4"/>
  <c r="AK545" i="4"/>
  <c r="AC545" i="4" s="1"/>
  <c r="AI545" i="4"/>
  <c r="AE545" i="4"/>
  <c r="V545" i="4"/>
  <c r="Z545" i="4" s="1"/>
  <c r="I545" i="4"/>
  <c r="AK544" i="4"/>
  <c r="AC544" i="4" s="1"/>
  <c r="AI544" i="4"/>
  <c r="AE544" i="4"/>
  <c r="V544" i="4"/>
  <c r="Z544" i="4" s="1"/>
  <c r="I544" i="4"/>
  <c r="AK543" i="4"/>
  <c r="AC543" i="4" s="1"/>
  <c r="AI543" i="4"/>
  <c r="AE543" i="4"/>
  <c r="V543" i="4"/>
  <c r="Z543" i="4" s="1"/>
  <c r="I543" i="4"/>
  <c r="AK542" i="4"/>
  <c r="AC542" i="4" s="1"/>
  <c r="AI542" i="4"/>
  <c r="AE542" i="4"/>
  <c r="V542" i="4"/>
  <c r="Z542" i="4" s="1"/>
  <c r="I542" i="4"/>
  <c r="AK541" i="4"/>
  <c r="AC541" i="4" s="1"/>
  <c r="AI541" i="4"/>
  <c r="AE541" i="4"/>
  <c r="V541" i="4"/>
  <c r="Z541" i="4" s="1"/>
  <c r="I541" i="4"/>
  <c r="AK540" i="4"/>
  <c r="AC540" i="4" s="1"/>
  <c r="AI540" i="4"/>
  <c r="AE540" i="4"/>
  <c r="V540" i="4"/>
  <c r="Z540" i="4" s="1"/>
  <c r="I540" i="4"/>
  <c r="AK539" i="4"/>
  <c r="AC539" i="4" s="1"/>
  <c r="AI539" i="4"/>
  <c r="AE539" i="4"/>
  <c r="V539" i="4"/>
  <c r="Z539" i="4" s="1"/>
  <c r="I539" i="4"/>
  <c r="AK538" i="4"/>
  <c r="AC538" i="4" s="1"/>
  <c r="AI538" i="4"/>
  <c r="AE538" i="4"/>
  <c r="V538" i="4"/>
  <c r="Z538" i="4" s="1"/>
  <c r="I538" i="4"/>
  <c r="AK537" i="4"/>
  <c r="AC537" i="4" s="1"/>
  <c r="AI537" i="4"/>
  <c r="AE537" i="4"/>
  <c r="V537" i="4"/>
  <c r="Z537" i="4" s="1"/>
  <c r="I537" i="4"/>
  <c r="AK536" i="4"/>
  <c r="AC536" i="4" s="1"/>
  <c r="AI536" i="4"/>
  <c r="AE536" i="4"/>
  <c r="V536" i="4"/>
  <c r="Z536" i="4" s="1"/>
  <c r="I536" i="4"/>
  <c r="AK535" i="4"/>
  <c r="AC535" i="4" s="1"/>
  <c r="AI535" i="4"/>
  <c r="AE535" i="4"/>
  <c r="V535" i="4"/>
  <c r="Z535" i="4" s="1"/>
  <c r="I535" i="4"/>
  <c r="AK534" i="4"/>
  <c r="AC534" i="4" s="1"/>
  <c r="AI534" i="4"/>
  <c r="AE534" i="4"/>
  <c r="V534" i="4"/>
  <c r="Z534" i="4" s="1"/>
  <c r="I534" i="4"/>
  <c r="AK533" i="4"/>
  <c r="AC533" i="4" s="1"/>
  <c r="AI533" i="4"/>
  <c r="AE533" i="4"/>
  <c r="V533" i="4"/>
  <c r="Z533" i="4" s="1"/>
  <c r="I533" i="4"/>
  <c r="AK532" i="4"/>
  <c r="AC532" i="4" s="1"/>
  <c r="AI532" i="4"/>
  <c r="AE532" i="4"/>
  <c r="V532" i="4"/>
  <c r="Z532" i="4" s="1"/>
  <c r="I532" i="4"/>
  <c r="AK531" i="4"/>
  <c r="AC531" i="4" s="1"/>
  <c r="AI531" i="4"/>
  <c r="AE531" i="4"/>
  <c r="V531" i="4"/>
  <c r="Z531" i="4" s="1"/>
  <c r="I531" i="4"/>
  <c r="AK530" i="4"/>
  <c r="AC530" i="4" s="1"/>
  <c r="AI530" i="4"/>
  <c r="AE530" i="4"/>
  <c r="V530" i="4"/>
  <c r="Z530" i="4" s="1"/>
  <c r="I530" i="4"/>
  <c r="AK529" i="4"/>
  <c r="AC529" i="4" s="1"/>
  <c r="AI529" i="4"/>
  <c r="AE529" i="4"/>
  <c r="V529" i="4"/>
  <c r="Z529" i="4" s="1"/>
  <c r="I529" i="4"/>
  <c r="AK528" i="4"/>
  <c r="AC528" i="4" s="1"/>
  <c r="AI528" i="4"/>
  <c r="AE528" i="4"/>
  <c r="V528" i="4"/>
  <c r="Z528" i="4" s="1"/>
  <c r="I528" i="4"/>
  <c r="AK527" i="4"/>
  <c r="AC527" i="4" s="1"/>
  <c r="AI527" i="4"/>
  <c r="AE527" i="4"/>
  <c r="V527" i="4"/>
  <c r="Z527" i="4" s="1"/>
  <c r="I527" i="4"/>
  <c r="AK526" i="4"/>
  <c r="AC526" i="4" s="1"/>
  <c r="AI526" i="4"/>
  <c r="AE526" i="4"/>
  <c r="V526" i="4"/>
  <c r="Z526" i="4" s="1"/>
  <c r="I526" i="4"/>
  <c r="AK525" i="4"/>
  <c r="AC525" i="4" s="1"/>
  <c r="AI525" i="4"/>
  <c r="AE525" i="4"/>
  <c r="V525" i="4"/>
  <c r="Z525" i="4" s="1"/>
  <c r="I525" i="4"/>
  <c r="AK524" i="4"/>
  <c r="AC524" i="4" s="1"/>
  <c r="AI524" i="4"/>
  <c r="AE524" i="4"/>
  <c r="V524" i="4"/>
  <c r="Z524" i="4" s="1"/>
  <c r="I524" i="4"/>
  <c r="AK523" i="4"/>
  <c r="AC523" i="4" s="1"/>
  <c r="AI523" i="4"/>
  <c r="AE523" i="4"/>
  <c r="V523" i="4"/>
  <c r="Z523" i="4" s="1"/>
  <c r="I523" i="4"/>
  <c r="AK522" i="4"/>
  <c r="AC522" i="4" s="1"/>
  <c r="AI522" i="4"/>
  <c r="AE522" i="4"/>
  <c r="V522" i="4"/>
  <c r="Z522" i="4" s="1"/>
  <c r="I522" i="4"/>
  <c r="AK521" i="4"/>
  <c r="AC521" i="4" s="1"/>
  <c r="AI521" i="4"/>
  <c r="AE521" i="4"/>
  <c r="V521" i="4"/>
  <c r="Z521" i="4" s="1"/>
  <c r="I521" i="4"/>
  <c r="AK520" i="4"/>
  <c r="AC520" i="4" s="1"/>
  <c r="AI520" i="4"/>
  <c r="AE520" i="4"/>
  <c r="V520" i="4"/>
  <c r="Z520" i="4" s="1"/>
  <c r="I520" i="4"/>
  <c r="AK519" i="4"/>
  <c r="AC519" i="4" s="1"/>
  <c r="AI519" i="4"/>
  <c r="AE519" i="4"/>
  <c r="V519" i="4"/>
  <c r="Z519" i="4" s="1"/>
  <c r="I519" i="4"/>
  <c r="AK518" i="4"/>
  <c r="AC518" i="4" s="1"/>
  <c r="AI518" i="4"/>
  <c r="AE518" i="4"/>
  <c r="V518" i="4"/>
  <c r="Z518" i="4" s="1"/>
  <c r="AK517" i="4"/>
  <c r="AC517" i="4" s="1"/>
  <c r="AI517" i="4"/>
  <c r="AE517" i="4"/>
  <c r="V517" i="4"/>
  <c r="Z517" i="4" s="1"/>
  <c r="I517" i="4"/>
  <c r="AK516" i="4"/>
  <c r="AC516" i="4" s="1"/>
  <c r="AI516" i="4"/>
  <c r="AE516" i="4"/>
  <c r="V516" i="4"/>
  <c r="Z516" i="4" s="1"/>
  <c r="I516" i="4"/>
  <c r="I515" i="4"/>
  <c r="AK514" i="4"/>
  <c r="AC514" i="4" s="1"/>
  <c r="AI514" i="4"/>
  <c r="AE514" i="4"/>
  <c r="V514" i="4"/>
  <c r="Z514" i="4" s="1"/>
  <c r="I514" i="4"/>
  <c r="AK513" i="4"/>
  <c r="AC513" i="4" s="1"/>
  <c r="AI513" i="4"/>
  <c r="AE513" i="4"/>
  <c r="V513" i="4"/>
  <c r="Z513" i="4" s="1"/>
  <c r="I513" i="4"/>
  <c r="AK512" i="4"/>
  <c r="AC512" i="4" s="1"/>
  <c r="AI512" i="4"/>
  <c r="AE512" i="4"/>
  <c r="V512" i="4"/>
  <c r="Z512" i="4" s="1"/>
  <c r="I512" i="4"/>
  <c r="AK511" i="4"/>
  <c r="AC511" i="4" s="1"/>
  <c r="AI511" i="4"/>
  <c r="AE511" i="4"/>
  <c r="V511" i="4"/>
  <c r="Z511" i="4" s="1"/>
  <c r="I511" i="4"/>
  <c r="AK510" i="4"/>
  <c r="AC510" i="4" s="1"/>
  <c r="AI510" i="4"/>
  <c r="AE510" i="4"/>
  <c r="V510" i="4"/>
  <c r="Z510" i="4" s="1"/>
  <c r="I510" i="4"/>
  <c r="AK508" i="4"/>
  <c r="AC508" i="4" s="1"/>
  <c r="AI508" i="4"/>
  <c r="AE508" i="4"/>
  <c r="V508" i="4"/>
  <c r="Z508" i="4" s="1"/>
  <c r="I508" i="4"/>
  <c r="AK507" i="4"/>
  <c r="AC507" i="4" s="1"/>
  <c r="AI507" i="4"/>
  <c r="AE507" i="4"/>
  <c r="V507" i="4"/>
  <c r="Z507" i="4" s="1"/>
  <c r="AK506" i="4"/>
  <c r="AC506" i="4" s="1"/>
  <c r="AI506" i="4"/>
  <c r="AE506" i="4"/>
  <c r="V506" i="4"/>
  <c r="Z506" i="4" s="1"/>
  <c r="AK505" i="4"/>
  <c r="AC505" i="4" s="1"/>
  <c r="AI505" i="4"/>
  <c r="AE505" i="4"/>
  <c r="V505" i="4"/>
  <c r="Z505" i="4" s="1"/>
  <c r="AK504" i="4"/>
  <c r="AC504" i="4" s="1"/>
  <c r="AI504" i="4"/>
  <c r="AE504" i="4"/>
  <c r="V504" i="4"/>
  <c r="Z504" i="4" s="1"/>
  <c r="AK503" i="4"/>
  <c r="AC503" i="4" s="1"/>
  <c r="AI503" i="4"/>
  <c r="AE503" i="4"/>
  <c r="V503" i="4"/>
  <c r="Z503" i="4" s="1"/>
  <c r="AK502" i="4"/>
  <c r="AC502" i="4" s="1"/>
  <c r="AI502" i="4"/>
  <c r="AE502" i="4"/>
  <c r="V502" i="4"/>
  <c r="Z502" i="4" s="1"/>
  <c r="AK501" i="4"/>
  <c r="AC501" i="4" s="1"/>
  <c r="AI501" i="4"/>
  <c r="AE501" i="4"/>
  <c r="V501" i="4"/>
  <c r="Z501" i="4" s="1"/>
  <c r="AK500" i="4"/>
  <c r="AC500" i="4" s="1"/>
  <c r="AI500" i="4"/>
  <c r="AE500" i="4"/>
  <c r="V500" i="4"/>
  <c r="Z500" i="4" s="1"/>
  <c r="AK499" i="4"/>
  <c r="AC499" i="4" s="1"/>
  <c r="AI499" i="4"/>
  <c r="AE499" i="4"/>
  <c r="V499" i="4"/>
  <c r="Z499" i="4" s="1"/>
  <c r="AK498" i="4"/>
  <c r="AC498" i="4" s="1"/>
  <c r="AI498" i="4"/>
  <c r="AE498" i="4"/>
  <c r="V498" i="4"/>
  <c r="Z498" i="4" s="1"/>
  <c r="AK497" i="4"/>
  <c r="AC497" i="4" s="1"/>
  <c r="AI497" i="4"/>
  <c r="AE497" i="4"/>
  <c r="V497" i="4"/>
  <c r="Z497" i="4" s="1"/>
  <c r="AK496" i="4"/>
  <c r="AC496" i="4" s="1"/>
  <c r="AI496" i="4"/>
  <c r="AE496" i="4"/>
  <c r="V496" i="4"/>
  <c r="Z496" i="4" s="1"/>
  <c r="I496" i="4"/>
  <c r="AK495" i="4"/>
  <c r="AC495" i="4" s="1"/>
  <c r="AI495" i="4"/>
  <c r="AE495" i="4"/>
  <c r="V495" i="4"/>
  <c r="Z495" i="4" s="1"/>
  <c r="I495" i="4"/>
  <c r="AK494" i="4"/>
  <c r="AC494" i="4" s="1"/>
  <c r="AI494" i="4"/>
  <c r="AE494" i="4"/>
  <c r="V494" i="4"/>
  <c r="Z494" i="4" s="1"/>
  <c r="I494" i="4"/>
  <c r="AK493" i="4"/>
  <c r="AC493" i="4" s="1"/>
  <c r="AI493" i="4"/>
  <c r="AE493" i="4"/>
  <c r="V493" i="4"/>
  <c r="Z493" i="4" s="1"/>
  <c r="I493" i="4"/>
  <c r="AK492" i="4"/>
  <c r="AC492" i="4" s="1"/>
  <c r="AI492" i="4"/>
  <c r="AE492" i="4"/>
  <c r="V492" i="4"/>
  <c r="Z492" i="4" s="1"/>
  <c r="I492" i="4"/>
  <c r="AK491" i="4"/>
  <c r="AC491" i="4" s="1"/>
  <c r="AI491" i="4"/>
  <c r="AE491" i="4"/>
  <c r="V491" i="4"/>
  <c r="Z491" i="4" s="1"/>
  <c r="I491" i="4"/>
  <c r="AK490" i="4"/>
  <c r="AC490" i="4" s="1"/>
  <c r="AI490" i="4"/>
  <c r="AE490" i="4"/>
  <c r="V490" i="4"/>
  <c r="Z490" i="4" s="1"/>
  <c r="I490" i="4"/>
  <c r="AK489" i="4"/>
  <c r="AC489" i="4" s="1"/>
  <c r="AI489" i="4"/>
  <c r="AE489" i="4"/>
  <c r="V489" i="4"/>
  <c r="Z489" i="4" s="1"/>
  <c r="I489" i="4"/>
  <c r="AK488" i="4"/>
  <c r="AC488" i="4" s="1"/>
  <c r="AI488" i="4"/>
  <c r="AE488" i="4"/>
  <c r="V488" i="4"/>
  <c r="Z488" i="4" s="1"/>
  <c r="I488" i="4"/>
  <c r="AK487" i="4"/>
  <c r="AC487" i="4" s="1"/>
  <c r="AI487" i="4"/>
  <c r="AE487" i="4"/>
  <c r="V487" i="4"/>
  <c r="Z487" i="4" s="1"/>
  <c r="I487" i="4"/>
  <c r="AK486" i="4"/>
  <c r="AC486" i="4" s="1"/>
  <c r="AI486" i="4"/>
  <c r="AE486" i="4"/>
  <c r="V486" i="4"/>
  <c r="Z486" i="4" s="1"/>
  <c r="I486" i="4"/>
  <c r="AK485" i="4"/>
  <c r="AC485" i="4" s="1"/>
  <c r="AI485" i="4"/>
  <c r="AE485" i="4"/>
  <c r="V485" i="4"/>
  <c r="Z485" i="4" s="1"/>
  <c r="I485" i="4"/>
  <c r="AK484" i="4"/>
  <c r="AC484" i="4" s="1"/>
  <c r="AI484" i="4"/>
  <c r="AE484" i="4"/>
  <c r="V484" i="4"/>
  <c r="Z484" i="4" s="1"/>
  <c r="I484" i="4"/>
  <c r="AK483" i="4"/>
  <c r="AC483" i="4" s="1"/>
  <c r="AI483" i="4"/>
  <c r="AE483" i="4"/>
  <c r="V483" i="4"/>
  <c r="Z483" i="4" s="1"/>
  <c r="I483" i="4"/>
  <c r="AK482" i="4"/>
  <c r="AC482" i="4" s="1"/>
  <c r="AI482" i="4"/>
  <c r="AE482" i="4"/>
  <c r="V482" i="4"/>
  <c r="Z482" i="4" s="1"/>
  <c r="I482" i="4"/>
  <c r="AK481" i="4"/>
  <c r="AC481" i="4" s="1"/>
  <c r="AI481" i="4"/>
  <c r="AE481" i="4"/>
  <c r="V481" i="4"/>
  <c r="Z481" i="4" s="1"/>
  <c r="I481" i="4"/>
  <c r="AK480" i="4"/>
  <c r="AC480" i="4" s="1"/>
  <c r="AI480" i="4"/>
  <c r="AE480" i="4"/>
  <c r="V480" i="4"/>
  <c r="Z480" i="4" s="1"/>
  <c r="I480" i="4"/>
  <c r="AK479" i="4"/>
  <c r="AC479" i="4" s="1"/>
  <c r="AI479" i="4"/>
  <c r="AE479" i="4"/>
  <c r="V479" i="4"/>
  <c r="Z479" i="4" s="1"/>
  <c r="I479" i="4"/>
  <c r="AK478" i="4"/>
  <c r="AC478" i="4" s="1"/>
  <c r="AI478" i="4"/>
  <c r="AE478" i="4"/>
  <c r="V478" i="4"/>
  <c r="Z478" i="4" s="1"/>
  <c r="I478" i="4"/>
  <c r="AK477" i="4"/>
  <c r="AC477" i="4" s="1"/>
  <c r="AI477" i="4"/>
  <c r="AE477" i="4"/>
  <c r="V477" i="4"/>
  <c r="Z477" i="4" s="1"/>
  <c r="I477" i="4"/>
  <c r="AK476" i="4"/>
  <c r="AC476" i="4" s="1"/>
  <c r="AI476" i="4"/>
  <c r="AE476" i="4"/>
  <c r="V476" i="4"/>
  <c r="Z476" i="4" s="1"/>
  <c r="I476" i="4"/>
  <c r="AK475" i="4"/>
  <c r="AC475" i="4" s="1"/>
  <c r="AI475" i="4"/>
  <c r="AE475" i="4"/>
  <c r="V475" i="4"/>
  <c r="Z475" i="4" s="1"/>
  <c r="I475" i="4"/>
  <c r="AK474" i="4"/>
  <c r="AC474" i="4" s="1"/>
  <c r="AI474" i="4"/>
  <c r="AE474" i="4"/>
  <c r="V474" i="4"/>
  <c r="Z474" i="4" s="1"/>
  <c r="I474" i="4"/>
  <c r="AK473" i="4"/>
  <c r="AC473" i="4" s="1"/>
  <c r="AI473" i="4"/>
  <c r="AE473" i="4"/>
  <c r="V473" i="4"/>
  <c r="Z473" i="4" s="1"/>
  <c r="I473" i="4"/>
  <c r="AK472" i="4"/>
  <c r="AC472" i="4" s="1"/>
  <c r="AI472" i="4"/>
  <c r="AE472" i="4"/>
  <c r="V472" i="4"/>
  <c r="Z472" i="4" s="1"/>
  <c r="I472" i="4"/>
  <c r="AK471" i="4"/>
  <c r="AC471" i="4" s="1"/>
  <c r="AI471" i="4"/>
  <c r="AE471" i="4"/>
  <c r="V471" i="4"/>
  <c r="Z471" i="4" s="1"/>
  <c r="I471" i="4"/>
  <c r="AK470" i="4"/>
  <c r="AC470" i="4" s="1"/>
  <c r="AI470" i="4"/>
  <c r="AE470" i="4"/>
  <c r="V470" i="4"/>
  <c r="Z470" i="4" s="1"/>
  <c r="I470" i="4"/>
  <c r="AK469" i="4"/>
  <c r="AC469" i="4" s="1"/>
  <c r="AI469" i="4"/>
  <c r="AE469" i="4"/>
  <c r="V469" i="4"/>
  <c r="Z469" i="4" s="1"/>
  <c r="I469" i="4"/>
  <c r="AK468" i="4"/>
  <c r="AC468" i="4" s="1"/>
  <c r="AI468" i="4"/>
  <c r="AE468" i="4"/>
  <c r="V468" i="4"/>
  <c r="Z468" i="4" s="1"/>
  <c r="I468" i="4"/>
  <c r="AK467" i="4"/>
  <c r="AC467" i="4" s="1"/>
  <c r="AI467" i="4"/>
  <c r="AE467" i="4"/>
  <c r="V467" i="4"/>
  <c r="Z467" i="4" s="1"/>
  <c r="I467" i="4"/>
  <c r="AK466" i="4"/>
  <c r="AC466" i="4" s="1"/>
  <c r="AI466" i="4"/>
  <c r="AE466" i="4"/>
  <c r="V466" i="4"/>
  <c r="Z466" i="4" s="1"/>
  <c r="I466" i="4"/>
  <c r="AK465" i="4"/>
  <c r="AC465" i="4" s="1"/>
  <c r="AI465" i="4"/>
  <c r="AE465" i="4"/>
  <c r="V465" i="4"/>
  <c r="Z465" i="4" s="1"/>
  <c r="I465" i="4"/>
  <c r="AK464" i="4"/>
  <c r="AC464" i="4" s="1"/>
  <c r="AI464" i="4"/>
  <c r="AE464" i="4"/>
  <c r="V464" i="4"/>
  <c r="Z464" i="4" s="1"/>
  <c r="I464" i="4"/>
  <c r="AK463" i="4"/>
  <c r="AC463" i="4" s="1"/>
  <c r="AI463" i="4"/>
  <c r="AE463" i="4"/>
  <c r="V463" i="4"/>
  <c r="Z463" i="4" s="1"/>
  <c r="I463" i="4"/>
  <c r="AK462" i="4"/>
  <c r="AC462" i="4" s="1"/>
  <c r="AI462" i="4"/>
  <c r="AE462" i="4"/>
  <c r="V462" i="4"/>
  <c r="Z462" i="4" s="1"/>
  <c r="I462" i="4"/>
  <c r="AK461" i="4"/>
  <c r="AC461" i="4" s="1"/>
  <c r="AI461" i="4"/>
  <c r="AE461" i="4"/>
  <c r="V461" i="4"/>
  <c r="Z461" i="4" s="1"/>
  <c r="I461" i="4"/>
  <c r="AK460" i="4"/>
  <c r="AC460" i="4" s="1"/>
  <c r="AI460" i="4"/>
  <c r="AE460" i="4"/>
  <c r="V460" i="4"/>
  <c r="Z460" i="4" s="1"/>
  <c r="I460" i="4"/>
  <c r="AK459" i="4"/>
  <c r="AC459" i="4" s="1"/>
  <c r="AI459" i="4"/>
  <c r="AE459" i="4"/>
  <c r="V459" i="4"/>
  <c r="Z459" i="4" s="1"/>
  <c r="I459" i="4"/>
  <c r="AK458" i="4"/>
  <c r="AC458" i="4" s="1"/>
  <c r="AI458" i="4"/>
  <c r="AE458" i="4"/>
  <c r="V458" i="4"/>
  <c r="Z458" i="4" s="1"/>
  <c r="I458" i="4"/>
  <c r="AK457" i="4"/>
  <c r="AC457" i="4" s="1"/>
  <c r="AI457" i="4"/>
  <c r="AE457" i="4"/>
  <c r="V457" i="4"/>
  <c r="Z457" i="4" s="1"/>
  <c r="I457" i="4"/>
  <c r="AK456" i="4"/>
  <c r="AC456" i="4" s="1"/>
  <c r="AI456" i="4"/>
  <c r="AE456" i="4"/>
  <c r="V456" i="4"/>
  <c r="Z456" i="4" s="1"/>
  <c r="I456" i="4"/>
  <c r="AK455" i="4"/>
  <c r="AC455" i="4" s="1"/>
  <c r="AI455" i="4"/>
  <c r="AE455" i="4"/>
  <c r="V455" i="4"/>
  <c r="Z455" i="4" s="1"/>
  <c r="I455" i="4"/>
  <c r="AK454" i="4"/>
  <c r="AC454" i="4" s="1"/>
  <c r="AI454" i="4"/>
  <c r="AE454" i="4"/>
  <c r="V454" i="4"/>
  <c r="Z454" i="4" s="1"/>
  <c r="I454" i="4"/>
  <c r="AK452" i="4"/>
  <c r="AC452" i="4" s="1"/>
  <c r="AI452" i="4"/>
  <c r="AE452" i="4"/>
  <c r="V452" i="4"/>
  <c r="Z452" i="4" s="1"/>
  <c r="I452" i="4"/>
  <c r="AK451" i="4"/>
  <c r="AC451" i="4" s="1"/>
  <c r="AI451" i="4"/>
  <c r="AE451" i="4"/>
  <c r="V451" i="4"/>
  <c r="Z451" i="4" s="1"/>
  <c r="I451" i="4"/>
  <c r="AK450" i="4"/>
  <c r="AC450" i="4" s="1"/>
  <c r="AI450" i="4"/>
  <c r="AE450" i="4"/>
  <c r="V450" i="4"/>
  <c r="Z450" i="4" s="1"/>
  <c r="I450" i="4"/>
  <c r="AK449" i="4"/>
  <c r="AC449" i="4" s="1"/>
  <c r="AI449" i="4"/>
  <c r="AE449" i="4"/>
  <c r="V449" i="4"/>
  <c r="Z449" i="4" s="1"/>
  <c r="I449" i="4"/>
  <c r="AK448" i="4"/>
  <c r="AC448" i="4" s="1"/>
  <c r="AI448" i="4"/>
  <c r="AE448" i="4"/>
  <c r="V448" i="4"/>
  <c r="Z448" i="4" s="1"/>
  <c r="I448" i="4"/>
  <c r="AK447" i="4"/>
  <c r="AC447" i="4" s="1"/>
  <c r="AI447" i="4"/>
  <c r="AE447" i="4"/>
  <c r="V447" i="4"/>
  <c r="Z447" i="4" s="1"/>
  <c r="I447" i="4"/>
  <c r="AK446" i="4"/>
  <c r="AC446" i="4" s="1"/>
  <c r="AI446" i="4"/>
  <c r="AE446" i="4"/>
  <c r="V446" i="4"/>
  <c r="Z446" i="4" s="1"/>
  <c r="I446" i="4"/>
  <c r="AK445" i="4"/>
  <c r="AC445" i="4" s="1"/>
  <c r="AI445" i="4"/>
  <c r="AE445" i="4"/>
  <c r="V445" i="4"/>
  <c r="Z445" i="4" s="1"/>
  <c r="I445" i="4"/>
  <c r="AK444" i="4"/>
  <c r="AC444" i="4" s="1"/>
  <c r="AI444" i="4"/>
  <c r="AE444" i="4"/>
  <c r="V444" i="4"/>
  <c r="Z444" i="4" s="1"/>
  <c r="I444" i="4"/>
  <c r="AK443" i="4"/>
  <c r="AC443" i="4" s="1"/>
  <c r="AI443" i="4"/>
  <c r="AE443" i="4"/>
  <c r="V443" i="4"/>
  <c r="Z443" i="4" s="1"/>
  <c r="I443" i="4"/>
  <c r="AK442" i="4"/>
  <c r="AC442" i="4" s="1"/>
  <c r="AI442" i="4"/>
  <c r="AE442" i="4"/>
  <c r="V442" i="4"/>
  <c r="Z442" i="4" s="1"/>
  <c r="I442" i="4"/>
  <c r="AK441" i="4"/>
  <c r="AC441" i="4" s="1"/>
  <c r="AI441" i="4"/>
  <c r="AE441" i="4"/>
  <c r="V441" i="4"/>
  <c r="Z441" i="4" s="1"/>
  <c r="I441" i="4"/>
  <c r="AK440" i="4"/>
  <c r="AC440" i="4" s="1"/>
  <c r="AI440" i="4"/>
  <c r="AE440" i="4"/>
  <c r="V440" i="4"/>
  <c r="Z440" i="4" s="1"/>
  <c r="I440" i="4"/>
  <c r="AK439" i="4"/>
  <c r="AC439" i="4" s="1"/>
  <c r="AI439" i="4"/>
  <c r="AE439" i="4"/>
  <c r="V439" i="4"/>
  <c r="Z439" i="4" s="1"/>
  <c r="I439" i="4"/>
  <c r="AK438" i="4"/>
  <c r="AC438" i="4" s="1"/>
  <c r="AI438" i="4"/>
  <c r="AE438" i="4"/>
  <c r="V438" i="4"/>
  <c r="Z438" i="4" s="1"/>
  <c r="I438" i="4"/>
  <c r="AK437" i="4"/>
  <c r="AC437" i="4" s="1"/>
  <c r="AI437" i="4"/>
  <c r="AE437" i="4"/>
  <c r="V437" i="4"/>
  <c r="Z437" i="4" s="1"/>
  <c r="I437" i="4"/>
  <c r="AK436" i="4"/>
  <c r="AC436" i="4" s="1"/>
  <c r="AI436" i="4"/>
  <c r="AE436" i="4"/>
  <c r="V436" i="4"/>
  <c r="Z436" i="4" s="1"/>
  <c r="I436" i="4"/>
  <c r="AK435" i="4"/>
  <c r="AC435" i="4" s="1"/>
  <c r="AI435" i="4"/>
  <c r="AE435" i="4"/>
  <c r="V435" i="4"/>
  <c r="Z435" i="4" s="1"/>
  <c r="I435" i="4"/>
  <c r="AK434" i="4"/>
  <c r="AC434" i="4" s="1"/>
  <c r="AI434" i="4"/>
  <c r="AE434" i="4"/>
  <c r="V434" i="4"/>
  <c r="Z434" i="4" s="1"/>
  <c r="I434" i="4"/>
  <c r="AK433" i="4"/>
  <c r="AC433" i="4" s="1"/>
  <c r="AI433" i="4"/>
  <c r="AE433" i="4"/>
  <c r="V433" i="4"/>
  <c r="Z433" i="4" s="1"/>
  <c r="I433" i="4"/>
  <c r="AK432" i="4"/>
  <c r="AC432" i="4" s="1"/>
  <c r="AI432" i="4"/>
  <c r="AE432" i="4"/>
  <c r="V432" i="4"/>
  <c r="Z432" i="4" s="1"/>
  <c r="I432" i="4"/>
  <c r="AK431" i="4"/>
  <c r="AC431" i="4" s="1"/>
  <c r="AI431" i="4"/>
  <c r="AE431" i="4"/>
  <c r="V431" i="4"/>
  <c r="Z431" i="4" s="1"/>
  <c r="I431" i="4"/>
  <c r="AK430" i="4"/>
  <c r="AC430" i="4" s="1"/>
  <c r="AI430" i="4"/>
  <c r="AE430" i="4"/>
  <c r="V430" i="4"/>
  <c r="Z430" i="4" s="1"/>
  <c r="I430" i="4"/>
  <c r="AK429" i="4"/>
  <c r="AC429" i="4" s="1"/>
  <c r="AI429" i="4"/>
  <c r="AE429" i="4"/>
  <c r="V429" i="4"/>
  <c r="Z429" i="4" s="1"/>
  <c r="I429" i="4"/>
  <c r="AK428" i="4"/>
  <c r="AC428" i="4" s="1"/>
  <c r="AI428" i="4"/>
  <c r="AE428" i="4"/>
  <c r="V428" i="4"/>
  <c r="Z428" i="4" s="1"/>
  <c r="I428" i="4"/>
  <c r="AK427" i="4"/>
  <c r="AC427" i="4" s="1"/>
  <c r="AI427" i="4"/>
  <c r="AE427" i="4"/>
  <c r="V427" i="4"/>
  <c r="Z427" i="4" s="1"/>
  <c r="I427" i="4"/>
  <c r="AK426" i="4"/>
  <c r="AC426" i="4" s="1"/>
  <c r="AI426" i="4"/>
  <c r="AE426" i="4"/>
  <c r="V426" i="4"/>
  <c r="Z426" i="4" s="1"/>
  <c r="I426" i="4"/>
  <c r="AK425" i="4"/>
  <c r="AC425" i="4" s="1"/>
  <c r="AI425" i="4"/>
  <c r="AE425" i="4"/>
  <c r="V425" i="4"/>
  <c r="Z425" i="4" s="1"/>
  <c r="I425" i="4"/>
  <c r="AK424" i="4"/>
  <c r="AC424" i="4" s="1"/>
  <c r="AI424" i="4"/>
  <c r="AE424" i="4"/>
  <c r="V424" i="4"/>
  <c r="Z424" i="4" s="1"/>
  <c r="I424" i="4"/>
  <c r="AK423" i="4"/>
  <c r="AC423" i="4" s="1"/>
  <c r="AI423" i="4"/>
  <c r="AE423" i="4"/>
  <c r="V423" i="4"/>
  <c r="Z423" i="4" s="1"/>
  <c r="I423" i="4"/>
  <c r="AK422" i="4"/>
  <c r="AC422" i="4" s="1"/>
  <c r="AI422" i="4"/>
  <c r="AE422" i="4"/>
  <c r="V422" i="4"/>
  <c r="Z422" i="4" s="1"/>
  <c r="I422" i="4"/>
  <c r="AK421" i="4"/>
  <c r="AC421" i="4" s="1"/>
  <c r="AI421" i="4"/>
  <c r="AE421" i="4"/>
  <c r="V421" i="4"/>
  <c r="Z421" i="4" s="1"/>
  <c r="I421" i="4"/>
  <c r="AK420" i="4"/>
  <c r="AC420" i="4" s="1"/>
  <c r="AI420" i="4"/>
  <c r="AE420" i="4"/>
  <c r="V420" i="4"/>
  <c r="Z420" i="4" s="1"/>
  <c r="I420" i="4"/>
  <c r="AK419" i="4"/>
  <c r="AC419" i="4" s="1"/>
  <c r="AI419" i="4"/>
  <c r="AE419" i="4"/>
  <c r="V419" i="4"/>
  <c r="Z419" i="4" s="1"/>
  <c r="I419" i="4"/>
  <c r="AK418" i="4"/>
  <c r="AC418" i="4" s="1"/>
  <c r="AI418" i="4"/>
  <c r="AE418" i="4"/>
  <c r="V418" i="4"/>
  <c r="Z418" i="4" s="1"/>
  <c r="I418" i="4"/>
  <c r="AK417" i="4"/>
  <c r="AC417" i="4" s="1"/>
  <c r="AI417" i="4"/>
  <c r="AE417" i="4"/>
  <c r="V417" i="4"/>
  <c r="Z417" i="4" s="1"/>
  <c r="I417" i="4"/>
  <c r="AK416" i="4"/>
  <c r="AC416" i="4" s="1"/>
  <c r="AI416" i="4"/>
  <c r="AE416" i="4"/>
  <c r="V416" i="4"/>
  <c r="Z416" i="4" s="1"/>
  <c r="I416" i="4"/>
  <c r="AK415" i="4"/>
  <c r="AC415" i="4" s="1"/>
  <c r="AI415" i="4"/>
  <c r="AE415" i="4"/>
  <c r="V415" i="4"/>
  <c r="Z415" i="4" s="1"/>
  <c r="I415" i="4"/>
  <c r="AK414" i="4"/>
  <c r="AC414" i="4" s="1"/>
  <c r="AI414" i="4"/>
  <c r="AE414" i="4"/>
  <c r="V414" i="4"/>
  <c r="Z414" i="4" s="1"/>
  <c r="I414" i="4"/>
  <c r="AK413" i="4"/>
  <c r="AC413" i="4" s="1"/>
  <c r="AI413" i="4"/>
  <c r="AE413" i="4"/>
  <c r="V413" i="4"/>
  <c r="Z413" i="4" s="1"/>
  <c r="I413" i="4"/>
  <c r="AK412" i="4"/>
  <c r="AC412" i="4" s="1"/>
  <c r="AI412" i="4"/>
  <c r="AE412" i="4"/>
  <c r="V412" i="4"/>
  <c r="Z412" i="4" s="1"/>
  <c r="I412" i="4"/>
  <c r="AK411" i="4"/>
  <c r="AC411" i="4" s="1"/>
  <c r="AI411" i="4"/>
  <c r="AE411" i="4"/>
  <c r="V411" i="4"/>
  <c r="Z411" i="4" s="1"/>
  <c r="I411" i="4"/>
  <c r="AK410" i="4"/>
  <c r="AC410" i="4" s="1"/>
  <c r="AI410" i="4"/>
  <c r="AE410" i="4"/>
  <c r="V410" i="4"/>
  <c r="Z410" i="4" s="1"/>
  <c r="I410" i="4"/>
  <c r="AK409" i="4"/>
  <c r="AC409" i="4" s="1"/>
  <c r="AI409" i="4"/>
  <c r="AE409" i="4"/>
  <c r="V409" i="4"/>
  <c r="Z409" i="4" s="1"/>
  <c r="I409" i="4"/>
  <c r="AK408" i="4"/>
  <c r="AC408" i="4" s="1"/>
  <c r="AI408" i="4"/>
  <c r="AE408" i="4"/>
  <c r="V408" i="4"/>
  <c r="Z408" i="4" s="1"/>
  <c r="I408" i="4"/>
  <c r="AK407" i="4"/>
  <c r="AC407" i="4" s="1"/>
  <c r="AI407" i="4"/>
  <c r="AE407" i="4"/>
  <c r="V407" i="4"/>
  <c r="Z407" i="4" s="1"/>
  <c r="I407" i="4"/>
  <c r="AK406" i="4"/>
  <c r="AC406" i="4" s="1"/>
  <c r="AI406" i="4"/>
  <c r="AE406" i="4"/>
  <c r="V406" i="4"/>
  <c r="Z406" i="4" s="1"/>
  <c r="I406" i="4"/>
  <c r="AK405" i="4"/>
  <c r="AC405" i="4" s="1"/>
  <c r="AI405" i="4"/>
  <c r="AE405" i="4"/>
  <c r="V405" i="4"/>
  <c r="Z405" i="4" s="1"/>
  <c r="I405" i="4"/>
  <c r="AK404" i="4"/>
  <c r="AC404" i="4" s="1"/>
  <c r="AI404" i="4"/>
  <c r="AE404" i="4"/>
  <c r="V404" i="4"/>
  <c r="I404" i="4"/>
  <c r="BI403" i="4"/>
  <c r="BI402" i="4" s="1"/>
  <c r="K7" i="3" s="1"/>
  <c r="K403" i="4"/>
  <c r="K402" i="4" s="1"/>
  <c r="J403" i="4"/>
  <c r="AL2043" i="4" l="1"/>
  <c r="AL2042" i="4"/>
  <c r="Z2032" i="4"/>
  <c r="AL2032" i="4" s="1"/>
  <c r="Z549" i="4"/>
  <c r="Z548" i="4" s="1"/>
  <c r="F8" i="3" s="1"/>
  <c r="J402" i="4"/>
  <c r="D7" i="3" s="1"/>
  <c r="AE2203" i="4"/>
  <c r="AI2203" i="4"/>
  <c r="AC2203" i="4"/>
  <c r="Z2204" i="4"/>
  <c r="Z2203" i="4" s="1"/>
  <c r="V2203" i="4"/>
  <c r="AL851" i="4"/>
  <c r="AL2210" i="4"/>
  <c r="AL2206" i="4"/>
  <c r="AL2214" i="4"/>
  <c r="AL2208" i="4"/>
  <c r="AL2216" i="4"/>
  <c r="AL2218" i="4"/>
  <c r="AL436" i="4"/>
  <c r="AL2211" i="4"/>
  <c r="AL2219" i="4"/>
  <c r="AL2205" i="4"/>
  <c r="AL2213" i="4"/>
  <c r="AL2222" i="4"/>
  <c r="AL2207" i="4"/>
  <c r="AL2215" i="4"/>
  <c r="AL2221" i="4"/>
  <c r="AL2212" i="4"/>
  <c r="AL2209" i="4"/>
  <c r="AL2217" i="4"/>
  <c r="AL2220" i="4"/>
  <c r="AL2033" i="4"/>
  <c r="AL2052" i="4"/>
  <c r="AL2060" i="4"/>
  <c r="AL2047" i="4"/>
  <c r="AL2087" i="4"/>
  <c r="AL2040" i="4"/>
  <c r="AL2046" i="4"/>
  <c r="AL2065" i="4"/>
  <c r="AL2037" i="4"/>
  <c r="AL2053" i="4"/>
  <c r="AL2057" i="4"/>
  <c r="AL2034" i="4"/>
  <c r="AL464" i="4"/>
  <c r="AL472" i="4"/>
  <c r="AL2067" i="4"/>
  <c r="AL2045" i="4"/>
  <c r="AL2085" i="4"/>
  <c r="AL2061" i="4"/>
  <c r="AL2064" i="4"/>
  <c r="AL2039" i="4"/>
  <c r="AL2054" i="4"/>
  <c r="AL2038" i="4"/>
  <c r="AL460" i="4"/>
  <c r="AL2063" i="4"/>
  <c r="AL2049" i="4"/>
  <c r="AL2089" i="4"/>
  <c r="AL2059" i="4"/>
  <c r="AL2058" i="4"/>
  <c r="AL475" i="4"/>
  <c r="AL2084" i="4"/>
  <c r="AL2086" i="4"/>
  <c r="AL2088" i="4"/>
  <c r="AL2036" i="4"/>
  <c r="AL2035" i="4"/>
  <c r="AL2056" i="4"/>
  <c r="AL2055" i="4"/>
  <c r="AL2051" i="4"/>
  <c r="AL2048" i="4"/>
  <c r="AL2050" i="4"/>
  <c r="AL2062" i="4"/>
  <c r="AL2069" i="4"/>
  <c r="AL2066" i="4"/>
  <c r="AL2068" i="4"/>
  <c r="AL474" i="4"/>
  <c r="AL448" i="4"/>
  <c r="AL451" i="4"/>
  <c r="AL521" i="4"/>
  <c r="AL529" i="4"/>
  <c r="AL457" i="4"/>
  <c r="AL465" i="4"/>
  <c r="AL452" i="4"/>
  <c r="AL455" i="4"/>
  <c r="AL445" i="4"/>
  <c r="AI403" i="4"/>
  <c r="AI402" i="4" s="1"/>
  <c r="I7" i="3" s="1"/>
  <c r="AL406" i="4"/>
  <c r="AL414" i="4"/>
  <c r="AL419" i="4"/>
  <c r="AL427" i="4"/>
  <c r="AL462" i="4"/>
  <c r="AL470" i="4"/>
  <c r="AL444" i="4"/>
  <c r="AL467" i="4"/>
  <c r="AL478" i="4"/>
  <c r="AL486" i="4"/>
  <c r="AL494" i="4"/>
  <c r="AL502" i="4"/>
  <c r="AL511" i="4"/>
  <c r="AL458" i="4"/>
  <c r="AL466" i="4"/>
  <c r="I403" i="4"/>
  <c r="I402" i="4" s="1"/>
  <c r="AL421" i="4"/>
  <c r="AL429" i="4"/>
  <c r="AL432" i="4"/>
  <c r="AL435" i="4"/>
  <c r="AL438" i="4"/>
  <c r="AL441" i="4"/>
  <c r="AL447" i="4"/>
  <c r="AL450" i="4"/>
  <c r="AL473" i="4"/>
  <c r="AL537" i="4"/>
  <c r="AL545" i="4"/>
  <c r="AL408" i="4"/>
  <c r="AL454" i="4"/>
  <c r="AL461" i="4"/>
  <c r="AL463" i="4"/>
  <c r="AL481" i="4"/>
  <c r="AL410" i="4"/>
  <c r="AL423" i="4"/>
  <c r="AL431" i="4"/>
  <c r="AL434" i="4"/>
  <c r="AL480" i="4"/>
  <c r="AL488" i="4"/>
  <c r="AL496" i="4"/>
  <c r="AL504" i="4"/>
  <c r="AL513" i="4"/>
  <c r="AL523" i="4"/>
  <c r="AL531" i="4"/>
  <c r="AL539" i="4"/>
  <c r="AL547" i="4"/>
  <c r="AL420" i="4"/>
  <c r="AL428" i="4"/>
  <c r="AL437" i="4"/>
  <c r="AL440" i="4"/>
  <c r="AL443" i="4"/>
  <c r="AL446" i="4"/>
  <c r="AL449" i="4"/>
  <c r="AL456" i="4"/>
  <c r="AL459" i="4"/>
  <c r="AL468" i="4"/>
  <c r="AL469" i="4"/>
  <c r="AL471" i="4"/>
  <c r="AL501" i="4"/>
  <c r="AL510" i="4"/>
  <c r="AL528" i="4"/>
  <c r="AL536" i="4"/>
  <c r="AL415" i="4"/>
  <c r="V403" i="4"/>
  <c r="V402" i="4" s="1"/>
  <c r="E7" i="3" s="1"/>
  <c r="AL477" i="4"/>
  <c r="AL482" i="4"/>
  <c r="AL490" i="4"/>
  <c r="AL498" i="4"/>
  <c r="AL506" i="4"/>
  <c r="AL525" i="4"/>
  <c r="AL533" i="4"/>
  <c r="AL541" i="4"/>
  <c r="AE403" i="4"/>
  <c r="AE402" i="4" s="1"/>
  <c r="H7" i="3" s="1"/>
  <c r="AL430" i="4"/>
  <c r="AL433" i="4"/>
  <c r="AL439" i="4"/>
  <c r="AL442" i="4"/>
  <c r="AL476" i="4"/>
  <c r="AL479" i="4"/>
  <c r="AL405" i="4"/>
  <c r="AL413" i="4"/>
  <c r="AL418" i="4"/>
  <c r="AL426" i="4"/>
  <c r="AL412" i="4"/>
  <c r="AL417" i="4"/>
  <c r="AL425" i="4"/>
  <c r="AL407" i="4"/>
  <c r="AL409" i="4"/>
  <c r="AL416" i="4"/>
  <c r="AL422" i="4"/>
  <c r="AC403" i="4"/>
  <c r="AC402" i="4" s="1"/>
  <c r="G7" i="3" s="1"/>
  <c r="AL411" i="4"/>
  <c r="AL424" i="4"/>
  <c r="AL483" i="4"/>
  <c r="AL491" i="4"/>
  <c r="AL499" i="4"/>
  <c r="AL507" i="4"/>
  <c r="AL518" i="4"/>
  <c r="AL526" i="4"/>
  <c r="AL534" i="4"/>
  <c r="AL542" i="4"/>
  <c r="AL485" i="4"/>
  <c r="AL493" i="4"/>
  <c r="AL520" i="4"/>
  <c r="AL544" i="4"/>
  <c r="Z404" i="4"/>
  <c r="AL487" i="4"/>
  <c r="AL495" i="4"/>
  <c r="AL503" i="4"/>
  <c r="AL512" i="4"/>
  <c r="AL516" i="4"/>
  <c r="AL517" i="4"/>
  <c r="AL522" i="4"/>
  <c r="AL530" i="4"/>
  <c r="AL538" i="4"/>
  <c r="AL546" i="4"/>
  <c r="AL484" i="4"/>
  <c r="AL492" i="4"/>
  <c r="AL500" i="4"/>
  <c r="AL508" i="4"/>
  <c r="AL519" i="4"/>
  <c r="AL527" i="4"/>
  <c r="AL535" i="4"/>
  <c r="AL543" i="4"/>
  <c r="AL489" i="4"/>
  <c r="AL497" i="4"/>
  <c r="AL505" i="4"/>
  <c r="AL514" i="4"/>
  <c r="AL524" i="4"/>
  <c r="AL532" i="4"/>
  <c r="AL540" i="4"/>
  <c r="AL549" i="4" l="1"/>
  <c r="AL548" i="4" s="1"/>
  <c r="J8" i="3" s="1"/>
  <c r="AL2204" i="4"/>
  <c r="AL2203" i="4" s="1"/>
  <c r="Z403" i="4"/>
  <c r="Z402" i="4" s="1"/>
  <c r="F7" i="3" s="1"/>
  <c r="AL404" i="4"/>
  <c r="AL403" i="4" s="1"/>
  <c r="AL402" i="4" s="1"/>
  <c r="J7" i="3" s="1"/>
  <c r="L7" i="3" s="1"/>
  <c r="AK1203" i="4"/>
  <c r="AC1203" i="4" s="1"/>
  <c r="AI1203" i="4"/>
  <c r="AE1203" i="4"/>
  <c r="V1203" i="4"/>
  <c r="Z1203" i="4" s="1"/>
  <c r="I1203" i="4"/>
  <c r="AK1202" i="4"/>
  <c r="AC1202" i="4" s="1"/>
  <c r="AI1202" i="4"/>
  <c r="AE1202" i="4"/>
  <c r="V1202" i="4"/>
  <c r="Z1202" i="4" s="1"/>
  <c r="I1202" i="4"/>
  <c r="AK1201" i="4"/>
  <c r="AC1201" i="4" s="1"/>
  <c r="AI1201" i="4"/>
  <c r="AE1201" i="4"/>
  <c r="V1201" i="4"/>
  <c r="Z1201" i="4" s="1"/>
  <c r="I1201" i="4"/>
  <c r="AK1200" i="4"/>
  <c r="AC1200" i="4" s="1"/>
  <c r="AI1200" i="4"/>
  <c r="AE1200" i="4"/>
  <c r="V1200" i="4"/>
  <c r="Z1200" i="4" s="1"/>
  <c r="I1200" i="4"/>
  <c r="AK1199" i="4"/>
  <c r="AC1199" i="4" s="1"/>
  <c r="AI1199" i="4"/>
  <c r="AE1199" i="4"/>
  <c r="V1199" i="4"/>
  <c r="Z1199" i="4" s="1"/>
  <c r="I1199" i="4"/>
  <c r="AK1198" i="4"/>
  <c r="AC1198" i="4" s="1"/>
  <c r="AI1198" i="4"/>
  <c r="AE1198" i="4"/>
  <c r="V1198" i="4"/>
  <c r="Z1198" i="4" s="1"/>
  <c r="I1198" i="4"/>
  <c r="AK1197" i="4"/>
  <c r="AC1197" i="4" s="1"/>
  <c r="AI1197" i="4"/>
  <c r="AE1197" i="4"/>
  <c r="V1197" i="4"/>
  <c r="Z1197" i="4" s="1"/>
  <c r="I1197" i="4"/>
  <c r="AK1196" i="4"/>
  <c r="AC1196" i="4" s="1"/>
  <c r="AI1196" i="4"/>
  <c r="AE1196" i="4"/>
  <c r="V1196" i="4"/>
  <c r="Z1196" i="4" s="1"/>
  <c r="I1196" i="4"/>
  <c r="AK1195" i="4"/>
  <c r="AC1195" i="4" s="1"/>
  <c r="AI1195" i="4"/>
  <c r="AE1195" i="4"/>
  <c r="V1195" i="4"/>
  <c r="Z1195" i="4" s="1"/>
  <c r="I1195" i="4"/>
  <c r="AK1192" i="4"/>
  <c r="AC1192" i="4" s="1"/>
  <c r="AI1192" i="4"/>
  <c r="AE1192" i="4"/>
  <c r="V1192" i="4"/>
  <c r="Z1192" i="4" s="1"/>
  <c r="I1192" i="4"/>
  <c r="AK1191" i="4"/>
  <c r="AC1191" i="4" s="1"/>
  <c r="AI1191" i="4"/>
  <c r="AE1191" i="4"/>
  <c r="V1191" i="4"/>
  <c r="Z1191" i="4" s="1"/>
  <c r="I1191" i="4"/>
  <c r="AK1190" i="4"/>
  <c r="AC1190" i="4" s="1"/>
  <c r="AI1190" i="4"/>
  <c r="AE1190" i="4"/>
  <c r="V1190" i="4"/>
  <c r="Z1190" i="4" s="1"/>
  <c r="I1190" i="4"/>
  <c r="AK1189" i="4"/>
  <c r="AC1189" i="4" s="1"/>
  <c r="AI1189" i="4"/>
  <c r="AE1189" i="4"/>
  <c r="V1189" i="4"/>
  <c r="Z1189" i="4" s="1"/>
  <c r="I1189" i="4"/>
  <c r="AK1188" i="4"/>
  <c r="AC1188" i="4" s="1"/>
  <c r="AI1188" i="4"/>
  <c r="AE1188" i="4"/>
  <c r="V1188" i="4"/>
  <c r="Z1188" i="4" s="1"/>
  <c r="I1188" i="4"/>
  <c r="AK1187" i="4"/>
  <c r="AC1187" i="4" s="1"/>
  <c r="AI1187" i="4"/>
  <c r="AE1187" i="4"/>
  <c r="V1187" i="4"/>
  <c r="Z1187" i="4" s="1"/>
  <c r="I1187" i="4"/>
  <c r="AK1183" i="4"/>
  <c r="AC1183" i="4" s="1"/>
  <c r="AI1183" i="4"/>
  <c r="AE1183" i="4"/>
  <c r="V1183" i="4"/>
  <c r="Z1183" i="4" s="1"/>
  <c r="I1183" i="4"/>
  <c r="AK1182" i="4"/>
  <c r="AC1182" i="4" s="1"/>
  <c r="AI1182" i="4"/>
  <c r="AE1182" i="4"/>
  <c r="V1182" i="4"/>
  <c r="Z1182" i="4" s="1"/>
  <c r="I1182" i="4"/>
  <c r="AK1181" i="4"/>
  <c r="AC1181" i="4" s="1"/>
  <c r="AI1181" i="4"/>
  <c r="AE1181" i="4"/>
  <c r="V1181" i="4"/>
  <c r="Z1181" i="4" s="1"/>
  <c r="I1181" i="4"/>
  <c r="AK1180" i="4"/>
  <c r="AC1180" i="4" s="1"/>
  <c r="AI1180" i="4"/>
  <c r="AE1180" i="4"/>
  <c r="V1180" i="4"/>
  <c r="Z1180" i="4" s="1"/>
  <c r="I1180" i="4"/>
  <c r="AK1177" i="4"/>
  <c r="AC1177" i="4" s="1"/>
  <c r="AI1177" i="4"/>
  <c r="AE1177" i="4"/>
  <c r="V1177" i="4"/>
  <c r="Z1177" i="4" s="1"/>
  <c r="I1177" i="4"/>
  <c r="AK1176" i="4"/>
  <c r="AC1176" i="4" s="1"/>
  <c r="AI1176" i="4"/>
  <c r="AE1176" i="4"/>
  <c r="V1176" i="4"/>
  <c r="Z1176" i="4" s="1"/>
  <c r="I1176" i="4"/>
  <c r="AK1175" i="4"/>
  <c r="AC1175" i="4" s="1"/>
  <c r="AI1175" i="4"/>
  <c r="AE1175" i="4"/>
  <c r="V1175" i="4"/>
  <c r="Z1175" i="4" s="1"/>
  <c r="I1175" i="4"/>
  <c r="AK1174" i="4"/>
  <c r="AC1174" i="4" s="1"/>
  <c r="AI1174" i="4"/>
  <c r="AE1174" i="4"/>
  <c r="V1174" i="4"/>
  <c r="Z1174" i="4" s="1"/>
  <c r="I1174" i="4"/>
  <c r="AK1173" i="4"/>
  <c r="AC1173" i="4" s="1"/>
  <c r="AI1173" i="4"/>
  <c r="AE1173" i="4"/>
  <c r="V1173" i="4"/>
  <c r="Z1173" i="4" s="1"/>
  <c r="I1173" i="4"/>
  <c r="AK1172" i="4"/>
  <c r="AC1172" i="4" s="1"/>
  <c r="AI1172" i="4"/>
  <c r="AE1172" i="4"/>
  <c r="V1172" i="4"/>
  <c r="Z1172" i="4" s="1"/>
  <c r="I1172" i="4"/>
  <c r="AK1171" i="4"/>
  <c r="AC1171" i="4" s="1"/>
  <c r="AI1171" i="4"/>
  <c r="AE1171" i="4"/>
  <c r="V1171" i="4"/>
  <c r="Z1171" i="4" s="1"/>
  <c r="I1171" i="4"/>
  <c r="AK1170" i="4"/>
  <c r="AC1170" i="4" s="1"/>
  <c r="AI1170" i="4"/>
  <c r="AE1170" i="4"/>
  <c r="V1170" i="4"/>
  <c r="Z1170" i="4" s="1"/>
  <c r="I1170" i="4"/>
  <c r="AK1169" i="4"/>
  <c r="AC1169" i="4" s="1"/>
  <c r="AI1169" i="4"/>
  <c r="AE1169" i="4"/>
  <c r="V1169" i="4"/>
  <c r="Z1169" i="4" s="1"/>
  <c r="I1169" i="4"/>
  <c r="AK1168" i="4"/>
  <c r="AC1168" i="4" s="1"/>
  <c r="AI1168" i="4"/>
  <c r="AE1168" i="4"/>
  <c r="V1168" i="4"/>
  <c r="Z1168" i="4" s="1"/>
  <c r="I1168" i="4"/>
  <c r="AK1167" i="4"/>
  <c r="AC1167" i="4" s="1"/>
  <c r="AH1167" i="4"/>
  <c r="AE1167" i="4"/>
  <c r="V1167" i="4"/>
  <c r="Z1167" i="4" s="1"/>
  <c r="AK1166" i="4"/>
  <c r="AC1166" i="4" s="1"/>
  <c r="AI1166" i="4"/>
  <c r="AE1166" i="4"/>
  <c r="V1166" i="4"/>
  <c r="Z1166" i="4" s="1"/>
  <c r="I1166" i="4"/>
  <c r="AK1165" i="4"/>
  <c r="AC1165" i="4" s="1"/>
  <c r="AI1165" i="4"/>
  <c r="AE1165" i="4"/>
  <c r="V1165" i="4"/>
  <c r="I1165" i="4"/>
  <c r="K1164" i="4"/>
  <c r="K1163" i="4" s="1"/>
  <c r="J1164" i="4"/>
  <c r="BI1163" i="4"/>
  <c r="K11" i="3" s="1"/>
  <c r="AI1928" i="4"/>
  <c r="AE1928" i="4"/>
  <c r="AC1928" i="4"/>
  <c r="V1928" i="4"/>
  <c r="Z1928" i="4" s="1"/>
  <c r="AI1927" i="4"/>
  <c r="AE1927" i="4"/>
  <c r="AC1927" i="4"/>
  <c r="V1927" i="4"/>
  <c r="Z1927" i="4" s="1"/>
  <c r="AI1926" i="4"/>
  <c r="AE1926" i="4"/>
  <c r="AC1926" i="4"/>
  <c r="V1926" i="4"/>
  <c r="Z1926" i="4" s="1"/>
  <c r="AI1925" i="4"/>
  <c r="AE1925" i="4"/>
  <c r="AC1925" i="4"/>
  <c r="V1925" i="4"/>
  <c r="Z1925" i="4" s="1"/>
  <c r="AI1924" i="4"/>
  <c r="AE1924" i="4"/>
  <c r="AC1924" i="4"/>
  <c r="V1924" i="4"/>
  <c r="Z1924" i="4" s="1"/>
  <c r="AI1923" i="4"/>
  <c r="AE1923" i="4"/>
  <c r="AC1923" i="4"/>
  <c r="V1923" i="4"/>
  <c r="Z1923" i="4" s="1"/>
  <c r="AI1922" i="4"/>
  <c r="AE1922" i="4"/>
  <c r="AC1922" i="4"/>
  <c r="V1922" i="4"/>
  <c r="Z1922" i="4" s="1"/>
  <c r="AI1921" i="4"/>
  <c r="AE1921" i="4"/>
  <c r="AC1921" i="4"/>
  <c r="V1921" i="4"/>
  <c r="Z1921" i="4" s="1"/>
  <c r="AI1920" i="4"/>
  <c r="AE1920" i="4"/>
  <c r="AC1920" i="4"/>
  <c r="V1920" i="4"/>
  <c r="Z1920" i="4" s="1"/>
  <c r="AI1919" i="4"/>
  <c r="AE1919" i="4"/>
  <c r="AC1919" i="4"/>
  <c r="V1919" i="4"/>
  <c r="Z1919" i="4" s="1"/>
  <c r="AI1918" i="4"/>
  <c r="AE1918" i="4"/>
  <c r="AC1918" i="4"/>
  <c r="V1918" i="4"/>
  <c r="Z1918" i="4" s="1"/>
  <c r="AI1917" i="4"/>
  <c r="AE1917" i="4"/>
  <c r="AC1917" i="4"/>
  <c r="V1917" i="4"/>
  <c r="Z1917" i="4" s="1"/>
  <c r="AI1916" i="4"/>
  <c r="AE1916" i="4"/>
  <c r="AC1916" i="4"/>
  <c r="V1916" i="4"/>
  <c r="Z1916" i="4" s="1"/>
  <c r="AI1915" i="4"/>
  <c r="AE1915" i="4"/>
  <c r="AC1915" i="4"/>
  <c r="V1915" i="4"/>
  <c r="Z1915" i="4" s="1"/>
  <c r="AI1914" i="4"/>
  <c r="AE1914" i="4"/>
  <c r="AC1914" i="4"/>
  <c r="V1914" i="4"/>
  <c r="Z1914" i="4" s="1"/>
  <c r="AI1913" i="4"/>
  <c r="AE1913" i="4"/>
  <c r="AC1913" i="4"/>
  <c r="V1913" i="4"/>
  <c r="Z1913" i="4" s="1"/>
  <c r="AI1912" i="4"/>
  <c r="AE1912" i="4"/>
  <c r="V1912" i="4"/>
  <c r="Z1912" i="4" s="1"/>
  <c r="AI1911" i="4"/>
  <c r="AE1911" i="4"/>
  <c r="AC1911" i="4"/>
  <c r="V1911" i="4"/>
  <c r="Z1911" i="4" s="1"/>
  <c r="AI1910" i="4"/>
  <c r="AE1910" i="4"/>
  <c r="AC1910" i="4"/>
  <c r="V1910" i="4"/>
  <c r="Z1910" i="4" s="1"/>
  <c r="AI1909" i="4"/>
  <c r="AE1909" i="4"/>
  <c r="AC1909" i="4"/>
  <c r="V1909" i="4"/>
  <c r="Z1909" i="4" s="1"/>
  <c r="AI1908" i="4"/>
  <c r="AE1908" i="4"/>
  <c r="AC1908" i="4"/>
  <c r="V1908" i="4"/>
  <c r="Z1908" i="4" s="1"/>
  <c r="AI1907" i="4"/>
  <c r="AE1907" i="4"/>
  <c r="AC1907" i="4"/>
  <c r="V1907" i="4"/>
  <c r="Z1907" i="4" s="1"/>
  <c r="AI1906" i="4"/>
  <c r="AE1906" i="4"/>
  <c r="AC1906" i="4"/>
  <c r="V1906" i="4"/>
  <c r="Z1906" i="4" s="1"/>
  <c r="AI1905" i="4"/>
  <c r="AE1905" i="4"/>
  <c r="AC1905" i="4"/>
  <c r="V1905" i="4"/>
  <c r="Z1905" i="4" s="1"/>
  <c r="AI1904" i="4"/>
  <c r="AE1904" i="4"/>
  <c r="AC1904" i="4"/>
  <c r="V1904" i="4"/>
  <c r="Z1904" i="4" s="1"/>
  <c r="AI1903" i="4"/>
  <c r="AE1903" i="4"/>
  <c r="AC1903" i="4"/>
  <c r="V1903" i="4"/>
  <c r="Z1903" i="4" s="1"/>
  <c r="AI1902" i="4"/>
  <c r="AE1902" i="4"/>
  <c r="AC1902" i="4"/>
  <c r="V1902" i="4"/>
  <c r="Z1902" i="4" s="1"/>
  <c r="AI1901" i="4"/>
  <c r="AE1901" i="4"/>
  <c r="AC1901" i="4"/>
  <c r="V1901" i="4"/>
  <c r="Z1901" i="4" s="1"/>
  <c r="AI1900" i="4"/>
  <c r="AE1900" i="4"/>
  <c r="AC1900" i="4"/>
  <c r="V1900" i="4"/>
  <c r="Z1900" i="4" s="1"/>
  <c r="AI1899" i="4"/>
  <c r="AE1899" i="4"/>
  <c r="AC1899" i="4"/>
  <c r="V1899" i="4"/>
  <c r="Z1899" i="4" s="1"/>
  <c r="AI1958" i="4"/>
  <c r="AE1958" i="4"/>
  <c r="AC1958" i="4"/>
  <c r="V1958" i="4"/>
  <c r="Z1958" i="4" s="1"/>
  <c r="AI1957" i="4"/>
  <c r="AE1957" i="4"/>
  <c r="AC1957" i="4"/>
  <c r="V1957" i="4"/>
  <c r="Z1957" i="4" s="1"/>
  <c r="AI1956" i="4"/>
  <c r="AE1956" i="4"/>
  <c r="AC1956" i="4"/>
  <c r="V1956" i="4"/>
  <c r="Z1956" i="4" s="1"/>
  <c r="AI1955" i="4"/>
  <c r="AE1955" i="4"/>
  <c r="AC1955" i="4"/>
  <c r="V1955" i="4"/>
  <c r="Z1955" i="4" s="1"/>
  <c r="AI1954" i="4"/>
  <c r="AE1954" i="4"/>
  <c r="AC1954" i="4"/>
  <c r="V1954" i="4"/>
  <c r="Z1954" i="4" s="1"/>
  <c r="AI1953" i="4"/>
  <c r="AE1953" i="4"/>
  <c r="AC1953" i="4"/>
  <c r="V1953" i="4"/>
  <c r="Z1953" i="4" s="1"/>
  <c r="AI1952" i="4"/>
  <c r="AE1952" i="4"/>
  <c r="AC1952" i="4"/>
  <c r="V1952" i="4"/>
  <c r="Z1952" i="4" s="1"/>
  <c r="AI1951" i="4"/>
  <c r="AE1951" i="4"/>
  <c r="AC1951" i="4"/>
  <c r="V1951" i="4"/>
  <c r="Z1951" i="4" s="1"/>
  <c r="AI1950" i="4"/>
  <c r="AE1950" i="4"/>
  <c r="AC1950" i="4"/>
  <c r="V1950" i="4"/>
  <c r="Z1950" i="4" s="1"/>
  <c r="AI1949" i="4"/>
  <c r="AE1949" i="4"/>
  <c r="AC1949" i="4"/>
  <c r="V1949" i="4"/>
  <c r="Z1949" i="4" s="1"/>
  <c r="AI1948" i="4"/>
  <c r="AE1948" i="4"/>
  <c r="AC1948" i="4"/>
  <c r="V1948" i="4"/>
  <c r="Z1948" i="4" s="1"/>
  <c r="AI1947" i="4"/>
  <c r="AE1947" i="4"/>
  <c r="AC1947" i="4"/>
  <c r="V1947" i="4"/>
  <c r="Z1947" i="4" s="1"/>
  <c r="AI1946" i="4"/>
  <c r="AE1946" i="4"/>
  <c r="AC1946" i="4"/>
  <c r="V1946" i="4"/>
  <c r="Z1946" i="4" s="1"/>
  <c r="AI1945" i="4"/>
  <c r="AE1945" i="4"/>
  <c r="AC1945" i="4"/>
  <c r="V1945" i="4"/>
  <c r="Z1945" i="4" s="1"/>
  <c r="AI1944" i="4"/>
  <c r="AE1944" i="4"/>
  <c r="AC1944" i="4"/>
  <c r="V1944" i="4"/>
  <c r="Z1944" i="4" s="1"/>
  <c r="AI1943" i="4"/>
  <c r="AE1943" i="4"/>
  <c r="AC1943" i="4"/>
  <c r="V1943" i="4"/>
  <c r="Z1943" i="4" s="1"/>
  <c r="AI1942" i="4"/>
  <c r="AE1942" i="4"/>
  <c r="V1942" i="4"/>
  <c r="Z1942" i="4" s="1"/>
  <c r="AI1941" i="4"/>
  <c r="AE1941" i="4"/>
  <c r="AC1941" i="4"/>
  <c r="V1941" i="4"/>
  <c r="Z1941" i="4" s="1"/>
  <c r="AI1940" i="4"/>
  <c r="AE1940" i="4"/>
  <c r="AC1940" i="4"/>
  <c r="V1940" i="4"/>
  <c r="Z1940" i="4" s="1"/>
  <c r="AI1939" i="4"/>
  <c r="AE1939" i="4"/>
  <c r="AC1939" i="4"/>
  <c r="V1939" i="4"/>
  <c r="Z1939" i="4" s="1"/>
  <c r="AI1938" i="4"/>
  <c r="AE1938" i="4"/>
  <c r="AC1938" i="4"/>
  <c r="V1938" i="4"/>
  <c r="Z1938" i="4" s="1"/>
  <c r="AI1937" i="4"/>
  <c r="AE1937" i="4"/>
  <c r="AC1937" i="4"/>
  <c r="V1937" i="4"/>
  <c r="Z1937" i="4" s="1"/>
  <c r="AI1936" i="4"/>
  <c r="AE1936" i="4"/>
  <c r="AC1936" i="4"/>
  <c r="V1936" i="4"/>
  <c r="Z1936" i="4" s="1"/>
  <c r="AI1935" i="4"/>
  <c r="AE1935" i="4"/>
  <c r="AC1935" i="4"/>
  <c r="V1935" i="4"/>
  <c r="Z1935" i="4" s="1"/>
  <c r="AI1934" i="4"/>
  <c r="AE1934" i="4"/>
  <c r="AC1934" i="4"/>
  <c r="V1934" i="4"/>
  <c r="Z1934" i="4" s="1"/>
  <c r="AI1933" i="4"/>
  <c r="AE1933" i="4"/>
  <c r="AC1933" i="4"/>
  <c r="V1933" i="4"/>
  <c r="Z1933" i="4" s="1"/>
  <c r="AI1932" i="4"/>
  <c r="AE1932" i="4"/>
  <c r="AC1932" i="4"/>
  <c r="V1932" i="4"/>
  <c r="Z1932" i="4" s="1"/>
  <c r="AI1931" i="4"/>
  <c r="AE1931" i="4"/>
  <c r="AC1931" i="4"/>
  <c r="V1931" i="4"/>
  <c r="Z1931" i="4" s="1"/>
  <c r="AI1930" i="4"/>
  <c r="AE1930" i="4"/>
  <c r="AC1930" i="4"/>
  <c r="V1930" i="4"/>
  <c r="Z1930" i="4" s="1"/>
  <c r="AI1929" i="4"/>
  <c r="AE1929" i="4"/>
  <c r="AC1929" i="4"/>
  <c r="V1929" i="4"/>
  <c r="Z1929" i="4" s="1"/>
  <c r="AK1732" i="4"/>
  <c r="AC1732" i="4" s="1"/>
  <c r="AI1732" i="4"/>
  <c r="AE1732" i="4"/>
  <c r="V1732" i="4"/>
  <c r="Z1732" i="4" s="1"/>
  <c r="AK1731" i="4"/>
  <c r="AC1731" i="4" s="1"/>
  <c r="AI1731" i="4"/>
  <c r="AE1731" i="4"/>
  <c r="V1731" i="4"/>
  <c r="Z1731" i="4" s="1"/>
  <c r="AK1730" i="4"/>
  <c r="AC1730" i="4" s="1"/>
  <c r="AI1730" i="4"/>
  <c r="AE1730" i="4"/>
  <c r="V1730" i="4"/>
  <c r="Z1730" i="4" s="1"/>
  <c r="AK1729" i="4"/>
  <c r="AC1729" i="4" s="1"/>
  <c r="AI1729" i="4"/>
  <c r="AE1729" i="4"/>
  <c r="V1729" i="4"/>
  <c r="Z1729" i="4" s="1"/>
  <c r="AK1728" i="4"/>
  <c r="AC1728" i="4" s="1"/>
  <c r="AI1728" i="4"/>
  <c r="AE1728" i="4"/>
  <c r="V1728" i="4"/>
  <c r="Z1728" i="4" s="1"/>
  <c r="AK1727" i="4"/>
  <c r="AC1727" i="4" s="1"/>
  <c r="AI1727" i="4"/>
  <c r="AE1727" i="4"/>
  <c r="V1727" i="4"/>
  <c r="Z1727" i="4" s="1"/>
  <c r="AK1726" i="4"/>
  <c r="AC1726" i="4" s="1"/>
  <c r="AI1726" i="4"/>
  <c r="AE1726" i="4"/>
  <c r="V1726" i="4"/>
  <c r="Z1726" i="4" s="1"/>
  <c r="AK1725" i="4"/>
  <c r="AC1725" i="4" s="1"/>
  <c r="AI1725" i="4"/>
  <c r="AE1725" i="4"/>
  <c r="V1725" i="4"/>
  <c r="Z1725" i="4" s="1"/>
  <c r="AK1724" i="4"/>
  <c r="AC1724" i="4" s="1"/>
  <c r="AI1724" i="4"/>
  <c r="AE1724" i="4"/>
  <c r="V1724" i="4"/>
  <c r="Z1724" i="4" s="1"/>
  <c r="AK1723" i="4"/>
  <c r="AC1723" i="4" s="1"/>
  <c r="AI1723" i="4"/>
  <c r="AE1723" i="4"/>
  <c r="V1723" i="4"/>
  <c r="Z1723" i="4" s="1"/>
  <c r="AK1722" i="4"/>
  <c r="AC1722" i="4" s="1"/>
  <c r="AI1722" i="4"/>
  <c r="AE1722" i="4"/>
  <c r="V1722" i="4"/>
  <c r="Z1722" i="4" s="1"/>
  <c r="AK1721" i="4"/>
  <c r="AC1721" i="4" s="1"/>
  <c r="AI1721" i="4"/>
  <c r="AE1721" i="4"/>
  <c r="V1721" i="4"/>
  <c r="Z1721" i="4" s="1"/>
  <c r="AK1720" i="4"/>
  <c r="AC1720" i="4" s="1"/>
  <c r="AI1720" i="4"/>
  <c r="AE1720" i="4"/>
  <c r="V1720" i="4"/>
  <c r="Z1720" i="4" s="1"/>
  <c r="AK1719" i="4"/>
  <c r="AC1719" i="4" s="1"/>
  <c r="AI1719" i="4"/>
  <c r="AE1719" i="4"/>
  <c r="V1719" i="4"/>
  <c r="Z1719" i="4" s="1"/>
  <c r="AK1718" i="4"/>
  <c r="AC1718" i="4" s="1"/>
  <c r="AI1718" i="4"/>
  <c r="AE1718" i="4"/>
  <c r="V1718" i="4"/>
  <c r="Z1718" i="4" s="1"/>
  <c r="AK1717" i="4"/>
  <c r="AC1717" i="4" s="1"/>
  <c r="AI1717" i="4"/>
  <c r="AE1717" i="4"/>
  <c r="V1717" i="4"/>
  <c r="Z1717" i="4" s="1"/>
  <c r="AK1714" i="4"/>
  <c r="AC1714" i="4" s="1"/>
  <c r="AI1714" i="4"/>
  <c r="AE1714" i="4"/>
  <c r="V1714" i="4"/>
  <c r="Z1714" i="4" s="1"/>
  <c r="AK1713" i="4"/>
  <c r="AC1713" i="4" s="1"/>
  <c r="AI1713" i="4"/>
  <c r="AE1713" i="4"/>
  <c r="V1713" i="4"/>
  <c r="Z1713" i="4" s="1"/>
  <c r="AK1712" i="4"/>
  <c r="AC1712" i="4" s="1"/>
  <c r="AI1712" i="4"/>
  <c r="AE1712" i="4"/>
  <c r="V1712" i="4"/>
  <c r="Z1712" i="4" s="1"/>
  <c r="AK1711" i="4"/>
  <c r="AC1711" i="4" s="1"/>
  <c r="AI1711" i="4"/>
  <c r="AE1711" i="4"/>
  <c r="V1711" i="4"/>
  <c r="Z1711" i="4" s="1"/>
  <c r="AK1710" i="4"/>
  <c r="AC1710" i="4" s="1"/>
  <c r="AI1710" i="4"/>
  <c r="AE1710" i="4"/>
  <c r="V1710" i="4"/>
  <c r="Z1710" i="4" s="1"/>
  <c r="AK1709" i="4"/>
  <c r="AC1709" i="4" s="1"/>
  <c r="AI1709" i="4"/>
  <c r="AE1709" i="4"/>
  <c r="V1709" i="4"/>
  <c r="Z1709" i="4" s="1"/>
  <c r="AK1708" i="4"/>
  <c r="AC1708" i="4" s="1"/>
  <c r="AI1708" i="4"/>
  <c r="AE1708" i="4"/>
  <c r="V1708" i="4"/>
  <c r="Z1708" i="4" s="1"/>
  <c r="AK1707" i="4"/>
  <c r="AC1707" i="4" s="1"/>
  <c r="AI1707" i="4"/>
  <c r="AE1707" i="4"/>
  <c r="V1707" i="4"/>
  <c r="Z1707" i="4" s="1"/>
  <c r="AK1706" i="4"/>
  <c r="AC1706" i="4" s="1"/>
  <c r="AI1706" i="4"/>
  <c r="AE1706" i="4"/>
  <c r="V1706" i="4"/>
  <c r="Z1706" i="4" s="1"/>
  <c r="AK1705" i="4"/>
  <c r="AC1705" i="4" s="1"/>
  <c r="AI1705" i="4"/>
  <c r="AE1705" i="4"/>
  <c r="V1705" i="4"/>
  <c r="Z1705" i="4" s="1"/>
  <c r="AK1704" i="4"/>
  <c r="AC1704" i="4" s="1"/>
  <c r="AI1704" i="4"/>
  <c r="AE1704" i="4"/>
  <c r="V1704" i="4"/>
  <c r="Z1704" i="4" s="1"/>
  <c r="AK1703" i="4"/>
  <c r="AC1703" i="4" s="1"/>
  <c r="AI1703" i="4"/>
  <c r="AE1703" i="4"/>
  <c r="V1703" i="4"/>
  <c r="Z1703" i="4" s="1"/>
  <c r="AK1702" i="4"/>
  <c r="AC1702" i="4" s="1"/>
  <c r="AI1702" i="4"/>
  <c r="AE1702" i="4"/>
  <c r="V1702" i="4"/>
  <c r="Z1702" i="4" s="1"/>
  <c r="AK1698" i="4"/>
  <c r="AC1698" i="4" s="1"/>
  <c r="AI1698" i="4"/>
  <c r="AE1698" i="4"/>
  <c r="V1698" i="4"/>
  <c r="Z1698" i="4" s="1"/>
  <c r="AK1691" i="4"/>
  <c r="AC1691" i="4" s="1"/>
  <c r="AI1691" i="4"/>
  <c r="AE1691" i="4"/>
  <c r="V1691" i="4"/>
  <c r="Z1691" i="4" s="1"/>
  <c r="AK1690" i="4"/>
  <c r="AC1690" i="4" s="1"/>
  <c r="AI1690" i="4"/>
  <c r="AE1690" i="4"/>
  <c r="V1690" i="4"/>
  <c r="Z1690" i="4" s="1"/>
  <c r="AK1689" i="4"/>
  <c r="AC1689" i="4" s="1"/>
  <c r="AI1689" i="4"/>
  <c r="AE1689" i="4"/>
  <c r="V1689" i="4"/>
  <c r="Z1689" i="4" s="1"/>
  <c r="AK1688" i="4"/>
  <c r="AC1688" i="4" s="1"/>
  <c r="AI1688" i="4"/>
  <c r="AE1688" i="4"/>
  <c r="V1688" i="4"/>
  <c r="Z1688" i="4" s="1"/>
  <c r="AK1687" i="4"/>
  <c r="AC1687" i="4" s="1"/>
  <c r="AI1687" i="4"/>
  <c r="AE1687" i="4"/>
  <c r="V1687" i="4"/>
  <c r="Z1687" i="4" s="1"/>
  <c r="AK1686" i="4"/>
  <c r="AC1686" i="4" s="1"/>
  <c r="AI1686" i="4"/>
  <c r="AE1686" i="4"/>
  <c r="V1686" i="4"/>
  <c r="Z1686" i="4" s="1"/>
  <c r="AK1685" i="4"/>
  <c r="AC1685" i="4" s="1"/>
  <c r="AI1685" i="4"/>
  <c r="AE1685" i="4"/>
  <c r="V1685" i="4"/>
  <c r="Z1685" i="4" s="1"/>
  <c r="AK1684" i="4"/>
  <c r="AC1684" i="4" s="1"/>
  <c r="AI1684" i="4"/>
  <c r="AE1684" i="4"/>
  <c r="V1684" i="4"/>
  <c r="Z1684" i="4" s="1"/>
  <c r="AK1683" i="4"/>
  <c r="AC1683" i="4" s="1"/>
  <c r="AI1683" i="4"/>
  <c r="AE1683" i="4"/>
  <c r="V1683" i="4"/>
  <c r="Z1683" i="4" s="1"/>
  <c r="AK1682" i="4"/>
  <c r="AC1682" i="4" s="1"/>
  <c r="AI1682" i="4"/>
  <c r="AE1682" i="4"/>
  <c r="V1682" i="4"/>
  <c r="Z1682" i="4" s="1"/>
  <c r="AK1681" i="4"/>
  <c r="AC1681" i="4" s="1"/>
  <c r="AI1681" i="4"/>
  <c r="AE1681" i="4"/>
  <c r="V1681" i="4"/>
  <c r="Z1681" i="4" s="1"/>
  <c r="AK1680" i="4"/>
  <c r="AC1680" i="4" s="1"/>
  <c r="AI1680" i="4"/>
  <c r="AE1680" i="4"/>
  <c r="V1680" i="4"/>
  <c r="Z1680" i="4" s="1"/>
  <c r="AK1679" i="4"/>
  <c r="AC1679" i="4" s="1"/>
  <c r="AI1679" i="4"/>
  <c r="AE1679" i="4"/>
  <c r="V1679" i="4"/>
  <c r="Z1679" i="4" s="1"/>
  <c r="AK1678" i="4"/>
  <c r="AC1678" i="4" s="1"/>
  <c r="AI1678" i="4"/>
  <c r="AE1678" i="4"/>
  <c r="V1678" i="4"/>
  <c r="Z1678" i="4" s="1"/>
  <c r="AK1676" i="4"/>
  <c r="AC1676" i="4" s="1"/>
  <c r="AI1676" i="4"/>
  <c r="AE1676" i="4"/>
  <c r="V1676" i="4"/>
  <c r="Z1676" i="4" s="1"/>
  <c r="AK1675" i="4"/>
  <c r="AC1675" i="4" s="1"/>
  <c r="AI1675" i="4"/>
  <c r="AE1675" i="4"/>
  <c r="V1675" i="4"/>
  <c r="Z1675" i="4" s="1"/>
  <c r="AK1674" i="4"/>
  <c r="AC1674" i="4" s="1"/>
  <c r="AI1674" i="4"/>
  <c r="AE1674" i="4"/>
  <c r="V1674" i="4"/>
  <c r="Z1674" i="4" s="1"/>
  <c r="AK1673" i="4"/>
  <c r="AC1673" i="4" s="1"/>
  <c r="AI1673" i="4"/>
  <c r="AE1673" i="4"/>
  <c r="V1673" i="4"/>
  <c r="Z1673" i="4" s="1"/>
  <c r="AK1672" i="4"/>
  <c r="AC1672" i="4" s="1"/>
  <c r="AI1672" i="4"/>
  <c r="AE1672" i="4"/>
  <c r="V1672" i="4"/>
  <c r="Z1672" i="4" s="1"/>
  <c r="AK1671" i="4"/>
  <c r="AC1671" i="4" s="1"/>
  <c r="AI1671" i="4"/>
  <c r="AE1671" i="4"/>
  <c r="V1671" i="4"/>
  <c r="Z1671" i="4" s="1"/>
  <c r="AK1670" i="4"/>
  <c r="AC1670" i="4" s="1"/>
  <c r="AI1670" i="4"/>
  <c r="AE1670" i="4"/>
  <c r="V1670" i="4"/>
  <c r="Z1670" i="4" s="1"/>
  <c r="AK1669" i="4"/>
  <c r="AC1669" i="4" s="1"/>
  <c r="AI1669" i="4"/>
  <c r="AE1669" i="4"/>
  <c r="V1669" i="4"/>
  <c r="Z1669" i="4" s="1"/>
  <c r="AK1645" i="4"/>
  <c r="AC1645" i="4" s="1"/>
  <c r="AI1645" i="4"/>
  <c r="AE1645" i="4"/>
  <c r="V1645" i="4"/>
  <c r="Z1645" i="4" s="1"/>
  <c r="AK1644" i="4"/>
  <c r="AC1644" i="4" s="1"/>
  <c r="AI1644" i="4"/>
  <c r="AE1644" i="4"/>
  <c r="V1644" i="4"/>
  <c r="Z1644" i="4" s="1"/>
  <c r="AK1643" i="4"/>
  <c r="AC1643" i="4" s="1"/>
  <c r="AI1643" i="4"/>
  <c r="AE1643" i="4"/>
  <c r="V1643" i="4"/>
  <c r="Z1643" i="4" s="1"/>
  <c r="AK1642" i="4"/>
  <c r="AC1642" i="4" s="1"/>
  <c r="AI1642" i="4"/>
  <c r="AE1642" i="4"/>
  <c r="V1642" i="4"/>
  <c r="Z1642" i="4" s="1"/>
  <c r="AK1641" i="4"/>
  <c r="AC1641" i="4" s="1"/>
  <c r="AI1641" i="4"/>
  <c r="AE1641" i="4"/>
  <c r="V1641" i="4"/>
  <c r="Z1641" i="4" s="1"/>
  <c r="AK1640" i="4"/>
  <c r="AC1640" i="4" s="1"/>
  <c r="AI1640" i="4"/>
  <c r="AE1640" i="4"/>
  <c r="V1640" i="4"/>
  <c r="Z1640" i="4" s="1"/>
  <c r="AK1639" i="4"/>
  <c r="AC1639" i="4" s="1"/>
  <c r="AI1639" i="4"/>
  <c r="AE1639" i="4"/>
  <c r="V1639" i="4"/>
  <c r="Z1639" i="4" s="1"/>
  <c r="AK1638" i="4"/>
  <c r="AC1638" i="4" s="1"/>
  <c r="AI1638" i="4"/>
  <c r="AE1638" i="4"/>
  <c r="V1638" i="4"/>
  <c r="Z1638" i="4" s="1"/>
  <c r="AK1637" i="4"/>
  <c r="AC1637" i="4" s="1"/>
  <c r="AI1637" i="4"/>
  <c r="AE1637" i="4"/>
  <c r="V1637" i="4"/>
  <c r="Z1637" i="4" s="1"/>
  <c r="AK1636" i="4"/>
  <c r="AC1636" i="4" s="1"/>
  <c r="AI1636" i="4"/>
  <c r="AE1636" i="4"/>
  <c r="V1636" i="4"/>
  <c r="Z1636" i="4" s="1"/>
  <c r="AK1635" i="4"/>
  <c r="AC1635" i="4" s="1"/>
  <c r="AI1635" i="4"/>
  <c r="AE1635" i="4"/>
  <c r="V1635" i="4"/>
  <c r="Z1635" i="4" s="1"/>
  <c r="AK1634" i="4"/>
  <c r="AC1634" i="4" s="1"/>
  <c r="AI1634" i="4"/>
  <c r="AE1634" i="4"/>
  <c r="V1634" i="4"/>
  <c r="Z1634" i="4" s="1"/>
  <c r="AK1633" i="4"/>
  <c r="AC1633" i="4" s="1"/>
  <c r="AI1633" i="4"/>
  <c r="AE1633" i="4"/>
  <c r="V1633" i="4"/>
  <c r="Z1633" i="4" s="1"/>
  <c r="AK1632" i="4"/>
  <c r="AC1632" i="4" s="1"/>
  <c r="AI1632" i="4"/>
  <c r="AE1632" i="4"/>
  <c r="V1632" i="4"/>
  <c r="Z1632" i="4" s="1"/>
  <c r="AK1631" i="4"/>
  <c r="AC1631" i="4" s="1"/>
  <c r="AI1631" i="4"/>
  <c r="AE1631" i="4"/>
  <c r="V1631" i="4"/>
  <c r="Z1631" i="4" s="1"/>
  <c r="AK1630" i="4"/>
  <c r="AC1630" i="4" s="1"/>
  <c r="AI1630" i="4"/>
  <c r="AE1630" i="4"/>
  <c r="V1630" i="4"/>
  <c r="Z1630" i="4" s="1"/>
  <c r="AK1629" i="4"/>
  <c r="AC1629" i="4" s="1"/>
  <c r="AI1629" i="4"/>
  <c r="AE1629" i="4"/>
  <c r="V1629" i="4"/>
  <c r="Z1629" i="4" s="1"/>
  <c r="AK1628" i="4"/>
  <c r="AC1628" i="4" s="1"/>
  <c r="AI1628" i="4"/>
  <c r="AE1628" i="4"/>
  <c r="V1628" i="4"/>
  <c r="Z1628" i="4" s="1"/>
  <c r="AK1627" i="4"/>
  <c r="AC1627" i="4" s="1"/>
  <c r="AI1627" i="4"/>
  <c r="AE1627" i="4"/>
  <c r="V1627" i="4"/>
  <c r="Z1627" i="4" s="1"/>
  <c r="AK1626" i="4"/>
  <c r="AC1626" i="4" s="1"/>
  <c r="AI1626" i="4"/>
  <c r="AE1626" i="4"/>
  <c r="V1626" i="4"/>
  <c r="Z1626" i="4" s="1"/>
  <c r="AK1625" i="4"/>
  <c r="AC1625" i="4" s="1"/>
  <c r="AI1625" i="4"/>
  <c r="AE1625" i="4"/>
  <c r="V1625" i="4"/>
  <c r="Z1625" i="4" s="1"/>
  <c r="AK1624" i="4"/>
  <c r="AC1624" i="4" s="1"/>
  <c r="AI1624" i="4"/>
  <c r="AE1624" i="4"/>
  <c r="V1624" i="4"/>
  <c r="Z1624" i="4" s="1"/>
  <c r="AK1623" i="4"/>
  <c r="AC1623" i="4" s="1"/>
  <c r="AI1623" i="4"/>
  <c r="AE1623" i="4"/>
  <c r="V1623" i="4"/>
  <c r="Z1623" i="4" s="1"/>
  <c r="AK1622" i="4"/>
  <c r="AC1622" i="4" s="1"/>
  <c r="AI1622" i="4"/>
  <c r="AE1622" i="4"/>
  <c r="V1622" i="4"/>
  <c r="Z1622" i="4" s="1"/>
  <c r="AK1621" i="4"/>
  <c r="AC1621" i="4" s="1"/>
  <c r="AI1621" i="4"/>
  <c r="AE1621" i="4"/>
  <c r="V1621" i="4"/>
  <c r="Z1621" i="4" s="1"/>
  <c r="AK1620" i="4"/>
  <c r="AC1620" i="4" s="1"/>
  <c r="AI1620" i="4"/>
  <c r="AE1620" i="4"/>
  <c r="V1620" i="4"/>
  <c r="Z1620" i="4" s="1"/>
  <c r="AK1619" i="4"/>
  <c r="AC1619" i="4" s="1"/>
  <c r="AI1619" i="4"/>
  <c r="AE1619" i="4"/>
  <c r="V1619" i="4"/>
  <c r="Z1619" i="4" s="1"/>
  <c r="AK1618" i="4"/>
  <c r="AC1618" i="4" s="1"/>
  <c r="AI1618" i="4"/>
  <c r="AE1618" i="4"/>
  <c r="V1618" i="4"/>
  <c r="Z1618" i="4" s="1"/>
  <c r="AK1617" i="4"/>
  <c r="AC1617" i="4" s="1"/>
  <c r="AI1617" i="4"/>
  <c r="AE1617" i="4"/>
  <c r="V1617" i="4"/>
  <c r="Z1617" i="4" s="1"/>
  <c r="AK1616" i="4"/>
  <c r="AC1616" i="4" s="1"/>
  <c r="AI1616" i="4"/>
  <c r="AE1616" i="4"/>
  <c r="V1616" i="4"/>
  <c r="Z1616" i="4" s="1"/>
  <c r="AK1615" i="4"/>
  <c r="AC1615" i="4" s="1"/>
  <c r="AI1615" i="4"/>
  <c r="AE1615" i="4"/>
  <c r="V1615" i="4"/>
  <c r="Z1615" i="4" s="1"/>
  <c r="AK1614" i="4"/>
  <c r="AC1614" i="4" s="1"/>
  <c r="AI1614" i="4"/>
  <c r="AE1614" i="4"/>
  <c r="V1614" i="4"/>
  <c r="Z1614" i="4" s="1"/>
  <c r="AK1613" i="4"/>
  <c r="AC1613" i="4" s="1"/>
  <c r="AI1613" i="4"/>
  <c r="AE1613" i="4"/>
  <c r="V1613" i="4"/>
  <c r="Z1613" i="4" s="1"/>
  <c r="AK1612" i="4"/>
  <c r="AC1612" i="4" s="1"/>
  <c r="AI1612" i="4"/>
  <c r="AE1612" i="4"/>
  <c r="V1612" i="4"/>
  <c r="Z1612" i="4" s="1"/>
  <c r="AK1611" i="4"/>
  <c r="AC1611" i="4" s="1"/>
  <c r="AI1611" i="4"/>
  <c r="AE1611" i="4"/>
  <c r="V1611" i="4"/>
  <c r="Z1611" i="4" s="1"/>
  <c r="AK1610" i="4"/>
  <c r="AC1610" i="4" s="1"/>
  <c r="AI1610" i="4"/>
  <c r="AE1610" i="4"/>
  <c r="V1610" i="4"/>
  <c r="Z1610" i="4" s="1"/>
  <c r="AK1609" i="4"/>
  <c r="AC1609" i="4" s="1"/>
  <c r="AI1609" i="4"/>
  <c r="AE1609" i="4"/>
  <c r="V1609" i="4"/>
  <c r="Z1609" i="4" s="1"/>
  <c r="AK1608" i="4"/>
  <c r="AC1608" i="4" s="1"/>
  <c r="AI1608" i="4"/>
  <c r="AE1608" i="4"/>
  <c r="V1608" i="4"/>
  <c r="Z1608" i="4" s="1"/>
  <c r="AK1607" i="4"/>
  <c r="AC1607" i="4" s="1"/>
  <c r="AI1607" i="4"/>
  <c r="AE1607" i="4"/>
  <c r="V1607" i="4"/>
  <c r="Z1607" i="4" s="1"/>
  <c r="AK1606" i="4"/>
  <c r="AC1606" i="4" s="1"/>
  <c r="AI1606" i="4"/>
  <c r="AE1606" i="4"/>
  <c r="V1606" i="4"/>
  <c r="Z1606" i="4" s="1"/>
  <c r="AK1605" i="4"/>
  <c r="AC1605" i="4" s="1"/>
  <c r="AI1605" i="4"/>
  <c r="AE1605" i="4"/>
  <c r="V1605" i="4"/>
  <c r="Z1605" i="4" s="1"/>
  <c r="AK1604" i="4"/>
  <c r="AC1604" i="4" s="1"/>
  <c r="AI1604" i="4"/>
  <c r="AE1604" i="4"/>
  <c r="V1604" i="4"/>
  <c r="Z1604" i="4" s="1"/>
  <c r="AK1603" i="4"/>
  <c r="AC1603" i="4" s="1"/>
  <c r="AI1603" i="4"/>
  <c r="AE1603" i="4"/>
  <c r="V1603" i="4"/>
  <c r="Z1603" i="4" s="1"/>
  <c r="AK1602" i="4"/>
  <c r="AC1602" i="4" s="1"/>
  <c r="AI1602" i="4"/>
  <c r="AE1602" i="4"/>
  <c r="V1602" i="4"/>
  <c r="Z1602" i="4" s="1"/>
  <c r="AK1601" i="4"/>
  <c r="AC1601" i="4" s="1"/>
  <c r="AI1601" i="4"/>
  <c r="AE1601" i="4"/>
  <c r="V1601" i="4"/>
  <c r="Z1601" i="4" s="1"/>
  <c r="AK1600" i="4"/>
  <c r="AC1600" i="4" s="1"/>
  <c r="AI1600" i="4"/>
  <c r="AE1600" i="4"/>
  <c r="V1600" i="4"/>
  <c r="Z1600" i="4" s="1"/>
  <c r="AK1599" i="4"/>
  <c r="AC1599" i="4" s="1"/>
  <c r="AI1599" i="4"/>
  <c r="AE1599" i="4"/>
  <c r="V1599" i="4"/>
  <c r="Z1599" i="4" s="1"/>
  <c r="AK1598" i="4"/>
  <c r="AC1598" i="4" s="1"/>
  <c r="AI1598" i="4"/>
  <c r="AE1598" i="4"/>
  <c r="V1598" i="4"/>
  <c r="Z1598" i="4" s="1"/>
  <c r="AK1597" i="4"/>
  <c r="AC1597" i="4" s="1"/>
  <c r="AI1597" i="4"/>
  <c r="AE1597" i="4"/>
  <c r="V1597" i="4"/>
  <c r="Z1597" i="4" s="1"/>
  <c r="AK1596" i="4"/>
  <c r="AC1596" i="4" s="1"/>
  <c r="AI1596" i="4"/>
  <c r="AE1596" i="4"/>
  <c r="V1596" i="4"/>
  <c r="Z1596" i="4" s="1"/>
  <c r="AK1595" i="4"/>
  <c r="AC1595" i="4" s="1"/>
  <c r="AI1595" i="4"/>
  <c r="AE1595" i="4"/>
  <c r="V1595" i="4"/>
  <c r="Z1595" i="4" s="1"/>
  <c r="AK1594" i="4"/>
  <c r="AC1594" i="4" s="1"/>
  <c r="AI1594" i="4"/>
  <c r="AE1594" i="4"/>
  <c r="V1594" i="4"/>
  <c r="Z1594" i="4" s="1"/>
  <c r="AK1593" i="4"/>
  <c r="AC1593" i="4" s="1"/>
  <c r="AI1593" i="4"/>
  <c r="AE1593" i="4"/>
  <c r="V1593" i="4"/>
  <c r="Z1593" i="4" s="1"/>
  <c r="AK1592" i="4"/>
  <c r="AC1592" i="4" s="1"/>
  <c r="AI1592" i="4"/>
  <c r="AE1592" i="4"/>
  <c r="V1592" i="4"/>
  <c r="Z1592" i="4" s="1"/>
  <c r="AK1591" i="4"/>
  <c r="AC1591" i="4" s="1"/>
  <c r="AI1591" i="4"/>
  <c r="AE1591" i="4"/>
  <c r="V1591" i="4"/>
  <c r="Z1591" i="4" s="1"/>
  <c r="AK1590" i="4"/>
  <c r="AC1590" i="4" s="1"/>
  <c r="AI1590" i="4"/>
  <c r="AE1590" i="4"/>
  <c r="V1590" i="4"/>
  <c r="Z1590" i="4" s="1"/>
  <c r="AK1589" i="4"/>
  <c r="AC1589" i="4" s="1"/>
  <c r="AI1589" i="4"/>
  <c r="AE1589" i="4"/>
  <c r="V1589" i="4"/>
  <c r="Z1589" i="4" s="1"/>
  <c r="AK1588" i="4"/>
  <c r="AC1588" i="4" s="1"/>
  <c r="AI1588" i="4"/>
  <c r="AE1588" i="4"/>
  <c r="V1588" i="4"/>
  <c r="Z1588" i="4" s="1"/>
  <c r="AK1587" i="4"/>
  <c r="AC1587" i="4" s="1"/>
  <c r="AI1587" i="4"/>
  <c r="AE1587" i="4"/>
  <c r="V1587" i="4"/>
  <c r="Z1587" i="4" s="1"/>
  <c r="AK1586" i="4"/>
  <c r="AC1586" i="4" s="1"/>
  <c r="AI1586" i="4"/>
  <c r="AE1586" i="4"/>
  <c r="V1586" i="4"/>
  <c r="Z1586" i="4" s="1"/>
  <c r="AK1585" i="4"/>
  <c r="AC1585" i="4" s="1"/>
  <c r="AI1585" i="4"/>
  <c r="AE1585" i="4"/>
  <c r="V1585" i="4"/>
  <c r="Z1585" i="4" s="1"/>
  <c r="AK1584" i="4"/>
  <c r="AC1584" i="4" s="1"/>
  <c r="AI1584" i="4"/>
  <c r="AE1584" i="4"/>
  <c r="V1584" i="4"/>
  <c r="Z1584" i="4" s="1"/>
  <c r="AK1583" i="4"/>
  <c r="AC1583" i="4" s="1"/>
  <c r="AI1583" i="4"/>
  <c r="AE1583" i="4"/>
  <c r="V1583" i="4"/>
  <c r="Z1583" i="4" s="1"/>
  <c r="AK1582" i="4"/>
  <c r="AC1582" i="4" s="1"/>
  <c r="AI1582" i="4"/>
  <c r="AE1582" i="4"/>
  <c r="V1582" i="4"/>
  <c r="Z1582" i="4" s="1"/>
  <c r="AK1581" i="4"/>
  <c r="AC1581" i="4" s="1"/>
  <c r="AI1581" i="4"/>
  <c r="AE1581" i="4"/>
  <c r="V1581" i="4"/>
  <c r="Z1581" i="4" s="1"/>
  <c r="AK1580" i="4"/>
  <c r="AC1580" i="4" s="1"/>
  <c r="AI1580" i="4"/>
  <c r="AE1580" i="4"/>
  <c r="V1580" i="4"/>
  <c r="Z1580" i="4" s="1"/>
  <c r="AK1579" i="4"/>
  <c r="AC1579" i="4" s="1"/>
  <c r="AI1579" i="4"/>
  <c r="AE1579" i="4"/>
  <c r="V1579" i="4"/>
  <c r="Z1579" i="4" s="1"/>
  <c r="AK1578" i="4"/>
  <c r="AC1578" i="4" s="1"/>
  <c r="AI1578" i="4"/>
  <c r="AE1578" i="4"/>
  <c r="V1578" i="4"/>
  <c r="Z1578" i="4" s="1"/>
  <c r="AK1577" i="4"/>
  <c r="AC1577" i="4" s="1"/>
  <c r="AI1577" i="4"/>
  <c r="AE1577" i="4"/>
  <c r="V1577" i="4"/>
  <c r="Z1577" i="4" s="1"/>
  <c r="AK1576" i="4"/>
  <c r="AC1576" i="4" s="1"/>
  <c r="AI1576" i="4"/>
  <c r="AE1576" i="4"/>
  <c r="V1576" i="4"/>
  <c r="Z1576" i="4" s="1"/>
  <c r="AK1575" i="4"/>
  <c r="AC1575" i="4" s="1"/>
  <c r="AI1575" i="4"/>
  <c r="AE1575" i="4"/>
  <c r="V1575" i="4"/>
  <c r="Z1575" i="4" s="1"/>
  <c r="AK1574" i="4"/>
  <c r="AC1574" i="4" s="1"/>
  <c r="AI1574" i="4"/>
  <c r="AE1574" i="4"/>
  <c r="V1574" i="4"/>
  <c r="Z1574" i="4" s="1"/>
  <c r="AK1573" i="4"/>
  <c r="AC1573" i="4" s="1"/>
  <c r="AI1573" i="4"/>
  <c r="AE1573" i="4"/>
  <c r="V1573" i="4"/>
  <c r="Z1573" i="4" s="1"/>
  <c r="AK1572" i="4"/>
  <c r="AC1572" i="4" s="1"/>
  <c r="AI1572" i="4"/>
  <c r="AE1572" i="4"/>
  <c r="V1572" i="4"/>
  <c r="Z1572" i="4" s="1"/>
  <c r="AK1571" i="4"/>
  <c r="AC1571" i="4" s="1"/>
  <c r="AI1571" i="4"/>
  <c r="AE1571" i="4"/>
  <c r="V1571" i="4"/>
  <c r="Z1571" i="4" s="1"/>
  <c r="AK1570" i="4"/>
  <c r="AC1570" i="4" s="1"/>
  <c r="AI1570" i="4"/>
  <c r="AE1570" i="4"/>
  <c r="V1570" i="4"/>
  <c r="Z1570" i="4" s="1"/>
  <c r="AK1569" i="4"/>
  <c r="AC1569" i="4" s="1"/>
  <c r="AI1569" i="4"/>
  <c r="AE1569" i="4"/>
  <c r="V1569" i="4"/>
  <c r="Z1569" i="4" s="1"/>
  <c r="AK1568" i="4"/>
  <c r="AC1568" i="4" s="1"/>
  <c r="AI1568" i="4"/>
  <c r="AE1568" i="4"/>
  <c r="V1568" i="4"/>
  <c r="Z1568" i="4" s="1"/>
  <c r="AK1567" i="4"/>
  <c r="AC1567" i="4" s="1"/>
  <c r="AI1567" i="4"/>
  <c r="AE1567" i="4"/>
  <c r="V1567" i="4"/>
  <c r="Z1567" i="4" s="1"/>
  <c r="AK1566" i="4"/>
  <c r="AC1566" i="4" s="1"/>
  <c r="AI1566" i="4"/>
  <c r="AE1566" i="4"/>
  <c r="V1566" i="4"/>
  <c r="Z1566" i="4" s="1"/>
  <c r="AK1565" i="4"/>
  <c r="AC1565" i="4" s="1"/>
  <c r="AI1565" i="4"/>
  <c r="AE1565" i="4"/>
  <c r="V1565" i="4"/>
  <c r="Z1565" i="4" s="1"/>
  <c r="AK1564" i="4"/>
  <c r="AC1564" i="4" s="1"/>
  <c r="AI1564" i="4"/>
  <c r="AE1564" i="4"/>
  <c r="V1564" i="4"/>
  <c r="Z1564" i="4" s="1"/>
  <c r="AK1563" i="4"/>
  <c r="AC1563" i="4" s="1"/>
  <c r="AI1563" i="4"/>
  <c r="AE1563" i="4"/>
  <c r="V1563" i="4"/>
  <c r="Z1563" i="4" s="1"/>
  <c r="AK1562" i="4"/>
  <c r="AC1562" i="4" s="1"/>
  <c r="AI1562" i="4"/>
  <c r="AE1562" i="4"/>
  <c r="V1562" i="4"/>
  <c r="Z1562" i="4" s="1"/>
  <c r="AK1561" i="4"/>
  <c r="AC1561" i="4" s="1"/>
  <c r="AI1561" i="4"/>
  <c r="AE1561" i="4"/>
  <c r="V1561" i="4"/>
  <c r="Z1561" i="4" s="1"/>
  <c r="AK1560" i="4"/>
  <c r="AC1560" i="4" s="1"/>
  <c r="AI1560" i="4"/>
  <c r="AE1560" i="4"/>
  <c r="V1560" i="4"/>
  <c r="Z1560" i="4" s="1"/>
  <c r="AK1559" i="4"/>
  <c r="AC1559" i="4" s="1"/>
  <c r="AI1559" i="4"/>
  <c r="AE1559" i="4"/>
  <c r="V1559" i="4"/>
  <c r="Z1559" i="4" s="1"/>
  <c r="AK1558" i="4"/>
  <c r="AC1558" i="4" s="1"/>
  <c r="AI1558" i="4"/>
  <c r="AE1558" i="4"/>
  <c r="V1558" i="4"/>
  <c r="Z1558" i="4" s="1"/>
  <c r="AK1557" i="4"/>
  <c r="AC1557" i="4" s="1"/>
  <c r="AI1557" i="4"/>
  <c r="AE1557" i="4"/>
  <c r="V1557" i="4"/>
  <c r="Z1557" i="4" s="1"/>
  <c r="AK1556" i="4"/>
  <c r="AC1556" i="4" s="1"/>
  <c r="AI1556" i="4"/>
  <c r="AE1556" i="4"/>
  <c r="V1556" i="4"/>
  <c r="Z1556" i="4" s="1"/>
  <c r="AK1555" i="4"/>
  <c r="AC1555" i="4" s="1"/>
  <c r="AI1555" i="4"/>
  <c r="AE1555" i="4"/>
  <c r="V1555" i="4"/>
  <c r="Z1555" i="4" s="1"/>
  <c r="AK1554" i="4"/>
  <c r="AC1554" i="4" s="1"/>
  <c r="AI1554" i="4"/>
  <c r="AE1554" i="4"/>
  <c r="V1554" i="4"/>
  <c r="Z1554" i="4" s="1"/>
  <c r="AK1553" i="4"/>
  <c r="AC1553" i="4" s="1"/>
  <c r="AI1553" i="4"/>
  <c r="AE1553" i="4"/>
  <c r="V1553" i="4"/>
  <c r="Z1553" i="4" s="1"/>
  <c r="AK1552" i="4"/>
  <c r="AC1552" i="4" s="1"/>
  <c r="AI1552" i="4"/>
  <c r="AE1552" i="4"/>
  <c r="V1552" i="4"/>
  <c r="Z1552" i="4" s="1"/>
  <c r="AK1551" i="4"/>
  <c r="AC1551" i="4" s="1"/>
  <c r="AI1551" i="4"/>
  <c r="AE1551" i="4"/>
  <c r="V1551" i="4"/>
  <c r="Z1551" i="4" s="1"/>
  <c r="AK1550" i="4"/>
  <c r="AC1550" i="4" s="1"/>
  <c r="AI1550" i="4"/>
  <c r="AE1550" i="4"/>
  <c r="V1550" i="4"/>
  <c r="Z1550" i="4" s="1"/>
  <c r="AK1549" i="4"/>
  <c r="AC1549" i="4" s="1"/>
  <c r="AI1549" i="4"/>
  <c r="AE1549" i="4"/>
  <c r="V1549" i="4"/>
  <c r="Z1549" i="4" s="1"/>
  <c r="AK1548" i="4"/>
  <c r="AC1548" i="4" s="1"/>
  <c r="AI1548" i="4"/>
  <c r="AE1548" i="4"/>
  <c r="V1548" i="4"/>
  <c r="Z1548" i="4" s="1"/>
  <c r="AK1547" i="4"/>
  <c r="AC1547" i="4" s="1"/>
  <c r="AI1547" i="4"/>
  <c r="AE1547" i="4"/>
  <c r="V1547" i="4"/>
  <c r="Z1547" i="4" s="1"/>
  <c r="AK1546" i="4"/>
  <c r="AC1546" i="4" s="1"/>
  <c r="AI1546" i="4"/>
  <c r="AE1546" i="4"/>
  <c r="V1546" i="4"/>
  <c r="Z1546" i="4" s="1"/>
  <c r="AK1545" i="4"/>
  <c r="AC1545" i="4" s="1"/>
  <c r="AI1545" i="4"/>
  <c r="AE1545" i="4"/>
  <c r="V1545" i="4"/>
  <c r="Z1545" i="4" s="1"/>
  <c r="AK1544" i="4"/>
  <c r="AC1544" i="4" s="1"/>
  <c r="AI1544" i="4"/>
  <c r="AE1544" i="4"/>
  <c r="V1544" i="4"/>
  <c r="Z1544" i="4" s="1"/>
  <c r="AK1543" i="4"/>
  <c r="AC1543" i="4" s="1"/>
  <c r="AI1543" i="4"/>
  <c r="AE1543" i="4"/>
  <c r="V1543" i="4"/>
  <c r="Z1543" i="4" s="1"/>
  <c r="AK1542" i="4"/>
  <c r="AC1542" i="4" s="1"/>
  <c r="AI1542" i="4"/>
  <c r="AE1542" i="4"/>
  <c r="V1542" i="4"/>
  <c r="Z1542" i="4" s="1"/>
  <c r="AK1541" i="4"/>
  <c r="AC1541" i="4" s="1"/>
  <c r="AI1541" i="4"/>
  <c r="AE1541" i="4"/>
  <c r="V1541" i="4"/>
  <c r="Z1541" i="4" s="1"/>
  <c r="AK1540" i="4"/>
  <c r="AC1540" i="4" s="1"/>
  <c r="AI1540" i="4"/>
  <c r="AE1540" i="4"/>
  <c r="V1540" i="4"/>
  <c r="Z1540" i="4" s="1"/>
  <c r="AK1539" i="4"/>
  <c r="AC1539" i="4" s="1"/>
  <c r="AI1539" i="4"/>
  <c r="AE1539" i="4"/>
  <c r="V1539" i="4"/>
  <c r="Z1539" i="4" s="1"/>
  <c r="AK1538" i="4"/>
  <c r="AC1538" i="4" s="1"/>
  <c r="AI1538" i="4"/>
  <c r="AE1538" i="4"/>
  <c r="V1538" i="4"/>
  <c r="Z1538" i="4" s="1"/>
  <c r="AK1537" i="4"/>
  <c r="AC1537" i="4" s="1"/>
  <c r="AI1537" i="4"/>
  <c r="AE1537" i="4"/>
  <c r="V1537" i="4"/>
  <c r="Z1537" i="4" s="1"/>
  <c r="AK1536" i="4"/>
  <c r="AC1536" i="4" s="1"/>
  <c r="AI1536" i="4"/>
  <c r="AE1536" i="4"/>
  <c r="V1536" i="4"/>
  <c r="Z1536" i="4" s="1"/>
  <c r="AK1535" i="4"/>
  <c r="AC1535" i="4" s="1"/>
  <c r="AI1535" i="4"/>
  <c r="AE1535" i="4"/>
  <c r="V1535" i="4"/>
  <c r="Z1535" i="4" s="1"/>
  <c r="AK1534" i="4"/>
  <c r="AC1534" i="4" s="1"/>
  <c r="AI1534" i="4"/>
  <c r="AE1534" i="4"/>
  <c r="V1534" i="4"/>
  <c r="Z1534" i="4" s="1"/>
  <c r="AK1533" i="4"/>
  <c r="AC1533" i="4" s="1"/>
  <c r="AI1533" i="4"/>
  <c r="AE1533" i="4"/>
  <c r="V1533" i="4"/>
  <c r="Z1533" i="4" s="1"/>
  <c r="AK1532" i="4"/>
  <c r="AC1532" i="4" s="1"/>
  <c r="AI1532" i="4"/>
  <c r="AE1532" i="4"/>
  <c r="V1532" i="4"/>
  <c r="Z1532" i="4" s="1"/>
  <c r="AK1531" i="4"/>
  <c r="AC1531" i="4" s="1"/>
  <c r="AI1531" i="4"/>
  <c r="AE1531" i="4"/>
  <c r="V1531" i="4"/>
  <c r="Z1531" i="4" s="1"/>
  <c r="AK1526" i="4"/>
  <c r="AC1526" i="4" s="1"/>
  <c r="AI1526" i="4"/>
  <c r="AE1526" i="4"/>
  <c r="V1526" i="4"/>
  <c r="Z1526" i="4" s="1"/>
  <c r="AK1525" i="4"/>
  <c r="AC1525" i="4" s="1"/>
  <c r="AI1525" i="4"/>
  <c r="AE1525" i="4"/>
  <c r="V1525" i="4"/>
  <c r="Z1525" i="4" s="1"/>
  <c r="AK1524" i="4"/>
  <c r="AC1524" i="4" s="1"/>
  <c r="AI1524" i="4"/>
  <c r="AE1524" i="4"/>
  <c r="V1524" i="4"/>
  <c r="Z1524" i="4" s="1"/>
  <c r="AK1523" i="4"/>
  <c r="AC1523" i="4" s="1"/>
  <c r="AI1523" i="4"/>
  <c r="AE1523" i="4"/>
  <c r="V1523" i="4"/>
  <c r="Z1523" i="4" s="1"/>
  <c r="AK1522" i="4"/>
  <c r="AC1522" i="4" s="1"/>
  <c r="AI1522" i="4"/>
  <c r="AE1522" i="4"/>
  <c r="V1522" i="4"/>
  <c r="Z1522" i="4" s="1"/>
  <c r="AK1521" i="4"/>
  <c r="AC1521" i="4" s="1"/>
  <c r="AI1521" i="4"/>
  <c r="AE1521" i="4"/>
  <c r="V1521" i="4"/>
  <c r="Z1521" i="4" s="1"/>
  <c r="AK1520" i="4"/>
  <c r="AC1520" i="4" s="1"/>
  <c r="AI1520" i="4"/>
  <c r="AE1520" i="4"/>
  <c r="V1520" i="4"/>
  <c r="Z1520" i="4" s="1"/>
  <c r="AK1519" i="4"/>
  <c r="AC1519" i="4" s="1"/>
  <c r="AI1519" i="4"/>
  <c r="AE1519" i="4"/>
  <c r="V1519" i="4"/>
  <c r="Z1519" i="4" s="1"/>
  <c r="AK1518" i="4"/>
  <c r="AC1518" i="4" s="1"/>
  <c r="AI1518" i="4"/>
  <c r="AE1518" i="4"/>
  <c r="V1518" i="4"/>
  <c r="Z1518" i="4" s="1"/>
  <c r="AK1517" i="4"/>
  <c r="AC1517" i="4" s="1"/>
  <c r="AI1517" i="4"/>
  <c r="AE1517" i="4"/>
  <c r="V1517" i="4"/>
  <c r="Z1517" i="4" s="1"/>
  <c r="AK1516" i="4"/>
  <c r="AC1516" i="4" s="1"/>
  <c r="AI1516" i="4"/>
  <c r="AE1516" i="4"/>
  <c r="V1516" i="4"/>
  <c r="Z1516" i="4" s="1"/>
  <c r="AK1515" i="4"/>
  <c r="AC1515" i="4" s="1"/>
  <c r="AI1515" i="4"/>
  <c r="AE1515" i="4"/>
  <c r="V1515" i="4"/>
  <c r="Z1515" i="4" s="1"/>
  <c r="AK1514" i="4"/>
  <c r="AC1514" i="4" s="1"/>
  <c r="AI1514" i="4"/>
  <c r="AE1514" i="4"/>
  <c r="V1514" i="4"/>
  <c r="Z1514" i="4" s="1"/>
  <c r="AK1513" i="4"/>
  <c r="AC1513" i="4" s="1"/>
  <c r="AI1513" i="4"/>
  <c r="AE1513" i="4"/>
  <c r="V1513" i="4"/>
  <c r="Z1513" i="4" s="1"/>
  <c r="AK1512" i="4"/>
  <c r="AC1512" i="4" s="1"/>
  <c r="AI1512" i="4"/>
  <c r="AE1512" i="4"/>
  <c r="V1512" i="4"/>
  <c r="Z1512" i="4" s="1"/>
  <c r="AK1511" i="4"/>
  <c r="AC1511" i="4" s="1"/>
  <c r="AI1511" i="4"/>
  <c r="AE1511" i="4"/>
  <c r="V1511" i="4"/>
  <c r="Z1511" i="4" s="1"/>
  <c r="AK1510" i="4"/>
  <c r="AC1510" i="4" s="1"/>
  <c r="AI1510" i="4"/>
  <c r="AE1510" i="4"/>
  <c r="V1510" i="4"/>
  <c r="Z1510" i="4" s="1"/>
  <c r="AK1509" i="4"/>
  <c r="AC1509" i="4" s="1"/>
  <c r="AI1509" i="4"/>
  <c r="AE1509" i="4"/>
  <c r="V1509" i="4"/>
  <c r="Z1509" i="4" s="1"/>
  <c r="AK1508" i="4"/>
  <c r="AC1508" i="4" s="1"/>
  <c r="AI1508" i="4"/>
  <c r="AE1508" i="4"/>
  <c r="V1508" i="4"/>
  <c r="Z1508" i="4" s="1"/>
  <c r="AK1507" i="4"/>
  <c r="AC1507" i="4" s="1"/>
  <c r="AI1507" i="4"/>
  <c r="AE1507" i="4"/>
  <c r="V1507" i="4"/>
  <c r="Z1507" i="4" s="1"/>
  <c r="AK1506" i="4"/>
  <c r="AC1506" i="4" s="1"/>
  <c r="AI1506" i="4"/>
  <c r="AE1506" i="4"/>
  <c r="V1506" i="4"/>
  <c r="Z1506" i="4" s="1"/>
  <c r="AK1505" i="4"/>
  <c r="AC1505" i="4" s="1"/>
  <c r="AI1505" i="4"/>
  <c r="AE1505" i="4"/>
  <c r="V1505" i="4"/>
  <c r="Z1505" i="4" s="1"/>
  <c r="AK1504" i="4"/>
  <c r="AC1504" i="4" s="1"/>
  <c r="AI1504" i="4"/>
  <c r="AE1504" i="4"/>
  <c r="V1504" i="4"/>
  <c r="Z1504" i="4" s="1"/>
  <c r="AK1503" i="4"/>
  <c r="AC1503" i="4" s="1"/>
  <c r="AI1503" i="4"/>
  <c r="AE1503" i="4"/>
  <c r="V1503" i="4"/>
  <c r="Z1503" i="4" s="1"/>
  <c r="AK1502" i="4"/>
  <c r="AC1502" i="4" s="1"/>
  <c r="AI1502" i="4"/>
  <c r="AE1502" i="4"/>
  <c r="V1502" i="4"/>
  <c r="Z1502" i="4" s="1"/>
  <c r="AK1501" i="4"/>
  <c r="AC1501" i="4" s="1"/>
  <c r="AI1501" i="4"/>
  <c r="AE1501" i="4"/>
  <c r="V1501" i="4"/>
  <c r="Z1501" i="4" s="1"/>
  <c r="AK1500" i="4"/>
  <c r="AC1500" i="4" s="1"/>
  <c r="AI1500" i="4"/>
  <c r="AE1500" i="4"/>
  <c r="V1500" i="4"/>
  <c r="Z1500" i="4" s="1"/>
  <c r="AK1499" i="4"/>
  <c r="AC1499" i="4" s="1"/>
  <c r="AI1499" i="4"/>
  <c r="AE1499" i="4"/>
  <c r="V1499" i="4"/>
  <c r="Z1499" i="4" s="1"/>
  <c r="AK1498" i="4"/>
  <c r="AC1498" i="4" s="1"/>
  <c r="AI1498" i="4"/>
  <c r="AE1498" i="4"/>
  <c r="V1498" i="4"/>
  <c r="Z1498" i="4" s="1"/>
  <c r="AK1497" i="4"/>
  <c r="AC1497" i="4" s="1"/>
  <c r="AI1497" i="4"/>
  <c r="AE1497" i="4"/>
  <c r="V1497" i="4"/>
  <c r="Z1497" i="4" s="1"/>
  <c r="AK1496" i="4"/>
  <c r="AC1496" i="4" s="1"/>
  <c r="AI1496" i="4"/>
  <c r="AE1496" i="4"/>
  <c r="V1496" i="4"/>
  <c r="Z1496" i="4" s="1"/>
  <c r="AK1495" i="4"/>
  <c r="AC1495" i="4" s="1"/>
  <c r="AI1495" i="4"/>
  <c r="AE1495" i="4"/>
  <c r="V1495" i="4"/>
  <c r="Z1495" i="4" s="1"/>
  <c r="AK1494" i="4"/>
  <c r="AC1494" i="4" s="1"/>
  <c r="AI1494" i="4"/>
  <c r="AE1494" i="4"/>
  <c r="V1494" i="4"/>
  <c r="Z1494" i="4" s="1"/>
  <c r="AK1493" i="4"/>
  <c r="AC1493" i="4" s="1"/>
  <c r="AI1493" i="4"/>
  <c r="AE1493" i="4"/>
  <c r="V1493" i="4"/>
  <c r="Z1493" i="4" s="1"/>
  <c r="AK1492" i="4"/>
  <c r="AC1492" i="4" s="1"/>
  <c r="AI1492" i="4"/>
  <c r="AE1492" i="4"/>
  <c r="V1492" i="4"/>
  <c r="Z1492" i="4" s="1"/>
  <c r="AK1491" i="4"/>
  <c r="AC1491" i="4" s="1"/>
  <c r="AI1491" i="4"/>
  <c r="AE1491" i="4"/>
  <c r="V1491" i="4"/>
  <c r="Z1491" i="4" s="1"/>
  <c r="AK1490" i="4"/>
  <c r="AC1490" i="4" s="1"/>
  <c r="AI1490" i="4"/>
  <c r="AE1490" i="4"/>
  <c r="V1490" i="4"/>
  <c r="Z1490" i="4" s="1"/>
  <c r="AK1489" i="4"/>
  <c r="AC1489" i="4" s="1"/>
  <c r="AI1489" i="4"/>
  <c r="AE1489" i="4"/>
  <c r="V1489" i="4"/>
  <c r="Z1489" i="4" s="1"/>
  <c r="AK1488" i="4"/>
  <c r="AC1488" i="4" s="1"/>
  <c r="AI1488" i="4"/>
  <c r="AE1488" i="4"/>
  <c r="V1488" i="4"/>
  <c r="Z1488" i="4" s="1"/>
  <c r="AK1487" i="4"/>
  <c r="AC1487" i="4" s="1"/>
  <c r="AI1487" i="4"/>
  <c r="AE1487" i="4"/>
  <c r="V1487" i="4"/>
  <c r="Z1487" i="4" s="1"/>
  <c r="AK1486" i="4"/>
  <c r="AC1486" i="4" s="1"/>
  <c r="AI1486" i="4"/>
  <c r="AE1486" i="4"/>
  <c r="V1486" i="4"/>
  <c r="Z1486" i="4" s="1"/>
  <c r="AK1485" i="4"/>
  <c r="AC1485" i="4" s="1"/>
  <c r="AI1485" i="4"/>
  <c r="AE1485" i="4"/>
  <c r="V1485" i="4"/>
  <c r="Z1485" i="4" s="1"/>
  <c r="AK1484" i="4"/>
  <c r="AC1484" i="4" s="1"/>
  <c r="AI1484" i="4"/>
  <c r="AE1484" i="4"/>
  <c r="V1484" i="4"/>
  <c r="Z1484" i="4" s="1"/>
  <c r="AK1483" i="4"/>
  <c r="AC1483" i="4" s="1"/>
  <c r="AI1483" i="4"/>
  <c r="AE1483" i="4"/>
  <c r="V1483" i="4"/>
  <c r="Z1483" i="4" s="1"/>
  <c r="AK1482" i="4"/>
  <c r="AC1482" i="4" s="1"/>
  <c r="AI1482" i="4"/>
  <c r="AE1482" i="4"/>
  <c r="V1482" i="4"/>
  <c r="Z1482" i="4" s="1"/>
  <c r="AK1481" i="4"/>
  <c r="AC1481" i="4" s="1"/>
  <c r="AI1481" i="4"/>
  <c r="AE1481" i="4"/>
  <c r="V1481" i="4"/>
  <c r="Z1481" i="4" s="1"/>
  <c r="AK1480" i="4"/>
  <c r="AC1480" i="4" s="1"/>
  <c r="AI1480" i="4"/>
  <c r="AE1480" i="4"/>
  <c r="V1480" i="4"/>
  <c r="Z1480" i="4" s="1"/>
  <c r="AK1479" i="4"/>
  <c r="AC1479" i="4" s="1"/>
  <c r="AI1479" i="4"/>
  <c r="AE1479" i="4"/>
  <c r="V1479" i="4"/>
  <c r="Z1479" i="4" s="1"/>
  <c r="AK1478" i="4"/>
  <c r="AC1478" i="4" s="1"/>
  <c r="AI1478" i="4"/>
  <c r="AE1478" i="4"/>
  <c r="V1478" i="4"/>
  <c r="Z1478" i="4" s="1"/>
  <c r="AK1477" i="4"/>
  <c r="AC1477" i="4" s="1"/>
  <c r="AI1477" i="4"/>
  <c r="AE1477" i="4"/>
  <c r="V1477" i="4"/>
  <c r="Z1477" i="4" s="1"/>
  <c r="AK1476" i="4"/>
  <c r="AC1476" i="4" s="1"/>
  <c r="AI1476" i="4"/>
  <c r="AE1476" i="4"/>
  <c r="V1476" i="4"/>
  <c r="Z1476" i="4" s="1"/>
  <c r="AK1475" i="4"/>
  <c r="AC1475" i="4" s="1"/>
  <c r="AI1475" i="4"/>
  <c r="AE1475" i="4"/>
  <c r="V1475" i="4"/>
  <c r="Z1475" i="4" s="1"/>
  <c r="AK1474" i="4"/>
  <c r="AC1474" i="4" s="1"/>
  <c r="AI1474" i="4"/>
  <c r="AE1474" i="4"/>
  <c r="V1474" i="4"/>
  <c r="Z1474" i="4" s="1"/>
  <c r="AK1473" i="4"/>
  <c r="AC1473" i="4" s="1"/>
  <c r="AI1473" i="4"/>
  <c r="AE1473" i="4"/>
  <c r="V1473" i="4"/>
  <c r="Z1473" i="4" s="1"/>
  <c r="AK1472" i="4"/>
  <c r="AC1472" i="4" s="1"/>
  <c r="AI1472" i="4"/>
  <c r="AE1472" i="4"/>
  <c r="V1472" i="4"/>
  <c r="Z1472" i="4" s="1"/>
  <c r="AK1471" i="4"/>
  <c r="AC1471" i="4" s="1"/>
  <c r="AI1471" i="4"/>
  <c r="AE1471" i="4"/>
  <c r="V1471" i="4"/>
  <c r="Z1471" i="4" s="1"/>
  <c r="AK1470" i="4"/>
  <c r="AC1470" i="4" s="1"/>
  <c r="AI1470" i="4"/>
  <c r="AE1470" i="4"/>
  <c r="V1470" i="4"/>
  <c r="Z1470" i="4" s="1"/>
  <c r="AK1469" i="4"/>
  <c r="AC1469" i="4" s="1"/>
  <c r="AI1469" i="4"/>
  <c r="AE1469" i="4"/>
  <c r="V1469" i="4"/>
  <c r="Z1469" i="4" s="1"/>
  <c r="AK1468" i="4"/>
  <c r="AC1468" i="4" s="1"/>
  <c r="AI1468" i="4"/>
  <c r="AE1468" i="4"/>
  <c r="V1468" i="4"/>
  <c r="Z1468" i="4" s="1"/>
  <c r="AK1467" i="4"/>
  <c r="AC1467" i="4" s="1"/>
  <c r="AI1467" i="4"/>
  <c r="AE1467" i="4"/>
  <c r="V1467" i="4"/>
  <c r="Z1467" i="4" s="1"/>
  <c r="AK1466" i="4"/>
  <c r="AC1466" i="4" s="1"/>
  <c r="AI1466" i="4"/>
  <c r="AE1466" i="4"/>
  <c r="V1466" i="4"/>
  <c r="Z1466" i="4" s="1"/>
  <c r="AK1465" i="4"/>
  <c r="AC1465" i="4" s="1"/>
  <c r="AI1465" i="4"/>
  <c r="AE1465" i="4"/>
  <c r="V1465" i="4"/>
  <c r="Z1465" i="4" s="1"/>
  <c r="AK1464" i="4"/>
  <c r="AC1464" i="4" s="1"/>
  <c r="AI1464" i="4"/>
  <c r="AE1464" i="4"/>
  <c r="V1464" i="4"/>
  <c r="Z1464" i="4" s="1"/>
  <c r="AK1463" i="4"/>
  <c r="AC1463" i="4" s="1"/>
  <c r="AI1463" i="4"/>
  <c r="AE1463" i="4"/>
  <c r="V1463" i="4"/>
  <c r="Z1463" i="4" s="1"/>
  <c r="AK1462" i="4"/>
  <c r="AC1462" i="4" s="1"/>
  <c r="AI1462" i="4"/>
  <c r="AE1462" i="4"/>
  <c r="V1462" i="4"/>
  <c r="Z1462" i="4" s="1"/>
  <c r="AK1461" i="4"/>
  <c r="AC1461" i="4" s="1"/>
  <c r="AI1461" i="4"/>
  <c r="AE1461" i="4"/>
  <c r="V1461" i="4"/>
  <c r="Z1461" i="4" s="1"/>
  <c r="AK1460" i="4"/>
  <c r="AC1460" i="4" s="1"/>
  <c r="AI1460" i="4"/>
  <c r="AE1460" i="4"/>
  <c r="V1460" i="4"/>
  <c r="Z1460" i="4" s="1"/>
  <c r="AK1459" i="4"/>
  <c r="AC1459" i="4" s="1"/>
  <c r="AI1459" i="4"/>
  <c r="AE1459" i="4"/>
  <c r="V1459" i="4"/>
  <c r="Z1459" i="4" s="1"/>
  <c r="AK1458" i="4"/>
  <c r="AC1458" i="4" s="1"/>
  <c r="AI1458" i="4"/>
  <c r="AE1458" i="4"/>
  <c r="V1458" i="4"/>
  <c r="Z1458" i="4" s="1"/>
  <c r="AK1423" i="4"/>
  <c r="AC1423" i="4" s="1"/>
  <c r="AI1423" i="4"/>
  <c r="AE1423" i="4"/>
  <c r="V1423" i="4"/>
  <c r="Z1423" i="4" s="1"/>
  <c r="AK1422" i="4"/>
  <c r="AC1422" i="4" s="1"/>
  <c r="AI1422" i="4"/>
  <c r="AE1422" i="4"/>
  <c r="V1422" i="4"/>
  <c r="Z1422" i="4" s="1"/>
  <c r="AK1421" i="4"/>
  <c r="AC1421" i="4" s="1"/>
  <c r="AI1421" i="4"/>
  <c r="AE1421" i="4"/>
  <c r="V1421" i="4"/>
  <c r="Z1421" i="4" s="1"/>
  <c r="AK1420" i="4"/>
  <c r="AC1420" i="4" s="1"/>
  <c r="AI1420" i="4"/>
  <c r="AE1420" i="4"/>
  <c r="V1420" i="4"/>
  <c r="Z1420" i="4" s="1"/>
  <c r="AK1419" i="4"/>
  <c r="AC1419" i="4" s="1"/>
  <c r="AI1419" i="4"/>
  <c r="AE1419" i="4"/>
  <c r="V1419" i="4"/>
  <c r="Z1419" i="4" s="1"/>
  <c r="AK1418" i="4"/>
  <c r="AC1418" i="4" s="1"/>
  <c r="AI1418" i="4"/>
  <c r="AE1418" i="4"/>
  <c r="V1418" i="4"/>
  <c r="Z1418" i="4" s="1"/>
  <c r="AK1417" i="4"/>
  <c r="AC1417" i="4" s="1"/>
  <c r="AI1417" i="4"/>
  <c r="AE1417" i="4"/>
  <c r="V1417" i="4"/>
  <c r="Z1417" i="4" s="1"/>
  <c r="AK1416" i="4"/>
  <c r="AC1416" i="4" s="1"/>
  <c r="AI1416" i="4"/>
  <c r="AE1416" i="4"/>
  <c r="V1416" i="4"/>
  <c r="Z1416" i="4" s="1"/>
  <c r="AK1415" i="4"/>
  <c r="AC1415" i="4" s="1"/>
  <c r="AI1415" i="4"/>
  <c r="AE1415" i="4"/>
  <c r="V1415" i="4"/>
  <c r="Z1415" i="4" s="1"/>
  <c r="AK1414" i="4"/>
  <c r="AC1414" i="4" s="1"/>
  <c r="AI1414" i="4"/>
  <c r="AE1414" i="4"/>
  <c r="V1414" i="4"/>
  <c r="Z1414" i="4" s="1"/>
  <c r="AK1413" i="4"/>
  <c r="AC1413" i="4" s="1"/>
  <c r="AI1413" i="4"/>
  <c r="AE1413" i="4"/>
  <c r="V1413" i="4"/>
  <c r="Z1413" i="4" s="1"/>
  <c r="AK1412" i="4"/>
  <c r="AC1412" i="4" s="1"/>
  <c r="AI1412" i="4"/>
  <c r="AE1412" i="4"/>
  <c r="V1412" i="4"/>
  <c r="Z1412" i="4" s="1"/>
  <c r="AK1411" i="4"/>
  <c r="AC1411" i="4" s="1"/>
  <c r="AI1411" i="4"/>
  <c r="AE1411" i="4"/>
  <c r="V1411" i="4"/>
  <c r="Z1411" i="4" s="1"/>
  <c r="AK1410" i="4"/>
  <c r="AC1410" i="4" s="1"/>
  <c r="AI1410" i="4"/>
  <c r="AE1410" i="4"/>
  <c r="V1410" i="4"/>
  <c r="Z1410" i="4" s="1"/>
  <c r="AK1409" i="4"/>
  <c r="AC1409" i="4" s="1"/>
  <c r="AI1409" i="4"/>
  <c r="AE1409" i="4"/>
  <c r="V1409" i="4"/>
  <c r="Z1409" i="4" s="1"/>
  <c r="AK1408" i="4"/>
  <c r="AC1408" i="4" s="1"/>
  <c r="AI1408" i="4"/>
  <c r="AE1408" i="4"/>
  <c r="V1408" i="4"/>
  <c r="Z1408" i="4" s="1"/>
  <c r="AK1407" i="4"/>
  <c r="AC1407" i="4" s="1"/>
  <c r="AI1407" i="4"/>
  <c r="AE1407" i="4"/>
  <c r="V1407" i="4"/>
  <c r="Z1407" i="4" s="1"/>
  <c r="AK1368" i="4"/>
  <c r="AC1368" i="4" s="1"/>
  <c r="AI1368" i="4"/>
  <c r="AE1368" i="4"/>
  <c r="V1368" i="4"/>
  <c r="Z1368" i="4" s="1"/>
  <c r="AK1367" i="4"/>
  <c r="AC1367" i="4" s="1"/>
  <c r="AI1367" i="4"/>
  <c r="AE1367" i="4"/>
  <c r="V1367" i="4"/>
  <c r="Z1367" i="4" s="1"/>
  <c r="AK1366" i="4"/>
  <c r="AC1366" i="4" s="1"/>
  <c r="AI1366" i="4"/>
  <c r="AE1366" i="4"/>
  <c r="V1366" i="4"/>
  <c r="Z1366" i="4" s="1"/>
  <c r="AK1365" i="4"/>
  <c r="AC1365" i="4" s="1"/>
  <c r="AI1365" i="4"/>
  <c r="AE1365" i="4"/>
  <c r="V1365" i="4"/>
  <c r="Z1365" i="4" s="1"/>
  <c r="AK1364" i="4"/>
  <c r="AC1364" i="4" s="1"/>
  <c r="AI1364" i="4"/>
  <c r="AE1364" i="4"/>
  <c r="V1364" i="4"/>
  <c r="Z1364" i="4" s="1"/>
  <c r="AK1363" i="4"/>
  <c r="AC1363" i="4" s="1"/>
  <c r="AI1363" i="4"/>
  <c r="AE1363" i="4"/>
  <c r="V1363" i="4"/>
  <c r="Z1363" i="4" s="1"/>
  <c r="AK1362" i="4"/>
  <c r="AC1362" i="4" s="1"/>
  <c r="AI1362" i="4"/>
  <c r="AE1362" i="4"/>
  <c r="V1362" i="4"/>
  <c r="Z1362" i="4" s="1"/>
  <c r="AK1361" i="4"/>
  <c r="AC1361" i="4" s="1"/>
  <c r="AI1361" i="4"/>
  <c r="AE1361" i="4"/>
  <c r="V1361" i="4"/>
  <c r="Z1361" i="4" s="1"/>
  <c r="AK1360" i="4"/>
  <c r="AC1360" i="4" s="1"/>
  <c r="AI1360" i="4"/>
  <c r="AE1360" i="4"/>
  <c r="V1360" i="4"/>
  <c r="Z1360" i="4" s="1"/>
  <c r="AK1359" i="4"/>
  <c r="AC1359" i="4" s="1"/>
  <c r="AI1359" i="4"/>
  <c r="AE1359" i="4"/>
  <c r="V1359" i="4"/>
  <c r="Z1359" i="4" s="1"/>
  <c r="AK1358" i="4"/>
  <c r="AC1358" i="4" s="1"/>
  <c r="AI1358" i="4"/>
  <c r="AE1358" i="4"/>
  <c r="V1358" i="4"/>
  <c r="Z1358" i="4" s="1"/>
  <c r="AK1357" i="4"/>
  <c r="AC1357" i="4" s="1"/>
  <c r="AI1357" i="4"/>
  <c r="AE1357" i="4"/>
  <c r="V1357" i="4"/>
  <c r="Z1357" i="4" s="1"/>
  <c r="AK1356" i="4"/>
  <c r="AC1356" i="4" s="1"/>
  <c r="AI1356" i="4"/>
  <c r="AE1356" i="4"/>
  <c r="V1356" i="4"/>
  <c r="Z1356" i="4" s="1"/>
  <c r="AK1355" i="4"/>
  <c r="AC1355" i="4" s="1"/>
  <c r="AI1355" i="4"/>
  <c r="AE1355" i="4"/>
  <c r="V1355" i="4"/>
  <c r="Z1355" i="4" s="1"/>
  <c r="AK1354" i="4"/>
  <c r="AC1354" i="4" s="1"/>
  <c r="AI1354" i="4"/>
  <c r="AE1354" i="4"/>
  <c r="V1354" i="4"/>
  <c r="Z1354" i="4" s="1"/>
  <c r="AK1353" i="4"/>
  <c r="AC1353" i="4" s="1"/>
  <c r="AI1353" i="4"/>
  <c r="AE1353" i="4"/>
  <c r="V1353" i="4"/>
  <c r="Z1353" i="4" s="1"/>
  <c r="AK1352" i="4"/>
  <c r="AC1352" i="4" s="1"/>
  <c r="AI1352" i="4"/>
  <c r="AE1352" i="4"/>
  <c r="V1352" i="4"/>
  <c r="Z1352" i="4" s="1"/>
  <c r="AK1345" i="4"/>
  <c r="AC1345" i="4" s="1"/>
  <c r="AI1345" i="4"/>
  <c r="AE1345" i="4"/>
  <c r="V1345" i="4"/>
  <c r="Z1345" i="4" s="1"/>
  <c r="AK1344" i="4"/>
  <c r="AC1344" i="4" s="1"/>
  <c r="AI1344" i="4"/>
  <c r="AE1344" i="4"/>
  <c r="V1344" i="4"/>
  <c r="Z1344" i="4" s="1"/>
  <c r="AK1343" i="4"/>
  <c r="AC1343" i="4" s="1"/>
  <c r="AI1343" i="4"/>
  <c r="AE1343" i="4"/>
  <c r="V1343" i="4"/>
  <c r="Z1343" i="4" s="1"/>
  <c r="AK1342" i="4"/>
  <c r="AC1342" i="4" s="1"/>
  <c r="AI1342" i="4"/>
  <c r="AE1342" i="4"/>
  <c r="V1342" i="4"/>
  <c r="Z1342" i="4" s="1"/>
  <c r="AK1331" i="4"/>
  <c r="AC1331" i="4" s="1"/>
  <c r="AI1331" i="4"/>
  <c r="AE1331" i="4"/>
  <c r="V1331" i="4"/>
  <c r="Z1331" i="4" s="1"/>
  <c r="AK1330" i="4"/>
  <c r="AC1330" i="4" s="1"/>
  <c r="AI1330" i="4"/>
  <c r="AE1330" i="4"/>
  <c r="V1330" i="4"/>
  <c r="Z1330" i="4" s="1"/>
  <c r="AK1329" i="4"/>
  <c r="AC1329" i="4" s="1"/>
  <c r="AI1329" i="4"/>
  <c r="AE1329" i="4"/>
  <c r="V1329" i="4"/>
  <c r="Z1329" i="4" s="1"/>
  <c r="AK1328" i="4"/>
  <c r="AC1328" i="4" s="1"/>
  <c r="AI1328" i="4"/>
  <c r="AE1328" i="4"/>
  <c r="V1328" i="4"/>
  <c r="Z1328" i="4" s="1"/>
  <c r="AK1327" i="4"/>
  <c r="AC1327" i="4" s="1"/>
  <c r="AI1327" i="4"/>
  <c r="AE1327" i="4"/>
  <c r="V1327" i="4"/>
  <c r="Z1327" i="4" s="1"/>
  <c r="AK1326" i="4"/>
  <c r="AC1326" i="4" s="1"/>
  <c r="AI1326" i="4"/>
  <c r="AE1326" i="4"/>
  <c r="V1326" i="4"/>
  <c r="Z1326" i="4" s="1"/>
  <c r="AK1325" i="4"/>
  <c r="AC1325" i="4" s="1"/>
  <c r="AI1325" i="4"/>
  <c r="AE1325" i="4"/>
  <c r="V1325" i="4"/>
  <c r="Z1325" i="4" s="1"/>
  <c r="AK1324" i="4"/>
  <c r="AC1324" i="4" s="1"/>
  <c r="AI1324" i="4"/>
  <c r="AE1324" i="4"/>
  <c r="V1324" i="4"/>
  <c r="Z1324" i="4" s="1"/>
  <c r="AK1323" i="4"/>
  <c r="AC1323" i="4" s="1"/>
  <c r="AI1323" i="4"/>
  <c r="AE1323" i="4"/>
  <c r="V1323" i="4"/>
  <c r="Z1323" i="4" s="1"/>
  <c r="AK1322" i="4"/>
  <c r="AC1322" i="4" s="1"/>
  <c r="AI1322" i="4"/>
  <c r="AE1322" i="4"/>
  <c r="V1322" i="4"/>
  <c r="Z1322" i="4" s="1"/>
  <c r="AK1321" i="4"/>
  <c r="AC1321" i="4" s="1"/>
  <c r="AI1321" i="4"/>
  <c r="AE1321" i="4"/>
  <c r="V1321" i="4"/>
  <c r="Z1321" i="4" s="1"/>
  <c r="AK1318" i="4"/>
  <c r="AC1318" i="4" s="1"/>
  <c r="AI1318" i="4"/>
  <c r="AE1318" i="4"/>
  <c r="V1318" i="4"/>
  <c r="Z1318" i="4" s="1"/>
  <c r="AK1317" i="4"/>
  <c r="AC1317" i="4" s="1"/>
  <c r="AI1317" i="4"/>
  <c r="AE1317" i="4"/>
  <c r="V1317" i="4"/>
  <c r="Z1317" i="4" s="1"/>
  <c r="AK1315" i="4"/>
  <c r="AC1315" i="4" s="1"/>
  <c r="AI1315" i="4"/>
  <c r="AE1315" i="4"/>
  <c r="V1315" i="4"/>
  <c r="Z1315" i="4" s="1"/>
  <c r="AK1314" i="4"/>
  <c r="AC1314" i="4" s="1"/>
  <c r="AI1314" i="4"/>
  <c r="AE1314" i="4"/>
  <c r="V1314" i="4"/>
  <c r="Z1314" i="4" s="1"/>
  <c r="AK1312" i="4"/>
  <c r="AC1312" i="4" s="1"/>
  <c r="AI1312" i="4"/>
  <c r="AE1312" i="4"/>
  <c r="V1312" i="4"/>
  <c r="Z1312" i="4" s="1"/>
  <c r="AK1310" i="4"/>
  <c r="AC1310" i="4" s="1"/>
  <c r="AI1310" i="4"/>
  <c r="AE1310" i="4"/>
  <c r="V1310" i="4"/>
  <c r="Z1310" i="4" s="1"/>
  <c r="AK1309" i="4"/>
  <c r="AC1309" i="4" s="1"/>
  <c r="AI1309" i="4"/>
  <c r="AE1309" i="4"/>
  <c r="V1309" i="4"/>
  <c r="Z1309" i="4" s="1"/>
  <c r="AK1308" i="4"/>
  <c r="AC1308" i="4" s="1"/>
  <c r="AI1308" i="4"/>
  <c r="AE1308" i="4"/>
  <c r="V1308" i="4"/>
  <c r="Z1308" i="4" s="1"/>
  <c r="AK1307" i="4"/>
  <c r="AC1307" i="4" s="1"/>
  <c r="AI1307" i="4"/>
  <c r="AE1307" i="4"/>
  <c r="V1307" i="4"/>
  <c r="Z1307" i="4" s="1"/>
  <c r="AK1306" i="4"/>
  <c r="AC1306" i="4" s="1"/>
  <c r="AI1306" i="4"/>
  <c r="AE1306" i="4"/>
  <c r="V1306" i="4"/>
  <c r="Z1306" i="4" s="1"/>
  <c r="AK1305" i="4"/>
  <c r="AC1305" i="4" s="1"/>
  <c r="AI1305" i="4"/>
  <c r="AE1305" i="4"/>
  <c r="V1305" i="4"/>
  <c r="Z1305" i="4" s="1"/>
  <c r="AK1304" i="4"/>
  <c r="AC1304" i="4" s="1"/>
  <c r="AI1304" i="4"/>
  <c r="AE1304" i="4"/>
  <c r="V1304" i="4"/>
  <c r="Z1304" i="4" s="1"/>
  <c r="AK1303" i="4"/>
  <c r="AC1303" i="4" s="1"/>
  <c r="AI1303" i="4"/>
  <c r="AE1303" i="4"/>
  <c r="V1303" i="4"/>
  <c r="Z1303" i="4" s="1"/>
  <c r="AK1302" i="4"/>
  <c r="AC1302" i="4" s="1"/>
  <c r="AI1302" i="4"/>
  <c r="AE1302" i="4"/>
  <c r="V1302" i="4"/>
  <c r="Z1302" i="4" s="1"/>
  <c r="AK1301" i="4"/>
  <c r="AC1301" i="4" s="1"/>
  <c r="AI1301" i="4"/>
  <c r="AE1301" i="4"/>
  <c r="V1301" i="4"/>
  <c r="Z1301" i="4" s="1"/>
  <c r="AK1300" i="4"/>
  <c r="AC1300" i="4" s="1"/>
  <c r="AI1300" i="4"/>
  <c r="AE1300" i="4"/>
  <c r="V1300" i="4"/>
  <c r="Z1300" i="4" s="1"/>
  <c r="AK1299" i="4"/>
  <c r="AC1299" i="4" s="1"/>
  <c r="AI1299" i="4"/>
  <c r="AE1299" i="4"/>
  <c r="V1299" i="4"/>
  <c r="Z1299" i="4" s="1"/>
  <c r="AK1298" i="4"/>
  <c r="AC1298" i="4" s="1"/>
  <c r="AI1298" i="4"/>
  <c r="AE1298" i="4"/>
  <c r="V1298" i="4"/>
  <c r="Z1298" i="4" s="1"/>
  <c r="AK1297" i="4"/>
  <c r="AC1297" i="4" s="1"/>
  <c r="AI1297" i="4"/>
  <c r="AE1297" i="4"/>
  <c r="V1297" i="4"/>
  <c r="Z1297" i="4" s="1"/>
  <c r="AK1296" i="4"/>
  <c r="AC1296" i="4" s="1"/>
  <c r="AI1296" i="4"/>
  <c r="AE1296" i="4"/>
  <c r="V1296" i="4"/>
  <c r="Z1296" i="4" s="1"/>
  <c r="AK1295" i="4"/>
  <c r="AC1295" i="4" s="1"/>
  <c r="AI1295" i="4"/>
  <c r="AE1295" i="4"/>
  <c r="V1295" i="4"/>
  <c r="AE1164" i="4" l="1"/>
  <c r="AE1163" i="4" s="1"/>
  <c r="H11" i="3" s="1"/>
  <c r="Z1295" i="4"/>
  <c r="AL1295" i="4" s="1"/>
  <c r="Z1165" i="4"/>
  <c r="V1164" i="4"/>
  <c r="V1163" i="4" s="1"/>
  <c r="E11" i="3" s="1"/>
  <c r="AL1201" i="4"/>
  <c r="AL1180" i="4"/>
  <c r="AL1189" i="4"/>
  <c r="AL1174" i="4"/>
  <c r="AL1183" i="4"/>
  <c r="AL1188" i="4"/>
  <c r="AL1192" i="4"/>
  <c r="AL1197" i="4"/>
  <c r="AL1172" i="4"/>
  <c r="AL1176" i="4"/>
  <c r="AL1181" i="4"/>
  <c r="AL1190" i="4"/>
  <c r="AL1195" i="4"/>
  <c r="AL1202" i="4"/>
  <c r="AL1170" i="4"/>
  <c r="AL1166" i="4"/>
  <c r="AL1168" i="4"/>
  <c r="I1164" i="4"/>
  <c r="I1163" i="4" s="1"/>
  <c r="AL1169" i="4"/>
  <c r="AL1173" i="4"/>
  <c r="AL1177" i="4"/>
  <c r="AL1182" i="4"/>
  <c r="AL1187" i="4"/>
  <c r="AL1191" i="4"/>
  <c r="AL1196" i="4"/>
  <c r="AL1171" i="4"/>
  <c r="AL1175" i="4"/>
  <c r="AI1167" i="4"/>
  <c r="AL1167" i="4" s="1"/>
  <c r="AL1198" i="4"/>
  <c r="AL1203" i="4"/>
  <c r="AL1200" i="4"/>
  <c r="AL1199" i="4"/>
  <c r="J1163" i="4"/>
  <c r="D11" i="3" s="1"/>
  <c r="AL1919" i="4"/>
  <c r="AL1927" i="4"/>
  <c r="AL1956" i="4"/>
  <c r="AL1943" i="4"/>
  <c r="AL1932" i="4"/>
  <c r="AL1913" i="4"/>
  <c r="AL1907" i="4"/>
  <c r="AL1953" i="4"/>
  <c r="AL1909" i="4"/>
  <c r="AL1912" i="4"/>
  <c r="AL1955" i="4"/>
  <c r="AL1946" i="4"/>
  <c r="AL1949" i="4"/>
  <c r="AL1923" i="4"/>
  <c r="AL1911" i="4"/>
  <c r="AL1929" i="4"/>
  <c r="AL1940" i="4"/>
  <c r="AL1925" i="4"/>
  <c r="AL1948" i="4"/>
  <c r="AL1939" i="4"/>
  <c r="AL1933" i="4"/>
  <c r="AL1941" i="4"/>
  <c r="AL1926" i="4"/>
  <c r="AL1952" i="4"/>
  <c r="AL1899" i="4"/>
  <c r="AL1903" i="4"/>
  <c r="AL1915" i="4"/>
  <c r="AL1931" i="4"/>
  <c r="AL1935" i="4"/>
  <c r="AL1906" i="4"/>
  <c r="AL1938" i="4"/>
  <c r="AL1947" i="4"/>
  <c r="AL1951" i="4"/>
  <c r="AL1954" i="4"/>
  <c r="AL1958" i="4"/>
  <c r="AL1902" i="4"/>
  <c r="AL1910" i="4"/>
  <c r="AL1914" i="4"/>
  <c r="AL1918" i="4"/>
  <c r="AL1922" i="4"/>
  <c r="AL1930" i="4"/>
  <c r="AL1934" i="4"/>
  <c r="AL1942" i="4"/>
  <c r="AL1937" i="4"/>
  <c r="AL1945" i="4"/>
  <c r="AL1950" i="4"/>
  <c r="AL1901" i="4"/>
  <c r="AL1905" i="4"/>
  <c r="AL1908" i="4"/>
  <c r="AL1917" i="4"/>
  <c r="AL1921" i="4"/>
  <c r="AL1924" i="4"/>
  <c r="AL1928" i="4"/>
  <c r="AL1936" i="4"/>
  <c r="AL1944" i="4"/>
  <c r="AL1900" i="4"/>
  <c r="AL1904" i="4"/>
  <c r="AL1916" i="4"/>
  <c r="AL1920" i="4"/>
  <c r="AL1957" i="4"/>
  <c r="AL1474" i="4"/>
  <c r="AL1564" i="4"/>
  <c r="AL1641" i="4"/>
  <c r="AL1672" i="4"/>
  <c r="AL1681" i="4"/>
  <c r="AL1689" i="4"/>
  <c r="AL1463" i="4"/>
  <c r="AL1537" i="4"/>
  <c r="AL1301" i="4"/>
  <c r="AL1305" i="4"/>
  <c r="AL1534" i="4"/>
  <c r="AL1299" i="4"/>
  <c r="AL1323" i="4"/>
  <c r="AL1475" i="4"/>
  <c r="AL1553" i="4"/>
  <c r="AL1502" i="4"/>
  <c r="AL1504" i="4"/>
  <c r="AL1536" i="4"/>
  <c r="AL1573" i="4"/>
  <c r="AL1317" i="4"/>
  <c r="AL1357" i="4"/>
  <c r="AL1415" i="4"/>
  <c r="AL1458" i="4"/>
  <c r="AL1470" i="4"/>
  <c r="AL1542" i="4"/>
  <c r="AL1583" i="4"/>
  <c r="AL1603" i="4"/>
  <c r="AL1625" i="4"/>
  <c r="AL1718" i="4"/>
  <c r="AL1720" i="4"/>
  <c r="AL1298" i="4"/>
  <c r="AL1494" i="4"/>
  <c r="AL1496" i="4"/>
  <c r="AL1598" i="4"/>
  <c r="AL1614" i="4"/>
  <c r="AL1628" i="4"/>
  <c r="AL1726" i="4"/>
  <c r="AL1637" i="4"/>
  <c r="AL1509" i="4"/>
  <c r="AL1519" i="4"/>
  <c r="AL1552" i="4"/>
  <c r="AL1557" i="4"/>
  <c r="AL1329" i="4"/>
  <c r="AL1354" i="4"/>
  <c r="AL1367" i="4"/>
  <c r="AL1461" i="4"/>
  <c r="AL1480" i="4"/>
  <c r="AL1481" i="4"/>
  <c r="AL1525" i="4"/>
  <c r="AL1574" i="4"/>
  <c r="AL1582" i="4"/>
  <c r="AL1585" i="4"/>
  <c r="AL1621" i="4"/>
  <c r="AL1500" i="4"/>
  <c r="AL1522" i="4"/>
  <c r="AL1584" i="4"/>
  <c r="AL1586" i="4"/>
  <c r="AL1590" i="4"/>
  <c r="AL1606" i="4"/>
  <c r="AL1633" i="4"/>
  <c r="AL1409" i="4"/>
  <c r="AL1706" i="4"/>
  <c r="AL1638" i="4"/>
  <c r="AL1669" i="4"/>
  <c r="AL1678" i="4"/>
  <c r="AL1686" i="4"/>
  <c r="AL1703" i="4"/>
  <c r="AL1711" i="4"/>
  <c r="AL1714" i="4"/>
  <c r="AL1731" i="4"/>
  <c r="AL1513" i="4"/>
  <c r="AL1545" i="4"/>
  <c r="AL1723" i="4"/>
  <c r="AL1482" i="4"/>
  <c r="AL1490" i="4"/>
  <c r="AL1589" i="4"/>
  <c r="AL1550" i="4"/>
  <c r="AL1505" i="4"/>
  <c r="AL1517" i="4"/>
  <c r="AL1577" i="4"/>
  <c r="AL1601" i="4"/>
  <c r="AL1617" i="4"/>
  <c r="AL1728" i="4"/>
  <c r="AL1312" i="4"/>
  <c r="AL1331" i="4"/>
  <c r="AL1362" i="4"/>
  <c r="AL1417" i="4"/>
  <c r="AL1465" i="4"/>
  <c r="AL1484" i="4"/>
  <c r="AL1510" i="4"/>
  <c r="AL1512" i="4"/>
  <c r="AL1535" i="4"/>
  <c r="AL1538" i="4"/>
  <c r="AL1543" i="4"/>
  <c r="AL1551" i="4"/>
  <c r="AL1597" i="4"/>
  <c r="AL1605" i="4"/>
  <c r="AL1613" i="4"/>
  <c r="AL1635" i="4"/>
  <c r="AL1308" i="4"/>
  <c r="AL1321" i="4"/>
  <c r="AL1343" i="4"/>
  <c r="AL1359" i="4"/>
  <c r="AL1407" i="4"/>
  <c r="AL1419" i="4"/>
  <c r="AL1422" i="4"/>
  <c r="AL1462" i="4"/>
  <c r="AL1467" i="4"/>
  <c r="AL1472" i="4"/>
  <c r="AL1486" i="4"/>
  <c r="AL1488" i="4"/>
  <c r="AL1532" i="4"/>
  <c r="AL1559" i="4"/>
  <c r="AL1567" i="4"/>
  <c r="AL1570" i="4"/>
  <c r="AL1600" i="4"/>
  <c r="AL1616" i="4"/>
  <c r="AL1629" i="4"/>
  <c r="AL1609" i="4"/>
  <c r="AL1575" i="4"/>
  <c r="AL1645" i="4"/>
  <c r="AL1676" i="4"/>
  <c r="AL1685" i="4"/>
  <c r="AL1702" i="4"/>
  <c r="AL1710" i="4"/>
  <c r="AL1719" i="4"/>
  <c r="AL1727" i="4"/>
  <c r="AL1730" i="4"/>
  <c r="AL1622" i="4"/>
  <c r="AL1630" i="4"/>
  <c r="AL1300" i="4"/>
  <c r="AL1310" i="4"/>
  <c r="AL1325" i="4"/>
  <c r="AL1345" i="4"/>
  <c r="AL1361" i="4"/>
  <c r="AL1411" i="4"/>
  <c r="AL1421" i="4"/>
  <c r="AL1464" i="4"/>
  <c r="AL1476" i="4"/>
  <c r="AL1495" i="4"/>
  <c r="AL1501" i="4"/>
  <c r="AL1503" i="4"/>
  <c r="AL1591" i="4"/>
  <c r="AL1599" i="4"/>
  <c r="AL1602" i="4"/>
  <c r="AL1607" i="4"/>
  <c r="AL1615" i="4"/>
  <c r="AL1593" i="4"/>
  <c r="AL1363" i="4"/>
  <c r="AL1416" i="4"/>
  <c r="AL1466" i="4"/>
  <c r="AL1497" i="4"/>
  <c r="AL1511" i="4"/>
  <c r="AL1539" i="4"/>
  <c r="AL1558" i="4"/>
  <c r="AL1566" i="4"/>
  <c r="AL1596" i="4"/>
  <c r="AL1623" i="4"/>
  <c r="AL1631" i="4"/>
  <c r="AL1634" i="4"/>
  <c r="AL1729" i="4"/>
  <c r="AL1581" i="4"/>
  <c r="AL1302" i="4"/>
  <c r="AL1307" i="4"/>
  <c r="AL1330" i="4"/>
  <c r="AL1314" i="4"/>
  <c r="AL1327" i="4"/>
  <c r="AL1353" i="4"/>
  <c r="AL1365" i="4"/>
  <c r="AL1413" i="4"/>
  <c r="AL1423" i="4"/>
  <c r="AL1468" i="4"/>
  <c r="AL1478" i="4"/>
  <c r="AL1487" i="4"/>
  <c r="AL1489" i="4"/>
  <c r="AL1521" i="4"/>
  <c r="AL1533" i="4"/>
  <c r="AL1541" i="4"/>
  <c r="AL1549" i="4"/>
  <c r="AL1561" i="4"/>
  <c r="AL1569" i="4"/>
  <c r="AL1571" i="4"/>
  <c r="AL1639" i="4"/>
  <c r="AL1670" i="4"/>
  <c r="AL1679" i="4"/>
  <c r="AL1682" i="4"/>
  <c r="AL1687" i="4"/>
  <c r="AL1690" i="4"/>
  <c r="AL1704" i="4"/>
  <c r="AL1707" i="4"/>
  <c r="AL1712" i="4"/>
  <c r="AL1721" i="4"/>
  <c r="AL1724" i="4"/>
  <c r="AL1732" i="4"/>
  <c r="AL1296" i="4"/>
  <c r="AL1306" i="4"/>
  <c r="AL1322" i="4"/>
  <c r="AL1355" i="4"/>
  <c r="AL1408" i="4"/>
  <c r="AL1459" i="4"/>
  <c r="AL1473" i="4"/>
  <c r="AL1493" i="4"/>
  <c r="AL1531" i="4"/>
  <c r="AL1565" i="4"/>
  <c r="AL1309" i="4"/>
  <c r="AL1324" i="4"/>
  <c r="AL1344" i="4"/>
  <c r="AL1360" i="4"/>
  <c r="AL1410" i="4"/>
  <c r="AL1420" i="4"/>
  <c r="AL1303" i="4"/>
  <c r="AL1326" i="4"/>
  <c r="AL1352" i="4"/>
  <c r="AL1364" i="4"/>
  <c r="AL1412" i="4"/>
  <c r="AL1477" i="4"/>
  <c r="AL1297" i="4"/>
  <c r="AL1315" i="4"/>
  <c r="AL1328" i="4"/>
  <c r="AL1356" i="4"/>
  <c r="AL1366" i="4"/>
  <c r="AL1414" i="4"/>
  <c r="AL1460" i="4"/>
  <c r="AL1469" i="4"/>
  <c r="AL1479" i="4"/>
  <c r="AL1304" i="4"/>
  <c r="AL1318" i="4"/>
  <c r="AL1342" i="4"/>
  <c r="AL1358" i="4"/>
  <c r="AL1368" i="4"/>
  <c r="AL1418" i="4"/>
  <c r="AL1471" i="4"/>
  <c r="AL1485" i="4"/>
  <c r="AL1544" i="4"/>
  <c r="AL1563" i="4"/>
  <c r="AL1588" i="4"/>
  <c r="AL1594" i="4"/>
  <c r="AL1608" i="4"/>
  <c r="AL1627" i="4"/>
  <c r="AL1499" i="4"/>
  <c r="AL1506" i="4"/>
  <c r="AL1516" i="4"/>
  <c r="AL1492" i="4"/>
  <c r="AL1540" i="4"/>
  <c r="AL1546" i="4"/>
  <c r="AL1560" i="4"/>
  <c r="AL1579" i="4"/>
  <c r="AL1604" i="4"/>
  <c r="AL1610" i="4"/>
  <c r="AL1624" i="4"/>
  <c r="AL1643" i="4"/>
  <c r="AL1674" i="4"/>
  <c r="AL1683" i="4"/>
  <c r="AL1691" i="4"/>
  <c r="AL1708" i="4"/>
  <c r="AL1717" i="4"/>
  <c r="AL1725" i="4"/>
  <c r="AL1515" i="4"/>
  <c r="AL1548" i="4"/>
  <c r="AL1554" i="4"/>
  <c r="AL1568" i="4"/>
  <c r="AL1587" i="4"/>
  <c r="AL1612" i="4"/>
  <c r="AL1618" i="4"/>
  <c r="AL1632" i="4"/>
  <c r="AL1491" i="4"/>
  <c r="AL1498" i="4"/>
  <c r="AL1508" i="4"/>
  <c r="AL1518" i="4"/>
  <c r="AL1524" i="4"/>
  <c r="AL1556" i="4"/>
  <c r="AL1562" i="4"/>
  <c r="AL1576" i="4"/>
  <c r="AL1595" i="4"/>
  <c r="AL1620" i="4"/>
  <c r="AL1626" i="4"/>
  <c r="AL1640" i="4"/>
  <c r="AL1671" i="4"/>
  <c r="AL1680" i="4"/>
  <c r="AL1688" i="4"/>
  <c r="AL1705" i="4"/>
  <c r="AL1713" i="4"/>
  <c r="AL1722" i="4"/>
  <c r="AL1483" i="4"/>
  <c r="AL1507" i="4"/>
  <c r="AL1514" i="4"/>
  <c r="AL1520" i="4"/>
  <c r="AL1523" i="4"/>
  <c r="AL1547" i="4"/>
  <c r="AL1572" i="4"/>
  <c r="AL1578" i="4"/>
  <c r="AL1592" i="4"/>
  <c r="AL1611" i="4"/>
  <c r="AL1636" i="4"/>
  <c r="AL1642" i="4"/>
  <c r="AL1673" i="4"/>
  <c r="AL1526" i="4"/>
  <c r="AL1555" i="4"/>
  <c r="AL1580" i="4"/>
  <c r="AL1619" i="4"/>
  <c r="AL1644" i="4"/>
  <c r="AL1675" i="4"/>
  <c r="AL1684" i="4"/>
  <c r="AL1698" i="4"/>
  <c r="AL1709" i="4"/>
  <c r="AK2232" i="4"/>
  <c r="AC2232" i="4" s="1"/>
  <c r="AI2232" i="4"/>
  <c r="AE2232" i="4"/>
  <c r="V2232" i="4"/>
  <c r="Z2232" i="4" s="1"/>
  <c r="I2232" i="4"/>
  <c r="AK2231" i="4"/>
  <c r="AC2231" i="4" s="1"/>
  <c r="AI2231" i="4"/>
  <c r="AE2231" i="4"/>
  <c r="V2231" i="4"/>
  <c r="Z2231" i="4" s="1"/>
  <c r="I2231" i="4"/>
  <c r="AK2230" i="4"/>
  <c r="AC2230" i="4" s="1"/>
  <c r="AI2230" i="4"/>
  <c r="AE2230" i="4"/>
  <c r="V2230" i="4"/>
  <c r="Z2230" i="4" s="1"/>
  <c r="I2230" i="4"/>
  <c r="AK2229" i="4"/>
  <c r="AC2229" i="4" s="1"/>
  <c r="AI2229" i="4"/>
  <c r="AE2229" i="4"/>
  <c r="V2229" i="4"/>
  <c r="Z2229" i="4" s="1"/>
  <c r="I2229" i="4"/>
  <c r="AK2228" i="4"/>
  <c r="AC2228" i="4" s="1"/>
  <c r="AI2228" i="4"/>
  <c r="AE2228" i="4"/>
  <c r="V2228" i="4"/>
  <c r="Z2228" i="4" s="1"/>
  <c r="I2228" i="4"/>
  <c r="AK2227" i="4"/>
  <c r="AC2227" i="4" s="1"/>
  <c r="AI2227" i="4"/>
  <c r="AE2227" i="4"/>
  <c r="V2227" i="4"/>
  <c r="Z2227" i="4" s="1"/>
  <c r="I2227" i="4"/>
  <c r="AI2226" i="4"/>
  <c r="AE2226" i="4"/>
  <c r="V2226" i="4"/>
  <c r="Z2226" i="4" s="1"/>
  <c r="I2226" i="4"/>
  <c r="AK2225" i="4"/>
  <c r="AC2225" i="4" s="1"/>
  <c r="AI2225" i="4"/>
  <c r="AE2225" i="4"/>
  <c r="V2225" i="4"/>
  <c r="Z2225" i="4" s="1"/>
  <c r="I2225" i="4"/>
  <c r="BI2224" i="4"/>
  <c r="BI2223" i="4" s="1"/>
  <c r="K20" i="3" s="1"/>
  <c r="K2224" i="4"/>
  <c r="K2223" i="4" s="1"/>
  <c r="J2224" i="4"/>
  <c r="BI2202" i="4"/>
  <c r="K2202" i="4"/>
  <c r="J2202" i="4"/>
  <c r="D19" i="3" s="1"/>
  <c r="I2202" i="4"/>
  <c r="AK2201" i="4"/>
  <c r="AC2201" i="4" s="1"/>
  <c r="AI2201" i="4"/>
  <c r="AE2201" i="4"/>
  <c r="V2201" i="4"/>
  <c r="Z2201" i="4" s="1"/>
  <c r="I2201" i="4"/>
  <c r="AK2200" i="4"/>
  <c r="AC2200" i="4" s="1"/>
  <c r="AI2200" i="4"/>
  <c r="AE2200" i="4"/>
  <c r="V2200" i="4"/>
  <c r="Z2200" i="4" s="1"/>
  <c r="I2200" i="4"/>
  <c r="AK2199" i="4"/>
  <c r="AC2199" i="4" s="1"/>
  <c r="AI2199" i="4"/>
  <c r="AE2199" i="4"/>
  <c r="V2199" i="4"/>
  <c r="I2199" i="4"/>
  <c r="K2198" i="4"/>
  <c r="K2197" i="4" s="1"/>
  <c r="J2198" i="4"/>
  <c r="AK2196" i="4"/>
  <c r="AC2196" i="4" s="1"/>
  <c r="AI2196" i="4"/>
  <c r="AE2196" i="4"/>
  <c r="V2196" i="4"/>
  <c r="Z2196" i="4" s="1"/>
  <c r="I2196" i="4"/>
  <c r="AK2195" i="4"/>
  <c r="AC2195" i="4" s="1"/>
  <c r="AI2195" i="4"/>
  <c r="AE2195" i="4"/>
  <c r="V2195" i="4"/>
  <c r="Z2195" i="4" s="1"/>
  <c r="I2195" i="4"/>
  <c r="AK2194" i="4"/>
  <c r="AC2194" i="4" s="1"/>
  <c r="AI2194" i="4"/>
  <c r="AE2194" i="4"/>
  <c r="V2194" i="4"/>
  <c r="Z2194" i="4" s="1"/>
  <c r="I2194" i="4"/>
  <c r="AK2193" i="4"/>
  <c r="AC2193" i="4" s="1"/>
  <c r="AI2193" i="4"/>
  <c r="AE2193" i="4"/>
  <c r="V2193" i="4"/>
  <c r="Z2193" i="4" s="1"/>
  <c r="I2193" i="4"/>
  <c r="AK2192" i="4"/>
  <c r="AC2192" i="4" s="1"/>
  <c r="AI2192" i="4"/>
  <c r="AE2192" i="4"/>
  <c r="V2192" i="4"/>
  <c r="Z2192" i="4" s="1"/>
  <c r="I2192" i="4"/>
  <c r="AK2191" i="4"/>
  <c r="AC2191" i="4" s="1"/>
  <c r="AI2191" i="4"/>
  <c r="AE2191" i="4"/>
  <c r="V2191" i="4"/>
  <c r="Z2191" i="4" s="1"/>
  <c r="I2191" i="4"/>
  <c r="BI2190" i="4"/>
  <c r="BI2189" i="4" s="1"/>
  <c r="K2190" i="4"/>
  <c r="K2189" i="4" s="1"/>
  <c r="J2190" i="4"/>
  <c r="AK2188" i="4"/>
  <c r="AC2188" i="4" s="1"/>
  <c r="AI2188" i="4"/>
  <c r="AE2188" i="4"/>
  <c r="V2188" i="4"/>
  <c r="Z2188" i="4" s="1"/>
  <c r="I2188" i="4"/>
  <c r="AK2187" i="4"/>
  <c r="AC2187" i="4" s="1"/>
  <c r="AI2187" i="4"/>
  <c r="AE2187" i="4"/>
  <c r="V2187" i="4"/>
  <c r="Z2187" i="4" s="1"/>
  <c r="I2187" i="4"/>
  <c r="AK2186" i="4"/>
  <c r="AC2186" i="4" s="1"/>
  <c r="AI2186" i="4"/>
  <c r="AE2186" i="4"/>
  <c r="V2186" i="4"/>
  <c r="I2186" i="4"/>
  <c r="BI2185" i="4"/>
  <c r="BI2184" i="4" s="1"/>
  <c r="K2185" i="4"/>
  <c r="K2184" i="4" s="1"/>
  <c r="J2185" i="4"/>
  <c r="AK2183" i="4"/>
  <c r="AC2183" i="4" s="1"/>
  <c r="AI2183" i="4"/>
  <c r="AE2183" i="4"/>
  <c r="V2183" i="4"/>
  <c r="Z2183" i="4" s="1"/>
  <c r="I2183" i="4"/>
  <c r="AK2182" i="4"/>
  <c r="AC2182" i="4" s="1"/>
  <c r="AI2182" i="4"/>
  <c r="AE2182" i="4"/>
  <c r="V2182" i="4"/>
  <c r="Z2182" i="4" s="1"/>
  <c r="I2182" i="4"/>
  <c r="AK2181" i="4"/>
  <c r="AC2181" i="4" s="1"/>
  <c r="AI2181" i="4"/>
  <c r="AE2181" i="4"/>
  <c r="V2181" i="4"/>
  <c r="Z2181" i="4" s="1"/>
  <c r="I2181" i="4"/>
  <c r="AK2179" i="4"/>
  <c r="AC2179" i="4" s="1"/>
  <c r="AI2179" i="4"/>
  <c r="AE2179" i="4"/>
  <c r="V2179" i="4"/>
  <c r="Z2179" i="4" s="1"/>
  <c r="I2179" i="4"/>
  <c r="AK2178" i="4"/>
  <c r="AC2178" i="4" s="1"/>
  <c r="AI2178" i="4"/>
  <c r="AE2178" i="4"/>
  <c r="V2178" i="4"/>
  <c r="Z2178" i="4" s="1"/>
  <c r="I2178" i="4"/>
  <c r="BI2177" i="4"/>
  <c r="BI2176" i="4" s="1"/>
  <c r="K2177" i="4"/>
  <c r="K2176" i="4" s="1"/>
  <c r="J2177" i="4"/>
  <c r="J2176" i="4" s="1"/>
  <c r="I2177" i="4"/>
  <c r="I2176" i="4" s="1"/>
  <c r="AK2175" i="4"/>
  <c r="AC2175" i="4" s="1"/>
  <c r="AI2175" i="4"/>
  <c r="AE2175" i="4"/>
  <c r="V2175" i="4"/>
  <c r="Z2175" i="4" s="1"/>
  <c r="I2175" i="4"/>
  <c r="AK2174" i="4"/>
  <c r="AC2174" i="4" s="1"/>
  <c r="AI2174" i="4"/>
  <c r="AE2174" i="4"/>
  <c r="V2174" i="4"/>
  <c r="Z2174" i="4" s="1"/>
  <c r="I2174" i="4"/>
  <c r="AK2173" i="4"/>
  <c r="AC2173" i="4" s="1"/>
  <c r="AI2173" i="4"/>
  <c r="AE2173" i="4"/>
  <c r="V2173" i="4"/>
  <c r="Z2173" i="4" s="1"/>
  <c r="I2173" i="4"/>
  <c r="AK2172" i="4"/>
  <c r="AC2172" i="4" s="1"/>
  <c r="AI2172" i="4"/>
  <c r="AE2172" i="4"/>
  <c r="V2172" i="4"/>
  <c r="Z2172" i="4" s="1"/>
  <c r="I2172" i="4"/>
  <c r="AK2171" i="4"/>
  <c r="AC2171" i="4" s="1"/>
  <c r="AI2171" i="4"/>
  <c r="AE2171" i="4"/>
  <c r="V2171" i="4"/>
  <c r="I2171" i="4"/>
  <c r="AK2170" i="4"/>
  <c r="AC2170" i="4" s="1"/>
  <c r="AI2170" i="4"/>
  <c r="AE2170" i="4"/>
  <c r="V2170" i="4"/>
  <c r="Z2170" i="4" s="1"/>
  <c r="I2170" i="4"/>
  <c r="AK2169" i="4"/>
  <c r="AC2169" i="4" s="1"/>
  <c r="AI2169" i="4"/>
  <c r="AE2169" i="4"/>
  <c r="V2169" i="4"/>
  <c r="Z2169" i="4" s="1"/>
  <c r="I2169" i="4"/>
  <c r="BI2168" i="4"/>
  <c r="BI2167" i="4" s="1"/>
  <c r="K2168" i="4"/>
  <c r="K2167" i="4" s="1"/>
  <c r="J2168" i="4"/>
  <c r="J2167" i="4" s="1"/>
  <c r="I2168" i="4"/>
  <c r="I2167" i="4" s="1"/>
  <c r="AK2166" i="4"/>
  <c r="AC2166" i="4" s="1"/>
  <c r="AI2166" i="4"/>
  <c r="AE2166" i="4"/>
  <c r="V2166" i="4"/>
  <c r="Z2166" i="4" s="1"/>
  <c r="I2166" i="4"/>
  <c r="AK2165" i="4"/>
  <c r="AC2165" i="4" s="1"/>
  <c r="AI2165" i="4"/>
  <c r="AE2165" i="4"/>
  <c r="V2165" i="4"/>
  <c r="Z2165" i="4" s="1"/>
  <c r="I2165" i="4"/>
  <c r="AK2164" i="4"/>
  <c r="AC2164" i="4" s="1"/>
  <c r="AI2164" i="4"/>
  <c r="AE2164" i="4"/>
  <c r="V2164" i="4"/>
  <c r="Z2164" i="4" s="1"/>
  <c r="I2164" i="4"/>
  <c r="AK2163" i="4"/>
  <c r="AC2163" i="4" s="1"/>
  <c r="AI2163" i="4"/>
  <c r="AE2163" i="4"/>
  <c r="V2163" i="4"/>
  <c r="Z2163" i="4" s="1"/>
  <c r="I2163" i="4"/>
  <c r="AK2162" i="4"/>
  <c r="AC2162" i="4" s="1"/>
  <c r="AI2162" i="4"/>
  <c r="AE2162" i="4"/>
  <c r="V2162" i="4"/>
  <c r="Z2162" i="4" s="1"/>
  <c r="I2162" i="4"/>
  <c r="AK2161" i="4"/>
  <c r="AC2161" i="4" s="1"/>
  <c r="AI2161" i="4"/>
  <c r="AE2161" i="4"/>
  <c r="V2161" i="4"/>
  <c r="Z2161" i="4" s="1"/>
  <c r="I2161" i="4"/>
  <c r="AK2160" i="4"/>
  <c r="AC2160" i="4" s="1"/>
  <c r="AI2160" i="4"/>
  <c r="AE2160" i="4"/>
  <c r="V2160" i="4"/>
  <c r="Z2160" i="4" s="1"/>
  <c r="I2160" i="4"/>
  <c r="AK2159" i="4"/>
  <c r="AC2159" i="4" s="1"/>
  <c r="AI2159" i="4"/>
  <c r="AE2159" i="4"/>
  <c r="V2159" i="4"/>
  <c r="I2159" i="4"/>
  <c r="BI2158" i="4"/>
  <c r="BI2157" i="4" s="1"/>
  <c r="K2158" i="4"/>
  <c r="K2157" i="4" s="1"/>
  <c r="J2158" i="4"/>
  <c r="J2157" i="4" s="1"/>
  <c r="I2158" i="4"/>
  <c r="I2157" i="4" s="1"/>
  <c r="AK2156" i="4"/>
  <c r="AC2156" i="4" s="1"/>
  <c r="AI2156" i="4"/>
  <c r="AE2156" i="4"/>
  <c r="V2156" i="4"/>
  <c r="Z2156" i="4" s="1"/>
  <c r="I2156" i="4"/>
  <c r="AK2155" i="4"/>
  <c r="AC2155" i="4" s="1"/>
  <c r="AI2155" i="4"/>
  <c r="AE2155" i="4"/>
  <c r="V2155" i="4"/>
  <c r="Z2155" i="4" s="1"/>
  <c r="I2155" i="4"/>
  <c r="AK2154" i="4"/>
  <c r="AC2154" i="4" s="1"/>
  <c r="AI2154" i="4"/>
  <c r="AE2154" i="4"/>
  <c r="V2154" i="4"/>
  <c r="Z2154" i="4" s="1"/>
  <c r="I2154" i="4"/>
  <c r="AK2153" i="4"/>
  <c r="AC2153" i="4" s="1"/>
  <c r="AI2153" i="4"/>
  <c r="AE2153" i="4"/>
  <c r="V2153" i="4"/>
  <c r="Z2153" i="4" s="1"/>
  <c r="I2153" i="4"/>
  <c r="AK2152" i="4"/>
  <c r="AC2152" i="4" s="1"/>
  <c r="AI2152" i="4"/>
  <c r="AE2152" i="4"/>
  <c r="V2152" i="4"/>
  <c r="Z2152" i="4" s="1"/>
  <c r="I2152" i="4"/>
  <c r="AK2151" i="4"/>
  <c r="AC2151" i="4" s="1"/>
  <c r="AI2151" i="4"/>
  <c r="AE2151" i="4"/>
  <c r="V2151" i="4"/>
  <c r="Z2151" i="4" s="1"/>
  <c r="I2151" i="4"/>
  <c r="AK2150" i="4"/>
  <c r="AC2150" i="4" s="1"/>
  <c r="AI2150" i="4"/>
  <c r="AE2150" i="4"/>
  <c r="V2150" i="4"/>
  <c r="I2150" i="4"/>
  <c r="AK2149" i="4"/>
  <c r="AC2149" i="4" s="1"/>
  <c r="AI2149" i="4"/>
  <c r="AE2149" i="4"/>
  <c r="V2149" i="4"/>
  <c r="Z2149" i="4" s="1"/>
  <c r="I2149" i="4"/>
  <c r="AK2148" i="4"/>
  <c r="AC2148" i="4" s="1"/>
  <c r="AI2148" i="4"/>
  <c r="AE2148" i="4"/>
  <c r="V2148" i="4"/>
  <c r="Z2148" i="4" s="1"/>
  <c r="I2148" i="4"/>
  <c r="AK2147" i="4"/>
  <c r="AC2147" i="4" s="1"/>
  <c r="AI2147" i="4"/>
  <c r="AE2147" i="4"/>
  <c r="V2147" i="4"/>
  <c r="Z2147" i="4" s="1"/>
  <c r="I2147" i="4"/>
  <c r="BI2146" i="4"/>
  <c r="BI2145" i="4" s="1"/>
  <c r="K2146" i="4"/>
  <c r="K2145" i="4" s="1"/>
  <c r="J2146" i="4"/>
  <c r="AK2144" i="4"/>
  <c r="AC2144" i="4" s="1"/>
  <c r="AI2144" i="4"/>
  <c r="AE2144" i="4"/>
  <c r="V2144" i="4"/>
  <c r="Z2144" i="4" s="1"/>
  <c r="I2144" i="4"/>
  <c r="AK2143" i="4"/>
  <c r="AC2143" i="4" s="1"/>
  <c r="AI2143" i="4"/>
  <c r="AE2143" i="4"/>
  <c r="V2143" i="4"/>
  <c r="Z2143" i="4" s="1"/>
  <c r="I2143" i="4"/>
  <c r="AK2142" i="4"/>
  <c r="AC2142" i="4" s="1"/>
  <c r="AI2142" i="4"/>
  <c r="AE2142" i="4"/>
  <c r="V2142" i="4"/>
  <c r="Z2142" i="4" s="1"/>
  <c r="I2142" i="4"/>
  <c r="AK2141" i="4"/>
  <c r="AC2141" i="4" s="1"/>
  <c r="AI2141" i="4"/>
  <c r="AE2141" i="4"/>
  <c r="V2141" i="4"/>
  <c r="Z2141" i="4" s="1"/>
  <c r="I2141" i="4"/>
  <c r="AK2140" i="4"/>
  <c r="AC2140" i="4" s="1"/>
  <c r="AI2140" i="4"/>
  <c r="AE2140" i="4"/>
  <c r="V2140" i="4"/>
  <c r="Z2140" i="4" s="1"/>
  <c r="I2140" i="4"/>
  <c r="AK2139" i="4"/>
  <c r="AC2139" i="4" s="1"/>
  <c r="AI2139" i="4"/>
  <c r="AE2139" i="4"/>
  <c r="V2139" i="4"/>
  <c r="Z2139" i="4" s="1"/>
  <c r="I2139" i="4"/>
  <c r="AK2138" i="4"/>
  <c r="AC2138" i="4" s="1"/>
  <c r="AI2138" i="4"/>
  <c r="AE2138" i="4"/>
  <c r="V2138" i="4"/>
  <c r="Z2138" i="4" s="1"/>
  <c r="I2138" i="4"/>
  <c r="AK2137" i="4"/>
  <c r="AC2137" i="4" s="1"/>
  <c r="AI2137" i="4"/>
  <c r="AE2137" i="4"/>
  <c r="V2137" i="4"/>
  <c r="Z2137" i="4" s="1"/>
  <c r="I2137" i="4"/>
  <c r="AK2136" i="4"/>
  <c r="AC2136" i="4" s="1"/>
  <c r="AI2136" i="4"/>
  <c r="AE2136" i="4"/>
  <c r="V2136" i="4"/>
  <c r="Z2136" i="4" s="1"/>
  <c r="I2136" i="4"/>
  <c r="AK2135" i="4"/>
  <c r="AC2135" i="4" s="1"/>
  <c r="AI2135" i="4"/>
  <c r="AE2135" i="4"/>
  <c r="V2135" i="4"/>
  <c r="I2135" i="4"/>
  <c r="AK2134" i="4"/>
  <c r="AC2134" i="4" s="1"/>
  <c r="AI2134" i="4"/>
  <c r="AE2134" i="4"/>
  <c r="V2134" i="4"/>
  <c r="Z2134" i="4" s="1"/>
  <c r="I2134" i="4"/>
  <c r="BI2133" i="4"/>
  <c r="BI2132" i="4" s="1"/>
  <c r="K2133" i="4"/>
  <c r="K2132" i="4" s="1"/>
  <c r="J2133" i="4"/>
  <c r="AK2131" i="4"/>
  <c r="AC2131" i="4" s="1"/>
  <c r="AI2131" i="4"/>
  <c r="AE2131" i="4"/>
  <c r="V2131" i="4"/>
  <c r="Z2131" i="4" s="1"/>
  <c r="AK2130" i="4"/>
  <c r="AC2130" i="4" s="1"/>
  <c r="AI2130" i="4"/>
  <c r="AE2130" i="4"/>
  <c r="V2130" i="4"/>
  <c r="Z2130" i="4" s="1"/>
  <c r="I2130" i="4"/>
  <c r="AK2129" i="4"/>
  <c r="AC2129" i="4" s="1"/>
  <c r="AI2129" i="4"/>
  <c r="AE2129" i="4"/>
  <c r="V2129" i="4"/>
  <c r="Z2129" i="4" s="1"/>
  <c r="AK2128" i="4"/>
  <c r="AC2128" i="4" s="1"/>
  <c r="AI2128" i="4"/>
  <c r="AE2128" i="4"/>
  <c r="V2128" i="4"/>
  <c r="Z2128" i="4" s="1"/>
  <c r="AK2127" i="4"/>
  <c r="AC2127" i="4" s="1"/>
  <c r="AI2127" i="4"/>
  <c r="AE2127" i="4"/>
  <c r="V2127" i="4"/>
  <c r="Z2127" i="4" s="1"/>
  <c r="I2127" i="4"/>
  <c r="AK2126" i="4"/>
  <c r="AC2126" i="4" s="1"/>
  <c r="AI2126" i="4"/>
  <c r="AE2126" i="4"/>
  <c r="V2126" i="4"/>
  <c r="Z2126" i="4" s="1"/>
  <c r="AK2125" i="4"/>
  <c r="AC2125" i="4" s="1"/>
  <c r="AI2125" i="4"/>
  <c r="AE2125" i="4"/>
  <c r="V2125" i="4"/>
  <c r="Z2125" i="4" s="1"/>
  <c r="BI2124" i="4"/>
  <c r="BI2123" i="4" s="1"/>
  <c r="K2124" i="4"/>
  <c r="K2123" i="4" s="1"/>
  <c r="J2124" i="4"/>
  <c r="J2123" i="4" s="1"/>
  <c r="AK2122" i="4"/>
  <c r="AC2122" i="4" s="1"/>
  <c r="AI2122" i="4"/>
  <c r="AE2122" i="4"/>
  <c r="V2122" i="4"/>
  <c r="Z2122" i="4" s="1"/>
  <c r="I2122" i="4"/>
  <c r="AK2121" i="4"/>
  <c r="AC2121" i="4" s="1"/>
  <c r="AI2121" i="4"/>
  <c r="AE2121" i="4"/>
  <c r="V2121" i="4"/>
  <c r="Z2121" i="4" s="1"/>
  <c r="I2121" i="4"/>
  <c r="AK2120" i="4"/>
  <c r="AC2120" i="4" s="1"/>
  <c r="AI2120" i="4"/>
  <c r="AE2120" i="4"/>
  <c r="V2120" i="4"/>
  <c r="Z2120" i="4" s="1"/>
  <c r="I2120" i="4"/>
  <c r="AK2119" i="4"/>
  <c r="AC2119" i="4" s="1"/>
  <c r="AI2119" i="4"/>
  <c r="AE2119" i="4"/>
  <c r="V2119" i="4"/>
  <c r="Z2119" i="4" s="1"/>
  <c r="I2119" i="4"/>
  <c r="AK2118" i="4"/>
  <c r="AC2118" i="4" s="1"/>
  <c r="AI2118" i="4"/>
  <c r="AE2118" i="4"/>
  <c r="V2118" i="4"/>
  <c r="Z2118" i="4" s="1"/>
  <c r="I2118" i="4"/>
  <c r="AK2117" i="4"/>
  <c r="AC2117" i="4" s="1"/>
  <c r="AI2117" i="4"/>
  <c r="AE2117" i="4"/>
  <c r="V2117" i="4"/>
  <c r="Z2117" i="4" s="1"/>
  <c r="I2117" i="4"/>
  <c r="BI2116" i="4"/>
  <c r="BI2115" i="4" s="1"/>
  <c r="K2116" i="4"/>
  <c r="K2115" i="4" s="1"/>
  <c r="J2116" i="4"/>
  <c r="AK2114" i="4"/>
  <c r="AC2114" i="4" s="1"/>
  <c r="AI2114" i="4"/>
  <c r="AE2114" i="4"/>
  <c r="V2114" i="4"/>
  <c r="Z2114" i="4" s="1"/>
  <c r="I2114" i="4"/>
  <c r="AK2113" i="4"/>
  <c r="AC2113" i="4" s="1"/>
  <c r="AI2113" i="4"/>
  <c r="AE2113" i="4"/>
  <c r="V2113" i="4"/>
  <c r="Z2113" i="4" s="1"/>
  <c r="I2113" i="4"/>
  <c r="AK2112" i="4"/>
  <c r="AC2112" i="4" s="1"/>
  <c r="AI2112" i="4"/>
  <c r="AE2112" i="4"/>
  <c r="V2112" i="4"/>
  <c r="Z2112" i="4" s="1"/>
  <c r="I2112" i="4"/>
  <c r="AK2111" i="4"/>
  <c r="AC2111" i="4" s="1"/>
  <c r="AI2111" i="4"/>
  <c r="AE2111" i="4"/>
  <c r="V2111" i="4"/>
  <c r="Z2111" i="4" s="1"/>
  <c r="I2111" i="4"/>
  <c r="AK2110" i="4"/>
  <c r="AC2110" i="4" s="1"/>
  <c r="AI2110" i="4"/>
  <c r="AE2110" i="4"/>
  <c r="V2110" i="4"/>
  <c r="Z2110" i="4" s="1"/>
  <c r="I2110" i="4"/>
  <c r="AK2109" i="4"/>
  <c r="AC2109" i="4" s="1"/>
  <c r="AI2109" i="4"/>
  <c r="AE2109" i="4"/>
  <c r="V2109" i="4"/>
  <c r="Z2109" i="4" s="1"/>
  <c r="I2109" i="4"/>
  <c r="AK2108" i="4"/>
  <c r="AC2108" i="4" s="1"/>
  <c r="AI2108" i="4"/>
  <c r="AE2108" i="4"/>
  <c r="V2108" i="4"/>
  <c r="Z2108" i="4" s="1"/>
  <c r="I2108" i="4"/>
  <c r="AK2107" i="4"/>
  <c r="AC2107" i="4" s="1"/>
  <c r="AI2107" i="4"/>
  <c r="AE2107" i="4"/>
  <c r="V2107" i="4"/>
  <c r="Z2107" i="4" s="1"/>
  <c r="I2107" i="4"/>
  <c r="BI2106" i="4"/>
  <c r="K2106" i="4"/>
  <c r="J2106" i="4"/>
  <c r="AK2102" i="4"/>
  <c r="AC2102" i="4" s="1"/>
  <c r="AI2102" i="4"/>
  <c r="AE2102" i="4"/>
  <c r="V2102" i="4"/>
  <c r="Z2102" i="4" s="1"/>
  <c r="I2102" i="4"/>
  <c r="AK2101" i="4"/>
  <c r="AC2101" i="4" s="1"/>
  <c r="AI2101" i="4"/>
  <c r="AE2101" i="4"/>
  <c r="V2101" i="4"/>
  <c r="Z2101" i="4" s="1"/>
  <c r="I2101" i="4"/>
  <c r="AK2100" i="4"/>
  <c r="AC2100" i="4" s="1"/>
  <c r="AI2100" i="4"/>
  <c r="AE2100" i="4"/>
  <c r="V2100" i="4"/>
  <c r="Z2100" i="4" s="1"/>
  <c r="I2100" i="4"/>
  <c r="AK2099" i="4"/>
  <c r="AC2099" i="4" s="1"/>
  <c r="AI2099" i="4"/>
  <c r="AE2099" i="4"/>
  <c r="V2099" i="4"/>
  <c r="Z2099" i="4" s="1"/>
  <c r="I2099" i="4"/>
  <c r="AK2098" i="4"/>
  <c r="AC2098" i="4" s="1"/>
  <c r="AI2098" i="4"/>
  <c r="AE2098" i="4"/>
  <c r="V2098" i="4"/>
  <c r="Z2098" i="4" s="1"/>
  <c r="I2098" i="4"/>
  <c r="AK2097" i="4"/>
  <c r="AC2097" i="4" s="1"/>
  <c r="AI2097" i="4"/>
  <c r="AE2097" i="4"/>
  <c r="V2097" i="4"/>
  <c r="Z2097" i="4" s="1"/>
  <c r="I2097" i="4"/>
  <c r="BI2096" i="4"/>
  <c r="BI2095" i="4" s="1"/>
  <c r="K2095" i="4"/>
  <c r="AK2094" i="4"/>
  <c r="AC2094" i="4" s="1"/>
  <c r="AI2094" i="4"/>
  <c r="AE2094" i="4"/>
  <c r="V2094" i="4"/>
  <c r="Z2094" i="4" s="1"/>
  <c r="I2094" i="4"/>
  <c r="AK2093" i="4"/>
  <c r="AC2093" i="4" s="1"/>
  <c r="AI2093" i="4"/>
  <c r="AE2093" i="4"/>
  <c r="V2093" i="4"/>
  <c r="Z2093" i="4" s="1"/>
  <c r="I2093" i="4"/>
  <c r="AK2092" i="4"/>
  <c r="AC2092" i="4" s="1"/>
  <c r="AI2092" i="4"/>
  <c r="AE2092" i="4"/>
  <c r="V2092" i="4"/>
  <c r="Z2092" i="4" s="1"/>
  <c r="I2092" i="4"/>
  <c r="AK2091" i="4"/>
  <c r="AC2091" i="4" s="1"/>
  <c r="AI2091" i="4"/>
  <c r="AE2091" i="4"/>
  <c r="V2091" i="4"/>
  <c r="Z2091" i="4" s="1"/>
  <c r="I2091" i="4"/>
  <c r="AK2090" i="4"/>
  <c r="AC2090" i="4" s="1"/>
  <c r="AI2090" i="4"/>
  <c r="AE2090" i="4"/>
  <c r="V2090" i="4"/>
  <c r="Z2090" i="4" s="1"/>
  <c r="I2090" i="4"/>
  <c r="AK2083" i="4"/>
  <c r="AC2083" i="4" s="1"/>
  <c r="AI2083" i="4"/>
  <c r="AE2083" i="4"/>
  <c r="V2083" i="4"/>
  <c r="Z2083" i="4" s="1"/>
  <c r="I2083" i="4"/>
  <c r="AK2082" i="4"/>
  <c r="AC2082" i="4" s="1"/>
  <c r="AI2082" i="4"/>
  <c r="AE2082" i="4"/>
  <c r="Z2082" i="4"/>
  <c r="I2082" i="4"/>
  <c r="AK2081" i="4"/>
  <c r="AC2081" i="4" s="1"/>
  <c r="AI2081" i="4"/>
  <c r="AE2081" i="4"/>
  <c r="Z2081" i="4"/>
  <c r="I2081" i="4"/>
  <c r="AK2080" i="4"/>
  <c r="AC2080" i="4" s="1"/>
  <c r="AI2080" i="4"/>
  <c r="AE2080" i="4"/>
  <c r="Z2080" i="4"/>
  <c r="I2080" i="4"/>
  <c r="AK2079" i="4"/>
  <c r="AC2079" i="4" s="1"/>
  <c r="AI2079" i="4"/>
  <c r="AE2079" i="4"/>
  <c r="V2079" i="4"/>
  <c r="Z2079" i="4" s="1"/>
  <c r="I2079" i="4"/>
  <c r="AK2078" i="4"/>
  <c r="AC2078" i="4" s="1"/>
  <c r="AI2078" i="4"/>
  <c r="AE2078" i="4"/>
  <c r="V2078" i="4"/>
  <c r="Z2078" i="4" s="1"/>
  <c r="I2078" i="4"/>
  <c r="AK2077" i="4"/>
  <c r="AC2077" i="4" s="1"/>
  <c r="AI2077" i="4"/>
  <c r="AE2077" i="4"/>
  <c r="V2077" i="4"/>
  <c r="Z2077" i="4" s="1"/>
  <c r="I2077" i="4"/>
  <c r="AK2076" i="4"/>
  <c r="AC2076" i="4" s="1"/>
  <c r="AI2076" i="4"/>
  <c r="AE2076" i="4"/>
  <c r="V2076" i="4"/>
  <c r="Z2076" i="4" s="1"/>
  <c r="I2076" i="4"/>
  <c r="AK2075" i="4"/>
  <c r="AC2075" i="4" s="1"/>
  <c r="AI2075" i="4"/>
  <c r="AE2075" i="4"/>
  <c r="V2075" i="4"/>
  <c r="Z2075" i="4" s="1"/>
  <c r="I2075" i="4"/>
  <c r="AK2074" i="4"/>
  <c r="AC2074" i="4" s="1"/>
  <c r="AI2074" i="4"/>
  <c r="AE2074" i="4"/>
  <c r="V2074" i="4"/>
  <c r="Z2074" i="4" s="1"/>
  <c r="I2074" i="4"/>
  <c r="AK2073" i="4"/>
  <c r="AC2073" i="4" s="1"/>
  <c r="AI2073" i="4"/>
  <c r="AE2073" i="4"/>
  <c r="V2073" i="4"/>
  <c r="Z2073" i="4" s="1"/>
  <c r="I2073" i="4"/>
  <c r="AK2070" i="4"/>
  <c r="AC2070" i="4" s="1"/>
  <c r="AI2070" i="4"/>
  <c r="AE2070" i="4"/>
  <c r="V2070" i="4"/>
  <c r="I2070" i="4"/>
  <c r="BI2030" i="4"/>
  <c r="K16" i="3" s="1"/>
  <c r="K2030" i="4"/>
  <c r="AK2029" i="4"/>
  <c r="AC2029" i="4" s="1"/>
  <c r="AI2029" i="4"/>
  <c r="AE2029" i="4"/>
  <c r="V2029" i="4"/>
  <c r="Z2029" i="4" s="1"/>
  <c r="I2029" i="4"/>
  <c r="AK2028" i="4"/>
  <c r="AC2028" i="4" s="1"/>
  <c r="AI2028" i="4"/>
  <c r="AE2028" i="4"/>
  <c r="V2028" i="4"/>
  <c r="Z2028" i="4" s="1"/>
  <c r="I2028" i="4"/>
  <c r="AK2027" i="4"/>
  <c r="AC2027" i="4" s="1"/>
  <c r="AI2027" i="4"/>
  <c r="AE2027" i="4"/>
  <c r="V2027" i="4"/>
  <c r="Z2027" i="4" s="1"/>
  <c r="I2027" i="4"/>
  <c r="AK2026" i="4"/>
  <c r="AC2026" i="4" s="1"/>
  <c r="AI2026" i="4"/>
  <c r="AE2026" i="4"/>
  <c r="V2026" i="4"/>
  <c r="Z2026" i="4" s="1"/>
  <c r="I2026" i="4"/>
  <c r="AK2025" i="4"/>
  <c r="AC2025" i="4" s="1"/>
  <c r="AI2025" i="4"/>
  <c r="AE2025" i="4"/>
  <c r="V2025" i="4"/>
  <c r="Z2025" i="4" s="1"/>
  <c r="I2025" i="4"/>
  <c r="AK2024" i="4"/>
  <c r="AC2024" i="4" s="1"/>
  <c r="AI2024" i="4"/>
  <c r="AE2024" i="4"/>
  <c r="V2024" i="4"/>
  <c r="Z2024" i="4" s="1"/>
  <c r="I2024" i="4"/>
  <c r="AK2023" i="4"/>
  <c r="AC2023" i="4" s="1"/>
  <c r="AI2023" i="4"/>
  <c r="AE2023" i="4"/>
  <c r="V2023" i="4"/>
  <c r="Z2023" i="4" s="1"/>
  <c r="I2023" i="4"/>
  <c r="AK2022" i="4"/>
  <c r="AC2022" i="4" s="1"/>
  <c r="AI2022" i="4"/>
  <c r="AE2022" i="4"/>
  <c r="V2022" i="4"/>
  <c r="Z2022" i="4" s="1"/>
  <c r="I2022" i="4"/>
  <c r="AK2021" i="4"/>
  <c r="AC2021" i="4" s="1"/>
  <c r="AI2021" i="4"/>
  <c r="AE2021" i="4"/>
  <c r="V2021" i="4"/>
  <c r="Z2021" i="4" s="1"/>
  <c r="I2021" i="4"/>
  <c r="AK2020" i="4"/>
  <c r="AC2020" i="4" s="1"/>
  <c r="AI2020" i="4"/>
  <c r="AE2020" i="4"/>
  <c r="V2020" i="4"/>
  <c r="Z2020" i="4" s="1"/>
  <c r="I2020" i="4"/>
  <c r="AK2019" i="4"/>
  <c r="AC2019" i="4" s="1"/>
  <c r="AI2019" i="4"/>
  <c r="AE2019" i="4"/>
  <c r="V2019" i="4"/>
  <c r="Z2019" i="4" s="1"/>
  <c r="I2019" i="4"/>
  <c r="AK2018" i="4"/>
  <c r="AC2018" i="4" s="1"/>
  <c r="AI2018" i="4"/>
  <c r="AE2018" i="4"/>
  <c r="V2018" i="4"/>
  <c r="Z2018" i="4" s="1"/>
  <c r="I2018" i="4"/>
  <c r="AK2017" i="4"/>
  <c r="AC2017" i="4" s="1"/>
  <c r="AI2017" i="4"/>
  <c r="AE2017" i="4"/>
  <c r="V2017" i="4"/>
  <c r="Z2017" i="4" s="1"/>
  <c r="I2017" i="4"/>
  <c r="AK2016" i="4"/>
  <c r="AC2016" i="4" s="1"/>
  <c r="AI2016" i="4"/>
  <c r="AE2016" i="4"/>
  <c r="V2016" i="4"/>
  <c r="Z2016" i="4" s="1"/>
  <c r="I2016" i="4"/>
  <c r="AK2015" i="4"/>
  <c r="AC2015" i="4" s="1"/>
  <c r="AI2015" i="4"/>
  <c r="AE2015" i="4"/>
  <c r="V2015" i="4"/>
  <c r="Z2015" i="4" s="1"/>
  <c r="I2015" i="4"/>
  <c r="AK2014" i="4"/>
  <c r="AC2014" i="4" s="1"/>
  <c r="AI2014" i="4"/>
  <c r="AE2014" i="4"/>
  <c r="V2014" i="4"/>
  <c r="Z2014" i="4" s="1"/>
  <c r="I2014" i="4"/>
  <c r="AK2013" i="4"/>
  <c r="AC2013" i="4" s="1"/>
  <c r="AI2013" i="4"/>
  <c r="AE2013" i="4"/>
  <c r="V2013" i="4"/>
  <c r="Z2013" i="4" s="1"/>
  <c r="I2013" i="4"/>
  <c r="AK2012" i="4"/>
  <c r="AC2012" i="4" s="1"/>
  <c r="AI2012" i="4"/>
  <c r="AE2012" i="4"/>
  <c r="V2012" i="4"/>
  <c r="Z2012" i="4" s="1"/>
  <c r="I2012" i="4"/>
  <c r="AK2011" i="4"/>
  <c r="AC2011" i="4" s="1"/>
  <c r="AI2011" i="4"/>
  <c r="AE2011" i="4"/>
  <c r="V2011" i="4"/>
  <c r="Z2011" i="4" s="1"/>
  <c r="I2011" i="4"/>
  <c r="AK2010" i="4"/>
  <c r="AC2010" i="4" s="1"/>
  <c r="AI2010" i="4"/>
  <c r="AE2010" i="4"/>
  <c r="V2010" i="4"/>
  <c r="Z2010" i="4" s="1"/>
  <c r="I2010" i="4"/>
  <c r="AK2009" i="4"/>
  <c r="AC2009" i="4" s="1"/>
  <c r="AI2009" i="4"/>
  <c r="AE2009" i="4"/>
  <c r="V2009" i="4"/>
  <c r="Z2009" i="4" s="1"/>
  <c r="I2009" i="4"/>
  <c r="AK2008" i="4"/>
  <c r="AC2008" i="4" s="1"/>
  <c r="AI2008" i="4"/>
  <c r="AE2008" i="4"/>
  <c r="V2008" i="4"/>
  <c r="Z2008" i="4" s="1"/>
  <c r="I2008" i="4"/>
  <c r="AK2007" i="4"/>
  <c r="AC2007" i="4" s="1"/>
  <c r="AI2007" i="4"/>
  <c r="AE2007" i="4"/>
  <c r="V2007" i="4"/>
  <c r="Z2007" i="4" s="1"/>
  <c r="I2007" i="4"/>
  <c r="AK2006" i="4"/>
  <c r="AC2006" i="4" s="1"/>
  <c r="AI2006" i="4"/>
  <c r="AE2006" i="4"/>
  <c r="V2006" i="4"/>
  <c r="Z2006" i="4" s="1"/>
  <c r="I2006" i="4"/>
  <c r="AK2005" i="4"/>
  <c r="AC2005" i="4" s="1"/>
  <c r="AI2005" i="4"/>
  <c r="AE2005" i="4"/>
  <c r="V2005" i="4"/>
  <c r="Z2005" i="4" s="1"/>
  <c r="I2005" i="4"/>
  <c r="AK2004" i="4"/>
  <c r="AC2004" i="4" s="1"/>
  <c r="AI2004" i="4"/>
  <c r="AE2004" i="4"/>
  <c r="V2004" i="4"/>
  <c r="Z2004" i="4" s="1"/>
  <c r="I2004" i="4"/>
  <c r="AK2003" i="4"/>
  <c r="AC2003" i="4" s="1"/>
  <c r="AI2003" i="4"/>
  <c r="AE2003" i="4"/>
  <c r="V2003" i="4"/>
  <c r="Z2003" i="4" s="1"/>
  <c r="I2003" i="4"/>
  <c r="AK2002" i="4"/>
  <c r="AC2002" i="4" s="1"/>
  <c r="AI2002" i="4"/>
  <c r="AE2002" i="4"/>
  <c r="V2002" i="4"/>
  <c r="Z2002" i="4" s="1"/>
  <c r="I2002" i="4"/>
  <c r="AK2001" i="4"/>
  <c r="AC2001" i="4" s="1"/>
  <c r="AI2001" i="4"/>
  <c r="AE2001" i="4"/>
  <c r="V2001" i="4"/>
  <c r="Z2001" i="4" s="1"/>
  <c r="I2001" i="4"/>
  <c r="AK2000" i="4"/>
  <c r="AC2000" i="4" s="1"/>
  <c r="AI2000" i="4"/>
  <c r="AE2000" i="4"/>
  <c r="V2000" i="4"/>
  <c r="Z2000" i="4" s="1"/>
  <c r="I2000" i="4"/>
  <c r="AK1999" i="4"/>
  <c r="AC1999" i="4" s="1"/>
  <c r="AI1999" i="4"/>
  <c r="AE1999" i="4"/>
  <c r="V1999" i="4"/>
  <c r="Z1999" i="4" s="1"/>
  <c r="I1999" i="4"/>
  <c r="AK1998" i="4"/>
  <c r="AC1998" i="4" s="1"/>
  <c r="AI1998" i="4"/>
  <c r="AE1998" i="4"/>
  <c r="V1998" i="4"/>
  <c r="Z1998" i="4" s="1"/>
  <c r="I1998" i="4"/>
  <c r="AK1997" i="4"/>
  <c r="AC1997" i="4" s="1"/>
  <c r="AI1997" i="4"/>
  <c r="AE1997" i="4"/>
  <c r="V1997" i="4"/>
  <c r="Z1997" i="4" s="1"/>
  <c r="I1997" i="4"/>
  <c r="AK1996" i="4"/>
  <c r="AC1996" i="4" s="1"/>
  <c r="AI1996" i="4"/>
  <c r="AE1996" i="4"/>
  <c r="V1996" i="4"/>
  <c r="Z1996" i="4" s="1"/>
  <c r="I1996" i="4"/>
  <c r="AK1995" i="4"/>
  <c r="AC1995" i="4" s="1"/>
  <c r="AI1995" i="4"/>
  <c r="AE1995" i="4"/>
  <c r="V1995" i="4"/>
  <c r="Z1995" i="4" s="1"/>
  <c r="I1995" i="4"/>
  <c r="AK1994" i="4"/>
  <c r="AC1994" i="4" s="1"/>
  <c r="AI1994" i="4"/>
  <c r="AE1994" i="4"/>
  <c r="V1994" i="4"/>
  <c r="BI1992" i="4"/>
  <c r="K1991" i="4"/>
  <c r="J1991" i="4"/>
  <c r="BI1991" i="4" s="1"/>
  <c r="K15" i="3" s="1"/>
  <c r="AI1987" i="4"/>
  <c r="AE1987" i="4"/>
  <c r="AC1987" i="4"/>
  <c r="V1987" i="4"/>
  <c r="Z1987" i="4" s="1"/>
  <c r="AI1986" i="4"/>
  <c r="AE1986" i="4"/>
  <c r="AC1986" i="4"/>
  <c r="V1986" i="4"/>
  <c r="Z1986" i="4" s="1"/>
  <c r="AI1985" i="4"/>
  <c r="AE1985" i="4"/>
  <c r="AC1985" i="4"/>
  <c r="V1985" i="4"/>
  <c r="Z1985" i="4" s="1"/>
  <c r="AI1984" i="4"/>
  <c r="AE1984" i="4"/>
  <c r="AC1984" i="4"/>
  <c r="V1984" i="4"/>
  <c r="Z1984" i="4" s="1"/>
  <c r="AI1983" i="4"/>
  <c r="AE1983" i="4"/>
  <c r="AC1983" i="4"/>
  <c r="V1983" i="4"/>
  <c r="Z1983" i="4" s="1"/>
  <c r="AI1982" i="4"/>
  <c r="AE1982" i="4"/>
  <c r="AC1982" i="4"/>
  <c r="V1982" i="4"/>
  <c r="Z1982" i="4" s="1"/>
  <c r="AI1981" i="4"/>
  <c r="AE1981" i="4"/>
  <c r="AC1981" i="4"/>
  <c r="V1981" i="4"/>
  <c r="Z1981" i="4" s="1"/>
  <c r="AI1980" i="4"/>
  <c r="AE1980" i="4"/>
  <c r="AC1980" i="4"/>
  <c r="V1980" i="4"/>
  <c r="Z1980" i="4" s="1"/>
  <c r="AI1979" i="4"/>
  <c r="AE1979" i="4"/>
  <c r="AC1979" i="4"/>
  <c r="V1979" i="4"/>
  <c r="Z1979" i="4" s="1"/>
  <c r="AI1978" i="4"/>
  <c r="AE1978" i="4"/>
  <c r="AC1978" i="4"/>
  <c r="V1978" i="4"/>
  <c r="Z1978" i="4" s="1"/>
  <c r="AI1977" i="4"/>
  <c r="AE1977" i="4"/>
  <c r="AC1977" i="4"/>
  <c r="V1977" i="4"/>
  <c r="Z1977" i="4" s="1"/>
  <c r="AI1976" i="4"/>
  <c r="AE1976" i="4"/>
  <c r="AC1976" i="4"/>
  <c r="V1976" i="4"/>
  <c r="Z1976" i="4" s="1"/>
  <c r="AI1975" i="4"/>
  <c r="AE1975" i="4"/>
  <c r="AC1975" i="4"/>
  <c r="V1975" i="4"/>
  <c r="Z1975" i="4" s="1"/>
  <c r="AI1974" i="4"/>
  <c r="AE1974" i="4"/>
  <c r="AC1974" i="4"/>
  <c r="V1974" i="4"/>
  <c r="Z1974" i="4" s="1"/>
  <c r="AI1973" i="4"/>
  <c r="AE1973" i="4"/>
  <c r="AC1973" i="4"/>
  <c r="V1973" i="4"/>
  <c r="Z1973" i="4" s="1"/>
  <c r="AI1972" i="4"/>
  <c r="AE1972" i="4"/>
  <c r="V1972" i="4"/>
  <c r="Z1972" i="4" s="1"/>
  <c r="AI1971" i="4"/>
  <c r="AE1971" i="4"/>
  <c r="AC1971" i="4"/>
  <c r="V1971" i="4"/>
  <c r="Z1971" i="4" s="1"/>
  <c r="AI1970" i="4"/>
  <c r="AE1970" i="4"/>
  <c r="AC1970" i="4"/>
  <c r="V1970" i="4"/>
  <c r="Z1970" i="4" s="1"/>
  <c r="AI1969" i="4"/>
  <c r="AE1969" i="4"/>
  <c r="AC1969" i="4"/>
  <c r="V1969" i="4"/>
  <c r="Z1969" i="4" s="1"/>
  <c r="AI1968" i="4"/>
  <c r="AE1968" i="4"/>
  <c r="AC1968" i="4"/>
  <c r="V1968" i="4"/>
  <c r="Z1968" i="4" s="1"/>
  <c r="AI1967" i="4"/>
  <c r="AE1967" i="4"/>
  <c r="AC1967" i="4"/>
  <c r="V1967" i="4"/>
  <c r="Z1967" i="4" s="1"/>
  <c r="AI1966" i="4"/>
  <c r="AE1966" i="4"/>
  <c r="AC1966" i="4"/>
  <c r="V1966" i="4"/>
  <c r="Z1966" i="4" s="1"/>
  <c r="AI1965" i="4"/>
  <c r="AE1965" i="4"/>
  <c r="AC1965" i="4"/>
  <c r="V1965" i="4"/>
  <c r="Z1965" i="4" s="1"/>
  <c r="AI1964" i="4"/>
  <c r="AE1964" i="4"/>
  <c r="AC1964" i="4"/>
  <c r="V1964" i="4"/>
  <c r="Z1964" i="4" s="1"/>
  <c r="AI1963" i="4"/>
  <c r="AE1963" i="4"/>
  <c r="AC1963" i="4"/>
  <c r="V1963" i="4"/>
  <c r="Z1963" i="4" s="1"/>
  <c r="AI1962" i="4"/>
  <c r="AE1962" i="4"/>
  <c r="AC1962" i="4"/>
  <c r="V1962" i="4"/>
  <c r="Z1962" i="4" s="1"/>
  <c r="AI1961" i="4"/>
  <c r="AE1961" i="4"/>
  <c r="AC1961" i="4"/>
  <c r="V1961" i="4"/>
  <c r="Z1961" i="4" s="1"/>
  <c r="AI1960" i="4"/>
  <c r="AE1960" i="4"/>
  <c r="AC1960" i="4"/>
  <c r="V1960" i="4"/>
  <c r="Z1960" i="4" s="1"/>
  <c r="AI1959" i="4"/>
  <c r="AE1959" i="4"/>
  <c r="AC1959" i="4"/>
  <c r="V1959" i="4"/>
  <c r="Z1959" i="4" s="1"/>
  <c r="AI1898" i="4"/>
  <c r="AE1898" i="4"/>
  <c r="AC1898" i="4"/>
  <c r="V1898" i="4"/>
  <c r="BI1897" i="4"/>
  <c r="BI1896" i="4" s="1"/>
  <c r="J1896" i="4"/>
  <c r="D14" i="3" s="1"/>
  <c r="AK1892" i="4"/>
  <c r="AC1892" i="4" s="1"/>
  <c r="AI1892" i="4"/>
  <c r="AE1892" i="4"/>
  <c r="V1892" i="4"/>
  <c r="Z1892" i="4" s="1"/>
  <c r="I1892" i="4"/>
  <c r="AK1891" i="4"/>
  <c r="AC1891" i="4" s="1"/>
  <c r="AI1891" i="4"/>
  <c r="AE1891" i="4"/>
  <c r="V1891" i="4"/>
  <c r="Z1891" i="4" s="1"/>
  <c r="I1891" i="4"/>
  <c r="AK1890" i="4"/>
  <c r="AC1890" i="4" s="1"/>
  <c r="AI1890" i="4"/>
  <c r="AE1890" i="4"/>
  <c r="V1890" i="4"/>
  <c r="Z1890" i="4" s="1"/>
  <c r="I1890" i="4"/>
  <c r="AK1889" i="4"/>
  <c r="AC1889" i="4" s="1"/>
  <c r="AI1889" i="4"/>
  <c r="AE1889" i="4"/>
  <c r="V1889" i="4"/>
  <c r="Z1889" i="4" s="1"/>
  <c r="I1889" i="4"/>
  <c r="AK1888" i="4"/>
  <c r="AC1888" i="4" s="1"/>
  <c r="AI1888" i="4"/>
  <c r="AE1888" i="4"/>
  <c r="V1888" i="4"/>
  <c r="Z1888" i="4" s="1"/>
  <c r="I1888" i="4"/>
  <c r="AK1887" i="4"/>
  <c r="AC1887" i="4" s="1"/>
  <c r="AI1887" i="4"/>
  <c r="AE1887" i="4"/>
  <c r="V1887" i="4"/>
  <c r="Z1887" i="4" s="1"/>
  <c r="I1887" i="4"/>
  <c r="AK1886" i="4"/>
  <c r="AC1886" i="4" s="1"/>
  <c r="AI1886" i="4"/>
  <c r="AE1886" i="4"/>
  <c r="V1886" i="4"/>
  <c r="Z1886" i="4" s="1"/>
  <c r="I1886" i="4"/>
  <c r="AK1885" i="4"/>
  <c r="AC1885" i="4" s="1"/>
  <c r="AI1885" i="4"/>
  <c r="AE1885" i="4"/>
  <c r="V1885" i="4"/>
  <c r="Z1885" i="4" s="1"/>
  <c r="I1885" i="4"/>
  <c r="AK1884" i="4"/>
  <c r="AC1884" i="4" s="1"/>
  <c r="AI1884" i="4"/>
  <c r="AE1884" i="4"/>
  <c r="V1884" i="4"/>
  <c r="Z1884" i="4" s="1"/>
  <c r="I1884" i="4"/>
  <c r="AK1883" i="4"/>
  <c r="AC1883" i="4" s="1"/>
  <c r="AI1883" i="4"/>
  <c r="AE1883" i="4"/>
  <c r="V1883" i="4"/>
  <c r="Z1883" i="4" s="1"/>
  <c r="I1883" i="4"/>
  <c r="AK1882" i="4"/>
  <c r="AC1882" i="4" s="1"/>
  <c r="AI1882" i="4"/>
  <c r="AE1882" i="4"/>
  <c r="V1882" i="4"/>
  <c r="Z1882" i="4" s="1"/>
  <c r="I1882" i="4"/>
  <c r="AK1881" i="4"/>
  <c r="AC1881" i="4" s="1"/>
  <c r="AI1881" i="4"/>
  <c r="AE1881" i="4"/>
  <c r="V1881" i="4"/>
  <c r="Z1881" i="4" s="1"/>
  <c r="I1881" i="4"/>
  <c r="AK1880" i="4"/>
  <c r="AC1880" i="4" s="1"/>
  <c r="AI1880" i="4"/>
  <c r="AE1880" i="4"/>
  <c r="V1880" i="4"/>
  <c r="Z1880" i="4" s="1"/>
  <c r="I1880" i="4"/>
  <c r="AK1879" i="4"/>
  <c r="AC1879" i="4" s="1"/>
  <c r="AI1879" i="4"/>
  <c r="AE1879" i="4"/>
  <c r="V1879" i="4"/>
  <c r="Z1879" i="4" s="1"/>
  <c r="I1879" i="4"/>
  <c r="AK1878" i="4"/>
  <c r="AC1878" i="4" s="1"/>
  <c r="AI1878" i="4"/>
  <c r="AE1878" i="4"/>
  <c r="V1878" i="4"/>
  <c r="Z1878" i="4" s="1"/>
  <c r="I1878" i="4"/>
  <c r="AK1877" i="4"/>
  <c r="AC1877" i="4" s="1"/>
  <c r="AI1877" i="4"/>
  <c r="AE1877" i="4"/>
  <c r="V1877" i="4"/>
  <c r="Z1877" i="4" s="1"/>
  <c r="I1877" i="4"/>
  <c r="AK1876" i="4"/>
  <c r="AC1876" i="4" s="1"/>
  <c r="AI1876" i="4"/>
  <c r="AE1876" i="4"/>
  <c r="V1876" i="4"/>
  <c r="Z1876" i="4" s="1"/>
  <c r="I1876" i="4"/>
  <c r="AK1871" i="4"/>
  <c r="AC1871" i="4" s="1"/>
  <c r="AI1871" i="4"/>
  <c r="AE1871" i="4"/>
  <c r="V1871" i="4"/>
  <c r="Z1871" i="4" s="1"/>
  <c r="I1871" i="4"/>
  <c r="AK1835" i="4"/>
  <c r="AC1835" i="4" s="1"/>
  <c r="AI1835" i="4"/>
  <c r="AE1835" i="4"/>
  <c r="V1835" i="4"/>
  <c r="Z1835" i="4" s="1"/>
  <c r="I1835" i="4"/>
  <c r="AK1834" i="4"/>
  <c r="AC1834" i="4" s="1"/>
  <c r="AI1834" i="4"/>
  <c r="AE1834" i="4"/>
  <c r="V1834" i="4"/>
  <c r="Z1834" i="4" s="1"/>
  <c r="I1834" i="4"/>
  <c r="AK1833" i="4"/>
  <c r="AC1833" i="4" s="1"/>
  <c r="AI1833" i="4"/>
  <c r="AE1833" i="4"/>
  <c r="V1833" i="4"/>
  <c r="Z1833" i="4" s="1"/>
  <c r="I1833" i="4"/>
  <c r="AK1821" i="4"/>
  <c r="AC1821" i="4" s="1"/>
  <c r="AI1821" i="4"/>
  <c r="AE1821" i="4"/>
  <c r="V1821" i="4"/>
  <c r="Z1821" i="4" s="1"/>
  <c r="I1821" i="4"/>
  <c r="AK1820" i="4"/>
  <c r="AC1820" i="4" s="1"/>
  <c r="AI1820" i="4"/>
  <c r="AE1820" i="4"/>
  <c r="V1820" i="4"/>
  <c r="Z1820" i="4" s="1"/>
  <c r="I1820" i="4"/>
  <c r="AK1819" i="4"/>
  <c r="AC1819" i="4" s="1"/>
  <c r="AI1819" i="4"/>
  <c r="AE1819" i="4"/>
  <c r="V1819" i="4"/>
  <c r="Z1819" i="4" s="1"/>
  <c r="I1819" i="4"/>
  <c r="AK1818" i="4"/>
  <c r="AC1818" i="4" s="1"/>
  <c r="AI1818" i="4"/>
  <c r="AE1818" i="4"/>
  <c r="V1818" i="4"/>
  <c r="Z1818" i="4" s="1"/>
  <c r="I1818" i="4"/>
  <c r="AK1817" i="4"/>
  <c r="AC1817" i="4" s="1"/>
  <c r="AI1817" i="4"/>
  <c r="AE1817" i="4"/>
  <c r="V1817" i="4"/>
  <c r="Z1817" i="4" s="1"/>
  <c r="I1817" i="4"/>
  <c r="AK1816" i="4"/>
  <c r="AC1816" i="4" s="1"/>
  <c r="AI1816" i="4"/>
  <c r="AE1816" i="4"/>
  <c r="V1816" i="4"/>
  <c r="Z1816" i="4" s="1"/>
  <c r="I1816" i="4"/>
  <c r="AK1815" i="4"/>
  <c r="AC1815" i="4" s="1"/>
  <c r="AI1815" i="4"/>
  <c r="AE1815" i="4"/>
  <c r="V1815" i="4"/>
  <c r="Z1815" i="4" s="1"/>
  <c r="I1815" i="4"/>
  <c r="AK1814" i="4"/>
  <c r="AC1814" i="4" s="1"/>
  <c r="AI1814" i="4"/>
  <c r="AE1814" i="4"/>
  <c r="V1814" i="4"/>
  <c r="Z1814" i="4" s="1"/>
  <c r="I1814" i="4"/>
  <c r="AK1813" i="4"/>
  <c r="AC1813" i="4" s="1"/>
  <c r="AI1813" i="4"/>
  <c r="AE1813" i="4"/>
  <c r="V1813" i="4"/>
  <c r="Z1813" i="4" s="1"/>
  <c r="I1813" i="4"/>
  <c r="AK1811" i="4"/>
  <c r="AC1811" i="4" s="1"/>
  <c r="AI1811" i="4"/>
  <c r="AE1811" i="4"/>
  <c r="V1811" i="4"/>
  <c r="Z1811" i="4" s="1"/>
  <c r="I1811" i="4"/>
  <c r="AK1810" i="4"/>
  <c r="AC1810" i="4" s="1"/>
  <c r="AI1810" i="4"/>
  <c r="AE1810" i="4"/>
  <c r="V1810" i="4"/>
  <c r="Z1810" i="4" s="1"/>
  <c r="I1810" i="4"/>
  <c r="AK1809" i="4"/>
  <c r="AC1809" i="4" s="1"/>
  <c r="AI1809" i="4"/>
  <c r="AE1809" i="4"/>
  <c r="V1809" i="4"/>
  <c r="Z1809" i="4" s="1"/>
  <c r="I1809" i="4"/>
  <c r="AK1808" i="4"/>
  <c r="AC1808" i="4" s="1"/>
  <c r="AI1808" i="4"/>
  <c r="AE1808" i="4"/>
  <c r="V1808" i="4"/>
  <c r="Z1808" i="4" s="1"/>
  <c r="I1808" i="4"/>
  <c r="AK1807" i="4"/>
  <c r="AC1807" i="4" s="1"/>
  <c r="AI1807" i="4"/>
  <c r="AE1807" i="4"/>
  <c r="V1807" i="4"/>
  <c r="Z1807" i="4" s="1"/>
  <c r="I1807" i="4"/>
  <c r="AK1806" i="4"/>
  <c r="AC1806" i="4" s="1"/>
  <c r="AI1806" i="4"/>
  <c r="AE1806" i="4"/>
  <c r="V1806" i="4"/>
  <c r="Z1806" i="4" s="1"/>
  <c r="I1806" i="4"/>
  <c r="AK1805" i="4"/>
  <c r="AC1805" i="4" s="1"/>
  <c r="AI1805" i="4"/>
  <c r="AE1805" i="4"/>
  <c r="V1805" i="4"/>
  <c r="Z1805" i="4" s="1"/>
  <c r="I1805" i="4"/>
  <c r="AK1804" i="4"/>
  <c r="AC1804" i="4" s="1"/>
  <c r="AI1804" i="4"/>
  <c r="AE1804" i="4"/>
  <c r="V1804" i="4"/>
  <c r="Z1804" i="4" s="1"/>
  <c r="I1804" i="4"/>
  <c r="AK1803" i="4"/>
  <c r="AC1803" i="4" s="1"/>
  <c r="AI1803" i="4"/>
  <c r="AE1803" i="4"/>
  <c r="V1803" i="4"/>
  <c r="Z1803" i="4" s="1"/>
  <c r="I1803" i="4"/>
  <c r="AK1802" i="4"/>
  <c r="AC1802" i="4" s="1"/>
  <c r="AI1802" i="4"/>
  <c r="AE1802" i="4"/>
  <c r="V1802" i="4"/>
  <c r="Z1802" i="4" s="1"/>
  <c r="I1802" i="4"/>
  <c r="AK1801" i="4"/>
  <c r="AC1801" i="4" s="1"/>
  <c r="AI1801" i="4"/>
  <c r="AE1801" i="4"/>
  <c r="V1801" i="4"/>
  <c r="Z1801" i="4" s="1"/>
  <c r="I1801" i="4"/>
  <c r="AK1800" i="4"/>
  <c r="AC1800" i="4" s="1"/>
  <c r="AI1800" i="4"/>
  <c r="AE1800" i="4"/>
  <c r="V1800" i="4"/>
  <c r="Z1800" i="4" s="1"/>
  <c r="I1800" i="4"/>
  <c r="AK1799" i="4"/>
  <c r="AC1799" i="4" s="1"/>
  <c r="AI1799" i="4"/>
  <c r="AE1799" i="4"/>
  <c r="V1799" i="4"/>
  <c r="Z1799" i="4" s="1"/>
  <c r="I1799" i="4"/>
  <c r="AK1798" i="4"/>
  <c r="AC1798" i="4" s="1"/>
  <c r="AI1798" i="4"/>
  <c r="AE1798" i="4"/>
  <c r="V1798" i="4"/>
  <c r="Z1798" i="4" s="1"/>
  <c r="I1798" i="4"/>
  <c r="AK1797" i="4"/>
  <c r="AC1797" i="4" s="1"/>
  <c r="AI1797" i="4"/>
  <c r="AE1797" i="4"/>
  <c r="V1797" i="4"/>
  <c r="Z1797" i="4" s="1"/>
  <c r="I1797" i="4"/>
  <c r="AK1796" i="4"/>
  <c r="AC1796" i="4" s="1"/>
  <c r="AI1796" i="4"/>
  <c r="AE1796" i="4"/>
  <c r="V1796" i="4"/>
  <c r="Z1796" i="4" s="1"/>
  <c r="I1796" i="4"/>
  <c r="AK1795" i="4"/>
  <c r="AC1795" i="4" s="1"/>
  <c r="AI1795" i="4"/>
  <c r="AE1795" i="4"/>
  <c r="V1795" i="4"/>
  <c r="Z1795" i="4" s="1"/>
  <c r="I1795" i="4"/>
  <c r="AK1794" i="4"/>
  <c r="AC1794" i="4" s="1"/>
  <c r="AI1794" i="4"/>
  <c r="AE1794" i="4"/>
  <c r="V1794" i="4"/>
  <c r="Z1794" i="4" s="1"/>
  <c r="I1794" i="4"/>
  <c r="AK1793" i="4"/>
  <c r="AC1793" i="4" s="1"/>
  <c r="AI1793" i="4"/>
  <c r="AE1793" i="4"/>
  <c r="V1793" i="4"/>
  <c r="Z1793" i="4" s="1"/>
  <c r="I1793" i="4"/>
  <c r="AK1792" i="4"/>
  <c r="AC1792" i="4" s="1"/>
  <c r="AI1792" i="4"/>
  <c r="AE1792" i="4"/>
  <c r="V1792" i="4"/>
  <c r="Z1792" i="4" s="1"/>
  <c r="I1792" i="4"/>
  <c r="AK1791" i="4"/>
  <c r="AC1791" i="4" s="1"/>
  <c r="AI1791" i="4"/>
  <c r="AE1791" i="4"/>
  <c r="V1791" i="4"/>
  <c r="Z1791" i="4" s="1"/>
  <c r="I1791" i="4"/>
  <c r="AK1790" i="4"/>
  <c r="AC1790" i="4" s="1"/>
  <c r="AI1790" i="4"/>
  <c r="AE1790" i="4"/>
  <c r="V1790" i="4"/>
  <c r="Z1790" i="4" s="1"/>
  <c r="I1790" i="4"/>
  <c r="AK1784" i="4"/>
  <c r="AC1784" i="4" s="1"/>
  <c r="AI1784" i="4"/>
  <c r="AE1784" i="4"/>
  <c r="V1784" i="4"/>
  <c r="Z1784" i="4" s="1"/>
  <c r="I1784" i="4"/>
  <c r="AK1783" i="4"/>
  <c r="AC1783" i="4" s="1"/>
  <c r="AI1783" i="4"/>
  <c r="AE1783" i="4"/>
  <c r="V1783" i="4"/>
  <c r="Z1783" i="4" s="1"/>
  <c r="I1783" i="4"/>
  <c r="AK1779" i="4"/>
  <c r="AC1779" i="4" s="1"/>
  <c r="AI1779" i="4"/>
  <c r="AE1779" i="4"/>
  <c r="V1779" i="4"/>
  <c r="Z1779" i="4" s="1"/>
  <c r="I1779" i="4"/>
  <c r="AK1778" i="4"/>
  <c r="AC1778" i="4" s="1"/>
  <c r="AI1778" i="4"/>
  <c r="AE1778" i="4"/>
  <c r="V1778" i="4"/>
  <c r="Z1778" i="4" s="1"/>
  <c r="I1778" i="4"/>
  <c r="AK1777" i="4"/>
  <c r="AC1777" i="4" s="1"/>
  <c r="AI1777" i="4"/>
  <c r="AE1777" i="4"/>
  <c r="V1777" i="4"/>
  <c r="Z1777" i="4" s="1"/>
  <c r="I1777" i="4"/>
  <c r="AK1776" i="4"/>
  <c r="AC1776" i="4" s="1"/>
  <c r="AI1776" i="4"/>
  <c r="AE1776" i="4"/>
  <c r="V1776" i="4"/>
  <c r="Z1776" i="4" s="1"/>
  <c r="I1776" i="4"/>
  <c r="AK1775" i="4"/>
  <c r="AC1775" i="4" s="1"/>
  <c r="AI1775" i="4"/>
  <c r="AE1775" i="4"/>
  <c r="V1775" i="4"/>
  <c r="Z1775" i="4" s="1"/>
  <c r="I1775" i="4"/>
  <c r="AK1774" i="4"/>
  <c r="AC1774" i="4" s="1"/>
  <c r="AI1774" i="4"/>
  <c r="AE1774" i="4"/>
  <c r="V1774" i="4"/>
  <c r="Z1774" i="4" s="1"/>
  <c r="I1774" i="4"/>
  <c r="AK1773" i="4"/>
  <c r="AC1773" i="4" s="1"/>
  <c r="AI1773" i="4"/>
  <c r="AE1773" i="4"/>
  <c r="V1773" i="4"/>
  <c r="Z1773" i="4" s="1"/>
  <c r="I1773" i="4"/>
  <c r="AK1772" i="4"/>
  <c r="AC1772" i="4" s="1"/>
  <c r="AI1772" i="4"/>
  <c r="AE1772" i="4"/>
  <c r="V1772" i="4"/>
  <c r="Z1772" i="4" s="1"/>
  <c r="I1772" i="4"/>
  <c r="AK1771" i="4"/>
  <c r="AC1771" i="4" s="1"/>
  <c r="AI1771" i="4"/>
  <c r="AE1771" i="4"/>
  <c r="V1771" i="4"/>
  <c r="Z1771" i="4" s="1"/>
  <c r="I1771" i="4"/>
  <c r="AK1770" i="4"/>
  <c r="AC1770" i="4" s="1"/>
  <c r="AI1770" i="4"/>
  <c r="AE1770" i="4"/>
  <c r="V1770" i="4"/>
  <c r="Z1770" i="4" s="1"/>
  <c r="I1770" i="4"/>
  <c r="AK1769" i="4"/>
  <c r="AC1769" i="4" s="1"/>
  <c r="AI1769" i="4"/>
  <c r="AE1769" i="4"/>
  <c r="V1769" i="4"/>
  <c r="Z1769" i="4" s="1"/>
  <c r="I1769" i="4"/>
  <c r="AK1768" i="4"/>
  <c r="AC1768" i="4" s="1"/>
  <c r="AI1768" i="4"/>
  <c r="AE1768" i="4"/>
  <c r="V1768" i="4"/>
  <c r="Z1768" i="4" s="1"/>
  <c r="I1768" i="4"/>
  <c r="AK1767" i="4"/>
  <c r="AC1767" i="4" s="1"/>
  <c r="AI1767" i="4"/>
  <c r="AE1767" i="4"/>
  <c r="V1767" i="4"/>
  <c r="Z1767" i="4" s="1"/>
  <c r="I1767" i="4"/>
  <c r="AK1766" i="4"/>
  <c r="AC1766" i="4" s="1"/>
  <c r="AI1766" i="4"/>
  <c r="AE1766" i="4"/>
  <c r="V1766" i="4"/>
  <c r="Z1766" i="4" s="1"/>
  <c r="I1766" i="4"/>
  <c r="AK1765" i="4"/>
  <c r="AC1765" i="4" s="1"/>
  <c r="AI1765" i="4"/>
  <c r="AE1765" i="4"/>
  <c r="V1765" i="4"/>
  <c r="Z1765" i="4" s="1"/>
  <c r="I1765" i="4"/>
  <c r="AK1764" i="4"/>
  <c r="AC1764" i="4" s="1"/>
  <c r="AI1764" i="4"/>
  <c r="AE1764" i="4"/>
  <c r="V1764" i="4"/>
  <c r="Z1764" i="4" s="1"/>
  <c r="I1764" i="4"/>
  <c r="AK1763" i="4"/>
  <c r="AC1763" i="4" s="1"/>
  <c r="AI1763" i="4"/>
  <c r="AE1763" i="4"/>
  <c r="V1763" i="4"/>
  <c r="Z1763" i="4" s="1"/>
  <c r="I1763" i="4"/>
  <c r="AK1762" i="4"/>
  <c r="AC1762" i="4" s="1"/>
  <c r="AI1762" i="4"/>
  <c r="AE1762" i="4"/>
  <c r="V1762" i="4"/>
  <c r="Z1762" i="4" s="1"/>
  <c r="I1762" i="4"/>
  <c r="AK1761" i="4"/>
  <c r="AC1761" i="4" s="1"/>
  <c r="AI1761" i="4"/>
  <c r="AE1761" i="4"/>
  <c r="V1761" i="4"/>
  <c r="Z1761" i="4" s="1"/>
  <c r="I1761" i="4"/>
  <c r="AK1760" i="4"/>
  <c r="AC1760" i="4" s="1"/>
  <c r="AI1760" i="4"/>
  <c r="AE1760" i="4"/>
  <c r="V1760" i="4"/>
  <c r="Z1760" i="4" s="1"/>
  <c r="I1760" i="4"/>
  <c r="AK1759" i="4"/>
  <c r="AC1759" i="4" s="1"/>
  <c r="AI1759" i="4"/>
  <c r="AE1759" i="4"/>
  <c r="V1759" i="4"/>
  <c r="Z1759" i="4" s="1"/>
  <c r="I1759" i="4"/>
  <c r="AK1758" i="4"/>
  <c r="AC1758" i="4" s="1"/>
  <c r="AI1758" i="4"/>
  <c r="AE1758" i="4"/>
  <c r="V1758" i="4"/>
  <c r="Z1758" i="4" s="1"/>
  <c r="I1758" i="4"/>
  <c r="AK1757" i="4"/>
  <c r="AC1757" i="4" s="1"/>
  <c r="AI1757" i="4"/>
  <c r="AE1757" i="4"/>
  <c r="V1757" i="4"/>
  <c r="Z1757" i="4" s="1"/>
  <c r="I1757" i="4"/>
  <c r="AK1756" i="4"/>
  <c r="AC1756" i="4" s="1"/>
  <c r="AI1756" i="4"/>
  <c r="AE1756" i="4"/>
  <c r="V1756" i="4"/>
  <c r="Z1756" i="4" s="1"/>
  <c r="I1756" i="4"/>
  <c r="AK1755" i="4"/>
  <c r="AC1755" i="4" s="1"/>
  <c r="AI1755" i="4"/>
  <c r="AE1755" i="4"/>
  <c r="V1755" i="4"/>
  <c r="Z1755" i="4" s="1"/>
  <c r="I1755" i="4"/>
  <c r="AK1754" i="4"/>
  <c r="AC1754" i="4" s="1"/>
  <c r="AI1754" i="4"/>
  <c r="AE1754" i="4"/>
  <c r="V1754" i="4"/>
  <c r="Z1754" i="4" s="1"/>
  <c r="I1754" i="4"/>
  <c r="AK1753" i="4"/>
  <c r="AC1753" i="4" s="1"/>
  <c r="AI1753" i="4"/>
  <c r="AE1753" i="4"/>
  <c r="V1753" i="4"/>
  <c r="Z1753" i="4" s="1"/>
  <c r="I1753" i="4"/>
  <c r="BI1293" i="4"/>
  <c r="K13" i="3" s="1"/>
  <c r="K1293" i="4"/>
  <c r="J1293" i="4"/>
  <c r="AK1243" i="4"/>
  <c r="AC1243" i="4" s="1"/>
  <c r="AI1243" i="4"/>
  <c r="AE1243" i="4"/>
  <c r="V1243" i="4"/>
  <c r="Z1243" i="4" s="1"/>
  <c r="AK1242" i="4"/>
  <c r="AC1242" i="4" s="1"/>
  <c r="AI1242" i="4"/>
  <c r="AE1242" i="4"/>
  <c r="V1242" i="4"/>
  <c r="Z1242" i="4" s="1"/>
  <c r="AK1240" i="4"/>
  <c r="AC1240" i="4" s="1"/>
  <c r="AI1240" i="4"/>
  <c r="AE1240" i="4"/>
  <c r="V1240" i="4"/>
  <c r="Z1240" i="4" s="1"/>
  <c r="AK1239" i="4"/>
  <c r="AC1239" i="4" s="1"/>
  <c r="AI1239" i="4"/>
  <c r="AE1239" i="4"/>
  <c r="V1239" i="4"/>
  <c r="Z1239" i="4" s="1"/>
  <c r="AK1238" i="4"/>
  <c r="AC1238" i="4" s="1"/>
  <c r="AI1238" i="4"/>
  <c r="AE1238" i="4"/>
  <c r="V1238" i="4"/>
  <c r="Z1238" i="4" s="1"/>
  <c r="AK1237" i="4"/>
  <c r="AC1237" i="4" s="1"/>
  <c r="AI1237" i="4"/>
  <c r="AE1237" i="4"/>
  <c r="V1237" i="4"/>
  <c r="Z1237" i="4" s="1"/>
  <c r="AK1236" i="4"/>
  <c r="AC1236" i="4" s="1"/>
  <c r="AI1236" i="4"/>
  <c r="AE1236" i="4"/>
  <c r="V1236" i="4"/>
  <c r="Z1236" i="4" s="1"/>
  <c r="AK1235" i="4"/>
  <c r="AC1235" i="4" s="1"/>
  <c r="AI1235" i="4"/>
  <c r="AE1235" i="4"/>
  <c r="V1235" i="4"/>
  <c r="Z1235" i="4" s="1"/>
  <c r="AK1234" i="4"/>
  <c r="AC1234" i="4" s="1"/>
  <c r="AI1234" i="4"/>
  <c r="AE1234" i="4"/>
  <c r="V1234" i="4"/>
  <c r="Z1234" i="4" s="1"/>
  <c r="AK1233" i="4"/>
  <c r="AC1233" i="4" s="1"/>
  <c r="AI1233" i="4"/>
  <c r="AE1233" i="4"/>
  <c r="V1233" i="4"/>
  <c r="Z1233" i="4" s="1"/>
  <c r="AK1232" i="4"/>
  <c r="AC1232" i="4" s="1"/>
  <c r="AI1232" i="4"/>
  <c r="AE1232" i="4"/>
  <c r="V1232" i="4"/>
  <c r="Z1232" i="4" s="1"/>
  <c r="AK1231" i="4"/>
  <c r="AC1231" i="4" s="1"/>
  <c r="AI1231" i="4"/>
  <c r="AE1231" i="4"/>
  <c r="V1231" i="4"/>
  <c r="Z1231" i="4" s="1"/>
  <c r="AK1230" i="4"/>
  <c r="AC1230" i="4" s="1"/>
  <c r="AI1230" i="4"/>
  <c r="AE1230" i="4"/>
  <c r="V1230" i="4"/>
  <c r="Z1230" i="4" s="1"/>
  <c r="AK1229" i="4"/>
  <c r="AC1229" i="4" s="1"/>
  <c r="AI1229" i="4"/>
  <c r="AE1229" i="4"/>
  <c r="V1229" i="4"/>
  <c r="Z1229" i="4" s="1"/>
  <c r="AK1228" i="4"/>
  <c r="AC1228" i="4" s="1"/>
  <c r="AI1228" i="4"/>
  <c r="AE1228" i="4"/>
  <c r="V1228" i="4"/>
  <c r="Z1228" i="4" s="1"/>
  <c r="BI1216" i="4"/>
  <c r="BI1215" i="4" s="1"/>
  <c r="K12" i="3" s="1"/>
  <c r="K1215" i="4"/>
  <c r="AK1162" i="4"/>
  <c r="AC1162" i="4" s="1"/>
  <c r="AI1162" i="4"/>
  <c r="AE1162" i="4"/>
  <c r="V1162" i="4"/>
  <c r="Z1162" i="4" s="1"/>
  <c r="I1162" i="4"/>
  <c r="AK1161" i="4"/>
  <c r="AC1161" i="4" s="1"/>
  <c r="AI1161" i="4"/>
  <c r="AE1161" i="4"/>
  <c r="V1161" i="4"/>
  <c r="Z1161" i="4" s="1"/>
  <c r="I1161" i="4"/>
  <c r="AK1160" i="4"/>
  <c r="AC1160" i="4" s="1"/>
  <c r="AI1160" i="4"/>
  <c r="AE1160" i="4"/>
  <c r="V1160" i="4"/>
  <c r="Z1160" i="4" s="1"/>
  <c r="I1160" i="4"/>
  <c r="AK1159" i="4"/>
  <c r="AC1159" i="4" s="1"/>
  <c r="AI1159" i="4"/>
  <c r="AE1159" i="4"/>
  <c r="V1159" i="4"/>
  <c r="Z1159" i="4" s="1"/>
  <c r="I1159" i="4"/>
  <c r="AK1158" i="4"/>
  <c r="AC1158" i="4" s="1"/>
  <c r="AI1158" i="4"/>
  <c r="AE1158" i="4"/>
  <c r="V1158" i="4"/>
  <c r="Z1158" i="4" s="1"/>
  <c r="I1158" i="4"/>
  <c r="AK1157" i="4"/>
  <c r="AC1157" i="4" s="1"/>
  <c r="AI1157" i="4"/>
  <c r="AE1157" i="4"/>
  <c r="V1157" i="4"/>
  <c r="Z1157" i="4" s="1"/>
  <c r="I1157" i="4"/>
  <c r="AK1156" i="4"/>
  <c r="AC1156" i="4" s="1"/>
  <c r="AI1156" i="4"/>
  <c r="AE1156" i="4"/>
  <c r="V1156" i="4"/>
  <c r="Z1156" i="4" s="1"/>
  <c r="I1156" i="4"/>
  <c r="AK1155" i="4"/>
  <c r="AC1155" i="4" s="1"/>
  <c r="AI1155" i="4"/>
  <c r="AE1155" i="4"/>
  <c r="V1155" i="4"/>
  <c r="Z1155" i="4" s="1"/>
  <c r="I1155" i="4"/>
  <c r="AK1154" i="4"/>
  <c r="AC1154" i="4" s="1"/>
  <c r="AI1154" i="4"/>
  <c r="AE1154" i="4"/>
  <c r="V1154" i="4"/>
  <c r="Z1154" i="4" s="1"/>
  <c r="I1154" i="4"/>
  <c r="AK1153" i="4"/>
  <c r="AC1153" i="4" s="1"/>
  <c r="AI1153" i="4"/>
  <c r="AE1153" i="4"/>
  <c r="V1153" i="4"/>
  <c r="Z1153" i="4" s="1"/>
  <c r="I1153" i="4"/>
  <c r="AK1152" i="4"/>
  <c r="AC1152" i="4" s="1"/>
  <c r="AI1152" i="4"/>
  <c r="AE1152" i="4"/>
  <c r="V1152" i="4"/>
  <c r="Z1152" i="4" s="1"/>
  <c r="I1152" i="4"/>
  <c r="AK1151" i="4"/>
  <c r="AC1151" i="4" s="1"/>
  <c r="AI1151" i="4"/>
  <c r="AE1151" i="4"/>
  <c r="V1151" i="4"/>
  <c r="Z1151" i="4" s="1"/>
  <c r="I1151" i="4"/>
  <c r="AK1150" i="4"/>
  <c r="AC1150" i="4" s="1"/>
  <c r="AI1150" i="4"/>
  <c r="AE1150" i="4"/>
  <c r="V1150" i="4"/>
  <c r="Z1150" i="4" s="1"/>
  <c r="I1150" i="4"/>
  <c r="AK1149" i="4"/>
  <c r="AC1149" i="4" s="1"/>
  <c r="AI1149" i="4"/>
  <c r="AE1149" i="4"/>
  <c r="V1149" i="4"/>
  <c r="Z1149" i="4" s="1"/>
  <c r="I1149" i="4"/>
  <c r="AK1148" i="4"/>
  <c r="AC1148" i="4" s="1"/>
  <c r="AI1148" i="4"/>
  <c r="AE1148" i="4"/>
  <c r="V1148" i="4"/>
  <c r="Z1148" i="4" s="1"/>
  <c r="I1148" i="4"/>
  <c r="AK1147" i="4"/>
  <c r="AC1147" i="4" s="1"/>
  <c r="AI1147" i="4"/>
  <c r="AE1147" i="4"/>
  <c r="V1147" i="4"/>
  <c r="Z1147" i="4" s="1"/>
  <c r="I1147" i="4"/>
  <c r="AK1146" i="4"/>
  <c r="AC1146" i="4" s="1"/>
  <c r="AI1146" i="4"/>
  <c r="AE1146" i="4"/>
  <c r="V1146" i="4"/>
  <c r="Z1146" i="4" s="1"/>
  <c r="I1146" i="4"/>
  <c r="AK1145" i="4"/>
  <c r="AC1145" i="4" s="1"/>
  <c r="AI1145" i="4"/>
  <c r="AE1145" i="4"/>
  <c r="V1145" i="4"/>
  <c r="Z1145" i="4" s="1"/>
  <c r="I1145" i="4"/>
  <c r="AK1144" i="4"/>
  <c r="AC1144" i="4" s="1"/>
  <c r="AI1144" i="4"/>
  <c r="AE1144" i="4"/>
  <c r="V1144" i="4"/>
  <c r="Z1144" i="4" s="1"/>
  <c r="I1144" i="4"/>
  <c r="AK1143" i="4"/>
  <c r="AC1143" i="4" s="1"/>
  <c r="AI1143" i="4"/>
  <c r="AE1143" i="4"/>
  <c r="V1143" i="4"/>
  <c r="Z1143" i="4" s="1"/>
  <c r="I1143" i="4"/>
  <c r="AK1142" i="4"/>
  <c r="AC1142" i="4" s="1"/>
  <c r="AI1142" i="4"/>
  <c r="AE1142" i="4"/>
  <c r="V1142" i="4"/>
  <c r="Z1142" i="4" s="1"/>
  <c r="I1142" i="4"/>
  <c r="AK1141" i="4"/>
  <c r="AC1141" i="4" s="1"/>
  <c r="AI1141" i="4"/>
  <c r="AE1141" i="4"/>
  <c r="V1141" i="4"/>
  <c r="Z1141" i="4" s="1"/>
  <c r="I1141" i="4"/>
  <c r="AK1140" i="4"/>
  <c r="AC1140" i="4" s="1"/>
  <c r="AI1140" i="4"/>
  <c r="AE1140" i="4"/>
  <c r="V1140" i="4"/>
  <c r="Z1140" i="4" s="1"/>
  <c r="I1140" i="4"/>
  <c r="AK1139" i="4"/>
  <c r="AC1139" i="4" s="1"/>
  <c r="AI1139" i="4"/>
  <c r="AE1139" i="4"/>
  <c r="V1139" i="4"/>
  <c r="Z1139" i="4" s="1"/>
  <c r="I1139" i="4"/>
  <c r="AK1138" i="4"/>
  <c r="AC1138" i="4" s="1"/>
  <c r="AI1138" i="4"/>
  <c r="AE1138" i="4"/>
  <c r="V1138" i="4"/>
  <c r="Z1138" i="4" s="1"/>
  <c r="I1138" i="4"/>
  <c r="AK1137" i="4"/>
  <c r="AC1137" i="4" s="1"/>
  <c r="AI1137" i="4"/>
  <c r="AE1137" i="4"/>
  <c r="V1137" i="4"/>
  <c r="Z1137" i="4" s="1"/>
  <c r="I1137" i="4"/>
  <c r="AK1136" i="4"/>
  <c r="AC1136" i="4" s="1"/>
  <c r="AI1136" i="4"/>
  <c r="AE1136" i="4"/>
  <c r="V1136" i="4"/>
  <c r="Z1136" i="4" s="1"/>
  <c r="I1136" i="4"/>
  <c r="AK1135" i="4"/>
  <c r="AC1135" i="4" s="1"/>
  <c r="AI1135" i="4"/>
  <c r="AE1135" i="4"/>
  <c r="V1135" i="4"/>
  <c r="Z1135" i="4" s="1"/>
  <c r="I1135" i="4"/>
  <c r="AK1134" i="4"/>
  <c r="AC1134" i="4" s="1"/>
  <c r="AI1134" i="4"/>
  <c r="AE1134" i="4"/>
  <c r="V1134" i="4"/>
  <c r="Z1134" i="4" s="1"/>
  <c r="I1134" i="4"/>
  <c r="AK1133" i="4"/>
  <c r="AC1133" i="4" s="1"/>
  <c r="AI1133" i="4"/>
  <c r="AE1133" i="4"/>
  <c r="V1133" i="4"/>
  <c r="Z1133" i="4" s="1"/>
  <c r="I1133" i="4"/>
  <c r="AK1132" i="4"/>
  <c r="AC1132" i="4" s="1"/>
  <c r="AI1132" i="4"/>
  <c r="AE1132" i="4"/>
  <c r="V1132" i="4"/>
  <c r="Z1132" i="4" s="1"/>
  <c r="I1132" i="4"/>
  <c r="AK1066" i="4"/>
  <c r="AC1066" i="4" s="1"/>
  <c r="AI1066" i="4"/>
  <c r="AE1066" i="4"/>
  <c r="V1066" i="4"/>
  <c r="I1066" i="4"/>
  <c r="AK1065" i="4"/>
  <c r="AC1065" i="4" s="1"/>
  <c r="AI1065" i="4"/>
  <c r="AE1065" i="4"/>
  <c r="V1065" i="4"/>
  <c r="Z1065" i="4" s="1"/>
  <c r="I1065" i="4"/>
  <c r="AK1064" i="4"/>
  <c r="AC1064" i="4" s="1"/>
  <c r="AI1064" i="4"/>
  <c r="AE1064" i="4"/>
  <c r="V1064" i="4"/>
  <c r="Z1064" i="4" s="1"/>
  <c r="I1064" i="4"/>
  <c r="AK1063" i="4"/>
  <c r="AC1063" i="4" s="1"/>
  <c r="AI1063" i="4"/>
  <c r="AE1063" i="4"/>
  <c r="V1063" i="4"/>
  <c r="Z1063" i="4" s="1"/>
  <c r="I1063" i="4"/>
  <c r="AK1062" i="4"/>
  <c r="AC1062" i="4" s="1"/>
  <c r="AI1062" i="4"/>
  <c r="AE1062" i="4"/>
  <c r="V1062" i="4"/>
  <c r="Z1062" i="4" s="1"/>
  <c r="I1062" i="4"/>
  <c r="AK1061" i="4"/>
  <c r="AC1061" i="4" s="1"/>
  <c r="AI1061" i="4"/>
  <c r="AE1061" i="4"/>
  <c r="V1061" i="4"/>
  <c r="Z1061" i="4" s="1"/>
  <c r="I1061" i="4"/>
  <c r="AK1111" i="4"/>
  <c r="AC1111" i="4" s="1"/>
  <c r="AI1111" i="4"/>
  <c r="AE1111" i="4"/>
  <c r="V1111" i="4"/>
  <c r="Z1111" i="4" s="1"/>
  <c r="I1111" i="4"/>
  <c r="AK1110" i="4"/>
  <c r="AC1110" i="4" s="1"/>
  <c r="AI1110" i="4"/>
  <c r="AE1110" i="4"/>
  <c r="V1110" i="4"/>
  <c r="Z1110" i="4" s="1"/>
  <c r="I1110" i="4"/>
  <c r="AK1109" i="4"/>
  <c r="AC1109" i="4" s="1"/>
  <c r="AI1109" i="4"/>
  <c r="AE1109" i="4"/>
  <c r="V1109" i="4"/>
  <c r="Z1109" i="4" s="1"/>
  <c r="I1109" i="4"/>
  <c r="AK1131" i="4"/>
  <c r="AC1131" i="4" s="1"/>
  <c r="AI1131" i="4"/>
  <c r="AE1131" i="4"/>
  <c r="V1131" i="4"/>
  <c r="Z1131" i="4" s="1"/>
  <c r="I1131" i="4"/>
  <c r="AK1130" i="4"/>
  <c r="AC1130" i="4" s="1"/>
  <c r="AI1130" i="4"/>
  <c r="AE1130" i="4"/>
  <c r="V1130" i="4"/>
  <c r="Z1130" i="4" s="1"/>
  <c r="I1130" i="4"/>
  <c r="AK1129" i="4"/>
  <c r="AC1129" i="4" s="1"/>
  <c r="AI1129" i="4"/>
  <c r="AE1129" i="4"/>
  <c r="V1129" i="4"/>
  <c r="Z1129" i="4" s="1"/>
  <c r="I1129" i="4"/>
  <c r="AK1128" i="4"/>
  <c r="AC1128" i="4" s="1"/>
  <c r="AI1128" i="4"/>
  <c r="AE1128" i="4"/>
  <c r="V1128" i="4"/>
  <c r="Z1128" i="4" s="1"/>
  <c r="I1128" i="4"/>
  <c r="AK1108" i="4"/>
  <c r="AC1108" i="4" s="1"/>
  <c r="AI1108" i="4"/>
  <c r="AE1108" i="4"/>
  <c r="V1108" i="4"/>
  <c r="Z1108" i="4" s="1"/>
  <c r="I1108" i="4"/>
  <c r="AK1107" i="4"/>
  <c r="AC1107" i="4" s="1"/>
  <c r="AI1107" i="4"/>
  <c r="AE1107" i="4"/>
  <c r="V1107" i="4"/>
  <c r="Z1107" i="4" s="1"/>
  <c r="I1107" i="4"/>
  <c r="AK1106" i="4"/>
  <c r="AC1106" i="4" s="1"/>
  <c r="AI1106" i="4"/>
  <c r="AE1106" i="4"/>
  <c r="V1106" i="4"/>
  <c r="Z1106" i="4" s="1"/>
  <c r="I1106" i="4"/>
  <c r="AK1127" i="4"/>
  <c r="AC1127" i="4" s="1"/>
  <c r="AI1127" i="4"/>
  <c r="AE1127" i="4"/>
  <c r="V1127" i="4"/>
  <c r="Z1127" i="4" s="1"/>
  <c r="I1127" i="4"/>
  <c r="AK1126" i="4"/>
  <c r="AC1126" i="4" s="1"/>
  <c r="AI1126" i="4"/>
  <c r="AE1126" i="4"/>
  <c r="V1126" i="4"/>
  <c r="Z1126" i="4" s="1"/>
  <c r="I1126" i="4"/>
  <c r="AK1125" i="4"/>
  <c r="AC1125" i="4" s="1"/>
  <c r="AI1125" i="4"/>
  <c r="AE1125" i="4"/>
  <c r="V1125" i="4"/>
  <c r="Z1125" i="4" s="1"/>
  <c r="I1125" i="4"/>
  <c r="AK1124" i="4"/>
  <c r="AC1124" i="4" s="1"/>
  <c r="AI1124" i="4"/>
  <c r="AE1124" i="4"/>
  <c r="V1124" i="4"/>
  <c r="Z1124" i="4" s="1"/>
  <c r="I1124" i="4"/>
  <c r="AK1123" i="4"/>
  <c r="AC1123" i="4" s="1"/>
  <c r="AI1123" i="4"/>
  <c r="AE1123" i="4"/>
  <c r="V1123" i="4"/>
  <c r="Z1123" i="4" s="1"/>
  <c r="I1123" i="4"/>
  <c r="AK1122" i="4"/>
  <c r="AC1122" i="4" s="1"/>
  <c r="AI1122" i="4"/>
  <c r="AE1122" i="4"/>
  <c r="V1122" i="4"/>
  <c r="Z1122" i="4" s="1"/>
  <c r="I1122" i="4"/>
  <c r="AK1121" i="4"/>
  <c r="AC1121" i="4" s="1"/>
  <c r="AI1121" i="4"/>
  <c r="AE1121" i="4"/>
  <c r="V1121" i="4"/>
  <c r="Z1121" i="4" s="1"/>
  <c r="I1121" i="4"/>
  <c r="AK1120" i="4"/>
  <c r="AC1120" i="4" s="1"/>
  <c r="AI1120" i="4"/>
  <c r="AE1120" i="4"/>
  <c r="V1120" i="4"/>
  <c r="Z1120" i="4" s="1"/>
  <c r="I1120" i="4"/>
  <c r="AK1119" i="4"/>
  <c r="AC1119" i="4" s="1"/>
  <c r="AI1119" i="4"/>
  <c r="AE1119" i="4"/>
  <c r="V1119" i="4"/>
  <c r="Z1119" i="4" s="1"/>
  <c r="I1119" i="4"/>
  <c r="AK1118" i="4"/>
  <c r="AC1118" i="4" s="1"/>
  <c r="AI1118" i="4"/>
  <c r="AE1118" i="4"/>
  <c r="V1118" i="4"/>
  <c r="Z1118" i="4" s="1"/>
  <c r="I1118" i="4"/>
  <c r="AK1117" i="4"/>
  <c r="AC1117" i="4" s="1"/>
  <c r="AI1117" i="4"/>
  <c r="AE1117" i="4"/>
  <c r="V1117" i="4"/>
  <c r="Z1117" i="4" s="1"/>
  <c r="I1117" i="4"/>
  <c r="AK1116" i="4"/>
  <c r="AC1116" i="4" s="1"/>
  <c r="AI1116" i="4"/>
  <c r="AE1116" i="4"/>
  <c r="V1116" i="4"/>
  <c r="Z1116" i="4" s="1"/>
  <c r="I1116" i="4"/>
  <c r="AK1115" i="4"/>
  <c r="AC1115" i="4" s="1"/>
  <c r="AI1115" i="4"/>
  <c r="AE1115" i="4"/>
  <c r="V1115" i="4"/>
  <c r="Z1115" i="4" s="1"/>
  <c r="I1115" i="4"/>
  <c r="AK1114" i="4"/>
  <c r="AC1114" i="4" s="1"/>
  <c r="AI1114" i="4"/>
  <c r="AE1114" i="4"/>
  <c r="V1114" i="4"/>
  <c r="Z1114" i="4" s="1"/>
  <c r="I1114" i="4"/>
  <c r="AK1113" i="4"/>
  <c r="AC1113" i="4" s="1"/>
  <c r="AI1113" i="4"/>
  <c r="AE1113" i="4"/>
  <c r="V1113" i="4"/>
  <c r="Z1113" i="4" s="1"/>
  <c r="I1113" i="4"/>
  <c r="AK1112" i="4"/>
  <c r="AC1112" i="4" s="1"/>
  <c r="AI1112" i="4"/>
  <c r="AE1112" i="4"/>
  <c r="V1112" i="4"/>
  <c r="Z1112" i="4" s="1"/>
  <c r="I1112" i="4"/>
  <c r="AK1105" i="4"/>
  <c r="AC1105" i="4" s="1"/>
  <c r="AI1105" i="4"/>
  <c r="AE1105" i="4"/>
  <c r="V1105" i="4"/>
  <c r="Z1105" i="4" s="1"/>
  <c r="I1105" i="4"/>
  <c r="AK1104" i="4"/>
  <c r="AC1104" i="4" s="1"/>
  <c r="AI1104" i="4"/>
  <c r="AE1104" i="4"/>
  <c r="V1104" i="4"/>
  <c r="Z1104" i="4" s="1"/>
  <c r="I1104" i="4"/>
  <c r="AK1103" i="4"/>
  <c r="AC1103" i="4" s="1"/>
  <c r="AI1103" i="4"/>
  <c r="AE1103" i="4"/>
  <c r="V1103" i="4"/>
  <c r="Z1103" i="4" s="1"/>
  <c r="I1103" i="4"/>
  <c r="AK1102" i="4"/>
  <c r="AC1102" i="4" s="1"/>
  <c r="AI1102" i="4"/>
  <c r="AE1102" i="4"/>
  <c r="V1102" i="4"/>
  <c r="Z1102" i="4" s="1"/>
  <c r="I1102" i="4"/>
  <c r="AK1098" i="4"/>
  <c r="AC1098" i="4" s="1"/>
  <c r="AI1098" i="4"/>
  <c r="AE1098" i="4"/>
  <c r="V1098" i="4"/>
  <c r="Z1098" i="4" s="1"/>
  <c r="I1098" i="4"/>
  <c r="AK1097" i="4"/>
  <c r="AC1097" i="4" s="1"/>
  <c r="AI1097" i="4"/>
  <c r="AE1097" i="4"/>
  <c r="V1097" i="4"/>
  <c r="Z1097" i="4" s="1"/>
  <c r="I1097" i="4"/>
  <c r="AK1096" i="4"/>
  <c r="AC1096" i="4" s="1"/>
  <c r="AI1096" i="4"/>
  <c r="AE1096" i="4"/>
  <c r="V1096" i="4"/>
  <c r="Z1096" i="4" s="1"/>
  <c r="I1096" i="4"/>
  <c r="AK1095" i="4"/>
  <c r="AC1095" i="4" s="1"/>
  <c r="AI1095" i="4"/>
  <c r="AE1095" i="4"/>
  <c r="V1095" i="4"/>
  <c r="Z1095" i="4" s="1"/>
  <c r="I1095" i="4"/>
  <c r="AK1101" i="4"/>
  <c r="AC1101" i="4" s="1"/>
  <c r="AI1101" i="4"/>
  <c r="AE1101" i="4"/>
  <c r="V1101" i="4"/>
  <c r="Z1101" i="4" s="1"/>
  <c r="I1101" i="4"/>
  <c r="AK1100" i="4"/>
  <c r="AC1100" i="4" s="1"/>
  <c r="AI1100" i="4"/>
  <c r="AE1100" i="4"/>
  <c r="V1100" i="4"/>
  <c r="Z1100" i="4" s="1"/>
  <c r="I1100" i="4"/>
  <c r="AK1099" i="4"/>
  <c r="AC1099" i="4" s="1"/>
  <c r="AI1099" i="4"/>
  <c r="AE1099" i="4"/>
  <c r="V1099" i="4"/>
  <c r="Z1099" i="4" s="1"/>
  <c r="I1099" i="4"/>
  <c r="AK1094" i="4"/>
  <c r="AC1094" i="4" s="1"/>
  <c r="AI1094" i="4"/>
  <c r="AE1094" i="4"/>
  <c r="V1094" i="4"/>
  <c r="Z1094" i="4" s="1"/>
  <c r="I1094" i="4"/>
  <c r="AK1093" i="4"/>
  <c r="AC1093" i="4" s="1"/>
  <c r="AI1093" i="4"/>
  <c r="AE1093" i="4"/>
  <c r="V1093" i="4"/>
  <c r="Z1093" i="4" s="1"/>
  <c r="I1093" i="4"/>
  <c r="AK1092" i="4"/>
  <c r="AC1092" i="4" s="1"/>
  <c r="AI1092" i="4"/>
  <c r="AE1092" i="4"/>
  <c r="V1092" i="4"/>
  <c r="Z1092" i="4" s="1"/>
  <c r="I1092" i="4"/>
  <c r="AK1091" i="4"/>
  <c r="AC1091" i="4" s="1"/>
  <c r="AI1091" i="4"/>
  <c r="AE1091" i="4"/>
  <c r="V1091" i="4"/>
  <c r="Z1091" i="4" s="1"/>
  <c r="I1091" i="4"/>
  <c r="AK1090" i="4"/>
  <c r="AC1090" i="4" s="1"/>
  <c r="AI1090" i="4"/>
  <c r="AE1090" i="4"/>
  <c r="V1090" i="4"/>
  <c r="Z1090" i="4" s="1"/>
  <c r="I1090" i="4"/>
  <c r="AK1089" i="4"/>
  <c r="AC1089" i="4" s="1"/>
  <c r="AI1089" i="4"/>
  <c r="AE1089" i="4"/>
  <c r="V1089" i="4"/>
  <c r="Z1089" i="4" s="1"/>
  <c r="I1089" i="4"/>
  <c r="AK1088" i="4"/>
  <c r="AC1088" i="4" s="1"/>
  <c r="AI1088" i="4"/>
  <c r="AE1088" i="4"/>
  <c r="V1088" i="4"/>
  <c r="Z1088" i="4" s="1"/>
  <c r="I1088" i="4"/>
  <c r="AK1087" i="4"/>
  <c r="AC1087" i="4" s="1"/>
  <c r="AI1087" i="4"/>
  <c r="AE1087" i="4"/>
  <c r="V1087" i="4"/>
  <c r="Z1087" i="4" s="1"/>
  <c r="I1087" i="4"/>
  <c r="AK1086" i="4"/>
  <c r="AC1086" i="4" s="1"/>
  <c r="AI1086" i="4"/>
  <c r="AE1086" i="4"/>
  <c r="V1086" i="4"/>
  <c r="Z1086" i="4" s="1"/>
  <c r="I1086" i="4"/>
  <c r="AK1085" i="4"/>
  <c r="AC1085" i="4" s="1"/>
  <c r="AI1085" i="4"/>
  <c r="AE1085" i="4"/>
  <c r="V1085" i="4"/>
  <c r="Z1085" i="4" s="1"/>
  <c r="I1085" i="4"/>
  <c r="AK1084" i="4"/>
  <c r="AC1084" i="4" s="1"/>
  <c r="AI1084" i="4"/>
  <c r="AE1084" i="4"/>
  <c r="V1084" i="4"/>
  <c r="Z1084" i="4" s="1"/>
  <c r="I1084" i="4"/>
  <c r="AK1083" i="4"/>
  <c r="AC1083" i="4" s="1"/>
  <c r="AI1083" i="4"/>
  <c r="AE1083" i="4"/>
  <c r="V1083" i="4"/>
  <c r="Z1083" i="4" s="1"/>
  <c r="I1083" i="4"/>
  <c r="AK1082" i="4"/>
  <c r="AC1082" i="4" s="1"/>
  <c r="AI1082" i="4"/>
  <c r="AE1082" i="4"/>
  <c r="V1082" i="4"/>
  <c r="Z1082" i="4" s="1"/>
  <c r="I1082" i="4"/>
  <c r="AK1081" i="4"/>
  <c r="AC1081" i="4" s="1"/>
  <c r="AI1081" i="4"/>
  <c r="AE1081" i="4"/>
  <c r="V1081" i="4"/>
  <c r="Z1081" i="4" s="1"/>
  <c r="I1081" i="4"/>
  <c r="AK1080" i="4"/>
  <c r="AC1080" i="4" s="1"/>
  <c r="AI1080" i="4"/>
  <c r="AE1080" i="4"/>
  <c r="V1080" i="4"/>
  <c r="Z1080" i="4" s="1"/>
  <c r="I1080" i="4"/>
  <c r="AK1079" i="4"/>
  <c r="AC1079" i="4" s="1"/>
  <c r="AI1079" i="4"/>
  <c r="AE1079" i="4"/>
  <c r="V1079" i="4"/>
  <c r="Z1079" i="4" s="1"/>
  <c r="I1079" i="4"/>
  <c r="AK1078" i="4"/>
  <c r="AC1078" i="4" s="1"/>
  <c r="AI1078" i="4"/>
  <c r="AE1078" i="4"/>
  <c r="V1078" i="4"/>
  <c r="Z1078" i="4" s="1"/>
  <c r="I1078" i="4"/>
  <c r="AK1077" i="4"/>
  <c r="AC1077" i="4" s="1"/>
  <c r="AI1077" i="4"/>
  <c r="AE1077" i="4"/>
  <c r="V1077" i="4"/>
  <c r="Z1077" i="4" s="1"/>
  <c r="I1077" i="4"/>
  <c r="AK1076" i="4"/>
  <c r="AC1076" i="4" s="1"/>
  <c r="AI1076" i="4"/>
  <c r="AE1076" i="4"/>
  <c r="V1076" i="4"/>
  <c r="Z1076" i="4" s="1"/>
  <c r="I1076" i="4"/>
  <c r="AK1075" i="4"/>
  <c r="AC1075" i="4" s="1"/>
  <c r="AI1075" i="4"/>
  <c r="AE1075" i="4"/>
  <c r="V1075" i="4"/>
  <c r="Z1075" i="4" s="1"/>
  <c r="I1075" i="4"/>
  <c r="AK1074" i="4"/>
  <c r="AC1074" i="4" s="1"/>
  <c r="AI1074" i="4"/>
  <c r="AE1074" i="4"/>
  <c r="V1074" i="4"/>
  <c r="Z1074" i="4" s="1"/>
  <c r="I1074" i="4"/>
  <c r="AK1073" i="4"/>
  <c r="AC1073" i="4" s="1"/>
  <c r="AI1073" i="4"/>
  <c r="AE1073" i="4"/>
  <c r="V1073" i="4"/>
  <c r="Z1073" i="4" s="1"/>
  <c r="I1073" i="4"/>
  <c r="AK1072" i="4"/>
  <c r="AC1072" i="4" s="1"/>
  <c r="AI1072" i="4"/>
  <c r="AE1072" i="4"/>
  <c r="V1072" i="4"/>
  <c r="Z1072" i="4" s="1"/>
  <c r="I1072" i="4"/>
  <c r="AK1060" i="4"/>
  <c r="AC1060" i="4" s="1"/>
  <c r="AI1060" i="4"/>
  <c r="AE1060" i="4"/>
  <c r="V1060" i="4"/>
  <c r="Z1060" i="4" s="1"/>
  <c r="I1060" i="4"/>
  <c r="AK1059" i="4"/>
  <c r="AC1059" i="4" s="1"/>
  <c r="AI1059" i="4"/>
  <c r="AE1059" i="4"/>
  <c r="V1059" i="4"/>
  <c r="Z1059" i="4" s="1"/>
  <c r="I1059" i="4"/>
  <c r="AK1058" i="4"/>
  <c r="AC1058" i="4" s="1"/>
  <c r="AI1058" i="4"/>
  <c r="AE1058" i="4"/>
  <c r="V1058" i="4"/>
  <c r="Z1058" i="4" s="1"/>
  <c r="I1058" i="4"/>
  <c r="AK1071" i="4"/>
  <c r="AC1071" i="4" s="1"/>
  <c r="AI1071" i="4"/>
  <c r="AE1071" i="4"/>
  <c r="V1071" i="4"/>
  <c r="Z1071" i="4" s="1"/>
  <c r="I1071" i="4"/>
  <c r="AK1070" i="4"/>
  <c r="AC1070" i="4" s="1"/>
  <c r="AI1070" i="4"/>
  <c r="AE1070" i="4"/>
  <c r="V1070" i="4"/>
  <c r="Z1070" i="4" s="1"/>
  <c r="I1070" i="4"/>
  <c r="AK1069" i="4"/>
  <c r="AC1069" i="4" s="1"/>
  <c r="AI1069" i="4"/>
  <c r="AE1069" i="4"/>
  <c r="V1069" i="4"/>
  <c r="Z1069" i="4" s="1"/>
  <c r="I1069" i="4"/>
  <c r="AK1068" i="4"/>
  <c r="AC1068" i="4" s="1"/>
  <c r="AI1068" i="4"/>
  <c r="AE1068" i="4"/>
  <c r="V1068" i="4"/>
  <c r="Z1068" i="4" s="1"/>
  <c r="I1068" i="4"/>
  <c r="AK1067" i="4"/>
  <c r="AC1067" i="4" s="1"/>
  <c r="AI1067" i="4"/>
  <c r="AE1067" i="4"/>
  <c r="V1067" i="4"/>
  <c r="Z1067" i="4" s="1"/>
  <c r="I1067" i="4"/>
  <c r="AK1057" i="4"/>
  <c r="AC1057" i="4" s="1"/>
  <c r="AI1057" i="4"/>
  <c r="AE1057" i="4"/>
  <c r="V1057" i="4"/>
  <c r="Z1057" i="4" s="1"/>
  <c r="I1057" i="4"/>
  <c r="AK1056" i="4"/>
  <c r="AC1056" i="4" s="1"/>
  <c r="AI1056" i="4"/>
  <c r="AE1056" i="4"/>
  <c r="V1056" i="4"/>
  <c r="Z1056" i="4" s="1"/>
  <c r="I1056" i="4"/>
  <c r="AK1055" i="4"/>
  <c r="AC1055" i="4" s="1"/>
  <c r="AI1055" i="4"/>
  <c r="AE1055" i="4"/>
  <c r="V1055" i="4"/>
  <c r="Z1055" i="4" s="1"/>
  <c r="I1055" i="4"/>
  <c r="AK1054" i="4"/>
  <c r="AC1054" i="4" s="1"/>
  <c r="AI1054" i="4"/>
  <c r="AE1054" i="4"/>
  <c r="V1054" i="4"/>
  <c r="Z1054" i="4" s="1"/>
  <c r="I1054" i="4"/>
  <c r="AK1053" i="4"/>
  <c r="AC1053" i="4" s="1"/>
  <c r="AI1053" i="4"/>
  <c r="AE1053" i="4"/>
  <c r="V1053" i="4"/>
  <c r="Z1053" i="4" s="1"/>
  <c r="I1053" i="4"/>
  <c r="AK1052" i="4"/>
  <c r="AC1052" i="4" s="1"/>
  <c r="AI1052" i="4"/>
  <c r="AE1052" i="4"/>
  <c r="V1052" i="4"/>
  <c r="Z1052" i="4" s="1"/>
  <c r="I1052" i="4"/>
  <c r="AK1051" i="4"/>
  <c r="AC1051" i="4" s="1"/>
  <c r="AI1051" i="4"/>
  <c r="AE1051" i="4"/>
  <c r="V1051" i="4"/>
  <c r="Z1051" i="4" s="1"/>
  <c r="I1051" i="4"/>
  <c r="AK1050" i="4"/>
  <c r="AC1050" i="4" s="1"/>
  <c r="AI1050" i="4"/>
  <c r="AE1050" i="4"/>
  <c r="V1050" i="4"/>
  <c r="Z1050" i="4" s="1"/>
  <c r="I1050" i="4"/>
  <c r="AK1049" i="4"/>
  <c r="AC1049" i="4" s="1"/>
  <c r="AI1049" i="4"/>
  <c r="AE1049" i="4"/>
  <c r="V1049" i="4"/>
  <c r="Z1049" i="4" s="1"/>
  <c r="I1049" i="4"/>
  <c r="AK1048" i="4"/>
  <c r="AC1048" i="4" s="1"/>
  <c r="AI1048" i="4"/>
  <c r="AE1048" i="4"/>
  <c r="V1048" i="4"/>
  <c r="Z1048" i="4" s="1"/>
  <c r="I1048" i="4"/>
  <c r="AK1047" i="4"/>
  <c r="AC1047" i="4" s="1"/>
  <c r="AI1047" i="4"/>
  <c r="AE1047" i="4"/>
  <c r="V1047" i="4"/>
  <c r="Z1047" i="4" s="1"/>
  <c r="I1047" i="4"/>
  <c r="AK1046" i="4"/>
  <c r="AC1046" i="4" s="1"/>
  <c r="AI1046" i="4"/>
  <c r="AE1046" i="4"/>
  <c r="V1046" i="4"/>
  <c r="Z1046" i="4" s="1"/>
  <c r="I1046" i="4"/>
  <c r="AK1045" i="4"/>
  <c r="AC1045" i="4" s="1"/>
  <c r="AI1045" i="4"/>
  <c r="AE1045" i="4"/>
  <c r="V1045" i="4"/>
  <c r="Z1045" i="4" s="1"/>
  <c r="I1045" i="4"/>
  <c r="AK1044" i="4"/>
  <c r="AC1044" i="4" s="1"/>
  <c r="AI1044" i="4"/>
  <c r="AE1044" i="4"/>
  <c r="V1044" i="4"/>
  <c r="Z1044" i="4" s="1"/>
  <c r="I1044" i="4"/>
  <c r="AK1043" i="4"/>
  <c r="AC1043" i="4" s="1"/>
  <c r="AI1043" i="4"/>
  <c r="AE1043" i="4"/>
  <c r="V1043" i="4"/>
  <c r="Z1043" i="4" s="1"/>
  <c r="I1043" i="4"/>
  <c r="AK1042" i="4"/>
  <c r="AC1042" i="4" s="1"/>
  <c r="AI1042" i="4"/>
  <c r="AE1042" i="4"/>
  <c r="V1042" i="4"/>
  <c r="Z1042" i="4" s="1"/>
  <c r="I1042" i="4"/>
  <c r="AK1041" i="4"/>
  <c r="AC1041" i="4" s="1"/>
  <c r="AI1041" i="4"/>
  <c r="AE1041" i="4"/>
  <c r="V1041" i="4"/>
  <c r="Z1041" i="4" s="1"/>
  <c r="I1041" i="4"/>
  <c r="AK1040" i="4"/>
  <c r="AC1040" i="4" s="1"/>
  <c r="AI1040" i="4"/>
  <c r="AE1040" i="4"/>
  <c r="V1040" i="4"/>
  <c r="Z1040" i="4" s="1"/>
  <c r="I1040" i="4"/>
  <c r="AK1039" i="4"/>
  <c r="AC1039" i="4" s="1"/>
  <c r="AI1039" i="4"/>
  <c r="AE1039" i="4"/>
  <c r="V1039" i="4"/>
  <c r="Z1039" i="4" s="1"/>
  <c r="I1039" i="4"/>
  <c r="AK1038" i="4"/>
  <c r="AC1038" i="4" s="1"/>
  <c r="AI1038" i="4"/>
  <c r="AE1038" i="4"/>
  <c r="V1038" i="4"/>
  <c r="Z1038" i="4" s="1"/>
  <c r="I1038" i="4"/>
  <c r="AK1037" i="4"/>
  <c r="AC1037" i="4" s="1"/>
  <c r="AI1037" i="4"/>
  <c r="AE1037" i="4"/>
  <c r="V1037" i="4"/>
  <c r="Z1037" i="4" s="1"/>
  <c r="I1037" i="4"/>
  <c r="AK1036" i="4"/>
  <c r="AC1036" i="4" s="1"/>
  <c r="AI1036" i="4"/>
  <c r="AE1036" i="4"/>
  <c r="V1036" i="4"/>
  <c r="Z1036" i="4" s="1"/>
  <c r="I1036" i="4"/>
  <c r="AK1035" i="4"/>
  <c r="AC1035" i="4" s="1"/>
  <c r="AI1035" i="4"/>
  <c r="AE1035" i="4"/>
  <c r="V1035" i="4"/>
  <c r="Z1035" i="4" s="1"/>
  <c r="I1035" i="4"/>
  <c r="AK1034" i="4"/>
  <c r="AC1034" i="4" s="1"/>
  <c r="AI1034" i="4"/>
  <c r="AE1034" i="4"/>
  <c r="V1034" i="4"/>
  <c r="Z1034" i="4" s="1"/>
  <c r="I1034" i="4"/>
  <c r="AK1033" i="4"/>
  <c r="AC1033" i="4" s="1"/>
  <c r="AI1033" i="4"/>
  <c r="AE1033" i="4"/>
  <c r="V1033" i="4"/>
  <c r="Z1033" i="4" s="1"/>
  <c r="I1033" i="4"/>
  <c r="AK1032" i="4"/>
  <c r="AC1032" i="4" s="1"/>
  <c r="AI1032" i="4"/>
  <c r="AE1032" i="4"/>
  <c r="V1032" i="4"/>
  <c r="Z1032" i="4" s="1"/>
  <c r="I1032" i="4"/>
  <c r="AK1031" i="4"/>
  <c r="AC1031" i="4" s="1"/>
  <c r="AI1031" i="4"/>
  <c r="AE1031" i="4"/>
  <c r="V1031" i="4"/>
  <c r="Z1031" i="4" s="1"/>
  <c r="I1031" i="4"/>
  <c r="AK1030" i="4"/>
  <c r="AC1030" i="4" s="1"/>
  <c r="AI1030" i="4"/>
  <c r="AE1030" i="4"/>
  <c r="V1030" i="4"/>
  <c r="Z1030" i="4" s="1"/>
  <c r="I1030" i="4"/>
  <c r="AK1029" i="4"/>
  <c r="AC1029" i="4" s="1"/>
  <c r="AI1029" i="4"/>
  <c r="AE1029" i="4"/>
  <c r="V1029" i="4"/>
  <c r="Z1029" i="4" s="1"/>
  <c r="I1029" i="4"/>
  <c r="AK1028" i="4"/>
  <c r="AC1028" i="4" s="1"/>
  <c r="AI1028" i="4"/>
  <c r="AE1028" i="4"/>
  <c r="V1028" i="4"/>
  <c r="Z1028" i="4" s="1"/>
  <c r="I1028" i="4"/>
  <c r="AK1027" i="4"/>
  <c r="AC1027" i="4" s="1"/>
  <c r="AI1027" i="4"/>
  <c r="AE1027" i="4"/>
  <c r="V1027" i="4"/>
  <c r="Z1027" i="4" s="1"/>
  <c r="I1027" i="4"/>
  <c r="AK1026" i="4"/>
  <c r="AC1026" i="4" s="1"/>
  <c r="AI1026" i="4"/>
  <c r="AE1026" i="4"/>
  <c r="V1026" i="4"/>
  <c r="Z1026" i="4" s="1"/>
  <c r="I1026" i="4"/>
  <c r="AK1025" i="4"/>
  <c r="AC1025" i="4" s="1"/>
  <c r="AI1025" i="4"/>
  <c r="AE1025" i="4"/>
  <c r="V1025" i="4"/>
  <c r="I1025" i="4"/>
  <c r="BI1023" i="4"/>
  <c r="K10" i="3" s="1"/>
  <c r="J1023" i="4"/>
  <c r="D10" i="3" s="1"/>
  <c r="AK1022" i="4"/>
  <c r="AC1022" i="4" s="1"/>
  <c r="AI1022" i="4"/>
  <c r="AE1022" i="4"/>
  <c r="V1022" i="4"/>
  <c r="Z1022" i="4" s="1"/>
  <c r="I1022" i="4"/>
  <c r="AK1021" i="4"/>
  <c r="AC1021" i="4" s="1"/>
  <c r="AI1021" i="4"/>
  <c r="AE1021" i="4"/>
  <c r="V1021" i="4"/>
  <c r="Z1021" i="4" s="1"/>
  <c r="I1021" i="4"/>
  <c r="AK1020" i="4"/>
  <c r="AC1020" i="4" s="1"/>
  <c r="AI1020" i="4"/>
  <c r="AE1020" i="4"/>
  <c r="V1020" i="4"/>
  <c r="Z1020" i="4" s="1"/>
  <c r="I1020" i="4"/>
  <c r="AK1019" i="4"/>
  <c r="AC1019" i="4" s="1"/>
  <c r="AI1019" i="4"/>
  <c r="AE1019" i="4"/>
  <c r="V1019" i="4"/>
  <c r="Z1019" i="4" s="1"/>
  <c r="I1019" i="4"/>
  <c r="AK1018" i="4"/>
  <c r="AC1018" i="4" s="1"/>
  <c r="AI1018" i="4"/>
  <c r="AE1018" i="4"/>
  <c r="V1018" i="4"/>
  <c r="Z1018" i="4" s="1"/>
  <c r="I1018" i="4"/>
  <c r="AK1017" i="4"/>
  <c r="AC1017" i="4" s="1"/>
  <c r="AI1017" i="4"/>
  <c r="AE1017" i="4"/>
  <c r="V1017" i="4"/>
  <c r="Z1017" i="4" s="1"/>
  <c r="I1017" i="4"/>
  <c r="AK1016" i="4"/>
  <c r="AC1016" i="4" s="1"/>
  <c r="AI1016" i="4"/>
  <c r="AE1016" i="4"/>
  <c r="V1016" i="4"/>
  <c r="Z1016" i="4" s="1"/>
  <c r="I1016" i="4"/>
  <c r="AK1015" i="4"/>
  <c r="AC1015" i="4" s="1"/>
  <c r="AI1015" i="4"/>
  <c r="AE1015" i="4"/>
  <c r="V1015" i="4"/>
  <c r="Z1015" i="4" s="1"/>
  <c r="I1015" i="4"/>
  <c r="AK1014" i="4"/>
  <c r="AC1014" i="4" s="1"/>
  <c r="AI1014" i="4"/>
  <c r="AE1014" i="4"/>
  <c r="V1014" i="4"/>
  <c r="Z1014" i="4" s="1"/>
  <c r="I1014" i="4"/>
  <c r="AK1013" i="4"/>
  <c r="AC1013" i="4" s="1"/>
  <c r="AI1013" i="4"/>
  <c r="AE1013" i="4"/>
  <c r="V1013" i="4"/>
  <c r="Z1013" i="4" s="1"/>
  <c r="I1013" i="4"/>
  <c r="AK1012" i="4"/>
  <c r="AC1012" i="4" s="1"/>
  <c r="AI1012" i="4"/>
  <c r="AE1012" i="4"/>
  <c r="V1012" i="4"/>
  <c r="Z1012" i="4" s="1"/>
  <c r="I1012" i="4"/>
  <c r="AK1011" i="4"/>
  <c r="AC1011" i="4" s="1"/>
  <c r="AI1011" i="4"/>
  <c r="AE1011" i="4"/>
  <c r="V1011" i="4"/>
  <c r="Z1011" i="4" s="1"/>
  <c r="I1011" i="4"/>
  <c r="AK1010" i="4"/>
  <c r="AC1010" i="4" s="1"/>
  <c r="AI1010" i="4"/>
  <c r="AE1010" i="4"/>
  <c r="V1010" i="4"/>
  <c r="Z1010" i="4" s="1"/>
  <c r="I1010" i="4"/>
  <c r="AK1009" i="4"/>
  <c r="AC1009" i="4" s="1"/>
  <c r="AI1009" i="4"/>
  <c r="AE1009" i="4"/>
  <c r="V1009" i="4"/>
  <c r="Z1009" i="4" s="1"/>
  <c r="I1009" i="4"/>
  <c r="AK1008" i="4"/>
  <c r="AC1008" i="4" s="1"/>
  <c r="AI1008" i="4"/>
  <c r="AE1008" i="4"/>
  <c r="V1008" i="4"/>
  <c r="Z1008" i="4" s="1"/>
  <c r="I1008" i="4"/>
  <c r="AK1007" i="4"/>
  <c r="AC1007" i="4" s="1"/>
  <c r="AI1007" i="4"/>
  <c r="AE1007" i="4"/>
  <c r="V1007" i="4"/>
  <c r="Z1007" i="4" s="1"/>
  <c r="I1007" i="4"/>
  <c r="AK1006" i="4"/>
  <c r="AC1006" i="4" s="1"/>
  <c r="AI1006" i="4"/>
  <c r="AE1006" i="4"/>
  <c r="V1006" i="4"/>
  <c r="Z1006" i="4" s="1"/>
  <c r="I1006" i="4"/>
  <c r="AK1005" i="4"/>
  <c r="AC1005" i="4" s="1"/>
  <c r="AI1005" i="4"/>
  <c r="AE1005" i="4"/>
  <c r="V1005" i="4"/>
  <c r="Z1005" i="4" s="1"/>
  <c r="I1005" i="4"/>
  <c r="AK1004" i="4"/>
  <c r="AC1004" i="4" s="1"/>
  <c r="AI1004" i="4"/>
  <c r="AE1004" i="4"/>
  <c r="V1004" i="4"/>
  <c r="Z1004" i="4" s="1"/>
  <c r="I1004" i="4"/>
  <c r="AK1003" i="4"/>
  <c r="AC1003" i="4" s="1"/>
  <c r="AI1003" i="4"/>
  <c r="AE1003" i="4"/>
  <c r="V1003" i="4"/>
  <c r="Z1003" i="4" s="1"/>
  <c r="I1003" i="4"/>
  <c r="AK1002" i="4"/>
  <c r="AC1002" i="4" s="1"/>
  <c r="AI1002" i="4"/>
  <c r="AE1002" i="4"/>
  <c r="V1002" i="4"/>
  <c r="Z1002" i="4" s="1"/>
  <c r="I1002" i="4"/>
  <c r="AK1001" i="4"/>
  <c r="AC1001" i="4" s="1"/>
  <c r="AI1001" i="4"/>
  <c r="AE1001" i="4"/>
  <c r="V1001" i="4"/>
  <c r="Z1001" i="4" s="1"/>
  <c r="I1001" i="4"/>
  <c r="AK1000" i="4"/>
  <c r="AC1000" i="4" s="1"/>
  <c r="AI1000" i="4"/>
  <c r="AE1000" i="4"/>
  <c r="V1000" i="4"/>
  <c r="Z1000" i="4" s="1"/>
  <c r="I1000" i="4"/>
  <c r="AK999" i="4"/>
  <c r="AC999" i="4" s="1"/>
  <c r="AI999" i="4"/>
  <c r="AE999" i="4"/>
  <c r="V999" i="4"/>
  <c r="Z999" i="4" s="1"/>
  <c r="I999" i="4"/>
  <c r="AK998" i="4"/>
  <c r="AC998" i="4" s="1"/>
  <c r="AI998" i="4"/>
  <c r="AE998" i="4"/>
  <c r="V998" i="4"/>
  <c r="Z998" i="4" s="1"/>
  <c r="I998" i="4"/>
  <c r="AK997" i="4"/>
  <c r="AC997" i="4" s="1"/>
  <c r="AI997" i="4"/>
  <c r="AE997" i="4"/>
  <c r="V997" i="4"/>
  <c r="Z997" i="4" s="1"/>
  <c r="I997" i="4"/>
  <c r="AK996" i="4"/>
  <c r="AC996" i="4" s="1"/>
  <c r="AI996" i="4"/>
  <c r="AE996" i="4"/>
  <c r="V996" i="4"/>
  <c r="Z996" i="4" s="1"/>
  <c r="I996" i="4"/>
  <c r="AK995" i="4"/>
  <c r="AC995" i="4" s="1"/>
  <c r="AI995" i="4"/>
  <c r="AE995" i="4"/>
  <c r="V995" i="4"/>
  <c r="Z995" i="4" s="1"/>
  <c r="I995" i="4"/>
  <c r="AK994" i="4"/>
  <c r="AC994" i="4" s="1"/>
  <c r="AI994" i="4"/>
  <c r="AE994" i="4"/>
  <c r="V994" i="4"/>
  <c r="Z994" i="4" s="1"/>
  <c r="I994" i="4"/>
  <c r="AK993" i="4"/>
  <c r="AC993" i="4" s="1"/>
  <c r="AI993" i="4"/>
  <c r="AE993" i="4"/>
  <c r="V993" i="4"/>
  <c r="Z993" i="4" s="1"/>
  <c r="I993" i="4"/>
  <c r="AK992" i="4"/>
  <c r="AC992" i="4" s="1"/>
  <c r="AI992" i="4"/>
  <c r="AE992" i="4"/>
  <c r="V992" i="4"/>
  <c r="Z992" i="4" s="1"/>
  <c r="I992" i="4"/>
  <c r="AK991" i="4"/>
  <c r="AC991" i="4" s="1"/>
  <c r="AI991" i="4"/>
  <c r="AE991" i="4"/>
  <c r="V991" i="4"/>
  <c r="Z991" i="4" s="1"/>
  <c r="AK990" i="4"/>
  <c r="AC990" i="4" s="1"/>
  <c r="AI990" i="4"/>
  <c r="AE990" i="4"/>
  <c r="V990" i="4"/>
  <c r="Z990" i="4" s="1"/>
  <c r="I990" i="4"/>
  <c r="AK989" i="4"/>
  <c r="AC989" i="4" s="1"/>
  <c r="AI989" i="4"/>
  <c r="AE989" i="4"/>
  <c r="V989" i="4"/>
  <c r="Z989" i="4" s="1"/>
  <c r="I989" i="4"/>
  <c r="I988" i="4"/>
  <c r="AK987" i="4"/>
  <c r="AC987" i="4" s="1"/>
  <c r="AI987" i="4"/>
  <c r="AE987" i="4"/>
  <c r="V987" i="4"/>
  <c r="Z987" i="4" s="1"/>
  <c r="I987" i="4"/>
  <c r="AK986" i="4"/>
  <c r="AC986" i="4" s="1"/>
  <c r="AI986" i="4"/>
  <c r="AE986" i="4"/>
  <c r="V986" i="4"/>
  <c r="Z986" i="4" s="1"/>
  <c r="I986" i="4"/>
  <c r="AK985" i="4"/>
  <c r="AC985" i="4" s="1"/>
  <c r="AI985" i="4"/>
  <c r="AE985" i="4"/>
  <c r="V985" i="4"/>
  <c r="Z985" i="4" s="1"/>
  <c r="I985" i="4"/>
  <c r="AK984" i="4"/>
  <c r="AC984" i="4" s="1"/>
  <c r="AI984" i="4"/>
  <c r="AE984" i="4"/>
  <c r="V984" i="4"/>
  <c r="Z984" i="4" s="1"/>
  <c r="I984" i="4"/>
  <c r="AK983" i="4"/>
  <c r="AC983" i="4" s="1"/>
  <c r="AI983" i="4"/>
  <c r="AE983" i="4"/>
  <c r="V983" i="4"/>
  <c r="Z983" i="4" s="1"/>
  <c r="I983" i="4"/>
  <c r="AK982" i="4"/>
  <c r="AC982" i="4" s="1"/>
  <c r="AI982" i="4"/>
  <c r="AE982" i="4"/>
  <c r="V982" i="4"/>
  <c r="Z982" i="4" s="1"/>
  <c r="I982" i="4"/>
  <c r="AK981" i="4"/>
  <c r="AC981" i="4" s="1"/>
  <c r="AI981" i="4"/>
  <c r="AE981" i="4"/>
  <c r="V981" i="4"/>
  <c r="Z981" i="4" s="1"/>
  <c r="I981" i="4"/>
  <c r="AK980" i="4"/>
  <c r="AC980" i="4" s="1"/>
  <c r="AI980" i="4"/>
  <c r="AE980" i="4"/>
  <c r="V980" i="4"/>
  <c r="Z980" i="4" s="1"/>
  <c r="I980" i="4"/>
  <c r="AK979" i="4"/>
  <c r="AC979" i="4" s="1"/>
  <c r="AI979" i="4"/>
  <c r="AE979" i="4"/>
  <c r="V979" i="4"/>
  <c r="Z979" i="4" s="1"/>
  <c r="I979" i="4"/>
  <c r="AK978" i="4"/>
  <c r="AC978" i="4" s="1"/>
  <c r="AI978" i="4"/>
  <c r="AE978" i="4"/>
  <c r="V978" i="4"/>
  <c r="Z978" i="4" s="1"/>
  <c r="I978" i="4"/>
  <c r="AK977" i="4"/>
  <c r="AC977" i="4" s="1"/>
  <c r="AI977" i="4"/>
  <c r="AE977" i="4"/>
  <c r="V977" i="4"/>
  <c r="Z977" i="4" s="1"/>
  <c r="I977" i="4"/>
  <c r="AK976" i="4"/>
  <c r="AC976" i="4" s="1"/>
  <c r="AI976" i="4"/>
  <c r="AE976" i="4"/>
  <c r="V976" i="4"/>
  <c r="Z976" i="4" s="1"/>
  <c r="I976" i="4"/>
  <c r="AK975" i="4"/>
  <c r="AC975" i="4" s="1"/>
  <c r="AI975" i="4"/>
  <c r="AE975" i="4"/>
  <c r="V975" i="4"/>
  <c r="Z975" i="4" s="1"/>
  <c r="I975" i="4"/>
  <c r="AK974" i="4"/>
  <c r="AC974" i="4" s="1"/>
  <c r="AI974" i="4"/>
  <c r="AE974" i="4"/>
  <c r="V974" i="4"/>
  <c r="Z974" i="4" s="1"/>
  <c r="I974" i="4"/>
  <c r="AK973" i="4"/>
  <c r="AC973" i="4" s="1"/>
  <c r="AI973" i="4"/>
  <c r="AE973" i="4"/>
  <c r="V973" i="4"/>
  <c r="Z973" i="4" s="1"/>
  <c r="I973" i="4"/>
  <c r="AK972" i="4"/>
  <c r="AC972" i="4" s="1"/>
  <c r="AI972" i="4"/>
  <c r="AE972" i="4"/>
  <c r="V972" i="4"/>
  <c r="Z972" i="4" s="1"/>
  <c r="I972" i="4"/>
  <c r="AK971" i="4"/>
  <c r="AC971" i="4" s="1"/>
  <c r="AI971" i="4"/>
  <c r="AE971" i="4"/>
  <c r="V971" i="4"/>
  <c r="Z971" i="4" s="1"/>
  <c r="I971" i="4"/>
  <c r="AK970" i="4"/>
  <c r="AC970" i="4" s="1"/>
  <c r="AI970" i="4"/>
  <c r="AE970" i="4"/>
  <c r="V970" i="4"/>
  <c r="Z970" i="4" s="1"/>
  <c r="I970" i="4"/>
  <c r="AK969" i="4"/>
  <c r="AC969" i="4" s="1"/>
  <c r="AI969" i="4"/>
  <c r="AE969" i="4"/>
  <c r="V969" i="4"/>
  <c r="Z969" i="4" s="1"/>
  <c r="I969" i="4"/>
  <c r="AK968" i="4"/>
  <c r="AC968" i="4" s="1"/>
  <c r="AI968" i="4"/>
  <c r="AE968" i="4"/>
  <c r="V968" i="4"/>
  <c r="Z968" i="4" s="1"/>
  <c r="I968" i="4"/>
  <c r="AK967" i="4"/>
  <c r="AC967" i="4" s="1"/>
  <c r="AI967" i="4"/>
  <c r="AE967" i="4"/>
  <c r="V967" i="4"/>
  <c r="Z967" i="4" s="1"/>
  <c r="I967" i="4"/>
  <c r="AK966" i="4"/>
  <c r="AC966" i="4" s="1"/>
  <c r="AI966" i="4"/>
  <c r="AE966" i="4"/>
  <c r="V966" i="4"/>
  <c r="Z966" i="4" s="1"/>
  <c r="I966" i="4"/>
  <c r="AK965" i="4"/>
  <c r="AC965" i="4" s="1"/>
  <c r="AI965" i="4"/>
  <c r="AE965" i="4"/>
  <c r="V965" i="4"/>
  <c r="Z965" i="4" s="1"/>
  <c r="I965" i="4"/>
  <c r="AK964" i="4"/>
  <c r="AC964" i="4" s="1"/>
  <c r="AI964" i="4"/>
  <c r="AE964" i="4"/>
  <c r="V964" i="4"/>
  <c r="Z964" i="4" s="1"/>
  <c r="I964" i="4"/>
  <c r="AK963" i="4"/>
  <c r="AC963" i="4" s="1"/>
  <c r="AI963" i="4"/>
  <c r="AE963" i="4"/>
  <c r="V963" i="4"/>
  <c r="Z963" i="4" s="1"/>
  <c r="I963" i="4"/>
  <c r="AK962" i="4"/>
  <c r="AC962" i="4" s="1"/>
  <c r="AI962" i="4"/>
  <c r="AE962" i="4"/>
  <c r="V962" i="4"/>
  <c r="Z962" i="4" s="1"/>
  <c r="I962" i="4"/>
  <c r="AK961" i="4"/>
  <c r="AC961" i="4" s="1"/>
  <c r="AI961" i="4"/>
  <c r="AE961" i="4"/>
  <c r="V961" i="4"/>
  <c r="Z961" i="4" s="1"/>
  <c r="I961" i="4"/>
  <c r="AK960" i="4"/>
  <c r="AC960" i="4" s="1"/>
  <c r="AI960" i="4"/>
  <c r="AE960" i="4"/>
  <c r="V960" i="4"/>
  <c r="Z960" i="4" s="1"/>
  <c r="I960" i="4"/>
  <c r="AK959" i="4"/>
  <c r="AC959" i="4" s="1"/>
  <c r="AI959" i="4"/>
  <c r="AE959" i="4"/>
  <c r="V959" i="4"/>
  <c r="Z959" i="4" s="1"/>
  <c r="I959" i="4"/>
  <c r="AK958" i="4"/>
  <c r="AC958" i="4" s="1"/>
  <c r="AI958" i="4"/>
  <c r="AE958" i="4"/>
  <c r="V958" i="4"/>
  <c r="Z958" i="4" s="1"/>
  <c r="I958" i="4"/>
  <c r="AK957" i="4"/>
  <c r="AC957" i="4" s="1"/>
  <c r="AI957" i="4"/>
  <c r="AE957" i="4"/>
  <c r="V957" i="4"/>
  <c r="Z957" i="4" s="1"/>
  <c r="I957" i="4"/>
  <c r="AK956" i="4"/>
  <c r="AC956" i="4" s="1"/>
  <c r="AI956" i="4"/>
  <c r="AE956" i="4"/>
  <c r="V956" i="4"/>
  <c r="Z956" i="4" s="1"/>
  <c r="I956" i="4"/>
  <c r="AK955" i="4"/>
  <c r="AC955" i="4" s="1"/>
  <c r="AI955" i="4"/>
  <c r="AE955" i="4"/>
  <c r="V955" i="4"/>
  <c r="Z955" i="4" s="1"/>
  <c r="I955" i="4"/>
  <c r="AK954" i="4"/>
  <c r="AC954" i="4" s="1"/>
  <c r="AI954" i="4"/>
  <c r="AE954" i="4"/>
  <c r="V954" i="4"/>
  <c r="Z954" i="4" s="1"/>
  <c r="I954" i="4"/>
  <c r="AK953" i="4"/>
  <c r="AC953" i="4" s="1"/>
  <c r="AI953" i="4"/>
  <c r="AE953" i="4"/>
  <c r="V953" i="4"/>
  <c r="Z953" i="4" s="1"/>
  <c r="I953" i="4"/>
  <c r="AK952" i="4"/>
  <c r="AC952" i="4" s="1"/>
  <c r="AI952" i="4"/>
  <c r="AE952" i="4"/>
  <c r="V952" i="4"/>
  <c r="Z952" i="4" s="1"/>
  <c r="I952" i="4"/>
  <c r="AK951" i="4"/>
  <c r="AC951" i="4" s="1"/>
  <c r="AI951" i="4"/>
  <c r="AE951" i="4"/>
  <c r="V951" i="4"/>
  <c r="Z951" i="4" s="1"/>
  <c r="I951" i="4"/>
  <c r="AK950" i="4"/>
  <c r="AC950" i="4" s="1"/>
  <c r="AI950" i="4"/>
  <c r="AE950" i="4"/>
  <c r="V950" i="4"/>
  <c r="Z950" i="4" s="1"/>
  <c r="I950" i="4"/>
  <c r="AK949" i="4"/>
  <c r="AC949" i="4" s="1"/>
  <c r="AI949" i="4"/>
  <c r="AE949" i="4"/>
  <c r="V949" i="4"/>
  <c r="Z949" i="4" s="1"/>
  <c r="I949" i="4"/>
  <c r="AK948" i="4"/>
  <c r="AC948" i="4" s="1"/>
  <c r="AI948" i="4"/>
  <c r="AE948" i="4"/>
  <c r="V948" i="4"/>
  <c r="Z948" i="4" s="1"/>
  <c r="I948" i="4"/>
  <c r="AK947" i="4"/>
  <c r="AC947" i="4" s="1"/>
  <c r="AI947" i="4"/>
  <c r="AE947" i="4"/>
  <c r="V947" i="4"/>
  <c r="Z947" i="4" s="1"/>
  <c r="I947" i="4"/>
  <c r="AK946" i="4"/>
  <c r="AC946" i="4" s="1"/>
  <c r="AI946" i="4"/>
  <c r="AE946" i="4"/>
  <c r="V946" i="4"/>
  <c r="Z946" i="4" s="1"/>
  <c r="I946" i="4"/>
  <c r="AK945" i="4"/>
  <c r="AC945" i="4" s="1"/>
  <c r="AI945" i="4"/>
  <c r="AE945" i="4"/>
  <c r="V945" i="4"/>
  <c r="Z945" i="4" s="1"/>
  <c r="I945" i="4"/>
  <c r="AK944" i="4"/>
  <c r="AC944" i="4" s="1"/>
  <c r="AI944" i="4"/>
  <c r="AE944" i="4"/>
  <c r="V944" i="4"/>
  <c r="Z944" i="4" s="1"/>
  <c r="I944" i="4"/>
  <c r="AK943" i="4"/>
  <c r="AC943" i="4" s="1"/>
  <c r="AI943" i="4"/>
  <c r="AE943" i="4"/>
  <c r="V943" i="4"/>
  <c r="Z943" i="4" s="1"/>
  <c r="I943" i="4"/>
  <c r="AK942" i="4"/>
  <c r="AC942" i="4" s="1"/>
  <c r="AI942" i="4"/>
  <c r="AE942" i="4"/>
  <c r="V942" i="4"/>
  <c r="Z942" i="4" s="1"/>
  <c r="I942" i="4"/>
  <c r="AK941" i="4"/>
  <c r="AC941" i="4" s="1"/>
  <c r="AI941" i="4"/>
  <c r="AE941" i="4"/>
  <c r="V941" i="4"/>
  <c r="Z941" i="4" s="1"/>
  <c r="I941" i="4"/>
  <c r="AK940" i="4"/>
  <c r="AC940" i="4" s="1"/>
  <c r="AI940" i="4"/>
  <c r="AE940" i="4"/>
  <c r="V940" i="4"/>
  <c r="Z940" i="4" s="1"/>
  <c r="I940" i="4"/>
  <c r="AK939" i="4"/>
  <c r="AC939" i="4" s="1"/>
  <c r="AI939" i="4"/>
  <c r="AE939" i="4"/>
  <c r="V939" i="4"/>
  <c r="Z939" i="4" s="1"/>
  <c r="I939" i="4"/>
  <c r="AK938" i="4"/>
  <c r="AC938" i="4" s="1"/>
  <c r="AI938" i="4"/>
  <c r="AE938" i="4"/>
  <c r="V938" i="4"/>
  <c r="Z938" i="4" s="1"/>
  <c r="I938" i="4"/>
  <c r="AK937" i="4"/>
  <c r="AC937" i="4" s="1"/>
  <c r="AI937" i="4"/>
  <c r="AE937" i="4"/>
  <c r="V937" i="4"/>
  <c r="Z937" i="4" s="1"/>
  <c r="I937" i="4"/>
  <c r="AK936" i="4"/>
  <c r="AC936" i="4" s="1"/>
  <c r="AI936" i="4"/>
  <c r="AE936" i="4"/>
  <c r="V936" i="4"/>
  <c r="Z936" i="4" s="1"/>
  <c r="I936" i="4"/>
  <c r="AK935" i="4"/>
  <c r="AC935" i="4" s="1"/>
  <c r="AI935" i="4"/>
  <c r="AE935" i="4"/>
  <c r="V935" i="4"/>
  <c r="Z935" i="4" s="1"/>
  <c r="I935" i="4"/>
  <c r="AK934" i="4"/>
  <c r="AC934" i="4" s="1"/>
  <c r="AI934" i="4"/>
  <c r="AE934" i="4"/>
  <c r="V934" i="4"/>
  <c r="Z934" i="4" s="1"/>
  <c r="I934" i="4"/>
  <c r="AK933" i="4"/>
  <c r="AC933" i="4" s="1"/>
  <c r="AI933" i="4"/>
  <c r="AE933" i="4"/>
  <c r="V933" i="4"/>
  <c r="Z933" i="4" s="1"/>
  <c r="I933" i="4"/>
  <c r="AK932" i="4"/>
  <c r="AC932" i="4" s="1"/>
  <c r="AI932" i="4"/>
  <c r="AE932" i="4"/>
  <c r="V932" i="4"/>
  <c r="Z932" i="4" s="1"/>
  <c r="I932" i="4"/>
  <c r="AK931" i="4"/>
  <c r="AC931" i="4" s="1"/>
  <c r="AI931" i="4"/>
  <c r="AE931" i="4"/>
  <c r="V931" i="4"/>
  <c r="Z931" i="4" s="1"/>
  <c r="I931" i="4"/>
  <c r="AK930" i="4"/>
  <c r="AC930" i="4" s="1"/>
  <c r="AI930" i="4"/>
  <c r="AE930" i="4"/>
  <c r="V930" i="4"/>
  <c r="Z930" i="4" s="1"/>
  <c r="I930" i="4"/>
  <c r="AK929" i="4"/>
  <c r="AC929" i="4" s="1"/>
  <c r="AI929" i="4"/>
  <c r="AE929" i="4"/>
  <c r="V929" i="4"/>
  <c r="Z929" i="4" s="1"/>
  <c r="I929" i="4"/>
  <c r="AK928" i="4"/>
  <c r="AC928" i="4" s="1"/>
  <c r="AI928" i="4"/>
  <c r="AE928" i="4"/>
  <c r="V928" i="4"/>
  <c r="Z928" i="4" s="1"/>
  <c r="I928" i="4"/>
  <c r="AK927" i="4"/>
  <c r="AC927" i="4" s="1"/>
  <c r="AI927" i="4"/>
  <c r="AE927" i="4"/>
  <c r="V927" i="4"/>
  <c r="Z927" i="4" s="1"/>
  <c r="I927" i="4"/>
  <c r="AK926" i="4"/>
  <c r="AC926" i="4" s="1"/>
  <c r="AI926" i="4"/>
  <c r="AE926" i="4"/>
  <c r="V926" i="4"/>
  <c r="Z926" i="4" s="1"/>
  <c r="I926" i="4"/>
  <c r="AK925" i="4"/>
  <c r="AC925" i="4" s="1"/>
  <c r="AI925" i="4"/>
  <c r="AE925" i="4"/>
  <c r="V925" i="4"/>
  <c r="Z925" i="4" s="1"/>
  <c r="I925" i="4"/>
  <c r="AK924" i="4"/>
  <c r="AC924" i="4" s="1"/>
  <c r="AI924" i="4"/>
  <c r="AE924" i="4"/>
  <c r="V924" i="4"/>
  <c r="Z924" i="4" s="1"/>
  <c r="I924" i="4"/>
  <c r="AK923" i="4"/>
  <c r="AC923" i="4" s="1"/>
  <c r="AI923" i="4"/>
  <c r="AE923" i="4"/>
  <c r="V923" i="4"/>
  <c r="Z923" i="4" s="1"/>
  <c r="I923" i="4"/>
  <c r="AK922" i="4"/>
  <c r="AC922" i="4" s="1"/>
  <c r="AI922" i="4"/>
  <c r="AE922" i="4"/>
  <c r="V922" i="4"/>
  <c r="Z922" i="4" s="1"/>
  <c r="I922" i="4"/>
  <c r="AK921" i="4"/>
  <c r="AC921" i="4" s="1"/>
  <c r="AI921" i="4"/>
  <c r="AE921" i="4"/>
  <c r="V921" i="4"/>
  <c r="Z921" i="4" s="1"/>
  <c r="I921" i="4"/>
  <c r="AK920" i="4"/>
  <c r="AC920" i="4" s="1"/>
  <c r="AI920" i="4"/>
  <c r="AE920" i="4"/>
  <c r="V920" i="4"/>
  <c r="Z920" i="4" s="1"/>
  <c r="I920" i="4"/>
  <c r="AK919" i="4"/>
  <c r="AC919" i="4" s="1"/>
  <c r="AI919" i="4"/>
  <c r="AE919" i="4"/>
  <c r="V919" i="4"/>
  <c r="Z919" i="4" s="1"/>
  <c r="I919" i="4"/>
  <c r="AK918" i="4"/>
  <c r="AC918" i="4" s="1"/>
  <c r="AI918" i="4"/>
  <c r="AE918" i="4"/>
  <c r="V918" i="4"/>
  <c r="Z918" i="4" s="1"/>
  <c r="I918" i="4"/>
  <c r="AK917" i="4"/>
  <c r="AC917" i="4" s="1"/>
  <c r="AI917" i="4"/>
  <c r="AE917" i="4"/>
  <c r="V917" i="4"/>
  <c r="Z917" i="4" s="1"/>
  <c r="I917" i="4"/>
  <c r="AK916" i="4"/>
  <c r="AC916" i="4" s="1"/>
  <c r="AI916" i="4"/>
  <c r="AE916" i="4"/>
  <c r="V916" i="4"/>
  <c r="Z916" i="4" s="1"/>
  <c r="I916" i="4"/>
  <c r="AK915" i="4"/>
  <c r="AC915" i="4" s="1"/>
  <c r="AI915" i="4"/>
  <c r="AE915" i="4"/>
  <c r="V915" i="4"/>
  <c r="Z915" i="4" s="1"/>
  <c r="I915" i="4"/>
  <c r="AK914" i="4"/>
  <c r="AC914" i="4" s="1"/>
  <c r="AI914" i="4"/>
  <c r="AE914" i="4"/>
  <c r="V914" i="4"/>
  <c r="Z914" i="4" s="1"/>
  <c r="I914" i="4"/>
  <c r="AK913" i="4"/>
  <c r="AC913" i="4" s="1"/>
  <c r="AI913" i="4"/>
  <c r="AE913" i="4"/>
  <c r="V913" i="4"/>
  <c r="Z913" i="4" s="1"/>
  <c r="I913" i="4"/>
  <c r="AK912" i="4"/>
  <c r="AC912" i="4" s="1"/>
  <c r="AI912" i="4"/>
  <c r="AE912" i="4"/>
  <c r="V912" i="4"/>
  <c r="Z912" i="4" s="1"/>
  <c r="I912" i="4"/>
  <c r="AK911" i="4"/>
  <c r="AC911" i="4" s="1"/>
  <c r="AI911" i="4"/>
  <c r="AE911" i="4"/>
  <c r="V911" i="4"/>
  <c r="Z911" i="4" s="1"/>
  <c r="I911" i="4"/>
  <c r="AK910" i="4"/>
  <c r="AC910" i="4" s="1"/>
  <c r="AI910" i="4"/>
  <c r="AE910" i="4"/>
  <c r="V910" i="4"/>
  <c r="I910" i="4"/>
  <c r="AK909" i="4"/>
  <c r="AC909" i="4" s="1"/>
  <c r="AI909" i="4"/>
  <c r="AE909" i="4"/>
  <c r="V909" i="4"/>
  <c r="Z909" i="4" s="1"/>
  <c r="I909" i="4"/>
  <c r="AK908" i="4"/>
  <c r="AC908" i="4" s="1"/>
  <c r="AI908" i="4"/>
  <c r="AE908" i="4"/>
  <c r="V908" i="4"/>
  <c r="Z908" i="4" s="1"/>
  <c r="I908" i="4"/>
  <c r="AK907" i="4"/>
  <c r="AC907" i="4" s="1"/>
  <c r="AI907" i="4"/>
  <c r="AE907" i="4"/>
  <c r="V907" i="4"/>
  <c r="Z907" i="4" s="1"/>
  <c r="I907" i="4"/>
  <c r="AK906" i="4"/>
  <c r="AC906" i="4" s="1"/>
  <c r="AI906" i="4"/>
  <c r="AE906" i="4"/>
  <c r="V906" i="4"/>
  <c r="Z906" i="4" s="1"/>
  <c r="I906" i="4"/>
  <c r="AK905" i="4"/>
  <c r="AC905" i="4" s="1"/>
  <c r="AI905" i="4"/>
  <c r="AE905" i="4"/>
  <c r="V905" i="4"/>
  <c r="Z905" i="4" s="1"/>
  <c r="I905" i="4"/>
  <c r="AK904" i="4"/>
  <c r="AC904" i="4" s="1"/>
  <c r="AI904" i="4"/>
  <c r="AE904" i="4"/>
  <c r="V904" i="4"/>
  <c r="Z904" i="4" s="1"/>
  <c r="I904" i="4"/>
  <c r="AK903" i="4"/>
  <c r="AC903" i="4" s="1"/>
  <c r="AI903" i="4"/>
  <c r="AE903" i="4"/>
  <c r="V903" i="4"/>
  <c r="Z903" i="4" s="1"/>
  <c r="I903" i="4"/>
  <c r="AK902" i="4"/>
  <c r="AC902" i="4" s="1"/>
  <c r="AI902" i="4"/>
  <c r="AE902" i="4"/>
  <c r="V902" i="4"/>
  <c r="Z902" i="4" s="1"/>
  <c r="I902" i="4"/>
  <c r="AK901" i="4"/>
  <c r="AC901" i="4" s="1"/>
  <c r="AI901" i="4"/>
  <c r="AE901" i="4"/>
  <c r="V901" i="4"/>
  <c r="Z901" i="4" s="1"/>
  <c r="I901" i="4"/>
  <c r="AK900" i="4"/>
  <c r="AC900" i="4" s="1"/>
  <c r="AI900" i="4"/>
  <c r="AE900" i="4"/>
  <c r="V900" i="4"/>
  <c r="Z900" i="4" s="1"/>
  <c r="I900" i="4"/>
  <c r="AK899" i="4"/>
  <c r="AC899" i="4" s="1"/>
  <c r="AI899" i="4"/>
  <c r="AE899" i="4"/>
  <c r="V899" i="4"/>
  <c r="Z899" i="4" s="1"/>
  <c r="I899" i="4"/>
  <c r="AK898" i="4"/>
  <c r="AC898" i="4" s="1"/>
  <c r="AI898" i="4"/>
  <c r="AE898" i="4"/>
  <c r="V898" i="4"/>
  <c r="Z898" i="4" s="1"/>
  <c r="I898" i="4"/>
  <c r="AK897" i="4"/>
  <c r="AC897" i="4" s="1"/>
  <c r="AI897" i="4"/>
  <c r="AE897" i="4"/>
  <c r="V897" i="4"/>
  <c r="Z897" i="4" s="1"/>
  <c r="I897" i="4"/>
  <c r="AK896" i="4"/>
  <c r="AC896" i="4" s="1"/>
  <c r="AI896" i="4"/>
  <c r="AE896" i="4"/>
  <c r="V896" i="4"/>
  <c r="Z896" i="4" s="1"/>
  <c r="I896" i="4"/>
  <c r="AK895" i="4"/>
  <c r="AC895" i="4" s="1"/>
  <c r="AI895" i="4"/>
  <c r="AE895" i="4"/>
  <c r="V895" i="4"/>
  <c r="Z895" i="4" s="1"/>
  <c r="I895" i="4"/>
  <c r="AK894" i="4"/>
  <c r="AC894" i="4" s="1"/>
  <c r="AI894" i="4"/>
  <c r="AE894" i="4"/>
  <c r="V894" i="4"/>
  <c r="Z894" i="4" s="1"/>
  <c r="I894" i="4"/>
  <c r="AK893" i="4"/>
  <c r="AC893" i="4" s="1"/>
  <c r="AI893" i="4"/>
  <c r="AE893" i="4"/>
  <c r="V893" i="4"/>
  <c r="Z893" i="4" s="1"/>
  <c r="I893" i="4"/>
  <c r="AK892" i="4"/>
  <c r="AC892" i="4" s="1"/>
  <c r="AI892" i="4"/>
  <c r="AE892" i="4"/>
  <c r="V892" i="4"/>
  <c r="Z892" i="4" s="1"/>
  <c r="I892" i="4"/>
  <c r="AK891" i="4"/>
  <c r="AC891" i="4" s="1"/>
  <c r="AI891" i="4"/>
  <c r="AE891" i="4"/>
  <c r="V891" i="4"/>
  <c r="Z891" i="4" s="1"/>
  <c r="I891" i="4"/>
  <c r="AK890" i="4"/>
  <c r="AC890" i="4" s="1"/>
  <c r="AI890" i="4"/>
  <c r="AE890" i="4"/>
  <c r="V890" i="4"/>
  <c r="Z890" i="4" s="1"/>
  <c r="I890" i="4"/>
  <c r="AK889" i="4"/>
  <c r="AC889" i="4" s="1"/>
  <c r="AI889" i="4"/>
  <c r="AE889" i="4"/>
  <c r="V889" i="4"/>
  <c r="Z889" i="4" s="1"/>
  <c r="I889" i="4"/>
  <c r="AK888" i="4"/>
  <c r="AC888" i="4" s="1"/>
  <c r="AI888" i="4"/>
  <c r="AE888" i="4"/>
  <c r="V888" i="4"/>
  <c r="Z888" i="4" s="1"/>
  <c r="I888" i="4"/>
  <c r="AK887" i="4"/>
  <c r="AC887" i="4" s="1"/>
  <c r="AI887" i="4"/>
  <c r="AE887" i="4"/>
  <c r="V887" i="4"/>
  <c r="Z887" i="4" s="1"/>
  <c r="I887" i="4"/>
  <c r="AK886" i="4"/>
  <c r="AC886" i="4" s="1"/>
  <c r="AI886" i="4"/>
  <c r="AE886" i="4"/>
  <c r="V886" i="4"/>
  <c r="Z886" i="4" s="1"/>
  <c r="I886" i="4"/>
  <c r="AK885" i="4"/>
  <c r="AC885" i="4" s="1"/>
  <c r="AI885" i="4"/>
  <c r="AE885" i="4"/>
  <c r="V885" i="4"/>
  <c r="Z885" i="4" s="1"/>
  <c r="I885" i="4"/>
  <c r="AK884" i="4"/>
  <c r="AC884" i="4" s="1"/>
  <c r="AI884" i="4"/>
  <c r="AE884" i="4"/>
  <c r="V884" i="4"/>
  <c r="Z884" i="4" s="1"/>
  <c r="I884" i="4"/>
  <c r="AK883" i="4"/>
  <c r="AC883" i="4" s="1"/>
  <c r="AI883" i="4"/>
  <c r="AE883" i="4"/>
  <c r="V883" i="4"/>
  <c r="Z883" i="4" s="1"/>
  <c r="I883" i="4"/>
  <c r="AK882" i="4"/>
  <c r="AC882" i="4" s="1"/>
  <c r="AI882" i="4"/>
  <c r="AE882" i="4"/>
  <c r="V882" i="4"/>
  <c r="Z882" i="4" s="1"/>
  <c r="I882" i="4"/>
  <c r="AK881" i="4"/>
  <c r="AC881" i="4" s="1"/>
  <c r="AI881" i="4"/>
  <c r="AE881" i="4"/>
  <c r="V881" i="4"/>
  <c r="Z881" i="4" s="1"/>
  <c r="I881" i="4"/>
  <c r="AK880" i="4"/>
  <c r="AC880" i="4" s="1"/>
  <c r="AI880" i="4"/>
  <c r="AE880" i="4"/>
  <c r="V880" i="4"/>
  <c r="Z880" i="4" s="1"/>
  <c r="I880" i="4"/>
  <c r="AK879" i="4"/>
  <c r="AC879" i="4" s="1"/>
  <c r="AI879" i="4"/>
  <c r="AE879" i="4"/>
  <c r="V879" i="4"/>
  <c r="Z879" i="4" s="1"/>
  <c r="I879" i="4"/>
  <c r="AK878" i="4"/>
  <c r="AC878" i="4" s="1"/>
  <c r="AI878" i="4"/>
  <c r="AE878" i="4"/>
  <c r="V878" i="4"/>
  <c r="Z878" i="4" s="1"/>
  <c r="I878" i="4"/>
  <c r="AK877" i="4"/>
  <c r="AC877" i="4" s="1"/>
  <c r="AI877" i="4"/>
  <c r="AE877" i="4"/>
  <c r="V877" i="4"/>
  <c r="Z877" i="4" s="1"/>
  <c r="I877" i="4"/>
  <c r="AK876" i="4"/>
  <c r="AC876" i="4" s="1"/>
  <c r="AI876" i="4"/>
  <c r="AE876" i="4"/>
  <c r="V876" i="4"/>
  <c r="Z876" i="4" s="1"/>
  <c r="I876" i="4"/>
  <c r="BI875" i="4"/>
  <c r="BI874" i="4" s="1"/>
  <c r="K9" i="3" s="1"/>
  <c r="K874" i="4"/>
  <c r="J874" i="4"/>
  <c r="D9" i="3" s="1"/>
  <c r="AK320" i="4"/>
  <c r="AC320" i="4" s="1"/>
  <c r="AI320" i="4"/>
  <c r="AE320" i="4"/>
  <c r="V320" i="4"/>
  <c r="Z320" i="4" s="1"/>
  <c r="I320" i="4"/>
  <c r="AK301" i="4"/>
  <c r="AC301" i="4" s="1"/>
  <c r="AI301" i="4"/>
  <c r="AE301" i="4"/>
  <c r="V301" i="4"/>
  <c r="Z301" i="4" s="1"/>
  <c r="I301" i="4"/>
  <c r="AK300" i="4"/>
  <c r="AC300" i="4" s="1"/>
  <c r="AI300" i="4"/>
  <c r="AE300" i="4"/>
  <c r="V300" i="4"/>
  <c r="Z300" i="4" s="1"/>
  <c r="I300" i="4"/>
  <c r="AK299" i="4"/>
  <c r="AC299" i="4" s="1"/>
  <c r="AI299" i="4"/>
  <c r="AE299" i="4"/>
  <c r="V299" i="4"/>
  <c r="Z299" i="4" s="1"/>
  <c r="I299" i="4"/>
  <c r="AK298" i="4"/>
  <c r="AC298" i="4" s="1"/>
  <c r="AI298" i="4"/>
  <c r="AE298" i="4"/>
  <c r="V298" i="4"/>
  <c r="Z298" i="4" s="1"/>
  <c r="I298" i="4"/>
  <c r="AK297" i="4"/>
  <c r="AC297" i="4" s="1"/>
  <c r="AI297" i="4"/>
  <c r="AE297" i="4"/>
  <c r="V297" i="4"/>
  <c r="Z297" i="4" s="1"/>
  <c r="I297" i="4"/>
  <c r="AK296" i="4"/>
  <c r="AC296" i="4" s="1"/>
  <c r="AI296" i="4"/>
  <c r="AE296" i="4"/>
  <c r="V296" i="4"/>
  <c r="Z296" i="4" s="1"/>
  <c r="I296" i="4"/>
  <c r="AK295" i="4"/>
  <c r="AC295" i="4" s="1"/>
  <c r="AI295" i="4"/>
  <c r="AE295" i="4"/>
  <c r="V295" i="4"/>
  <c r="Z295" i="4" s="1"/>
  <c r="I295" i="4"/>
  <c r="AK294" i="4"/>
  <c r="AC294" i="4" s="1"/>
  <c r="AI294" i="4"/>
  <c r="AE294" i="4"/>
  <c r="V294" i="4"/>
  <c r="Z294" i="4" s="1"/>
  <c r="I294" i="4"/>
  <c r="AK293" i="4"/>
  <c r="AC293" i="4" s="1"/>
  <c r="AI293" i="4"/>
  <c r="AE293" i="4"/>
  <c r="V293" i="4"/>
  <c r="Z293" i="4" s="1"/>
  <c r="I293" i="4"/>
  <c r="AK292" i="4"/>
  <c r="AC292" i="4" s="1"/>
  <c r="AI292" i="4"/>
  <c r="AE292" i="4"/>
  <c r="V292" i="4"/>
  <c r="Z292" i="4" s="1"/>
  <c r="I292" i="4"/>
  <c r="AK291" i="4"/>
  <c r="AC291" i="4" s="1"/>
  <c r="AI291" i="4"/>
  <c r="AE291" i="4"/>
  <c r="V291" i="4"/>
  <c r="Z291" i="4" s="1"/>
  <c r="I291" i="4"/>
  <c r="AK290" i="4"/>
  <c r="AC290" i="4" s="1"/>
  <c r="AI290" i="4"/>
  <c r="AE290" i="4"/>
  <c r="V290" i="4"/>
  <c r="Z290" i="4" s="1"/>
  <c r="I290" i="4"/>
  <c r="AK289" i="4"/>
  <c r="AC289" i="4" s="1"/>
  <c r="AI289" i="4"/>
  <c r="AE289" i="4"/>
  <c r="V289" i="4"/>
  <c r="Z289" i="4" s="1"/>
  <c r="I289" i="4"/>
  <c r="AK288" i="4"/>
  <c r="AC288" i="4" s="1"/>
  <c r="AI288" i="4"/>
  <c r="AE288" i="4"/>
  <c r="V288" i="4"/>
  <c r="Z288" i="4" s="1"/>
  <c r="I288" i="4"/>
  <c r="AK287" i="4"/>
  <c r="AC287" i="4" s="1"/>
  <c r="AI287" i="4"/>
  <c r="AE287" i="4"/>
  <c r="V287" i="4"/>
  <c r="Z287" i="4" s="1"/>
  <c r="I287" i="4"/>
  <c r="AK286" i="4"/>
  <c r="AC286" i="4" s="1"/>
  <c r="AI286" i="4"/>
  <c r="AE286" i="4"/>
  <c r="V286" i="4"/>
  <c r="Z286" i="4" s="1"/>
  <c r="I286" i="4"/>
  <c r="AK285" i="4"/>
  <c r="AC285" i="4" s="1"/>
  <c r="AI285" i="4"/>
  <c r="AE285" i="4"/>
  <c r="V285" i="4"/>
  <c r="Z285" i="4" s="1"/>
  <c r="I285" i="4"/>
  <c r="AK284" i="4"/>
  <c r="AC284" i="4" s="1"/>
  <c r="AI284" i="4"/>
  <c r="AE284" i="4"/>
  <c r="V284" i="4"/>
  <c r="Z284" i="4" s="1"/>
  <c r="I284" i="4"/>
  <c r="AK283" i="4"/>
  <c r="AC283" i="4" s="1"/>
  <c r="AI283" i="4"/>
  <c r="AE283" i="4"/>
  <c r="V283" i="4"/>
  <c r="Z283" i="4" s="1"/>
  <c r="I283" i="4"/>
  <c r="AK282" i="4"/>
  <c r="AC282" i="4" s="1"/>
  <c r="AI282" i="4"/>
  <c r="AE282" i="4"/>
  <c r="V282" i="4"/>
  <c r="Z282" i="4" s="1"/>
  <c r="I282" i="4"/>
  <c r="AK274" i="4"/>
  <c r="AC274" i="4" s="1"/>
  <c r="AE274" i="4"/>
  <c r="V274" i="4"/>
  <c r="Z274" i="4" s="1"/>
  <c r="I274" i="4"/>
  <c r="AK273" i="4"/>
  <c r="AC273" i="4" s="1"/>
  <c r="AI273" i="4"/>
  <c r="AE273" i="4"/>
  <c r="V273" i="4"/>
  <c r="Z273" i="4" s="1"/>
  <c r="I273" i="4"/>
  <c r="AK272" i="4"/>
  <c r="AC272" i="4" s="1"/>
  <c r="AI272" i="4"/>
  <c r="AE272" i="4"/>
  <c r="V272" i="4"/>
  <c r="Z272" i="4" s="1"/>
  <c r="I272" i="4"/>
  <c r="AK271" i="4"/>
  <c r="AC271" i="4" s="1"/>
  <c r="AI271" i="4"/>
  <c r="AE271" i="4"/>
  <c r="V271" i="4"/>
  <c r="Z271" i="4" s="1"/>
  <c r="I271" i="4"/>
  <c r="AK270" i="4"/>
  <c r="AC270" i="4" s="1"/>
  <c r="AI270" i="4"/>
  <c r="AE270" i="4"/>
  <c r="V270" i="4"/>
  <c r="Z270" i="4" s="1"/>
  <c r="I270" i="4"/>
  <c r="AK269" i="4"/>
  <c r="AC269" i="4" s="1"/>
  <c r="AI269" i="4"/>
  <c r="AE269" i="4"/>
  <c r="V269" i="4"/>
  <c r="Z269" i="4" s="1"/>
  <c r="I269" i="4"/>
  <c r="AK268" i="4"/>
  <c r="AC268" i="4" s="1"/>
  <c r="AI268" i="4"/>
  <c r="AE268" i="4"/>
  <c r="V268" i="4"/>
  <c r="Z268" i="4" s="1"/>
  <c r="I268" i="4"/>
  <c r="AK267" i="4"/>
  <c r="AC267" i="4" s="1"/>
  <c r="AI267" i="4"/>
  <c r="AE267" i="4"/>
  <c r="V267" i="4"/>
  <c r="Z267" i="4" s="1"/>
  <c r="I267" i="4"/>
  <c r="AK266" i="4"/>
  <c r="AC266" i="4" s="1"/>
  <c r="AI266" i="4"/>
  <c r="AE266" i="4"/>
  <c r="V266" i="4"/>
  <c r="Z266" i="4" s="1"/>
  <c r="I266" i="4"/>
  <c r="AK265" i="4"/>
  <c r="AC265" i="4" s="1"/>
  <c r="AI265" i="4"/>
  <c r="AE265" i="4"/>
  <c r="V265" i="4"/>
  <c r="Z265" i="4" s="1"/>
  <c r="I265" i="4"/>
  <c r="AK264" i="4"/>
  <c r="AC264" i="4" s="1"/>
  <c r="AI264" i="4"/>
  <c r="AE264" i="4"/>
  <c r="V264" i="4"/>
  <c r="Z264" i="4" s="1"/>
  <c r="I264" i="4"/>
  <c r="AK263" i="4"/>
  <c r="AC263" i="4" s="1"/>
  <c r="AI263" i="4"/>
  <c r="AE263" i="4"/>
  <c r="V263" i="4"/>
  <c r="Z263" i="4" s="1"/>
  <c r="I263" i="4"/>
  <c r="AK262" i="4"/>
  <c r="AC262" i="4" s="1"/>
  <c r="AI262" i="4"/>
  <c r="AE262" i="4"/>
  <c r="V262" i="4"/>
  <c r="Z262" i="4" s="1"/>
  <c r="I262" i="4"/>
  <c r="AK261" i="4"/>
  <c r="AC261" i="4" s="1"/>
  <c r="AI261" i="4"/>
  <c r="AE261" i="4"/>
  <c r="V261" i="4"/>
  <c r="Z261" i="4" s="1"/>
  <c r="I261" i="4"/>
  <c r="AK260" i="4"/>
  <c r="AC260" i="4" s="1"/>
  <c r="AI260" i="4"/>
  <c r="AE260" i="4"/>
  <c r="V260" i="4"/>
  <c r="Z260" i="4" s="1"/>
  <c r="I260" i="4"/>
  <c r="AK259" i="4"/>
  <c r="AC259" i="4" s="1"/>
  <c r="AI259" i="4"/>
  <c r="AE259" i="4"/>
  <c r="V259" i="4"/>
  <c r="Z259" i="4" s="1"/>
  <c r="I259" i="4"/>
  <c r="AK258" i="4"/>
  <c r="AC258" i="4" s="1"/>
  <c r="AI258" i="4"/>
  <c r="AE258" i="4"/>
  <c r="V258" i="4"/>
  <c r="Z258" i="4" s="1"/>
  <c r="I258" i="4"/>
  <c r="AK257" i="4"/>
  <c r="AC257" i="4" s="1"/>
  <c r="AI257" i="4"/>
  <c r="AE257" i="4"/>
  <c r="V257" i="4"/>
  <c r="Z257" i="4" s="1"/>
  <c r="I257" i="4"/>
  <c r="AK256" i="4"/>
  <c r="AC256" i="4" s="1"/>
  <c r="AI256" i="4"/>
  <c r="AE256" i="4"/>
  <c r="V256" i="4"/>
  <c r="Z256" i="4" s="1"/>
  <c r="I256" i="4"/>
  <c r="AK255" i="4"/>
  <c r="AC255" i="4" s="1"/>
  <c r="AI255" i="4"/>
  <c r="AE255" i="4"/>
  <c r="V255" i="4"/>
  <c r="Z255" i="4" s="1"/>
  <c r="I255" i="4"/>
  <c r="AK254" i="4"/>
  <c r="AC254" i="4" s="1"/>
  <c r="AI254" i="4"/>
  <c r="AE254" i="4"/>
  <c r="V254" i="4"/>
  <c r="Z254" i="4" s="1"/>
  <c r="I254" i="4"/>
  <c r="AK253" i="4"/>
  <c r="AC253" i="4" s="1"/>
  <c r="AI253" i="4"/>
  <c r="AE253" i="4"/>
  <c r="V253" i="4"/>
  <c r="Z253" i="4" s="1"/>
  <c r="I253" i="4"/>
  <c r="AK252" i="4"/>
  <c r="AC252" i="4" s="1"/>
  <c r="AI252" i="4"/>
  <c r="AE252" i="4"/>
  <c r="V252" i="4"/>
  <c r="Z252" i="4" s="1"/>
  <c r="I252" i="4"/>
  <c r="AK251" i="4"/>
  <c r="AC251" i="4" s="1"/>
  <c r="AI251" i="4"/>
  <c r="AE251" i="4"/>
  <c r="V251" i="4"/>
  <c r="Z251" i="4" s="1"/>
  <c r="I251" i="4"/>
  <c r="AK250" i="4"/>
  <c r="AC250" i="4" s="1"/>
  <c r="AI250" i="4"/>
  <c r="AE250" i="4"/>
  <c r="V250" i="4"/>
  <c r="Z250" i="4" s="1"/>
  <c r="I250" i="4"/>
  <c r="AK249" i="4"/>
  <c r="AC249" i="4" s="1"/>
  <c r="AI249" i="4"/>
  <c r="AE249" i="4"/>
  <c r="V249" i="4"/>
  <c r="Z249" i="4" s="1"/>
  <c r="I249" i="4"/>
  <c r="AK248" i="4"/>
  <c r="AC248" i="4" s="1"/>
  <c r="AI248" i="4"/>
  <c r="AE248" i="4"/>
  <c r="V248" i="4"/>
  <c r="Z248" i="4" s="1"/>
  <c r="I248" i="4"/>
  <c r="AK247" i="4"/>
  <c r="AC247" i="4" s="1"/>
  <c r="AI247" i="4"/>
  <c r="AE247" i="4"/>
  <c r="V247" i="4"/>
  <c r="Z247" i="4" s="1"/>
  <c r="I247" i="4"/>
  <c r="AK246" i="4"/>
  <c r="AC246" i="4" s="1"/>
  <c r="AI246" i="4"/>
  <c r="AE246" i="4"/>
  <c r="V246" i="4"/>
  <c r="Z246" i="4" s="1"/>
  <c r="I246" i="4"/>
  <c r="AK245" i="4"/>
  <c r="AC245" i="4" s="1"/>
  <c r="AI245" i="4"/>
  <c r="AE245" i="4"/>
  <c r="V245" i="4"/>
  <c r="Z245" i="4" s="1"/>
  <c r="I245" i="4"/>
  <c r="AK244" i="4"/>
  <c r="AC244" i="4" s="1"/>
  <c r="AI244" i="4"/>
  <c r="AE244" i="4"/>
  <c r="V244" i="4"/>
  <c r="Z244" i="4" s="1"/>
  <c r="I244" i="4"/>
  <c r="AK243" i="4"/>
  <c r="AC243" i="4" s="1"/>
  <c r="AI243" i="4"/>
  <c r="AE243" i="4"/>
  <c r="V243" i="4"/>
  <c r="Z243" i="4" s="1"/>
  <c r="I243" i="4"/>
  <c r="AK242" i="4"/>
  <c r="AC242" i="4" s="1"/>
  <c r="AI242" i="4"/>
  <c r="AE242" i="4"/>
  <c r="V242" i="4"/>
  <c r="Z242" i="4" s="1"/>
  <c r="I242" i="4"/>
  <c r="AK241" i="4"/>
  <c r="AC241" i="4" s="1"/>
  <c r="AI241" i="4"/>
  <c r="AE241" i="4"/>
  <c r="V241" i="4"/>
  <c r="Z241" i="4" s="1"/>
  <c r="I241" i="4"/>
  <c r="AK240" i="4"/>
  <c r="AC240" i="4" s="1"/>
  <c r="AI240" i="4"/>
  <c r="AE240" i="4"/>
  <c r="V240" i="4"/>
  <c r="Z240" i="4" s="1"/>
  <c r="I240" i="4"/>
  <c r="AK239" i="4"/>
  <c r="AC239" i="4" s="1"/>
  <c r="AI239" i="4"/>
  <c r="AE239" i="4"/>
  <c r="V239" i="4"/>
  <c r="Z239" i="4" s="1"/>
  <c r="I239" i="4"/>
  <c r="AK238" i="4"/>
  <c r="AC238" i="4" s="1"/>
  <c r="AI238" i="4"/>
  <c r="AE238" i="4"/>
  <c r="V238" i="4"/>
  <c r="Z238" i="4" s="1"/>
  <c r="I238" i="4"/>
  <c r="AK237" i="4"/>
  <c r="AC237" i="4" s="1"/>
  <c r="AI237" i="4"/>
  <c r="AE237" i="4"/>
  <c r="V237" i="4"/>
  <c r="Z237" i="4" s="1"/>
  <c r="I237" i="4"/>
  <c r="AK236" i="4"/>
  <c r="AC236" i="4" s="1"/>
  <c r="AI236" i="4"/>
  <c r="AE236" i="4"/>
  <c r="V236" i="4"/>
  <c r="Z236" i="4" s="1"/>
  <c r="I236" i="4"/>
  <c r="AK235" i="4"/>
  <c r="AC235" i="4" s="1"/>
  <c r="AI235" i="4"/>
  <c r="AE235" i="4"/>
  <c r="V235" i="4"/>
  <c r="Z235" i="4" s="1"/>
  <c r="I235" i="4"/>
  <c r="AK234" i="4"/>
  <c r="AC234" i="4" s="1"/>
  <c r="AI234" i="4"/>
  <c r="AE234" i="4"/>
  <c r="V234" i="4"/>
  <c r="Z234" i="4" s="1"/>
  <c r="I234" i="4"/>
  <c r="AK233" i="4"/>
  <c r="AC233" i="4" s="1"/>
  <c r="AI233" i="4"/>
  <c r="AE233" i="4"/>
  <c r="V233" i="4"/>
  <c r="Z233" i="4" s="1"/>
  <c r="I233" i="4"/>
  <c r="AK232" i="4"/>
  <c r="AC232" i="4" s="1"/>
  <c r="AI232" i="4"/>
  <c r="AE232" i="4"/>
  <c r="V232" i="4"/>
  <c r="Z232" i="4" s="1"/>
  <c r="I232" i="4"/>
  <c r="AK231" i="4"/>
  <c r="AC231" i="4" s="1"/>
  <c r="AI231" i="4"/>
  <c r="AE231" i="4"/>
  <c r="V231" i="4"/>
  <c r="Z231" i="4" s="1"/>
  <c r="I231" i="4"/>
  <c r="AK230" i="4"/>
  <c r="AC230" i="4" s="1"/>
  <c r="AI230" i="4"/>
  <c r="AE230" i="4"/>
  <c r="V230" i="4"/>
  <c r="Z230" i="4" s="1"/>
  <c r="I230" i="4"/>
  <c r="AK229" i="4"/>
  <c r="AC229" i="4" s="1"/>
  <c r="AI229" i="4"/>
  <c r="AE229" i="4"/>
  <c r="V229" i="4"/>
  <c r="Z229" i="4" s="1"/>
  <c r="I229" i="4"/>
  <c r="AK228" i="4"/>
  <c r="AC228" i="4" s="1"/>
  <c r="AI228" i="4"/>
  <c r="AE228" i="4"/>
  <c r="V228" i="4"/>
  <c r="Z228" i="4" s="1"/>
  <c r="I228" i="4"/>
  <c r="AK227" i="4"/>
  <c r="AC227" i="4" s="1"/>
  <c r="AI227" i="4"/>
  <c r="AE227" i="4"/>
  <c r="V227" i="4"/>
  <c r="Z227" i="4" s="1"/>
  <c r="I227" i="4"/>
  <c r="AK226" i="4"/>
  <c r="AC226" i="4" s="1"/>
  <c r="AI226" i="4"/>
  <c r="AE226" i="4"/>
  <c r="V226" i="4"/>
  <c r="Z226" i="4" s="1"/>
  <c r="I226" i="4"/>
  <c r="AK225" i="4"/>
  <c r="AC225" i="4" s="1"/>
  <c r="AI225" i="4"/>
  <c r="AE225" i="4"/>
  <c r="V225" i="4"/>
  <c r="Z225" i="4" s="1"/>
  <c r="I225" i="4"/>
  <c r="AK224" i="4"/>
  <c r="AC224" i="4" s="1"/>
  <c r="AI224" i="4"/>
  <c r="AE224" i="4"/>
  <c r="V224" i="4"/>
  <c r="Z224" i="4" s="1"/>
  <c r="I224" i="4"/>
  <c r="AK223" i="4"/>
  <c r="AC223" i="4" s="1"/>
  <c r="AI223" i="4"/>
  <c r="AE223" i="4"/>
  <c r="V223" i="4"/>
  <c r="Z223" i="4" s="1"/>
  <c r="I223" i="4"/>
  <c r="AK222" i="4"/>
  <c r="AC222" i="4" s="1"/>
  <c r="AI222" i="4"/>
  <c r="AE222" i="4"/>
  <c r="V222" i="4"/>
  <c r="Z222" i="4" s="1"/>
  <c r="I222" i="4"/>
  <c r="AK221" i="4"/>
  <c r="AC221" i="4" s="1"/>
  <c r="AI221" i="4"/>
  <c r="AE221" i="4"/>
  <c r="V221" i="4"/>
  <c r="Z221" i="4" s="1"/>
  <c r="I221" i="4"/>
  <c r="AK220" i="4"/>
  <c r="AC220" i="4" s="1"/>
  <c r="AI220" i="4"/>
  <c r="AE220" i="4"/>
  <c r="V220" i="4"/>
  <c r="Z220" i="4" s="1"/>
  <c r="I220" i="4"/>
  <c r="AK219" i="4"/>
  <c r="AC219" i="4" s="1"/>
  <c r="AI219" i="4"/>
  <c r="AE219" i="4"/>
  <c r="V219" i="4"/>
  <c r="Z219" i="4" s="1"/>
  <c r="I219" i="4"/>
  <c r="AK218" i="4"/>
  <c r="AC218" i="4" s="1"/>
  <c r="AI218" i="4"/>
  <c r="AE218" i="4"/>
  <c r="V218" i="4"/>
  <c r="Z218" i="4" s="1"/>
  <c r="I218" i="4"/>
  <c r="AK217" i="4"/>
  <c r="AC217" i="4" s="1"/>
  <c r="AI217" i="4"/>
  <c r="AE217" i="4"/>
  <c r="V217" i="4"/>
  <c r="Z217" i="4" s="1"/>
  <c r="I217" i="4"/>
  <c r="AK216" i="4"/>
  <c r="AC216" i="4" s="1"/>
  <c r="AI216" i="4"/>
  <c r="AE216" i="4"/>
  <c r="V216" i="4"/>
  <c r="Z216" i="4" s="1"/>
  <c r="I216" i="4"/>
  <c r="AK215" i="4"/>
  <c r="AC215" i="4" s="1"/>
  <c r="AI215" i="4"/>
  <c r="AE215" i="4"/>
  <c r="V215" i="4"/>
  <c r="Z215" i="4" s="1"/>
  <c r="I215" i="4"/>
  <c r="AK214" i="4"/>
  <c r="AC214" i="4" s="1"/>
  <c r="AI214" i="4"/>
  <c r="AE214" i="4"/>
  <c r="V214" i="4"/>
  <c r="Z214" i="4" s="1"/>
  <c r="I214" i="4"/>
  <c r="AK213" i="4"/>
  <c r="AC213" i="4" s="1"/>
  <c r="AI213" i="4"/>
  <c r="AE213" i="4"/>
  <c r="V213" i="4"/>
  <c r="Z213" i="4" s="1"/>
  <c r="I213" i="4"/>
  <c r="AK212" i="4"/>
  <c r="AC212" i="4" s="1"/>
  <c r="AI212" i="4"/>
  <c r="AE212" i="4"/>
  <c r="V212" i="4"/>
  <c r="Z212" i="4" s="1"/>
  <c r="I212" i="4"/>
  <c r="AK211" i="4"/>
  <c r="AC211" i="4" s="1"/>
  <c r="AI211" i="4"/>
  <c r="AE211" i="4"/>
  <c r="V211" i="4"/>
  <c r="Z211" i="4" s="1"/>
  <c r="I211" i="4"/>
  <c r="AK210" i="4"/>
  <c r="AC210" i="4" s="1"/>
  <c r="AI210" i="4"/>
  <c r="AE210" i="4"/>
  <c r="V210" i="4"/>
  <c r="Z210" i="4" s="1"/>
  <c r="I210" i="4"/>
  <c r="AK209" i="4"/>
  <c r="AC209" i="4" s="1"/>
  <c r="AI209" i="4"/>
  <c r="AE209" i="4"/>
  <c r="V209" i="4"/>
  <c r="Z209" i="4" s="1"/>
  <c r="I209" i="4"/>
  <c r="AK208" i="4"/>
  <c r="AC208" i="4" s="1"/>
  <c r="AI208" i="4"/>
  <c r="AE208" i="4"/>
  <c r="V208" i="4"/>
  <c r="Z208" i="4" s="1"/>
  <c r="I208" i="4"/>
  <c r="AK207" i="4"/>
  <c r="AC207" i="4" s="1"/>
  <c r="AI207" i="4"/>
  <c r="AE207" i="4"/>
  <c r="V207" i="4"/>
  <c r="Z207" i="4" s="1"/>
  <c r="I207" i="4"/>
  <c r="AK206" i="4"/>
  <c r="AC206" i="4" s="1"/>
  <c r="AI206" i="4"/>
  <c r="AE206" i="4"/>
  <c r="V206" i="4"/>
  <c r="Z206" i="4" s="1"/>
  <c r="I206" i="4"/>
  <c r="AK205" i="4"/>
  <c r="AC205" i="4" s="1"/>
  <c r="AI205" i="4"/>
  <c r="AE205" i="4"/>
  <c r="V205" i="4"/>
  <c r="Z205" i="4" s="1"/>
  <c r="I205" i="4"/>
  <c r="AK204" i="4"/>
  <c r="AC204" i="4" s="1"/>
  <c r="AI204" i="4"/>
  <c r="AE204" i="4"/>
  <c r="V204" i="4"/>
  <c r="Z204" i="4" s="1"/>
  <c r="I204" i="4"/>
  <c r="AK203" i="4"/>
  <c r="AC203" i="4" s="1"/>
  <c r="AI203" i="4"/>
  <c r="AE203" i="4"/>
  <c r="V203" i="4"/>
  <c r="Z203" i="4" s="1"/>
  <c r="I203" i="4"/>
  <c r="AK202" i="4"/>
  <c r="AC202" i="4" s="1"/>
  <c r="AI202" i="4"/>
  <c r="AE202" i="4"/>
  <c r="V202" i="4"/>
  <c r="Z202" i="4" s="1"/>
  <c r="I202" i="4"/>
  <c r="AK201" i="4"/>
  <c r="AC201" i="4" s="1"/>
  <c r="AI201" i="4"/>
  <c r="AE201" i="4"/>
  <c r="V201" i="4"/>
  <c r="Z201" i="4" s="1"/>
  <c r="I201" i="4"/>
  <c r="AK200" i="4"/>
  <c r="AC200" i="4" s="1"/>
  <c r="AI200" i="4"/>
  <c r="AE200" i="4"/>
  <c r="V200" i="4"/>
  <c r="Z200" i="4" s="1"/>
  <c r="I200" i="4"/>
  <c r="AK199" i="4"/>
  <c r="AC199" i="4" s="1"/>
  <c r="AI199" i="4"/>
  <c r="AE199" i="4"/>
  <c r="V199" i="4"/>
  <c r="Z199" i="4" s="1"/>
  <c r="I199" i="4"/>
  <c r="AK198" i="4"/>
  <c r="AC198" i="4" s="1"/>
  <c r="AI198" i="4"/>
  <c r="AE198" i="4"/>
  <c r="V198" i="4"/>
  <c r="Z198" i="4" s="1"/>
  <c r="I198" i="4"/>
  <c r="AK197" i="4"/>
  <c r="AC197" i="4" s="1"/>
  <c r="AI197" i="4"/>
  <c r="AE197" i="4"/>
  <c r="V197" i="4"/>
  <c r="Z197" i="4" s="1"/>
  <c r="I197" i="4"/>
  <c r="AK196" i="4"/>
  <c r="AC196" i="4" s="1"/>
  <c r="AI196" i="4"/>
  <c r="AE196" i="4"/>
  <c r="V196" i="4"/>
  <c r="Z196" i="4" s="1"/>
  <c r="I196" i="4"/>
  <c r="AK195" i="4"/>
  <c r="AC195" i="4" s="1"/>
  <c r="AI195" i="4"/>
  <c r="AE195" i="4"/>
  <c r="V195" i="4"/>
  <c r="Z195" i="4" s="1"/>
  <c r="I195" i="4"/>
  <c r="AK194" i="4"/>
  <c r="AC194" i="4" s="1"/>
  <c r="AI194" i="4"/>
  <c r="AE194" i="4"/>
  <c r="V194" i="4"/>
  <c r="Z194" i="4" s="1"/>
  <c r="I194" i="4"/>
  <c r="AK193" i="4"/>
  <c r="AC193" i="4" s="1"/>
  <c r="AI193" i="4"/>
  <c r="AE193" i="4"/>
  <c r="V193" i="4"/>
  <c r="Z193" i="4" s="1"/>
  <c r="I193" i="4"/>
  <c r="AK192" i="4"/>
  <c r="AC192" i="4" s="1"/>
  <c r="AI192" i="4"/>
  <c r="AE192" i="4"/>
  <c r="V192" i="4"/>
  <c r="Z192" i="4" s="1"/>
  <c r="I192" i="4"/>
  <c r="AK191" i="4"/>
  <c r="AC191" i="4" s="1"/>
  <c r="AI191" i="4"/>
  <c r="AE191" i="4"/>
  <c r="V191" i="4"/>
  <c r="Z191" i="4" s="1"/>
  <c r="I191" i="4"/>
  <c r="AK190" i="4"/>
  <c r="AC190" i="4" s="1"/>
  <c r="AI190" i="4"/>
  <c r="AE190" i="4"/>
  <c r="V190" i="4"/>
  <c r="Z190" i="4" s="1"/>
  <c r="I190" i="4"/>
  <c r="AK189" i="4"/>
  <c r="AC189" i="4" s="1"/>
  <c r="AI189" i="4"/>
  <c r="AE189" i="4"/>
  <c r="V189" i="4"/>
  <c r="Z189" i="4" s="1"/>
  <c r="I189" i="4"/>
  <c r="AK188" i="4"/>
  <c r="AC188" i="4" s="1"/>
  <c r="AI188" i="4"/>
  <c r="AE188" i="4"/>
  <c r="V188" i="4"/>
  <c r="Z188" i="4" s="1"/>
  <c r="I188" i="4"/>
  <c r="AK187" i="4"/>
  <c r="AC187" i="4" s="1"/>
  <c r="AI187" i="4"/>
  <c r="AE187" i="4"/>
  <c r="V187" i="4"/>
  <c r="Z187" i="4" s="1"/>
  <c r="I187" i="4"/>
  <c r="AK186" i="4"/>
  <c r="AC186" i="4" s="1"/>
  <c r="AI186" i="4"/>
  <c r="AE186" i="4"/>
  <c r="V186" i="4"/>
  <c r="Z186" i="4" s="1"/>
  <c r="I186" i="4"/>
  <c r="AK185" i="4"/>
  <c r="AC185" i="4" s="1"/>
  <c r="AI185" i="4"/>
  <c r="AE185" i="4"/>
  <c r="V185" i="4"/>
  <c r="Z185" i="4" s="1"/>
  <c r="I185" i="4"/>
  <c r="AK184" i="4"/>
  <c r="AC184" i="4" s="1"/>
  <c r="AI184" i="4"/>
  <c r="AE184" i="4"/>
  <c r="V184" i="4"/>
  <c r="Z184" i="4" s="1"/>
  <c r="I184" i="4"/>
  <c r="AK183" i="4"/>
  <c r="AC183" i="4" s="1"/>
  <c r="AI183" i="4"/>
  <c r="AE183" i="4"/>
  <c r="V183" i="4"/>
  <c r="Z183" i="4" s="1"/>
  <c r="I183" i="4"/>
  <c r="AK182" i="4"/>
  <c r="AC182" i="4" s="1"/>
  <c r="AI182" i="4"/>
  <c r="AE182" i="4"/>
  <c r="V182" i="4"/>
  <c r="Z182" i="4" s="1"/>
  <c r="I182" i="4"/>
  <c r="AK181" i="4"/>
  <c r="AC181" i="4" s="1"/>
  <c r="AI181" i="4"/>
  <c r="AE181" i="4"/>
  <c r="V181" i="4"/>
  <c r="Z181" i="4" s="1"/>
  <c r="I181" i="4"/>
  <c r="AK180" i="4"/>
  <c r="AC180" i="4" s="1"/>
  <c r="AI180" i="4"/>
  <c r="AE180" i="4"/>
  <c r="V180" i="4"/>
  <c r="Z180" i="4" s="1"/>
  <c r="I180" i="4"/>
  <c r="AK179" i="4"/>
  <c r="AC179" i="4" s="1"/>
  <c r="AI179" i="4"/>
  <c r="AE179" i="4"/>
  <c r="V179" i="4"/>
  <c r="Z179" i="4" s="1"/>
  <c r="I179" i="4"/>
  <c r="AK178" i="4"/>
  <c r="AC178" i="4" s="1"/>
  <c r="AI178" i="4"/>
  <c r="AE178" i="4"/>
  <c r="V178" i="4"/>
  <c r="Z178" i="4" s="1"/>
  <c r="I178" i="4"/>
  <c r="AK177" i="4"/>
  <c r="AC177" i="4" s="1"/>
  <c r="AI177" i="4"/>
  <c r="AE177" i="4"/>
  <c r="V177" i="4"/>
  <c r="Z177" i="4" s="1"/>
  <c r="I177" i="4"/>
  <c r="AK176" i="4"/>
  <c r="AC176" i="4" s="1"/>
  <c r="AI176" i="4"/>
  <c r="AE176" i="4"/>
  <c r="V176" i="4"/>
  <c r="Z176" i="4" s="1"/>
  <c r="I176" i="4"/>
  <c r="AK175" i="4"/>
  <c r="AC175" i="4" s="1"/>
  <c r="AI175" i="4"/>
  <c r="AE175" i="4"/>
  <c r="V175" i="4"/>
  <c r="Z175" i="4" s="1"/>
  <c r="I175" i="4"/>
  <c r="AK174" i="4"/>
  <c r="AC174" i="4" s="1"/>
  <c r="AI174" i="4"/>
  <c r="AE174" i="4"/>
  <c r="V174" i="4"/>
  <c r="Z174" i="4" s="1"/>
  <c r="I174" i="4"/>
  <c r="AK173" i="4"/>
  <c r="AC173" i="4" s="1"/>
  <c r="AI173" i="4"/>
  <c r="AE173" i="4"/>
  <c r="V173" i="4"/>
  <c r="Z173" i="4" s="1"/>
  <c r="I173" i="4"/>
  <c r="AK172" i="4"/>
  <c r="AC172" i="4" s="1"/>
  <c r="AI172" i="4"/>
  <c r="AE172" i="4"/>
  <c r="V172" i="4"/>
  <c r="Z172" i="4" s="1"/>
  <c r="I172" i="4"/>
  <c r="AK171" i="4"/>
  <c r="AC171" i="4" s="1"/>
  <c r="AI171" i="4"/>
  <c r="AE171" i="4"/>
  <c r="V171" i="4"/>
  <c r="Z171" i="4" s="1"/>
  <c r="I171" i="4"/>
  <c r="AK170" i="4"/>
  <c r="AC170" i="4" s="1"/>
  <c r="AI170" i="4"/>
  <c r="AE170" i="4"/>
  <c r="V170" i="4"/>
  <c r="Z170" i="4" s="1"/>
  <c r="I170" i="4"/>
  <c r="AK169" i="4"/>
  <c r="AC169" i="4" s="1"/>
  <c r="AI169" i="4"/>
  <c r="AE169" i="4"/>
  <c r="V169" i="4"/>
  <c r="Z169" i="4" s="1"/>
  <c r="I169" i="4"/>
  <c r="AK168" i="4"/>
  <c r="AC168" i="4" s="1"/>
  <c r="AI168" i="4"/>
  <c r="AE168" i="4"/>
  <c r="V168" i="4"/>
  <c r="Z168" i="4" s="1"/>
  <c r="I168" i="4"/>
  <c r="AK167" i="4"/>
  <c r="AC167" i="4" s="1"/>
  <c r="AI167" i="4"/>
  <c r="AE167" i="4"/>
  <c r="V167" i="4"/>
  <c r="Z167" i="4" s="1"/>
  <c r="I167" i="4"/>
  <c r="AK166" i="4"/>
  <c r="AC166" i="4" s="1"/>
  <c r="AI166" i="4"/>
  <c r="AE166" i="4"/>
  <c r="V166" i="4"/>
  <c r="Z166" i="4" s="1"/>
  <c r="I166" i="4"/>
  <c r="AK164" i="4"/>
  <c r="AC164" i="4" s="1"/>
  <c r="AI164" i="4"/>
  <c r="AE164" i="4"/>
  <c r="V164" i="4"/>
  <c r="Z164" i="4" s="1"/>
  <c r="I164" i="4"/>
  <c r="AK163" i="4"/>
  <c r="AC163" i="4" s="1"/>
  <c r="AI163" i="4"/>
  <c r="AE163" i="4"/>
  <c r="V163" i="4"/>
  <c r="Z163" i="4" s="1"/>
  <c r="I163" i="4"/>
  <c r="AK162" i="4"/>
  <c r="AC162" i="4" s="1"/>
  <c r="AI162" i="4"/>
  <c r="AE162" i="4"/>
  <c r="V162" i="4"/>
  <c r="Z162" i="4" s="1"/>
  <c r="I162" i="4"/>
  <c r="AK161" i="4"/>
  <c r="AC161" i="4" s="1"/>
  <c r="AI161" i="4"/>
  <c r="AE161" i="4"/>
  <c r="V161" i="4"/>
  <c r="Z161" i="4" s="1"/>
  <c r="I161" i="4"/>
  <c r="AK160" i="4"/>
  <c r="AC160" i="4" s="1"/>
  <c r="AI160" i="4"/>
  <c r="AE160" i="4"/>
  <c r="V160" i="4"/>
  <c r="Z160" i="4" s="1"/>
  <c r="I160" i="4"/>
  <c r="AK159" i="4"/>
  <c r="AC159" i="4" s="1"/>
  <c r="AI159" i="4"/>
  <c r="AE159" i="4"/>
  <c r="V159" i="4"/>
  <c r="Z159" i="4" s="1"/>
  <c r="I159" i="4"/>
  <c r="AK158" i="4"/>
  <c r="AC158" i="4" s="1"/>
  <c r="AI158" i="4"/>
  <c r="AE158" i="4"/>
  <c r="V158" i="4"/>
  <c r="Z158" i="4" s="1"/>
  <c r="I158" i="4"/>
  <c r="AK157" i="4"/>
  <c r="AC157" i="4" s="1"/>
  <c r="AI157" i="4"/>
  <c r="AE157" i="4"/>
  <c r="V157" i="4"/>
  <c r="Z157" i="4" s="1"/>
  <c r="I157" i="4"/>
  <c r="AK156" i="4"/>
  <c r="AC156" i="4" s="1"/>
  <c r="AI156" i="4"/>
  <c r="AE156" i="4"/>
  <c r="V156" i="4"/>
  <c r="Z156" i="4" s="1"/>
  <c r="I156" i="4"/>
  <c r="AK155" i="4"/>
  <c r="AC155" i="4" s="1"/>
  <c r="AI155" i="4"/>
  <c r="AE155" i="4"/>
  <c r="V155" i="4"/>
  <c r="Z155" i="4" s="1"/>
  <c r="I155" i="4"/>
  <c r="AK154" i="4"/>
  <c r="AC154" i="4" s="1"/>
  <c r="AI154" i="4"/>
  <c r="AE154" i="4"/>
  <c r="V154" i="4"/>
  <c r="Z154" i="4" s="1"/>
  <c r="I154" i="4"/>
  <c r="AK153" i="4"/>
  <c r="AC153" i="4" s="1"/>
  <c r="AI153" i="4"/>
  <c r="AE153" i="4"/>
  <c r="V153" i="4"/>
  <c r="Z153" i="4" s="1"/>
  <c r="I153" i="4"/>
  <c r="AK152" i="4"/>
  <c r="AC152" i="4" s="1"/>
  <c r="AI152" i="4"/>
  <c r="AE152" i="4"/>
  <c r="V152" i="4"/>
  <c r="Z152" i="4" s="1"/>
  <c r="I152" i="4"/>
  <c r="AK151" i="4"/>
  <c r="AC151" i="4" s="1"/>
  <c r="AI151" i="4"/>
  <c r="AE151" i="4"/>
  <c r="V151" i="4"/>
  <c r="Z151" i="4" s="1"/>
  <c r="I151" i="4"/>
  <c r="AK150" i="4"/>
  <c r="AC150" i="4" s="1"/>
  <c r="AI150" i="4"/>
  <c r="AE150" i="4"/>
  <c r="V150" i="4"/>
  <c r="Z150" i="4" s="1"/>
  <c r="I150" i="4"/>
  <c r="AK149" i="4"/>
  <c r="AC149" i="4" s="1"/>
  <c r="AI149" i="4"/>
  <c r="AE149" i="4"/>
  <c r="V149" i="4"/>
  <c r="Z149" i="4" s="1"/>
  <c r="I149" i="4"/>
  <c r="AK148" i="4"/>
  <c r="AC148" i="4" s="1"/>
  <c r="AI148" i="4"/>
  <c r="AE148" i="4"/>
  <c r="V148" i="4"/>
  <c r="Z148" i="4" s="1"/>
  <c r="I148" i="4"/>
  <c r="AK147" i="4"/>
  <c r="AC147" i="4" s="1"/>
  <c r="AI147" i="4"/>
  <c r="AE147" i="4"/>
  <c r="V147" i="4"/>
  <c r="Z147" i="4" s="1"/>
  <c r="I147" i="4"/>
  <c r="AK146" i="4"/>
  <c r="AC146" i="4" s="1"/>
  <c r="AI146" i="4"/>
  <c r="AE146" i="4"/>
  <c r="V146" i="4"/>
  <c r="Z146" i="4" s="1"/>
  <c r="I146" i="4"/>
  <c r="AK145" i="4"/>
  <c r="AC145" i="4" s="1"/>
  <c r="AI145" i="4"/>
  <c r="AE145" i="4"/>
  <c r="V145" i="4"/>
  <c r="Z145" i="4" s="1"/>
  <c r="I145" i="4"/>
  <c r="AK144" i="4"/>
  <c r="AC144" i="4" s="1"/>
  <c r="AI144" i="4"/>
  <c r="AE144" i="4"/>
  <c r="V144" i="4"/>
  <c r="Z144" i="4" s="1"/>
  <c r="I144" i="4"/>
  <c r="AK143" i="4"/>
  <c r="AC143" i="4" s="1"/>
  <c r="AI143" i="4"/>
  <c r="AE143" i="4"/>
  <c r="V143" i="4"/>
  <c r="Z143" i="4" s="1"/>
  <c r="I143" i="4"/>
  <c r="AK142" i="4"/>
  <c r="AC142" i="4" s="1"/>
  <c r="AI142" i="4"/>
  <c r="AE142" i="4"/>
  <c r="V142" i="4"/>
  <c r="Z142" i="4" s="1"/>
  <c r="I142" i="4"/>
  <c r="AK141" i="4"/>
  <c r="AC141" i="4" s="1"/>
  <c r="AI141" i="4"/>
  <c r="AE141" i="4"/>
  <c r="V141" i="4"/>
  <c r="Z141" i="4" s="1"/>
  <c r="I141" i="4"/>
  <c r="AK140" i="4"/>
  <c r="AC140" i="4" s="1"/>
  <c r="AI140" i="4"/>
  <c r="AE140" i="4"/>
  <c r="V140" i="4"/>
  <c r="Z140" i="4" s="1"/>
  <c r="I140" i="4"/>
  <c r="AK139" i="4"/>
  <c r="AC139" i="4" s="1"/>
  <c r="AI139" i="4"/>
  <c r="AE139" i="4"/>
  <c r="V139" i="4"/>
  <c r="Z139" i="4" s="1"/>
  <c r="I139" i="4"/>
  <c r="AK138" i="4"/>
  <c r="AC138" i="4" s="1"/>
  <c r="AI138" i="4"/>
  <c r="AE138" i="4"/>
  <c r="V138" i="4"/>
  <c r="Z138" i="4" s="1"/>
  <c r="I138" i="4"/>
  <c r="AK137" i="4"/>
  <c r="AC137" i="4" s="1"/>
  <c r="AI137" i="4"/>
  <c r="AE137" i="4"/>
  <c r="V137" i="4"/>
  <c r="Z137" i="4" s="1"/>
  <c r="I137" i="4"/>
  <c r="AK136" i="4"/>
  <c r="AC136" i="4" s="1"/>
  <c r="AI136" i="4"/>
  <c r="AE136" i="4"/>
  <c r="V136" i="4"/>
  <c r="Z136" i="4" s="1"/>
  <c r="I136" i="4"/>
  <c r="AK135" i="4"/>
  <c r="AC135" i="4" s="1"/>
  <c r="AI135" i="4"/>
  <c r="AE135" i="4"/>
  <c r="V135" i="4"/>
  <c r="Z135" i="4" s="1"/>
  <c r="I135" i="4"/>
  <c r="AK134" i="4"/>
  <c r="AC134" i="4" s="1"/>
  <c r="AI134" i="4"/>
  <c r="AE134" i="4"/>
  <c r="V134" i="4"/>
  <c r="Z134" i="4" s="1"/>
  <c r="I134" i="4"/>
  <c r="AK133" i="4"/>
  <c r="AC133" i="4" s="1"/>
  <c r="AI133" i="4"/>
  <c r="AE133" i="4"/>
  <c r="V133" i="4"/>
  <c r="Z133" i="4" s="1"/>
  <c r="I133" i="4"/>
  <c r="AK132" i="4"/>
  <c r="AC132" i="4" s="1"/>
  <c r="AI132" i="4"/>
  <c r="AE132" i="4"/>
  <c r="V132" i="4"/>
  <c r="Z132" i="4" s="1"/>
  <c r="I132" i="4"/>
  <c r="AK131" i="4"/>
  <c r="AC131" i="4" s="1"/>
  <c r="AI131" i="4"/>
  <c r="AE131" i="4"/>
  <c r="V131" i="4"/>
  <c r="Z131" i="4" s="1"/>
  <c r="I131" i="4"/>
  <c r="AK130" i="4"/>
  <c r="AC130" i="4" s="1"/>
  <c r="AI130" i="4"/>
  <c r="AE130" i="4"/>
  <c r="V130" i="4"/>
  <c r="Z130" i="4" s="1"/>
  <c r="I130" i="4"/>
  <c r="AK129" i="4"/>
  <c r="AC129" i="4" s="1"/>
  <c r="AI129" i="4"/>
  <c r="AE129" i="4"/>
  <c r="V129" i="4"/>
  <c r="Z129" i="4" s="1"/>
  <c r="I129" i="4"/>
  <c r="AK128" i="4"/>
  <c r="AC128" i="4" s="1"/>
  <c r="AI128" i="4"/>
  <c r="AE128" i="4"/>
  <c r="V128" i="4"/>
  <c r="Z128" i="4" s="1"/>
  <c r="I128" i="4"/>
  <c r="AK127" i="4"/>
  <c r="AC127" i="4" s="1"/>
  <c r="AI127" i="4"/>
  <c r="AE127" i="4"/>
  <c r="V127" i="4"/>
  <c r="Z127" i="4" s="1"/>
  <c r="I127" i="4"/>
  <c r="AK126" i="4"/>
  <c r="AC126" i="4" s="1"/>
  <c r="AI126" i="4"/>
  <c r="AE126" i="4"/>
  <c r="V126" i="4"/>
  <c r="Z126" i="4" s="1"/>
  <c r="I126" i="4"/>
  <c r="AK125" i="4"/>
  <c r="AC125" i="4" s="1"/>
  <c r="AI125" i="4"/>
  <c r="AE125" i="4"/>
  <c r="V125" i="4"/>
  <c r="Z125" i="4" s="1"/>
  <c r="I125" i="4"/>
  <c r="AK124" i="4"/>
  <c r="AC124" i="4" s="1"/>
  <c r="AI124" i="4"/>
  <c r="AE124" i="4"/>
  <c r="V124" i="4"/>
  <c r="Z124" i="4" s="1"/>
  <c r="I124" i="4"/>
  <c r="AK123" i="4"/>
  <c r="AC123" i="4" s="1"/>
  <c r="AI123" i="4"/>
  <c r="AE123" i="4"/>
  <c r="V123" i="4"/>
  <c r="Z123" i="4" s="1"/>
  <c r="I123" i="4"/>
  <c r="AK122" i="4"/>
  <c r="AC122" i="4" s="1"/>
  <c r="AI122" i="4"/>
  <c r="AE122" i="4"/>
  <c r="V122" i="4"/>
  <c r="Z122" i="4" s="1"/>
  <c r="I122" i="4"/>
  <c r="AK121" i="4"/>
  <c r="AC121" i="4" s="1"/>
  <c r="AI121" i="4"/>
  <c r="AE121" i="4"/>
  <c r="V121" i="4"/>
  <c r="Z121" i="4" s="1"/>
  <c r="I121" i="4"/>
  <c r="AK120" i="4"/>
  <c r="AC120" i="4" s="1"/>
  <c r="AI120" i="4"/>
  <c r="AE120" i="4"/>
  <c r="V120" i="4"/>
  <c r="Z120" i="4" s="1"/>
  <c r="I120" i="4"/>
  <c r="AK119" i="4"/>
  <c r="AC119" i="4" s="1"/>
  <c r="AI119" i="4"/>
  <c r="AE119" i="4"/>
  <c r="V119" i="4"/>
  <c r="Z119" i="4" s="1"/>
  <c r="I119" i="4"/>
  <c r="AK118" i="4"/>
  <c r="AC118" i="4" s="1"/>
  <c r="AI118" i="4"/>
  <c r="AE118" i="4"/>
  <c r="V118" i="4"/>
  <c r="Z118" i="4" s="1"/>
  <c r="I118" i="4"/>
  <c r="AK117" i="4"/>
  <c r="AC117" i="4" s="1"/>
  <c r="AI117" i="4"/>
  <c r="AE117" i="4"/>
  <c r="V117" i="4"/>
  <c r="Z117" i="4" s="1"/>
  <c r="I117" i="4"/>
  <c r="AK116" i="4"/>
  <c r="AC116" i="4" s="1"/>
  <c r="AI116" i="4"/>
  <c r="AE116" i="4"/>
  <c r="V116" i="4"/>
  <c r="Z116" i="4" s="1"/>
  <c r="I116" i="4"/>
  <c r="AK115" i="4"/>
  <c r="AC115" i="4" s="1"/>
  <c r="AI115" i="4"/>
  <c r="AE115" i="4"/>
  <c r="V115" i="4"/>
  <c r="Z115" i="4" s="1"/>
  <c r="I115" i="4"/>
  <c r="AK114" i="4"/>
  <c r="AC114" i="4" s="1"/>
  <c r="AI114" i="4"/>
  <c r="AE114" i="4"/>
  <c r="V114" i="4"/>
  <c r="Z114" i="4" s="1"/>
  <c r="I114" i="4"/>
  <c r="AK113" i="4"/>
  <c r="AC113" i="4" s="1"/>
  <c r="AI113" i="4"/>
  <c r="AE113" i="4"/>
  <c r="V113" i="4"/>
  <c r="Z113" i="4" s="1"/>
  <c r="I113" i="4"/>
  <c r="AK112" i="4"/>
  <c r="AC112" i="4" s="1"/>
  <c r="AI112" i="4"/>
  <c r="AE112" i="4"/>
  <c r="V112" i="4"/>
  <c r="Z112" i="4" s="1"/>
  <c r="I112" i="4"/>
  <c r="AK111" i="4"/>
  <c r="AC111" i="4" s="1"/>
  <c r="AI111" i="4"/>
  <c r="AE111" i="4"/>
  <c r="V111" i="4"/>
  <c r="Z111" i="4" s="1"/>
  <c r="I111" i="4"/>
  <c r="AK110" i="4"/>
  <c r="AC110" i="4" s="1"/>
  <c r="AI110" i="4"/>
  <c r="AE110" i="4"/>
  <c r="V110" i="4"/>
  <c r="Z110" i="4" s="1"/>
  <c r="I110" i="4"/>
  <c r="AK109" i="4"/>
  <c r="AC109" i="4" s="1"/>
  <c r="AI109" i="4"/>
  <c r="AE109" i="4"/>
  <c r="V109" i="4"/>
  <c r="Z109" i="4" s="1"/>
  <c r="I109" i="4"/>
  <c r="AK108" i="4"/>
  <c r="AC108" i="4" s="1"/>
  <c r="AI108" i="4"/>
  <c r="AE108" i="4"/>
  <c r="V108" i="4"/>
  <c r="Z108" i="4" s="1"/>
  <c r="I108" i="4"/>
  <c r="AK107" i="4"/>
  <c r="AC107" i="4" s="1"/>
  <c r="AI107" i="4"/>
  <c r="AE107" i="4"/>
  <c r="V107" i="4"/>
  <c r="Z107" i="4" s="1"/>
  <c r="I107" i="4"/>
  <c r="AK106" i="4"/>
  <c r="AC106" i="4" s="1"/>
  <c r="AI106" i="4"/>
  <c r="AE106" i="4"/>
  <c r="V106" i="4"/>
  <c r="Z106" i="4" s="1"/>
  <c r="I106" i="4"/>
  <c r="AK105" i="4"/>
  <c r="AC105" i="4" s="1"/>
  <c r="AI105" i="4"/>
  <c r="AE105" i="4"/>
  <c r="V105" i="4"/>
  <c r="Z105" i="4" s="1"/>
  <c r="I105" i="4"/>
  <c r="AK104" i="4"/>
  <c r="AC104" i="4" s="1"/>
  <c r="AI104" i="4"/>
  <c r="AE104" i="4"/>
  <c r="V104" i="4"/>
  <c r="Z104" i="4" s="1"/>
  <c r="I104" i="4"/>
  <c r="AK103" i="4"/>
  <c r="AC103" i="4" s="1"/>
  <c r="AI103" i="4"/>
  <c r="AE103" i="4"/>
  <c r="V103" i="4"/>
  <c r="Z103" i="4" s="1"/>
  <c r="I103" i="4"/>
  <c r="AK102" i="4"/>
  <c r="AC102" i="4" s="1"/>
  <c r="AI102" i="4"/>
  <c r="AE102" i="4"/>
  <c r="V102" i="4"/>
  <c r="Z102" i="4" s="1"/>
  <c r="I102" i="4"/>
  <c r="AK101" i="4"/>
  <c r="AC101" i="4" s="1"/>
  <c r="AI101" i="4"/>
  <c r="AE101" i="4"/>
  <c r="V101" i="4"/>
  <c r="Z101" i="4" s="1"/>
  <c r="I101" i="4"/>
  <c r="AK100" i="4"/>
  <c r="AC100" i="4" s="1"/>
  <c r="AI100" i="4"/>
  <c r="AE100" i="4"/>
  <c r="V100" i="4"/>
  <c r="Z100" i="4" s="1"/>
  <c r="I100" i="4"/>
  <c r="AK99" i="4"/>
  <c r="AC99" i="4" s="1"/>
  <c r="AI99" i="4"/>
  <c r="AE99" i="4"/>
  <c r="V99" i="4"/>
  <c r="Z99" i="4" s="1"/>
  <c r="I99" i="4"/>
  <c r="AK98" i="4"/>
  <c r="AC98" i="4" s="1"/>
  <c r="AI98" i="4"/>
  <c r="AE98" i="4"/>
  <c r="V98" i="4"/>
  <c r="Z98" i="4" s="1"/>
  <c r="I98" i="4"/>
  <c r="AK97" i="4"/>
  <c r="AC97" i="4" s="1"/>
  <c r="AI97" i="4"/>
  <c r="AE97" i="4"/>
  <c r="V97" i="4"/>
  <c r="Z97" i="4" s="1"/>
  <c r="I97" i="4"/>
  <c r="AK96" i="4"/>
  <c r="AC96" i="4" s="1"/>
  <c r="AI96" i="4"/>
  <c r="AE96" i="4"/>
  <c r="V96" i="4"/>
  <c r="Z96" i="4" s="1"/>
  <c r="I96" i="4"/>
  <c r="AK95" i="4"/>
  <c r="AC95" i="4" s="1"/>
  <c r="AI95" i="4"/>
  <c r="AE95" i="4"/>
  <c r="V95" i="4"/>
  <c r="Z95" i="4" s="1"/>
  <c r="I95" i="4"/>
  <c r="AK94" i="4"/>
  <c r="AC94" i="4" s="1"/>
  <c r="AI94" i="4"/>
  <c r="AE94" i="4"/>
  <c r="V94" i="4"/>
  <c r="Z94" i="4" s="1"/>
  <c r="I94" i="4"/>
  <c r="AK93" i="4"/>
  <c r="AC93" i="4" s="1"/>
  <c r="AI93" i="4"/>
  <c r="AE93" i="4"/>
  <c r="V93" i="4"/>
  <c r="Z93" i="4" s="1"/>
  <c r="I93" i="4"/>
  <c r="AK92" i="4"/>
  <c r="AC92" i="4" s="1"/>
  <c r="AI92" i="4"/>
  <c r="AE92" i="4"/>
  <c r="V92" i="4"/>
  <c r="Z92" i="4" s="1"/>
  <c r="I92" i="4"/>
  <c r="AK91" i="4"/>
  <c r="AC91" i="4" s="1"/>
  <c r="AI91" i="4"/>
  <c r="AE91" i="4"/>
  <c r="V91" i="4"/>
  <c r="Z91" i="4" s="1"/>
  <c r="I91" i="4"/>
  <c r="AK90" i="4"/>
  <c r="AC90" i="4" s="1"/>
  <c r="AI90" i="4"/>
  <c r="AE90" i="4"/>
  <c r="V90" i="4"/>
  <c r="Z90" i="4" s="1"/>
  <c r="I90" i="4"/>
  <c r="AK89" i="4"/>
  <c r="AC89" i="4" s="1"/>
  <c r="AI89" i="4"/>
  <c r="AE89" i="4"/>
  <c r="V89" i="4"/>
  <c r="Z89" i="4" s="1"/>
  <c r="I89" i="4"/>
  <c r="AK88" i="4"/>
  <c r="AC88" i="4" s="1"/>
  <c r="AI88" i="4"/>
  <c r="AE88" i="4"/>
  <c r="V88" i="4"/>
  <c r="Z88" i="4" s="1"/>
  <c r="I88" i="4"/>
  <c r="AK87" i="4"/>
  <c r="AC87" i="4" s="1"/>
  <c r="AI87" i="4"/>
  <c r="AE87" i="4"/>
  <c r="V87" i="4"/>
  <c r="Z87" i="4" s="1"/>
  <c r="I87" i="4"/>
  <c r="AK86" i="4"/>
  <c r="AC86" i="4" s="1"/>
  <c r="AI86" i="4"/>
  <c r="AE86" i="4"/>
  <c r="V86" i="4"/>
  <c r="Z86" i="4" s="1"/>
  <c r="I86" i="4"/>
  <c r="AK85" i="4"/>
  <c r="AC85" i="4" s="1"/>
  <c r="AI85" i="4"/>
  <c r="AE85" i="4"/>
  <c r="V85" i="4"/>
  <c r="Z85" i="4" s="1"/>
  <c r="I85" i="4"/>
  <c r="AK84" i="4"/>
  <c r="AC84" i="4" s="1"/>
  <c r="AI84" i="4"/>
  <c r="AE84" i="4"/>
  <c r="V84" i="4"/>
  <c r="Z84" i="4" s="1"/>
  <c r="I84" i="4"/>
  <c r="AK83" i="4"/>
  <c r="AC83" i="4" s="1"/>
  <c r="AI83" i="4"/>
  <c r="AE83" i="4"/>
  <c r="V83" i="4"/>
  <c r="Z83" i="4" s="1"/>
  <c r="I83" i="4"/>
  <c r="AK82" i="4"/>
  <c r="AC82" i="4" s="1"/>
  <c r="AI82" i="4"/>
  <c r="AE82" i="4"/>
  <c r="V82" i="4"/>
  <c r="Z82" i="4" s="1"/>
  <c r="I82" i="4"/>
  <c r="AK81" i="4"/>
  <c r="AC81" i="4" s="1"/>
  <c r="AI81" i="4"/>
  <c r="AE81" i="4"/>
  <c r="V81" i="4"/>
  <c r="Z81" i="4" s="1"/>
  <c r="I81" i="4"/>
  <c r="AK80" i="4"/>
  <c r="AC80" i="4" s="1"/>
  <c r="AI80" i="4"/>
  <c r="AE80" i="4"/>
  <c r="V80" i="4"/>
  <c r="Z80" i="4" s="1"/>
  <c r="I80" i="4"/>
  <c r="AK79" i="4"/>
  <c r="AC79" i="4" s="1"/>
  <c r="AI79" i="4"/>
  <c r="AE79" i="4"/>
  <c r="V79" i="4"/>
  <c r="Z79" i="4" s="1"/>
  <c r="I79" i="4"/>
  <c r="AK78" i="4"/>
  <c r="AC78" i="4" s="1"/>
  <c r="AI78" i="4"/>
  <c r="AE78" i="4"/>
  <c r="V78" i="4"/>
  <c r="Z78" i="4" s="1"/>
  <c r="I78" i="4"/>
  <c r="AK77" i="4"/>
  <c r="AC77" i="4" s="1"/>
  <c r="AI77" i="4"/>
  <c r="AE77" i="4"/>
  <c r="V77" i="4"/>
  <c r="Z77" i="4" s="1"/>
  <c r="I77" i="4"/>
  <c r="AK76" i="4"/>
  <c r="AC76" i="4" s="1"/>
  <c r="AI76" i="4"/>
  <c r="AE76" i="4"/>
  <c r="V76" i="4"/>
  <c r="Z76" i="4" s="1"/>
  <c r="I76" i="4"/>
  <c r="AK75" i="4"/>
  <c r="AC75" i="4" s="1"/>
  <c r="AI75" i="4"/>
  <c r="AE75" i="4"/>
  <c r="V75" i="4"/>
  <c r="Z75" i="4" s="1"/>
  <c r="I75" i="4"/>
  <c r="AK74" i="4"/>
  <c r="AC74" i="4" s="1"/>
  <c r="AI74" i="4"/>
  <c r="AE74" i="4"/>
  <c r="V74" i="4"/>
  <c r="Z74" i="4" s="1"/>
  <c r="I74" i="4"/>
  <c r="AK73" i="4"/>
  <c r="AC73" i="4" s="1"/>
  <c r="AI73" i="4"/>
  <c r="AE73" i="4"/>
  <c r="V73" i="4"/>
  <c r="Z73" i="4" s="1"/>
  <c r="I73" i="4"/>
  <c r="AK72" i="4"/>
  <c r="AC72" i="4" s="1"/>
  <c r="AI72" i="4"/>
  <c r="AE72" i="4"/>
  <c r="V72" i="4"/>
  <c r="Z72" i="4" s="1"/>
  <c r="I72" i="4"/>
  <c r="AK71" i="4"/>
  <c r="AC71" i="4" s="1"/>
  <c r="AI71" i="4"/>
  <c r="AE71" i="4"/>
  <c r="V71" i="4"/>
  <c r="Z71" i="4" s="1"/>
  <c r="I71" i="4"/>
  <c r="AK70" i="4"/>
  <c r="AC70" i="4" s="1"/>
  <c r="AI70" i="4"/>
  <c r="AE70" i="4"/>
  <c r="V70" i="4"/>
  <c r="Z70" i="4" s="1"/>
  <c r="I70" i="4"/>
  <c r="AK69" i="4"/>
  <c r="AC69" i="4" s="1"/>
  <c r="AI69" i="4"/>
  <c r="AE69" i="4"/>
  <c r="V69" i="4"/>
  <c r="Z69" i="4" s="1"/>
  <c r="I69" i="4"/>
  <c r="AK68" i="4"/>
  <c r="AC68" i="4" s="1"/>
  <c r="AI68" i="4"/>
  <c r="AE68" i="4"/>
  <c r="V68" i="4"/>
  <c r="Z68" i="4" s="1"/>
  <c r="I68" i="4"/>
  <c r="AK67" i="4"/>
  <c r="AC67" i="4" s="1"/>
  <c r="AI67" i="4"/>
  <c r="AE67" i="4"/>
  <c r="V67" i="4"/>
  <c r="Z67" i="4" s="1"/>
  <c r="I67" i="4"/>
  <c r="AK66" i="4"/>
  <c r="AC66" i="4" s="1"/>
  <c r="AI66" i="4"/>
  <c r="AE66" i="4"/>
  <c r="V66" i="4"/>
  <c r="Z66" i="4" s="1"/>
  <c r="I66" i="4"/>
  <c r="AK65" i="4"/>
  <c r="AC65" i="4" s="1"/>
  <c r="AI65" i="4"/>
  <c r="AE65" i="4"/>
  <c r="V65" i="4"/>
  <c r="Z65" i="4" s="1"/>
  <c r="I65" i="4"/>
  <c r="AK64" i="4"/>
  <c r="AC64" i="4" s="1"/>
  <c r="AI64" i="4"/>
  <c r="AE64" i="4"/>
  <c r="V64" i="4"/>
  <c r="Z64" i="4" s="1"/>
  <c r="I64" i="4"/>
  <c r="AK63" i="4"/>
  <c r="AC63" i="4" s="1"/>
  <c r="AI63" i="4"/>
  <c r="AE63" i="4"/>
  <c r="V63" i="4"/>
  <c r="Z63" i="4" s="1"/>
  <c r="I63" i="4"/>
  <c r="AK62" i="4"/>
  <c r="AC62" i="4" s="1"/>
  <c r="AI62" i="4"/>
  <c r="AE62" i="4"/>
  <c r="V62" i="4"/>
  <c r="Z62" i="4" s="1"/>
  <c r="I62" i="4"/>
  <c r="AK61" i="4"/>
  <c r="AC61" i="4" s="1"/>
  <c r="AI61" i="4"/>
  <c r="AE61" i="4"/>
  <c r="V61" i="4"/>
  <c r="Z61" i="4" s="1"/>
  <c r="I61" i="4"/>
  <c r="AK60" i="4"/>
  <c r="AC60" i="4" s="1"/>
  <c r="AI60" i="4"/>
  <c r="AE60" i="4"/>
  <c r="V60" i="4"/>
  <c r="Z60" i="4" s="1"/>
  <c r="I60" i="4"/>
  <c r="AK59" i="4"/>
  <c r="AC59" i="4" s="1"/>
  <c r="AI59" i="4"/>
  <c r="AE59" i="4"/>
  <c r="V59" i="4"/>
  <c r="Z59" i="4" s="1"/>
  <c r="I59" i="4"/>
  <c r="AK58" i="4"/>
  <c r="AC58" i="4" s="1"/>
  <c r="AI58" i="4"/>
  <c r="AE58" i="4"/>
  <c r="V58" i="4"/>
  <c r="Z58" i="4" s="1"/>
  <c r="I58" i="4"/>
  <c r="AK57" i="4"/>
  <c r="AC57" i="4" s="1"/>
  <c r="AI57" i="4"/>
  <c r="AE57" i="4"/>
  <c r="V57" i="4"/>
  <c r="Z57" i="4" s="1"/>
  <c r="I57" i="4"/>
  <c r="AK56" i="4"/>
  <c r="AC56" i="4" s="1"/>
  <c r="AI56" i="4"/>
  <c r="AE56" i="4"/>
  <c r="V56" i="4"/>
  <c r="Z56" i="4" s="1"/>
  <c r="I56" i="4"/>
  <c r="AK55" i="4"/>
  <c r="AC55" i="4" s="1"/>
  <c r="AI55" i="4"/>
  <c r="AE55" i="4"/>
  <c r="V55" i="4"/>
  <c r="Z55" i="4" s="1"/>
  <c r="I55" i="4"/>
  <c r="AK54" i="4"/>
  <c r="AC54" i="4" s="1"/>
  <c r="AI54" i="4"/>
  <c r="AE54" i="4"/>
  <c r="V54" i="4"/>
  <c r="Z54" i="4" s="1"/>
  <c r="I54" i="4"/>
  <c r="AK53" i="4"/>
  <c r="AC53" i="4" s="1"/>
  <c r="AI53" i="4"/>
  <c r="AE53" i="4"/>
  <c r="V53" i="4"/>
  <c r="Z53" i="4" s="1"/>
  <c r="I53" i="4"/>
  <c r="AK52" i="4"/>
  <c r="AC52" i="4" s="1"/>
  <c r="AI52" i="4"/>
  <c r="AE52" i="4"/>
  <c r="V52" i="4"/>
  <c r="Z52" i="4" s="1"/>
  <c r="I52" i="4"/>
  <c r="AK51" i="4"/>
  <c r="AC51" i="4" s="1"/>
  <c r="AI51" i="4"/>
  <c r="AE51" i="4"/>
  <c r="V51" i="4"/>
  <c r="Z51" i="4" s="1"/>
  <c r="I51" i="4"/>
  <c r="AK50" i="4"/>
  <c r="AC50" i="4" s="1"/>
  <c r="AI50" i="4"/>
  <c r="AE50" i="4"/>
  <c r="V50" i="4"/>
  <c r="Z50" i="4" s="1"/>
  <c r="I50" i="4"/>
  <c r="AK49" i="4"/>
  <c r="AC49" i="4" s="1"/>
  <c r="AI49" i="4"/>
  <c r="AE49" i="4"/>
  <c r="V49" i="4"/>
  <c r="Z49" i="4" s="1"/>
  <c r="I49" i="4"/>
  <c r="AK48" i="4"/>
  <c r="AC48" i="4" s="1"/>
  <c r="AI48" i="4"/>
  <c r="AE48" i="4"/>
  <c r="V48" i="4"/>
  <c r="Z48" i="4" s="1"/>
  <c r="I48" i="4"/>
  <c r="AK47" i="4"/>
  <c r="AC47" i="4" s="1"/>
  <c r="AI47" i="4"/>
  <c r="AE47" i="4"/>
  <c r="V47" i="4"/>
  <c r="Z47" i="4" s="1"/>
  <c r="I47" i="4"/>
  <c r="AK46" i="4"/>
  <c r="AC46" i="4" s="1"/>
  <c r="AI46" i="4"/>
  <c r="AE46" i="4"/>
  <c r="V46" i="4"/>
  <c r="Z46" i="4" s="1"/>
  <c r="I46" i="4"/>
  <c r="AK45" i="4"/>
  <c r="AC45" i="4" s="1"/>
  <c r="AI45" i="4"/>
  <c r="AE45" i="4"/>
  <c r="V45" i="4"/>
  <c r="Z45" i="4" s="1"/>
  <c r="I45" i="4"/>
  <c r="AK44" i="4"/>
  <c r="AC44" i="4" s="1"/>
  <c r="AI44" i="4"/>
  <c r="AE44" i="4"/>
  <c r="V44" i="4"/>
  <c r="Z44" i="4" s="1"/>
  <c r="I44" i="4"/>
  <c r="AK43" i="4"/>
  <c r="AC43" i="4" s="1"/>
  <c r="AI43" i="4"/>
  <c r="AE43" i="4"/>
  <c r="V43" i="4"/>
  <c r="Z43" i="4" s="1"/>
  <c r="I43" i="4"/>
  <c r="AK42" i="4"/>
  <c r="AC42" i="4" s="1"/>
  <c r="AI42" i="4"/>
  <c r="AE42" i="4"/>
  <c r="V42" i="4"/>
  <c r="Z42" i="4" s="1"/>
  <c r="I42" i="4"/>
  <c r="AK41" i="4"/>
  <c r="AC41" i="4" s="1"/>
  <c r="AI41" i="4"/>
  <c r="AE41" i="4"/>
  <c r="V41" i="4"/>
  <c r="Z41" i="4" s="1"/>
  <c r="I41" i="4"/>
  <c r="AK40" i="4"/>
  <c r="AC40" i="4" s="1"/>
  <c r="AI40" i="4"/>
  <c r="AE40" i="4"/>
  <c r="V40" i="4"/>
  <c r="Z40" i="4" s="1"/>
  <c r="I40" i="4"/>
  <c r="AK39" i="4"/>
  <c r="AC39" i="4" s="1"/>
  <c r="AI39" i="4"/>
  <c r="AE39" i="4"/>
  <c r="V39" i="4"/>
  <c r="Z39" i="4" s="1"/>
  <c r="I39" i="4"/>
  <c r="AK38" i="4"/>
  <c r="AC38" i="4" s="1"/>
  <c r="AI38" i="4"/>
  <c r="AE38" i="4"/>
  <c r="V38" i="4"/>
  <c r="Z38" i="4" s="1"/>
  <c r="I38" i="4"/>
  <c r="AK37" i="4"/>
  <c r="AC37" i="4" s="1"/>
  <c r="AI37" i="4"/>
  <c r="AE37" i="4"/>
  <c r="V37" i="4"/>
  <c r="Z37" i="4" s="1"/>
  <c r="I37" i="4"/>
  <c r="AK36" i="4"/>
  <c r="AC36" i="4" s="1"/>
  <c r="AI36" i="4"/>
  <c r="AE36" i="4"/>
  <c r="V36" i="4"/>
  <c r="Z36" i="4" s="1"/>
  <c r="I36" i="4"/>
  <c r="AK35" i="4"/>
  <c r="AC35" i="4" s="1"/>
  <c r="AI35" i="4"/>
  <c r="AE35" i="4"/>
  <c r="V35" i="4"/>
  <c r="Z35" i="4" s="1"/>
  <c r="I35" i="4"/>
  <c r="AK34" i="4"/>
  <c r="AC34" i="4" s="1"/>
  <c r="AI34" i="4"/>
  <c r="AE34" i="4"/>
  <c r="V34" i="4"/>
  <c r="Z34" i="4" s="1"/>
  <c r="I34" i="4"/>
  <c r="AK33" i="4"/>
  <c r="AC33" i="4" s="1"/>
  <c r="AI33" i="4"/>
  <c r="AE33" i="4"/>
  <c r="V33" i="4"/>
  <c r="Z33" i="4" s="1"/>
  <c r="I33" i="4"/>
  <c r="AK32" i="4"/>
  <c r="AC32" i="4" s="1"/>
  <c r="AI32" i="4"/>
  <c r="AE32" i="4"/>
  <c r="V32" i="4"/>
  <c r="Z32" i="4" s="1"/>
  <c r="I32" i="4"/>
  <c r="AK31" i="4"/>
  <c r="AC31" i="4" s="1"/>
  <c r="AI31" i="4"/>
  <c r="AE31" i="4"/>
  <c r="V31" i="4"/>
  <c r="Z31" i="4" s="1"/>
  <c r="I31" i="4"/>
  <c r="AK30" i="4"/>
  <c r="AC30" i="4" s="1"/>
  <c r="AI30" i="4"/>
  <c r="AE30" i="4"/>
  <c r="V30" i="4"/>
  <c r="Z30" i="4" s="1"/>
  <c r="I30" i="4"/>
  <c r="AK29" i="4"/>
  <c r="AC29" i="4" s="1"/>
  <c r="AI29" i="4"/>
  <c r="AE29" i="4"/>
  <c r="V29" i="4"/>
  <c r="Z29" i="4" s="1"/>
  <c r="I29" i="4"/>
  <c r="AK28" i="4"/>
  <c r="AC28" i="4" s="1"/>
  <c r="AI28" i="4"/>
  <c r="AE28" i="4"/>
  <c r="V28" i="4"/>
  <c r="Z28" i="4" s="1"/>
  <c r="I28" i="4"/>
  <c r="AK27" i="4"/>
  <c r="AC27" i="4" s="1"/>
  <c r="AI27" i="4"/>
  <c r="AE27" i="4"/>
  <c r="V27" i="4"/>
  <c r="Z27" i="4" s="1"/>
  <c r="I27" i="4"/>
  <c r="AK26" i="4"/>
  <c r="AC26" i="4" s="1"/>
  <c r="AI26" i="4"/>
  <c r="AE26" i="4"/>
  <c r="V26" i="4"/>
  <c r="Z26" i="4" s="1"/>
  <c r="I26" i="4"/>
  <c r="AK25" i="4"/>
  <c r="AC25" i="4" s="1"/>
  <c r="AI25" i="4"/>
  <c r="AE25" i="4"/>
  <c r="V25" i="4"/>
  <c r="Z25" i="4" s="1"/>
  <c r="I25" i="4"/>
  <c r="AK23" i="4"/>
  <c r="AC23" i="4" s="1"/>
  <c r="AI23" i="4"/>
  <c r="AE23" i="4"/>
  <c r="V23" i="4"/>
  <c r="Z23" i="4" s="1"/>
  <c r="I23" i="4"/>
  <c r="AK22" i="4"/>
  <c r="AC22" i="4" s="1"/>
  <c r="AI22" i="4"/>
  <c r="AE22" i="4"/>
  <c r="V22" i="4"/>
  <c r="Z22" i="4" s="1"/>
  <c r="I22" i="4"/>
  <c r="AK21" i="4"/>
  <c r="AC21" i="4" s="1"/>
  <c r="AI21" i="4"/>
  <c r="AE21" i="4"/>
  <c r="V21" i="4"/>
  <c r="Z21" i="4" s="1"/>
  <c r="I21" i="4"/>
  <c r="AK20" i="4"/>
  <c r="AC20" i="4" s="1"/>
  <c r="AI20" i="4"/>
  <c r="AE20" i="4"/>
  <c r="V20" i="4"/>
  <c r="Z20" i="4" s="1"/>
  <c r="I20" i="4"/>
  <c r="AK19" i="4"/>
  <c r="AC19" i="4" s="1"/>
  <c r="AI19" i="4"/>
  <c r="AE19" i="4"/>
  <c r="V19" i="4"/>
  <c r="Z19" i="4" s="1"/>
  <c r="I19" i="4"/>
  <c r="AK18" i="4"/>
  <c r="AC18" i="4" s="1"/>
  <c r="AI18" i="4"/>
  <c r="AE18" i="4"/>
  <c r="V18" i="4"/>
  <c r="Z18" i="4" s="1"/>
  <c r="I18" i="4"/>
  <c r="AK17" i="4"/>
  <c r="AC17" i="4" s="1"/>
  <c r="AI17" i="4"/>
  <c r="AE17" i="4"/>
  <c r="V17" i="4"/>
  <c r="Z17" i="4" s="1"/>
  <c r="I17" i="4"/>
  <c r="AK16" i="4"/>
  <c r="AC16" i="4" s="1"/>
  <c r="AI16" i="4"/>
  <c r="AE16" i="4"/>
  <c r="V16" i="4"/>
  <c r="Z16" i="4" s="1"/>
  <c r="I16" i="4"/>
  <c r="AK15" i="4"/>
  <c r="AC15" i="4" s="1"/>
  <c r="AI15" i="4"/>
  <c r="AE15" i="4"/>
  <c r="V15" i="4"/>
  <c r="Z15" i="4" s="1"/>
  <c r="I15" i="4"/>
  <c r="AK14" i="4"/>
  <c r="AC14" i="4" s="1"/>
  <c r="AI14" i="4"/>
  <c r="AE14" i="4"/>
  <c r="V14" i="4"/>
  <c r="Z14" i="4" s="1"/>
  <c r="I14" i="4"/>
  <c r="AK13" i="4"/>
  <c r="AC13" i="4" s="1"/>
  <c r="AI13" i="4"/>
  <c r="AE13" i="4"/>
  <c r="V13" i="4"/>
  <c r="Z13" i="4" s="1"/>
  <c r="I13" i="4"/>
  <c r="AK12" i="4"/>
  <c r="AC12" i="4" s="1"/>
  <c r="AI12" i="4"/>
  <c r="AE12" i="4"/>
  <c r="V12" i="4"/>
  <c r="I12" i="4"/>
  <c r="AV11" i="4"/>
  <c r="AU11" i="4"/>
  <c r="AT11" i="4"/>
  <c r="AS11" i="4"/>
  <c r="AR11" i="4"/>
  <c r="AQ11" i="4"/>
  <c r="AP11" i="4"/>
  <c r="AO11" i="4"/>
  <c r="AN11" i="4"/>
  <c r="AM11" i="4"/>
  <c r="C54" i="3"/>
  <c r="C53" i="3"/>
  <c r="C52" i="3"/>
  <c r="C51" i="3"/>
  <c r="C50" i="3"/>
  <c r="C49" i="3"/>
  <c r="C48" i="3"/>
  <c r="C47" i="3"/>
  <c r="C46" i="3"/>
  <c r="C45" i="3"/>
  <c r="C44" i="3"/>
  <c r="C43" i="3"/>
  <c r="K17" i="3"/>
  <c r="K14" i="3"/>
  <c r="AE1897" i="4" l="1"/>
  <c r="AE1896" i="4" s="1"/>
  <c r="H14" i="3" s="1"/>
  <c r="V1897" i="4"/>
  <c r="V1896" i="4" s="1"/>
  <c r="E14" i="3" s="1"/>
  <c r="AC1897" i="4"/>
  <c r="AC1896" i="4" s="1"/>
  <c r="G14" i="3" s="1"/>
  <c r="AI1897" i="4"/>
  <c r="AI1896" i="4" s="1"/>
  <c r="I14" i="3" s="1"/>
  <c r="D13" i="3"/>
  <c r="I1293" i="4"/>
  <c r="V2031" i="4"/>
  <c r="V2030" i="4" s="1"/>
  <c r="E16" i="3" s="1"/>
  <c r="AE2031" i="4"/>
  <c r="AE2030" i="4" s="1"/>
  <c r="H16" i="3" s="1"/>
  <c r="AC2031" i="4"/>
  <c r="AC2030" i="4" s="1"/>
  <c r="G16" i="3" s="1"/>
  <c r="AI2031" i="4"/>
  <c r="AI2030" i="4" s="1"/>
  <c r="I16" i="3" s="1"/>
  <c r="Z12" i="4"/>
  <c r="Z11" i="4" s="1"/>
  <c r="V11" i="4"/>
  <c r="AE11" i="4"/>
  <c r="AI11" i="4"/>
  <c r="AI10" i="4" s="1"/>
  <c r="I6" i="3" s="1"/>
  <c r="AC11" i="4"/>
  <c r="AE1024" i="4"/>
  <c r="AE1023" i="4" s="1"/>
  <c r="H10" i="3" s="1"/>
  <c r="AI1024" i="4"/>
  <c r="AI1023" i="4" s="1"/>
  <c r="I10" i="3" s="1"/>
  <c r="AC1024" i="4"/>
  <c r="AC1023" i="4" s="1"/>
  <c r="G10" i="3" s="1"/>
  <c r="G23" i="3"/>
  <c r="I23" i="3"/>
  <c r="H23" i="3"/>
  <c r="D23" i="3"/>
  <c r="K23" i="3"/>
  <c r="AC2198" i="4"/>
  <c r="BI2105" i="4"/>
  <c r="BI2104" i="4"/>
  <c r="BI2103" i="4" s="1"/>
  <c r="K18" i="3" s="1"/>
  <c r="AI2198" i="4"/>
  <c r="BI10" i="4"/>
  <c r="K6" i="3" s="1"/>
  <c r="K10" i="4"/>
  <c r="J10" i="4"/>
  <c r="D6" i="3" s="1"/>
  <c r="AC1294" i="4"/>
  <c r="AE1294" i="4"/>
  <c r="AI1294" i="4"/>
  <c r="Z2199" i="4"/>
  <c r="Z2198" i="4" s="1"/>
  <c r="V2198" i="4"/>
  <c r="AE2198" i="4"/>
  <c r="Z1294" i="4"/>
  <c r="AI1164" i="4"/>
  <c r="AL1165" i="4"/>
  <c r="Z1164" i="4"/>
  <c r="Z1163" i="4" s="1"/>
  <c r="F11" i="3" s="1"/>
  <c r="Z1025" i="4"/>
  <c r="V1024" i="4"/>
  <c r="V1023" i="4" s="1"/>
  <c r="E10" i="3" s="1"/>
  <c r="V1294" i="4"/>
  <c r="J2189" i="4"/>
  <c r="I2190" i="4"/>
  <c r="I2189" i="4" s="1"/>
  <c r="J2197" i="4"/>
  <c r="I2198" i="4"/>
  <c r="I2197" i="4" s="1"/>
  <c r="J2184" i="4"/>
  <c r="I2185" i="4"/>
  <c r="I2184" i="4" s="1"/>
  <c r="J2105" i="4"/>
  <c r="J2104" i="4"/>
  <c r="J2103" i="4" s="1"/>
  <c r="D18" i="3" s="1"/>
  <c r="K2104" i="4"/>
  <c r="K2103" i="4" s="1"/>
  <c r="J1215" i="4"/>
  <c r="D12" i="3" s="1"/>
  <c r="AL2231" i="4"/>
  <c r="BI2197" i="4"/>
  <c r="K19" i="3"/>
  <c r="AL2144" i="4"/>
  <c r="AL2078" i="4"/>
  <c r="I2096" i="4"/>
  <c r="I2095" i="4" s="1"/>
  <c r="V2185" i="4"/>
  <c r="V2184" i="4" s="1"/>
  <c r="AL2195" i="4"/>
  <c r="I1024" i="4"/>
  <c r="I1023" i="4" s="1"/>
  <c r="AL1115" i="4"/>
  <c r="AL1096" i="4"/>
  <c r="AL1113" i="4"/>
  <c r="AI2116" i="4"/>
  <c r="AI2115" i="4" s="1"/>
  <c r="AL2164" i="4"/>
  <c r="I2116" i="4"/>
  <c r="I2115" i="4" s="1"/>
  <c r="AL68" i="4"/>
  <c r="AL2093" i="4"/>
  <c r="AL2120" i="4"/>
  <c r="AI2158" i="4"/>
  <c r="AI2157" i="4" s="1"/>
  <c r="AL70" i="4"/>
  <c r="AL999" i="4"/>
  <c r="AL1087" i="4"/>
  <c r="AL2175" i="4"/>
  <c r="I2146" i="4"/>
  <c r="I2145" i="4" s="1"/>
  <c r="AL2165" i="4"/>
  <c r="AL2073" i="4"/>
  <c r="D15" i="3"/>
  <c r="AL1121" i="4"/>
  <c r="AL2118" i="4"/>
  <c r="AL26" i="4"/>
  <c r="K1023" i="4"/>
  <c r="AL1075" i="4"/>
  <c r="AL1084" i="4"/>
  <c r="AL1124" i="4"/>
  <c r="AL1157" i="4"/>
  <c r="AL2090" i="4"/>
  <c r="AL2121" i="4"/>
  <c r="AL2141" i="4"/>
  <c r="AL2182" i="4"/>
  <c r="Z2186" i="4"/>
  <c r="Z2185" i="4" s="1"/>
  <c r="Z2184" i="4" s="1"/>
  <c r="AL1091" i="4"/>
  <c r="AL1138" i="4"/>
  <c r="AL1143" i="4"/>
  <c r="V2124" i="4"/>
  <c r="V2123" i="4" s="1"/>
  <c r="AL2138" i="4"/>
  <c r="AI2146" i="4"/>
  <c r="AI2145" i="4" s="1"/>
  <c r="AL2152" i="4"/>
  <c r="AE2168" i="4"/>
  <c r="AE2167" i="4" s="1"/>
  <c r="AE2185" i="4"/>
  <c r="AE2184" i="4" s="1"/>
  <c r="AI2190" i="4"/>
  <c r="AI2189" i="4" s="1"/>
  <c r="AL1009" i="4"/>
  <c r="AL1094" i="4"/>
  <c r="AL1105" i="4"/>
  <c r="AL1153" i="4"/>
  <c r="AL2080" i="4"/>
  <c r="AI2168" i="4"/>
  <c r="AI2167" i="4" s="1"/>
  <c r="V2168" i="4"/>
  <c r="V2167" i="4" s="1"/>
  <c r="AL2192" i="4"/>
  <c r="AI2096" i="4"/>
  <c r="AI2095" i="4" s="1"/>
  <c r="I17" i="3" s="1"/>
  <c r="AI2124" i="4"/>
  <c r="AI2123" i="4" s="1"/>
  <c r="AL2172" i="4"/>
  <c r="AE2202" i="4"/>
  <c r="AC2116" i="4"/>
  <c r="AC2115" i="4" s="1"/>
  <c r="AL2126" i="4"/>
  <c r="AL2161" i="4"/>
  <c r="AL1017" i="4"/>
  <c r="AL1020" i="4"/>
  <c r="AL1072" i="4"/>
  <c r="AL1111" i="4"/>
  <c r="AL2119" i="4"/>
  <c r="AC2124" i="4"/>
  <c r="AC2123" i="4" s="1"/>
  <c r="AL2142" i="4"/>
  <c r="AL2151" i="4"/>
  <c r="AL2155" i="4"/>
  <c r="AE2177" i="4"/>
  <c r="AE2176" i="4" s="1"/>
  <c r="AE2190" i="4"/>
  <c r="AE2189" i="4" s="1"/>
  <c r="AE2133" i="4"/>
  <c r="AE2132" i="4" s="1"/>
  <c r="AL2156" i="4"/>
  <c r="AL1967" i="4"/>
  <c r="AL1984" i="4"/>
  <c r="AL1960" i="4"/>
  <c r="AL1973" i="4"/>
  <c r="AL1974" i="4"/>
  <c r="AL1968" i="4"/>
  <c r="AL1970" i="4"/>
  <c r="AL1961" i="4"/>
  <c r="AL1985" i="4"/>
  <c r="AL1966" i="4"/>
  <c r="AL959" i="4"/>
  <c r="AL975" i="4"/>
  <c r="Z1066" i="4"/>
  <c r="AE1992" i="4"/>
  <c r="AE1991" i="4" s="1"/>
  <c r="H15" i="3" s="1"/>
  <c r="Z2124" i="4"/>
  <c r="Z2123" i="4" s="1"/>
  <c r="AE2146" i="4"/>
  <c r="AE2145" i="4" s="1"/>
  <c r="AE875" i="4"/>
  <c r="AE874" i="4" s="1"/>
  <c r="H9" i="3" s="1"/>
  <c r="AL2147" i="4"/>
  <c r="AC2146" i="4"/>
  <c r="AC2145" i="4" s="1"/>
  <c r="V2146" i="4"/>
  <c r="V2145" i="4" s="1"/>
  <c r="AL14" i="4"/>
  <c r="AL955" i="4"/>
  <c r="AL971" i="4"/>
  <c r="AL983" i="4"/>
  <c r="AL2091" i="4"/>
  <c r="AL2148" i="4"/>
  <c r="AL951" i="4"/>
  <c r="AL967" i="4"/>
  <c r="AL38" i="4"/>
  <c r="AL909" i="4"/>
  <c r="AL979" i="4"/>
  <c r="AL998" i="4"/>
  <c r="AI2106" i="4"/>
  <c r="AL2117" i="4"/>
  <c r="Z2116" i="4"/>
  <c r="Z2115" i="4" s="1"/>
  <c r="AL963" i="4"/>
  <c r="AL1979" i="4"/>
  <c r="AL2077" i="4"/>
  <c r="AE2096" i="4"/>
  <c r="AE2095" i="4" s="1"/>
  <c r="H17" i="3" s="1"/>
  <c r="AC2106" i="4"/>
  <c r="AE2116" i="4"/>
  <c r="AE2115" i="4" s="1"/>
  <c r="AC2168" i="4"/>
  <c r="AC2167" i="4" s="1"/>
  <c r="AL2170" i="4"/>
  <c r="AE2224" i="4"/>
  <c r="AE2223" i="4" s="1"/>
  <c r="H20" i="3" s="1"/>
  <c r="I2106" i="4"/>
  <c r="I2105" i="4" s="1"/>
  <c r="AL2149" i="4"/>
  <c r="AE2158" i="4"/>
  <c r="AE2157" i="4" s="1"/>
  <c r="AL2174" i="4"/>
  <c r="AL2196" i="4"/>
  <c r="AL1962" i="4"/>
  <c r="AL1963" i="4"/>
  <c r="I1992" i="4"/>
  <c r="I1991" i="4" s="1"/>
  <c r="AL2009" i="4"/>
  <c r="AL2013" i="4"/>
  <c r="AL2017" i="4"/>
  <c r="AL2021" i="4"/>
  <c r="AL2025" i="4"/>
  <c r="AL2097" i="4"/>
  <c r="AL2109" i="4"/>
  <c r="AL2113" i="4"/>
  <c r="AL2125" i="4"/>
  <c r="AL2136" i="4"/>
  <c r="AL2139" i="4"/>
  <c r="AL2154" i="4"/>
  <c r="V2158" i="4"/>
  <c r="V2157" i="4" s="1"/>
  <c r="AI2177" i="4"/>
  <c r="AI2176" i="4" s="1"/>
  <c r="AI2202" i="4"/>
  <c r="I19" i="3" s="1"/>
  <c r="AI2224" i="4"/>
  <c r="AI2223" i="4" s="1"/>
  <c r="I20" i="3" s="1"/>
  <c r="AL2229" i="4"/>
  <c r="AL1130" i="4"/>
  <c r="AL1977" i="4"/>
  <c r="AL2028" i="4"/>
  <c r="AL2029" i="4"/>
  <c r="Z2070" i="4"/>
  <c r="AL2076" i="4"/>
  <c r="AL2083" i="4"/>
  <c r="AL2098" i="4"/>
  <c r="AL2153" i="4"/>
  <c r="AL2162" i="4"/>
  <c r="AL2173" i="4"/>
  <c r="AI2185" i="4"/>
  <c r="AI2184" i="4" s="1"/>
  <c r="AL2226" i="4"/>
  <c r="AL1001" i="4"/>
  <c r="AL1004" i="4"/>
  <c r="AL1108" i="4"/>
  <c r="AL1065" i="4"/>
  <c r="AL2020" i="4"/>
  <c r="AL2024" i="4"/>
  <c r="AL2108" i="4"/>
  <c r="AL2112" i="4"/>
  <c r="AL2131" i="4"/>
  <c r="AL1027" i="4"/>
  <c r="AL1035" i="4"/>
  <c r="AL1043" i="4"/>
  <c r="AL1051" i="4"/>
  <c r="AL1071" i="4"/>
  <c r="AL1103" i="4"/>
  <c r="AL1150" i="4"/>
  <c r="AL1965" i="4"/>
  <c r="AL1969" i="4"/>
  <c r="AL1976" i="4"/>
  <c r="AL1982" i="4"/>
  <c r="AL2082" i="4"/>
  <c r="AL2102" i="4"/>
  <c r="J2115" i="4"/>
  <c r="V2116" i="4"/>
  <c r="V2115" i="4" s="1"/>
  <c r="AL2130" i="4"/>
  <c r="Z2150" i="4"/>
  <c r="Z2146" i="4" s="1"/>
  <c r="Z2145" i="4" s="1"/>
  <c r="Z2171" i="4"/>
  <c r="Z2168" i="4" s="1"/>
  <c r="Z2167" i="4" s="1"/>
  <c r="V2202" i="4"/>
  <c r="AL2228" i="4"/>
  <c r="AL989" i="4"/>
  <c r="AL1032" i="4"/>
  <c r="AL1040" i="4"/>
  <c r="AL1048" i="4"/>
  <c r="AL1097" i="4"/>
  <c r="AL1128" i="4"/>
  <c r="AL1964" i="4"/>
  <c r="AL1972" i="4"/>
  <c r="AL1981" i="4"/>
  <c r="AL2007" i="4"/>
  <c r="AL2011" i="4"/>
  <c r="AL2015" i="4"/>
  <c r="AL2019" i="4"/>
  <c r="AL2023" i="4"/>
  <c r="AL2027" i="4"/>
  <c r="AL2074" i="4"/>
  <c r="AL2111" i="4"/>
  <c r="I2124" i="4"/>
  <c r="I2123" i="4" s="1"/>
  <c r="AL2129" i="4"/>
  <c r="AL987" i="4"/>
  <c r="AL1003" i="4"/>
  <c r="AL1007" i="4"/>
  <c r="AL1107" i="4"/>
  <c r="AL1134" i="4"/>
  <c r="AL1141" i="4"/>
  <c r="AL1161" i="4"/>
  <c r="AL1959" i="4"/>
  <c r="AL1975" i="4"/>
  <c r="AL1980" i="4"/>
  <c r="AL2079" i="4"/>
  <c r="AL2092" i="4"/>
  <c r="AL2122" i="4"/>
  <c r="AL2128" i="4"/>
  <c r="AI2133" i="4"/>
  <c r="AI2132" i="4" s="1"/>
  <c r="AL2137" i="4"/>
  <c r="AL2140" i="4"/>
  <c r="AL2143" i="4"/>
  <c r="V2190" i="4"/>
  <c r="V2189" i="4" s="1"/>
  <c r="AL1022" i="4"/>
  <c r="AL1092" i="4"/>
  <c r="AL1099" i="4"/>
  <c r="AL1095" i="4"/>
  <c r="AL1098" i="4"/>
  <c r="AL1122" i="4"/>
  <c r="AL1146" i="4"/>
  <c r="AL1971" i="4"/>
  <c r="AL1978" i="4"/>
  <c r="AL1983" i="4"/>
  <c r="AL2018" i="4"/>
  <c r="AL2022" i="4"/>
  <c r="AL2026" i="4"/>
  <c r="AL2099" i="4"/>
  <c r="AE2106" i="4"/>
  <c r="AL2110" i="4"/>
  <c r="AL2114" i="4"/>
  <c r="AL2127" i="4"/>
  <c r="AL2134" i="4"/>
  <c r="AL2163" i="4"/>
  <c r="AL2169" i="4"/>
  <c r="I2224" i="4"/>
  <c r="I2223" i="4" s="1"/>
  <c r="AL2227" i="4"/>
  <c r="AL991" i="4"/>
  <c r="AL2075" i="4"/>
  <c r="AL993" i="4"/>
  <c r="AI1992" i="4"/>
  <c r="AI1991" i="4" s="1"/>
  <c r="I15" i="3" s="1"/>
  <c r="AL36" i="4"/>
  <c r="AL896" i="4"/>
  <c r="AL912" i="4"/>
  <c r="AL1987" i="4"/>
  <c r="AL2188" i="4"/>
  <c r="AL2201" i="4"/>
  <c r="AI875" i="4"/>
  <c r="AI874" i="4" s="1"/>
  <c r="I9" i="3" s="1"/>
  <c r="AL892" i="4"/>
  <c r="AL895" i="4"/>
  <c r="AL1014" i="4"/>
  <c r="AL2094" i="4"/>
  <c r="AL2187" i="4"/>
  <c r="AL2200" i="4"/>
  <c r="AL1764" i="4"/>
  <c r="AL1815" i="4"/>
  <c r="AL1756" i="4"/>
  <c r="AL1760" i="4"/>
  <c r="AL1878" i="4"/>
  <c r="AL1754" i="4"/>
  <c r="AL1758" i="4"/>
  <c r="AL1762" i="4"/>
  <c r="AL1766" i="4"/>
  <c r="AL1770" i="4"/>
  <c r="AL1774" i="4"/>
  <c r="AL1778" i="4"/>
  <c r="AL1783" i="4"/>
  <c r="AL1792" i="4"/>
  <c r="AL1796" i="4"/>
  <c r="AL1800" i="4"/>
  <c r="AL1804" i="4"/>
  <c r="AL1808" i="4"/>
  <c r="AL1835" i="4"/>
  <c r="AL1753" i="4"/>
  <c r="AL1757" i="4"/>
  <c r="AL1761" i="4"/>
  <c r="AL1765" i="4"/>
  <c r="AL1769" i="4"/>
  <c r="AL1773" i="4"/>
  <c r="AL1777" i="4"/>
  <c r="AL1791" i="4"/>
  <c r="AL1795" i="4"/>
  <c r="AL1799" i="4"/>
  <c r="AL1803" i="4"/>
  <c r="AL1834" i="4"/>
  <c r="AL1807" i="4"/>
  <c r="AL1813" i="4"/>
  <c r="AL1768" i="4"/>
  <c r="AL1772" i="4"/>
  <c r="AL1776" i="4"/>
  <c r="AL1790" i="4"/>
  <c r="AL1794" i="4"/>
  <c r="AL1798" i="4"/>
  <c r="AL1802" i="4"/>
  <c r="AL1806" i="4"/>
  <c r="AL1810" i="4"/>
  <c r="AL1811" i="4"/>
  <c r="AL1816" i="4"/>
  <c r="AL1877" i="4"/>
  <c r="AL1755" i="4"/>
  <c r="AL1759" i="4"/>
  <c r="AL1763" i="4"/>
  <c r="AL1767" i="4"/>
  <c r="AL1771" i="4"/>
  <c r="AL1775" i="4"/>
  <c r="AL1779" i="4"/>
  <c r="AL1784" i="4"/>
  <c r="AL1793" i="4"/>
  <c r="AL1797" i="4"/>
  <c r="AL1801" i="4"/>
  <c r="AL1805" i="4"/>
  <c r="AL1809" i="4"/>
  <c r="AL1135" i="4"/>
  <c r="AL1142" i="4"/>
  <c r="AL1019" i="4"/>
  <c r="AL1133" i="4"/>
  <c r="I11" i="4"/>
  <c r="I10" i="4" s="1"/>
  <c r="AL913" i="4"/>
  <c r="AL917" i="4"/>
  <c r="AL921" i="4"/>
  <c r="AL925" i="4"/>
  <c r="AL929" i="4"/>
  <c r="AL933" i="4"/>
  <c r="AL941" i="4"/>
  <c r="AL945" i="4"/>
  <c r="AL949" i="4"/>
  <c r="AL953" i="4"/>
  <c r="AL957" i="4"/>
  <c r="AL961" i="4"/>
  <c r="AL965" i="4"/>
  <c r="AL969" i="4"/>
  <c r="AL973" i="4"/>
  <c r="AL977" i="4"/>
  <c r="AL981" i="4"/>
  <c r="AL985" i="4"/>
  <c r="AL1006" i="4"/>
  <c r="AL1028" i="4"/>
  <c r="AL1036" i="4"/>
  <c r="AL1044" i="4"/>
  <c r="AL1052" i="4"/>
  <c r="AL1055" i="4"/>
  <c r="AL1059" i="4"/>
  <c r="AL1083" i="4"/>
  <c r="AL1093" i="4"/>
  <c r="AL1112" i="4"/>
  <c r="AL1119" i="4"/>
  <c r="AL44" i="4"/>
  <c r="AL62" i="4"/>
  <c r="I875" i="4"/>
  <c r="I874" i="4" s="1"/>
  <c r="AL990" i="4"/>
  <c r="AL995" i="4"/>
  <c r="AL1000" i="4"/>
  <c r="AL1011" i="4"/>
  <c r="AL1016" i="4"/>
  <c r="AL1033" i="4"/>
  <c r="AL1041" i="4"/>
  <c r="AL1049" i="4"/>
  <c r="AL1126" i="4"/>
  <c r="AL1132" i="4"/>
  <c r="AL1140" i="4"/>
  <c r="AL894" i="4"/>
  <c r="AL994" i="4"/>
  <c r="AL1010" i="4"/>
  <c r="AL1021" i="4"/>
  <c r="AL1030" i="4"/>
  <c r="AL1038" i="4"/>
  <c r="AL1046" i="4"/>
  <c r="AL1057" i="4"/>
  <c r="AL1069" i="4"/>
  <c r="AL1073" i="4"/>
  <c r="AL1080" i="4"/>
  <c r="AL1100" i="4"/>
  <c r="AL1125" i="4"/>
  <c r="AL1109" i="4"/>
  <c r="AL1139" i="4"/>
  <c r="AL28" i="4"/>
  <c r="AL57" i="4"/>
  <c r="AL1871" i="4"/>
  <c r="AL915" i="4"/>
  <c r="AL919" i="4"/>
  <c r="AL923" i="4"/>
  <c r="AL927" i="4"/>
  <c r="AL931" i="4"/>
  <c r="AL935" i="4"/>
  <c r="AL939" i="4"/>
  <c r="AL943" i="4"/>
  <c r="AL1015" i="4"/>
  <c r="AL1118" i="4"/>
  <c r="AL1061" i="4"/>
  <c r="AL1064" i="4"/>
  <c r="AL1137" i="4"/>
  <c r="AL51" i="4"/>
  <c r="AL992" i="4"/>
  <c r="AL1008" i="4"/>
  <c r="AL1029" i="4"/>
  <c r="AL1037" i="4"/>
  <c r="AL1045" i="4"/>
  <c r="AL1053" i="4"/>
  <c r="AL1056" i="4"/>
  <c r="AL1068" i="4"/>
  <c r="AL1088" i="4"/>
  <c r="AL1114" i="4"/>
  <c r="AL1117" i="4"/>
  <c r="AL1120" i="4"/>
  <c r="AL1127" i="4"/>
  <c r="AL1136" i="4"/>
  <c r="AL1145" i="4"/>
  <c r="AL1149" i="4"/>
  <c r="AL1152" i="4"/>
  <c r="AL1156" i="4"/>
  <c r="AL1160" i="4"/>
  <c r="AL1002" i="4"/>
  <c r="AL1013" i="4"/>
  <c r="AL1018" i="4"/>
  <c r="AL1026" i="4"/>
  <c r="AL1034" i="4"/>
  <c r="AL1042" i="4"/>
  <c r="AL1050" i="4"/>
  <c r="AL1078" i="4"/>
  <c r="AL1079" i="4"/>
  <c r="AL1131" i="4"/>
  <c r="AL63" i="4"/>
  <c r="AL996" i="4"/>
  <c r="AL1012" i="4"/>
  <c r="AL1031" i="4"/>
  <c r="AL1039" i="4"/>
  <c r="AL1047" i="4"/>
  <c r="AL1070" i="4"/>
  <c r="AL1074" i="4"/>
  <c r="AL1104" i="4"/>
  <c r="AL1820" i="4"/>
  <c r="AL1885" i="4"/>
  <c r="Z1898" i="4"/>
  <c r="Z1897" i="4" s="1"/>
  <c r="AC1992" i="4"/>
  <c r="AC1991" i="4" s="1"/>
  <c r="G15" i="3" s="1"/>
  <c r="AL1814" i="4"/>
  <c r="AL1833" i="4"/>
  <c r="AL1876" i="4"/>
  <c r="AL1884" i="4"/>
  <c r="AL1892" i="4"/>
  <c r="AL1997" i="4"/>
  <c r="AL2001" i="4"/>
  <c r="AL2005" i="4"/>
  <c r="AL1821" i="4"/>
  <c r="AL1883" i="4"/>
  <c r="AL1891" i="4"/>
  <c r="AL1882" i="4"/>
  <c r="AL1890" i="4"/>
  <c r="AL1996" i="4"/>
  <c r="AL2000" i="4"/>
  <c r="AL2004" i="4"/>
  <c r="AL2008" i="4"/>
  <c r="AL2012" i="4"/>
  <c r="AL2016" i="4"/>
  <c r="AL1819" i="4"/>
  <c r="AL1881" i="4"/>
  <c r="AL1889" i="4"/>
  <c r="AL1818" i="4"/>
  <c r="AL1880" i="4"/>
  <c r="AL1888" i="4"/>
  <c r="AL1995" i="4"/>
  <c r="AL1999" i="4"/>
  <c r="AL2003" i="4"/>
  <c r="AL1817" i="4"/>
  <c r="AL1879" i="4"/>
  <c r="AL1887" i="4"/>
  <c r="AL1886" i="4"/>
  <c r="AL1986" i="4"/>
  <c r="Z1994" i="4"/>
  <c r="V1992" i="4"/>
  <c r="V1991" i="4" s="1"/>
  <c r="E15" i="3" s="1"/>
  <c r="AL1998" i="4"/>
  <c r="AL2002" i="4"/>
  <c r="AL2006" i="4"/>
  <c r="AL2010" i="4"/>
  <c r="AL2014" i="4"/>
  <c r="AC2096" i="4"/>
  <c r="AC2095" i="4" s="1"/>
  <c r="G17" i="3" s="1"/>
  <c r="AL2101" i="4"/>
  <c r="I2031" i="4"/>
  <c r="I2030" i="4" s="1"/>
  <c r="J2030" i="4"/>
  <c r="D16" i="3" s="1"/>
  <c r="AL2100" i="4"/>
  <c r="AL2107" i="4"/>
  <c r="Z2106" i="4"/>
  <c r="AL2081" i="4"/>
  <c r="Z2096" i="4"/>
  <c r="Z2095" i="4" s="1"/>
  <c r="F17" i="3" s="1"/>
  <c r="V2106" i="4"/>
  <c r="V2096" i="4"/>
  <c r="V2095" i="4" s="1"/>
  <c r="E17" i="3" s="1"/>
  <c r="J2132" i="4"/>
  <c r="I2133" i="4"/>
  <c r="I2132" i="4" s="1"/>
  <c r="AE2124" i="4"/>
  <c r="AE2123" i="4" s="1"/>
  <c r="J2095" i="4"/>
  <c r="D17" i="3" s="1"/>
  <c r="K2105" i="4"/>
  <c r="Z2135" i="4"/>
  <c r="AL2135" i="4" s="1"/>
  <c r="V2133" i="4"/>
  <c r="V2132" i="4" s="1"/>
  <c r="AC2158" i="4"/>
  <c r="AC2157" i="4" s="1"/>
  <c r="V2177" i="4"/>
  <c r="V2176" i="4" s="1"/>
  <c r="AC2177" i="4"/>
  <c r="AC2176" i="4" s="1"/>
  <c r="J2145" i="4"/>
  <c r="AL2179" i="4"/>
  <c r="Z2224" i="4"/>
  <c r="Z2223" i="4" s="1"/>
  <c r="F20" i="3" s="1"/>
  <c r="AL2225" i="4"/>
  <c r="AL2160" i="4"/>
  <c r="AL2166" i="4"/>
  <c r="AC2185" i="4"/>
  <c r="AC2184" i="4" s="1"/>
  <c r="AL2194" i="4"/>
  <c r="AL2230" i="4"/>
  <c r="AC2133" i="4"/>
  <c r="AC2132" i="4" s="1"/>
  <c r="AL2181" i="4"/>
  <c r="AL2191" i="4"/>
  <c r="Z2190" i="4"/>
  <c r="Z2189" i="4" s="1"/>
  <c r="Z2202" i="4"/>
  <c r="Z2159" i="4"/>
  <c r="Z2177" i="4"/>
  <c r="Z2176" i="4" s="1"/>
  <c r="AL2178" i="4"/>
  <c r="AC2224" i="4"/>
  <c r="AC2223" i="4" s="1"/>
  <c r="G20" i="3" s="1"/>
  <c r="AL2232" i="4"/>
  <c r="AL2183" i="4"/>
  <c r="AL2193" i="4"/>
  <c r="AC2190" i="4"/>
  <c r="AC2189" i="4" s="1"/>
  <c r="AC2202" i="4"/>
  <c r="V2224" i="4"/>
  <c r="V2223" i="4" s="1"/>
  <c r="E20" i="3" s="1"/>
  <c r="J2223" i="4"/>
  <c r="D20" i="3" s="1"/>
  <c r="AL1233" i="4"/>
  <c r="AI1216" i="4"/>
  <c r="AI1215" i="4" s="1"/>
  <c r="I12" i="3" s="1"/>
  <c r="AL1243" i="4"/>
  <c r="AL1239" i="4"/>
  <c r="AC1216" i="4"/>
  <c r="AC1215" i="4" s="1"/>
  <c r="G12" i="3" s="1"/>
  <c r="AL61" i="4"/>
  <c r="AL82" i="4"/>
  <c r="AL30" i="4"/>
  <c r="AL55" i="4"/>
  <c r="AL23" i="4"/>
  <c r="AL18" i="4"/>
  <c r="AL33" i="4"/>
  <c r="AL48" i="4"/>
  <c r="AL66" i="4"/>
  <c r="AL78" i="4"/>
  <c r="AL80" i="4"/>
  <c r="AL31" i="4"/>
  <c r="AL35" i="4"/>
  <c r="AL72" i="4"/>
  <c r="AL86" i="4"/>
  <c r="AL16" i="4"/>
  <c r="AL46" i="4"/>
  <c r="AL52" i="4"/>
  <c r="AL73" i="4"/>
  <c r="AL76" i="4"/>
  <c r="AL42" i="4"/>
  <c r="AL50" i="4"/>
  <c r="AL59" i="4"/>
  <c r="AL20" i="4"/>
  <c r="AL168" i="4"/>
  <c r="AL172" i="4"/>
  <c r="AL176" i="4"/>
  <c r="AL180" i="4"/>
  <c r="AL184" i="4"/>
  <c r="AL188" i="4"/>
  <c r="AL192" i="4"/>
  <c r="AL196" i="4"/>
  <c r="AL200" i="4"/>
  <c r="AL207" i="4"/>
  <c r="AL211" i="4"/>
  <c r="AL215" i="4"/>
  <c r="AL219" i="4"/>
  <c r="AL223" i="4"/>
  <c r="AL227" i="4"/>
  <c r="AL231" i="4"/>
  <c r="AL235" i="4"/>
  <c r="AL239" i="4"/>
  <c r="AL243" i="4"/>
  <c r="AL247" i="4"/>
  <c r="AL251" i="4"/>
  <c r="AL254" i="4"/>
  <c r="AL258" i="4"/>
  <c r="AL262" i="4"/>
  <c r="AL266" i="4"/>
  <c r="AL270" i="4"/>
  <c r="AL274" i="4"/>
  <c r="AL282" i="4"/>
  <c r="AL285" i="4"/>
  <c r="AL289" i="4"/>
  <c r="AL40" i="4"/>
  <c r="AL22" i="4"/>
  <c r="AL43" i="4"/>
  <c r="AL54" i="4"/>
  <c r="AL65" i="4"/>
  <c r="AL75" i="4"/>
  <c r="AL85" i="4"/>
  <c r="AL34" i="4"/>
  <c r="AL143" i="4"/>
  <c r="AL147" i="4"/>
  <c r="AL150" i="4"/>
  <c r="AL154" i="4"/>
  <c r="AL158" i="4"/>
  <c r="AL162" i="4"/>
  <c r="AL167" i="4"/>
  <c r="AL171" i="4"/>
  <c r="AL175" i="4"/>
  <c r="AL179" i="4"/>
  <c r="AL183" i="4"/>
  <c r="AL139" i="4"/>
  <c r="AL74" i="4"/>
  <c r="AL84" i="4"/>
  <c r="AL186" i="4"/>
  <c r="AL194" i="4"/>
  <c r="AL198" i="4"/>
  <c r="AL202" i="4"/>
  <c r="AL205" i="4"/>
  <c r="AL209" i="4"/>
  <c r="AL213" i="4"/>
  <c r="AL217" i="4"/>
  <c r="AL221" i="4"/>
  <c r="AL225" i="4"/>
  <c r="AL229" i="4"/>
  <c r="AL233" i="4"/>
  <c r="AL237" i="4"/>
  <c r="AL241" i="4"/>
  <c r="AL245" i="4"/>
  <c r="AL249" i="4"/>
  <c r="AL256" i="4"/>
  <c r="AL260" i="4"/>
  <c r="AL264" i="4"/>
  <c r="AL268" i="4"/>
  <c r="AL272" i="4"/>
  <c r="AL283" i="4"/>
  <c r="AL287" i="4"/>
  <c r="AL291" i="4"/>
  <c r="AL32" i="4"/>
  <c r="AL53" i="4"/>
  <c r="AL64" i="4"/>
  <c r="AL21" i="4"/>
  <c r="AL41" i="4"/>
  <c r="AL77" i="4"/>
  <c r="AL141" i="4"/>
  <c r="AL145" i="4"/>
  <c r="AL148" i="4"/>
  <c r="AL152" i="4"/>
  <c r="AL156" i="4"/>
  <c r="AL160" i="4"/>
  <c r="AL164" i="4"/>
  <c r="AL169" i="4"/>
  <c r="AL173" i="4"/>
  <c r="AL177" i="4"/>
  <c r="AL181" i="4"/>
  <c r="AL17" i="4"/>
  <c r="AL27" i="4"/>
  <c r="AL37" i="4"/>
  <c r="AL47" i="4"/>
  <c r="AL58" i="4"/>
  <c r="AL19" i="4"/>
  <c r="AL39" i="4"/>
  <c r="AL49" i="4"/>
  <c r="AL29" i="4"/>
  <c r="AL60" i="4"/>
  <c r="AL71" i="4"/>
  <c r="AL81" i="4"/>
  <c r="AL15" i="4"/>
  <c r="AL25" i="4"/>
  <c r="AL45" i="4"/>
  <c r="AL56" i="4"/>
  <c r="AL67" i="4"/>
  <c r="AL83" i="4"/>
  <c r="AL13" i="4"/>
  <c r="AL69" i="4"/>
  <c r="AL79" i="4"/>
  <c r="AL87" i="4"/>
  <c r="AL91" i="4"/>
  <c r="AL95" i="4"/>
  <c r="AL99" i="4"/>
  <c r="AL103" i="4"/>
  <c r="AL107" i="4"/>
  <c r="AL111" i="4"/>
  <c r="AL115" i="4"/>
  <c r="AL119" i="4"/>
  <c r="AL123" i="4"/>
  <c r="AL127" i="4"/>
  <c r="AL131" i="4"/>
  <c r="AL135" i="4"/>
  <c r="AL191" i="4"/>
  <c r="AL199" i="4"/>
  <c r="AL90" i="4"/>
  <c r="AL94" i="4"/>
  <c r="AL98" i="4"/>
  <c r="AL102" i="4"/>
  <c r="AL106" i="4"/>
  <c r="AL110" i="4"/>
  <c r="AL114" i="4"/>
  <c r="AL118" i="4"/>
  <c r="AL122" i="4"/>
  <c r="AL126" i="4"/>
  <c r="AL130" i="4"/>
  <c r="AL134" i="4"/>
  <c r="AL138" i="4"/>
  <c r="AL142" i="4"/>
  <c r="AL146" i="4"/>
  <c r="AL149" i="4"/>
  <c r="AL153" i="4"/>
  <c r="AL157" i="4"/>
  <c r="AL161" i="4"/>
  <c r="AL166" i="4"/>
  <c r="AL170" i="4"/>
  <c r="AL174" i="4"/>
  <c r="AL178" i="4"/>
  <c r="AL182" i="4"/>
  <c r="AL190" i="4"/>
  <c r="AL89" i="4"/>
  <c r="AL93" i="4"/>
  <c r="AL97" i="4"/>
  <c r="AL101" i="4"/>
  <c r="AL105" i="4"/>
  <c r="AL109" i="4"/>
  <c r="AL113" i="4"/>
  <c r="AL117" i="4"/>
  <c r="AL121" i="4"/>
  <c r="AL125" i="4"/>
  <c r="AL129" i="4"/>
  <c r="AL133" i="4"/>
  <c r="AL137" i="4"/>
  <c r="AL189" i="4"/>
  <c r="AL88" i="4"/>
  <c r="AL92" i="4"/>
  <c r="AL96" i="4"/>
  <c r="AL100" i="4"/>
  <c r="AL104" i="4"/>
  <c r="AL108" i="4"/>
  <c r="AL112" i="4"/>
  <c r="AL116" i="4"/>
  <c r="AL120" i="4"/>
  <c r="AL124" i="4"/>
  <c r="AL128" i="4"/>
  <c r="AL132" i="4"/>
  <c r="AL136" i="4"/>
  <c r="AL140" i="4"/>
  <c r="AL144" i="4"/>
  <c r="AL151" i="4"/>
  <c r="AL155" i="4"/>
  <c r="AL159" i="4"/>
  <c r="AL163" i="4"/>
  <c r="AL195" i="4"/>
  <c r="AL210" i="4"/>
  <c r="AL234" i="4"/>
  <c r="AL242" i="4"/>
  <c r="AL250" i="4"/>
  <c r="AL257" i="4"/>
  <c r="AL265" i="4"/>
  <c r="AL273" i="4"/>
  <c r="AL288" i="4"/>
  <c r="AL296" i="4"/>
  <c r="AL187" i="4"/>
  <c r="AL203" i="4"/>
  <c r="AL218" i="4"/>
  <c r="AL226" i="4"/>
  <c r="AL295" i="4"/>
  <c r="AL877" i="4"/>
  <c r="AL881" i="4"/>
  <c r="AL885" i="4"/>
  <c r="AL889" i="4"/>
  <c r="AL900" i="4"/>
  <c r="AL904" i="4"/>
  <c r="AL908" i="4"/>
  <c r="AL914" i="4"/>
  <c r="AL918" i="4"/>
  <c r="AL922" i="4"/>
  <c r="AL926" i="4"/>
  <c r="AL934" i="4"/>
  <c r="AL942" i="4"/>
  <c r="AL185" i="4"/>
  <c r="AL201" i="4"/>
  <c r="AL216" i="4"/>
  <c r="AL224" i="4"/>
  <c r="AL232" i="4"/>
  <c r="AL240" i="4"/>
  <c r="AL248" i="4"/>
  <c r="AL255" i="4"/>
  <c r="AL263" i="4"/>
  <c r="AL271" i="4"/>
  <c r="AL286" i="4"/>
  <c r="AL294" i="4"/>
  <c r="AL320" i="4"/>
  <c r="AL937" i="4"/>
  <c r="AL193" i="4"/>
  <c r="AL208" i="4"/>
  <c r="AL293" i="4"/>
  <c r="AL301" i="4"/>
  <c r="AL876" i="4"/>
  <c r="AL880" i="4"/>
  <c r="AL884" i="4"/>
  <c r="AL888" i="4"/>
  <c r="AL893" i="4"/>
  <c r="AL899" i="4"/>
  <c r="AL903" i="4"/>
  <c r="AL907" i="4"/>
  <c r="AL206" i="4"/>
  <c r="AL214" i="4"/>
  <c r="AL222" i="4"/>
  <c r="AL230" i="4"/>
  <c r="AL238" i="4"/>
  <c r="AL246" i="4"/>
  <c r="AL253" i="4"/>
  <c r="AL261" i="4"/>
  <c r="AL269" i="4"/>
  <c r="AL284" i="4"/>
  <c r="AL292" i="4"/>
  <c r="AL300" i="4"/>
  <c r="AL299" i="4"/>
  <c r="AL879" i="4"/>
  <c r="AL883" i="4"/>
  <c r="AL887" i="4"/>
  <c r="AL891" i="4"/>
  <c r="AL898" i="4"/>
  <c r="AL902" i="4"/>
  <c r="AL906" i="4"/>
  <c r="AL911" i="4"/>
  <c r="AL916" i="4"/>
  <c r="AL920" i="4"/>
  <c r="AL924" i="4"/>
  <c r="AL928" i="4"/>
  <c r="AL932" i="4"/>
  <c r="AL936" i="4"/>
  <c r="AL944" i="4"/>
  <c r="AL197" i="4"/>
  <c r="AL204" i="4"/>
  <c r="AL212" i="4"/>
  <c r="AL220" i="4"/>
  <c r="AL228" i="4"/>
  <c r="AL236" i="4"/>
  <c r="AL244" i="4"/>
  <c r="AL252" i="4"/>
  <c r="AL259" i="4"/>
  <c r="AL267" i="4"/>
  <c r="AL290" i="4"/>
  <c r="AL298" i="4"/>
  <c r="AC875" i="4"/>
  <c r="AC874" i="4" s="1"/>
  <c r="G9" i="3" s="1"/>
  <c r="Z910" i="4"/>
  <c r="V875" i="4"/>
  <c r="V874" i="4" s="1"/>
  <c r="E9" i="3" s="1"/>
  <c r="AL947" i="4"/>
  <c r="AL297" i="4"/>
  <c r="AL878" i="4"/>
  <c r="AL882" i="4"/>
  <c r="AL886" i="4"/>
  <c r="AL890" i="4"/>
  <c r="AL897" i="4"/>
  <c r="AL901" i="4"/>
  <c r="AL905" i="4"/>
  <c r="AL930" i="4"/>
  <c r="AL938" i="4"/>
  <c r="AL946" i="4"/>
  <c r="AL954" i="4"/>
  <c r="AL962" i="4"/>
  <c r="AL970" i="4"/>
  <c r="AL978" i="4"/>
  <c r="AL986" i="4"/>
  <c r="AL997" i="4"/>
  <c r="AL1005" i="4"/>
  <c r="AL1076" i="4"/>
  <c r="AL1090" i="4"/>
  <c r="AL1101" i="4"/>
  <c r="AL1063" i="4"/>
  <c r="AL1060" i="4"/>
  <c r="AL1086" i="4"/>
  <c r="AL1116" i="4"/>
  <c r="AL1123" i="4"/>
  <c r="AL1110" i="4"/>
  <c r="AL952" i="4"/>
  <c r="AL960" i="4"/>
  <c r="AL968" i="4"/>
  <c r="AL976" i="4"/>
  <c r="AL984" i="4"/>
  <c r="AL1082" i="4"/>
  <c r="AL1089" i="4"/>
  <c r="AL1129" i="4"/>
  <c r="AL1062" i="4"/>
  <c r="AL950" i="4"/>
  <c r="AL958" i="4"/>
  <c r="AL966" i="4"/>
  <c r="AL974" i="4"/>
  <c r="AL982" i="4"/>
  <c r="AL1085" i="4"/>
  <c r="AL1102" i="4"/>
  <c r="AL1106" i="4"/>
  <c r="AL1058" i="4"/>
  <c r="AL1077" i="4"/>
  <c r="AL1081" i="4"/>
  <c r="AL940" i="4"/>
  <c r="AL948" i="4"/>
  <c r="AL956" i="4"/>
  <c r="AL964" i="4"/>
  <c r="AL972" i="4"/>
  <c r="AL980" i="4"/>
  <c r="AL1054" i="4"/>
  <c r="AL1067" i="4"/>
  <c r="AL1147" i="4"/>
  <c r="AL1154" i="4"/>
  <c r="AL1158" i="4"/>
  <c r="AL1162" i="4"/>
  <c r="AL1144" i="4"/>
  <c r="AL1151" i="4"/>
  <c r="AL1159" i="4"/>
  <c r="AL1148" i="4"/>
  <c r="AL1155" i="4"/>
  <c r="AL1229" i="4"/>
  <c r="AL1231" i="4"/>
  <c r="AL1234" i="4"/>
  <c r="AL1238" i="4"/>
  <c r="AL1242" i="4"/>
  <c r="V1216" i="4"/>
  <c r="V1215" i="4" s="1"/>
  <c r="E12" i="3" s="1"/>
  <c r="AL1228" i="4"/>
  <c r="AL1237" i="4"/>
  <c r="AL1240" i="4"/>
  <c r="AL1230" i="4"/>
  <c r="AL1236" i="4"/>
  <c r="AL1232" i="4"/>
  <c r="AL1235" i="4"/>
  <c r="AL12" i="4" l="1"/>
  <c r="AL11" i="4" s="1"/>
  <c r="AL2070" i="4"/>
  <c r="AL2031" i="4" s="1"/>
  <c r="AL2030" i="4" s="1"/>
  <c r="J16" i="3" s="1"/>
  <c r="L16" i="3" s="1"/>
  <c r="Z2031" i="4"/>
  <c r="Z2030" i="4" s="1"/>
  <c r="F16" i="3" s="1"/>
  <c r="AL1025" i="4"/>
  <c r="Z1024" i="4"/>
  <c r="Z1023" i="4" s="1"/>
  <c r="F10" i="3" s="1"/>
  <c r="K5" i="3"/>
  <c r="E23" i="3"/>
  <c r="F23" i="3"/>
  <c r="D5" i="3"/>
  <c r="BI9" i="4"/>
  <c r="BI8" i="4" s="1"/>
  <c r="AL2199" i="4"/>
  <c r="AL2198" i="4" s="1"/>
  <c r="J9" i="4"/>
  <c r="J8" i="4" s="1"/>
  <c r="AL1294" i="4"/>
  <c r="AL1293" i="4" s="1"/>
  <c r="J13" i="3" s="1"/>
  <c r="L13" i="3" s="1"/>
  <c r="Z1293" i="4"/>
  <c r="F13" i="3" s="1"/>
  <c r="V1293" i="4"/>
  <c r="E13" i="3" s="1"/>
  <c r="AI1293" i="4"/>
  <c r="I13" i="3" s="1"/>
  <c r="AE1293" i="4"/>
  <c r="H13" i="3" s="1"/>
  <c r="AC1293" i="4"/>
  <c r="G13" i="3" s="1"/>
  <c r="AI2105" i="4"/>
  <c r="AI2104" i="4"/>
  <c r="AI9" i="4" s="1"/>
  <c r="AI8" i="4" s="1"/>
  <c r="AC2105" i="4"/>
  <c r="AC2104" i="4"/>
  <c r="AE2104" i="4"/>
  <c r="AE2103" i="4" s="1"/>
  <c r="H18" i="3" s="1"/>
  <c r="AL2186" i="4"/>
  <c r="AL2185" i="4" s="1"/>
  <c r="AL2184" i="4" s="1"/>
  <c r="I1216" i="4"/>
  <c r="I1215" i="4" s="1"/>
  <c r="AL2133" i="4"/>
  <c r="AL2132" i="4" s="1"/>
  <c r="AI2197" i="4"/>
  <c r="AL2116" i="4"/>
  <c r="AL2115" i="4" s="1"/>
  <c r="AL2177" i="4"/>
  <c r="AL2176" i="4" s="1"/>
  <c r="AI1163" i="4"/>
  <c r="I11" i="3" s="1"/>
  <c r="AL1066" i="4"/>
  <c r="AL2106" i="4"/>
  <c r="AE2105" i="4"/>
  <c r="AE2197" i="4"/>
  <c r="H19" i="3"/>
  <c r="I2104" i="4"/>
  <c r="I2103" i="4" s="1"/>
  <c r="AL2171" i="4"/>
  <c r="AL2168" i="4" s="1"/>
  <c r="AL2167" i="4" s="1"/>
  <c r="E19" i="3"/>
  <c r="Z2133" i="4"/>
  <c r="Z2132" i="4" s="1"/>
  <c r="AL2124" i="4"/>
  <c r="AL2123" i="4" s="1"/>
  <c r="AL2150" i="4"/>
  <c r="AL2146" i="4" s="1"/>
  <c r="AL2145" i="4" s="1"/>
  <c r="AL2190" i="4"/>
  <c r="AL2189" i="4" s="1"/>
  <c r="AL2096" i="4"/>
  <c r="AL2095" i="4" s="1"/>
  <c r="J17" i="3" s="1"/>
  <c r="L17" i="3" s="1"/>
  <c r="AL2224" i="4"/>
  <c r="AL2223" i="4" s="1"/>
  <c r="J20" i="3" s="1"/>
  <c r="L20" i="3" s="1"/>
  <c r="AE1216" i="4"/>
  <c r="AE1215" i="4" s="1"/>
  <c r="H12" i="3" s="1"/>
  <c r="Z2105" i="4"/>
  <c r="AL1994" i="4"/>
  <c r="AL1992" i="4" s="1"/>
  <c r="AL1991" i="4" s="1"/>
  <c r="J15" i="3" s="1"/>
  <c r="L15" i="3" s="1"/>
  <c r="Z1992" i="4"/>
  <c r="Z1991" i="4" s="1"/>
  <c r="F15" i="3" s="1"/>
  <c r="AL1898" i="4"/>
  <c r="Z1896" i="4"/>
  <c r="F14" i="3" s="1"/>
  <c r="AL2159" i="4"/>
  <c r="AL2158" i="4" s="1"/>
  <c r="AL2157" i="4" s="1"/>
  <c r="Z2158" i="4"/>
  <c r="Z2157" i="4" s="1"/>
  <c r="V2105" i="4"/>
  <c r="AC2197" i="4"/>
  <c r="G19" i="3"/>
  <c r="AL2202" i="4"/>
  <c r="Z2197" i="4"/>
  <c r="F19" i="3"/>
  <c r="AL1216" i="4"/>
  <c r="AL1215" i="4" s="1"/>
  <c r="J12" i="3" s="1"/>
  <c r="L12" i="3" s="1"/>
  <c r="Z1216" i="4"/>
  <c r="Z1215" i="4" s="1"/>
  <c r="F12" i="3" s="1"/>
  <c r="AL910" i="4"/>
  <c r="AL875" i="4" s="1"/>
  <c r="AL874" i="4" s="1"/>
  <c r="Z875" i="4"/>
  <c r="Z874" i="4" s="1"/>
  <c r="F9" i="3" s="1"/>
  <c r="Z10" i="4"/>
  <c r="F6" i="3" s="1"/>
  <c r="AC10" i="4"/>
  <c r="G6" i="3" s="1"/>
  <c r="V10" i="4"/>
  <c r="E6" i="3" s="1"/>
  <c r="AE10" i="4"/>
  <c r="H6" i="3" s="1"/>
  <c r="AL1897" i="4" l="1"/>
  <c r="AL1896" i="4" s="1"/>
  <c r="J14" i="3" s="1"/>
  <c r="L14" i="3" s="1"/>
  <c r="AL1024" i="4"/>
  <c r="AL1023" i="4" s="1"/>
  <c r="J10" i="3" s="1"/>
  <c r="L10" i="3" s="1"/>
  <c r="L23" i="3"/>
  <c r="J23" i="3"/>
  <c r="L8" i="3"/>
  <c r="J9" i="3"/>
  <c r="L9" i="3" s="1"/>
  <c r="AE9" i="4"/>
  <c r="AE8" i="4" s="1"/>
  <c r="Z2104" i="4"/>
  <c r="Z2103" i="4" s="1"/>
  <c r="F18" i="3" s="1"/>
  <c r="F5" i="3" s="1"/>
  <c r="AC2103" i="4"/>
  <c r="G18" i="3" s="1"/>
  <c r="AL2105" i="4"/>
  <c r="AL2104" i="4"/>
  <c r="AI2103" i="4"/>
  <c r="I18" i="3" s="1"/>
  <c r="I5" i="3" s="1"/>
  <c r="V2197" i="4"/>
  <c r="V2104" i="4"/>
  <c r="H5" i="3"/>
  <c r="AL2197" i="4"/>
  <c r="J19" i="3"/>
  <c r="L19" i="3" s="1"/>
  <c r="AL10" i="4"/>
  <c r="J6" i="3" s="1"/>
  <c r="Z9" i="4" l="1"/>
  <c r="Z8" i="4" s="1"/>
  <c r="AL2103" i="4"/>
  <c r="J18" i="3" s="1"/>
  <c r="L18" i="3" s="1"/>
  <c r="V2103" i="4"/>
  <c r="E18" i="3" s="1"/>
  <c r="E5" i="3" s="1"/>
  <c r="V9" i="4"/>
  <c r="V8" i="4" s="1"/>
  <c r="L6" i="3"/>
  <c r="I1921" i="4" l="1"/>
  <c r="I1947" i="4"/>
  <c r="I1944" i="4"/>
  <c r="I1922" i="4"/>
  <c r="I1958" i="4"/>
  <c r="I1919" i="4"/>
  <c r="I1917" i="4"/>
  <c r="I1948" i="4"/>
  <c r="I1900" i="4"/>
  <c r="I1930" i="4"/>
  <c r="I1972" i="4"/>
  <c r="I1978" i="4"/>
  <c r="I1968" i="4"/>
  <c r="I1971" i="4"/>
  <c r="I1966" i="4"/>
  <c r="I1977" i="4"/>
  <c r="I1942" i="4"/>
  <c r="I1965" i="4"/>
  <c r="I1945" i="4"/>
  <c r="I1915" i="4"/>
  <c r="I1910" i="4"/>
  <c r="I1981" i="4"/>
  <c r="I1967" i="4"/>
  <c r="I1913" i="4"/>
  <c r="I1939" i="4"/>
  <c r="I1936" i="4"/>
  <c r="I1914" i="4"/>
  <c r="I1920" i="4"/>
  <c r="I1911" i="4"/>
  <c r="I1937" i="4"/>
  <c r="I1941" i="4"/>
  <c r="I1909" i="4"/>
  <c r="I1907" i="4"/>
  <c r="I1935" i="4"/>
  <c r="I1940" i="4"/>
  <c r="I1902" i="4"/>
  <c r="I1973" i="4"/>
  <c r="I1969" i="4"/>
  <c r="I1949" i="4"/>
  <c r="I1943" i="4"/>
  <c r="I1976" i="4"/>
  <c r="I1905" i="4"/>
  <c r="I1928" i="4"/>
  <c r="I1906" i="4"/>
  <c r="I1903" i="4"/>
  <c r="I1929" i="4"/>
  <c r="I1901" i="4"/>
  <c r="I1950" i="4"/>
  <c r="I1924" i="4"/>
  <c r="I1954" i="4"/>
  <c r="I1964" i="4"/>
  <c r="I1960" i="4"/>
  <c r="I1975" i="4"/>
  <c r="I1931" i="4"/>
  <c r="I1904" i="4"/>
  <c r="I1933" i="4"/>
  <c r="I1899" i="4"/>
  <c r="I1926" i="4"/>
  <c r="I1970" i="4"/>
  <c r="I1963" i="4"/>
  <c r="I1898" i="4"/>
  <c r="I1908" i="4"/>
  <c r="I1986" i="4"/>
  <c r="I1974" i="4"/>
  <c r="I1979" i="4"/>
  <c r="I1912" i="4"/>
  <c r="I1934" i="4"/>
  <c r="I1927" i="4"/>
  <c r="I1957" i="4"/>
  <c r="I1925" i="4"/>
  <c r="I1923" i="4"/>
  <c r="I1951" i="4"/>
  <c r="I1956" i="4"/>
  <c r="I1916" i="4"/>
  <c r="I1946" i="4"/>
  <c r="I1932" i="4"/>
  <c r="I1983" i="4"/>
  <c r="I1962" i="4"/>
  <c r="I1984" i="4"/>
  <c r="I1987" i="4"/>
  <c r="I1982" i="4"/>
  <c r="I1959" i="4"/>
  <c r="I1961" i="4"/>
  <c r="I1955" i="4"/>
  <c r="I1952" i="4"/>
  <c r="I1953" i="4"/>
  <c r="I1918" i="4"/>
  <c r="I1980" i="4"/>
  <c r="I1938" i="4"/>
  <c r="I1985" i="4"/>
  <c r="K1896" i="4" l="1"/>
  <c r="K9" i="4"/>
  <c r="I1897" i="4"/>
  <c r="I1896" i="4" s="1"/>
  <c r="K8" i="4" l="1"/>
  <c r="I9" i="4"/>
  <c r="I8" i="4" s="1"/>
  <c r="L2095" i="4"/>
  <c r="L8" i="4"/>
  <c r="L5" i="3"/>
  <c r="L11" i="3"/>
  <c r="AL1163" i="4"/>
  <c r="J11" i="3"/>
  <c r="J5" i="3"/>
  <c r="AL9" i="4"/>
  <c r="AL8" i="4"/>
  <c r="AL1164" i="4"/>
  <c r="AC1163" i="4"/>
  <c r="G11" i="3"/>
  <c r="G5" i="3"/>
  <c r="AL1179" i="4"/>
  <c r="AC1179" i="4"/>
  <c r="AC1164" i="4"/>
  <c r="AC9" i="4"/>
  <c r="AC8" i="4"/>
</calcChain>
</file>

<file path=xl/comments1.xml><?xml version="1.0" encoding="utf-8"?>
<comments xmlns="http://schemas.openxmlformats.org/spreadsheetml/2006/main">
  <authors>
    <author>Wayne Zhou</author>
  </authors>
  <commentList>
    <comment ref="D3" authorId="0">
      <text>
        <r>
          <rPr>
            <b/>
            <sz val="9"/>
            <color indexed="81"/>
            <rFont val="Tahoma"/>
            <family val="2"/>
          </rPr>
          <t>TL/PL</t>
        </r>
      </text>
    </comment>
    <comment ref="E3" authorId="0">
      <text>
        <r>
          <rPr>
            <b/>
            <sz val="9"/>
            <color indexed="81"/>
            <rFont val="Tahoma"/>
            <family val="2"/>
          </rPr>
          <t>QM</t>
        </r>
      </text>
    </comment>
  </commentList>
</comments>
</file>

<file path=xl/comments2.xml><?xml version="1.0" encoding="utf-8"?>
<comments xmlns="http://schemas.openxmlformats.org/spreadsheetml/2006/main">
  <authors>
    <author>Sun. June (CITII)</author>
    <author>作者</author>
  </authors>
  <commentList>
    <comment ref="U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Support Mark: Y; Not support mark: N</t>
        </r>
      </text>
    </comment>
    <comment ref="W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填寫工程師名字</t>
        </r>
      </text>
    </comment>
    <comment ref="X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填寫該項測試的時間</t>
        </r>
      </text>
    </comment>
    <comment ref="Y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填入根據</t>
        </r>
        <r>
          <rPr>
            <sz val="11"/>
            <color indexed="81"/>
            <rFont val="Calibri"/>
            <family val="2"/>
          </rPr>
          <t>LNV SW Test matrix</t>
        </r>
        <r>
          <rPr>
            <sz val="11"/>
            <color indexed="81"/>
            <rFont val="標楷體"/>
            <family val="4"/>
            <charset val="136"/>
          </rPr>
          <t>安排</t>
        </r>
        <r>
          <rPr>
            <sz val="11"/>
            <color indexed="81"/>
            <rFont val="Calibri"/>
            <family val="2"/>
          </rPr>
          <t>Test plan</t>
        </r>
        <r>
          <rPr>
            <sz val="11"/>
            <color indexed="81"/>
            <rFont val="標楷體"/>
            <family val="4"/>
            <charset val="136"/>
          </rPr>
          <t>所需測試的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Z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添加</t>
        </r>
        <r>
          <rPr>
            <sz val="11"/>
            <color indexed="81"/>
            <rFont val="Calibri"/>
            <family val="2"/>
          </rPr>
          <t>total 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AB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Automation Mark: Y; Can't Automation mark: N</t>
        </r>
      </text>
    </comment>
    <comment ref="AD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Leverage Mark: Y; Can't leverage mark: N</t>
        </r>
      </text>
    </comment>
    <comment ref="AF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Leverage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G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Smart Mark: Y; Can't Smart mark: N</t>
        </r>
      </text>
    </comment>
    <comment ref="AH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Smart</t>
        </r>
        <r>
          <rPr>
            <sz val="11"/>
            <color indexed="81"/>
            <rFont val="標楷體"/>
            <family val="4"/>
            <charset val="136"/>
          </rPr>
          <t xml:space="preserve">的百分比
</t>
        </r>
        <r>
          <rPr>
            <sz val="11"/>
            <color indexed="81"/>
            <rFont val="Calibri"/>
            <family val="2"/>
          </rPr>
          <t>Ps:</t>
        </r>
        <r>
          <rPr>
            <sz val="11"/>
            <color indexed="81"/>
            <rFont val="標楷體"/>
            <family val="4"/>
            <charset val="136"/>
          </rPr>
          <t>部分smart需手動填寫</t>
        </r>
      </text>
    </comment>
    <comment ref="AJ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Smart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K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Stress, Mobile phone nearing (CPI test)</t>
        </r>
        <r>
          <rPr>
            <sz val="11"/>
            <color indexed="81"/>
            <rFont val="標楷體"/>
            <family val="4"/>
            <charset val="136"/>
          </rPr>
          <t>机台特殊性，需手动输入</t>
        </r>
      </text>
    </comment>
    <comment ref="AM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通過左側</t>
        </r>
        <r>
          <rPr>
            <sz val="11"/>
            <color indexed="81"/>
            <rFont val="Calibri"/>
            <family val="2"/>
          </rPr>
          <t>Leverage, Reduction, Automation</t>
        </r>
        <r>
          <rPr>
            <sz val="11"/>
            <color indexed="81"/>
            <rFont val="標楷體"/>
            <family val="4"/>
            <charset val="136"/>
          </rPr>
          <t>之後合理挑選</t>
        </r>
        <r>
          <rPr>
            <sz val="11"/>
            <color indexed="81"/>
            <rFont val="Calibri"/>
            <family val="2"/>
          </rPr>
          <t>Test SKU</t>
        </r>
        <r>
          <rPr>
            <sz val="11"/>
            <color indexed="81"/>
            <rFont val="標楷體"/>
            <family val="4"/>
            <charset val="136"/>
          </rPr>
          <t>並生成的</t>
        </r>
        <r>
          <rPr>
            <sz val="11"/>
            <color indexed="81"/>
            <rFont val="Calibri"/>
            <family val="2"/>
          </rPr>
          <t xml:space="preserve">Test plan
</t>
        </r>
        <r>
          <rPr>
            <b/>
            <sz val="11"/>
            <color indexed="81"/>
            <rFont val="Calibri"/>
            <family val="2"/>
          </rPr>
          <t>V</t>
        </r>
        <r>
          <rPr>
            <sz val="11"/>
            <color indexed="81"/>
            <rFont val="Calibri"/>
            <family val="2"/>
          </rPr>
          <t xml:space="preserve"> means: need test; </t>
        </r>
        <r>
          <rPr>
            <b/>
            <sz val="11"/>
            <color indexed="81"/>
            <rFont val="Calibri"/>
            <family val="2"/>
          </rPr>
          <t>X</t>
        </r>
        <r>
          <rPr>
            <sz val="11"/>
            <color indexed="81"/>
            <rFont val="Calibri"/>
            <family val="2"/>
          </rPr>
          <t xml:space="preserve"> means: no need test;
</t>
        </r>
        <r>
          <rPr>
            <b/>
            <sz val="11"/>
            <color indexed="81"/>
            <rFont val="Calibri"/>
            <family val="2"/>
          </rPr>
          <t>L</t>
        </r>
        <r>
          <rPr>
            <sz val="11"/>
            <color indexed="81"/>
            <rFont val="Calibri"/>
            <family val="2"/>
          </rPr>
          <t xml:space="preserve"> means: Leverage;   </t>
        </r>
        <r>
          <rPr>
            <b/>
            <sz val="11"/>
            <color indexed="81"/>
            <rFont val="Calibri"/>
            <family val="2"/>
          </rPr>
          <t xml:space="preserve">S </t>
        </r>
        <r>
          <rPr>
            <sz val="11"/>
            <color indexed="81"/>
            <rFont val="Calibri"/>
            <family val="2"/>
          </rPr>
          <t>means: Smart.</t>
        </r>
      </text>
    </comment>
    <comment ref="AW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通過左側</t>
        </r>
        <r>
          <rPr>
            <sz val="11"/>
            <color indexed="81"/>
            <rFont val="Calibri"/>
            <family val="2"/>
          </rPr>
          <t>Leverage, Reduction, Automation</t>
        </r>
        <r>
          <rPr>
            <sz val="11"/>
            <color indexed="81"/>
            <rFont val="標楷體"/>
            <family val="4"/>
            <charset val="136"/>
          </rPr>
          <t>之後合理挑選</t>
        </r>
        <r>
          <rPr>
            <sz val="11"/>
            <color indexed="81"/>
            <rFont val="Calibri"/>
            <family val="2"/>
          </rPr>
          <t>Test SKU</t>
        </r>
        <r>
          <rPr>
            <sz val="11"/>
            <color indexed="81"/>
            <rFont val="標楷體"/>
            <family val="4"/>
            <charset val="136"/>
          </rPr>
          <t>並生成的</t>
        </r>
        <r>
          <rPr>
            <sz val="11"/>
            <color indexed="81"/>
            <rFont val="Calibri"/>
            <family val="2"/>
          </rPr>
          <t xml:space="preserve">Test plan
</t>
        </r>
        <r>
          <rPr>
            <b/>
            <sz val="11"/>
            <color indexed="81"/>
            <rFont val="Calibri"/>
            <family val="2"/>
          </rPr>
          <t>V</t>
        </r>
        <r>
          <rPr>
            <sz val="11"/>
            <color indexed="81"/>
            <rFont val="Calibri"/>
            <family val="2"/>
          </rPr>
          <t xml:space="preserve"> means: need test; </t>
        </r>
        <r>
          <rPr>
            <b/>
            <sz val="11"/>
            <color indexed="81"/>
            <rFont val="Calibri"/>
            <family val="2"/>
          </rPr>
          <t>X</t>
        </r>
        <r>
          <rPr>
            <sz val="11"/>
            <color indexed="81"/>
            <rFont val="Calibri"/>
            <family val="2"/>
          </rPr>
          <t xml:space="preserve"> means: no need test;
</t>
        </r>
        <r>
          <rPr>
            <b/>
            <sz val="11"/>
            <color indexed="81"/>
            <rFont val="Calibri"/>
            <family val="2"/>
          </rPr>
          <t>L</t>
        </r>
        <r>
          <rPr>
            <sz val="11"/>
            <color indexed="81"/>
            <rFont val="Calibri"/>
            <family val="2"/>
          </rPr>
          <t xml:space="preserve"> means: Leverage;   </t>
        </r>
        <r>
          <rPr>
            <b/>
            <sz val="11"/>
            <color indexed="81"/>
            <rFont val="Calibri"/>
            <family val="2"/>
          </rPr>
          <t xml:space="preserve">S </t>
        </r>
        <r>
          <rPr>
            <sz val="11"/>
            <color indexed="81"/>
            <rFont val="Calibri"/>
            <family val="2"/>
          </rPr>
          <t>means: Smart.</t>
        </r>
      </text>
    </comment>
    <comment ref="BG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的次数</t>
        </r>
      </text>
    </comment>
    <comment ref="BH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BI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標楷體"/>
            <family val="4"/>
            <charset val="136"/>
          </rPr>
          <t>時間</t>
        </r>
      </text>
    </comment>
    <comment ref="J6" authorId="0">
      <text>
        <r>
          <rPr>
            <b/>
            <sz val="9"/>
            <color indexed="81"/>
            <rFont val="Tahoma"/>
            <family val="2"/>
          </rPr>
          <t>Sun. June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參考,無需編輯</t>
        </r>
      </text>
    </comment>
    <comment ref="G565" authorId="1">
      <text>
        <r>
          <rPr>
            <b/>
            <sz val="9"/>
            <color indexed="81"/>
            <rFont val="Tahoma"/>
            <family val="2"/>
          </rPr>
          <t>Audio team handle section: 
Section : Recording in specific scene and Dual Array Mirophone check
DQA team handle section: other sections handled by DQA.
Short-term: Temporarily, DQA plan this section into DQA test pool, and provide excel summary for Audio team update, then DQA copy to update TDMS
Long-term: separate this section as one dedicated case for Audio plan and update.</t>
        </r>
      </text>
    </comment>
  </commentList>
</comments>
</file>

<file path=xl/comments3.xml><?xml version="1.0" encoding="utf-8"?>
<comments xmlns="http://schemas.openxmlformats.org/spreadsheetml/2006/main">
  <authors>
    <author>Sun. June (CITII)</author>
    <author>作者</author>
  </authors>
  <commentList>
    <comment ref="S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Support Mark: Y; Not support mark: N</t>
        </r>
      </text>
    </comment>
    <comment ref="U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填寫工程師名字</t>
        </r>
      </text>
    </comment>
    <comment ref="V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填寫該項測試的時間</t>
        </r>
      </text>
    </comment>
    <comment ref="W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填入根據</t>
        </r>
        <r>
          <rPr>
            <sz val="11"/>
            <color indexed="81"/>
            <rFont val="Calibri"/>
            <family val="2"/>
          </rPr>
          <t>LNV SW Test matrix</t>
        </r>
        <r>
          <rPr>
            <sz val="11"/>
            <color indexed="81"/>
            <rFont val="標楷體"/>
            <family val="4"/>
            <charset val="136"/>
          </rPr>
          <t>安排</t>
        </r>
        <r>
          <rPr>
            <sz val="11"/>
            <color indexed="81"/>
            <rFont val="Calibri"/>
            <family val="2"/>
          </rPr>
          <t>Test plan</t>
        </r>
        <r>
          <rPr>
            <sz val="11"/>
            <color indexed="81"/>
            <rFont val="標楷體"/>
            <family val="4"/>
            <charset val="136"/>
          </rPr>
          <t>所需測試的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X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添加</t>
        </r>
        <r>
          <rPr>
            <sz val="11"/>
            <color indexed="81"/>
            <rFont val="Calibri"/>
            <family val="2"/>
          </rPr>
          <t>total 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Z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Automation Mark: Y; Can't Automation mark: N</t>
        </r>
      </text>
    </comment>
    <comment ref="AB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Leverage Mark: Y; Can't leverage mark: N</t>
        </r>
      </text>
    </comment>
    <comment ref="AD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Leverage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E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Smart Mark: Y; Can't Smart mark: N</t>
        </r>
      </text>
    </comment>
    <comment ref="AF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Smart</t>
        </r>
        <r>
          <rPr>
            <sz val="11"/>
            <color indexed="81"/>
            <rFont val="標楷體"/>
            <family val="4"/>
            <charset val="136"/>
          </rPr>
          <t xml:space="preserve">的百分比
</t>
        </r>
        <r>
          <rPr>
            <sz val="11"/>
            <color indexed="81"/>
            <rFont val="Calibri"/>
            <family val="2"/>
          </rPr>
          <t>Ps:</t>
        </r>
        <r>
          <rPr>
            <sz val="11"/>
            <color indexed="81"/>
            <rFont val="標楷體"/>
            <family val="4"/>
            <charset val="136"/>
          </rPr>
          <t>部分smart需手動填寫</t>
        </r>
      </text>
    </comment>
    <comment ref="AH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Smart</t>
        </r>
        <r>
          <rPr>
            <sz val="11"/>
            <color indexed="81"/>
            <rFont val="標楷體"/>
            <family val="4"/>
            <charset val="136"/>
          </rPr>
          <t>的考量因素</t>
        </r>
      </text>
    </comment>
    <comment ref="AI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Stress, Mobile phone nearing (CPI test)</t>
        </r>
        <r>
          <rPr>
            <sz val="11"/>
            <color indexed="81"/>
            <rFont val="標楷體"/>
            <family val="4"/>
            <charset val="136"/>
          </rPr>
          <t>机台特殊性，需手动输入</t>
        </r>
      </text>
    </comment>
    <comment ref="AK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通過左側</t>
        </r>
        <r>
          <rPr>
            <sz val="11"/>
            <color indexed="81"/>
            <rFont val="Calibri"/>
            <family val="2"/>
          </rPr>
          <t>Leverage, Reduction, Automation</t>
        </r>
        <r>
          <rPr>
            <sz val="11"/>
            <color indexed="81"/>
            <rFont val="標楷體"/>
            <family val="4"/>
            <charset val="136"/>
          </rPr>
          <t>之後合理挑選</t>
        </r>
        <r>
          <rPr>
            <sz val="11"/>
            <color indexed="81"/>
            <rFont val="Calibri"/>
            <family val="2"/>
          </rPr>
          <t>Test SKU</t>
        </r>
        <r>
          <rPr>
            <sz val="11"/>
            <color indexed="81"/>
            <rFont val="標楷體"/>
            <family val="4"/>
            <charset val="136"/>
          </rPr>
          <t>並生成的</t>
        </r>
        <r>
          <rPr>
            <sz val="11"/>
            <color indexed="81"/>
            <rFont val="Calibri"/>
            <family val="2"/>
          </rPr>
          <t xml:space="preserve">Test plan
</t>
        </r>
        <r>
          <rPr>
            <b/>
            <sz val="11"/>
            <color indexed="81"/>
            <rFont val="Calibri"/>
            <family val="2"/>
          </rPr>
          <t>V</t>
        </r>
        <r>
          <rPr>
            <sz val="11"/>
            <color indexed="81"/>
            <rFont val="Calibri"/>
            <family val="2"/>
          </rPr>
          <t xml:space="preserve"> means: need test; </t>
        </r>
        <r>
          <rPr>
            <b/>
            <sz val="11"/>
            <color indexed="81"/>
            <rFont val="Calibri"/>
            <family val="2"/>
          </rPr>
          <t>X</t>
        </r>
        <r>
          <rPr>
            <sz val="11"/>
            <color indexed="81"/>
            <rFont val="Calibri"/>
            <family val="2"/>
          </rPr>
          <t xml:space="preserve"> means: no need test;
</t>
        </r>
        <r>
          <rPr>
            <b/>
            <sz val="11"/>
            <color indexed="81"/>
            <rFont val="Calibri"/>
            <family val="2"/>
          </rPr>
          <t>L</t>
        </r>
        <r>
          <rPr>
            <sz val="11"/>
            <color indexed="81"/>
            <rFont val="Calibri"/>
            <family val="2"/>
          </rPr>
          <t xml:space="preserve"> means: Leverage;   </t>
        </r>
        <r>
          <rPr>
            <b/>
            <sz val="11"/>
            <color indexed="81"/>
            <rFont val="Calibri"/>
            <family val="2"/>
          </rPr>
          <t xml:space="preserve">S </t>
        </r>
        <r>
          <rPr>
            <sz val="11"/>
            <color indexed="81"/>
            <rFont val="Calibri"/>
            <family val="2"/>
          </rPr>
          <t>means: Smart.</t>
        </r>
      </text>
    </comment>
    <comment ref="AU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的次数</t>
        </r>
      </text>
    </comment>
    <comment ref="AV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SKU</t>
        </r>
        <r>
          <rPr>
            <sz val="11"/>
            <color indexed="81"/>
            <rFont val="標楷體"/>
            <family val="4"/>
            <charset val="136"/>
          </rPr>
          <t>數量</t>
        </r>
      </text>
    </comment>
    <comment ref="AW5" authorId="0">
      <text>
        <r>
          <rPr>
            <b/>
            <sz val="11"/>
            <color indexed="81"/>
            <rFont val="Calibri"/>
            <family val="2"/>
          </rPr>
          <t>Sun. June (CITII):</t>
        </r>
        <r>
          <rPr>
            <sz val="11"/>
            <color indexed="81"/>
            <rFont val="Calibri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更新專案過程中</t>
        </r>
        <r>
          <rPr>
            <sz val="11"/>
            <color indexed="81"/>
            <rFont val="Calibri"/>
            <family val="2"/>
          </rPr>
          <t>retest</t>
        </r>
        <r>
          <rPr>
            <sz val="11"/>
            <color indexed="81"/>
            <rFont val="標楷體"/>
            <family val="4"/>
            <charset val="136"/>
          </rPr>
          <t>的</t>
        </r>
        <r>
          <rPr>
            <sz val="11"/>
            <color indexed="81"/>
            <rFont val="Calibri"/>
            <family val="2"/>
          </rPr>
          <t>s</t>
        </r>
        <r>
          <rPr>
            <sz val="11"/>
            <color indexed="81"/>
            <rFont val="標楷體"/>
            <family val="4"/>
            <charset val="136"/>
          </rPr>
          <t>時間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Sun. June (CITII):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標楷體"/>
            <family val="4"/>
            <charset val="136"/>
          </rPr>
          <t>參考,無需編輯</t>
        </r>
      </text>
    </comment>
    <comment ref="G284" authorId="1">
      <text>
        <r>
          <rPr>
            <b/>
            <sz val="9"/>
            <color indexed="81"/>
            <rFont val="Tahoma"/>
            <family val="2"/>
          </rPr>
          <t>Audio team handle section:   Loudspeaker loudness test 
DQA team handle section: other sections handled by DQA.
Short-term: Temporarily, DQA plan this section into DQA test pool, and provide excel summary for Audio team update, then DQA copy to update TDMS
Long-term: separate this section as one dedicated case for Audio plan and update.</t>
        </r>
      </text>
    </comment>
    <comment ref="G291" authorId="1">
      <text>
        <r>
          <rPr>
            <b/>
            <sz val="9"/>
            <color indexed="81"/>
            <rFont val="Tahoma"/>
            <family val="2"/>
          </rPr>
          <t>Audio team handle section: 
Section : Recording in specific scene and Dual Array Mirophone check
DQA team handle section: other sections handled by DQA.
Short-term: Temporarily, DQA plan this section into DQA test pool, and provide excel summary for Audio team update, then DQA copy to update TDMS
Long-term: separate this section as one dedicated case for Audio plan and update.</t>
        </r>
      </text>
    </comment>
  </commentList>
</comments>
</file>

<file path=xl/sharedStrings.xml><?xml version="1.0" encoding="utf-8"?>
<sst xmlns="http://schemas.openxmlformats.org/spreadsheetml/2006/main" count="35236" uniqueCount="4001">
  <si>
    <t>Case ID</t>
  </si>
  <si>
    <t>Version</t>
  </si>
  <si>
    <t>Release date</t>
  </si>
  <si>
    <t>Owner</t>
  </si>
  <si>
    <t>DQA items
 total time</t>
  </si>
  <si>
    <t>.Hrs</t>
  </si>
  <si>
    <t>.Mins</t>
  </si>
  <si>
    <t>Basic</t>
  </si>
  <si>
    <t>DQA</t>
  </si>
  <si>
    <t>P1</t>
  </si>
  <si>
    <t>BIOS SLIC table check (OA function)</t>
  </si>
  <si>
    <t>BIOS initialize time</t>
  </si>
  <si>
    <t>BIOS Setup help message</t>
  </si>
  <si>
    <t>RTC test</t>
  </si>
  <si>
    <t>Battery Authentication Test</t>
  </si>
  <si>
    <t>Lenovo Notebook BIOS Security Test</t>
  </si>
  <si>
    <t>1.0.0</t>
  </si>
  <si>
    <t>OS Password</t>
  </si>
  <si>
    <t>Touch Panel Basic Function</t>
  </si>
  <si>
    <t>Touch Panel Advanced Function</t>
  </si>
  <si>
    <t>Keyboard Backlight Function Test</t>
  </si>
  <si>
    <t>USB port protection</t>
  </si>
  <si>
    <t>Connectivity</t>
  </si>
  <si>
    <t>AMD DPTC basic function test</t>
  </si>
  <si>
    <t>Graphics basic function</t>
  </si>
  <si>
    <t>Monitor compatibility test</t>
  </si>
  <si>
    <t>Decode Transcode</t>
  </si>
  <si>
    <t>Display power saving technology</t>
  </si>
  <si>
    <t>NVIDIA Control Panel</t>
  </si>
  <si>
    <t>Hybrid graphic test for AMD</t>
  </si>
  <si>
    <t>G-SYNC Test</t>
  </si>
  <si>
    <t>Performance</t>
  </si>
  <si>
    <t>PCMark10</t>
  </si>
  <si>
    <t>VR test</t>
  </si>
  <si>
    <t>MR Test Case</t>
  </si>
  <si>
    <t>Stress</t>
  </si>
  <si>
    <t>Linpus_Lite2.2 FFRT testcase</t>
  </si>
  <si>
    <t>Linpus_Lite2.2 Keyparts testcase</t>
  </si>
  <si>
    <t>Application</t>
  </si>
  <si>
    <t>Metrics(LEI)</t>
  </si>
  <si>
    <t>Win10-OOBE</t>
  </si>
  <si>
    <t>PowerDVD</t>
  </si>
  <si>
    <t>Connected Standby_Pre-installed APP Compatibility Test</t>
  </si>
  <si>
    <t>McAfee LiveSafe16.0</t>
  </si>
  <si>
    <t>PowerDVD(UWP)</t>
  </si>
  <si>
    <t>LinkedIn</t>
  </si>
  <si>
    <t>Accessories for full function test</t>
  </si>
  <si>
    <t>Accessories time</t>
  </si>
  <si>
    <t>WiGig Dock</t>
  </si>
  <si>
    <t>ASA001_01</t>
  </si>
  <si>
    <t>Basic function for Intel WiGig</t>
  </si>
  <si>
    <t>ASA001_02</t>
  </si>
  <si>
    <t>USB function for Intel WiGig</t>
  </si>
  <si>
    <t>ASA001_03</t>
  </si>
  <si>
    <t>Video function for Intel WiGig</t>
  </si>
  <si>
    <t>ASA001_04</t>
  </si>
  <si>
    <t>LAN function for Intel WiGig</t>
  </si>
  <si>
    <t>ASA001_05</t>
  </si>
  <si>
    <t>Compatibility test for Intel WiGig</t>
  </si>
  <si>
    <t>ASA001_06.</t>
  </si>
  <si>
    <t>Power Management test for Intel WiGig</t>
  </si>
  <si>
    <t>ASA001_07</t>
  </si>
  <si>
    <t>Intel WiGig Performance test</t>
  </si>
  <si>
    <t>ASA001_08</t>
  </si>
  <si>
    <t>Stress test for Intel WiGig</t>
  </si>
  <si>
    <t>CBD001_01</t>
  </si>
  <si>
    <t>CBD001_02</t>
  </si>
  <si>
    <t>Video function for cable dock</t>
  </si>
  <si>
    <t>CBD001_03</t>
  </si>
  <si>
    <t>Power Management with cable dock</t>
  </si>
  <si>
    <t>CBD001_04</t>
  </si>
  <si>
    <t>CBD001_05</t>
  </si>
  <si>
    <t>CBD001_06</t>
  </si>
  <si>
    <t>PXE boot for usb dock</t>
  </si>
  <si>
    <t>Cable dock stress testcase</t>
  </si>
  <si>
    <t>PXE BOOT for TBT dock</t>
  </si>
  <si>
    <t>Folio Case(Draft)</t>
  </si>
  <si>
    <t>FCA001_01</t>
  </si>
  <si>
    <t>Folio Touchpad test</t>
  </si>
  <si>
    <t>FCA001_02</t>
  </si>
  <si>
    <t>Folio PTP test</t>
  </si>
  <si>
    <t>FCA001_03</t>
  </si>
  <si>
    <t>Folio Keyboard test</t>
  </si>
  <si>
    <t>FCA001_04</t>
  </si>
  <si>
    <t>Folio PM test</t>
  </si>
  <si>
    <t>FCA001_05</t>
  </si>
  <si>
    <t>Folio advanced function test</t>
  </si>
  <si>
    <t>FCA001_06</t>
  </si>
  <si>
    <t>Folio basic function test</t>
  </si>
  <si>
    <t>FCA001_07</t>
  </si>
  <si>
    <t>Folio case stress testcase</t>
  </si>
  <si>
    <t>UCD001_01</t>
  </si>
  <si>
    <t>UCD001_03</t>
  </si>
  <si>
    <t>UCD001_04</t>
  </si>
  <si>
    <t>UCD001_05</t>
  </si>
  <si>
    <t>USB function test for USB-C dock</t>
  </si>
  <si>
    <t>UCD001_06</t>
  </si>
  <si>
    <t>Power Management with USB-C dock</t>
  </si>
  <si>
    <t>UCD001_07</t>
  </si>
  <si>
    <t>Compatibility test for USB-C dock</t>
  </si>
  <si>
    <t>UCD001_08</t>
  </si>
  <si>
    <t>UCD001_09</t>
  </si>
  <si>
    <t>TBD001_01</t>
  </si>
  <si>
    <t>TBD001_02</t>
  </si>
  <si>
    <t>POST screen for TBT dock</t>
  </si>
  <si>
    <t>TBD001_03</t>
  </si>
  <si>
    <t>TBD001_04</t>
  </si>
  <si>
    <t>TBD001_05</t>
  </si>
  <si>
    <t>TBD001_06</t>
  </si>
  <si>
    <t>Power Management with TBT dock</t>
  </si>
  <si>
    <t>TBD001_07</t>
  </si>
  <si>
    <t>Compatibility test for TBT dock</t>
  </si>
  <si>
    <t>TBD001_08</t>
  </si>
  <si>
    <t>TBD001_09</t>
  </si>
  <si>
    <t>P1</t>
    <phoneticPr fontId="3" type="noConversion"/>
  </si>
  <si>
    <t>USB-C Dock</t>
    <phoneticPr fontId="3" type="noConversion"/>
  </si>
  <si>
    <t>UCD001_10</t>
  </si>
  <si>
    <t>Symbol error test for USB-C Dock</t>
  </si>
  <si>
    <t>PXE BOOT for USB-C Dock</t>
    <phoneticPr fontId="3" type="noConversion"/>
  </si>
  <si>
    <t>POST screen for USB-C Dock</t>
    <phoneticPr fontId="3" type="noConversion"/>
  </si>
  <si>
    <t>UCD001_11</t>
  </si>
  <si>
    <t>TBD001_10</t>
  </si>
  <si>
    <t>HBD001_07</t>
  </si>
  <si>
    <t>HBD001_08</t>
  </si>
  <si>
    <t>HBD001_10</t>
  </si>
  <si>
    <t>Stress test for Hybrid dock</t>
    <phoneticPr fontId="3" type="noConversion"/>
  </si>
  <si>
    <t>UTH001_02</t>
  </si>
  <si>
    <t>UTH001_03</t>
  </si>
  <si>
    <t>UTH001_04</t>
  </si>
  <si>
    <t>UTH001_08</t>
  </si>
  <si>
    <t>Battery Learning</t>
  </si>
  <si>
    <t>UTH001_09</t>
  </si>
  <si>
    <t>Audio function test</t>
    <phoneticPr fontId="3" type="noConversion"/>
  </si>
  <si>
    <t>Display function test</t>
    <phoneticPr fontId="3" type="noConversion"/>
  </si>
  <si>
    <t>Stress test</t>
    <phoneticPr fontId="3" type="noConversion"/>
  </si>
  <si>
    <r>
      <t xml:space="preserve">TDMS 
Total time
</t>
    </r>
    <r>
      <rPr>
        <b/>
        <sz val="11"/>
        <color rgb="FFFF6600"/>
        <rFont val="Calibri"/>
        <family val="2"/>
      </rPr>
      <t>(A+U)</t>
    </r>
  </si>
  <si>
    <r>
      <t xml:space="preserve">(TDMS)
</t>
    </r>
    <r>
      <rPr>
        <b/>
        <sz val="11"/>
        <color rgb="FFFF6600"/>
        <rFont val="Calibri"/>
        <family val="2"/>
      </rPr>
      <t>U</t>
    </r>
    <r>
      <rPr>
        <b/>
        <sz val="11"/>
        <rFont val="Calibri"/>
        <family val="2"/>
      </rPr>
      <t>nattended 
time</t>
    </r>
  </si>
  <si>
    <t>TE</t>
    <phoneticPr fontId="3" type="noConversion"/>
  </si>
  <si>
    <t>Schedule</t>
    <phoneticPr fontId="3" type="noConversion"/>
  </si>
  <si>
    <t>SKU1</t>
    <phoneticPr fontId="3" type="noConversion"/>
  </si>
  <si>
    <t>SKU2</t>
  </si>
  <si>
    <t>SKU3</t>
  </si>
  <si>
    <t>SKU4</t>
  </si>
  <si>
    <t>SKU5</t>
  </si>
  <si>
    <t>SKU6</t>
  </si>
  <si>
    <t>SKU7</t>
  </si>
  <si>
    <t>SKU8</t>
  </si>
  <si>
    <t>SKU9</t>
  </si>
  <si>
    <t>SKU10</t>
  </si>
  <si>
    <t>UMA</t>
    <phoneticPr fontId="3" type="noConversion"/>
  </si>
  <si>
    <t>i3-8145U</t>
  </si>
  <si>
    <t>i5-8265U</t>
  </si>
  <si>
    <t>i7-8565U</t>
  </si>
  <si>
    <t>N17S-G2-A1</t>
    <phoneticPr fontId="3" type="noConversion"/>
  </si>
  <si>
    <t>N17S-G0-A1</t>
    <phoneticPr fontId="3" type="noConversion"/>
  </si>
  <si>
    <t>Picasso</t>
    <phoneticPr fontId="3" type="noConversion"/>
  </si>
  <si>
    <t>Chramshell</t>
    <phoneticPr fontId="3" type="noConversion"/>
  </si>
  <si>
    <t>Convertible</t>
    <phoneticPr fontId="3" type="noConversion"/>
  </si>
  <si>
    <t>NB Mode</t>
    <phoneticPr fontId="3" type="noConversion"/>
  </si>
  <si>
    <t>Detachable</t>
    <phoneticPr fontId="3" type="noConversion"/>
  </si>
  <si>
    <t>TDMS Calculation Time</t>
    <phoneticPr fontId="3" type="noConversion"/>
  </si>
  <si>
    <t>V</t>
    <phoneticPr fontId="3" type="noConversion"/>
  </si>
  <si>
    <t>X</t>
    <phoneticPr fontId="3" type="noConversion"/>
  </si>
  <si>
    <t>V</t>
    <phoneticPr fontId="3" type="noConversion"/>
  </si>
  <si>
    <t>Pad Mode</t>
    <phoneticPr fontId="3" type="noConversion"/>
  </si>
  <si>
    <t>W Dock mode</t>
    <phoneticPr fontId="3" type="noConversion"/>
  </si>
  <si>
    <t>SIT</t>
    <phoneticPr fontId="3" type="noConversion"/>
  </si>
  <si>
    <t>Phase</t>
    <phoneticPr fontId="3" type="noConversion"/>
  </si>
  <si>
    <t xml:space="preserve"> Yoga Pad mode/
Flex 300°</t>
    <phoneticPr fontId="3" type="noConversion"/>
  </si>
  <si>
    <t>FVT</t>
    <phoneticPr fontId="3" type="noConversion"/>
  </si>
  <si>
    <t>One unit</t>
    <phoneticPr fontId="3" type="noConversion"/>
  </si>
  <si>
    <t>X</t>
    <phoneticPr fontId="3" type="noConversion"/>
  </si>
  <si>
    <t>V</t>
    <phoneticPr fontId="3" type="noConversion"/>
  </si>
  <si>
    <t>Cover all SKUs</t>
    <phoneticPr fontId="3" type="noConversion"/>
  </si>
  <si>
    <t>Base on FAN table, cover all CPUs</t>
    <phoneticPr fontId="3" type="noConversion"/>
  </si>
  <si>
    <t>Cover all USB charger IC</t>
    <phoneticPr fontId="3" type="noConversion"/>
  </si>
  <si>
    <t>P1</t>
    <phoneticPr fontId="3" type="noConversion"/>
  </si>
  <si>
    <t>P2</t>
    <phoneticPr fontId="3" type="noConversion"/>
  </si>
  <si>
    <t>All WiGig module</t>
    <phoneticPr fontId="3" type="noConversion"/>
  </si>
  <si>
    <t>All USB port of test unit</t>
    <phoneticPr fontId="3" type="noConversion"/>
  </si>
  <si>
    <t>Each type-C port of test unit</t>
    <phoneticPr fontId="3" type="noConversion"/>
  </si>
  <si>
    <t>Each Thunderbolt port of test unit</t>
    <phoneticPr fontId="3" type="noConversion"/>
  </si>
  <si>
    <t>--</t>
    <phoneticPr fontId="3" type="noConversion"/>
  </si>
  <si>
    <t>TPM setting check for modern preload</t>
  </si>
  <si>
    <t>[Compal]</t>
  </si>
  <si>
    <t>Fan Table test</t>
  </si>
  <si>
    <t>HDR</t>
  </si>
  <si>
    <t>Content Protection</t>
  </si>
  <si>
    <t>Compal internal test case</t>
    <phoneticPr fontId="3" type="noConversion"/>
  </si>
  <si>
    <t>USB Type C for PD</t>
    <phoneticPr fontId="3" type="noConversion"/>
  </si>
  <si>
    <t>Cover for TBT IC and support PD funciton</t>
    <phoneticPr fontId="3" type="noConversion"/>
  </si>
  <si>
    <t>Config-Leverage time</t>
    <phoneticPr fontId="3" type="noConversion"/>
  </si>
  <si>
    <t>Config-Leverage Item</t>
    <phoneticPr fontId="3" type="noConversion"/>
  </si>
  <si>
    <t>Config-Automation Item</t>
    <phoneticPr fontId="3" type="noConversion"/>
  </si>
  <si>
    <t>Config-Automation time</t>
    <phoneticPr fontId="3" type="noConversion"/>
  </si>
  <si>
    <t>Time w/ Config-follow matrix</t>
    <phoneticPr fontId="3" type="noConversion"/>
  </si>
  <si>
    <t>Category</t>
    <phoneticPr fontId="3" type="noConversion"/>
  </si>
  <si>
    <t>Time</t>
    <phoneticPr fontId="3" type="noConversion"/>
  </si>
  <si>
    <t>[C38_Notebook] SW Test case planning Readme</t>
    <phoneticPr fontId="3" type="noConversion"/>
  </si>
  <si>
    <t>N17S-G2-A1</t>
    <phoneticPr fontId="3" type="noConversion"/>
  </si>
  <si>
    <t>NO.</t>
    <phoneticPr fontId="3" type="noConversion"/>
  </si>
  <si>
    <t>Comments</t>
    <phoneticPr fontId="3" type="noConversion"/>
  </si>
  <si>
    <t>Case ID</t>
    <phoneticPr fontId="3" type="noConversion"/>
  </si>
  <si>
    <t>Item</t>
    <phoneticPr fontId="3" type="noConversion"/>
  </si>
  <si>
    <t>Case name</t>
    <phoneticPr fontId="3" type="noConversion"/>
  </si>
  <si>
    <t>Version</t>
    <phoneticPr fontId="3" type="noConversion"/>
  </si>
  <si>
    <t>Release date</t>
    <phoneticPr fontId="3" type="noConversion"/>
  </si>
  <si>
    <t>Owner</t>
    <phoneticPr fontId="3" type="noConversion"/>
  </si>
  <si>
    <t>Priority</t>
    <phoneticPr fontId="3" type="noConversion"/>
  </si>
  <si>
    <t>TDMS 
Total time
(A+U)</t>
    <phoneticPr fontId="3" type="noConversion"/>
  </si>
  <si>
    <t>Base time-overall</t>
    <phoneticPr fontId="3" type="noConversion"/>
  </si>
  <si>
    <t>(TDMS)
Unattended 
time</t>
    <phoneticPr fontId="3" type="noConversion"/>
  </si>
  <si>
    <t>測試報告的序列號</t>
    <phoneticPr fontId="3" type="noConversion"/>
  </si>
  <si>
    <t>測試報告名稱</t>
    <phoneticPr fontId="3" type="noConversion"/>
  </si>
  <si>
    <t>測試報告版本</t>
    <phoneticPr fontId="3" type="noConversion"/>
  </si>
  <si>
    <t>測試報告最新更新的日期</t>
    <phoneticPr fontId="3" type="noConversion"/>
  </si>
  <si>
    <t>測試報告中所有人工參與的時間</t>
    <phoneticPr fontId="3" type="noConversion"/>
  </si>
  <si>
    <t>測試報告中所有非人工參與的時間</t>
    <phoneticPr fontId="3" type="noConversion"/>
  </si>
  <si>
    <t>Chramshell</t>
    <phoneticPr fontId="3" type="noConversion"/>
  </si>
  <si>
    <r>
      <rPr>
        <sz val="12"/>
        <rFont val="標楷體"/>
        <family val="4"/>
        <charset val="136"/>
      </rPr>
      <t>傳統筆記本的</t>
    </r>
    <r>
      <rPr>
        <sz val="12"/>
        <rFont val="Calibri"/>
        <family val="2"/>
      </rPr>
      <t>NB</t>
    </r>
    <r>
      <rPr>
        <sz val="12"/>
        <rFont val="標楷體"/>
        <family val="4"/>
        <charset val="136"/>
      </rPr>
      <t>模式</t>
    </r>
    <phoneticPr fontId="3" type="noConversion"/>
  </si>
  <si>
    <t>Convertible</t>
    <phoneticPr fontId="3" type="noConversion"/>
  </si>
  <si>
    <t>Detachable</t>
    <phoneticPr fontId="3" type="noConversion"/>
  </si>
  <si>
    <r>
      <rPr>
        <sz val="12"/>
        <rFont val="標楷體"/>
        <family val="4"/>
        <charset val="136"/>
      </rPr>
      <t>可翻轉成不同模式的筆記本</t>
    </r>
    <r>
      <rPr>
        <sz val="12"/>
        <rFont val="Calibri"/>
        <family val="2"/>
      </rPr>
      <t xml:space="preserve">; Yoga 360°/Flex 300°; </t>
    </r>
    <r>
      <rPr>
        <sz val="12"/>
        <rFont val="標楷體"/>
        <family val="4"/>
        <charset val="136"/>
      </rPr>
      <t>測試時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需按照</t>
    </r>
    <r>
      <rPr>
        <sz val="12"/>
        <rFont val="Calibri"/>
        <family val="2"/>
      </rPr>
      <t xml:space="preserve">LNV test matrix cover NB mode/Yoga Pad mode/Flex 300°, </t>
    </r>
    <r>
      <rPr>
        <sz val="12"/>
        <rFont val="標楷體"/>
        <family val="4"/>
        <charset val="136"/>
      </rPr>
      <t>詳細信息如</t>
    </r>
    <r>
      <rPr>
        <sz val="12"/>
        <rFont val="Calibri"/>
        <family val="2"/>
      </rPr>
      <t>Test plan</t>
    </r>
    <r>
      <rPr>
        <sz val="12"/>
        <rFont val="標楷體"/>
        <family val="4"/>
        <charset val="136"/>
      </rPr>
      <t>中</t>
    </r>
    <r>
      <rPr>
        <sz val="12"/>
        <rFont val="Calibri"/>
        <family val="2"/>
      </rPr>
      <t xml:space="preserve"> mark "V"</t>
    </r>
    <phoneticPr fontId="3" type="noConversion"/>
  </si>
  <si>
    <r>
      <rPr>
        <sz val="12"/>
        <rFont val="標楷體"/>
        <family val="4"/>
        <charset val="136"/>
      </rPr>
      <t>可將拆卸的筆記本</t>
    </r>
    <r>
      <rPr>
        <sz val="12"/>
        <rFont val="Calibri"/>
        <family val="2"/>
      </rPr>
      <t xml:space="preserve">; </t>
    </r>
    <r>
      <rPr>
        <sz val="12"/>
        <rFont val="標楷體"/>
        <family val="4"/>
        <charset val="136"/>
      </rPr>
      <t>可將筆記本顯示屏拆卸下來</t>
    </r>
    <r>
      <rPr>
        <sz val="12"/>
        <rFont val="Calibri"/>
        <family val="2"/>
      </rPr>
      <t xml:space="preserve">; </t>
    </r>
    <r>
      <rPr>
        <sz val="12"/>
        <rFont val="標楷體"/>
        <family val="4"/>
        <charset val="136"/>
      </rPr>
      <t>測試時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需按照</t>
    </r>
    <r>
      <rPr>
        <sz val="12"/>
        <rFont val="Calibri"/>
        <family val="2"/>
      </rPr>
      <t xml:space="preserve">LNV test matrix cover Pad mode/W Dock mode, </t>
    </r>
    <r>
      <rPr>
        <sz val="12"/>
        <rFont val="標楷體"/>
        <family val="4"/>
        <charset val="136"/>
      </rPr>
      <t>詳細信息如</t>
    </r>
    <r>
      <rPr>
        <sz val="12"/>
        <rFont val="Calibri"/>
        <family val="2"/>
      </rPr>
      <t>Test plan</t>
    </r>
    <r>
      <rPr>
        <sz val="12"/>
        <rFont val="標楷體"/>
        <family val="4"/>
        <charset val="136"/>
      </rPr>
      <t>中</t>
    </r>
    <r>
      <rPr>
        <sz val="12"/>
        <rFont val="Calibri"/>
        <family val="2"/>
      </rPr>
      <t xml:space="preserve"> mark "V"</t>
    </r>
    <phoneticPr fontId="3" type="noConversion"/>
  </si>
  <si>
    <t>Phase</t>
    <phoneticPr fontId="3" type="noConversion"/>
  </si>
  <si>
    <r>
      <rPr>
        <sz val="12"/>
        <rFont val="標楷體"/>
        <family val="4"/>
        <charset val="136"/>
      </rPr>
      <t>測試報告相關信息</t>
    </r>
    <r>
      <rPr>
        <sz val="12"/>
        <rFont val="Calibri"/>
        <family val="2"/>
      </rPr>
      <t>,</t>
    </r>
    <r>
      <rPr>
        <sz val="12"/>
        <rFont val="標楷體"/>
        <family val="4"/>
        <charset val="136"/>
      </rPr>
      <t>會定期檢查</t>
    </r>
    <r>
      <rPr>
        <sz val="12"/>
        <rFont val="Calibri"/>
        <family val="2"/>
      </rPr>
      <t>TDMS</t>
    </r>
    <r>
      <rPr>
        <sz val="12"/>
        <rFont val="標楷體"/>
        <family val="4"/>
        <charset val="136"/>
      </rPr>
      <t>系統中的狀況並更新版本</t>
    </r>
    <r>
      <rPr>
        <sz val="12"/>
        <rFont val="Calibri"/>
        <family val="2"/>
      </rPr>
      <t>;</t>
    </r>
    <phoneticPr fontId="3" type="noConversion"/>
  </si>
  <si>
    <t>Coverage</t>
    <phoneticPr fontId="3" type="noConversion"/>
  </si>
  <si>
    <r>
      <rPr>
        <sz val="12"/>
        <rFont val="標楷體"/>
        <family val="4"/>
        <charset val="136"/>
      </rPr>
      <t>測試報告在安排</t>
    </r>
    <r>
      <rPr>
        <sz val="12"/>
        <rFont val="Calibri"/>
        <family val="2"/>
      </rPr>
      <t>plan</t>
    </r>
    <r>
      <rPr>
        <sz val="12"/>
        <rFont val="標楷體"/>
        <family val="4"/>
        <charset val="136"/>
      </rPr>
      <t>的時候要注意此項測試會對那些方面有影響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有影響的部分在</t>
    </r>
    <r>
      <rPr>
        <sz val="12"/>
        <rFont val="Calibri"/>
        <family val="2"/>
      </rPr>
      <t>planning</t>
    </r>
    <r>
      <rPr>
        <sz val="12"/>
        <rFont val="標楷體"/>
        <family val="4"/>
        <charset val="136"/>
      </rPr>
      <t>的時候都需要涵蓋</t>
    </r>
    <phoneticPr fontId="3" type="noConversion"/>
  </si>
  <si>
    <t>Feature Support 
(1UUT)</t>
  </si>
  <si>
    <t>--</t>
    <phoneticPr fontId="3" type="noConversion"/>
  </si>
  <si>
    <t>Base time-support
(1UUT)</t>
    <phoneticPr fontId="3" type="noConversion"/>
  </si>
  <si>
    <t>專案支援的功能在一台機器上的手動測試時間</t>
    <phoneticPr fontId="3" type="noConversion"/>
  </si>
  <si>
    <r>
      <rPr>
        <sz val="12"/>
        <rFont val="標楷體"/>
        <family val="4"/>
        <charset val="136"/>
      </rPr>
      <t>如果</t>
    </r>
    <r>
      <rPr>
        <sz val="12"/>
        <rFont val="Calibri"/>
        <family val="2"/>
      </rPr>
      <t>LNV</t>
    </r>
    <r>
      <rPr>
        <sz val="12"/>
        <rFont val="標楷體"/>
        <family val="4"/>
        <charset val="136"/>
      </rPr>
      <t>有新增</t>
    </r>
    <r>
      <rPr>
        <sz val="12"/>
        <rFont val="Calibri"/>
        <family val="2"/>
      </rPr>
      <t>/</t>
    </r>
    <r>
      <rPr>
        <sz val="12"/>
        <rFont val="標楷體"/>
        <family val="4"/>
        <charset val="136"/>
      </rPr>
      <t>刪除測項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或更新測試報告優先級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會及時更新</t>
    </r>
    <r>
      <rPr>
        <sz val="12"/>
        <rFont val="Calibri"/>
        <family val="2"/>
      </rPr>
      <t>;</t>
    </r>
    <phoneticPr fontId="3" type="noConversion"/>
  </si>
  <si>
    <r>
      <t>無需更新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定期會與自動化成員確認自動化項目及時間</t>
    </r>
    <phoneticPr fontId="3" type="noConversion"/>
  </si>
  <si>
    <t>測試工程師</t>
    <phoneticPr fontId="3" type="noConversion"/>
  </si>
  <si>
    <t>Schedule</t>
  </si>
  <si>
    <r>
      <rPr>
        <sz val="12"/>
        <rFont val="標楷體"/>
        <family val="4"/>
        <charset val="136"/>
      </rPr>
      <t>測試時間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部分</t>
    </r>
    <r>
      <rPr>
        <sz val="12"/>
        <rFont val="Calibri"/>
        <family val="2"/>
      </rPr>
      <t>Gerber</t>
    </r>
    <r>
      <rPr>
        <sz val="12"/>
        <rFont val="標楷體"/>
        <family val="4"/>
        <charset val="136"/>
      </rPr>
      <t>相關的項目需要再</t>
    </r>
    <r>
      <rPr>
        <sz val="12"/>
        <rFont val="Calibri"/>
        <family val="2"/>
      </rPr>
      <t>Gerber</t>
    </r>
    <r>
      <rPr>
        <sz val="12"/>
        <rFont val="標楷體"/>
        <family val="4"/>
        <charset val="136"/>
      </rPr>
      <t>前完成</t>
    </r>
    <phoneticPr fontId="3" type="noConversion"/>
  </si>
  <si>
    <t>Project test SKU-follow matrix</t>
    <phoneticPr fontId="3" type="noConversion"/>
  </si>
  <si>
    <t>Attend time-Optimize</t>
    <phoneticPr fontId="3" type="noConversion"/>
  </si>
  <si>
    <t>Project test SKU-Optimize</t>
    <phoneticPr fontId="3" type="noConversion"/>
  </si>
  <si>
    <r>
      <rPr>
        <sz val="12"/>
        <rFont val="標楷體"/>
        <family val="4"/>
        <charset val="136"/>
      </rPr>
      <t>根據</t>
    </r>
    <r>
      <rPr>
        <sz val="12"/>
        <rFont val="Calibri"/>
        <family val="2"/>
      </rPr>
      <t>LNV SW test matrix</t>
    </r>
    <r>
      <rPr>
        <sz val="12"/>
        <rFont val="標楷體"/>
        <family val="4"/>
        <charset val="136"/>
      </rPr>
      <t>安排的</t>
    </r>
    <r>
      <rPr>
        <sz val="12"/>
        <rFont val="Calibri"/>
        <family val="2"/>
      </rPr>
      <t>test plan</t>
    </r>
    <r>
      <rPr>
        <sz val="12"/>
        <rFont val="標楷體"/>
        <family val="4"/>
        <charset val="136"/>
      </rPr>
      <t>需要測試的</t>
    </r>
    <r>
      <rPr>
        <sz val="12"/>
        <rFont val="Calibri"/>
        <family val="2"/>
      </rPr>
      <t>SKU</t>
    </r>
    <r>
      <rPr>
        <sz val="12"/>
        <rFont val="標楷體"/>
        <family val="4"/>
        <charset val="136"/>
      </rPr>
      <t>數量</t>
    </r>
    <phoneticPr fontId="3" type="noConversion"/>
  </si>
  <si>
    <r>
      <rPr>
        <sz val="12"/>
        <rFont val="標楷體"/>
        <family val="4"/>
        <charset val="136"/>
      </rPr>
      <t>根據</t>
    </r>
    <r>
      <rPr>
        <sz val="12"/>
        <rFont val="Calibri"/>
        <family val="2"/>
      </rPr>
      <t>LNV SW test matrix</t>
    </r>
    <r>
      <rPr>
        <sz val="12"/>
        <rFont val="標楷體"/>
        <family val="4"/>
        <charset val="136"/>
      </rPr>
      <t>安排的</t>
    </r>
    <r>
      <rPr>
        <sz val="12"/>
        <rFont val="Calibri"/>
        <family val="2"/>
      </rPr>
      <t>test plan</t>
    </r>
    <r>
      <rPr>
        <sz val="12"/>
        <rFont val="標楷體"/>
        <family val="4"/>
        <charset val="136"/>
      </rPr>
      <t>需要的人工測試時間</t>
    </r>
    <phoneticPr fontId="3" type="noConversion"/>
  </si>
  <si>
    <t>Config-Leverage Item</t>
    <phoneticPr fontId="3" type="noConversion"/>
  </si>
  <si>
    <t>Config-Leverage time</t>
    <phoneticPr fontId="3" type="noConversion"/>
  </si>
  <si>
    <t>Config-Automation Item</t>
    <phoneticPr fontId="3" type="noConversion"/>
  </si>
  <si>
    <t>Manual time after Automation</t>
    <phoneticPr fontId="3" type="noConversion"/>
  </si>
  <si>
    <t>Config-Automation time</t>
    <phoneticPr fontId="3" type="noConversion"/>
  </si>
  <si>
    <t>Planning after Optimize</t>
    <phoneticPr fontId="3" type="noConversion"/>
  </si>
  <si>
    <r>
      <rPr>
        <sz val="12"/>
        <rFont val="標楷體"/>
        <family val="4"/>
        <charset val="136"/>
      </rPr>
      <t>從專案的</t>
    </r>
    <r>
      <rPr>
        <sz val="12"/>
        <rFont val="Calibri"/>
        <family val="2"/>
      </rPr>
      <t>Platform, VGA, 14''/15'', keyparts</t>
    </r>
    <r>
      <rPr>
        <sz val="12"/>
        <rFont val="標楷體"/>
        <family val="4"/>
        <charset val="136"/>
      </rPr>
      <t>等方面確認是否能與其他專案進行</t>
    </r>
    <r>
      <rPr>
        <sz val="12"/>
        <rFont val="Calibri"/>
        <family val="2"/>
      </rPr>
      <t>Leverage</t>
    </r>
    <r>
      <rPr>
        <sz val="12"/>
        <rFont val="標楷體"/>
        <family val="4"/>
        <charset val="136"/>
      </rPr>
      <t>的部分</t>
    </r>
    <r>
      <rPr>
        <sz val="12"/>
        <rFont val="Calibri"/>
        <family val="2"/>
      </rPr>
      <t xml:space="preserve">; </t>
    </r>
    <r>
      <rPr>
        <sz val="12"/>
        <rFont val="標楷體"/>
        <family val="4"/>
        <charset val="136"/>
      </rPr>
      <t>合理安排</t>
    </r>
    <r>
      <rPr>
        <sz val="12"/>
        <rFont val="Calibri"/>
        <family val="2"/>
      </rPr>
      <t>Test plan</t>
    </r>
    <phoneticPr fontId="3" type="noConversion"/>
  </si>
  <si>
    <r>
      <rPr>
        <sz val="12"/>
        <rFont val="標楷體"/>
        <family val="4"/>
        <charset val="136"/>
      </rPr>
      <t>做</t>
    </r>
    <r>
      <rPr>
        <sz val="12"/>
        <rFont val="Calibri"/>
        <family val="2"/>
      </rPr>
      <t>Leverage</t>
    </r>
    <r>
      <rPr>
        <sz val="12"/>
        <rFont val="標楷體"/>
        <family val="4"/>
        <charset val="136"/>
      </rPr>
      <t>的測項節省的時間</t>
    </r>
    <phoneticPr fontId="3" type="noConversion"/>
  </si>
  <si>
    <r>
      <rPr>
        <sz val="12"/>
        <rFont val="標楷體"/>
        <family val="4"/>
        <charset val="136"/>
      </rPr>
      <t>做</t>
    </r>
    <r>
      <rPr>
        <sz val="12"/>
        <rFont val="Calibri"/>
        <family val="2"/>
      </rPr>
      <t>Reduction</t>
    </r>
    <r>
      <rPr>
        <sz val="12"/>
        <rFont val="標楷體"/>
        <family val="4"/>
        <charset val="136"/>
      </rPr>
      <t>的測項節省的時間</t>
    </r>
    <phoneticPr fontId="3" type="noConversion"/>
  </si>
  <si>
    <t>測試報告中可以自動化的項目</t>
    <phoneticPr fontId="3" type="noConversion"/>
  </si>
  <si>
    <t>測試報告中被自動化之後任然需要人工操作完成的時間</t>
    <phoneticPr fontId="3" type="noConversion"/>
  </si>
  <si>
    <t>測試報告中一台機器自動化節省的時間</t>
    <phoneticPr fontId="3" type="noConversion"/>
  </si>
  <si>
    <t>總測試機器被自動化後所節省的時間</t>
    <phoneticPr fontId="3" type="noConversion"/>
  </si>
  <si>
    <r>
      <rPr>
        <sz val="12"/>
        <rFont val="標楷體"/>
        <family val="4"/>
        <charset val="136"/>
      </rPr>
      <t>通過以上的</t>
    </r>
    <r>
      <rPr>
        <sz val="12"/>
        <rFont val="Calibri"/>
        <family val="2"/>
      </rPr>
      <t>Leverage, Reduction</t>
    </r>
    <r>
      <rPr>
        <sz val="12"/>
        <rFont val="標楷體"/>
        <family val="4"/>
        <charset val="136"/>
      </rPr>
      <t>之後需要測試的</t>
    </r>
    <r>
      <rPr>
        <sz val="12"/>
        <rFont val="Calibri"/>
        <family val="2"/>
      </rPr>
      <t>SKU</t>
    </r>
    <r>
      <rPr>
        <sz val="12"/>
        <rFont val="標楷體"/>
        <family val="4"/>
        <charset val="136"/>
      </rPr>
      <t>數量</t>
    </r>
    <phoneticPr fontId="3" type="noConversion"/>
  </si>
  <si>
    <r>
      <rPr>
        <sz val="12"/>
        <rFont val="標楷體"/>
        <family val="4"/>
        <charset val="136"/>
      </rPr>
      <t>通過以上的</t>
    </r>
    <r>
      <rPr>
        <sz val="12"/>
        <rFont val="Calibri"/>
        <family val="2"/>
      </rPr>
      <t>Leverage, Reduction, Automation</t>
    </r>
    <r>
      <rPr>
        <sz val="12"/>
        <rFont val="標楷體"/>
        <family val="4"/>
        <charset val="136"/>
      </rPr>
      <t>之後的人工測試時間</t>
    </r>
    <phoneticPr fontId="3" type="noConversion"/>
  </si>
  <si>
    <r>
      <rPr>
        <sz val="12"/>
        <rFont val="標楷體"/>
        <family val="4"/>
        <charset val="136"/>
      </rPr>
      <t>通過以上的</t>
    </r>
    <r>
      <rPr>
        <sz val="12"/>
        <rFont val="Calibri"/>
        <family val="2"/>
      </rPr>
      <t>Leverage, Reduction, Automation</t>
    </r>
    <r>
      <rPr>
        <sz val="12"/>
        <rFont val="標楷體"/>
        <family val="4"/>
        <charset val="136"/>
      </rPr>
      <t>之後的</t>
    </r>
    <r>
      <rPr>
        <sz val="12"/>
        <rFont val="Calibri"/>
        <family val="2"/>
      </rPr>
      <t>Test plan</t>
    </r>
    <phoneticPr fontId="3" type="noConversion"/>
  </si>
  <si>
    <r>
      <rPr>
        <sz val="12"/>
        <rFont val="標楷體"/>
        <family val="4"/>
        <charset val="136"/>
      </rPr>
      <t>如果</t>
    </r>
    <r>
      <rPr>
        <sz val="12"/>
        <rFont val="Calibri"/>
        <family val="2"/>
      </rPr>
      <t>LNV</t>
    </r>
    <r>
      <rPr>
        <sz val="12"/>
        <rFont val="標楷體"/>
        <family val="4"/>
        <charset val="136"/>
      </rPr>
      <t>測試報告中的時間有增加或減少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會及時</t>
    </r>
    <r>
      <rPr>
        <sz val="12"/>
        <rFont val="標楷體"/>
        <family val="4"/>
        <charset val="136"/>
      </rPr>
      <t>更新</t>
    </r>
    <r>
      <rPr>
        <sz val="12"/>
        <rFont val="Calibri"/>
        <family val="2"/>
      </rPr>
      <t>;</t>
    </r>
    <phoneticPr fontId="3" type="noConversion"/>
  </si>
  <si>
    <r>
      <rPr>
        <sz val="12"/>
        <rFont val="標楷體"/>
        <family val="4"/>
        <charset val="136"/>
      </rPr>
      <t>此處為</t>
    </r>
    <r>
      <rPr>
        <sz val="12"/>
        <rFont val="Calibri"/>
        <family val="2"/>
      </rPr>
      <t>LNV SW Test matrix</t>
    </r>
    <r>
      <rPr>
        <sz val="12"/>
        <rFont val="標楷體"/>
        <family val="4"/>
        <charset val="136"/>
      </rPr>
      <t>中</t>
    </r>
    <r>
      <rPr>
        <sz val="12"/>
        <rFont val="Calibri"/>
        <family val="2"/>
      </rPr>
      <t>copy</t>
    </r>
    <r>
      <rPr>
        <sz val="12"/>
        <rFont val="標楷體"/>
        <family val="4"/>
        <charset val="136"/>
      </rPr>
      <t>而來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後續會根據</t>
    </r>
    <r>
      <rPr>
        <sz val="12"/>
        <rFont val="Calibri"/>
        <family val="2"/>
      </rPr>
      <t>LNV test matrix</t>
    </r>
    <r>
      <rPr>
        <sz val="12"/>
        <rFont val="標楷體"/>
        <family val="4"/>
        <charset val="136"/>
      </rPr>
      <t>來更新</t>
    </r>
    <r>
      <rPr>
        <sz val="12"/>
        <rFont val="Calibri"/>
        <family val="2"/>
      </rPr>
      <t xml:space="preserve">; 
</t>
    </r>
    <r>
      <rPr>
        <sz val="12"/>
        <rFont val="標楷體"/>
        <family val="4"/>
        <charset val="136"/>
      </rPr>
      <t>當</t>
    </r>
    <r>
      <rPr>
        <sz val="12"/>
        <rFont val="Calibri"/>
        <family val="2"/>
      </rPr>
      <t>Yoga/Flex</t>
    </r>
    <r>
      <rPr>
        <sz val="12"/>
        <rFont val="標楷體"/>
        <family val="4"/>
        <charset val="136"/>
      </rPr>
      <t>專案時需要按照</t>
    </r>
    <r>
      <rPr>
        <sz val="12"/>
        <rFont val="Calibri"/>
        <family val="2"/>
      </rPr>
      <t>Test matrix</t>
    </r>
    <r>
      <rPr>
        <sz val="12"/>
        <rFont val="標楷體"/>
        <family val="4"/>
        <charset val="136"/>
      </rPr>
      <t xml:space="preserve">中定義的模式進行測試
</t>
    </r>
    <r>
      <rPr>
        <sz val="12"/>
        <rFont val="Calibri"/>
        <family val="2"/>
      </rPr>
      <t>Coverage</t>
    </r>
    <r>
      <rPr>
        <sz val="12"/>
        <rFont val="標楷體"/>
        <family val="4"/>
        <charset val="136"/>
      </rPr>
      <t>部分除了參考</t>
    </r>
    <r>
      <rPr>
        <sz val="12"/>
        <rFont val="Calibri"/>
        <family val="2"/>
      </rPr>
      <t>LNV SW test matrix</t>
    </r>
    <r>
      <rPr>
        <sz val="12"/>
        <rFont val="標楷體"/>
        <family val="4"/>
        <charset val="136"/>
      </rPr>
      <t>還需要檢查測試報告中是否有額外需要</t>
    </r>
    <r>
      <rPr>
        <sz val="12"/>
        <rFont val="Calibri"/>
        <family val="2"/>
      </rPr>
      <t>cover</t>
    </r>
    <r>
      <rPr>
        <sz val="12"/>
        <rFont val="標楷體"/>
        <family val="4"/>
        <charset val="136"/>
      </rPr>
      <t>的部分</t>
    </r>
    <phoneticPr fontId="3" type="noConversion"/>
  </si>
  <si>
    <r>
      <t>公式帶出</t>
    </r>
    <r>
      <rPr>
        <sz val="12"/>
        <rFont val="Calibri"/>
        <family val="2"/>
      </rPr>
      <t xml:space="preserve">, </t>
    </r>
    <r>
      <rPr>
        <sz val="12"/>
        <rFont val="標楷體"/>
        <family val="4"/>
        <charset val="136"/>
      </rPr>
      <t>無需編輯</t>
    </r>
    <phoneticPr fontId="3" type="noConversion"/>
  </si>
  <si>
    <t>Base time-Automation(1UUT)</t>
    <phoneticPr fontId="3" type="noConversion"/>
  </si>
  <si>
    <t>Config-Retest time</t>
    <phoneticPr fontId="3" type="noConversion"/>
  </si>
  <si>
    <r>
      <t xml:space="preserve">TDMS </t>
    </r>
    <r>
      <rPr>
        <sz val="12"/>
        <rFont val="標楷體"/>
        <family val="4"/>
        <charset val="136"/>
      </rPr>
      <t>系統中所有測試報告的總測試時間</t>
    </r>
    <r>
      <rPr>
        <sz val="12"/>
        <rFont val="Calibri"/>
        <family val="2"/>
      </rPr>
      <t xml:space="preserve"> (Attend time + Unattend time)</t>
    </r>
    <phoneticPr fontId="3" type="noConversion"/>
  </si>
  <si>
    <r>
      <t>測試報告所屬的部門</t>
    </r>
    <r>
      <rPr>
        <sz val="12"/>
        <rFont val="Calibri"/>
        <family val="2"/>
      </rPr>
      <t>: DQA, SA, SW</t>
    </r>
    <phoneticPr fontId="3" type="noConversion"/>
  </si>
  <si>
    <t>測試報告需要在那個階段進行測試</t>
    <phoneticPr fontId="3" type="noConversion"/>
  </si>
  <si>
    <t>此專案有支援那些功能</t>
    <phoneticPr fontId="3" type="noConversion"/>
  </si>
  <si>
    <t>V</t>
  </si>
  <si>
    <t>v</t>
  </si>
  <si>
    <t>x</t>
  </si>
  <si>
    <t>Config-Smart Item</t>
    <phoneticPr fontId="3" type="noConversion"/>
  </si>
  <si>
    <r>
      <rPr>
        <sz val="12"/>
        <rFont val="標楷體"/>
        <family val="4"/>
        <charset val="136"/>
      </rPr>
      <t>熟悉</t>
    </r>
    <r>
      <rPr>
        <sz val="12"/>
        <rFont val="Calibri"/>
        <family val="2"/>
      </rPr>
      <t xml:space="preserve">LNV SW test matrix, </t>
    </r>
    <r>
      <rPr>
        <sz val="12"/>
        <rFont val="標楷體"/>
        <family val="4"/>
        <charset val="136"/>
      </rPr>
      <t>並了解各測試報告與那些方面相關，合理的進行安排</t>
    </r>
    <phoneticPr fontId="3" type="noConversion"/>
  </si>
  <si>
    <t>Config-Smart Item</t>
    <phoneticPr fontId="3" type="noConversion"/>
  </si>
  <si>
    <t>Config-Smart time</t>
    <phoneticPr fontId="3" type="noConversion"/>
  </si>
  <si>
    <t>Config-Retest Cycle</t>
    <phoneticPr fontId="3" type="noConversion"/>
  </si>
  <si>
    <t>Base time-Automation
(1SKU)</t>
    <phoneticPr fontId="3" type="noConversion"/>
  </si>
  <si>
    <r>
      <t>Retest</t>
    </r>
    <r>
      <rPr>
        <sz val="12"/>
        <rFont val="標楷體"/>
        <family val="4"/>
        <charset val="136"/>
      </rPr>
      <t>之后所花费的时间</t>
    </r>
    <phoneticPr fontId="3" type="noConversion"/>
  </si>
  <si>
    <r>
      <t>NPI phase</t>
    </r>
    <r>
      <rPr>
        <sz val="12"/>
        <rFont val="標楷體"/>
        <family val="4"/>
        <charset val="136"/>
      </rPr>
      <t>中</t>
    </r>
    <r>
      <rPr>
        <sz val="12"/>
        <rFont val="Calibri"/>
        <family val="2"/>
      </rPr>
      <t>retest</t>
    </r>
    <r>
      <rPr>
        <sz val="12"/>
        <rFont val="標楷體"/>
        <family val="4"/>
        <charset val="136"/>
      </rPr>
      <t>的次数</t>
    </r>
    <phoneticPr fontId="3" type="noConversion"/>
  </si>
  <si>
    <t>Mobile phone nearing (CPI test)</t>
    <phoneticPr fontId="3" type="noConversion"/>
  </si>
  <si>
    <t>Compal Internal test case</t>
    <phoneticPr fontId="3" type="noConversion"/>
  </si>
  <si>
    <t>Comments</t>
    <phoneticPr fontId="3" type="noConversion"/>
  </si>
  <si>
    <t>Comments</t>
    <phoneticPr fontId="3" type="noConversion"/>
  </si>
  <si>
    <r>
      <rPr>
        <sz val="12"/>
        <rFont val="標楷體"/>
        <family val="4"/>
        <charset val="136"/>
      </rPr>
      <t>更新</t>
    </r>
    <r>
      <rPr>
        <sz val="12"/>
        <rFont val="Calibri"/>
        <family val="2"/>
      </rPr>
      <t>Leverage</t>
    </r>
    <r>
      <rPr>
        <sz val="12"/>
        <rFont val="標楷體"/>
        <family val="4"/>
        <charset val="136"/>
      </rPr>
      <t>项目的考量因素</t>
    </r>
    <phoneticPr fontId="3" type="noConversion"/>
  </si>
  <si>
    <r>
      <t>更新</t>
    </r>
    <r>
      <rPr>
        <sz val="12"/>
        <rFont val="Calibri"/>
        <family val="2"/>
      </rPr>
      <t>Smart</t>
    </r>
    <r>
      <rPr>
        <sz val="12"/>
        <rFont val="標楷體"/>
        <family val="4"/>
        <charset val="136"/>
      </rPr>
      <t>项目的考量因素</t>
    </r>
    <phoneticPr fontId="3" type="noConversion"/>
  </si>
  <si>
    <r>
      <t>Config-Smart Item</t>
    </r>
    <r>
      <rPr>
        <sz val="12"/>
        <rFont val="標楷體"/>
        <family val="4"/>
        <charset val="136"/>
      </rPr>
      <t>占总</t>
    </r>
    <r>
      <rPr>
        <sz val="12"/>
        <rFont val="Calibri"/>
        <family val="2"/>
      </rPr>
      <t>case</t>
    </r>
    <r>
      <rPr>
        <sz val="12"/>
        <rFont val="標楷體"/>
        <family val="4"/>
        <charset val="136"/>
      </rPr>
      <t>比例</t>
    </r>
    <phoneticPr fontId="3" type="noConversion"/>
  </si>
  <si>
    <r>
      <t>Smart</t>
    </r>
    <r>
      <rPr>
        <sz val="12"/>
        <rFont val="標楷體"/>
        <family val="4"/>
        <charset val="136"/>
      </rPr>
      <t>的项目占总报告的百分比</t>
    </r>
    <phoneticPr fontId="3" type="noConversion"/>
  </si>
  <si>
    <t>Config-Retest SKU</t>
    <phoneticPr fontId="3" type="noConversion"/>
  </si>
  <si>
    <t>Config-Retest SKU</t>
    <phoneticPr fontId="3" type="noConversion"/>
  </si>
  <si>
    <r>
      <rPr>
        <sz val="12"/>
        <rFont val="標楷體"/>
        <family val="4"/>
        <charset val="136"/>
      </rPr>
      <t>更新專案過程中</t>
    </r>
    <r>
      <rPr>
        <sz val="12"/>
        <rFont val="Calibri"/>
        <family val="2"/>
      </rPr>
      <t>retest</t>
    </r>
    <r>
      <rPr>
        <sz val="12"/>
        <rFont val="標楷體"/>
        <family val="4"/>
        <charset val="136"/>
      </rPr>
      <t>的</t>
    </r>
    <r>
      <rPr>
        <sz val="12"/>
        <rFont val="Calibri"/>
        <family val="2"/>
      </rPr>
      <t>SKU</t>
    </r>
    <r>
      <rPr>
        <sz val="12"/>
        <rFont val="標楷體"/>
        <family val="4"/>
        <charset val="136"/>
      </rPr>
      <t>數量</t>
    </r>
    <phoneticPr fontId="3" type="noConversion"/>
  </si>
  <si>
    <t xml:space="preserve">Full function duration: </t>
    <phoneticPr fontId="3" type="noConversion"/>
  </si>
  <si>
    <t>Base time</t>
    <phoneticPr fontId="3" type="noConversion"/>
  </si>
  <si>
    <t>Feature Support</t>
    <phoneticPr fontId="3" type="noConversion"/>
  </si>
  <si>
    <t>Time w/ Config-follow matrix
(?SKU)</t>
    <phoneticPr fontId="3" type="noConversion"/>
  </si>
  <si>
    <t>Prepare</t>
  </si>
  <si>
    <t>Information</t>
  </si>
  <si>
    <t>Configuration</t>
  </si>
  <si>
    <t>POST HotKey</t>
  </si>
  <si>
    <t>POST Time</t>
  </si>
  <si>
    <t>Flash BIOS Condition Test</t>
  </si>
  <si>
    <t xml:space="preserve">OA3 test </t>
  </si>
  <si>
    <t>OA2 test</t>
  </si>
  <si>
    <t>Firmware update</t>
  </si>
  <si>
    <t>Compatibility Test</t>
  </si>
  <si>
    <t>TPM setting check</t>
  </si>
  <si>
    <t>TPM key verify</t>
  </si>
  <si>
    <t>BIOS update</t>
  </si>
  <si>
    <t>Basic function</t>
  </si>
  <si>
    <t>Wake up event</t>
  </si>
  <si>
    <t>Power switch</t>
  </si>
  <si>
    <t>Test preparation</t>
  </si>
  <si>
    <t>Power Plan UI check</t>
  </si>
  <si>
    <t>Entering and Exiting</t>
  </si>
  <si>
    <t>Background audio recording in AC and DC mode</t>
  </si>
  <si>
    <t>Low battery</t>
  </si>
  <si>
    <t>Long-time MS mode (Cover AC and DC mode)</t>
  </si>
  <si>
    <t>MS resume performance(Cover AC and DC mode)</t>
  </si>
  <si>
    <t>Lesson learn</t>
  </si>
  <si>
    <t>Preparation</t>
  </si>
  <si>
    <t>Battery information check</t>
  </si>
  <si>
    <t>Basic charge test</t>
  </si>
  <si>
    <t xml:space="preserve">Power switch test </t>
  </si>
  <si>
    <t>Normal charge</t>
  </si>
  <si>
    <t>Quick charge (skip if not support)</t>
  </si>
  <si>
    <t>Requests before the test</t>
  </si>
  <si>
    <t>System settings</t>
  </si>
  <si>
    <t>Battery ship mode test with low capacity storage enabled method</t>
  </si>
  <si>
    <t>Test preparation:</t>
  </si>
  <si>
    <t>Power switch test</t>
  </si>
  <si>
    <t>Worst Case compatibility test</t>
  </si>
  <si>
    <t>Power Management</t>
  </si>
  <si>
    <t>Charge and Discharge test</t>
  </si>
  <si>
    <t>Overdischarged Battery test</t>
  </si>
  <si>
    <t>Hot Detach and attach test</t>
  </si>
  <si>
    <t>AC / DC mode during PM operation</t>
  </si>
  <si>
    <t>Illegal Battery Authentication Test</t>
  </si>
  <si>
    <t>Charge Time Compare</t>
  </si>
  <si>
    <t>Battery discharge with AC test</t>
  </si>
  <si>
    <t>NOVO menu check</t>
  </si>
  <si>
    <t>Check for boot mode and power management</t>
  </si>
  <si>
    <t>Reset TPM</t>
  </si>
  <si>
    <t>BitLocker</t>
  </si>
  <si>
    <t>Bitlocker + USB disk</t>
  </si>
  <si>
    <t>The third Application</t>
  </si>
  <si>
    <t>Test preparation and notes</t>
  </si>
  <si>
    <t>SGX enable mode</t>
  </si>
  <si>
    <t>SGX Disable Mode</t>
  </si>
  <si>
    <t>SGX Software Control mode</t>
  </si>
  <si>
    <t>PRM</t>
  </si>
  <si>
    <t>SGX Functional Validation</t>
  </si>
  <si>
    <t>BIOS update for SGX</t>
  </si>
  <si>
    <t>Intel DAL Validation Tool</t>
  </si>
  <si>
    <t>Intel Online Connect Test Tool</t>
  </si>
  <si>
    <t>Intel Online Connect U2F Test Tool</t>
  </si>
  <si>
    <t>Transmission stability test</t>
  </si>
  <si>
    <t>Preparation for test</t>
  </si>
  <si>
    <t>Sync between App and BIOS</t>
  </si>
  <si>
    <t>Charge in AC mode</t>
  </si>
  <si>
    <t>Charge in DC mode</t>
  </si>
  <si>
    <t>DC mode with low battery capacity</t>
  </si>
  <si>
    <t>Charger Noise</t>
  </si>
  <si>
    <t>Device requirement</t>
  </si>
  <si>
    <t>USB mouse</t>
  </si>
  <si>
    <t>USB Keyboard</t>
  </si>
  <si>
    <t>USB ODD</t>
  </si>
  <si>
    <t>P2P charge</t>
  </si>
  <si>
    <t>Power Loading test</t>
  </si>
  <si>
    <t>Daisy chain test</t>
  </si>
  <si>
    <t>Plug in and Plug out</t>
  </si>
  <si>
    <t>TBT wake</t>
  </si>
  <si>
    <t>Sleep overnight</t>
  </si>
  <si>
    <t>Power management test</t>
  </si>
  <si>
    <t>Test Device</t>
  </si>
  <si>
    <t>Default audio device check</t>
  </si>
  <si>
    <t>Multi-stream &amp; Classic mode</t>
  </si>
  <si>
    <t>Sound Output Test--Speaker</t>
  </si>
  <si>
    <t>Loudspeaker loudness test</t>
  </si>
  <si>
    <t>Sound Output Test--Headphone</t>
  </si>
  <si>
    <t>Sound Output Test--External speaker</t>
  </si>
  <si>
    <t>Sound Output Test--Channel</t>
  </si>
  <si>
    <t>Sound Output Test--Simultaneous Play Test</t>
  </si>
  <si>
    <t>Sound Output Test--Line In/Out (if support)</t>
  </si>
  <si>
    <t>Sound Output Test--SPDIF Output (if support)</t>
  </si>
  <si>
    <t>Bit depth and sampling rate check</t>
  </si>
  <si>
    <t>Sample rate conversion test</t>
  </si>
  <si>
    <t>Noise check</t>
  </si>
  <si>
    <t>Microphone Airtightness Test</t>
  </si>
  <si>
    <t>Stress Recording</t>
  </si>
  <si>
    <t>Power management</t>
  </si>
  <si>
    <t>Advanced function check</t>
  </si>
  <si>
    <t>Power Management Test</t>
  </si>
  <si>
    <t>Basic function check</t>
  </si>
  <si>
    <t>Camera background blur basic function</t>
  </si>
  <si>
    <t>Performance test</t>
  </si>
  <si>
    <t>Compatible test</t>
  </si>
  <si>
    <t>PSR status check</t>
  </si>
  <si>
    <t>PSR simulative scenes check</t>
  </si>
  <si>
    <t>PSR manully test</t>
  </si>
  <si>
    <t>Near Filed (0.5M--0.8M)</t>
  </si>
  <si>
    <t>Far Field (4M)</t>
  </si>
  <si>
    <t>Ad-Hoc</t>
  </si>
  <si>
    <t>Stability test</t>
  </si>
  <si>
    <t>Basic Function</t>
  </si>
  <si>
    <t>Advanced Function</t>
  </si>
  <si>
    <t>Gesture</t>
  </si>
  <si>
    <t>windows updade</t>
  </si>
  <si>
    <t>PTP basic function check</t>
  </si>
  <si>
    <t>Information check</t>
  </si>
  <si>
    <t>Function</t>
  </si>
  <si>
    <t>Pen</t>
  </si>
  <si>
    <t>Radial Menu</t>
  </si>
  <si>
    <t>UI Check(only support BT pen)</t>
  </si>
  <si>
    <t>Tilt Sensing(For Pen Pro)</t>
  </si>
  <si>
    <t>Battery Status(only support BT pen)</t>
  </si>
  <si>
    <t>Power Management(only support BT pen)</t>
  </si>
  <si>
    <t>L&amp;L</t>
  </si>
  <si>
    <t>Anti-Ghost</t>
  </si>
  <si>
    <t>Hot keys and HW button</t>
  </si>
  <si>
    <t>Fool Proof Fn Ctrl</t>
  </si>
  <si>
    <t>Backlight</t>
  </si>
  <si>
    <t>Lighting Color &amp; Brightness</t>
  </si>
  <si>
    <t>Backlight Mode</t>
  </si>
  <si>
    <t>Buttons</t>
  </si>
  <si>
    <t xml:space="preserve">Button Combination </t>
  </si>
  <si>
    <t>User scene</t>
  </si>
  <si>
    <t>Environment</t>
  </si>
  <si>
    <t>FPR Type</t>
  </si>
  <si>
    <t>Wet Finger</t>
  </si>
  <si>
    <t>Multiple FP</t>
  </si>
  <si>
    <t>Multiple Accounts</t>
  </si>
  <si>
    <t>PM</t>
  </si>
  <si>
    <t>Angle detection response time test</t>
  </si>
  <si>
    <t>Auto Mode Transition Control</t>
  </si>
  <si>
    <t>Angle detection manual test</t>
  </si>
  <si>
    <t>Angle detection stress test</t>
  </si>
  <si>
    <t>Basic Function Test</t>
  </si>
  <si>
    <t>Loading Test</t>
  </si>
  <si>
    <t>Stress Test</t>
  </si>
  <si>
    <t>Dolby Atmos Speaker System GUI check</t>
  </si>
  <si>
    <t>Dolby Audio Premium</t>
  </si>
  <si>
    <t>DOBLY Audio Speaker System GUI check</t>
  </si>
  <si>
    <t>Dobly Atmos for Gaming GUI check</t>
  </si>
  <si>
    <t>V</t>
    <phoneticPr fontId="3" type="noConversion"/>
  </si>
  <si>
    <t>DOBLY Atoms Speaker system for Gaming GUI check</t>
  </si>
  <si>
    <t>One Offload+One host</t>
  </si>
  <si>
    <t>Two Offload+One Host</t>
  </si>
  <si>
    <t>Offload stream playback</t>
  </si>
  <si>
    <t>Browser Streaming(Edge) check</t>
  </si>
  <si>
    <t>Audio Delay(Lip-sync) check</t>
  </si>
  <si>
    <t>Loopback</t>
  </si>
  <si>
    <t>Sine/Sweep test with spectrogram for Offload</t>
  </si>
  <si>
    <t>Disable/Enable the Audio Driver</t>
  </si>
  <si>
    <t>Disable/Enable the Speakers</t>
  </si>
  <si>
    <t>Uncheck/Check of HAP Capability from Speakers</t>
  </si>
  <si>
    <t>LongRun:Playback with restarts 12 hours</t>
  </si>
  <si>
    <t>LongRun:Single Offload stream with no restart 12 hours</t>
  </si>
  <si>
    <t>LongRun:Two offload+On host 12 hours</t>
  </si>
  <si>
    <t>Sensor performance test</t>
  </si>
  <si>
    <t>Performance Test</t>
  </si>
  <si>
    <t>Note</t>
  </si>
  <si>
    <t>Enterprise-level encryption test</t>
  </si>
  <si>
    <t>BIOS</t>
  </si>
  <si>
    <t>OOBE</t>
  </si>
  <si>
    <t>SIM Card Slot Test</t>
  </si>
  <si>
    <t>Control Management Test</t>
  </si>
  <si>
    <t xml:space="preserve">Basic Function test </t>
  </si>
  <si>
    <t>Install / Uninstall driver</t>
  </si>
  <si>
    <t>Mobility test</t>
  </si>
  <si>
    <t>Power management Test</t>
  </si>
  <si>
    <t>Compatibility test</t>
  </si>
  <si>
    <t>ME FW test</t>
  </si>
  <si>
    <t>Manual stress</t>
  </si>
  <si>
    <t>Install and uninstall</t>
  </si>
  <si>
    <t>Test SW</t>
  </si>
  <si>
    <t>Driver check</t>
  </si>
  <si>
    <t>Basic function test</t>
  </si>
  <si>
    <t>Airplane mode</t>
  </si>
  <si>
    <t>Field test</t>
  </si>
  <si>
    <t>Install and uninstall GPS driver</t>
  </si>
  <si>
    <t>Test Requirements</t>
  </si>
  <si>
    <t>Driver install / uninsatall</t>
  </si>
  <si>
    <t>Stress test</t>
  </si>
  <si>
    <t>X</t>
    <phoneticPr fontId="3" type="noConversion"/>
  </si>
  <si>
    <t>eSIM Profiles Test</t>
  </si>
  <si>
    <t>Test Preparation and Notes</t>
  </si>
  <si>
    <t>Intel CPU Frequency Check</t>
  </si>
  <si>
    <t>Manual Mode Control (MMC)</t>
  </si>
  <si>
    <t>Basic Information Check</t>
  </si>
  <si>
    <t xml:space="preserve">Check Front of Screen </t>
  </si>
  <si>
    <t>Function test</t>
  </si>
  <si>
    <t>Plug/unplug stress test</t>
  </si>
  <si>
    <t>3D Movie Test</t>
  </si>
  <si>
    <t>2D to 3D Conversion test</t>
  </si>
  <si>
    <t>Online 3D stream Test</t>
  </si>
  <si>
    <t>Switch mode</t>
  </si>
  <si>
    <t>Media tests</t>
  </si>
  <si>
    <t>Monitor Timer Testing</t>
  </si>
  <si>
    <t>DPST status check</t>
  </si>
  <si>
    <t>AC/DC switching</t>
  </si>
  <si>
    <t>Display switching</t>
  </si>
  <si>
    <t>Video playback</t>
  </si>
  <si>
    <t>dGPU status check</t>
  </si>
  <si>
    <t>Protected Video Playback</t>
  </si>
  <si>
    <t>OpenGL applications</t>
  </si>
  <si>
    <t>Information Check</t>
  </si>
  <si>
    <t>G-SYNC Functionality Testing</t>
  </si>
  <si>
    <t>FreeSync Tool Test</t>
  </si>
  <si>
    <t>Display Mode Switchable Test</t>
  </si>
  <si>
    <t>Basic Function test</t>
  </si>
  <si>
    <t>Surprise Removal</t>
  </si>
  <si>
    <t>Exhaust test</t>
  </si>
  <si>
    <t>Deleting RAID0 Volume</t>
  </si>
  <si>
    <t>Enable/Disable Shock Sensor</t>
  </si>
  <si>
    <t>--</t>
    <phoneticPr fontId="3" type="noConversion"/>
  </si>
  <si>
    <t>UEFI PXE Boot</t>
  </si>
  <si>
    <t>Legacy PXE Boot</t>
  </si>
  <si>
    <t>Boot Sequence</t>
  </si>
  <si>
    <t>Power Delivery</t>
  </si>
  <si>
    <t>Each Thunderbolt port of test unit</t>
    <phoneticPr fontId="3" type="noConversion"/>
  </si>
  <si>
    <t>Prepatation</t>
  </si>
  <si>
    <t>Base time-support</t>
    <phoneticPr fontId="3" type="noConversion"/>
  </si>
  <si>
    <t>E-Ink System Interaction test</t>
  </si>
  <si>
    <t>[C38_Notebook] LNV SW Test planning Template</t>
    <phoneticPr fontId="3" type="noConversion"/>
  </si>
  <si>
    <t>Ver.</t>
    <phoneticPr fontId="33" type="noConversion"/>
  </si>
  <si>
    <t>Date</t>
    <phoneticPr fontId="33" type="noConversion"/>
  </si>
  <si>
    <t>Author</t>
    <phoneticPr fontId="33" type="noConversion"/>
  </si>
  <si>
    <t>Approver</t>
    <phoneticPr fontId="33" type="noConversion"/>
  </si>
  <si>
    <t>Change Item ( Add / Remove / Modify )</t>
    <phoneticPr fontId="33" type="noConversion"/>
  </si>
  <si>
    <t>Security - BIOS Password</t>
  </si>
  <si>
    <t>Security - Password Rule</t>
  </si>
  <si>
    <t>Security - User Password</t>
  </si>
  <si>
    <t>Security - Power on password</t>
  </si>
  <si>
    <t>Security - Number Keypad&amp; USB Keyboard</t>
  </si>
  <si>
    <t>Lesson Learn</t>
  </si>
  <si>
    <t>Security - IO Port Access</t>
  </si>
  <si>
    <t>Security - Secure boot</t>
  </si>
  <si>
    <t>Security - Intel PTT</t>
  </si>
  <si>
    <t>Security - AMD PSP</t>
  </si>
  <si>
    <t>Security - Security Chip</t>
  </si>
  <si>
    <t>Boot</t>
  </si>
  <si>
    <t>EXIT</t>
  </si>
  <si>
    <t>Test Preparation</t>
  </si>
  <si>
    <t>Stress</t>
    <phoneticPr fontId="3" type="noConversion"/>
  </si>
  <si>
    <t>XBOX</t>
  </si>
  <si>
    <r>
      <t>測試報告的測試優先級;</t>
    </r>
    <r>
      <rPr>
        <sz val="12"/>
        <rFont val="Calibri"/>
        <family val="2"/>
      </rPr>
      <t xml:space="preserve"> P1, P2; P1 </t>
    </r>
    <r>
      <rPr>
        <sz val="12"/>
        <rFont val="標楷體"/>
        <family val="4"/>
        <charset val="136"/>
      </rPr>
      <t>的項目需要在專案</t>
    </r>
    <r>
      <rPr>
        <sz val="12"/>
        <rFont val="Calibri"/>
        <family val="2"/>
      </rPr>
      <t>Gerber</t>
    </r>
    <r>
      <rPr>
        <sz val="12"/>
        <rFont val="標楷體"/>
        <family val="4"/>
        <charset val="136"/>
      </rPr>
      <t>前完成</t>
    </r>
    <phoneticPr fontId="3" type="noConversion"/>
  </si>
  <si>
    <t>Bluetooth Function Test</t>
  </si>
  <si>
    <t>FCB001_02</t>
  </si>
  <si>
    <t>Charge &amp; LED test</t>
  </si>
  <si>
    <t>FCB001_04</t>
  </si>
  <si>
    <t>PTP Test</t>
  </si>
  <si>
    <t>FCB001_05</t>
  </si>
  <si>
    <t>Battery life test</t>
  </si>
  <si>
    <t>FCB001_06</t>
  </si>
  <si>
    <t>BT Folio Case</t>
    <phoneticPr fontId="3" type="noConversion"/>
  </si>
  <si>
    <t>Ubuntu test case</t>
    <phoneticPr fontId="3" type="noConversion"/>
  </si>
  <si>
    <t>P5</t>
    <phoneticPr fontId="3" type="noConversion"/>
  </si>
  <si>
    <t>User Scenario</t>
    <phoneticPr fontId="3" type="noConversion"/>
  </si>
  <si>
    <t>Legion Accessory Central</t>
  </si>
  <si>
    <t>Phase</t>
    <phoneticPr fontId="3" type="noConversion"/>
  </si>
  <si>
    <t>Gerber Day</t>
    <phoneticPr fontId="3" type="noConversion"/>
  </si>
  <si>
    <t>Duration</t>
    <phoneticPr fontId="3" type="noConversion"/>
  </si>
  <si>
    <t>B(FVT) Schedule</t>
    <phoneticPr fontId="3" type="noConversion"/>
  </si>
  <si>
    <t xml:space="preserve">Gerber for SIT </t>
    <phoneticPr fontId="3" type="noConversion"/>
  </si>
  <si>
    <t>FFRT duration</t>
    <phoneticPr fontId="3" type="noConversion"/>
  </si>
  <si>
    <t>C(SIT) Schedule</t>
    <phoneticPr fontId="3" type="noConversion"/>
  </si>
  <si>
    <t xml:space="preserve">Gerber for SVT </t>
    <phoneticPr fontId="3" type="noConversion"/>
  </si>
  <si>
    <t>FFRT 2 duration</t>
    <phoneticPr fontId="3" type="noConversion"/>
  </si>
  <si>
    <t>SIT2 Schedule</t>
    <phoneticPr fontId="3" type="noConversion"/>
  </si>
  <si>
    <t>FFRT 3 duration</t>
  </si>
  <si>
    <t>SIT Wave2 Schedule</t>
    <phoneticPr fontId="3" type="noConversion"/>
  </si>
  <si>
    <t>FFRT 4 duration</t>
  </si>
  <si>
    <t>SIT Wave3 Schedule</t>
    <phoneticPr fontId="3" type="noConversion"/>
  </si>
  <si>
    <t>FFRT 5 duration</t>
  </si>
  <si>
    <t>SIT Wave4 Schedule</t>
    <phoneticPr fontId="3" type="noConversion"/>
  </si>
  <si>
    <t>FFRT 6 duration</t>
  </si>
  <si>
    <t>SIT Wave5 Schedule</t>
    <phoneticPr fontId="3" type="noConversion"/>
  </si>
  <si>
    <t>OOC Schedule</t>
    <phoneticPr fontId="3" type="noConversion"/>
  </si>
  <si>
    <t>OOC2 Schedule</t>
    <phoneticPr fontId="3" type="noConversion"/>
  </si>
  <si>
    <t>OOC3 Schedule</t>
    <phoneticPr fontId="3" type="noConversion"/>
  </si>
  <si>
    <t>OOC4 Schedule</t>
    <phoneticPr fontId="3" type="noConversion"/>
  </si>
  <si>
    <t>OOC5 Schedule</t>
    <phoneticPr fontId="3" type="noConversion"/>
  </si>
  <si>
    <t>OOC6 Schedule</t>
    <phoneticPr fontId="3" type="noConversion"/>
  </si>
  <si>
    <t>FFRT Schedule</t>
    <phoneticPr fontId="3" type="noConversion"/>
  </si>
  <si>
    <t>FFRT 2 Schedule</t>
    <phoneticPr fontId="3" type="noConversion"/>
  </si>
  <si>
    <t>FFRT 3 Schedule</t>
    <phoneticPr fontId="3" type="noConversion"/>
  </si>
  <si>
    <t>FFRT 4 Schedule</t>
    <phoneticPr fontId="3" type="noConversion"/>
  </si>
  <si>
    <t>FFRT 5 Schedule</t>
    <phoneticPr fontId="3" type="noConversion"/>
  </si>
  <si>
    <t>FFRT 6 Schedule</t>
    <phoneticPr fontId="3" type="noConversion"/>
  </si>
  <si>
    <t>FFRT Schedule</t>
  </si>
  <si>
    <t>FFRT duration</t>
  </si>
  <si>
    <t>Ubuntu Keyparts testcase</t>
    <phoneticPr fontId="3" type="noConversion"/>
  </si>
  <si>
    <t>Keyboard hot key test</t>
    <phoneticPr fontId="3" type="noConversion"/>
  </si>
  <si>
    <t>PXE Boot test</t>
    <phoneticPr fontId="3" type="noConversion"/>
  </si>
  <si>
    <t>Cover USB 3.0 LAN songle</t>
    <phoneticPr fontId="3" type="noConversion"/>
  </si>
  <si>
    <t xml:space="preserve">Feature support </t>
    <phoneticPr fontId="3" type="noConversion"/>
  </si>
  <si>
    <t>Automation time</t>
    <phoneticPr fontId="3" type="noConversion"/>
  </si>
  <si>
    <t>Leverage time</t>
    <phoneticPr fontId="56" type="noConversion"/>
  </si>
  <si>
    <t>Coverage</t>
    <phoneticPr fontId="3" type="noConversion"/>
  </si>
  <si>
    <t>Cover all Audio vendor, all Battery vendor</t>
  </si>
  <si>
    <t>Cover all Keyboards for all languages</t>
  </si>
  <si>
    <t>H/C</t>
    <phoneticPr fontId="3" type="noConversion"/>
  </si>
  <si>
    <t>JP Office test for GIGA</t>
  </si>
  <si>
    <t>Heaving Loading test</t>
    <phoneticPr fontId="3" type="noConversion"/>
  </si>
  <si>
    <t>Cover all Battery and Adapter type</t>
    <phoneticPr fontId="3" type="noConversion"/>
  </si>
  <si>
    <t>V</t>
    <phoneticPr fontId="3" type="noConversion"/>
  </si>
  <si>
    <t>X</t>
    <phoneticPr fontId="3" type="noConversion"/>
  </si>
  <si>
    <t>Each BT folio of test unit</t>
    <phoneticPr fontId="3" type="noConversion"/>
  </si>
  <si>
    <t>V</t>
    <phoneticPr fontId="3" type="noConversion"/>
  </si>
  <si>
    <t>X</t>
  </si>
  <si>
    <t>USB Dock</t>
    <phoneticPr fontId="3" type="noConversion"/>
  </si>
  <si>
    <t>x</t>
    <phoneticPr fontId="3" type="noConversion"/>
  </si>
  <si>
    <t>Cover each SKU and each folio case vernder</t>
    <phoneticPr fontId="3" type="noConversion"/>
  </si>
  <si>
    <t>UCH_001</t>
    <phoneticPr fontId="3" type="noConversion"/>
  </si>
  <si>
    <t>UCH_002</t>
  </si>
  <si>
    <t>Display Function</t>
    <phoneticPr fontId="3" type="noConversion"/>
  </si>
  <si>
    <t>UCH_003</t>
  </si>
  <si>
    <t>Lenovo 3-IN-1 Hub</t>
    <phoneticPr fontId="3" type="noConversion"/>
  </si>
  <si>
    <t>UTH002_02</t>
  </si>
  <si>
    <t>UTH002_03</t>
  </si>
  <si>
    <t>UTH002_04</t>
  </si>
  <si>
    <t>UTH002_05</t>
  </si>
  <si>
    <t>UTH002_06</t>
  </si>
  <si>
    <t>USB-C Travel Hub Gen2</t>
    <phoneticPr fontId="3" type="noConversion"/>
  </si>
  <si>
    <t>P5</t>
    <phoneticPr fontId="3" type="noConversion"/>
  </si>
  <si>
    <t>Basic</t>
    <phoneticPr fontId="3" type="noConversion"/>
  </si>
  <si>
    <t>My Office for Russian</t>
  </si>
  <si>
    <t>Kaspersky Security Cloud for Russian</t>
  </si>
  <si>
    <t>LAN function</t>
  </si>
  <si>
    <t>USB function test</t>
  </si>
  <si>
    <t>Power Button for USB-C Dock</t>
  </si>
  <si>
    <t>LAN funciton for USB-C Dock</t>
  </si>
  <si>
    <t>Display function for USB-C dock</t>
  </si>
  <si>
    <t>Audio function for USB-C dock</t>
  </si>
  <si>
    <t>Stress for USB-C dock</t>
  </si>
  <si>
    <t>Power Button for TBT dock</t>
  </si>
  <si>
    <t>LAN funciton for TBT dock</t>
  </si>
  <si>
    <t>USB&amp;TBT port function test for TBT dock</t>
  </si>
  <si>
    <t>Display function test for TBT dock</t>
  </si>
  <si>
    <t>Audio function for TBT dock</t>
  </si>
  <si>
    <t>TBT dock stress test</t>
  </si>
  <si>
    <t>HBD001_01</t>
  </si>
  <si>
    <t>PXE BOOT for Hybrid dock</t>
  </si>
  <si>
    <t>Power Button for Hybrid dock</t>
  </si>
  <si>
    <t>LAN funciton for Hybrid dock</t>
  </si>
  <si>
    <t>USB function test for Hybrid dock</t>
  </si>
  <si>
    <t>Power Management with Hybrid dock</t>
  </si>
  <si>
    <t>Display function test for Hybrid dock</t>
  </si>
  <si>
    <t>Audio function for Hybrid dock</t>
  </si>
  <si>
    <t>UTH001_01</t>
  </si>
  <si>
    <t>PXE BOOT test</t>
  </si>
  <si>
    <t>LAN funciton test</t>
  </si>
  <si>
    <t>Power Management for USB-C Gen2 Travel Hub &amp; USB-C Mini Dock</t>
  </si>
  <si>
    <t>FCB001_01</t>
  </si>
  <si>
    <t>UTH002_01</t>
  </si>
  <si>
    <t>Lenovo USB-C 7-in-1 Hub</t>
    <phoneticPr fontId="3" type="noConversion"/>
  </si>
  <si>
    <t>UCH002_001</t>
  </si>
  <si>
    <t>USB Funciton</t>
  </si>
  <si>
    <t>UCH002_002</t>
  </si>
  <si>
    <t>Display Function</t>
  </si>
  <si>
    <t>UCH002_003</t>
  </si>
  <si>
    <t>Dock test</t>
  </si>
  <si>
    <t>Hub test</t>
  </si>
  <si>
    <t>USB storage</t>
  </si>
  <si>
    <t>AC power adapter</t>
  </si>
  <si>
    <t>Ethernet Adapter</t>
  </si>
  <si>
    <t>Multi-Mode mouse&amp;keyboard</t>
  </si>
  <si>
    <t>Legion M600 Wireless Gaming Mouse</t>
  </si>
  <si>
    <t>B(FVT) Schedule</t>
  </si>
  <si>
    <t>DQA</t>
    <phoneticPr fontId="3" type="noConversion"/>
  </si>
  <si>
    <t>VMDOS test case</t>
  </si>
  <si>
    <t>Lenovo Hotkeys</t>
  </si>
  <si>
    <r>
      <t xml:space="preserve">Notes: </t>
    </r>
    <r>
      <rPr>
        <sz val="16"/>
        <color rgb="FF0000FF"/>
        <rFont val="標楷體"/>
        <family val="4"/>
        <charset val="136"/>
      </rPr>
      <t>紅色字體中的</t>
    </r>
    <r>
      <rPr>
        <sz val="16"/>
        <color rgb="FF0000FF"/>
        <rFont val="Calibri"/>
        <family val="2"/>
      </rPr>
      <t>Phase</t>
    </r>
    <r>
      <rPr>
        <sz val="16"/>
        <color rgb="FF0000FF"/>
        <rFont val="標楷體"/>
        <family val="4"/>
        <charset val="136"/>
      </rPr>
      <t>請按照實際執行的</t>
    </r>
    <r>
      <rPr>
        <sz val="16"/>
        <color rgb="FF0000FF"/>
        <rFont val="Calibri"/>
        <family val="2"/>
      </rPr>
      <t>phase</t>
    </r>
    <r>
      <rPr>
        <sz val="16"/>
        <color rgb="FF0000FF"/>
        <rFont val="標楷體"/>
        <family val="4"/>
        <charset val="136"/>
      </rPr>
      <t>修改</t>
    </r>
    <phoneticPr fontId="3" type="noConversion"/>
  </si>
  <si>
    <t xml:space="preserve">Feature support </t>
    <phoneticPr fontId="3" type="noConversion"/>
  </si>
  <si>
    <t>Test matrix time (?SKU)</t>
    <phoneticPr fontId="3" type="noConversion"/>
  </si>
  <si>
    <t>Smart time</t>
    <phoneticPr fontId="3" type="noConversion"/>
  </si>
  <si>
    <t>Optimized time</t>
    <phoneticPr fontId="56" type="noConversion"/>
  </si>
  <si>
    <t>Retest time</t>
    <phoneticPr fontId="3" type="noConversion"/>
  </si>
  <si>
    <r>
      <rPr>
        <b/>
        <sz val="11"/>
        <color rgb="FFFF0000"/>
        <rFont val="Calibri"/>
        <family val="2"/>
      </rPr>
      <t>FVT/SIT/SI T2/Wave 2/OOC</t>
    </r>
    <r>
      <rPr>
        <b/>
        <sz val="11"/>
        <rFont val="Calibri"/>
        <family val="2"/>
      </rPr>
      <t xml:space="preserve"> TDMS Attend Time</t>
    </r>
    <phoneticPr fontId="3" type="noConversion"/>
  </si>
  <si>
    <t>Category</t>
    <phoneticPr fontId="3" type="noConversion"/>
  </si>
  <si>
    <t>Time</t>
    <phoneticPr fontId="3" type="noConversion"/>
  </si>
  <si>
    <t>Base time</t>
    <phoneticPr fontId="3" type="noConversion"/>
  </si>
  <si>
    <t>Test matrix time (?SKU)</t>
    <phoneticPr fontId="3" type="noConversion"/>
  </si>
  <si>
    <t>Automation time</t>
    <phoneticPr fontId="3" type="noConversion"/>
  </si>
  <si>
    <t>Leverage time</t>
    <phoneticPr fontId="56" type="noConversion"/>
  </si>
  <si>
    <t>Smart time</t>
    <phoneticPr fontId="3" type="noConversion"/>
  </si>
  <si>
    <t>Optimized time</t>
    <phoneticPr fontId="56" type="noConversion"/>
  </si>
  <si>
    <t>Retest time</t>
    <phoneticPr fontId="3" type="noConversion"/>
  </si>
  <si>
    <t>H/C</t>
    <phoneticPr fontId="3" type="noConversion"/>
  </si>
  <si>
    <r>
      <rPr>
        <b/>
        <sz val="11"/>
        <color rgb="FFFF0000"/>
        <rFont val="Calibri"/>
        <family val="2"/>
      </rPr>
      <t>FFRT1/FFRT x...</t>
    </r>
    <r>
      <rPr>
        <b/>
        <sz val="11"/>
        <rFont val="Calibri"/>
        <family val="2"/>
      </rPr>
      <t xml:space="preserve"> TDMS Attend Time</t>
    </r>
    <phoneticPr fontId="3" type="noConversion"/>
  </si>
  <si>
    <r>
      <t>Function team</t>
    </r>
    <r>
      <rPr>
        <b/>
        <sz val="16"/>
        <rFont val="標楷體"/>
        <family val="4"/>
        <charset val="136"/>
      </rPr>
      <t>的變更導致</t>
    </r>
    <r>
      <rPr>
        <b/>
        <sz val="16"/>
        <rFont val="Calibri"/>
        <family val="2"/>
      </rPr>
      <t>FFRT</t>
    </r>
    <r>
      <rPr>
        <b/>
        <sz val="16"/>
        <rFont val="標楷體"/>
        <family val="4"/>
        <charset val="136"/>
      </rPr>
      <t>測試多次</t>
    </r>
  </si>
  <si>
    <r>
      <t xml:space="preserve">Notes: </t>
    </r>
    <r>
      <rPr>
        <sz val="16"/>
        <color rgb="FF0000FF"/>
        <rFont val="標楷體"/>
        <family val="4"/>
        <charset val="136"/>
      </rPr>
      <t>以下需</t>
    </r>
    <r>
      <rPr>
        <sz val="16"/>
        <color rgb="FF0000FF"/>
        <rFont val="Calibri"/>
        <family val="2"/>
      </rPr>
      <t>PL</t>
    </r>
    <r>
      <rPr>
        <sz val="16"/>
        <color rgb="FF0000FF"/>
        <rFont val="標楷體"/>
        <family val="4"/>
        <charset val="136"/>
      </rPr>
      <t>手動更新</t>
    </r>
    <r>
      <rPr>
        <sz val="16"/>
        <color rgb="FF0000FF"/>
        <rFont val="Calibri"/>
        <family val="2"/>
      </rPr>
      <t xml:space="preserve">; </t>
    </r>
    <r>
      <rPr>
        <sz val="16"/>
        <color rgb="FF0000FF"/>
        <rFont val="標楷體"/>
        <family val="4"/>
        <charset val="136"/>
      </rPr>
      <t>把每次</t>
    </r>
    <r>
      <rPr>
        <sz val="16"/>
        <color rgb="FF0000FF"/>
        <rFont val="Calibri"/>
        <family val="2"/>
      </rPr>
      <t>FFRT</t>
    </r>
    <r>
      <rPr>
        <sz val="16"/>
        <color rgb="FF0000FF"/>
        <rFont val="標楷體"/>
        <family val="4"/>
        <charset val="136"/>
      </rPr>
      <t>測試各個</t>
    </r>
    <r>
      <rPr>
        <sz val="16"/>
        <color rgb="FF0000FF"/>
        <rFont val="Calibri"/>
        <family val="2"/>
      </rPr>
      <t>Function</t>
    </r>
    <r>
      <rPr>
        <sz val="16"/>
        <color rgb="FF0000FF"/>
        <rFont val="標楷體"/>
        <family val="4"/>
        <charset val="136"/>
      </rPr>
      <t>的時間記錄下來，請手動更新次數</t>
    </r>
    <phoneticPr fontId="3" type="noConversion"/>
  </si>
  <si>
    <t>Function team</t>
    <phoneticPr fontId="56" type="noConversion"/>
  </si>
  <si>
    <t>Total Q'Ty</t>
    <phoneticPr fontId="56" type="noConversion"/>
  </si>
  <si>
    <t>FFRT 2</t>
    <phoneticPr fontId="56" type="noConversion"/>
  </si>
  <si>
    <t>FFRT 3</t>
    <phoneticPr fontId="56" type="noConversion"/>
  </si>
  <si>
    <t>FFRT 4</t>
    <phoneticPr fontId="56" type="noConversion"/>
  </si>
  <si>
    <t>FFRT 5</t>
    <phoneticPr fontId="56" type="noConversion"/>
  </si>
  <si>
    <t>FFRT 6</t>
    <phoneticPr fontId="56" type="noConversion"/>
  </si>
  <si>
    <t>ACC_001</t>
  </si>
  <si>
    <t>ACC_002</t>
  </si>
  <si>
    <t>ACC_003</t>
  </si>
  <si>
    <t>ACC_004</t>
  </si>
  <si>
    <t>ACC_005</t>
  </si>
  <si>
    <t>ACC_006</t>
  </si>
  <si>
    <t>ACC_007</t>
  </si>
  <si>
    <t>ACC_008</t>
  </si>
  <si>
    <t>ACC_009</t>
  </si>
  <si>
    <t>ACC_010</t>
  </si>
  <si>
    <t>ACC_011</t>
  </si>
  <si>
    <t>ACC_012</t>
  </si>
  <si>
    <t>ACC_013</t>
  </si>
  <si>
    <t>ACC_014</t>
  </si>
  <si>
    <t>ACC_015</t>
  </si>
  <si>
    <t>ACC_017</t>
  </si>
  <si>
    <t>Power Bank case</t>
  </si>
  <si>
    <t>Amily_Zhou</t>
    <phoneticPr fontId="3" type="noConversion"/>
  </si>
  <si>
    <t>DQA</t>
    <phoneticPr fontId="3" type="noConversion"/>
  </si>
  <si>
    <t>CF</t>
  </si>
  <si>
    <t>EF</t>
  </si>
  <si>
    <t xml:space="preserve">Device Error Check Test </t>
  </si>
  <si>
    <t xml:space="preserve">Computrace test </t>
  </si>
  <si>
    <t xml:space="preserve">Intel Software Guard Extensions </t>
  </si>
  <si>
    <t xml:space="preserve">Intel online connect </t>
  </si>
  <si>
    <t>UMA &amp; Discrete</t>
  </si>
  <si>
    <t>One unit</t>
  </si>
  <si>
    <t>Cover all TPM module</t>
  </si>
  <si>
    <t>Cover all battery type</t>
  </si>
  <si>
    <t>Cover all TDP type</t>
  </si>
  <si>
    <t>Cover all FP sensors
Cover all FP Cable</t>
  </si>
  <si>
    <t>BFA001_CF</t>
    <phoneticPr fontId="50" type="noConversion"/>
  </si>
  <si>
    <t>BIOS password&amp;HDD password</t>
    <phoneticPr fontId="50" type="noConversion"/>
  </si>
  <si>
    <t>HDD Password with Lenovo China Minimum BIOS Spec</t>
    <phoneticPr fontId="66" type="noConversion"/>
  </si>
  <si>
    <t>HDD Password with Lenovo Notebook Password Design Spec</t>
    <phoneticPr fontId="66" type="noConversion"/>
  </si>
  <si>
    <t>Gently hotkey function check</t>
  </si>
  <si>
    <t>POST Screen for Consumer products</t>
    <phoneticPr fontId="50" type="noConversion"/>
  </si>
  <si>
    <t>BIOS POST LOGO check</t>
    <phoneticPr fontId="50" type="noConversion"/>
  </si>
  <si>
    <t>BIOS POST screen verification for shipping</t>
    <phoneticPr fontId="50" type="noConversion"/>
  </si>
  <si>
    <t xml:space="preserve">Flash Special BIOS test </t>
    <phoneticPr fontId="50" type="noConversion"/>
  </si>
  <si>
    <t>Secure flash update</t>
  </si>
  <si>
    <t>Flash BIOS via Online WU</t>
    <phoneticPr fontId="50" type="noConversion"/>
  </si>
  <si>
    <t>WU test</t>
  </si>
  <si>
    <t>BFA004_EF</t>
    <phoneticPr fontId="50" type="noConversion"/>
  </si>
  <si>
    <t xml:space="preserve">SMBIOS tool check </t>
  </si>
  <si>
    <t xml:space="preserve">SMBIOS Check </t>
  </si>
  <si>
    <t>Security</t>
    <phoneticPr fontId="50" type="noConversion"/>
  </si>
  <si>
    <t>Exit</t>
  </si>
  <si>
    <t>Help(F1)</t>
  </si>
  <si>
    <t>RTC</t>
  </si>
  <si>
    <t>BIOS web release basic function test</t>
    <phoneticPr fontId="50" type="noConversion"/>
  </si>
  <si>
    <t>BIOS Basic flash check</t>
  </si>
  <si>
    <t>Wrong version protect test</t>
  </si>
  <si>
    <t>Interrupt Test During flashing</t>
  </si>
  <si>
    <t>BIOS settigs keep check</t>
  </si>
  <si>
    <t>Silent install check</t>
  </si>
  <si>
    <t>PowerManagement and compatibility test</t>
  </si>
  <si>
    <t>BIOS flash Stress test with BIOS web release</t>
    <phoneticPr fontId="50" type="noConversion"/>
  </si>
  <si>
    <t>Manual Stress for WU</t>
    <phoneticPr fontId="50" type="noConversion"/>
  </si>
  <si>
    <t>BIOS tool Package for Service</t>
    <phoneticPr fontId="50" type="noConversion"/>
  </si>
  <si>
    <t>BIOS package folder structure</t>
  </si>
  <si>
    <t>Test tool</t>
  </si>
  <si>
    <t>LSC check</t>
  </si>
  <si>
    <t xml:space="preserve">Lenovo Diagnostic </t>
  </si>
  <si>
    <t xml:space="preserve">PXE Boot </t>
    <phoneticPr fontId="50" type="noConversion"/>
  </si>
  <si>
    <t>ACT tool cert</t>
  </si>
  <si>
    <t>BIOS SETUP check</t>
  </si>
  <si>
    <t>Computrace test under OS</t>
  </si>
  <si>
    <t>BIOS flash</t>
  </si>
  <si>
    <t>Remove Computrace Test</t>
  </si>
  <si>
    <t>Computrace status check after BIOS Update/Crisis</t>
  </si>
  <si>
    <t>Switch In BIOS SETUP</t>
  </si>
  <si>
    <t>UI Check</t>
  </si>
  <si>
    <t>One key battery in AOU port</t>
  </si>
  <si>
    <t>Boot up Time test</t>
  </si>
  <si>
    <t>Battery low power define</t>
  </si>
  <si>
    <t>Special condition test</t>
  </si>
  <si>
    <t xml:space="preserve">BIOS Wipe storage device basic function test  </t>
    <phoneticPr fontId="50" type="noConversion"/>
  </si>
  <si>
    <t>BIOS SETUP</t>
  </si>
  <si>
    <t>Access Permission</t>
  </si>
  <si>
    <t>Wipe Function - Erase Entire Disk</t>
  </si>
  <si>
    <t>Wipe Function - Erase partition data</t>
  </si>
  <si>
    <t>Wipe method</t>
  </si>
  <si>
    <t>Different Type Devices Test</t>
  </si>
  <si>
    <t>Lenovo BIOS POST Logo DIY basic function test</t>
    <phoneticPr fontId="50" type="noConversion"/>
  </si>
  <si>
    <t>Main function check</t>
  </si>
  <si>
    <t>Unsupported picture check</t>
  </si>
  <si>
    <t>POST time check</t>
  </si>
  <si>
    <t>Logo DIY with password</t>
  </si>
  <si>
    <t>Logo DIY after BIOS update</t>
  </si>
  <si>
    <t>Settings and Input files</t>
  </si>
  <si>
    <t>Set Initial Values</t>
  </si>
  <si>
    <t>BiosSetup_ChangeSettings</t>
  </si>
  <si>
    <t>BiosSetup_LoadDefaultSettings</t>
  </si>
  <si>
    <t>BiosSetup_ChangePassword</t>
  </si>
  <si>
    <t>BiosSetup_ErasePassword</t>
  </si>
  <si>
    <t>BiosSetup_ChangePassword&amp;Password</t>
  </si>
  <si>
    <t>BiosSetup_UpdatePassword&amp;ChangeSettings</t>
  </si>
  <si>
    <t>HOME page</t>
  </si>
  <si>
    <t>DIAGNOSTICS function check</t>
  </si>
  <si>
    <t>TOOLS function check</t>
  </si>
  <si>
    <t>Hierarchicl Diagnostics</t>
  </si>
  <si>
    <t>Log saving</t>
  </si>
  <si>
    <t>About</t>
  </si>
  <si>
    <t>BIOS setup quick setting page check for gaming products</t>
    <phoneticPr fontId="50" type="noConversion"/>
  </si>
  <si>
    <t>Prepare</t>
    <phoneticPr fontId="50" type="noConversion"/>
  </si>
  <si>
    <t>Quick Setting Page check</t>
    <phoneticPr fontId="50" type="noConversion"/>
  </si>
  <si>
    <t>Exit</t>
    <phoneticPr fontId="50" type="noConversion"/>
  </si>
  <si>
    <t>Settings changed in normal BIOS setup page</t>
    <phoneticPr fontId="50" type="noConversion"/>
  </si>
  <si>
    <t>BFA022_CF</t>
    <phoneticPr fontId="50" type="noConversion"/>
  </si>
  <si>
    <t>MP3 Playback</t>
    <phoneticPr fontId="50" type="noConversion"/>
  </si>
  <si>
    <t>Stress test (AC/DC switch)</t>
  </si>
  <si>
    <t>Adaptive hibernate(Cover all support battery vendor)</t>
    <phoneticPr fontId="50" type="noConversion"/>
  </si>
  <si>
    <t>Charge basic function test</t>
    <phoneticPr fontId="50" type="noConversion"/>
  </si>
  <si>
    <t>Charge advanced function test</t>
    <phoneticPr fontId="50" type="noConversion"/>
  </si>
  <si>
    <t xml:space="preserve">Normal charge/Rapid charge/Rapid charge pro/Rapid charge boost/Rapid charge express function </t>
    <phoneticPr fontId="50" type="noConversion"/>
  </si>
  <si>
    <t>Preparation and notes</t>
  </si>
  <si>
    <t>Test  FW function with Firmware update tool</t>
  </si>
  <si>
    <t>Abnormal Condition Test</t>
  </si>
  <si>
    <t>FW update for over-discharged battery</t>
  </si>
  <si>
    <t>Long Run Test</t>
  </si>
  <si>
    <t>BFA026_CF</t>
    <phoneticPr fontId="50" type="noConversion"/>
  </si>
  <si>
    <t>BFA026_EF</t>
    <phoneticPr fontId="50" type="noConversion"/>
  </si>
  <si>
    <t>Smart discharge advanced function test</t>
    <phoneticPr fontId="50" type="noConversion"/>
  </si>
  <si>
    <t>Dual battery for power bridge operation basic function test</t>
    <phoneticPr fontId="50" type="noConversion"/>
  </si>
  <si>
    <t>Dual battery for power bridge operation advanced function test</t>
    <phoneticPr fontId="50" type="noConversion"/>
  </si>
  <si>
    <t>Dual battery for balance Charge/Discharge operation basic function tet</t>
    <phoneticPr fontId="50" type="noConversion"/>
  </si>
  <si>
    <t>"Dual Built-in battery" sysytem-Charge and Discharge test</t>
    <phoneticPr fontId="50" type="noConversion"/>
  </si>
  <si>
    <t>"Built-in and Replaceable battery" sysytem-Charge and Discharge test</t>
    <phoneticPr fontId="50" type="noConversion"/>
  </si>
  <si>
    <t>Hot Detach and attach test *if system support Dual Built-in battery,please only test item 1 and item 8</t>
    <phoneticPr fontId="50" type="noConversion"/>
  </si>
  <si>
    <t>Preparation</t>
    <phoneticPr fontId="50" type="noConversion"/>
  </si>
  <si>
    <t>Basic charge test</t>
    <phoneticPr fontId="50" type="noConversion"/>
  </si>
  <si>
    <t>BFA030_EF</t>
    <phoneticPr fontId="50" type="noConversion"/>
  </si>
  <si>
    <t>Pick up and put down test</t>
    <phoneticPr fontId="50" type="noConversion"/>
  </si>
  <si>
    <t>Slide test</t>
    <phoneticPr fontId="50" type="noConversion"/>
  </si>
  <si>
    <t>Power on sequence test</t>
    <phoneticPr fontId="50" type="noConversion"/>
  </si>
  <si>
    <t>Stress</t>
    <phoneticPr fontId="50" type="noConversion"/>
  </si>
  <si>
    <t>Adapter Power Detection basic function test</t>
    <phoneticPr fontId="50" type="noConversion"/>
  </si>
  <si>
    <t>For two charging ports PD adapter</t>
  </si>
  <si>
    <t>Adapter Power Detection advanced function test</t>
    <phoneticPr fontId="50" type="noConversion"/>
  </si>
  <si>
    <t>Conservation Mode Test</t>
  </si>
  <si>
    <t>BFA032_PD</t>
    <phoneticPr fontId="50" type="noConversion"/>
  </si>
  <si>
    <t>Hybrid power boost stress test</t>
    <phoneticPr fontId="50" type="noConversion"/>
  </si>
  <si>
    <t>BFA033_CF</t>
    <phoneticPr fontId="50" type="noConversion"/>
  </si>
  <si>
    <t>AC/DC check</t>
    <phoneticPr fontId="50" type="noConversion"/>
  </si>
  <si>
    <t>TPM basic function test</t>
    <phoneticPr fontId="50" type="noConversion"/>
  </si>
  <si>
    <t>BIOS SETUP for TPM</t>
    <phoneticPr fontId="50" type="noConversion"/>
  </si>
  <si>
    <t>TPM advanced function test</t>
    <phoneticPr fontId="50" type="noConversion"/>
  </si>
  <si>
    <t>Device auto encrypted for MS project</t>
    <phoneticPr fontId="50" type="noConversion"/>
  </si>
  <si>
    <t>Prepare the test USB key</t>
  </si>
  <si>
    <t>Illegal Battery SHA1 or ECC Authentication Test</t>
    <phoneticPr fontId="50" type="noConversion"/>
  </si>
  <si>
    <t>Normal Battery SHA1 or ECC Authentication Test</t>
  </si>
  <si>
    <t>Battery ship mode via command enable</t>
    <phoneticPr fontId="50" type="noConversion"/>
  </si>
  <si>
    <t>Battery ship mode basic function test</t>
    <phoneticPr fontId="50" type="noConversion"/>
  </si>
  <si>
    <t>Boot to ThinkShield ™ Passwordless Power-On</t>
    <phoneticPr fontId="50" type="noConversion"/>
  </si>
  <si>
    <t>BFA001_EF</t>
    <phoneticPr fontId="50" type="noConversion"/>
  </si>
  <si>
    <t>BFA002_CF</t>
    <phoneticPr fontId="50" type="noConversion"/>
  </si>
  <si>
    <t>BFA002_PD</t>
    <phoneticPr fontId="50" type="noConversion"/>
  </si>
  <si>
    <t>BFA003_CF</t>
    <phoneticPr fontId="50" type="noConversion"/>
  </si>
  <si>
    <t>BFA003_EF</t>
    <phoneticPr fontId="50" type="noConversion"/>
  </si>
  <si>
    <t>BFA003_PD</t>
    <phoneticPr fontId="50" type="noConversion"/>
  </si>
  <si>
    <t>BFA005_EF</t>
    <phoneticPr fontId="50" type="noConversion"/>
  </si>
  <si>
    <t>BFA006_CF</t>
    <phoneticPr fontId="50" type="noConversion"/>
  </si>
  <si>
    <t>BFA007_EF</t>
    <phoneticPr fontId="50" type="noConversion"/>
  </si>
  <si>
    <t>BFA008_CF</t>
    <phoneticPr fontId="50" type="noConversion"/>
  </si>
  <si>
    <t>BFA009_CF</t>
    <phoneticPr fontId="50" type="noConversion"/>
  </si>
  <si>
    <t>BFA009_EF</t>
    <phoneticPr fontId="50" type="noConversion"/>
  </si>
  <si>
    <t>BFA010_CF</t>
    <phoneticPr fontId="50" type="noConversion"/>
  </si>
  <si>
    <t>BFA010_EF</t>
    <phoneticPr fontId="50" type="noConversion"/>
  </si>
  <si>
    <t>BFA011_EF</t>
    <phoneticPr fontId="50" type="noConversion"/>
  </si>
  <si>
    <t>BFA012_PD</t>
    <phoneticPr fontId="50" type="noConversion"/>
  </si>
  <si>
    <t>BFA013_EF</t>
    <phoneticPr fontId="50" type="noConversion"/>
  </si>
  <si>
    <t>BFA014_EF</t>
    <phoneticPr fontId="50" type="noConversion"/>
  </si>
  <si>
    <t>BFA015_CF</t>
    <phoneticPr fontId="50" type="noConversion"/>
  </si>
  <si>
    <t>BFA015_EF</t>
    <phoneticPr fontId="50" type="noConversion"/>
  </si>
  <si>
    <t>BFA016_CF</t>
    <phoneticPr fontId="50" type="noConversion"/>
  </si>
  <si>
    <t>BFA016_EF</t>
    <phoneticPr fontId="50" type="noConversion"/>
  </si>
  <si>
    <t>BFA017_CF</t>
    <phoneticPr fontId="50" type="noConversion"/>
  </si>
  <si>
    <t>BFA017_EF</t>
    <phoneticPr fontId="50" type="noConversion"/>
  </si>
  <si>
    <t>BFA018_CF</t>
    <phoneticPr fontId="50" type="noConversion"/>
  </si>
  <si>
    <t>BFA019_CF</t>
    <phoneticPr fontId="50" type="noConversion"/>
  </si>
  <si>
    <t>BFA020_EF</t>
    <phoneticPr fontId="50" type="noConversion"/>
  </si>
  <si>
    <t>BFA021_CF</t>
    <phoneticPr fontId="50" type="noConversion"/>
  </si>
  <si>
    <t>BFA022_EF</t>
    <phoneticPr fontId="50" type="noConversion"/>
  </si>
  <si>
    <t>BFA023_CF</t>
    <phoneticPr fontId="50" type="noConversion"/>
  </si>
  <si>
    <t>BFA024_CF</t>
    <phoneticPr fontId="50" type="noConversion"/>
  </si>
  <si>
    <t>BFA024_EF</t>
    <phoneticPr fontId="50" type="noConversion"/>
  </si>
  <si>
    <t>BFA025_EF</t>
    <phoneticPr fontId="50" type="noConversion"/>
  </si>
  <si>
    <t>BFA025_PD</t>
    <phoneticPr fontId="50" type="noConversion"/>
  </si>
  <si>
    <t>BFA027_CF</t>
    <phoneticPr fontId="50" type="noConversion"/>
  </si>
  <si>
    <t>BFA027_EF</t>
    <phoneticPr fontId="50" type="noConversion"/>
  </si>
  <si>
    <t>BFA028_CF</t>
    <phoneticPr fontId="50" type="noConversion"/>
  </si>
  <si>
    <t>BFA028_EF</t>
    <phoneticPr fontId="50" type="noConversion"/>
  </si>
  <si>
    <t>BFA029_CF</t>
    <phoneticPr fontId="50" type="noConversion"/>
  </si>
  <si>
    <t>BFA030_CF</t>
    <phoneticPr fontId="50" type="noConversion"/>
  </si>
  <si>
    <t>BFA031_CF</t>
    <phoneticPr fontId="50" type="noConversion"/>
  </si>
  <si>
    <t>BFA031_EF</t>
    <phoneticPr fontId="50" type="noConversion"/>
  </si>
  <si>
    <t>BFA032_CF</t>
    <phoneticPr fontId="50" type="noConversion"/>
  </si>
  <si>
    <t>BFA032_EF</t>
    <phoneticPr fontId="50" type="noConversion"/>
  </si>
  <si>
    <t>BFA033_EF</t>
    <phoneticPr fontId="50" type="noConversion"/>
  </si>
  <si>
    <t>BFA034_CF</t>
    <phoneticPr fontId="50" type="noConversion"/>
  </si>
  <si>
    <t>BFA034_EF</t>
    <phoneticPr fontId="50" type="noConversion"/>
  </si>
  <si>
    <t>BFA035_EF</t>
    <phoneticPr fontId="50" type="noConversion"/>
  </si>
  <si>
    <t>BFA036_EF</t>
    <phoneticPr fontId="50" type="noConversion"/>
  </si>
  <si>
    <t>BFA037_EF</t>
    <phoneticPr fontId="50" type="noConversion"/>
  </si>
  <si>
    <t>BFA038_EF</t>
    <phoneticPr fontId="50" type="noConversion"/>
  </si>
  <si>
    <t>BFA039_CF</t>
    <phoneticPr fontId="50" type="noConversion"/>
  </si>
  <si>
    <t>BFA039_EF</t>
    <phoneticPr fontId="50" type="noConversion"/>
  </si>
  <si>
    <t>BFA040_CF</t>
    <phoneticPr fontId="50" type="noConversion"/>
  </si>
  <si>
    <t>BIOS SETUP</t>
    <phoneticPr fontId="50" type="noConversion"/>
  </si>
  <si>
    <t>Security - Device Guard</t>
    <phoneticPr fontId="50" type="noConversion"/>
  </si>
  <si>
    <t>BIOS POST screen verification</t>
    <phoneticPr fontId="50" type="noConversion"/>
  </si>
  <si>
    <t>POST Screen for SMB products</t>
    <phoneticPr fontId="50" type="noConversion"/>
  </si>
  <si>
    <t>POST time check from ship mode</t>
    <phoneticPr fontId="50" type="noConversion"/>
  </si>
  <si>
    <t>POST time check from ship mode for shipped units</t>
    <phoneticPr fontId="50" type="noConversion"/>
  </si>
  <si>
    <t>Flash BIOS conditions test</t>
    <phoneticPr fontId="50" type="noConversion"/>
  </si>
  <si>
    <t>Special BIOS Flash</t>
    <phoneticPr fontId="50" type="noConversion"/>
  </si>
  <si>
    <t>SMBIOS structure</t>
    <phoneticPr fontId="50" type="noConversion"/>
  </si>
  <si>
    <t>SMBIOS info check after flash BIOS</t>
    <phoneticPr fontId="50" type="noConversion"/>
  </si>
  <si>
    <t>BIOS web release advanced function test</t>
    <phoneticPr fontId="50" type="noConversion"/>
  </si>
  <si>
    <t>All version check with BIOS web release</t>
    <phoneticPr fontId="50" type="noConversion"/>
  </si>
  <si>
    <t>Windows UEFI Firmware Update(MS MDA) basic function test</t>
    <phoneticPr fontId="50" type="noConversion"/>
  </si>
  <si>
    <t>Windows UEFI Firmware Update(MS MDA) advanced function test</t>
    <phoneticPr fontId="50" type="noConversion"/>
  </si>
  <si>
    <t>Flash Condition Check during WU</t>
    <phoneticPr fontId="50" type="noConversion"/>
  </si>
  <si>
    <t>Compatibility Test for WU</t>
    <phoneticPr fontId="50" type="noConversion"/>
  </si>
  <si>
    <t>Onekey battery basic function check</t>
    <phoneticPr fontId="50" type="noConversion"/>
  </si>
  <si>
    <t>Onekey battery advanced function test</t>
    <phoneticPr fontId="50" type="noConversion"/>
  </si>
  <si>
    <t>Disable OneKeyBattery function</t>
    <phoneticPr fontId="50" type="noConversion"/>
  </si>
  <si>
    <t xml:space="preserve">BIOS Wipe storage device advanced function test  </t>
    <phoneticPr fontId="50" type="noConversion"/>
  </si>
  <si>
    <t>Logo check after HDD format</t>
    <phoneticPr fontId="50" type="noConversion"/>
  </si>
  <si>
    <t>Lenovo BIOS POST Logo DIY advanced function test</t>
    <phoneticPr fontId="50" type="noConversion"/>
  </si>
  <si>
    <t>BIOS setup on OS(WMI)</t>
    <phoneticPr fontId="50" type="noConversion"/>
  </si>
  <si>
    <t>Lenovo Diagnostics tool function check</t>
    <phoneticPr fontId="50" type="noConversion"/>
  </si>
  <si>
    <t>Thermal mode function check</t>
    <phoneticPr fontId="50" type="noConversion"/>
  </si>
  <si>
    <t>OC function check</t>
    <phoneticPr fontId="50" type="noConversion"/>
  </si>
  <si>
    <t>Boot Device function check</t>
    <phoneticPr fontId="50" type="noConversion"/>
  </si>
  <si>
    <t>Graphic Device function check</t>
    <phoneticPr fontId="50" type="noConversion"/>
  </si>
  <si>
    <t xml:space="preserve">Modern Standby basic function test </t>
    <phoneticPr fontId="50" type="noConversion"/>
  </si>
  <si>
    <t>Power button check (for PAD)</t>
    <phoneticPr fontId="50" type="noConversion"/>
  </si>
  <si>
    <t>Modern Standby Link statues(Cover AC and DC mode)</t>
    <phoneticPr fontId="50" type="noConversion"/>
  </si>
  <si>
    <t xml:space="preserve">Modern Standby advanced function test </t>
    <phoneticPr fontId="50" type="noConversion"/>
  </si>
  <si>
    <t>Test preparation</t>
    <phoneticPr fontId="50" type="noConversion"/>
  </si>
  <si>
    <t xml:space="preserve">Low Power State Time </t>
    <phoneticPr fontId="50" type="noConversion"/>
  </si>
  <si>
    <t>Low battery&amp;Critical battery function test</t>
    <phoneticPr fontId="50" type="noConversion"/>
  </si>
  <si>
    <t>Test preparation and notes:</t>
    <phoneticPr fontId="50" type="noConversion"/>
  </si>
  <si>
    <t>Low battery and Critical Battery</t>
    <phoneticPr fontId="50" type="noConversion"/>
  </si>
  <si>
    <t>Panel check with low battery</t>
    <phoneticPr fontId="50" type="noConversion"/>
  </si>
  <si>
    <t>Low power check for Intel CPU</t>
    <phoneticPr fontId="50" type="noConversion"/>
  </si>
  <si>
    <t>Low power check for AMD CPU</t>
    <phoneticPr fontId="50" type="noConversion"/>
  </si>
  <si>
    <t>Conservation mode test for not support Hybrid power boost system</t>
    <phoneticPr fontId="50" type="noConversion"/>
  </si>
  <si>
    <t>Battery FW update basic function test</t>
    <phoneticPr fontId="50" type="noConversion"/>
  </si>
  <si>
    <t>Battery FW update stress test</t>
    <phoneticPr fontId="50" type="noConversion"/>
  </si>
  <si>
    <t>Smart discharge test</t>
    <phoneticPr fontId="50" type="noConversion"/>
  </si>
  <si>
    <t>Dual battery for balance Charge/Discharge operation advanced function tet</t>
    <phoneticPr fontId="50" type="noConversion"/>
  </si>
  <si>
    <t>Wireless Charging Mat basic function test</t>
    <phoneticPr fontId="50" type="noConversion"/>
  </si>
  <si>
    <t>Charge Mat LED behavior</t>
    <phoneticPr fontId="50" type="noConversion"/>
  </si>
  <si>
    <t>Charging mat response time</t>
    <phoneticPr fontId="50" type="noConversion"/>
  </si>
  <si>
    <t>Wireless Charging Mat advanced function test</t>
    <phoneticPr fontId="50" type="noConversion"/>
  </si>
  <si>
    <t>Normal charge</t>
    <phoneticPr fontId="50" type="noConversion"/>
  </si>
  <si>
    <t>Rapid charge or rapid Charge Pro (skip if not support)</t>
    <phoneticPr fontId="50" type="noConversion"/>
  </si>
  <si>
    <t>Rapid Charge Boost/Express(skip if not support)</t>
    <phoneticPr fontId="50" type="noConversion"/>
  </si>
  <si>
    <t>Ship mode can disabled</t>
    <phoneticPr fontId="50" type="noConversion"/>
  </si>
  <si>
    <t>Stress</t>
    <phoneticPr fontId="50" type="noConversion"/>
  </si>
  <si>
    <t>Slim-tip Adapter power detection(For square port)</t>
    <phoneticPr fontId="50" type="noConversion"/>
  </si>
  <si>
    <t>Type-C adapter power detection(support Type C PD adapter,please test it)</t>
    <phoneticPr fontId="50" type="noConversion"/>
  </si>
  <si>
    <t>3rd type-c adapter compatibility test</t>
    <phoneticPr fontId="50" type="noConversion"/>
  </si>
  <si>
    <t>Hybrid power boost basic function test</t>
    <phoneticPr fontId="50" type="noConversion"/>
  </si>
  <si>
    <t>Hybrid power boost advanced function check</t>
    <phoneticPr fontId="50" type="noConversion"/>
  </si>
  <si>
    <t>Lesson Learn</t>
    <phoneticPr fontId="50" type="noConversion"/>
  </si>
  <si>
    <t>NOVO button basic function test</t>
    <phoneticPr fontId="50" type="noConversion"/>
  </si>
  <si>
    <t>NOVO button advanced function test</t>
    <phoneticPr fontId="50" type="noConversion"/>
  </si>
  <si>
    <t>Bitlocker + PIN</t>
    <phoneticPr fontId="50" type="noConversion"/>
  </si>
  <si>
    <t>Excute the test with USB key</t>
    <phoneticPr fontId="50" type="noConversion"/>
  </si>
  <si>
    <t>Prepare the test under Windows</t>
    <phoneticPr fontId="50" type="noConversion"/>
  </si>
  <si>
    <t>Build driver</t>
    <phoneticPr fontId="50" type="noConversion"/>
  </si>
  <si>
    <t>Excute the test under Windows</t>
    <phoneticPr fontId="50" type="noConversion"/>
  </si>
  <si>
    <t>Battery ship mod test with command enabled method</t>
    <phoneticPr fontId="50" type="noConversion"/>
  </si>
  <si>
    <t>Post time check</t>
    <phoneticPr fontId="50" type="noConversion"/>
  </si>
  <si>
    <t>FIDO2 Preboot Authentication function test</t>
    <phoneticPr fontId="50" type="noConversion"/>
  </si>
  <si>
    <t>ThinkShield™ Passwordless Power-On Device Manager UI Check:</t>
    <phoneticPr fontId="50" type="noConversion"/>
  </si>
  <si>
    <t>Register USB FIDO2 device(W/O PIN set) with BIOS Password</t>
    <phoneticPr fontId="50" type="noConversion"/>
  </si>
  <si>
    <t>Register USB FIDO2 device(W/ PIN set) with BIOS Password</t>
    <phoneticPr fontId="50" type="noConversion"/>
  </si>
  <si>
    <t>FIDO2 Authentication after Compatibility test</t>
    <phoneticPr fontId="50" type="noConversion"/>
  </si>
  <si>
    <t>Support FIDO2 authentication and another authentication(Fingerprint/Password) at the sametimes</t>
    <phoneticPr fontId="50" type="noConversion"/>
  </si>
  <si>
    <t>ThinkShield Passwordless Power-On Authentication with WMI</t>
    <phoneticPr fontId="50" type="noConversion"/>
  </si>
  <si>
    <t>PD</t>
  </si>
  <si>
    <t>v</t>
    <phoneticPr fontId="50" type="noConversion"/>
  </si>
  <si>
    <t>x</t>
    <phoneticPr fontId="50" type="noConversion"/>
  </si>
  <si>
    <t>UMA &amp; Discrete</t>
    <phoneticPr fontId="50" type="noConversion"/>
  </si>
  <si>
    <t>UMA &amp; Discrete
Cover all supported panel resolution</t>
    <phoneticPr fontId="50" type="noConversion"/>
  </si>
  <si>
    <t>One unit</t>
    <phoneticPr fontId="50" type="noConversion"/>
  </si>
  <si>
    <t>Cover all supported panel resolution
UMA &amp; Discrete</t>
    <phoneticPr fontId="50" type="noConversion"/>
  </si>
  <si>
    <t>UMA &amp; Discrete
Cover all supported OC CPU/GPU/Memory module</t>
    <phoneticPr fontId="50" type="noConversion"/>
  </si>
  <si>
    <t>UMA &amp; DIS
Cover alll panel vendor and graghics
Cover all CPU source</t>
    <phoneticPr fontId="50" type="noConversion"/>
  </si>
  <si>
    <t>CTA001_CF_01</t>
    <phoneticPr fontId="50" type="noConversion"/>
  </si>
  <si>
    <t>CTA001_CF_02</t>
    <phoneticPr fontId="50" type="noConversion"/>
  </si>
  <si>
    <t>CTA001_CF_03</t>
    <phoneticPr fontId="50" type="noConversion"/>
  </si>
  <si>
    <t>CTA001_EF_04</t>
    <phoneticPr fontId="50" type="noConversion"/>
  </si>
  <si>
    <t>CTA001_EF_05</t>
    <phoneticPr fontId="50" type="noConversion"/>
  </si>
  <si>
    <t>CTA001_EF_06</t>
    <phoneticPr fontId="50" type="noConversion"/>
  </si>
  <si>
    <t>CTA001_EF_07</t>
    <phoneticPr fontId="50" type="noConversion"/>
  </si>
  <si>
    <t>CTA001_EF_08</t>
    <phoneticPr fontId="50" type="noConversion"/>
  </si>
  <si>
    <t>CTA001_EF_09</t>
    <phoneticPr fontId="50" type="noConversion"/>
  </si>
  <si>
    <t>CTA002_CF_01</t>
    <phoneticPr fontId="50" type="noConversion"/>
  </si>
  <si>
    <t>CTA002_CF_03</t>
    <phoneticPr fontId="50" type="noConversion"/>
  </si>
  <si>
    <t>CTA002_EF_05</t>
    <phoneticPr fontId="50" type="noConversion"/>
  </si>
  <si>
    <t>CTA002_EF_06</t>
    <phoneticPr fontId="50" type="noConversion"/>
  </si>
  <si>
    <t>CTA002_EF_07</t>
    <phoneticPr fontId="50" type="noConversion"/>
  </si>
  <si>
    <t>CTA002_EF_08</t>
    <phoneticPr fontId="50" type="noConversion"/>
  </si>
  <si>
    <t>CTA002_CF_04</t>
    <phoneticPr fontId="50" type="noConversion"/>
  </si>
  <si>
    <t>CTA003_CF_01</t>
    <phoneticPr fontId="50" type="noConversion"/>
  </si>
  <si>
    <t>CTA003_EF_05</t>
    <phoneticPr fontId="50" type="noConversion"/>
  </si>
  <si>
    <t>CTA003_CF_02</t>
    <phoneticPr fontId="50" type="noConversion"/>
  </si>
  <si>
    <t>CTA003_CF_03</t>
    <phoneticPr fontId="50" type="noConversion"/>
  </si>
  <si>
    <t>CTA003_EF_06</t>
    <phoneticPr fontId="50" type="noConversion"/>
  </si>
  <si>
    <t>CTA003_CF_04</t>
    <phoneticPr fontId="50" type="noConversion"/>
  </si>
  <si>
    <t>CTA003_EF_07</t>
    <phoneticPr fontId="50" type="noConversion"/>
  </si>
  <si>
    <t>CTA003_PD_08</t>
    <phoneticPr fontId="50" type="noConversion"/>
  </si>
  <si>
    <t>CTA004_PD_01</t>
    <phoneticPr fontId="50" type="noConversion"/>
  </si>
  <si>
    <t>CTA005_CF_01</t>
    <phoneticPr fontId="50" type="noConversion"/>
  </si>
  <si>
    <t>CTA005_EF_02</t>
    <phoneticPr fontId="50" type="noConversion"/>
  </si>
  <si>
    <t>CTA006_CF_01</t>
    <phoneticPr fontId="50" type="noConversion"/>
  </si>
  <si>
    <t>CTA007_CF_01</t>
    <phoneticPr fontId="50" type="noConversion"/>
  </si>
  <si>
    <t>CTA008_CF_01</t>
    <phoneticPr fontId="50" type="noConversion"/>
  </si>
  <si>
    <t>WIFI Throughput test</t>
    <phoneticPr fontId="50" type="noConversion"/>
  </si>
  <si>
    <t>CPT for WIFI</t>
    <phoneticPr fontId="50" type="noConversion"/>
  </si>
  <si>
    <t>WLAN advanced function test</t>
    <phoneticPr fontId="50" type="noConversion"/>
  </si>
  <si>
    <t>WLAN online test</t>
    <phoneticPr fontId="50" type="noConversion"/>
  </si>
  <si>
    <t>WLAN stress test</t>
    <phoneticPr fontId="50" type="noConversion"/>
  </si>
  <si>
    <t>Bluetooth basic function test</t>
    <phoneticPr fontId="50" type="noConversion"/>
  </si>
  <si>
    <t>CPT for BT</t>
    <phoneticPr fontId="50" type="noConversion"/>
  </si>
  <si>
    <t>Bluetooth advanced function test</t>
    <phoneticPr fontId="50" type="noConversion"/>
  </si>
  <si>
    <t>Bluetooth performance test</t>
    <phoneticPr fontId="50" type="noConversion"/>
  </si>
  <si>
    <t>Bluetooth compatibility test</t>
    <phoneticPr fontId="50" type="noConversion"/>
  </si>
  <si>
    <t>Bluetooth Stress test</t>
    <phoneticPr fontId="50" type="noConversion"/>
  </si>
  <si>
    <t>Integrated Earbuds BT function Test</t>
    <phoneticPr fontId="50" type="noConversion"/>
  </si>
  <si>
    <t>Compatibility</t>
  </si>
  <si>
    <t>o</t>
  </si>
  <si>
    <t>CF</t>
    <phoneticPr fontId="50" type="noConversion"/>
  </si>
  <si>
    <t>EF</t>
    <phoneticPr fontId="50" type="noConversion"/>
  </si>
  <si>
    <t>PD</t>
    <phoneticPr fontId="50" type="noConversion"/>
  </si>
  <si>
    <t>All WLAN module</t>
  </si>
  <si>
    <t>All WLAN module, platform and antenna</t>
  </si>
  <si>
    <t>All Wlan/BT module,platform and antenna</t>
  </si>
  <si>
    <t>All WLAN module</t>
    <phoneticPr fontId="50" type="noConversion"/>
  </si>
  <si>
    <t>All WLAN module</t>
    <phoneticPr fontId="50" type="noConversion"/>
  </si>
  <si>
    <t>Support module,all platform and antenna</t>
  </si>
  <si>
    <t>Support module</t>
    <phoneticPr fontId="50" type="noConversion"/>
  </si>
  <si>
    <t>All WWAN module,platform and antenna</t>
  </si>
  <si>
    <t>Support module</t>
  </si>
  <si>
    <t>Support module</t>
    <phoneticPr fontId="50" type="noConversion"/>
  </si>
  <si>
    <t>All GPS module,platform and antenna</t>
  </si>
  <si>
    <t>All NFC module</t>
  </si>
  <si>
    <t>CPU&amp;GPU</t>
    <phoneticPr fontId="3" type="noConversion"/>
  </si>
  <si>
    <t>Connectivity</t>
    <phoneticPr fontId="3" type="noConversion"/>
  </si>
  <si>
    <t>CGA001_CF</t>
  </si>
  <si>
    <t>CGA001_EF</t>
  </si>
  <si>
    <t>CGA003_CF</t>
  </si>
  <si>
    <t>CGA002_CF</t>
  </si>
  <si>
    <t>CGA002_EF</t>
  </si>
  <si>
    <t>CGA004_CF</t>
  </si>
  <si>
    <t>CGA005_CF</t>
  </si>
  <si>
    <t>CGA008_CF</t>
  </si>
  <si>
    <t>CGA009_CF</t>
  </si>
  <si>
    <t>CGA006_EF</t>
  </si>
  <si>
    <t>CGA010_CF</t>
  </si>
  <si>
    <t>CGA011_CF</t>
  </si>
  <si>
    <t>CGA012_EF</t>
  </si>
  <si>
    <t>CGA014_CF</t>
  </si>
  <si>
    <t>CGA013_CF</t>
  </si>
  <si>
    <t>CGA015_CF</t>
  </si>
  <si>
    <t>CGA018_CF</t>
  </si>
  <si>
    <t>CGA019_CF</t>
  </si>
  <si>
    <t>CGA016_EF</t>
  </si>
  <si>
    <t>CGA020_EF</t>
  </si>
  <si>
    <t>CGA017_CF</t>
  </si>
  <si>
    <t>CGA007_EF</t>
  </si>
  <si>
    <t>CGA021_CF</t>
  </si>
  <si>
    <t>CGA022_EF</t>
  </si>
  <si>
    <t>CGA023_CF</t>
  </si>
  <si>
    <t>CGA024_EF</t>
  </si>
  <si>
    <t>CGA025_CF</t>
  </si>
  <si>
    <t>CGA026_EF</t>
  </si>
  <si>
    <t>CGA029_EF</t>
  </si>
  <si>
    <t>CGA027_CF</t>
  </si>
  <si>
    <t>CGA028_CF</t>
  </si>
  <si>
    <t>Intel CPU Test Core Function</t>
  </si>
  <si>
    <t>Intel CPU Test Enhance Function</t>
  </si>
  <si>
    <t>Intel DPTF test for Dynamic PL1</t>
  </si>
  <si>
    <t>AMD CPU Test Core Function</t>
  </si>
  <si>
    <t>AMD CPU Test Enhance Function</t>
  </si>
  <si>
    <t>Intel Graphics Command Center(IGCC)</t>
    <phoneticPr fontId="50" type="noConversion"/>
  </si>
  <si>
    <t>Intel Adaptive Sync Test</t>
  </si>
  <si>
    <t>Hybrid graphic test for NVIDIA</t>
    <phoneticPr fontId="50" type="noConversion"/>
  </si>
  <si>
    <t>AMD Radeon Software UI</t>
    <phoneticPr fontId="50" type="noConversion"/>
  </si>
  <si>
    <t xml:space="preserve">AMD Graphics FreeSync Test </t>
  </si>
  <si>
    <t>Platform Power Award Boost(PPAB) for non-Gaming</t>
    <phoneticPr fontId="50" type="noConversion"/>
  </si>
  <si>
    <t>GPU Overclocking for non-gaming</t>
    <phoneticPr fontId="50" type="noConversion"/>
  </si>
  <si>
    <t>AMD Panel Self Refresh test core function</t>
  </si>
  <si>
    <t>AMD Panel Self Refresh test enhance function</t>
  </si>
  <si>
    <t>Intel Panel Self Refresh test core function</t>
  </si>
  <si>
    <t>Intel Panel Self Refresh test enhance function</t>
  </si>
  <si>
    <t>LRR core function</t>
  </si>
  <si>
    <t>LRR enhance function</t>
  </si>
  <si>
    <t>Whisper Mode</t>
  </si>
  <si>
    <t>Dynamic Display Switch(DDS)</t>
  </si>
  <si>
    <t>Display Shift for DG2</t>
  </si>
  <si>
    <t>Cover all CPU &amp; TDP type</t>
  </si>
  <si>
    <t>Cover GPU source,VRAM size</t>
    <phoneticPr fontId="50" type="noConversion"/>
  </si>
  <si>
    <t>Cover GPU source,VRAM size</t>
    <phoneticPr fontId="50" type="noConversion"/>
  </si>
  <si>
    <t>Cover all GPU Type</t>
  </si>
  <si>
    <t>Cover all Panel vender</t>
  </si>
  <si>
    <t>Cover Intel GPU type</t>
    <phoneticPr fontId="50" type="noConversion"/>
  </si>
  <si>
    <t>Cover Intel GPU type  
Cover supported panel vendor</t>
    <phoneticPr fontId="50" type="noConversion"/>
  </si>
  <si>
    <t>Cover NV GPU type</t>
  </si>
  <si>
    <t>Cover Intel GPU type</t>
  </si>
  <si>
    <t>Cover AMD GPU type</t>
  </si>
  <si>
    <t>Cover AMD GPU type</t>
    <phoneticPr fontId="50" type="noConversion"/>
  </si>
  <si>
    <t>Cover NV GPU type
cover supported Panel vendor</t>
    <phoneticPr fontId="50" type="noConversion"/>
  </si>
  <si>
    <t>Cover AMD GPU type
Cover Panel vendor</t>
    <phoneticPr fontId="50" type="noConversion"/>
  </si>
  <si>
    <t>Cover all panel</t>
  </si>
  <si>
    <t>Cover NV GPU type</t>
    <phoneticPr fontId="50" type="noConversion"/>
  </si>
  <si>
    <t>Stability</t>
  </si>
  <si>
    <t>Cover all audio codec</t>
  </si>
  <si>
    <t>Cover all panel module</t>
  </si>
  <si>
    <t>PFA001_CF_01</t>
    <phoneticPr fontId="50" type="noConversion"/>
  </si>
  <si>
    <t>PFA001_CF_02</t>
    <phoneticPr fontId="50" type="noConversion"/>
  </si>
  <si>
    <t>PFA001_CF_02_Auto</t>
    <phoneticPr fontId="50" type="noConversion"/>
  </si>
  <si>
    <t>PFA002_CF</t>
    <phoneticPr fontId="50" type="noConversion"/>
  </si>
  <si>
    <t>PFA002_CF_01_Auto</t>
    <phoneticPr fontId="50" type="noConversion"/>
  </si>
  <si>
    <t>PFA002_CF_02_Auto</t>
    <phoneticPr fontId="50" type="noConversion"/>
  </si>
  <si>
    <t>PFA002_CF_03_Auto</t>
    <phoneticPr fontId="50" type="noConversion"/>
  </si>
  <si>
    <t>PFA002_CF_04_Auto</t>
    <phoneticPr fontId="50" type="noConversion"/>
  </si>
  <si>
    <t>PFA002_EF_05_Auto</t>
    <phoneticPr fontId="50" type="noConversion"/>
  </si>
  <si>
    <t>PFA002_EF_06_Auto</t>
    <phoneticPr fontId="50" type="noConversion"/>
  </si>
  <si>
    <t>PFA002_EF_07_Auto</t>
    <phoneticPr fontId="50" type="noConversion"/>
  </si>
  <si>
    <t>PFA002_PD_08_Auto</t>
    <phoneticPr fontId="50" type="noConversion"/>
  </si>
  <si>
    <t>PFA002_PD_09_Auto</t>
    <phoneticPr fontId="50" type="noConversion"/>
  </si>
  <si>
    <t>PFA003_CF</t>
    <phoneticPr fontId="50" type="noConversion"/>
  </si>
  <si>
    <t>PFA003_EF_01</t>
    <phoneticPr fontId="50" type="noConversion"/>
  </si>
  <si>
    <t>PFA003_EF_02</t>
    <phoneticPr fontId="50" type="noConversion"/>
  </si>
  <si>
    <t>PFA004_EF_01</t>
    <phoneticPr fontId="50" type="noConversion"/>
  </si>
  <si>
    <t>PFA004_EF_01_Auto</t>
    <phoneticPr fontId="50" type="noConversion"/>
  </si>
  <si>
    <t>PFA004_PD_02</t>
    <phoneticPr fontId="50" type="noConversion"/>
  </si>
  <si>
    <t>PFA004_PD_03</t>
    <phoneticPr fontId="50" type="noConversion"/>
  </si>
  <si>
    <t>PFA004_EF_05</t>
    <phoneticPr fontId="50" type="noConversion"/>
  </si>
  <si>
    <t>PFA005_CF_01</t>
    <phoneticPr fontId="50" type="noConversion"/>
  </si>
  <si>
    <t>PFA005_PD</t>
    <phoneticPr fontId="50" type="noConversion"/>
  </si>
  <si>
    <t>PFA007_CF_01</t>
    <phoneticPr fontId="50" type="noConversion"/>
  </si>
  <si>
    <t>PFA007_CF_02</t>
    <phoneticPr fontId="50" type="noConversion"/>
  </si>
  <si>
    <t>PFA007_CF_03</t>
    <phoneticPr fontId="50" type="noConversion"/>
  </si>
  <si>
    <t>PFA008_PD</t>
    <phoneticPr fontId="50" type="noConversion"/>
  </si>
  <si>
    <t>PFA009_PD</t>
    <phoneticPr fontId="50" type="noConversion"/>
  </si>
  <si>
    <t>PFA011_PD</t>
    <phoneticPr fontId="50" type="noConversion"/>
  </si>
  <si>
    <t xml:space="preserve">Cinebench R20 </t>
    <phoneticPr fontId="50" type="noConversion"/>
  </si>
  <si>
    <t>3DMark</t>
    <phoneticPr fontId="50" type="noConversion"/>
  </si>
  <si>
    <t>3DMark Time SPY</t>
    <phoneticPr fontId="50" type="noConversion"/>
  </si>
  <si>
    <t>3DMark Port Royal</t>
    <phoneticPr fontId="50" type="noConversion"/>
  </si>
  <si>
    <t>3DMark Wild Life</t>
    <phoneticPr fontId="50" type="noConversion"/>
  </si>
  <si>
    <t>3DMark Wild Life Unlimited</t>
    <phoneticPr fontId="50" type="noConversion"/>
  </si>
  <si>
    <t>CrystalDiskMark</t>
    <phoneticPr fontId="50" type="noConversion"/>
  </si>
  <si>
    <t>Memory Performance</t>
    <phoneticPr fontId="50" type="noConversion"/>
  </si>
  <si>
    <t>SystemMark2018</t>
    <phoneticPr fontId="50" type="noConversion"/>
  </si>
  <si>
    <t>Sysmark25</t>
    <phoneticPr fontId="50" type="noConversion"/>
  </si>
  <si>
    <t>Jeita2.0</t>
    <phoneticPr fontId="50" type="noConversion"/>
  </si>
  <si>
    <t>Fn+Q Performance Test( gaming)</t>
    <phoneticPr fontId="50" type="noConversion"/>
  </si>
  <si>
    <t>Fn+Q Batterylife Test(Gaming)</t>
    <phoneticPr fontId="50" type="noConversion"/>
  </si>
  <si>
    <t>Fn+Q Game Performance Test( gaming)</t>
    <phoneticPr fontId="50" type="noConversion"/>
  </si>
  <si>
    <t>Game performance test for level 2</t>
    <phoneticPr fontId="50" type="noConversion"/>
  </si>
  <si>
    <t>Game performance test for level 3</t>
  </si>
  <si>
    <t>All sku</t>
  </si>
  <si>
    <t>All sku</t>
    <phoneticPr fontId="50" type="noConversion"/>
  </si>
  <si>
    <t>High-End, Low-End</t>
    <phoneticPr fontId="50" type="noConversion"/>
  </si>
  <si>
    <t>All sku</t>
    <phoneticPr fontId="70" type="noConversion"/>
  </si>
  <si>
    <t>Cover all GPU type</t>
  </si>
  <si>
    <t xml:space="preserve">Smart Feature </t>
    <phoneticPr fontId="3" type="noConversion"/>
  </si>
  <si>
    <t>Lenovo Vantage _My Device Settings compatibility test</t>
  </si>
  <si>
    <t xml:space="preserve"> Quick Setting</t>
  </si>
  <si>
    <t>DashBoard</t>
  </si>
  <si>
    <t>Device</t>
  </si>
  <si>
    <t>Power subpage</t>
  </si>
  <si>
    <t>Audio subpage</t>
  </si>
  <si>
    <t>Display&amp;Camera subpage</t>
  </si>
  <si>
    <t>Input&amp;Accessories</t>
  </si>
  <si>
    <t>Smart Assist</t>
  </si>
  <si>
    <t>Lenovo Vantage Toolbar</t>
  </si>
  <si>
    <t>Uninstall</t>
  </si>
  <si>
    <t>Lenovo Vantage for Gaming APP compatibility test case</t>
  </si>
  <si>
    <t>Product hardware information</t>
  </si>
  <si>
    <t>For L350 gaming platform</t>
  </si>
  <si>
    <t>Quick Settings</t>
  </si>
  <si>
    <t>Legion Edge</t>
  </si>
  <si>
    <t>Lenovo Vantage APP compatibility test case</t>
  </si>
  <si>
    <t>Performance boost</t>
  </si>
  <si>
    <t>Security</t>
  </si>
  <si>
    <t>Insearch box</t>
  </si>
  <si>
    <t>Lenovo ID</t>
  </si>
  <si>
    <t>LSK1.0</t>
  </si>
  <si>
    <t>Lenovo Smart Engine V1.0.2 UI and basic function check</t>
  </si>
  <si>
    <t>Prepare Test</t>
  </si>
  <si>
    <t>Smart Engine Basic Test</t>
  </si>
  <si>
    <t>Uninstall Test</t>
  </si>
  <si>
    <t>Lenovo Smart Engine V1.0.2 Compatibility Test</t>
  </si>
  <si>
    <t>PBR Test</t>
  </si>
  <si>
    <t>Legion Zone For X60 APP Compatibility test</t>
  </si>
  <si>
    <t>Legion Zone For X70 APP Basic function test</t>
  </si>
  <si>
    <t>Legion Zone For X70 APP Compatibility test</t>
  </si>
  <si>
    <t>FN+Q Test Basic Function Test(Gaming)</t>
  </si>
  <si>
    <t>Mode Switch Check</t>
  </si>
  <si>
    <t>DPTF/DPTC check</t>
  </si>
  <si>
    <t>Single and double roasting</t>
  </si>
  <si>
    <t>Display setting and powermanagement</t>
  </si>
  <si>
    <t>FN+Q Mode Test Compability</t>
  </si>
  <si>
    <t>Loggin CPU,GPU Power</t>
  </si>
  <si>
    <t>Test Strategy&amp;Test Report</t>
  </si>
  <si>
    <t>Overclocking Basic Function Tese</t>
  </si>
  <si>
    <t>CPU OC-Preparation</t>
  </si>
  <si>
    <t>CPU OC-Basice Function</t>
  </si>
  <si>
    <t>CPU OC-Advanced OC</t>
  </si>
  <si>
    <t>GPU OC-Preparation</t>
  </si>
  <si>
    <t>GPU OC Basic Function Test for Fn+Q5.0</t>
  </si>
  <si>
    <t>GPU OC -Advanced OC</t>
  </si>
  <si>
    <t>RAM OC-Preparation</t>
  </si>
  <si>
    <t xml:space="preserve">RAM OC -Basic info check </t>
  </si>
  <si>
    <t>RAM OC-PM function under OC Mode</t>
  </si>
  <si>
    <t>Overclocking Compatibility Test</t>
  </si>
  <si>
    <t>CPU OC -Switch Test</t>
  </si>
  <si>
    <t>CPU OC -Power Management</t>
  </si>
  <si>
    <t>GPU OC -Preparation</t>
  </si>
  <si>
    <t>GPU OC -Switch Test</t>
  </si>
  <si>
    <t>GPU OC -PowerManagement Test</t>
  </si>
  <si>
    <t>RAM OC -Compatibility test</t>
  </si>
  <si>
    <t>Overclocking Stress Test</t>
  </si>
  <si>
    <t>Stress OC Test</t>
  </si>
  <si>
    <t>DGPU Hot-plug Basic Function Test</t>
  </si>
  <si>
    <t>Dgpu Hotplug</t>
  </si>
  <si>
    <t>DGPU Hot-plug Compatibility Test</t>
  </si>
  <si>
    <t>Machine Learning Test</t>
  </si>
  <si>
    <t>Adaptive Performance Test</t>
  </si>
  <si>
    <t>Test Method for Intel</t>
  </si>
  <si>
    <t>Test Method for AMD</t>
  </si>
  <si>
    <t>Basic UI Check</t>
  </si>
  <si>
    <t>ITS Basic Function</t>
  </si>
  <si>
    <t>OOBE Check</t>
  </si>
  <si>
    <t>Intel DPTF Settings&amp;Power setting check</t>
  </si>
  <si>
    <t>ITS basic function quick check</t>
  </si>
  <si>
    <t>Intelligent Cooling-AQM/APM</t>
  </si>
  <si>
    <t>Intelligent Cooling-Iepm/iBSM</t>
  </si>
  <si>
    <t>Intelligent Cooling-AI AQM/AI APM</t>
  </si>
  <si>
    <t>ITS 6.0 User scenario testing(only fro ITS6.0)</t>
  </si>
  <si>
    <t>MYH</t>
  </si>
  <si>
    <t>Fan table check</t>
  </si>
  <si>
    <t>Uninstallation/Installation</t>
  </si>
  <si>
    <t>PBR-Refresh(EN/CH OS)</t>
  </si>
  <si>
    <t>ITS Stress Test</t>
  </si>
  <si>
    <t>Stress for intel only</t>
  </si>
  <si>
    <t>Stress for AMD only</t>
  </si>
  <si>
    <t>ITS Compability Test</t>
  </si>
  <si>
    <t>Linkage software check</t>
  </si>
  <si>
    <t>Dolby Linkage Check</t>
  </si>
  <si>
    <t>Brightness check</t>
  </si>
  <si>
    <t>DPST Test-Intel Only</t>
  </si>
  <si>
    <t>Login &amp; Lock function</t>
  </si>
  <si>
    <t>Video auto pause and resume test</t>
  </si>
  <si>
    <t>Camera improvement  function</t>
  </si>
  <si>
    <t>user scenario</t>
  </si>
  <si>
    <t>Auto distance change by regedit</t>
  </si>
  <si>
    <t>user switch test</t>
  </si>
  <si>
    <t>Yoga multi mode test</t>
  </si>
  <si>
    <t>Performance Test for VL53L5</t>
  </si>
  <si>
    <t>Basic Function for VL53L5</t>
  </si>
  <si>
    <t>Compatibility function Test for VL53L5</t>
  </si>
  <si>
    <t>Stability test for VL53L5</t>
  </si>
  <si>
    <t>Super Resolution-Basic Function Check</t>
  </si>
  <si>
    <t>SR Status Check</t>
  </si>
  <si>
    <t>Super Resolution-Video Playback</t>
  </si>
  <si>
    <t>Online Source</t>
  </si>
  <si>
    <t>Play Local Video File</t>
  </si>
  <si>
    <t>Super Resolution-Stress Test</t>
  </si>
  <si>
    <t>Online Source-Stress</t>
  </si>
  <si>
    <t>Play Local Video File-Stress</t>
  </si>
  <si>
    <t>Adaptive color basic function</t>
  </si>
  <si>
    <t>Adaptive color HW performance test</t>
  </si>
  <si>
    <t>Adaptive color Curve Data</t>
  </si>
  <si>
    <t>Adaptive color compatibility test</t>
  </si>
  <si>
    <t>compatibility test</t>
  </si>
  <si>
    <t>Adaptive color Stability test</t>
  </si>
  <si>
    <t>ALS default status check</t>
  </si>
  <si>
    <t>Automatic screen brightness test</t>
  </si>
  <si>
    <t>Hotkey function</t>
  </si>
  <si>
    <t>LACE-Basic Function Check</t>
  </si>
  <si>
    <t>LACE-HDR Function Test</t>
  </si>
  <si>
    <t>LACE-Dolby Vision Function Test</t>
  </si>
  <si>
    <t>Compatibility Test-Dolby Vision</t>
  </si>
  <si>
    <t>LACE-LRR Function Test</t>
  </si>
  <si>
    <t>Compatibility Test-LRR</t>
  </si>
  <si>
    <t>Whisper Voice 2.0_Elevoc</t>
  </si>
  <si>
    <t>Private Mode</t>
  </si>
  <si>
    <t>Shared Mode</t>
  </si>
  <si>
    <t>Environment Mode</t>
  </si>
  <si>
    <t>Whisper Voice 2.0_Fortemedia</t>
  </si>
  <si>
    <t>Whisper Voice 3.0_Elevoc</t>
  </si>
  <si>
    <t>Beam Forming</t>
  </si>
  <si>
    <t>Omnibearing recording</t>
  </si>
  <si>
    <t>Echo Cancellation</t>
  </si>
  <si>
    <t>Speech Noise Suppression</t>
  </si>
  <si>
    <t>Spacial Mode Check</t>
  </si>
  <si>
    <t>Stationary Noise Suppression</t>
  </si>
  <si>
    <t>Non Stationary Noise Suppression</t>
  </si>
  <si>
    <t>KeyStroke Suppression</t>
  </si>
  <si>
    <t>Howling Check</t>
  </si>
  <si>
    <t>Speaker(Downlink) Noise Suppression</t>
  </si>
  <si>
    <t>Whisper Voice 3.0_Fortemedia</t>
  </si>
  <si>
    <t>Nahimic Sound Effect 1.0 basic function</t>
  </si>
  <si>
    <t>Nahimic GUI check(audio&amp;mic page)</t>
  </si>
  <si>
    <t>Nahimic Sound Effect 1.0 advance function</t>
  </si>
  <si>
    <t>Nahimic GUI check</t>
  </si>
  <si>
    <t>Smart wireless basic function</t>
  </si>
  <si>
    <t>preparation</t>
  </si>
  <si>
    <t>setting check</t>
  </si>
  <si>
    <t>Smart wireless power management test</t>
  </si>
  <si>
    <t>Display Plus_Basic Function</t>
  </si>
  <si>
    <t>Welcom process check</t>
  </si>
  <si>
    <t>Basic Functions test</t>
  </si>
  <si>
    <t>Project Switch(Win+P)</t>
  </si>
  <si>
    <t>Display Plus_Compatibility</t>
  </si>
  <si>
    <t>PBR test</t>
  </si>
  <si>
    <t>Display Plus_Stability</t>
  </si>
  <si>
    <t>Stability Test</t>
  </si>
  <si>
    <t>Ready For  Function case</t>
  </si>
  <si>
    <t>ReadyFor Assistant Compatibility test</t>
  </si>
  <si>
    <t>ReadyFor Assistant Stability test</t>
  </si>
  <si>
    <t>Lenovo Smart Storage Compatibility test</t>
  </si>
  <si>
    <t>BIOS&amp;EC self-healing function test</t>
  </si>
  <si>
    <t>BIOS Self-Healing status check</t>
  </si>
  <si>
    <t>BIOS Self-Healing enable mode</t>
  </si>
  <si>
    <t>BIOS self-healing function check w/o backup in SSD</t>
  </si>
  <si>
    <t>Self-healing after flash special BIOS</t>
  </si>
  <si>
    <t>BIOS Self-Healing disable mode</t>
  </si>
  <si>
    <t>EC Self-healing function check</t>
  </si>
  <si>
    <t>Lenovo Cloud Services function check</t>
  </si>
  <si>
    <t>Basic function check- system with LAN port</t>
  </si>
  <si>
    <t>Basic function check- system without LAN port</t>
  </si>
  <si>
    <t>Natural File Guard basic function check</t>
  </si>
  <si>
    <t>Default setting check</t>
  </si>
  <si>
    <t>Natural File Guard advanced function check</t>
  </si>
  <si>
    <t>Natural File Guard check after HDD exchange</t>
  </si>
  <si>
    <t>Security Erase HDD Data function check</t>
  </si>
  <si>
    <t>Security Erase HDD 1 Data</t>
  </si>
  <si>
    <t>Smart Note</t>
  </si>
  <si>
    <t>ICPS compatibility test case</t>
  </si>
  <si>
    <t>ICPS stability test case</t>
  </si>
  <si>
    <t>Lenovo Utility UWP</t>
  </si>
  <si>
    <t>Lenovo Fn and function keys check</t>
  </si>
  <si>
    <t>Basic function Test</t>
  </si>
  <si>
    <t>Creator Center 1.0 for Vantage</t>
  </si>
  <si>
    <t>Productivity</t>
  </si>
  <si>
    <t>E-Course Voice 1.0 for Vantage</t>
  </si>
  <si>
    <t>Smart battery 2.0 for Vantage</t>
  </si>
  <si>
    <t>Power Subpage</t>
  </si>
  <si>
    <t>Learn from Home App compatibility test case</t>
  </si>
  <si>
    <t>Logical Interaction with OS</t>
  </si>
  <si>
    <t>Logical Interaction with Utility/Hotkeys</t>
  </si>
  <si>
    <t>Logical Interaction with Lenovo Browser</t>
  </si>
  <si>
    <t>Logical Interaction with Lenovo App Store</t>
  </si>
  <si>
    <t>Logical Interaction with Lenovo Aware</t>
  </si>
  <si>
    <t>Status synchronization test</t>
  </si>
  <si>
    <t>Non-trigger test</t>
  </si>
  <si>
    <t>Flip to boot with enable windows hello</t>
  </si>
  <si>
    <t>Basic check</t>
  </si>
  <si>
    <t>Compatibility check</t>
  </si>
  <si>
    <t>Eye care mode 2.0 for Vantage test case</t>
  </si>
  <si>
    <t>Smart gesture Touchpad&amp;Touchpanel</t>
  </si>
  <si>
    <t>Smart Gesture Test-Touchpanel Gesture Test</t>
  </si>
  <si>
    <t>Smart Gesture Test-Touchpad Gesture Test</t>
  </si>
  <si>
    <t>Smart Gesture Test-Compatibility Test</t>
  </si>
  <si>
    <t>TOF Gesture Performance test</t>
  </si>
  <si>
    <t>performance</t>
  </si>
  <si>
    <t>TOF Gesture Basic function test</t>
  </si>
  <si>
    <t>APP gesture operability test</t>
  </si>
  <si>
    <t>compatibility</t>
  </si>
  <si>
    <t>TOF Gesture Stability function test</t>
  </si>
  <si>
    <t>Check the mode switching sequence and OSD show</t>
  </si>
  <si>
    <t>Auto mode function check</t>
  </si>
  <si>
    <t>Dark lighting test</t>
  </si>
  <si>
    <t>Lenovo Smart Appearance 1.0</t>
  </si>
  <si>
    <t>Lenovo Smart Appearance 2.0 App compatibility test case</t>
  </si>
  <si>
    <t>Basic Check</t>
  </si>
  <si>
    <t>Lenovo Smart Appearance 2.1</t>
  </si>
  <si>
    <t>First Launch</t>
  </si>
  <si>
    <t>Background</t>
  </si>
  <si>
    <t>Face Framing</t>
  </si>
  <si>
    <t>Video Enhancer</t>
  </si>
  <si>
    <t>Eye Contact Correction</t>
  </si>
  <si>
    <t>Face Filters</t>
  </si>
  <si>
    <t>Favorite Looks</t>
  </si>
  <si>
    <t>Tray icon</t>
  </si>
  <si>
    <t>Lenovo Smart Appearance 2.1 App compatibility test case</t>
  </si>
  <si>
    <t>Perfermance test</t>
  </si>
  <si>
    <t>Digital wellbeing</t>
  </si>
  <si>
    <t>Gaming</t>
  </si>
  <si>
    <t>Experience</t>
  </si>
  <si>
    <t>Settings</t>
  </si>
  <si>
    <t>Voice command</t>
  </si>
  <si>
    <t>Translator</t>
  </si>
  <si>
    <t>Voice to Text</t>
  </si>
  <si>
    <t>Subtitle</t>
  </si>
  <si>
    <t>Transcription Layout(Only for PRC OS)</t>
  </si>
  <si>
    <t>NoteEditor Layout</t>
  </si>
  <si>
    <t>Active test</t>
    <phoneticPr fontId="50" type="noConversion"/>
  </si>
  <si>
    <t>Alexa App compatibility test case</t>
  </si>
  <si>
    <t>Amazone Alexa UWP</t>
  </si>
  <si>
    <t>Adaptive refresh rate(Fn+R 2.0)Basic function</t>
  </si>
  <si>
    <t xml:space="preserve">Basic function </t>
  </si>
  <si>
    <t>Adaptive refresh rate(Fn+R 2.0)Compatibility function</t>
  </si>
  <si>
    <t>Related panel refresh rate test case(Follow Test Matrix)</t>
  </si>
  <si>
    <t>Adaptive refresh rate(Fn+R 1.0)Basic function</t>
  </si>
  <si>
    <t>Refresh rate Switch</t>
  </si>
  <si>
    <t xml:space="preserve">User scenario </t>
  </si>
  <si>
    <t>Adaptive refresh rate(Fn+R 1.0)Compatibility function</t>
  </si>
  <si>
    <t>Related panel refresh rate test case(Follow Test Matgrix)</t>
  </si>
  <si>
    <t>Voice ID Wake up basic function(AI Chip)</t>
  </si>
  <si>
    <t>User Voice ID enrollment</t>
  </si>
  <si>
    <t>Near Filed(0.8m distance)</t>
  </si>
  <si>
    <t>Voice ID Wake up Ad-Hoc(AI Chip)</t>
  </si>
  <si>
    <t>Voice ID Wake up Stability(AI Chip)</t>
  </si>
  <si>
    <t>All</t>
  </si>
  <si>
    <t>SFA002_CF_01</t>
  </si>
  <si>
    <t>SFA002_EF_02</t>
  </si>
  <si>
    <t>SFA003_CF_03</t>
  </si>
  <si>
    <t>SFA003_EF_04</t>
  </si>
  <si>
    <t>SFA004_CF_01</t>
  </si>
  <si>
    <t>SFA004_CF_02</t>
  </si>
  <si>
    <t>SFA004_EF_03</t>
  </si>
  <si>
    <t>SFA005_CF_01</t>
  </si>
  <si>
    <t>SFA005_EF_02</t>
  </si>
  <si>
    <t>SFA005_CF_03</t>
  </si>
  <si>
    <t>SFA005_EF_04</t>
  </si>
  <si>
    <t>SFA005_EF_05</t>
  </si>
  <si>
    <t>SFA005_CF_06</t>
  </si>
  <si>
    <t>SFA005_EF_07</t>
  </si>
  <si>
    <t>SFA005_PD_08</t>
  </si>
  <si>
    <t>SFA005_CF_09</t>
  </si>
  <si>
    <t>SFA006_CF</t>
  </si>
  <si>
    <t>SFA006_PD</t>
  </si>
  <si>
    <t>SFA006_EF</t>
  </si>
  <si>
    <t>SFA007_CF_01</t>
  </si>
  <si>
    <t>SFA007_CF_02</t>
  </si>
  <si>
    <t>SFA007_EF_03</t>
  </si>
  <si>
    <t>SFA007_PD_04</t>
  </si>
  <si>
    <t>SFA007_CF_05</t>
  </si>
  <si>
    <t>SFA007_EF_07</t>
  </si>
  <si>
    <t>SFA007_PD_08</t>
  </si>
  <si>
    <t>SFA009_CF_01</t>
    <phoneticPr fontId="50" type="noConversion"/>
  </si>
  <si>
    <t>SFA009_EF_02</t>
    <phoneticPr fontId="50" type="noConversion"/>
  </si>
  <si>
    <t>SFA009_EF_03</t>
    <phoneticPr fontId="50" type="noConversion"/>
  </si>
  <si>
    <t>SFA010_CF_01</t>
  </si>
  <si>
    <t>SFA010_CF_02</t>
  </si>
  <si>
    <t>SFA010_EF_03</t>
  </si>
  <si>
    <t>SFA010_EF_04</t>
  </si>
  <si>
    <t>SFA011_CF_01</t>
  </si>
  <si>
    <t>SFA011_CF_02</t>
  </si>
  <si>
    <t>SFA011_PD_03</t>
  </si>
  <si>
    <t>SFA012_CF_01</t>
  </si>
  <si>
    <t>SFA012_CF_02</t>
  </si>
  <si>
    <t>SFA012_CF_03</t>
  </si>
  <si>
    <t>SFA012_CF_04</t>
  </si>
  <si>
    <t>SFA013_EF_01</t>
  </si>
  <si>
    <t>SFA013_EF_02</t>
  </si>
  <si>
    <t>SFA013_EF_03</t>
  </si>
  <si>
    <t>SFA013_EF_04</t>
  </si>
  <si>
    <t>SFA014_EF_01</t>
  </si>
  <si>
    <t>SFA014_EF_02</t>
  </si>
  <si>
    <t>SFA015_CF_01</t>
    <phoneticPr fontId="50" type="noConversion"/>
  </si>
  <si>
    <t>SFA015_EF_02</t>
    <phoneticPr fontId="50" type="noConversion"/>
  </si>
  <si>
    <t>SFA016_CF</t>
  </si>
  <si>
    <t>SFA016_EF</t>
  </si>
  <si>
    <t>SFA016_PD</t>
  </si>
  <si>
    <t>SFA017_CF</t>
  </si>
  <si>
    <t>SFA017_EF</t>
  </si>
  <si>
    <t>SFA017_PD</t>
  </si>
  <si>
    <t>SFA018_EF</t>
  </si>
  <si>
    <t>SFA019_CF_01</t>
    <phoneticPr fontId="50" type="noConversion"/>
  </si>
  <si>
    <t>SFA019_CF_02</t>
    <phoneticPr fontId="50" type="noConversion"/>
  </si>
  <si>
    <t>SFA021_CF_01</t>
    <phoneticPr fontId="50" type="noConversion"/>
  </si>
  <si>
    <t>SFA021_EF_02</t>
    <phoneticPr fontId="50" type="noConversion"/>
  </si>
  <si>
    <t>SFA021_CF_03</t>
    <phoneticPr fontId="50" type="noConversion"/>
  </si>
  <si>
    <t>SFA022_EF</t>
  </si>
  <si>
    <t>SFA023_EF</t>
  </si>
  <si>
    <t>SFA023_PD</t>
  </si>
  <si>
    <t>SFA024_CF_01</t>
    <phoneticPr fontId="50" type="noConversion"/>
  </si>
  <si>
    <t>SFA024_CF_02</t>
  </si>
  <si>
    <t>SFA025_EF</t>
  </si>
  <si>
    <t>SFA027_CF_01</t>
  </si>
  <si>
    <t>SFA028_CF</t>
  </si>
  <si>
    <t>SFA029_CF_01</t>
  </si>
  <si>
    <t>SFA029_EF_02</t>
  </si>
  <si>
    <t>SFA029_PD_03</t>
  </si>
  <si>
    <t>SFA029_CF_04</t>
  </si>
  <si>
    <t>SFA029_EF_05</t>
  </si>
  <si>
    <t>SFA029_PD_06</t>
  </si>
  <si>
    <t>SFA031_CF_01</t>
  </si>
  <si>
    <t>SFA032_EF_01</t>
  </si>
  <si>
    <t>SFA032_CF_02</t>
  </si>
  <si>
    <t>SFA032_CF_03</t>
  </si>
  <si>
    <t>SFA032_PD_04</t>
  </si>
  <si>
    <t>SFA033_CF_01</t>
  </si>
  <si>
    <t>SFA033_CF_02</t>
  </si>
  <si>
    <t>SFA034_EF_01</t>
  </si>
  <si>
    <t>SFA034_EF_02</t>
  </si>
  <si>
    <t>SFA034_CF_03</t>
  </si>
  <si>
    <t>SFA034_EF_04</t>
  </si>
  <si>
    <t>SFA037_PD</t>
    <phoneticPr fontId="50" type="noConversion"/>
  </si>
  <si>
    <t>SFA038_EF</t>
  </si>
  <si>
    <t>SFA039_CF_01</t>
  </si>
  <si>
    <t>SFA039_EF_02</t>
  </si>
  <si>
    <t>SFA039_CF_03</t>
  </si>
  <si>
    <t>SFA039_EF_04</t>
  </si>
  <si>
    <t>SFA040_CF_01</t>
  </si>
  <si>
    <t>SFA040_EF_02</t>
  </si>
  <si>
    <t>SFA040_EF_03</t>
  </si>
  <si>
    <t>Lenovo Voice Performance test case</t>
    <phoneticPr fontId="50" type="noConversion"/>
  </si>
  <si>
    <t>Command test</t>
    <phoneticPr fontId="50" type="noConversion"/>
  </si>
  <si>
    <t>Voice input test</t>
    <phoneticPr fontId="50" type="noConversion"/>
  </si>
  <si>
    <t>FA test</t>
    <phoneticPr fontId="50" type="noConversion"/>
  </si>
  <si>
    <t>Cover all Audio vendor, all Camera verder</t>
  </si>
  <si>
    <t>Cover all SKU</t>
  </si>
  <si>
    <t xml:space="preserve">Cover all Battery vendor </t>
  </si>
  <si>
    <t>Cover all Audio vendor</t>
  </si>
  <si>
    <t>Cover all Camera verder</t>
  </si>
  <si>
    <t>Cover all Keyboard</t>
  </si>
  <si>
    <t>Cover all Audio vendor, all Camera verdor,Battery vendor,Keyboard</t>
  </si>
  <si>
    <t>Cover all Audio vendor, all Camera verder, Battery vendor ,Keyboard,TOF sensor and Camera combinations</t>
  </si>
  <si>
    <t>Only support L350</t>
  </si>
  <si>
    <t>Language:  EN
Test unit: 1 units</t>
  </si>
  <si>
    <t>CN 1 unit</t>
  </si>
  <si>
    <t>Cover all panel /Camera module</t>
  </si>
  <si>
    <t>Cover all Battery vendor</t>
  </si>
  <si>
    <t>CN 2 units</t>
  </si>
  <si>
    <t>Cover all GPU module</t>
  </si>
  <si>
    <t>Cover all WIFI module</t>
  </si>
  <si>
    <t>Cover all Sensor module</t>
  </si>
  <si>
    <t>Language:  CN
Test unit: all SKU</t>
  </si>
  <si>
    <t>Cover all CPU,GPU,storage</t>
  </si>
  <si>
    <t>Cover all TOF vender
Cover EN &amp; SC preload</t>
  </si>
  <si>
    <t>Cover discrete and UMA</t>
  </si>
  <si>
    <t>Cover all sensor</t>
  </si>
  <si>
    <t>Cover all ALS source/ Touch Panel glass</t>
  </si>
  <si>
    <t>Cover all WLAN module</t>
  </si>
  <si>
    <t>Language: CN, EN
Test unit: 2 units</t>
  </si>
  <si>
    <t xml:space="preserve">Language: CN, EN
Test unit: 2 units
Cover  all WIFI source </t>
  </si>
  <si>
    <t>Language:  CN
Test unit: 1 units</t>
  </si>
  <si>
    <t>Cover all storage</t>
  </si>
  <si>
    <t>Language: CN, EN
Test unit: 2 units
cover SKU supported ICPS</t>
  </si>
  <si>
    <t>Language: CN, EN
Test unit: Cover all KB layout</t>
  </si>
  <si>
    <t>Language:  EN
Cover all audio codec</t>
  </si>
  <si>
    <t>Language:  CN
Cover all audio codec</t>
  </si>
  <si>
    <t>Language:  EN
Cover all battery source</t>
  </si>
  <si>
    <t>Language:  CN
Test unit: 2 units</t>
  </si>
  <si>
    <t>Cover all Hall sensor location&amp;Hall sensor type</t>
  </si>
  <si>
    <t>Language: CN
Test unit :  cover all Camera source</t>
  </si>
  <si>
    <t>Language: EN
Test unit : need cover all panel source</t>
  </si>
  <si>
    <t>2 CN Unit</t>
  </si>
  <si>
    <t>Cover all TOF vender
over EN &amp; SC preload</t>
  </si>
  <si>
    <t xml:space="preserve">Cover all ALS source/ Touch Panel glass
Cover EN &amp; SC preload </t>
  </si>
  <si>
    <t>Cover all camera source</t>
  </si>
  <si>
    <t>Cover all audio vendor</t>
  </si>
  <si>
    <t>Cover all audio vendor</t>
    <phoneticPr fontId="50" type="noConversion"/>
  </si>
  <si>
    <t>Language: EN
Test unit: 1 unit</t>
  </si>
  <si>
    <t>STA001_CF_01</t>
  </si>
  <si>
    <t>STA001_EF_02</t>
  </si>
  <si>
    <t>STA002_CF</t>
  </si>
  <si>
    <t>STA003_CF</t>
    <phoneticPr fontId="50" type="noConversion"/>
  </si>
  <si>
    <t>STA004_CF</t>
    <phoneticPr fontId="50" type="noConversion"/>
  </si>
  <si>
    <t>STA005_CF</t>
    <phoneticPr fontId="50" type="noConversion"/>
  </si>
  <si>
    <t>STA006_CF</t>
    <phoneticPr fontId="50" type="noConversion"/>
  </si>
  <si>
    <t>STA007_CF</t>
  </si>
  <si>
    <t>STA008_CF</t>
  </si>
  <si>
    <t>STA008_EF</t>
  </si>
  <si>
    <t>STA009_CF</t>
  </si>
  <si>
    <t>STA010_CF</t>
  </si>
  <si>
    <t>STA011_EF</t>
  </si>
  <si>
    <t>STA012_EF</t>
  </si>
  <si>
    <t>STA013_EF</t>
  </si>
  <si>
    <t>STA014_EF</t>
  </si>
  <si>
    <t>STA015_EF</t>
  </si>
  <si>
    <t>STA016_PD</t>
  </si>
  <si>
    <t>STA017_PD</t>
  </si>
  <si>
    <t>STA018_EF</t>
  </si>
  <si>
    <t>STA019_EF</t>
  </si>
  <si>
    <t>STA020_EF</t>
  </si>
  <si>
    <t>STA021_EF</t>
  </si>
  <si>
    <t>STA022_EF</t>
  </si>
  <si>
    <t>STA023_EF</t>
  </si>
  <si>
    <t>STA024_EF</t>
  </si>
  <si>
    <t>STA025_EF</t>
  </si>
  <si>
    <t>STA026_EF</t>
  </si>
  <si>
    <t>STA027_PD</t>
  </si>
  <si>
    <t>STA028_EF</t>
  </si>
  <si>
    <t>Power Management Manual Chek Core Function</t>
  </si>
  <si>
    <t>Warmboot</t>
  </si>
  <si>
    <t>Coldboot</t>
  </si>
  <si>
    <t>S4</t>
  </si>
  <si>
    <t>Sleep</t>
  </si>
  <si>
    <t>Power options</t>
  </si>
  <si>
    <t>Stress Test Presetting and Report Template</t>
  </si>
  <si>
    <t>Stress Test Preparation</t>
  </si>
  <si>
    <t>Stress Test Attention Points</t>
  </si>
  <si>
    <t>Run test</t>
  </si>
  <si>
    <t>Stress-Modern Standby Test</t>
  </si>
  <si>
    <t>Auto Cycle Stress Test</t>
  </si>
  <si>
    <t>Stress-Idle Test Core Function</t>
  </si>
  <si>
    <t>Stress-Idle Test Enhance Function</t>
  </si>
  <si>
    <t>Stress-BurnIn Test</t>
  </si>
  <si>
    <t>Run BurnIn test</t>
  </si>
  <si>
    <t>Stress-3DMark Test</t>
  </si>
  <si>
    <t>Stress-MP3+Copy&amp;Compare Test</t>
  </si>
  <si>
    <t>Notes</t>
  </si>
  <si>
    <t>Stress-Media Play Test</t>
  </si>
  <si>
    <t>Stress-3D Screen saver test</t>
  </si>
  <si>
    <t>Stress-WIFI test</t>
  </si>
  <si>
    <t>Stress-S3/MS&amp;S4 random test</t>
  </si>
  <si>
    <t>Stress-BIOS flash test</t>
  </si>
  <si>
    <t>Winflash-auto test</t>
  </si>
  <si>
    <t>Stress-Memory Stress test under UEFI mode</t>
  </si>
  <si>
    <t>Memory Stress test</t>
  </si>
  <si>
    <t>MS Manual Test</t>
  </si>
  <si>
    <t>S3 Manual Test</t>
  </si>
  <si>
    <t>S4 Manual Test</t>
  </si>
  <si>
    <t>WB Manual Test</t>
  </si>
  <si>
    <t>CB Manual Test</t>
  </si>
  <si>
    <t>Closed Lid Manual Test</t>
  </si>
  <si>
    <t>Stress-Charge Loading test</t>
  </si>
  <si>
    <t>Stress-PSR test</t>
  </si>
  <si>
    <t>Stress-Modern Standby companity test</t>
  </si>
  <si>
    <t>DC mode-battery leakage test</t>
  </si>
  <si>
    <t>AC/DC mode-MP3 playback test</t>
  </si>
  <si>
    <t>Manual test</t>
  </si>
  <si>
    <t>Auto test</t>
  </si>
  <si>
    <t>Stress-Active pen test</t>
  </si>
  <si>
    <t>Stress-Lenovo Over Clock test</t>
  </si>
  <si>
    <t>Game UE test</t>
  </si>
  <si>
    <t>Stress-Cinebench test</t>
  </si>
  <si>
    <t>Cinebench R15</t>
  </si>
  <si>
    <t>Cinebench R20</t>
  </si>
  <si>
    <t>Prime95+Furmark</t>
  </si>
  <si>
    <t>For Gaming Project</t>
  </si>
  <si>
    <t>Basic Function-device check</t>
  </si>
  <si>
    <t>Stress-App Check</t>
  </si>
  <si>
    <t>Requirements</t>
  </si>
  <si>
    <t>Run sleep stress test</t>
  </si>
  <si>
    <t>Run S4 stress test</t>
  </si>
  <si>
    <t>Run WB stress test</t>
  </si>
  <si>
    <t>Strees-For E-ink manual test</t>
  </si>
  <si>
    <t>Normal PM staus test</t>
  </si>
  <si>
    <t>Lid open test</t>
  </si>
  <si>
    <t>Lid closed</t>
  </si>
  <si>
    <t>Stress-Coldboot Test</t>
    <phoneticPr fontId="50" type="noConversion"/>
  </si>
  <si>
    <t>Stress-Warmboot Test</t>
    <phoneticPr fontId="50" type="noConversion"/>
  </si>
  <si>
    <t>Stress-S3 Test</t>
    <phoneticPr fontId="50" type="noConversion"/>
  </si>
  <si>
    <t>Stress-S4 Test</t>
    <phoneticPr fontId="50" type="noConversion"/>
  </si>
  <si>
    <t>Run test</t>
    <phoneticPr fontId="50" type="noConversion"/>
  </si>
  <si>
    <t>Stress-Manually Power Management test</t>
    <phoneticPr fontId="50" type="noConversion"/>
  </si>
  <si>
    <t>Stress-Touchpanel test</t>
    <phoneticPr fontId="50" type="noConversion"/>
  </si>
  <si>
    <t>Strees-Double roasting test</t>
    <phoneticPr fontId="50" type="noConversion"/>
  </si>
  <si>
    <t>Switch mode</t>
    <phoneticPr fontId="50" type="noConversion"/>
  </si>
  <si>
    <t>v</t>
    <phoneticPr fontId="50" type="noConversion"/>
  </si>
  <si>
    <t>V</t>
    <phoneticPr fontId="50" type="noConversion"/>
  </si>
  <si>
    <t>X</t>
    <phoneticPr fontId="50" type="noConversion"/>
  </si>
  <si>
    <t>x</t>
    <phoneticPr fontId="50" type="noConversion"/>
  </si>
  <si>
    <t>Cover platform and EN/CN</t>
    <phoneticPr fontId="50" type="noConversion"/>
  </si>
  <si>
    <t>5 units / SKU, not less than 20 units</t>
    <phoneticPr fontId="50" type="noConversion"/>
  </si>
  <si>
    <t>AC/DC:5 units / SKU, not less than 20 units</t>
    <phoneticPr fontId="50" type="noConversion"/>
  </si>
  <si>
    <t>AC/DC:5 units / SKU, not less than 20 units</t>
    <phoneticPr fontId="50" type="noConversion"/>
  </si>
  <si>
    <t>AC/DC: 10 units / platform</t>
    <phoneticPr fontId="50" type="noConversion"/>
  </si>
  <si>
    <t>AC/DC: 5 units / SKU, not less than 20 units</t>
    <phoneticPr fontId="50" type="noConversion"/>
  </si>
  <si>
    <t>Only DC:5 units / SKU, not less than 20 units</t>
    <phoneticPr fontId="50" type="noConversion"/>
  </si>
  <si>
    <t>5 units/IC*touchpanel sensor,
not less than 20 units</t>
  </si>
  <si>
    <t>1 unit / SKU</t>
    <phoneticPr fontId="50" type="noConversion"/>
  </si>
  <si>
    <t>1 units / SKU, and matrix cover EN/CS</t>
  </si>
  <si>
    <t>10 units / platform</t>
    <phoneticPr fontId="50" type="noConversion"/>
  </si>
  <si>
    <t>APA002_PD</t>
  </si>
  <si>
    <t>APA003_EF</t>
  </si>
  <si>
    <t>APA004_EF</t>
  </si>
  <si>
    <t>APA005_EF</t>
  </si>
  <si>
    <t>APA006_PD</t>
  </si>
  <si>
    <t>APA007_PD</t>
  </si>
  <si>
    <t>APA008_PD</t>
  </si>
  <si>
    <t>APA009_CF</t>
  </si>
  <si>
    <t>APA011_PD</t>
  </si>
  <si>
    <t>APA012_PD</t>
  </si>
  <si>
    <t>APA015_EF</t>
  </si>
  <si>
    <t>APA016_PD</t>
  </si>
  <si>
    <t>APA017_PD</t>
  </si>
  <si>
    <t>APA018_PD</t>
  </si>
  <si>
    <t>APA019_PD</t>
  </si>
  <si>
    <t>APA020_PD</t>
  </si>
  <si>
    <t>APA021_EF_01</t>
  </si>
  <si>
    <t>APA021_EF_02</t>
  </si>
  <si>
    <t>APA021_EF_03</t>
  </si>
  <si>
    <t>APA024_EF</t>
  </si>
  <si>
    <t>APA025_EF</t>
  </si>
  <si>
    <t>APA026_PD</t>
  </si>
  <si>
    <t>APA027_EF</t>
  </si>
  <si>
    <t>APA028_PD</t>
  </si>
  <si>
    <t>APA029_EF</t>
  </si>
  <si>
    <t>APA030_PD</t>
  </si>
  <si>
    <t>APA031_EF_01</t>
  </si>
  <si>
    <t>APA031_EF_02</t>
  </si>
  <si>
    <t>APA032_CF</t>
  </si>
  <si>
    <t>APA033_PD</t>
  </si>
  <si>
    <t>APA034_PD</t>
  </si>
  <si>
    <t>APA035_PD</t>
  </si>
  <si>
    <t>APA036_EF</t>
  </si>
  <si>
    <t>APA037_PD_01</t>
  </si>
  <si>
    <t>APA037_PD_02</t>
  </si>
  <si>
    <t>Garantia Estendida</t>
  </si>
  <si>
    <t>N/A</t>
  </si>
  <si>
    <t>Power2Go(UWP)</t>
    <phoneticPr fontId="50" type="noConversion"/>
  </si>
  <si>
    <t>Power2Go</t>
  </si>
  <si>
    <t>Ymc3.0</t>
  </si>
  <si>
    <t>Lenovo Yoga Mode Control</t>
  </si>
  <si>
    <t>Mirkat</t>
  </si>
  <si>
    <t>McAfee Security UWP</t>
  </si>
  <si>
    <t>McAfee Security</t>
  </si>
  <si>
    <t>X-Rite</t>
  </si>
  <si>
    <t>X-Rite Color Assistant</t>
  </si>
  <si>
    <t>WPS Office 2019</t>
  </si>
  <si>
    <t>WPS Office</t>
  </si>
  <si>
    <t>iQIYI</t>
  </si>
  <si>
    <t>iQiyi</t>
  </si>
  <si>
    <t>QQ Live UWP</t>
  </si>
  <si>
    <t>XBOX Game Pass</t>
  </si>
  <si>
    <t>kugou music</t>
  </si>
  <si>
    <t>Lenovo Browser for consumer</t>
  </si>
  <si>
    <t>Lenovo Browser for K12</t>
  </si>
  <si>
    <t>Lenovo Browser for SMB</t>
  </si>
  <si>
    <t>Lenovo Bud'dy</t>
  </si>
  <si>
    <t>MS Office</t>
  </si>
  <si>
    <t>Lenovo APP Store</t>
  </si>
  <si>
    <t>Xrender</t>
  </si>
  <si>
    <t>XRender</t>
  </si>
  <si>
    <t>Norton Security UWP</t>
  </si>
  <si>
    <t>Yandex Browser</t>
  </si>
  <si>
    <t>iCUE3.X</t>
  </si>
  <si>
    <t>Corsair Utility Engine</t>
  </si>
  <si>
    <t>iCUE4.0</t>
  </si>
  <si>
    <t>ThinkBook Plus Gen2 Eink</t>
  </si>
  <si>
    <t>E-ink Gen2</t>
  </si>
  <si>
    <t>My Office Standard Home Edition</t>
  </si>
  <si>
    <t>Kaspersky Security Cloud</t>
  </si>
  <si>
    <t>Lenovo Baiying One App</t>
  </si>
  <si>
    <t>Dolby Vision</t>
  </si>
  <si>
    <t>Office V2110</t>
  </si>
  <si>
    <t>Office</t>
  </si>
  <si>
    <t>Office V2110 JP</t>
  </si>
  <si>
    <r>
      <rPr>
        <sz val="10"/>
        <color theme="1"/>
        <rFont val="宋体"/>
        <family val="3"/>
        <charset val="134"/>
      </rPr>
      <t>百应</t>
    </r>
  </si>
  <si>
    <t>Cover all panels source</t>
  </si>
  <si>
    <t>Language: PT, PT-BR
Test unit: 2 units</t>
  </si>
  <si>
    <t>Language: EN, CN, RU
Test unit: 1 unit</t>
  </si>
  <si>
    <t>Language: CN
Test unit: 1 unit</t>
  </si>
  <si>
    <t>Language: EN, CN
Test unit: 1 unit</t>
  </si>
  <si>
    <t>Language: CN,EN
Cover all pannel sku</t>
  </si>
  <si>
    <t>Language: CN
Test unit: Low end sku</t>
  </si>
  <si>
    <t xml:space="preserve">Language: CN
Test unit: Low end sku
</t>
  </si>
  <si>
    <t>Language: EN
Test unit: Low end sku</t>
  </si>
  <si>
    <t xml:space="preserve">Language: CN
Test unit: 1 unit
</t>
  </si>
  <si>
    <t>Language: EN,CN</t>
  </si>
  <si>
    <t>cover JP GIGA</t>
  </si>
  <si>
    <t>Language: CN</t>
  </si>
  <si>
    <t>Language: RU
Test unit: 1 unit</t>
  </si>
  <si>
    <t>Language: CN,EN
Test unit：CN（US Keyboard），EN（US&amp;UK  Keyboard）</t>
  </si>
  <si>
    <t>Language: EN,CN
Test unit: 2 unit</t>
  </si>
  <si>
    <t>Language: JP
Test unit: 1 unit</t>
  </si>
  <si>
    <t>Language: EN，CN</t>
  </si>
  <si>
    <t>Language: EN，CN
Test unit : 2 unit</t>
  </si>
  <si>
    <t>Language: CN，EN</t>
  </si>
  <si>
    <t>Language: EN, CN
Test unit: Thinkbook plus gen2（E-ink panel）</t>
  </si>
  <si>
    <t>Language: CN，EN
Cover all pannel sku</t>
  </si>
  <si>
    <t>SMA001_CF_01</t>
    <phoneticPr fontId="50" type="noConversion"/>
  </si>
  <si>
    <t>SMA001_CF_02</t>
    <phoneticPr fontId="50" type="noConversion"/>
  </si>
  <si>
    <t>SMA001_EF_03</t>
    <phoneticPr fontId="50" type="noConversion"/>
  </si>
  <si>
    <t>SMA001_EF_04</t>
    <phoneticPr fontId="50" type="noConversion"/>
  </si>
  <si>
    <t>SMA001_EF_05</t>
    <phoneticPr fontId="50" type="noConversion"/>
  </si>
  <si>
    <t>SMA001_EF_06</t>
    <phoneticPr fontId="50" type="noConversion"/>
  </si>
  <si>
    <t>SMA001_PD</t>
    <phoneticPr fontId="50" type="noConversion"/>
  </si>
  <si>
    <t>SMA002_CF</t>
    <phoneticPr fontId="50" type="noConversion"/>
  </si>
  <si>
    <t>SMA002_EF</t>
    <phoneticPr fontId="50" type="noConversion"/>
  </si>
  <si>
    <t>SMA002_PD</t>
    <phoneticPr fontId="50" type="noConversion"/>
  </si>
  <si>
    <t>SMA003_CF</t>
    <phoneticPr fontId="50" type="noConversion"/>
  </si>
  <si>
    <t>SMA003_EF</t>
    <phoneticPr fontId="50" type="noConversion"/>
  </si>
  <si>
    <t>SMA003_PD</t>
    <phoneticPr fontId="50" type="noConversion"/>
  </si>
  <si>
    <t>SMA004_CF</t>
    <phoneticPr fontId="50" type="noConversion"/>
  </si>
  <si>
    <t>SMA004_EF</t>
    <phoneticPr fontId="50" type="noConversion"/>
  </si>
  <si>
    <t>SMA004_PD</t>
    <phoneticPr fontId="50" type="noConversion"/>
  </si>
  <si>
    <t>SMA005_EF</t>
    <phoneticPr fontId="50" type="noConversion"/>
  </si>
  <si>
    <t>SMA005_PD</t>
    <phoneticPr fontId="50" type="noConversion"/>
  </si>
  <si>
    <t>Storage&amp;Memory</t>
    <phoneticPr fontId="3" type="noConversion"/>
  </si>
  <si>
    <t>Storage Basic function test</t>
  </si>
  <si>
    <t>APS Basic function test</t>
  </si>
  <si>
    <t>Storage Enhance function test</t>
  </si>
  <si>
    <t>APS Enhance Function test</t>
  </si>
  <si>
    <t>Raid0 Enhance Function Test</t>
  </si>
  <si>
    <t>Intel Optane Enhance Function test</t>
  </si>
  <si>
    <t>Storage Pre-Delivery test</t>
  </si>
  <si>
    <t>Memory Basic Function test</t>
  </si>
  <si>
    <t>Memory Pre-Delivery test</t>
  </si>
  <si>
    <t>Media Card Enhance Function test</t>
  </si>
  <si>
    <t>Media Card Pre-Delivery test</t>
  </si>
  <si>
    <t>ODD Basic Function test</t>
  </si>
  <si>
    <t>ODD Enhance Function test</t>
  </si>
  <si>
    <t>ODD Pre-Delivery test</t>
  </si>
  <si>
    <t>Storage related new feature test</t>
  </si>
  <si>
    <t>HW Scanning</t>
  </si>
  <si>
    <t>Preparetion</t>
    <phoneticPr fontId="66" type="noConversion"/>
  </si>
  <si>
    <t>BIOS Function</t>
    <phoneticPr fontId="66" type="noConversion"/>
  </si>
  <si>
    <t>Password Function</t>
    <phoneticPr fontId="66" type="noConversion"/>
  </si>
  <si>
    <t>Windows Function</t>
    <phoneticPr fontId="66" type="noConversion"/>
  </si>
  <si>
    <t>Data transfer-HDD/SSD &amp; HDD/SSD</t>
    <phoneticPr fontId="66" type="noConversion"/>
  </si>
  <si>
    <t>Data transfer-HDD/SSD&amp;ODD</t>
    <phoneticPr fontId="66" type="noConversion"/>
  </si>
  <si>
    <t>2nd source performance gap calidation</t>
    <phoneticPr fontId="66" type="noConversion"/>
  </si>
  <si>
    <t>Disk usage check during PM test</t>
    <phoneticPr fontId="66" type="noConversion"/>
  </si>
  <si>
    <t>System Recovery</t>
    <phoneticPr fontId="66" type="noConversion"/>
  </si>
  <si>
    <t>Windows Installation</t>
    <phoneticPr fontId="66" type="noConversion"/>
  </si>
  <si>
    <t>Slot performance test</t>
    <phoneticPr fontId="66" type="noConversion"/>
  </si>
  <si>
    <t>Raid0 Unique information check</t>
  </si>
  <si>
    <t>Compatibility test between SSD raid0 and HDD volume</t>
  </si>
  <si>
    <t>Performance comparsion</t>
    <phoneticPr fontId="50" type="noConversion"/>
  </si>
  <si>
    <t>Intel Optane UI Compatibility test</t>
    <phoneticPr fontId="50" type="noConversion"/>
  </si>
  <si>
    <t>Upgrade test</t>
    <phoneticPr fontId="50" type="noConversion"/>
  </si>
  <si>
    <t>Performance Falloff test</t>
    <phoneticPr fontId="50" type="noConversion"/>
  </si>
  <si>
    <t>Unboxing evaluation</t>
    <phoneticPr fontId="50" type="noConversion"/>
  </si>
  <si>
    <t>Preparation for test</t>
    <phoneticPr fontId="50" type="noConversion"/>
  </si>
  <si>
    <t>Memory Recognition</t>
    <phoneticPr fontId="50" type="noConversion"/>
  </si>
  <si>
    <t>2nd source performance gap validation</t>
    <phoneticPr fontId="50" type="noConversion"/>
  </si>
  <si>
    <t>Upgrade test</t>
    <phoneticPr fontId="50" type="noConversion"/>
  </si>
  <si>
    <t>Media Card Basic Function test</t>
    <phoneticPr fontId="50" type="noConversion"/>
  </si>
  <si>
    <t>Performance evaluation</t>
    <phoneticPr fontId="50" type="noConversion"/>
  </si>
  <si>
    <t>Swapping Plug and Play</t>
    <phoneticPr fontId="50" type="noConversion"/>
  </si>
  <si>
    <t>PCIE full loading test</t>
    <phoneticPr fontId="50" type="noConversion"/>
  </si>
  <si>
    <t xml:space="preserve">Basic Function </t>
    <phoneticPr fontId="50" type="noConversion"/>
  </si>
  <si>
    <t>Power Management</t>
    <phoneticPr fontId="50" type="noConversion"/>
  </si>
  <si>
    <t>Boot from ODD</t>
    <phoneticPr fontId="50" type="noConversion"/>
  </si>
  <si>
    <t>For Writable ODD</t>
    <phoneticPr fontId="50" type="noConversion"/>
  </si>
  <si>
    <t>Various kinds of audio CD  and movie DVD/Blue ray compatibility test</t>
  </si>
  <si>
    <t>ODD Plug Function</t>
    <phoneticPr fontId="50" type="noConversion"/>
  </si>
  <si>
    <t>Direct Storage</t>
    <phoneticPr fontId="50" type="noConversion"/>
  </si>
  <si>
    <r>
      <t>Cover  Camera vendor,Touchpanel</t>
    </r>
    <r>
      <rPr>
        <b/>
        <sz val="10"/>
        <rFont val="宋体"/>
        <family val="3"/>
        <charset val="134"/>
      </rPr>
      <t>，</t>
    </r>
    <r>
      <rPr>
        <b/>
        <sz val="10"/>
        <rFont val="Calibri"/>
        <family val="2"/>
      </rPr>
      <t>all  touchpad source</t>
    </r>
  </si>
  <si>
    <r>
      <rPr>
        <sz val="10"/>
        <color theme="1"/>
        <rFont val="Arial"/>
        <family val="2"/>
      </rPr>
      <t>腾讯视频</t>
    </r>
  </si>
  <si>
    <r>
      <t>Lenovo Browser(</t>
    </r>
    <r>
      <rPr>
        <sz val="10"/>
        <color theme="1"/>
        <rFont val="宋体"/>
        <family val="3"/>
        <charset val="134"/>
      </rPr>
      <t>联想浏览器</t>
    </r>
    <r>
      <rPr>
        <sz val="10"/>
        <color theme="1"/>
        <rFont val="Calibri"/>
        <family val="2"/>
      </rPr>
      <t>)</t>
    </r>
  </si>
  <si>
    <t>x</t>
    <phoneticPr fontId="50" type="noConversion"/>
  </si>
  <si>
    <t>o</t>
    <phoneticPr fontId="50" type="noConversion"/>
  </si>
  <si>
    <t>WLAN basic function test</t>
    <phoneticPr fontId="50" type="noConversion"/>
  </si>
  <si>
    <t>Install/uninstall driver</t>
    <phoneticPr fontId="50" type="noConversion"/>
  </si>
  <si>
    <t>Note</t>
    <phoneticPr fontId="50" type="noConversion"/>
  </si>
  <si>
    <t>Config Wireless Router</t>
  </si>
  <si>
    <t>Config Throughput Host-unit</t>
  </si>
  <si>
    <t>Config the Test-DUT</t>
  </si>
  <si>
    <t>Throughput Test</t>
  </si>
  <si>
    <t>Note</t>
    <phoneticPr fontId="50" type="noConversion"/>
  </si>
  <si>
    <t>Configure Wireless Router</t>
  </si>
  <si>
    <t>Configure aided test unit(NB1)</t>
  </si>
  <si>
    <t>Configure Throughput Host-unit</t>
  </si>
  <si>
    <t>Configure the Test-DUT</t>
  </si>
  <si>
    <t>CPT Test for Wifi</t>
  </si>
  <si>
    <t>Advanced function test</t>
    <phoneticPr fontId="50" type="noConversion"/>
  </si>
  <si>
    <t>WLAN compatibility test</t>
    <phoneticPr fontId="50" type="noConversion"/>
  </si>
  <si>
    <t>Compatibility Test</t>
    <phoneticPr fontId="50" type="noConversion"/>
  </si>
  <si>
    <t>Preparation</t>
    <phoneticPr fontId="50" type="noConversion"/>
  </si>
  <si>
    <t xml:space="preserve">Download and upload test </t>
    <phoneticPr fontId="50" type="noConversion"/>
  </si>
  <si>
    <t>Stress test</t>
    <phoneticPr fontId="50" type="noConversion"/>
  </si>
  <si>
    <t>WIFI Security test</t>
    <phoneticPr fontId="50" type="noConversion"/>
  </si>
  <si>
    <t>Personal encryption test</t>
    <phoneticPr fontId="50" type="noConversion"/>
  </si>
  <si>
    <t>Miracast test</t>
    <phoneticPr fontId="50" type="noConversion"/>
  </si>
  <si>
    <t>Preparation</t>
    <phoneticPr fontId="50" type="noConversion"/>
  </si>
  <si>
    <t>Bluetooth Driver Install/Uninstall</t>
    <phoneticPr fontId="50" type="noConversion"/>
  </si>
  <si>
    <t>BT throughput performance test</t>
    <phoneticPr fontId="50" type="noConversion"/>
  </si>
  <si>
    <t>Config aided unit(NB2)</t>
  </si>
  <si>
    <t>Config the Test-DUT(NB1)</t>
  </si>
  <si>
    <t>Setup connection</t>
  </si>
  <si>
    <t>Performance test (Normal mode)</t>
  </si>
  <si>
    <t>Performance test (High speed mode)</t>
  </si>
  <si>
    <t>Config aided unit(NB3)</t>
  </si>
  <si>
    <t>Config the aided unit(NB2)</t>
  </si>
  <si>
    <t>CPT Test for BT</t>
  </si>
  <si>
    <t>BT audio quality check</t>
  </si>
  <si>
    <t>Known issue</t>
    <phoneticPr fontId="50" type="noConversion"/>
  </si>
  <si>
    <t>Basic Function test</t>
    <phoneticPr fontId="50" type="noConversion"/>
  </si>
  <si>
    <t>Performance Test</t>
    <phoneticPr fontId="50" type="noConversion"/>
  </si>
  <si>
    <t>Compatibility Test</t>
    <phoneticPr fontId="50" type="noConversion"/>
  </si>
  <si>
    <t>Power management Test</t>
    <phoneticPr fontId="50" type="noConversion"/>
  </si>
  <si>
    <t>Bluetooth Driver Install/Uninstall</t>
    <phoneticPr fontId="50" type="noConversion"/>
  </si>
  <si>
    <t>WWAN function test</t>
    <phoneticPr fontId="50" type="noConversion"/>
  </si>
  <si>
    <t>Note</t>
    <phoneticPr fontId="50" type="noConversion"/>
  </si>
  <si>
    <t>SIM Card Slot Test</t>
    <phoneticPr fontId="50" type="noConversion"/>
  </si>
  <si>
    <t>WWAN field test case</t>
    <phoneticPr fontId="50" type="noConversion"/>
  </si>
  <si>
    <t>Local test</t>
  </si>
  <si>
    <t>Mobility test between cities</t>
  </si>
  <si>
    <t>WWAN_E-SIM</t>
    <phoneticPr fontId="50" type="noConversion"/>
  </si>
  <si>
    <t>WWAN for 5G</t>
    <phoneticPr fontId="50" type="noConversion"/>
  </si>
  <si>
    <t>Test preparation and notes</t>
    <phoneticPr fontId="50" type="noConversion"/>
  </si>
  <si>
    <t>Function Test</t>
    <phoneticPr fontId="50" type="noConversion"/>
  </si>
  <si>
    <t xml:space="preserve">Stability </t>
    <phoneticPr fontId="50" type="noConversion"/>
  </si>
  <si>
    <t>Mobility test</t>
    <phoneticPr fontId="50" type="noConversion"/>
  </si>
  <si>
    <t>Driver</t>
    <phoneticPr fontId="50" type="noConversion"/>
  </si>
  <si>
    <t>WWAN field test for 5G</t>
    <phoneticPr fontId="50" type="noConversion"/>
  </si>
  <si>
    <t>Test preparation and notes</t>
    <phoneticPr fontId="50" type="noConversion"/>
  </si>
  <si>
    <t>Local test</t>
    <phoneticPr fontId="50" type="noConversion"/>
  </si>
  <si>
    <t>Scene test</t>
    <phoneticPr fontId="50" type="noConversion"/>
  </si>
  <si>
    <t>WWAN for IoT card</t>
    <phoneticPr fontId="50" type="noConversion"/>
  </si>
  <si>
    <t>WWAN field test for IoT card</t>
    <phoneticPr fontId="50" type="noConversion"/>
  </si>
  <si>
    <t>Local test(Normal Sim card)</t>
  </si>
  <si>
    <t>Local test(IoT Sim card)</t>
  </si>
  <si>
    <t>WWAN field quick test</t>
    <phoneticPr fontId="50" type="noConversion"/>
  </si>
  <si>
    <t>Phone impact UX test</t>
    <phoneticPr fontId="50" type="noConversion"/>
  </si>
  <si>
    <t>GPS Basic function test</t>
    <phoneticPr fontId="50" type="noConversion"/>
  </si>
  <si>
    <t xml:space="preserve">LSPT test </t>
    <phoneticPr fontId="50" type="noConversion"/>
  </si>
  <si>
    <t>Time To First Fix(TTFF)</t>
  </si>
  <si>
    <t>Acquisition Sensitivity(AS)</t>
  </si>
  <si>
    <t>Tracking sensitivity</t>
  </si>
  <si>
    <t>Relocation time</t>
  </si>
  <si>
    <t>Static navigation accuracy</t>
  </si>
  <si>
    <t>Doppler frequency offset test</t>
  </si>
  <si>
    <t>NFC function test</t>
    <phoneticPr fontId="50" type="noConversion"/>
  </si>
  <si>
    <t>Airplane Mode test</t>
    <phoneticPr fontId="50" type="noConversion"/>
  </si>
  <si>
    <t>IOA001_CF_01</t>
    <phoneticPr fontId="69" type="noConversion"/>
  </si>
  <si>
    <t>IOA001_EF_02</t>
    <phoneticPr fontId="69" type="noConversion"/>
  </si>
  <si>
    <t>IOA001_CF_03</t>
    <phoneticPr fontId="69" type="noConversion"/>
  </si>
  <si>
    <t>IOA001_EF_04</t>
    <phoneticPr fontId="69" type="noConversion"/>
  </si>
  <si>
    <t>IOA001_CF_05</t>
    <phoneticPr fontId="69" type="noConversion"/>
  </si>
  <si>
    <t>IOA001_CF_06</t>
    <phoneticPr fontId="69" type="noConversion"/>
  </si>
  <si>
    <t>IOA001_EF_07</t>
    <phoneticPr fontId="69" type="noConversion"/>
  </si>
  <si>
    <t>IOA001_EF_08</t>
    <phoneticPr fontId="69" type="noConversion"/>
  </si>
  <si>
    <t>IOA001_PD_09</t>
    <phoneticPr fontId="69" type="noConversion"/>
  </si>
  <si>
    <t>IOA002_CF_01</t>
    <phoneticPr fontId="69" type="noConversion"/>
  </si>
  <si>
    <t>IOA002_EF_02</t>
    <phoneticPr fontId="69" type="noConversion"/>
  </si>
  <si>
    <t>IOA002_CF_03</t>
    <phoneticPr fontId="69" type="noConversion"/>
  </si>
  <si>
    <t>IOA002_EF_04</t>
    <phoneticPr fontId="69" type="noConversion"/>
  </si>
  <si>
    <t>IOA002_CF_05</t>
    <phoneticPr fontId="69" type="noConversion"/>
  </si>
  <si>
    <t>IOA002_CF_06</t>
    <phoneticPr fontId="69" type="noConversion"/>
  </si>
  <si>
    <t>IOA002_CF_07</t>
    <phoneticPr fontId="69" type="noConversion"/>
  </si>
  <si>
    <t>IOA002_CF_08</t>
    <phoneticPr fontId="69" type="noConversion"/>
  </si>
  <si>
    <t>IOA002_EF_09</t>
    <phoneticPr fontId="69" type="noConversion"/>
  </si>
  <si>
    <t>IOA002_EF_10</t>
    <phoneticPr fontId="69" type="noConversion"/>
  </si>
  <si>
    <t>IOA002_PD_11</t>
    <phoneticPr fontId="69" type="noConversion"/>
  </si>
  <si>
    <t>IOA003_CF_01</t>
    <phoneticPr fontId="69" type="noConversion"/>
  </si>
  <si>
    <t>IOA003_EF_02</t>
    <phoneticPr fontId="69" type="noConversion"/>
  </si>
  <si>
    <t>IOA003_EF_03</t>
    <phoneticPr fontId="69" type="noConversion"/>
  </si>
  <si>
    <t>IOA004_CF_01</t>
    <phoneticPr fontId="69" type="noConversion"/>
  </si>
  <si>
    <t>IOA004_EF_02</t>
    <phoneticPr fontId="69" type="noConversion"/>
  </si>
  <si>
    <t>IOA005_CF_01</t>
  </si>
  <si>
    <t>IOA005_CF_02</t>
    <phoneticPr fontId="50" type="noConversion"/>
  </si>
  <si>
    <t>IOA006_EF_01</t>
  </si>
  <si>
    <t>IOA006_EF_02</t>
  </si>
  <si>
    <t>IOA006_CF_03</t>
  </si>
  <si>
    <t>IOA006_CF_04</t>
  </si>
  <si>
    <t>IOA006_CF_05</t>
  </si>
  <si>
    <t>IOA006_CF_06</t>
  </si>
  <si>
    <t>IOA006_EF_07</t>
  </si>
  <si>
    <t>IOA006_CF_08</t>
  </si>
  <si>
    <t>IOA006_CF_09</t>
  </si>
  <si>
    <t>IOA006_EF_11</t>
  </si>
  <si>
    <t>USB Type-A basic function</t>
  </si>
  <si>
    <t>USB Type-A advanced function</t>
  </si>
  <si>
    <t>USB AOU Function test</t>
  </si>
  <si>
    <t>USB AOU basic function</t>
  </si>
  <si>
    <t>Test Device required</t>
  </si>
  <si>
    <t>USB AOU advanced function</t>
  </si>
  <si>
    <t>USB Type-A Audio Test</t>
  </si>
  <si>
    <t>Default audio device test</t>
  </si>
  <si>
    <t>Sound Output Test</t>
  </si>
  <si>
    <t>USB Type-A Lan Basic Function</t>
  </si>
  <si>
    <t>USB Type-A Lan Performance Test</t>
  </si>
  <si>
    <t>USB Type-A Lan Stress</t>
  </si>
  <si>
    <t>USB device compatibility test</t>
  </si>
  <si>
    <t>USB hub test</t>
  </si>
  <si>
    <t>USB Multimedia Cardreader</t>
  </si>
  <si>
    <t>USB Mobile Phone</t>
  </si>
  <si>
    <t>USB camera</t>
  </si>
  <si>
    <t>USB Type-C basic function</t>
  </si>
  <si>
    <t>USB function</t>
  </si>
  <si>
    <t>USB Type-C advancd function</t>
  </si>
  <si>
    <t>Display function</t>
  </si>
  <si>
    <t>Host to host</t>
  </si>
  <si>
    <t>USB4 tunneling</t>
  </si>
  <si>
    <t>Input&amp;Output devices compatibility test</t>
  </si>
  <si>
    <t>Type-C port power output test</t>
    <phoneticPr fontId="50" type="noConversion"/>
  </si>
  <si>
    <t>Type-C charge in DC with low battery</t>
  </si>
  <si>
    <t>Test device</t>
  </si>
  <si>
    <t>DC mode with low battery capacity&amp;It 16%</t>
  </si>
  <si>
    <t>USB Type-C Audio Jack for playback</t>
  </si>
  <si>
    <t>Multi-stream&amp;Classic mode</t>
  </si>
  <si>
    <t>Sound Output Test-Headphone</t>
  </si>
  <si>
    <t>Sound Output Test-Channel</t>
  </si>
  <si>
    <t>Noise Check</t>
  </si>
  <si>
    <t>Audio Loopback Test</t>
  </si>
  <si>
    <t>USB Type-C Audio Jack for recording</t>
  </si>
  <si>
    <t>External Microphone</t>
  </si>
  <si>
    <t>Record when copy file</t>
  </si>
  <si>
    <t>USB Type-C Audio Test</t>
  </si>
  <si>
    <t>Type-C earphone</t>
  </si>
  <si>
    <t>USB Type-C Lan Basic function</t>
  </si>
  <si>
    <t>USB Type-C Lan Performance</t>
  </si>
  <si>
    <t>USB Type-C Lan Stress</t>
  </si>
  <si>
    <t>USB-C device compatibility test</t>
  </si>
  <si>
    <t>USB-C mouse</t>
  </si>
  <si>
    <t>USB-C hub test</t>
  </si>
  <si>
    <t>USB Type-C Multimedia Cardreader</t>
  </si>
  <si>
    <t>USB Type-C Mobile Phone</t>
  </si>
  <si>
    <t>NIC Basic Function</t>
  </si>
  <si>
    <t>Basic Function Test</t>
    <phoneticPr fontId="50" type="noConversion"/>
  </si>
  <si>
    <t>PPPOE(Point-to-point Protocol over Ethernet)</t>
    <phoneticPr fontId="50" type="noConversion"/>
  </si>
  <si>
    <t>Remote desktop function Test</t>
    <phoneticPr fontId="50" type="noConversion"/>
  </si>
  <si>
    <t>Power management test</t>
    <phoneticPr fontId="50" type="noConversion"/>
  </si>
  <si>
    <t>Driver install / uninstall(Win10 S skip)</t>
    <phoneticPr fontId="50" type="noConversion"/>
  </si>
  <si>
    <t>NIC Performance Test</t>
  </si>
  <si>
    <t>Performance Test</t>
    <phoneticPr fontId="50" type="noConversion"/>
  </si>
  <si>
    <t>NIC Stress Test</t>
  </si>
  <si>
    <t>Stress Test</t>
    <phoneticPr fontId="50" type="noConversion"/>
  </si>
  <si>
    <t>TBT basic function test</t>
  </si>
  <si>
    <t>TBT Storage</t>
  </si>
  <si>
    <t>TBT boot</t>
  </si>
  <si>
    <t>TBT performance</t>
  </si>
  <si>
    <t>TBT Networking</t>
  </si>
  <si>
    <t>TBT advanced function</t>
  </si>
  <si>
    <t>Firmware update in windows(For MSFT MDA)</t>
  </si>
  <si>
    <t>3.5mm Audio jack for playback</t>
  </si>
  <si>
    <t>Audio Loopback test</t>
  </si>
  <si>
    <t>3.5mm Audio jack for recording</t>
  </si>
  <si>
    <t>External MIC</t>
  </si>
  <si>
    <t>Muti-Displays_external monitor Test</t>
  </si>
  <si>
    <t>Stereoscopic 3D_external monitor Test</t>
  </si>
  <si>
    <t>Hybrid graphic_external monitor Test</t>
  </si>
  <si>
    <t>Protected Video Playback(for intel&amp;NV dGPU)</t>
  </si>
  <si>
    <t>Hybrid function check(for NV dGPU)</t>
  </si>
  <si>
    <t>Hybrid function check(for intel dGPU)</t>
  </si>
  <si>
    <t>Hybrid function check(for AMD dGPU)</t>
  </si>
  <si>
    <t>NVIDIA Control Panel_external monitor Test</t>
  </si>
  <si>
    <t>Display (optional for display port out from NV 
graphics directly)</t>
  </si>
  <si>
    <t>Video (optional for display port out from NV 
graphics directly)</t>
  </si>
  <si>
    <t>AMD Graphics FreeSync_external monitor Test</t>
  </si>
  <si>
    <t>Intel Graphics Command Center(IGCC)_external 
monitor Test</t>
  </si>
  <si>
    <t>Display Page</t>
  </si>
  <si>
    <t>Content Protection_external monitor Test</t>
  </si>
  <si>
    <t>HDCP</t>
  </si>
  <si>
    <t>Play protection video</t>
  </si>
  <si>
    <t>HDR_external monitor Test</t>
  </si>
  <si>
    <t>External Display</t>
  </si>
  <si>
    <t>Video Display Mode Change_external monitor Test</t>
  </si>
  <si>
    <t>Connect with VGA/HDMI/Display/Type_c/TBT Port</t>
  </si>
  <si>
    <t>Combination</t>
  </si>
  <si>
    <t>Video Power Management_external monitor Test</t>
  </si>
  <si>
    <t>Plug /Unplug(Please cover all support display ports ,especially for type-c and TBT)</t>
  </si>
  <si>
    <t>Cable always connected(AC and DC mode)(Please 
cover all support display ports ,especially for type-c and TBT)</t>
  </si>
  <si>
    <t>Connect cable when system in Sleep/Hibernate/
shutdown mode(AC and DC mode)(Please 
cover all support display ports ,
especially for type-c and TBT)</t>
  </si>
  <si>
    <t>Lid Close/Open Test (AC and DC )(Please cover all support display ports ,
especially for type-c and TBT)</t>
  </si>
  <si>
    <t>Monitor compatibility_external monitor Test</t>
  </si>
  <si>
    <t xml:space="preserve">Cover USB chipset/port 
</t>
  </si>
  <si>
    <t>Cover all USB charger port.
Cover all USB charger IC source.
Cover different USB device.</t>
  </si>
  <si>
    <t>Cover all usb2.0&amp;usb3.0 port Cover usb2.0&amp;usb3.0 LAN dongle</t>
    <phoneticPr fontId="50" type="noConversion"/>
  </si>
  <si>
    <t>Cover all usb2.0&amp;usb3.0 port Cover usb2.0&amp;usb3.0 LAN dongle</t>
    <phoneticPr fontId="50" type="noConversion"/>
  </si>
  <si>
    <t xml:space="preserve">Cover all Type-C port </t>
    <phoneticPr fontId="50" type="noConversion"/>
  </si>
  <si>
    <t xml:space="preserve">Cover all Type-C port </t>
    <phoneticPr fontId="50" type="noConversion"/>
  </si>
  <si>
    <t xml:space="preserve">Cover all Type-C port </t>
    <phoneticPr fontId="50" type="noConversion"/>
  </si>
  <si>
    <t>Cover all audio codec</t>
    <phoneticPr fontId="50" type="noConversion"/>
  </si>
  <si>
    <t>Cover all audio codec</t>
    <phoneticPr fontId="50" type="noConversion"/>
  </si>
  <si>
    <t xml:space="preserve">Cover all Type-C port </t>
    <phoneticPr fontId="50" type="noConversion"/>
  </si>
  <si>
    <t>All Lan module</t>
    <phoneticPr fontId="50" type="noConversion"/>
  </si>
  <si>
    <t>All Lan module</t>
    <phoneticPr fontId="50" type="noConversion"/>
  </si>
  <si>
    <t>Cover all Thunderbolt ports
Cover APEX/Tapex board and corresponding TBT devices</t>
    <phoneticPr fontId="50" type="noConversion"/>
  </si>
  <si>
    <t>Cover all Thunderbolt ports</t>
    <phoneticPr fontId="50" type="noConversion"/>
  </si>
  <si>
    <t>Cover all audio codec</t>
    <phoneticPr fontId="50" type="noConversion"/>
  </si>
  <si>
    <t>Cover NV GPU Type</t>
  </si>
  <si>
    <t>Cover AMD GPU type
Cover Panel vendor</t>
  </si>
  <si>
    <t>Cover intel GPU Type</t>
  </si>
  <si>
    <t>Cover GPU source,VRAM size</t>
  </si>
  <si>
    <t>CF</t>
    <phoneticPr fontId="50" type="noConversion"/>
  </si>
  <si>
    <t>CF</t>
    <phoneticPr fontId="50" type="noConversion"/>
  </si>
  <si>
    <t>CF</t>
    <phoneticPr fontId="50" type="noConversion"/>
  </si>
  <si>
    <t>CF</t>
    <phoneticPr fontId="50" type="noConversion"/>
  </si>
  <si>
    <t>CF</t>
    <phoneticPr fontId="50" type="noConversion"/>
  </si>
  <si>
    <t>USA001_EF_02</t>
    <phoneticPr fontId="50" type="noConversion"/>
  </si>
  <si>
    <t>USA002_EF_02</t>
    <phoneticPr fontId="75" type="noConversion"/>
  </si>
  <si>
    <t>USA003_CF_01</t>
    <phoneticPr fontId="75" type="noConversion"/>
  </si>
  <si>
    <t>USA003_EF_02</t>
    <phoneticPr fontId="75" type="noConversion"/>
  </si>
  <si>
    <t>USA004_EF_01</t>
    <phoneticPr fontId="75" type="noConversion"/>
  </si>
  <si>
    <t>USA004_EF_02</t>
    <phoneticPr fontId="75" type="noConversion"/>
  </si>
  <si>
    <t>USA004_EF_04</t>
    <phoneticPr fontId="75" type="noConversion"/>
  </si>
  <si>
    <t>USA005_EF_03</t>
    <phoneticPr fontId="75" type="noConversion"/>
  </si>
  <si>
    <t>USA005_EF_04</t>
    <phoneticPr fontId="75" type="noConversion"/>
  </si>
  <si>
    <t>USA006_PD</t>
  </si>
  <si>
    <t>USA007_EF_04</t>
    <phoneticPr fontId="75" type="noConversion"/>
  </si>
  <si>
    <t>Office &amp; Work basic function test</t>
    <phoneticPr fontId="50" type="noConversion"/>
  </si>
  <si>
    <t>TXT document with PTP touchpad</t>
    <phoneticPr fontId="50" type="noConversion"/>
  </si>
  <si>
    <t>Office with touchpanel</t>
    <phoneticPr fontId="50" type="noConversion"/>
  </si>
  <si>
    <t>Office with Active pen</t>
    <phoneticPr fontId="50" type="noConversion"/>
  </si>
  <si>
    <t>Send mail &amp;Receive mail with WWAN</t>
    <phoneticPr fontId="50" type="noConversion"/>
  </si>
  <si>
    <t xml:space="preserve">Remote control with WWAN for 5G </t>
    <phoneticPr fontId="50" type="noConversion"/>
  </si>
  <si>
    <t>Online meeting</t>
    <phoneticPr fontId="50" type="noConversion"/>
  </si>
  <si>
    <t>Office &amp; Work advanced function test</t>
  </si>
  <si>
    <t>Communication Test</t>
  </si>
  <si>
    <t>VOIP Call</t>
    <phoneticPr fontId="50" type="noConversion"/>
  </si>
  <si>
    <t>Video Call</t>
    <phoneticPr fontId="50" type="noConversion"/>
  </si>
  <si>
    <t>Browser Test</t>
  </si>
  <si>
    <t>Web Browser</t>
    <phoneticPr fontId="50" type="noConversion"/>
  </si>
  <si>
    <t>File Tgransfegr</t>
    <phoneticPr fontId="50" type="noConversion"/>
  </si>
  <si>
    <t>Video Edit</t>
  </si>
  <si>
    <t>Cut Video</t>
    <phoneticPr fontId="50" type="noConversion"/>
  </si>
  <si>
    <t>Convent Video</t>
    <phoneticPr fontId="50" type="noConversion"/>
  </si>
  <si>
    <t>Photo Edit</t>
    <phoneticPr fontId="50" type="noConversion"/>
  </si>
  <si>
    <t>Photo Edit</t>
  </si>
  <si>
    <t>Draw Paint(Active pen)</t>
    <phoneticPr fontId="50" type="noConversion"/>
  </si>
  <si>
    <t>Draw Paint(Active pen)</t>
  </si>
  <si>
    <t>Draw Paint(Active pen) Enhance Function</t>
  </si>
  <si>
    <t>Game user scenario test for level 1</t>
  </si>
  <si>
    <t>Basic Function Testing</t>
    <phoneticPr fontId="50" type="noConversion"/>
  </si>
  <si>
    <t>User Behavious Testing</t>
    <phoneticPr fontId="50" type="noConversion"/>
  </si>
  <si>
    <t>Game user scenario test for level 2&amp;3</t>
  </si>
  <si>
    <t>Game user scenario test</t>
    <phoneticPr fontId="50" type="noConversion"/>
  </si>
  <si>
    <t>Game feature test for level 2</t>
  </si>
  <si>
    <t>Gaming feature</t>
    <phoneticPr fontId="50" type="noConversion"/>
  </si>
  <si>
    <t>Game feature test for level 3</t>
  </si>
  <si>
    <t>Gamer scenario test</t>
    <phoneticPr fontId="50" type="noConversion"/>
  </si>
  <si>
    <t>Gaming feature test</t>
    <phoneticPr fontId="50" type="noConversion"/>
  </si>
  <si>
    <t>Study Scenarios test case</t>
  </si>
  <si>
    <t>Live broadcast</t>
    <phoneticPr fontId="50" type="noConversion"/>
  </si>
  <si>
    <t>Watch the video</t>
    <phoneticPr fontId="50" type="noConversion"/>
  </si>
  <si>
    <t>Local Video</t>
    <phoneticPr fontId="50" type="noConversion"/>
  </si>
  <si>
    <t>Online Video</t>
    <phoneticPr fontId="50" type="noConversion"/>
  </si>
  <si>
    <t>Video Playback Test-Enhance Function</t>
  </si>
  <si>
    <t>Local Video</t>
  </si>
  <si>
    <t>Online Video</t>
  </si>
  <si>
    <t>Audio Basic Function</t>
    <phoneticPr fontId="50" type="noConversion"/>
  </si>
  <si>
    <t>Audio Playback Test-Enhance Function</t>
  </si>
  <si>
    <t>Audio Basic Function</t>
  </si>
  <si>
    <t>System operation</t>
    <phoneticPr fontId="50" type="noConversion"/>
  </si>
  <si>
    <t>Login System</t>
    <phoneticPr fontId="50" type="noConversion"/>
  </si>
  <si>
    <t>Windows camera</t>
    <phoneticPr fontId="50" type="noConversion"/>
  </si>
  <si>
    <t>Desktop Scenario</t>
    <phoneticPr fontId="50" type="noConversion"/>
  </si>
  <si>
    <t>Cover all sku</t>
    <phoneticPr fontId="50" type="noConversion"/>
  </si>
  <si>
    <t>Cover all sku</t>
    <phoneticPr fontId="50" type="noConversion"/>
  </si>
  <si>
    <t>Cover all WLAN module 
Cover all usb port if test with USB LAN dongle</t>
    <phoneticPr fontId="50" type="noConversion"/>
  </si>
  <si>
    <t>Cover all CPU &amp; GPU types</t>
    <phoneticPr fontId="50" type="noConversion"/>
  </si>
  <si>
    <t>Cover all CPU &amp; GPU types</t>
    <phoneticPr fontId="50" type="noConversion"/>
  </si>
  <si>
    <t>AC/DC: Cover platform and EN/CN</t>
    <phoneticPr fontId="50" type="noConversion"/>
  </si>
  <si>
    <t>AC/DC: Cover platform and EN/CN</t>
    <phoneticPr fontId="50" type="noConversion"/>
  </si>
  <si>
    <t>AC/DC: Cover platform and EN/CN</t>
  </si>
  <si>
    <t>camera&amp;touchpad&amp;panel&amp;touch sensor vendor</t>
    <phoneticPr fontId="50" type="noConversion"/>
  </si>
  <si>
    <t xml:space="preserve">User Scenario </t>
    <phoneticPr fontId="3" type="noConversion"/>
  </si>
  <si>
    <t>IAA001_CF</t>
    <phoneticPr fontId="50" type="noConversion"/>
  </si>
  <si>
    <t>IAA001_EF</t>
    <phoneticPr fontId="50" type="noConversion"/>
  </si>
  <si>
    <t>IAA002_CF_01</t>
    <phoneticPr fontId="50" type="noConversion"/>
  </si>
  <si>
    <t>IAA002_EF_02</t>
    <phoneticPr fontId="50" type="noConversion"/>
  </si>
  <si>
    <t>IAA002_EF_03</t>
    <phoneticPr fontId="50" type="noConversion"/>
  </si>
  <si>
    <t>IAA003_EF</t>
    <phoneticPr fontId="50" type="noConversion"/>
  </si>
  <si>
    <t>IAA004_CF_01</t>
    <phoneticPr fontId="50" type="noConversion"/>
  </si>
  <si>
    <t>IAA004_CF_02</t>
  </si>
  <si>
    <t>IAA004_CF_03</t>
  </si>
  <si>
    <t>IAA004_EF_04</t>
    <phoneticPr fontId="50" type="noConversion"/>
  </si>
  <si>
    <t>IAA004_EF_05</t>
  </si>
  <si>
    <t>IAA004_EF_06</t>
  </si>
  <si>
    <t>IAA004_EF_07</t>
  </si>
  <si>
    <t>IAA004_EF_08</t>
  </si>
  <si>
    <t>IAA004_EF_09</t>
  </si>
  <si>
    <t>IAA005_EF_01</t>
    <phoneticPr fontId="50" type="noConversion"/>
  </si>
  <si>
    <t>IAA005_EF_02</t>
  </si>
  <si>
    <t>IAA005_EF_03</t>
  </si>
  <si>
    <t>IAA005_EF_04</t>
  </si>
  <si>
    <t>IAA005_EF_05</t>
  </si>
  <si>
    <t>IAA005_EF_06</t>
  </si>
  <si>
    <t>IAA005_EF_07</t>
  </si>
  <si>
    <t>IAA006_EF_01</t>
    <phoneticPr fontId="50" type="noConversion"/>
  </si>
  <si>
    <t>IAA006_EF_02</t>
  </si>
  <si>
    <t>IAA007_EF</t>
    <phoneticPr fontId="50" type="noConversion"/>
  </si>
  <si>
    <t>IAA008_CF_01</t>
    <phoneticPr fontId="50" type="noConversion"/>
  </si>
  <si>
    <t>IAA008_EF_02</t>
    <phoneticPr fontId="50" type="noConversion"/>
  </si>
  <si>
    <t>IAA008_EF_03</t>
    <phoneticPr fontId="50" type="noConversion"/>
  </si>
  <si>
    <t>IAA008_EF_04</t>
    <phoneticPr fontId="50" type="noConversion"/>
  </si>
  <si>
    <t>IAA009_CF_01</t>
    <phoneticPr fontId="50" type="noConversion"/>
  </si>
  <si>
    <t>IAA009_EF_02</t>
    <phoneticPr fontId="50" type="noConversion"/>
  </si>
  <si>
    <t>IAA009_EF_03</t>
    <phoneticPr fontId="50" type="noConversion"/>
  </si>
  <si>
    <t>IAA010_EF</t>
    <phoneticPr fontId="50" type="noConversion"/>
  </si>
  <si>
    <t>IAA011_CF_01</t>
    <phoneticPr fontId="50" type="noConversion"/>
  </si>
  <si>
    <t>IAA011_EF_02</t>
    <phoneticPr fontId="50" type="noConversion"/>
  </si>
  <si>
    <t>IAA011_CF_03</t>
    <phoneticPr fontId="50" type="noConversion"/>
  </si>
  <si>
    <t>IAA011_EF_04</t>
    <phoneticPr fontId="50" type="noConversion"/>
  </si>
  <si>
    <t>IAA011_CF_05</t>
    <phoneticPr fontId="50" type="noConversion"/>
  </si>
  <si>
    <t>IAA011_EF_06</t>
    <phoneticPr fontId="50" type="noConversion"/>
  </si>
  <si>
    <t>IAA012_CF</t>
    <phoneticPr fontId="50" type="noConversion"/>
  </si>
  <si>
    <t>IAA012_EF</t>
    <phoneticPr fontId="50" type="noConversion"/>
  </si>
  <si>
    <t>IAA013_CF</t>
    <phoneticPr fontId="50" type="noConversion"/>
  </si>
  <si>
    <t>IAA013_EF</t>
    <phoneticPr fontId="50" type="noConversion"/>
  </si>
  <si>
    <t>IAA014_CF_01</t>
    <phoneticPr fontId="50" type="noConversion"/>
  </si>
  <si>
    <t>IAA014_EF_02</t>
    <phoneticPr fontId="50" type="noConversion"/>
  </si>
  <si>
    <t>IAA014_EF_03</t>
    <phoneticPr fontId="50" type="noConversion"/>
  </si>
  <si>
    <t>IAA014_PD_04</t>
    <phoneticPr fontId="50" type="noConversion"/>
  </si>
  <si>
    <t>IAA014_PD_05</t>
    <phoneticPr fontId="50" type="noConversion"/>
  </si>
  <si>
    <t>IAA015_CF_01</t>
    <phoneticPr fontId="50" type="noConversion"/>
  </si>
  <si>
    <t>IAA015_EF_02</t>
    <phoneticPr fontId="50" type="noConversion"/>
  </si>
  <si>
    <t>IAA015_EF_03</t>
    <phoneticPr fontId="50" type="noConversion"/>
  </si>
  <si>
    <t>IAA016_CF_01</t>
    <phoneticPr fontId="50" type="noConversion"/>
  </si>
  <si>
    <t>IAA016_EF_02</t>
    <phoneticPr fontId="50" type="noConversion"/>
  </si>
  <si>
    <t>IAA016_EF_03</t>
    <phoneticPr fontId="50" type="noConversion"/>
  </si>
  <si>
    <t>IAA016_PD_04</t>
    <phoneticPr fontId="50" type="noConversion"/>
  </si>
  <si>
    <t>IAA017_CF_01</t>
    <phoneticPr fontId="50" type="noConversion"/>
  </si>
  <si>
    <t>IAA017_EF_02</t>
    <phoneticPr fontId="50" type="noConversion"/>
  </si>
  <si>
    <t>IAA017_EF_03</t>
    <phoneticPr fontId="50" type="noConversion"/>
  </si>
  <si>
    <t>IAA017_EF_04</t>
    <phoneticPr fontId="50" type="noConversion"/>
  </si>
  <si>
    <t>IAA018_CF_01</t>
    <phoneticPr fontId="50" type="noConversion"/>
  </si>
  <si>
    <t>IAA018_EF_02</t>
    <phoneticPr fontId="50" type="noConversion"/>
  </si>
  <si>
    <t>IAA019_CF_01</t>
    <phoneticPr fontId="50" type="noConversion"/>
  </si>
  <si>
    <t>IAA019_CF_02</t>
  </si>
  <si>
    <t>IAA019_EF_03</t>
    <phoneticPr fontId="50" type="noConversion"/>
  </si>
  <si>
    <t>IAA019_EF_04</t>
    <phoneticPr fontId="50" type="noConversion"/>
  </si>
  <si>
    <t>IAA020_CF_01</t>
    <phoneticPr fontId="50" type="noConversion"/>
  </si>
  <si>
    <t>IAA020_EF_02</t>
    <phoneticPr fontId="50" type="noConversion"/>
  </si>
  <si>
    <t>IAA020_CF_03</t>
    <phoneticPr fontId="50" type="noConversion"/>
  </si>
  <si>
    <t>IAA020_EF_04</t>
    <phoneticPr fontId="50" type="noConversion"/>
  </si>
  <si>
    <t>IAA020_EF_05</t>
    <phoneticPr fontId="50" type="noConversion"/>
  </si>
  <si>
    <t>IAA021_CF</t>
    <phoneticPr fontId="50" type="noConversion"/>
  </si>
  <si>
    <t>IAA022_CF</t>
    <phoneticPr fontId="50" type="noConversion"/>
  </si>
  <si>
    <t>IAA022_EF</t>
    <phoneticPr fontId="50" type="noConversion"/>
  </si>
  <si>
    <t>IAA022_PD</t>
    <phoneticPr fontId="50" type="noConversion"/>
  </si>
  <si>
    <t>IAA023_CF</t>
    <phoneticPr fontId="50" type="noConversion"/>
  </si>
  <si>
    <t>IAA023_EF</t>
    <phoneticPr fontId="50" type="noConversion"/>
  </si>
  <si>
    <t>IAA024_CF</t>
    <phoneticPr fontId="50" type="noConversion"/>
  </si>
  <si>
    <t>IAA025_CF</t>
    <phoneticPr fontId="50" type="noConversion"/>
  </si>
  <si>
    <t>IAA026_EF_01</t>
    <phoneticPr fontId="50" type="noConversion"/>
  </si>
  <si>
    <t>IAA026_EF_02</t>
    <phoneticPr fontId="50" type="noConversion"/>
  </si>
  <si>
    <t>IAA027_CF</t>
    <phoneticPr fontId="50" type="noConversion"/>
  </si>
  <si>
    <t>IAA027_EF</t>
    <phoneticPr fontId="50" type="noConversion"/>
  </si>
  <si>
    <t>IAA028_EF</t>
    <phoneticPr fontId="50" type="noConversion"/>
  </si>
  <si>
    <t>IAA029_CF</t>
    <phoneticPr fontId="50" type="noConversion"/>
  </si>
  <si>
    <t>IAA029_PD</t>
    <phoneticPr fontId="50" type="noConversion"/>
  </si>
  <si>
    <t>IAA030_CF</t>
    <phoneticPr fontId="50" type="noConversion"/>
  </si>
  <si>
    <t>IAA030_PD</t>
    <phoneticPr fontId="50" type="noConversion"/>
  </si>
  <si>
    <t>Internal speaker basic function</t>
    <phoneticPr fontId="50" type="noConversion"/>
  </si>
  <si>
    <t>GUI Check</t>
    <phoneticPr fontId="50" type="noConversion"/>
  </si>
  <si>
    <t>Internal speaker advance function</t>
    <phoneticPr fontId="50" type="noConversion"/>
  </si>
  <si>
    <t>Installation and Uninstallation</t>
  </si>
  <si>
    <t>Internal microphone basic function</t>
    <phoneticPr fontId="50" type="noConversion"/>
  </si>
  <si>
    <t>Default Microphone device &amp; Configuation check</t>
  </si>
  <si>
    <t>Internal MIC</t>
  </si>
  <si>
    <t>Internal microphone airtightness</t>
    <phoneticPr fontId="50" type="noConversion"/>
  </si>
  <si>
    <t>Internal microphone stress</t>
    <phoneticPr fontId="50" type="noConversion"/>
  </si>
  <si>
    <t xml:space="preserve">Realtek Audio Console test </t>
  </si>
  <si>
    <t>Realtek Audio Console Test</t>
  </si>
  <si>
    <t>WOV basic function for Alexa</t>
    <phoneticPr fontId="50" type="noConversion"/>
  </si>
  <si>
    <t>Ad-Hoc</t>
    <phoneticPr fontId="50" type="noConversion"/>
  </si>
  <si>
    <t>WOV Ad-Hoc for Alexa</t>
    <phoneticPr fontId="50" type="noConversion"/>
  </si>
  <si>
    <t>WOV stability for Alexa</t>
    <phoneticPr fontId="50" type="noConversion"/>
  </si>
  <si>
    <t xml:space="preserve">Dolby Audio test (For DCH) </t>
  </si>
  <si>
    <t>Dolby Audio GUI check</t>
  </si>
  <si>
    <t xml:space="preserve">Dolby Atmos test (For DCH) </t>
  </si>
  <si>
    <t>Dolby Atmos GUI check</t>
  </si>
  <si>
    <t xml:space="preserve">Dolby Atmos Speaker System test (For DCH) </t>
  </si>
  <si>
    <t>Dobly Audio Premium test(For DCH)</t>
  </si>
  <si>
    <t>Dobly Audio Speaker System test(For DCH)</t>
  </si>
  <si>
    <t>DOBLY Atmos for Gaming test(For DCH)</t>
  </si>
  <si>
    <t>DOBLY Atmos Speaker System for Gaming test(For DCH)</t>
  </si>
  <si>
    <t>Dolby Access test(Dolby Atmos&amp; Dolby Atmos Speaker System)</t>
    <phoneticPr fontId="50" type="noConversion"/>
  </si>
  <si>
    <t>Dolby Access GUI check</t>
    <phoneticPr fontId="50" type="noConversion"/>
  </si>
  <si>
    <t>Audio Mirroring</t>
    <phoneticPr fontId="50" type="noConversion"/>
  </si>
  <si>
    <t>Dolby Access test(Dolby Audio)</t>
    <phoneticPr fontId="50" type="noConversion"/>
  </si>
  <si>
    <t>Preparation</t>
    <phoneticPr fontId="50" type="noConversion"/>
  </si>
  <si>
    <t>Dolby Access GUI check</t>
    <phoneticPr fontId="50" type="noConversion"/>
  </si>
  <si>
    <t>Audio Mirroring</t>
    <phoneticPr fontId="50" type="noConversion"/>
  </si>
  <si>
    <t>AudioEFX by Harman test</t>
    <phoneticPr fontId="50" type="noConversion"/>
  </si>
  <si>
    <t>AudioEFX GUI check</t>
    <phoneticPr fontId="50" type="noConversion"/>
  </si>
  <si>
    <t>LPAP basic function</t>
    <phoneticPr fontId="50" type="noConversion"/>
  </si>
  <si>
    <t>Stream check</t>
    <phoneticPr fontId="50" type="noConversion"/>
  </si>
  <si>
    <t>LPAP advance function</t>
    <phoneticPr fontId="50" type="noConversion"/>
  </si>
  <si>
    <t>LPAP Battery life</t>
    <phoneticPr fontId="50" type="noConversion"/>
  </si>
  <si>
    <t>Battery life - Offload and Host comparison</t>
    <phoneticPr fontId="50" type="noConversion"/>
  </si>
  <si>
    <t>LPAP stress</t>
    <phoneticPr fontId="50" type="noConversion"/>
  </si>
  <si>
    <t>Intel ISST basic function</t>
    <phoneticPr fontId="50" type="noConversion"/>
  </si>
  <si>
    <t>Playback via internal speaker</t>
    <phoneticPr fontId="50" type="noConversion"/>
  </si>
  <si>
    <t>Playback via headphone</t>
    <phoneticPr fontId="50" type="noConversion"/>
  </si>
  <si>
    <t>Bluetooth Audio Offload Pin(Skip if not support)</t>
    <phoneticPr fontId="50" type="noConversion"/>
  </si>
  <si>
    <t>USB headset Audio Offload Pin(Skip if not support)</t>
  </si>
  <si>
    <t>Intel ISST advance function</t>
    <phoneticPr fontId="50" type="noConversion"/>
  </si>
  <si>
    <t>Preparation</t>
    <phoneticPr fontId="50" type="noConversion"/>
  </si>
  <si>
    <t>Repeated playback in MS status</t>
    <phoneticPr fontId="50" type="noConversion"/>
  </si>
  <si>
    <t>Recording via Internal Microphone</t>
    <phoneticPr fontId="50" type="noConversion"/>
  </si>
  <si>
    <t>Recording via External Microphone</t>
  </si>
  <si>
    <t>Concurrent Playback and Capture with Headphone</t>
  </si>
  <si>
    <t>Intel ISST stress</t>
    <phoneticPr fontId="50" type="noConversion"/>
  </si>
  <si>
    <t>Playback Stress</t>
  </si>
  <si>
    <t>Recording Stress</t>
  </si>
  <si>
    <t>Sound quality test</t>
    <phoneticPr fontId="50" type="noConversion"/>
  </si>
  <si>
    <t>Preparation</t>
    <phoneticPr fontId="50" type="noConversion"/>
  </si>
  <si>
    <t>Testing</t>
    <phoneticPr fontId="50" type="noConversion"/>
  </si>
  <si>
    <t>Test report</t>
    <phoneticPr fontId="50" type="noConversion"/>
  </si>
  <si>
    <t>Front RGB camera basic function</t>
    <phoneticPr fontId="50" type="noConversion"/>
  </si>
  <si>
    <t>Driver check</t>
    <phoneticPr fontId="50" type="noConversion"/>
  </si>
  <si>
    <t>Camera module test</t>
    <phoneticPr fontId="50" type="noConversion"/>
  </si>
  <si>
    <t>Camera Image Test</t>
    <phoneticPr fontId="50" type="noConversion"/>
  </si>
  <si>
    <t>Camera HW button test(Cover AC and DC mode)</t>
    <phoneticPr fontId="50" type="noConversion"/>
  </si>
  <si>
    <t>HW decode test</t>
    <phoneticPr fontId="50" type="noConversion"/>
  </si>
  <si>
    <t>Camera Installation/Uninstallation(Win 10s OS skip)</t>
    <phoneticPr fontId="50" type="noConversion"/>
  </si>
  <si>
    <t>Front RGB camera advanced function</t>
    <phoneticPr fontId="50" type="noConversion"/>
  </si>
  <si>
    <t>Camera Properties</t>
    <phoneticPr fontId="50" type="noConversion"/>
  </si>
  <si>
    <t>Image resolution test</t>
    <phoneticPr fontId="50" type="noConversion"/>
  </si>
  <si>
    <t>Power Management</t>
    <phoneticPr fontId="50" type="noConversion"/>
  </si>
  <si>
    <t>Camera stress test</t>
    <phoneticPr fontId="50" type="noConversion"/>
  </si>
  <si>
    <t>Rear Camera basic function</t>
    <phoneticPr fontId="50" type="noConversion"/>
  </si>
  <si>
    <t>Driver check</t>
    <phoneticPr fontId="50" type="noConversion"/>
  </si>
  <si>
    <t>Camera module test</t>
    <phoneticPr fontId="50" type="noConversion"/>
  </si>
  <si>
    <t>Camera Image Test</t>
    <phoneticPr fontId="50" type="noConversion"/>
  </si>
  <si>
    <t>Camera Installation/Uninstallation(Win 10s OS skip)</t>
    <phoneticPr fontId="50" type="noConversion"/>
  </si>
  <si>
    <t>Rear Camera advance function</t>
    <phoneticPr fontId="50" type="noConversion"/>
  </si>
  <si>
    <t>Image resolution test</t>
    <phoneticPr fontId="50" type="noConversion"/>
  </si>
  <si>
    <t>Front RGB-IR Camera basic funtion</t>
    <phoneticPr fontId="50" type="noConversion"/>
  </si>
  <si>
    <t>Camera Image test-IR camera</t>
    <phoneticPr fontId="50" type="noConversion"/>
  </si>
  <si>
    <t>Camera Image test-RGB camera</t>
    <phoneticPr fontId="50" type="noConversion"/>
  </si>
  <si>
    <t>Camera HW button test(Cover AC and DC mode)</t>
    <phoneticPr fontId="50" type="noConversion"/>
  </si>
  <si>
    <t>HW decode test</t>
    <phoneticPr fontId="50" type="noConversion"/>
  </si>
  <si>
    <t>Front RGB-IR Camera advanced function</t>
    <phoneticPr fontId="50" type="noConversion"/>
  </si>
  <si>
    <t>Camera Properties-RGB camera</t>
    <phoneticPr fontId="50" type="noConversion"/>
  </si>
  <si>
    <t>Image resolution test-RGB camera</t>
    <phoneticPr fontId="50" type="noConversion"/>
  </si>
  <si>
    <t xml:space="preserve"> Power Management</t>
    <phoneticPr fontId="50" type="noConversion"/>
  </si>
  <si>
    <t>Easycamera privacy basic function</t>
    <phoneticPr fontId="50" type="noConversion"/>
  </si>
  <si>
    <t>Manual privacy mode(Lenovo solution)</t>
    <phoneticPr fontId="50" type="noConversion"/>
  </si>
  <si>
    <t>Camera shutter privacy mode(Lenovo solution)</t>
    <phoneticPr fontId="50" type="noConversion"/>
  </si>
  <si>
    <t>Basic function test(New windows solution)</t>
    <phoneticPr fontId="50" type="noConversion"/>
  </si>
  <si>
    <t>Easycamera privacy advanced function</t>
    <phoneticPr fontId="50" type="noConversion"/>
  </si>
  <si>
    <t>Power management(Lenovo solution)</t>
    <phoneticPr fontId="50" type="noConversion"/>
  </si>
  <si>
    <t>Power management(New windows solution)</t>
    <phoneticPr fontId="50" type="noConversion"/>
  </si>
  <si>
    <t>Windows hello basic function</t>
    <phoneticPr fontId="50" type="noConversion"/>
  </si>
  <si>
    <t>Windows hello advanced function</t>
    <phoneticPr fontId="50" type="noConversion"/>
  </si>
  <si>
    <t>Advanced function test</t>
    <phoneticPr fontId="50" type="noConversion"/>
  </si>
  <si>
    <t xml:space="preserve">PTP Basic Function </t>
    <phoneticPr fontId="50" type="noConversion"/>
  </si>
  <si>
    <t xml:space="preserve">PTP Advanced Function  </t>
    <phoneticPr fontId="50" type="noConversion"/>
  </si>
  <si>
    <t xml:space="preserve">PTP Noise and Compatibility  </t>
    <phoneticPr fontId="50" type="noConversion"/>
  </si>
  <si>
    <t>System</t>
  </si>
  <si>
    <t>Interference</t>
  </si>
  <si>
    <t>PTP Setting Test</t>
    <phoneticPr fontId="50" type="noConversion"/>
  </si>
  <si>
    <t>Setting</t>
  </si>
  <si>
    <t xml:space="preserve">PTP FW Windows Update test </t>
    <phoneticPr fontId="50" type="noConversion"/>
  </si>
  <si>
    <t>Wake on touch</t>
  </si>
  <si>
    <t>Gesture on touch screen</t>
  </si>
  <si>
    <t>Touch Panel Compatibility and Noise test</t>
  </si>
  <si>
    <t>Active Pen Basic Function Test</t>
  </si>
  <si>
    <t xml:space="preserve">Basic Information </t>
    <phoneticPr fontId="50" type="noConversion"/>
  </si>
  <si>
    <t xml:space="preserve">Color Capture </t>
  </si>
  <si>
    <t>Active Pen Advanced Function Test</t>
  </si>
  <si>
    <t>Test preparation</t>
    <phoneticPr fontId="50" type="noConversion"/>
  </si>
  <si>
    <t>Scenario</t>
    <phoneticPr fontId="50" type="noConversion"/>
  </si>
  <si>
    <t xml:space="preserve">Color Capture </t>
    <phoneticPr fontId="50" type="noConversion"/>
  </si>
  <si>
    <t>System</t>
    <phoneticPr fontId="50" type="noConversion"/>
  </si>
  <si>
    <t>Interference</t>
    <phoneticPr fontId="50" type="noConversion"/>
  </si>
  <si>
    <t>Environment</t>
    <phoneticPr fontId="50" type="noConversion"/>
  </si>
  <si>
    <t>Power Management</t>
    <phoneticPr fontId="50" type="noConversion"/>
  </si>
  <si>
    <t>Active Pen with Smart Note APP</t>
    <phoneticPr fontId="50" type="noConversion"/>
  </si>
  <si>
    <t>Lenovo Pen Settings UI Check</t>
  </si>
  <si>
    <t>Active Pen Setting Test</t>
  </si>
  <si>
    <t>Keyboard Function Test</t>
  </si>
  <si>
    <t>Basic function</t>
    <phoneticPr fontId="50" type="noConversion"/>
  </si>
  <si>
    <t>Keyboard advanced function test</t>
  </si>
  <si>
    <t>Advanced Function</t>
    <phoneticPr fontId="50" type="noConversion"/>
  </si>
  <si>
    <t>Keyboard Lighting Function Test For Gaming</t>
  </si>
  <si>
    <t>Audio wave keyboard lighting</t>
  </si>
  <si>
    <t>Hot buttons UI and LEDs Check</t>
  </si>
  <si>
    <t>LEDs Check</t>
  </si>
  <si>
    <t>Hot buttons UI and LEDs Stability Test</t>
  </si>
  <si>
    <t>Fingerprint Basic Function Test</t>
  </si>
  <si>
    <t>FingerPrinter One-step login</t>
  </si>
  <si>
    <t>Fingerprint Basic Function Scenario Testcase</t>
  </si>
  <si>
    <t>FP Perfromance test</t>
  </si>
  <si>
    <t>FingerPrinter One-step login Scenario test</t>
    <phoneticPr fontId="50" type="noConversion"/>
  </si>
  <si>
    <t>System Interaction</t>
  </si>
  <si>
    <t>E-Ink System Interaction scenario test</t>
  </si>
  <si>
    <t>E-Ink touch&amp;pen test</t>
    <phoneticPr fontId="50" type="noConversion"/>
  </si>
  <si>
    <t>Touch&amp;Pen Function</t>
  </si>
  <si>
    <t>E-Ink touch&amp;pen test</t>
    <phoneticPr fontId="50" type="noConversion"/>
  </si>
  <si>
    <t>Touch&amp;Pen Performance</t>
  </si>
  <si>
    <t>E-ink panel display quality test</t>
    <phoneticPr fontId="50" type="noConversion"/>
  </si>
  <si>
    <t>Contrast test</t>
    <phoneticPr fontId="50" type="noConversion"/>
  </si>
  <si>
    <t>White pattern reflectivity test</t>
  </si>
  <si>
    <t>White uniformity test</t>
  </si>
  <si>
    <t>Grey-scale test</t>
  </si>
  <si>
    <t>Image sticking check</t>
  </si>
  <si>
    <t>Folio Case multi mode test</t>
    <phoneticPr fontId="50" type="noConversion"/>
  </si>
  <si>
    <t>Basic Function</t>
    <phoneticPr fontId="50" type="noConversion"/>
  </si>
  <si>
    <t>Power management</t>
    <phoneticPr fontId="50" type="noConversion"/>
  </si>
  <si>
    <t>Mode trasition function check</t>
    <phoneticPr fontId="50" type="noConversion"/>
  </si>
  <si>
    <t>Multi mode Basic Function test</t>
    <phoneticPr fontId="50" type="noConversion"/>
  </si>
  <si>
    <t>G-sensor performance validation</t>
    <phoneticPr fontId="50" type="noConversion"/>
  </si>
  <si>
    <t>Multi mode Advance Function test</t>
    <phoneticPr fontId="50" type="noConversion"/>
  </si>
  <si>
    <t>Multi mode Stability Function test</t>
    <phoneticPr fontId="50" type="noConversion"/>
  </si>
  <si>
    <t>P-Sensor Basic Function Test</t>
    <phoneticPr fontId="50" type="noConversion"/>
  </si>
  <si>
    <t>P-Sensor Advance Function Test</t>
    <phoneticPr fontId="50" type="noConversion"/>
  </si>
  <si>
    <t>Over Drive</t>
    <phoneticPr fontId="50" type="noConversion"/>
  </si>
  <si>
    <t>Basic function check</t>
    <phoneticPr fontId="50" type="noConversion"/>
  </si>
  <si>
    <t>User scenario</t>
    <phoneticPr fontId="50" type="noConversion"/>
  </si>
  <si>
    <t>Panel performance(Follow Panel ID OD spec)</t>
    <phoneticPr fontId="50" type="noConversion"/>
  </si>
  <si>
    <t>Display quality test</t>
    <phoneticPr fontId="50" type="noConversion"/>
  </si>
  <si>
    <t>Bright light and dock check</t>
  </si>
  <si>
    <t>White Luminance (5 points)</t>
  </si>
  <si>
    <t>Luminance Uniformity (13 points)</t>
  </si>
  <si>
    <t>Brightness test for each level</t>
  </si>
  <si>
    <t>Panel Chromaticity coordinate and gamut test</t>
    <phoneticPr fontId="50" type="noConversion"/>
  </si>
  <si>
    <t>Color temperature test</t>
    <phoneticPr fontId="50" type="noConversion"/>
  </si>
  <si>
    <t>OLED panel image quality test</t>
    <phoneticPr fontId="50" type="noConversion"/>
  </si>
  <si>
    <t>X-rite DeltaE test</t>
    <phoneticPr fontId="50" type="noConversion"/>
  </si>
  <si>
    <t>DeltaE test(before x70 series)</t>
    <phoneticPr fontId="50" type="noConversion"/>
  </si>
  <si>
    <t>DeltaE test(From x70 series)</t>
    <phoneticPr fontId="50" type="noConversion"/>
  </si>
  <si>
    <t>DeltaE test in Smart Engine</t>
    <phoneticPr fontId="50" type="noConversion"/>
  </si>
  <si>
    <t>Wide gamut coverage test(From x70 series)</t>
    <phoneticPr fontId="50" type="noConversion"/>
  </si>
  <si>
    <t>T-con panel calibration</t>
    <phoneticPr fontId="50" type="noConversion"/>
  </si>
  <si>
    <t>DeltaE test-only one mode</t>
    <phoneticPr fontId="50" type="noConversion"/>
  </si>
  <si>
    <t>DeltaE test-Two modes</t>
    <phoneticPr fontId="50" type="noConversion"/>
  </si>
  <si>
    <t>Camera background blur basic function</t>
    <phoneticPr fontId="50" type="noConversion"/>
  </si>
  <si>
    <t>light leakage check</t>
    <phoneticPr fontId="50" type="noConversion"/>
  </si>
  <si>
    <t>Camera background blur advanced function</t>
    <phoneticPr fontId="50" type="noConversion"/>
  </si>
  <si>
    <t>Dynamic  Refresh Rate</t>
    <phoneticPr fontId="50" type="noConversion"/>
  </si>
  <si>
    <t>DRR Function check</t>
    <phoneticPr fontId="50" type="noConversion"/>
  </si>
  <si>
    <t>PM</t>
    <phoneticPr fontId="50" type="noConversion"/>
  </si>
  <si>
    <t>Force sensor keyboard Basic Function test</t>
    <phoneticPr fontId="50" type="noConversion"/>
  </si>
  <si>
    <t>Basic function test</t>
    <phoneticPr fontId="50" type="noConversion"/>
  </si>
  <si>
    <t>Force sensor keyboard Stabiliy Function test</t>
    <phoneticPr fontId="50" type="noConversion"/>
  </si>
  <si>
    <t>Stability test</t>
    <phoneticPr fontId="50" type="noConversion"/>
  </si>
  <si>
    <t>Smart Motion Alarm Basic Function test</t>
    <phoneticPr fontId="50" type="noConversion"/>
  </si>
  <si>
    <t>Spcial User Scenario</t>
    <phoneticPr fontId="50" type="noConversion"/>
  </si>
  <si>
    <t>Power management</t>
    <phoneticPr fontId="50" type="noConversion"/>
  </si>
  <si>
    <t>CF</t>
    <phoneticPr fontId="50" type="noConversion"/>
  </si>
  <si>
    <t>CF</t>
    <phoneticPr fontId="50" type="noConversion"/>
  </si>
  <si>
    <t>CF</t>
    <phoneticPr fontId="50" type="noConversion"/>
  </si>
  <si>
    <t>EF</t>
    <phoneticPr fontId="50" type="noConversion"/>
  </si>
  <si>
    <t>Cover all audio codec</t>
    <phoneticPr fontId="50" type="noConversion"/>
  </si>
  <si>
    <t>Cover all audio codec</t>
    <phoneticPr fontId="50" type="noConversion"/>
  </si>
  <si>
    <t>Cover all audio codec</t>
    <phoneticPr fontId="50" type="noConversion"/>
  </si>
  <si>
    <t>Cover Realtek audio codec</t>
  </si>
  <si>
    <t>Cover all audio codec</t>
    <phoneticPr fontId="50" type="noConversion"/>
  </si>
  <si>
    <t>Cover all speaker module</t>
    <phoneticPr fontId="50" type="noConversion"/>
  </si>
  <si>
    <t>Cover all Camera module</t>
    <phoneticPr fontId="50" type="noConversion"/>
  </si>
  <si>
    <t>Cover all Camera module</t>
    <phoneticPr fontId="50" type="noConversion"/>
  </si>
  <si>
    <t>Cover all Camera module</t>
    <phoneticPr fontId="50" type="noConversion"/>
  </si>
  <si>
    <t>Cover all PTP touchpad moudule</t>
  </si>
  <si>
    <t>Cover all touch IC &amp; sensor,panel</t>
  </si>
  <si>
    <t>Cover all touch IC &amp; sensor,panel</t>
    <phoneticPr fontId="50" type="noConversion"/>
  </si>
  <si>
    <t>Cover all KB type</t>
  </si>
  <si>
    <t>Cover all MB type</t>
  </si>
  <si>
    <t>Cover all FP sensors
Cover all FP Cable</t>
    <phoneticPr fontId="50" type="noConversion"/>
  </si>
  <si>
    <t>Cover all acceler/gyro/compass source</t>
  </si>
  <si>
    <t>Cover acceler source</t>
  </si>
  <si>
    <t xml:space="preserve">Cover each wifi module and P- sensor
</t>
    <phoneticPr fontId="50" type="noConversion"/>
  </si>
  <si>
    <t>Cover all panel ID</t>
    <phoneticPr fontId="50" type="noConversion"/>
  </si>
  <si>
    <t>Cover all panel module</t>
    <phoneticPr fontId="50" type="noConversion"/>
  </si>
  <si>
    <t>Cover Pressure sensor</t>
    <phoneticPr fontId="50" type="noConversion"/>
  </si>
  <si>
    <t>Cover all sensor</t>
    <phoneticPr fontId="50" type="noConversion"/>
  </si>
  <si>
    <t>Cover all related KP modules</t>
    <phoneticPr fontId="50" type="noConversion"/>
  </si>
  <si>
    <t>Cover all battery type</t>
    <phoneticPr fontId="50" type="noConversion"/>
  </si>
  <si>
    <t>UMA &amp; Discrete
Cover all TPM module</t>
    <phoneticPr fontId="50" type="noConversion"/>
  </si>
  <si>
    <t>All</t>
    <phoneticPr fontId="50" type="noConversion"/>
  </si>
  <si>
    <t>Cover all GPU type</t>
    <phoneticPr fontId="50" type="noConversion"/>
  </si>
  <si>
    <r>
      <rPr>
        <sz val="10"/>
        <color theme="1"/>
        <rFont val="宋体"/>
        <family val="2"/>
        <charset val="134"/>
      </rPr>
      <t>启动设置</t>
    </r>
    <phoneticPr fontId="50" type="noConversion"/>
  </si>
  <si>
    <r>
      <rPr>
        <sz val="10"/>
        <color theme="1"/>
        <rFont val="宋体"/>
        <family val="2"/>
        <charset val="134"/>
      </rPr>
      <t>帮助信息</t>
    </r>
    <phoneticPr fontId="50" type="noConversion"/>
  </si>
  <si>
    <r>
      <t xml:space="preserve">LongRun:Open and Close of the players </t>
    </r>
    <r>
      <rPr>
        <sz val="10"/>
        <rFont val="Arial"/>
        <family val="2"/>
      </rPr>
      <t>（</t>
    </r>
    <r>
      <rPr>
        <sz val="10"/>
        <rFont val="Calibri"/>
        <family val="2"/>
      </rPr>
      <t>two offload+On host</t>
    </r>
    <r>
      <rPr>
        <sz val="10"/>
        <rFont val="Arial"/>
        <family val="2"/>
      </rPr>
      <t>）</t>
    </r>
    <r>
      <rPr>
        <sz val="10"/>
        <rFont val="Calibri"/>
        <family val="2"/>
      </rPr>
      <t xml:space="preserve"> 12 hours</t>
    </r>
  </si>
  <si>
    <r>
      <t>BT Function</t>
    </r>
    <r>
      <rPr>
        <sz val="10"/>
        <rFont val="Arial"/>
        <family val="2"/>
      </rPr>
      <t>（</t>
    </r>
    <r>
      <rPr>
        <sz val="10"/>
        <rFont val="Calibri"/>
        <family val="2"/>
      </rPr>
      <t>only for BT pen)</t>
    </r>
  </si>
  <si>
    <r>
      <rPr>
        <sz val="10"/>
        <rFont val="宋体"/>
        <family val="3"/>
        <charset val="134"/>
      </rPr>
      <t>我的电脑</t>
    </r>
  </si>
  <si>
    <r>
      <rPr>
        <sz val="10"/>
        <rFont val="宋体"/>
        <family val="3"/>
        <charset val="134"/>
      </rPr>
      <t>硬件详情</t>
    </r>
  </si>
  <si>
    <r>
      <rPr>
        <sz val="10"/>
        <rFont val="宋体"/>
        <family val="3"/>
        <charset val="134"/>
      </rPr>
      <t>清理加速</t>
    </r>
  </si>
  <si>
    <r>
      <rPr>
        <sz val="10"/>
        <rFont val="宋体"/>
        <family val="3"/>
        <charset val="134"/>
      </rPr>
      <t>病毒查杀</t>
    </r>
  </si>
  <si>
    <r>
      <rPr>
        <sz val="10"/>
        <rFont val="宋体"/>
        <family val="3"/>
        <charset val="134"/>
      </rPr>
      <t>原厂驱动</t>
    </r>
  </si>
  <si>
    <r>
      <rPr>
        <sz val="10"/>
        <rFont val="宋体"/>
        <family val="3"/>
        <charset val="134"/>
      </rPr>
      <t>我的客服</t>
    </r>
  </si>
  <si>
    <r>
      <rPr>
        <sz val="10"/>
        <rFont val="宋体"/>
        <family val="3"/>
        <charset val="134"/>
      </rPr>
      <t>工具箱</t>
    </r>
  </si>
  <si>
    <r>
      <rPr>
        <sz val="10"/>
        <rFont val="宋体"/>
        <family val="3"/>
        <charset val="134"/>
      </rPr>
      <t>电池管理</t>
    </r>
  </si>
  <si>
    <r>
      <rPr>
        <sz val="10"/>
        <rFont val="Arial"/>
        <family val="2"/>
      </rPr>
      <t>硬件性能</t>
    </r>
    <r>
      <rPr>
        <sz val="10"/>
        <rFont val="Calibri"/>
        <family val="2"/>
      </rPr>
      <t>-</t>
    </r>
    <r>
      <rPr>
        <sz val="10"/>
        <rFont val="Arial"/>
        <family val="2"/>
      </rPr>
      <t>性能切换</t>
    </r>
  </si>
  <si>
    <r>
      <rPr>
        <sz val="10"/>
        <rFont val="宋体"/>
        <family val="3"/>
        <charset val="134"/>
      </rPr>
      <t>硬件性能</t>
    </r>
    <r>
      <rPr>
        <sz val="10"/>
        <rFont val="Calibri"/>
        <family val="2"/>
      </rPr>
      <t>-</t>
    </r>
    <r>
      <rPr>
        <sz val="10"/>
        <rFont val="宋体"/>
        <family val="3"/>
        <charset val="134"/>
      </rPr>
      <t>充电设置</t>
    </r>
  </si>
  <si>
    <r>
      <rPr>
        <sz val="10"/>
        <rFont val="Arial"/>
        <family val="2"/>
      </rPr>
      <t>硬件性能</t>
    </r>
    <r>
      <rPr>
        <sz val="10"/>
        <rFont val="Calibri"/>
        <family val="2"/>
      </rPr>
      <t>-</t>
    </r>
    <r>
      <rPr>
        <sz val="10"/>
        <rFont val="Arial"/>
        <family val="2"/>
      </rPr>
      <t>显卡超频</t>
    </r>
  </si>
  <si>
    <r>
      <rPr>
        <sz val="10"/>
        <rFont val="Arial"/>
        <family val="2"/>
      </rPr>
      <t>硬件性能</t>
    </r>
    <r>
      <rPr>
        <sz val="10"/>
        <rFont val="Calibri"/>
        <family val="2"/>
      </rPr>
      <t>-</t>
    </r>
    <r>
      <rPr>
        <sz val="10"/>
        <rFont val="Arial"/>
        <family val="2"/>
      </rPr>
      <t>智能无线</t>
    </r>
  </si>
  <si>
    <r>
      <rPr>
        <sz val="10"/>
        <rFont val="Arial"/>
        <family val="2"/>
      </rPr>
      <t>个性交互</t>
    </r>
    <r>
      <rPr>
        <sz val="10"/>
        <rFont val="Calibri"/>
        <family val="2"/>
      </rPr>
      <t>-</t>
    </r>
    <r>
      <rPr>
        <sz val="10"/>
        <rFont val="Arial"/>
        <family val="2"/>
      </rPr>
      <t>智能感知</t>
    </r>
  </si>
  <si>
    <r>
      <rPr>
        <sz val="10"/>
        <rFont val="Arial"/>
        <family val="2"/>
      </rPr>
      <t>个性交互</t>
    </r>
    <r>
      <rPr>
        <sz val="10"/>
        <rFont val="Calibri"/>
        <family val="2"/>
      </rPr>
      <t>-</t>
    </r>
    <r>
      <rPr>
        <sz val="10"/>
        <rFont val="Arial"/>
        <family val="2"/>
      </rPr>
      <t>智能降噪</t>
    </r>
  </si>
  <si>
    <r>
      <rPr>
        <sz val="10"/>
        <rFont val="Arial"/>
        <family val="2"/>
      </rPr>
      <t>个性交互</t>
    </r>
    <r>
      <rPr>
        <sz val="10"/>
        <rFont val="Calibri"/>
        <family val="2"/>
      </rPr>
      <t>-</t>
    </r>
    <r>
      <rPr>
        <sz val="10"/>
        <rFont val="Arial"/>
        <family val="2"/>
      </rPr>
      <t>键盘背光</t>
    </r>
  </si>
  <si>
    <r>
      <rPr>
        <sz val="10"/>
        <rFont val="Arial"/>
        <family val="2"/>
      </rPr>
      <t>个性交互</t>
    </r>
    <r>
      <rPr>
        <sz val="10"/>
        <rFont val="Calibri"/>
        <family val="2"/>
      </rPr>
      <t>-</t>
    </r>
    <r>
      <rPr>
        <sz val="10"/>
        <rFont val="Arial"/>
        <family val="2"/>
      </rPr>
      <t>多维手势</t>
    </r>
  </si>
  <si>
    <r>
      <rPr>
        <sz val="10"/>
        <rFont val="Arial"/>
        <family val="2"/>
      </rPr>
      <t>个性交互</t>
    </r>
    <r>
      <rPr>
        <sz val="10"/>
        <rFont val="Calibri"/>
        <family val="2"/>
      </rPr>
      <t>-</t>
    </r>
    <r>
      <rPr>
        <sz val="10"/>
        <rFont val="Arial"/>
        <family val="2"/>
      </rPr>
      <t>开盖开机</t>
    </r>
  </si>
  <si>
    <r>
      <rPr>
        <sz val="10"/>
        <rFont val="Arial"/>
        <family val="2"/>
      </rPr>
      <t>个性交互</t>
    </r>
    <r>
      <rPr>
        <sz val="10"/>
        <rFont val="Calibri"/>
        <family val="2"/>
      </rPr>
      <t>-</t>
    </r>
    <r>
      <rPr>
        <sz val="10"/>
        <rFont val="Arial"/>
        <family val="2"/>
      </rPr>
      <t>语音唤醒</t>
    </r>
  </si>
  <si>
    <r>
      <rPr>
        <sz val="10"/>
        <rFont val="Arial"/>
        <family val="2"/>
      </rPr>
      <t>炫彩显示</t>
    </r>
    <r>
      <rPr>
        <sz val="10"/>
        <rFont val="Calibri"/>
        <family val="2"/>
      </rPr>
      <t>-</t>
    </r>
    <r>
      <rPr>
        <sz val="10"/>
        <rFont val="Arial"/>
        <family val="2"/>
      </rPr>
      <t>超级分辨率</t>
    </r>
  </si>
  <si>
    <r>
      <rPr>
        <sz val="10"/>
        <rFont val="Arial"/>
        <family val="2"/>
      </rPr>
      <t>炫彩显示</t>
    </r>
    <r>
      <rPr>
        <sz val="10"/>
        <rFont val="Calibri"/>
        <family val="2"/>
      </rPr>
      <t>-</t>
    </r>
    <r>
      <rPr>
        <sz val="10"/>
        <rFont val="Arial"/>
        <family val="2"/>
      </rPr>
      <t>动态刷新率</t>
    </r>
  </si>
  <si>
    <r>
      <rPr>
        <sz val="10"/>
        <rFont val="Arial"/>
        <family val="2"/>
      </rPr>
      <t>炫彩显示</t>
    </r>
    <r>
      <rPr>
        <sz val="10"/>
        <rFont val="Calibri"/>
        <family val="2"/>
      </rPr>
      <t>-</t>
    </r>
    <r>
      <rPr>
        <sz val="10"/>
        <rFont val="Arial"/>
        <family val="2"/>
      </rPr>
      <t>色彩管理</t>
    </r>
  </si>
  <si>
    <r>
      <rPr>
        <sz val="10"/>
        <rFont val="Arial"/>
        <family val="2"/>
      </rPr>
      <t>场景调节</t>
    </r>
  </si>
  <si>
    <r>
      <rPr>
        <sz val="10"/>
        <rFont val="Arial"/>
        <family val="2"/>
      </rPr>
      <t>硬件性能</t>
    </r>
    <r>
      <rPr>
        <sz val="10"/>
        <rFont val="Calibri"/>
        <family val="2"/>
      </rPr>
      <t>-</t>
    </r>
    <r>
      <rPr>
        <sz val="10"/>
        <rFont val="Arial"/>
        <family val="2"/>
      </rPr>
      <t>充电设置</t>
    </r>
  </si>
  <si>
    <r>
      <rPr>
        <sz val="10"/>
        <color theme="1"/>
        <rFont val="宋体"/>
        <family val="3"/>
        <charset val="134"/>
      </rPr>
      <t>设置中心</t>
    </r>
  </si>
  <si>
    <r>
      <rPr>
        <sz val="10"/>
        <color theme="1"/>
        <rFont val="宋体"/>
        <family val="3"/>
        <charset val="134"/>
      </rPr>
      <t>性能管控</t>
    </r>
  </si>
  <si>
    <r>
      <rPr>
        <sz val="10"/>
        <color theme="1"/>
        <rFont val="宋体"/>
        <family val="3"/>
        <charset val="134"/>
      </rPr>
      <t>一键超频</t>
    </r>
  </si>
  <si>
    <r>
      <rPr>
        <sz val="10"/>
        <color theme="1"/>
        <rFont val="宋体"/>
        <family val="3"/>
        <charset val="134"/>
      </rPr>
      <t>显卡模式</t>
    </r>
  </si>
  <si>
    <r>
      <rPr>
        <sz val="10"/>
        <color theme="1"/>
        <rFont val="宋体"/>
        <family val="3"/>
        <charset val="134"/>
      </rPr>
      <t>外设管理</t>
    </r>
  </si>
  <si>
    <r>
      <rPr>
        <sz val="10"/>
        <color theme="1"/>
        <rFont val="宋体"/>
        <family val="3"/>
        <charset val="134"/>
      </rPr>
      <t>光效调节</t>
    </r>
  </si>
  <si>
    <r>
      <rPr>
        <sz val="10"/>
        <color theme="1"/>
        <rFont val="宋体"/>
        <family val="3"/>
        <charset val="134"/>
      </rPr>
      <t>游戏助手</t>
    </r>
  </si>
  <si>
    <r>
      <rPr>
        <sz val="10"/>
        <color theme="1"/>
        <rFont val="宋体"/>
        <family val="3"/>
        <charset val="134"/>
      </rPr>
      <t>原厂驱动</t>
    </r>
  </si>
  <si>
    <r>
      <rPr>
        <sz val="10"/>
        <color theme="1"/>
        <rFont val="宋体"/>
        <family val="3"/>
        <charset val="134"/>
      </rPr>
      <t>联想服务</t>
    </r>
  </si>
  <si>
    <r>
      <rPr>
        <sz val="10"/>
        <color theme="1"/>
        <rFont val="宋体"/>
        <family val="3"/>
        <charset val="134"/>
      </rPr>
      <t>游戏中心</t>
    </r>
  </si>
  <si>
    <r>
      <rPr>
        <sz val="10"/>
        <color theme="1"/>
        <rFont val="宋体"/>
        <family val="3"/>
        <charset val="134"/>
      </rPr>
      <t>卸载</t>
    </r>
    <r>
      <rPr>
        <sz val="10"/>
        <color theme="1"/>
        <rFont val="Calibri"/>
        <family val="2"/>
      </rPr>
      <t>/</t>
    </r>
    <r>
      <rPr>
        <sz val="10"/>
        <color theme="1"/>
        <rFont val="宋体"/>
        <family val="3"/>
        <charset val="134"/>
      </rPr>
      <t>恢复</t>
    </r>
  </si>
  <si>
    <r>
      <rPr>
        <sz val="10"/>
        <rFont val="宋体"/>
        <family val="3"/>
        <charset val="134"/>
      </rPr>
      <t>开机自启动检查</t>
    </r>
  </si>
  <si>
    <r>
      <rPr>
        <sz val="10"/>
        <rFont val="宋体"/>
        <family val="3"/>
        <charset val="134"/>
      </rPr>
      <t>性能管控</t>
    </r>
  </si>
  <si>
    <r>
      <rPr>
        <sz val="10"/>
        <rFont val="宋体"/>
        <family val="3"/>
        <charset val="134"/>
      </rPr>
      <t>自定义模式检查</t>
    </r>
  </si>
  <si>
    <r>
      <rPr>
        <sz val="10"/>
        <rFont val="宋体"/>
        <family val="3"/>
        <charset val="134"/>
      </rPr>
      <t>一键超频</t>
    </r>
  </si>
  <si>
    <r>
      <rPr>
        <sz val="10"/>
        <rFont val="宋体"/>
        <family val="3"/>
        <charset val="134"/>
      </rPr>
      <t>显卡模式</t>
    </r>
  </si>
  <si>
    <r>
      <rPr>
        <sz val="10"/>
        <rFont val="宋体"/>
        <family val="3"/>
        <charset val="134"/>
      </rPr>
      <t>光效调节</t>
    </r>
  </si>
  <si>
    <r>
      <rPr>
        <sz val="10"/>
        <rFont val="宋体"/>
        <family val="3"/>
        <charset val="134"/>
      </rPr>
      <t>卸载</t>
    </r>
  </si>
  <si>
    <r>
      <rPr>
        <sz val="10"/>
        <rFont val="宋体"/>
        <family val="3"/>
        <charset val="134"/>
      </rPr>
      <t>性能管控兼容性测试</t>
    </r>
  </si>
  <si>
    <r>
      <rPr>
        <sz val="10"/>
        <rFont val="宋体"/>
        <family val="3"/>
        <charset val="134"/>
      </rPr>
      <t>自定义模式兼容性检查</t>
    </r>
  </si>
  <si>
    <r>
      <rPr>
        <sz val="10"/>
        <rFont val="宋体"/>
        <family val="3"/>
        <charset val="134"/>
      </rPr>
      <t>一键超频兼容性检查</t>
    </r>
  </si>
  <si>
    <r>
      <rPr>
        <sz val="10"/>
        <rFont val="宋体"/>
        <family val="3"/>
        <charset val="134"/>
      </rPr>
      <t>显卡模式兼容性检查</t>
    </r>
  </si>
  <si>
    <r>
      <rPr>
        <sz val="10"/>
        <rFont val="宋体"/>
        <family val="3"/>
        <charset val="134"/>
      </rPr>
      <t>外设管理</t>
    </r>
  </si>
  <si>
    <r>
      <rPr>
        <sz val="10"/>
        <rFont val="宋体"/>
        <family val="3"/>
        <charset val="134"/>
      </rPr>
      <t>光效兼容性测试</t>
    </r>
  </si>
  <si>
    <r>
      <rPr>
        <sz val="10"/>
        <rFont val="宋体"/>
        <family val="3"/>
        <charset val="134"/>
      </rPr>
      <t>游戏助手</t>
    </r>
  </si>
  <si>
    <r>
      <rPr>
        <sz val="10"/>
        <rFont val="宋体"/>
        <family val="3"/>
        <charset val="134"/>
      </rPr>
      <t>联想服务</t>
    </r>
  </si>
  <si>
    <r>
      <rPr>
        <sz val="10"/>
        <rFont val="宋体"/>
        <family val="3"/>
        <charset val="134"/>
      </rPr>
      <t>游戏中心</t>
    </r>
  </si>
  <si>
    <r>
      <rPr>
        <sz val="10"/>
        <rFont val="宋体"/>
        <family val="3"/>
        <charset val="134"/>
      </rPr>
      <t>断网恢复</t>
    </r>
    <r>
      <rPr>
        <sz val="10"/>
        <rFont val="Calibri"/>
        <family val="2"/>
      </rPr>
      <t>function test</t>
    </r>
  </si>
  <si>
    <r>
      <rPr>
        <sz val="10"/>
        <rFont val="宋体"/>
        <family val="3"/>
        <charset val="134"/>
      </rPr>
      <t>网络诊断</t>
    </r>
    <r>
      <rPr>
        <sz val="10"/>
        <rFont val="Calibri"/>
        <family val="2"/>
      </rPr>
      <t>function test</t>
    </r>
  </si>
  <si>
    <r>
      <rPr>
        <sz val="10"/>
        <color theme="1"/>
        <rFont val="Arial"/>
        <family val="2"/>
      </rPr>
      <t>注意事项</t>
    </r>
  </si>
  <si>
    <r>
      <rPr>
        <sz val="10"/>
        <color theme="1"/>
        <rFont val="Arial"/>
        <family val="2"/>
      </rPr>
      <t>服务端</t>
    </r>
    <r>
      <rPr>
        <sz val="10"/>
        <color theme="1"/>
        <rFont val="Calibri"/>
        <family val="2"/>
      </rPr>
      <t>-</t>
    </r>
    <r>
      <rPr>
        <sz val="10"/>
        <color theme="1"/>
        <rFont val="Arial"/>
        <family val="2"/>
      </rPr>
      <t>初次引导</t>
    </r>
  </si>
  <si>
    <r>
      <rPr>
        <sz val="10"/>
        <color theme="1"/>
        <rFont val="Arial"/>
        <family val="2"/>
      </rPr>
      <t>服务端</t>
    </r>
    <r>
      <rPr>
        <sz val="10"/>
        <color theme="1"/>
        <rFont val="Calibri"/>
        <family val="2"/>
      </rPr>
      <t>-</t>
    </r>
    <r>
      <rPr>
        <sz val="10"/>
        <color theme="1"/>
        <rFont val="Arial"/>
        <family val="2"/>
      </rPr>
      <t>服务器共享</t>
    </r>
  </si>
  <si>
    <r>
      <rPr>
        <sz val="10"/>
        <color theme="1"/>
        <rFont val="Arial"/>
        <family val="2"/>
      </rPr>
      <t>服务端</t>
    </r>
    <r>
      <rPr>
        <sz val="10"/>
        <color theme="1"/>
        <rFont val="Calibri"/>
        <family val="2"/>
      </rPr>
      <t>&amp;</t>
    </r>
    <r>
      <rPr>
        <sz val="10"/>
        <color theme="1"/>
        <rFont val="Arial"/>
        <family val="2"/>
      </rPr>
      <t>移动端</t>
    </r>
    <r>
      <rPr>
        <sz val="10"/>
        <color theme="1"/>
        <rFont val="Calibri"/>
        <family val="2"/>
      </rPr>
      <t>-</t>
    </r>
    <r>
      <rPr>
        <sz val="10"/>
        <color theme="1"/>
        <rFont val="Arial"/>
        <family val="2"/>
      </rPr>
      <t>移动端备份</t>
    </r>
  </si>
  <si>
    <r>
      <rPr>
        <sz val="10"/>
        <color theme="1"/>
        <rFont val="Arial"/>
        <family val="2"/>
      </rPr>
      <t>服务端</t>
    </r>
    <r>
      <rPr>
        <sz val="10"/>
        <color theme="1"/>
        <rFont val="Calibri"/>
        <family val="2"/>
      </rPr>
      <t>&amp;</t>
    </r>
    <r>
      <rPr>
        <sz val="10"/>
        <color theme="1"/>
        <rFont val="Arial"/>
        <family val="2"/>
      </rPr>
      <t>客户端</t>
    </r>
    <r>
      <rPr>
        <sz val="10"/>
        <color theme="1"/>
        <rFont val="Calibri"/>
        <family val="2"/>
      </rPr>
      <t>-</t>
    </r>
    <r>
      <rPr>
        <sz val="10"/>
        <color theme="1"/>
        <rFont val="Arial"/>
        <family val="2"/>
      </rPr>
      <t>电脑端备份</t>
    </r>
  </si>
  <si>
    <r>
      <rPr>
        <sz val="10"/>
        <color theme="1"/>
        <rFont val="Arial"/>
        <family val="2"/>
      </rPr>
      <t>兼容性测试</t>
    </r>
  </si>
  <si>
    <r>
      <rPr>
        <sz val="10"/>
        <rFont val="宋体"/>
        <family val="3"/>
        <charset val="134"/>
      </rPr>
      <t>消噪精灵</t>
    </r>
    <r>
      <rPr>
        <sz val="10"/>
        <rFont val="Calibri"/>
        <family val="2"/>
      </rPr>
      <t>1.0 for PCM</t>
    </r>
  </si>
  <si>
    <r>
      <t xml:space="preserve">Smart Gesture Test-Disable </t>
    </r>
    <r>
      <rPr>
        <sz val="10"/>
        <color theme="1"/>
        <rFont val="宋体"/>
        <family val="3"/>
        <charset val="134"/>
      </rPr>
      <t>多维手势</t>
    </r>
  </si>
  <si>
    <r>
      <t xml:space="preserve">Compatibility Test with </t>
    </r>
    <r>
      <rPr>
        <sz val="10"/>
        <color theme="1"/>
        <rFont val="新細明體"/>
        <family val="1"/>
      </rPr>
      <t>天</t>
    </r>
    <r>
      <rPr>
        <sz val="10"/>
        <color theme="1"/>
        <rFont val="宋体"/>
        <family val="3"/>
        <charset val="134"/>
      </rPr>
      <t>骄学</t>
    </r>
    <r>
      <rPr>
        <sz val="10"/>
        <color theme="1"/>
        <rFont val="新細明體"/>
        <family val="1"/>
      </rPr>
      <t>堂</t>
    </r>
    <r>
      <rPr>
        <sz val="10"/>
        <color theme="1"/>
        <rFont val="Calibri"/>
        <family val="2"/>
      </rPr>
      <t xml:space="preserve">-Enter </t>
    </r>
    <r>
      <rPr>
        <sz val="10"/>
        <color theme="1"/>
        <rFont val="宋体"/>
        <family val="3"/>
        <charset val="134"/>
      </rPr>
      <t>天骄学堂</t>
    </r>
  </si>
  <si>
    <r>
      <t xml:space="preserve">Compatibility Test with </t>
    </r>
    <r>
      <rPr>
        <sz val="10"/>
        <color theme="1"/>
        <rFont val="新細明體"/>
        <family val="1"/>
      </rPr>
      <t>天</t>
    </r>
    <r>
      <rPr>
        <sz val="10"/>
        <color theme="1"/>
        <rFont val="宋体"/>
        <family val="3"/>
        <charset val="134"/>
      </rPr>
      <t>骄学</t>
    </r>
    <r>
      <rPr>
        <sz val="10"/>
        <color theme="1"/>
        <rFont val="新細明體"/>
        <family val="1"/>
      </rPr>
      <t>堂</t>
    </r>
    <r>
      <rPr>
        <sz val="10"/>
        <color theme="1"/>
        <rFont val="Calibri"/>
        <family val="2"/>
      </rPr>
      <t xml:space="preserve">-Exit </t>
    </r>
    <r>
      <rPr>
        <sz val="10"/>
        <color theme="1"/>
        <rFont val="宋体"/>
        <family val="3"/>
        <charset val="134"/>
      </rPr>
      <t>天骄学堂</t>
    </r>
  </si>
  <si>
    <t>V4.22.06.1</t>
  </si>
  <si>
    <t>V4.22.06.1</t>
    <phoneticPr fontId="50" type="noConversion"/>
  </si>
  <si>
    <t>V4.22.05.1</t>
  </si>
  <si>
    <t>V4.22.05.1</t>
    <phoneticPr fontId="50" type="noConversion"/>
  </si>
  <si>
    <t>V4.22.05.1</t>
    <phoneticPr fontId="50" type="noConversion"/>
  </si>
  <si>
    <t>V4.22.01.1</t>
  </si>
  <si>
    <t>V4.22.01.1</t>
    <phoneticPr fontId="50" type="noConversion"/>
  </si>
  <si>
    <t>V4.22.05.1</t>
    <phoneticPr fontId="50" type="noConversion"/>
  </si>
  <si>
    <t>V4.22.01.2</t>
  </si>
  <si>
    <t>2022/06/18</t>
    <phoneticPr fontId="50" type="noConversion"/>
  </si>
  <si>
    <t>2022/06/19</t>
    <phoneticPr fontId="50" type="noConversion"/>
  </si>
  <si>
    <t>2022/01/15</t>
    <phoneticPr fontId="50" type="noConversion"/>
  </si>
  <si>
    <t>2022/01/12</t>
  </si>
  <si>
    <t>2022/01/12</t>
    <phoneticPr fontId="50" type="noConversion"/>
  </si>
  <si>
    <t>2022/06/18</t>
    <phoneticPr fontId="50" type="noConversion"/>
  </si>
  <si>
    <t>2022/06/16</t>
    <phoneticPr fontId="50" type="noConversion"/>
  </si>
  <si>
    <t>2022/05/23</t>
    <phoneticPr fontId="50" type="noConversion"/>
  </si>
  <si>
    <t>2022/01/12</t>
    <phoneticPr fontId="50" type="noConversion"/>
  </si>
  <si>
    <t>2022/01/12</t>
    <phoneticPr fontId="50" type="noConversion"/>
  </si>
  <si>
    <t>2022/01/12</t>
    <phoneticPr fontId="50" type="noConversion"/>
  </si>
  <si>
    <t>2022/01/12</t>
    <phoneticPr fontId="50" type="noConversion"/>
  </si>
  <si>
    <t>2022/01/12</t>
    <phoneticPr fontId="50" type="noConversion"/>
  </si>
  <si>
    <t>2022/05/23</t>
    <phoneticPr fontId="50" type="noConversion"/>
  </si>
  <si>
    <t>V4.22.05.3</t>
  </si>
  <si>
    <t>V4.22.05.2</t>
  </si>
  <si>
    <t>V4.22.01.1</t>
    <phoneticPr fontId="50" type="noConversion"/>
  </si>
  <si>
    <t>V4.22.06.1</t>
    <phoneticPr fontId="50" type="noConversion"/>
  </si>
  <si>
    <t>V4.22.06.2</t>
    <phoneticPr fontId="50" type="noConversion"/>
  </si>
  <si>
    <t>V4.22.05.2</t>
    <phoneticPr fontId="50" type="noConversion"/>
  </si>
  <si>
    <t>V4.22.05.1</t>
    <phoneticPr fontId="50" type="noConversion"/>
  </si>
  <si>
    <t>V4.22.05.2</t>
    <phoneticPr fontId="50" type="noConversion"/>
  </si>
  <si>
    <t>V4.22.05.2</t>
    <phoneticPr fontId="50" type="noConversion"/>
  </si>
  <si>
    <t>V4.22.05.3</t>
    <phoneticPr fontId="50" type="noConversion"/>
  </si>
  <si>
    <t>V4.22.05.2</t>
    <phoneticPr fontId="50" type="noConversion"/>
  </si>
  <si>
    <t>V4.21.12.1</t>
  </si>
  <si>
    <t>V4.21.12.1</t>
    <phoneticPr fontId="50" type="noConversion"/>
  </si>
  <si>
    <t>V4.22.04.1</t>
  </si>
  <si>
    <t>V4.22.04.1</t>
    <phoneticPr fontId="50" type="noConversion"/>
  </si>
  <si>
    <t>V4.21.12.1</t>
    <phoneticPr fontId="50" type="noConversion"/>
  </si>
  <si>
    <t>CPU Type Check</t>
  </si>
  <si>
    <t xml:space="preserve">Frequency </t>
  </si>
  <si>
    <t>Power</t>
  </si>
  <si>
    <t>C-State Analysis</t>
  </si>
  <si>
    <t>Intel (R) Hyper - Threading Technology</t>
  </si>
  <si>
    <t>Hardware Scan</t>
  </si>
  <si>
    <t>Frequency</t>
  </si>
  <si>
    <t>DPTC Settings Check</t>
  </si>
  <si>
    <t>Graphic HW Scan</t>
    <phoneticPr fontId="50" type="noConversion"/>
  </si>
  <si>
    <t>Build-in Display</t>
  </si>
  <si>
    <t>Transcode</t>
    <phoneticPr fontId="50" type="noConversion"/>
  </si>
  <si>
    <t>ASSR check</t>
  </si>
  <si>
    <t>PAVP Check</t>
  </si>
  <si>
    <t>OPST Staus Check(only for OLED unit)</t>
  </si>
  <si>
    <t>OPST Brightness(only for OLED unit)</t>
  </si>
  <si>
    <t>OPST with AC-DC switching(only for OLED unit)</t>
  </si>
  <si>
    <t>OPST with HDR mode(only for OLED unit)</t>
  </si>
  <si>
    <t>Video playback(only for OLED unit)</t>
  </si>
  <si>
    <t>Power management(only for OLED unit)</t>
  </si>
  <si>
    <t>Quick Check</t>
  </si>
  <si>
    <t>Home Page</t>
  </si>
  <si>
    <t>Video Page</t>
  </si>
  <si>
    <t>System Page</t>
  </si>
  <si>
    <t>Support Page</t>
  </si>
  <si>
    <t>Preference Page</t>
  </si>
  <si>
    <t>Install &amp; Uninstall</t>
  </si>
  <si>
    <t>Prelaration</t>
    <phoneticPr fontId="50" type="noConversion"/>
  </si>
  <si>
    <t>Status Check</t>
    <phoneticPr fontId="50" type="noConversion"/>
  </si>
  <si>
    <t>Basic Function Check</t>
    <phoneticPr fontId="50" type="noConversion"/>
  </si>
  <si>
    <t>GUI Quick Check</t>
  </si>
  <si>
    <t>3D Settings</t>
  </si>
  <si>
    <t>As pure integrated graphic test</t>
  </si>
  <si>
    <t>GPU Affinity selections Basee on AC mode_Force Power-saving Graphics(Skip below steps if AMD driver is newer than 17.40)</t>
    <phoneticPr fontId="50" type="noConversion"/>
  </si>
  <si>
    <t>GPU Affinity selections Basee on AC mode_Optimize Power-savings(Skip below steps if AMD driver is newer than 17.40)</t>
    <phoneticPr fontId="50" type="noConversion"/>
  </si>
  <si>
    <t>GPU Affinity selections Basee on AC mode_Optimize performance(Skip below steps if AMD driver is newer than 17.40)</t>
  </si>
  <si>
    <t>GPU Affinity selections Basee on AC mode_Maximize Performance(Skip below steps if AMD driver is newer than 17.40)</t>
  </si>
  <si>
    <t>GPU Affinity Selections Based on AC/DC Power Source(IF your driver is v17.40 or later,please test this section )</t>
    <phoneticPr fontId="50" type="noConversion"/>
  </si>
  <si>
    <t>dGPU Idle status check</t>
  </si>
  <si>
    <t>Test Requirements</t>
    <phoneticPr fontId="50" type="noConversion"/>
  </si>
  <si>
    <t>Launch UI</t>
    <phoneticPr fontId="50" type="noConversion"/>
  </si>
  <si>
    <t>Home Page</t>
    <phoneticPr fontId="50" type="noConversion"/>
  </si>
  <si>
    <t>Game Page</t>
    <phoneticPr fontId="50" type="noConversion"/>
  </si>
  <si>
    <t>Performance Page</t>
    <phoneticPr fontId="50" type="noConversion"/>
  </si>
  <si>
    <t>Settings</t>
    <phoneticPr fontId="50" type="noConversion"/>
  </si>
  <si>
    <t>Other function check</t>
    <phoneticPr fontId="50" type="noConversion"/>
  </si>
  <si>
    <t>Function Test_CPU shift power to GPU</t>
    <phoneticPr fontId="50" type="noConversion"/>
  </si>
  <si>
    <t>PPAB stress test</t>
    <phoneticPr fontId="50" type="noConversion"/>
  </si>
  <si>
    <t>GPU OC - Preparation</t>
    <phoneticPr fontId="50" type="noConversion"/>
  </si>
  <si>
    <t>GPU OC basic function test</t>
    <phoneticPr fontId="50" type="noConversion"/>
  </si>
  <si>
    <t>GPU OC - Switch Test</t>
    <phoneticPr fontId="50" type="noConversion"/>
  </si>
  <si>
    <t>GPU OC - Power Management Test</t>
    <phoneticPr fontId="50" type="noConversion"/>
  </si>
  <si>
    <t>GPU OC - Stress</t>
    <phoneticPr fontId="50" type="noConversion"/>
  </si>
  <si>
    <t>Advanced function test</t>
  </si>
  <si>
    <t>GFE Whisper Mode</t>
  </si>
  <si>
    <t>NVIDIA UI Switch_Automatic select</t>
  </si>
  <si>
    <t>NVIDIA UI Switch_NVIDIA GPU only</t>
  </si>
  <si>
    <t>NVIDIA UI Switch_Optimus</t>
  </si>
  <si>
    <t>Dynamic Display Mode Tray Icon check</t>
  </si>
  <si>
    <t>FN + Q Switch DDS Status</t>
  </si>
  <si>
    <t>Workload test</t>
  </si>
  <si>
    <t>V4.22.01.2</t>
    <phoneticPr fontId="50" type="noConversion"/>
  </si>
  <si>
    <t>V4.22.02.1</t>
    <phoneticPr fontId="50" type="noConversion"/>
  </si>
  <si>
    <t>V4.21.12.1</t>
    <phoneticPr fontId="50" type="noConversion"/>
  </si>
  <si>
    <t>V4.21.12.1</t>
    <phoneticPr fontId="50" type="noConversion"/>
  </si>
  <si>
    <t>V4.22.12.1</t>
    <phoneticPr fontId="50" type="noConversion"/>
  </si>
  <si>
    <t xml:space="preserve">Cinebench R23 </t>
    <phoneticPr fontId="50" type="noConversion"/>
  </si>
  <si>
    <t>3D Mark for manual</t>
    <phoneticPr fontId="50" type="noConversion"/>
  </si>
  <si>
    <t>3DMark Fire Strike</t>
    <phoneticPr fontId="50" type="noConversion"/>
  </si>
  <si>
    <t>3DMark Night Raid</t>
    <phoneticPr fontId="50" type="noConversion"/>
  </si>
  <si>
    <t>3DMark Time  SPY Extreme</t>
    <phoneticPr fontId="50" type="noConversion"/>
  </si>
  <si>
    <t>3DMark Fire Strike Extreme</t>
    <phoneticPr fontId="50" type="noConversion"/>
  </si>
  <si>
    <t>3DMark Fire Strike Ultra</t>
    <phoneticPr fontId="50" type="noConversion"/>
  </si>
  <si>
    <t>Pcmark10_Storage</t>
    <phoneticPr fontId="50" type="noConversion"/>
  </si>
  <si>
    <t>Pcmark 10 Storage</t>
    <phoneticPr fontId="50" type="noConversion"/>
  </si>
  <si>
    <t>Memory Performance test</t>
    <phoneticPr fontId="50" type="noConversion"/>
  </si>
  <si>
    <t xml:space="preserve">PCMark10 </t>
    <phoneticPr fontId="50" type="noConversion"/>
  </si>
  <si>
    <t>PCMark10</t>
    <phoneticPr fontId="50" type="noConversion"/>
  </si>
  <si>
    <t>PCMark10</t>
    <phoneticPr fontId="50" type="noConversion"/>
  </si>
  <si>
    <t>Lenovo UX Performance</t>
    <phoneticPr fontId="50" type="noConversion"/>
  </si>
  <si>
    <t>Battclues</t>
  </si>
  <si>
    <t>Creativity Performance</t>
    <phoneticPr fontId="50" type="noConversion"/>
  </si>
  <si>
    <t>V4.22.05.3</t>
    <phoneticPr fontId="50" type="noConversion"/>
  </si>
  <si>
    <t>V4.22.05.4</t>
    <phoneticPr fontId="50" type="noConversion"/>
  </si>
  <si>
    <t>SFA007_CF_06</t>
    <phoneticPr fontId="50" type="noConversion"/>
  </si>
  <si>
    <t>V4.22.03.1</t>
    <phoneticPr fontId="50" type="noConversion"/>
  </si>
  <si>
    <t>V4.22.05.1</t>
    <phoneticPr fontId="50" type="noConversion"/>
  </si>
  <si>
    <t>POB001_PD</t>
    <phoneticPr fontId="50" type="noConversion"/>
  </si>
  <si>
    <t>POB002_PD</t>
  </si>
  <si>
    <t>POB003_PD</t>
  </si>
  <si>
    <t>POB004_PD</t>
  </si>
  <si>
    <t>POB005_PD</t>
  </si>
  <si>
    <t>POB006_PD</t>
  </si>
  <si>
    <t>V4.22.04.1</t>
    <phoneticPr fontId="3" type="noConversion"/>
  </si>
  <si>
    <t>V4.22.04.2</t>
    <phoneticPr fontId="3" type="noConversion"/>
  </si>
  <si>
    <t>RD</t>
    <phoneticPr fontId="3" type="noConversion"/>
  </si>
  <si>
    <t>V4.22.1.2</t>
    <phoneticPr fontId="3" type="noConversion"/>
  </si>
  <si>
    <t>V4.21.12.1</t>
    <phoneticPr fontId="3" type="noConversion"/>
  </si>
  <si>
    <t>V4.22.4.2</t>
    <phoneticPr fontId="3" type="noConversion"/>
  </si>
  <si>
    <t>V4.22.02.1</t>
    <phoneticPr fontId="50" type="noConversion"/>
  </si>
  <si>
    <t>UCD001_02</t>
    <phoneticPr fontId="3" type="noConversion"/>
  </si>
  <si>
    <t>HBD001_04</t>
    <phoneticPr fontId="50" type="noConversion"/>
  </si>
  <si>
    <t>HBD001_05</t>
    <phoneticPr fontId="50" type="noConversion"/>
  </si>
  <si>
    <t>HBD001_06</t>
    <phoneticPr fontId="50" type="noConversion"/>
  </si>
  <si>
    <t>HBD001_11</t>
    <phoneticPr fontId="50" type="noConversion"/>
  </si>
  <si>
    <t>UTH001_05</t>
    <phoneticPr fontId="50" type="noConversion"/>
  </si>
  <si>
    <t>3 in 1 Hub USB function</t>
    <phoneticPr fontId="3" type="noConversion"/>
  </si>
  <si>
    <t>PXE Boot test for Travel Hun Gen2</t>
    <phoneticPr fontId="50" type="noConversion"/>
  </si>
  <si>
    <t>LAN Function  test</t>
    <phoneticPr fontId="50" type="noConversion"/>
  </si>
  <si>
    <t>Power Management test for USB-C Travel Hub Gen2</t>
    <phoneticPr fontId="50" type="noConversion"/>
  </si>
  <si>
    <t>USB Funciton test for USB-C Travel Hub Gen2</t>
    <phoneticPr fontId="50" type="noConversion"/>
  </si>
  <si>
    <t>Display Function Test  for Travel Hub Gen2</t>
    <phoneticPr fontId="50" type="noConversion"/>
  </si>
  <si>
    <t>Stress test  for Travel Hub Gen2</t>
    <phoneticPr fontId="50" type="noConversion"/>
  </si>
  <si>
    <t>V4.22.06.1</t>
    <phoneticPr fontId="3" type="noConversion"/>
  </si>
  <si>
    <t>CF</t>
    <phoneticPr fontId="50" type="noConversion"/>
  </si>
  <si>
    <t>Linpus_Lite2.2_testcase</t>
    <phoneticPr fontId="50" type="noConversion"/>
  </si>
  <si>
    <t>Display adapter &amp; cable</t>
  </si>
  <si>
    <t>Mouse &amp; Keyboard</t>
  </si>
  <si>
    <t>BT speaker&amp;headphone</t>
  </si>
  <si>
    <t>Headphone &amp; headser &amp; soundar</t>
  </si>
  <si>
    <t>MR Test</t>
  </si>
  <si>
    <t>TBT Graphucs Dock</t>
  </si>
  <si>
    <t>360° camera speaker</t>
  </si>
  <si>
    <t>YSB-C to USB-A adapter</t>
  </si>
  <si>
    <t>Lenovo Wireless VoIP speakerphone</t>
  </si>
  <si>
    <t>ACC_016</t>
  </si>
  <si>
    <t>Wireless Charging Mat test</t>
  </si>
  <si>
    <t>V4.21.12.1</t>
    <phoneticPr fontId="3" type="noConversion"/>
  </si>
  <si>
    <t>ACC_018</t>
  </si>
  <si>
    <t>ACC_019</t>
  </si>
  <si>
    <t>V0.1</t>
    <phoneticPr fontId="3" type="noConversion"/>
  </si>
  <si>
    <t>Base on &lt;[File 0501].Lenovo SWPA Test Plan Pick up Matrix Plan_V4.0 20220524&gt; update template format.</t>
    <phoneticPr fontId="3" type="noConversion"/>
  </si>
  <si>
    <t>2022/06/13</t>
    <phoneticPr fontId="50" type="noConversion"/>
  </si>
  <si>
    <t>CPU&amp;GPU</t>
    <phoneticPr fontId="56" type="noConversion"/>
  </si>
  <si>
    <t>Storage&amp;Memory</t>
    <phoneticPr fontId="56" type="noConversion"/>
  </si>
  <si>
    <t xml:space="preserve">Interaction </t>
    <phoneticPr fontId="56" type="noConversion"/>
  </si>
  <si>
    <t>Interaction</t>
    <phoneticPr fontId="3" type="noConversion"/>
  </si>
  <si>
    <t>Smart Feature</t>
    <phoneticPr fontId="3" type="noConversion"/>
  </si>
  <si>
    <t>Non-Windows Test</t>
    <phoneticPr fontId="50" type="noConversion"/>
  </si>
  <si>
    <t>Non-Windows Test</t>
    <phoneticPr fontId="56" type="noConversion"/>
  </si>
  <si>
    <t xml:space="preserve">Accessories for compatibility test </t>
    <phoneticPr fontId="56" type="noConversion"/>
  </si>
  <si>
    <t xml:space="preserve">Accessories for compatibility test </t>
    <phoneticPr fontId="3" type="noConversion"/>
  </si>
  <si>
    <t>Instant Boot function test for gaming products</t>
    <phoneticPr fontId="50" type="noConversion"/>
  </si>
  <si>
    <t>Prepare</t>
    <phoneticPr fontId="50" type="noConversion"/>
  </si>
  <si>
    <t>Default setting check</t>
    <phoneticPr fontId="50" type="noConversion"/>
  </si>
  <si>
    <t>Instant boot setting status sync check</t>
    <phoneticPr fontId="50" type="noConversion"/>
  </si>
  <si>
    <t>AC(Rectangle plug Adapter) and PD both Disable</t>
    <phoneticPr fontId="50" type="noConversion"/>
  </si>
  <si>
    <t>AC(Rectangle plug Adapter) and PD both Enable</t>
    <phoneticPr fontId="50" type="noConversion"/>
  </si>
  <si>
    <t>Either AC(Rectangle plug Adapter) or PD enable</t>
    <phoneticPr fontId="50" type="noConversion"/>
  </si>
  <si>
    <t>Check setting after BIOS update</t>
    <phoneticPr fontId="50" type="noConversion"/>
  </si>
  <si>
    <t>BFA041_CF</t>
    <phoneticPr fontId="50" type="noConversion"/>
  </si>
  <si>
    <t>BFA042_EF</t>
    <phoneticPr fontId="50" type="noConversion"/>
  </si>
  <si>
    <t>BFA043_PD</t>
    <phoneticPr fontId="50" type="noConversion"/>
  </si>
  <si>
    <t>For 300W shipment units</t>
  </si>
  <si>
    <t>For 230W shipment units</t>
  </si>
  <si>
    <t>PD toast function test for gaming products</t>
    <phoneticPr fontId="50" type="noConversion"/>
  </si>
  <si>
    <t>BIOS and EC full function test(for ECR)</t>
    <phoneticPr fontId="50" type="noConversion"/>
  </si>
  <si>
    <t>Hybrid graphic test for Intel</t>
    <phoneticPr fontId="50" type="noConversion"/>
  </si>
  <si>
    <t>Cover all HDD/SSD/SSHD Source</t>
  </si>
  <si>
    <t>Cover all HDD/SSD/SSHD Source</t>
    <phoneticPr fontId="50" type="noConversion"/>
  </si>
  <si>
    <t>Cover all shock sensor source.Cover all HDD source.Can Leverage by family</t>
    <phoneticPr fontId="50" type="noConversion"/>
  </si>
  <si>
    <t>Cover all shock sensor source.Cover all HDD source.Can Leverage by family</t>
  </si>
  <si>
    <t>Cover all NVME SSD raid0 config</t>
    <phoneticPr fontId="50" type="noConversion"/>
  </si>
  <si>
    <t>Cover all NVME SSD raid0 config</t>
  </si>
  <si>
    <t>Cover all size intel optane source and HDD configuration</t>
  </si>
  <si>
    <t>Cover all memory source</t>
    <phoneticPr fontId="50" type="noConversion"/>
  </si>
  <si>
    <t>Cover all media card source</t>
    <phoneticPr fontId="50" type="noConversion"/>
  </si>
  <si>
    <t>Cover all ODD source</t>
  </si>
  <si>
    <t>Cover all storage which import to project</t>
    <phoneticPr fontId="50" type="noConversion"/>
  </si>
  <si>
    <t>Cover all storage/memory/ODD source</t>
    <phoneticPr fontId="50" type="noConversion"/>
  </si>
  <si>
    <t>PFA001_CF_03</t>
  </si>
  <si>
    <t>Cinebench R15</t>
    <phoneticPr fontId="50" type="noConversion"/>
  </si>
  <si>
    <t>x</t>
    <phoneticPr fontId="46" type="noConversion"/>
  </si>
  <si>
    <r>
      <t>Cover all card reader controller</t>
    </r>
    <r>
      <rPr>
        <sz val="10"/>
        <rFont val="宋体"/>
        <family val="3"/>
        <charset val="134"/>
      </rPr>
      <t>；</t>
    </r>
    <r>
      <rPr>
        <sz val="10"/>
        <rFont val="Calibri"/>
        <family val="2"/>
      </rPr>
      <t>Cover project supported various type cards.</t>
    </r>
  </si>
  <si>
    <t>Each device per of test unit</t>
  </si>
  <si>
    <t>Each TypeC port of test unit</t>
    <phoneticPr fontId="50" type="noConversion"/>
  </si>
  <si>
    <r>
      <rPr>
        <b/>
        <sz val="12"/>
        <color rgb="FF993300"/>
        <rFont val="標楷體"/>
        <family val="4"/>
        <charset val="136"/>
      </rPr>
      <t>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</si>
  <si>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無需編輯</t>
    </r>
    <phoneticPr fontId="3" type="noConversion"/>
  </si>
  <si>
    <t>TDMS Calculation Time</t>
    <phoneticPr fontId="3" type="noConversion"/>
  </si>
  <si>
    <t>BFA001_CF</t>
    <phoneticPr fontId="50" type="noConversion"/>
  </si>
  <si>
    <t>BIOS SETUP</t>
    <phoneticPr fontId="50" type="noConversion"/>
  </si>
  <si>
    <t>UMA &amp; Discrete</t>
    <phoneticPr fontId="50" type="noConversion"/>
  </si>
  <si>
    <t>Security - Device Guard</t>
    <phoneticPr fontId="50" type="noConversion"/>
  </si>
  <si>
    <t>BFA002_CF</t>
    <phoneticPr fontId="50" type="noConversion"/>
  </si>
  <si>
    <t>BIOS POST screen verification</t>
    <phoneticPr fontId="50" type="noConversion"/>
  </si>
  <si>
    <t>V4.22.05.1</t>
    <phoneticPr fontId="50" type="noConversion"/>
  </si>
  <si>
    <t>2022/05/23</t>
    <phoneticPr fontId="50" type="noConversion"/>
  </si>
  <si>
    <t>UMA &amp; Discrete
Cover all supported panel resolution</t>
    <phoneticPr fontId="50" type="noConversion"/>
  </si>
  <si>
    <t>POST Screen for Consumer products</t>
    <phoneticPr fontId="50" type="noConversion"/>
  </si>
  <si>
    <t>POST Screen for SMB products</t>
    <phoneticPr fontId="50" type="noConversion"/>
  </si>
  <si>
    <t>BIOS POST LOGO check</t>
    <phoneticPr fontId="50" type="noConversion"/>
  </si>
  <si>
    <t>POST time check from ship mode</t>
    <phoneticPr fontId="50" type="noConversion"/>
  </si>
  <si>
    <t>BFA003_CF</t>
    <phoneticPr fontId="50" type="noConversion"/>
  </si>
  <si>
    <t>Flash BIOS conditions test</t>
    <phoneticPr fontId="50" type="noConversion"/>
  </si>
  <si>
    <t>BFA006_CF</t>
    <phoneticPr fontId="50" type="noConversion"/>
  </si>
  <si>
    <t>V4.22.01.1</t>
    <phoneticPr fontId="50" type="noConversion"/>
  </si>
  <si>
    <t>2022/01/12</t>
    <phoneticPr fontId="50" type="noConversion"/>
  </si>
  <si>
    <t>BFA008_CF</t>
    <phoneticPr fontId="50" type="noConversion"/>
  </si>
  <si>
    <t>V4.22.01.1</t>
    <phoneticPr fontId="50" type="noConversion"/>
  </si>
  <si>
    <t>BFA009_CF</t>
    <phoneticPr fontId="50" type="noConversion"/>
  </si>
  <si>
    <t>BIOS web release basic function test</t>
    <phoneticPr fontId="50" type="noConversion"/>
  </si>
  <si>
    <t>V4.22.05.1</t>
    <phoneticPr fontId="50" type="noConversion"/>
  </si>
  <si>
    <t>2022/05/23</t>
    <phoneticPr fontId="50" type="noConversion"/>
  </si>
  <si>
    <t>BFA009_EF</t>
    <phoneticPr fontId="50" type="noConversion"/>
  </si>
  <si>
    <t>BIOS web release advanced function test</t>
    <phoneticPr fontId="50" type="noConversion"/>
  </si>
  <si>
    <t>All version check with BIOS web release</t>
    <phoneticPr fontId="50" type="noConversion"/>
  </si>
  <si>
    <t>BIOS flash Stress test with BIOS web release</t>
    <phoneticPr fontId="50" type="noConversion"/>
  </si>
  <si>
    <t>BFA010_CF</t>
    <phoneticPr fontId="50" type="noConversion"/>
  </si>
  <si>
    <t>Windows UEFI Firmware Update(MS MDA) basic function test</t>
    <phoneticPr fontId="50" type="noConversion"/>
  </si>
  <si>
    <t>BFA015_CF</t>
    <phoneticPr fontId="50" type="noConversion"/>
  </si>
  <si>
    <t>Onekey battery basic function check</t>
    <phoneticPr fontId="50" type="noConversion"/>
  </si>
  <si>
    <t>BFA016_CF</t>
    <phoneticPr fontId="50" type="noConversion"/>
  </si>
  <si>
    <t xml:space="preserve">BIOS Wipe storage device basic function test  </t>
    <phoneticPr fontId="50" type="noConversion"/>
  </si>
  <si>
    <t>BFA017_CF</t>
    <phoneticPr fontId="50" type="noConversion"/>
  </si>
  <si>
    <t>Lenovo BIOS POST Logo DIY basic function test</t>
    <phoneticPr fontId="50" type="noConversion"/>
  </si>
  <si>
    <t>Cover all supported panel resolution
UMA &amp; Discrete</t>
    <phoneticPr fontId="50" type="noConversion"/>
  </si>
  <si>
    <t>Logo check after HDD format</t>
    <phoneticPr fontId="50" type="noConversion"/>
  </si>
  <si>
    <r>
      <rPr>
        <sz val="10"/>
        <color theme="1"/>
        <rFont val="宋体"/>
        <family val="2"/>
        <charset val="134"/>
      </rPr>
      <t>联想电脑管家功能检查</t>
    </r>
    <phoneticPr fontId="50" type="noConversion"/>
  </si>
  <si>
    <r>
      <rPr>
        <sz val="10"/>
        <color theme="1"/>
        <rFont val="宋体"/>
        <family val="2"/>
        <charset val="134"/>
      </rPr>
      <t>格式化硬盘后检查开机画面</t>
    </r>
    <phoneticPr fontId="50" type="noConversion"/>
  </si>
  <si>
    <t>BFA018_CF</t>
    <phoneticPr fontId="50" type="noConversion"/>
  </si>
  <si>
    <t>BFA019_CF</t>
    <phoneticPr fontId="50" type="noConversion"/>
  </si>
  <si>
    <t>BIOS setup on OS(WMI)</t>
    <phoneticPr fontId="50" type="noConversion"/>
  </si>
  <si>
    <t>BFA021_CF</t>
    <phoneticPr fontId="50" type="noConversion"/>
  </si>
  <si>
    <t>Prepare</t>
    <phoneticPr fontId="50" type="noConversion"/>
  </si>
  <si>
    <t>2022/06/19</t>
    <phoneticPr fontId="50" type="noConversion"/>
  </si>
  <si>
    <t>UMA &amp; Discrete
Cover all supported OC CPU/GPU/Memory module</t>
    <phoneticPr fontId="50" type="noConversion"/>
  </si>
  <si>
    <t>Quick Setting Page check</t>
    <phoneticPr fontId="50" type="noConversion"/>
  </si>
  <si>
    <t>Thermal mode function check</t>
    <phoneticPr fontId="50" type="noConversion"/>
  </si>
  <si>
    <t>OC function check</t>
    <phoneticPr fontId="50" type="noConversion"/>
  </si>
  <si>
    <t>Boot Device function check</t>
    <phoneticPr fontId="50" type="noConversion"/>
  </si>
  <si>
    <t>Graphic Device function check</t>
    <phoneticPr fontId="50" type="noConversion"/>
  </si>
  <si>
    <t>Settings changed in normal BIOS setup page</t>
    <phoneticPr fontId="50" type="noConversion"/>
  </si>
  <si>
    <r>
      <rPr>
        <sz val="10"/>
        <color theme="1"/>
        <rFont val="宋体"/>
        <family val="2"/>
        <charset val="134"/>
      </rPr>
      <t>中文帮助信息检查</t>
    </r>
    <phoneticPr fontId="50" type="noConversion"/>
  </si>
  <si>
    <t>BFA022_CF</t>
    <phoneticPr fontId="50" type="noConversion"/>
  </si>
  <si>
    <t xml:space="preserve">Modern Standby basic function test </t>
    <phoneticPr fontId="50" type="noConversion"/>
  </si>
  <si>
    <t>2022/01/12</t>
    <phoneticPr fontId="50" type="noConversion"/>
  </si>
  <si>
    <t>Power button check (for PAD)</t>
    <phoneticPr fontId="50" type="noConversion"/>
  </si>
  <si>
    <t>Modern Standby Link statues(Cover AC and DC mode)</t>
    <phoneticPr fontId="50" type="noConversion"/>
  </si>
  <si>
    <t>MP3 Playback</t>
    <phoneticPr fontId="50" type="noConversion"/>
  </si>
  <si>
    <t>BFA023_CF</t>
    <phoneticPr fontId="50" type="noConversion"/>
  </si>
  <si>
    <t>Low battery&amp;Critical battery function test</t>
    <phoneticPr fontId="50" type="noConversion"/>
  </si>
  <si>
    <t>Test preparation and notes:</t>
    <phoneticPr fontId="50" type="noConversion"/>
  </si>
  <si>
    <t>2022/01/15</t>
    <phoneticPr fontId="50" type="noConversion"/>
  </si>
  <si>
    <t>UMA &amp; DIS
Cover alll panel vendor and graghics
Cover all CPU source</t>
    <phoneticPr fontId="50" type="noConversion"/>
  </si>
  <si>
    <t>Low battery and Critical Battery</t>
    <phoneticPr fontId="50" type="noConversion"/>
  </si>
  <si>
    <t>Panel check with low battery</t>
    <phoneticPr fontId="50" type="noConversion"/>
  </si>
  <si>
    <t>Low power check for Intel CPU</t>
    <phoneticPr fontId="50" type="noConversion"/>
  </si>
  <si>
    <t>Low power check for AMD CPU</t>
    <phoneticPr fontId="50" type="noConversion"/>
  </si>
  <si>
    <t>BFA024_CF</t>
    <phoneticPr fontId="50" type="noConversion"/>
  </si>
  <si>
    <t>Charge basic function test</t>
    <phoneticPr fontId="50" type="noConversion"/>
  </si>
  <si>
    <t>v</t>
    <phoneticPr fontId="50" type="noConversion"/>
  </si>
  <si>
    <t>BFA026_CF</t>
    <phoneticPr fontId="50" type="noConversion"/>
  </si>
  <si>
    <t>Smart discharge test</t>
    <phoneticPr fontId="50" type="noConversion"/>
  </si>
  <si>
    <t>BFA027_CF</t>
    <phoneticPr fontId="50" type="noConversion"/>
  </si>
  <si>
    <t>Dual battery for power bridge operation basic function test</t>
    <phoneticPr fontId="50" type="noConversion"/>
  </si>
  <si>
    <t>BFA028_CF</t>
    <phoneticPr fontId="50" type="noConversion"/>
  </si>
  <si>
    <t>Dual battery for balance Charge/Discharge operation basic function tet</t>
    <phoneticPr fontId="50" type="noConversion"/>
  </si>
  <si>
    <t>"Dual Built-in battery" sysytem-Charge and Discharge test</t>
    <phoneticPr fontId="50" type="noConversion"/>
  </si>
  <si>
    <t>"Built-in and Replaceable battery" sysytem-Charge and Discharge test</t>
    <phoneticPr fontId="50" type="noConversion"/>
  </si>
  <si>
    <t>Hot Detach and attach test *if system support Dual Built-in battery,please only test item 1 and item 8</t>
    <phoneticPr fontId="50" type="noConversion"/>
  </si>
  <si>
    <t>BFA029_CF</t>
    <phoneticPr fontId="50" type="noConversion"/>
  </si>
  <si>
    <t>Battery ship mod test with command enabled method</t>
    <phoneticPr fontId="50" type="noConversion"/>
  </si>
  <si>
    <t>BFA040_CF</t>
    <phoneticPr fontId="50" type="noConversion"/>
  </si>
  <si>
    <t>FIDO2 Preboot Authentication function test</t>
    <phoneticPr fontId="50" type="noConversion"/>
  </si>
  <si>
    <t>Prepare</t>
    <phoneticPr fontId="50" type="noConversion"/>
  </si>
  <si>
    <t>2022/06/19</t>
    <phoneticPr fontId="50" type="noConversion"/>
  </si>
  <si>
    <t>UMA &amp; Discrete</t>
    <phoneticPr fontId="50" type="noConversion"/>
  </si>
  <si>
    <t>Boot to ThinkShield ™ Passwordless Power-On</t>
    <phoneticPr fontId="50" type="noConversion"/>
  </si>
  <si>
    <t>ThinkShield™ Passwordless Power-On Device Manager UI Check:</t>
    <phoneticPr fontId="50" type="noConversion"/>
  </si>
  <si>
    <t>Register USB FIDO2 device(W/O PIN set) with BIOS Password</t>
    <phoneticPr fontId="50" type="noConversion"/>
  </si>
  <si>
    <t>Register USB FIDO2 device(W/ PIN set) with BIOS Password</t>
    <phoneticPr fontId="50" type="noConversion"/>
  </si>
  <si>
    <t>FIDO2 Authentication after Compatibility test</t>
    <phoneticPr fontId="50" type="noConversion"/>
  </si>
  <si>
    <t>Support FIDO2 authentication and another authentication(Fingerprint/Password) at the sametimes</t>
    <phoneticPr fontId="50" type="noConversion"/>
  </si>
  <si>
    <t>ThinkShield Passwordless Power-On Authentication with WMI</t>
    <phoneticPr fontId="50" type="noConversion"/>
  </si>
  <si>
    <t>BFA041_CF</t>
    <phoneticPr fontId="50" type="noConversion"/>
  </si>
  <si>
    <t>Instant Boot function test for gaming products</t>
    <phoneticPr fontId="50" type="noConversion"/>
  </si>
  <si>
    <t>Default setting check</t>
    <phoneticPr fontId="50" type="noConversion"/>
  </si>
  <si>
    <t>Instant boot setting status sync check</t>
    <phoneticPr fontId="50" type="noConversion"/>
  </si>
  <si>
    <t>AC(Rectangle plug Adapter) and PD both Disable</t>
    <phoneticPr fontId="50" type="noConversion"/>
  </si>
  <si>
    <t>AC(Rectangle plug Adapter) and PD both Enable</t>
    <phoneticPr fontId="50" type="noConversion"/>
  </si>
  <si>
    <t>Either AC(Rectangle plug Adapter) or PD enable</t>
    <phoneticPr fontId="50" type="noConversion"/>
  </si>
  <si>
    <t>Check setting after BIOS update</t>
    <phoneticPr fontId="50" type="noConversion"/>
  </si>
  <si>
    <t>IOA001_CF_01</t>
    <phoneticPr fontId="69" type="noConversion"/>
  </si>
  <si>
    <t>2022/06/13</t>
    <phoneticPr fontId="50" type="noConversion"/>
  </si>
  <si>
    <t>IOA001_CF_03</t>
    <phoneticPr fontId="69" type="noConversion"/>
  </si>
  <si>
    <t>IOA001_EF_04</t>
    <phoneticPr fontId="69" type="noConversion"/>
  </si>
  <si>
    <t>IOA001_CF_05</t>
    <phoneticPr fontId="69" type="noConversion"/>
  </si>
  <si>
    <t>CF</t>
    <phoneticPr fontId="50" type="noConversion"/>
  </si>
  <si>
    <t>IOA001_CF_06</t>
    <phoneticPr fontId="69" type="noConversion"/>
  </si>
  <si>
    <t>v</t>
    <phoneticPr fontId="50" type="noConversion"/>
  </si>
  <si>
    <t>Cover all usb2.0&amp;usb3.0 port Cover usb2.0&amp;usb3.0 LAN dongle</t>
    <phoneticPr fontId="50" type="noConversion"/>
  </si>
  <si>
    <t>IOA001_EF_07</t>
    <phoneticPr fontId="69" type="noConversion"/>
  </si>
  <si>
    <t>IOA001_PD_09</t>
    <phoneticPr fontId="69" type="noConversion"/>
  </si>
  <si>
    <t>IOA002_CF_01</t>
    <phoneticPr fontId="69" type="noConversion"/>
  </si>
  <si>
    <t xml:space="preserve">Cover all Type-C port </t>
    <phoneticPr fontId="50" type="noConversion"/>
  </si>
  <si>
    <t>IOA002_EF_02</t>
    <phoneticPr fontId="69" type="noConversion"/>
  </si>
  <si>
    <t>IOA002_CF_03</t>
    <phoneticPr fontId="69" type="noConversion"/>
  </si>
  <si>
    <t>Type-C port power output test</t>
    <phoneticPr fontId="50" type="noConversion"/>
  </si>
  <si>
    <t xml:space="preserve">Cover all Type-C port </t>
    <phoneticPr fontId="50" type="noConversion"/>
  </si>
  <si>
    <t>IOA002_EF_04</t>
    <phoneticPr fontId="69" type="noConversion"/>
  </si>
  <si>
    <t>IOA002_CF_05</t>
    <phoneticPr fontId="69" type="noConversion"/>
  </si>
  <si>
    <t>CF</t>
    <phoneticPr fontId="50" type="noConversion"/>
  </si>
  <si>
    <t>IOA002_CF_06</t>
    <phoneticPr fontId="69" type="noConversion"/>
  </si>
  <si>
    <t>Cover all audio codec</t>
    <phoneticPr fontId="50" type="noConversion"/>
  </si>
  <si>
    <t>IOA002_CF_07</t>
    <phoneticPr fontId="69" type="noConversion"/>
  </si>
  <si>
    <t>IOA002_CF_08</t>
    <phoneticPr fontId="69" type="noConversion"/>
  </si>
  <si>
    <t>IOA002_EF_09</t>
    <phoneticPr fontId="69" type="noConversion"/>
  </si>
  <si>
    <t>IOA002_PD_11</t>
    <phoneticPr fontId="69" type="noConversion"/>
  </si>
  <si>
    <t>IOA003_CF_01</t>
    <phoneticPr fontId="69" type="noConversion"/>
  </si>
  <si>
    <t>Basic Function Test</t>
    <phoneticPr fontId="50" type="noConversion"/>
  </si>
  <si>
    <t>V4.22.05.1</t>
    <phoneticPr fontId="50" type="noConversion"/>
  </si>
  <si>
    <t>v</t>
    <phoneticPr fontId="50" type="noConversion"/>
  </si>
  <si>
    <t>All Lan module</t>
    <phoneticPr fontId="50" type="noConversion"/>
  </si>
  <si>
    <t>PPPOE(Point-to-point Protocol over Ethernet)</t>
    <phoneticPr fontId="50" type="noConversion"/>
  </si>
  <si>
    <t>Remote desktop function Test</t>
    <phoneticPr fontId="50" type="noConversion"/>
  </si>
  <si>
    <t>Power management test</t>
    <phoneticPr fontId="50" type="noConversion"/>
  </si>
  <si>
    <t>v</t>
    <phoneticPr fontId="50" type="noConversion"/>
  </si>
  <si>
    <t>Driver install / uninstall(Win10 S skip)</t>
    <phoneticPr fontId="50" type="noConversion"/>
  </si>
  <si>
    <t>IOA004_CF_01</t>
    <phoneticPr fontId="69" type="noConversion"/>
  </si>
  <si>
    <t>Cover all Thunderbolt ports
Cover APEX/Tapex board and corresponding TBT devices</t>
    <phoneticPr fontId="50" type="noConversion"/>
  </si>
  <si>
    <t>IOA004_EF_02</t>
    <phoneticPr fontId="69" type="noConversion"/>
  </si>
  <si>
    <t>Cover all Thunderbolt ports</t>
    <phoneticPr fontId="50" type="noConversion"/>
  </si>
  <si>
    <t>V4.22.01.1</t>
    <phoneticPr fontId="50" type="noConversion"/>
  </si>
  <si>
    <t>CF</t>
    <phoneticPr fontId="50" type="noConversion"/>
  </si>
  <si>
    <t>IOA005_CF_02</t>
    <phoneticPr fontId="50" type="noConversion"/>
  </si>
  <si>
    <t>Cover all audio codec</t>
    <phoneticPr fontId="50" type="noConversion"/>
  </si>
  <si>
    <t>V4.22.06.1</t>
    <phoneticPr fontId="50" type="noConversion"/>
  </si>
  <si>
    <t>Interaction</t>
    <phoneticPr fontId="3" type="noConversion"/>
  </si>
  <si>
    <t>IAA001_CF</t>
    <phoneticPr fontId="50" type="noConversion"/>
  </si>
  <si>
    <t>Internal speaker basic function</t>
    <phoneticPr fontId="50" type="noConversion"/>
  </si>
  <si>
    <t>V4.22.06.1</t>
    <phoneticPr fontId="50" type="noConversion"/>
  </si>
  <si>
    <t>GUI Check</t>
    <phoneticPr fontId="50" type="noConversion"/>
  </si>
  <si>
    <t>IAA001_EF</t>
    <phoneticPr fontId="50" type="noConversion"/>
  </si>
  <si>
    <t>Internal speaker advance function</t>
    <phoneticPr fontId="50" type="noConversion"/>
  </si>
  <si>
    <t>V4.22.06.2</t>
    <phoneticPr fontId="50" type="noConversion"/>
  </si>
  <si>
    <t>IAA002_CF_01</t>
    <phoneticPr fontId="50" type="noConversion"/>
  </si>
  <si>
    <t>Internal microphone basic function</t>
    <phoneticPr fontId="50" type="noConversion"/>
  </si>
  <si>
    <t>V4.22.05.2</t>
    <phoneticPr fontId="50" type="noConversion"/>
  </si>
  <si>
    <t>Cover all audio codec</t>
    <phoneticPr fontId="50" type="noConversion"/>
  </si>
  <si>
    <t>IAA002_EF_02</t>
    <phoneticPr fontId="50" type="noConversion"/>
  </si>
  <si>
    <t>Internal microphone airtightness</t>
    <phoneticPr fontId="50" type="noConversion"/>
  </si>
  <si>
    <t>IAA002_EF_03</t>
    <phoneticPr fontId="50" type="noConversion"/>
  </si>
  <si>
    <t>Internal microphone stress</t>
    <phoneticPr fontId="50" type="noConversion"/>
  </si>
  <si>
    <t>IAA004_CF_01</t>
    <phoneticPr fontId="50" type="noConversion"/>
  </si>
  <si>
    <r>
      <t xml:space="preserve">WOV basic function for </t>
    </r>
    <r>
      <rPr>
        <sz val="10"/>
        <rFont val="宋体"/>
        <family val="2"/>
        <charset val="134"/>
      </rPr>
      <t>你好小娜</t>
    </r>
    <r>
      <rPr>
        <sz val="10"/>
        <rFont val="Calibri"/>
        <family val="2"/>
      </rPr>
      <t>&amp;Hey Cortana</t>
    </r>
    <phoneticPr fontId="50" type="noConversion"/>
  </si>
  <si>
    <t>WOV basic function for Alexa</t>
    <phoneticPr fontId="50" type="noConversion"/>
  </si>
  <si>
    <r>
      <t xml:space="preserve">WOV basic function for </t>
    </r>
    <r>
      <rPr>
        <sz val="10"/>
        <rFont val="宋体"/>
        <family val="2"/>
        <charset val="134"/>
      </rPr>
      <t>你好联想</t>
    </r>
    <phoneticPr fontId="50" type="noConversion"/>
  </si>
  <si>
    <t>IAA004_EF_04</t>
    <phoneticPr fontId="50" type="noConversion"/>
  </si>
  <si>
    <r>
      <t xml:space="preserve">WOV Ad-Hoc for </t>
    </r>
    <r>
      <rPr>
        <sz val="10"/>
        <rFont val="微软雅黑"/>
        <family val="2"/>
        <charset val="134"/>
      </rPr>
      <t>你好小娜</t>
    </r>
    <r>
      <rPr>
        <sz val="10"/>
        <rFont val="Calibri"/>
        <family val="2"/>
      </rPr>
      <t>&amp;Hey Cortana</t>
    </r>
    <phoneticPr fontId="50" type="noConversion"/>
  </si>
  <si>
    <t>Ad-Hoc</t>
    <phoneticPr fontId="50" type="noConversion"/>
  </si>
  <si>
    <t>WOV Ad-Hoc for Alexa</t>
    <phoneticPr fontId="50" type="noConversion"/>
  </si>
  <si>
    <r>
      <t xml:space="preserve">WOV Ad-Hoc for </t>
    </r>
    <r>
      <rPr>
        <sz val="10"/>
        <rFont val="微软雅黑"/>
        <family val="2"/>
        <charset val="134"/>
      </rPr>
      <t>你好联想</t>
    </r>
    <phoneticPr fontId="50" type="noConversion"/>
  </si>
  <si>
    <r>
      <t xml:space="preserve">WOV stability for </t>
    </r>
    <r>
      <rPr>
        <sz val="10"/>
        <rFont val="微软雅黑"/>
        <family val="2"/>
        <charset val="134"/>
      </rPr>
      <t>你好小娜</t>
    </r>
    <r>
      <rPr>
        <sz val="10"/>
        <rFont val="Calibri"/>
        <family val="2"/>
      </rPr>
      <t>&amp;Hey Cortana</t>
    </r>
    <phoneticPr fontId="50" type="noConversion"/>
  </si>
  <si>
    <t>WOV stability for Alexa</t>
    <phoneticPr fontId="50" type="noConversion"/>
  </si>
  <si>
    <r>
      <t xml:space="preserve">WOV stability for </t>
    </r>
    <r>
      <rPr>
        <sz val="10"/>
        <rFont val="微软雅黑"/>
        <family val="2"/>
        <charset val="134"/>
      </rPr>
      <t>你好联想</t>
    </r>
    <phoneticPr fontId="50" type="noConversion"/>
  </si>
  <si>
    <t>IAA006_EF_01</t>
    <phoneticPr fontId="50" type="noConversion"/>
  </si>
  <si>
    <t>Dolby Access test(Dolby Atmos&amp; Dolby Atmos Speaker System)</t>
    <phoneticPr fontId="50" type="noConversion"/>
  </si>
  <si>
    <t>Preparation</t>
    <phoneticPr fontId="50" type="noConversion"/>
  </si>
  <si>
    <t>Dolby Access GUI check</t>
    <phoneticPr fontId="50" type="noConversion"/>
  </si>
  <si>
    <t>Audio Mirroring</t>
    <phoneticPr fontId="50" type="noConversion"/>
  </si>
  <si>
    <t>Dolby Access test(Dolby Audio)</t>
    <phoneticPr fontId="50" type="noConversion"/>
  </si>
  <si>
    <t>Preparation</t>
    <phoneticPr fontId="50" type="noConversion"/>
  </si>
  <si>
    <t>Dolby Access GUI check</t>
    <phoneticPr fontId="50" type="noConversion"/>
  </si>
  <si>
    <t>Audio Mirroring</t>
    <phoneticPr fontId="50" type="noConversion"/>
  </si>
  <si>
    <t>IAA007_EF</t>
    <phoneticPr fontId="50" type="noConversion"/>
  </si>
  <si>
    <t>AudioEFX by Harman test</t>
    <phoneticPr fontId="50" type="noConversion"/>
  </si>
  <si>
    <t>V4.22.05.2</t>
    <phoneticPr fontId="50" type="noConversion"/>
  </si>
  <si>
    <t>AudioEFX GUI check</t>
    <phoneticPr fontId="50" type="noConversion"/>
  </si>
  <si>
    <t>IAA008_CF_01</t>
    <phoneticPr fontId="50" type="noConversion"/>
  </si>
  <si>
    <t>LPAP basic function</t>
    <phoneticPr fontId="50" type="noConversion"/>
  </si>
  <si>
    <t>Stream check</t>
    <phoneticPr fontId="50" type="noConversion"/>
  </si>
  <si>
    <t>IAA008_EF_02</t>
    <phoneticPr fontId="50" type="noConversion"/>
  </si>
  <si>
    <t>LPAP advance function</t>
    <phoneticPr fontId="50" type="noConversion"/>
  </si>
  <si>
    <t>IAA008_EF_03</t>
    <phoneticPr fontId="50" type="noConversion"/>
  </si>
  <si>
    <t>LPAP Battery life</t>
    <phoneticPr fontId="50" type="noConversion"/>
  </si>
  <si>
    <t>Battery life - Offload and Host comparison</t>
    <phoneticPr fontId="50" type="noConversion"/>
  </si>
  <si>
    <t>IAA008_EF_04</t>
    <phoneticPr fontId="50" type="noConversion"/>
  </si>
  <si>
    <t>LPAP stress</t>
    <phoneticPr fontId="50" type="noConversion"/>
  </si>
  <si>
    <t>IAA011_CF_01</t>
    <phoneticPr fontId="50" type="noConversion"/>
  </si>
  <si>
    <t>Front RGB camera basic function</t>
    <phoneticPr fontId="50" type="noConversion"/>
  </si>
  <si>
    <t>Cover all Camera module</t>
    <phoneticPr fontId="50" type="noConversion"/>
  </si>
  <si>
    <t>Driver check</t>
    <phoneticPr fontId="50" type="noConversion"/>
  </si>
  <si>
    <t>Camera module test</t>
    <phoneticPr fontId="50" type="noConversion"/>
  </si>
  <si>
    <t>Camera Image Test</t>
    <phoneticPr fontId="50" type="noConversion"/>
  </si>
  <si>
    <t>Camera HW button test(Cover AC and DC mode)</t>
    <phoneticPr fontId="50" type="noConversion"/>
  </si>
  <si>
    <t>HW decode test</t>
    <phoneticPr fontId="50" type="noConversion"/>
  </si>
  <si>
    <t>Camera Installation/Uninstallation(Win 10s OS skip)</t>
    <phoneticPr fontId="50" type="noConversion"/>
  </si>
  <si>
    <t>IAA011_CF_03</t>
    <phoneticPr fontId="50" type="noConversion"/>
  </si>
  <si>
    <t>Rear Camera basic function</t>
    <phoneticPr fontId="50" type="noConversion"/>
  </si>
  <si>
    <t>Cover all Camera module</t>
    <phoneticPr fontId="50" type="noConversion"/>
  </si>
  <si>
    <t>IAA011_CF_05</t>
    <phoneticPr fontId="50" type="noConversion"/>
  </si>
  <si>
    <t>Front RGB-IR Camera basic funtion</t>
    <phoneticPr fontId="50" type="noConversion"/>
  </si>
  <si>
    <t>Camera Image test-IR camera</t>
    <phoneticPr fontId="50" type="noConversion"/>
  </si>
  <si>
    <t>Camera Image test-RGB camera</t>
    <phoneticPr fontId="50" type="noConversion"/>
  </si>
  <si>
    <t>Camera HW button test(Cover AC and DC mode)</t>
    <phoneticPr fontId="50" type="noConversion"/>
  </si>
  <si>
    <t>HW decode test</t>
    <phoneticPr fontId="50" type="noConversion"/>
  </si>
  <si>
    <t>Camera Installation/Uninstallation(Win 10s OS skip)</t>
    <phoneticPr fontId="50" type="noConversion"/>
  </si>
  <si>
    <t>IAA012_CF</t>
    <phoneticPr fontId="50" type="noConversion"/>
  </si>
  <si>
    <t>Easycamera privacy basic function</t>
    <phoneticPr fontId="50" type="noConversion"/>
  </si>
  <si>
    <t>V4.21.12.1</t>
    <phoneticPr fontId="50" type="noConversion"/>
  </si>
  <si>
    <t>Manual privacy mode(Lenovo solution)</t>
    <phoneticPr fontId="50" type="noConversion"/>
  </si>
  <si>
    <t>Camera shutter privacy mode(Lenovo solution)</t>
    <phoneticPr fontId="50" type="noConversion"/>
  </si>
  <si>
    <t>Basic function test(New windows solution)</t>
    <phoneticPr fontId="50" type="noConversion"/>
  </si>
  <si>
    <t>IAA012_EF</t>
    <phoneticPr fontId="50" type="noConversion"/>
  </si>
  <si>
    <t>Easycamera privacy advanced function</t>
    <phoneticPr fontId="50" type="noConversion"/>
  </si>
  <si>
    <t>Power management(Lenovo solution)</t>
    <phoneticPr fontId="50" type="noConversion"/>
  </si>
  <si>
    <t>Power management(New windows solution)</t>
    <phoneticPr fontId="50" type="noConversion"/>
  </si>
  <si>
    <t>IAA013_CF</t>
    <phoneticPr fontId="50" type="noConversion"/>
  </si>
  <si>
    <t>Windows hello basic function</t>
    <phoneticPr fontId="50" type="noConversion"/>
  </si>
  <si>
    <t>IAA013_EF</t>
    <phoneticPr fontId="50" type="noConversion"/>
  </si>
  <si>
    <t>Windows hello advanced function</t>
    <phoneticPr fontId="50" type="noConversion"/>
  </si>
  <si>
    <t>Advanced function test</t>
    <phoneticPr fontId="50" type="noConversion"/>
  </si>
  <si>
    <t>IAA014_CF_01</t>
    <phoneticPr fontId="50" type="noConversion"/>
  </si>
  <si>
    <t xml:space="preserve">PTP Basic Function </t>
    <phoneticPr fontId="50" type="noConversion"/>
  </si>
  <si>
    <t>IAA014_EF_02</t>
    <phoneticPr fontId="50" type="noConversion"/>
  </si>
  <si>
    <t xml:space="preserve">PTP Advanced Function  </t>
    <phoneticPr fontId="50" type="noConversion"/>
  </si>
  <si>
    <t>IAA014_PD_04</t>
    <phoneticPr fontId="50" type="noConversion"/>
  </si>
  <si>
    <t>PTP Setting Test</t>
    <phoneticPr fontId="50" type="noConversion"/>
  </si>
  <si>
    <t>IAA014_PD_05</t>
    <phoneticPr fontId="50" type="noConversion"/>
  </si>
  <si>
    <t xml:space="preserve">PTP FW Windows Update test </t>
    <phoneticPr fontId="50" type="noConversion"/>
  </si>
  <si>
    <t>IAA015_CF_01</t>
    <phoneticPr fontId="50" type="noConversion"/>
  </si>
  <si>
    <t>IAA015_EF_02</t>
    <phoneticPr fontId="50" type="noConversion"/>
  </si>
  <si>
    <t>IAA016_CF_01</t>
    <phoneticPr fontId="50" type="noConversion"/>
  </si>
  <si>
    <t xml:space="preserve">Basic Information </t>
    <phoneticPr fontId="50" type="noConversion"/>
  </si>
  <si>
    <t>IAA016_EF_02</t>
    <phoneticPr fontId="50" type="noConversion"/>
  </si>
  <si>
    <t>Test preparation</t>
    <phoneticPr fontId="50" type="noConversion"/>
  </si>
  <si>
    <t>Cover all touch IC &amp; sensor,panel</t>
    <phoneticPr fontId="50" type="noConversion"/>
  </si>
  <si>
    <t>Scenario</t>
    <phoneticPr fontId="50" type="noConversion"/>
  </si>
  <si>
    <t xml:space="preserve">Color Capture </t>
    <phoneticPr fontId="50" type="noConversion"/>
  </si>
  <si>
    <t>System</t>
    <phoneticPr fontId="50" type="noConversion"/>
  </si>
  <si>
    <t>Interference</t>
    <phoneticPr fontId="50" type="noConversion"/>
  </si>
  <si>
    <t>Environment</t>
    <phoneticPr fontId="50" type="noConversion"/>
  </si>
  <si>
    <t>Power Management</t>
    <phoneticPr fontId="50" type="noConversion"/>
  </si>
  <si>
    <t>Active Pen with Smart Note APP</t>
    <phoneticPr fontId="50" type="noConversion"/>
  </si>
  <si>
    <t>IAA016_EF_03</t>
    <phoneticPr fontId="50" type="noConversion"/>
  </si>
  <si>
    <t>V4.22.06.1</t>
    <phoneticPr fontId="50" type="noConversion"/>
  </si>
  <si>
    <t>IAA016_PD_04</t>
    <phoneticPr fontId="50" type="noConversion"/>
  </si>
  <si>
    <t>IAA017_CF_01</t>
    <phoneticPr fontId="50" type="noConversion"/>
  </si>
  <si>
    <t>Basic function</t>
    <phoneticPr fontId="50" type="noConversion"/>
  </si>
  <si>
    <t>IAA017_EF_03</t>
    <phoneticPr fontId="50" type="noConversion"/>
  </si>
  <si>
    <t>IAA017_EF_04</t>
    <phoneticPr fontId="50" type="noConversion"/>
  </si>
  <si>
    <t>IAA018_CF_01</t>
    <phoneticPr fontId="50" type="noConversion"/>
  </si>
  <si>
    <t>IAA019_CF_01</t>
    <phoneticPr fontId="50" type="noConversion"/>
  </si>
  <si>
    <t>V4.22.01.1</t>
    <phoneticPr fontId="50" type="noConversion"/>
  </si>
  <si>
    <t>Cover all FP sensors
Cover all FP Cable</t>
    <phoneticPr fontId="50" type="noConversion"/>
  </si>
  <si>
    <t>IAA019_EF_03</t>
    <phoneticPr fontId="50" type="noConversion"/>
  </si>
  <si>
    <t>IAA019_EF_04</t>
    <phoneticPr fontId="50" type="noConversion"/>
  </si>
  <si>
    <t>FingerPrinter One-step login Scenario test</t>
    <phoneticPr fontId="50" type="noConversion"/>
  </si>
  <si>
    <t>IAA020_CF_01</t>
    <phoneticPr fontId="50" type="noConversion"/>
  </si>
  <si>
    <t>IAA020_EF_02</t>
    <phoneticPr fontId="50" type="noConversion"/>
  </si>
  <si>
    <t>IAA020_CF_03</t>
    <phoneticPr fontId="50" type="noConversion"/>
  </si>
  <si>
    <t>E-Ink touch&amp;pen test</t>
    <phoneticPr fontId="50" type="noConversion"/>
  </si>
  <si>
    <t>IAA020_EF_04</t>
    <phoneticPr fontId="50" type="noConversion"/>
  </si>
  <si>
    <t>IAA021_CF</t>
    <phoneticPr fontId="50" type="noConversion"/>
  </si>
  <si>
    <t>Folio Case multi mode test</t>
    <phoneticPr fontId="50" type="noConversion"/>
  </si>
  <si>
    <t>Basic Function</t>
    <phoneticPr fontId="50" type="noConversion"/>
  </si>
  <si>
    <t>Power management</t>
    <phoneticPr fontId="50" type="noConversion"/>
  </si>
  <si>
    <t>Mode trasition function check</t>
    <phoneticPr fontId="50" type="noConversion"/>
  </si>
  <si>
    <t>IAA022_CF</t>
    <phoneticPr fontId="50" type="noConversion"/>
  </si>
  <si>
    <t>Multi mode Basic Function test</t>
    <phoneticPr fontId="50" type="noConversion"/>
  </si>
  <si>
    <t>V4.22.06.1</t>
    <phoneticPr fontId="50" type="noConversion"/>
  </si>
  <si>
    <t>G-sensor performance validation</t>
    <phoneticPr fontId="50" type="noConversion"/>
  </si>
  <si>
    <t>Basic function</t>
    <phoneticPr fontId="50" type="noConversion"/>
  </si>
  <si>
    <t>IAA023_CF</t>
    <phoneticPr fontId="50" type="noConversion"/>
  </si>
  <si>
    <t>P-Sensor Basic Function Test</t>
    <phoneticPr fontId="50" type="noConversion"/>
  </si>
  <si>
    <t xml:space="preserve">Cover each wifi module and P- sensor
</t>
    <phoneticPr fontId="50" type="noConversion"/>
  </si>
  <si>
    <t>IAA023_EF</t>
    <phoneticPr fontId="50" type="noConversion"/>
  </si>
  <si>
    <t>P-Sensor Advance Function Test</t>
    <phoneticPr fontId="50" type="noConversion"/>
  </si>
  <si>
    <t>IAA024_CF</t>
    <phoneticPr fontId="50" type="noConversion"/>
  </si>
  <si>
    <t>Over Drive</t>
    <phoneticPr fontId="50" type="noConversion"/>
  </si>
  <si>
    <t>V4.21.12.1</t>
    <phoneticPr fontId="50" type="noConversion"/>
  </si>
  <si>
    <t>x</t>
    <phoneticPr fontId="50" type="noConversion"/>
  </si>
  <si>
    <t>Cover all panel ID</t>
    <phoneticPr fontId="50" type="noConversion"/>
  </si>
  <si>
    <t>Basic function check</t>
    <phoneticPr fontId="50" type="noConversion"/>
  </si>
  <si>
    <t>User scenario</t>
    <phoneticPr fontId="50" type="noConversion"/>
  </si>
  <si>
    <t>Panel performance(Follow Panel ID OD spec)</t>
    <phoneticPr fontId="50" type="noConversion"/>
  </si>
  <si>
    <t>IAA025_CF</t>
    <phoneticPr fontId="50" type="noConversion"/>
  </si>
  <si>
    <t>Display quality test</t>
    <phoneticPr fontId="50" type="noConversion"/>
  </si>
  <si>
    <t>Cover all panel module</t>
    <phoneticPr fontId="50" type="noConversion"/>
  </si>
  <si>
    <t>Panel Chromaticity coordinate and gamut test</t>
    <phoneticPr fontId="50" type="noConversion"/>
  </si>
  <si>
    <t>Color temperature test</t>
    <phoneticPr fontId="50" type="noConversion"/>
  </si>
  <si>
    <t>OLED panel image quality test</t>
    <phoneticPr fontId="50" type="noConversion"/>
  </si>
  <si>
    <t>v</t>
    <phoneticPr fontId="50" type="noConversion"/>
  </si>
  <si>
    <t>IAA026_EF_01</t>
    <phoneticPr fontId="50" type="noConversion"/>
  </si>
  <si>
    <t>X-rite DeltaE test</t>
    <phoneticPr fontId="50" type="noConversion"/>
  </si>
  <si>
    <t>Preparation</t>
    <phoneticPr fontId="50" type="noConversion"/>
  </si>
  <si>
    <t>DeltaE test(before x70 series)</t>
    <phoneticPr fontId="50" type="noConversion"/>
  </si>
  <si>
    <t>DeltaE test(From x70 series)</t>
    <phoneticPr fontId="50" type="noConversion"/>
  </si>
  <si>
    <t>DeltaE test in Smart Engine</t>
    <phoneticPr fontId="50" type="noConversion"/>
  </si>
  <si>
    <t>Wide gamut coverage test(From x70 series)</t>
    <phoneticPr fontId="50" type="noConversion"/>
  </si>
  <si>
    <t>IAA027_CF</t>
    <phoneticPr fontId="50" type="noConversion"/>
  </si>
  <si>
    <t>Camera background blur basic function</t>
    <phoneticPr fontId="50" type="noConversion"/>
  </si>
  <si>
    <t>V4.21.12.1</t>
    <phoneticPr fontId="50" type="noConversion"/>
  </si>
  <si>
    <t>Cover all Camera module</t>
    <phoneticPr fontId="50" type="noConversion"/>
  </si>
  <si>
    <t>light leakage check</t>
    <phoneticPr fontId="50" type="noConversion"/>
  </si>
  <si>
    <t>IAA027_EF</t>
    <phoneticPr fontId="50" type="noConversion"/>
  </si>
  <si>
    <t>Camera background blur advanced function</t>
    <phoneticPr fontId="50" type="noConversion"/>
  </si>
  <si>
    <t>IAA028_EF</t>
    <phoneticPr fontId="50" type="noConversion"/>
  </si>
  <si>
    <t>Dynamic  Refresh Rate</t>
    <phoneticPr fontId="50" type="noConversion"/>
  </si>
  <si>
    <t>Cover all touch IC &amp; sensor,panel</t>
    <phoneticPr fontId="50" type="noConversion"/>
  </si>
  <si>
    <t>DRR Function check</t>
    <phoneticPr fontId="50" type="noConversion"/>
  </si>
  <si>
    <t>PM</t>
    <phoneticPr fontId="50" type="noConversion"/>
  </si>
  <si>
    <t>IAA029_CF</t>
    <phoneticPr fontId="50" type="noConversion"/>
  </si>
  <si>
    <t>Force sensor keyboard Basic Function test</t>
    <phoneticPr fontId="50" type="noConversion"/>
  </si>
  <si>
    <t>Preparation</t>
    <phoneticPr fontId="50" type="noConversion"/>
  </si>
  <si>
    <t>V4.22.04.1</t>
    <phoneticPr fontId="50" type="noConversion"/>
  </si>
  <si>
    <t>Cover Pressure sensor</t>
    <phoneticPr fontId="50" type="noConversion"/>
  </si>
  <si>
    <t>Basic function test</t>
    <phoneticPr fontId="50" type="noConversion"/>
  </si>
  <si>
    <t>IAA030_CF</t>
    <phoneticPr fontId="50" type="noConversion"/>
  </si>
  <si>
    <t>Smart Motion Alarm Basic Function test</t>
    <phoneticPr fontId="50" type="noConversion"/>
  </si>
  <si>
    <t>Cover all sensor</t>
    <phoneticPr fontId="50" type="noConversion"/>
  </si>
  <si>
    <t>Spcial User Scenario</t>
    <phoneticPr fontId="50" type="noConversion"/>
  </si>
  <si>
    <t>Connectivity</t>
    <phoneticPr fontId="3" type="noConversion"/>
  </si>
  <si>
    <t>CTA001_CF_01</t>
    <phoneticPr fontId="50" type="noConversion"/>
  </si>
  <si>
    <t>WLAN basic function test</t>
    <phoneticPr fontId="50" type="noConversion"/>
  </si>
  <si>
    <t>Install/uninstall driver</t>
    <phoneticPr fontId="50" type="noConversion"/>
  </si>
  <si>
    <t>CTA002_CF_01</t>
    <phoneticPr fontId="50" type="noConversion"/>
  </si>
  <si>
    <t>Bluetooth basic function test</t>
    <phoneticPr fontId="50" type="noConversion"/>
  </si>
  <si>
    <t>Bluetooth Driver Install/Uninstall</t>
    <phoneticPr fontId="50" type="noConversion"/>
  </si>
  <si>
    <t>CTA002_CF_04</t>
    <phoneticPr fontId="50" type="noConversion"/>
  </si>
  <si>
    <t>Integrated Earbuds BT function Test</t>
    <phoneticPr fontId="50" type="noConversion"/>
  </si>
  <si>
    <t>Support module</t>
    <phoneticPr fontId="50" type="noConversion"/>
  </si>
  <si>
    <t>Known issue</t>
    <phoneticPr fontId="50" type="noConversion"/>
  </si>
  <si>
    <t>Basic Function test</t>
    <phoneticPr fontId="50" type="noConversion"/>
  </si>
  <si>
    <t>Performance Test</t>
    <phoneticPr fontId="50" type="noConversion"/>
  </si>
  <si>
    <t>Compatibility Test</t>
    <phoneticPr fontId="50" type="noConversion"/>
  </si>
  <si>
    <t>Power management Test</t>
    <phoneticPr fontId="50" type="noConversion"/>
  </si>
  <si>
    <t>Bluetooth Driver Install/Uninstall</t>
    <phoneticPr fontId="50" type="noConversion"/>
  </si>
  <si>
    <t>CTA003_CF_01</t>
    <phoneticPr fontId="50" type="noConversion"/>
  </si>
  <si>
    <t>WWAN function test</t>
    <phoneticPr fontId="50" type="noConversion"/>
  </si>
  <si>
    <t>Note</t>
    <phoneticPr fontId="50" type="noConversion"/>
  </si>
  <si>
    <t>SIM Card Slot Test</t>
    <phoneticPr fontId="50" type="noConversion"/>
  </si>
  <si>
    <t>CTA003_CF_02</t>
    <phoneticPr fontId="50" type="noConversion"/>
  </si>
  <si>
    <t>WWAN_E-SIM</t>
    <phoneticPr fontId="50" type="noConversion"/>
  </si>
  <si>
    <t>CTA003_CF_03</t>
    <phoneticPr fontId="50" type="noConversion"/>
  </si>
  <si>
    <t>WWAN for 5G</t>
    <phoneticPr fontId="50" type="noConversion"/>
  </si>
  <si>
    <t>Test preparation and notes</t>
    <phoneticPr fontId="50" type="noConversion"/>
  </si>
  <si>
    <t>Function Test</t>
    <phoneticPr fontId="50" type="noConversion"/>
  </si>
  <si>
    <t xml:space="preserve">Stability </t>
    <phoneticPr fontId="50" type="noConversion"/>
  </si>
  <si>
    <t>Mobility test</t>
    <phoneticPr fontId="50" type="noConversion"/>
  </si>
  <si>
    <t>Driver</t>
    <phoneticPr fontId="50" type="noConversion"/>
  </si>
  <si>
    <t>CTA003_CF_04</t>
    <phoneticPr fontId="50" type="noConversion"/>
  </si>
  <si>
    <t>WWAN for IoT card</t>
    <phoneticPr fontId="50" type="noConversion"/>
  </si>
  <si>
    <t>CTA005_CF_01</t>
    <phoneticPr fontId="50" type="noConversion"/>
  </si>
  <si>
    <t>GPS Basic function test</t>
    <phoneticPr fontId="50" type="noConversion"/>
  </si>
  <si>
    <t>V4.22.01.1</t>
    <phoneticPr fontId="50" type="noConversion"/>
  </si>
  <si>
    <t>CTA006_CF_01</t>
    <phoneticPr fontId="50" type="noConversion"/>
  </si>
  <si>
    <t>NFC function test</t>
    <phoneticPr fontId="50" type="noConversion"/>
  </si>
  <si>
    <t>CTA007_CF_01</t>
    <phoneticPr fontId="50" type="noConversion"/>
  </si>
  <si>
    <t>Airplane Mode test</t>
    <phoneticPr fontId="50" type="noConversion"/>
  </si>
  <si>
    <t>CTA008_CF_01</t>
    <phoneticPr fontId="50" type="noConversion"/>
  </si>
  <si>
    <r>
      <t>Killer Network test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Calibri"/>
        <family val="2"/>
      </rPr>
      <t>If module support</t>
    </r>
    <r>
      <rPr>
        <sz val="10"/>
        <color theme="1"/>
        <rFont val="宋体"/>
        <family val="3"/>
        <charset val="134"/>
      </rPr>
      <t>）</t>
    </r>
    <phoneticPr fontId="50" type="noConversion"/>
  </si>
  <si>
    <t>CPU&amp;GPU</t>
    <phoneticPr fontId="3" type="noConversion"/>
  </si>
  <si>
    <t>Cover GPU source,VRAM size</t>
    <phoneticPr fontId="50" type="noConversion"/>
  </si>
  <si>
    <t>Graphic HW Scan</t>
    <phoneticPr fontId="50" type="noConversion"/>
  </si>
  <si>
    <t>Transcode</t>
    <phoneticPr fontId="50" type="noConversion"/>
  </si>
  <si>
    <t>Storage&amp;Memory</t>
    <phoneticPr fontId="3" type="noConversion"/>
  </si>
  <si>
    <t xml:space="preserve">Smart Feature </t>
    <phoneticPr fontId="3" type="noConversion"/>
  </si>
  <si>
    <t>V4.22.05.1</t>
    <phoneticPr fontId="50" type="noConversion"/>
  </si>
  <si>
    <t>V4.22.05.4</t>
    <phoneticPr fontId="50" type="noConversion"/>
  </si>
  <si>
    <t>V4.22.06.1</t>
    <phoneticPr fontId="50" type="noConversion"/>
  </si>
  <si>
    <t>V4.22.01.1</t>
    <phoneticPr fontId="50" type="noConversion"/>
  </si>
  <si>
    <t>SFA007_CF_06</t>
    <phoneticPr fontId="50" type="noConversion"/>
  </si>
  <si>
    <t>SFA009_CF_01</t>
    <phoneticPr fontId="50" type="noConversion"/>
  </si>
  <si>
    <t>SFA015_CF_01</t>
    <phoneticPr fontId="50" type="noConversion"/>
  </si>
  <si>
    <t>SFA019_CF_01</t>
    <phoneticPr fontId="50" type="noConversion"/>
  </si>
  <si>
    <t>SFA019_CF_02</t>
    <phoneticPr fontId="50" type="noConversion"/>
  </si>
  <si>
    <t>SFA021_CF_01</t>
    <phoneticPr fontId="50" type="noConversion"/>
  </si>
  <si>
    <t>SFA021_CF_03</t>
    <phoneticPr fontId="50" type="noConversion"/>
  </si>
  <si>
    <t>SFA024_CF_01</t>
    <phoneticPr fontId="50" type="noConversion"/>
  </si>
  <si>
    <t>v</t>
    <phoneticPr fontId="50" type="noConversion"/>
  </si>
  <si>
    <t>Cover platform and EN/CN</t>
    <phoneticPr fontId="50" type="noConversion"/>
  </si>
  <si>
    <t>5 units / SKU, not less than 20 units</t>
    <phoneticPr fontId="50" type="noConversion"/>
  </si>
  <si>
    <t>STA004_CF</t>
    <phoneticPr fontId="50" type="noConversion"/>
  </si>
  <si>
    <t>Stress-Warmboot Test</t>
    <phoneticPr fontId="50" type="noConversion"/>
  </si>
  <si>
    <t>AC/DC:5 units / SKU, not less than 20 units</t>
    <phoneticPr fontId="50" type="noConversion"/>
  </si>
  <si>
    <t>STA006_CF</t>
    <phoneticPr fontId="50" type="noConversion"/>
  </si>
  <si>
    <t>Stress-S4 Test</t>
    <phoneticPr fontId="50" type="noConversion"/>
  </si>
  <si>
    <t>V4.21.12.1</t>
    <phoneticPr fontId="50" type="noConversion"/>
  </si>
  <si>
    <t>AC/DC:5 units / SKU, not less than 20 units</t>
    <phoneticPr fontId="50" type="noConversion"/>
  </si>
  <si>
    <t>Pre-Installed App</t>
    <phoneticPr fontId="3" type="noConversion"/>
  </si>
  <si>
    <t>--</t>
    <phoneticPr fontId="3" type="noConversion"/>
  </si>
  <si>
    <t xml:space="preserve">User Scenario </t>
    <phoneticPr fontId="3" type="noConversion"/>
  </si>
  <si>
    <t>Office &amp; Work basic function test</t>
    <phoneticPr fontId="50" type="noConversion"/>
  </si>
  <si>
    <t>Preparation</t>
    <phoneticPr fontId="50" type="noConversion"/>
  </si>
  <si>
    <t>Cover all sku</t>
    <phoneticPr fontId="50" type="noConversion"/>
  </si>
  <si>
    <t>TXT document with PTP touchpad</t>
    <phoneticPr fontId="50" type="noConversion"/>
  </si>
  <si>
    <t>Office with touchpanel</t>
    <phoneticPr fontId="50" type="noConversion"/>
  </si>
  <si>
    <t>Office with Active pen</t>
    <phoneticPr fontId="50" type="noConversion"/>
  </si>
  <si>
    <t>Send mail &amp;Receive mail with WWAN</t>
    <phoneticPr fontId="50" type="noConversion"/>
  </si>
  <si>
    <t xml:space="preserve">Remote control with WWAN for 5G </t>
    <phoneticPr fontId="50" type="noConversion"/>
  </si>
  <si>
    <t>Online meeting</t>
    <phoneticPr fontId="50" type="noConversion"/>
  </si>
  <si>
    <t>VOIP Call</t>
    <phoneticPr fontId="50" type="noConversion"/>
  </si>
  <si>
    <t>Video Call</t>
    <phoneticPr fontId="50" type="noConversion"/>
  </si>
  <si>
    <t>USA003_CF_01</t>
    <phoneticPr fontId="75" type="noConversion"/>
  </si>
  <si>
    <t>Cover all WLAN module 
Cover all usb port if test with USB LAN dongle</t>
    <phoneticPr fontId="50" type="noConversion"/>
  </si>
  <si>
    <t>Web Browser</t>
    <phoneticPr fontId="50" type="noConversion"/>
  </si>
  <si>
    <t>File Tgransfegr</t>
    <phoneticPr fontId="50" type="noConversion"/>
  </si>
  <si>
    <t>Draw Paint(Active pen)</t>
    <phoneticPr fontId="50" type="noConversion"/>
  </si>
  <si>
    <t>Cover all sku</t>
    <phoneticPr fontId="50" type="noConversion"/>
  </si>
  <si>
    <t>Cover all CPU &amp; GPU types</t>
    <phoneticPr fontId="50" type="noConversion"/>
  </si>
  <si>
    <t>Basic Function Testing</t>
    <phoneticPr fontId="50" type="noConversion"/>
  </si>
  <si>
    <t>User Behavious Testing</t>
    <phoneticPr fontId="50" type="noConversion"/>
  </si>
  <si>
    <t>Game user scenario test</t>
    <phoneticPr fontId="50" type="noConversion"/>
  </si>
  <si>
    <t>AC/DC: Cover platform and EN/CN</t>
    <phoneticPr fontId="50" type="noConversion"/>
  </si>
  <si>
    <t>Local Video</t>
    <phoneticPr fontId="50" type="noConversion"/>
  </si>
  <si>
    <t>Online Video</t>
    <phoneticPr fontId="50" type="noConversion"/>
  </si>
  <si>
    <t>Stress</t>
    <phoneticPr fontId="50" type="noConversion"/>
  </si>
  <si>
    <t>Audio Basic Function</t>
    <phoneticPr fontId="50" type="noConversion"/>
  </si>
  <si>
    <t>System operation</t>
    <phoneticPr fontId="50" type="noConversion"/>
  </si>
  <si>
    <t>camera&amp;touchpad&amp;panel&amp;touch sensor vendor</t>
    <phoneticPr fontId="50" type="noConversion"/>
  </si>
  <si>
    <t>Login System</t>
    <phoneticPr fontId="50" type="noConversion"/>
  </si>
  <si>
    <t>Windows camera</t>
    <phoneticPr fontId="50" type="noConversion"/>
  </si>
  <si>
    <t>Desktop Scenario</t>
    <phoneticPr fontId="50" type="noConversion"/>
  </si>
  <si>
    <t>Non-Windows Test</t>
    <phoneticPr fontId="50" type="noConversion"/>
  </si>
  <si>
    <t>POB001_PD</t>
    <phoneticPr fontId="50" type="noConversion"/>
  </si>
  <si>
    <t>Linpus_Lite2.2_testcase</t>
    <phoneticPr fontId="50" type="noConversion"/>
  </si>
  <si>
    <t>V4.22.04.1</t>
    <phoneticPr fontId="3" type="noConversion"/>
  </si>
  <si>
    <t>V4.22.04.2</t>
    <phoneticPr fontId="3" type="noConversion"/>
  </si>
  <si>
    <t>Ubuntu test case</t>
    <phoneticPr fontId="3" type="noConversion"/>
  </si>
  <si>
    <t>DQA</t>
    <phoneticPr fontId="3" type="noConversion"/>
  </si>
  <si>
    <t>Ubuntu Keyparts testcase</t>
    <phoneticPr fontId="3" type="noConversion"/>
  </si>
  <si>
    <t>RD</t>
    <phoneticPr fontId="3" type="noConversion"/>
  </si>
  <si>
    <t>V4.22.1.2</t>
    <phoneticPr fontId="3" type="noConversion"/>
  </si>
  <si>
    <t>USB Dock</t>
    <phoneticPr fontId="3" type="noConversion"/>
  </si>
  <si>
    <t>V4.21.12.1</t>
    <phoneticPr fontId="3" type="noConversion"/>
  </si>
  <si>
    <t>V</t>
    <phoneticPr fontId="3" type="noConversion"/>
  </si>
  <si>
    <t>X</t>
    <phoneticPr fontId="3" type="noConversion"/>
  </si>
  <si>
    <t>All USB port of test unit</t>
    <phoneticPr fontId="3" type="noConversion"/>
  </si>
  <si>
    <t>PXE BOOT for USB-C Dock</t>
    <phoneticPr fontId="3" type="noConversion"/>
  </si>
  <si>
    <t>V4.21.12.1</t>
    <phoneticPr fontId="3" type="noConversion"/>
  </si>
  <si>
    <t>V</t>
    <phoneticPr fontId="3" type="noConversion"/>
  </si>
  <si>
    <t>X</t>
    <phoneticPr fontId="3" type="noConversion"/>
  </si>
  <si>
    <t>Each type-C port of test unit</t>
    <phoneticPr fontId="3" type="noConversion"/>
  </si>
  <si>
    <t>UCD001_02</t>
    <phoneticPr fontId="3" type="noConversion"/>
  </si>
  <si>
    <t>POST screen for USB-C Dock</t>
    <phoneticPr fontId="3" type="noConversion"/>
  </si>
  <si>
    <t>P5</t>
    <phoneticPr fontId="3" type="noConversion"/>
  </si>
  <si>
    <t>P2</t>
    <phoneticPr fontId="3" type="noConversion"/>
  </si>
  <si>
    <t>Thunderbolt Dock</t>
    <phoneticPr fontId="3" type="noConversion"/>
  </si>
  <si>
    <t>V4.21.12.1</t>
    <phoneticPr fontId="3" type="noConversion"/>
  </si>
  <si>
    <t>V</t>
    <phoneticPr fontId="3" type="noConversion"/>
  </si>
  <si>
    <t>X</t>
    <phoneticPr fontId="3" type="noConversion"/>
  </si>
  <si>
    <t>Each Thunderbolt port of test unit</t>
    <phoneticPr fontId="3" type="noConversion"/>
  </si>
  <si>
    <t>P5</t>
    <phoneticPr fontId="3" type="noConversion"/>
  </si>
  <si>
    <t>P2</t>
    <phoneticPr fontId="3" type="noConversion"/>
  </si>
  <si>
    <t>Hybrid Dock</t>
    <phoneticPr fontId="3" type="noConversion"/>
  </si>
  <si>
    <t>V4.21.12.1</t>
    <phoneticPr fontId="3" type="noConversion"/>
  </si>
  <si>
    <t>P1</t>
    <phoneticPr fontId="3" type="noConversion"/>
  </si>
  <si>
    <t>V</t>
    <phoneticPr fontId="3" type="noConversion"/>
  </si>
  <si>
    <t>X</t>
    <phoneticPr fontId="3" type="noConversion"/>
  </si>
  <si>
    <t>Each type-C port of test unit</t>
    <phoneticPr fontId="3" type="noConversion"/>
  </si>
  <si>
    <t>HBD001_04</t>
    <phoneticPr fontId="50" type="noConversion"/>
  </si>
  <si>
    <t>HBD001_05</t>
    <phoneticPr fontId="50" type="noConversion"/>
  </si>
  <si>
    <t>HBD001_06</t>
    <phoneticPr fontId="50" type="noConversion"/>
  </si>
  <si>
    <t>HBD001_11</t>
    <phoneticPr fontId="50" type="noConversion"/>
  </si>
  <si>
    <t>P2</t>
    <phoneticPr fontId="3" type="noConversion"/>
  </si>
  <si>
    <t>Stress test for Hybrid dock</t>
    <phoneticPr fontId="3" type="noConversion"/>
  </si>
  <si>
    <t>Power USB-C  Travel Hub &amp; USB-C Mini dock</t>
    <phoneticPr fontId="3" type="noConversion"/>
  </si>
  <si>
    <t>V4.21.12.1</t>
    <phoneticPr fontId="3" type="noConversion"/>
  </si>
  <si>
    <t>P1</t>
    <phoneticPr fontId="3" type="noConversion"/>
  </si>
  <si>
    <t>V</t>
    <phoneticPr fontId="3" type="noConversion"/>
  </si>
  <si>
    <t>X</t>
    <phoneticPr fontId="3" type="noConversion"/>
  </si>
  <si>
    <t>Each type-C port of test unit</t>
    <phoneticPr fontId="3" type="noConversion"/>
  </si>
  <si>
    <t>UTH001_05</t>
    <phoneticPr fontId="50" type="noConversion"/>
  </si>
  <si>
    <t>Display function test</t>
    <phoneticPr fontId="3" type="noConversion"/>
  </si>
  <si>
    <t>Stress test</t>
    <phoneticPr fontId="3" type="noConversion"/>
  </si>
  <si>
    <t>Audio function test</t>
    <phoneticPr fontId="3" type="noConversion"/>
  </si>
  <si>
    <t>P2</t>
    <phoneticPr fontId="3" type="noConversion"/>
  </si>
  <si>
    <t>BT Folio Case</t>
    <phoneticPr fontId="3" type="noConversion"/>
  </si>
  <si>
    <t>V4.21.12.1</t>
    <phoneticPr fontId="3" type="noConversion"/>
  </si>
  <si>
    <t>P1</t>
    <phoneticPr fontId="3" type="noConversion"/>
  </si>
  <si>
    <t>X</t>
    <phoneticPr fontId="3" type="noConversion"/>
  </si>
  <si>
    <t>V</t>
    <phoneticPr fontId="3" type="noConversion"/>
  </si>
  <si>
    <t>Each BT folio of test unit</t>
    <phoneticPr fontId="3" type="noConversion"/>
  </si>
  <si>
    <t>Lenovo 3-IN-1 Hub</t>
    <phoneticPr fontId="3" type="noConversion"/>
  </si>
  <si>
    <t>UCH_001</t>
    <phoneticPr fontId="3" type="noConversion"/>
  </si>
  <si>
    <t>PXE Boot test for Travel Hun Gen2</t>
    <phoneticPr fontId="50" type="noConversion"/>
  </si>
  <si>
    <t>Each TypeC port of test unit</t>
    <phoneticPr fontId="50" type="noConversion"/>
  </si>
  <si>
    <t>LAN Function  test</t>
    <phoneticPr fontId="50" type="noConversion"/>
  </si>
  <si>
    <t>USB Funciton test for USB-C Travel Hub Gen2</t>
    <phoneticPr fontId="50" type="noConversion"/>
  </si>
  <si>
    <t>Power Management test for USB-C Travel Hub Gen2</t>
    <phoneticPr fontId="50" type="noConversion"/>
  </si>
  <si>
    <t>Display Function Test  for Travel Hub Gen2</t>
    <phoneticPr fontId="50" type="noConversion"/>
  </si>
  <si>
    <t>Stress test  for Travel Hub Gen2</t>
    <phoneticPr fontId="50" type="noConversion"/>
  </si>
  <si>
    <t>Lenovo USB-C 7-in-1 Hub</t>
    <phoneticPr fontId="3" type="noConversion"/>
  </si>
  <si>
    <t>V4.21.12.1</t>
    <phoneticPr fontId="3" type="noConversion"/>
  </si>
  <si>
    <t>x</t>
    <phoneticPr fontId="46" type="noConversion"/>
  </si>
  <si>
    <t>Compal internal test case</t>
    <phoneticPr fontId="3" type="noConversion"/>
  </si>
  <si>
    <t>V</t>
    <phoneticPr fontId="3" type="noConversion"/>
  </si>
  <si>
    <t>X</t>
    <phoneticPr fontId="3" type="noConversion"/>
  </si>
  <si>
    <t>One unit</t>
    <phoneticPr fontId="3" type="noConversion"/>
  </si>
  <si>
    <t>Cover all USB charger IC</t>
    <phoneticPr fontId="3" type="noConversion"/>
  </si>
  <si>
    <t>USB Type C for PD</t>
    <phoneticPr fontId="3" type="noConversion"/>
  </si>
  <si>
    <t>Cover for TBT IC and support PD funciton</t>
    <phoneticPr fontId="3" type="noConversion"/>
  </si>
  <si>
    <t>Keyboard hot key test</t>
    <phoneticPr fontId="3" type="noConversion"/>
  </si>
  <si>
    <t>PXE Boot test</t>
    <phoneticPr fontId="3" type="noConversion"/>
  </si>
  <si>
    <t>Cover USB 3.0 LAN songle</t>
    <phoneticPr fontId="3" type="noConversion"/>
  </si>
  <si>
    <t>Heaving Loading test</t>
    <phoneticPr fontId="3" type="noConversion"/>
  </si>
  <si>
    <r>
      <t>Cover  Camera vendor,Touchpanel</t>
    </r>
    <r>
      <rPr>
        <sz val="10"/>
        <rFont val="宋体"/>
        <family val="3"/>
        <charset val="134"/>
      </rPr>
      <t>，</t>
    </r>
    <r>
      <rPr>
        <sz val="10"/>
        <rFont val="Calibri"/>
        <family val="2"/>
      </rPr>
      <t>all  touchpad source</t>
    </r>
  </si>
  <si>
    <r>
      <t>LNV SW Test plan Matrix for Planning (</t>
    </r>
    <r>
      <rPr>
        <b/>
        <sz val="10"/>
        <color rgb="FF0033CC"/>
        <rFont val="Calibri"/>
        <family val="2"/>
      </rPr>
      <t>V4.1)</t>
    </r>
    <r>
      <rPr>
        <b/>
        <sz val="10"/>
        <color rgb="FF993300"/>
        <rFont val="Calibri"/>
        <family val="2"/>
      </rPr>
      <t xml:space="preserve">, </t>
    </r>
    <r>
      <rPr>
        <b/>
        <sz val="10"/>
        <color rgb="FF993300"/>
        <rFont val="標楷體"/>
        <family val="4"/>
        <charset val="136"/>
      </rPr>
      <t>僅參考</t>
    </r>
    <r>
      <rPr>
        <b/>
        <sz val="10"/>
        <color rgb="FF993300"/>
        <rFont val="Calibri"/>
        <family val="2"/>
      </rPr>
      <t>,</t>
    </r>
    <r>
      <rPr>
        <b/>
        <sz val="10"/>
        <color rgb="FF993300"/>
        <rFont val="標楷體"/>
        <family val="4"/>
        <charset val="136"/>
      </rPr>
      <t>無需編輯</t>
    </r>
    <phoneticPr fontId="3" type="noConversion"/>
  </si>
  <si>
    <t>參考,無需編輯</t>
    <phoneticPr fontId="3" type="noConversion"/>
  </si>
  <si>
    <t>Audio</t>
    <phoneticPr fontId="56" type="noConversion"/>
  </si>
  <si>
    <t>Audio/DQA</t>
    <phoneticPr fontId="56" type="noConversion"/>
  </si>
  <si>
    <t>Audio</t>
    <phoneticPr fontId="50" type="noConversion"/>
  </si>
  <si>
    <t>Audio</t>
  </si>
  <si>
    <t>DOBLY Atmos Speaker System for Gaming test(For DCH)</t>
    <phoneticPr fontId="50" type="noConversion"/>
  </si>
  <si>
    <t>Sound Radar test</t>
    <phoneticPr fontId="50" type="noConversion"/>
  </si>
  <si>
    <t>RF</t>
  </si>
  <si>
    <t>RF</t>
    <phoneticPr fontId="50" type="noConversion"/>
  </si>
  <si>
    <t>Lid close and open reliability test</t>
    <phoneticPr fontId="50" type="noConversion"/>
  </si>
  <si>
    <t>Test preparation</t>
    <phoneticPr fontId="50" type="noConversion"/>
  </si>
  <si>
    <t>More Settings Check</t>
    <phoneticPr fontId="50" type="noConversion"/>
  </si>
  <si>
    <t>Computrace status check</t>
    <phoneticPr fontId="50" type="noConversion"/>
  </si>
  <si>
    <t>1. Sleep(For S3 project)</t>
    <phoneticPr fontId="50" type="noConversion"/>
  </si>
  <si>
    <t>2. Sleep(For MS project)</t>
    <phoneticPr fontId="50" type="noConversion"/>
  </si>
  <si>
    <t>3. Hibernation</t>
    <phoneticPr fontId="50" type="noConversion"/>
  </si>
  <si>
    <t>4. Time out</t>
    <phoneticPr fontId="50" type="noConversion"/>
  </si>
  <si>
    <t>5. Wake by scheduled Tasks(if system support MS, please skip)</t>
    <phoneticPr fontId="50" type="noConversion"/>
  </si>
  <si>
    <t>Battery</t>
    <phoneticPr fontId="50" type="noConversion"/>
  </si>
  <si>
    <t>1. Charge and LEDs</t>
    <phoneticPr fontId="50" type="noConversion"/>
  </si>
  <si>
    <t>2. Battery shipmode</t>
    <phoneticPr fontId="50" type="noConversion"/>
  </si>
  <si>
    <t>3. Power switch test</t>
    <phoneticPr fontId="50" type="noConversion"/>
  </si>
  <si>
    <t>Adapter power detection</t>
    <phoneticPr fontId="50" type="noConversion"/>
  </si>
  <si>
    <t>Smart discharge</t>
    <phoneticPr fontId="50" type="noConversion"/>
  </si>
  <si>
    <t>Hybird power boost</t>
    <phoneticPr fontId="50" type="noConversion"/>
  </si>
  <si>
    <t>Touchpad</t>
    <phoneticPr fontId="50" type="noConversion"/>
  </si>
  <si>
    <t>1. Touchpad basic function</t>
    <phoneticPr fontId="50" type="noConversion"/>
  </si>
  <si>
    <t>2. Touchpad Power manager</t>
    <phoneticPr fontId="50" type="noConversion"/>
  </si>
  <si>
    <t>3. Noise test</t>
    <phoneticPr fontId="50" type="noConversion"/>
  </si>
  <si>
    <t>Touchpanel</t>
    <phoneticPr fontId="50" type="noConversion"/>
  </si>
  <si>
    <t>1. Touchpanel basic function check</t>
    <phoneticPr fontId="50" type="noConversion"/>
  </si>
  <si>
    <t>2. Noise test</t>
    <phoneticPr fontId="50" type="noConversion"/>
  </si>
  <si>
    <t>3. Touch panel Power manager</t>
    <phoneticPr fontId="50" type="noConversion"/>
  </si>
  <si>
    <t>Keyboard and Hot key</t>
    <phoneticPr fontId="50" type="noConversion"/>
  </si>
  <si>
    <t>1. keyboard basic function</t>
    <phoneticPr fontId="50" type="noConversion"/>
  </si>
  <si>
    <t>2. Hot keys and HW button</t>
    <phoneticPr fontId="50" type="noConversion"/>
  </si>
  <si>
    <t>3. Windows Hot Key</t>
    <phoneticPr fontId="50" type="noConversion"/>
  </si>
  <si>
    <t>4. Power managerment</t>
    <phoneticPr fontId="50" type="noConversion"/>
  </si>
  <si>
    <t>UI &amp;amp; Hot buttons</t>
    <phoneticPr fontId="50" type="noConversion"/>
  </si>
  <si>
    <t>1. Buttons</t>
    <phoneticPr fontId="50" type="noConversion"/>
  </si>
  <si>
    <t>2. LEDS</t>
    <phoneticPr fontId="50" type="noConversion"/>
  </si>
  <si>
    <t>Intel CPU</t>
    <phoneticPr fontId="50" type="noConversion"/>
  </si>
  <si>
    <t>1. Intel information check</t>
    <phoneticPr fontId="50" type="noConversion"/>
  </si>
  <si>
    <t>2. CPU Power manager</t>
    <phoneticPr fontId="50" type="noConversion"/>
  </si>
  <si>
    <t>AMD CPU</t>
    <phoneticPr fontId="50" type="noConversion"/>
  </si>
  <si>
    <t>1. CPU type check</t>
    <phoneticPr fontId="50" type="noConversion"/>
  </si>
  <si>
    <t>Graphic</t>
    <phoneticPr fontId="50" type="noConversion"/>
  </si>
  <si>
    <t>1. Display mode change</t>
    <phoneticPr fontId="50" type="noConversion"/>
  </si>
  <si>
    <t>2. Video Power manager</t>
    <phoneticPr fontId="50" type="noConversion"/>
  </si>
  <si>
    <t>1. Sound Output test</t>
    <phoneticPr fontId="50" type="noConversion"/>
  </si>
  <si>
    <t>2. Recording test</t>
    <phoneticPr fontId="50" type="noConversion"/>
  </si>
  <si>
    <t>Panel</t>
    <phoneticPr fontId="50" type="noConversion"/>
  </si>
  <si>
    <t>1. Basic function check test</t>
    <phoneticPr fontId="50" type="noConversion"/>
  </si>
  <si>
    <t>2. Panel Power manager</t>
    <phoneticPr fontId="50" type="noConversion"/>
  </si>
  <si>
    <t>3. Panel Power switch</t>
    <phoneticPr fontId="50" type="noConversion"/>
  </si>
  <si>
    <t>Sensor</t>
    <phoneticPr fontId="50" type="noConversion"/>
  </si>
  <si>
    <t>1. Sensor manual test</t>
    <phoneticPr fontId="50" type="noConversion"/>
  </si>
  <si>
    <t>2. Angel detection manual test</t>
    <phoneticPr fontId="50" type="noConversion"/>
  </si>
  <si>
    <t>3. Automatic screen brightness test</t>
    <phoneticPr fontId="50" type="noConversion"/>
  </si>
  <si>
    <t>4. Smart keyboardbacklight test</t>
    <phoneticPr fontId="50" type="noConversion"/>
  </si>
  <si>
    <t>5. Zero Touch login&amp;lockscreen&amp;video pause test</t>
    <phoneticPr fontId="50" type="noConversion"/>
  </si>
  <si>
    <t>HDD&amp;SSD&amp;UFS&amp;EMMC&amp;Raid0</t>
    <phoneticPr fontId="50" type="noConversion"/>
  </si>
  <si>
    <t>1. Information check</t>
    <phoneticPr fontId="50" type="noConversion"/>
  </si>
  <si>
    <t>2. Data transfer(cover both AC and DC mode)</t>
    <phoneticPr fontId="50" type="noConversion"/>
  </si>
  <si>
    <t>USB</t>
    <phoneticPr fontId="50" type="noConversion"/>
  </si>
  <si>
    <t>1. USB basic function</t>
    <phoneticPr fontId="50" type="noConversion"/>
  </si>
  <si>
    <t>2. USB AOU function</t>
    <phoneticPr fontId="50" type="noConversion"/>
  </si>
  <si>
    <t>LAN</t>
    <phoneticPr fontId="50" type="noConversion"/>
  </si>
  <si>
    <t>Wireless LAN</t>
    <phoneticPr fontId="50" type="noConversion"/>
  </si>
  <si>
    <t>Bluetooth</t>
    <phoneticPr fontId="50" type="noConversion"/>
  </si>
  <si>
    <t>WWAN</t>
    <phoneticPr fontId="50" type="noConversion"/>
  </si>
  <si>
    <t>WiDi</t>
    <phoneticPr fontId="50" type="noConversion"/>
  </si>
  <si>
    <t>ODD</t>
    <phoneticPr fontId="50" type="noConversion"/>
  </si>
  <si>
    <t>Card Reader</t>
    <phoneticPr fontId="50" type="noConversion"/>
  </si>
  <si>
    <t>Memory</t>
    <phoneticPr fontId="50" type="noConversion"/>
  </si>
  <si>
    <t>Fingerprint</t>
    <phoneticPr fontId="50" type="noConversion"/>
  </si>
  <si>
    <t>Camera</t>
    <phoneticPr fontId="50" type="noConversion"/>
  </si>
  <si>
    <t>Type-C</t>
    <phoneticPr fontId="50" type="noConversion"/>
  </si>
  <si>
    <t>1. Type-C USB function</t>
    <phoneticPr fontId="50" type="noConversion"/>
  </si>
  <si>
    <t>2. Type-C display function</t>
    <phoneticPr fontId="50" type="noConversion"/>
  </si>
  <si>
    <t>3. Type-C Power delivery function</t>
    <phoneticPr fontId="50" type="noConversion"/>
  </si>
  <si>
    <t>4. Type-C port power output</t>
    <phoneticPr fontId="50" type="noConversion"/>
  </si>
  <si>
    <t>Thunderbolt</t>
    <phoneticPr fontId="50" type="noConversion"/>
  </si>
  <si>
    <t>Low Power Check</t>
    <phoneticPr fontId="50" type="noConversion"/>
  </si>
  <si>
    <t>1. Low/Critical battery alarm test</t>
    <phoneticPr fontId="50" type="noConversion"/>
  </si>
  <si>
    <t>2. Touchpad powermanagement</t>
    <phoneticPr fontId="50" type="noConversion"/>
  </si>
  <si>
    <t>3. Touchpanel powermanagement</t>
    <phoneticPr fontId="50" type="noConversion"/>
  </si>
  <si>
    <t>4. Intel/AMD CPU</t>
    <phoneticPr fontId="50" type="noConversion"/>
  </si>
  <si>
    <t>Performance</t>
    <phoneticPr fontId="50" type="noConversion"/>
  </si>
  <si>
    <t>Lid close and open reliability test</t>
    <phoneticPr fontId="50" type="noConversion"/>
  </si>
  <si>
    <t>More Settings Check</t>
    <phoneticPr fontId="50" type="noConversion"/>
  </si>
  <si>
    <t>IST[Non-Gaming]-Hybrid Test (if support)</t>
    <phoneticPr fontId="66" type="noConversion"/>
  </si>
  <si>
    <t>Stability</t>
    <phoneticPr fontId="3" type="noConversion"/>
  </si>
  <si>
    <t>SW</t>
  </si>
  <si>
    <t>HW</t>
  </si>
  <si>
    <t>SIT</t>
  </si>
  <si>
    <t>Record when copy file</t>
    <phoneticPr fontId="50" type="noConversion"/>
  </si>
  <si>
    <t>HDD performance with APS enable/disable</t>
    <phoneticPr fontId="50" type="noConversion"/>
  </si>
  <si>
    <t>DQA</t>
    <phoneticPr fontId="50" type="noConversion"/>
  </si>
  <si>
    <t>Power management impact</t>
    <phoneticPr fontId="50" type="noConversion"/>
  </si>
  <si>
    <t>v</t>
    <phoneticPr fontId="50" type="noConversion"/>
  </si>
  <si>
    <t>x</t>
    <phoneticPr fontId="50" type="noConversion"/>
  </si>
  <si>
    <t>Intel Optane Storage Compatibility test</t>
    <phoneticPr fontId="50" type="noConversion"/>
  </si>
  <si>
    <t>DQA</t>
    <phoneticPr fontId="50" type="noConversion"/>
  </si>
  <si>
    <t>EF</t>
    <phoneticPr fontId="50" type="noConversion"/>
  </si>
  <si>
    <t>Performance comparison</t>
    <phoneticPr fontId="50" type="noConversion"/>
  </si>
  <si>
    <t>Memory Enhance Function test</t>
    <phoneticPr fontId="50" type="noConversion"/>
  </si>
  <si>
    <t>Memtest86(UEFI mode)</t>
    <phoneticPr fontId="50" type="noConversion"/>
  </si>
  <si>
    <t>Ram usage check during PM test</t>
    <phoneticPr fontId="50" type="noConversion"/>
  </si>
  <si>
    <t>Basic information check</t>
    <phoneticPr fontId="50" type="noConversion"/>
  </si>
  <si>
    <t>ODD Region code check</t>
    <phoneticPr fontId="50" type="noConversion"/>
  </si>
  <si>
    <t>PFA000</t>
    <phoneticPr fontId="50" type="noConversion"/>
  </si>
  <si>
    <t>Performance Presetting&amp;Performance Report Template</t>
    <phoneticPr fontId="50" type="noConversion"/>
  </si>
  <si>
    <t>v4.22.06.1</t>
    <phoneticPr fontId="50" type="noConversion"/>
  </si>
  <si>
    <t>Cinebench R20</t>
    <phoneticPr fontId="50" type="noConversion"/>
  </si>
  <si>
    <t>V4.22.05.1</t>
    <phoneticPr fontId="50" type="noConversion"/>
  </si>
  <si>
    <t>CF</t>
    <phoneticPr fontId="50" type="noConversion"/>
  </si>
  <si>
    <t>v</t>
    <phoneticPr fontId="50" type="noConversion"/>
  </si>
  <si>
    <t>x</t>
    <phoneticPr fontId="50" type="noConversion"/>
  </si>
  <si>
    <t>PFA001_CF_01_Auto</t>
    <phoneticPr fontId="50" type="noConversion"/>
  </si>
  <si>
    <t>Cinebench R20-All</t>
    <phoneticPr fontId="50" type="noConversion"/>
  </si>
  <si>
    <t>Cinebench R23</t>
    <phoneticPr fontId="50" type="noConversion"/>
  </si>
  <si>
    <t>Cinebench R15</t>
    <phoneticPr fontId="50" type="noConversion"/>
  </si>
  <si>
    <t>Cinebench R23 All</t>
    <phoneticPr fontId="50" type="noConversion"/>
  </si>
  <si>
    <t>CineBench R23 All</t>
    <phoneticPr fontId="50" type="noConversion"/>
  </si>
  <si>
    <t>PFA001_CF_03_Auto</t>
  </si>
  <si>
    <t>Cinebench R20-Multi</t>
    <phoneticPr fontId="50" type="noConversion"/>
  </si>
  <si>
    <t>PFA001_CF_03_Auto</t>
    <phoneticPr fontId="50" type="noConversion"/>
  </si>
  <si>
    <t>4.22.01.3</t>
    <phoneticPr fontId="50" type="noConversion"/>
  </si>
  <si>
    <t>PFA001_CF_04_Auto</t>
  </si>
  <si>
    <t>Cinebench R20-Single</t>
    <phoneticPr fontId="50" type="noConversion"/>
  </si>
  <si>
    <t>PFA001_CF_05_Auto</t>
  </si>
  <si>
    <t>Cinebench R23-Multi</t>
    <phoneticPr fontId="50" type="noConversion"/>
  </si>
  <si>
    <t>PFA001_CF_06_Auto</t>
  </si>
  <si>
    <t>Cinebench R23-Single</t>
    <phoneticPr fontId="50" type="noConversion"/>
  </si>
  <si>
    <t>Time SPY Extreme (for GamingPC)</t>
    <phoneticPr fontId="50" type="noConversion"/>
  </si>
  <si>
    <t>Fire Strike Ultra (for GamingPC)</t>
    <phoneticPr fontId="50" type="noConversion"/>
  </si>
  <si>
    <t>Wild Life</t>
    <phoneticPr fontId="50" type="noConversion"/>
  </si>
  <si>
    <t>Wild Life Unlimited</t>
    <phoneticPr fontId="50" type="noConversion"/>
  </si>
  <si>
    <t>SystemMark2018(*1)</t>
    <phoneticPr fontId="50" type="noConversion"/>
  </si>
  <si>
    <t>PFA004_PD_04</t>
    <phoneticPr fontId="50" type="noConversion"/>
  </si>
  <si>
    <t>Crossmark</t>
    <phoneticPr fontId="50" type="noConversion"/>
  </si>
  <si>
    <t>V4.22.06.1</t>
    <phoneticPr fontId="50" type="noConversion"/>
  </si>
  <si>
    <t>PD</t>
    <phoneticPr fontId="50" type="noConversion"/>
  </si>
  <si>
    <t>PFA004_PD_06</t>
    <phoneticPr fontId="50" type="noConversion"/>
  </si>
  <si>
    <t>Lenovo WER Performance</t>
    <phoneticPr fontId="50" type="noConversion"/>
  </si>
  <si>
    <t>SA&amp;DQA</t>
    <phoneticPr fontId="50" type="noConversion"/>
  </si>
  <si>
    <t>PFA004_PD_07</t>
    <phoneticPr fontId="50" type="noConversion"/>
  </si>
  <si>
    <t xml:space="preserve">JS Performance test case </t>
    <phoneticPr fontId="50" type="noConversion"/>
  </si>
  <si>
    <t>SIT&amp;DQA</t>
    <phoneticPr fontId="50" type="noConversion"/>
  </si>
  <si>
    <t>PFA004_PD_08</t>
    <phoneticPr fontId="50" type="noConversion"/>
  </si>
  <si>
    <t>Modern Preload Performance</t>
    <phoneticPr fontId="50" type="noConversion"/>
  </si>
  <si>
    <t>V4.22.05.2</t>
    <phoneticPr fontId="50" type="noConversion"/>
  </si>
  <si>
    <t>HD movie play back (1080p)</t>
    <phoneticPr fontId="50" type="noConversion"/>
  </si>
  <si>
    <t>V4.22.05.2</t>
    <phoneticPr fontId="50" type="noConversion"/>
  </si>
  <si>
    <t>X</t>
    <phoneticPr fontId="50" type="noConversion"/>
  </si>
  <si>
    <t>PFA005_CF_02</t>
    <phoneticPr fontId="50" type="noConversion"/>
  </si>
  <si>
    <t>Moblie Mark2018</t>
    <phoneticPr fontId="50" type="noConversion"/>
  </si>
  <si>
    <t>Moblie Mark2018(*2)</t>
    <phoneticPr fontId="50" type="noConversion"/>
  </si>
  <si>
    <t>PFA005_CF_03</t>
    <phoneticPr fontId="50" type="noConversion"/>
  </si>
  <si>
    <t>Mobilemark25</t>
    <phoneticPr fontId="50" type="noConversion"/>
  </si>
  <si>
    <t>PFA005_CF_04</t>
    <phoneticPr fontId="50" type="noConversion"/>
  </si>
  <si>
    <t>Modern Standby_battery life</t>
    <phoneticPr fontId="50" type="noConversion"/>
  </si>
  <si>
    <t>V4.22.05.3</t>
    <phoneticPr fontId="50" type="noConversion"/>
  </si>
  <si>
    <t>PFA005_CF_05</t>
    <phoneticPr fontId="50" type="noConversion"/>
  </si>
  <si>
    <t>E-book reading(w/ E-ink panel)</t>
    <phoneticPr fontId="50" type="noConversion"/>
  </si>
  <si>
    <t>V4.22.05.3</t>
    <phoneticPr fontId="50" type="noConversion"/>
  </si>
  <si>
    <t>All sku w/ E-ink Panel</t>
    <phoneticPr fontId="50" type="noConversion"/>
  </si>
  <si>
    <t>PFA005_CF_06</t>
    <phoneticPr fontId="50" type="noConversion"/>
  </si>
  <si>
    <t>Battclues</t>
    <phoneticPr fontId="70" type="noConversion"/>
  </si>
  <si>
    <t>PFA005_CF_07</t>
    <phoneticPr fontId="50" type="noConversion"/>
  </si>
  <si>
    <t>Battclues2.0</t>
    <phoneticPr fontId="70" type="noConversion"/>
  </si>
  <si>
    <t>Battclues 2.0</t>
    <phoneticPr fontId="50" type="noConversion"/>
  </si>
  <si>
    <t>PFA005_CF_08</t>
    <phoneticPr fontId="50" type="noConversion"/>
  </si>
  <si>
    <t>Rapid charge or Rapid charge Pro</t>
    <phoneticPr fontId="70" type="noConversion"/>
  </si>
  <si>
    <t>EF</t>
    <phoneticPr fontId="50" type="noConversion"/>
  </si>
  <si>
    <t>o</t>
    <phoneticPr fontId="50" type="noConversion"/>
  </si>
  <si>
    <t>All sku</t>
    <phoneticPr fontId="70" type="noConversion"/>
  </si>
  <si>
    <t>PFA005_EF_09</t>
    <phoneticPr fontId="50" type="noConversion"/>
  </si>
  <si>
    <t>Battery leackage testcase</t>
    <phoneticPr fontId="50" type="noConversion"/>
  </si>
  <si>
    <t xml:space="preserve">Battery Leakage test </t>
    <phoneticPr fontId="50" type="noConversion"/>
  </si>
  <si>
    <t>PFA005_EF_10</t>
    <phoneticPr fontId="50" type="noConversion"/>
  </si>
  <si>
    <t>Rapid Charge boost / Express</t>
    <phoneticPr fontId="70" type="noConversion"/>
  </si>
  <si>
    <t>PFA005_EF_11</t>
    <phoneticPr fontId="50" type="noConversion"/>
  </si>
  <si>
    <t>Normal Charge</t>
    <phoneticPr fontId="70" type="noConversion"/>
  </si>
  <si>
    <t>PFA006_CF_01</t>
    <phoneticPr fontId="50" type="noConversion"/>
  </si>
  <si>
    <t>ITS Performance(Non-Gaming)</t>
    <phoneticPr fontId="50" type="noConversion"/>
  </si>
  <si>
    <t>All</t>
    <phoneticPr fontId="50" type="noConversion"/>
  </si>
  <si>
    <t>PFA006_CF_02</t>
    <phoneticPr fontId="50" type="noConversion"/>
  </si>
  <si>
    <t>ITS Game Performace Test(Non-Gaming)</t>
    <phoneticPr fontId="50" type="noConversion"/>
  </si>
  <si>
    <t>V4.22.05.3</t>
    <phoneticPr fontId="50" type="noConversion"/>
  </si>
  <si>
    <t>PFA006_CF_03_Auto</t>
  </si>
  <si>
    <t>ITS-Cinebench20-Cold</t>
  </si>
  <si>
    <t>PFA006_CF_04_Auto</t>
  </si>
  <si>
    <t>ITS-Cinebench23-Cold</t>
  </si>
  <si>
    <t>PFA006_CF_05_Auto</t>
  </si>
  <si>
    <t>ITS-3DMarkTimeSpy-Cold</t>
  </si>
  <si>
    <t>PFA006_CF_06_Auto</t>
  </si>
  <si>
    <t>ITS-3DMarkFireStrike-Cold</t>
  </si>
  <si>
    <t>PFA006_CF_07_Auto</t>
  </si>
  <si>
    <t>ITS-3DMarkFireStrike-Warm</t>
  </si>
  <si>
    <t>PFA006_CF_08_Auto</t>
  </si>
  <si>
    <t>ITS-Cinbench20-Warm</t>
  </si>
  <si>
    <t>v *</t>
    <phoneticPr fontId="50" type="noConversion"/>
  </si>
  <si>
    <t>All sku</t>
    <phoneticPr fontId="50" type="noConversion"/>
  </si>
  <si>
    <t>PFA013_02_Auto_02_CF</t>
  </si>
  <si>
    <t>ITS-Cinbench15-Cold</t>
  </si>
  <si>
    <t>v4.22.01.1</t>
    <phoneticPr fontId="50" type="noConversion"/>
  </si>
  <si>
    <t>PFA013_02_Auto_07</t>
  </si>
  <si>
    <t>ITS-Cinbench15-Warm</t>
  </si>
  <si>
    <t>ITS-3DMarkTimeSpy-Warm</t>
  </si>
  <si>
    <t>ITS-Cinebench23Single-Cold</t>
  </si>
  <si>
    <t>ITS-Cinebench23Multi-Warm</t>
  </si>
  <si>
    <t>ITS-Cinebench23Single-Warm</t>
  </si>
  <si>
    <t>PFA016_01_EF</t>
  </si>
  <si>
    <t>Game test case for Level 1</t>
  </si>
  <si>
    <t>PFA016_02_02_EF</t>
  </si>
  <si>
    <t>Game compatibility test for level 2</t>
  </si>
  <si>
    <t>PFA016_03_02_PD</t>
  </si>
  <si>
    <t>Game compatibility test for level 3</t>
  </si>
  <si>
    <t>v4.22.04.1</t>
    <phoneticPr fontId="50" type="noConversion"/>
  </si>
  <si>
    <t>PFA016_03_03_EF</t>
  </si>
  <si>
    <t>Top games test for level 3</t>
  </si>
  <si>
    <t>Productivity</t>
    <phoneticPr fontId="50" type="noConversion"/>
  </si>
  <si>
    <t>Uninstall</t>
    <phoneticPr fontId="50" type="noConversion"/>
  </si>
  <si>
    <t>SFA006_02_CF</t>
    <phoneticPr fontId="50" type="noConversion"/>
  </si>
  <si>
    <t>Game Performance test case</t>
    <phoneticPr fontId="50" type="noConversion"/>
  </si>
  <si>
    <t>Gaming performance -- Automatic Test</t>
    <phoneticPr fontId="50" type="noConversion"/>
  </si>
  <si>
    <t>SFA006_02_EF</t>
    <phoneticPr fontId="50" type="noConversion"/>
  </si>
  <si>
    <t>ITS Game Performance Test</t>
    <phoneticPr fontId="50" type="noConversion"/>
  </si>
  <si>
    <t>ME self-healing status check for intel platform</t>
  </si>
  <si>
    <t>SW</t>
    <phoneticPr fontId="50" type="noConversion"/>
  </si>
  <si>
    <t xml:space="preserve"> </t>
    <phoneticPr fontId="50" type="noConversion"/>
  </si>
  <si>
    <t>Interface check</t>
    <phoneticPr fontId="50" type="noConversion"/>
  </si>
  <si>
    <t>Network health check</t>
    <phoneticPr fontId="50" type="noConversion"/>
  </si>
  <si>
    <t>Advance setting</t>
    <phoneticPr fontId="50" type="noConversion"/>
  </si>
  <si>
    <t>Stream and baidu netdisk/thunder download</t>
    <phoneticPr fontId="50" type="noConversion"/>
  </si>
  <si>
    <t>power manager</t>
    <phoneticPr fontId="50" type="noConversion"/>
  </si>
  <si>
    <t>un-install</t>
    <phoneticPr fontId="50" type="noConversion"/>
  </si>
  <si>
    <t>longtime of online communication and baidu netdisk, thuner download</t>
    <phoneticPr fontId="50" type="noConversion"/>
  </si>
  <si>
    <t>longitme of game and netdisk download</t>
    <phoneticPr fontId="50" type="noConversion"/>
  </si>
  <si>
    <t>longtime of stream and baidu netdisk download</t>
    <phoneticPr fontId="50" type="noConversion"/>
  </si>
  <si>
    <t>Lenovo Utility UWP</t>
    <phoneticPr fontId="50" type="noConversion"/>
  </si>
  <si>
    <t>SFA024_CF_02</t>
    <phoneticPr fontId="50" type="noConversion"/>
  </si>
  <si>
    <t>Lenovo Hotkeys</t>
    <phoneticPr fontId="50" type="noConversion"/>
  </si>
  <si>
    <t>Prepare</t>
    <phoneticPr fontId="50" type="noConversion"/>
  </si>
  <si>
    <t>SFA030_EF</t>
    <phoneticPr fontId="50" type="noConversion"/>
  </si>
  <si>
    <t>Lenovo Aware 2.0 App compatibility test case</t>
    <phoneticPr fontId="50" type="noConversion"/>
  </si>
  <si>
    <t>Smart Gesture test</t>
    <phoneticPr fontId="50" type="noConversion"/>
  </si>
  <si>
    <r>
      <t xml:space="preserve">Compability with </t>
    </r>
    <r>
      <rPr>
        <sz val="10"/>
        <rFont val="細明體"/>
        <family val="3"/>
        <charset val="136"/>
      </rPr>
      <t>天骄学堂</t>
    </r>
    <phoneticPr fontId="50" type="noConversion"/>
  </si>
  <si>
    <t>power management and stress</t>
    <phoneticPr fontId="50" type="noConversion"/>
  </si>
  <si>
    <t>SFA035_EF</t>
    <phoneticPr fontId="50" type="noConversion"/>
  </si>
  <si>
    <t>Tobii Experience App Compatibility test case</t>
    <phoneticPr fontId="50" type="noConversion"/>
  </si>
  <si>
    <t>SFA036_EF_01</t>
    <phoneticPr fontId="50" type="noConversion"/>
  </si>
  <si>
    <t>Glance 8.0 App compatibility test csae</t>
    <phoneticPr fontId="50" type="noConversion"/>
  </si>
  <si>
    <t>SFA037_EF_01</t>
    <phoneticPr fontId="50" type="noConversion"/>
  </si>
  <si>
    <t>Lenovo Voice App compatibility test case</t>
    <phoneticPr fontId="50" type="noConversion"/>
  </si>
  <si>
    <t>SFA037_EF_02</t>
    <phoneticPr fontId="50" type="noConversion"/>
  </si>
  <si>
    <t xml:space="preserve">AI Meeting Manager App compatibility test case </t>
    <phoneticPr fontId="50" type="noConversion"/>
  </si>
  <si>
    <t>SFA038_PD</t>
    <phoneticPr fontId="50" type="noConversion"/>
  </si>
  <si>
    <t>Alexa Stability test</t>
    <phoneticPr fontId="50" type="noConversion"/>
  </si>
  <si>
    <t>prepare</t>
    <phoneticPr fontId="50" type="noConversion"/>
  </si>
  <si>
    <t>step1 on test pc</t>
    <phoneticPr fontId="50" type="noConversion"/>
  </si>
  <si>
    <t>step2 on DUT</t>
    <phoneticPr fontId="50" type="noConversion"/>
  </si>
  <si>
    <t>step3 tet result summary</t>
    <phoneticPr fontId="50" type="noConversion"/>
  </si>
  <si>
    <t>SFA041_EF</t>
    <phoneticPr fontId="50" type="noConversion"/>
  </si>
  <si>
    <t>Legion Arena</t>
    <phoneticPr fontId="50" type="noConversion"/>
  </si>
  <si>
    <t>baisc check</t>
    <phoneticPr fontId="50" type="noConversion"/>
  </si>
  <si>
    <t>uninstall</t>
    <phoneticPr fontId="50" type="noConversion"/>
  </si>
  <si>
    <t>DQA</t>
    <phoneticPr fontId="50" type="noConversion"/>
  </si>
  <si>
    <t>V1.0</t>
    <phoneticPr fontId="3" type="noConversion"/>
  </si>
  <si>
    <t>Base time</t>
    <phoneticPr fontId="3" type="noConversion"/>
  </si>
  <si>
    <t>Joyce_Gong</t>
    <phoneticPr fontId="3" type="noConversion"/>
  </si>
  <si>
    <r>
      <rPr>
        <b/>
        <sz val="12"/>
        <color rgb="FF993300"/>
        <rFont val="標楷體"/>
        <family val="4"/>
        <charset val="136"/>
      </rPr>
      <t>參考</t>
    </r>
    <r>
      <rPr>
        <b/>
        <sz val="12"/>
        <color rgb="FF993300"/>
        <rFont val="Calibri"/>
        <family val="2"/>
      </rPr>
      <t>,</t>
    </r>
    <r>
      <rPr>
        <b/>
        <sz val="12"/>
        <color rgb="FF993300"/>
        <rFont val="標楷體"/>
        <family val="4"/>
        <charset val="136"/>
      </rPr>
      <t>無需編輯</t>
    </r>
    <phoneticPr fontId="3" type="noConversion"/>
  </si>
  <si>
    <r>
      <t xml:space="preserve">LNV SW Test plan Matrix for Planning (4.1), </t>
    </r>
    <r>
      <rPr>
        <b/>
        <sz val="10"/>
        <color rgb="FFC00000"/>
        <rFont val="標楷體"/>
        <family val="4"/>
        <charset val="136"/>
      </rPr>
      <t>僅參考</t>
    </r>
    <r>
      <rPr>
        <b/>
        <sz val="10"/>
        <color rgb="FFC00000"/>
        <rFont val="Calibri"/>
        <family val="2"/>
      </rPr>
      <t>,</t>
    </r>
    <r>
      <rPr>
        <b/>
        <sz val="10"/>
        <color rgb="FFC00000"/>
        <rFont val="標楷體"/>
        <family val="4"/>
        <charset val="136"/>
      </rPr>
      <t>無需編輯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</si>
  <si>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</si>
  <si>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無需編輯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</si>
  <si>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</si>
  <si>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無需編輯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</si>
  <si>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</si>
  <si>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無需編輯</t>
    </r>
    <phoneticPr fontId="3" type="noConversion"/>
  </si>
  <si>
    <r>
      <rPr>
        <b/>
        <sz val="12"/>
        <color rgb="FF993300"/>
        <rFont val="標楷體"/>
        <family val="4"/>
        <charset val="136"/>
      </rPr>
      <t>需編輯</t>
    </r>
    <phoneticPr fontId="3" type="noConversion"/>
  </si>
  <si>
    <r>
      <t xml:space="preserve">(TDMS)
</t>
    </r>
    <r>
      <rPr>
        <b/>
        <sz val="11"/>
        <color rgb="FFFF6600"/>
        <rFont val="Calibri"/>
        <family val="2"/>
      </rPr>
      <t>U</t>
    </r>
    <r>
      <rPr>
        <b/>
        <sz val="11"/>
        <rFont val="Calibri"/>
        <family val="2"/>
      </rPr>
      <t>nattended 
time</t>
    </r>
    <phoneticPr fontId="50" type="noConversion"/>
  </si>
  <si>
    <r>
      <t>Config-Smart Item</t>
    </r>
    <r>
      <rPr>
        <b/>
        <sz val="11"/>
        <color theme="0"/>
        <rFont val="標楷體"/>
        <family val="4"/>
        <charset val="136"/>
      </rPr>
      <t>占总</t>
    </r>
    <r>
      <rPr>
        <b/>
        <sz val="11"/>
        <color theme="0"/>
        <rFont val="Calibri"/>
        <family val="2"/>
      </rPr>
      <t>case</t>
    </r>
    <r>
      <rPr>
        <b/>
        <sz val="11"/>
        <color theme="0"/>
        <rFont val="標楷體"/>
        <family val="4"/>
        <charset val="136"/>
      </rPr>
      <t>比例</t>
    </r>
    <phoneticPr fontId="3" type="noConversion"/>
  </si>
  <si>
    <r>
      <rPr>
        <sz val="10"/>
        <color theme="1"/>
        <rFont val="宋体"/>
        <family val="2"/>
        <charset val="134"/>
      </rPr>
      <t>系统信息</t>
    </r>
    <phoneticPr fontId="50" type="noConversion"/>
  </si>
  <si>
    <r>
      <rPr>
        <sz val="10"/>
        <color theme="1"/>
        <rFont val="宋体"/>
        <family val="2"/>
        <charset val="134"/>
      </rPr>
      <t>系统设置</t>
    </r>
    <phoneticPr fontId="50" type="noConversion"/>
  </si>
  <si>
    <r>
      <rPr>
        <sz val="10"/>
        <color theme="1"/>
        <rFont val="宋体"/>
        <family val="2"/>
        <charset val="134"/>
      </rPr>
      <t>安全设置</t>
    </r>
    <phoneticPr fontId="50" type="noConversion"/>
  </si>
  <si>
    <r>
      <rPr>
        <sz val="10"/>
        <color theme="1"/>
        <rFont val="宋体"/>
        <family val="2"/>
        <charset val="134"/>
      </rPr>
      <t>退出</t>
    </r>
    <phoneticPr fontId="50" type="noConversion"/>
  </si>
  <si>
    <r>
      <rPr>
        <sz val="10"/>
        <color theme="1"/>
        <rFont val="宋体"/>
        <family val="2"/>
        <charset val="134"/>
      </rPr>
      <t>更新</t>
    </r>
    <r>
      <rPr>
        <sz val="10"/>
        <color theme="1"/>
        <rFont val="Calibri"/>
        <family val="2"/>
      </rPr>
      <t>BIOS</t>
    </r>
    <r>
      <rPr>
        <sz val="10"/>
        <color theme="1"/>
        <rFont val="宋体"/>
        <family val="2"/>
        <charset val="134"/>
      </rPr>
      <t>会检查开机画面</t>
    </r>
    <phoneticPr fontId="50" type="noConversion"/>
  </si>
  <si>
    <r>
      <t xml:space="preserve">WOV basic function for </t>
    </r>
    <r>
      <rPr>
        <sz val="10"/>
        <rFont val="宋体"/>
        <family val="2"/>
        <charset val="134"/>
      </rPr>
      <t>你好小娜</t>
    </r>
    <r>
      <rPr>
        <sz val="10"/>
        <rFont val="Calibri"/>
        <family val="2"/>
      </rPr>
      <t>&amp;Hey Cortana</t>
    </r>
    <phoneticPr fontId="50" type="noConversion"/>
  </si>
  <si>
    <r>
      <t xml:space="preserve">WOV basic function for </t>
    </r>
    <r>
      <rPr>
        <sz val="10"/>
        <rFont val="宋体"/>
        <family val="2"/>
        <charset val="134"/>
      </rPr>
      <t>你好联想</t>
    </r>
    <phoneticPr fontId="50" type="noConversion"/>
  </si>
  <si>
    <r>
      <t xml:space="preserve">WOV Ad-Hoc for </t>
    </r>
    <r>
      <rPr>
        <sz val="10"/>
        <rFont val="微软雅黑"/>
        <family val="2"/>
        <charset val="134"/>
      </rPr>
      <t>你好小娜</t>
    </r>
    <r>
      <rPr>
        <sz val="10"/>
        <rFont val="Calibri"/>
        <family val="2"/>
      </rPr>
      <t>&amp;Hey Cortana</t>
    </r>
    <phoneticPr fontId="50" type="noConversion"/>
  </si>
  <si>
    <r>
      <t xml:space="preserve">WOV Ad-Hoc for </t>
    </r>
    <r>
      <rPr>
        <sz val="10"/>
        <rFont val="微软雅黑"/>
        <family val="2"/>
        <charset val="134"/>
      </rPr>
      <t>你好联想</t>
    </r>
    <phoneticPr fontId="50" type="noConversion"/>
  </si>
  <si>
    <r>
      <t xml:space="preserve">WOV stability for </t>
    </r>
    <r>
      <rPr>
        <sz val="10"/>
        <rFont val="微软雅黑"/>
        <family val="2"/>
        <charset val="134"/>
      </rPr>
      <t>你好小娜</t>
    </r>
    <r>
      <rPr>
        <sz val="10"/>
        <rFont val="Calibri"/>
        <family val="2"/>
      </rPr>
      <t>&amp;Hey Cortana</t>
    </r>
    <phoneticPr fontId="50" type="noConversion"/>
  </si>
  <si>
    <r>
      <t xml:space="preserve">WOV stability for </t>
    </r>
    <r>
      <rPr>
        <sz val="10"/>
        <rFont val="微软雅黑"/>
        <family val="2"/>
        <charset val="134"/>
      </rPr>
      <t>你好联想</t>
    </r>
    <phoneticPr fontId="50" type="noConversion"/>
  </si>
  <si>
    <r>
      <t>Killer Network test</t>
    </r>
    <r>
      <rPr>
        <sz val="10"/>
        <color theme="1"/>
        <rFont val="宋体"/>
        <family val="3"/>
        <charset val="134"/>
      </rPr>
      <t>（</t>
    </r>
    <r>
      <rPr>
        <sz val="10"/>
        <color theme="1"/>
        <rFont val="Calibri"/>
        <family val="2"/>
      </rPr>
      <t>If module support</t>
    </r>
    <r>
      <rPr>
        <sz val="10"/>
        <color theme="1"/>
        <rFont val="宋体"/>
        <family val="3"/>
        <charset val="134"/>
      </rPr>
      <t>）</t>
    </r>
    <phoneticPr fontId="50" type="noConversion"/>
  </si>
  <si>
    <t>SA</t>
    <phoneticPr fontId="50" type="noConversion"/>
  </si>
  <si>
    <t>[C38_Notebook] SW Test case planning for Karamat_C680-13ABR FFRT/FFRT x Test
(Customer project code + Phase )</t>
    <phoneticPr fontId="3" type="noConversion"/>
  </si>
  <si>
    <t>2022/11/10 ~ 2022/11/24</t>
    <phoneticPr fontId="3" type="noConversion"/>
  </si>
  <si>
    <t>2022/8/25 ~ 2022/9/30</t>
    <phoneticPr fontId="3" type="noConversion"/>
  </si>
  <si>
    <t>Audio</t>
    <phoneticPr fontId="50" type="noConversion"/>
  </si>
  <si>
    <t>SA</t>
    <phoneticPr fontId="3" type="noConversion"/>
  </si>
  <si>
    <t>Audio</t>
    <phoneticPr fontId="50" type="noConversion"/>
  </si>
  <si>
    <t>TBD</t>
    <phoneticPr fontId="50" type="noConversion"/>
  </si>
  <si>
    <t xml:space="preserve">Gerber for SIT </t>
    <phoneticPr fontId="50" type="noConversion"/>
  </si>
  <si>
    <r>
      <t xml:space="preserve">[C38_Notebook] SW Test case planning for Karamat_C680-13ABR </t>
    </r>
    <r>
      <rPr>
        <b/>
        <sz val="18"/>
        <color rgb="FFFF0000"/>
        <rFont val="Calibri"/>
        <family val="2"/>
      </rPr>
      <t>FVT/SIT/SIT 2/Wave 2/OOC</t>
    </r>
    <r>
      <rPr>
        <b/>
        <sz val="18"/>
        <color rgb="FF0000FF"/>
        <rFont val="Calibri"/>
        <family val="2"/>
      </rPr>
      <t xml:space="preserve"> Phase
(Customer project code + Phase )</t>
    </r>
    <phoneticPr fontId="3" type="noConversion"/>
  </si>
  <si>
    <t>[C38_Notebook]SW Test case Attend time for Karamat_C680-13ABR</t>
    <phoneticPr fontId="3" type="noConversion"/>
  </si>
  <si>
    <t>Performance Presetting&amp;Performance Report Template</t>
    <phoneticPr fontId="50" type="noConversion"/>
  </si>
  <si>
    <t>1. Base on &lt;[File 0501].Lenovo SWPA Test Plan Pick up Matrix Plan_V4.1 20220622&gt; update template format.
2. Update Test Owner for each case.
3. Base on TDMS update &lt;Base time&gt;,&lt;Unattended time&gt;.
4. Refer old automation test items update &lt;Base time-Automation time&gt;.</t>
    <phoneticPr fontId="3" type="noConversion"/>
  </si>
  <si>
    <t>Compatibility</t>
    <phoneticPr fontId="56" type="noConversion"/>
  </si>
  <si>
    <t>Compatibility</t>
    <phoneticPr fontId="3" type="noConversion"/>
  </si>
  <si>
    <t>Compatibility</t>
    <phoneticPr fontId="3" type="noConversion"/>
  </si>
  <si>
    <t>V4.22.07.1</t>
    <phoneticPr fontId="50" type="noConversion"/>
  </si>
  <si>
    <t>2022/07/17</t>
    <phoneticPr fontId="50" type="noConversion"/>
  </si>
  <si>
    <t>V4.22.07.1</t>
    <phoneticPr fontId="50" type="noConversion"/>
  </si>
  <si>
    <t>V4.22.07.1</t>
    <phoneticPr fontId="50" type="noConversion"/>
  </si>
  <si>
    <t>2022/07/17</t>
    <phoneticPr fontId="50" type="noConversion"/>
  </si>
  <si>
    <t>V4.22.07.1</t>
    <phoneticPr fontId="3" type="noConversion"/>
  </si>
  <si>
    <t>2022/07/17</t>
    <phoneticPr fontId="50" type="noConversion"/>
  </si>
  <si>
    <t>2022/07/17</t>
    <phoneticPr fontId="3" type="noConversion"/>
  </si>
  <si>
    <t>V4.22.07.1</t>
    <phoneticPr fontId="3" type="noConversion"/>
  </si>
  <si>
    <t>V4.22.07.1</t>
    <phoneticPr fontId="50" type="noConversion"/>
  </si>
  <si>
    <t>Preparation</t>
    <phoneticPr fontId="50" type="noConversion"/>
  </si>
  <si>
    <t>Picture mode</t>
    <phoneticPr fontId="50" type="noConversion"/>
  </si>
  <si>
    <t>Sleep and Hibernation</t>
    <phoneticPr fontId="50" type="noConversion"/>
  </si>
  <si>
    <t>Play Netflix online videos</t>
    <phoneticPr fontId="50" type="noConversion"/>
  </si>
  <si>
    <t>V4.22.07.1</t>
  </si>
  <si>
    <t>V4.22.07.1</t>
    <phoneticPr fontId="50" type="noConversion"/>
  </si>
  <si>
    <t>IAA006_EF_03</t>
    <phoneticPr fontId="50" type="noConversion"/>
  </si>
  <si>
    <t>IAA006_EF_03</t>
    <phoneticPr fontId="3" type="noConversion"/>
  </si>
  <si>
    <t>Dolby Access test(Dolby Vision)</t>
    <phoneticPr fontId="50" type="noConversion"/>
  </si>
  <si>
    <t>Dolby Access test(Dolby Vision)</t>
    <phoneticPr fontId="3" type="noConversion"/>
  </si>
  <si>
    <t>V4.22.07.1</t>
    <phoneticPr fontId="50" type="noConversion"/>
  </si>
  <si>
    <t>V4.22.07.1</t>
    <phoneticPr fontId="3" type="noConversion"/>
  </si>
  <si>
    <t>V4.22.05.3</t>
    <phoneticPr fontId="50" type="noConversion"/>
  </si>
  <si>
    <t>V4.22.07.2</t>
    <phoneticPr fontId="50" type="noConversion"/>
  </si>
  <si>
    <t>V4.22.06.1</t>
    <phoneticPr fontId="50" type="noConversion"/>
  </si>
  <si>
    <t>V4.22.07.2</t>
    <phoneticPr fontId="50" type="noConversion"/>
  </si>
  <si>
    <t>V4.22.06.1</t>
    <phoneticPr fontId="3" type="noConversion"/>
  </si>
  <si>
    <t>V4.22.07.11</t>
  </si>
  <si>
    <t>V4.22.06.2</t>
  </si>
  <si>
    <t>PC Manager v5.0.X UI and Basic function check</t>
    <phoneticPr fontId="50" type="noConversion"/>
  </si>
  <si>
    <t>Prepare</t>
    <phoneticPr fontId="50" type="noConversion"/>
  </si>
  <si>
    <t>Prepare test</t>
    <phoneticPr fontId="50" type="noConversion"/>
  </si>
  <si>
    <t>Basic info check</t>
    <phoneticPr fontId="50" type="noConversion"/>
  </si>
  <si>
    <t>設備狀態</t>
    <phoneticPr fontId="50" type="noConversion"/>
  </si>
  <si>
    <t>特色功能</t>
    <phoneticPr fontId="50" type="noConversion"/>
  </si>
  <si>
    <t>聯想服務</t>
    <phoneticPr fontId="50" type="noConversion"/>
  </si>
  <si>
    <t>實用工具</t>
    <phoneticPr fontId="50" type="noConversion"/>
  </si>
  <si>
    <t>電池管理</t>
    <phoneticPr fontId="50" type="noConversion"/>
  </si>
  <si>
    <t>托盤菜單</t>
    <phoneticPr fontId="50" type="noConversion"/>
  </si>
  <si>
    <t>LSK1.0</t>
    <phoneticPr fontId="50" type="noConversion"/>
  </si>
  <si>
    <t>Uninstall</t>
    <phoneticPr fontId="50" type="noConversion"/>
  </si>
  <si>
    <t>SFA002_EF_04</t>
  </si>
  <si>
    <t>PC Manager v5.0.X  Compatibility Test</t>
  </si>
  <si>
    <t>安全防護</t>
    <phoneticPr fontId="50" type="noConversion"/>
  </si>
  <si>
    <t>空間清理</t>
    <phoneticPr fontId="50" type="noConversion"/>
  </si>
  <si>
    <t>原廠驅動</t>
    <phoneticPr fontId="50" type="noConversion"/>
  </si>
  <si>
    <t>Lenovo Smart Engine V1.0.3 UI and basic function check Test</t>
    <phoneticPr fontId="50" type="noConversion"/>
  </si>
  <si>
    <t>Smart Engine Basic Test</t>
    <phoneticPr fontId="50" type="noConversion"/>
  </si>
  <si>
    <t>場景調節</t>
    <phoneticPr fontId="50" type="noConversion"/>
  </si>
  <si>
    <r>
      <t xml:space="preserve">X-power </t>
    </r>
    <r>
      <rPr>
        <sz val="10"/>
        <rFont val="細明體"/>
        <family val="3"/>
        <charset val="136"/>
      </rPr>
      <t>介紹頁</t>
    </r>
    <phoneticPr fontId="50" type="noConversion"/>
  </si>
  <si>
    <r>
      <t xml:space="preserve">Pure-sight </t>
    </r>
    <r>
      <rPr>
        <sz val="10"/>
        <rFont val="細明體"/>
        <family val="3"/>
        <charset val="136"/>
      </rPr>
      <t>介紹頁</t>
    </r>
    <phoneticPr fontId="50" type="noConversion"/>
  </si>
  <si>
    <r>
      <rPr>
        <sz val="10"/>
        <rFont val="細明體"/>
        <family val="3"/>
        <charset val="136"/>
      </rPr>
      <t>个性交互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語音降噪</t>
    </r>
    <phoneticPr fontId="50" type="noConversion"/>
  </si>
  <si>
    <r>
      <rPr>
        <sz val="10"/>
        <rFont val="細明體"/>
        <family val="3"/>
        <charset val="136"/>
      </rPr>
      <t>炫彩显示</t>
    </r>
    <r>
      <rPr>
        <sz val="10"/>
        <rFont val="Calibri"/>
        <family val="2"/>
      </rPr>
      <t>-</t>
    </r>
    <r>
      <rPr>
        <sz val="10"/>
        <rFont val="細明體"/>
        <family val="3"/>
        <charset val="136"/>
      </rPr>
      <t>顯示設置</t>
    </r>
    <phoneticPr fontId="50" type="noConversion"/>
  </si>
  <si>
    <t>Uninstall test</t>
    <phoneticPr fontId="50" type="noConversion"/>
  </si>
  <si>
    <t>SFA003_EF_06</t>
  </si>
  <si>
    <t xml:space="preserve"> Lenovo Smart Engine V1.0.3 Compatibility Test</t>
  </si>
  <si>
    <t>Prepare Test</t>
    <phoneticPr fontId="50" type="noConversion"/>
  </si>
  <si>
    <t>PBR Test</t>
    <phoneticPr fontId="50" type="noConversion"/>
  </si>
  <si>
    <t>V4.22.05.6</t>
    <phoneticPr fontId="50" type="noConversion"/>
  </si>
  <si>
    <t>設置中心與開機檢查</t>
    <phoneticPr fontId="50" type="noConversion"/>
  </si>
  <si>
    <t>設置中心檢查</t>
    <phoneticPr fontId="50" type="noConversion"/>
  </si>
  <si>
    <t>系统還原</t>
    <phoneticPr fontId="50" type="noConversion"/>
  </si>
  <si>
    <t>Check points test</t>
    <phoneticPr fontId="50" type="noConversion"/>
  </si>
  <si>
    <t>Media play test</t>
    <phoneticPr fontId="50" type="noConversion"/>
  </si>
  <si>
    <t>Idle test</t>
    <phoneticPr fontId="50" type="noConversion"/>
  </si>
  <si>
    <t>USA007_EF_03</t>
    <phoneticPr fontId="75" type="noConversion"/>
  </si>
  <si>
    <t>V1.1</t>
  </si>
  <si>
    <t>Angela_Liu</t>
    <phoneticPr fontId="3" type="noConversion"/>
  </si>
  <si>
    <t>Steven_Cai</t>
    <phoneticPr fontId="3" type="noConversion"/>
  </si>
  <si>
    <r>
      <rPr>
        <b/>
        <sz val="11"/>
        <rFont val="Calibri"/>
        <family val="2"/>
      </rPr>
      <t xml:space="preserve">TDMS Add case:
</t>
    </r>
    <r>
      <rPr>
        <sz val="11"/>
        <rFont val="Calibri"/>
        <family val="2"/>
      </rPr>
      <t>IAA006_EF_03 Dolby Access test(Dolby Vision) V4.22.07.1
SFA002_CF_03 PC Manager v5.0.X UI and Basic function check V4.22.07.1
SFA002_EF_04 PC Manager v5.0.X  Compatibility Test V4.22.07.1
SFA003_CF_05 Lenovo Smart Engine V1.0.3 UI and basic function check Test V4.22.07.1
SFA003_EF_06 Lenovo Smart Engine V1.0.3 Compatibility Test V4.22.07.1</t>
    </r>
    <r>
      <rPr>
        <b/>
        <sz val="11"/>
        <rFont val="Calibri"/>
        <family val="2"/>
      </rPr>
      <t xml:space="preserve">
TDMS remove case:
</t>
    </r>
    <r>
      <rPr>
        <sz val="11"/>
        <rFont val="Calibri"/>
        <family val="2"/>
      </rPr>
      <t>PFA001_CF_03 Cinebench R15
PFA016_01_EF Game test case for Level 1 v4.22.01.1
PFA016_02_02_EF Game compatibility test for level 2 v4.22.01.1
PFA016_03_02_PD Game compatibility test for level 3 v4.22.04.1
PFA016_03_03_EF Top games test for level 3 v4.22.01.1</t>
    </r>
    <r>
      <rPr>
        <b/>
        <sz val="11"/>
        <rFont val="Calibri"/>
        <family val="2"/>
      </rPr>
      <t xml:space="preserve">
Update case version &amp; attend time as below:</t>
    </r>
    <r>
      <rPr>
        <sz val="11"/>
        <rFont val="Calibri"/>
        <family val="2"/>
      </rPr>
      <t xml:space="preserve">
IOA002_CF_03 Type-C port power output test V4.22.07.1
IOA002_EF_02 USB Type-C advancd function V4.22.07.1
IOA003_CF_01 NIC Basic Function V4.22.07.1
IAA001_CF Internal speaker basic function V4.22.07.1
IAA016_CF_01 Active Pen Basic Function Test V4.22.07.1
IAA016_PD_04 Active Pen Setting Test V4.22.07.1
IAA026_EF_01 X-rite DeltaE test V4.22.05.4
IAA026_EF_02 T-con panel calibration V4.22.05.3
CTA001_CF_01 WLAN basic function test V4.22.07.2
CTA001_EF_04 WLAN advanced function test V4.22.07.2
CTA001_EF_05 WLAN compatibility test V4.22.07.1
CTA001_EF_07 WLAN stress test V4.22.07.1
CTA001_EF_08 WIFI Security test V4.22.06.1
CTA001_EF_09 Miracast test V4.22.07.1
CTA002_CF_01 Bluetooth basic function test V4.22.07.1
CTA002_EF_05 Bluetooth advanced function test V4.22.07.2
CTA002_EF_06 Bluetooth performance test V4.22.07.2
CTA002_EF_07 Bluetooth compatibility test V4.22.07.2
CTA007_CF_01 Airplane Mode test V4.22.07.1
CGA011_CF Intel Graphics Command Center(IGCC) V4.22.06.1
CGA021_CF AMD Panel Self Refresh test core function V4.22.06.1
CGA019_CF AMD Radeon Software UI V4.22.07.1
CGA023_CF Intel Panel Self Refresh test core function V4.22.07.1
CGA029_EF Whisper Mode V4.22.07.1
PFA003_CF CrystalDiskMark V4.22.05.3
PFA003_EF_01 Pcmark10_Storage V4.22.05.4
PFA004_EF_01 PCMark10 V4.22.07.11
PFA004_EF_05 Lenovo UX Performance V4.22.06.2
PFA004_PD_06 Lenovo WER Performance V4.22.06.2
PFA010_CF_01 Game performance test for level 2 V4.22.05.4
PFA010_CF_02 Game performance test for level 3 V4.22.05.4
SFA004_CF_01 Legion Zone For X60 APP Compatibility test V4.22.05.6
SFA004_CF_02 Legion Zone For X70 APP Basic function test V4.22.05.3
SFA004_EF_03 Legion Zone For X70 APP Compatibility test V4.22.05.3
SFA009_CF_01 Super Resolution-Basic Function Check V4.22.07.1
SFA030_EF Lenovo Aware 2.0 App compatibility test case V4.22.06.1
SFA039_CF_01 Adaptive refresh rate(Fn+R 2.0)Basic function V4.22.07.1
SFA039_EF_02 Adaptive refresh rate(Fn+R 2.0)Compatibility function V4.22.07.1
STA001_CF_01 Power Management Manual Chek Core Function V4.22.07.1
STA001_EF_02 Power Management Manual Chek Enhance Function V4.22.07.1
STA018_EF Stress-Manually Power Management test V4.22.07.1
STA020_EF Stress-PSR test V4.22.07.1
STA027_PD Stress-App Check V4.22.07.1
STA029_EF Stress--Display Plus Test V4.22.07.1
APA005_EF McAfee LiveSafe16.0 V4.22.07.1
USA007_CF_01 Video Playback Test-Core Function V4.22.07.1
USA007_EF_03 Video Playback Test-Enhance Function V4.22.07.1
POA001_CF Win11 preload testcase V4.22.07.2</t>
    </r>
    <phoneticPr fontId="3" type="noConversion"/>
  </si>
  <si>
    <t>HW</t>
    <phoneticPr fontId="3" type="noConversion"/>
  </si>
  <si>
    <t>3DMark Fire Strike</t>
    <phoneticPr fontId="50" type="noConversion"/>
  </si>
  <si>
    <t>3DMark Night Raid</t>
    <phoneticPr fontId="50" type="noConversion"/>
  </si>
  <si>
    <t>3DMark Time  SPY Extreme</t>
    <phoneticPr fontId="50" type="noConversion"/>
  </si>
  <si>
    <t>3DMark Fire Strike Extreme</t>
    <phoneticPr fontId="50" type="noConversion"/>
  </si>
  <si>
    <t>3DMark Fire Strike Ultra</t>
    <phoneticPr fontId="50" type="noConversion"/>
  </si>
  <si>
    <t>3DMark Wild Life</t>
    <phoneticPr fontId="50" type="noConversion"/>
  </si>
  <si>
    <t>Pcmark10_Storage</t>
    <phoneticPr fontId="50" type="noConversion"/>
  </si>
  <si>
    <t xml:space="preserve">PCMark10 </t>
    <phoneticPr fontId="50" type="noConversion"/>
  </si>
  <si>
    <t>PCMark10</t>
    <phoneticPr fontId="50" type="noConversion"/>
  </si>
  <si>
    <t>Lenovo UX Performance</t>
    <phoneticPr fontId="50" type="noConversion"/>
  </si>
  <si>
    <t>SystemMark2018</t>
    <phoneticPr fontId="50" type="noConversion"/>
  </si>
  <si>
    <t>Sysmark25</t>
    <phoneticPr fontId="50" type="noConversion"/>
  </si>
  <si>
    <t>SA/DQA</t>
    <phoneticPr fontId="50" type="noConversion"/>
  </si>
  <si>
    <t>SIT/DQA</t>
    <phoneticPr fontId="50" type="noConversion"/>
  </si>
  <si>
    <t>SIT/DQA</t>
    <phoneticPr fontId="50" type="noConversion"/>
  </si>
  <si>
    <t>V4.22.07.01</t>
  </si>
  <si>
    <t xml:space="preserve"> PFA006_EF_02</t>
  </si>
  <si>
    <t>ITS Game Performace Test(Non-Gaming)</t>
  </si>
  <si>
    <t>ITS Mode Game Performance test</t>
  </si>
  <si>
    <t>ITS Mode Game Performance test</t>
    <phoneticPr fontId="50" type="noConversion"/>
  </si>
  <si>
    <t>PFA007_EF_03</t>
  </si>
  <si>
    <t>Fn+Q Game Performance Test(gaming)</t>
  </si>
  <si>
    <t>AC-FN+Q Mode Game Performance test</t>
  </si>
  <si>
    <t>AC-FN+Q Mode Game Performance test</t>
    <phoneticPr fontId="50" type="noConversion"/>
  </si>
  <si>
    <t>All</t>
    <phoneticPr fontId="3" type="noConversion"/>
  </si>
  <si>
    <t>V4.22.05.5</t>
  </si>
  <si>
    <t>PFA010_EF_01</t>
    <phoneticPr fontId="50" type="noConversion"/>
  </si>
  <si>
    <t>PFA010_EF_02</t>
    <phoneticPr fontId="50" type="noConversion"/>
  </si>
  <si>
    <t>PC Manager v3.0.X/v4.0.X UI and Basic function Check</t>
    <phoneticPr fontId="50" type="noConversion"/>
  </si>
  <si>
    <t>Lenovo Vantage _My Device Settings compatibility test</t>
    <phoneticPr fontId="3" type="noConversion"/>
  </si>
  <si>
    <t>PC Manager v3.0.X/v4.0.X UI and Basic function Check</t>
    <phoneticPr fontId="3" type="noConversion"/>
  </si>
  <si>
    <t>V4.22.05.2</t>
    <phoneticPr fontId="50" type="noConversion"/>
  </si>
  <si>
    <t>PC Manager v3.0.X/v4.0.X Compatibility test</t>
    <phoneticPr fontId="50" type="noConversion"/>
  </si>
  <si>
    <t>V4.22.05.2</t>
    <phoneticPr fontId="50" type="noConversion"/>
  </si>
  <si>
    <t xml:space="preserve"> V4.22.07.2</t>
    <phoneticPr fontId="50" type="noConversion"/>
  </si>
  <si>
    <t>Performance Test for VL53L1/L3</t>
    <phoneticPr fontId="50" type="noConversion"/>
  </si>
  <si>
    <t>V4.22.07.1</t>
    <phoneticPr fontId="50" type="noConversion"/>
  </si>
  <si>
    <t>Basic Function for VL53L1/L3</t>
    <phoneticPr fontId="50" type="noConversion"/>
  </si>
  <si>
    <t>Compatibility function Test for VL53L1/L3</t>
    <phoneticPr fontId="50" type="noConversion"/>
  </si>
  <si>
    <t>Stability test for VL53L1/L3</t>
    <phoneticPr fontId="50" type="noConversion"/>
  </si>
  <si>
    <t>Performance Test for VL53L1/L3</t>
    <phoneticPr fontId="3" type="noConversion"/>
  </si>
  <si>
    <t>Basic Function for VL53L1/L3</t>
    <phoneticPr fontId="3" type="noConversion"/>
  </si>
  <si>
    <t>V4.22.07.1</t>
    <phoneticPr fontId="50" type="noConversion"/>
  </si>
  <si>
    <t>Adaptive Basic function test</t>
    <phoneticPr fontId="50" type="noConversion"/>
  </si>
  <si>
    <t>Adaptive  Stability test</t>
    <phoneticPr fontId="50" type="noConversion"/>
  </si>
  <si>
    <t>Adaptive Brightness Performance test</t>
    <phoneticPr fontId="50" type="noConversion"/>
  </si>
  <si>
    <t>Adaptive Brightness Performance test</t>
    <phoneticPr fontId="3" type="noConversion"/>
  </si>
  <si>
    <t>Adaptive Basic function test</t>
    <phoneticPr fontId="3" type="noConversion"/>
  </si>
  <si>
    <t>V4.22.07.1</t>
    <phoneticPr fontId="50" type="noConversion"/>
  </si>
  <si>
    <t>V4.22.07.1</t>
    <phoneticPr fontId="3" type="noConversion"/>
  </si>
  <si>
    <r>
      <rPr>
        <sz val="10"/>
        <rFont val="細明體"/>
        <family val="3"/>
        <charset val="136"/>
      </rPr>
      <t>帶寬保護</t>
    </r>
    <r>
      <rPr>
        <sz val="10"/>
        <rFont val="Calibri"/>
        <family val="2"/>
      </rPr>
      <t>function test</t>
    </r>
    <phoneticPr fontId="50" type="noConversion"/>
  </si>
  <si>
    <r>
      <rPr>
        <sz val="10"/>
        <rFont val="細明體"/>
        <family val="3"/>
        <charset val="136"/>
      </rPr>
      <t>帶寬保護</t>
    </r>
    <r>
      <rPr>
        <sz val="10"/>
        <rFont val="Calibri"/>
        <family val="2"/>
      </rPr>
      <t>function test</t>
    </r>
    <phoneticPr fontId="3" type="noConversion"/>
  </si>
  <si>
    <t>V4.22.07.1</t>
    <phoneticPr fontId="50" type="noConversion"/>
  </si>
  <si>
    <t xml:space="preserve">Flip to start with hall sensor basic function </t>
    <phoneticPr fontId="50" type="noConversion"/>
  </si>
  <si>
    <t>Flip to start with hall sensor compatibility test</t>
    <phoneticPr fontId="50" type="noConversion"/>
  </si>
  <si>
    <t>Flip to start with hall sensor stability test</t>
    <phoneticPr fontId="50" type="noConversion"/>
  </si>
  <si>
    <t xml:space="preserve">Flip to start with hall sensor and TOF sensor basic function </t>
    <phoneticPr fontId="50" type="noConversion"/>
  </si>
  <si>
    <t>Flip to start with hall sensor and TOF sensor compatibility test</t>
    <phoneticPr fontId="50" type="noConversion"/>
  </si>
  <si>
    <t>Flip to start with hall sensor and TOF sensor stability test</t>
    <phoneticPr fontId="50" type="noConversion"/>
  </si>
  <si>
    <t xml:space="preserve">Flip to start with hall sensor basic function </t>
    <phoneticPr fontId="3" type="noConversion"/>
  </si>
  <si>
    <t xml:space="preserve">Flip to start with hall sensor and TOF sensor basic function </t>
    <phoneticPr fontId="3" type="noConversion"/>
  </si>
  <si>
    <t>Adaptive keyboard backlight Performance test</t>
    <phoneticPr fontId="3" type="noConversion"/>
  </si>
  <si>
    <t>Adaptive keyboard backlight Performance test</t>
    <phoneticPr fontId="50" type="noConversion"/>
  </si>
  <si>
    <t>Adaptive keyboard backlight  Basic function test</t>
    <phoneticPr fontId="50" type="noConversion"/>
  </si>
  <si>
    <t>Adaptive keyboard backlight  Basic function test</t>
    <phoneticPr fontId="3" type="noConversion"/>
  </si>
  <si>
    <t>V1.2</t>
    <phoneticPr fontId="3" type="noConversion"/>
  </si>
  <si>
    <t>Hedy_Chen</t>
    <phoneticPr fontId="3" type="noConversion"/>
  </si>
  <si>
    <t>TBD</t>
    <phoneticPr fontId="50" type="noConversion"/>
  </si>
  <si>
    <t>SW/EC/SA</t>
  </si>
  <si>
    <t>V4.22.07.1</t>
    <phoneticPr fontId="50" type="noConversion"/>
  </si>
  <si>
    <t>V4.22.07.1</t>
    <phoneticPr fontId="50" type="noConversion"/>
  </si>
  <si>
    <t>V4.22.07.1</t>
    <phoneticPr fontId="3" type="noConversion"/>
  </si>
  <si>
    <t>PFA003_EF_02_Auto</t>
  </si>
  <si>
    <t>Memory Performance Auto Test</t>
  </si>
  <si>
    <t>Memory Performance test</t>
  </si>
  <si>
    <t>Memory Performance test</t>
    <phoneticPr fontId="50" type="noConversion"/>
  </si>
  <si>
    <t>Memory Performance test</t>
    <phoneticPr fontId="50" type="noConversion"/>
  </si>
  <si>
    <t>V4.22.05.5</t>
    <phoneticPr fontId="50" type="noConversion"/>
  </si>
  <si>
    <t>V4.22.05.4</t>
    <phoneticPr fontId="50" type="noConversion"/>
  </si>
  <si>
    <t>V4.22.05.5</t>
    <phoneticPr fontId="3" type="noConversion"/>
  </si>
  <si>
    <t>V4.22.05.4</t>
    <phoneticPr fontId="3" type="noConversion"/>
  </si>
  <si>
    <t>V4.22.07.2</t>
    <phoneticPr fontId="50" type="noConversion"/>
  </si>
  <si>
    <t>USA001_EF_01</t>
    <phoneticPr fontId="50" type="noConversion"/>
  </si>
  <si>
    <t>V4.22.07.2</t>
    <phoneticPr fontId="50" type="noConversion"/>
  </si>
  <si>
    <t>USA001_EF_01</t>
    <phoneticPr fontId="50" type="noConversion"/>
  </si>
  <si>
    <t>V4.22.07.1</t>
    <phoneticPr fontId="50" type="noConversion"/>
  </si>
  <si>
    <t>Office with touchpanel</t>
    <phoneticPr fontId="50" type="noConversion"/>
  </si>
  <si>
    <t>Office with touchpad and keyboard</t>
    <phoneticPr fontId="50" type="noConversion"/>
  </si>
  <si>
    <t>IM Message</t>
    <phoneticPr fontId="50" type="noConversion"/>
  </si>
  <si>
    <t>USA002_EF_01</t>
    <phoneticPr fontId="75" type="noConversion"/>
  </si>
  <si>
    <t>V4.22.07.1</t>
    <phoneticPr fontId="50" type="noConversion"/>
  </si>
  <si>
    <t>V4.22.07.2</t>
    <phoneticPr fontId="50" type="noConversion"/>
  </si>
  <si>
    <t>V4.22.07.1</t>
    <phoneticPr fontId="3" type="noConversion"/>
  </si>
  <si>
    <t>USA002_EF_01</t>
    <phoneticPr fontId="75" type="noConversion"/>
  </si>
  <si>
    <t>USA004_EF_03</t>
    <phoneticPr fontId="75" type="noConversion"/>
  </si>
  <si>
    <t>USA004_EF_03</t>
    <phoneticPr fontId="75" type="noConversion"/>
  </si>
  <si>
    <t>V4.22.07.1</t>
    <phoneticPr fontId="3" type="noConversion"/>
  </si>
  <si>
    <t>USA008_EF</t>
    <phoneticPr fontId="3" type="noConversion"/>
  </si>
  <si>
    <t>V4.22.07.1</t>
    <phoneticPr fontId="50" type="noConversion"/>
  </si>
  <si>
    <t>USA008_EF</t>
    <phoneticPr fontId="50" type="noConversion"/>
  </si>
  <si>
    <t>V1.3</t>
    <phoneticPr fontId="3" type="noConversion"/>
  </si>
  <si>
    <t>Hedy_Chen</t>
    <phoneticPr fontId="3" type="noConversion"/>
  </si>
  <si>
    <t>Steven_Cai</t>
    <phoneticPr fontId="3" type="noConversion"/>
  </si>
  <si>
    <t>SFA001_EF</t>
    <phoneticPr fontId="50" type="noConversion"/>
  </si>
  <si>
    <t>Case name</t>
  </si>
  <si>
    <t>Test Items</t>
    <phoneticPr fontId="3" type="noConversion"/>
  </si>
  <si>
    <t>Priority</t>
  </si>
  <si>
    <t>Base time-Automation
(1SKU)</t>
    <phoneticPr fontId="3" type="noConversion"/>
  </si>
  <si>
    <t>Chramshell</t>
    <phoneticPr fontId="3" type="noConversion"/>
  </si>
  <si>
    <t>Convertible</t>
    <phoneticPr fontId="3" type="noConversion"/>
  </si>
  <si>
    <t>Detachable</t>
    <phoneticPr fontId="3" type="noConversion"/>
  </si>
  <si>
    <t>Phase</t>
    <phoneticPr fontId="3" type="noConversion"/>
  </si>
  <si>
    <t>Coverage</t>
    <phoneticPr fontId="3" type="noConversion"/>
  </si>
  <si>
    <t xml:space="preserve">Feature Support </t>
    <phoneticPr fontId="3" type="noConversion"/>
  </si>
  <si>
    <t>Base time-support</t>
    <phoneticPr fontId="3" type="noConversion"/>
  </si>
  <si>
    <t>TE</t>
    <phoneticPr fontId="3" type="noConversion"/>
  </si>
  <si>
    <t>Schedule</t>
    <phoneticPr fontId="3" type="noConversion"/>
  </si>
  <si>
    <t>Project test SKU-follow matrix</t>
    <phoneticPr fontId="3" type="noConversion"/>
  </si>
  <si>
    <t>Time w/ Config-follow matrix
(?SKU)</t>
    <phoneticPr fontId="3" type="noConversion"/>
  </si>
  <si>
    <t>Config-Automation Item</t>
    <phoneticPr fontId="3" type="noConversion"/>
  </si>
  <si>
    <t>Config-Automation time</t>
    <phoneticPr fontId="3" type="noConversion"/>
  </si>
  <si>
    <t>Config-Leverage Item</t>
    <phoneticPr fontId="3" type="noConversion"/>
  </si>
  <si>
    <t>Config-Leverage time</t>
    <phoneticPr fontId="3" type="noConversion"/>
  </si>
  <si>
    <t>Comments</t>
    <phoneticPr fontId="3" type="noConversion"/>
  </si>
  <si>
    <t>Config-Smart Item</t>
    <phoneticPr fontId="3" type="noConversion"/>
  </si>
  <si>
    <r>
      <t>Config-Smart Item</t>
    </r>
    <r>
      <rPr>
        <b/>
        <sz val="11"/>
        <color theme="0"/>
        <rFont val="標楷體"/>
        <family val="4"/>
        <charset val="136"/>
      </rPr>
      <t>占总</t>
    </r>
    <r>
      <rPr>
        <b/>
        <sz val="11"/>
        <color theme="0"/>
        <rFont val="Calibri"/>
        <family val="2"/>
      </rPr>
      <t>case</t>
    </r>
    <r>
      <rPr>
        <b/>
        <sz val="11"/>
        <color theme="0"/>
        <rFont val="標楷體"/>
        <family val="4"/>
        <charset val="136"/>
      </rPr>
      <t>比例</t>
    </r>
    <phoneticPr fontId="3" type="noConversion"/>
  </si>
  <si>
    <t>Config-Smart time</t>
    <phoneticPr fontId="3" type="noConversion"/>
  </si>
  <si>
    <t>Comments</t>
    <phoneticPr fontId="3" type="noConversion"/>
  </si>
  <si>
    <t>Project test SKU-Optimize</t>
    <phoneticPr fontId="3" type="noConversion"/>
  </si>
  <si>
    <t>Attend time-Optimize</t>
    <phoneticPr fontId="3" type="noConversion"/>
  </si>
  <si>
    <t>Planning after Optimize</t>
    <phoneticPr fontId="3" type="noConversion"/>
  </si>
  <si>
    <t>Config-Retest Cycle</t>
    <phoneticPr fontId="3" type="noConversion"/>
  </si>
  <si>
    <t>Config-Retest SKU</t>
    <phoneticPr fontId="3" type="noConversion"/>
  </si>
  <si>
    <t>Config-Retest time</t>
    <phoneticPr fontId="3" type="noConversion"/>
  </si>
  <si>
    <t>NB Mode</t>
    <phoneticPr fontId="3" type="noConversion"/>
  </si>
  <si>
    <t xml:space="preserve"> Yoga Pad mode/
Flex 300°</t>
    <phoneticPr fontId="3" type="noConversion"/>
  </si>
  <si>
    <t>Pad Mode</t>
    <phoneticPr fontId="3" type="noConversion"/>
  </si>
  <si>
    <t>W Dock mode</t>
    <phoneticPr fontId="3" type="noConversion"/>
  </si>
  <si>
    <t>FFRT</t>
    <phoneticPr fontId="3" type="noConversion"/>
  </si>
  <si>
    <t>C-cover panel test</t>
    <phoneticPr fontId="50" type="noConversion"/>
  </si>
  <si>
    <t>DQA</t>
    <phoneticPr fontId="50" type="noConversion"/>
  </si>
  <si>
    <t>v</t>
    <phoneticPr fontId="3" type="noConversion"/>
  </si>
  <si>
    <t>Cover all panel module</t>
    <phoneticPr fontId="50" type="noConversion"/>
  </si>
  <si>
    <t>V4.22.07.1</t>
    <phoneticPr fontId="50" type="noConversion"/>
  </si>
  <si>
    <t>V4.22.08.01</t>
  </si>
  <si>
    <t>V4.22.07.14.22</t>
  </si>
  <si>
    <t>V4.22.07.2</t>
    <phoneticPr fontId="50" type="noConversion"/>
  </si>
  <si>
    <t>V4.22.08.1</t>
    <phoneticPr fontId="50" type="noConversion"/>
  </si>
  <si>
    <t>V4.22.07.1</t>
    <phoneticPr fontId="50" type="noConversion"/>
  </si>
  <si>
    <t>V4.22.08.1</t>
    <phoneticPr fontId="50" type="noConversion"/>
  </si>
  <si>
    <t>V4.22.05.1</t>
    <phoneticPr fontId="50" type="noConversion"/>
  </si>
  <si>
    <t>V4.22.08.1</t>
    <phoneticPr fontId="3" type="noConversion"/>
  </si>
  <si>
    <t>V4.22.07.1</t>
    <phoneticPr fontId="50" type="noConversion"/>
  </si>
  <si>
    <t xml:space="preserve"> Communication Test(other popular app)</t>
    <phoneticPr fontId="50" type="noConversion"/>
  </si>
  <si>
    <t>V4.22.07.1</t>
    <phoneticPr fontId="50" type="noConversion"/>
  </si>
  <si>
    <t>V4.22.07.1</t>
    <phoneticPr fontId="3" type="noConversion"/>
  </si>
  <si>
    <t>V4.22.07.1</t>
    <phoneticPr fontId="50" type="noConversion"/>
  </si>
  <si>
    <t>Browser Test(Other popular web browser)</t>
    <phoneticPr fontId="50" type="noConversion"/>
  </si>
  <si>
    <t>USA005_EF_01</t>
    <phoneticPr fontId="75" type="noConversion"/>
  </si>
  <si>
    <t>USA005_EF_02</t>
    <phoneticPr fontId="75" type="noConversion"/>
  </si>
  <si>
    <t>V4.22.05.3</t>
    <phoneticPr fontId="50" type="noConversion"/>
  </si>
  <si>
    <t>USA005_EF_01</t>
    <phoneticPr fontId="75" type="noConversion"/>
  </si>
  <si>
    <t>USA005_EF_02</t>
    <phoneticPr fontId="75" type="noConversion"/>
  </si>
  <si>
    <t>V4.22.05.3</t>
    <phoneticPr fontId="50" type="noConversion"/>
  </si>
  <si>
    <t>V4.22.05.3</t>
    <phoneticPr fontId="3" type="noConversion"/>
  </si>
  <si>
    <t>V4.22.05.3</t>
    <phoneticPr fontId="3" type="noConversion"/>
  </si>
  <si>
    <t>V4.22.05.2</t>
    <phoneticPr fontId="50" type="noConversion"/>
  </si>
  <si>
    <t>USA007_EF_01</t>
    <phoneticPr fontId="75" type="noConversion"/>
  </si>
  <si>
    <t>USA007_EF_02</t>
    <phoneticPr fontId="50" type="noConversion"/>
  </si>
  <si>
    <t>USA007_EF_01</t>
    <phoneticPr fontId="75" type="noConversion"/>
  </si>
  <si>
    <t>USA007_EF_02</t>
    <phoneticPr fontId="50" type="noConversion"/>
  </si>
  <si>
    <t>Video Playback Test</t>
    <phoneticPr fontId="3" type="noConversion"/>
  </si>
  <si>
    <t>Audio Playback Test</t>
    <phoneticPr fontId="50" type="noConversion"/>
  </si>
  <si>
    <t>EF</t>
    <phoneticPr fontId="3" type="noConversion"/>
  </si>
  <si>
    <t>V4.22.08.1</t>
    <phoneticPr fontId="3" type="noConversion"/>
  </si>
  <si>
    <t>Video Playback Test</t>
    <phoneticPr fontId="50" type="noConversion"/>
  </si>
  <si>
    <t>Audio Playback Test</t>
    <phoneticPr fontId="50" type="noConversion"/>
  </si>
  <si>
    <t>USB Funciton</t>
    <phoneticPr fontId="3" type="noConversion"/>
  </si>
  <si>
    <t>x</t>
    <phoneticPr fontId="50" type="noConversion"/>
  </si>
  <si>
    <t>PC Manager v5.0.X UI and Basic function check</t>
    <phoneticPr fontId="3" type="noConversion"/>
  </si>
  <si>
    <t>SFA002_CF_03</t>
    <phoneticPr fontId="50" type="noConversion"/>
  </si>
  <si>
    <t>SFA002_CF_03</t>
    <phoneticPr fontId="3" type="noConversion"/>
  </si>
  <si>
    <t>V4.22.07.3</t>
    <phoneticPr fontId="50" type="noConversion"/>
  </si>
  <si>
    <t>V4.22.07.3</t>
    <phoneticPr fontId="3" type="noConversion"/>
  </si>
  <si>
    <t>v</t>
    <phoneticPr fontId="50" type="noConversion"/>
  </si>
  <si>
    <t>Lenovo Smart Engine V1.0.3 UI and basic function check Test</t>
    <phoneticPr fontId="3" type="noConversion"/>
  </si>
  <si>
    <t>SFA003_CF_05</t>
    <phoneticPr fontId="50" type="noConversion"/>
  </si>
  <si>
    <t>SFA003_CF_05</t>
    <phoneticPr fontId="3" type="noConversion"/>
  </si>
  <si>
    <t xml:space="preserve"> V4.22.07.3</t>
    <phoneticPr fontId="50" type="noConversion"/>
  </si>
  <si>
    <t xml:space="preserve"> V4.22.07.3</t>
    <phoneticPr fontId="3" type="noConversion"/>
  </si>
  <si>
    <t>Fn+Q[Gaming]-Hybrid Test (if support)</t>
    <phoneticPr fontId="66" type="noConversion"/>
  </si>
  <si>
    <t>v</t>
    <phoneticPr fontId="50" type="noConversion"/>
  </si>
  <si>
    <t>v</t>
    <phoneticPr fontId="3" type="noConversion"/>
  </si>
  <si>
    <t>High-End, Low-End</t>
  </si>
  <si>
    <t>v</t>
    <phoneticPr fontId="50" type="noConversion"/>
  </si>
  <si>
    <t>STA010_CF</t>
    <phoneticPr fontId="3" type="noConversion"/>
  </si>
  <si>
    <t>STA029_EF</t>
    <phoneticPr fontId="50" type="noConversion"/>
  </si>
  <si>
    <t>STA029_EF</t>
    <phoneticPr fontId="3" type="noConversion"/>
  </si>
  <si>
    <t>Stress--Display Plus Test</t>
    <phoneticPr fontId="50" type="noConversion"/>
  </si>
  <si>
    <t>Stress--Display Plus Test</t>
    <phoneticPr fontId="3" type="noConversion"/>
  </si>
  <si>
    <t>Check points test</t>
  </si>
  <si>
    <t>Media play test</t>
  </si>
  <si>
    <t>Idle test</t>
  </si>
  <si>
    <t>V4.22.07.1</t>
    <phoneticPr fontId="50" type="noConversion"/>
  </si>
  <si>
    <t>V4.22.07.1</t>
    <phoneticPr fontId="3" type="noConversion"/>
  </si>
  <si>
    <t>10 units / platform</t>
    <phoneticPr fontId="50" type="noConversion"/>
  </si>
  <si>
    <t>10 units / platform</t>
    <phoneticPr fontId="3" type="noConversion"/>
  </si>
  <si>
    <t>v</t>
    <phoneticPr fontId="3" type="noConversion"/>
  </si>
  <si>
    <t>x</t>
    <phoneticPr fontId="3" type="noConversion"/>
  </si>
  <si>
    <t>Cover all audio codec</t>
    <phoneticPr fontId="50" type="noConversion"/>
  </si>
  <si>
    <t>Cover all audio codec</t>
    <phoneticPr fontId="3" type="noConversion"/>
  </si>
  <si>
    <t>v</t>
    <phoneticPr fontId="50" type="noConversion"/>
  </si>
  <si>
    <t>V4.22.08.1</t>
  </si>
  <si>
    <t>V4.22.08.1</t>
    <phoneticPr fontId="50" type="noConversion"/>
  </si>
  <si>
    <t>V4.22.08.1</t>
    <phoneticPr fontId="50" type="noConversion"/>
  </si>
  <si>
    <t>2022/08/11</t>
    <phoneticPr fontId="50" type="noConversion"/>
  </si>
  <si>
    <t>V4.22.08.1</t>
    <phoneticPr fontId="50" type="noConversion"/>
  </si>
  <si>
    <t>V4.22.08.1</t>
    <phoneticPr fontId="3" type="noConversion"/>
  </si>
  <si>
    <t>2022/08/11</t>
    <phoneticPr fontId="50" type="noConversion"/>
  </si>
  <si>
    <t>V4.22.08.1</t>
    <phoneticPr fontId="50" type="noConversion"/>
  </si>
  <si>
    <t>V4.22.08.1</t>
    <phoneticPr fontId="3" type="noConversion"/>
  </si>
  <si>
    <t>V4.22.07.2</t>
    <phoneticPr fontId="50" type="noConversion"/>
  </si>
  <si>
    <t>V4.22.07.1</t>
    <phoneticPr fontId="50" type="noConversion"/>
  </si>
  <si>
    <t>V4.22.07.1</t>
    <phoneticPr fontId="3" type="noConversion"/>
  </si>
  <si>
    <t>Charge capacity increased</t>
    <phoneticPr fontId="50" type="noConversion"/>
  </si>
  <si>
    <t>IOA006_EF_10</t>
    <phoneticPr fontId="50" type="noConversion"/>
  </si>
  <si>
    <t>V4.22.08.1</t>
    <phoneticPr fontId="50" type="noConversion"/>
  </si>
  <si>
    <t>V4.22.08.1</t>
    <phoneticPr fontId="3" type="noConversion"/>
  </si>
  <si>
    <t>V4.22.08.2</t>
    <phoneticPr fontId="50" type="noConversion"/>
  </si>
  <si>
    <t>V4.22.08.2</t>
    <phoneticPr fontId="50" type="noConversion"/>
  </si>
  <si>
    <t>V4.22.08.1</t>
    <phoneticPr fontId="50" type="noConversion"/>
  </si>
  <si>
    <t>V4.22.08.1</t>
    <phoneticPr fontId="50" type="noConversion"/>
  </si>
  <si>
    <t>V4.22.01.1</t>
    <phoneticPr fontId="50" type="noConversion"/>
  </si>
  <si>
    <t>V4.22.01.1</t>
    <phoneticPr fontId="50" type="noConversion"/>
  </si>
  <si>
    <t>CTA002_EF_02</t>
    <phoneticPr fontId="50" type="noConversion"/>
  </si>
  <si>
    <t>V4.22.08.1</t>
    <phoneticPr fontId="50" type="noConversion"/>
  </si>
  <si>
    <t>V4.22.07.1</t>
    <phoneticPr fontId="3" type="noConversion"/>
  </si>
  <si>
    <t>Graphic Driver Installation / Uninstallation(Win10 S OS skip)</t>
    <phoneticPr fontId="50" type="noConversion"/>
  </si>
  <si>
    <t>Function test</t>
    <phoneticPr fontId="50" type="noConversion"/>
  </si>
  <si>
    <t>V4.22.07.1</t>
    <phoneticPr fontId="50" type="noConversion"/>
  </si>
  <si>
    <t xml:space="preserve">Smart Engine-GPU OC </t>
    <phoneticPr fontId="50" type="noConversion"/>
  </si>
  <si>
    <t>V4.22.07.1</t>
    <phoneticPr fontId="50" type="noConversion"/>
  </si>
  <si>
    <t>V4.22.07.1</t>
    <phoneticPr fontId="3" type="noConversion"/>
  </si>
  <si>
    <t>V4.22.07.2</t>
    <phoneticPr fontId="50" type="noConversion"/>
  </si>
  <si>
    <t>V4.22.07.2</t>
    <phoneticPr fontId="50" type="noConversion"/>
  </si>
  <si>
    <t>SFA001_CF_01</t>
    <phoneticPr fontId="50" type="noConversion"/>
  </si>
  <si>
    <t>SFA001_CF_02</t>
    <phoneticPr fontId="50" type="noConversion"/>
  </si>
  <si>
    <t>V4.22.08.1</t>
    <phoneticPr fontId="50" type="noConversion"/>
  </si>
  <si>
    <t>V4.22.08.1</t>
    <phoneticPr fontId="50" type="noConversion"/>
  </si>
  <si>
    <t>SFA001_CF_01</t>
    <phoneticPr fontId="3" type="noConversion"/>
  </si>
  <si>
    <t>SFA001_CF_02</t>
    <phoneticPr fontId="3" type="noConversion"/>
  </si>
  <si>
    <t>System Tools</t>
    <phoneticPr fontId="50" type="noConversion"/>
  </si>
  <si>
    <t>Legion Spectrum(Y5X0, L360)</t>
    <phoneticPr fontId="50" type="noConversion"/>
  </si>
  <si>
    <t>Legion Spectrum(Y770, Y770S)</t>
    <phoneticPr fontId="50" type="noConversion"/>
  </si>
  <si>
    <t>V4.22.08.1</t>
    <phoneticPr fontId="50" type="noConversion"/>
  </si>
  <si>
    <t>Support</t>
    <phoneticPr fontId="50" type="noConversion"/>
  </si>
  <si>
    <t>Preparation</t>
    <phoneticPr fontId="50" type="noConversion"/>
  </si>
  <si>
    <t>Connect</t>
    <phoneticPr fontId="50" type="noConversion"/>
  </si>
  <si>
    <t>Mobile desktop</t>
    <phoneticPr fontId="50" type="noConversion"/>
  </si>
  <si>
    <t>Webcam</t>
    <phoneticPr fontId="50" type="noConversion"/>
  </si>
  <si>
    <t>Mobile data sharing</t>
    <phoneticPr fontId="50" type="noConversion"/>
  </si>
  <si>
    <t>File transfer</t>
    <phoneticPr fontId="50" type="noConversion"/>
  </si>
  <si>
    <t>Settings</t>
    <phoneticPr fontId="50" type="noConversion"/>
  </si>
  <si>
    <t>Preparation</t>
    <phoneticPr fontId="50" type="noConversion"/>
  </si>
  <si>
    <t>Compatibility test</t>
    <phoneticPr fontId="50" type="noConversion"/>
  </si>
  <si>
    <t>Function test</t>
    <phoneticPr fontId="50" type="noConversion"/>
  </si>
  <si>
    <t>Secondary screen(if supported)</t>
    <phoneticPr fontId="50" type="noConversion"/>
  </si>
  <si>
    <t>SFA026_CF_01</t>
  </si>
  <si>
    <t>SFA026_CF_02</t>
    <phoneticPr fontId="50" type="noConversion"/>
  </si>
  <si>
    <t>V4.22.08.1</t>
    <phoneticPr fontId="50" type="noConversion"/>
  </si>
  <si>
    <t>V4.22.08.1</t>
    <phoneticPr fontId="50" type="noConversion"/>
  </si>
  <si>
    <t>V4.22.08.1</t>
    <phoneticPr fontId="50" type="noConversion"/>
  </si>
  <si>
    <t>V4.22.08.1</t>
    <phoneticPr fontId="50" type="noConversion"/>
  </si>
  <si>
    <t>FCB001_03</t>
  </si>
  <si>
    <t>V4.22.08.1</t>
    <phoneticPr fontId="50" type="noConversion"/>
  </si>
  <si>
    <t>Keyboard</t>
    <phoneticPr fontId="50" type="noConversion"/>
  </si>
  <si>
    <t>Keyboard</t>
    <phoneticPr fontId="50" type="noConversion"/>
  </si>
  <si>
    <t>V1.5</t>
    <phoneticPr fontId="3" type="noConversion"/>
  </si>
  <si>
    <t>V1.4</t>
    <phoneticPr fontId="3" type="noConversion"/>
  </si>
  <si>
    <t>Hedy_Chen</t>
    <phoneticPr fontId="3" type="noConversion"/>
  </si>
  <si>
    <t>Steven_Cai</t>
    <phoneticPr fontId="3" type="noConversion"/>
  </si>
  <si>
    <t>Steven_Cai</t>
    <phoneticPr fontId="3" type="noConversion"/>
  </si>
  <si>
    <r>
      <rPr>
        <b/>
        <sz val="11"/>
        <rFont val="Calibri"/>
        <family val="2"/>
      </rPr>
      <t xml:space="preserve">TDMS Add case:
</t>
    </r>
    <r>
      <rPr>
        <sz val="11"/>
        <rFont val="Calibri"/>
        <family val="2"/>
      </rPr>
      <t>PFA006_EF_02 ITS Game Performace Test(Non-Gaming) V4.22.05.4
PFA007_EF_03 Fn+Q Game Performance Test(gaming) V4.22.05.3</t>
    </r>
    <r>
      <rPr>
        <b/>
        <sz val="11"/>
        <rFont val="Calibri"/>
        <family val="2"/>
      </rPr>
      <t xml:space="preserve">
TDMS remove case:
</t>
    </r>
    <r>
      <rPr>
        <sz val="11"/>
        <rFont val="Calibri"/>
        <family val="2"/>
      </rPr>
      <t>BFA035_EF Intel Software Guard Extensions V4.22.01.1
PFA006_CF_02 ITS Game Performace Test(Non-Gaming) V4.22.05.3
PFA007_CF_03 Fn+Q Game Performance Test( gaming) V4.22.05.2
SFA006_02_CF Game Performance test case V4.22.01.1
SFA006_02_EF ITS Game Performance Test V4.22.01.1
Accessories for full function test_WiGig Dock
Accessories for full function test_Folio Case(Draft)
Accessories for full function test_Lenovo 3-IN-1 Hub</t>
    </r>
    <r>
      <rPr>
        <b/>
        <sz val="11"/>
        <rFont val="Calibri"/>
        <family val="2"/>
      </rPr>
      <t xml:space="preserve">
Update case version &amp; attend time as below:</t>
    </r>
    <r>
      <rPr>
        <sz val="11"/>
        <rFont val="Calibri"/>
        <family val="2"/>
      </rPr>
      <t xml:space="preserve">
BFA001_CF BIOS SETUP V4.22.07.1
PFA004_PD_06 Lenovo WER Performance V4.22.07.01
PFA004_PD_07 JS Performance test case V4.22.07.01
PFA005_CF_06 Battclues V4.22.07.1
PFA005_EF_09 Battery leackage testcase V4.22.07.1
PFA007_CF_01 Fn+Q Performance Test( gaming) V4.22.05.3
PFA010_EF_01 Game performance test for level 2 V4.22.05.5
PFA010_EF_02 Game performance test for level 3 V4.22.05.5
SFA002_CF_01 PC Manager v3.0.X/v4.0.X UI and Basic function Check V4.22.05.2
SFA002_CF_03 PC Manager v5.0.X UI and Basic function check V4.22.07.2
SFA002_EF_02 PC Manager v3.0.X/v4.0.X Compatibility test V4.22.05.2
SFA003_CF_05 Lenovo Smart Engine V1.0.3 UI and basic function check Test V4.22.07.3
SFA003_EF_06 Lenovo Smart Engine V1.0.3 Compatibility Test V4.22.07.2
SFA007_CF_01 Performance Test for VL53L1/L3 V4.22.07.1
SFA007_CF_02 Basic Function for VL53L1/L3 V4.22.07.1
SFA007_EF_03 Compatibility function Test for VL53L1/L3 V4.22.07.1
SFA007_PD_04 Stability test for VL53L1/L3 V4.22.07.1
SFA011_CF_01 Adaptive Brightness Performance test V4.22.07.1
SFA011_CF_02 Adaptive Brightness Basic function test V4.22.07.1
SFA011_PD_03 Adaptive Brightness Stability test V4.22.07.1
SFA015_CF_01 Smart wireless basic function V4.22.07.1
SFA015_EF_02 Smart wireless function power management test V4.22.07.1
SFA016_CF Display Plus_Basic Function V4.22.07.1
SFA016_EF Display Plus_Compatibility V4.22.07.1
SFA016_PD Display Plus_Stability V4.22.07.1
SFA019_CF_01 BIOS&amp;EC self-healing function test V4.22.07.1
SFA024_CF_01 Lenovo Utility UWP V4.22.07.1
SFA024_CF_02 Lenovo Hotkeys V4.22.07.1
SFA029_CF_01 Flip to start with hall sensor basic function V4.22.05.1
SFA029_CF_04 Flip to start with hall sensor and TOF sensor basic function V4.22.07.1
SFA029_EF_02 Flip to start with hall sensor compatibility test V4.22.07.1
SFA029_EF_05 Flip to start with hall sensor and TOF sensor compatibility test V4.22.07.1
SFA029_PD_03 Flip to start with hall sensor stability test V4.22.07.1
SFA029_PD_06 Flip to start with hall sensor and TOF sensor stability test V4.22.07.1
SFA032_CF_03 TOF Gesture Basic function test V4.22.07.1
SFA033_CF_01 Adaptive keyboard backlight Performance test V4.22.07.1
SFA033_CF_02 Adaptive keyboard backlight  Basic function test V4.22.07.1
SFA035_EF Tobii Experience App Compatibility test case V4.22.07.1
STA018_EF Stress-Manually Power Management test V4.22.07.2
POA012_CF BIOS WU WHLK Test V4.22.07.1</t>
    </r>
    <phoneticPr fontId="3" type="noConversion"/>
  </si>
  <si>
    <r>
      <rPr>
        <b/>
        <sz val="11"/>
        <rFont val="Calibri"/>
        <family val="2"/>
      </rPr>
      <t xml:space="preserve">Update case version &amp; attend time as below:
</t>
    </r>
    <r>
      <rPr>
        <sz val="11"/>
        <rFont val="Calibri"/>
        <family val="2"/>
      </rPr>
      <t>IAA025_CF Display quality test V4.22.01.7
CGA008_CF HDR V4.22.07.1
SMA001_CF_01 Storage Basic function test V4.22.05.2
PFA003_EF_01 Pcmark10_Storage V4.22.07.1
PFA003_EF_02 Memory Performance V4.22.07.1
PFA004_PD_03 Sysmark25 V4.22.07.1
PFA004_PD_06 Lenovo WER Performance V4.22.08.01
PFA005_CF_02 Moblie Mark2018 V4.22.07.1
PFA005_CF_03 Mobilemark25 V4.22.07.14.22
PFA005_EF_11 Normal Charge V4.22.07.1
PFA006_CF_01 ITS Performance(Non-Gaming) V4.22.07.1
SFA002_CF_03 PC Manager v5.0.X UI and Basic function check V4.22.07.3
SFA002_EF_04 PC Manager v5.0.X  Compatibility Test V4.22.07.2
SFA007_CF_02 Basic Function for VL53L1/L3 V4.22.08.1
SFA007_CF_06 Basic Function for VL53L5 V4.22.08.1
SFA007_EF_03 Compatibility function Test for VL53L1/L3 V4.22.08.1
SFA007_EF_07 Compatibility function Test for VL53L5 V4.22.08.1
SFA010_EF_03 Adaptive color compatibility test V4.22.08.1
SFA032_CF_03 TOF Gesture Basic function test V4.22.08.1
USA002_EF_02 Communication Test(other popular app) V4.22.07.1
USA003_CF_01 Browser Test V4.22.07.1
USA003_EF_02 Browser Test(Other popular web browser) V4.22.07.1
USA005_EF_01 Game user scenario test for level 1 V4.22.05.3
USA005_EF_02 Game user scenario test for level 2&amp;3 V4.22.05.3
USA005_EF_03 Game feature test for level 2 V4.22.05.2
USA007_EF_01 Video Playback Test V4.22.07.1
USA007_EF_02 Audio Playback Test V4.22.08.1</t>
    </r>
    <phoneticPr fontId="3" type="noConversion"/>
  </si>
  <si>
    <r>
      <t xml:space="preserve">TDMS Add case:
</t>
    </r>
    <r>
      <rPr>
        <sz val="11"/>
        <rFont val="Calibri"/>
        <family val="2"/>
      </rPr>
      <t xml:space="preserve">FCB001_03 Keyboard V4.22.08.1
</t>
    </r>
    <r>
      <rPr>
        <b/>
        <sz val="11"/>
        <rFont val="Calibri"/>
        <family val="2"/>
      </rPr>
      <t xml:space="preserve">TDMS remove case:
</t>
    </r>
    <r>
      <rPr>
        <sz val="11"/>
        <rFont val="Calibri"/>
        <family val="2"/>
      </rPr>
      <t xml:space="preserve">FOA001_01 Folio Touchpad test V4.22.02.1
</t>
    </r>
    <r>
      <rPr>
        <b/>
        <sz val="11"/>
        <rFont val="Calibri"/>
        <family val="2"/>
      </rPr>
      <t xml:space="preserve">Update case version &amp; attend time as below:
</t>
    </r>
    <r>
      <rPr>
        <sz val="11"/>
        <rFont val="Calibri"/>
        <family val="2"/>
      </rPr>
      <t xml:space="preserve">BFA001_CF BIOS SETUP V4.22.08.1
BFA019_CF BIOS setup on OS(WMI) V4.22.08.1
BFA036_EF Intel online connect V4.22.08.1
IOA001_CF_03 USB AOU basic function V4.22.08.1
IOA001_EF_02 USB Type-A advanced function V4.22.07.2
IOA002_EF_04 Type-C charge in DC with low battery V4.22.07.1
IOA006_EF_10 Video Power Management_external monitor Test V4.22.07.1
IAA006_EF_01 Dolby Access test(Dolby Atmos&amp; Dolby Atmos Speaker System) V4.22.08.1
IAA006_EF_02 Dolby Access test(Dolby Audio) V4.22.08.1
IAA011_CF_01 Front RGB camera basic function V4.22.08.1
IAA011_CF_03 Rear Camera basic function V4.22.08.1
IAA011_CF_05 Front RGB-IR Camera basic funtion V4.22.08.1
IAA014_CF_01 PTP Basic Function  V4.22.08.1
IAA014_PD_05 PTP FW Windows Update test  V4.22.08.1
IAA025_CF Display quality test V4.22.08.2
IAA026_EF_01 X-rite DeltaE test V4.22.08.1
IAA026_EF_02 T-con panel calibration V4.22.08.2
CTA001_EF_05 WLAN compatibility test V4.22.08.1
CTA002_CF_01 Bluetooth basic function test V4.22.08.1
CTA002_EF_02 BT throughput performance test V4.22.08.1
CTA002_EF_05 Bluetooth advanced function test V4.22.08.1
CTA002_EF_06 Bluetooth performance test V4.22.08.1
CTA002_EF_07 Bluetooth compatibility test V4.22.08.1
CGA005_CF Graphics basic function V4.22.07.1
CGA006_EF Content Protection V4.22.07.1
CGA007_EF GPU Overclocking for non-gaming V4.22.07.1
CGA009_CF Decode Transcode V4.22.07.1
CGA010_CF Display power saving technology V4.22.07.1
CGA011_CF Intel Graphics Command Center(IGCC) V4.22.07.1
CGA012_EF Intel Adaptive Sync Test V4.22.07.1
CGA013_CF Hybrid graphic test for Intel V4.22.07.1
CGA015_CF Hybrid graphic test for NVIDIA V4.22.07.1
CGA016_EF G-SYNC Test V4.22.07.1
CGA017_CF Platform Power Award Boost(PPAB) for non-Gaming V4.22.07.1
CGA018_CF Hybrid graphic test for AMD V4.22.07.1
CGA020_EF AMD Graphics FreeSync Test  V4.22.07.1
CGA025_CF LRR core function V4.22.07.2
CGA026_EF LRR enhance function V4.22.06.1
CGA027_CF Dynamic Display Switch(DDS) V4.22.07.2
CGA028_CF Display Shift for DG2 V4.22.07.1
CGA029_EF Whisper Mode V4.22.07.2
SFA001_CF_01 Lenovo Vantage _My Device Settings compatibility test V4.22.08.1
SFA001_CF_02 Lenovo Vantage for Gaming APP compatibility test case V4.22.08.1
SFA001_EF Lenovo Vantage APP compatibility test case V4.22.08.1
SFA005_PD_08 Machine Learning Test V4.22.08.1
SFA017_CF Ready For  Function case V4.22.08.1
SFA017_EF ReadyFor Assistant Compatibility test V4.22.08.1
SFA024_CF_01 Lenovo Utility UWP V4.22.08.1
SFA025_EF Creator Center 1.0 for Vantage V4.22.08.1
SFA026_CF_01 E-Course Voice 1.0 for Vantage V4.22.08.1
SFA026_CF_02 </t>
    </r>
    <r>
      <rPr>
        <sz val="11"/>
        <rFont val="細明體"/>
        <family val="3"/>
        <charset val="136"/>
      </rPr>
      <t>消噪精灵</t>
    </r>
    <r>
      <rPr>
        <sz val="11"/>
        <rFont val="Calibri"/>
        <family val="2"/>
      </rPr>
      <t>1.0 for PCM V4.22.08.1
SFA027_CF_01 Smart battery 2.0 for Vantage V4.22.08.1
SFA031_CF_01 Eye care mode 2.0 for Vantage test case V4.22.08.1
SFA038_EF Alexa App compatibility test case V4.22.08.1
STA003_CF Stress-Coldboot Test V4.22.08.1
STA004_CF Stress-Warmboot Test V4.22.08.1
STA005_CF Stress-S3 Test V4.22.08.1
STA006_CF Stress-S4 Test V4.22.08.1
STA010_CF Stress-3DMark Test V4.22.08.1
APA015_EF X-Rite V4.22.08.1</t>
    </r>
    <phoneticPr fontId="3" type="noConversion"/>
  </si>
  <si>
    <t>V4.22.08.1</t>
    <phoneticPr fontId="50" type="noConversion"/>
  </si>
  <si>
    <t>V4.22.08.1</t>
    <phoneticPr fontId="3" type="noConversion"/>
  </si>
  <si>
    <t>V4.22.08.1</t>
    <phoneticPr fontId="50" type="noConversion"/>
  </si>
  <si>
    <t>V4.22.08.1</t>
    <phoneticPr fontId="3" type="noConversion"/>
  </si>
  <si>
    <t>V4.22.08.1</t>
    <phoneticPr fontId="50" type="noConversion"/>
  </si>
  <si>
    <t>V4.22.08.1</t>
    <phoneticPr fontId="3" type="noConversion"/>
  </si>
  <si>
    <t>V4.21.8.1</t>
    <phoneticPr fontId="50" type="noConversion"/>
  </si>
  <si>
    <t>V4.22.08.3</t>
    <phoneticPr fontId="50" type="noConversion"/>
  </si>
  <si>
    <t>V4.22.08.1</t>
    <phoneticPr fontId="50" type="noConversion"/>
  </si>
  <si>
    <t>V4.22.08.1</t>
    <phoneticPr fontId="50" type="noConversion"/>
  </si>
  <si>
    <t>V4.22.08.2</t>
    <phoneticPr fontId="50" type="noConversion"/>
  </si>
  <si>
    <t>V4.22.08.2</t>
    <phoneticPr fontId="50" type="noConversion"/>
  </si>
  <si>
    <t>v4.22.05.3</t>
  </si>
  <si>
    <t>V4.22.05.4</t>
  </si>
  <si>
    <t>PFA004_EF_02_Auto</t>
  </si>
  <si>
    <t>PCMark10 Extended</t>
  </si>
  <si>
    <t>PFA004_EF_03_Auto</t>
  </si>
  <si>
    <t>DQA</t>
    <phoneticPr fontId="50" type="noConversion"/>
  </si>
  <si>
    <t>PCMark10 Express</t>
  </si>
  <si>
    <t>PCMark10 Express</t>
    <phoneticPr fontId="50" type="noConversion"/>
  </si>
  <si>
    <t>PCMark10 Extended</t>
    <phoneticPr fontId="50" type="noConversion"/>
  </si>
  <si>
    <t>PFA006_CF_04_01_Auto</t>
  </si>
  <si>
    <t>ITS-Cinebench23Single-Cold</t>
    <phoneticPr fontId="3" type="noConversion"/>
  </si>
  <si>
    <t>PFA006_CF_04_02_Auto</t>
  </si>
  <si>
    <t>PFA006_CF_04_03_Auto</t>
  </si>
  <si>
    <t>PFA006_CF_05_01_Auto</t>
  </si>
  <si>
    <t>SFA003_CF_07</t>
    <phoneticPr fontId="50" type="noConversion"/>
  </si>
  <si>
    <t>Lenovo Smart Engine V1.0.4 UI and basic function check Test</t>
    <phoneticPr fontId="50" type="noConversion"/>
  </si>
  <si>
    <t>V4.22.08.2</t>
    <phoneticPr fontId="50" type="noConversion"/>
  </si>
  <si>
    <t>SFA003_EF_08</t>
    <phoneticPr fontId="50" type="noConversion"/>
  </si>
  <si>
    <t xml:space="preserve"> Lenovo Smart Engine V1.0.4 Compatibility Test</t>
    <phoneticPr fontId="50" type="noConversion"/>
  </si>
  <si>
    <t>SFA013_EF_05</t>
    <phoneticPr fontId="50" type="noConversion"/>
  </si>
  <si>
    <t>Whisper Voice 4.0_Elevoc</t>
    <phoneticPr fontId="50" type="noConversion"/>
  </si>
  <si>
    <t>Speech Noise Suppression(if support 2 Mic)</t>
    <phoneticPr fontId="50" type="noConversion"/>
  </si>
  <si>
    <t>Speech Noise Suppression(if support 4 Mic)</t>
    <phoneticPr fontId="50" type="noConversion"/>
  </si>
  <si>
    <t>SFA013_EF_06</t>
    <phoneticPr fontId="50" type="noConversion"/>
  </si>
  <si>
    <t>Whisper Voice 4.0_Fortemedia</t>
    <phoneticPr fontId="50" type="noConversion"/>
  </si>
  <si>
    <t>V4.22.08.1</t>
    <phoneticPr fontId="50" type="noConversion"/>
  </si>
  <si>
    <t>SFA031_CF_01</t>
    <phoneticPr fontId="50" type="noConversion"/>
  </si>
  <si>
    <t>SFA031_CF_02</t>
    <phoneticPr fontId="50" type="noConversion"/>
  </si>
  <si>
    <t>Eye care mode 2.0 for Smart Engine test case</t>
    <phoneticPr fontId="50" type="noConversion"/>
  </si>
  <si>
    <t>Display</t>
    <phoneticPr fontId="50" type="noConversion"/>
  </si>
  <si>
    <t>Preparation</t>
    <phoneticPr fontId="50" type="noConversion"/>
  </si>
  <si>
    <t>Preparation</t>
    <phoneticPr fontId="3" type="noConversion"/>
  </si>
  <si>
    <t>SFA034_CF_05</t>
    <phoneticPr fontId="50" type="noConversion"/>
  </si>
  <si>
    <t>Lenovo Smart Appearance2.3_Core Function</t>
    <phoneticPr fontId="50" type="noConversion"/>
  </si>
  <si>
    <t>Favorite Looks</t>
    <phoneticPr fontId="50" type="noConversion"/>
  </si>
  <si>
    <t>Intelligent Sensing</t>
    <phoneticPr fontId="50" type="noConversion"/>
  </si>
  <si>
    <t>SFA034_EF_06</t>
    <phoneticPr fontId="50" type="noConversion"/>
  </si>
  <si>
    <t>Lenovo Smart Appearance2.3 compatibility</t>
    <phoneticPr fontId="50" type="noConversion"/>
  </si>
  <si>
    <t>V4.22.08.1</t>
    <phoneticPr fontId="50" type="noConversion"/>
  </si>
  <si>
    <t>Power Management Quick Check Enhance Function</t>
    <phoneticPr fontId="50" type="noConversion"/>
  </si>
  <si>
    <t>V4.22.08.1</t>
    <phoneticPr fontId="50" type="noConversion"/>
  </si>
  <si>
    <t>V4.22.08.1</t>
    <phoneticPr fontId="50" type="noConversion"/>
  </si>
  <si>
    <t>V4.22.08.1</t>
    <phoneticPr fontId="50" type="noConversion"/>
  </si>
  <si>
    <t>V4.22.08.1</t>
    <phoneticPr fontId="50" type="noConversion"/>
  </si>
  <si>
    <t>Hedy_Chen</t>
    <phoneticPr fontId="3" type="noConversion"/>
  </si>
  <si>
    <t>V1.6</t>
    <phoneticPr fontId="3" type="noConversion"/>
  </si>
  <si>
    <r>
      <rPr>
        <b/>
        <sz val="11"/>
        <rFont val="Calibri"/>
        <family val="2"/>
      </rPr>
      <t xml:space="preserve">TDMS Add case:
</t>
    </r>
    <r>
      <rPr>
        <sz val="11"/>
        <rFont val="Calibri"/>
        <family val="2"/>
      </rPr>
      <t xml:space="preserve">PFA003_EF_02_Auto Memory Performance Auto Test V4.22.07.1
</t>
    </r>
    <r>
      <rPr>
        <b/>
        <sz val="11"/>
        <rFont val="Calibri"/>
        <family val="2"/>
      </rPr>
      <t xml:space="preserve">TDMS remove case:
</t>
    </r>
    <r>
      <rPr>
        <sz val="11"/>
        <rFont val="Calibri"/>
        <family val="2"/>
      </rPr>
      <t>PFA004_PD_08 Modern Preload Performance V4.22.05.2</t>
    </r>
    <r>
      <rPr>
        <b/>
        <sz val="11"/>
        <rFont val="Calibri"/>
        <family val="2"/>
      </rPr>
      <t xml:space="preserve">
Update case version &amp; attend time as below:
</t>
    </r>
    <r>
      <rPr>
        <sz val="11"/>
        <rFont val="Calibri"/>
        <family val="2"/>
      </rPr>
      <t>IAA014_CF_01 PTP Basic Function V4.22.07.1
IAA019_CF_01 Fingerprint Basic Function Test V4.22.07.1
IAA019_EF_03 Fingerprint Basic Function Scenario Testcase V4.22.07.1
IAA028_EF Dynamic  Refresh Rate V4.22.07.1
CGA002_EF AMD CPU Test Enhance Function V4.22.06.2
 PFA006_EF_02 ITS Game Performace Test(Non-Gaming) V4.22.05.5
PFA007_EF_03 Fn+Q Game Performance Test(gaming) V4.22.05.4
STA024_EF Stress-Lenovo Over Clock test V4.22.07.2
USA001_EF_01 Office &amp; Work basic function test V4.22.07.2
USA001_EF_02 Office &amp; Work advanced function test V4.22.07.1
USA002_EF_01 Communication Test V4.22.07.1
USA004_EF_03 Draw Paint(Active pen) V4.22.07.1
USA008_EF System operation V4.22.07.1</t>
    </r>
    <phoneticPr fontId="3" type="noConversion"/>
  </si>
  <si>
    <r>
      <t xml:space="preserve">TDMS Add case:
</t>
    </r>
    <r>
      <rPr>
        <sz val="11"/>
        <rFont val="Calibri"/>
        <family val="2"/>
      </rPr>
      <t xml:space="preserve">PFA004_EF_02_Auto PCMark10 Extended V4.22.08.1
PFA004_EF_03_Auto PCMark10 Express V4.22.08.1
SFA003_CF_07 Lenovo Smart Engine V1.0.4 UI and basic function check Test V4.22.08.2
SFA003_EF_08 Lenovo Smart Engine V1.0.4 Compatibility Test V4.22.08.1
SFA013_EF_05 Whisper Voice 4.0_Elevoc V4.22.08.1
SFA013_EF_06 Whisper Voice 4.0_Fortemedia V4.22.08.1
SFA031_CF_02 Eye care mode 2.0 for Smart Engine test case V4.22.08.1
SFA034_CF_05 Lenovo Smart Appearance2.3_Core Function V4.22.08.1
SFA034_EF_06 Lenovo Smart Appearance2.3 compatibility V4.22.08.1
</t>
    </r>
    <r>
      <rPr>
        <b/>
        <sz val="11"/>
        <rFont val="Calibri"/>
        <family val="2"/>
      </rPr>
      <t xml:space="preserve">Update case version &amp; attend time as below:
</t>
    </r>
    <r>
      <rPr>
        <sz val="11"/>
        <rFont val="Calibri"/>
        <family val="2"/>
      </rPr>
      <t>IOA001_EF_04 USB AOU advanced function V4.22.08.1
IOA002_CF_01 USB Type-C basic function V4.22.08.1
IOA002_EF_02 USB Type-C advancd function V4.22.08.1
IAA013_CF Windows hello basic function V4.21.8.1
IAA026_EF_02 T-con panel calibration V4.22.08.3
CGA001_CF Intel CPU Test Core Function V4.22.08.1
CGA001_EF Intel CPU Test Enhance Function V4.22.08.1
CGA002_CF AMD CPU Test Core Function V4.22.08.1
CGA002_EF AMD CPU Test Enhance Function V4.22.08.1
CGA011_CF Intel Graphics Command Center(IGCC) V4.22.08.1
CGA025_CF LRR core function V4.22.08.1
PFA001_CF_01_Auto Cinebench R20-All v4.22.05.3
PFA001_CF_02_Auto Cinebench R23 All V4.22.05.3
PFA001_CF_03_Auto Cinebench R20-Multi V4.22.05.3
PFA001_CF_04_Auto Cinebench R20-Single V4.22.05.3
PFA001_CF_05_Auto Cinebench R23-Multi V4.22.05.3
PFA001_CF_06_Auto Cinebench R23-Single V4.22.05.3
PFA002_CF_01_Auto 3DMark Time SPY V4.22.05.4
PFA002_CF_02_Auto 3DMark Fire Strike V4.22.05.3
PFA002_CF_03_Auto 3DMark Night Raid V4.22.05.3
PFA002_CF_04_Auto 3DMark Port Royal V4.22.05.3
PFA002_EF_05_Auto 3DMark Time  SPY Extreme V4.22.05.4
PFA002_EF_06_Auto 3DMark Fire Strike Extreme V4.22.05.5
PFA002_EF_07_Auto 3DMark Fire Strike Ultra V4.22.05.3
PFA002_PD_08_Auto 3DMark Wild Life V4.22.05.3
PFA002_PD_09_Auto 3DMark Wild Life Unlimited V4.22.05.3
PFA004_EF_01_Auto PCMark10 V4.22.05.3
PFA006_CF_03_Auto ITS-Cinebench20-Cold V4.22.08.1
PFA006_CF_04_01_Auto ITS-Cinebench23Single-Cold V4.22.08.1
PFA006_CF_04_02_Auto ITS-Cinebench23Single-Warm V4.22.08.1
PFA006_CF_04_03_Auto ITS-Cinebench23Multi-Warm V4.22.08.1
PFA006_CF_04_Auto ITS-Cinebench23-Cold V4.22.08.1
PFA006_CF_05_01_Auto ITS-3DMarkTimeSpy-Warm V4.22.08.1
PFA006_CF_05_Auto ITS-3DMarkTimeSpy-Cold V4.22.08.1
PFA006_CF_06_Auto ITS-3DMarkFireStrike-Cold V4.22.08.1
PFA006_CF_07_Auto ITS-3DMarkFireStrike-Warm V4.22.08.1
PFA006_CF_08_Auto ITS-Cinbench20-Warm V4.22.08.1
PFA013_02_Auto_02_CF ITS-Cinbench15-Cold V4.22.08.1
PFA013_02_Auto_07 ITS-Cinbench15-Warm V4.22.08.1
SFA034_CF_03 Lenovo Smart Appearance 2.1 V4.22.07.1
SFA035_EF Tobii Experience App Compatibility test case V4.22.08.1
STA001_EF_02 Power Management Quick Check Enhance Function V4.22.08.1
STA007_CF Stress-Modern Standby Test V4.22.08.1
APA021_EF_03 Lenovo Browser for SMB V4.22.08.1
FOA001_02 Folio PTP V4.22.08.1
FOA001_03 Folio Keyboard test V4.22.08.1</t>
    </r>
    <phoneticPr fontId="3" type="noConversion"/>
  </si>
  <si>
    <t>SKU1</t>
    <phoneticPr fontId="3" type="noConversion"/>
  </si>
  <si>
    <t>Pre-Installed App</t>
    <phoneticPr fontId="3" type="noConversion"/>
  </si>
  <si>
    <t>WiGig Dock</t>
    <phoneticPr fontId="50" type="noConversion"/>
  </si>
  <si>
    <t>Folio Case(Draft)</t>
    <phoneticPr fontId="50" type="noConversion"/>
  </si>
  <si>
    <t>USB-C Dock</t>
    <phoneticPr fontId="3" type="noConversion"/>
  </si>
  <si>
    <t>.Hrs</t>
    <phoneticPr fontId="50" type="noConversion"/>
  </si>
  <si>
    <t>APA001_PD</t>
    <phoneticPr fontId="50" type="noConversion"/>
  </si>
  <si>
    <t>SKU11</t>
    <phoneticPr fontId="3" type="noConversion"/>
  </si>
  <si>
    <t>SKU12</t>
    <phoneticPr fontId="50" type="noConversion"/>
  </si>
  <si>
    <t>SKU13</t>
    <phoneticPr fontId="50" type="noConversion"/>
  </si>
  <si>
    <t>SKU14</t>
    <phoneticPr fontId="50" type="noConversion"/>
  </si>
  <si>
    <t>SKU15</t>
    <phoneticPr fontId="50" type="noConversion"/>
  </si>
  <si>
    <t>SKU16</t>
    <phoneticPr fontId="50" type="noConversion"/>
  </si>
  <si>
    <t>SKU17</t>
    <phoneticPr fontId="50" type="noConversion"/>
  </si>
  <si>
    <t>SKU20</t>
    <phoneticPr fontId="50" type="noConversion"/>
  </si>
  <si>
    <t>SKU19</t>
    <phoneticPr fontId="50" type="noConversion"/>
  </si>
  <si>
    <t>SKU18</t>
    <phoneticPr fontId="5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</si>
</sst>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176" formatCode="_-* #,##0.00_-;\-* #,##0.00_-;_-* &quot;-&quot;??_-;_-@_-"/>
    <numFmt numFmtId="177" formatCode="[$NT$-404]#,##0.00;[Red]\-[$NT$-404]#,##0.00"/>
    <numFmt numFmtId="178" formatCode="m/d/yyyy"/>
    <numFmt numFmtId="179" formatCode="0_);[Red]\(0\)"/>
    <numFmt numFmtId="180" formatCode="0.0_);[Red]\(0.0\)"/>
    <numFmt numFmtId="181" formatCode="0_ "/>
    <numFmt numFmtId="182" formatCode="_ &quot;￥&quot;* #,##0_ ;_ &quot;￥&quot;* \-#,##0_ ;_ &quot;￥&quot;* &quot;-&quot;_ ;_ @_ "/>
    <numFmt numFmtId="183" formatCode="0.0_ "/>
    <numFmt numFmtId="184" formatCode="yyyy/mm/dd"/>
    <numFmt numFmtId="185" formatCode="m/d;@"/>
    <numFmt numFmtId="186" formatCode="0.00_);[Red]\(0.00\)"/>
    <numFmt numFmtId="187" formatCode="[$-409]d/mmm/yy;@"/>
    <numFmt numFmtId="188" formatCode="0.00_ ;[Red]\-0.00\ "/>
    <numFmt numFmtId="189" formatCode="_(* #,##0.00_);_(* \(#,##0.00\);_(* &quot;-&quot;??_);_(@_)"/>
  </numFmts>
  <fonts count="95">
    <font>
      <sz val="12"/>
      <name val="宋体"/>
      <charset val="134"/>
    </font>
    <font>
      <b/>
      <sz val="11"/>
      <color rgb="FF333333"/>
      <name val="宋体"/>
      <family val="3"/>
      <charset val="134"/>
    </font>
    <font>
      <i/>
      <sz val="12"/>
      <color rgb="FF7F7F7F"/>
      <name val="新細明體"/>
      <family val="2"/>
      <charset val="136"/>
    </font>
    <font>
      <sz val="9"/>
      <name val="細明體"/>
      <family val="3"/>
      <charset val="136"/>
    </font>
    <font>
      <sz val="12"/>
      <color indexed="55"/>
      <name val="Arial"/>
      <family val="2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宋体"/>
      <family val="3"/>
      <charset val="134"/>
    </font>
    <font>
      <u/>
      <sz val="12"/>
      <color indexed="31"/>
      <name val="宋体"/>
      <family val="3"/>
      <charset val="134"/>
    </font>
    <font>
      <b/>
      <sz val="16"/>
      <color rgb="FFC00000"/>
      <name val="Calibri"/>
      <family val="2"/>
    </font>
    <font>
      <b/>
      <sz val="16"/>
      <color rgb="FF993300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4"/>
      <color rgb="FF333333"/>
      <name val="Calibri"/>
      <family val="2"/>
    </font>
    <font>
      <sz val="10"/>
      <color rgb="FF333333"/>
      <name val="Calibri"/>
      <family val="2"/>
    </font>
    <font>
      <b/>
      <sz val="11"/>
      <color rgb="FFFF6600"/>
      <name val="Calibri"/>
      <family val="2"/>
    </font>
    <font>
      <b/>
      <sz val="10"/>
      <color rgb="FF333333"/>
      <name val="Calibri"/>
      <family val="2"/>
    </font>
    <font>
      <sz val="10"/>
      <color indexed="55"/>
      <name val="Calibri"/>
      <family val="2"/>
    </font>
    <font>
      <sz val="10"/>
      <color rgb="FF000000"/>
      <name val="Calibri"/>
      <family val="2"/>
    </font>
    <font>
      <sz val="12"/>
      <name val="新細明體"/>
      <family val="1"/>
      <charset val="136"/>
    </font>
    <font>
      <sz val="12"/>
      <name val="Calibri"/>
      <family val="2"/>
    </font>
    <font>
      <b/>
      <sz val="11"/>
      <color rgb="FF333333"/>
      <name val="Calibri"/>
      <family val="2"/>
    </font>
    <font>
      <b/>
      <sz val="9"/>
      <name val="Calibri"/>
      <family val="2"/>
    </font>
    <font>
      <b/>
      <sz val="11"/>
      <color theme="0"/>
      <name val="Calibri"/>
      <family val="2"/>
    </font>
    <font>
      <b/>
      <sz val="9"/>
      <color theme="0"/>
      <name val="Calibri"/>
      <family val="2"/>
    </font>
    <font>
      <b/>
      <sz val="10"/>
      <color theme="0"/>
      <name val="Calibri"/>
      <family val="2"/>
    </font>
    <font>
      <b/>
      <sz val="11"/>
      <color rgb="FFFFFFFF"/>
      <name val="Calibri"/>
      <family val="2"/>
    </font>
    <font>
      <b/>
      <sz val="9"/>
      <color theme="1"/>
      <name val="Calibri"/>
      <family val="2"/>
    </font>
    <font>
      <b/>
      <sz val="11"/>
      <color theme="1"/>
      <name val="Calibri"/>
      <family val="2"/>
    </font>
    <font>
      <b/>
      <sz val="16"/>
      <color rgb="FF0000FF"/>
      <name val="Calibri"/>
      <family val="2"/>
    </font>
    <font>
      <b/>
      <sz val="18"/>
      <color rgb="FF0000FF"/>
      <name val="Calibri"/>
      <family val="2"/>
    </font>
    <font>
      <sz val="9"/>
      <name val="新細明體"/>
      <family val="1"/>
      <charset val="136"/>
    </font>
    <font>
      <b/>
      <sz val="12"/>
      <name val="Calibri"/>
      <family val="2"/>
    </font>
    <font>
      <sz val="12"/>
      <name val="標楷體"/>
      <family val="4"/>
      <charset val="136"/>
    </font>
    <font>
      <sz val="11"/>
      <color indexed="81"/>
      <name val="標楷體"/>
      <family val="4"/>
      <charset val="136"/>
    </font>
    <font>
      <b/>
      <sz val="12"/>
      <color rgb="FF993300"/>
      <name val="標楷體"/>
      <family val="4"/>
      <charset val="136"/>
    </font>
    <font>
      <b/>
      <sz val="11"/>
      <color indexed="81"/>
      <name val="Calibri"/>
      <family val="2"/>
    </font>
    <font>
      <sz val="11"/>
      <color indexed="81"/>
      <name val="Calibri"/>
      <family val="2"/>
    </font>
    <font>
      <b/>
      <sz val="16"/>
      <color theme="1"/>
      <name val="Calibri"/>
      <family val="2"/>
    </font>
    <font>
      <b/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rgb="FFFF0000"/>
      <name val="Calibri"/>
      <family val="2"/>
    </font>
    <font>
      <b/>
      <sz val="12"/>
      <color rgb="FF993300"/>
      <name val="Calibri"/>
      <family val="2"/>
    </font>
    <font>
      <b/>
      <sz val="11"/>
      <color theme="0"/>
      <name val="標楷體"/>
      <family val="4"/>
      <charset val="136"/>
    </font>
    <font>
      <sz val="11"/>
      <color theme="1"/>
      <name val="宋体"/>
      <family val="3"/>
      <charset val="134"/>
      <scheme val="minor"/>
    </font>
    <font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indexed="8"/>
      <name val="新細明體"/>
      <family val="1"/>
    </font>
    <font>
      <sz val="9"/>
      <name val="宋体"/>
      <family val="3"/>
      <charset val="134"/>
      <scheme val="minor"/>
    </font>
    <font>
      <strike/>
      <sz val="10"/>
      <name val="Calibri"/>
      <family val="2"/>
    </font>
    <font>
      <strike/>
      <sz val="10"/>
      <color theme="1"/>
      <name val="Calibri"/>
      <family val="2"/>
    </font>
    <font>
      <strike/>
      <sz val="10"/>
      <color rgb="FF333333"/>
      <name val="Calibri"/>
      <family val="2"/>
    </font>
    <font>
      <sz val="16"/>
      <color rgb="FF0000FF"/>
      <name val="Calibri"/>
      <family val="2"/>
    </font>
    <font>
      <sz val="16"/>
      <color rgb="FF0000FF"/>
      <name val="標楷體"/>
      <family val="4"/>
      <charset val="136"/>
    </font>
    <font>
      <sz val="9"/>
      <name val="宋体"/>
      <family val="3"/>
      <charset val="136"/>
      <scheme val="minor"/>
    </font>
    <font>
      <b/>
      <sz val="18"/>
      <color rgb="FFFF0000"/>
      <name val="Calibri"/>
      <family val="2"/>
    </font>
    <font>
      <b/>
      <sz val="10"/>
      <color rgb="FF993300"/>
      <name val="Calibri"/>
      <family val="2"/>
    </font>
    <font>
      <b/>
      <sz val="10"/>
      <color rgb="FF993300"/>
      <name val="標楷體"/>
      <family val="4"/>
      <charset val="136"/>
    </font>
    <font>
      <b/>
      <sz val="10"/>
      <color rgb="FF0033CC"/>
      <name val="Calibri"/>
      <family val="2"/>
    </font>
    <font>
      <b/>
      <sz val="16"/>
      <name val="Calibri"/>
      <family val="2"/>
    </font>
    <font>
      <b/>
      <sz val="16"/>
      <name val="標楷體"/>
      <family val="4"/>
      <charset val="136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0"/>
      <name val="Arial"/>
      <family val="2"/>
    </font>
    <font>
      <sz val="12"/>
      <name val="新細明體"/>
      <family val="1"/>
    </font>
    <font>
      <sz val="11"/>
      <color theme="1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12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theme="1" tint="4.9989318521683403E-2"/>
      <name val="Calibri"/>
      <family val="2"/>
    </font>
    <font>
      <sz val="9"/>
      <name val="宋体"/>
      <family val="2"/>
      <charset val="134"/>
      <scheme val="minor"/>
    </font>
    <font>
      <sz val="16"/>
      <color rgb="FFC00000"/>
      <name val="Calibri"/>
      <family val="2"/>
    </font>
    <font>
      <sz val="16"/>
      <color rgb="FF993300"/>
      <name val="Calibri"/>
      <family val="2"/>
    </font>
    <font>
      <sz val="10"/>
      <color theme="1"/>
      <name val="宋体"/>
      <family val="2"/>
      <charset val="134"/>
    </font>
    <font>
      <sz val="10"/>
      <name val="宋体"/>
      <family val="2"/>
      <charset val="134"/>
    </font>
    <font>
      <sz val="10"/>
      <name val="微软雅黑"/>
      <family val="2"/>
      <charset val="134"/>
    </font>
    <font>
      <sz val="10"/>
      <name val="宋体"/>
      <family val="3"/>
      <charset val="134"/>
    </font>
    <font>
      <sz val="10"/>
      <color theme="1"/>
      <name val="新細明體"/>
      <family val="1"/>
    </font>
    <font>
      <b/>
      <sz val="10"/>
      <color rgb="FF000000"/>
      <name val="Calibri"/>
      <family val="2"/>
    </font>
    <font>
      <sz val="12"/>
      <name val="宋体"/>
      <family val="3"/>
      <charset val="134"/>
    </font>
    <font>
      <sz val="10"/>
      <color theme="0"/>
      <name val="Calibri"/>
      <family val="2"/>
    </font>
    <font>
      <sz val="10"/>
      <color rgb="FF993300"/>
      <name val="Calibri"/>
      <family val="2"/>
    </font>
    <font>
      <b/>
      <sz val="10"/>
      <color rgb="FFC00000"/>
      <name val="Calibri"/>
      <family val="2"/>
    </font>
    <font>
      <b/>
      <sz val="10"/>
      <color rgb="FFC00000"/>
      <name val="標楷體"/>
      <family val="4"/>
      <charset val="136"/>
    </font>
    <font>
      <sz val="12"/>
      <name val="Arial"/>
      <family val="2"/>
      <charset val="134"/>
    </font>
    <font>
      <sz val="10"/>
      <name val="Calibri"/>
      <family val="2"/>
      <charset val="1"/>
    </font>
    <font>
      <sz val="10"/>
      <color rgb="FF000000"/>
      <name val="Calibri"/>
      <family val="2"/>
      <charset val="1"/>
    </font>
    <font>
      <sz val="12"/>
      <color theme="1"/>
      <name val="宋体"/>
      <family val="2"/>
      <scheme val="minor"/>
    </font>
    <font>
      <sz val="10"/>
      <name val="細明體"/>
      <family val="3"/>
      <charset val="136"/>
    </font>
    <font>
      <sz val="11"/>
      <name val="細明體"/>
      <family val="3"/>
      <charset val="136"/>
    </font>
  </fonts>
  <fills count="50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FFCC99"/>
        <bgColor rgb="FFC0C0C0"/>
      </patternFill>
    </fill>
    <fill>
      <patternFill patternType="solid">
        <fgColor rgb="FFCCCCFF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CCCFF"/>
      </patternFill>
    </fill>
    <fill>
      <patternFill patternType="solid">
        <fgColor theme="0"/>
        <bgColor rgb="FFFFFF00"/>
      </patternFill>
    </fill>
    <fill>
      <patternFill patternType="solid">
        <fgColor rgb="FF00FFFF"/>
        <bgColor indexed="64"/>
      </patternFill>
    </fill>
    <fill>
      <patternFill patternType="solid">
        <fgColor rgb="FF00FFFF"/>
        <bgColor rgb="FFCCFFFF"/>
      </patternFill>
    </fill>
    <fill>
      <patternFill patternType="solid">
        <fgColor rgb="FF00FFFF"/>
        <bgColor rgb="FFC0C0C0"/>
      </patternFill>
    </fill>
    <fill>
      <patternFill patternType="solid">
        <fgColor theme="0"/>
        <bgColor rgb="FFC0C0C0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rgb="FFCCFFFF"/>
      </patternFill>
    </fill>
    <fill>
      <patternFill patternType="solid">
        <fgColor theme="3"/>
        <bgColor rgb="FFC0C0C0"/>
      </patternFill>
    </fill>
    <fill>
      <patternFill patternType="solid">
        <fgColor theme="9" tint="-0.499984740745262"/>
        <bgColor rgb="FFCCFFFF"/>
      </patternFill>
    </fill>
    <fill>
      <patternFill patternType="solid">
        <fgColor theme="9" tint="-0.499984740745262"/>
        <bgColor rgb="FFC0C0C0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33CC"/>
        <bgColor rgb="FFCCFFFF"/>
      </patternFill>
    </fill>
    <fill>
      <patternFill patternType="solid">
        <fgColor theme="6" tint="-0.249977111117893"/>
        <bgColor rgb="FFCCFFFF"/>
      </patternFill>
    </fill>
    <fill>
      <patternFill patternType="solid">
        <fgColor rgb="FFCC99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97470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9999FF"/>
      </patternFill>
    </fill>
    <fill>
      <patternFill patternType="solid">
        <fgColor theme="3" tint="0.79998168889431442"/>
        <bgColor rgb="FF9999FF"/>
      </patternFill>
    </fill>
    <fill>
      <patternFill patternType="solid">
        <fgColor theme="9"/>
        <bgColor rgb="FFCCFFFF"/>
      </patternFill>
    </fill>
    <fill>
      <patternFill patternType="solid">
        <fgColor theme="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CCCFF"/>
        <bgColor rgb="FFCCFFFF"/>
      </patternFill>
    </fill>
    <fill>
      <patternFill patternType="solid">
        <fgColor rgb="FFCCCCFF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theme="0"/>
        <bgColor rgb="FFCCFFFF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9847407452621"/>
        <bgColor rgb="FFCCCCFF"/>
      </patternFill>
    </fill>
    <fill>
      <patternFill patternType="solid">
        <fgColor theme="0"/>
        <bgColor rgb="FF000000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rgb="FFCCCCFF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40">
    <xf numFmtId="177" fontId="0" fillId="0" borderId="0">
      <alignment vertical="center"/>
    </xf>
    <xf numFmtId="177" fontId="2" fillId="0" borderId="0" applyBorder="0" applyProtection="0">
      <alignment vertical="center"/>
    </xf>
    <xf numFmtId="177" fontId="4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82" fontId="7" fillId="0" borderId="0" applyFont="0" applyFill="0" applyBorder="0" applyAlignment="0" applyProtection="0">
      <alignment vertical="center"/>
    </xf>
    <xf numFmtId="177" fontId="8" fillId="0" borderId="0" applyNumberFormat="0" applyFill="0" applyBorder="0" applyAlignment="0" applyProtection="0">
      <alignment vertical="center"/>
    </xf>
    <xf numFmtId="177" fontId="4" fillId="0" borderId="0">
      <alignment vertical="center"/>
    </xf>
    <xf numFmtId="0" fontId="21" fillId="0" borderId="0">
      <alignment vertical="center"/>
    </xf>
    <xf numFmtId="187" fontId="46" fillId="0" borderId="0">
      <alignment vertical="center"/>
    </xf>
    <xf numFmtId="187" fontId="49" fillId="0" borderId="0">
      <alignment vertical="center"/>
    </xf>
    <xf numFmtId="187" fontId="46" fillId="0" borderId="0">
      <alignment vertical="center"/>
    </xf>
    <xf numFmtId="187" fontId="46" fillId="0" borderId="0"/>
    <xf numFmtId="187" fontId="46" fillId="0" borderId="0">
      <alignment vertical="center"/>
    </xf>
    <xf numFmtId="187" fontId="49" fillId="0" borderId="0">
      <alignment vertical="center"/>
    </xf>
    <xf numFmtId="189" fontId="46" fillId="0" borderId="0" applyFont="0" applyFill="0" applyBorder="0" applyAlignment="0" applyProtection="0">
      <alignment vertical="center"/>
    </xf>
    <xf numFmtId="187" fontId="49" fillId="0" borderId="0">
      <alignment vertical="center"/>
    </xf>
    <xf numFmtId="187" fontId="46" fillId="0" borderId="0">
      <alignment vertical="center"/>
    </xf>
    <xf numFmtId="187" fontId="67" fillId="0" borderId="0">
      <alignment vertical="center"/>
    </xf>
    <xf numFmtId="187" fontId="46" fillId="0" borderId="0">
      <alignment vertical="center"/>
    </xf>
    <xf numFmtId="187" fontId="49" fillId="0" borderId="0">
      <alignment vertical="center"/>
    </xf>
    <xf numFmtId="187" fontId="46" fillId="0" borderId="0">
      <alignment vertical="center"/>
    </xf>
    <xf numFmtId="187" fontId="46" fillId="0" borderId="0">
      <alignment vertical="center"/>
    </xf>
    <xf numFmtId="187" fontId="69" fillId="0" borderId="0"/>
    <xf numFmtId="187" fontId="69" fillId="0" borderId="0"/>
    <xf numFmtId="187" fontId="69" fillId="0" borderId="0"/>
    <xf numFmtId="187" fontId="63" fillId="0" borderId="0"/>
    <xf numFmtId="187" fontId="46" fillId="0" borderId="0">
      <alignment vertical="center"/>
    </xf>
    <xf numFmtId="187" fontId="49" fillId="0" borderId="0">
      <alignment vertical="center"/>
    </xf>
    <xf numFmtId="187" fontId="72" fillId="0" borderId="0"/>
    <xf numFmtId="187" fontId="49" fillId="0" borderId="0">
      <alignment vertical="center"/>
    </xf>
    <xf numFmtId="187" fontId="69" fillId="0" borderId="0"/>
    <xf numFmtId="187" fontId="46" fillId="0" borderId="0">
      <alignment vertical="center"/>
    </xf>
    <xf numFmtId="187" fontId="46" fillId="0" borderId="0">
      <alignment vertical="center"/>
    </xf>
    <xf numFmtId="176" fontId="84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7" fontId="89" fillId="0" borderId="0">
      <alignment vertical="center"/>
    </xf>
    <xf numFmtId="177" fontId="92" fillId="0" borderId="0"/>
  </cellStyleXfs>
  <cellXfs count="1728">
    <xf numFmtId="177" fontId="0" fillId="0" borderId="0" xfId="0">
      <alignment vertical="center"/>
    </xf>
    <xf numFmtId="177" fontId="11" fillId="6" borderId="1" xfId="1" applyNumberFormat="1" applyFont="1" applyFill="1" applyBorder="1" applyAlignment="1">
      <alignment horizontal="left" vertical="center" wrapText="1"/>
    </xf>
    <xf numFmtId="14" fontId="11" fillId="6" borderId="1" xfId="1" applyNumberFormat="1" applyFont="1" applyFill="1" applyBorder="1" applyAlignment="1">
      <alignment horizontal="left" vertical="center" wrapText="1"/>
    </xf>
    <xf numFmtId="177" fontId="11" fillId="5" borderId="1" xfId="1" applyNumberFormat="1" applyFont="1" applyFill="1" applyBorder="1" applyAlignment="1">
      <alignment horizontal="left" vertical="center"/>
    </xf>
    <xf numFmtId="179" fontId="16" fillId="11" borderId="1" xfId="1" applyNumberFormat="1" applyFont="1" applyFill="1" applyBorder="1" applyAlignment="1">
      <alignment horizontal="center" vertical="center"/>
    </xf>
    <xf numFmtId="179" fontId="18" fillId="9" borderId="1" xfId="1" applyNumberFormat="1" applyFont="1" applyFill="1" applyBorder="1" applyAlignment="1">
      <alignment horizontal="left" vertical="center" wrapText="1"/>
    </xf>
    <xf numFmtId="179" fontId="18" fillId="9" borderId="1" xfId="1" applyNumberFormat="1" applyFont="1" applyFill="1" applyBorder="1" applyAlignment="1">
      <alignment horizontal="center" vertical="center" wrapText="1"/>
    </xf>
    <xf numFmtId="180" fontId="18" fillId="9" borderId="1" xfId="1" applyNumberFormat="1" applyFont="1" applyFill="1" applyBorder="1" applyAlignment="1">
      <alignment horizontal="left" vertical="center" wrapText="1"/>
    </xf>
    <xf numFmtId="179" fontId="18" fillId="9" borderId="1" xfId="1" applyNumberFormat="1" applyFont="1" applyFill="1" applyBorder="1" applyAlignment="1">
      <alignment horizontal="center" vertical="center"/>
    </xf>
    <xf numFmtId="0" fontId="11" fillId="6" borderId="1" xfId="1" applyNumberFormat="1" applyFont="1" applyFill="1" applyBorder="1" applyAlignment="1">
      <alignment horizontal="left" vertical="center" wrapText="1"/>
    </xf>
    <xf numFmtId="177" fontId="11" fillId="6" borderId="1" xfId="1" applyNumberFormat="1" applyFont="1" applyFill="1" applyBorder="1" applyAlignment="1">
      <alignment horizontal="left" vertical="center"/>
    </xf>
    <xf numFmtId="179" fontId="19" fillId="5" borderId="1" xfId="9" applyNumberFormat="1" applyFont="1" applyFill="1" applyBorder="1" applyAlignment="1">
      <alignment horizontal="center" vertical="center"/>
    </xf>
    <xf numFmtId="179" fontId="11" fillId="5" borderId="1" xfId="9" applyNumberFormat="1" applyFont="1" applyFill="1" applyBorder="1" applyAlignment="1">
      <alignment horizontal="center" vertical="center"/>
    </xf>
    <xf numFmtId="179" fontId="11" fillId="5" borderId="1" xfId="1" applyNumberFormat="1" applyFont="1" applyFill="1" applyBorder="1" applyAlignment="1">
      <alignment horizontal="left" vertical="center"/>
    </xf>
    <xf numFmtId="179" fontId="11" fillId="5" borderId="1" xfId="1" applyNumberFormat="1" applyFont="1" applyFill="1" applyBorder="1" applyAlignment="1">
      <alignment horizontal="center" vertical="center"/>
    </xf>
    <xf numFmtId="179" fontId="11" fillId="6" borderId="1" xfId="1" applyNumberFormat="1" applyFont="1" applyFill="1" applyBorder="1" applyAlignment="1">
      <alignment horizontal="left" vertical="center"/>
    </xf>
    <xf numFmtId="14" fontId="11" fillId="0" borderId="1" xfId="1" applyNumberFormat="1" applyFont="1" applyFill="1" applyBorder="1" applyAlignment="1">
      <alignment horizontal="left" vertical="center" wrapText="1"/>
    </xf>
    <xf numFmtId="177" fontId="11" fillId="0" borderId="1" xfId="1" applyNumberFormat="1" applyFont="1" applyFill="1" applyBorder="1" applyAlignment="1">
      <alignment horizontal="left" vertical="center"/>
    </xf>
    <xf numFmtId="0" fontId="11" fillId="6" borderId="1" xfId="1" applyNumberFormat="1" applyFont="1" applyFill="1" applyBorder="1" applyAlignment="1">
      <alignment horizontal="left" vertical="center"/>
    </xf>
    <xf numFmtId="180" fontId="12" fillId="9" borderId="1" xfId="1" applyNumberFormat="1" applyFont="1" applyFill="1" applyBorder="1" applyAlignment="1">
      <alignment horizontal="left" vertical="center" wrapText="1"/>
    </xf>
    <xf numFmtId="180" fontId="12" fillId="9" borderId="1" xfId="1" applyNumberFormat="1" applyFont="1" applyFill="1" applyBorder="1" applyAlignment="1">
      <alignment horizontal="center" vertical="center" wrapText="1"/>
    </xf>
    <xf numFmtId="180" fontId="12" fillId="9" borderId="1" xfId="1" applyNumberFormat="1" applyFont="1" applyFill="1" applyBorder="1" applyAlignment="1">
      <alignment vertical="center" wrapText="1"/>
    </xf>
    <xf numFmtId="179" fontId="12" fillId="9" borderId="1" xfId="1" applyNumberFormat="1" applyFont="1" applyFill="1" applyBorder="1" applyAlignment="1">
      <alignment horizontal="left" vertical="center" wrapText="1"/>
    </xf>
    <xf numFmtId="179" fontId="12" fillId="9" borderId="1" xfId="1" applyNumberFormat="1" applyFont="1" applyFill="1" applyBorder="1" applyAlignment="1">
      <alignment horizontal="center" vertical="center" wrapText="1"/>
    </xf>
    <xf numFmtId="179" fontId="11" fillId="5" borderId="1" xfId="1" applyNumberFormat="1" applyFont="1" applyFill="1" applyBorder="1" applyAlignment="1">
      <alignment horizontal="center" vertical="center" wrapText="1"/>
    </xf>
    <xf numFmtId="0" fontId="11" fillId="0" borderId="1" xfId="1" applyNumberFormat="1" applyFont="1" applyFill="1" applyBorder="1" applyAlignment="1">
      <alignment horizontal="left" vertical="center" wrapText="1"/>
    </xf>
    <xf numFmtId="179" fontId="11" fillId="5" borderId="1" xfId="1" applyNumberFormat="1" applyFont="1" applyFill="1" applyBorder="1" applyAlignment="1" applyProtection="1">
      <alignment horizontal="center" vertical="center" wrapText="1"/>
    </xf>
    <xf numFmtId="179" fontId="16" fillId="6" borderId="1" xfId="1" applyNumberFormat="1" applyFont="1" applyFill="1" applyBorder="1" applyAlignment="1">
      <alignment horizontal="center" vertical="center"/>
    </xf>
    <xf numFmtId="179" fontId="11" fillId="5" borderId="1" xfId="1" applyNumberFormat="1" applyFont="1" applyFill="1" applyBorder="1" applyAlignment="1">
      <alignment horizontal="left" vertical="center" wrapText="1"/>
    </xf>
    <xf numFmtId="179" fontId="20" fillId="5" borderId="1" xfId="1" applyNumberFormat="1" applyFont="1" applyFill="1" applyBorder="1" applyAlignment="1">
      <alignment horizontal="center" vertical="center"/>
    </xf>
    <xf numFmtId="177" fontId="11" fillId="0" borderId="1" xfId="1" applyNumberFormat="1" applyFont="1" applyFill="1" applyBorder="1" applyAlignment="1">
      <alignment horizontal="left" vertical="center" wrapText="1"/>
    </xf>
    <xf numFmtId="179" fontId="18" fillId="6" borderId="1" xfId="1" applyNumberFormat="1" applyFont="1" applyFill="1" applyBorder="1" applyAlignment="1">
      <alignment horizontal="center" vertical="center"/>
    </xf>
    <xf numFmtId="179" fontId="11" fillId="6" borderId="1" xfId="1" applyNumberFormat="1" applyFont="1" applyFill="1" applyBorder="1" applyAlignment="1">
      <alignment horizontal="center" vertical="center"/>
    </xf>
    <xf numFmtId="179" fontId="11" fillId="0" borderId="1" xfId="1" applyNumberFormat="1" applyFont="1" applyBorder="1" applyAlignment="1">
      <alignment horizontal="left" vertical="center"/>
    </xf>
    <xf numFmtId="179" fontId="16" fillId="0" borderId="1" xfId="1" applyNumberFormat="1" applyFont="1" applyBorder="1" applyAlignment="1">
      <alignment horizontal="center" vertical="center"/>
    </xf>
    <xf numFmtId="179" fontId="11" fillId="0" borderId="1" xfId="1" applyNumberFormat="1" applyFont="1" applyBorder="1" applyAlignment="1">
      <alignment horizontal="center" vertical="center"/>
    </xf>
    <xf numFmtId="177" fontId="11" fillId="5" borderId="1" xfId="1" applyNumberFormat="1" applyFont="1" applyFill="1" applyBorder="1" applyAlignment="1">
      <alignment horizontal="left" vertical="center" wrapText="1"/>
    </xf>
    <xf numFmtId="177" fontId="11" fillId="0" borderId="1" xfId="1" applyNumberFormat="1" applyFont="1" applyBorder="1" applyAlignment="1">
      <alignment horizontal="left" vertical="center"/>
    </xf>
    <xf numFmtId="0" fontId="11" fillId="0" borderId="1" xfId="1" applyNumberFormat="1" applyFont="1" applyBorder="1" applyAlignment="1">
      <alignment horizontal="left" vertical="center"/>
    </xf>
    <xf numFmtId="179" fontId="11" fillId="7" borderId="1" xfId="1" applyNumberFormat="1" applyFont="1" applyFill="1" applyBorder="1" applyAlignment="1">
      <alignment horizontal="center" vertical="center" wrapText="1"/>
    </xf>
    <xf numFmtId="180" fontId="12" fillId="4" borderId="1" xfId="1" applyNumberFormat="1" applyFont="1" applyFill="1" applyBorder="1" applyAlignment="1">
      <alignment horizontal="left" vertical="center" wrapText="1"/>
    </xf>
    <xf numFmtId="179" fontId="18" fillId="4" borderId="1" xfId="1" applyNumberFormat="1" applyFont="1" applyFill="1" applyBorder="1" applyAlignment="1">
      <alignment horizontal="center" vertical="center" wrapText="1"/>
    </xf>
    <xf numFmtId="181" fontId="18" fillId="4" borderId="1" xfId="1" applyNumberFormat="1" applyFont="1" applyFill="1" applyBorder="1" applyAlignment="1">
      <alignment vertical="center" wrapText="1"/>
    </xf>
    <xf numFmtId="179" fontId="12" fillId="4" borderId="1" xfId="1" applyNumberFormat="1" applyFont="1" applyFill="1" applyBorder="1" applyAlignment="1">
      <alignment horizontal="left" vertical="center" wrapText="1"/>
    </xf>
    <xf numFmtId="179" fontId="18" fillId="4" borderId="1" xfId="1" applyNumberFormat="1" applyFont="1" applyFill="1" applyBorder="1" applyAlignment="1">
      <alignment horizontal="center" vertical="center"/>
    </xf>
    <xf numFmtId="179" fontId="16" fillId="5" borderId="1" xfId="1" applyNumberFormat="1" applyFont="1" applyFill="1" applyBorder="1" applyAlignment="1">
      <alignment horizontal="center" vertical="center"/>
    </xf>
    <xf numFmtId="181" fontId="18" fillId="11" borderId="1" xfId="1" applyNumberFormat="1" applyFont="1" applyFill="1" applyBorder="1" applyAlignment="1">
      <alignment vertical="center" wrapText="1"/>
    </xf>
    <xf numFmtId="177" fontId="10" fillId="0" borderId="6" xfId="1" applyNumberFormat="1" applyFont="1" applyFill="1" applyBorder="1" applyAlignment="1">
      <alignment horizontal="right" vertical="center" wrapText="1"/>
    </xf>
    <xf numFmtId="0" fontId="22" fillId="0" borderId="0" xfId="10" applyFont="1" applyAlignment="1">
      <alignment horizontal="left" vertical="center"/>
    </xf>
    <xf numFmtId="177" fontId="0" fillId="0" borderId="0" xfId="0" applyAlignment="1">
      <alignment vertical="center"/>
    </xf>
    <xf numFmtId="177" fontId="1" fillId="0" borderId="0" xfId="1" applyNumberFormat="1" applyFont="1" applyBorder="1" applyAlignment="1">
      <alignment vertical="center"/>
    </xf>
    <xf numFmtId="177" fontId="11" fillId="5" borderId="1" xfId="1" applyNumberFormat="1" applyFont="1" applyFill="1" applyBorder="1" applyAlignment="1">
      <alignment vertical="center"/>
    </xf>
    <xf numFmtId="177" fontId="11" fillId="0" borderId="1" xfId="1" applyNumberFormat="1" applyFont="1" applyFill="1" applyBorder="1" applyAlignment="1">
      <alignment vertical="center"/>
    </xf>
    <xf numFmtId="177" fontId="24" fillId="8" borderId="1" xfId="0" applyFont="1" applyFill="1" applyBorder="1" applyAlignment="1">
      <alignment horizontal="center" vertical="center" textRotation="90" wrapText="1"/>
    </xf>
    <xf numFmtId="177" fontId="26" fillId="18" borderId="1" xfId="0" applyFont="1" applyFill="1" applyBorder="1" applyAlignment="1">
      <alignment horizontal="center" vertical="center" wrapText="1"/>
    </xf>
    <xf numFmtId="181" fontId="18" fillId="4" borderId="1" xfId="1" applyNumberFormat="1" applyFont="1" applyFill="1" applyBorder="1" applyAlignment="1">
      <alignment horizontal="center" vertical="center" wrapText="1"/>
    </xf>
    <xf numFmtId="181" fontId="18" fillId="11" borderId="1" xfId="1" applyNumberFormat="1" applyFont="1" applyFill="1" applyBorder="1" applyAlignment="1">
      <alignment horizontal="center" vertical="center" wrapText="1"/>
    </xf>
    <xf numFmtId="179" fontId="11" fillId="12" borderId="1" xfId="1" applyNumberFormat="1" applyFont="1" applyFill="1" applyBorder="1" applyAlignment="1">
      <alignment horizontal="center" vertical="center"/>
    </xf>
    <xf numFmtId="179" fontId="12" fillId="5" borderId="1" xfId="1" applyNumberFormat="1" applyFont="1" applyFill="1" applyBorder="1" applyAlignment="1">
      <alignment horizontal="center" vertical="center"/>
    </xf>
    <xf numFmtId="177" fontId="11" fillId="6" borderId="1" xfId="1" quotePrefix="1" applyNumberFormat="1" applyFont="1" applyFill="1" applyBorder="1" applyAlignment="1">
      <alignment horizontal="center" vertical="center"/>
    </xf>
    <xf numFmtId="179" fontId="11" fillId="0" borderId="1" xfId="1" applyNumberFormat="1" applyFont="1" applyBorder="1" applyAlignment="1">
      <alignment horizontal="left" vertical="center" wrapText="1"/>
    </xf>
    <xf numFmtId="180" fontId="27" fillId="19" borderId="1" xfId="1" applyNumberFormat="1" applyFont="1" applyFill="1" applyBorder="1" applyAlignment="1">
      <alignment horizontal="left" vertical="center" wrapText="1"/>
    </xf>
    <xf numFmtId="180" fontId="27" fillId="19" borderId="1" xfId="1" applyNumberFormat="1" applyFont="1" applyFill="1" applyBorder="1" applyAlignment="1">
      <alignment horizontal="center" vertical="center" wrapText="1"/>
    </xf>
    <xf numFmtId="179" fontId="27" fillId="19" borderId="1" xfId="1" applyNumberFormat="1" applyFont="1" applyFill="1" applyBorder="1" applyAlignment="1">
      <alignment horizontal="center" vertical="center"/>
    </xf>
    <xf numFmtId="180" fontId="27" fillId="19" borderId="1" xfId="1" applyNumberFormat="1" applyFont="1" applyFill="1" applyBorder="1" applyAlignment="1">
      <alignment vertical="center" wrapText="1"/>
    </xf>
    <xf numFmtId="179" fontId="27" fillId="19" borderId="1" xfId="1" applyNumberFormat="1" applyFont="1" applyFill="1" applyBorder="1" applyAlignment="1">
      <alignment horizontal="left" vertical="center" wrapText="1"/>
    </xf>
    <xf numFmtId="179" fontId="27" fillId="19" borderId="1" xfId="1" applyNumberFormat="1" applyFont="1" applyFill="1" applyBorder="1" applyAlignment="1">
      <alignment horizontal="center" vertical="center" wrapText="1"/>
    </xf>
    <xf numFmtId="0" fontId="10" fillId="0" borderId="0" xfId="1" applyNumberFormat="1" applyFont="1" applyFill="1" applyBorder="1" applyAlignment="1">
      <alignment horizontal="center" vertical="center" wrapText="1"/>
    </xf>
    <xf numFmtId="177" fontId="9" fillId="0" borderId="0" xfId="1" applyNumberFormat="1" applyFont="1" applyFill="1" applyBorder="1" applyAlignment="1">
      <alignment horizontal="center" vertical="center" wrapText="1"/>
    </xf>
    <xf numFmtId="177" fontId="10" fillId="0" borderId="0" xfId="1" applyNumberFormat="1" applyFont="1" applyFill="1" applyBorder="1" applyAlignment="1">
      <alignment horizontal="center" vertical="center" wrapText="1"/>
    </xf>
    <xf numFmtId="0" fontId="14" fillId="22" borderId="1" xfId="0" applyNumberFormat="1" applyFont="1" applyFill="1" applyBorder="1" applyAlignment="1">
      <alignment horizontal="center" vertical="center" wrapText="1"/>
    </xf>
    <xf numFmtId="0" fontId="28" fillId="23" borderId="1" xfId="0" applyNumberFormat="1" applyFont="1" applyFill="1" applyBorder="1" applyAlignment="1">
      <alignment horizontal="center" vertical="center" wrapText="1"/>
    </xf>
    <xf numFmtId="0" fontId="28" fillId="24" borderId="1" xfId="0" applyNumberFormat="1" applyFont="1" applyFill="1" applyBorder="1" applyAlignment="1">
      <alignment horizontal="center" vertical="center" wrapText="1"/>
    </xf>
    <xf numFmtId="0" fontId="28" fillId="25" borderId="1" xfId="0" applyNumberFormat="1" applyFont="1" applyFill="1" applyBorder="1" applyAlignment="1">
      <alignment horizontal="center" vertical="center" wrapText="1"/>
    </xf>
    <xf numFmtId="0" fontId="14" fillId="21" borderId="1" xfId="0" applyNumberFormat="1" applyFont="1" applyFill="1" applyBorder="1" applyAlignment="1">
      <alignment horizontal="center" vertical="center"/>
    </xf>
    <xf numFmtId="0" fontId="23" fillId="8" borderId="1" xfId="0" applyNumberFormat="1" applyFont="1" applyFill="1" applyBorder="1" applyAlignment="1">
      <alignment vertical="center" wrapText="1"/>
    </xf>
    <xf numFmtId="0" fontId="30" fillId="5" borderId="1" xfId="0" applyNumberFormat="1" applyFont="1" applyFill="1" applyBorder="1" applyAlignment="1">
      <alignment vertical="center" wrapText="1"/>
    </xf>
    <xf numFmtId="0" fontId="23" fillId="5" borderId="1" xfId="0" applyNumberFormat="1" applyFont="1" applyFill="1" applyBorder="1" applyAlignment="1">
      <alignment vertical="center" wrapText="1"/>
    </xf>
    <xf numFmtId="0" fontId="30" fillId="5" borderId="1" xfId="0" applyNumberFormat="1" applyFont="1" applyFill="1" applyBorder="1" applyAlignment="1">
      <alignment vertical="center"/>
    </xf>
    <xf numFmtId="0" fontId="14" fillId="5" borderId="1" xfId="0" applyNumberFormat="1" applyFont="1" applyFill="1" applyBorder="1" applyAlignment="1">
      <alignment vertical="center"/>
    </xf>
    <xf numFmtId="181" fontId="23" fillId="8" borderId="1" xfId="0" applyNumberFormat="1" applyFont="1" applyFill="1" applyBorder="1" applyAlignment="1">
      <alignment horizontal="center" vertical="center" wrapText="1"/>
    </xf>
    <xf numFmtId="181" fontId="30" fillId="5" borderId="1" xfId="0" applyNumberFormat="1" applyFont="1" applyFill="1" applyBorder="1" applyAlignment="1">
      <alignment horizontal="center" vertical="center"/>
    </xf>
    <xf numFmtId="181" fontId="30" fillId="5" borderId="1" xfId="0" applyNumberFormat="1" applyFont="1" applyFill="1" applyBorder="1" applyAlignment="1">
      <alignment horizontal="center" vertical="center" wrapText="1"/>
    </xf>
    <xf numFmtId="181" fontId="23" fillId="5" borderId="1" xfId="0" applyNumberFormat="1" applyFont="1" applyFill="1" applyBorder="1" applyAlignment="1">
      <alignment horizontal="center" vertical="center" wrapText="1"/>
    </xf>
    <xf numFmtId="177" fontId="10" fillId="0" borderId="0" xfId="1" applyNumberFormat="1" applyFont="1" applyFill="1" applyBorder="1" applyAlignment="1">
      <alignment vertical="center" wrapText="1"/>
    </xf>
    <xf numFmtId="177" fontId="29" fillId="8" borderId="1" xfId="0" applyFont="1" applyFill="1" applyBorder="1" applyAlignment="1">
      <alignment horizontal="center" vertical="center" textRotation="90" wrapText="1"/>
    </xf>
    <xf numFmtId="179" fontId="29" fillId="8" borderId="1" xfId="0" applyNumberFormat="1" applyFont="1" applyFill="1" applyBorder="1" applyAlignment="1">
      <alignment horizontal="center" vertical="center" wrapText="1"/>
    </xf>
    <xf numFmtId="0" fontId="10" fillId="5" borderId="0" xfId="1" applyNumberFormat="1" applyFont="1" applyFill="1" applyBorder="1" applyAlignment="1">
      <alignment horizontal="center" vertical="center" wrapText="1"/>
    </xf>
    <xf numFmtId="179" fontId="10" fillId="0" borderId="0" xfId="1" applyNumberFormat="1" applyFont="1" applyFill="1" applyBorder="1" applyAlignment="1">
      <alignment horizontal="center" vertical="center" wrapText="1"/>
    </xf>
    <xf numFmtId="179" fontId="18" fillId="11" borderId="1" xfId="1" applyNumberFormat="1" applyFont="1" applyFill="1" applyBorder="1" applyAlignment="1">
      <alignment horizontal="center" vertical="center" wrapText="1"/>
    </xf>
    <xf numFmtId="0" fontId="22" fillId="0" borderId="0" xfId="10" applyNumberFormat="1" applyFont="1" applyAlignment="1">
      <alignment horizontal="left" vertical="center"/>
    </xf>
    <xf numFmtId="177" fontId="25" fillId="26" borderId="1" xfId="6" applyFont="1" applyFill="1" applyBorder="1" applyAlignment="1">
      <alignment horizontal="left" vertical="center"/>
    </xf>
    <xf numFmtId="177" fontId="22" fillId="0" borderId="0" xfId="0" applyFont="1">
      <alignment vertical="center"/>
    </xf>
    <xf numFmtId="0" fontId="22" fillId="0" borderId="0" xfId="0" applyNumberFormat="1" applyFont="1" applyAlignment="1">
      <alignment horizontal="center" vertical="center"/>
    </xf>
    <xf numFmtId="177" fontId="22" fillId="0" borderId="0" xfId="0" applyFont="1" applyAlignment="1">
      <alignment horizontal="center" vertical="center"/>
    </xf>
    <xf numFmtId="0" fontId="34" fillId="0" borderId="1" xfId="0" applyNumberFormat="1" applyFont="1" applyBorder="1" applyAlignment="1">
      <alignment horizontal="center" vertical="center"/>
    </xf>
    <xf numFmtId="177" fontId="34" fillId="0" borderId="1" xfId="0" applyFont="1" applyBorder="1" applyAlignment="1">
      <alignment horizontal="center" vertical="center"/>
    </xf>
    <xf numFmtId="0" fontId="22" fillId="0" borderId="1" xfId="0" applyNumberFormat="1" applyFont="1" applyBorder="1" applyAlignment="1">
      <alignment horizontal="center" vertical="center"/>
    </xf>
    <xf numFmtId="0" fontId="22" fillId="27" borderId="1" xfId="0" applyNumberFormat="1" applyFont="1" applyFill="1" applyBorder="1" applyAlignment="1">
      <alignment vertical="center"/>
    </xf>
    <xf numFmtId="177" fontId="35" fillId="27" borderId="1" xfId="0" applyFont="1" applyFill="1" applyBorder="1">
      <alignment vertical="center"/>
    </xf>
    <xf numFmtId="177" fontId="22" fillId="27" borderId="1" xfId="0" applyFont="1" applyFill="1" applyBorder="1" applyAlignment="1">
      <alignment vertical="center"/>
    </xf>
    <xf numFmtId="177" fontId="22" fillId="27" borderId="1" xfId="0" applyFont="1" applyFill="1" applyBorder="1">
      <alignment vertical="center"/>
    </xf>
    <xf numFmtId="177" fontId="22" fillId="27" borderId="1" xfId="0" applyFont="1" applyFill="1" applyBorder="1" applyAlignment="1">
      <alignment vertical="center" wrapText="1"/>
    </xf>
    <xf numFmtId="177" fontId="12" fillId="29" borderId="1" xfId="1" applyNumberFormat="1" applyFont="1" applyFill="1" applyBorder="1" applyAlignment="1">
      <alignment horizontal="center" vertical="center"/>
    </xf>
    <xf numFmtId="177" fontId="12" fillId="29" borderId="1" xfId="1" applyNumberFormat="1" applyFont="1" applyFill="1" applyBorder="1" applyAlignment="1">
      <alignment horizontal="center" vertical="top" wrapText="1"/>
    </xf>
    <xf numFmtId="177" fontId="22" fillId="0" borderId="1" xfId="0" applyFont="1" applyFill="1" applyBorder="1" applyAlignment="1">
      <alignment vertical="center"/>
    </xf>
    <xf numFmtId="177" fontId="22" fillId="0" borderId="1" xfId="0" applyFont="1" applyFill="1" applyBorder="1">
      <alignment vertical="center"/>
    </xf>
    <xf numFmtId="177" fontId="22" fillId="0" borderId="1" xfId="0" quotePrefix="1" applyFont="1" applyFill="1" applyBorder="1" applyAlignment="1">
      <alignment horizontal="left" vertical="center" wrapText="1"/>
    </xf>
    <xf numFmtId="177" fontId="35" fillId="0" borderId="1" xfId="0" applyFont="1" applyFill="1" applyBorder="1">
      <alignment vertical="center"/>
    </xf>
    <xf numFmtId="177" fontId="22" fillId="0" borderId="1" xfId="0" applyFont="1" applyFill="1" applyBorder="1" applyAlignment="1">
      <alignment vertical="center" wrapText="1"/>
    </xf>
    <xf numFmtId="177" fontId="35" fillId="27" borderId="1" xfId="0" applyFont="1" applyFill="1" applyBorder="1" applyAlignment="1">
      <alignment vertical="center" wrapText="1"/>
    </xf>
    <xf numFmtId="177" fontId="35" fillId="0" borderId="5" xfId="0" quotePrefix="1" applyFont="1" applyBorder="1" applyAlignment="1">
      <alignment vertical="center" wrapText="1"/>
    </xf>
    <xf numFmtId="177" fontId="35" fillId="0" borderId="1" xfId="0" applyFont="1" applyFill="1" applyBorder="1" applyAlignment="1">
      <alignment vertical="center" wrapText="1"/>
    </xf>
    <xf numFmtId="177" fontId="40" fillId="0" borderId="0" xfId="1" applyNumberFormat="1" applyFont="1" applyFill="1" applyBorder="1" applyAlignment="1">
      <alignment horizontal="center" vertical="center" wrapText="1"/>
    </xf>
    <xf numFmtId="179" fontId="40" fillId="5" borderId="0" xfId="1" applyNumberFormat="1" applyFont="1" applyFill="1" applyBorder="1" applyAlignment="1">
      <alignment horizontal="center" vertical="center" wrapText="1"/>
    </xf>
    <xf numFmtId="179" fontId="41" fillId="9" borderId="1" xfId="1" applyNumberFormat="1" applyFont="1" applyFill="1" applyBorder="1" applyAlignment="1">
      <alignment horizontal="center" vertical="center"/>
    </xf>
    <xf numFmtId="179" fontId="42" fillId="5" borderId="1" xfId="1" applyNumberFormat="1" applyFont="1" applyFill="1" applyBorder="1" applyAlignment="1">
      <alignment horizontal="center" vertical="center"/>
    </xf>
    <xf numFmtId="179" fontId="42" fillId="0" borderId="1" xfId="1" applyNumberFormat="1" applyFont="1" applyBorder="1" applyAlignment="1">
      <alignment horizontal="center" vertical="center"/>
    </xf>
    <xf numFmtId="179" fontId="41" fillId="4" borderId="1" xfId="1" applyNumberFormat="1" applyFont="1" applyFill="1" applyBorder="1" applyAlignment="1">
      <alignment horizontal="center" vertical="center"/>
    </xf>
    <xf numFmtId="0" fontId="28" fillId="31" borderId="1" xfId="0" applyNumberFormat="1" applyFont="1" applyFill="1" applyBorder="1" applyAlignment="1">
      <alignment horizontal="center" vertical="center" wrapText="1"/>
    </xf>
    <xf numFmtId="179" fontId="26" fillId="18" borderId="1" xfId="0" applyNumberFormat="1" applyFont="1" applyFill="1" applyBorder="1" applyAlignment="1">
      <alignment horizontal="center" vertical="center" wrapText="1"/>
    </xf>
    <xf numFmtId="177" fontId="32" fillId="0" borderId="0" xfId="1" applyNumberFormat="1" applyFont="1" applyFill="1" applyBorder="1" applyAlignment="1">
      <alignment vertical="center" wrapText="1"/>
    </xf>
    <xf numFmtId="14" fontId="24" fillId="8" borderId="1" xfId="0" applyNumberFormat="1" applyFont="1" applyFill="1" applyBorder="1" applyAlignment="1">
      <alignment horizontal="center" vertical="center" textRotation="90" wrapText="1"/>
    </xf>
    <xf numFmtId="14" fontId="11" fillId="5" borderId="1" xfId="1" applyNumberFormat="1" applyFont="1" applyFill="1" applyBorder="1" applyAlignment="1">
      <alignment horizontal="left" vertical="center"/>
    </xf>
    <xf numFmtId="14" fontId="11" fillId="6" borderId="1" xfId="1" applyNumberFormat="1" applyFont="1" applyFill="1" applyBorder="1" applyAlignment="1">
      <alignment horizontal="left" vertical="center"/>
    </xf>
    <xf numFmtId="14" fontId="12" fillId="9" borderId="1" xfId="1" applyNumberFormat="1" applyFont="1" applyFill="1" applyBorder="1" applyAlignment="1">
      <alignment vertical="center" wrapText="1"/>
    </xf>
    <xf numFmtId="14" fontId="11" fillId="0" borderId="1" xfId="1" applyNumberFormat="1" applyFont="1" applyBorder="1" applyAlignment="1">
      <alignment horizontal="left" vertical="center"/>
    </xf>
    <xf numFmtId="14" fontId="27" fillId="19" borderId="1" xfId="1" applyNumberFormat="1" applyFont="1" applyFill="1" applyBorder="1" applyAlignment="1">
      <alignment vertical="center" wrapText="1"/>
    </xf>
    <xf numFmtId="14" fontId="18" fillId="4" borderId="1" xfId="1" applyNumberFormat="1" applyFont="1" applyFill="1" applyBorder="1" applyAlignment="1">
      <alignment vertical="center" wrapText="1"/>
    </xf>
    <xf numFmtId="14" fontId="18" fillId="11" borderId="1" xfId="1" applyNumberFormat="1" applyFont="1" applyFill="1" applyBorder="1" applyAlignment="1">
      <alignment vertical="center" wrapText="1"/>
    </xf>
    <xf numFmtId="177" fontId="44" fillId="13" borderId="1" xfId="1" applyNumberFormat="1" applyFont="1" applyFill="1" applyBorder="1" applyAlignment="1">
      <alignment vertical="center"/>
    </xf>
    <xf numFmtId="177" fontId="32" fillId="0" borderId="0" xfId="1" applyNumberFormat="1" applyFont="1" applyFill="1" applyBorder="1" applyAlignment="1">
      <alignment vertical="center"/>
    </xf>
    <xf numFmtId="177" fontId="22" fillId="0" borderId="0" xfId="0" applyFont="1" applyAlignment="1">
      <alignment vertical="center"/>
    </xf>
    <xf numFmtId="177" fontId="22" fillId="0" borderId="0" xfId="0" applyFont="1" applyAlignment="1">
      <alignment vertical="center" wrapText="1"/>
    </xf>
    <xf numFmtId="177" fontId="11" fillId="0" borderId="0" xfId="1" applyNumberFormat="1" applyFont="1" applyBorder="1" applyAlignment="1">
      <alignment horizontal="left" vertical="center"/>
    </xf>
    <xf numFmtId="0" fontId="11" fillId="0" borderId="0" xfId="1" applyNumberFormat="1" applyFont="1" applyBorder="1" applyAlignment="1">
      <alignment horizontal="left" vertical="center"/>
    </xf>
    <xf numFmtId="0" fontId="22" fillId="0" borderId="0" xfId="0" applyNumberFormat="1" applyFont="1" applyAlignment="1">
      <alignment vertical="center" wrapText="1"/>
    </xf>
    <xf numFmtId="177" fontId="22" fillId="0" borderId="0" xfId="0" applyFont="1" applyFill="1" applyAlignment="1">
      <alignment vertical="center"/>
    </xf>
    <xf numFmtId="177" fontId="23" fillId="0" borderId="0" xfId="1" applyNumberFormat="1" applyFont="1" applyBorder="1" applyAlignment="1">
      <alignment vertical="center"/>
    </xf>
    <xf numFmtId="177" fontId="16" fillId="0" borderId="0" xfId="1" applyNumberFormat="1" applyFont="1" applyBorder="1" applyAlignment="1">
      <alignment vertical="center"/>
    </xf>
    <xf numFmtId="177" fontId="11" fillId="0" borderId="0" xfId="1" applyNumberFormat="1" applyFont="1" applyBorder="1" applyAlignment="1">
      <alignment vertical="center"/>
    </xf>
    <xf numFmtId="178" fontId="16" fillId="0" borderId="0" xfId="1" applyNumberFormat="1" applyFont="1" applyBorder="1" applyAlignment="1">
      <alignment horizontal="left" vertical="center"/>
    </xf>
    <xf numFmtId="177" fontId="16" fillId="0" borderId="0" xfId="1" applyNumberFormat="1" applyFont="1" applyBorder="1" applyAlignment="1">
      <alignment horizontal="left" vertical="center"/>
    </xf>
    <xf numFmtId="177" fontId="16" fillId="0" borderId="0" xfId="1" applyNumberFormat="1" applyFont="1" applyBorder="1" applyAlignment="1">
      <alignment horizontal="center" vertical="center" wrapText="1"/>
    </xf>
    <xf numFmtId="177" fontId="16" fillId="0" borderId="0" xfId="1" applyNumberFormat="1" applyFont="1" applyBorder="1" applyAlignment="1">
      <alignment horizontal="left" vertical="center" wrapText="1"/>
    </xf>
    <xf numFmtId="179" fontId="16" fillId="0" borderId="0" xfId="1" applyNumberFormat="1" applyFont="1" applyBorder="1" applyAlignment="1">
      <alignment horizontal="center" vertical="center" wrapText="1"/>
    </xf>
    <xf numFmtId="179" fontId="11" fillId="0" borderId="1" xfId="1" applyNumberFormat="1" applyFont="1" applyFill="1" applyBorder="1" applyAlignment="1">
      <alignment horizontal="center" vertical="center" wrapText="1"/>
    </xf>
    <xf numFmtId="177" fontId="25" fillId="26" borderId="1" xfId="6" applyFont="1" applyFill="1" applyBorder="1" applyAlignment="1">
      <alignment vertical="center"/>
    </xf>
    <xf numFmtId="183" fontId="13" fillId="0" borderId="1" xfId="6" applyNumberFormat="1" applyFont="1" applyBorder="1" applyAlignment="1">
      <alignment vertical="center" wrapText="1"/>
    </xf>
    <xf numFmtId="177" fontId="13" fillId="0" borderId="1" xfId="6" applyFont="1" applyBorder="1" applyAlignment="1">
      <alignment vertical="center" wrapText="1"/>
    </xf>
    <xf numFmtId="184" fontId="13" fillId="0" borderId="1" xfId="6" applyNumberFormat="1" applyFont="1" applyBorder="1" applyAlignment="1">
      <alignment horizontal="left" vertical="center" wrapText="1"/>
    </xf>
    <xf numFmtId="177" fontId="0" fillId="0" borderId="0" xfId="0" applyAlignment="1">
      <alignment horizontal="left" vertical="center"/>
    </xf>
    <xf numFmtId="179" fontId="19" fillId="0" borderId="1" xfId="9" applyNumberFormat="1" applyFont="1" applyFill="1" applyBorder="1" applyAlignment="1">
      <alignment horizontal="center" vertical="center"/>
    </xf>
    <xf numFmtId="179" fontId="11" fillId="0" borderId="1" xfId="1" applyNumberFormat="1" applyFont="1" applyFill="1" applyBorder="1" applyAlignment="1">
      <alignment horizontal="center" vertical="center"/>
    </xf>
    <xf numFmtId="14" fontId="42" fillId="0" borderId="1" xfId="1" applyNumberFormat="1" applyFont="1" applyFill="1" applyBorder="1" applyAlignment="1">
      <alignment horizontal="left" vertical="center" wrapText="1"/>
    </xf>
    <xf numFmtId="179" fontId="42" fillId="0" borderId="1" xfId="9" applyNumberFormat="1" applyFont="1" applyFill="1" applyBorder="1" applyAlignment="1">
      <alignment horizontal="center" vertical="center"/>
    </xf>
    <xf numFmtId="179" fontId="42" fillId="0" borderId="1" xfId="1" applyNumberFormat="1" applyFont="1" applyFill="1" applyBorder="1" applyAlignment="1">
      <alignment horizontal="center" vertical="center" wrapText="1"/>
    </xf>
    <xf numFmtId="179" fontId="11" fillId="0" borderId="1" xfId="9" applyNumberFormat="1" applyFont="1" applyFill="1" applyBorder="1" applyAlignment="1">
      <alignment horizontal="center" vertical="center"/>
    </xf>
    <xf numFmtId="179" fontId="42" fillId="0" borderId="1" xfId="1" applyNumberFormat="1" applyFont="1" applyFill="1" applyBorder="1" applyAlignment="1">
      <alignment horizontal="center" vertical="center"/>
    </xf>
    <xf numFmtId="179" fontId="22" fillId="5" borderId="0" xfId="0" applyNumberFormat="1" applyFont="1" applyFill="1" applyAlignment="1">
      <alignment horizontal="center" vertical="center"/>
    </xf>
    <xf numFmtId="177" fontId="22" fillId="5" borderId="0" xfId="0" applyFont="1" applyFill="1" applyAlignment="1">
      <alignment vertical="center"/>
    </xf>
    <xf numFmtId="177" fontId="22" fillId="5" borderId="0" xfId="0" applyFont="1" applyFill="1" applyAlignment="1">
      <alignment horizontal="center" vertical="center"/>
    </xf>
    <xf numFmtId="179" fontId="41" fillId="0" borderId="1" xfId="1" applyNumberFormat="1" applyFont="1" applyFill="1" applyBorder="1" applyAlignment="1">
      <alignment horizontal="center" vertical="center"/>
    </xf>
    <xf numFmtId="179" fontId="42" fillId="11" borderId="1" xfId="1" applyNumberFormat="1" applyFont="1" applyFill="1" applyBorder="1" applyAlignment="1">
      <alignment horizontal="center" vertical="center"/>
    </xf>
    <xf numFmtId="179" fontId="47" fillId="5" borderId="1" xfId="1" applyNumberFormat="1" applyFont="1" applyFill="1" applyBorder="1" applyAlignment="1">
      <alignment horizontal="center" vertical="center"/>
    </xf>
    <xf numFmtId="0" fontId="22" fillId="0" borderId="0" xfId="10" applyFont="1" applyAlignment="1">
      <alignment horizontal="left" vertical="center" wrapText="1"/>
    </xf>
    <xf numFmtId="186" fontId="18" fillId="9" borderId="1" xfId="1" applyNumberFormat="1" applyFont="1" applyFill="1" applyBorder="1" applyAlignment="1">
      <alignment horizontal="center" vertical="center" wrapText="1"/>
    </xf>
    <xf numFmtId="186" fontId="29" fillId="8" borderId="1" xfId="0" applyNumberFormat="1" applyFont="1" applyFill="1" applyBorder="1" applyAlignment="1">
      <alignment horizontal="center" vertical="center" wrapText="1"/>
    </xf>
    <xf numFmtId="186" fontId="18" fillId="9" borderId="1" xfId="1" applyNumberFormat="1" applyFont="1" applyFill="1" applyBorder="1" applyAlignment="1">
      <alignment horizontal="center" vertical="center"/>
    </xf>
    <xf numFmtId="186" fontId="41" fillId="4" borderId="1" xfId="1" applyNumberFormat="1" applyFont="1" applyFill="1" applyBorder="1" applyAlignment="1">
      <alignment horizontal="center" vertical="center" wrapText="1"/>
    </xf>
    <xf numFmtId="186" fontId="18" fillId="4" borderId="1" xfId="1" applyNumberFormat="1" applyFont="1" applyFill="1" applyBorder="1" applyAlignment="1">
      <alignment horizontal="center" vertical="center" wrapText="1"/>
    </xf>
    <xf numFmtId="186" fontId="27" fillId="19" borderId="1" xfId="1" applyNumberFormat="1" applyFont="1" applyFill="1" applyBorder="1" applyAlignment="1">
      <alignment horizontal="center" vertical="center"/>
    </xf>
    <xf numFmtId="0" fontId="14" fillId="12" borderId="1" xfId="0" applyNumberFormat="1" applyFont="1" applyFill="1" applyBorder="1" applyAlignment="1">
      <alignment vertical="center"/>
    </xf>
    <xf numFmtId="177" fontId="34" fillId="0" borderId="1" xfId="0" applyFont="1" applyBorder="1" applyAlignment="1">
      <alignment horizontal="center" vertical="center"/>
    </xf>
    <xf numFmtId="177" fontId="22" fillId="0" borderId="1" xfId="0" applyFont="1" applyBorder="1">
      <alignment vertical="center"/>
    </xf>
    <xf numFmtId="188" fontId="18" fillId="9" borderId="1" xfId="1" applyNumberFormat="1" applyFont="1" applyFill="1" applyBorder="1" applyAlignment="1">
      <alignment horizontal="center" vertical="center"/>
    </xf>
    <xf numFmtId="186" fontId="10" fillId="0" borderId="0" xfId="1" applyNumberFormat="1" applyFont="1" applyFill="1" applyBorder="1" applyAlignment="1">
      <alignment horizontal="center" vertical="center" wrapText="1"/>
    </xf>
    <xf numFmtId="186" fontId="10" fillId="5" borderId="0" xfId="1" applyNumberFormat="1" applyFont="1" applyFill="1" applyBorder="1" applyAlignment="1">
      <alignment horizontal="center" vertical="center" wrapText="1"/>
    </xf>
    <xf numFmtId="186" fontId="11" fillId="5" borderId="1" xfId="1" applyNumberFormat="1" applyFont="1" applyFill="1" applyBorder="1" applyAlignment="1">
      <alignment horizontal="center" vertical="center"/>
    </xf>
    <xf numFmtId="186" fontId="12" fillId="9" borderId="1" xfId="1" applyNumberFormat="1" applyFont="1" applyFill="1" applyBorder="1" applyAlignment="1">
      <alignment horizontal="center" vertical="center" wrapText="1"/>
    </xf>
    <xf numFmtId="186" fontId="27" fillId="19" borderId="1" xfId="1" applyNumberFormat="1" applyFont="1" applyFill="1" applyBorder="1" applyAlignment="1">
      <alignment horizontal="center" vertical="center" wrapText="1"/>
    </xf>
    <xf numFmtId="186" fontId="16" fillId="0" borderId="0" xfId="1" applyNumberFormat="1" applyFont="1" applyBorder="1" applyAlignment="1">
      <alignment horizontal="center" vertical="center" wrapText="1"/>
    </xf>
    <xf numFmtId="177" fontId="53" fillId="5" borderId="0" xfId="1" applyNumberFormat="1" applyFont="1" applyFill="1" applyBorder="1" applyAlignment="1">
      <alignment vertical="center"/>
    </xf>
    <xf numFmtId="179" fontId="11" fillId="0" borderId="1" xfId="1" applyNumberFormat="1" applyFont="1" applyFill="1" applyBorder="1" applyAlignment="1">
      <alignment horizontal="left" vertical="center" wrapText="1"/>
    </xf>
    <xf numFmtId="179" fontId="51" fillId="5" borderId="1" xfId="1" applyNumberFormat="1" applyFont="1" applyFill="1" applyBorder="1" applyAlignment="1">
      <alignment horizontal="center" vertical="center"/>
    </xf>
    <xf numFmtId="179" fontId="51" fillId="5" borderId="1" xfId="1" applyNumberFormat="1" applyFont="1" applyFill="1" applyBorder="1" applyAlignment="1">
      <alignment horizontal="center" vertical="center" wrapText="1"/>
    </xf>
    <xf numFmtId="179" fontId="51" fillId="5" borderId="1" xfId="1" applyNumberFormat="1" applyFont="1" applyFill="1" applyBorder="1" applyAlignment="1">
      <alignment horizontal="left" vertical="center" wrapText="1"/>
    </xf>
    <xf numFmtId="179" fontId="51" fillId="5" borderId="1" xfId="1" applyNumberFormat="1" applyFont="1" applyFill="1" applyBorder="1" applyAlignment="1">
      <alignment horizontal="left" vertical="center"/>
    </xf>
    <xf numFmtId="186" fontId="51" fillId="5" borderId="1" xfId="1" applyNumberFormat="1" applyFont="1" applyFill="1" applyBorder="1" applyAlignment="1">
      <alignment horizontal="center" vertical="center"/>
    </xf>
    <xf numFmtId="179" fontId="12" fillId="0" borderId="1" xfId="1" applyNumberFormat="1" applyFont="1" applyFill="1" applyBorder="1" applyAlignment="1">
      <alignment horizontal="center" vertical="center"/>
    </xf>
    <xf numFmtId="177" fontId="11" fillId="6" borderId="1" xfId="1" applyNumberFormat="1" applyFont="1" applyFill="1" applyBorder="1" applyAlignment="1">
      <alignment vertical="center"/>
    </xf>
    <xf numFmtId="179" fontId="12" fillId="4" borderId="1" xfId="1" applyNumberFormat="1" applyFont="1" applyFill="1" applyBorder="1" applyAlignment="1">
      <alignment horizontal="center" vertical="center"/>
    </xf>
    <xf numFmtId="179" fontId="12" fillId="9" borderId="1" xfId="1" applyNumberFormat="1" applyFont="1" applyFill="1" applyBorder="1" applyAlignment="1">
      <alignment horizontal="center" vertical="center"/>
    </xf>
    <xf numFmtId="14" fontId="42" fillId="35" borderId="1" xfId="1" applyNumberFormat="1" applyFont="1" applyFill="1" applyBorder="1" applyAlignment="1">
      <alignment horizontal="left" vertical="center" wrapText="1"/>
    </xf>
    <xf numFmtId="177" fontId="43" fillId="35" borderId="1" xfId="1" applyNumberFormat="1" applyFont="1" applyFill="1" applyBorder="1" applyAlignment="1">
      <alignment vertical="center"/>
    </xf>
    <xf numFmtId="179" fontId="11" fillId="35" borderId="1" xfId="1" applyNumberFormat="1" applyFont="1" applyFill="1" applyBorder="1" applyAlignment="1">
      <alignment horizontal="center" vertical="center"/>
    </xf>
    <xf numFmtId="179" fontId="43" fillId="35" borderId="1" xfId="1" applyNumberFormat="1" applyFont="1" applyFill="1" applyBorder="1" applyAlignment="1">
      <alignment horizontal="center" vertical="center" wrapText="1"/>
    </xf>
    <xf numFmtId="177" fontId="11" fillId="36" borderId="1" xfId="1" quotePrefix="1" applyNumberFormat="1" applyFont="1" applyFill="1" applyBorder="1" applyAlignment="1">
      <alignment horizontal="center" vertical="center"/>
    </xf>
    <xf numFmtId="179" fontId="11" fillId="35" borderId="1" xfId="1" applyNumberFormat="1" applyFont="1" applyFill="1" applyBorder="1" applyAlignment="1">
      <alignment horizontal="left" vertical="center" wrapText="1"/>
    </xf>
    <xf numFmtId="179" fontId="11" fillId="35" borderId="1" xfId="1" applyNumberFormat="1" applyFont="1" applyFill="1" applyBorder="1" applyAlignment="1">
      <alignment horizontal="left" vertical="center"/>
    </xf>
    <xf numFmtId="14" fontId="11" fillId="35" borderId="1" xfId="1" applyNumberFormat="1" applyFont="1" applyFill="1" applyBorder="1" applyAlignment="1">
      <alignment horizontal="left" vertical="center"/>
    </xf>
    <xf numFmtId="186" fontId="11" fillId="35" borderId="1" xfId="1" applyNumberFormat="1" applyFont="1" applyFill="1" applyBorder="1" applyAlignment="1">
      <alignment horizontal="center" vertical="center"/>
    </xf>
    <xf numFmtId="0" fontId="11" fillId="0" borderId="4" xfId="1" applyNumberFormat="1" applyFont="1" applyFill="1" applyBorder="1" applyAlignment="1">
      <alignment horizontal="left" vertical="center" wrapText="1"/>
    </xf>
    <xf numFmtId="0" fontId="54" fillId="0" borderId="0" xfId="1" applyNumberFormat="1" applyFont="1" applyFill="1" applyBorder="1" applyAlignment="1">
      <alignment vertical="center" wrapText="1"/>
    </xf>
    <xf numFmtId="177" fontId="61" fillId="0" borderId="0" xfId="0" applyFont="1">
      <alignment vertical="center"/>
    </xf>
    <xf numFmtId="0" fontId="54" fillId="0" borderId="0" xfId="1" applyNumberFormat="1" applyFont="1" applyFill="1" applyBorder="1" applyAlignment="1">
      <alignment vertical="center"/>
    </xf>
    <xf numFmtId="181" fontId="23" fillId="0" borderId="1" xfId="0" applyNumberFormat="1" applyFont="1" applyFill="1" applyBorder="1" applyAlignment="1">
      <alignment horizontal="center" vertical="center" wrapText="1"/>
    </xf>
    <xf numFmtId="179" fontId="11" fillId="0" borderId="1" xfId="1" applyNumberFormat="1" applyFont="1" applyFill="1" applyBorder="1" applyAlignment="1">
      <alignment horizontal="left" vertical="center"/>
    </xf>
    <xf numFmtId="14" fontId="11" fillId="0" borderId="1" xfId="1" applyNumberFormat="1" applyFont="1" applyFill="1" applyBorder="1" applyAlignment="1">
      <alignment horizontal="left" vertical="center"/>
    </xf>
    <xf numFmtId="186" fontId="11" fillId="0" borderId="1" xfId="1" applyNumberFormat="1" applyFont="1" applyFill="1" applyBorder="1" applyAlignment="1">
      <alignment horizontal="center" vertical="center"/>
    </xf>
    <xf numFmtId="177" fontId="53" fillId="0" borderId="0" xfId="1" applyNumberFormat="1" applyFont="1" applyFill="1" applyBorder="1" applyAlignment="1">
      <alignment vertical="center"/>
    </xf>
    <xf numFmtId="179" fontId="51" fillId="0" borderId="1" xfId="1" applyNumberFormat="1" applyFont="1" applyFill="1" applyBorder="1" applyAlignment="1">
      <alignment horizontal="center" vertical="center"/>
    </xf>
    <xf numFmtId="179" fontId="51" fillId="0" borderId="1" xfId="1" applyNumberFormat="1" applyFont="1" applyFill="1" applyBorder="1" applyAlignment="1">
      <alignment horizontal="left" vertical="center"/>
    </xf>
    <xf numFmtId="14" fontId="51" fillId="0" borderId="1" xfId="1" applyNumberFormat="1" applyFont="1" applyFill="1" applyBorder="1" applyAlignment="1">
      <alignment horizontal="left" vertical="center"/>
    </xf>
    <xf numFmtId="186" fontId="51" fillId="0" borderId="1" xfId="1" applyNumberFormat="1" applyFont="1" applyFill="1" applyBorder="1" applyAlignment="1">
      <alignment horizontal="center" vertical="center"/>
    </xf>
    <xf numFmtId="179" fontId="12" fillId="0" borderId="1" xfId="1" applyNumberFormat="1" applyFont="1" applyFill="1" applyBorder="1" applyAlignment="1">
      <alignment horizontal="center" vertical="center" wrapText="1"/>
    </xf>
    <xf numFmtId="180" fontId="12" fillId="0" borderId="1" xfId="1" applyNumberFormat="1" applyFont="1" applyFill="1" applyBorder="1" applyAlignment="1">
      <alignment vertical="center" wrapText="1"/>
    </xf>
    <xf numFmtId="180" fontId="12" fillId="0" borderId="1" xfId="1" applyNumberFormat="1" applyFont="1" applyFill="1" applyBorder="1" applyAlignment="1">
      <alignment horizontal="center" vertical="center" wrapText="1"/>
    </xf>
    <xf numFmtId="14" fontId="12" fillId="0" borderId="1" xfId="1" applyNumberFormat="1" applyFont="1" applyFill="1" applyBorder="1" applyAlignment="1">
      <alignment vertical="center" wrapText="1"/>
    </xf>
    <xf numFmtId="177" fontId="16" fillId="0" borderId="0" xfId="1" applyNumberFormat="1" applyFont="1" applyFill="1" applyBorder="1" applyAlignment="1">
      <alignment vertical="center"/>
    </xf>
    <xf numFmtId="187" fontId="64" fillId="0" borderId="1" xfId="11" applyFont="1" applyBorder="1" applyAlignment="1">
      <alignment horizontal="center" vertical="center"/>
    </xf>
    <xf numFmtId="177" fontId="51" fillId="6" borderId="1" xfId="1" applyNumberFormat="1" applyFont="1" applyFill="1" applyBorder="1" applyAlignment="1">
      <alignment horizontal="left" vertical="center"/>
    </xf>
    <xf numFmtId="14" fontId="51" fillId="5" borderId="1" xfId="1" applyNumberFormat="1" applyFont="1" applyFill="1" applyBorder="1" applyAlignment="1">
      <alignment horizontal="left" vertical="center"/>
    </xf>
    <xf numFmtId="177" fontId="16" fillId="5" borderId="0" xfId="1" applyNumberFormat="1" applyFont="1" applyFill="1" applyBorder="1" applyAlignment="1">
      <alignment vertical="center"/>
    </xf>
    <xf numFmtId="177" fontId="16" fillId="5" borderId="0" xfId="1" applyNumberFormat="1" applyFont="1" applyFill="1" applyBorder="1" applyAlignment="1">
      <alignment horizontal="center" vertical="center" wrapText="1"/>
    </xf>
    <xf numFmtId="186" fontId="22" fillId="5" borderId="0" xfId="0" applyNumberFormat="1" applyFont="1" applyFill="1" applyAlignment="1">
      <alignment horizontal="center" vertical="center"/>
    </xf>
    <xf numFmtId="177" fontId="44" fillId="13" borderId="1" xfId="1" applyNumberFormat="1" applyFont="1" applyFill="1" applyBorder="1" applyAlignment="1">
      <alignment horizontal="center" vertical="center"/>
    </xf>
    <xf numFmtId="186" fontId="44" fillId="0" borderId="1" xfId="1" applyNumberFormat="1" applyFont="1" applyFill="1" applyBorder="1" applyAlignment="1">
      <alignment horizontal="center" vertical="center"/>
    </xf>
    <xf numFmtId="0" fontId="11" fillId="0" borderId="1" xfId="19" applyNumberFormat="1" applyFont="1" applyBorder="1" applyAlignment="1">
      <alignment horizontal="center" vertical="center"/>
    </xf>
    <xf numFmtId="0" fontId="74" fillId="0" borderId="1" xfId="19" applyNumberFormat="1" applyFont="1" applyBorder="1" applyAlignment="1">
      <alignment horizontal="center" vertical="center"/>
    </xf>
    <xf numFmtId="0" fontId="42" fillId="5" borderId="1" xfId="13" applyNumberFormat="1" applyFont="1" applyFill="1" applyBorder="1" applyAlignment="1">
      <alignment horizontal="center" vertical="center" wrapText="1"/>
    </xf>
    <xf numFmtId="49" fontId="42" fillId="0" borderId="1" xfId="13" applyNumberFormat="1" applyFont="1" applyBorder="1" applyAlignment="1">
      <alignment horizontal="center" vertical="center"/>
    </xf>
    <xf numFmtId="0" fontId="42" fillId="0" borderId="1" xfId="13" applyNumberFormat="1" applyFont="1" applyBorder="1" applyAlignment="1">
      <alignment horizontal="center" vertical="center" wrapText="1"/>
    </xf>
    <xf numFmtId="49" fontId="42" fillId="0" borderId="3" xfId="13" applyNumberFormat="1" applyFont="1" applyBorder="1" applyAlignment="1">
      <alignment horizontal="center" vertical="center"/>
    </xf>
    <xf numFmtId="179" fontId="42" fillId="0" borderId="1" xfId="21" applyNumberFormat="1" applyFont="1" applyFill="1" applyBorder="1" applyAlignment="1">
      <alignment horizontal="center" vertical="center"/>
    </xf>
    <xf numFmtId="1" fontId="42" fillId="0" borderId="1" xfId="21" applyNumberFormat="1" applyFont="1" applyFill="1" applyBorder="1" applyAlignment="1">
      <alignment horizontal="center" vertical="center"/>
    </xf>
    <xf numFmtId="187" fontId="11" fillId="5" borderId="1" xfId="31" applyFont="1" applyFill="1" applyBorder="1" applyAlignment="1">
      <alignment horizontal="left" vertical="center" wrapText="1"/>
    </xf>
    <xf numFmtId="179" fontId="11" fillId="5" borderId="1" xfId="21" applyNumberFormat="1" applyFont="1" applyFill="1" applyBorder="1" applyAlignment="1">
      <alignment horizontal="center" vertical="center" wrapText="1"/>
    </xf>
    <xf numFmtId="187" fontId="12" fillId="5" borderId="1" xfId="21" applyFont="1" applyFill="1" applyBorder="1" applyAlignment="1">
      <alignment horizontal="center" vertical="center" wrapText="1"/>
    </xf>
    <xf numFmtId="187" fontId="12" fillId="12" borderId="1" xfId="21" applyFont="1" applyFill="1" applyBorder="1" applyAlignment="1">
      <alignment horizontal="center" vertical="center"/>
    </xf>
    <xf numFmtId="186" fontId="12" fillId="0" borderId="1" xfId="29" applyNumberFormat="1" applyFont="1" applyBorder="1" applyAlignment="1">
      <alignment horizontal="left" vertical="center" wrapText="1"/>
    </xf>
    <xf numFmtId="49" fontId="12" fillId="0" borderId="1" xfId="20" applyNumberFormat="1" applyFont="1" applyBorder="1" applyAlignment="1">
      <alignment horizontal="center" vertical="center" wrapText="1"/>
    </xf>
    <xf numFmtId="187" fontId="12" fillId="0" borderId="1" xfId="19" applyFont="1" applyBorder="1" applyAlignment="1">
      <alignment horizontal="left" vertical="center" wrapText="1"/>
    </xf>
    <xf numFmtId="187" fontId="41" fillId="12" borderId="1" xfId="21" applyFont="1" applyFill="1" applyBorder="1" applyAlignment="1">
      <alignment horizontal="center" vertical="center"/>
    </xf>
    <xf numFmtId="187" fontId="12" fillId="0" borderId="1" xfId="31" applyFont="1" applyBorder="1" applyAlignment="1">
      <alignment horizontal="left" vertical="center" wrapText="1"/>
    </xf>
    <xf numFmtId="187" fontId="12" fillId="0" borderId="1" xfId="21" applyFont="1" applyBorder="1" applyAlignment="1">
      <alignment horizontal="center" vertical="center"/>
    </xf>
    <xf numFmtId="187" fontId="41" fillId="40" borderId="1" xfId="16" applyFont="1" applyFill="1" applyBorder="1" applyAlignment="1">
      <alignment horizontal="center" vertical="center" wrapText="1"/>
    </xf>
    <xf numFmtId="187" fontId="41" fillId="5" borderId="1" xfId="16" applyFont="1" applyFill="1" applyBorder="1" applyAlignment="1">
      <alignment horizontal="center" vertical="center" wrapText="1"/>
    </xf>
    <xf numFmtId="187" fontId="41" fillId="40" borderId="3" xfId="16" applyFont="1" applyFill="1" applyBorder="1" applyAlignment="1">
      <alignment horizontal="center" vertical="center" wrapText="1"/>
    </xf>
    <xf numFmtId="187" fontId="41" fillId="40" borderId="3" xfId="22" applyFont="1" applyFill="1" applyBorder="1" applyAlignment="1">
      <alignment horizontal="center" vertical="center" wrapText="1"/>
    </xf>
    <xf numFmtId="187" fontId="41" fillId="5" borderId="1" xfId="22" applyFont="1" applyFill="1" applyBorder="1" applyAlignment="1">
      <alignment horizontal="center" vertical="center" wrapText="1"/>
    </xf>
    <xf numFmtId="187" fontId="12" fillId="0" borderId="3" xfId="21" applyFont="1" applyBorder="1" applyAlignment="1">
      <alignment horizontal="center" vertical="center"/>
    </xf>
    <xf numFmtId="187" fontId="41" fillId="5" borderId="3" xfId="22" applyFont="1" applyFill="1" applyBorder="1" applyAlignment="1">
      <alignment horizontal="center" vertical="center" wrapText="1"/>
    </xf>
    <xf numFmtId="49" fontId="12" fillId="5" borderId="5" xfId="20" applyNumberFormat="1" applyFont="1" applyFill="1" applyBorder="1" applyAlignment="1">
      <alignment horizontal="center" vertical="center" wrapText="1"/>
    </xf>
    <xf numFmtId="49" fontId="12" fillId="5" borderId="1" xfId="20" applyNumberFormat="1" applyFont="1" applyFill="1" applyBorder="1" applyAlignment="1">
      <alignment horizontal="center" vertical="center" wrapText="1"/>
    </xf>
    <xf numFmtId="49" fontId="12" fillId="5" borderId="3" xfId="20" applyNumberFormat="1" applyFont="1" applyFill="1" applyBorder="1" applyAlignment="1">
      <alignment horizontal="center" vertical="center" wrapText="1"/>
    </xf>
    <xf numFmtId="49" fontId="12" fillId="0" borderId="3" xfId="20" applyNumberFormat="1" applyFont="1" applyBorder="1" applyAlignment="1">
      <alignment horizontal="center" vertical="center" wrapText="1"/>
    </xf>
    <xf numFmtId="187" fontId="41" fillId="0" borderId="1" xfId="21" applyFont="1" applyBorder="1" applyAlignment="1">
      <alignment horizontal="center" vertical="center"/>
    </xf>
    <xf numFmtId="49" fontId="12" fillId="12" borderId="1" xfId="20" applyNumberFormat="1" applyFont="1" applyFill="1" applyBorder="1" applyAlignment="1">
      <alignment horizontal="center" vertical="center" wrapText="1"/>
    </xf>
    <xf numFmtId="187" fontId="41" fillId="0" borderId="3" xfId="21" applyFont="1" applyBorder="1" applyAlignment="1">
      <alignment horizontal="center" vertical="center"/>
    </xf>
    <xf numFmtId="49" fontId="12" fillId="12" borderId="1" xfId="21" applyNumberFormat="1" applyFont="1" applyFill="1" applyBorder="1" applyAlignment="1">
      <alignment horizontal="center" vertical="center"/>
    </xf>
    <xf numFmtId="49" fontId="12" fillId="0" borderId="1" xfId="15" applyNumberFormat="1" applyFont="1" applyBorder="1" applyAlignment="1">
      <alignment horizontal="center" vertical="center" wrapText="1"/>
    </xf>
    <xf numFmtId="49" fontId="41" fillId="37" borderId="1" xfId="15" applyNumberFormat="1" applyFont="1" applyFill="1" applyBorder="1" applyAlignment="1">
      <alignment horizontal="center" vertical="center" wrapText="1"/>
    </xf>
    <xf numFmtId="49" fontId="41" fillId="12" borderId="1" xfId="15" applyNumberFormat="1" applyFont="1" applyFill="1" applyBorder="1" applyAlignment="1">
      <alignment horizontal="center" vertical="center" wrapText="1"/>
    </xf>
    <xf numFmtId="49" fontId="41" fillId="0" borderId="1" xfId="15" applyNumberFormat="1" applyFont="1" applyBorder="1" applyAlignment="1">
      <alignment horizontal="center" vertical="center" wrapText="1"/>
    </xf>
    <xf numFmtId="49" fontId="12" fillId="12" borderId="1" xfId="15" applyNumberFormat="1" applyFont="1" applyFill="1" applyBorder="1" applyAlignment="1">
      <alignment horizontal="center" vertical="center" wrapText="1"/>
    </xf>
    <xf numFmtId="187" fontId="12" fillId="12" borderId="1" xfId="21" applyFont="1" applyFill="1" applyBorder="1" applyAlignment="1">
      <alignment horizontal="center" vertical="center" wrapText="1"/>
    </xf>
    <xf numFmtId="179" fontId="11" fillId="5" borderId="1" xfId="22" applyNumberFormat="1" applyFont="1" applyFill="1" applyBorder="1" applyAlignment="1">
      <alignment horizontal="center" vertical="center"/>
    </xf>
    <xf numFmtId="187" fontId="11" fillId="5" borderId="1" xfId="21" applyFont="1" applyFill="1" applyBorder="1" applyAlignment="1">
      <alignment horizontal="left" vertical="center" wrapText="1" readingOrder="1"/>
    </xf>
    <xf numFmtId="49" fontId="41" fillId="5" borderId="1" xfId="21" applyNumberFormat="1" applyFont="1" applyFill="1" applyBorder="1" applyAlignment="1">
      <alignment horizontal="center" vertical="center"/>
    </xf>
    <xf numFmtId="49" fontId="12" fillId="5" borderId="1" xfId="21" applyNumberFormat="1" applyFont="1" applyFill="1" applyBorder="1" applyAlignment="1">
      <alignment horizontal="center" vertical="center"/>
    </xf>
    <xf numFmtId="187" fontId="42" fillId="0" borderId="1" xfId="21" applyFont="1" applyBorder="1" applyAlignment="1">
      <alignment horizontal="left" vertical="center" wrapText="1" readingOrder="1"/>
    </xf>
    <xf numFmtId="49" fontId="41" fillId="0" borderId="1" xfId="21" applyNumberFormat="1" applyFont="1" applyBorder="1" applyAlignment="1">
      <alignment horizontal="center" vertical="center"/>
    </xf>
    <xf numFmtId="187" fontId="42" fillId="0" borderId="1" xfId="21" applyFont="1" applyBorder="1" applyAlignment="1">
      <alignment horizontal="left" vertical="center" wrapText="1"/>
    </xf>
    <xf numFmtId="187" fontId="42" fillId="0" borderId="1" xfId="29" applyFont="1" applyBorder="1" applyAlignment="1">
      <alignment horizontal="left" vertical="center" wrapText="1"/>
    </xf>
    <xf numFmtId="49" fontId="41" fillId="0" borderId="3" xfId="21" applyNumberFormat="1" applyFont="1" applyBorder="1" applyAlignment="1">
      <alignment horizontal="center" vertical="center"/>
    </xf>
    <xf numFmtId="49" fontId="41" fillId="12" borderId="1" xfId="21" applyNumberFormat="1" applyFont="1" applyFill="1" applyBorder="1" applyAlignment="1">
      <alignment horizontal="center" vertical="center"/>
    </xf>
    <xf numFmtId="187" fontId="42" fillId="5" borderId="1" xfId="21" applyFont="1" applyFill="1" applyBorder="1" applyAlignment="1">
      <alignment horizontal="left" vertical="center" wrapText="1"/>
    </xf>
    <xf numFmtId="187" fontId="42" fillId="5" borderId="3" xfId="21" applyFont="1" applyFill="1" applyBorder="1" applyAlignment="1">
      <alignment horizontal="left" vertical="center" wrapText="1"/>
    </xf>
    <xf numFmtId="49" fontId="41" fillId="12" borderId="3" xfId="21" applyNumberFormat="1" applyFont="1" applyFill="1" applyBorder="1" applyAlignment="1">
      <alignment horizontal="center" vertical="center"/>
    </xf>
    <xf numFmtId="187" fontId="11" fillId="0" borderId="1" xfId="21" applyFont="1" applyBorder="1" applyAlignment="1">
      <alignment horizontal="left" vertical="center" wrapText="1"/>
    </xf>
    <xf numFmtId="49" fontId="12" fillId="0" borderId="3" xfId="21" applyNumberFormat="1" applyFont="1" applyBorder="1" applyAlignment="1">
      <alignment horizontal="center" vertical="center"/>
    </xf>
    <xf numFmtId="179" fontId="16" fillId="0" borderId="0" xfId="1" applyNumberFormat="1" applyFont="1" applyBorder="1" applyAlignment="1">
      <alignment horizontal="center" vertical="center"/>
    </xf>
    <xf numFmtId="177" fontId="42" fillId="0" borderId="0" xfId="1" applyNumberFormat="1" applyFont="1" applyBorder="1" applyAlignment="1">
      <alignment horizontal="center" vertical="center" wrapText="1"/>
    </xf>
    <xf numFmtId="186" fontId="22" fillId="0" borderId="0" xfId="0" applyNumberFormat="1" applyFont="1" applyAlignment="1">
      <alignment vertical="center"/>
    </xf>
    <xf numFmtId="1" fontId="63" fillId="0" borderId="1" xfId="21" applyNumberFormat="1" applyFont="1" applyBorder="1" applyAlignment="1">
      <alignment horizontal="center" vertical="center"/>
    </xf>
    <xf numFmtId="1" fontId="64" fillId="0" borderId="1" xfId="21" applyNumberFormat="1" applyFont="1" applyBorder="1" applyAlignment="1">
      <alignment horizontal="center" vertical="center"/>
    </xf>
    <xf numFmtId="1" fontId="63" fillId="5" borderId="1" xfId="21" applyNumberFormat="1" applyFont="1" applyFill="1" applyBorder="1" applyAlignment="1">
      <alignment horizontal="center" vertical="center"/>
    </xf>
    <xf numFmtId="49" fontId="63" fillId="5" borderId="1" xfId="21" applyNumberFormat="1" applyFont="1" applyFill="1" applyBorder="1" applyAlignment="1">
      <alignment horizontal="center" vertical="center"/>
    </xf>
    <xf numFmtId="49" fontId="63" fillId="0" borderId="1" xfId="35" applyNumberFormat="1" applyFont="1" applyBorder="1" applyAlignment="1">
      <alignment horizontal="center" vertical="center" wrapText="1"/>
    </xf>
    <xf numFmtId="187" fontId="63" fillId="5" borderId="1" xfId="21" applyFont="1" applyFill="1" applyBorder="1" applyAlignment="1">
      <alignment horizontal="center" vertical="center" wrapText="1"/>
    </xf>
    <xf numFmtId="49" fontId="64" fillId="0" borderId="1" xfId="13" applyNumberFormat="1" applyFont="1" applyBorder="1" applyAlignment="1">
      <alignment horizontal="center" vertical="center"/>
    </xf>
    <xf numFmtId="49" fontId="64" fillId="0" borderId="1" xfId="35" applyNumberFormat="1" applyFont="1" applyBorder="1" applyAlignment="1">
      <alignment horizontal="center" vertical="center" wrapText="1"/>
    </xf>
    <xf numFmtId="49" fontId="63" fillId="32" borderId="1" xfId="35" applyNumberFormat="1" applyFont="1" applyFill="1" applyBorder="1" applyAlignment="1">
      <alignment horizontal="center" vertical="center" wrapText="1"/>
    </xf>
    <xf numFmtId="187" fontId="63" fillId="0" borderId="1" xfId="21" applyFont="1" applyBorder="1" applyAlignment="1">
      <alignment horizontal="center" vertical="center"/>
    </xf>
    <xf numFmtId="49" fontId="63" fillId="12" borderId="1" xfId="35" applyNumberFormat="1" applyFont="1" applyFill="1" applyBorder="1" applyAlignment="1">
      <alignment horizontal="center" vertical="center" wrapText="1"/>
    </xf>
    <xf numFmtId="187" fontId="63" fillId="0" borderId="1" xfId="21" applyFont="1" applyBorder="1" applyAlignment="1">
      <alignment horizontal="center" vertical="center" wrapText="1"/>
    </xf>
    <xf numFmtId="187" fontId="63" fillId="12" borderId="1" xfId="21" applyFont="1" applyFill="1" applyBorder="1" applyAlignment="1">
      <alignment horizontal="center" vertical="center"/>
    </xf>
    <xf numFmtId="49" fontId="63" fillId="39" borderId="1" xfId="21" applyNumberFormat="1" applyFont="1" applyFill="1" applyBorder="1" applyAlignment="1">
      <alignment horizontal="center" vertical="center"/>
    </xf>
    <xf numFmtId="187" fontId="64" fillId="42" borderId="1" xfId="11" applyFont="1" applyFill="1" applyBorder="1" applyAlignment="1">
      <alignment horizontal="center" vertical="center" wrapText="1"/>
    </xf>
    <xf numFmtId="49" fontId="64" fillId="0" borderId="1" xfId="21" applyNumberFormat="1" applyFont="1" applyBorder="1" applyAlignment="1">
      <alignment horizontal="center" vertical="center" wrapText="1"/>
    </xf>
    <xf numFmtId="187" fontId="64" fillId="43" borderId="1" xfId="11" applyFont="1" applyFill="1" applyBorder="1" applyAlignment="1">
      <alignment horizontal="center" vertical="center" wrapText="1"/>
    </xf>
    <xf numFmtId="179" fontId="63" fillId="5" borderId="1" xfId="21" applyNumberFormat="1" applyFont="1" applyFill="1" applyBorder="1" applyAlignment="1">
      <alignment horizontal="center" vertical="center" wrapText="1"/>
    </xf>
    <xf numFmtId="179" fontId="63" fillId="0" borderId="1" xfId="21" applyNumberFormat="1" applyFont="1" applyBorder="1" applyAlignment="1">
      <alignment horizontal="center" vertical="center" wrapText="1"/>
    </xf>
    <xf numFmtId="179" fontId="63" fillId="5" borderId="3" xfId="21" applyNumberFormat="1" applyFont="1" applyFill="1" applyBorder="1" applyAlignment="1">
      <alignment horizontal="center" vertical="center" wrapText="1"/>
    </xf>
    <xf numFmtId="179" fontId="63" fillId="5" borderId="1" xfId="19" applyNumberFormat="1" applyFont="1" applyFill="1" applyBorder="1" applyAlignment="1">
      <alignment horizontal="center" vertical="center" wrapText="1"/>
    </xf>
    <xf numFmtId="49" fontId="63" fillId="5" borderId="1" xfId="20" applyNumberFormat="1" applyFont="1" applyFill="1" applyBorder="1" applyAlignment="1">
      <alignment horizontal="center" vertical="center" wrapText="1"/>
    </xf>
    <xf numFmtId="49" fontId="63" fillId="0" borderId="1" xfId="20" applyNumberFormat="1" applyFont="1" applyBorder="1" applyAlignment="1">
      <alignment horizontal="center" vertical="center" wrapText="1"/>
    </xf>
    <xf numFmtId="49" fontId="63" fillId="0" borderId="1" xfId="21" applyNumberFormat="1" applyFont="1" applyBorder="1" applyAlignment="1">
      <alignment horizontal="center" vertical="center" wrapText="1"/>
    </xf>
    <xf numFmtId="49" fontId="63" fillId="12" borderId="1" xfId="21" applyNumberFormat="1" applyFont="1" applyFill="1" applyBorder="1" applyAlignment="1">
      <alignment horizontal="center" vertical="center" wrapText="1"/>
    </xf>
    <xf numFmtId="49" fontId="63" fillId="5" borderId="1" xfId="21" applyNumberFormat="1" applyFont="1" applyFill="1" applyBorder="1" applyAlignment="1">
      <alignment horizontal="center" vertical="center" wrapText="1"/>
    </xf>
    <xf numFmtId="49" fontId="63" fillId="12" borderId="1" xfId="20" applyNumberFormat="1" applyFont="1" applyFill="1" applyBorder="1" applyAlignment="1">
      <alignment horizontal="center" vertical="center" wrapText="1"/>
    </xf>
    <xf numFmtId="49" fontId="64" fillId="12" borderId="1" xfId="13" applyNumberFormat="1" applyFont="1" applyFill="1" applyBorder="1" applyAlignment="1">
      <alignment horizontal="center" vertical="center"/>
    </xf>
    <xf numFmtId="185" fontId="11" fillId="0" borderId="0" xfId="1" applyNumberFormat="1" applyFont="1" applyBorder="1" applyAlignment="1">
      <alignment horizontal="left" vertical="center"/>
    </xf>
    <xf numFmtId="177" fontId="76" fillId="0" borderId="0" xfId="1" applyNumberFormat="1" applyFont="1" applyFill="1" applyBorder="1" applyAlignment="1">
      <alignment horizontal="center" vertical="center" wrapText="1"/>
    </xf>
    <xf numFmtId="177" fontId="77" fillId="0" borderId="6" xfId="1" applyNumberFormat="1" applyFont="1" applyFill="1" applyBorder="1" applyAlignment="1">
      <alignment horizontal="right" vertical="center" wrapText="1"/>
    </xf>
    <xf numFmtId="187" fontId="42" fillId="5" borderId="1" xfId="16" applyFont="1" applyFill="1" applyBorder="1" applyAlignment="1">
      <alignment horizontal="left" vertical="center" wrapText="1"/>
    </xf>
    <xf numFmtId="187" fontId="42" fillId="5" borderId="1" xfId="18" applyFont="1" applyFill="1" applyBorder="1" applyAlignment="1">
      <alignment horizontal="left" vertical="center" wrapText="1"/>
    </xf>
    <xf numFmtId="187" fontId="11" fillId="0" borderId="11" xfId="22" applyFont="1" applyBorder="1" applyAlignment="1">
      <alignment horizontal="left" vertical="center"/>
    </xf>
    <xf numFmtId="187" fontId="11" fillId="0" borderId="1" xfId="18" applyFont="1" applyBorder="1" applyAlignment="1">
      <alignment horizontal="left" vertical="center" wrapText="1"/>
    </xf>
    <xf numFmtId="187" fontId="42" fillId="0" borderId="11" xfId="22" applyFont="1" applyBorder="1" applyAlignment="1">
      <alignment horizontal="left" vertical="center"/>
    </xf>
    <xf numFmtId="187" fontId="11" fillId="5" borderId="1" xfId="22" applyFont="1" applyFill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/>
    </xf>
    <xf numFmtId="187" fontId="11" fillId="5" borderId="11" xfId="22" applyFont="1" applyFill="1" applyBorder="1" applyAlignment="1">
      <alignment horizontal="left" vertical="center" wrapText="1"/>
    </xf>
    <xf numFmtId="187" fontId="11" fillId="0" borderId="11" xfId="22" applyFont="1" applyBorder="1" applyAlignment="1">
      <alignment horizontal="left" vertical="center" wrapText="1"/>
    </xf>
    <xf numFmtId="187" fontId="11" fillId="5" borderId="1" xfId="16" applyFont="1" applyFill="1" applyBorder="1" applyAlignment="1">
      <alignment horizontal="left" vertical="center" wrapText="1"/>
    </xf>
    <xf numFmtId="49" fontId="11" fillId="0" borderId="1" xfId="16" applyNumberFormat="1" applyFont="1" applyBorder="1" applyAlignment="1">
      <alignment vertical="center" wrapText="1"/>
    </xf>
    <xf numFmtId="187" fontId="42" fillId="5" borderId="1" xfId="12" applyFont="1" applyFill="1" applyBorder="1" applyAlignment="1">
      <alignment horizontal="left" vertical="center" wrapText="1"/>
    </xf>
    <xf numFmtId="49" fontId="42" fillId="5" borderId="1" xfId="11" applyNumberFormat="1" applyFont="1" applyFill="1" applyBorder="1">
      <alignment vertical="center"/>
    </xf>
    <xf numFmtId="187" fontId="11" fillId="0" borderId="1" xfId="29" applyFont="1" applyBorder="1">
      <alignment vertical="center"/>
    </xf>
    <xf numFmtId="187" fontId="11" fillId="5" borderId="1" xfId="29" applyFont="1" applyFill="1" applyBorder="1" applyAlignment="1">
      <alignment horizontal="left" vertical="center"/>
    </xf>
    <xf numFmtId="187" fontId="11" fillId="0" borderId="1" xfId="21" applyFont="1" applyBorder="1" applyAlignment="1">
      <alignment vertical="center" wrapText="1" readingOrder="1"/>
    </xf>
    <xf numFmtId="187" fontId="11" fillId="5" borderId="1" xfId="21" applyFont="1" applyFill="1" applyBorder="1" applyAlignment="1">
      <alignment vertical="center" wrapText="1" readingOrder="1"/>
    </xf>
    <xf numFmtId="187" fontId="11" fillId="0" borderId="1" xfId="30" applyFont="1" applyBorder="1" applyAlignment="1">
      <alignment horizontal="left" vertical="center" wrapText="1"/>
    </xf>
    <xf numFmtId="187" fontId="11" fillId="5" borderId="1" xfId="31" applyFont="1" applyFill="1" applyBorder="1" applyAlignment="1">
      <alignment vertical="center" wrapText="1"/>
    </xf>
    <xf numFmtId="187" fontId="11" fillId="0" borderId="1" xfId="29" applyFont="1" applyBorder="1" applyAlignment="1">
      <alignment horizontal="left" vertical="center"/>
    </xf>
    <xf numFmtId="187" fontId="42" fillId="5" borderId="1" xfId="29" applyFont="1" applyFill="1" applyBorder="1" applyAlignment="1">
      <alignment horizontal="left" vertical="center"/>
    </xf>
    <xf numFmtId="187" fontId="11" fillId="0" borderId="1" xfId="31" applyFont="1" applyBorder="1" applyAlignment="1">
      <alignment horizontal="left" vertical="center" wrapText="1"/>
    </xf>
    <xf numFmtId="187" fontId="11" fillId="5" borderId="1" xfId="26" applyFont="1" applyFill="1" applyBorder="1" applyAlignment="1">
      <alignment horizontal="left" vertical="center" wrapText="1"/>
    </xf>
    <xf numFmtId="187" fontId="42" fillId="0" borderId="1" xfId="30" applyFont="1" applyBorder="1" applyAlignment="1">
      <alignment horizontal="left" vertical="center"/>
    </xf>
    <xf numFmtId="187" fontId="11" fillId="0" borderId="1" xfId="32" applyFont="1" applyBorder="1" applyAlignment="1">
      <alignment horizontal="left" vertical="center" wrapText="1"/>
    </xf>
    <xf numFmtId="187" fontId="11" fillId="0" borderId="1" xfId="24" applyFont="1" applyBorder="1">
      <alignment vertical="center"/>
    </xf>
    <xf numFmtId="187" fontId="42" fillId="5" borderId="1" xfId="29" applyFont="1" applyFill="1" applyBorder="1" applyAlignment="1">
      <alignment horizontal="left" vertical="center" wrapText="1"/>
    </xf>
    <xf numFmtId="187" fontId="11" fillId="0" borderId="1" xfId="21" applyFont="1" applyBorder="1" applyAlignment="1">
      <alignment horizontal="left" vertical="center" wrapText="1" readingOrder="1"/>
    </xf>
    <xf numFmtId="187" fontId="42" fillId="0" borderId="1" xfId="30" applyFont="1" applyBorder="1" applyAlignment="1">
      <alignment vertical="center" wrapText="1"/>
    </xf>
    <xf numFmtId="187" fontId="11" fillId="0" borderId="3" xfId="21" applyFont="1" applyBorder="1" applyAlignment="1">
      <alignment vertical="center" wrapText="1" readingOrder="1"/>
    </xf>
    <xf numFmtId="187" fontId="42" fillId="5" borderId="1" xfId="22" applyFont="1" applyFill="1" applyBorder="1" applyAlignment="1">
      <alignment horizontal="left" vertical="center"/>
    </xf>
    <xf numFmtId="187" fontId="42" fillId="0" borderId="1" xfId="22" applyFont="1" applyBorder="1" applyAlignment="1">
      <alignment horizontal="left" vertical="center"/>
    </xf>
    <xf numFmtId="0" fontId="22" fillId="0" borderId="0" xfId="10" applyNumberFormat="1" applyFont="1" applyFill="1" applyAlignment="1">
      <alignment horizontal="left" vertical="center"/>
    </xf>
    <xf numFmtId="49" fontId="64" fillId="5" borderId="1" xfId="21" applyNumberFormat="1" applyFont="1" applyFill="1" applyBorder="1" applyAlignment="1">
      <alignment horizontal="center" vertical="center"/>
    </xf>
    <xf numFmtId="49" fontId="64" fillId="39" borderId="1" xfId="21" applyNumberFormat="1" applyFont="1" applyFill="1" applyBorder="1" applyAlignment="1">
      <alignment horizontal="center" vertical="center"/>
    </xf>
    <xf numFmtId="187" fontId="64" fillId="0" borderId="1" xfId="21" applyFont="1" applyBorder="1" applyAlignment="1">
      <alignment horizontal="center" vertical="center"/>
    </xf>
    <xf numFmtId="49" fontId="64" fillId="5" borderId="1" xfId="21" applyNumberFormat="1" applyFont="1" applyFill="1" applyBorder="1" applyAlignment="1">
      <alignment horizontal="center" vertical="center" wrapText="1"/>
    </xf>
    <xf numFmtId="187" fontId="64" fillId="12" borderId="1" xfId="21" applyFont="1" applyFill="1" applyBorder="1" applyAlignment="1">
      <alignment horizontal="center" vertical="center"/>
    </xf>
    <xf numFmtId="187" fontId="64" fillId="5" borderId="1" xfId="21" applyFont="1" applyFill="1" applyBorder="1" applyAlignment="1">
      <alignment horizontal="center" vertical="center" wrapText="1"/>
    </xf>
    <xf numFmtId="187" fontId="42" fillId="0" borderId="1" xfId="22" applyFont="1" applyBorder="1" applyAlignment="1">
      <alignment horizontal="left" vertical="top"/>
    </xf>
    <xf numFmtId="187" fontId="42" fillId="0" borderId="11" xfId="22" applyFont="1" applyBorder="1" applyAlignment="1">
      <alignment horizontal="left" vertical="top"/>
    </xf>
    <xf numFmtId="14" fontId="11" fillId="5" borderId="1" xfId="26" applyNumberFormat="1" applyFont="1" applyFill="1" applyBorder="1" applyAlignment="1">
      <alignment horizontal="left" vertical="center" wrapText="1"/>
    </xf>
    <xf numFmtId="14" fontId="42" fillId="5" borderId="1" xfId="29" applyNumberFormat="1" applyFont="1" applyFill="1" applyBorder="1" applyAlignment="1">
      <alignment horizontal="left" vertical="center" wrapText="1"/>
    </xf>
    <xf numFmtId="177" fontId="10" fillId="0" borderId="6" xfId="1" applyNumberFormat="1" applyFont="1" applyFill="1" applyBorder="1" applyAlignment="1">
      <alignment horizontal="center" vertical="center" wrapText="1"/>
    </xf>
    <xf numFmtId="187" fontId="12" fillId="0" borderId="1" xfId="19" applyFont="1" applyFill="1" applyBorder="1" applyAlignment="1">
      <alignment horizontal="center" vertical="center" wrapText="1"/>
    </xf>
    <xf numFmtId="187" fontId="12" fillId="0" borderId="1" xfId="24" applyFont="1" applyFill="1" applyBorder="1" applyAlignment="1">
      <alignment horizontal="center" vertical="center"/>
    </xf>
    <xf numFmtId="187" fontId="41" fillId="0" borderId="1" xfId="24" applyFont="1" applyFill="1" applyBorder="1" applyAlignment="1">
      <alignment horizontal="center" vertical="center"/>
    </xf>
    <xf numFmtId="186" fontId="12" fillId="0" borderId="1" xfId="21" applyNumberFormat="1" applyFont="1" applyFill="1" applyBorder="1" applyAlignment="1">
      <alignment horizontal="center" vertical="center" wrapText="1"/>
    </xf>
    <xf numFmtId="187" fontId="12" fillId="0" borderId="5" xfId="19" applyFont="1" applyFill="1" applyBorder="1" applyAlignment="1">
      <alignment horizontal="center" vertical="center" wrapText="1"/>
    </xf>
    <xf numFmtId="177" fontId="12" fillId="6" borderId="1" xfId="1" applyNumberFormat="1" applyFont="1" applyFill="1" applyBorder="1" applyAlignment="1">
      <alignment horizontal="center" vertical="center"/>
    </xf>
    <xf numFmtId="179" fontId="18" fillId="44" borderId="1" xfId="1" applyNumberFormat="1" applyFont="1" applyFill="1" applyBorder="1" applyAlignment="1">
      <alignment horizontal="center" vertical="center"/>
    </xf>
    <xf numFmtId="179" fontId="18" fillId="0" borderId="1" xfId="1" applyNumberFormat="1" applyFont="1" applyBorder="1" applyAlignment="1">
      <alignment horizontal="center" vertical="center"/>
    </xf>
    <xf numFmtId="179" fontId="83" fillId="5" borderId="1" xfId="1" applyNumberFormat="1" applyFont="1" applyFill="1" applyBorder="1" applyAlignment="1">
      <alignment horizontal="center" vertical="center"/>
    </xf>
    <xf numFmtId="177" fontId="12" fillId="0" borderId="1" xfId="1" applyNumberFormat="1" applyFont="1" applyFill="1" applyBorder="1" applyAlignment="1">
      <alignment horizontal="center" vertical="center"/>
    </xf>
    <xf numFmtId="177" fontId="18" fillId="0" borderId="0" xfId="1" applyNumberFormat="1" applyFont="1" applyFill="1" applyBorder="1" applyAlignment="1">
      <alignment horizontal="center" vertical="center"/>
    </xf>
    <xf numFmtId="177" fontId="34" fillId="0" borderId="0" xfId="0" applyFont="1" applyFill="1" applyAlignment="1">
      <alignment horizontal="center" vertical="center"/>
    </xf>
    <xf numFmtId="187" fontId="41" fillId="5" borderId="1" xfId="21" applyFont="1" applyFill="1" applyBorder="1" applyAlignment="1">
      <alignment horizontal="center" vertical="center"/>
    </xf>
    <xf numFmtId="187" fontId="41" fillId="5" borderId="3" xfId="16" applyFont="1" applyFill="1" applyBorder="1" applyAlignment="1">
      <alignment horizontal="center" vertical="center" wrapText="1"/>
    </xf>
    <xf numFmtId="187" fontId="41" fillId="5" borderId="3" xfId="21" applyFont="1" applyFill="1" applyBorder="1" applyAlignment="1">
      <alignment horizontal="center" vertical="center"/>
    </xf>
    <xf numFmtId="49" fontId="12" fillId="5" borderId="1" xfId="15" applyNumberFormat="1" applyFont="1" applyFill="1" applyBorder="1" applyAlignment="1">
      <alignment horizontal="center" vertical="center" wrapText="1"/>
    </xf>
    <xf numFmtId="49" fontId="41" fillId="5" borderId="1" xfId="15" applyNumberFormat="1" applyFont="1" applyFill="1" applyBorder="1" applyAlignment="1">
      <alignment horizontal="center" vertical="center" wrapText="1"/>
    </xf>
    <xf numFmtId="178" fontId="11" fillId="0" borderId="1" xfId="1" applyNumberFormat="1" applyFont="1" applyFill="1" applyBorder="1" applyAlignment="1">
      <alignment horizontal="left" vertical="center"/>
    </xf>
    <xf numFmtId="178" fontId="11" fillId="11" borderId="1" xfId="1" applyNumberFormat="1" applyFont="1" applyFill="1" applyBorder="1" applyAlignment="1">
      <alignment horizontal="left" vertical="center"/>
    </xf>
    <xf numFmtId="178" fontId="42" fillId="0" borderId="1" xfId="1" applyNumberFormat="1" applyFont="1" applyFill="1" applyBorder="1" applyAlignment="1">
      <alignment horizontal="left" vertical="center"/>
    </xf>
    <xf numFmtId="180" fontId="12" fillId="9" borderId="5" xfId="1" applyNumberFormat="1" applyFont="1" applyFill="1" applyBorder="1" applyAlignment="1">
      <alignment horizontal="left" vertical="center" wrapText="1"/>
    </xf>
    <xf numFmtId="179" fontId="18" fillId="9" borderId="5" xfId="1" applyNumberFormat="1" applyFont="1" applyFill="1" applyBorder="1" applyAlignment="1">
      <alignment horizontal="center" vertical="center"/>
    </xf>
    <xf numFmtId="188" fontId="18" fillId="9" borderId="5" xfId="1" applyNumberFormat="1" applyFont="1" applyFill="1" applyBorder="1" applyAlignment="1">
      <alignment horizontal="center" vertical="center"/>
    </xf>
    <xf numFmtId="180" fontId="12" fillId="9" borderId="5" xfId="1" applyNumberFormat="1" applyFont="1" applyFill="1" applyBorder="1" applyAlignment="1">
      <alignment horizontal="center" vertical="center" wrapText="1"/>
    </xf>
    <xf numFmtId="180" fontId="12" fillId="9" borderId="5" xfId="1" applyNumberFormat="1" applyFont="1" applyFill="1" applyBorder="1" applyAlignment="1">
      <alignment vertical="center" wrapText="1"/>
    </xf>
    <xf numFmtId="186" fontId="29" fillId="8" borderId="1" xfId="36" applyNumberFormat="1" applyFont="1" applyFill="1" applyBorder="1" applyAlignment="1">
      <alignment horizontal="center" vertical="center" wrapText="1"/>
    </xf>
    <xf numFmtId="186" fontId="18" fillId="9" borderId="1" xfId="36" applyNumberFormat="1" applyFont="1" applyFill="1" applyBorder="1" applyAlignment="1">
      <alignment horizontal="center" vertical="center" wrapText="1"/>
    </xf>
    <xf numFmtId="186" fontId="41" fillId="9" borderId="1" xfId="36" applyNumberFormat="1" applyFont="1" applyFill="1" applyBorder="1" applyAlignment="1">
      <alignment horizontal="center" vertical="center"/>
    </xf>
    <xf numFmtId="186" fontId="11" fillId="5" borderId="1" xfId="36" applyNumberFormat="1" applyFont="1" applyFill="1" applyBorder="1" applyAlignment="1">
      <alignment horizontal="center" vertical="center"/>
    </xf>
    <xf numFmtId="186" fontId="42" fillId="5" borderId="1" xfId="36" applyNumberFormat="1" applyFont="1" applyFill="1" applyBorder="1" applyAlignment="1">
      <alignment horizontal="center" vertical="center"/>
    </xf>
    <xf numFmtId="186" fontId="42" fillId="0" borderId="1" xfId="36" applyNumberFormat="1" applyFont="1" applyFill="1" applyBorder="1" applyAlignment="1">
      <alignment horizontal="center" vertical="center"/>
    </xf>
    <xf numFmtId="186" fontId="11" fillId="0" borderId="1" xfId="36" applyNumberFormat="1" applyFont="1" applyFill="1" applyBorder="1" applyAlignment="1">
      <alignment horizontal="center" vertical="center"/>
    </xf>
    <xf numFmtId="186" fontId="41" fillId="9" borderId="5" xfId="36" applyNumberFormat="1" applyFont="1" applyFill="1" applyBorder="1" applyAlignment="1">
      <alignment horizontal="center" vertical="center"/>
    </xf>
    <xf numFmtId="186" fontId="11" fillId="5" borderId="1" xfId="36" applyNumberFormat="1" applyFont="1" applyFill="1" applyBorder="1" applyAlignment="1">
      <alignment horizontal="center" vertical="center" wrapText="1"/>
    </xf>
    <xf numFmtId="186" fontId="41" fillId="5" borderId="1" xfId="36" applyNumberFormat="1" applyFont="1" applyFill="1" applyBorder="1" applyAlignment="1">
      <alignment horizontal="center" vertical="center"/>
    </xf>
    <xf numFmtId="186" fontId="41" fillId="9" borderId="1" xfId="36" applyNumberFormat="1" applyFont="1" applyFill="1" applyBorder="1" applyAlignment="1">
      <alignment horizontal="center" vertical="center" wrapText="1"/>
    </xf>
    <xf numFmtId="186" fontId="11" fillId="35" borderId="1" xfId="36" applyNumberFormat="1" applyFont="1" applyFill="1" applyBorder="1" applyAlignment="1">
      <alignment horizontal="center" vertical="center"/>
    </xf>
    <xf numFmtId="186" fontId="42" fillId="0" borderId="1" xfId="36" applyNumberFormat="1" applyFont="1" applyBorder="1" applyAlignment="1">
      <alignment horizontal="center" vertical="center"/>
    </xf>
    <xf numFmtId="186" fontId="18" fillId="9" borderId="1" xfId="36" applyNumberFormat="1" applyFont="1" applyFill="1" applyBorder="1" applyAlignment="1">
      <alignment horizontal="center" vertical="center"/>
    </xf>
    <xf numFmtId="186" fontId="41" fillId="4" borderId="1" xfId="36" applyNumberFormat="1" applyFont="1" applyFill="1" applyBorder="1" applyAlignment="1">
      <alignment horizontal="center" vertical="center" wrapText="1"/>
    </xf>
    <xf numFmtId="186" fontId="41" fillId="4" borderId="1" xfId="36" applyNumberFormat="1" applyFont="1" applyFill="1" applyBorder="1" applyAlignment="1">
      <alignment horizontal="center" vertical="center"/>
    </xf>
    <xf numFmtId="186" fontId="18" fillId="4" borderId="1" xfId="36" applyNumberFormat="1" applyFont="1" applyFill="1" applyBorder="1" applyAlignment="1">
      <alignment horizontal="center" vertical="center"/>
    </xf>
    <xf numFmtId="186" fontId="12" fillId="4" borderId="1" xfId="36" applyNumberFormat="1" applyFont="1" applyFill="1" applyBorder="1" applyAlignment="1">
      <alignment horizontal="center" vertical="center"/>
    </xf>
    <xf numFmtId="186" fontId="11" fillId="0" borderId="1" xfId="36" applyNumberFormat="1" applyFont="1" applyBorder="1" applyAlignment="1">
      <alignment horizontal="center" vertical="center"/>
    </xf>
    <xf numFmtId="186" fontId="12" fillId="9" borderId="1" xfId="36" applyNumberFormat="1" applyFont="1" applyFill="1" applyBorder="1" applyAlignment="1">
      <alignment horizontal="center" vertical="center" wrapText="1"/>
    </xf>
    <xf numFmtId="186" fontId="12" fillId="9" borderId="1" xfId="36" applyNumberFormat="1" applyFont="1" applyFill="1" applyBorder="1" applyAlignment="1">
      <alignment horizontal="center" vertical="center"/>
    </xf>
    <xf numFmtId="186" fontId="27" fillId="19" borderId="1" xfId="36" applyNumberFormat="1" applyFont="1" applyFill="1" applyBorder="1" applyAlignment="1">
      <alignment horizontal="center" vertical="center"/>
    </xf>
    <xf numFmtId="49" fontId="64" fillId="0" borderId="3" xfId="13" applyNumberFormat="1" applyFont="1" applyBorder="1" applyAlignment="1">
      <alignment horizontal="center" vertical="center"/>
    </xf>
    <xf numFmtId="49" fontId="63" fillId="5" borderId="3" xfId="20" applyNumberFormat="1" applyFont="1" applyFill="1" applyBorder="1" applyAlignment="1">
      <alignment horizontal="center" vertical="center" wrapText="1"/>
    </xf>
    <xf numFmtId="49" fontId="63" fillId="5" borderId="11" xfId="20" applyNumberFormat="1" applyFont="1" applyFill="1" applyBorder="1" applyAlignment="1">
      <alignment horizontal="center" vertical="center" wrapText="1"/>
    </xf>
    <xf numFmtId="49" fontId="63" fillId="0" borderId="11" xfId="20" applyNumberFormat="1" applyFont="1" applyBorder="1" applyAlignment="1">
      <alignment horizontal="center" vertical="center" wrapText="1"/>
    </xf>
    <xf numFmtId="49" fontId="63" fillId="12" borderId="11" xfId="20" applyNumberFormat="1" applyFont="1" applyFill="1" applyBorder="1" applyAlignment="1">
      <alignment horizontal="center" vertical="center" wrapText="1"/>
    </xf>
    <xf numFmtId="49" fontId="64" fillId="33" borderId="1" xfId="13" applyNumberFormat="1" applyFont="1" applyFill="1" applyBorder="1" applyAlignment="1">
      <alignment horizontal="center" vertical="center"/>
    </xf>
    <xf numFmtId="187" fontId="68" fillId="5" borderId="1" xfId="21" applyFont="1" applyFill="1" applyBorder="1" applyAlignment="1">
      <alignment horizontal="center" vertical="center" wrapText="1"/>
    </xf>
    <xf numFmtId="49" fontId="68" fillId="0" borderId="1" xfId="20" applyNumberFormat="1" applyFont="1" applyBorder="1" applyAlignment="1">
      <alignment horizontal="center" vertical="center" wrapText="1"/>
    </xf>
    <xf numFmtId="187" fontId="65" fillId="12" borderId="1" xfId="21" applyFont="1" applyFill="1" applyBorder="1" applyAlignment="1">
      <alignment horizontal="center" vertical="center"/>
    </xf>
    <xf numFmtId="187" fontId="68" fillId="0" borderId="1" xfId="21" applyFont="1" applyBorder="1" applyAlignment="1">
      <alignment horizontal="center" vertical="center"/>
    </xf>
    <xf numFmtId="187" fontId="65" fillId="0" borderId="1" xfId="11" applyFont="1" applyBorder="1">
      <alignment vertical="center"/>
    </xf>
    <xf numFmtId="187" fontId="65" fillId="5" borderId="3" xfId="22" applyFont="1" applyFill="1" applyBorder="1" applyAlignment="1">
      <alignment horizontal="center" vertical="center" wrapText="1"/>
    </xf>
    <xf numFmtId="187" fontId="65" fillId="0" borderId="1" xfId="11" applyFont="1" applyBorder="1" applyAlignment="1">
      <alignment horizontal="center" vertical="center"/>
    </xf>
    <xf numFmtId="49" fontId="68" fillId="5" borderId="5" xfId="20" applyNumberFormat="1" applyFont="1" applyFill="1" applyBorder="1" applyAlignment="1">
      <alignment horizontal="center" vertical="center" wrapText="1"/>
    </xf>
    <xf numFmtId="49" fontId="68" fillId="5" borderId="1" xfId="20" applyNumberFormat="1" applyFont="1" applyFill="1" applyBorder="1" applyAlignment="1">
      <alignment horizontal="center" vertical="center" wrapText="1"/>
    </xf>
    <xf numFmtId="49" fontId="68" fillId="5" borderId="11" xfId="20" applyNumberFormat="1" applyFont="1" applyFill="1" applyBorder="1" applyAlignment="1">
      <alignment horizontal="center" vertical="center" wrapText="1"/>
    </xf>
    <xf numFmtId="49" fontId="68" fillId="0" borderId="11" xfId="20" applyNumberFormat="1" applyFont="1" applyBorder="1" applyAlignment="1">
      <alignment horizontal="center" vertical="center" wrapText="1"/>
    </xf>
    <xf numFmtId="49" fontId="68" fillId="0" borderId="3" xfId="20" applyNumberFormat="1" applyFont="1" applyBorder="1" applyAlignment="1">
      <alignment horizontal="center" vertical="center" wrapText="1"/>
    </xf>
    <xf numFmtId="187" fontId="65" fillId="0" borderId="1" xfId="21" applyFont="1" applyBorder="1" applyAlignment="1">
      <alignment horizontal="center" vertical="center"/>
    </xf>
    <xf numFmtId="49" fontId="68" fillId="12" borderId="1" xfId="20" applyNumberFormat="1" applyFont="1" applyFill="1" applyBorder="1" applyAlignment="1">
      <alignment horizontal="center" vertical="center" wrapText="1"/>
    </xf>
    <xf numFmtId="49" fontId="68" fillId="12" borderId="11" xfId="20" applyNumberFormat="1" applyFont="1" applyFill="1" applyBorder="1" applyAlignment="1">
      <alignment horizontal="center" vertical="center" wrapText="1"/>
    </xf>
    <xf numFmtId="187" fontId="65" fillId="0" borderId="3" xfId="21" applyFont="1" applyBorder="1" applyAlignment="1">
      <alignment horizontal="center" vertical="center"/>
    </xf>
    <xf numFmtId="49" fontId="68" fillId="12" borderId="1" xfId="21" applyNumberFormat="1" applyFont="1" applyFill="1" applyBorder="1" applyAlignment="1">
      <alignment horizontal="center" vertical="center"/>
    </xf>
    <xf numFmtId="49" fontId="68" fillId="0" borderId="1" xfId="15" applyNumberFormat="1" applyFont="1" applyBorder="1" applyAlignment="1">
      <alignment horizontal="center" vertical="center" wrapText="1"/>
    </xf>
    <xf numFmtId="187" fontId="68" fillId="12" borderId="1" xfId="21" applyFont="1" applyFill="1" applyBorder="1" applyAlignment="1">
      <alignment horizontal="center" vertical="center" wrapText="1"/>
    </xf>
    <xf numFmtId="49" fontId="68" fillId="5" borderId="7" xfId="20" applyNumberFormat="1" applyFont="1" applyFill="1" applyBorder="1" applyAlignment="1">
      <alignment horizontal="center" vertical="center" wrapText="1"/>
    </xf>
    <xf numFmtId="49" fontId="65" fillId="0" borderId="1" xfId="21" applyNumberFormat="1" applyFont="1" applyBorder="1" applyAlignment="1">
      <alignment horizontal="center" vertical="center"/>
    </xf>
    <xf numFmtId="49" fontId="65" fillId="12" borderId="3" xfId="21" applyNumberFormat="1" applyFont="1" applyFill="1" applyBorder="1" applyAlignment="1">
      <alignment horizontal="center" vertical="center"/>
    </xf>
    <xf numFmtId="187" fontId="64" fillId="42" borderId="11" xfId="11" applyFont="1" applyFill="1" applyBorder="1" applyAlignment="1">
      <alignment horizontal="center" vertical="center" wrapText="1"/>
    </xf>
    <xf numFmtId="49" fontId="42" fillId="0" borderId="1" xfId="13" applyNumberFormat="1" applyFont="1" applyFill="1" applyBorder="1" applyAlignment="1">
      <alignment horizontal="center" vertical="center"/>
    </xf>
    <xf numFmtId="49" fontId="63" fillId="12" borderId="1" xfId="35" applyNumberFormat="1" applyFont="1" applyFill="1" applyBorder="1" applyAlignment="1">
      <alignment horizontal="center" vertical="center"/>
    </xf>
    <xf numFmtId="49" fontId="63" fillId="5" borderId="1" xfId="35" applyNumberFormat="1" applyFont="1" applyFill="1" applyBorder="1" applyAlignment="1">
      <alignment horizontal="center" vertical="center"/>
    </xf>
    <xf numFmtId="49" fontId="63" fillId="0" borderId="1" xfId="15" applyNumberFormat="1" applyFont="1" applyFill="1" applyBorder="1" applyAlignment="1">
      <alignment horizontal="center" vertical="center" wrapText="1"/>
    </xf>
    <xf numFmtId="49" fontId="64" fillId="0" borderId="1" xfId="15" applyNumberFormat="1" applyFont="1" applyFill="1" applyBorder="1" applyAlignment="1">
      <alignment horizontal="center" vertical="center" wrapText="1"/>
    </xf>
    <xf numFmtId="187" fontId="11" fillId="0" borderId="1" xfId="11" applyFont="1" applyFill="1" applyBorder="1">
      <alignment vertical="center"/>
    </xf>
    <xf numFmtId="187" fontId="11" fillId="5" borderId="1" xfId="22" applyFont="1" applyFill="1" applyBorder="1" applyAlignment="1">
      <alignment horizontal="left" vertical="center"/>
    </xf>
    <xf numFmtId="187" fontId="11" fillId="0" borderId="1" xfId="22" applyFont="1" applyBorder="1" applyAlignment="1">
      <alignment horizontal="left" vertical="center"/>
    </xf>
    <xf numFmtId="187" fontId="11" fillId="0" borderId="1" xfId="22" applyFont="1" applyBorder="1" applyAlignment="1">
      <alignment horizontal="left" vertical="center" wrapText="1"/>
    </xf>
    <xf numFmtId="187" fontId="42" fillId="0" borderId="1" xfId="12" applyFont="1" applyBorder="1" applyAlignment="1">
      <alignment horizontal="left" vertical="center" wrapText="1"/>
    </xf>
    <xf numFmtId="14" fontId="11" fillId="0" borderId="12" xfId="21" applyNumberFormat="1" applyFont="1" applyFill="1" applyBorder="1" applyAlignment="1">
      <alignment horizontal="center" vertical="center"/>
    </xf>
    <xf numFmtId="49" fontId="42" fillId="0" borderId="1" xfId="16" applyNumberFormat="1" applyFont="1" applyFill="1" applyBorder="1" applyAlignment="1">
      <alignment horizontal="center" vertical="center" wrapText="1"/>
    </xf>
    <xf numFmtId="187" fontId="42" fillId="0" borderId="1" xfId="16" applyFont="1" applyBorder="1" applyAlignment="1">
      <alignment horizontal="left" vertical="center" wrapText="1"/>
    </xf>
    <xf numFmtId="187" fontId="68" fillId="5" borderId="12" xfId="24" applyFont="1" applyFill="1" applyBorder="1" applyAlignment="1">
      <alignment horizontal="left" vertical="center"/>
    </xf>
    <xf numFmtId="187" fontId="11" fillId="0" borderId="12" xfId="21" applyFont="1" applyBorder="1" applyAlignment="1">
      <alignment horizontal="left" vertical="center"/>
    </xf>
    <xf numFmtId="187" fontId="68" fillId="0" borderId="1" xfId="16" applyFont="1" applyFill="1" applyBorder="1" applyAlignment="1">
      <alignment horizontal="left" vertical="center" wrapText="1"/>
    </xf>
    <xf numFmtId="177" fontId="44" fillId="0" borderId="1" xfId="1" applyNumberFormat="1" applyFont="1" applyFill="1" applyBorder="1" applyAlignment="1">
      <alignment horizontal="center" vertical="center"/>
    </xf>
    <xf numFmtId="49" fontId="42" fillId="0" borderId="1" xfId="16" applyNumberFormat="1" applyFont="1" applyBorder="1" applyAlignment="1">
      <alignment horizontal="left" vertical="center" wrapText="1"/>
    </xf>
    <xf numFmtId="187" fontId="42" fillId="0" borderId="3" xfId="12" applyFont="1" applyBorder="1" applyAlignment="1">
      <alignment horizontal="left" vertical="center" wrapText="1"/>
    </xf>
    <xf numFmtId="187" fontId="42" fillId="5" borderId="1" xfId="22" applyFont="1" applyFill="1" applyBorder="1" applyAlignment="1">
      <alignment horizontal="left" vertical="center" wrapText="1"/>
    </xf>
    <xf numFmtId="187" fontId="12" fillId="0" borderId="1" xfId="29" applyFont="1" applyBorder="1" applyAlignment="1">
      <alignment horizontal="left" vertical="center" wrapText="1"/>
    </xf>
    <xf numFmtId="187" fontId="12" fillId="0" borderId="3" xfId="29" applyFont="1" applyBorder="1" applyAlignment="1">
      <alignment horizontal="left" vertical="center" wrapText="1"/>
    </xf>
    <xf numFmtId="187" fontId="12" fillId="5" borderId="1" xfId="22" applyFont="1" applyFill="1" applyBorder="1" applyAlignment="1">
      <alignment horizontal="left" vertical="center" wrapText="1"/>
    </xf>
    <xf numFmtId="187" fontId="11" fillId="0" borderId="1" xfId="16" applyFont="1" applyBorder="1" applyAlignment="1">
      <alignment horizontal="left" vertical="center" wrapText="1"/>
    </xf>
    <xf numFmtId="187" fontId="11" fillId="5" borderId="3" xfId="18" applyFont="1" applyFill="1" applyBorder="1" applyAlignment="1">
      <alignment horizontal="left" vertical="center" wrapText="1"/>
    </xf>
    <xf numFmtId="49" fontId="64" fillId="0" borderId="1" xfId="35" applyNumberFormat="1" applyFont="1" applyBorder="1" applyAlignment="1">
      <alignment horizontal="center" vertical="center"/>
    </xf>
    <xf numFmtId="177" fontId="22" fillId="0" borderId="0" xfId="6" applyFont="1" applyAlignment="1">
      <alignment horizontal="center" vertical="center"/>
    </xf>
    <xf numFmtId="179" fontId="22" fillId="5" borderId="0" xfId="6" applyNumberFormat="1" applyFont="1" applyFill="1" applyAlignment="1">
      <alignment horizontal="center" vertical="center"/>
    </xf>
    <xf numFmtId="177" fontId="22" fillId="5" borderId="0" xfId="6" applyFont="1" applyFill="1" applyAlignment="1">
      <alignment vertical="center"/>
    </xf>
    <xf numFmtId="177" fontId="22" fillId="5" borderId="0" xfId="6" applyFont="1" applyFill="1" applyAlignment="1">
      <alignment horizontal="center" vertical="center"/>
    </xf>
    <xf numFmtId="186" fontId="22" fillId="5" borderId="0" xfId="6" applyNumberFormat="1" applyFont="1" applyFill="1" applyAlignment="1">
      <alignment horizontal="center" vertical="center"/>
    </xf>
    <xf numFmtId="177" fontId="22" fillId="0" borderId="0" xfId="6" applyFont="1" applyAlignment="1">
      <alignment vertical="center" wrapText="1"/>
    </xf>
    <xf numFmtId="177" fontId="22" fillId="0" borderId="0" xfId="6" applyFont="1" applyAlignment="1">
      <alignment vertical="center"/>
    </xf>
    <xf numFmtId="0" fontId="22" fillId="0" borderId="0" xfId="6" applyNumberFormat="1" applyFont="1" applyAlignment="1">
      <alignment vertical="center" wrapText="1"/>
    </xf>
    <xf numFmtId="177" fontId="22" fillId="0" borderId="0" xfId="6" applyFont="1" applyFill="1" applyAlignment="1">
      <alignment vertical="center"/>
    </xf>
    <xf numFmtId="186" fontId="29" fillId="8" borderId="1" xfId="37" applyNumberFormat="1" applyFont="1" applyFill="1" applyBorder="1" applyAlignment="1">
      <alignment horizontal="center" vertical="center" wrapText="1"/>
    </xf>
    <xf numFmtId="177" fontId="24" fillId="8" borderId="1" xfId="6" applyFont="1" applyFill="1" applyBorder="1" applyAlignment="1">
      <alignment horizontal="center" vertical="center" textRotation="90" wrapText="1"/>
    </xf>
    <xf numFmtId="14" fontId="24" fillId="8" borderId="1" xfId="6" applyNumberFormat="1" applyFont="1" applyFill="1" applyBorder="1" applyAlignment="1">
      <alignment horizontal="center" vertical="center" textRotation="90" wrapText="1"/>
    </xf>
    <xf numFmtId="177" fontId="29" fillId="8" borderId="1" xfId="6" applyFont="1" applyFill="1" applyBorder="1" applyAlignment="1">
      <alignment horizontal="center" vertical="center" textRotation="90" wrapText="1"/>
    </xf>
    <xf numFmtId="179" fontId="29" fillId="8" borderId="1" xfId="6" applyNumberFormat="1" applyFont="1" applyFill="1" applyBorder="1" applyAlignment="1">
      <alignment horizontal="center" vertical="center" wrapText="1"/>
    </xf>
    <xf numFmtId="186" fontId="29" fillId="8" borderId="1" xfId="6" applyNumberFormat="1" applyFont="1" applyFill="1" applyBorder="1" applyAlignment="1">
      <alignment horizontal="center" vertical="center" wrapText="1"/>
    </xf>
    <xf numFmtId="177" fontId="26" fillId="18" borderId="1" xfId="6" applyFont="1" applyFill="1" applyBorder="1" applyAlignment="1">
      <alignment horizontal="center" vertical="center" wrapText="1"/>
    </xf>
    <xf numFmtId="186" fontId="18" fillId="9" borderId="1" xfId="37" applyNumberFormat="1" applyFont="1" applyFill="1" applyBorder="1" applyAlignment="1">
      <alignment horizontal="center" vertical="center"/>
    </xf>
    <xf numFmtId="186" fontId="41" fillId="9" borderId="1" xfId="37" applyNumberFormat="1" applyFont="1" applyFill="1" applyBorder="1" applyAlignment="1">
      <alignment horizontal="center" vertical="center"/>
    </xf>
    <xf numFmtId="179" fontId="26" fillId="18" borderId="1" xfId="6" applyNumberFormat="1" applyFont="1" applyFill="1" applyBorder="1" applyAlignment="1">
      <alignment horizontal="center" vertical="center" wrapText="1"/>
    </xf>
    <xf numFmtId="186" fontId="11" fillId="5" borderId="1" xfId="37" applyNumberFormat="1" applyFont="1" applyFill="1" applyBorder="1" applyAlignment="1">
      <alignment horizontal="center" vertical="center"/>
    </xf>
    <xf numFmtId="186" fontId="42" fillId="5" borderId="1" xfId="37" applyNumberFormat="1" applyFont="1" applyFill="1" applyBorder="1" applyAlignment="1">
      <alignment horizontal="center" vertical="center"/>
    </xf>
    <xf numFmtId="177" fontId="11" fillId="5" borderId="1" xfId="6" applyFont="1" applyFill="1" applyBorder="1" applyAlignment="1">
      <alignment horizontal="center" vertical="center" wrapText="1"/>
    </xf>
    <xf numFmtId="186" fontId="42" fillId="0" borderId="1" xfId="37" applyNumberFormat="1" applyFont="1" applyFill="1" applyBorder="1" applyAlignment="1">
      <alignment horizontal="center" vertical="center"/>
    </xf>
    <xf numFmtId="186" fontId="11" fillId="0" borderId="1" xfId="37" applyNumberFormat="1" applyFont="1" applyFill="1" applyBorder="1" applyAlignment="1">
      <alignment horizontal="center" vertical="center"/>
    </xf>
    <xf numFmtId="186" fontId="41" fillId="9" borderId="5" xfId="37" applyNumberFormat="1" applyFont="1" applyFill="1" applyBorder="1" applyAlignment="1">
      <alignment horizontal="center" vertical="center"/>
    </xf>
    <xf numFmtId="186" fontId="52" fillId="0" borderId="1" xfId="37" applyNumberFormat="1" applyFont="1" applyFill="1" applyBorder="1" applyAlignment="1">
      <alignment horizontal="center" vertical="center"/>
    </xf>
    <xf numFmtId="186" fontId="51" fillId="0" borderId="1" xfId="37" applyNumberFormat="1" applyFont="1" applyFill="1" applyBorder="1" applyAlignment="1">
      <alignment horizontal="center" vertical="center"/>
    </xf>
    <xf numFmtId="186" fontId="18" fillId="9" borderId="1" xfId="37" applyNumberFormat="1" applyFont="1" applyFill="1" applyBorder="1" applyAlignment="1">
      <alignment horizontal="center" vertical="center" wrapText="1"/>
    </xf>
    <xf numFmtId="186" fontId="11" fillId="5" borderId="1" xfId="37" applyNumberFormat="1" applyFont="1" applyFill="1" applyBorder="1" applyAlignment="1">
      <alignment horizontal="center" vertical="center" wrapText="1"/>
    </xf>
    <xf numFmtId="186" fontId="41" fillId="9" borderId="1" xfId="37" applyNumberFormat="1" applyFont="1" applyFill="1" applyBorder="1" applyAlignment="1">
      <alignment horizontal="center" vertical="center" wrapText="1"/>
    </xf>
    <xf numFmtId="186" fontId="11" fillId="35" borderId="1" xfId="37" applyNumberFormat="1" applyFont="1" applyFill="1" applyBorder="1" applyAlignment="1">
      <alignment horizontal="center" vertical="center"/>
    </xf>
    <xf numFmtId="186" fontId="42" fillId="0" borderId="1" xfId="37" applyNumberFormat="1" applyFont="1" applyBorder="1" applyAlignment="1">
      <alignment horizontal="center" vertical="center"/>
    </xf>
    <xf numFmtId="186" fontId="41" fillId="4" borderId="1" xfId="37" applyNumberFormat="1" applyFont="1" applyFill="1" applyBorder="1" applyAlignment="1">
      <alignment horizontal="center" vertical="center" wrapText="1"/>
    </xf>
    <xf numFmtId="186" fontId="41" fillId="4" borderId="1" xfId="37" applyNumberFormat="1" applyFont="1" applyFill="1" applyBorder="1" applyAlignment="1">
      <alignment horizontal="center" vertical="center"/>
    </xf>
    <xf numFmtId="186" fontId="18" fillId="4" borderId="1" xfId="37" applyNumberFormat="1" applyFont="1" applyFill="1" applyBorder="1" applyAlignment="1">
      <alignment horizontal="center" vertical="center"/>
    </xf>
    <xf numFmtId="186" fontId="12" fillId="4" borderId="1" xfId="37" applyNumberFormat="1" applyFont="1" applyFill="1" applyBorder="1" applyAlignment="1">
      <alignment horizontal="center" vertical="center"/>
    </xf>
    <xf numFmtId="186" fontId="11" fillId="0" borderId="1" xfId="37" applyNumberFormat="1" applyFont="1" applyBorder="1" applyAlignment="1">
      <alignment horizontal="center" vertical="center"/>
    </xf>
    <xf numFmtId="186" fontId="12" fillId="9" borderId="1" xfId="37" applyNumberFormat="1" applyFont="1" applyFill="1" applyBorder="1" applyAlignment="1">
      <alignment horizontal="center" vertical="center" wrapText="1"/>
    </xf>
    <xf numFmtId="186" fontId="12" fillId="9" borderId="1" xfId="37" applyNumberFormat="1" applyFont="1" applyFill="1" applyBorder="1" applyAlignment="1">
      <alignment horizontal="center" vertical="center"/>
    </xf>
    <xf numFmtId="186" fontId="27" fillId="19" borderId="1" xfId="37" applyNumberFormat="1" applyFont="1" applyFill="1" applyBorder="1" applyAlignment="1">
      <alignment horizontal="center" vertical="center"/>
    </xf>
    <xf numFmtId="177" fontId="34" fillId="0" borderId="0" xfId="6" applyFont="1" applyFill="1" applyAlignment="1">
      <alignment horizontal="center" vertical="center"/>
    </xf>
    <xf numFmtId="186" fontId="22" fillId="0" borderId="0" xfId="6" applyNumberFormat="1" applyFont="1" applyAlignment="1">
      <alignment vertical="center"/>
    </xf>
    <xf numFmtId="177" fontId="0" fillId="0" borderId="1" xfId="0" applyBorder="1">
      <alignment vertical="center"/>
    </xf>
    <xf numFmtId="180" fontId="11" fillId="9" borderId="1" xfId="1" applyNumberFormat="1" applyFont="1" applyFill="1" applyBorder="1" applyAlignment="1">
      <alignment vertical="center" wrapText="1"/>
    </xf>
    <xf numFmtId="180" fontId="11" fillId="9" borderId="5" xfId="1" applyNumberFormat="1" applyFont="1" applyFill="1" applyBorder="1" applyAlignment="1">
      <alignment vertical="center" wrapText="1"/>
    </xf>
    <xf numFmtId="181" fontId="16" fillId="4" borderId="1" xfId="1" applyNumberFormat="1" applyFont="1" applyFill="1" applyBorder="1" applyAlignment="1">
      <alignment vertical="center" wrapText="1"/>
    </xf>
    <xf numFmtId="181" fontId="16" fillId="11" borderId="1" xfId="1" applyNumberFormat="1" applyFont="1" applyFill="1" applyBorder="1" applyAlignment="1">
      <alignment vertical="center" wrapText="1"/>
    </xf>
    <xf numFmtId="180" fontId="85" fillId="19" borderId="1" xfId="1" applyNumberFormat="1" applyFont="1" applyFill="1" applyBorder="1" applyAlignment="1">
      <alignment vertical="center" wrapText="1"/>
    </xf>
    <xf numFmtId="187" fontId="11" fillId="5" borderId="1" xfId="24" applyFont="1" applyFill="1" applyBorder="1" applyAlignment="1">
      <alignment horizontal="left" vertical="center"/>
    </xf>
    <xf numFmtId="187" fontId="42" fillId="5" borderId="1" xfId="12" applyFont="1" applyFill="1" applyBorder="1" applyAlignment="1">
      <alignment vertical="center" wrapText="1"/>
    </xf>
    <xf numFmtId="187" fontId="42" fillId="0" borderId="1" xfId="12" applyFont="1" applyFill="1" applyBorder="1" applyAlignment="1">
      <alignment vertical="center" wrapText="1"/>
    </xf>
    <xf numFmtId="177" fontId="86" fillId="0" borderId="0" xfId="1" applyNumberFormat="1" applyFont="1" applyFill="1" applyBorder="1" applyAlignment="1">
      <alignment horizontal="center" vertical="center" wrapText="1"/>
    </xf>
    <xf numFmtId="0" fontId="86" fillId="0" borderId="0" xfId="1" applyNumberFormat="1" applyFont="1" applyFill="1" applyBorder="1" applyAlignment="1">
      <alignment horizontal="center" vertical="center" wrapText="1"/>
    </xf>
    <xf numFmtId="177" fontId="11" fillId="8" borderId="1" xfId="0" applyFont="1" applyFill="1" applyBorder="1" applyAlignment="1">
      <alignment horizontal="center" vertical="center" textRotation="90" wrapText="1"/>
    </xf>
    <xf numFmtId="187" fontId="42" fillId="0" borderId="1" xfId="11" applyFont="1" applyBorder="1">
      <alignment vertical="center"/>
    </xf>
    <xf numFmtId="177" fontId="11" fillId="0" borderId="0" xfId="0" applyFont="1" applyAlignment="1">
      <alignment vertical="center"/>
    </xf>
    <xf numFmtId="177" fontId="42" fillId="0" borderId="1" xfId="0" applyFont="1" applyBorder="1" applyAlignment="1">
      <alignment vertical="center" wrapText="1"/>
    </xf>
    <xf numFmtId="177" fontId="11" fillId="0" borderId="1" xfId="0" applyFont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 wrapText="1"/>
    </xf>
    <xf numFmtId="186" fontId="42" fillId="12" borderId="1" xfId="36" applyNumberFormat="1" applyFont="1" applyFill="1" applyBorder="1" applyAlignment="1">
      <alignment horizontal="center" vertical="center"/>
    </xf>
    <xf numFmtId="186" fontId="42" fillId="12" borderId="1" xfId="37" applyNumberFormat="1" applyFont="1" applyFill="1" applyBorder="1" applyAlignment="1">
      <alignment horizontal="center" vertical="center"/>
    </xf>
    <xf numFmtId="186" fontId="11" fillId="12" borderId="1" xfId="37" applyNumberFormat="1" applyFont="1" applyFill="1" applyBorder="1" applyAlignment="1">
      <alignment horizontal="center" vertical="center"/>
    </xf>
    <xf numFmtId="186" fontId="12" fillId="12" borderId="1" xfId="37" applyNumberFormat="1" applyFont="1" applyFill="1" applyBorder="1" applyAlignment="1">
      <alignment horizontal="center" vertical="center"/>
    </xf>
    <xf numFmtId="187" fontId="42" fillId="0" borderId="3" xfId="11" applyFont="1" applyBorder="1" applyAlignment="1">
      <alignment horizontal="center" vertical="center"/>
    </xf>
    <xf numFmtId="187" fontId="11" fillId="0" borderId="3" xfId="11" applyFont="1" applyFill="1" applyBorder="1" applyAlignment="1">
      <alignment vertical="center"/>
    </xf>
    <xf numFmtId="187" fontId="42" fillId="12" borderId="3" xfId="11" applyFont="1" applyFill="1" applyBorder="1" applyAlignment="1">
      <alignment horizontal="center" vertical="center"/>
    </xf>
    <xf numFmtId="187" fontId="42" fillId="0" borderId="1" xfId="11" applyFont="1" applyBorder="1" applyAlignment="1">
      <alignment horizontal="center" vertical="center"/>
    </xf>
    <xf numFmtId="187" fontId="42" fillId="12" borderId="1" xfId="11" applyFont="1" applyFill="1" applyBorder="1" applyAlignment="1">
      <alignment horizontal="center" vertical="center"/>
    </xf>
    <xf numFmtId="187" fontId="42" fillId="12" borderId="5" xfId="11" applyFont="1" applyFill="1" applyBorder="1" applyAlignment="1">
      <alignment vertical="center"/>
    </xf>
    <xf numFmtId="49" fontId="42" fillId="12" borderId="1" xfId="26" applyNumberFormat="1" applyFont="1" applyFill="1" applyBorder="1" applyAlignment="1">
      <alignment horizontal="center" vertical="center" wrapText="1"/>
    </xf>
    <xf numFmtId="187" fontId="42" fillId="12" borderId="1" xfId="28" applyFont="1" applyFill="1" applyBorder="1" applyAlignment="1">
      <alignment horizontal="center" vertical="center" wrapText="1"/>
    </xf>
    <xf numFmtId="187" fontId="41" fillId="12" borderId="1" xfId="12" applyFont="1" applyFill="1" applyBorder="1" applyAlignment="1">
      <alignment horizontal="left" vertical="center" wrapText="1"/>
    </xf>
    <xf numFmtId="177" fontId="11" fillId="0" borderId="4" xfId="1" applyNumberFormat="1" applyFont="1" applyFill="1" applyBorder="1" applyAlignment="1">
      <alignment horizontal="left" vertical="center" wrapText="1"/>
    </xf>
    <xf numFmtId="49" fontId="42" fillId="5" borderId="1" xfId="26" applyNumberFormat="1" applyFont="1" applyFill="1" applyBorder="1" applyAlignment="1">
      <alignment horizontal="center" vertical="center" wrapText="1"/>
    </xf>
    <xf numFmtId="187" fontId="42" fillId="5" borderId="1" xfId="28" applyFont="1" applyFill="1" applyBorder="1" applyAlignment="1">
      <alignment horizontal="center" vertical="center" wrapText="1"/>
    </xf>
    <xf numFmtId="187" fontId="41" fillId="5" borderId="1" xfId="12" applyFont="1" applyFill="1" applyBorder="1" applyAlignment="1">
      <alignment horizontal="left" vertical="center" wrapText="1"/>
    </xf>
    <xf numFmtId="187" fontId="42" fillId="13" borderId="1" xfId="26" applyFont="1" applyFill="1" applyBorder="1" applyAlignment="1">
      <alignment horizontal="left" vertical="center" wrapText="1"/>
    </xf>
    <xf numFmtId="177" fontId="11" fillId="13" borderId="4" xfId="1" applyNumberFormat="1" applyFont="1" applyFill="1" applyBorder="1" applyAlignment="1">
      <alignment horizontal="left" vertical="center" wrapText="1"/>
    </xf>
    <xf numFmtId="14" fontId="11" fillId="13" borderId="1" xfId="11" applyNumberFormat="1" applyFont="1" applyFill="1" applyBorder="1" applyAlignment="1">
      <alignment horizontal="left" vertical="center" wrapText="1"/>
    </xf>
    <xf numFmtId="177" fontId="11" fillId="46" borderId="1" xfId="1" applyNumberFormat="1" applyFont="1" applyFill="1" applyBorder="1" applyAlignment="1">
      <alignment horizontal="left" vertical="center"/>
    </xf>
    <xf numFmtId="49" fontId="41" fillId="13" borderId="1" xfId="26" applyNumberFormat="1" applyFont="1" applyFill="1" applyBorder="1" applyAlignment="1">
      <alignment horizontal="center" vertical="center" wrapText="1"/>
    </xf>
    <xf numFmtId="179" fontId="42" fillId="13" borderId="1" xfId="26" applyNumberFormat="1" applyFont="1" applyFill="1" applyBorder="1" applyAlignment="1">
      <alignment horizontal="center" vertical="center" wrapText="1"/>
    </xf>
    <xf numFmtId="186" fontId="42" fillId="13" borderId="1" xfId="37" applyNumberFormat="1" applyFont="1" applyFill="1" applyBorder="1" applyAlignment="1">
      <alignment horizontal="center" vertical="center"/>
    </xf>
    <xf numFmtId="49" fontId="42" fillId="12" borderId="1" xfId="13" applyNumberFormat="1" applyFont="1" applyFill="1" applyBorder="1" applyAlignment="1">
      <alignment horizontal="center" vertical="center"/>
    </xf>
    <xf numFmtId="187" fontId="41" fillId="5" borderId="1" xfId="12" applyFont="1" applyFill="1" applyBorder="1" applyAlignment="1">
      <alignment vertical="center" wrapText="1"/>
    </xf>
    <xf numFmtId="187" fontId="41" fillId="12" borderId="1" xfId="12" applyFont="1" applyFill="1" applyBorder="1" applyAlignment="1">
      <alignment vertical="center" wrapText="1"/>
    </xf>
    <xf numFmtId="49" fontId="42" fillId="5" borderId="1" xfId="13" applyNumberFormat="1" applyFont="1" applyFill="1" applyBorder="1" applyAlignment="1">
      <alignment horizontal="center" vertical="center"/>
    </xf>
    <xf numFmtId="187" fontId="12" fillId="0" borderId="5" xfId="19" applyFont="1" applyBorder="1" applyAlignment="1">
      <alignment horizontal="left" vertical="center" wrapText="1"/>
    </xf>
    <xf numFmtId="187" fontId="11" fillId="0" borderId="3" xfId="16" applyFont="1" applyFill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 wrapText="1"/>
    </xf>
    <xf numFmtId="187" fontId="11" fillId="0" borderId="1" xfId="29" applyFont="1" applyBorder="1" applyAlignment="1">
      <alignment horizontal="left" vertical="center" wrapText="1"/>
    </xf>
    <xf numFmtId="187" fontId="11" fillId="5" borderId="1" xfId="16" applyFont="1" applyFill="1" applyBorder="1" applyAlignment="1">
      <alignment horizontal="left" vertical="center" wrapText="1"/>
    </xf>
    <xf numFmtId="187" fontId="11" fillId="5" borderId="3" xfId="18" applyFont="1" applyFill="1" applyBorder="1" applyAlignment="1">
      <alignment horizontal="left" vertical="center" wrapText="1"/>
    </xf>
    <xf numFmtId="187" fontId="11" fillId="0" borderId="12" xfId="18" applyFont="1" applyBorder="1" applyAlignment="1">
      <alignment horizontal="left" vertical="center" wrapText="1"/>
    </xf>
    <xf numFmtId="187" fontId="11" fillId="0" borderId="1" xfId="19" applyFont="1" applyBorder="1" applyAlignment="1">
      <alignment horizontal="left" vertical="center" wrapText="1"/>
    </xf>
    <xf numFmtId="187" fontId="11" fillId="0" borderId="1" xfId="16" applyFont="1" applyBorder="1" applyAlignment="1">
      <alignment horizontal="left" vertical="center" wrapText="1"/>
    </xf>
    <xf numFmtId="187" fontId="11" fillId="5" borderId="1" xfId="22" applyFont="1" applyFill="1" applyBorder="1" applyAlignment="1">
      <alignment horizontal="left" vertical="center" wrapText="1"/>
    </xf>
    <xf numFmtId="187" fontId="11" fillId="5" borderId="1" xfId="29" applyFont="1" applyFill="1" applyBorder="1" applyAlignment="1">
      <alignment horizontal="left" vertical="center" wrapText="1"/>
    </xf>
    <xf numFmtId="49" fontId="42" fillId="0" borderId="1" xfId="35" applyNumberFormat="1" applyFont="1" applyBorder="1" applyAlignment="1">
      <alignment horizontal="center" vertical="center"/>
    </xf>
    <xf numFmtId="187" fontId="11" fillId="5" borderId="1" xfId="22" applyFont="1" applyFill="1" applyBorder="1" applyAlignment="1">
      <alignment horizontal="left" vertical="center"/>
    </xf>
    <xf numFmtId="187" fontId="11" fillId="0" borderId="1" xfId="22" applyFont="1" applyBorder="1" applyAlignment="1">
      <alignment horizontal="left" vertical="center"/>
    </xf>
    <xf numFmtId="187" fontId="11" fillId="0" borderId="1" xfId="22" applyFont="1" applyBorder="1" applyAlignment="1">
      <alignment horizontal="left" vertical="center" wrapText="1"/>
    </xf>
    <xf numFmtId="187" fontId="42" fillId="5" borderId="3" xfId="29" applyFont="1" applyFill="1" applyBorder="1" applyAlignment="1">
      <alignment horizontal="left" vertical="center" wrapText="1"/>
    </xf>
    <xf numFmtId="187" fontId="11" fillId="0" borderId="12" xfId="21" applyFont="1" applyFill="1" applyBorder="1" applyAlignment="1">
      <alignment horizontal="left" vertical="center" wrapText="1"/>
    </xf>
    <xf numFmtId="187" fontId="42" fillId="5" borderId="1" xfId="22" applyFont="1" applyFill="1" applyBorder="1" applyAlignment="1">
      <alignment horizontal="left" vertical="center" wrapText="1"/>
    </xf>
    <xf numFmtId="187" fontId="11" fillId="5" borderId="1" xfId="32" applyFont="1" applyFill="1" applyBorder="1" applyAlignment="1">
      <alignment horizontal="left" vertical="center" wrapText="1"/>
    </xf>
    <xf numFmtId="187" fontId="42" fillId="0" borderId="1" xfId="12" applyFont="1" applyBorder="1" applyAlignment="1">
      <alignment horizontal="left" vertical="center" wrapText="1"/>
    </xf>
    <xf numFmtId="187" fontId="42" fillId="0" borderId="3" xfId="12" applyFont="1" applyBorder="1" applyAlignment="1">
      <alignment horizontal="left" vertical="center" wrapText="1"/>
    </xf>
    <xf numFmtId="187" fontId="11" fillId="5" borderId="12" xfId="24" applyFont="1" applyFill="1" applyBorder="1" applyAlignment="1">
      <alignment horizontal="left" vertical="center"/>
    </xf>
    <xf numFmtId="187" fontId="11" fillId="0" borderId="12" xfId="21" applyFont="1" applyBorder="1" applyAlignment="1">
      <alignment horizontal="left" vertical="center"/>
    </xf>
    <xf numFmtId="187" fontId="11" fillId="0" borderId="1" xfId="16" applyFont="1" applyFill="1" applyBorder="1" applyAlignment="1">
      <alignment horizontal="left" vertical="center" wrapText="1"/>
    </xf>
    <xf numFmtId="49" fontId="42" fillId="0" borderId="1" xfId="16" applyNumberFormat="1" applyFont="1" applyBorder="1" applyAlignment="1">
      <alignment horizontal="left" vertical="center" wrapText="1"/>
    </xf>
    <xf numFmtId="177" fontId="44" fillId="0" borderId="1" xfId="1" applyNumberFormat="1" applyFont="1" applyFill="1" applyBorder="1" applyAlignment="1">
      <alignment horizontal="center" vertical="center"/>
    </xf>
    <xf numFmtId="177" fontId="12" fillId="29" borderId="1" xfId="1" applyNumberFormat="1" applyFont="1" applyFill="1" applyBorder="1" applyAlignment="1">
      <alignment horizontal="center" vertical="center" wrapText="1"/>
    </xf>
    <xf numFmtId="187" fontId="11" fillId="0" borderId="1" xfId="23" applyFont="1" applyBorder="1" applyAlignment="1">
      <alignment horizontal="left" vertical="center"/>
    </xf>
    <xf numFmtId="177" fontId="10" fillId="0" borderId="0" xfId="1" applyNumberFormat="1" applyFont="1" applyFill="1" applyBorder="1" applyAlignment="1">
      <alignment horizontal="left" vertical="center" wrapText="1"/>
    </xf>
    <xf numFmtId="0" fontId="10" fillId="0" borderId="0" xfId="1" applyNumberFormat="1" applyFont="1" applyFill="1" applyBorder="1" applyAlignment="1">
      <alignment horizontal="left" vertical="center" wrapText="1"/>
    </xf>
    <xf numFmtId="177" fontId="10" fillId="0" borderId="6" xfId="1" applyNumberFormat="1" applyFont="1" applyFill="1" applyBorder="1" applyAlignment="1">
      <alignment horizontal="left" vertical="center" wrapText="1"/>
    </xf>
    <xf numFmtId="187" fontId="11" fillId="0" borderId="1" xfId="21" applyFont="1" applyFill="1" applyBorder="1" applyAlignment="1">
      <alignment horizontal="left" vertical="center"/>
    </xf>
    <xf numFmtId="14" fontId="11" fillId="0" borderId="1" xfId="21" applyNumberFormat="1" applyFont="1" applyFill="1" applyBorder="1" applyAlignment="1">
      <alignment horizontal="left" vertical="center"/>
    </xf>
    <xf numFmtId="14" fontId="11" fillId="0" borderId="12" xfId="21" applyNumberFormat="1" applyFont="1" applyFill="1" applyBorder="1" applyAlignment="1">
      <alignment horizontal="left" vertical="center" wrapText="1"/>
    </xf>
    <xf numFmtId="187" fontId="11" fillId="0" borderId="1" xfId="12" applyFont="1" applyFill="1" applyBorder="1" applyAlignment="1">
      <alignment horizontal="left" vertical="center" wrapText="1"/>
    </xf>
    <xf numFmtId="14" fontId="11" fillId="0" borderId="1" xfId="12" applyNumberFormat="1" applyFont="1" applyFill="1" applyBorder="1" applyAlignment="1">
      <alignment horizontal="left" vertical="center" wrapText="1"/>
    </xf>
    <xf numFmtId="177" fontId="22" fillId="0" borderId="0" xfId="0" applyFont="1" applyAlignment="1">
      <alignment horizontal="left" vertical="center"/>
    </xf>
    <xf numFmtId="49" fontId="11" fillId="0" borderId="1" xfId="15" applyNumberFormat="1" applyFont="1" applyFill="1" applyBorder="1" applyAlignment="1">
      <alignment horizontal="center" vertical="center" wrapText="1"/>
    </xf>
    <xf numFmtId="49" fontId="42" fillId="0" borderId="1" xfId="15" applyNumberFormat="1" applyFont="1" applyFill="1" applyBorder="1" applyAlignment="1">
      <alignment horizontal="center" vertical="center" wrapText="1"/>
    </xf>
    <xf numFmtId="49" fontId="42" fillId="0" borderId="1" xfId="21" applyNumberFormat="1" applyFont="1" applyFill="1" applyBorder="1" applyAlignment="1">
      <alignment horizontal="center" vertical="center" wrapText="1"/>
    </xf>
    <xf numFmtId="49" fontId="42" fillId="0" borderId="1" xfId="20" applyNumberFormat="1" applyFont="1" applyFill="1" applyBorder="1" applyAlignment="1">
      <alignment horizontal="center" vertical="center" wrapText="1"/>
    </xf>
    <xf numFmtId="1" fontId="11" fillId="0" borderId="1" xfId="21" applyNumberFormat="1" applyFont="1" applyBorder="1" applyAlignment="1">
      <alignment horizontal="center" vertical="center"/>
    </xf>
    <xf numFmtId="49" fontId="11" fillId="5" borderId="1" xfId="21" applyNumberFormat="1" applyFont="1" applyFill="1" applyBorder="1" applyAlignment="1">
      <alignment horizontal="center" vertical="center"/>
    </xf>
    <xf numFmtId="49" fontId="11" fillId="39" borderId="1" xfId="21" applyNumberFormat="1" applyFont="1" applyFill="1" applyBorder="1" applyAlignment="1">
      <alignment horizontal="center" vertical="center"/>
    </xf>
    <xf numFmtId="49" fontId="11" fillId="0" borderId="1" xfId="35" applyNumberFormat="1" applyFont="1" applyBorder="1" applyAlignment="1">
      <alignment horizontal="center" vertical="center" wrapText="1"/>
    </xf>
    <xf numFmtId="49" fontId="11" fillId="12" borderId="1" xfId="35" applyNumberFormat="1" applyFont="1" applyFill="1" applyBorder="1" applyAlignment="1">
      <alignment horizontal="center" vertical="center" wrapText="1"/>
    </xf>
    <xf numFmtId="187" fontId="11" fillId="5" borderId="1" xfId="21" applyFont="1" applyFill="1" applyBorder="1" applyAlignment="1">
      <alignment horizontal="center" vertical="center" wrapText="1"/>
    </xf>
    <xf numFmtId="49" fontId="42" fillId="0" borderId="1" xfId="35" applyNumberFormat="1" applyFont="1" applyBorder="1" applyAlignment="1">
      <alignment horizontal="center" vertical="center" wrapText="1"/>
    </xf>
    <xf numFmtId="49" fontId="11" fillId="32" borderId="1" xfId="35" applyNumberFormat="1" applyFont="1" applyFill="1" applyBorder="1" applyAlignment="1">
      <alignment horizontal="center" vertical="center" wrapText="1"/>
    </xf>
    <xf numFmtId="187" fontId="11" fillId="0" borderId="1" xfId="21" applyFont="1" applyBorder="1" applyAlignment="1">
      <alignment horizontal="center" vertical="center"/>
    </xf>
    <xf numFmtId="187" fontId="11" fillId="0" borderId="1" xfId="21" applyFont="1" applyBorder="1" applyAlignment="1">
      <alignment horizontal="center" vertical="center" wrapText="1"/>
    </xf>
    <xf numFmtId="179" fontId="11" fillId="5" borderId="1" xfId="21" applyNumberFormat="1" applyFont="1" applyFill="1" applyBorder="1" applyAlignment="1">
      <alignment horizontal="center" vertical="center"/>
    </xf>
    <xf numFmtId="187" fontId="11" fillId="12" borderId="1" xfId="21" applyFont="1" applyFill="1" applyBorder="1" applyAlignment="1">
      <alignment horizontal="center" vertical="center" wrapText="1"/>
    </xf>
    <xf numFmtId="1" fontId="11" fillId="5" borderId="1" xfId="21" applyNumberFormat="1" applyFont="1" applyFill="1" applyBorder="1" applyAlignment="1">
      <alignment horizontal="center" vertical="center"/>
    </xf>
    <xf numFmtId="187" fontId="11" fillId="12" borderId="1" xfId="21" applyFont="1" applyFill="1" applyBorder="1" applyAlignment="1">
      <alignment horizontal="center" vertical="center"/>
    </xf>
    <xf numFmtId="187" fontId="11" fillId="5" borderId="1" xfId="21" applyFont="1" applyFill="1" applyBorder="1" applyAlignment="1">
      <alignment horizontal="center" vertical="center"/>
    </xf>
    <xf numFmtId="49" fontId="11" fillId="5" borderId="1" xfId="20" applyNumberFormat="1" applyFont="1" applyFill="1" applyBorder="1" applyAlignment="1">
      <alignment horizontal="center" vertical="center" wrapText="1"/>
    </xf>
    <xf numFmtId="49" fontId="11" fillId="12" borderId="1" xfId="20" applyNumberFormat="1" applyFont="1" applyFill="1" applyBorder="1" applyAlignment="1">
      <alignment horizontal="center" vertical="center" wrapText="1"/>
    </xf>
    <xf numFmtId="179" fontId="11" fillId="0" borderId="1" xfId="21" applyNumberFormat="1" applyFont="1" applyBorder="1" applyAlignment="1">
      <alignment horizontal="center" vertical="center" wrapText="1"/>
    </xf>
    <xf numFmtId="49" fontId="11" fillId="0" borderId="1" xfId="20" applyNumberFormat="1" applyFont="1" applyBorder="1" applyAlignment="1">
      <alignment horizontal="center" vertical="center" wrapText="1"/>
    </xf>
    <xf numFmtId="49" fontId="11" fillId="0" borderId="1" xfId="21" applyNumberFormat="1" applyFont="1" applyBorder="1" applyAlignment="1">
      <alignment horizontal="center" vertical="center" wrapText="1"/>
    </xf>
    <xf numFmtId="49" fontId="11" fillId="12" borderId="1" xfId="21" applyNumberFormat="1" applyFont="1" applyFill="1" applyBorder="1" applyAlignment="1">
      <alignment horizontal="center" vertical="center" wrapText="1"/>
    </xf>
    <xf numFmtId="49" fontId="11" fillId="5" borderId="1" xfId="21" applyNumberFormat="1" applyFont="1" applyFill="1" applyBorder="1" applyAlignment="1">
      <alignment horizontal="center" vertical="center" wrapText="1"/>
    </xf>
    <xf numFmtId="179" fontId="11" fillId="5" borderId="3" xfId="21" applyNumberFormat="1" applyFont="1" applyFill="1" applyBorder="1" applyAlignment="1">
      <alignment horizontal="center" vertical="center" wrapText="1"/>
    </xf>
    <xf numFmtId="179" fontId="11" fillId="5" borderId="1" xfId="19" applyNumberFormat="1" applyFont="1" applyFill="1" applyBorder="1" applyAlignment="1">
      <alignment horizontal="center" vertical="center" wrapText="1"/>
    </xf>
    <xf numFmtId="49" fontId="42" fillId="5" borderId="1" xfId="21" applyNumberFormat="1" applyFont="1" applyFill="1" applyBorder="1" applyAlignment="1">
      <alignment horizontal="center" vertical="center"/>
    </xf>
    <xf numFmtId="49" fontId="42" fillId="39" borderId="1" xfId="21" applyNumberFormat="1" applyFont="1" applyFill="1" applyBorder="1" applyAlignment="1">
      <alignment horizontal="center" vertical="center"/>
    </xf>
    <xf numFmtId="49" fontId="42" fillId="12" borderId="1" xfId="21" applyNumberFormat="1" applyFont="1" applyFill="1" applyBorder="1" applyAlignment="1">
      <alignment horizontal="center" vertical="center"/>
    </xf>
    <xf numFmtId="49" fontId="42" fillId="0" borderId="1" xfId="21" applyNumberFormat="1" applyFont="1" applyBorder="1" applyAlignment="1">
      <alignment horizontal="center" vertical="center"/>
    </xf>
    <xf numFmtId="187" fontId="42" fillId="0" borderId="1" xfId="21" applyFont="1" applyBorder="1" applyAlignment="1">
      <alignment horizontal="center" vertical="center"/>
    </xf>
    <xf numFmtId="49" fontId="42" fillId="5" borderId="1" xfId="21" applyNumberFormat="1" applyFont="1" applyFill="1" applyBorder="1" applyAlignment="1">
      <alignment horizontal="center" vertical="center" wrapText="1"/>
    </xf>
    <xf numFmtId="187" fontId="42" fillId="12" borderId="1" xfId="21" applyFont="1" applyFill="1" applyBorder="1" applyAlignment="1">
      <alignment horizontal="center" vertical="center"/>
    </xf>
    <xf numFmtId="187" fontId="42" fillId="5" borderId="1" xfId="21" applyFont="1" applyFill="1" applyBorder="1" applyAlignment="1">
      <alignment horizontal="center" vertical="center"/>
    </xf>
    <xf numFmtId="187" fontId="42" fillId="5" borderId="1" xfId="21" applyFont="1" applyFill="1" applyBorder="1" applyAlignment="1">
      <alignment horizontal="center" vertical="center" wrapText="1"/>
    </xf>
    <xf numFmtId="49" fontId="42" fillId="12" borderId="1" xfId="20" applyNumberFormat="1" applyFont="1" applyFill="1" applyBorder="1" applyAlignment="1">
      <alignment horizontal="center" vertical="center"/>
    </xf>
    <xf numFmtId="179" fontId="11" fillId="0" borderId="1" xfId="21" applyNumberFormat="1" applyFont="1" applyFill="1" applyBorder="1" applyAlignment="1">
      <alignment horizontal="center" vertical="center" wrapText="1" readingOrder="1"/>
    </xf>
    <xf numFmtId="187" fontId="42" fillId="42" borderId="1" xfId="11" applyFont="1" applyFill="1" applyBorder="1" applyAlignment="1">
      <alignment horizontal="center" vertical="center" wrapText="1"/>
    </xf>
    <xf numFmtId="187" fontId="42" fillId="43" borderId="1" xfId="11" applyFont="1" applyFill="1" applyBorder="1" applyAlignment="1">
      <alignment horizontal="center" vertical="center" wrapText="1"/>
    </xf>
    <xf numFmtId="187" fontId="42" fillId="45" borderId="1" xfId="11" applyFont="1" applyFill="1" applyBorder="1" applyAlignment="1">
      <alignment horizontal="center" vertical="center" wrapText="1"/>
    </xf>
    <xf numFmtId="49" fontId="42" fillId="0" borderId="1" xfId="21" applyNumberFormat="1" applyFont="1" applyBorder="1" applyAlignment="1">
      <alignment horizontal="center" vertical="center" wrapText="1"/>
    </xf>
    <xf numFmtId="49" fontId="11" fillId="12" borderId="1" xfId="35" applyNumberFormat="1" applyFont="1" applyFill="1" applyBorder="1" applyAlignment="1">
      <alignment horizontal="center" vertical="center"/>
    </xf>
    <xf numFmtId="49" fontId="11" fillId="5" borderId="1" xfId="35" applyNumberFormat="1" applyFont="1" applyFill="1" applyBorder="1" applyAlignment="1">
      <alignment horizontal="center" vertical="center"/>
    </xf>
    <xf numFmtId="179" fontId="11" fillId="9" borderId="1" xfId="1" applyNumberFormat="1" applyFont="1" applyFill="1" applyBorder="1" applyAlignment="1">
      <alignment horizontal="center" vertical="center"/>
    </xf>
    <xf numFmtId="187" fontId="11" fillId="0" borderId="3" xfId="21" applyFont="1" applyFill="1" applyBorder="1" applyAlignment="1">
      <alignment horizontal="left" vertical="center" wrapText="1"/>
    </xf>
    <xf numFmtId="14" fontId="11" fillId="0" borderId="12" xfId="21" applyNumberFormat="1" applyFont="1" applyFill="1" applyBorder="1" applyAlignment="1">
      <alignment horizontal="left" vertical="center"/>
    </xf>
    <xf numFmtId="187" fontId="11" fillId="0" borderId="12" xfId="21" applyFont="1" applyFill="1" applyBorder="1" applyAlignment="1">
      <alignment horizontal="left" vertical="center"/>
    </xf>
    <xf numFmtId="49" fontId="42" fillId="0" borderId="1" xfId="16" applyNumberFormat="1" applyFont="1" applyFill="1" applyBorder="1" applyAlignment="1">
      <alignment horizontal="left" vertical="center" wrapText="1"/>
    </xf>
    <xf numFmtId="187" fontId="42" fillId="0" borderId="3" xfId="12" applyFont="1" applyFill="1" applyBorder="1" applyAlignment="1">
      <alignment horizontal="left" vertical="center" wrapText="1"/>
    </xf>
    <xf numFmtId="187" fontId="42" fillId="0" borderId="1" xfId="12" applyFont="1" applyFill="1" applyBorder="1" applyAlignment="1">
      <alignment horizontal="left" vertical="center" wrapText="1"/>
    </xf>
    <xf numFmtId="187" fontId="42" fillId="0" borderId="1" xfId="16" applyFont="1" applyFill="1" applyBorder="1" applyAlignment="1">
      <alignment horizontal="left" vertical="center" wrapText="1"/>
    </xf>
    <xf numFmtId="0" fontId="11" fillId="0" borderId="1" xfId="19" applyNumberFormat="1" applyFont="1" applyFill="1" applyBorder="1" applyAlignment="1">
      <alignment horizontal="center" vertical="center"/>
    </xf>
    <xf numFmtId="187" fontId="42" fillId="0" borderId="1" xfId="18" applyFont="1" applyFill="1" applyBorder="1" applyAlignment="1">
      <alignment horizontal="left" vertical="center" wrapText="1"/>
    </xf>
    <xf numFmtId="0" fontId="74" fillId="0" borderId="1" xfId="19" applyNumberFormat="1" applyFont="1" applyFill="1" applyBorder="1" applyAlignment="1">
      <alignment horizontal="center" vertical="center"/>
    </xf>
    <xf numFmtId="187" fontId="11" fillId="0" borderId="11" xfId="22" applyFont="1" applyFill="1" applyBorder="1" applyAlignment="1">
      <alignment horizontal="left" vertical="center"/>
    </xf>
    <xf numFmtId="1" fontId="11" fillId="0" borderId="1" xfId="21" applyNumberFormat="1" applyFont="1" applyFill="1" applyBorder="1" applyAlignment="1">
      <alignment horizontal="center" vertical="center"/>
    </xf>
    <xf numFmtId="187" fontId="11" fillId="0" borderId="1" xfId="22" applyFont="1" applyFill="1" applyBorder="1" applyAlignment="1">
      <alignment horizontal="left" vertical="center"/>
    </xf>
    <xf numFmtId="187" fontId="11" fillId="0" borderId="1" xfId="18" applyFont="1" applyFill="1" applyBorder="1" applyAlignment="1">
      <alignment horizontal="left" vertical="center" wrapText="1"/>
    </xf>
    <xf numFmtId="177" fontId="11" fillId="0" borderId="1" xfId="0" applyFont="1" applyFill="1" applyBorder="1" applyAlignment="1">
      <alignment horizontal="left" vertical="center" wrapText="1"/>
    </xf>
    <xf numFmtId="187" fontId="42" fillId="0" borderId="11" xfId="22" applyFont="1" applyFill="1" applyBorder="1" applyAlignment="1">
      <alignment horizontal="left" vertical="center"/>
    </xf>
    <xf numFmtId="179" fontId="11" fillId="0" borderId="1" xfId="21" applyNumberFormat="1" applyFont="1" applyFill="1" applyBorder="1" applyAlignment="1">
      <alignment horizontal="center" vertical="center"/>
    </xf>
    <xf numFmtId="187" fontId="11" fillId="0" borderId="2" xfId="22" applyFont="1" applyFill="1" applyBorder="1" applyAlignment="1">
      <alignment horizontal="left" vertical="center"/>
    </xf>
    <xf numFmtId="1" fontId="11" fillId="0" borderId="5" xfId="21" applyNumberFormat="1" applyFont="1" applyFill="1" applyBorder="1" applyAlignment="1">
      <alignment horizontal="center" vertical="center"/>
    </xf>
    <xf numFmtId="187" fontId="11" fillId="0" borderId="1" xfId="22" applyFont="1" applyFill="1" applyBorder="1" applyAlignment="1">
      <alignment horizontal="left" vertical="center" wrapText="1"/>
    </xf>
    <xf numFmtId="179" fontId="11" fillId="0" borderId="1" xfId="21" applyNumberFormat="1" applyFont="1" applyFill="1" applyBorder="1" applyAlignment="1">
      <alignment horizontal="left" vertical="center"/>
    </xf>
    <xf numFmtId="187" fontId="42" fillId="0" borderId="1" xfId="22" applyFont="1" applyFill="1" applyBorder="1" applyAlignment="1">
      <alignment horizontal="left" vertical="center"/>
    </xf>
    <xf numFmtId="179" fontId="18" fillId="0" borderId="1" xfId="1" applyNumberFormat="1" applyFont="1" applyFill="1" applyBorder="1" applyAlignment="1">
      <alignment horizontal="center" vertical="center"/>
    </xf>
    <xf numFmtId="187" fontId="42" fillId="0" borderId="1" xfId="18" applyFont="1" applyFill="1" applyBorder="1" applyAlignment="1">
      <alignment horizontal="left" vertical="center"/>
    </xf>
    <xf numFmtId="187" fontId="42" fillId="0" borderId="1" xfId="22" applyFont="1" applyFill="1" applyBorder="1" applyAlignment="1">
      <alignment horizontal="left" vertical="top"/>
    </xf>
    <xf numFmtId="187" fontId="42" fillId="0" borderId="11" xfId="22" applyFont="1" applyFill="1" applyBorder="1" applyAlignment="1">
      <alignment horizontal="left" vertical="top"/>
    </xf>
    <xf numFmtId="187" fontId="42" fillId="0" borderId="5" xfId="22" applyFont="1" applyFill="1" applyBorder="1" applyAlignment="1">
      <alignment horizontal="left" vertical="center"/>
    </xf>
    <xf numFmtId="187" fontId="11" fillId="0" borderId="1" xfId="31" applyFont="1" applyFill="1" applyBorder="1" applyAlignment="1">
      <alignment horizontal="left" vertical="center" wrapText="1"/>
    </xf>
    <xf numFmtId="179" fontId="11" fillId="0" borderId="1" xfId="21" applyNumberFormat="1" applyFont="1" applyFill="1" applyBorder="1" applyAlignment="1">
      <alignment horizontal="center" vertical="center" wrapText="1"/>
    </xf>
    <xf numFmtId="187" fontId="11" fillId="0" borderId="1" xfId="11" applyFont="1" applyFill="1" applyBorder="1" applyAlignment="1">
      <alignment horizontal="left" vertical="center" wrapText="1"/>
    </xf>
    <xf numFmtId="177" fontId="11" fillId="0" borderId="3" xfId="1" applyNumberFormat="1" applyFont="1" applyFill="1" applyBorder="1" applyAlignment="1">
      <alignment vertical="center"/>
    </xf>
    <xf numFmtId="14" fontId="11" fillId="0" borderId="1" xfId="11" applyNumberFormat="1" applyFont="1" applyFill="1" applyBorder="1" applyAlignment="1">
      <alignment horizontal="left" vertical="center" wrapText="1"/>
    </xf>
    <xf numFmtId="14" fontId="42" fillId="0" borderId="3" xfId="12" applyNumberFormat="1" applyFont="1" applyFill="1" applyBorder="1" applyAlignment="1">
      <alignment horizontal="left" vertical="center" wrapText="1"/>
    </xf>
    <xf numFmtId="49" fontId="41" fillId="0" borderId="1" xfId="13" applyNumberFormat="1" applyFont="1" applyFill="1" applyBorder="1" applyAlignment="1">
      <alignment horizontal="center" vertical="center"/>
    </xf>
    <xf numFmtId="179" fontId="42" fillId="0" borderId="1" xfId="11" applyNumberFormat="1" applyFont="1" applyFill="1" applyBorder="1" applyAlignment="1">
      <alignment horizontal="center" vertical="center"/>
    </xf>
    <xf numFmtId="14" fontId="42" fillId="0" borderId="1" xfId="12" applyNumberFormat="1" applyFont="1" applyFill="1" applyBorder="1" applyAlignment="1">
      <alignment horizontal="left" vertical="center" wrapText="1"/>
    </xf>
    <xf numFmtId="187" fontId="42" fillId="0" borderId="1" xfId="23" applyFont="1" applyFill="1" applyBorder="1" applyAlignment="1">
      <alignment vertical="center" wrapText="1"/>
    </xf>
    <xf numFmtId="187" fontId="42" fillId="0" borderId="1" xfId="12" applyFont="1" applyFill="1" applyBorder="1" applyAlignment="1">
      <alignment horizontal="left" vertical="center"/>
    </xf>
    <xf numFmtId="179" fontId="42" fillId="0" borderId="1" xfId="27" applyNumberFormat="1" applyFont="1" applyFill="1" applyBorder="1" applyAlignment="1">
      <alignment horizontal="center" vertical="center" wrapText="1"/>
    </xf>
    <xf numFmtId="187" fontId="42" fillId="0" borderId="1" xfId="26" applyFont="1" applyFill="1" applyBorder="1" applyAlignment="1">
      <alignment horizontal="left" vertical="center" wrapText="1"/>
    </xf>
    <xf numFmtId="49" fontId="41" fillId="0" borderId="1" xfId="26" applyNumberFormat="1" applyFont="1" applyFill="1" applyBorder="1" applyAlignment="1">
      <alignment horizontal="center" vertical="center" wrapText="1"/>
    </xf>
    <xf numFmtId="179" fontId="42" fillId="0" borderId="1" xfId="26" applyNumberFormat="1" applyFont="1" applyFill="1" applyBorder="1" applyAlignment="1">
      <alignment horizontal="center" vertical="center" wrapText="1"/>
    </xf>
    <xf numFmtId="187" fontId="12" fillId="0" borderId="1" xfId="21" applyFont="1" applyFill="1" applyBorder="1" applyAlignment="1">
      <alignment horizontal="center" vertical="center" wrapText="1"/>
    </xf>
    <xf numFmtId="187" fontId="12" fillId="0" borderId="1" xfId="21" applyFont="1" applyFill="1" applyBorder="1" applyAlignment="1">
      <alignment horizontal="center" vertical="center"/>
    </xf>
    <xf numFmtId="187" fontId="11" fillId="0" borderId="1" xfId="29" applyFont="1" applyFill="1" applyBorder="1">
      <alignment vertical="center"/>
    </xf>
    <xf numFmtId="186" fontId="11" fillId="0" borderId="1" xfId="29" applyNumberFormat="1" applyFont="1" applyFill="1" applyBorder="1" applyAlignment="1">
      <alignment horizontal="left" vertical="center" wrapText="1"/>
    </xf>
    <xf numFmtId="187" fontId="11" fillId="0" borderId="1" xfId="29" applyFont="1" applyFill="1" applyBorder="1" applyAlignment="1">
      <alignment horizontal="left" vertical="center"/>
    </xf>
    <xf numFmtId="187" fontId="12" fillId="0" borderId="1" xfId="22" applyFont="1" applyFill="1" applyBorder="1" applyAlignment="1">
      <alignment horizontal="left" vertical="center" wrapText="1"/>
    </xf>
    <xf numFmtId="187" fontId="11" fillId="0" borderId="1" xfId="21" applyFont="1" applyFill="1" applyBorder="1" applyAlignment="1">
      <alignment vertical="center" wrapText="1" readingOrder="1"/>
    </xf>
    <xf numFmtId="187" fontId="11" fillId="0" borderId="1" xfId="29" applyFont="1" applyFill="1" applyBorder="1" applyAlignment="1">
      <alignment horizontal="left" vertical="center" wrapText="1"/>
    </xf>
    <xf numFmtId="187" fontId="12" fillId="0" borderId="1" xfId="29" applyFont="1" applyFill="1" applyBorder="1" applyAlignment="1">
      <alignment horizontal="left" vertical="center" wrapText="1"/>
    </xf>
    <xf numFmtId="187" fontId="41" fillId="0" borderId="1" xfId="21" applyFont="1" applyFill="1" applyBorder="1" applyAlignment="1">
      <alignment horizontal="center" vertical="center"/>
    </xf>
    <xf numFmtId="187" fontId="42" fillId="0" borderId="1" xfId="29" applyFont="1" applyFill="1" applyBorder="1" applyAlignment="1">
      <alignment horizontal="left" vertical="center"/>
    </xf>
    <xf numFmtId="187" fontId="41" fillId="0" borderId="1" xfId="16" applyFont="1" applyFill="1" applyBorder="1" applyAlignment="1">
      <alignment horizontal="center" vertical="center" wrapText="1"/>
    </xf>
    <xf numFmtId="187" fontId="41" fillId="0" borderId="3" xfId="16" applyFont="1" applyFill="1" applyBorder="1" applyAlignment="1">
      <alignment horizontal="center" vertical="center" wrapText="1"/>
    </xf>
    <xf numFmtId="187" fontId="41" fillId="0" borderId="1" xfId="22" applyFont="1" applyFill="1" applyBorder="1" applyAlignment="1">
      <alignment horizontal="center" vertical="center" wrapText="1"/>
    </xf>
    <xf numFmtId="187" fontId="42" fillId="0" borderId="1" xfId="22" applyFont="1" applyFill="1" applyBorder="1" applyAlignment="1">
      <alignment horizontal="left" vertical="center" wrapText="1"/>
    </xf>
    <xf numFmtId="49" fontId="41" fillId="0" borderId="1" xfId="15" applyNumberFormat="1" applyFont="1" applyFill="1" applyBorder="1" applyAlignment="1">
      <alignment horizontal="center" vertical="center" wrapText="1"/>
    </xf>
    <xf numFmtId="49" fontId="12" fillId="0" borderId="1" xfId="20" applyNumberFormat="1" applyFont="1" applyFill="1" applyBorder="1" applyAlignment="1">
      <alignment horizontal="center" vertical="center" wrapText="1"/>
    </xf>
    <xf numFmtId="49" fontId="12" fillId="0" borderId="1" xfId="15" applyNumberFormat="1" applyFont="1" applyFill="1" applyBorder="1" applyAlignment="1">
      <alignment horizontal="center" vertical="center" wrapText="1"/>
    </xf>
    <xf numFmtId="49" fontId="12" fillId="0" borderId="1" xfId="21" applyNumberFormat="1" applyFont="1" applyFill="1" applyBorder="1" applyAlignment="1">
      <alignment horizontal="center" vertical="center"/>
    </xf>
    <xf numFmtId="49" fontId="12" fillId="0" borderId="3" xfId="21" applyNumberFormat="1" applyFont="1" applyFill="1" applyBorder="1" applyAlignment="1">
      <alignment horizontal="center" vertical="center"/>
    </xf>
    <xf numFmtId="187" fontId="42" fillId="0" borderId="1" xfId="34" applyFont="1" applyFill="1" applyBorder="1" applyAlignment="1">
      <alignment horizontal="left" vertical="center" wrapText="1"/>
    </xf>
    <xf numFmtId="187" fontId="41" fillId="0" borderId="1" xfId="34" applyFont="1" applyFill="1" applyBorder="1" applyAlignment="1">
      <alignment horizontal="left" vertical="center" wrapText="1"/>
    </xf>
    <xf numFmtId="187" fontId="12" fillId="0" borderId="1" xfId="34" applyFont="1" applyFill="1" applyBorder="1" applyAlignment="1">
      <alignment horizontal="left" vertical="center" wrapText="1"/>
    </xf>
    <xf numFmtId="187" fontId="12" fillId="0" borderId="5" xfId="22" applyFont="1" applyFill="1" applyBorder="1" applyAlignment="1">
      <alignment horizontal="left" vertical="center" wrapText="1"/>
    </xf>
    <xf numFmtId="187" fontId="11" fillId="0" borderId="5" xfId="21" applyFont="1" applyFill="1" applyBorder="1" applyAlignment="1">
      <alignment horizontal="left" vertical="center" wrapText="1" readingOrder="1"/>
    </xf>
    <xf numFmtId="187" fontId="12" fillId="0" borderId="12" xfId="21" applyFont="1" applyFill="1" applyBorder="1" applyAlignment="1">
      <alignment horizontal="left" vertical="center" wrapText="1" readingOrder="1"/>
    </xf>
    <xf numFmtId="187" fontId="12" fillId="0" borderId="5" xfId="29" applyFont="1" applyFill="1" applyBorder="1" applyAlignment="1">
      <alignment horizontal="left" vertical="center" wrapText="1"/>
    </xf>
    <xf numFmtId="187" fontId="12" fillId="0" borderId="3" xfId="29" applyFont="1" applyFill="1" applyBorder="1" applyAlignment="1">
      <alignment horizontal="left" vertical="center" wrapText="1"/>
    </xf>
    <xf numFmtId="187" fontId="12" fillId="0" borderId="12" xfId="29" applyFont="1" applyFill="1" applyBorder="1" applyAlignment="1">
      <alignment horizontal="left" vertical="center" wrapText="1"/>
    </xf>
    <xf numFmtId="187" fontId="11" fillId="0" borderId="1" xfId="21" applyFont="1" applyFill="1" applyBorder="1" applyAlignment="1">
      <alignment horizontal="left" vertical="center" wrapText="1" readingOrder="1"/>
    </xf>
    <xf numFmtId="14" fontId="11" fillId="0" borderId="1" xfId="21" applyNumberFormat="1" applyFont="1" applyFill="1" applyBorder="1" applyAlignment="1">
      <alignment horizontal="left" vertical="center" wrapText="1" readingOrder="1"/>
    </xf>
    <xf numFmtId="187" fontId="11" fillId="0" borderId="1" xfId="30" applyFont="1" applyFill="1" applyBorder="1" applyAlignment="1">
      <alignment horizontal="left" vertical="center" wrapText="1"/>
    </xf>
    <xf numFmtId="187" fontId="11" fillId="0" borderId="1" xfId="21" applyFont="1" applyFill="1" applyBorder="1" applyAlignment="1">
      <alignment horizontal="left" vertical="center" wrapText="1"/>
    </xf>
    <xf numFmtId="179" fontId="12" fillId="6" borderId="1" xfId="1" applyNumberFormat="1" applyFont="1" applyFill="1" applyBorder="1" applyAlignment="1">
      <alignment horizontal="center" vertical="center"/>
    </xf>
    <xf numFmtId="181" fontId="12" fillId="5" borderId="1" xfId="21" applyNumberFormat="1" applyFont="1" applyFill="1" applyBorder="1" applyAlignment="1">
      <alignment horizontal="center" vertical="center"/>
    </xf>
    <xf numFmtId="179" fontId="11" fillId="0" borderId="1" xfId="38" applyNumberFormat="1" applyFont="1" applyFill="1" applyBorder="1" applyAlignment="1">
      <alignment horizontal="center" vertical="center"/>
    </xf>
    <xf numFmtId="179" fontId="11" fillId="0" borderId="1" xfId="9" applyNumberFormat="1" applyFont="1" applyFill="1" applyBorder="1" applyAlignment="1" applyProtection="1">
      <alignment horizontal="center" vertical="center"/>
    </xf>
    <xf numFmtId="187" fontId="20" fillId="0" borderId="1" xfId="16" applyFont="1" applyFill="1" applyBorder="1" applyAlignment="1">
      <alignment horizontal="left" vertical="center" wrapText="1"/>
    </xf>
    <xf numFmtId="0" fontId="22" fillId="0" borderId="0" xfId="10" applyFont="1" applyFill="1" applyAlignment="1">
      <alignment horizontal="left" vertical="center" wrapText="1"/>
    </xf>
    <xf numFmtId="0" fontId="22" fillId="0" borderId="0" xfId="10" applyFont="1" applyFill="1" applyAlignment="1">
      <alignment horizontal="left" vertical="center"/>
    </xf>
    <xf numFmtId="177" fontId="76" fillId="0" borderId="0" xfId="1" applyNumberFormat="1" applyFont="1" applyFill="1" applyBorder="1" applyAlignment="1">
      <alignment horizontal="left" vertical="center" wrapText="1"/>
    </xf>
    <xf numFmtId="49" fontId="42" fillId="0" borderId="1" xfId="12" applyNumberFormat="1" applyFont="1" applyFill="1" applyBorder="1" applyAlignment="1">
      <alignment horizontal="left" vertical="center" wrapText="1"/>
    </xf>
    <xf numFmtId="49" fontId="42" fillId="0" borderId="3" xfId="12" applyNumberFormat="1" applyFont="1" applyFill="1" applyBorder="1" applyAlignment="1">
      <alignment horizontal="left" vertical="center" wrapText="1"/>
    </xf>
    <xf numFmtId="187" fontId="42" fillId="0" borderId="1" xfId="13" applyFont="1" applyFill="1" applyBorder="1" applyAlignment="1">
      <alignment horizontal="left" vertical="center" wrapText="1"/>
    </xf>
    <xf numFmtId="187" fontId="11" fillId="0" borderId="1" xfId="26" applyFont="1" applyFill="1" applyBorder="1" applyAlignment="1">
      <alignment horizontal="left" vertical="center" wrapText="1"/>
    </xf>
    <xf numFmtId="187" fontId="11" fillId="0" borderId="3" xfId="29" applyFont="1" applyFill="1" applyBorder="1" applyAlignment="1">
      <alignment horizontal="left" vertical="center" wrapText="1"/>
    </xf>
    <xf numFmtId="177" fontId="11" fillId="0" borderId="0" xfId="1" applyNumberFormat="1" applyFont="1" applyFill="1" applyBorder="1" applyAlignment="1">
      <alignment horizontal="left" vertical="center"/>
    </xf>
    <xf numFmtId="177" fontId="22" fillId="0" borderId="0" xfId="0" applyFont="1" applyFill="1" applyAlignment="1">
      <alignment horizontal="left" vertical="center"/>
    </xf>
    <xf numFmtId="0" fontId="42" fillId="0" borderId="1" xfId="13" applyNumberFormat="1" applyFont="1" applyFill="1" applyBorder="1" applyAlignment="1">
      <alignment horizontal="center" vertical="center" wrapText="1"/>
    </xf>
    <xf numFmtId="177" fontId="42" fillId="0" borderId="1" xfId="39" applyFont="1" applyFill="1" applyBorder="1" applyAlignment="1">
      <alignment horizontal="left" vertical="center" wrapText="1"/>
    </xf>
    <xf numFmtId="187" fontId="41" fillId="0" borderId="1" xfId="12" applyFont="1" applyFill="1" applyBorder="1" applyAlignment="1">
      <alignment vertical="center" wrapText="1"/>
    </xf>
    <xf numFmtId="179" fontId="42" fillId="0" borderId="1" xfId="39" applyNumberFormat="1" applyFont="1" applyFill="1" applyBorder="1" applyAlignment="1">
      <alignment horizontal="center" vertical="center" wrapText="1"/>
    </xf>
    <xf numFmtId="177" fontId="42" fillId="13" borderId="1" xfId="39" applyFont="1" applyFill="1" applyBorder="1" applyAlignment="1">
      <alignment horizontal="left" vertical="center" wrapText="1"/>
    </xf>
    <xf numFmtId="187" fontId="42" fillId="13" borderId="1" xfId="12" applyFont="1" applyFill="1" applyBorder="1" applyAlignment="1">
      <alignment horizontal="left" vertical="center" wrapText="1"/>
    </xf>
    <xf numFmtId="14" fontId="42" fillId="13" borderId="1" xfId="12" applyNumberFormat="1" applyFont="1" applyFill="1" applyBorder="1" applyAlignment="1">
      <alignment horizontal="left" vertical="center" wrapText="1"/>
    </xf>
    <xf numFmtId="177" fontId="11" fillId="13" borderId="1" xfId="1" applyNumberFormat="1" applyFont="1" applyFill="1" applyBorder="1" applyAlignment="1">
      <alignment horizontal="left" vertical="center"/>
    </xf>
    <xf numFmtId="49" fontId="41" fillId="13" borderId="1" xfId="13" applyNumberFormat="1" applyFont="1" applyFill="1" applyBorder="1" applyAlignment="1">
      <alignment horizontal="center" vertical="center"/>
    </xf>
    <xf numFmtId="179" fontId="11" fillId="13" borderId="1" xfId="9" applyNumberFormat="1" applyFont="1" applyFill="1" applyBorder="1" applyAlignment="1">
      <alignment horizontal="center" vertical="center"/>
    </xf>
    <xf numFmtId="179" fontId="42" fillId="13" borderId="1" xfId="39" applyNumberFormat="1" applyFont="1" applyFill="1" applyBorder="1" applyAlignment="1">
      <alignment horizontal="center" vertical="center" wrapText="1"/>
    </xf>
    <xf numFmtId="179" fontId="42" fillId="13" borderId="1" xfId="11" applyNumberFormat="1" applyFont="1" applyFill="1" applyBorder="1" applyAlignment="1">
      <alignment horizontal="center" vertical="center"/>
    </xf>
    <xf numFmtId="49" fontId="42" fillId="13" borderId="1" xfId="13" applyNumberFormat="1" applyFont="1" applyFill="1" applyBorder="1" applyAlignment="1">
      <alignment horizontal="center" vertical="center"/>
    </xf>
    <xf numFmtId="187" fontId="41" fillId="13" borderId="1" xfId="12" applyFont="1" applyFill="1" applyBorder="1" applyAlignment="1">
      <alignment vertical="center" wrapText="1"/>
    </xf>
    <xf numFmtId="179" fontId="11" fillId="13" borderId="1" xfId="1" applyNumberFormat="1" applyFont="1" applyFill="1" applyBorder="1" applyAlignment="1">
      <alignment horizontal="center" vertical="center"/>
    </xf>
    <xf numFmtId="187" fontId="42" fillId="0" borderId="3" xfId="12" applyFont="1" applyFill="1" applyBorder="1" applyAlignment="1">
      <alignment horizontal="left" vertical="center" wrapText="1"/>
    </xf>
    <xf numFmtId="187" fontId="11" fillId="0" borderId="1" xfId="22" applyFont="1" applyFill="1" applyBorder="1" applyAlignment="1">
      <alignment horizontal="left" vertical="center" wrapText="1"/>
    </xf>
    <xf numFmtId="187" fontId="42" fillId="0" borderId="1" xfId="16" applyFont="1" applyFill="1" applyBorder="1" applyAlignment="1">
      <alignment horizontal="left" vertical="center" wrapText="1"/>
    </xf>
    <xf numFmtId="177" fontId="11" fillId="0" borderId="1" xfId="1" applyNumberFormat="1" applyFont="1" applyFill="1" applyBorder="1" applyAlignment="1">
      <alignment horizontal="left" vertical="center"/>
    </xf>
    <xf numFmtId="187" fontId="42" fillId="0" borderId="1" xfId="12" applyFont="1" applyFill="1" applyBorder="1" applyAlignment="1">
      <alignment horizontal="left" vertical="center" wrapText="1"/>
    </xf>
    <xf numFmtId="187" fontId="11" fillId="5" borderId="1" xfId="22" applyFont="1" applyFill="1" applyBorder="1" applyAlignment="1">
      <alignment horizontal="left" vertical="center" wrapText="1"/>
    </xf>
    <xf numFmtId="187" fontId="11" fillId="0" borderId="1" xfId="19" applyFont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 wrapText="1"/>
    </xf>
    <xf numFmtId="187" fontId="11" fillId="0" borderId="3" xfId="31" applyFont="1" applyBorder="1" applyAlignment="1">
      <alignment horizontal="left" vertical="center" wrapText="1"/>
    </xf>
    <xf numFmtId="187" fontId="81" fillId="5" borderId="1" xfId="31" applyFont="1" applyFill="1" applyBorder="1" applyAlignment="1">
      <alignment horizontal="left" vertical="center" wrapText="1"/>
    </xf>
    <xf numFmtId="187" fontId="81" fillId="0" borderId="1" xfId="31" applyFont="1" applyBorder="1" applyAlignment="1">
      <alignment horizontal="left" vertical="center" wrapText="1"/>
    </xf>
    <xf numFmtId="187" fontId="11" fillId="12" borderId="1" xfId="22" applyFont="1" applyFill="1" applyBorder="1" applyAlignment="1">
      <alignment horizontal="left" vertical="center"/>
    </xf>
    <xf numFmtId="179" fontId="90" fillId="0" borderId="1" xfId="38" applyNumberFormat="1" applyFont="1" applyFill="1" applyBorder="1" applyAlignment="1">
      <alignment horizontal="center" vertical="center"/>
    </xf>
    <xf numFmtId="187" fontId="91" fillId="0" borderId="1" xfId="16" applyFont="1" applyFill="1" applyBorder="1" applyAlignment="1">
      <alignment horizontal="left" vertical="center" wrapText="1"/>
    </xf>
    <xf numFmtId="179" fontId="51" fillId="0" borderId="1" xfId="21" applyNumberFormat="1" applyFont="1" applyFill="1" applyBorder="1" applyAlignment="1">
      <alignment horizontal="center" vertical="center"/>
    </xf>
    <xf numFmtId="1" fontId="63" fillId="0" borderId="1" xfId="21" applyNumberFormat="1" applyFont="1" applyFill="1" applyBorder="1" applyAlignment="1">
      <alignment horizontal="center" vertical="center"/>
    </xf>
    <xf numFmtId="187" fontId="42" fillId="0" borderId="1" xfId="12" applyFont="1" applyFill="1" applyBorder="1" applyAlignment="1">
      <alignment horizontal="left" vertical="center" wrapText="1"/>
    </xf>
    <xf numFmtId="187" fontId="11" fillId="0" borderId="12" xfId="34" applyFont="1" applyBorder="1" applyAlignment="1">
      <alignment horizontal="left" vertical="center"/>
    </xf>
    <xf numFmtId="0" fontId="22" fillId="0" borderId="0" xfId="10" applyFont="1" applyAlignment="1">
      <alignment vertical="center"/>
    </xf>
    <xf numFmtId="0" fontId="22" fillId="0" borderId="0" xfId="10" applyNumberFormat="1" applyFont="1" applyFill="1" applyAlignment="1">
      <alignment vertical="center"/>
    </xf>
    <xf numFmtId="177" fontId="76" fillId="0" borderId="0" xfId="1" applyNumberFormat="1" applyFont="1" applyFill="1" applyBorder="1" applyAlignment="1">
      <alignment vertical="center" wrapText="1"/>
    </xf>
    <xf numFmtId="49" fontId="42" fillId="0" borderId="1" xfId="16" applyNumberFormat="1" applyFont="1" applyFill="1" applyBorder="1" applyAlignment="1">
      <alignment vertical="center" wrapText="1"/>
    </xf>
    <xf numFmtId="187" fontId="11" fillId="0" borderId="12" xfId="21" applyFont="1" applyFill="1" applyBorder="1" applyAlignment="1">
      <alignment vertical="center"/>
    </xf>
    <xf numFmtId="187" fontId="11" fillId="0" borderId="1" xfId="11" applyFont="1" applyFill="1" applyBorder="1" applyAlignment="1">
      <alignment vertical="center" wrapText="1"/>
    </xf>
    <xf numFmtId="187" fontId="42" fillId="0" borderId="1" xfId="26" applyFont="1" applyFill="1" applyBorder="1" applyAlignment="1">
      <alignment vertical="center" wrapText="1"/>
    </xf>
    <xf numFmtId="49" fontId="42" fillId="0" borderId="1" xfId="12" applyNumberFormat="1" applyFont="1" applyFill="1" applyBorder="1" applyAlignment="1">
      <alignment vertical="center" wrapText="1"/>
    </xf>
    <xf numFmtId="177" fontId="42" fillId="0" borderId="1" xfId="39" applyFont="1" applyFill="1" applyBorder="1" applyAlignment="1">
      <alignment vertical="center" wrapText="1"/>
    </xf>
    <xf numFmtId="187" fontId="42" fillId="0" borderId="1" xfId="13" applyFont="1" applyFill="1" applyBorder="1" applyAlignment="1">
      <alignment vertical="center" wrapText="1"/>
    </xf>
    <xf numFmtId="177" fontId="42" fillId="13" borderId="1" xfId="39" applyFont="1" applyFill="1" applyBorder="1" applyAlignment="1">
      <alignment vertical="center" wrapText="1"/>
    </xf>
    <xf numFmtId="187" fontId="11" fillId="0" borderId="1" xfId="26" applyFont="1" applyFill="1" applyBorder="1" applyAlignment="1">
      <alignment vertical="center" wrapText="1"/>
    </xf>
    <xf numFmtId="187" fontId="11" fillId="0" borderId="1" xfId="29" applyFont="1" applyFill="1" applyBorder="1" applyAlignment="1">
      <alignment vertical="center"/>
    </xf>
    <xf numFmtId="187" fontId="11" fillId="0" borderId="1" xfId="21" applyFont="1" applyFill="1" applyBorder="1" applyAlignment="1">
      <alignment vertical="center" wrapText="1"/>
    </xf>
    <xf numFmtId="187" fontId="11" fillId="0" borderId="3" xfId="21" applyFont="1" applyFill="1" applyBorder="1" applyAlignment="1">
      <alignment vertical="center" wrapText="1"/>
    </xf>
    <xf numFmtId="177" fontId="11" fillId="6" borderId="1" xfId="1" applyNumberFormat="1" applyFont="1" applyFill="1" applyBorder="1" applyAlignment="1">
      <alignment vertical="center" wrapText="1"/>
    </xf>
    <xf numFmtId="177" fontId="11" fillId="5" borderId="1" xfId="1" applyNumberFormat="1" applyFont="1" applyFill="1" applyBorder="1" applyAlignment="1">
      <alignment vertical="center" wrapText="1"/>
    </xf>
    <xf numFmtId="178" fontId="11" fillId="0" borderId="1" xfId="1" applyNumberFormat="1" applyFont="1" applyFill="1" applyBorder="1" applyAlignment="1">
      <alignment vertical="center"/>
    </xf>
    <xf numFmtId="177" fontId="11" fillId="0" borderId="0" xfId="1" applyNumberFormat="1" applyFont="1" applyFill="1" applyBorder="1" applyAlignment="1">
      <alignment vertical="center"/>
    </xf>
    <xf numFmtId="177" fontId="42" fillId="12" borderId="1" xfId="39" applyFont="1" applyFill="1" applyBorder="1" applyAlignment="1">
      <alignment horizontal="left" vertical="center" wrapText="1"/>
    </xf>
    <xf numFmtId="177" fontId="42" fillId="12" borderId="3" xfId="39" applyFont="1" applyFill="1" applyBorder="1" applyAlignment="1">
      <alignment horizontal="left" vertical="center" wrapText="1"/>
    </xf>
    <xf numFmtId="187" fontId="42" fillId="12" borderId="3" xfId="12" applyFont="1" applyFill="1" applyBorder="1" applyAlignment="1">
      <alignment horizontal="left" vertical="center" wrapText="1"/>
    </xf>
    <xf numFmtId="14" fontId="42" fillId="12" borderId="3" xfId="12" applyNumberFormat="1" applyFont="1" applyFill="1" applyBorder="1" applyAlignment="1">
      <alignment horizontal="left" vertical="center" wrapText="1"/>
    </xf>
    <xf numFmtId="49" fontId="42" fillId="12" borderId="1" xfId="12" applyNumberFormat="1" applyFont="1" applyFill="1" applyBorder="1" applyAlignment="1">
      <alignment horizontal="left" vertical="center" wrapText="1"/>
    </xf>
    <xf numFmtId="187" fontId="42" fillId="12" borderId="1" xfId="12" applyFont="1" applyFill="1" applyBorder="1" applyAlignment="1">
      <alignment horizontal="left" vertical="center" wrapText="1"/>
    </xf>
    <xf numFmtId="14" fontId="42" fillId="12" borderId="1" xfId="12" applyNumberFormat="1" applyFont="1" applyFill="1" applyBorder="1" applyAlignment="1">
      <alignment horizontal="left" vertical="center" wrapText="1"/>
    </xf>
    <xf numFmtId="49" fontId="41" fillId="5" borderId="1" xfId="13" applyNumberFormat="1" applyFont="1" applyFill="1" applyBorder="1" applyAlignment="1">
      <alignment horizontal="center" vertical="center"/>
    </xf>
    <xf numFmtId="179" fontId="42" fillId="5" borderId="1" xfId="11" applyNumberFormat="1" applyFont="1" applyFill="1" applyBorder="1" applyAlignment="1">
      <alignment horizontal="center" vertical="center"/>
    </xf>
    <xf numFmtId="0" fontId="11" fillId="13" borderId="1" xfId="1" applyNumberFormat="1" applyFont="1" applyFill="1" applyBorder="1" applyAlignment="1">
      <alignment horizontal="left" vertical="center"/>
    </xf>
    <xf numFmtId="14" fontId="11" fillId="46" borderId="1" xfId="1" applyNumberFormat="1" applyFont="1" applyFill="1" applyBorder="1" applyAlignment="1">
      <alignment horizontal="left" vertical="center" wrapText="1"/>
    </xf>
    <xf numFmtId="179" fontId="18" fillId="13" borderId="1" xfId="1" applyNumberFormat="1" applyFont="1" applyFill="1" applyBorder="1" applyAlignment="1">
      <alignment horizontal="center" vertical="center"/>
    </xf>
    <xf numFmtId="179" fontId="16" fillId="13" borderId="1" xfId="1" applyNumberFormat="1" applyFont="1" applyFill="1" applyBorder="1" applyAlignment="1">
      <alignment horizontal="center" vertical="center"/>
    </xf>
    <xf numFmtId="186" fontId="42" fillId="13" borderId="1" xfId="36" applyNumberFormat="1" applyFont="1" applyFill="1" applyBorder="1" applyAlignment="1">
      <alignment horizontal="center" vertical="center"/>
    </xf>
    <xf numFmtId="179" fontId="11" fillId="13" borderId="1" xfId="1" applyNumberFormat="1" applyFont="1" applyFill="1" applyBorder="1" applyAlignment="1">
      <alignment horizontal="left" vertical="center" wrapText="1"/>
    </xf>
    <xf numFmtId="0" fontId="11" fillId="46" borderId="1" xfId="1" applyNumberFormat="1" applyFont="1" applyFill="1" applyBorder="1" applyAlignment="1">
      <alignment horizontal="left" vertical="center" wrapText="1"/>
    </xf>
    <xf numFmtId="177" fontId="11" fillId="13" borderId="1" xfId="1" applyNumberFormat="1" applyFont="1" applyFill="1" applyBorder="1" applyAlignment="1">
      <alignment horizontal="left" vertical="center" wrapText="1"/>
    </xf>
    <xf numFmtId="177" fontId="11" fillId="46" borderId="1" xfId="1" applyNumberFormat="1" applyFont="1" applyFill="1" applyBorder="1" applyAlignment="1">
      <alignment vertical="center"/>
    </xf>
    <xf numFmtId="49" fontId="42" fillId="13" borderId="1" xfId="35" applyNumberFormat="1" applyFont="1" applyFill="1" applyBorder="1" applyAlignment="1">
      <alignment horizontal="center" vertical="center"/>
    </xf>
    <xf numFmtId="177" fontId="11" fillId="0" borderId="1" xfId="1" applyNumberFormat="1" applyFont="1" applyFill="1" applyBorder="1" applyAlignment="1">
      <alignment horizontal="left" vertical="center"/>
    </xf>
    <xf numFmtId="177" fontId="11" fillId="0" borderId="1" xfId="1" applyNumberFormat="1" applyFont="1" applyFill="1" applyBorder="1" applyAlignment="1">
      <alignment horizontal="left" vertical="center"/>
    </xf>
    <xf numFmtId="187" fontId="42" fillId="5" borderId="1" xfId="16" applyFont="1" applyFill="1" applyBorder="1" applyAlignment="1">
      <alignment horizontal="left" vertical="center" wrapText="1"/>
    </xf>
    <xf numFmtId="187" fontId="42" fillId="0" borderId="1" xfId="16" applyFont="1" applyFill="1" applyBorder="1" applyAlignment="1">
      <alignment horizontal="left" vertical="center" wrapText="1"/>
    </xf>
    <xf numFmtId="177" fontId="43" fillId="0" borderId="1" xfId="1" applyNumberFormat="1" applyFont="1" applyFill="1" applyBorder="1" applyAlignment="1">
      <alignment horizontal="left" vertical="center"/>
    </xf>
    <xf numFmtId="177" fontId="12" fillId="29" borderId="11" xfId="1" applyNumberFormat="1" applyFont="1" applyFill="1" applyBorder="1" applyAlignment="1">
      <alignment horizontal="center" vertical="center"/>
    </xf>
    <xf numFmtId="177" fontId="12" fillId="29" borderId="1" xfId="1" applyNumberFormat="1" applyFont="1" applyFill="1" applyBorder="1" applyAlignment="1">
      <alignment horizontal="center" vertical="center" wrapText="1"/>
    </xf>
    <xf numFmtId="49" fontId="42" fillId="13" borderId="1" xfId="12" applyNumberFormat="1" applyFont="1" applyFill="1" applyBorder="1" applyAlignment="1">
      <alignment horizontal="left" vertical="center" wrapText="1"/>
    </xf>
    <xf numFmtId="179" fontId="19" fillId="13" borderId="1" xfId="9" applyNumberFormat="1" applyFont="1" applyFill="1" applyBorder="1" applyAlignment="1">
      <alignment horizontal="center" vertical="center"/>
    </xf>
    <xf numFmtId="49" fontId="42" fillId="13" borderId="1" xfId="12" applyNumberFormat="1" applyFont="1" applyFill="1" applyBorder="1" applyAlignment="1">
      <alignment vertical="center" wrapText="1"/>
    </xf>
    <xf numFmtId="187" fontId="11" fillId="5" borderId="1" xfId="22" applyFont="1" applyFill="1" applyBorder="1" applyAlignment="1">
      <alignment horizontal="left" vertical="center" wrapText="1"/>
    </xf>
    <xf numFmtId="14" fontId="42" fillId="5" borderId="3" xfId="12" applyNumberFormat="1" applyFont="1" applyFill="1" applyBorder="1" applyAlignment="1">
      <alignment horizontal="left" vertical="center" wrapText="1"/>
    </xf>
    <xf numFmtId="187" fontId="42" fillId="5" borderId="3" xfId="12" applyFont="1" applyFill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 wrapText="1"/>
    </xf>
    <xf numFmtId="187" fontId="42" fillId="13" borderId="1" xfId="26" applyFont="1" applyFill="1" applyBorder="1" applyAlignment="1">
      <alignment vertical="center" wrapText="1"/>
    </xf>
    <xf numFmtId="49" fontId="42" fillId="13" borderId="1" xfId="26" applyNumberFormat="1" applyFont="1" applyFill="1" applyBorder="1" applyAlignment="1">
      <alignment horizontal="center" vertical="center" wrapText="1"/>
    </xf>
    <xf numFmtId="187" fontId="42" fillId="13" borderId="1" xfId="11" applyFont="1" applyFill="1" applyBorder="1" applyAlignment="1">
      <alignment horizontal="center" vertical="center"/>
    </xf>
    <xf numFmtId="187" fontId="41" fillId="13" borderId="1" xfId="12" applyFont="1" applyFill="1" applyBorder="1" applyAlignment="1">
      <alignment horizontal="left" vertical="center" wrapText="1"/>
    </xf>
    <xf numFmtId="187" fontId="11" fillId="5" borderId="1" xfId="30" applyFont="1" applyFill="1" applyBorder="1" applyAlignment="1">
      <alignment horizontal="left" vertical="center" wrapText="1"/>
    </xf>
    <xf numFmtId="187" fontId="93" fillId="5" borderId="1" xfId="30" applyFont="1" applyFill="1" applyBorder="1" applyAlignment="1">
      <alignment horizontal="left" vertical="center" wrapText="1"/>
    </xf>
    <xf numFmtId="187" fontId="93" fillId="5" borderId="1" xfId="29" applyFont="1" applyFill="1" applyBorder="1" applyAlignment="1">
      <alignment horizontal="left" vertical="center"/>
    </xf>
    <xf numFmtId="187" fontId="12" fillId="5" borderId="1" xfId="21" applyFont="1" applyFill="1" applyBorder="1" applyAlignment="1">
      <alignment horizontal="center" vertical="center"/>
    </xf>
    <xf numFmtId="177" fontId="11" fillId="13" borderId="1" xfId="1" applyNumberFormat="1" applyFont="1" applyFill="1" applyBorder="1" applyAlignment="1">
      <alignment vertical="center"/>
    </xf>
    <xf numFmtId="49" fontId="64" fillId="13" borderId="1" xfId="35" applyNumberFormat="1" applyFont="1" applyFill="1" applyBorder="1" applyAlignment="1">
      <alignment horizontal="center" vertical="center"/>
    </xf>
    <xf numFmtId="177" fontId="42" fillId="5" borderId="1" xfId="39" applyFont="1" applyFill="1" applyBorder="1" applyAlignment="1">
      <alignment vertical="center" wrapText="1"/>
    </xf>
    <xf numFmtId="177" fontId="42" fillId="5" borderId="1" xfId="39" applyFont="1" applyFill="1" applyBorder="1" applyAlignment="1">
      <alignment horizontal="left" vertical="center" wrapText="1"/>
    </xf>
    <xf numFmtId="177" fontId="42" fillId="5" borderId="3" xfId="39" applyFont="1" applyFill="1" applyBorder="1" applyAlignment="1">
      <alignment horizontal="left" vertical="center" wrapText="1"/>
    </xf>
    <xf numFmtId="49" fontId="42" fillId="5" borderId="1" xfId="12" applyNumberFormat="1" applyFont="1" applyFill="1" applyBorder="1" applyAlignment="1">
      <alignment vertical="center" wrapText="1"/>
    </xf>
    <xf numFmtId="49" fontId="42" fillId="5" borderId="3" xfId="12" applyNumberFormat="1" applyFont="1" applyFill="1" applyBorder="1" applyAlignment="1">
      <alignment vertical="center" wrapText="1"/>
    </xf>
    <xf numFmtId="14" fontId="42" fillId="5" borderId="1" xfId="12" applyNumberFormat="1" applyFont="1" applyFill="1" applyBorder="1" applyAlignment="1">
      <alignment horizontal="left" vertical="center" wrapText="1"/>
    </xf>
    <xf numFmtId="187" fontId="42" fillId="5" borderId="1" xfId="13" applyFont="1" applyFill="1" applyBorder="1" applyAlignment="1">
      <alignment vertical="center" wrapText="1"/>
    </xf>
    <xf numFmtId="187" fontId="42" fillId="5" borderId="1" xfId="23" applyFont="1" applyFill="1" applyBorder="1" applyAlignment="1">
      <alignment vertical="center" wrapText="1"/>
    </xf>
    <xf numFmtId="49" fontId="42" fillId="5" borderId="1" xfId="12" applyNumberFormat="1" applyFont="1" applyFill="1" applyBorder="1" applyAlignment="1">
      <alignment horizontal="left" vertical="center" wrapText="1"/>
    </xf>
    <xf numFmtId="0" fontId="11" fillId="5" borderId="4" xfId="1" applyNumberFormat="1" applyFont="1" applyFill="1" applyBorder="1" applyAlignment="1">
      <alignment horizontal="left" vertical="center" wrapText="1"/>
    </xf>
    <xf numFmtId="14" fontId="11" fillId="5" borderId="1" xfId="11" applyNumberFormat="1" applyFont="1" applyFill="1" applyBorder="1" applyAlignment="1">
      <alignment horizontal="left" vertical="center" wrapText="1"/>
    </xf>
    <xf numFmtId="49" fontId="64" fillId="5" borderId="1" xfId="13" applyNumberFormat="1" applyFont="1" applyFill="1" applyBorder="1" applyAlignment="1">
      <alignment horizontal="center" vertical="center"/>
    </xf>
    <xf numFmtId="187" fontId="64" fillId="47" borderId="3" xfId="11" applyFont="1" applyFill="1" applyBorder="1" applyAlignment="1">
      <alignment horizontal="center" vertical="center" wrapText="1"/>
    </xf>
    <xf numFmtId="187" fontId="64" fillId="5" borderId="1" xfId="11" applyFont="1" applyFill="1" applyBorder="1" applyAlignment="1">
      <alignment horizontal="center" vertical="center"/>
    </xf>
    <xf numFmtId="187" fontId="11" fillId="5" borderId="1" xfId="22" applyFont="1" applyFill="1" applyBorder="1" applyAlignment="1">
      <alignment horizontal="left" vertical="center" wrapText="1"/>
    </xf>
    <xf numFmtId="187" fontId="11" fillId="5" borderId="1" xfId="22" applyFont="1" applyFill="1" applyBorder="1" applyAlignment="1">
      <alignment horizontal="left" vertical="center"/>
    </xf>
    <xf numFmtId="49" fontId="42" fillId="0" borderId="1" xfId="35" applyNumberFormat="1" applyFont="1" applyBorder="1" applyAlignment="1">
      <alignment horizontal="center" vertical="center"/>
    </xf>
    <xf numFmtId="187" fontId="11" fillId="5" borderId="1" xfId="18" applyFont="1" applyFill="1" applyBorder="1" applyAlignment="1">
      <alignment horizontal="left" vertical="center" wrapText="1"/>
    </xf>
    <xf numFmtId="49" fontId="11" fillId="40" borderId="1" xfId="35" applyNumberFormat="1" applyFont="1" applyFill="1" applyBorder="1" applyAlignment="1">
      <alignment horizontal="center" vertical="center"/>
    </xf>
    <xf numFmtId="49" fontId="11" fillId="32" borderId="1" xfId="35" applyNumberFormat="1" applyFont="1" applyFill="1" applyBorder="1" applyAlignment="1">
      <alignment horizontal="center" vertical="center"/>
    </xf>
    <xf numFmtId="187" fontId="42" fillId="5" borderId="3" xfId="12" applyFont="1" applyFill="1" applyBorder="1" applyAlignment="1">
      <alignment horizontal="left" vertical="center" wrapText="1"/>
    </xf>
    <xf numFmtId="14" fontId="42" fillId="5" borderId="3" xfId="12" applyNumberFormat="1" applyFont="1" applyFill="1" applyBorder="1" applyAlignment="1">
      <alignment horizontal="left" vertical="center" wrapText="1"/>
    </xf>
    <xf numFmtId="49" fontId="42" fillId="40" borderId="1" xfId="35" applyNumberFormat="1" applyFont="1" applyFill="1" applyBorder="1" applyAlignment="1">
      <alignment horizontal="center" vertical="center"/>
    </xf>
    <xf numFmtId="49" fontId="42" fillId="40" borderId="1" xfId="13" applyNumberFormat="1" applyFont="1" applyFill="1" applyBorder="1" applyAlignment="1">
      <alignment horizontal="center" vertical="center"/>
    </xf>
    <xf numFmtId="49" fontId="42" fillId="48" borderId="1" xfId="13" applyNumberFormat="1" applyFont="1" applyFill="1" applyBorder="1" applyAlignment="1">
      <alignment horizontal="center" vertical="center"/>
    </xf>
    <xf numFmtId="49" fontId="42" fillId="48" borderId="3" xfId="13" applyNumberFormat="1" applyFont="1" applyFill="1" applyBorder="1" applyAlignment="1">
      <alignment horizontal="center" vertical="center"/>
    </xf>
    <xf numFmtId="187" fontId="47" fillId="12" borderId="3" xfId="11" applyFont="1" applyFill="1" applyBorder="1" applyAlignment="1">
      <alignment horizontal="center" vertical="center"/>
    </xf>
    <xf numFmtId="187" fontId="11" fillId="0" borderId="1" xfId="22" applyFont="1" applyFill="1" applyBorder="1" applyAlignment="1">
      <alignment horizontal="left" vertical="center" wrapText="1"/>
    </xf>
    <xf numFmtId="187" fontId="11" fillId="5" borderId="12" xfId="24" applyFont="1" applyFill="1" applyBorder="1" applyAlignment="1">
      <alignment horizontal="left" vertical="center"/>
    </xf>
    <xf numFmtId="187" fontId="11" fillId="0" borderId="1" xfId="29" applyFont="1" applyFill="1" applyBorder="1" applyAlignment="1">
      <alignment horizontal="left" vertical="center" wrapText="1"/>
    </xf>
    <xf numFmtId="187" fontId="12" fillId="5" borderId="1" xfId="22" applyFont="1" applyFill="1" applyBorder="1" applyAlignment="1">
      <alignment horizontal="left" vertical="center" wrapText="1"/>
    </xf>
    <xf numFmtId="187" fontId="12" fillId="0" borderId="3" xfId="29" applyFont="1" applyBorder="1" applyAlignment="1">
      <alignment horizontal="left" vertical="center" wrapText="1"/>
    </xf>
    <xf numFmtId="187" fontId="68" fillId="5" borderId="12" xfId="24" applyFont="1" applyFill="1" applyBorder="1" applyAlignment="1">
      <alignment horizontal="left" vertical="center"/>
    </xf>
    <xf numFmtId="187" fontId="42" fillId="13" borderId="1" xfId="16" applyFont="1" applyFill="1" applyBorder="1" applyAlignment="1">
      <alignment horizontal="left" vertical="center" wrapText="1"/>
    </xf>
    <xf numFmtId="187" fontId="12" fillId="13" borderId="1" xfId="19" applyFont="1" applyFill="1" applyBorder="1" applyAlignment="1">
      <alignment horizontal="center" vertical="center" wrapText="1"/>
    </xf>
    <xf numFmtId="0" fontId="11" fillId="13" borderId="1" xfId="19" applyNumberFormat="1" applyFont="1" applyFill="1" applyBorder="1" applyAlignment="1">
      <alignment horizontal="center" vertical="center"/>
    </xf>
    <xf numFmtId="186" fontId="11" fillId="13" borderId="1" xfId="36" applyNumberFormat="1" applyFont="1" applyFill="1" applyBorder="1" applyAlignment="1">
      <alignment horizontal="center" vertical="center"/>
    </xf>
    <xf numFmtId="49" fontId="42" fillId="13" borderId="1" xfId="20" applyNumberFormat="1" applyFont="1" applyFill="1" applyBorder="1" applyAlignment="1">
      <alignment horizontal="center" vertical="center" wrapText="1"/>
    </xf>
    <xf numFmtId="49" fontId="42" fillId="13" borderId="1" xfId="15" applyNumberFormat="1" applyFont="1" applyFill="1" applyBorder="1" applyAlignment="1">
      <alignment horizontal="center" vertical="center" wrapText="1"/>
    </xf>
    <xf numFmtId="179" fontId="42" fillId="13" borderId="1" xfId="9" applyNumberFormat="1" applyFont="1" applyFill="1" applyBorder="1" applyAlignment="1">
      <alignment horizontal="center" vertical="center"/>
    </xf>
    <xf numFmtId="187" fontId="11" fillId="13" borderId="1" xfId="29" applyFont="1" applyFill="1" applyBorder="1" applyAlignment="1">
      <alignment horizontal="left" vertical="center"/>
    </xf>
    <xf numFmtId="187" fontId="41" fillId="13" borderId="3" xfId="22" applyFont="1" applyFill="1" applyBorder="1" applyAlignment="1">
      <alignment horizontal="center" vertical="center" wrapText="1"/>
    </xf>
    <xf numFmtId="179" fontId="42" fillId="13" borderId="1" xfId="1" applyNumberFormat="1" applyFont="1" applyFill="1" applyBorder="1" applyAlignment="1">
      <alignment horizontal="center" vertical="center" wrapText="1"/>
    </xf>
    <xf numFmtId="49" fontId="12" fillId="13" borderId="5" xfId="20" applyNumberFormat="1" applyFont="1" applyFill="1" applyBorder="1" applyAlignment="1">
      <alignment horizontal="center" vertical="center" wrapText="1"/>
    </xf>
    <xf numFmtId="187" fontId="41" fillId="13" borderId="1" xfId="22" applyFont="1" applyFill="1" applyBorder="1" applyAlignment="1">
      <alignment horizontal="center" vertical="center" wrapText="1"/>
    </xf>
    <xf numFmtId="187" fontId="12" fillId="13" borderId="3" xfId="21" applyFont="1" applyFill="1" applyBorder="1" applyAlignment="1">
      <alignment horizontal="center" vertical="center"/>
    </xf>
    <xf numFmtId="49" fontId="11" fillId="5" borderId="1" xfId="35" applyNumberFormat="1" applyFont="1" applyFill="1" applyBorder="1" applyAlignment="1">
      <alignment horizontal="center" vertical="center" wrapText="1"/>
    </xf>
    <xf numFmtId="49" fontId="63" fillId="5" borderId="1" xfId="35" applyNumberFormat="1" applyFont="1" applyFill="1" applyBorder="1" applyAlignment="1">
      <alignment horizontal="center" vertical="center" wrapText="1"/>
    </xf>
    <xf numFmtId="187" fontId="42" fillId="0" borderId="11" xfId="22" applyFont="1" applyFill="1" applyBorder="1" applyAlignment="1">
      <alignment horizontal="left" vertical="top" wrapText="1"/>
    </xf>
    <xf numFmtId="177" fontId="11" fillId="12" borderId="1" xfId="1" applyNumberFormat="1" applyFont="1" applyFill="1" applyBorder="1" applyAlignment="1">
      <alignment horizontal="left" vertical="center"/>
    </xf>
    <xf numFmtId="177" fontId="11" fillId="12" borderId="1" xfId="1" applyNumberFormat="1" applyFont="1" applyFill="1" applyBorder="1" applyAlignment="1">
      <alignment horizontal="left" vertical="center" wrapText="1"/>
    </xf>
    <xf numFmtId="0" fontId="11" fillId="49" borderId="1" xfId="1" applyNumberFormat="1" applyFont="1" applyFill="1" applyBorder="1" applyAlignment="1">
      <alignment horizontal="left" vertical="center" wrapText="1"/>
    </xf>
    <xf numFmtId="14" fontId="11" fillId="49" borderId="1" xfId="1" applyNumberFormat="1" applyFont="1" applyFill="1" applyBorder="1" applyAlignment="1">
      <alignment horizontal="left" vertical="center" wrapText="1"/>
    </xf>
    <xf numFmtId="177" fontId="11" fillId="46" borderId="1" xfId="1" applyNumberFormat="1" applyFont="1" applyFill="1" applyBorder="1" applyAlignment="1">
      <alignment horizontal="left" vertical="center" wrapText="1"/>
    </xf>
    <xf numFmtId="179" fontId="18" fillId="46" borderId="1" xfId="1" applyNumberFormat="1" applyFont="1" applyFill="1" applyBorder="1" applyAlignment="1">
      <alignment horizontal="center" vertical="center"/>
    </xf>
    <xf numFmtId="179" fontId="16" fillId="46" borderId="1" xfId="1" applyNumberFormat="1" applyFont="1" applyFill="1" applyBorder="1" applyAlignment="1">
      <alignment horizontal="center" vertical="center"/>
    </xf>
    <xf numFmtId="177" fontId="13" fillId="5" borderId="1" xfId="6" applyFont="1" applyFill="1" applyBorder="1" applyAlignment="1">
      <alignment vertical="center"/>
    </xf>
    <xf numFmtId="177" fontId="14" fillId="5" borderId="1" xfId="6" applyFont="1" applyFill="1" applyBorder="1" applyAlignment="1">
      <alignment vertical="center" wrapText="1"/>
    </xf>
    <xf numFmtId="187" fontId="11" fillId="0" borderId="5" xfId="21" applyFont="1" applyFill="1" applyBorder="1" applyAlignment="1">
      <alignment horizontal="left" vertical="center" wrapText="1" readingOrder="1"/>
    </xf>
    <xf numFmtId="187" fontId="11" fillId="0" borderId="1" xfId="29" applyFont="1" applyBorder="1" applyAlignment="1">
      <alignment horizontal="left" vertical="center" wrapText="1"/>
    </xf>
    <xf numFmtId="187" fontId="11" fillId="5" borderId="1" xfId="22" applyFont="1" applyFill="1" applyBorder="1" applyAlignment="1">
      <alignment horizontal="left" vertical="center" wrapText="1"/>
    </xf>
    <xf numFmtId="187" fontId="12" fillId="0" borderId="5" xfId="22" applyFont="1" applyBorder="1" applyAlignment="1">
      <alignment horizontal="left" vertical="center" wrapText="1"/>
    </xf>
    <xf numFmtId="187" fontId="42" fillId="12" borderId="9" xfId="12" applyFont="1" applyFill="1" applyBorder="1" applyAlignment="1">
      <alignment horizontal="left" vertical="center" wrapText="1"/>
    </xf>
    <xf numFmtId="49" fontId="41" fillId="12" borderId="1" xfId="13" applyNumberFormat="1" applyFont="1" applyFill="1" applyBorder="1" applyAlignment="1">
      <alignment horizontal="center" vertical="center"/>
    </xf>
    <xf numFmtId="49" fontId="42" fillId="12" borderId="1" xfId="12" applyNumberFormat="1" applyFont="1" applyFill="1" applyBorder="1" applyAlignment="1">
      <alignment vertical="center" wrapText="1"/>
    </xf>
    <xf numFmtId="177" fontId="15" fillId="2" borderId="11" xfId="1" applyNumberFormat="1" applyFont="1" applyFill="1" applyBorder="1" applyAlignment="1">
      <alignment horizontal="center" vertical="center"/>
    </xf>
    <xf numFmtId="177" fontId="15" fillId="2" borderId="13" xfId="1" applyNumberFormat="1" applyFont="1" applyFill="1" applyBorder="1" applyAlignment="1">
      <alignment horizontal="center" vertical="center"/>
    </xf>
    <xf numFmtId="177" fontId="15" fillId="2" borderId="4" xfId="1" applyNumberFormat="1" applyFont="1" applyFill="1" applyBorder="1" applyAlignment="1">
      <alignment horizontal="center" vertical="center"/>
    </xf>
    <xf numFmtId="0" fontId="31" fillId="0" borderId="0" xfId="1" applyNumberFormat="1" applyFont="1" applyFill="1" applyBorder="1" applyAlignment="1">
      <alignment vertical="center" wrapText="1"/>
    </xf>
    <xf numFmtId="0" fontId="54" fillId="0" borderId="0" xfId="1" applyNumberFormat="1" applyFont="1" applyFill="1" applyBorder="1" applyAlignment="1">
      <alignment vertical="center" wrapText="1"/>
    </xf>
    <xf numFmtId="49" fontId="11" fillId="32" borderId="3" xfId="35" applyNumberFormat="1" applyFont="1" applyFill="1" applyBorder="1" applyAlignment="1">
      <alignment horizontal="center" vertical="center"/>
    </xf>
    <xf numFmtId="49" fontId="11" fillId="32" borderId="12" xfId="35" applyNumberFormat="1" applyFont="1" applyFill="1" applyBorder="1" applyAlignment="1">
      <alignment horizontal="center" vertical="center"/>
    </xf>
    <xf numFmtId="49" fontId="11" fillId="32" borderId="5" xfId="35" applyNumberFormat="1" applyFont="1" applyFill="1" applyBorder="1" applyAlignment="1">
      <alignment horizontal="center" vertical="center"/>
    </xf>
    <xf numFmtId="49" fontId="11" fillId="40" borderId="3" xfId="35" applyNumberFormat="1" applyFont="1" applyFill="1" applyBorder="1" applyAlignment="1">
      <alignment horizontal="center" vertical="center"/>
    </xf>
    <xf numFmtId="49" fontId="11" fillId="40" borderId="12" xfId="35" applyNumberFormat="1" applyFont="1" applyFill="1" applyBorder="1" applyAlignment="1">
      <alignment horizontal="center" vertical="center"/>
    </xf>
    <xf numFmtId="49" fontId="11" fillId="40" borderId="5" xfId="35" applyNumberFormat="1" applyFont="1" applyFill="1" applyBorder="1" applyAlignment="1">
      <alignment horizontal="center" vertical="center"/>
    </xf>
    <xf numFmtId="187" fontId="42" fillId="0" borderId="3" xfId="11" applyFont="1" applyBorder="1" applyAlignment="1">
      <alignment horizontal="left" vertical="center"/>
    </xf>
    <xf numFmtId="187" fontId="42" fillId="0" borderId="12" xfId="11" applyFont="1" applyBorder="1" applyAlignment="1">
      <alignment horizontal="left" vertical="center"/>
    </xf>
    <xf numFmtId="187" fontId="42" fillId="0" borderId="5" xfId="11" applyFont="1" applyBorder="1" applyAlignment="1">
      <alignment horizontal="left" vertical="center"/>
    </xf>
    <xf numFmtId="187" fontId="11" fillId="0" borderId="3" xfId="16" applyFont="1" applyFill="1" applyBorder="1" applyAlignment="1">
      <alignment horizontal="left" vertical="center" wrapText="1"/>
    </xf>
    <xf numFmtId="187" fontId="11" fillId="0" borderId="12" xfId="16" applyFont="1" applyFill="1" applyBorder="1" applyAlignment="1">
      <alignment horizontal="left" vertical="center" wrapText="1"/>
    </xf>
    <xf numFmtId="187" fontId="11" fillId="5" borderId="1" xfId="19" applyFont="1" applyFill="1" applyBorder="1" applyAlignment="1">
      <alignment horizontal="left" vertical="center" wrapText="1"/>
    </xf>
    <xf numFmtId="187" fontId="11" fillId="5" borderId="1" xfId="18" applyFont="1" applyFill="1" applyBorder="1" applyAlignment="1">
      <alignment horizontal="left" vertical="center" wrapText="1"/>
    </xf>
    <xf numFmtId="187" fontId="11" fillId="5" borderId="3" xfId="16" applyFont="1" applyFill="1" applyBorder="1" applyAlignment="1">
      <alignment horizontal="left" vertical="center" wrapText="1"/>
    </xf>
    <xf numFmtId="187" fontId="11" fillId="5" borderId="12" xfId="16" applyFont="1" applyFill="1" applyBorder="1" applyAlignment="1">
      <alignment horizontal="left" vertical="center" wrapText="1"/>
    </xf>
    <xf numFmtId="187" fontId="11" fillId="5" borderId="5" xfId="16" applyFont="1" applyFill="1" applyBorder="1" applyAlignment="1">
      <alignment horizontal="left" vertical="center" wrapText="1"/>
    </xf>
    <xf numFmtId="187" fontId="11" fillId="0" borderId="3" xfId="21" applyFont="1" applyFill="1" applyBorder="1" applyAlignment="1">
      <alignment horizontal="left" vertical="center" wrapText="1"/>
    </xf>
    <xf numFmtId="187" fontId="11" fillId="0" borderId="12" xfId="21" applyFont="1" applyFill="1" applyBorder="1" applyAlignment="1">
      <alignment horizontal="left" vertical="center" wrapText="1"/>
    </xf>
    <xf numFmtId="187" fontId="11" fillId="0" borderId="5" xfId="21" applyFont="1" applyFill="1" applyBorder="1" applyAlignment="1">
      <alignment horizontal="left" vertical="center" wrapText="1"/>
    </xf>
    <xf numFmtId="187" fontId="11" fillId="5" borderId="3" xfId="23" applyFont="1" applyFill="1" applyBorder="1" applyAlignment="1">
      <alignment horizontal="left" vertical="center" wrapText="1"/>
    </xf>
    <xf numFmtId="187" fontId="11" fillId="5" borderId="12" xfId="23" applyFont="1" applyFill="1" applyBorder="1" applyAlignment="1">
      <alignment horizontal="left" vertical="center" wrapText="1"/>
    </xf>
    <xf numFmtId="187" fontId="11" fillId="5" borderId="5" xfId="23" applyFont="1" applyFill="1" applyBorder="1" applyAlignment="1">
      <alignment horizontal="left" vertical="center" wrapText="1"/>
    </xf>
    <xf numFmtId="14" fontId="11" fillId="0" borderId="3" xfId="21" applyNumberFormat="1" applyFont="1" applyFill="1" applyBorder="1" applyAlignment="1">
      <alignment horizontal="left" vertical="center" wrapText="1"/>
    </xf>
    <xf numFmtId="14" fontId="11" fillId="0" borderId="12" xfId="21" applyNumberFormat="1" applyFont="1" applyFill="1" applyBorder="1" applyAlignment="1">
      <alignment horizontal="left" vertical="center" wrapText="1"/>
    </xf>
    <xf numFmtId="14" fontId="11" fillId="0" borderId="5" xfId="21" applyNumberFormat="1" applyFont="1" applyFill="1" applyBorder="1" applyAlignment="1">
      <alignment horizontal="left" vertical="center" wrapText="1"/>
    </xf>
    <xf numFmtId="187" fontId="11" fillId="5" borderId="3" xfId="19" applyFont="1" applyFill="1" applyBorder="1" applyAlignment="1">
      <alignment horizontal="left" vertical="center" wrapText="1"/>
    </xf>
    <xf numFmtId="187" fontId="11" fillId="5" borderId="12" xfId="19" applyFont="1" applyFill="1" applyBorder="1" applyAlignment="1">
      <alignment horizontal="left" vertical="center" wrapText="1"/>
    </xf>
    <xf numFmtId="187" fontId="11" fillId="5" borderId="5" xfId="19" applyFont="1" applyFill="1" applyBorder="1" applyAlignment="1">
      <alignment horizontal="left" vertical="center" wrapText="1"/>
    </xf>
    <xf numFmtId="187" fontId="11" fillId="0" borderId="3" xfId="18" applyFont="1" applyBorder="1" applyAlignment="1">
      <alignment horizontal="left" vertical="center" wrapText="1"/>
    </xf>
    <xf numFmtId="187" fontId="11" fillId="0" borderId="5" xfId="18" applyFont="1" applyBorder="1" applyAlignment="1">
      <alignment horizontal="left" vertical="center" wrapText="1"/>
    </xf>
    <xf numFmtId="187" fontId="11" fillId="5" borderId="1" xfId="16" applyFont="1" applyFill="1" applyBorder="1" applyAlignment="1">
      <alignment horizontal="left" vertical="center" wrapText="1"/>
    </xf>
    <xf numFmtId="187" fontId="11" fillId="5" borderId="3" xfId="18" applyFont="1" applyFill="1" applyBorder="1" applyAlignment="1">
      <alignment horizontal="left" vertical="center" wrapText="1"/>
    </xf>
    <xf numFmtId="187" fontId="11" fillId="5" borderId="12" xfId="18" applyFont="1" applyFill="1" applyBorder="1" applyAlignment="1">
      <alignment horizontal="left" vertical="center" wrapText="1"/>
    </xf>
    <xf numFmtId="187" fontId="11" fillId="5" borderId="5" xfId="18" applyFont="1" applyFill="1" applyBorder="1" applyAlignment="1">
      <alignment horizontal="left" vertical="center" wrapText="1"/>
    </xf>
    <xf numFmtId="187" fontId="11" fillId="5" borderId="1" xfId="19" applyFont="1" applyFill="1" applyBorder="1" applyAlignment="1">
      <alignment horizontal="left" vertical="center"/>
    </xf>
    <xf numFmtId="187" fontId="11" fillId="0" borderId="12" xfId="18" applyFont="1" applyBorder="1" applyAlignment="1">
      <alignment horizontal="left" vertical="center" wrapText="1"/>
    </xf>
    <xf numFmtId="187" fontId="42" fillId="5" borderId="3" xfId="16" applyFont="1" applyFill="1" applyBorder="1" applyAlignment="1">
      <alignment horizontal="left" vertical="center" wrapText="1"/>
    </xf>
    <xf numFmtId="187" fontId="42" fillId="5" borderId="12" xfId="16" applyFont="1" applyFill="1" applyBorder="1" applyAlignment="1">
      <alignment horizontal="left" vertical="center" wrapText="1"/>
    </xf>
    <xf numFmtId="187" fontId="42" fillId="5" borderId="5" xfId="16" applyFont="1" applyFill="1" applyBorder="1" applyAlignment="1">
      <alignment horizontal="left" vertical="center" wrapText="1"/>
    </xf>
    <xf numFmtId="49" fontId="11" fillId="0" borderId="3" xfId="16" applyNumberFormat="1" applyFont="1" applyFill="1" applyBorder="1" applyAlignment="1">
      <alignment horizontal="left" vertical="center" wrapText="1"/>
    </xf>
    <xf numFmtId="49" fontId="11" fillId="0" borderId="12" xfId="16" applyNumberFormat="1" applyFont="1" applyFill="1" applyBorder="1" applyAlignment="1">
      <alignment horizontal="left" vertical="center" wrapText="1"/>
    </xf>
    <xf numFmtId="49" fontId="11" fillId="0" borderId="5" xfId="16" applyNumberFormat="1" applyFont="1" applyFill="1" applyBorder="1" applyAlignment="1">
      <alignment horizontal="left" vertical="center" wrapText="1"/>
    </xf>
    <xf numFmtId="187" fontId="42" fillId="0" borderId="3" xfId="16" applyFont="1" applyFill="1" applyBorder="1" applyAlignment="1">
      <alignment horizontal="left" vertical="center" wrapText="1"/>
    </xf>
    <xf numFmtId="187" fontId="42" fillId="0" borderId="12" xfId="16" applyFont="1" applyFill="1" applyBorder="1" applyAlignment="1">
      <alignment horizontal="left" vertical="center" wrapText="1"/>
    </xf>
    <xf numFmtId="187" fontId="42" fillId="0" borderId="5" xfId="16" applyFont="1" applyFill="1" applyBorder="1" applyAlignment="1">
      <alignment horizontal="left" vertical="center" wrapText="1"/>
    </xf>
    <xf numFmtId="14" fontId="42" fillId="0" borderId="3" xfId="16" applyNumberFormat="1" applyFont="1" applyFill="1" applyBorder="1" applyAlignment="1">
      <alignment horizontal="left" vertical="center" wrapText="1"/>
    </xf>
    <xf numFmtId="14" fontId="42" fillId="0" borderId="12" xfId="16" applyNumberFormat="1" applyFont="1" applyFill="1" applyBorder="1" applyAlignment="1">
      <alignment horizontal="left" vertical="center" wrapText="1"/>
    </xf>
    <xf numFmtId="14" fontId="42" fillId="0" borderId="5" xfId="16" applyNumberFormat="1" applyFont="1" applyFill="1" applyBorder="1" applyAlignment="1">
      <alignment horizontal="left" vertical="center" wrapText="1"/>
    </xf>
    <xf numFmtId="187" fontId="42" fillId="0" borderId="1" xfId="11" applyFont="1" applyBorder="1" applyAlignment="1">
      <alignment horizontal="left" vertical="center"/>
    </xf>
    <xf numFmtId="187" fontId="11" fillId="0" borderId="1" xfId="29" applyFont="1" applyFill="1" applyBorder="1" applyAlignment="1">
      <alignment horizontal="left" vertical="center" wrapText="1"/>
    </xf>
    <xf numFmtId="187" fontId="11" fillId="0" borderId="3" xfId="22" applyFont="1" applyFill="1" applyBorder="1" applyAlignment="1">
      <alignment horizontal="left" vertical="center" wrapText="1"/>
    </xf>
    <xf numFmtId="187" fontId="11" fillId="0" borderId="12" xfId="22" applyFont="1" applyFill="1" applyBorder="1" applyAlignment="1">
      <alignment horizontal="left" vertical="center" wrapText="1"/>
    </xf>
    <xf numFmtId="187" fontId="11" fillId="0" borderId="5" xfId="22" applyFont="1" applyFill="1" applyBorder="1" applyAlignment="1">
      <alignment horizontal="left" vertical="center" wrapText="1"/>
    </xf>
    <xf numFmtId="187" fontId="11" fillId="5" borderId="3" xfId="22" applyFont="1" applyFill="1" applyBorder="1" applyAlignment="1">
      <alignment horizontal="left" vertical="center" wrapText="1"/>
    </xf>
    <xf numFmtId="187" fontId="11" fillId="5" borderId="12" xfId="22" applyFont="1" applyFill="1" applyBorder="1" applyAlignment="1">
      <alignment horizontal="left" vertical="center" wrapText="1"/>
    </xf>
    <xf numFmtId="187" fontId="11" fillId="5" borderId="5" xfId="22" applyFont="1" applyFill="1" applyBorder="1" applyAlignment="1">
      <alignment horizontal="left" vertical="center" wrapText="1"/>
    </xf>
    <xf numFmtId="187" fontId="11" fillId="0" borderId="3" xfId="19" applyFont="1" applyBorder="1" applyAlignment="1">
      <alignment horizontal="left" vertical="center" wrapText="1"/>
    </xf>
    <xf numFmtId="187" fontId="11" fillId="0" borderId="12" xfId="19" applyFont="1" applyBorder="1" applyAlignment="1">
      <alignment horizontal="left" vertical="center" wrapText="1"/>
    </xf>
    <xf numFmtId="187" fontId="11" fillId="0" borderId="5" xfId="19" applyFont="1" applyBorder="1" applyAlignment="1">
      <alignment horizontal="left" vertical="center" wrapText="1"/>
    </xf>
    <xf numFmtId="187" fontId="42" fillId="0" borderId="3" xfId="16" applyFont="1" applyBorder="1" applyAlignment="1">
      <alignment horizontal="left" vertical="center" wrapText="1"/>
    </xf>
    <xf numFmtId="187" fontId="42" fillId="0" borderId="12" xfId="16" applyFont="1" applyBorder="1" applyAlignment="1">
      <alignment horizontal="left" vertical="center" wrapText="1"/>
    </xf>
    <xf numFmtId="187" fontId="42" fillId="0" borderId="5" xfId="16" applyFont="1" applyBorder="1" applyAlignment="1">
      <alignment horizontal="left" vertical="center" wrapText="1"/>
    </xf>
    <xf numFmtId="49" fontId="11" fillId="0" borderId="3" xfId="16" applyNumberFormat="1" applyFont="1" applyBorder="1" applyAlignment="1">
      <alignment horizontal="left" vertical="center" wrapText="1"/>
    </xf>
    <xf numFmtId="49" fontId="11" fillId="0" borderId="12" xfId="16" applyNumberFormat="1" applyFont="1" applyBorder="1" applyAlignment="1">
      <alignment horizontal="left" vertical="center" wrapText="1"/>
    </xf>
    <xf numFmtId="49" fontId="11" fillId="0" borderId="5" xfId="16" applyNumberFormat="1" applyFont="1" applyBorder="1" applyAlignment="1">
      <alignment horizontal="left" vertical="center" wrapText="1"/>
    </xf>
    <xf numFmtId="187" fontId="11" fillId="0" borderId="1" xfId="16" applyFont="1" applyBorder="1" applyAlignment="1">
      <alignment horizontal="left" vertical="center" wrapText="1"/>
    </xf>
    <xf numFmtId="187" fontId="11" fillId="0" borderId="12" xfId="16" applyFont="1" applyBorder="1" applyAlignment="1">
      <alignment horizontal="left" vertical="center" wrapText="1"/>
    </xf>
    <xf numFmtId="187" fontId="11" fillId="5" borderId="3" xfId="21" applyFont="1" applyFill="1" applyBorder="1" applyAlignment="1">
      <alignment horizontal="left" vertical="center" wrapText="1"/>
    </xf>
    <xf numFmtId="187" fontId="11" fillId="5" borderId="12" xfId="21" applyFont="1" applyFill="1" applyBorder="1" applyAlignment="1">
      <alignment horizontal="left" vertical="center" wrapText="1"/>
    </xf>
    <xf numFmtId="187" fontId="11" fillId="0" borderId="3" xfId="24" applyFont="1" applyBorder="1" applyAlignment="1">
      <alignment horizontal="left" vertical="center"/>
    </xf>
    <xf numFmtId="187" fontId="11" fillId="0" borderId="12" xfId="24" applyFont="1" applyBorder="1" applyAlignment="1">
      <alignment horizontal="left" vertical="center"/>
    </xf>
    <xf numFmtId="187" fontId="11" fillId="0" borderId="5" xfId="24" applyFont="1" applyBorder="1" applyAlignment="1">
      <alignment horizontal="left" vertical="center"/>
    </xf>
    <xf numFmtId="14" fontId="11" fillId="0" borderId="3" xfId="24" applyNumberFormat="1" applyFont="1" applyBorder="1" applyAlignment="1">
      <alignment horizontal="left" vertical="center"/>
    </xf>
    <xf numFmtId="14" fontId="11" fillId="0" borderId="12" xfId="24" applyNumberFormat="1" applyFont="1" applyBorder="1" applyAlignment="1">
      <alignment horizontal="left" vertical="center"/>
    </xf>
    <xf numFmtId="14" fontId="11" fillId="0" borderId="5" xfId="24" applyNumberFormat="1" applyFont="1" applyBorder="1" applyAlignment="1">
      <alignment horizontal="left" vertical="center"/>
    </xf>
    <xf numFmtId="49" fontId="42" fillId="0" borderId="1" xfId="16" applyNumberFormat="1" applyFont="1" applyFill="1" applyBorder="1" applyAlignment="1">
      <alignment horizontal="left" vertical="center" wrapText="1"/>
    </xf>
    <xf numFmtId="187" fontId="42" fillId="0" borderId="1" xfId="16" applyFont="1" applyBorder="1" applyAlignment="1">
      <alignment horizontal="left" vertical="center" wrapText="1"/>
    </xf>
    <xf numFmtId="187" fontId="11" fillId="0" borderId="5" xfId="16" applyFont="1" applyFill="1" applyBorder="1" applyAlignment="1">
      <alignment horizontal="left" vertical="center" wrapText="1"/>
    </xf>
    <xf numFmtId="187" fontId="11" fillId="0" borderId="1" xfId="19" applyFont="1" applyBorder="1" applyAlignment="1">
      <alignment horizontal="left" vertical="center" wrapText="1"/>
    </xf>
    <xf numFmtId="49" fontId="11" fillId="0" borderId="1" xfId="16" applyNumberFormat="1" applyFont="1" applyFill="1" applyBorder="1" applyAlignment="1">
      <alignment horizontal="left" vertical="center" wrapText="1"/>
    </xf>
    <xf numFmtId="187" fontId="11" fillId="0" borderId="3" xfId="16" applyFont="1" applyBorder="1" applyAlignment="1">
      <alignment horizontal="left" vertical="center" wrapText="1"/>
    </xf>
    <xf numFmtId="187" fontId="11" fillId="0" borderId="5" xfId="16" applyFont="1" applyBorder="1" applyAlignment="1">
      <alignment horizontal="left" vertical="center" wrapText="1"/>
    </xf>
    <xf numFmtId="49" fontId="11" fillId="5" borderId="1" xfId="16" applyNumberFormat="1" applyFont="1" applyFill="1" applyBorder="1" applyAlignment="1">
      <alignment horizontal="left" vertical="center" wrapText="1"/>
    </xf>
    <xf numFmtId="49" fontId="11" fillId="0" borderId="1" xfId="16" applyNumberFormat="1" applyFont="1" applyBorder="1" applyAlignment="1">
      <alignment horizontal="left" vertical="center" wrapText="1"/>
    </xf>
    <xf numFmtId="49" fontId="11" fillId="5" borderId="3" xfId="16" applyNumberFormat="1" applyFont="1" applyFill="1" applyBorder="1" applyAlignment="1">
      <alignment horizontal="left" vertical="center" wrapText="1"/>
    </xf>
    <xf numFmtId="49" fontId="11" fillId="5" borderId="12" xfId="16" applyNumberFormat="1" applyFont="1" applyFill="1" applyBorder="1" applyAlignment="1">
      <alignment horizontal="left" vertical="center" wrapText="1"/>
    </xf>
    <xf numFmtId="49" fontId="11" fillId="5" borderId="5" xfId="16" applyNumberFormat="1" applyFont="1" applyFill="1" applyBorder="1" applyAlignment="1">
      <alignment horizontal="left" vertical="center" wrapText="1"/>
    </xf>
    <xf numFmtId="187" fontId="11" fillId="5" borderId="5" xfId="21" applyFont="1" applyFill="1" applyBorder="1" applyAlignment="1">
      <alignment horizontal="left" vertical="center" wrapText="1"/>
    </xf>
    <xf numFmtId="187" fontId="11" fillId="0" borderId="1" xfId="20" applyFont="1" applyFill="1" applyBorder="1" applyAlignment="1">
      <alignment horizontal="left" vertical="center" wrapText="1"/>
    </xf>
    <xf numFmtId="187" fontId="11" fillId="0" borderId="1" xfId="20" applyFont="1" applyBorder="1" applyAlignment="1">
      <alignment horizontal="left" vertical="center" wrapText="1"/>
    </xf>
    <xf numFmtId="187" fontId="11" fillId="5" borderId="3" xfId="20" applyFont="1" applyFill="1" applyBorder="1" applyAlignment="1">
      <alignment horizontal="left" vertical="center" wrapText="1"/>
    </xf>
    <xf numFmtId="187" fontId="11" fillId="5" borderId="12" xfId="20" applyFont="1" applyFill="1" applyBorder="1" applyAlignment="1">
      <alignment horizontal="left" vertical="center" wrapText="1"/>
    </xf>
    <xf numFmtId="187" fontId="11" fillId="0" borderId="3" xfId="18" applyFont="1" applyFill="1" applyBorder="1" applyAlignment="1">
      <alignment horizontal="left" vertical="center" wrapText="1"/>
    </xf>
    <xf numFmtId="187" fontId="11" fillId="0" borderId="12" xfId="18" applyFont="1" applyFill="1" applyBorder="1" applyAlignment="1">
      <alignment horizontal="left" vertical="center" wrapText="1"/>
    </xf>
    <xf numFmtId="187" fontId="11" fillId="0" borderId="5" xfId="18" applyFont="1" applyFill="1" applyBorder="1" applyAlignment="1">
      <alignment horizontal="left" vertical="center" wrapText="1"/>
    </xf>
    <xf numFmtId="14" fontId="11" fillId="0" borderId="1" xfId="20" applyNumberFormat="1" applyFont="1" applyFill="1" applyBorder="1" applyAlignment="1">
      <alignment horizontal="left" vertical="center" wrapText="1"/>
    </xf>
    <xf numFmtId="187" fontId="11" fillId="5" borderId="1" xfId="20" applyFont="1" applyFill="1" applyBorder="1" applyAlignment="1">
      <alignment horizontal="left" vertical="center" wrapText="1"/>
    </xf>
    <xf numFmtId="187" fontId="11" fillId="5" borderId="5" xfId="20" applyFont="1" applyFill="1" applyBorder="1" applyAlignment="1">
      <alignment horizontal="left" vertical="center" wrapText="1"/>
    </xf>
    <xf numFmtId="187" fontId="11" fillId="0" borderId="3" xfId="20" applyFont="1" applyFill="1" applyBorder="1" applyAlignment="1">
      <alignment horizontal="left" vertical="center" wrapText="1"/>
    </xf>
    <xf numFmtId="187" fontId="11" fillId="0" borderId="5" xfId="20" applyFont="1" applyFill="1" applyBorder="1" applyAlignment="1">
      <alignment horizontal="left" vertical="center" wrapText="1"/>
    </xf>
    <xf numFmtId="187" fontId="11" fillId="0" borderId="12" xfId="20" applyFont="1" applyFill="1" applyBorder="1" applyAlignment="1">
      <alignment horizontal="left" vertical="center" wrapText="1"/>
    </xf>
    <xf numFmtId="14" fontId="11" fillId="0" borderId="3" xfId="16" applyNumberFormat="1" applyFont="1" applyFill="1" applyBorder="1" applyAlignment="1">
      <alignment horizontal="left" vertical="center" wrapText="1"/>
    </xf>
    <xf numFmtId="14" fontId="11" fillId="0" borderId="12" xfId="16" applyNumberFormat="1" applyFont="1" applyFill="1" applyBorder="1" applyAlignment="1">
      <alignment horizontal="left" vertical="center" wrapText="1"/>
    </xf>
    <xf numFmtId="14" fontId="11" fillId="0" borderId="5" xfId="16" applyNumberFormat="1" applyFont="1" applyFill="1" applyBorder="1" applyAlignment="1">
      <alignment horizontal="left" vertical="center" wrapText="1"/>
    </xf>
    <xf numFmtId="49" fontId="11" fillId="0" borderId="1" xfId="35" applyNumberFormat="1" applyFont="1" applyBorder="1" applyAlignment="1">
      <alignment horizontal="center" vertical="center"/>
    </xf>
    <xf numFmtId="187" fontId="42" fillId="0" borderId="1" xfId="11" applyFont="1" applyBorder="1" applyAlignment="1">
      <alignment horizontal="left" vertical="center" wrapText="1"/>
    </xf>
    <xf numFmtId="49" fontId="42" fillId="0" borderId="1" xfId="35" applyNumberFormat="1" applyFont="1" applyBorder="1" applyAlignment="1">
      <alignment horizontal="center" vertical="center"/>
    </xf>
    <xf numFmtId="187" fontId="11" fillId="0" borderId="3" xfId="22" applyFont="1" applyBorder="1" applyAlignment="1">
      <alignment horizontal="left" vertical="center" wrapText="1"/>
    </xf>
    <xf numFmtId="187" fontId="11" fillId="0" borderId="12" xfId="22" applyFont="1" applyBorder="1" applyAlignment="1">
      <alignment horizontal="left" vertical="center" wrapText="1"/>
    </xf>
    <xf numFmtId="187" fontId="11" fillId="0" borderId="5" xfId="22" applyFont="1" applyBorder="1" applyAlignment="1">
      <alignment horizontal="left" vertical="center" wrapText="1"/>
    </xf>
    <xf numFmtId="187" fontId="12" fillId="0" borderId="1" xfId="34" applyFont="1" applyFill="1" applyBorder="1" applyAlignment="1">
      <alignment horizontal="left" vertical="center" wrapText="1"/>
    </xf>
    <xf numFmtId="187" fontId="12" fillId="0" borderId="1" xfId="34" applyFont="1" applyBorder="1" applyAlignment="1">
      <alignment horizontal="left" vertical="center" wrapText="1"/>
    </xf>
    <xf numFmtId="187" fontId="11" fillId="5" borderId="1" xfId="29" applyFont="1" applyFill="1" applyBorder="1" applyAlignment="1">
      <alignment horizontal="left" vertical="center" wrapText="1"/>
    </xf>
    <xf numFmtId="187" fontId="12" fillId="0" borderId="1" xfId="29" applyFont="1" applyFill="1" applyBorder="1" applyAlignment="1">
      <alignment horizontal="left" vertical="center" wrapText="1"/>
    </xf>
    <xf numFmtId="187" fontId="11" fillId="0" borderId="1" xfId="29" applyFont="1" applyBorder="1" applyAlignment="1">
      <alignment horizontal="left" vertical="center" wrapText="1"/>
    </xf>
    <xf numFmtId="187" fontId="11" fillId="0" borderId="3" xfId="29" applyFont="1" applyBorder="1" applyAlignment="1">
      <alignment horizontal="left" vertical="center" wrapText="1"/>
    </xf>
    <xf numFmtId="187" fontId="11" fillId="0" borderId="12" xfId="29" applyFont="1" applyBorder="1" applyAlignment="1">
      <alignment horizontal="left" vertical="center" wrapText="1"/>
    </xf>
    <xf numFmtId="187" fontId="11" fillId="0" borderId="5" xfId="29" applyFont="1" applyBorder="1" applyAlignment="1">
      <alignment horizontal="left" vertical="center" wrapText="1"/>
    </xf>
    <xf numFmtId="187" fontId="42" fillId="0" borderId="3" xfId="22" applyFont="1" applyFill="1" applyBorder="1" applyAlignment="1">
      <alignment horizontal="left" vertical="center" wrapText="1"/>
    </xf>
    <xf numFmtId="187" fontId="42" fillId="0" borderId="12" xfId="22" applyFont="1" applyFill="1" applyBorder="1" applyAlignment="1">
      <alignment horizontal="left" vertical="center" wrapText="1"/>
    </xf>
    <xf numFmtId="187" fontId="42" fillId="0" borderId="5" xfId="22" applyFont="1" applyFill="1" applyBorder="1" applyAlignment="1">
      <alignment horizontal="left" vertical="center" wrapText="1"/>
    </xf>
    <xf numFmtId="187" fontId="42" fillId="0" borderId="3" xfId="24" applyFont="1" applyBorder="1" applyAlignment="1">
      <alignment horizontal="left" vertical="center"/>
    </xf>
    <xf numFmtId="187" fontId="42" fillId="0" borderId="12" xfId="24" applyFont="1" applyBorder="1" applyAlignment="1">
      <alignment horizontal="left" vertical="center"/>
    </xf>
    <xf numFmtId="187" fontId="42" fillId="0" borderId="5" xfId="24" applyFont="1" applyBorder="1" applyAlignment="1">
      <alignment horizontal="left" vertical="center"/>
    </xf>
    <xf numFmtId="187" fontId="11" fillId="5" borderId="3" xfId="32" applyFont="1" applyFill="1" applyBorder="1" applyAlignment="1">
      <alignment horizontal="left" vertical="center" wrapText="1"/>
    </xf>
    <xf numFmtId="187" fontId="11" fillId="5" borderId="12" xfId="32" applyFont="1" applyFill="1" applyBorder="1" applyAlignment="1">
      <alignment horizontal="left" vertical="center" wrapText="1"/>
    </xf>
    <xf numFmtId="187" fontId="11" fillId="5" borderId="5" xfId="32" applyFont="1" applyFill="1" applyBorder="1" applyAlignment="1">
      <alignment horizontal="left" vertical="center" wrapText="1"/>
    </xf>
    <xf numFmtId="187" fontId="11" fillId="0" borderId="3" xfId="32" applyFont="1" applyBorder="1" applyAlignment="1">
      <alignment horizontal="left" vertical="center" wrapText="1"/>
    </xf>
    <xf numFmtId="187" fontId="11" fillId="0" borderId="12" xfId="32" applyFont="1" applyBorder="1" applyAlignment="1">
      <alignment horizontal="left" vertical="center" wrapText="1"/>
    </xf>
    <xf numFmtId="187" fontId="11" fillId="0" borderId="5" xfId="32" applyFont="1" applyBorder="1" applyAlignment="1">
      <alignment horizontal="left" vertical="center" wrapText="1"/>
    </xf>
    <xf numFmtId="187" fontId="11" fillId="0" borderId="3" xfId="34" applyFont="1" applyBorder="1" applyAlignment="1">
      <alignment horizontal="left" vertical="center"/>
    </xf>
    <xf numFmtId="187" fontId="11" fillId="0" borderId="12" xfId="34" applyFont="1" applyBorder="1" applyAlignment="1">
      <alignment horizontal="left" vertical="center"/>
    </xf>
    <xf numFmtId="187" fontId="11" fillId="0" borderId="5" xfId="34" applyFont="1" applyBorder="1" applyAlignment="1">
      <alignment horizontal="left" vertical="center"/>
    </xf>
    <xf numFmtId="187" fontId="11" fillId="5" borderId="1" xfId="22" applyFont="1" applyFill="1" applyBorder="1" applyAlignment="1">
      <alignment horizontal="left" vertical="center"/>
    </xf>
    <xf numFmtId="187" fontId="11" fillId="0" borderId="3" xfId="23" applyFont="1" applyBorder="1" applyAlignment="1">
      <alignment horizontal="left" vertical="center" wrapText="1"/>
    </xf>
    <xf numFmtId="187" fontId="11" fillId="0" borderId="12" xfId="23" applyFont="1" applyBorder="1" applyAlignment="1">
      <alignment horizontal="left" vertical="center" wrapText="1"/>
    </xf>
    <xf numFmtId="49" fontId="11" fillId="0" borderId="1" xfId="22" applyNumberFormat="1" applyFont="1" applyFill="1" applyBorder="1" applyAlignment="1">
      <alignment horizontal="left" vertical="center"/>
    </xf>
    <xf numFmtId="49" fontId="11" fillId="0" borderId="3" xfId="22" applyNumberFormat="1" applyFont="1" applyFill="1" applyBorder="1" applyAlignment="1">
      <alignment horizontal="left" vertical="center"/>
    </xf>
    <xf numFmtId="49" fontId="11" fillId="0" borderId="12" xfId="22" applyNumberFormat="1" applyFont="1" applyFill="1" applyBorder="1" applyAlignment="1">
      <alignment horizontal="left" vertical="center"/>
    </xf>
    <xf numFmtId="49" fontId="11" fillId="0" borderId="5" xfId="22" applyNumberFormat="1" applyFont="1" applyFill="1" applyBorder="1" applyAlignment="1">
      <alignment horizontal="left" vertical="center"/>
    </xf>
    <xf numFmtId="187" fontId="11" fillId="0" borderId="1" xfId="22" applyFont="1" applyBorder="1" applyAlignment="1">
      <alignment horizontal="left" vertical="center"/>
    </xf>
    <xf numFmtId="187" fontId="11" fillId="0" borderId="3" xfId="21" applyFont="1" applyFill="1" applyBorder="1" applyAlignment="1">
      <alignment horizontal="left" vertical="center" wrapText="1" readingOrder="1"/>
    </xf>
    <xf numFmtId="187" fontId="11" fillId="0" borderId="12" xfId="21" applyFont="1" applyFill="1" applyBorder="1" applyAlignment="1">
      <alignment horizontal="left" vertical="center" wrapText="1" readingOrder="1"/>
    </xf>
    <xf numFmtId="187" fontId="11" fillId="0" borderId="5" xfId="21" applyFont="1" applyFill="1" applyBorder="1" applyAlignment="1">
      <alignment horizontal="left" vertical="center" wrapText="1" readingOrder="1"/>
    </xf>
    <xf numFmtId="187" fontId="12" fillId="0" borderId="3" xfId="29" applyFont="1" applyFill="1" applyBorder="1" applyAlignment="1">
      <alignment horizontal="left" vertical="center" wrapText="1"/>
    </xf>
    <xf numFmtId="187" fontId="12" fillId="0" borderId="12" xfId="29" applyFont="1" applyFill="1" applyBorder="1" applyAlignment="1">
      <alignment horizontal="left" vertical="center" wrapText="1"/>
    </xf>
    <xf numFmtId="187" fontId="12" fillId="0" borderId="5" xfId="29" applyFont="1" applyFill="1" applyBorder="1" applyAlignment="1">
      <alignment horizontal="left" vertical="center" wrapText="1"/>
    </xf>
    <xf numFmtId="49" fontId="11" fillId="0" borderId="1" xfId="22" applyNumberFormat="1" applyFont="1" applyFill="1" applyBorder="1" applyAlignment="1">
      <alignment horizontal="left" vertical="center" wrapText="1"/>
    </xf>
    <xf numFmtId="187" fontId="11" fillId="0" borderId="1" xfId="22" applyFont="1" applyBorder="1" applyAlignment="1">
      <alignment horizontal="left" vertical="center" wrapText="1"/>
    </xf>
    <xf numFmtId="49" fontId="11" fillId="0" borderId="3" xfId="22" applyNumberFormat="1" applyFont="1" applyFill="1" applyBorder="1" applyAlignment="1">
      <alignment horizontal="left" vertical="center" wrapText="1"/>
    </xf>
    <xf numFmtId="49" fontId="11" fillId="0" borderId="5" xfId="22" applyNumberFormat="1" applyFont="1" applyFill="1" applyBorder="1" applyAlignment="1">
      <alignment horizontal="left" vertical="center" wrapText="1"/>
    </xf>
    <xf numFmtId="49" fontId="11" fillId="0" borderId="12" xfId="22" applyNumberFormat="1" applyFont="1" applyFill="1" applyBorder="1" applyAlignment="1">
      <alignment horizontal="left" vertical="center" wrapText="1"/>
    </xf>
    <xf numFmtId="49" fontId="11" fillId="5" borderId="3" xfId="22" applyNumberFormat="1" applyFont="1" applyFill="1" applyBorder="1" applyAlignment="1">
      <alignment horizontal="left" vertical="center" wrapText="1"/>
    </xf>
    <xf numFmtId="49" fontId="11" fillId="5" borderId="12" xfId="22" applyNumberFormat="1" applyFont="1" applyFill="1" applyBorder="1" applyAlignment="1">
      <alignment horizontal="left" vertical="center" wrapText="1"/>
    </xf>
    <xf numFmtId="49" fontId="11" fillId="5" borderId="5" xfId="22" applyNumberFormat="1" applyFont="1" applyFill="1" applyBorder="1" applyAlignment="1">
      <alignment horizontal="left" vertical="center" wrapText="1"/>
    </xf>
    <xf numFmtId="187" fontId="11" fillId="0" borderId="3" xfId="21" applyFont="1" applyBorder="1" applyAlignment="1">
      <alignment horizontal="left" vertical="center" wrapText="1" readingOrder="1"/>
    </xf>
    <xf numFmtId="187" fontId="11" fillId="0" borderId="5" xfId="21" applyFont="1" applyBorder="1" applyAlignment="1">
      <alignment horizontal="left" vertical="center" wrapText="1" readingOrder="1"/>
    </xf>
    <xf numFmtId="187" fontId="11" fillId="0" borderId="3" xfId="21" applyFont="1" applyFill="1" applyBorder="1" applyAlignment="1">
      <alignment horizontal="left" vertical="center"/>
    </xf>
    <xf numFmtId="187" fontId="11" fillId="0" borderId="5" xfId="21" applyFont="1" applyFill="1" applyBorder="1" applyAlignment="1">
      <alignment horizontal="left" vertical="center"/>
    </xf>
    <xf numFmtId="14" fontId="11" fillId="0" borderId="3" xfId="22" applyNumberFormat="1" applyFont="1" applyFill="1" applyBorder="1" applyAlignment="1">
      <alignment horizontal="left" vertical="center" wrapText="1"/>
    </xf>
    <xf numFmtId="14" fontId="11" fillId="0" borderId="5" xfId="22" applyNumberFormat="1" applyFont="1" applyFill="1" applyBorder="1" applyAlignment="1">
      <alignment horizontal="left" vertical="center" wrapText="1"/>
    </xf>
    <xf numFmtId="14" fontId="11" fillId="0" borderId="3" xfId="21" applyNumberFormat="1" applyFont="1" applyFill="1" applyBorder="1" applyAlignment="1">
      <alignment horizontal="left" vertical="center" wrapText="1" readingOrder="1"/>
    </xf>
    <xf numFmtId="14" fontId="11" fillId="0" borderId="5" xfId="21" applyNumberFormat="1" applyFont="1" applyFill="1" applyBorder="1" applyAlignment="1">
      <alignment horizontal="left" vertical="center" wrapText="1" readingOrder="1"/>
    </xf>
    <xf numFmtId="14" fontId="42" fillId="0" borderId="3" xfId="30" applyNumberFormat="1" applyFont="1" applyFill="1" applyBorder="1" applyAlignment="1">
      <alignment horizontal="left" vertical="center" wrapText="1"/>
    </xf>
    <xf numFmtId="14" fontId="42" fillId="0" borderId="12" xfId="30" applyNumberFormat="1" applyFont="1" applyFill="1" applyBorder="1" applyAlignment="1">
      <alignment horizontal="left" vertical="center" wrapText="1"/>
    </xf>
    <xf numFmtId="14" fontId="11" fillId="0" borderId="12" xfId="22" applyNumberFormat="1" applyFont="1" applyFill="1" applyBorder="1" applyAlignment="1">
      <alignment horizontal="left" vertical="center" wrapText="1"/>
    </xf>
    <xf numFmtId="187" fontId="42" fillId="0" borderId="3" xfId="29" applyFont="1" applyFill="1" applyBorder="1" applyAlignment="1">
      <alignment horizontal="left" vertical="center" wrapText="1"/>
    </xf>
    <xf numFmtId="187" fontId="42" fillId="0" borderId="12" xfId="29" applyFont="1" applyFill="1" applyBorder="1" applyAlignment="1">
      <alignment horizontal="left" vertical="center" wrapText="1"/>
    </xf>
    <xf numFmtId="187" fontId="42" fillId="0" borderId="5" xfId="29" applyFont="1" applyFill="1" applyBorder="1" applyAlignment="1">
      <alignment horizontal="left" vertical="center" wrapText="1"/>
    </xf>
    <xf numFmtId="14" fontId="42" fillId="0" borderId="3" xfId="29" applyNumberFormat="1" applyFont="1" applyFill="1" applyBorder="1" applyAlignment="1">
      <alignment horizontal="left" vertical="center" wrapText="1"/>
    </xf>
    <xf numFmtId="14" fontId="42" fillId="0" borderId="12" xfId="29" applyNumberFormat="1" applyFont="1" applyFill="1" applyBorder="1" applyAlignment="1">
      <alignment horizontal="left" vertical="center" wrapText="1"/>
    </xf>
    <xf numFmtId="14" fontId="42" fillId="0" borderId="5" xfId="29" applyNumberFormat="1" applyFont="1" applyFill="1" applyBorder="1" applyAlignment="1">
      <alignment horizontal="left" vertical="center" wrapText="1"/>
    </xf>
    <xf numFmtId="187" fontId="11" fillId="0" borderId="12" xfId="21" applyFont="1" applyBorder="1" applyAlignment="1">
      <alignment horizontal="left" vertical="center" wrapText="1" readingOrder="1"/>
    </xf>
    <xf numFmtId="14" fontId="11" fillId="0" borderId="12" xfId="21" applyNumberFormat="1" applyFont="1" applyFill="1" applyBorder="1" applyAlignment="1">
      <alignment horizontal="left" vertical="center" wrapText="1" readingOrder="1"/>
    </xf>
    <xf numFmtId="187" fontId="11" fillId="0" borderId="1" xfId="22" applyFont="1" applyFill="1" applyBorder="1" applyAlignment="1">
      <alignment horizontal="left" vertical="center" wrapText="1"/>
    </xf>
    <xf numFmtId="177" fontId="11" fillId="0" borderId="1" xfId="0" applyFont="1" applyBorder="1">
      <alignment vertical="center"/>
    </xf>
    <xf numFmtId="187" fontId="11" fillId="5" borderId="3" xfId="21" applyFont="1" applyFill="1" applyBorder="1" applyAlignment="1">
      <alignment horizontal="left" vertical="center" wrapText="1" readingOrder="1"/>
    </xf>
    <xf numFmtId="187" fontId="11" fillId="5" borderId="12" xfId="21" applyFont="1" applyFill="1" applyBorder="1" applyAlignment="1">
      <alignment horizontal="left" vertical="center" wrapText="1" readingOrder="1"/>
    </xf>
    <xf numFmtId="187" fontId="11" fillId="5" borderId="5" xfId="21" applyFont="1" applyFill="1" applyBorder="1" applyAlignment="1">
      <alignment horizontal="left" vertical="center" wrapText="1" readingOrder="1"/>
    </xf>
    <xf numFmtId="187" fontId="42" fillId="5" borderId="3" xfId="29" applyFont="1" applyFill="1" applyBorder="1" applyAlignment="1">
      <alignment horizontal="left" vertical="center" wrapText="1"/>
    </xf>
    <xf numFmtId="187" fontId="42" fillId="5" borderId="12" xfId="29" applyFont="1" applyFill="1" applyBorder="1" applyAlignment="1">
      <alignment horizontal="left" vertical="center" wrapText="1"/>
    </xf>
    <xf numFmtId="187" fontId="42" fillId="5" borderId="5" xfId="29" applyFont="1" applyFill="1" applyBorder="1" applyAlignment="1">
      <alignment horizontal="left" vertical="center" wrapText="1"/>
    </xf>
    <xf numFmtId="187" fontId="11" fillId="0" borderId="3" xfId="29" applyFont="1" applyFill="1" applyBorder="1" applyAlignment="1">
      <alignment horizontal="left" vertical="center" wrapText="1"/>
    </xf>
    <xf numFmtId="187" fontId="11" fillId="0" borderId="12" xfId="29" applyFont="1" applyFill="1" applyBorder="1" applyAlignment="1">
      <alignment horizontal="left" vertical="center" wrapText="1"/>
    </xf>
    <xf numFmtId="187" fontId="42" fillId="0" borderId="3" xfId="30" applyFont="1" applyFill="1" applyBorder="1" applyAlignment="1">
      <alignment horizontal="left" vertical="center" wrapText="1"/>
    </xf>
    <xf numFmtId="187" fontId="42" fillId="0" borderId="12" xfId="30" applyFont="1" applyFill="1" applyBorder="1" applyAlignment="1">
      <alignment horizontal="left" vertical="center" wrapText="1"/>
    </xf>
    <xf numFmtId="187" fontId="42" fillId="0" borderId="1" xfId="22" applyFont="1" applyFill="1" applyBorder="1" applyAlignment="1">
      <alignment horizontal="left" vertical="center" wrapText="1"/>
    </xf>
    <xf numFmtId="187" fontId="42" fillId="0" borderId="3" xfId="23" applyFont="1" applyBorder="1" applyAlignment="1">
      <alignment horizontal="left" vertical="center" wrapText="1"/>
    </xf>
    <xf numFmtId="187" fontId="42" fillId="0" borderId="5" xfId="23" applyFont="1" applyBorder="1" applyAlignment="1">
      <alignment horizontal="left" vertical="center" wrapText="1"/>
    </xf>
    <xf numFmtId="187" fontId="42" fillId="0" borderId="3" xfId="23" applyFont="1" applyBorder="1" applyAlignment="1">
      <alignment horizontal="left" vertical="center"/>
    </xf>
    <xf numFmtId="187" fontId="42" fillId="0" borderId="5" xfId="23" applyFont="1" applyBorder="1" applyAlignment="1">
      <alignment horizontal="left" vertical="center"/>
    </xf>
    <xf numFmtId="187" fontId="11" fillId="0" borderId="1" xfId="24" applyFont="1" applyBorder="1" applyAlignment="1">
      <alignment horizontal="left" vertical="center" wrapText="1"/>
    </xf>
    <xf numFmtId="187" fontId="11" fillId="0" borderId="1" xfId="21" applyFont="1" applyFill="1" applyBorder="1" applyAlignment="1">
      <alignment horizontal="left" vertical="center" wrapText="1"/>
    </xf>
    <xf numFmtId="187" fontId="11" fillId="0" borderId="7" xfId="21" applyFont="1" applyBorder="1" applyAlignment="1">
      <alignment horizontal="left" vertical="center" wrapText="1" readingOrder="1"/>
    </xf>
    <xf numFmtId="187" fontId="11" fillId="0" borderId="14" xfId="21" applyFont="1" applyBorder="1" applyAlignment="1">
      <alignment horizontal="left" vertical="center" wrapText="1" readingOrder="1"/>
    </xf>
    <xf numFmtId="187" fontId="11" fillId="0" borderId="2" xfId="21" applyFont="1" applyBorder="1" applyAlignment="1">
      <alignment horizontal="left" vertical="center" wrapText="1" readingOrder="1"/>
    </xf>
    <xf numFmtId="187" fontId="42" fillId="5" borderId="3" xfId="12" applyFont="1" applyFill="1" applyBorder="1" applyAlignment="1">
      <alignment horizontal="left" vertical="center" wrapText="1"/>
    </xf>
    <xf numFmtId="187" fontId="42" fillId="5" borderId="12" xfId="12" applyFont="1" applyFill="1" applyBorder="1" applyAlignment="1">
      <alignment horizontal="left" vertical="center" wrapText="1"/>
    </xf>
    <xf numFmtId="187" fontId="42" fillId="5" borderId="5" xfId="12" applyFont="1" applyFill="1" applyBorder="1" applyAlignment="1">
      <alignment horizontal="left" vertical="center" wrapText="1"/>
    </xf>
    <xf numFmtId="49" fontId="11" fillId="0" borderId="3" xfId="12" applyNumberFormat="1" applyFont="1" applyFill="1" applyBorder="1" applyAlignment="1">
      <alignment horizontal="left" vertical="center" wrapText="1"/>
    </xf>
    <xf numFmtId="49" fontId="11" fillId="0" borderId="5" xfId="12" applyNumberFormat="1" applyFont="1" applyFill="1" applyBorder="1" applyAlignment="1">
      <alignment horizontal="left" vertical="center" wrapText="1"/>
    </xf>
    <xf numFmtId="49" fontId="11" fillId="0" borderId="3" xfId="22" applyNumberFormat="1" applyFont="1" applyBorder="1" applyAlignment="1">
      <alignment horizontal="left" vertical="center" wrapText="1"/>
    </xf>
    <xf numFmtId="49" fontId="11" fillId="0" borderId="5" xfId="22" applyNumberFormat="1" applyFont="1" applyBorder="1" applyAlignment="1">
      <alignment horizontal="left" vertical="center" wrapText="1"/>
    </xf>
    <xf numFmtId="49" fontId="11" fillId="0" borderId="12" xfId="12" applyNumberFormat="1" applyFont="1" applyFill="1" applyBorder="1" applyAlignment="1">
      <alignment horizontal="left" vertical="center" wrapText="1"/>
    </xf>
    <xf numFmtId="187" fontId="11" fillId="0" borderId="12" xfId="21" applyFont="1" applyFill="1" applyBorder="1" applyAlignment="1">
      <alignment horizontal="left" vertical="center"/>
    </xf>
    <xf numFmtId="187" fontId="11" fillId="0" borderId="3" xfId="29" applyFont="1" applyFill="1" applyBorder="1" applyAlignment="1">
      <alignment horizontal="left" vertical="center"/>
    </xf>
    <xf numFmtId="187" fontId="11" fillId="0" borderId="12" xfId="29" applyFont="1" applyFill="1" applyBorder="1" applyAlignment="1">
      <alignment horizontal="left" vertical="center"/>
    </xf>
    <xf numFmtId="187" fontId="11" fillId="0" borderId="5" xfId="29" applyFont="1" applyFill="1" applyBorder="1" applyAlignment="1">
      <alignment horizontal="left" vertical="center"/>
    </xf>
    <xf numFmtId="187" fontId="42" fillId="0" borderId="3" xfId="30" applyFont="1" applyBorder="1" applyAlignment="1">
      <alignment horizontal="left" vertical="center" wrapText="1"/>
    </xf>
    <xf numFmtId="187" fontId="42" fillId="0" borderId="12" xfId="30" applyFont="1" applyBorder="1" applyAlignment="1">
      <alignment horizontal="left" vertical="center" wrapText="1"/>
    </xf>
    <xf numFmtId="187" fontId="42" fillId="0" borderId="5" xfId="30" applyFont="1" applyBorder="1" applyAlignment="1">
      <alignment horizontal="left" vertical="center" wrapText="1"/>
    </xf>
    <xf numFmtId="187" fontId="11" fillId="0" borderId="5" xfId="29" applyFont="1" applyFill="1" applyBorder="1" applyAlignment="1">
      <alignment horizontal="left" vertical="center" wrapText="1"/>
    </xf>
    <xf numFmtId="187" fontId="11" fillId="5" borderId="3" xfId="26" applyFont="1" applyFill="1" applyBorder="1" applyAlignment="1">
      <alignment horizontal="left" vertical="center" wrapText="1"/>
    </xf>
    <xf numFmtId="187" fontId="11" fillId="5" borderId="12" xfId="26" applyFont="1" applyFill="1" applyBorder="1" applyAlignment="1">
      <alignment horizontal="left" vertical="center" wrapText="1"/>
    </xf>
    <xf numFmtId="187" fontId="11" fillId="5" borderId="5" xfId="26" applyFont="1" applyFill="1" applyBorder="1" applyAlignment="1">
      <alignment horizontal="left" vertical="center" wrapText="1"/>
    </xf>
    <xf numFmtId="14" fontId="11" fillId="13" borderId="3" xfId="26" applyNumberFormat="1" applyFont="1" applyFill="1" applyBorder="1" applyAlignment="1">
      <alignment horizontal="left" vertical="center" wrapText="1"/>
    </xf>
    <xf numFmtId="14" fontId="11" fillId="13" borderId="5" xfId="26" applyNumberFormat="1" applyFont="1" applyFill="1" applyBorder="1" applyAlignment="1">
      <alignment horizontal="left" vertical="center" wrapText="1"/>
    </xf>
    <xf numFmtId="187" fontId="11" fillId="0" borderId="1" xfId="26" applyFont="1" applyFill="1" applyBorder="1" applyAlignment="1">
      <alignment horizontal="left" vertical="center" wrapText="1"/>
    </xf>
    <xf numFmtId="187" fontId="11" fillId="0" borderId="3" xfId="26" applyFont="1" applyFill="1" applyBorder="1" applyAlignment="1">
      <alignment horizontal="left" vertical="center" wrapText="1"/>
    </xf>
    <xf numFmtId="187" fontId="11" fillId="0" borderId="12" xfId="26" applyFont="1" applyFill="1" applyBorder="1" applyAlignment="1">
      <alignment horizontal="left" vertical="center" wrapText="1"/>
    </xf>
    <xf numFmtId="187" fontId="11" fillId="0" borderId="5" xfId="26" applyFont="1" applyFill="1" applyBorder="1" applyAlignment="1">
      <alignment horizontal="left" vertical="center" wrapText="1"/>
    </xf>
    <xf numFmtId="187" fontId="42" fillId="5" borderId="3" xfId="30" applyFont="1" applyFill="1" applyBorder="1" applyAlignment="1">
      <alignment horizontal="left" vertical="center" wrapText="1"/>
    </xf>
    <xf numFmtId="187" fontId="42" fillId="5" borderId="12" xfId="30" applyFont="1" applyFill="1" applyBorder="1" applyAlignment="1">
      <alignment horizontal="left" vertical="center" wrapText="1"/>
    </xf>
    <xf numFmtId="187" fontId="42" fillId="5" borderId="5" xfId="30" applyFont="1" applyFill="1" applyBorder="1" applyAlignment="1">
      <alignment horizontal="left" vertical="center" wrapText="1"/>
    </xf>
    <xf numFmtId="187" fontId="11" fillId="0" borderId="3" xfId="11" applyFont="1" applyFill="1" applyBorder="1" applyAlignment="1">
      <alignment horizontal="left" vertical="center" wrapText="1"/>
    </xf>
    <xf numFmtId="187" fontId="11" fillId="0" borderId="12" xfId="11" applyFont="1" applyFill="1" applyBorder="1" applyAlignment="1">
      <alignment horizontal="left" vertical="center" wrapText="1"/>
    </xf>
    <xf numFmtId="187" fontId="11" fillId="0" borderId="5" xfId="11" applyFont="1" applyFill="1" applyBorder="1" applyAlignment="1">
      <alignment horizontal="left" vertical="center" wrapText="1"/>
    </xf>
    <xf numFmtId="187" fontId="11" fillId="0" borderId="1" xfId="23" applyFont="1" applyBorder="1" applyAlignment="1">
      <alignment horizontal="left" vertical="center" wrapText="1"/>
    </xf>
    <xf numFmtId="187" fontId="41" fillId="0" borderId="3" xfId="12" applyFont="1" applyFill="1" applyBorder="1" applyAlignment="1">
      <alignment vertical="center" wrapText="1"/>
    </xf>
    <xf numFmtId="187" fontId="41" fillId="0" borderId="5" xfId="12" applyFont="1" applyFill="1" applyBorder="1" applyAlignment="1">
      <alignment vertical="center" wrapText="1"/>
    </xf>
    <xf numFmtId="177" fontId="12" fillId="9" borderId="1" xfId="1" applyNumberFormat="1" applyFont="1" applyFill="1" applyBorder="1" applyAlignment="1">
      <alignment horizontal="center" vertical="center"/>
    </xf>
    <xf numFmtId="178" fontId="18" fillId="9" borderId="1" xfId="1" applyNumberFormat="1" applyFont="1" applyFill="1" applyBorder="1" applyAlignment="1">
      <alignment horizontal="left" vertical="center" wrapText="1"/>
    </xf>
    <xf numFmtId="178" fontId="12" fillId="9" borderId="1" xfId="1" applyNumberFormat="1" applyFont="1" applyFill="1" applyBorder="1" applyAlignment="1">
      <alignment horizontal="left" vertical="center" wrapText="1"/>
    </xf>
    <xf numFmtId="14" fontId="11" fillId="0" borderId="3" xfId="11" applyNumberFormat="1" applyFont="1" applyFill="1" applyBorder="1" applyAlignment="1">
      <alignment horizontal="left" vertical="center" wrapText="1"/>
    </xf>
    <xf numFmtId="14" fontId="11" fillId="0" borderId="12" xfId="11" applyNumberFormat="1" applyFont="1" applyFill="1" applyBorder="1" applyAlignment="1">
      <alignment horizontal="left" vertical="center" wrapText="1"/>
    </xf>
    <xf numFmtId="14" fontId="11" fillId="0" borderId="5" xfId="11" applyNumberFormat="1" applyFont="1" applyFill="1" applyBorder="1" applyAlignment="1">
      <alignment horizontal="left" vertical="center" wrapText="1"/>
    </xf>
    <xf numFmtId="187" fontId="42" fillId="5" borderId="3" xfId="25" applyFont="1" applyFill="1" applyBorder="1" applyAlignment="1">
      <alignment horizontal="left" vertical="center"/>
    </xf>
    <xf numFmtId="187" fontId="42" fillId="5" borderId="12" xfId="25" applyFont="1" applyFill="1" applyBorder="1" applyAlignment="1">
      <alignment horizontal="left" vertical="center"/>
    </xf>
    <xf numFmtId="187" fontId="42" fillId="5" borderId="5" xfId="25" applyFont="1" applyFill="1" applyBorder="1" applyAlignment="1">
      <alignment horizontal="left" vertical="center"/>
    </xf>
    <xf numFmtId="187" fontId="42" fillId="0" borderId="3" xfId="21" applyFont="1" applyFill="1" applyBorder="1" applyAlignment="1">
      <alignment horizontal="left" vertical="center"/>
    </xf>
    <xf numFmtId="187" fontId="42" fillId="0" borderId="12" xfId="21" applyFont="1" applyFill="1" applyBorder="1" applyAlignment="1">
      <alignment horizontal="left" vertical="center"/>
    </xf>
    <xf numFmtId="187" fontId="42" fillId="0" borderId="5" xfId="21" applyFont="1" applyFill="1" applyBorder="1" applyAlignment="1">
      <alignment horizontal="left" vertical="center"/>
    </xf>
    <xf numFmtId="187" fontId="42" fillId="5" borderId="3" xfId="21" applyFont="1" applyFill="1" applyBorder="1" applyAlignment="1">
      <alignment horizontal="left" vertical="center"/>
    </xf>
    <xf numFmtId="187" fontId="42" fillId="5" borderId="5" xfId="21" applyFont="1" applyFill="1" applyBorder="1" applyAlignment="1">
      <alignment horizontal="left" vertical="center"/>
    </xf>
    <xf numFmtId="187" fontId="42" fillId="5" borderId="12" xfId="21" applyFont="1" applyFill="1" applyBorder="1" applyAlignment="1">
      <alignment horizontal="left" vertical="center"/>
    </xf>
    <xf numFmtId="187" fontId="42" fillId="0" borderId="3" xfId="20" applyFont="1" applyBorder="1" applyAlignment="1">
      <alignment horizontal="left" vertical="center"/>
    </xf>
    <xf numFmtId="187" fontId="42" fillId="0" borderId="5" xfId="20" applyFont="1" applyBorder="1" applyAlignment="1">
      <alignment horizontal="left" vertical="center"/>
    </xf>
    <xf numFmtId="187" fontId="42" fillId="0" borderId="12" xfId="20" applyFont="1" applyBorder="1" applyAlignment="1">
      <alignment horizontal="left" vertical="center"/>
    </xf>
    <xf numFmtId="14" fontId="42" fillId="0" borderId="3" xfId="21" applyNumberFormat="1" applyFont="1" applyFill="1" applyBorder="1" applyAlignment="1">
      <alignment horizontal="left" vertical="center"/>
    </xf>
    <xf numFmtId="14" fontId="42" fillId="0" borderId="12" xfId="21" applyNumberFormat="1" applyFont="1" applyFill="1" applyBorder="1" applyAlignment="1">
      <alignment horizontal="left" vertical="center"/>
    </xf>
    <xf numFmtId="14" fontId="42" fillId="0" borderId="5" xfId="21" applyNumberFormat="1" applyFont="1" applyFill="1" applyBorder="1" applyAlignment="1">
      <alignment horizontal="left" vertical="center"/>
    </xf>
    <xf numFmtId="14" fontId="42" fillId="0" borderId="3" xfId="20" applyNumberFormat="1" applyFont="1" applyFill="1" applyBorder="1" applyAlignment="1">
      <alignment horizontal="left" vertical="center"/>
    </xf>
    <xf numFmtId="14" fontId="42" fillId="0" borderId="5" xfId="20" applyNumberFormat="1" applyFont="1" applyFill="1" applyBorder="1" applyAlignment="1">
      <alignment horizontal="left" vertical="center"/>
    </xf>
    <xf numFmtId="14" fontId="42" fillId="0" borderId="3" xfId="18" applyNumberFormat="1" applyFont="1" applyFill="1" applyBorder="1" applyAlignment="1">
      <alignment horizontal="left" vertical="center"/>
    </xf>
    <xf numFmtId="14" fontId="42" fillId="0" borderId="12" xfId="18" applyNumberFormat="1" applyFont="1" applyFill="1" applyBorder="1" applyAlignment="1">
      <alignment horizontal="left" vertical="center"/>
    </xf>
    <xf numFmtId="14" fontId="42" fillId="0" borderId="5" xfId="18" applyNumberFormat="1" applyFont="1" applyFill="1" applyBorder="1" applyAlignment="1">
      <alignment horizontal="left" vertical="center"/>
    </xf>
    <xf numFmtId="187" fontId="42" fillId="0" borderId="3" xfId="18" applyFont="1" applyFill="1" applyBorder="1" applyAlignment="1">
      <alignment horizontal="left" vertical="center"/>
    </xf>
    <xf numFmtId="187" fontId="42" fillId="0" borderId="12" xfId="18" applyFont="1" applyFill="1" applyBorder="1" applyAlignment="1">
      <alignment horizontal="left" vertical="center"/>
    </xf>
    <xf numFmtId="187" fontId="42" fillId="0" borderId="5" xfId="18" applyFont="1" applyFill="1" applyBorder="1" applyAlignment="1">
      <alignment horizontal="left" vertical="center"/>
    </xf>
    <xf numFmtId="187" fontId="42" fillId="38" borderId="3" xfId="18" applyFont="1" applyFill="1" applyBorder="1" applyAlignment="1">
      <alignment horizontal="left" vertical="center"/>
    </xf>
    <xf numFmtId="187" fontId="42" fillId="38" borderId="5" xfId="18" applyFont="1" applyFill="1" applyBorder="1" applyAlignment="1">
      <alignment horizontal="left" vertical="center"/>
    </xf>
    <xf numFmtId="187" fontId="42" fillId="38" borderId="3" xfId="18" applyFont="1" applyFill="1" applyBorder="1" applyAlignment="1">
      <alignment horizontal="left" vertical="center" wrapText="1"/>
    </xf>
    <xf numFmtId="187" fontId="42" fillId="38" borderId="12" xfId="18" applyFont="1" applyFill="1" applyBorder="1" applyAlignment="1">
      <alignment horizontal="left" vertical="center" wrapText="1"/>
    </xf>
    <xf numFmtId="187" fontId="42" fillId="38" borderId="5" xfId="18" applyFont="1" applyFill="1" applyBorder="1" applyAlignment="1">
      <alignment horizontal="left" vertical="center" wrapText="1"/>
    </xf>
    <xf numFmtId="187" fontId="42" fillId="0" borderId="3" xfId="22" applyFont="1" applyFill="1" applyBorder="1" applyAlignment="1">
      <alignment horizontal="left" vertical="center"/>
    </xf>
    <xf numFmtId="187" fontId="42" fillId="0" borderId="12" xfId="22" applyFont="1" applyFill="1" applyBorder="1" applyAlignment="1">
      <alignment horizontal="left" vertical="center"/>
    </xf>
    <xf numFmtId="187" fontId="42" fillId="0" borderId="5" xfId="22" applyFont="1" applyFill="1" applyBorder="1" applyAlignment="1">
      <alignment horizontal="left" vertical="center"/>
    </xf>
    <xf numFmtId="187" fontId="42" fillId="0" borderId="3" xfId="23" applyFont="1" applyFill="1" applyBorder="1" applyAlignment="1">
      <alignment horizontal="left" vertical="center"/>
    </xf>
    <xf numFmtId="187" fontId="42" fillId="0" borderId="12" xfId="23" applyFont="1" applyFill="1" applyBorder="1" applyAlignment="1">
      <alignment horizontal="left" vertical="center"/>
    </xf>
    <xf numFmtId="187" fontId="42" fillId="0" borderId="5" xfId="23" applyFont="1" applyFill="1" applyBorder="1" applyAlignment="1">
      <alignment horizontal="left" vertical="center"/>
    </xf>
    <xf numFmtId="187" fontId="42" fillId="5" borderId="3" xfId="22" applyFont="1" applyFill="1" applyBorder="1" applyAlignment="1">
      <alignment horizontal="left" vertical="center"/>
    </xf>
    <xf numFmtId="187" fontId="42" fillId="5" borderId="5" xfId="22" applyFont="1" applyFill="1" applyBorder="1" applyAlignment="1">
      <alignment horizontal="left" vertical="center"/>
    </xf>
    <xf numFmtId="14" fontId="42" fillId="0" borderId="3" xfId="22" applyNumberFormat="1" applyFont="1" applyFill="1" applyBorder="1" applyAlignment="1">
      <alignment horizontal="left" vertical="center"/>
    </xf>
    <xf numFmtId="14" fontId="42" fillId="0" borderId="5" xfId="22" applyNumberFormat="1" applyFont="1" applyFill="1" applyBorder="1" applyAlignment="1">
      <alignment horizontal="left" vertical="center"/>
    </xf>
    <xf numFmtId="187" fontId="11" fillId="0" borderId="3" xfId="11" applyFont="1" applyFill="1" applyBorder="1" applyAlignment="1">
      <alignment horizontal="left" vertical="center"/>
    </xf>
    <xf numFmtId="187" fontId="11" fillId="0" borderId="12" xfId="11" applyFont="1" applyFill="1" applyBorder="1" applyAlignment="1">
      <alignment horizontal="left" vertical="center"/>
    </xf>
    <xf numFmtId="187" fontId="11" fillId="0" borderId="5" xfId="11" applyFont="1" applyFill="1" applyBorder="1" applyAlignment="1">
      <alignment horizontal="left" vertical="center"/>
    </xf>
    <xf numFmtId="187" fontId="11" fillId="0" borderId="3" xfId="12" applyFont="1" applyFill="1" applyBorder="1" applyAlignment="1">
      <alignment horizontal="left" vertical="center" wrapText="1"/>
    </xf>
    <xf numFmtId="187" fontId="11" fillId="0" borderId="12" xfId="12" applyFont="1" applyFill="1" applyBorder="1" applyAlignment="1">
      <alignment horizontal="left" vertical="center" wrapText="1"/>
    </xf>
    <xf numFmtId="187" fontId="11" fillId="0" borderId="5" xfId="12" applyFont="1" applyFill="1" applyBorder="1" applyAlignment="1">
      <alignment horizontal="left" vertical="center" wrapText="1"/>
    </xf>
    <xf numFmtId="187" fontId="42" fillId="0" borderId="3" xfId="11" applyFont="1" applyFill="1" applyBorder="1" applyAlignment="1">
      <alignment horizontal="left" vertical="center"/>
    </xf>
    <xf numFmtId="187" fontId="42" fillId="0" borderId="12" xfId="11" applyFont="1" applyFill="1" applyBorder="1" applyAlignment="1">
      <alignment horizontal="left" vertical="center"/>
    </xf>
    <xf numFmtId="187" fontId="42" fillId="0" borderId="5" xfId="11" applyFont="1" applyFill="1" applyBorder="1" applyAlignment="1">
      <alignment horizontal="left" vertical="center"/>
    </xf>
    <xf numFmtId="187" fontId="42" fillId="0" borderId="3" xfId="12" applyFont="1" applyFill="1" applyBorder="1" applyAlignment="1">
      <alignment horizontal="left" vertical="center" wrapText="1"/>
    </xf>
    <xf numFmtId="187" fontId="42" fillId="0" borderId="12" xfId="12" applyFont="1" applyFill="1" applyBorder="1" applyAlignment="1">
      <alignment horizontal="left" vertical="center" wrapText="1"/>
    </xf>
    <xf numFmtId="187" fontId="42" fillId="0" borderId="5" xfId="12" applyFont="1" applyFill="1" applyBorder="1" applyAlignment="1">
      <alignment horizontal="left" vertical="center" wrapText="1"/>
    </xf>
    <xf numFmtId="187" fontId="42" fillId="0" borderId="3" xfId="25" applyFont="1" applyBorder="1" applyAlignment="1">
      <alignment horizontal="left" vertical="center"/>
    </xf>
    <xf numFmtId="187" fontId="42" fillId="0" borderId="12" xfId="25" applyFont="1" applyBorder="1" applyAlignment="1">
      <alignment horizontal="left" vertical="center"/>
    </xf>
    <xf numFmtId="187" fontId="42" fillId="0" borderId="5" xfId="25" applyFont="1" applyBorder="1" applyAlignment="1">
      <alignment horizontal="left" vertical="center"/>
    </xf>
    <xf numFmtId="187" fontId="42" fillId="0" borderId="3" xfId="24" applyFont="1" applyBorder="1" applyAlignment="1">
      <alignment horizontal="left" vertical="center" wrapText="1"/>
    </xf>
    <xf numFmtId="187" fontId="42" fillId="0" borderId="12" xfId="24" applyFont="1" applyBorder="1" applyAlignment="1">
      <alignment horizontal="left" vertical="center" wrapText="1"/>
    </xf>
    <xf numFmtId="187" fontId="42" fillId="0" borderId="5" xfId="24" applyFont="1" applyBorder="1" applyAlignment="1">
      <alignment horizontal="left" vertical="center" wrapText="1"/>
    </xf>
    <xf numFmtId="187" fontId="42" fillId="5" borderId="3" xfId="24" applyFont="1" applyFill="1" applyBorder="1" applyAlignment="1">
      <alignment horizontal="left" vertical="center"/>
    </xf>
    <xf numFmtId="187" fontId="42" fillId="5" borderId="12" xfId="24" applyFont="1" applyFill="1" applyBorder="1" applyAlignment="1">
      <alignment horizontal="left" vertical="center"/>
    </xf>
    <xf numFmtId="187" fontId="42" fillId="5" borderId="5" xfId="24" applyFont="1" applyFill="1" applyBorder="1" applyAlignment="1">
      <alignment horizontal="left" vertical="center"/>
    </xf>
    <xf numFmtId="187" fontId="42" fillId="0" borderId="3" xfId="12" applyFont="1" applyBorder="1" applyAlignment="1">
      <alignment horizontal="left" vertical="center" wrapText="1"/>
    </xf>
    <xf numFmtId="187" fontId="42" fillId="0" borderId="5" xfId="12" applyFont="1" applyBorder="1" applyAlignment="1">
      <alignment horizontal="left" vertical="center" wrapText="1"/>
    </xf>
    <xf numFmtId="187" fontId="42" fillId="0" borderId="3" xfId="13" applyFont="1" applyBorder="1" applyAlignment="1">
      <alignment horizontal="left" vertical="center"/>
    </xf>
    <xf numFmtId="187" fontId="42" fillId="0" borderId="5" xfId="13" applyFont="1" applyBorder="1" applyAlignment="1">
      <alignment horizontal="left" vertical="center"/>
    </xf>
    <xf numFmtId="187" fontId="42" fillId="0" borderId="12" xfId="13" applyFont="1" applyBorder="1" applyAlignment="1">
      <alignment horizontal="left" vertical="center"/>
    </xf>
    <xf numFmtId="187" fontId="42" fillId="0" borderId="1" xfId="12" applyFont="1" applyBorder="1" applyAlignment="1">
      <alignment horizontal="left" vertical="center" wrapText="1"/>
    </xf>
    <xf numFmtId="187" fontId="42" fillId="0" borderId="12" xfId="12" applyFont="1" applyBorder="1" applyAlignment="1">
      <alignment horizontal="left" vertical="center" wrapText="1"/>
    </xf>
    <xf numFmtId="187" fontId="11" fillId="0" borderId="3" xfId="13" applyFont="1" applyFill="1" applyBorder="1" applyAlignment="1">
      <alignment horizontal="left" vertical="center"/>
    </xf>
    <xf numFmtId="187" fontId="11" fillId="0" borderId="12" xfId="13" applyFont="1" applyFill="1" applyBorder="1" applyAlignment="1">
      <alignment horizontal="left" vertical="center"/>
    </xf>
    <xf numFmtId="187" fontId="11" fillId="0" borderId="5" xfId="13" applyFont="1" applyFill="1" applyBorder="1" applyAlignment="1">
      <alignment horizontal="left" vertical="center"/>
    </xf>
    <xf numFmtId="187" fontId="11" fillId="0" borderId="5" xfId="23" applyFont="1" applyBorder="1" applyAlignment="1">
      <alignment horizontal="left" vertical="center" wrapText="1"/>
    </xf>
    <xf numFmtId="49" fontId="11" fillId="0" borderId="3" xfId="16" applyNumberFormat="1" applyFont="1" applyBorder="1" applyAlignment="1">
      <alignment vertical="center" wrapText="1"/>
    </xf>
    <xf numFmtId="49" fontId="11" fillId="0" borderId="5" xfId="16" applyNumberFormat="1" applyFont="1" applyBorder="1" applyAlignment="1">
      <alignment vertical="center" wrapText="1"/>
    </xf>
    <xf numFmtId="187" fontId="11" fillId="0" borderId="12" xfId="19" applyFont="1" applyFill="1" applyBorder="1" applyAlignment="1">
      <alignment horizontal="left" vertical="center" wrapText="1"/>
    </xf>
    <xf numFmtId="187" fontId="42" fillId="0" borderId="1" xfId="12" applyFont="1" applyFill="1" applyBorder="1" applyAlignment="1">
      <alignment horizontal="left" vertical="center" wrapText="1"/>
    </xf>
    <xf numFmtId="187" fontId="42" fillId="5" borderId="3" xfId="11" applyFont="1" applyFill="1" applyBorder="1" applyAlignment="1">
      <alignment horizontal="left" vertical="center"/>
    </xf>
    <xf numFmtId="187" fontId="42" fillId="5" borderId="12" xfId="11" applyFont="1" applyFill="1" applyBorder="1" applyAlignment="1">
      <alignment horizontal="left" vertical="center"/>
    </xf>
    <xf numFmtId="187" fontId="42" fillId="5" borderId="1" xfId="11" applyFont="1" applyFill="1" applyBorder="1" applyAlignment="1">
      <alignment horizontal="left" vertical="center"/>
    </xf>
    <xf numFmtId="187" fontId="42" fillId="5" borderId="12" xfId="22" applyFont="1" applyFill="1" applyBorder="1" applyAlignment="1">
      <alignment horizontal="left" vertical="center"/>
    </xf>
    <xf numFmtId="187" fontId="42" fillId="5" borderId="5" xfId="11" applyFont="1" applyFill="1" applyBorder="1" applyAlignment="1">
      <alignment horizontal="left" vertical="center"/>
    </xf>
    <xf numFmtId="14" fontId="42" fillId="0" borderId="12" xfId="22" applyNumberFormat="1" applyFont="1" applyFill="1" applyBorder="1" applyAlignment="1">
      <alignment horizontal="left" vertical="center"/>
    </xf>
    <xf numFmtId="177" fontId="12" fillId="9" borderId="5" xfId="1" applyNumberFormat="1" applyFont="1" applyFill="1" applyBorder="1" applyAlignment="1">
      <alignment horizontal="center" vertical="center"/>
    </xf>
    <xf numFmtId="178" fontId="12" fillId="9" borderId="5" xfId="1" applyNumberFormat="1" applyFont="1" applyFill="1" applyBorder="1" applyAlignment="1">
      <alignment horizontal="left" vertical="center" wrapText="1"/>
    </xf>
    <xf numFmtId="14" fontId="11" fillId="0" borderId="3" xfId="13" applyNumberFormat="1" applyFont="1" applyFill="1" applyBorder="1" applyAlignment="1">
      <alignment horizontal="left" vertical="center"/>
    </xf>
    <xf numFmtId="14" fontId="11" fillId="0" borderId="12" xfId="13" applyNumberFormat="1" applyFont="1" applyFill="1" applyBorder="1" applyAlignment="1">
      <alignment horizontal="left" vertical="center"/>
    </xf>
    <xf numFmtId="14" fontId="11" fillId="0" borderId="5" xfId="13" applyNumberFormat="1" applyFont="1" applyFill="1" applyBorder="1" applyAlignment="1">
      <alignment horizontal="left" vertical="center"/>
    </xf>
    <xf numFmtId="14" fontId="11" fillId="0" borderId="3" xfId="12" applyNumberFormat="1" applyFont="1" applyFill="1" applyBorder="1" applyAlignment="1">
      <alignment horizontal="left" vertical="center" wrapText="1"/>
    </xf>
    <xf numFmtId="14" fontId="11" fillId="0" borderId="12" xfId="12" applyNumberFormat="1" applyFont="1" applyFill="1" applyBorder="1" applyAlignment="1">
      <alignment horizontal="left" vertical="center" wrapText="1"/>
    </xf>
    <xf numFmtId="14" fontId="11" fillId="0" borderId="5" xfId="12" applyNumberFormat="1" applyFont="1" applyFill="1" applyBorder="1" applyAlignment="1">
      <alignment horizontal="left" vertical="center" wrapText="1"/>
    </xf>
    <xf numFmtId="187" fontId="11" fillId="5" borderId="3" xfId="24" applyFont="1" applyFill="1" applyBorder="1" applyAlignment="1">
      <alignment horizontal="left" vertical="center" wrapText="1"/>
    </xf>
    <xf numFmtId="187" fontId="11" fillId="5" borderId="12" xfId="24" applyFont="1" applyFill="1" applyBorder="1" applyAlignment="1">
      <alignment horizontal="left" vertical="center" wrapText="1"/>
    </xf>
    <xf numFmtId="187" fontId="11" fillId="5" borderId="5" xfId="24" applyFont="1" applyFill="1" applyBorder="1" applyAlignment="1">
      <alignment horizontal="left" vertical="center" wrapText="1"/>
    </xf>
    <xf numFmtId="187" fontId="11" fillId="0" borderId="3" xfId="23" applyFont="1" applyBorder="1" applyAlignment="1">
      <alignment horizontal="left" vertical="center"/>
    </xf>
    <xf numFmtId="187" fontId="11" fillId="0" borderId="12" xfId="23" applyFont="1" applyBorder="1" applyAlignment="1">
      <alignment horizontal="left" vertical="center"/>
    </xf>
    <xf numFmtId="187" fontId="11" fillId="0" borderId="5" xfId="23" applyFont="1" applyBorder="1" applyAlignment="1">
      <alignment horizontal="left" vertical="center"/>
    </xf>
    <xf numFmtId="187" fontId="11" fillId="5" borderId="3" xfId="24" applyFont="1" applyFill="1" applyBorder="1" applyAlignment="1">
      <alignment horizontal="left" vertical="center"/>
    </xf>
    <xf numFmtId="187" fontId="11" fillId="5" borderId="5" xfId="24" applyFont="1" applyFill="1" applyBorder="1" applyAlignment="1">
      <alignment horizontal="left" vertical="center"/>
    </xf>
    <xf numFmtId="187" fontId="11" fillId="5" borderId="12" xfId="24" applyFont="1" applyFill="1" applyBorder="1" applyAlignment="1">
      <alignment horizontal="left" vertical="center"/>
    </xf>
    <xf numFmtId="187" fontId="11" fillId="5" borderId="3" xfId="22" applyFont="1" applyFill="1" applyBorder="1" applyAlignment="1">
      <alignment horizontal="left" vertical="center"/>
    </xf>
    <xf numFmtId="187" fontId="11" fillId="5" borderId="12" xfId="22" applyFont="1" applyFill="1" applyBorder="1" applyAlignment="1">
      <alignment horizontal="left" vertical="center"/>
    </xf>
    <xf numFmtId="187" fontId="11" fillId="5" borderId="5" xfId="22" applyFont="1" applyFill="1" applyBorder="1" applyAlignment="1">
      <alignment horizontal="left" vertical="center"/>
    </xf>
    <xf numFmtId="187" fontId="11" fillId="0" borderId="3" xfId="21" applyFont="1" applyBorder="1" applyAlignment="1">
      <alignment horizontal="left" vertical="center"/>
    </xf>
    <xf numFmtId="187" fontId="11" fillId="0" borderId="5" xfId="21" applyFont="1" applyBorder="1" applyAlignment="1">
      <alignment horizontal="left" vertical="center"/>
    </xf>
    <xf numFmtId="187" fontId="11" fillId="0" borderId="3" xfId="22" applyFont="1" applyBorder="1" applyAlignment="1">
      <alignment horizontal="left" vertical="center"/>
    </xf>
    <xf numFmtId="187" fontId="11" fillId="0" borderId="12" xfId="22" applyFont="1" applyBorder="1" applyAlignment="1">
      <alignment horizontal="left" vertical="center"/>
    </xf>
    <xf numFmtId="187" fontId="11" fillId="0" borderId="12" xfId="21" applyFont="1" applyBorder="1" applyAlignment="1">
      <alignment horizontal="left" vertical="center"/>
    </xf>
    <xf numFmtId="187" fontId="11" fillId="0" borderId="5" xfId="22" applyFont="1" applyBorder="1" applyAlignment="1">
      <alignment horizontal="left" vertical="center"/>
    </xf>
    <xf numFmtId="187" fontId="11" fillId="5" borderId="3" xfId="23" applyFont="1" applyFill="1" applyBorder="1" applyAlignment="1">
      <alignment horizontal="left" vertical="center"/>
    </xf>
    <xf numFmtId="187" fontId="11" fillId="5" borderId="12" xfId="23" applyFont="1" applyFill="1" applyBorder="1" applyAlignment="1">
      <alignment horizontal="left" vertical="center"/>
    </xf>
    <xf numFmtId="187" fontId="11" fillId="0" borderId="1" xfId="16" applyFont="1" applyFill="1" applyBorder="1" applyAlignment="1">
      <alignment horizontal="left" vertical="center" wrapText="1"/>
    </xf>
    <xf numFmtId="187" fontId="11" fillId="13" borderId="1" xfId="16" applyFont="1" applyFill="1" applyBorder="1" applyAlignment="1">
      <alignment horizontal="left" vertical="center" wrapText="1"/>
    </xf>
    <xf numFmtId="49" fontId="42" fillId="0" borderId="1" xfId="16" applyNumberFormat="1" applyFont="1" applyBorder="1" applyAlignment="1">
      <alignment horizontal="left" vertical="center" wrapText="1"/>
    </xf>
    <xf numFmtId="49" fontId="42" fillId="0" borderId="3" xfId="16" applyNumberFormat="1" applyFont="1" applyFill="1" applyBorder="1" applyAlignment="1">
      <alignment horizontal="left" vertical="center" wrapText="1"/>
    </xf>
    <xf numFmtId="49" fontId="42" fillId="0" borderId="12" xfId="16" applyNumberFormat="1" applyFont="1" applyFill="1" applyBorder="1" applyAlignment="1">
      <alignment horizontal="left" vertical="center" wrapText="1"/>
    </xf>
    <xf numFmtId="49" fontId="42" fillId="0" borderId="5" xfId="16" applyNumberFormat="1" applyFont="1" applyFill="1" applyBorder="1" applyAlignment="1">
      <alignment horizontal="left" vertical="center" wrapText="1"/>
    </xf>
    <xf numFmtId="49" fontId="42" fillId="13" borderId="1" xfId="16" applyNumberFormat="1" applyFont="1" applyFill="1" applyBorder="1" applyAlignment="1">
      <alignment horizontal="left" vertical="center" wrapText="1"/>
    </xf>
    <xf numFmtId="179" fontId="25" fillId="30" borderId="1" xfId="1" applyNumberFormat="1" applyFont="1" applyFill="1" applyBorder="1" applyAlignment="1">
      <alignment horizontal="center" vertical="center" wrapText="1"/>
    </xf>
    <xf numFmtId="177" fontId="44" fillId="0" borderId="1" xfId="1" applyNumberFormat="1" applyFont="1" applyFill="1" applyBorder="1" applyAlignment="1">
      <alignment horizontal="center" vertical="center"/>
    </xf>
    <xf numFmtId="179" fontId="25" fillId="17" borderId="1" xfId="1" applyNumberFormat="1" applyFont="1" applyFill="1" applyBorder="1" applyAlignment="1">
      <alignment horizontal="center" vertical="center" wrapText="1"/>
    </xf>
    <xf numFmtId="177" fontId="25" fillId="16" borderId="1" xfId="1" applyNumberFormat="1" applyFont="1" applyFill="1" applyBorder="1" applyAlignment="1">
      <alignment horizontal="center" vertical="center" wrapText="1"/>
    </xf>
    <xf numFmtId="177" fontId="14" fillId="0" borderId="1" xfId="1" applyNumberFormat="1" applyFont="1" applyFill="1" applyBorder="1" applyAlignment="1">
      <alignment horizontal="center" vertical="center" wrapText="1"/>
    </xf>
    <xf numFmtId="177" fontId="25" fillId="14" borderId="1" xfId="1" applyNumberFormat="1" applyFont="1" applyFill="1" applyBorder="1" applyAlignment="1">
      <alignment horizontal="center" vertical="center" wrapText="1"/>
    </xf>
    <xf numFmtId="179" fontId="25" fillId="15" borderId="1" xfId="1" applyNumberFormat="1" applyFont="1" applyFill="1" applyBorder="1" applyAlignment="1">
      <alignment horizontal="center" vertical="center" wrapText="1"/>
    </xf>
    <xf numFmtId="177" fontId="25" fillId="20" borderId="1" xfId="1" applyNumberFormat="1" applyFont="1" applyFill="1" applyBorder="1" applyAlignment="1">
      <alignment horizontal="center" vertical="center" wrapText="1"/>
    </xf>
    <xf numFmtId="179" fontId="25" fillId="20" borderId="1" xfId="1" applyNumberFormat="1" applyFont="1" applyFill="1" applyBorder="1" applyAlignment="1">
      <alignment horizontal="center" vertical="center" wrapText="1"/>
    </xf>
    <xf numFmtId="186" fontId="25" fillId="20" borderId="1" xfId="1" applyNumberFormat="1" applyFont="1" applyFill="1" applyBorder="1" applyAlignment="1">
      <alignment horizontal="center" vertical="center" wrapText="1"/>
    </xf>
    <xf numFmtId="177" fontId="25" fillId="16" borderId="7" xfId="1" applyNumberFormat="1" applyFont="1" applyFill="1" applyBorder="1" applyAlignment="1">
      <alignment horizontal="center" vertical="center" wrapText="1"/>
    </xf>
    <xf numFmtId="177" fontId="25" fillId="16" borderId="8" xfId="1" applyNumberFormat="1" applyFont="1" applyFill="1" applyBorder="1" applyAlignment="1">
      <alignment horizontal="center" vertical="center" wrapText="1"/>
    </xf>
    <xf numFmtId="177" fontId="25" fillId="16" borderId="9" xfId="1" applyNumberFormat="1" applyFont="1" applyFill="1" applyBorder="1" applyAlignment="1">
      <alignment horizontal="center" vertical="center" wrapText="1"/>
    </xf>
    <xf numFmtId="177" fontId="25" fillId="16" borderId="2" xfId="1" applyNumberFormat="1" applyFont="1" applyFill="1" applyBorder="1" applyAlignment="1">
      <alignment horizontal="center" vertical="center" wrapText="1"/>
    </xf>
    <xf numFmtId="177" fontId="25" fillId="16" borderId="6" xfId="1" applyNumberFormat="1" applyFont="1" applyFill="1" applyBorder="1" applyAlignment="1">
      <alignment horizontal="center" vertical="center" wrapText="1"/>
    </xf>
    <xf numFmtId="177" fontId="25" fillId="16" borderId="10" xfId="1" applyNumberFormat="1" applyFont="1" applyFill="1" applyBorder="1" applyAlignment="1">
      <alignment horizontal="center" vertical="center" wrapText="1"/>
    </xf>
    <xf numFmtId="179" fontId="14" fillId="3" borderId="1" xfId="1" applyNumberFormat="1" applyFont="1" applyFill="1" applyBorder="1" applyAlignment="1">
      <alignment horizontal="center" vertical="center" wrapText="1"/>
    </xf>
    <xf numFmtId="179" fontId="30" fillId="3" borderId="1" xfId="1" applyNumberFormat="1" applyFont="1" applyFill="1" applyBorder="1" applyAlignment="1">
      <alignment horizontal="center" vertical="center" wrapText="1"/>
    </xf>
    <xf numFmtId="177" fontId="12" fillId="29" borderId="11" xfId="1" applyNumberFormat="1" applyFont="1" applyFill="1" applyBorder="1" applyAlignment="1">
      <alignment horizontal="center" vertical="center"/>
    </xf>
    <xf numFmtId="177" fontId="12" fillId="29" borderId="4" xfId="1" applyNumberFormat="1" applyFont="1" applyFill="1" applyBorder="1" applyAlignment="1">
      <alignment horizontal="center" vertical="center"/>
    </xf>
    <xf numFmtId="177" fontId="32" fillId="0" borderId="0" xfId="1" applyNumberFormat="1" applyFont="1" applyFill="1" applyBorder="1" applyAlignment="1">
      <alignment horizontal="center" vertical="center" wrapText="1"/>
    </xf>
    <xf numFmtId="177" fontId="12" fillId="28" borderId="3" xfId="1" applyNumberFormat="1" applyFont="1" applyFill="1" applyBorder="1" applyAlignment="1">
      <alignment horizontal="center" vertical="center"/>
    </xf>
    <xf numFmtId="177" fontId="12" fillId="28" borderId="5" xfId="1" applyNumberFormat="1" applyFont="1" applyFill="1" applyBorder="1" applyAlignment="1">
      <alignment horizontal="center" vertical="center"/>
    </xf>
    <xf numFmtId="0" fontId="12" fillId="28" borderId="3" xfId="1" applyNumberFormat="1" applyFont="1" applyFill="1" applyBorder="1" applyAlignment="1">
      <alignment horizontal="center" vertical="center"/>
    </xf>
    <xf numFmtId="0" fontId="12" fillId="28" borderId="5" xfId="1" applyNumberFormat="1" applyFont="1" applyFill="1" applyBorder="1" applyAlignment="1">
      <alignment horizontal="center" vertical="center"/>
    </xf>
    <xf numFmtId="178" fontId="12" fillId="28" borderId="3" xfId="1" applyNumberFormat="1" applyFont="1" applyFill="1" applyBorder="1" applyAlignment="1">
      <alignment horizontal="center" vertical="center"/>
    </xf>
    <xf numFmtId="178" fontId="12" fillId="28" borderId="5" xfId="1" applyNumberFormat="1" applyFont="1" applyFill="1" applyBorder="1" applyAlignment="1">
      <alignment horizontal="center" vertical="center"/>
    </xf>
    <xf numFmtId="177" fontId="12" fillId="29" borderId="1" xfId="1" applyNumberFormat="1" applyFont="1" applyFill="1" applyBorder="1" applyAlignment="1">
      <alignment horizontal="center" vertical="center" wrapText="1"/>
    </xf>
    <xf numFmtId="177" fontId="87" fillId="13" borderId="11" xfId="1" applyNumberFormat="1" applyFont="1" applyFill="1" applyBorder="1" applyAlignment="1">
      <alignment horizontal="center" vertical="center" wrapText="1"/>
    </xf>
    <xf numFmtId="177" fontId="87" fillId="13" borderId="13" xfId="1" applyNumberFormat="1" applyFont="1" applyFill="1" applyBorder="1" applyAlignment="1">
      <alignment horizontal="center" vertical="center" wrapText="1"/>
    </xf>
    <xf numFmtId="177" fontId="87" fillId="13" borderId="4" xfId="1" applyNumberFormat="1" applyFont="1" applyFill="1" applyBorder="1" applyAlignment="1">
      <alignment horizontal="center" vertical="center" wrapText="1"/>
    </xf>
    <xf numFmtId="177" fontId="44" fillId="13" borderId="11" xfId="1" applyNumberFormat="1" applyFont="1" applyFill="1" applyBorder="1" applyAlignment="1">
      <alignment horizontal="center" vertical="center"/>
    </xf>
    <xf numFmtId="177" fontId="44" fillId="13" borderId="13" xfId="1" applyNumberFormat="1" applyFont="1" applyFill="1" applyBorder="1" applyAlignment="1">
      <alignment horizontal="center" vertical="center"/>
    </xf>
    <xf numFmtId="177" fontId="12" fillId="29" borderId="3" xfId="1" applyNumberFormat="1" applyFont="1" applyFill="1" applyBorder="1" applyAlignment="1">
      <alignment horizontal="center" vertical="center"/>
    </xf>
    <xf numFmtId="177" fontId="12" fillId="29" borderId="5" xfId="1" applyNumberFormat="1" applyFont="1" applyFill="1" applyBorder="1" applyAlignment="1">
      <alignment horizontal="center" vertical="center"/>
    </xf>
    <xf numFmtId="177" fontId="12" fillId="29" borderId="7" xfId="1" applyNumberFormat="1" applyFont="1" applyFill="1" applyBorder="1" applyAlignment="1">
      <alignment horizontal="center" vertical="center"/>
    </xf>
    <xf numFmtId="177" fontId="12" fillId="29" borderId="9" xfId="1" applyNumberFormat="1" applyFont="1" applyFill="1" applyBorder="1" applyAlignment="1">
      <alignment horizontal="center" vertical="center"/>
    </xf>
    <xf numFmtId="177" fontId="12" fillId="34" borderId="11" xfId="1" applyNumberFormat="1" applyFont="1" applyFill="1" applyBorder="1" applyAlignment="1">
      <alignment horizontal="center" vertical="center"/>
    </xf>
    <xf numFmtId="177" fontId="12" fillId="34" borderId="13" xfId="1" applyNumberFormat="1" applyFont="1" applyFill="1" applyBorder="1" applyAlignment="1">
      <alignment horizontal="center" vertical="center"/>
    </xf>
    <xf numFmtId="177" fontId="12" fillId="34" borderId="4" xfId="1" applyNumberFormat="1" applyFont="1" applyFill="1" applyBorder="1" applyAlignment="1">
      <alignment horizontal="center" vertical="center"/>
    </xf>
    <xf numFmtId="49" fontId="42" fillId="0" borderId="3" xfId="22" applyNumberFormat="1" applyFont="1" applyFill="1" applyBorder="1" applyAlignment="1">
      <alignment horizontal="left" vertical="center"/>
    </xf>
    <xf numFmtId="49" fontId="42" fillId="0" borderId="5" xfId="22" applyNumberFormat="1" applyFont="1" applyFill="1" applyBorder="1" applyAlignment="1">
      <alignment horizontal="left" vertical="center"/>
    </xf>
    <xf numFmtId="189" fontId="42" fillId="0" borderId="3" xfId="17" applyFont="1" applyFill="1" applyBorder="1" applyAlignment="1">
      <alignment horizontal="left" vertical="center"/>
    </xf>
    <xf numFmtId="189" fontId="42" fillId="0" borderId="12" xfId="17" applyFont="1" applyFill="1" applyBorder="1" applyAlignment="1">
      <alignment horizontal="left" vertical="center"/>
    </xf>
    <xf numFmtId="189" fontId="42" fillId="0" borderId="5" xfId="17" applyFont="1" applyFill="1" applyBorder="1" applyAlignment="1">
      <alignment horizontal="left" vertical="center"/>
    </xf>
    <xf numFmtId="177" fontId="27" fillId="19" borderId="1" xfId="1" applyNumberFormat="1" applyFont="1" applyFill="1" applyBorder="1" applyAlignment="1">
      <alignment horizontal="center" vertical="center"/>
    </xf>
    <xf numFmtId="178" fontId="27" fillId="19" borderId="1" xfId="1" applyNumberFormat="1" applyFont="1" applyFill="1" applyBorder="1" applyAlignment="1">
      <alignment horizontal="left" vertical="center" wrapText="1"/>
    </xf>
    <xf numFmtId="177" fontId="12" fillId="10" borderId="1" xfId="1" applyNumberFormat="1" applyFont="1" applyFill="1" applyBorder="1" applyAlignment="1">
      <alignment horizontal="center" vertical="center"/>
    </xf>
    <xf numFmtId="180" fontId="12" fillId="10" borderId="3" xfId="1" applyNumberFormat="1" applyFont="1" applyFill="1" applyBorder="1" applyAlignment="1">
      <alignment horizontal="left" vertical="center" wrapText="1"/>
    </xf>
    <xf numFmtId="180" fontId="12" fillId="10" borderId="5" xfId="1" applyNumberFormat="1" applyFont="1" applyFill="1" applyBorder="1" applyAlignment="1">
      <alignment horizontal="left" vertical="center" wrapText="1"/>
    </xf>
    <xf numFmtId="177" fontId="12" fillId="4" borderId="1" xfId="1" applyNumberFormat="1" applyFont="1" applyFill="1" applyBorder="1" applyAlignment="1">
      <alignment horizontal="center" vertical="center"/>
    </xf>
    <xf numFmtId="178" fontId="12" fillId="4" borderId="1" xfId="1" applyNumberFormat="1" applyFont="1" applyFill="1" applyBorder="1" applyAlignment="1">
      <alignment horizontal="left" vertical="center"/>
    </xf>
    <xf numFmtId="187" fontId="11" fillId="0" borderId="1" xfId="23" applyFont="1" applyBorder="1" applyAlignment="1">
      <alignment horizontal="left" vertical="center"/>
    </xf>
    <xf numFmtId="187" fontId="11" fillId="5" borderId="3" xfId="21" applyFont="1" applyFill="1" applyBorder="1" applyAlignment="1">
      <alignment horizontal="left" vertical="center"/>
    </xf>
    <xf numFmtId="187" fontId="11" fillId="5" borderId="12" xfId="21" applyFont="1" applyFill="1" applyBorder="1" applyAlignment="1">
      <alignment horizontal="left" vertical="center"/>
    </xf>
    <xf numFmtId="187" fontId="42" fillId="0" borderId="1" xfId="13" applyFont="1" applyBorder="1" applyAlignment="1">
      <alignment horizontal="left" vertical="center"/>
    </xf>
    <xf numFmtId="187" fontId="11" fillId="5" borderId="5" xfId="21" applyFont="1" applyFill="1" applyBorder="1" applyAlignment="1">
      <alignment horizontal="left" vertical="center"/>
    </xf>
    <xf numFmtId="187" fontId="42" fillId="5" borderId="1" xfId="16" applyFont="1" applyFill="1" applyBorder="1" applyAlignment="1">
      <alignment horizontal="left" vertical="center" wrapText="1"/>
    </xf>
    <xf numFmtId="187" fontId="42" fillId="41" borderId="1" xfId="11" applyFont="1" applyFill="1" applyBorder="1" applyAlignment="1">
      <alignment horizontal="left" vertical="center" wrapText="1"/>
    </xf>
    <xf numFmtId="14" fontId="11" fillId="0" borderId="3" xfId="21" applyNumberFormat="1" applyFont="1" applyFill="1" applyBorder="1" applyAlignment="1">
      <alignment horizontal="left" vertical="center"/>
    </xf>
    <xf numFmtId="14" fontId="11" fillId="0" borderId="12" xfId="21" applyNumberFormat="1" applyFont="1" applyFill="1" applyBorder="1" applyAlignment="1">
      <alignment horizontal="left" vertical="center"/>
    </xf>
    <xf numFmtId="14" fontId="11" fillId="0" borderId="5" xfId="21" applyNumberFormat="1" applyFont="1" applyFill="1" applyBorder="1" applyAlignment="1">
      <alignment horizontal="left" vertical="center"/>
    </xf>
    <xf numFmtId="187" fontId="42" fillId="41" borderId="3" xfId="11" applyFont="1" applyFill="1" applyBorder="1" applyAlignment="1">
      <alignment horizontal="left" vertical="center" wrapText="1"/>
    </xf>
    <xf numFmtId="187" fontId="42" fillId="41" borderId="12" xfId="11" applyFont="1" applyFill="1" applyBorder="1" applyAlignment="1">
      <alignment horizontal="left" vertical="center" wrapText="1"/>
    </xf>
    <xf numFmtId="187" fontId="42" fillId="41" borderId="5" xfId="11" applyFont="1" applyFill="1" applyBorder="1" applyAlignment="1">
      <alignment horizontal="left" vertical="center" wrapText="1"/>
    </xf>
    <xf numFmtId="187" fontId="42" fillId="42" borderId="3" xfId="11" applyFont="1" applyFill="1" applyBorder="1" applyAlignment="1">
      <alignment horizontal="center" vertical="center" wrapText="1"/>
    </xf>
    <xf numFmtId="187" fontId="42" fillId="42" borderId="5" xfId="11" applyFont="1" applyFill="1" applyBorder="1" applyAlignment="1">
      <alignment horizontal="center" vertical="center" wrapText="1"/>
    </xf>
    <xf numFmtId="49" fontId="42" fillId="0" borderId="3" xfId="35" applyNumberFormat="1" applyFont="1" applyBorder="1" applyAlignment="1">
      <alignment horizontal="center" vertical="center"/>
    </xf>
    <xf numFmtId="49" fontId="42" fillId="0" borderId="12" xfId="35" applyNumberFormat="1" applyFont="1" applyBorder="1" applyAlignment="1">
      <alignment horizontal="center" vertical="center"/>
    </xf>
    <xf numFmtId="49" fontId="42" fillId="5" borderId="3" xfId="21" applyNumberFormat="1" applyFont="1" applyFill="1" applyBorder="1" applyAlignment="1">
      <alignment horizontal="center" vertical="center" wrapText="1"/>
    </xf>
    <xf numFmtId="49" fontId="42" fillId="5" borderId="12" xfId="21" applyNumberFormat="1" applyFont="1" applyFill="1" applyBorder="1" applyAlignment="1">
      <alignment horizontal="center" vertical="center" wrapText="1"/>
    </xf>
    <xf numFmtId="49" fontId="42" fillId="5" borderId="5" xfId="21" applyNumberFormat="1" applyFont="1" applyFill="1" applyBorder="1" applyAlignment="1">
      <alignment horizontal="center" vertical="center" wrapText="1"/>
    </xf>
    <xf numFmtId="187" fontId="42" fillId="43" borderId="3" xfId="11" applyFont="1" applyFill="1" applyBorder="1" applyAlignment="1">
      <alignment horizontal="center" vertical="center" wrapText="1"/>
    </xf>
    <xf numFmtId="187" fontId="42" fillId="43" borderId="5" xfId="11" applyFont="1" applyFill="1" applyBorder="1" applyAlignment="1">
      <alignment horizontal="center" vertical="center" wrapText="1"/>
    </xf>
    <xf numFmtId="187" fontId="42" fillId="0" borderId="1" xfId="16" applyFont="1" applyFill="1" applyBorder="1" applyAlignment="1">
      <alignment horizontal="left" vertical="center" wrapText="1"/>
    </xf>
    <xf numFmtId="14" fontId="42" fillId="0" borderId="3" xfId="17" applyNumberFormat="1" applyFont="1" applyFill="1" applyBorder="1" applyAlignment="1">
      <alignment horizontal="left" vertical="center"/>
    </xf>
    <xf numFmtId="14" fontId="42" fillId="0" borderId="12" xfId="17" applyNumberFormat="1" applyFont="1" applyFill="1" applyBorder="1" applyAlignment="1">
      <alignment horizontal="left" vertical="center"/>
    </xf>
    <xf numFmtId="14" fontId="42" fillId="0" borderId="5" xfId="17" applyNumberFormat="1" applyFont="1" applyFill="1" applyBorder="1" applyAlignment="1">
      <alignment horizontal="left" vertical="center"/>
    </xf>
    <xf numFmtId="14" fontId="11" fillId="0" borderId="3" xfId="22" applyNumberFormat="1" applyFont="1" applyFill="1" applyBorder="1" applyAlignment="1">
      <alignment horizontal="left" vertical="center"/>
    </xf>
    <xf numFmtId="14" fontId="11" fillId="0" borderId="5" xfId="22" applyNumberFormat="1" applyFont="1" applyFill="1" applyBorder="1" applyAlignment="1">
      <alignment horizontal="left" vertical="center"/>
    </xf>
    <xf numFmtId="14" fontId="11" fillId="0" borderId="12" xfId="22" applyNumberFormat="1" applyFont="1" applyFill="1" applyBorder="1" applyAlignment="1">
      <alignment horizontal="left" vertical="center"/>
    </xf>
    <xf numFmtId="14" fontId="11" fillId="0" borderId="1" xfId="16" applyNumberFormat="1" applyFont="1" applyFill="1" applyBorder="1" applyAlignment="1">
      <alignment horizontal="left" vertical="center" wrapText="1"/>
    </xf>
    <xf numFmtId="14" fontId="11" fillId="0" borderId="3" xfId="20" applyNumberFormat="1" applyFont="1" applyFill="1" applyBorder="1" applyAlignment="1">
      <alignment horizontal="left" vertical="center" wrapText="1"/>
    </xf>
    <xf numFmtId="14" fontId="11" fillId="0" borderId="5" xfId="20" applyNumberFormat="1" applyFont="1" applyFill="1" applyBorder="1" applyAlignment="1">
      <alignment horizontal="left" vertical="center" wrapText="1"/>
    </xf>
    <xf numFmtId="14" fontId="11" fillId="0" borderId="12" xfId="20" applyNumberFormat="1" applyFont="1" applyFill="1" applyBorder="1" applyAlignment="1">
      <alignment horizontal="left" vertical="center" wrapText="1"/>
    </xf>
    <xf numFmtId="14" fontId="11" fillId="0" borderId="3" xfId="18" applyNumberFormat="1" applyFont="1" applyFill="1" applyBorder="1" applyAlignment="1">
      <alignment horizontal="left" vertical="center" wrapText="1"/>
    </xf>
    <xf numFmtId="14" fontId="11" fillId="0" borderId="12" xfId="18" applyNumberFormat="1" applyFont="1" applyFill="1" applyBorder="1" applyAlignment="1">
      <alignment horizontal="left" vertical="center" wrapText="1"/>
    </xf>
    <xf numFmtId="14" fontId="11" fillId="0" borderId="5" xfId="18" applyNumberFormat="1" applyFont="1" applyFill="1" applyBorder="1" applyAlignment="1">
      <alignment horizontal="left" vertical="center" wrapText="1"/>
    </xf>
    <xf numFmtId="14" fontId="11" fillId="0" borderId="12" xfId="19" applyNumberFormat="1" applyFont="1" applyFill="1" applyBorder="1" applyAlignment="1">
      <alignment horizontal="left" vertical="center" wrapText="1"/>
    </xf>
    <xf numFmtId="14" fontId="11" fillId="0" borderId="3" xfId="11" applyNumberFormat="1" applyFont="1" applyFill="1" applyBorder="1" applyAlignment="1">
      <alignment horizontal="left" vertical="center"/>
    </xf>
    <xf numFmtId="14" fontId="11" fillId="0" borderId="12" xfId="11" applyNumberFormat="1" applyFont="1" applyFill="1" applyBorder="1" applyAlignment="1">
      <alignment horizontal="left" vertical="center"/>
    </xf>
    <xf numFmtId="14" fontId="11" fillId="0" borderId="5" xfId="11" applyNumberFormat="1" applyFont="1" applyFill="1" applyBorder="1" applyAlignment="1">
      <alignment horizontal="left" vertical="center"/>
    </xf>
    <xf numFmtId="49" fontId="42" fillId="0" borderId="1" xfId="22" applyNumberFormat="1" applyFont="1" applyFill="1" applyBorder="1" applyAlignment="1">
      <alignment horizontal="left" vertical="center"/>
    </xf>
    <xf numFmtId="14" fontId="42" fillId="0" borderId="1" xfId="22" applyNumberFormat="1" applyFont="1" applyFill="1" applyBorder="1" applyAlignment="1">
      <alignment horizontal="left" vertical="center"/>
    </xf>
    <xf numFmtId="49" fontId="42" fillId="0" borderId="12" xfId="22" applyNumberFormat="1" applyFont="1" applyFill="1" applyBorder="1" applyAlignment="1">
      <alignment horizontal="left" vertical="center"/>
    </xf>
    <xf numFmtId="187" fontId="42" fillId="0" borderId="12" xfId="23" applyFont="1" applyBorder="1" applyAlignment="1">
      <alignment horizontal="left" vertical="center"/>
    </xf>
    <xf numFmtId="187" fontId="42" fillId="0" borderId="3" xfId="20" applyFont="1" applyFill="1" applyBorder="1" applyAlignment="1">
      <alignment horizontal="left" vertical="center"/>
    </xf>
    <xf numFmtId="187" fontId="42" fillId="0" borderId="5" xfId="20" applyFont="1" applyFill="1" applyBorder="1" applyAlignment="1">
      <alignment horizontal="left" vertical="center"/>
    </xf>
    <xf numFmtId="14" fontId="11" fillId="0" borderId="3" xfId="22" applyNumberFormat="1" applyFont="1" applyBorder="1" applyAlignment="1">
      <alignment horizontal="left" vertical="center" wrapText="1"/>
    </xf>
    <xf numFmtId="14" fontId="11" fillId="0" borderId="12" xfId="22" applyNumberFormat="1" applyFont="1" applyBorder="1" applyAlignment="1">
      <alignment horizontal="left" vertical="center" wrapText="1"/>
    </xf>
    <xf numFmtId="14" fontId="11" fillId="0" borderId="5" xfId="22" applyNumberFormat="1" applyFont="1" applyBorder="1" applyAlignment="1">
      <alignment horizontal="left" vertical="center" wrapText="1"/>
    </xf>
    <xf numFmtId="14" fontId="11" fillId="0" borderId="1" xfId="23" applyNumberFormat="1" applyFont="1" applyBorder="1" applyAlignment="1">
      <alignment horizontal="left" vertical="center" wrapText="1"/>
    </xf>
    <xf numFmtId="14" fontId="42" fillId="0" borderId="3" xfId="30" applyNumberFormat="1" applyFont="1" applyBorder="1" applyAlignment="1">
      <alignment horizontal="left" vertical="center" wrapText="1"/>
    </xf>
    <xf numFmtId="14" fontId="42" fillId="0" borderId="12" xfId="30" applyNumberFormat="1" applyFont="1" applyBorder="1" applyAlignment="1">
      <alignment horizontal="left" vertical="center" wrapText="1"/>
    </xf>
    <xf numFmtId="14" fontId="42" fillId="0" borderId="5" xfId="30" applyNumberFormat="1" applyFont="1" applyBorder="1" applyAlignment="1">
      <alignment horizontal="left" vertical="center" wrapText="1"/>
    </xf>
    <xf numFmtId="14" fontId="11" fillId="5" borderId="3" xfId="21" applyNumberFormat="1" applyFont="1" applyFill="1" applyBorder="1" applyAlignment="1">
      <alignment horizontal="left" vertical="center" wrapText="1" readingOrder="1"/>
    </xf>
    <xf numFmtId="14" fontId="11" fillId="5" borderId="12" xfId="21" applyNumberFormat="1" applyFont="1" applyFill="1" applyBorder="1" applyAlignment="1">
      <alignment horizontal="left" vertical="center" wrapText="1" readingOrder="1"/>
    </xf>
    <xf numFmtId="14" fontId="11" fillId="5" borderId="5" xfId="21" applyNumberFormat="1" applyFont="1" applyFill="1" applyBorder="1" applyAlignment="1">
      <alignment horizontal="left" vertical="center" wrapText="1" readingOrder="1"/>
    </xf>
    <xf numFmtId="14" fontId="11" fillId="5" borderId="3" xfId="26" applyNumberFormat="1" applyFont="1" applyFill="1" applyBorder="1" applyAlignment="1">
      <alignment horizontal="left" vertical="center" wrapText="1"/>
    </xf>
    <xf numFmtId="14" fontId="11" fillId="5" borderId="12" xfId="26" applyNumberFormat="1" applyFont="1" applyFill="1" applyBorder="1" applyAlignment="1">
      <alignment horizontal="left" vertical="center" wrapText="1"/>
    </xf>
    <xf numFmtId="14" fontId="11" fillId="5" borderId="5" xfId="26" applyNumberFormat="1" applyFont="1" applyFill="1" applyBorder="1" applyAlignment="1">
      <alignment horizontal="left" vertical="center" wrapText="1"/>
    </xf>
    <xf numFmtId="14" fontId="42" fillId="5" borderId="3" xfId="12" applyNumberFormat="1" applyFont="1" applyFill="1" applyBorder="1" applyAlignment="1">
      <alignment horizontal="left" vertical="center" wrapText="1"/>
    </xf>
    <xf numFmtId="14" fontId="42" fillId="5" borderId="12" xfId="12" applyNumberFormat="1" applyFont="1" applyFill="1" applyBorder="1" applyAlignment="1">
      <alignment horizontal="left" vertical="center" wrapText="1"/>
    </xf>
    <xf numFmtId="14" fontId="42" fillId="5" borderId="5" xfId="12" applyNumberFormat="1" applyFont="1" applyFill="1" applyBorder="1" applyAlignment="1">
      <alignment horizontal="left" vertical="center" wrapText="1"/>
    </xf>
    <xf numFmtId="14" fontId="42" fillId="5" borderId="3" xfId="30" applyNumberFormat="1" applyFont="1" applyFill="1" applyBorder="1" applyAlignment="1">
      <alignment horizontal="left" vertical="center" wrapText="1"/>
    </xf>
    <xf numFmtId="14" fontId="42" fillId="5" borderId="12" xfId="30" applyNumberFormat="1" applyFont="1" applyFill="1" applyBorder="1" applyAlignment="1">
      <alignment horizontal="left" vertical="center" wrapText="1"/>
    </xf>
    <xf numFmtId="14" fontId="42" fillId="5" borderId="5" xfId="30" applyNumberFormat="1" applyFont="1" applyFill="1" applyBorder="1" applyAlignment="1">
      <alignment horizontal="left" vertical="center" wrapText="1"/>
    </xf>
    <xf numFmtId="14" fontId="11" fillId="0" borderId="1" xfId="22" applyNumberFormat="1" applyFont="1" applyBorder="1" applyAlignment="1">
      <alignment horizontal="left" vertical="center"/>
    </xf>
    <xf numFmtId="14" fontId="42" fillId="0" borderId="3" xfId="22" applyNumberFormat="1" applyFont="1" applyFill="1" applyBorder="1" applyAlignment="1">
      <alignment horizontal="left" vertical="center" wrapText="1"/>
    </xf>
    <xf numFmtId="14" fontId="42" fillId="0" borderId="12" xfId="22" applyNumberFormat="1" applyFont="1" applyFill="1" applyBorder="1" applyAlignment="1">
      <alignment horizontal="left" vertical="center" wrapText="1"/>
    </xf>
    <xf numFmtId="14" fontId="42" fillId="0" borderId="5" xfId="22" applyNumberFormat="1" applyFont="1" applyFill="1" applyBorder="1" applyAlignment="1">
      <alignment horizontal="left" vertical="center" wrapText="1"/>
    </xf>
    <xf numFmtId="14" fontId="11" fillId="0" borderId="3" xfId="21" applyNumberFormat="1" applyFont="1" applyBorder="1" applyAlignment="1">
      <alignment horizontal="left" vertical="center" wrapText="1" readingOrder="1"/>
    </xf>
    <xf numFmtId="14" fontId="11" fillId="0" borderId="12" xfId="21" applyNumberFormat="1" applyFont="1" applyBorder="1" applyAlignment="1">
      <alignment horizontal="left" vertical="center" wrapText="1" readingOrder="1"/>
    </xf>
    <xf numFmtId="14" fontId="11" fillId="0" borderId="5" xfId="21" applyNumberFormat="1" applyFont="1" applyBorder="1" applyAlignment="1">
      <alignment horizontal="left" vertical="center" wrapText="1" readingOrder="1"/>
    </xf>
    <xf numFmtId="14" fontId="11" fillId="5" borderId="1" xfId="22" applyNumberFormat="1" applyFont="1" applyFill="1" applyBorder="1" applyAlignment="1">
      <alignment horizontal="left" vertical="center"/>
    </xf>
    <xf numFmtId="14" fontId="11" fillId="0" borderId="1" xfId="22" applyNumberFormat="1" applyFont="1" applyFill="1" applyBorder="1" applyAlignment="1">
      <alignment horizontal="left" vertical="center" wrapText="1"/>
    </xf>
    <xf numFmtId="14" fontId="11" fillId="0" borderId="1" xfId="20" applyNumberFormat="1" applyFont="1" applyBorder="1" applyAlignment="1">
      <alignment horizontal="left" vertical="center" wrapText="1"/>
    </xf>
    <xf numFmtId="14" fontId="11" fillId="0" borderId="3" xfId="23" applyNumberFormat="1" applyFont="1" applyBorder="1" applyAlignment="1">
      <alignment horizontal="left" vertical="center" wrapText="1"/>
    </xf>
    <xf numFmtId="14" fontId="11" fillId="0" borderId="12" xfId="23" applyNumberFormat="1" applyFont="1" applyBorder="1" applyAlignment="1">
      <alignment horizontal="left" vertical="center" wrapText="1"/>
    </xf>
    <xf numFmtId="14" fontId="11" fillId="0" borderId="1" xfId="22" applyNumberFormat="1" applyFont="1" applyBorder="1" applyAlignment="1">
      <alignment horizontal="left" vertical="center" wrapText="1"/>
    </xf>
    <xf numFmtId="14" fontId="11" fillId="0" borderId="5" xfId="23" applyNumberFormat="1" applyFont="1" applyBorder="1" applyAlignment="1">
      <alignment horizontal="left" vertical="center" wrapText="1"/>
    </xf>
    <xf numFmtId="14" fontId="11" fillId="0" borderId="1" xfId="24" applyNumberFormat="1" applyFont="1" applyBorder="1" applyAlignment="1">
      <alignment horizontal="left" vertical="center" wrapText="1"/>
    </xf>
    <xf numFmtId="14" fontId="11" fillId="5" borderId="1" xfId="20" applyNumberFormat="1" applyFont="1" applyFill="1" applyBorder="1" applyAlignment="1">
      <alignment horizontal="left" vertical="center" wrapText="1"/>
    </xf>
    <xf numFmtId="14" fontId="11" fillId="5" borderId="3" xfId="22" applyNumberFormat="1" applyFont="1" applyFill="1" applyBorder="1" applyAlignment="1">
      <alignment horizontal="left" vertical="center" wrapText="1"/>
    </xf>
    <xf numFmtId="14" fontId="11" fillId="5" borderId="12" xfId="22" applyNumberFormat="1" applyFont="1" applyFill="1" applyBorder="1" applyAlignment="1">
      <alignment horizontal="left" vertical="center" wrapText="1"/>
    </xf>
    <xf numFmtId="14" fontId="11" fillId="5" borderId="5" xfId="22" applyNumberFormat="1" applyFont="1" applyFill="1" applyBorder="1" applyAlignment="1">
      <alignment horizontal="left" vertical="center" wrapText="1"/>
    </xf>
    <xf numFmtId="187" fontId="42" fillId="5" borderId="3" xfId="22" applyFont="1" applyFill="1" applyBorder="1" applyAlignment="1">
      <alignment horizontal="left" vertical="center" wrapText="1"/>
    </xf>
    <xf numFmtId="187" fontId="42" fillId="5" borderId="12" xfId="22" applyFont="1" applyFill="1" applyBorder="1" applyAlignment="1">
      <alignment horizontal="left" vertical="center" wrapText="1"/>
    </xf>
    <xf numFmtId="187" fontId="42" fillId="5" borderId="5" xfId="22" applyFont="1" applyFill="1" applyBorder="1" applyAlignment="1">
      <alignment horizontal="left" vertical="center" wrapText="1"/>
    </xf>
    <xf numFmtId="187" fontId="11" fillId="0" borderId="3" xfId="22" applyFont="1" applyFill="1" applyBorder="1" applyAlignment="1">
      <alignment horizontal="center" vertical="center" wrapText="1"/>
    </xf>
    <xf numFmtId="187" fontId="11" fillId="0" borderId="12" xfId="22" applyFont="1" applyFill="1" applyBorder="1" applyAlignment="1">
      <alignment horizontal="center" vertical="center" wrapText="1"/>
    </xf>
    <xf numFmtId="187" fontId="11" fillId="0" borderId="5" xfId="22" applyFont="1" applyFill="1" applyBorder="1" applyAlignment="1">
      <alignment horizontal="center" vertical="center" wrapText="1"/>
    </xf>
    <xf numFmtId="14" fontId="11" fillId="0" borderId="3" xfId="29" applyNumberFormat="1" applyFont="1" applyFill="1" applyBorder="1" applyAlignment="1">
      <alignment horizontal="left" vertical="center" wrapText="1"/>
    </xf>
    <xf numFmtId="14" fontId="11" fillId="0" borderId="12" xfId="29" applyNumberFormat="1" applyFont="1" applyFill="1" applyBorder="1" applyAlignment="1">
      <alignment horizontal="left" vertical="center" wrapText="1"/>
    </xf>
    <xf numFmtId="14" fontId="11" fillId="0" borderId="5" xfId="29" applyNumberFormat="1" applyFont="1" applyFill="1" applyBorder="1" applyAlignment="1">
      <alignment horizontal="left" vertical="center" wrapText="1"/>
    </xf>
    <xf numFmtId="14" fontId="11" fillId="0" borderId="7" xfId="21" applyNumberFormat="1" applyFont="1" applyBorder="1" applyAlignment="1">
      <alignment horizontal="left" vertical="center" wrapText="1" readingOrder="1"/>
    </xf>
    <xf numFmtId="14" fontId="11" fillId="0" borderId="14" xfId="21" applyNumberFormat="1" applyFont="1" applyBorder="1" applyAlignment="1">
      <alignment horizontal="left" vertical="center" wrapText="1" readingOrder="1"/>
    </xf>
    <xf numFmtId="14" fontId="11" fillId="0" borderId="2" xfId="21" applyNumberFormat="1" applyFont="1" applyBorder="1" applyAlignment="1">
      <alignment horizontal="left" vertical="center" wrapText="1" readingOrder="1"/>
    </xf>
    <xf numFmtId="14" fontId="42" fillId="5" borderId="3" xfId="22" applyNumberFormat="1" applyFont="1" applyFill="1" applyBorder="1" applyAlignment="1">
      <alignment horizontal="left" vertical="center" wrapText="1"/>
    </xf>
    <xf numFmtId="14" fontId="42" fillId="5" borderId="12" xfId="22" applyNumberFormat="1" applyFont="1" applyFill="1" applyBorder="1" applyAlignment="1">
      <alignment horizontal="left" vertical="center" wrapText="1"/>
    </xf>
    <xf numFmtId="14" fontId="42" fillId="5" borderId="5" xfId="22" applyNumberFormat="1" applyFont="1" applyFill="1" applyBorder="1" applyAlignment="1">
      <alignment horizontal="left" vertical="center" wrapText="1"/>
    </xf>
    <xf numFmtId="187" fontId="11" fillId="0" borderId="3" xfId="21" applyFont="1" applyFill="1" applyBorder="1" applyAlignment="1">
      <alignment horizontal="center" vertical="center" wrapText="1" readingOrder="1"/>
    </xf>
    <xf numFmtId="187" fontId="11" fillId="0" borderId="12" xfId="21" applyFont="1" applyFill="1" applyBorder="1" applyAlignment="1">
      <alignment horizontal="center" vertical="center" wrapText="1" readingOrder="1"/>
    </xf>
    <xf numFmtId="187" fontId="11" fillId="0" borderId="5" xfId="21" applyFont="1" applyFill="1" applyBorder="1" applyAlignment="1">
      <alignment horizontal="center" vertical="center" wrapText="1" readingOrder="1"/>
    </xf>
    <xf numFmtId="49" fontId="11" fillId="13" borderId="3" xfId="12" applyNumberFormat="1" applyFont="1" applyFill="1" applyBorder="1" applyAlignment="1">
      <alignment horizontal="left" vertical="center" wrapText="1"/>
    </xf>
    <xf numFmtId="49" fontId="11" fillId="13" borderId="5" xfId="12" applyNumberFormat="1" applyFont="1" applyFill="1" applyBorder="1" applyAlignment="1">
      <alignment horizontal="left" vertical="center" wrapText="1"/>
    </xf>
    <xf numFmtId="187" fontId="42" fillId="13" borderId="3" xfId="12" applyFont="1" applyFill="1" applyBorder="1" applyAlignment="1">
      <alignment horizontal="left" vertical="center" wrapText="1"/>
    </xf>
    <xf numFmtId="187" fontId="42" fillId="13" borderId="5" xfId="12" applyFont="1" applyFill="1" applyBorder="1" applyAlignment="1">
      <alignment horizontal="left" vertical="center" wrapText="1"/>
    </xf>
    <xf numFmtId="187" fontId="11" fillId="5" borderId="3" xfId="29" applyFont="1" applyFill="1" applyBorder="1" applyAlignment="1">
      <alignment horizontal="left" vertical="center"/>
    </xf>
    <xf numFmtId="187" fontId="11" fillId="5" borderId="12" xfId="29" applyFont="1" applyFill="1" applyBorder="1" applyAlignment="1">
      <alignment horizontal="left" vertical="center"/>
    </xf>
    <xf numFmtId="187" fontId="11" fillId="5" borderId="5" xfId="29" applyFont="1" applyFill="1" applyBorder="1" applyAlignment="1">
      <alignment horizontal="left" vertical="center"/>
    </xf>
    <xf numFmtId="187" fontId="11" fillId="5" borderId="3" xfId="29" applyFont="1" applyFill="1" applyBorder="1" applyAlignment="1">
      <alignment horizontal="left" vertical="center" wrapText="1"/>
    </xf>
    <xf numFmtId="187" fontId="11" fillId="5" borderId="12" xfId="29" applyFont="1" applyFill="1" applyBorder="1" applyAlignment="1">
      <alignment horizontal="left" vertical="center" wrapText="1"/>
    </xf>
    <xf numFmtId="187" fontId="11" fillId="5" borderId="5" xfId="29" applyFont="1" applyFill="1" applyBorder="1" applyAlignment="1">
      <alignment horizontal="left" vertical="center" wrapText="1"/>
    </xf>
    <xf numFmtId="14" fontId="42" fillId="5" borderId="3" xfId="29" applyNumberFormat="1" applyFont="1" applyFill="1" applyBorder="1" applyAlignment="1">
      <alignment horizontal="left" vertical="center" wrapText="1"/>
    </xf>
    <xf numFmtId="14" fontId="42" fillId="5" borderId="12" xfId="29" applyNumberFormat="1" applyFont="1" applyFill="1" applyBorder="1" applyAlignment="1">
      <alignment horizontal="left" vertical="center" wrapText="1"/>
    </xf>
    <xf numFmtId="14" fontId="42" fillId="5" borderId="5" xfId="29" applyNumberFormat="1" applyFont="1" applyFill="1" applyBorder="1" applyAlignment="1">
      <alignment horizontal="left" vertical="center" wrapText="1"/>
    </xf>
    <xf numFmtId="187" fontId="11" fillId="0" borderId="3" xfId="21" applyFont="1" applyBorder="1" applyAlignment="1">
      <alignment horizontal="center" vertical="center" wrapText="1" readingOrder="1"/>
    </xf>
    <xf numFmtId="187" fontId="11" fillId="0" borderId="12" xfId="21" applyFont="1" applyBorder="1" applyAlignment="1">
      <alignment horizontal="center" vertical="center" wrapText="1" readingOrder="1"/>
    </xf>
    <xf numFmtId="187" fontId="11" fillId="0" borderId="5" xfId="21" applyFont="1" applyBorder="1" applyAlignment="1">
      <alignment horizontal="center" vertical="center" wrapText="1" readingOrder="1"/>
    </xf>
    <xf numFmtId="49" fontId="11" fillId="12" borderId="3" xfId="22" applyNumberFormat="1" applyFont="1" applyFill="1" applyBorder="1" applyAlignment="1">
      <alignment horizontal="left" vertical="center"/>
    </xf>
    <xf numFmtId="49" fontId="11" fillId="12" borderId="12" xfId="22" applyNumberFormat="1" applyFont="1" applyFill="1" applyBorder="1" applyAlignment="1">
      <alignment horizontal="left" vertical="center"/>
    </xf>
    <xf numFmtId="49" fontId="11" fillId="12" borderId="5" xfId="22" applyNumberFormat="1" applyFont="1" applyFill="1" applyBorder="1" applyAlignment="1">
      <alignment horizontal="left" vertical="center"/>
    </xf>
    <xf numFmtId="187" fontId="11" fillId="12" borderId="3" xfId="22" applyFont="1" applyFill="1" applyBorder="1" applyAlignment="1">
      <alignment horizontal="left" vertical="center"/>
    </xf>
    <xf numFmtId="187" fontId="11" fillId="12" borderId="12" xfId="22" applyFont="1" applyFill="1" applyBorder="1" applyAlignment="1">
      <alignment horizontal="left" vertical="center"/>
    </xf>
    <xf numFmtId="187" fontId="11" fillId="12" borderId="5" xfId="22" applyFont="1" applyFill="1" applyBorder="1" applyAlignment="1">
      <alignment horizontal="left" vertical="center"/>
    </xf>
    <xf numFmtId="14" fontId="11" fillId="12" borderId="3" xfId="22" applyNumberFormat="1" applyFont="1" applyFill="1" applyBorder="1" applyAlignment="1">
      <alignment horizontal="left" vertical="center"/>
    </xf>
    <xf numFmtId="14" fontId="11" fillId="12" borderId="12" xfId="22" applyNumberFormat="1" applyFont="1" applyFill="1" applyBorder="1" applyAlignment="1">
      <alignment horizontal="left" vertical="center"/>
    </xf>
    <xf numFmtId="14" fontId="11" fillId="12" borderId="5" xfId="22" applyNumberFormat="1" applyFont="1" applyFill="1" applyBorder="1" applyAlignment="1">
      <alignment horizontal="left" vertical="center"/>
    </xf>
    <xf numFmtId="14" fontId="11" fillId="5" borderId="3" xfId="23" applyNumberFormat="1" applyFont="1" applyFill="1" applyBorder="1" applyAlignment="1">
      <alignment horizontal="left" vertical="center" wrapText="1"/>
    </xf>
    <xf numFmtId="14" fontId="11" fillId="5" borderId="12" xfId="23" applyNumberFormat="1" applyFont="1" applyFill="1" applyBorder="1" applyAlignment="1">
      <alignment horizontal="left" vertical="center" wrapText="1"/>
    </xf>
    <xf numFmtId="14" fontId="11" fillId="5" borderId="5" xfId="23" applyNumberFormat="1" applyFont="1" applyFill="1" applyBorder="1" applyAlignment="1">
      <alignment horizontal="left" vertical="center" wrapText="1"/>
    </xf>
    <xf numFmtId="187" fontId="11" fillId="5" borderId="1" xfId="22" applyFont="1" applyFill="1" applyBorder="1" applyAlignment="1">
      <alignment horizontal="left" vertical="center" wrapText="1"/>
    </xf>
    <xf numFmtId="187" fontId="11" fillId="5" borderId="1" xfId="32" applyFont="1" applyFill="1" applyBorder="1" applyAlignment="1">
      <alignment horizontal="left" vertical="center" wrapText="1"/>
    </xf>
    <xf numFmtId="49" fontId="11" fillId="0" borderId="12" xfId="22" applyNumberFormat="1" applyFont="1" applyBorder="1" applyAlignment="1">
      <alignment horizontal="left" vertical="center" wrapText="1"/>
    </xf>
    <xf numFmtId="187" fontId="41" fillId="5" borderId="3" xfId="12" applyFont="1" applyFill="1" applyBorder="1" applyAlignment="1">
      <alignment vertical="center" wrapText="1"/>
    </xf>
    <xf numFmtId="187" fontId="41" fillId="5" borderId="5" xfId="12" applyFont="1" applyFill="1" applyBorder="1" applyAlignment="1">
      <alignment vertical="center" wrapText="1"/>
    </xf>
    <xf numFmtId="179" fontId="25" fillId="30" borderId="3" xfId="1" applyNumberFormat="1" applyFont="1" applyFill="1" applyBorder="1" applyAlignment="1">
      <alignment horizontal="center" vertical="center" wrapText="1"/>
    </xf>
    <xf numFmtId="179" fontId="25" fillId="30" borderId="5" xfId="1" applyNumberFormat="1" applyFont="1" applyFill="1" applyBorder="1" applyAlignment="1">
      <alignment horizontal="center" vertical="center" wrapText="1"/>
    </xf>
    <xf numFmtId="179" fontId="25" fillId="20" borderId="3" xfId="1" applyNumberFormat="1" applyFont="1" applyFill="1" applyBorder="1" applyAlignment="1">
      <alignment horizontal="center" vertical="center" wrapText="1"/>
    </xf>
    <xf numFmtId="179" fontId="25" fillId="20" borderId="5" xfId="1" applyNumberFormat="1" applyFont="1" applyFill="1" applyBorder="1" applyAlignment="1">
      <alignment horizontal="center" vertical="center" wrapText="1"/>
    </xf>
    <xf numFmtId="177" fontId="25" fillId="20" borderId="3" xfId="1" applyNumberFormat="1" applyFont="1" applyFill="1" applyBorder="1" applyAlignment="1">
      <alignment horizontal="center" vertical="center" wrapText="1"/>
    </xf>
    <xf numFmtId="177" fontId="25" fillId="20" borderId="5" xfId="1" applyNumberFormat="1" applyFont="1" applyFill="1" applyBorder="1" applyAlignment="1">
      <alignment horizontal="center" vertical="center" wrapText="1"/>
    </xf>
    <xf numFmtId="186" fontId="25" fillId="20" borderId="3" xfId="1" applyNumberFormat="1" applyFont="1" applyFill="1" applyBorder="1" applyAlignment="1">
      <alignment horizontal="center" vertical="center" wrapText="1"/>
    </xf>
    <xf numFmtId="186" fontId="25" fillId="20" borderId="5" xfId="1" applyNumberFormat="1" applyFont="1" applyFill="1" applyBorder="1" applyAlignment="1">
      <alignment horizontal="center" vertical="center" wrapText="1"/>
    </xf>
    <xf numFmtId="177" fontId="25" fillId="16" borderId="3" xfId="1" applyNumberFormat="1" applyFont="1" applyFill="1" applyBorder="1" applyAlignment="1">
      <alignment horizontal="center" vertical="center" wrapText="1"/>
    </xf>
    <xf numFmtId="177" fontId="25" fillId="16" borderId="5" xfId="1" applyNumberFormat="1" applyFont="1" applyFill="1" applyBorder="1" applyAlignment="1">
      <alignment horizontal="center" vertical="center" wrapText="1"/>
    </xf>
    <xf numFmtId="177" fontId="25" fillId="14" borderId="3" xfId="1" applyNumberFormat="1" applyFont="1" applyFill="1" applyBorder="1" applyAlignment="1">
      <alignment horizontal="center" vertical="center" wrapText="1"/>
    </xf>
    <xf numFmtId="177" fontId="25" fillId="14" borderId="5" xfId="1" applyNumberFormat="1" applyFont="1" applyFill="1" applyBorder="1" applyAlignment="1">
      <alignment horizontal="center" vertical="center" wrapText="1"/>
    </xf>
    <xf numFmtId="179" fontId="25" fillId="15" borderId="3" xfId="1" applyNumberFormat="1" applyFont="1" applyFill="1" applyBorder="1" applyAlignment="1">
      <alignment horizontal="center" vertical="center" wrapText="1"/>
    </xf>
    <xf numFmtId="179" fontId="25" fillId="15" borderId="5" xfId="1" applyNumberFormat="1" applyFont="1" applyFill="1" applyBorder="1" applyAlignment="1">
      <alignment horizontal="center" vertical="center" wrapText="1"/>
    </xf>
    <xf numFmtId="177" fontId="12" fillId="29" borderId="3" xfId="1" applyNumberFormat="1" applyFont="1" applyFill="1" applyBorder="1" applyAlignment="1">
      <alignment horizontal="center" vertical="center" wrapText="1"/>
    </xf>
    <xf numFmtId="177" fontId="12" fillId="29" borderId="5" xfId="1" applyNumberFormat="1" applyFont="1" applyFill="1" applyBorder="1" applyAlignment="1">
      <alignment horizontal="center" vertical="center" wrapText="1"/>
    </xf>
    <xf numFmtId="179" fontId="14" fillId="3" borderId="3" xfId="1" applyNumberFormat="1" applyFont="1" applyFill="1" applyBorder="1" applyAlignment="1">
      <alignment horizontal="center" vertical="center" wrapText="1"/>
    </xf>
    <xf numFmtId="179" fontId="14" fillId="3" borderId="5" xfId="1" applyNumberFormat="1" applyFont="1" applyFill="1" applyBorder="1" applyAlignment="1">
      <alignment horizontal="center" vertical="center" wrapText="1"/>
    </xf>
    <xf numFmtId="49" fontId="42" fillId="0" borderId="1" xfId="16" applyNumberFormat="1" applyFont="1" applyFill="1" applyBorder="1" applyAlignment="1">
      <alignment horizontal="center" vertical="center" wrapText="1"/>
    </xf>
    <xf numFmtId="187" fontId="68" fillId="0" borderId="3" xfId="16" applyFont="1" applyFill="1" applyBorder="1" applyAlignment="1">
      <alignment horizontal="left" vertical="center" wrapText="1"/>
    </xf>
    <xf numFmtId="187" fontId="68" fillId="0" borderId="12" xfId="16" applyFont="1" applyFill="1" applyBorder="1" applyAlignment="1">
      <alignment horizontal="left" vertical="center" wrapText="1"/>
    </xf>
    <xf numFmtId="187" fontId="68" fillId="0" borderId="5" xfId="16" applyFont="1" applyFill="1" applyBorder="1" applyAlignment="1">
      <alignment horizontal="left" vertical="center" wrapText="1"/>
    </xf>
    <xf numFmtId="49" fontId="42" fillId="0" borderId="3" xfId="16" applyNumberFormat="1" applyFont="1" applyFill="1" applyBorder="1" applyAlignment="1">
      <alignment vertical="center" wrapText="1"/>
    </xf>
    <xf numFmtId="49" fontId="42" fillId="0" borderId="12" xfId="16" applyNumberFormat="1" applyFont="1" applyFill="1" applyBorder="1" applyAlignment="1">
      <alignment vertical="center" wrapText="1"/>
    </xf>
    <xf numFmtId="49" fontId="42" fillId="0" borderId="5" xfId="16" applyNumberFormat="1" applyFont="1" applyFill="1" applyBorder="1" applyAlignment="1">
      <alignment vertical="center" wrapText="1"/>
    </xf>
    <xf numFmtId="49" fontId="42" fillId="0" borderId="1" xfId="16" applyNumberFormat="1" applyFont="1" applyFill="1" applyBorder="1" applyAlignment="1">
      <alignment vertical="center" wrapText="1"/>
    </xf>
    <xf numFmtId="177" fontId="59" fillId="13" borderId="1" xfId="1" applyNumberFormat="1" applyFont="1" applyFill="1" applyBorder="1" applyAlignment="1">
      <alignment horizontal="center" vertical="center"/>
    </xf>
    <xf numFmtId="177" fontId="58" fillId="13" borderId="11" xfId="1" applyNumberFormat="1" applyFont="1" applyFill="1" applyBorder="1" applyAlignment="1">
      <alignment horizontal="center" vertical="center" wrapText="1"/>
    </xf>
    <xf numFmtId="177" fontId="58" fillId="13" borderId="13" xfId="1" applyNumberFormat="1" applyFont="1" applyFill="1" applyBorder="1" applyAlignment="1">
      <alignment horizontal="center" vertical="center" wrapText="1"/>
    </xf>
    <xf numFmtId="177" fontId="58" fillId="13" borderId="4" xfId="1" applyNumberFormat="1" applyFont="1" applyFill="1" applyBorder="1" applyAlignment="1">
      <alignment horizontal="center" vertical="center" wrapText="1"/>
    </xf>
    <xf numFmtId="179" fontId="25" fillId="17" borderId="3" xfId="1" applyNumberFormat="1" applyFont="1" applyFill="1" applyBorder="1" applyAlignment="1">
      <alignment horizontal="center" vertical="center" wrapText="1"/>
    </xf>
    <xf numFmtId="179" fontId="25" fillId="17" borderId="5" xfId="1" applyNumberFormat="1" applyFont="1" applyFill="1" applyBorder="1" applyAlignment="1">
      <alignment horizontal="center" vertical="center" wrapText="1"/>
    </xf>
    <xf numFmtId="49" fontId="42" fillId="0" borderId="3" xfId="16" applyNumberFormat="1" applyFont="1" applyFill="1" applyBorder="1" applyAlignment="1">
      <alignment horizontal="center" vertical="center" wrapText="1"/>
    </xf>
    <xf numFmtId="49" fontId="42" fillId="0" borderId="12" xfId="16" applyNumberFormat="1" applyFont="1" applyFill="1" applyBorder="1" applyAlignment="1">
      <alignment horizontal="center" vertical="center" wrapText="1"/>
    </xf>
    <xf numFmtId="49" fontId="42" fillId="0" borderId="5" xfId="16" applyNumberFormat="1" applyFont="1" applyFill="1" applyBorder="1" applyAlignment="1">
      <alignment horizontal="center" vertical="center" wrapText="1"/>
    </xf>
    <xf numFmtId="177" fontId="14" fillId="0" borderId="3" xfId="1" applyNumberFormat="1" applyFont="1" applyFill="1" applyBorder="1" applyAlignment="1">
      <alignment horizontal="center" vertical="center" wrapText="1"/>
    </xf>
    <xf numFmtId="177" fontId="14" fillId="0" borderId="5" xfId="1" applyNumberFormat="1" applyFont="1" applyFill="1" applyBorder="1" applyAlignment="1">
      <alignment horizontal="center" vertical="center" wrapText="1"/>
    </xf>
    <xf numFmtId="0" fontId="14" fillId="3" borderId="3" xfId="1" applyNumberFormat="1" applyFont="1" applyFill="1" applyBorder="1" applyAlignment="1">
      <alignment horizontal="center" vertical="center" wrapText="1"/>
    </xf>
    <xf numFmtId="0" fontId="14" fillId="3" borderId="5" xfId="1" applyNumberFormat="1" applyFont="1" applyFill="1" applyBorder="1" applyAlignment="1">
      <alignment horizontal="center" vertical="center" wrapText="1"/>
    </xf>
    <xf numFmtId="179" fontId="30" fillId="3" borderId="3" xfId="1" applyNumberFormat="1" applyFont="1" applyFill="1" applyBorder="1" applyAlignment="1">
      <alignment horizontal="center" vertical="center" wrapText="1"/>
    </xf>
    <xf numFmtId="179" fontId="30" fillId="3" borderId="5" xfId="1" applyNumberFormat="1" applyFont="1" applyFill="1" applyBorder="1" applyAlignment="1">
      <alignment horizontal="center" vertical="center" wrapText="1"/>
    </xf>
    <xf numFmtId="187" fontId="68" fillId="0" borderId="1" xfId="16" applyFont="1" applyFill="1" applyBorder="1" applyAlignment="1">
      <alignment horizontal="left" vertical="center" wrapText="1"/>
    </xf>
    <xf numFmtId="189" fontId="42" fillId="0" borderId="3" xfId="17" applyFont="1" applyFill="1" applyBorder="1" applyAlignment="1">
      <alignment vertical="center"/>
    </xf>
    <xf numFmtId="189" fontId="42" fillId="0" borderId="12" xfId="17" applyFont="1" applyFill="1" applyBorder="1" applyAlignment="1">
      <alignment vertical="center"/>
    </xf>
    <xf numFmtId="189" fontId="42" fillId="0" borderId="5" xfId="17" applyFont="1" applyFill="1" applyBorder="1" applyAlignment="1">
      <alignment vertical="center"/>
    </xf>
    <xf numFmtId="189" fontId="42" fillId="0" borderId="3" xfId="17" applyFont="1" applyFill="1" applyBorder="1" applyAlignment="1">
      <alignment horizontal="center" vertical="center"/>
    </xf>
    <xf numFmtId="189" fontId="42" fillId="0" borderId="12" xfId="17" applyFont="1" applyFill="1" applyBorder="1" applyAlignment="1">
      <alignment horizontal="center" vertical="center"/>
    </xf>
    <xf numFmtId="189" fontId="42" fillId="0" borderId="5" xfId="17" applyFont="1" applyFill="1" applyBorder="1" applyAlignment="1">
      <alignment horizontal="center" vertical="center"/>
    </xf>
    <xf numFmtId="14" fontId="42" fillId="0" borderId="3" xfId="17" applyNumberFormat="1" applyFont="1" applyFill="1" applyBorder="1" applyAlignment="1">
      <alignment horizontal="center" vertical="center"/>
    </xf>
    <xf numFmtId="14" fontId="42" fillId="0" borderId="12" xfId="17" applyNumberFormat="1" applyFont="1" applyFill="1" applyBorder="1" applyAlignment="1">
      <alignment horizontal="center" vertical="center"/>
    </xf>
    <xf numFmtId="14" fontId="42" fillId="0" borderId="5" xfId="17" applyNumberFormat="1" applyFont="1" applyFill="1" applyBorder="1" applyAlignment="1">
      <alignment horizontal="center" vertical="center"/>
    </xf>
    <xf numFmtId="49" fontId="52" fillId="0" borderId="1" xfId="16" applyNumberFormat="1" applyFont="1" applyBorder="1" applyAlignment="1">
      <alignment horizontal="left" vertical="center" wrapText="1"/>
    </xf>
    <xf numFmtId="187" fontId="68" fillId="5" borderId="3" xfId="24" applyFont="1" applyFill="1" applyBorder="1" applyAlignment="1">
      <alignment horizontal="left" vertical="center"/>
    </xf>
    <xf numFmtId="187" fontId="68" fillId="5" borderId="12" xfId="24" applyFont="1" applyFill="1" applyBorder="1" applyAlignment="1">
      <alignment horizontal="left" vertical="center"/>
    </xf>
    <xf numFmtId="49" fontId="11" fillId="0" borderId="3" xfId="22" applyNumberFormat="1" applyFont="1" applyFill="1" applyBorder="1" applyAlignment="1">
      <alignment vertical="center"/>
    </xf>
    <xf numFmtId="49" fontId="11" fillId="0" borderId="12" xfId="22" applyNumberFormat="1" applyFont="1" applyFill="1" applyBorder="1" applyAlignment="1">
      <alignment vertical="center"/>
    </xf>
    <xf numFmtId="49" fontId="11" fillId="0" borderId="5" xfId="22" applyNumberFormat="1" applyFont="1" applyFill="1" applyBorder="1" applyAlignment="1">
      <alignment vertical="center"/>
    </xf>
    <xf numFmtId="49" fontId="11" fillId="0" borderId="3" xfId="22" applyNumberFormat="1" applyFont="1" applyFill="1" applyBorder="1" applyAlignment="1">
      <alignment horizontal="center" vertical="center"/>
    </xf>
    <xf numFmtId="49" fontId="11" fillId="0" borderId="12" xfId="22" applyNumberFormat="1" applyFont="1" applyFill="1" applyBorder="1" applyAlignment="1">
      <alignment horizontal="center" vertical="center"/>
    </xf>
    <xf numFmtId="49" fontId="11" fillId="0" borderId="5" xfId="22" applyNumberFormat="1" applyFont="1" applyFill="1" applyBorder="1" applyAlignment="1">
      <alignment horizontal="center" vertical="center"/>
    </xf>
    <xf numFmtId="14" fontId="11" fillId="0" borderId="3" xfId="22" applyNumberFormat="1" applyFont="1" applyFill="1" applyBorder="1" applyAlignment="1">
      <alignment horizontal="center" vertical="center"/>
    </xf>
    <xf numFmtId="14" fontId="11" fillId="0" borderId="12" xfId="22" applyNumberFormat="1" applyFont="1" applyFill="1" applyBorder="1" applyAlignment="1">
      <alignment horizontal="center" vertical="center"/>
    </xf>
    <xf numFmtId="14" fontId="11" fillId="0" borderId="5" xfId="22" applyNumberFormat="1" applyFont="1" applyFill="1" applyBorder="1" applyAlignment="1">
      <alignment horizontal="center" vertical="center"/>
    </xf>
    <xf numFmtId="187" fontId="68" fillId="5" borderId="3" xfId="24" applyFont="1" applyFill="1" applyBorder="1" applyAlignment="1">
      <alignment horizontal="left" vertical="center" wrapText="1"/>
    </xf>
    <xf numFmtId="187" fontId="68" fillId="5" borderId="12" xfId="24" applyFont="1" applyFill="1" applyBorder="1" applyAlignment="1">
      <alignment horizontal="left" vertical="center" wrapText="1"/>
    </xf>
    <xf numFmtId="187" fontId="68" fillId="5" borderId="5" xfId="24" applyFont="1" applyFill="1" applyBorder="1" applyAlignment="1">
      <alignment horizontal="left" vertical="center" wrapText="1"/>
    </xf>
    <xf numFmtId="187" fontId="11" fillId="0" borderId="3" xfId="21" applyFont="1" applyFill="1" applyBorder="1" applyAlignment="1">
      <alignment vertical="center"/>
    </xf>
    <xf numFmtId="187" fontId="11" fillId="0" borderId="5" xfId="21" applyFont="1" applyFill="1" applyBorder="1" applyAlignment="1">
      <alignment vertical="center"/>
    </xf>
    <xf numFmtId="187" fontId="11" fillId="0" borderId="3" xfId="21" applyFont="1" applyFill="1" applyBorder="1" applyAlignment="1">
      <alignment horizontal="center" vertical="center"/>
    </xf>
    <xf numFmtId="187" fontId="11" fillId="0" borderId="5" xfId="21" applyFont="1" applyFill="1" applyBorder="1" applyAlignment="1">
      <alignment horizontal="center" vertical="center"/>
    </xf>
    <xf numFmtId="14" fontId="11" fillId="0" borderId="3" xfId="21" applyNumberFormat="1" applyFont="1" applyFill="1" applyBorder="1" applyAlignment="1">
      <alignment horizontal="center" vertical="center"/>
    </xf>
    <xf numFmtId="14" fontId="11" fillId="0" borderId="5" xfId="21" applyNumberFormat="1" applyFont="1" applyFill="1" applyBorder="1" applyAlignment="1">
      <alignment horizontal="center" vertical="center"/>
    </xf>
    <xf numFmtId="187" fontId="11" fillId="0" borderId="12" xfId="21" applyFont="1" applyFill="1" applyBorder="1" applyAlignment="1">
      <alignment vertical="center"/>
    </xf>
    <xf numFmtId="187" fontId="11" fillId="0" borderId="12" xfId="21" applyFont="1" applyFill="1" applyBorder="1" applyAlignment="1">
      <alignment horizontal="center" vertical="center"/>
    </xf>
    <xf numFmtId="14" fontId="11" fillId="0" borderId="12" xfId="21" applyNumberFormat="1" applyFont="1" applyFill="1" applyBorder="1" applyAlignment="1">
      <alignment horizontal="center" vertical="center"/>
    </xf>
    <xf numFmtId="187" fontId="68" fillId="5" borderId="3" xfId="19" applyFont="1" applyFill="1" applyBorder="1" applyAlignment="1">
      <alignment horizontal="left" vertical="center" wrapText="1"/>
    </xf>
    <xf numFmtId="187" fontId="68" fillId="5" borderId="12" xfId="19" applyFont="1" applyFill="1" applyBorder="1" applyAlignment="1">
      <alignment horizontal="left" vertical="center" wrapText="1"/>
    </xf>
    <xf numFmtId="187" fontId="68" fillId="0" borderId="3" xfId="23" applyFont="1" applyBorder="1" applyAlignment="1">
      <alignment horizontal="left" vertical="center"/>
    </xf>
    <xf numFmtId="187" fontId="68" fillId="0" borderId="12" xfId="23" applyFont="1" applyBorder="1" applyAlignment="1">
      <alignment horizontal="left" vertical="center"/>
    </xf>
    <xf numFmtId="187" fontId="68" fillId="0" borderId="5" xfId="23" applyFont="1" applyBorder="1" applyAlignment="1">
      <alignment horizontal="left" vertical="center"/>
    </xf>
    <xf numFmtId="187" fontId="68" fillId="5" borderId="5" xfId="24" applyFont="1" applyFill="1" applyBorder="1" applyAlignment="1">
      <alignment horizontal="left" vertical="center"/>
    </xf>
    <xf numFmtId="187" fontId="68" fillId="0" borderId="3" xfId="24" applyFont="1" applyBorder="1" applyAlignment="1">
      <alignment horizontal="left" vertical="center"/>
    </xf>
    <xf numFmtId="187" fontId="68" fillId="0" borderId="12" xfId="24" applyFont="1" applyBorder="1" applyAlignment="1">
      <alignment horizontal="left" vertical="center"/>
    </xf>
    <xf numFmtId="187" fontId="68" fillId="0" borderId="5" xfId="24" applyFont="1" applyBorder="1" applyAlignment="1">
      <alignment horizontal="left" vertical="center"/>
    </xf>
    <xf numFmtId="187" fontId="68" fillId="0" borderId="3" xfId="23" applyFont="1" applyBorder="1" applyAlignment="1">
      <alignment horizontal="left" vertical="center" wrapText="1"/>
    </xf>
    <xf numFmtId="187" fontId="68" fillId="0" borderId="12" xfId="23" applyFont="1" applyBorder="1" applyAlignment="1">
      <alignment horizontal="left" vertical="center" wrapText="1"/>
    </xf>
    <xf numFmtId="187" fontId="68" fillId="0" borderId="5" xfId="23" applyFont="1" applyBorder="1" applyAlignment="1">
      <alignment horizontal="left" vertical="center" wrapText="1"/>
    </xf>
    <xf numFmtId="187" fontId="11" fillId="0" borderId="3" xfId="21" applyFont="1" applyFill="1" applyBorder="1" applyAlignment="1">
      <alignment vertical="center" wrapText="1"/>
    </xf>
    <xf numFmtId="187" fontId="11" fillId="0" borderId="12" xfId="21" applyFont="1" applyFill="1" applyBorder="1" applyAlignment="1">
      <alignment vertical="center" wrapText="1"/>
    </xf>
    <xf numFmtId="187" fontId="11" fillId="0" borderId="3" xfId="21" applyFont="1" applyFill="1" applyBorder="1" applyAlignment="1">
      <alignment horizontal="center" vertical="center" wrapText="1"/>
    </xf>
    <xf numFmtId="187" fontId="11" fillId="0" borderId="12" xfId="21" applyFont="1" applyFill="1" applyBorder="1" applyAlignment="1">
      <alignment horizontal="center" vertical="center" wrapText="1"/>
    </xf>
    <xf numFmtId="14" fontId="11" fillId="0" borderId="3" xfId="21" applyNumberFormat="1" applyFont="1" applyFill="1" applyBorder="1" applyAlignment="1">
      <alignment horizontal="center" vertical="center" wrapText="1"/>
    </xf>
    <xf numFmtId="14" fontId="11" fillId="0" borderId="12" xfId="21" applyNumberFormat="1" applyFont="1" applyFill="1" applyBorder="1" applyAlignment="1">
      <alignment horizontal="center" vertical="center" wrapText="1"/>
    </xf>
    <xf numFmtId="187" fontId="65" fillId="0" borderId="1" xfId="11" applyFont="1" applyBorder="1" applyAlignment="1">
      <alignment horizontal="left" vertical="center"/>
    </xf>
    <xf numFmtId="187" fontId="68" fillId="5" borderId="3" xfId="22" applyFont="1" applyFill="1" applyBorder="1" applyAlignment="1">
      <alignment horizontal="left" vertical="center"/>
    </xf>
    <xf numFmtId="187" fontId="68" fillId="5" borderId="12" xfId="22" applyFont="1" applyFill="1" applyBorder="1" applyAlignment="1">
      <alignment horizontal="left" vertical="center"/>
    </xf>
    <xf numFmtId="187" fontId="68" fillId="5" borderId="5" xfId="22" applyFont="1" applyFill="1" applyBorder="1" applyAlignment="1">
      <alignment horizontal="left" vertical="center"/>
    </xf>
    <xf numFmtId="187" fontId="11" fillId="0" borderId="5" xfId="21" applyFont="1" applyFill="1" applyBorder="1" applyAlignment="1">
      <alignment vertical="center" wrapText="1"/>
    </xf>
    <xf numFmtId="187" fontId="11" fillId="0" borderId="5" xfId="21" applyFont="1" applyFill="1" applyBorder="1" applyAlignment="1">
      <alignment horizontal="center" vertical="center" wrapText="1"/>
    </xf>
    <xf numFmtId="14" fontId="11" fillId="0" borderId="5" xfId="21" applyNumberFormat="1" applyFont="1" applyFill="1" applyBorder="1" applyAlignment="1">
      <alignment horizontal="center" vertical="center" wrapText="1"/>
    </xf>
    <xf numFmtId="187" fontId="68" fillId="0" borderId="3" xfId="19" applyFont="1" applyBorder="1" applyAlignment="1">
      <alignment horizontal="left" vertical="center" wrapText="1"/>
    </xf>
    <xf numFmtId="187" fontId="68" fillId="0" borderId="12" xfId="19" applyFont="1" applyBorder="1" applyAlignment="1">
      <alignment horizontal="left" vertical="center" wrapText="1"/>
    </xf>
    <xf numFmtId="187" fontId="68" fillId="0" borderId="5" xfId="19" applyFont="1" applyBorder="1" applyAlignment="1">
      <alignment horizontal="left" vertical="center" wrapText="1"/>
    </xf>
    <xf numFmtId="187" fontId="68" fillId="0" borderId="3" xfId="18" applyFont="1" applyBorder="1" applyAlignment="1">
      <alignment horizontal="left" vertical="center" wrapText="1"/>
    </xf>
    <xf numFmtId="187" fontId="68" fillId="0" borderId="12" xfId="18" applyFont="1" applyBorder="1" applyAlignment="1">
      <alignment horizontal="left" vertical="center" wrapText="1"/>
    </xf>
    <xf numFmtId="187" fontId="11" fillId="0" borderId="1" xfId="20" applyFont="1" applyFill="1" applyBorder="1" applyAlignment="1">
      <alignment vertical="center" wrapText="1"/>
    </xf>
    <xf numFmtId="187" fontId="11" fillId="0" borderId="1" xfId="20" applyFont="1" applyFill="1" applyBorder="1" applyAlignment="1">
      <alignment horizontal="center" vertical="center" wrapText="1"/>
    </xf>
    <xf numFmtId="14" fontId="11" fillId="0" borderId="1" xfId="20" applyNumberFormat="1" applyFont="1" applyFill="1" applyBorder="1" applyAlignment="1">
      <alignment horizontal="center" vertical="center" wrapText="1"/>
    </xf>
    <xf numFmtId="187" fontId="68" fillId="0" borderId="5" xfId="18" applyFont="1" applyBorder="1" applyAlignment="1">
      <alignment horizontal="left" vertical="center" wrapText="1"/>
    </xf>
    <xf numFmtId="187" fontId="11" fillId="5" borderId="3" xfId="20" applyFont="1" applyFill="1" applyBorder="1" applyAlignment="1">
      <alignment vertical="center" wrapText="1"/>
    </xf>
    <xf numFmtId="187" fontId="11" fillId="5" borderId="12" xfId="20" applyFont="1" applyFill="1" applyBorder="1" applyAlignment="1">
      <alignment vertical="center" wrapText="1"/>
    </xf>
    <xf numFmtId="187" fontId="11" fillId="5" borderId="5" xfId="20" applyFont="1" applyFill="1" applyBorder="1" applyAlignment="1">
      <alignment vertical="center" wrapText="1"/>
    </xf>
    <xf numFmtId="187" fontId="11" fillId="0" borderId="3" xfId="20" applyFont="1" applyFill="1" applyBorder="1" applyAlignment="1">
      <alignment horizontal="center" vertical="center" wrapText="1"/>
    </xf>
    <xf numFmtId="187" fontId="11" fillId="0" borderId="12" xfId="20" applyFont="1" applyFill="1" applyBorder="1" applyAlignment="1">
      <alignment horizontal="center" vertical="center" wrapText="1"/>
    </xf>
    <xf numFmtId="187" fontId="11" fillId="0" borderId="5" xfId="20" applyFont="1" applyFill="1" applyBorder="1" applyAlignment="1">
      <alignment horizontal="center" vertical="center" wrapText="1"/>
    </xf>
    <xf numFmtId="14" fontId="11" fillId="0" borderId="3" xfId="20" applyNumberFormat="1" applyFont="1" applyFill="1" applyBorder="1" applyAlignment="1">
      <alignment horizontal="center" vertical="center" wrapText="1"/>
    </xf>
    <xf numFmtId="14" fontId="11" fillId="0" borderId="12" xfId="20" applyNumberFormat="1" applyFont="1" applyFill="1" applyBorder="1" applyAlignment="1">
      <alignment horizontal="center" vertical="center" wrapText="1"/>
    </xf>
    <xf numFmtId="14" fontId="11" fillId="0" borderId="5" xfId="20" applyNumberFormat="1" applyFont="1" applyFill="1" applyBorder="1" applyAlignment="1">
      <alignment horizontal="center" vertical="center" wrapText="1"/>
    </xf>
    <xf numFmtId="187" fontId="68" fillId="5" borderId="1" xfId="19" applyFont="1" applyFill="1" applyBorder="1" applyAlignment="1">
      <alignment horizontal="left" vertical="center" wrapText="1"/>
    </xf>
    <xf numFmtId="187" fontId="68" fillId="5" borderId="5" xfId="19" applyFont="1" applyFill="1" applyBorder="1" applyAlignment="1">
      <alignment horizontal="left" vertical="center" wrapText="1"/>
    </xf>
    <xf numFmtId="49" fontId="11" fillId="0" borderId="3" xfId="16" applyNumberFormat="1" applyFont="1" applyFill="1" applyBorder="1" applyAlignment="1">
      <alignment vertical="center" wrapText="1"/>
    </xf>
    <xf numFmtId="49" fontId="11" fillId="0" borderId="12" xfId="16" applyNumberFormat="1" applyFont="1" applyFill="1" applyBorder="1" applyAlignment="1">
      <alignment vertical="center" wrapText="1"/>
    </xf>
    <xf numFmtId="49" fontId="11" fillId="0" borderId="5" xfId="16" applyNumberFormat="1" applyFont="1" applyFill="1" applyBorder="1" applyAlignment="1">
      <alignment vertical="center" wrapText="1"/>
    </xf>
    <xf numFmtId="49" fontId="11" fillId="0" borderId="3" xfId="16" applyNumberFormat="1" applyFont="1" applyFill="1" applyBorder="1" applyAlignment="1">
      <alignment horizontal="center" vertical="center" wrapText="1"/>
    </xf>
    <xf numFmtId="49" fontId="11" fillId="0" borderId="12" xfId="16" applyNumberFormat="1" applyFont="1" applyFill="1" applyBorder="1" applyAlignment="1">
      <alignment horizontal="center" vertical="center" wrapText="1"/>
    </xf>
    <xf numFmtId="49" fontId="11" fillId="0" borderId="5" xfId="16" applyNumberFormat="1" applyFont="1" applyFill="1" applyBorder="1" applyAlignment="1">
      <alignment horizontal="center" vertical="center" wrapText="1"/>
    </xf>
    <xf numFmtId="14" fontId="11" fillId="0" borderId="3" xfId="16" applyNumberFormat="1" applyFont="1" applyFill="1" applyBorder="1" applyAlignment="1">
      <alignment horizontal="center" vertical="center" wrapText="1"/>
    </xf>
    <xf numFmtId="14" fontId="11" fillId="0" borderId="12" xfId="16" applyNumberFormat="1" applyFont="1" applyFill="1" applyBorder="1" applyAlignment="1">
      <alignment horizontal="center" vertical="center" wrapText="1"/>
    </xf>
    <xf numFmtId="14" fontId="11" fillId="0" borderId="5" xfId="16" applyNumberFormat="1" applyFont="1" applyFill="1" applyBorder="1" applyAlignment="1">
      <alignment horizontal="center" vertical="center" wrapText="1"/>
    </xf>
    <xf numFmtId="187" fontId="68" fillId="5" borderId="3" xfId="16" applyFont="1" applyFill="1" applyBorder="1" applyAlignment="1">
      <alignment horizontal="left" vertical="center" wrapText="1"/>
    </xf>
    <xf numFmtId="187" fontId="68" fillId="5" borderId="12" xfId="16" applyFont="1" applyFill="1" applyBorder="1" applyAlignment="1">
      <alignment horizontal="left" vertical="center" wrapText="1"/>
    </xf>
    <xf numFmtId="187" fontId="68" fillId="5" borderId="5" xfId="16" applyFont="1" applyFill="1" applyBorder="1" applyAlignment="1">
      <alignment horizontal="left" vertical="center" wrapText="1"/>
    </xf>
    <xf numFmtId="49" fontId="11" fillId="0" borderId="1" xfId="16" applyNumberFormat="1" applyFont="1" applyFill="1" applyBorder="1" applyAlignment="1">
      <alignment vertical="center" wrapText="1"/>
    </xf>
    <xf numFmtId="49" fontId="11" fillId="0" borderId="1" xfId="16" applyNumberFormat="1" applyFont="1" applyFill="1" applyBorder="1" applyAlignment="1">
      <alignment horizontal="center" vertical="center" wrapText="1"/>
    </xf>
    <xf numFmtId="14" fontId="11" fillId="0" borderId="1" xfId="16" applyNumberFormat="1" applyFont="1" applyFill="1" applyBorder="1" applyAlignment="1">
      <alignment horizontal="center" vertical="center" wrapText="1"/>
    </xf>
    <xf numFmtId="187" fontId="68" fillId="0" borderId="1" xfId="19" applyFont="1" applyBorder="1" applyAlignment="1">
      <alignment horizontal="left" vertical="center" wrapText="1"/>
    </xf>
    <xf numFmtId="187" fontId="68" fillId="5" borderId="1" xfId="16" applyFont="1" applyFill="1" applyBorder="1" applyAlignment="1">
      <alignment horizontal="left" vertical="center" wrapText="1"/>
    </xf>
    <xf numFmtId="187" fontId="68" fillId="5" borderId="1" xfId="18" applyFont="1" applyFill="1" applyBorder="1" applyAlignment="1">
      <alignment horizontal="left" vertical="center" wrapText="1"/>
    </xf>
    <xf numFmtId="187" fontId="11" fillId="0" borderId="3" xfId="20" applyFont="1" applyFill="1" applyBorder="1" applyAlignment="1">
      <alignment vertical="center" wrapText="1"/>
    </xf>
    <xf numFmtId="187" fontId="11" fillId="0" borderId="12" xfId="20" applyFont="1" applyFill="1" applyBorder="1" applyAlignment="1">
      <alignment vertical="center" wrapText="1"/>
    </xf>
    <xf numFmtId="187" fontId="11" fillId="0" borderId="3" xfId="18" applyFont="1" applyFill="1" applyBorder="1" applyAlignment="1">
      <alignment vertical="center" wrapText="1"/>
    </xf>
    <xf numFmtId="187" fontId="11" fillId="0" borderId="12" xfId="18" applyFont="1" applyFill="1" applyBorder="1" applyAlignment="1">
      <alignment vertical="center" wrapText="1"/>
    </xf>
    <xf numFmtId="187" fontId="11" fillId="0" borderId="3" xfId="18" applyFont="1" applyFill="1" applyBorder="1" applyAlignment="1">
      <alignment horizontal="center" vertical="center" wrapText="1"/>
    </xf>
    <xf numFmtId="187" fontId="11" fillId="0" borderId="12" xfId="18" applyFont="1" applyFill="1" applyBorder="1" applyAlignment="1">
      <alignment horizontal="center" vertical="center" wrapText="1"/>
    </xf>
    <xf numFmtId="187" fontId="68" fillId="5" borderId="3" xfId="18" applyFont="1" applyFill="1" applyBorder="1" applyAlignment="1">
      <alignment horizontal="left" vertical="center" wrapText="1"/>
    </xf>
    <xf numFmtId="187" fontId="68" fillId="5" borderId="12" xfId="18" applyFont="1" applyFill="1" applyBorder="1" applyAlignment="1">
      <alignment horizontal="left" vertical="center" wrapText="1"/>
    </xf>
    <xf numFmtId="187" fontId="11" fillId="0" borderId="5" xfId="20" applyFont="1" applyFill="1" applyBorder="1" applyAlignment="1">
      <alignment vertical="center" wrapText="1"/>
    </xf>
    <xf numFmtId="187" fontId="68" fillId="5" borderId="5" xfId="18" applyFont="1" applyFill="1" applyBorder="1" applyAlignment="1">
      <alignment horizontal="left" vertical="center" wrapText="1"/>
    </xf>
    <xf numFmtId="187" fontId="11" fillId="0" borderId="5" xfId="18" applyFont="1" applyFill="1" applyBorder="1" applyAlignment="1">
      <alignment vertical="center" wrapText="1"/>
    </xf>
    <xf numFmtId="187" fontId="11" fillId="0" borderId="5" xfId="18" applyFont="1" applyFill="1" applyBorder="1" applyAlignment="1">
      <alignment horizontal="center" vertical="center" wrapText="1"/>
    </xf>
    <xf numFmtId="187" fontId="11" fillId="0" borderId="12" xfId="19" applyFont="1" applyFill="1" applyBorder="1" applyAlignment="1">
      <alignment vertical="center" wrapText="1"/>
    </xf>
    <xf numFmtId="187" fontId="11" fillId="0" borderId="12" xfId="19" applyFont="1" applyFill="1" applyBorder="1" applyAlignment="1">
      <alignment horizontal="center" vertical="center" wrapText="1"/>
    </xf>
    <xf numFmtId="14" fontId="11" fillId="0" borderId="12" xfId="19" applyNumberFormat="1" applyFont="1" applyFill="1" applyBorder="1" applyAlignment="1">
      <alignment horizontal="center" vertical="center" wrapText="1"/>
    </xf>
    <xf numFmtId="187" fontId="68" fillId="5" borderId="1" xfId="19" applyFont="1" applyFill="1" applyBorder="1" applyAlignment="1">
      <alignment horizontal="left" vertical="center"/>
    </xf>
    <xf numFmtId="187" fontId="63" fillId="5" borderId="1" xfId="19" applyFont="1" applyFill="1" applyBorder="1" applyAlignment="1">
      <alignment horizontal="left" vertical="center" wrapText="1"/>
    </xf>
    <xf numFmtId="187" fontId="41" fillId="0" borderId="3" xfId="12" applyFont="1" applyFill="1" applyBorder="1" applyAlignment="1">
      <alignment horizontal="left" vertical="center" wrapText="1"/>
    </xf>
    <xf numFmtId="187" fontId="41" fillId="0" borderId="12" xfId="12" applyFont="1" applyFill="1" applyBorder="1" applyAlignment="1">
      <alignment horizontal="left" vertical="center" wrapText="1"/>
    </xf>
    <xf numFmtId="187" fontId="41" fillId="0" borderId="5" xfId="12" applyFont="1" applyFill="1" applyBorder="1" applyAlignment="1">
      <alignment horizontal="left" vertical="center" wrapText="1"/>
    </xf>
    <xf numFmtId="187" fontId="11" fillId="0" borderId="3" xfId="12" applyFont="1" applyFill="1" applyBorder="1" applyAlignment="1">
      <alignment vertical="center" wrapText="1"/>
    </xf>
    <xf numFmtId="187" fontId="11" fillId="0" borderId="12" xfId="12" applyFont="1" applyFill="1" applyBorder="1" applyAlignment="1">
      <alignment vertical="center" wrapText="1"/>
    </xf>
    <xf numFmtId="187" fontId="11" fillId="0" borderId="5" xfId="12" applyFont="1" applyFill="1" applyBorder="1" applyAlignment="1">
      <alignment vertical="center" wrapText="1"/>
    </xf>
    <xf numFmtId="187" fontId="11" fillId="0" borderId="3" xfId="12" applyFont="1" applyFill="1" applyBorder="1" applyAlignment="1">
      <alignment horizontal="center" vertical="center" wrapText="1"/>
    </xf>
    <xf numFmtId="187" fontId="11" fillId="0" borderId="12" xfId="12" applyFont="1" applyFill="1" applyBorder="1" applyAlignment="1">
      <alignment horizontal="center" vertical="center" wrapText="1"/>
    </xf>
    <xf numFmtId="187" fontId="11" fillId="0" borderId="5" xfId="12" applyFont="1" applyFill="1" applyBorder="1" applyAlignment="1">
      <alignment horizontal="center" vertical="center" wrapText="1"/>
    </xf>
    <xf numFmtId="187" fontId="11" fillId="0" borderId="3" xfId="13" applyFont="1" applyFill="1" applyBorder="1" applyAlignment="1">
      <alignment vertical="center"/>
    </xf>
    <xf numFmtId="187" fontId="11" fillId="0" borderId="12" xfId="13" applyFont="1" applyFill="1" applyBorder="1" applyAlignment="1">
      <alignment vertical="center"/>
    </xf>
    <xf numFmtId="187" fontId="11" fillId="0" borderId="5" xfId="13" applyFont="1" applyFill="1" applyBorder="1" applyAlignment="1">
      <alignment vertical="center"/>
    </xf>
    <xf numFmtId="14" fontId="11" fillId="0" borderId="3" xfId="13" applyNumberFormat="1" applyFont="1" applyFill="1" applyBorder="1" applyAlignment="1">
      <alignment horizontal="center" vertical="center"/>
    </xf>
    <xf numFmtId="14" fontId="11" fillId="0" borderId="12" xfId="13" applyNumberFormat="1" applyFont="1" applyFill="1" applyBorder="1" applyAlignment="1">
      <alignment horizontal="center" vertical="center"/>
    </xf>
    <xf numFmtId="14" fontId="11" fillId="0" borderId="5" xfId="13" applyNumberFormat="1" applyFont="1" applyFill="1" applyBorder="1" applyAlignment="1">
      <alignment horizontal="center" vertical="center"/>
    </xf>
    <xf numFmtId="187" fontId="11" fillId="0" borderId="3" xfId="13" applyFont="1" applyFill="1" applyBorder="1" applyAlignment="1">
      <alignment horizontal="center" vertical="center"/>
    </xf>
    <xf numFmtId="187" fontId="11" fillId="0" borderId="12" xfId="13" applyFont="1" applyFill="1" applyBorder="1" applyAlignment="1">
      <alignment horizontal="center" vertical="center"/>
    </xf>
    <xf numFmtId="187" fontId="11" fillId="0" borderId="5" xfId="13" applyFont="1" applyFill="1" applyBorder="1" applyAlignment="1">
      <alignment horizontal="center" vertical="center"/>
    </xf>
    <xf numFmtId="187" fontId="11" fillId="0" borderId="3" xfId="11" applyFont="1" applyFill="1" applyBorder="1" applyAlignment="1">
      <alignment vertical="center"/>
    </xf>
    <xf numFmtId="187" fontId="11" fillId="0" borderId="12" xfId="11" applyFont="1" applyFill="1" applyBorder="1" applyAlignment="1">
      <alignment vertical="center"/>
    </xf>
    <xf numFmtId="187" fontId="11" fillId="0" borderId="5" xfId="11" applyFont="1" applyFill="1" applyBorder="1" applyAlignment="1">
      <alignment vertical="center"/>
    </xf>
    <xf numFmtId="187" fontId="11" fillId="0" borderId="3" xfId="11" applyFont="1" applyFill="1" applyBorder="1" applyAlignment="1">
      <alignment horizontal="center" vertical="center"/>
    </xf>
    <xf numFmtId="187" fontId="11" fillId="0" borderId="12" xfId="11" applyFont="1" applyFill="1" applyBorder="1" applyAlignment="1">
      <alignment horizontal="center" vertical="center"/>
    </xf>
    <xf numFmtId="187" fontId="11" fillId="0" borderId="5" xfId="11" applyFont="1" applyFill="1" applyBorder="1" applyAlignment="1">
      <alignment horizontal="center" vertical="center"/>
    </xf>
    <xf numFmtId="14" fontId="11" fillId="0" borderId="3" xfId="11" applyNumberFormat="1" applyFont="1" applyFill="1" applyBorder="1" applyAlignment="1">
      <alignment horizontal="center" vertical="center"/>
    </xf>
    <xf numFmtId="14" fontId="11" fillId="0" borderId="12" xfId="11" applyNumberFormat="1" applyFont="1" applyFill="1" applyBorder="1" applyAlignment="1">
      <alignment horizontal="center" vertical="center"/>
    </xf>
    <xf numFmtId="14" fontId="11" fillId="0" borderId="5" xfId="11" applyNumberFormat="1" applyFont="1" applyFill="1" applyBorder="1" applyAlignment="1">
      <alignment horizontal="center" vertical="center"/>
    </xf>
    <xf numFmtId="187" fontId="41" fillId="0" borderId="3" xfId="11" applyFont="1" applyFill="1" applyBorder="1" applyAlignment="1">
      <alignment horizontal="left" vertical="center"/>
    </xf>
    <xf numFmtId="187" fontId="41" fillId="0" borderId="12" xfId="11" applyFont="1" applyFill="1" applyBorder="1" applyAlignment="1">
      <alignment horizontal="left" vertical="center"/>
    </xf>
    <xf numFmtId="187" fontId="41" fillId="0" borderId="5" xfId="11" applyFont="1" applyFill="1" applyBorder="1" applyAlignment="1">
      <alignment horizontal="left" vertical="center"/>
    </xf>
    <xf numFmtId="14" fontId="11" fillId="0" borderId="3" xfId="12" applyNumberFormat="1" applyFont="1" applyFill="1" applyBorder="1" applyAlignment="1">
      <alignment horizontal="center" vertical="center" wrapText="1"/>
    </xf>
    <xf numFmtId="14" fontId="11" fillId="0" borderId="12" xfId="12" applyNumberFormat="1" applyFont="1" applyFill="1" applyBorder="1" applyAlignment="1">
      <alignment horizontal="center" vertical="center" wrapText="1"/>
    </xf>
    <xf numFmtId="14" fontId="11" fillId="0" borderId="5" xfId="12" applyNumberFormat="1" applyFont="1" applyFill="1" applyBorder="1" applyAlignment="1">
      <alignment horizontal="center" vertical="center" wrapText="1"/>
    </xf>
    <xf numFmtId="49" fontId="42" fillId="0" borderId="3" xfId="22" applyNumberFormat="1" applyFont="1" applyFill="1" applyBorder="1" applyAlignment="1">
      <alignment vertical="center"/>
    </xf>
    <xf numFmtId="49" fontId="42" fillId="0" borderId="12" xfId="22" applyNumberFormat="1" applyFont="1" applyFill="1" applyBorder="1" applyAlignment="1">
      <alignment vertical="center"/>
    </xf>
    <xf numFmtId="49" fontId="42" fillId="0" borderId="5" xfId="22" applyNumberFormat="1" applyFont="1" applyFill="1" applyBorder="1" applyAlignment="1">
      <alignment vertical="center"/>
    </xf>
    <xf numFmtId="187" fontId="42" fillId="0" borderId="3" xfId="22" applyFont="1" applyBorder="1" applyAlignment="1">
      <alignment horizontal="left" vertical="center"/>
    </xf>
    <xf numFmtId="187" fontId="42" fillId="0" borderId="12" xfId="22" applyFont="1" applyBorder="1" applyAlignment="1">
      <alignment horizontal="left" vertical="center"/>
    </xf>
    <xf numFmtId="187" fontId="42" fillId="0" borderId="5" xfId="22" applyFont="1" applyBorder="1" applyAlignment="1">
      <alignment horizontal="left" vertical="center"/>
    </xf>
    <xf numFmtId="49" fontId="42" fillId="0" borderId="3" xfId="22" applyNumberFormat="1" applyFont="1" applyFill="1" applyBorder="1" applyAlignment="1">
      <alignment horizontal="center" vertical="center"/>
    </xf>
    <xf numFmtId="49" fontId="42" fillId="0" borderId="12" xfId="22" applyNumberFormat="1" applyFont="1" applyFill="1" applyBorder="1" applyAlignment="1">
      <alignment horizontal="center" vertical="center"/>
    </xf>
    <xf numFmtId="49" fontId="42" fillId="0" borderId="5" xfId="22" applyNumberFormat="1" applyFont="1" applyFill="1" applyBorder="1" applyAlignment="1">
      <alignment horizontal="center" vertical="center"/>
    </xf>
    <xf numFmtId="14" fontId="42" fillId="0" borderId="3" xfId="22" applyNumberFormat="1" applyFont="1" applyFill="1" applyBorder="1" applyAlignment="1">
      <alignment horizontal="center" vertical="center"/>
    </xf>
    <xf numFmtId="14" fontId="42" fillId="0" borderId="12" xfId="22" applyNumberFormat="1" applyFont="1" applyFill="1" applyBorder="1" applyAlignment="1">
      <alignment horizontal="center" vertical="center"/>
    </xf>
    <xf numFmtId="14" fontId="42" fillId="0" borderId="5" xfId="22" applyNumberFormat="1" applyFont="1" applyFill="1" applyBorder="1" applyAlignment="1">
      <alignment horizontal="center" vertical="center"/>
    </xf>
    <xf numFmtId="187" fontId="41" fillId="5" borderId="3" xfId="22" applyFont="1" applyFill="1" applyBorder="1" applyAlignment="1">
      <alignment horizontal="left" vertical="center"/>
    </xf>
    <xf numFmtId="187" fontId="41" fillId="5" borderId="12" xfId="22" applyFont="1" applyFill="1" applyBorder="1" applyAlignment="1">
      <alignment horizontal="left" vertical="center"/>
    </xf>
    <xf numFmtId="187" fontId="41" fillId="5" borderId="5" xfId="22" applyFont="1" applyFill="1" applyBorder="1" applyAlignment="1">
      <alignment horizontal="left" vertical="center"/>
    </xf>
    <xf numFmtId="187" fontId="42" fillId="0" borderId="3" xfId="21" applyFont="1" applyFill="1" applyBorder="1" applyAlignment="1">
      <alignment vertical="center"/>
    </xf>
    <xf numFmtId="187" fontId="42" fillId="0" borderId="12" xfId="21" applyFont="1" applyFill="1" applyBorder="1" applyAlignment="1">
      <alignment vertical="center"/>
    </xf>
    <xf numFmtId="187" fontId="42" fillId="0" borderId="5" xfId="21" applyFont="1" applyFill="1" applyBorder="1" applyAlignment="1">
      <alignment vertical="center"/>
    </xf>
    <xf numFmtId="187" fontId="42" fillId="0" borderId="3" xfId="21" applyFont="1" applyFill="1" applyBorder="1" applyAlignment="1">
      <alignment horizontal="center" vertical="center"/>
    </xf>
    <xf numFmtId="187" fontId="42" fillId="0" borderId="12" xfId="21" applyFont="1" applyFill="1" applyBorder="1" applyAlignment="1">
      <alignment horizontal="center" vertical="center"/>
    </xf>
    <xf numFmtId="187" fontId="42" fillId="0" borderId="5" xfId="21" applyFont="1" applyFill="1" applyBorder="1" applyAlignment="1">
      <alignment horizontal="center" vertical="center"/>
    </xf>
    <xf numFmtId="14" fontId="42" fillId="0" borderId="3" xfId="21" applyNumberFormat="1" applyFont="1" applyFill="1" applyBorder="1" applyAlignment="1">
      <alignment horizontal="center" vertical="center"/>
    </xf>
    <xf numFmtId="14" fontId="42" fillId="0" borderId="12" xfId="21" applyNumberFormat="1" applyFont="1" applyFill="1" applyBorder="1" applyAlignment="1">
      <alignment horizontal="center" vertical="center"/>
    </xf>
    <xf numFmtId="14" fontId="42" fillId="0" borderId="5" xfId="21" applyNumberFormat="1" applyFont="1" applyFill="1" applyBorder="1" applyAlignment="1">
      <alignment horizontal="center" vertical="center"/>
    </xf>
    <xf numFmtId="187" fontId="41" fillId="0" borderId="3" xfId="24" applyFont="1" applyBorder="1" applyAlignment="1">
      <alignment horizontal="left" vertical="center"/>
    </xf>
    <xf numFmtId="187" fontId="41" fillId="0" borderId="12" xfId="24" applyFont="1" applyBorder="1" applyAlignment="1">
      <alignment horizontal="left" vertical="center"/>
    </xf>
    <xf numFmtId="187" fontId="41" fillId="0" borderId="5" xfId="24" applyFont="1" applyBorder="1" applyAlignment="1">
      <alignment horizontal="left" vertical="center"/>
    </xf>
    <xf numFmtId="187" fontId="41" fillId="5" borderId="3" xfId="25" applyFont="1" applyFill="1" applyBorder="1" applyAlignment="1">
      <alignment horizontal="left" vertical="center"/>
    </xf>
    <xf numFmtId="187" fontId="41" fillId="5" borderId="12" xfId="25" applyFont="1" applyFill="1" applyBorder="1" applyAlignment="1">
      <alignment horizontal="left" vertical="center"/>
    </xf>
    <xf numFmtId="187" fontId="41" fillId="5" borderId="5" xfId="25" applyFont="1" applyFill="1" applyBorder="1" applyAlignment="1">
      <alignment horizontal="left" vertical="center"/>
    </xf>
    <xf numFmtId="187" fontId="41" fillId="0" borderId="3" xfId="25" applyFont="1" applyBorder="1" applyAlignment="1">
      <alignment horizontal="left" vertical="center"/>
    </xf>
    <xf numFmtId="187" fontId="41" fillId="0" borderId="12" xfId="25" applyFont="1" applyBorder="1" applyAlignment="1">
      <alignment horizontal="left" vertical="center"/>
    </xf>
    <xf numFmtId="187" fontId="41" fillId="0" borderId="5" xfId="25" applyFont="1" applyBorder="1" applyAlignment="1">
      <alignment horizontal="left" vertical="center"/>
    </xf>
    <xf numFmtId="187" fontId="11" fillId="0" borderId="3" xfId="11" applyFont="1" applyFill="1" applyBorder="1" applyAlignment="1">
      <alignment vertical="center" wrapText="1"/>
    </xf>
    <xf numFmtId="187" fontId="11" fillId="0" borderId="12" xfId="11" applyFont="1" applyFill="1" applyBorder="1" applyAlignment="1">
      <alignment vertical="center" wrapText="1"/>
    </xf>
    <xf numFmtId="187" fontId="11" fillId="0" borderId="5" xfId="11" applyFont="1" applyFill="1" applyBorder="1" applyAlignment="1">
      <alignment vertical="center" wrapText="1"/>
    </xf>
    <xf numFmtId="187" fontId="11" fillId="0" borderId="3" xfId="26" applyFont="1" applyFill="1" applyBorder="1" applyAlignment="1">
      <alignment vertical="center" wrapText="1"/>
    </xf>
    <xf numFmtId="187" fontId="11" fillId="0" borderId="5" xfId="26" applyFont="1" applyFill="1" applyBorder="1" applyAlignment="1">
      <alignment vertical="center" wrapText="1"/>
    </xf>
    <xf numFmtId="187" fontId="11" fillId="0" borderId="3" xfId="29" applyFont="1" applyFill="1" applyBorder="1" applyAlignment="1">
      <alignment vertical="center"/>
    </xf>
    <xf numFmtId="187" fontId="11" fillId="0" borderId="12" xfId="29" applyFont="1" applyFill="1" applyBorder="1" applyAlignment="1">
      <alignment vertical="center"/>
    </xf>
    <xf numFmtId="187" fontId="11" fillId="0" borderId="5" xfId="29" applyFont="1" applyFill="1" applyBorder="1" applyAlignment="1">
      <alignment vertical="center"/>
    </xf>
    <xf numFmtId="187" fontId="11" fillId="0" borderId="1" xfId="21" applyFont="1" applyFill="1" applyBorder="1" applyAlignment="1">
      <alignment vertical="center" wrapText="1"/>
    </xf>
    <xf numFmtId="187" fontId="12" fillId="0" borderId="3" xfId="29" applyFont="1" applyBorder="1" applyAlignment="1">
      <alignment horizontal="left" vertical="center" wrapText="1"/>
    </xf>
    <xf numFmtId="187" fontId="12" fillId="0" borderId="12" xfId="29" applyFont="1" applyBorder="1" applyAlignment="1">
      <alignment horizontal="left" vertical="center" wrapText="1"/>
    </xf>
    <xf numFmtId="187" fontId="12" fillId="0" borderId="5" xfId="29" applyFont="1" applyBorder="1" applyAlignment="1">
      <alignment horizontal="left" vertical="center" wrapText="1"/>
    </xf>
    <xf numFmtId="187" fontId="12" fillId="0" borderId="1" xfId="29" applyFont="1" applyBorder="1" applyAlignment="1">
      <alignment horizontal="left" vertical="center" wrapText="1"/>
    </xf>
    <xf numFmtId="187" fontId="11" fillId="0" borderId="3" xfId="29" applyFont="1" applyFill="1" applyBorder="1" applyAlignment="1">
      <alignment vertical="center" wrapText="1"/>
    </xf>
    <xf numFmtId="187" fontId="11" fillId="0" borderId="12" xfId="29" applyFont="1" applyFill="1" applyBorder="1" applyAlignment="1">
      <alignment vertical="center" wrapText="1"/>
    </xf>
    <xf numFmtId="187" fontId="11" fillId="0" borderId="5" xfId="29" applyFont="1" applyFill="1" applyBorder="1" applyAlignment="1">
      <alignment vertical="center" wrapText="1"/>
    </xf>
    <xf numFmtId="187" fontId="11" fillId="0" borderId="12" xfId="26" applyFont="1" applyFill="1" applyBorder="1" applyAlignment="1">
      <alignment vertical="center" wrapText="1"/>
    </xf>
    <xf numFmtId="187" fontId="11" fillId="0" borderId="1" xfId="26" applyFont="1" applyFill="1" applyBorder="1" applyAlignment="1">
      <alignment vertical="center" wrapText="1"/>
    </xf>
    <xf numFmtId="187" fontId="41" fillId="0" borderId="3" xfId="11" applyFont="1" applyBorder="1" applyAlignment="1">
      <alignment horizontal="left" vertical="center"/>
    </xf>
    <xf numFmtId="187" fontId="41" fillId="0" borderId="12" xfId="11" applyFont="1" applyBorder="1" applyAlignment="1">
      <alignment horizontal="left" vertical="center"/>
    </xf>
    <xf numFmtId="49" fontId="11" fillId="0" borderId="3" xfId="12" applyNumberFormat="1" applyFont="1" applyFill="1" applyBorder="1" applyAlignment="1">
      <alignment vertical="center" wrapText="1"/>
    </xf>
    <xf numFmtId="49" fontId="11" fillId="0" borderId="12" xfId="12" applyNumberFormat="1" applyFont="1" applyFill="1" applyBorder="1" applyAlignment="1">
      <alignment vertical="center" wrapText="1"/>
    </xf>
    <xf numFmtId="49" fontId="11" fillId="0" borderId="5" xfId="12" applyNumberFormat="1" applyFont="1" applyFill="1" applyBorder="1" applyAlignment="1">
      <alignment vertical="center" wrapText="1"/>
    </xf>
    <xf numFmtId="49" fontId="11" fillId="0" borderId="3" xfId="22" applyNumberFormat="1" applyFont="1" applyFill="1" applyBorder="1" applyAlignment="1">
      <alignment vertical="center" wrapText="1"/>
    </xf>
    <xf numFmtId="49" fontId="11" fillId="0" borderId="5" xfId="22" applyNumberFormat="1" applyFont="1" applyFill="1" applyBorder="1" applyAlignment="1">
      <alignment vertical="center" wrapText="1"/>
    </xf>
    <xf numFmtId="187" fontId="12" fillId="5" borderId="3" xfId="22" applyFont="1" applyFill="1" applyBorder="1" applyAlignment="1">
      <alignment horizontal="left" vertical="center" wrapText="1"/>
    </xf>
    <xf numFmtId="187" fontId="12" fillId="5" borderId="12" xfId="22" applyFont="1" applyFill="1" applyBorder="1" applyAlignment="1">
      <alignment horizontal="left" vertical="center" wrapText="1"/>
    </xf>
    <xf numFmtId="49" fontId="11" fillId="0" borderId="12" xfId="22" applyNumberFormat="1" applyFont="1" applyFill="1" applyBorder="1" applyAlignment="1">
      <alignment vertical="center" wrapText="1"/>
    </xf>
    <xf numFmtId="187" fontId="12" fillId="5" borderId="5" xfId="22" applyFont="1" applyFill="1" applyBorder="1" applyAlignment="1">
      <alignment horizontal="left" vertical="center" wrapText="1"/>
    </xf>
    <xf numFmtId="187" fontId="12" fillId="5" borderId="1" xfId="22" applyFont="1" applyFill="1" applyBorder="1" applyAlignment="1">
      <alignment horizontal="left" vertical="center" wrapText="1"/>
    </xf>
    <xf numFmtId="187" fontId="12" fillId="0" borderId="3" xfId="22" applyFont="1" applyBorder="1" applyAlignment="1">
      <alignment horizontal="left" vertical="center" wrapText="1"/>
    </xf>
    <xf numFmtId="187" fontId="12" fillId="0" borderId="12" xfId="22" applyFont="1" applyBorder="1" applyAlignment="1">
      <alignment horizontal="left" vertical="center" wrapText="1"/>
    </xf>
    <xf numFmtId="187" fontId="12" fillId="0" borderId="5" xfId="22" applyFont="1" applyBorder="1" applyAlignment="1">
      <alignment horizontal="left" vertical="center" wrapText="1"/>
    </xf>
    <xf numFmtId="187" fontId="41" fillId="0" borderId="3" xfId="22" applyFont="1" applyBorder="1" applyAlignment="1">
      <alignment horizontal="left" vertical="center" wrapText="1"/>
    </xf>
    <xf numFmtId="187" fontId="41" fillId="0" borderId="12" xfId="22" applyFont="1" applyBorder="1" applyAlignment="1">
      <alignment horizontal="left" vertical="center" wrapText="1"/>
    </xf>
    <xf numFmtId="187" fontId="41" fillId="0" borderId="5" xfId="22" applyFont="1" applyBorder="1" applyAlignment="1">
      <alignment horizontal="left" vertical="center" wrapText="1"/>
    </xf>
    <xf numFmtId="187" fontId="12" fillId="0" borderId="3" xfId="34" applyFont="1" applyBorder="1" applyAlignment="1">
      <alignment horizontal="left" vertical="center"/>
    </xf>
    <xf numFmtId="187" fontId="12" fillId="0" borderId="12" xfId="34" applyFont="1" applyBorder="1" applyAlignment="1">
      <alignment horizontal="left" vertical="center"/>
    </xf>
    <xf numFmtId="187" fontId="12" fillId="0" borderId="5" xfId="34" applyFont="1" applyBorder="1" applyAlignment="1">
      <alignment horizontal="left" vertical="center"/>
    </xf>
    <xf numFmtId="49" fontId="11" fillId="0" borderId="1" xfId="22" applyNumberFormat="1" applyFont="1" applyFill="1" applyBorder="1" applyAlignment="1">
      <alignment vertical="center" wrapText="1"/>
    </xf>
    <xf numFmtId="187" fontId="42" fillId="5" borderId="1" xfId="22" applyFont="1" applyFill="1" applyBorder="1" applyAlignment="1">
      <alignment horizontal="left" vertical="center" wrapText="1"/>
    </xf>
    <xf numFmtId="187" fontId="12" fillId="5" borderId="1" xfId="29" applyFont="1" applyFill="1" applyBorder="1" applyAlignment="1">
      <alignment horizontal="left" vertical="center" wrapText="1"/>
    </xf>
    <xf numFmtId="187" fontId="12" fillId="0" borderId="3" xfId="19" applyFont="1" applyBorder="1" applyAlignment="1">
      <alignment horizontal="left" vertical="center" wrapText="1"/>
    </xf>
    <xf numFmtId="187" fontId="12" fillId="0" borderId="12" xfId="19" applyFont="1" applyBorder="1" applyAlignment="1">
      <alignment horizontal="left" vertical="center" wrapText="1"/>
    </xf>
    <xf numFmtId="49" fontId="64" fillId="0" borderId="1" xfId="35" applyNumberFormat="1" applyFont="1" applyBorder="1" applyAlignment="1">
      <alignment horizontal="center" vertical="center"/>
    </xf>
    <xf numFmtId="187" fontId="30" fillId="0" borderId="1" xfId="11" applyFont="1" applyBorder="1" applyAlignment="1">
      <alignment horizontal="left" vertical="center" wrapText="1"/>
    </xf>
    <xf numFmtId="187" fontId="30" fillId="0" borderId="1" xfId="11" applyFont="1" applyBorder="1" applyAlignment="1">
      <alignment horizontal="left" vertical="center"/>
    </xf>
    <xf numFmtId="49" fontId="11" fillId="0" borderId="1" xfId="22" applyNumberFormat="1" applyFont="1" applyFill="1" applyBorder="1" applyAlignment="1">
      <alignment vertical="center"/>
    </xf>
    <xf numFmtId="49" fontId="64" fillId="5" borderId="3" xfId="21" applyNumberFormat="1" applyFont="1" applyFill="1" applyBorder="1" applyAlignment="1">
      <alignment horizontal="center" vertical="center" wrapText="1"/>
    </xf>
    <xf numFmtId="49" fontId="64" fillId="5" borderId="5" xfId="21" applyNumberFormat="1" applyFont="1" applyFill="1" applyBorder="1" applyAlignment="1">
      <alignment horizontal="center" vertical="center" wrapText="1"/>
    </xf>
    <xf numFmtId="187" fontId="65" fillId="5" borderId="1" xfId="16" applyFont="1" applyFill="1" applyBorder="1" applyAlignment="1">
      <alignment horizontal="left" vertical="center" wrapText="1"/>
    </xf>
    <xf numFmtId="187" fontId="65" fillId="41" borderId="1" xfId="11" applyFont="1" applyFill="1" applyBorder="1" applyAlignment="1">
      <alignment horizontal="left" vertical="center" wrapText="1"/>
    </xf>
    <xf numFmtId="49" fontId="64" fillId="0" borderId="3" xfId="35" applyNumberFormat="1" applyFont="1" applyBorder="1" applyAlignment="1">
      <alignment horizontal="center" vertical="center"/>
    </xf>
    <xf numFmtId="49" fontId="64" fillId="0" borderId="12" xfId="35" applyNumberFormat="1" applyFont="1" applyBorder="1" applyAlignment="1">
      <alignment horizontal="center" vertical="center"/>
    </xf>
    <xf numFmtId="187" fontId="65" fillId="41" borderId="3" xfId="11" applyFont="1" applyFill="1" applyBorder="1" applyAlignment="1">
      <alignment horizontal="left" vertical="center" wrapText="1"/>
    </xf>
    <xf numFmtId="187" fontId="65" fillId="41" borderId="12" xfId="11" applyFont="1" applyFill="1" applyBorder="1" applyAlignment="1">
      <alignment horizontal="left" vertical="center" wrapText="1"/>
    </xf>
    <xf numFmtId="187" fontId="65" fillId="41" borderId="5" xfId="11" applyFont="1" applyFill="1" applyBorder="1" applyAlignment="1">
      <alignment horizontal="left" vertical="center" wrapText="1"/>
    </xf>
    <xf numFmtId="187" fontId="65" fillId="5" borderId="3" xfId="16" applyFont="1" applyFill="1" applyBorder="1" applyAlignment="1">
      <alignment horizontal="left" vertical="center" wrapText="1"/>
    </xf>
    <xf numFmtId="187" fontId="65" fillId="5" borderId="12" xfId="16" applyFont="1" applyFill="1" applyBorder="1" applyAlignment="1">
      <alignment horizontal="left" vertical="center" wrapText="1"/>
    </xf>
    <xf numFmtId="187" fontId="65" fillId="5" borderId="5" xfId="16" applyFont="1" applyFill="1" applyBorder="1" applyAlignment="1">
      <alignment horizontal="left" vertical="center" wrapText="1"/>
    </xf>
    <xf numFmtId="14" fontId="42" fillId="0" borderId="3" xfId="16" applyNumberFormat="1" applyFont="1" applyBorder="1" applyAlignment="1">
      <alignment horizontal="left" vertical="center" wrapText="1"/>
    </xf>
    <xf numFmtId="14" fontId="42" fillId="0" borderId="12" xfId="16" applyNumberFormat="1" applyFont="1" applyBorder="1" applyAlignment="1">
      <alignment horizontal="left" vertical="center" wrapText="1"/>
    </xf>
    <xf numFmtId="14" fontId="42" fillId="0" borderId="5" xfId="16" applyNumberFormat="1" applyFont="1" applyBorder="1" applyAlignment="1">
      <alignment horizontal="left" vertical="center" wrapText="1"/>
    </xf>
    <xf numFmtId="180" fontId="12" fillId="10" borderId="3" xfId="1" applyNumberFormat="1" applyFont="1" applyFill="1" applyBorder="1" applyAlignment="1">
      <alignment horizontal="center" vertical="center" wrapText="1"/>
    </xf>
    <xf numFmtId="180" fontId="12" fillId="10" borderId="5" xfId="1" applyNumberFormat="1" applyFont="1" applyFill="1" applyBorder="1" applyAlignment="1">
      <alignment horizontal="center" vertical="center" wrapText="1"/>
    </xf>
    <xf numFmtId="14" fontId="11" fillId="0" borderId="3" xfId="22" applyNumberFormat="1" applyFont="1" applyBorder="1" applyAlignment="1">
      <alignment horizontal="left" vertical="center"/>
    </xf>
    <xf numFmtId="14" fontId="11" fillId="0" borderId="12" xfId="22" applyNumberFormat="1" applyFont="1" applyBorder="1" applyAlignment="1">
      <alignment horizontal="left" vertical="center"/>
    </xf>
    <xf numFmtId="14" fontId="11" fillId="0" borderId="5" xfId="22" applyNumberFormat="1" applyFont="1" applyBorder="1" applyAlignment="1">
      <alignment horizontal="left" vertical="center"/>
    </xf>
    <xf numFmtId="187" fontId="30" fillId="0" borderId="3" xfId="11" applyFont="1" applyBorder="1" applyAlignment="1">
      <alignment horizontal="left" vertical="center"/>
    </xf>
    <xf numFmtId="187" fontId="30" fillId="0" borderId="12" xfId="11" applyFont="1" applyBorder="1" applyAlignment="1">
      <alignment horizontal="left" vertical="center"/>
    </xf>
    <xf numFmtId="187" fontId="30" fillId="0" borderId="5" xfId="11" applyFont="1" applyBorder="1" applyAlignment="1">
      <alignment horizontal="left" vertical="center"/>
    </xf>
    <xf numFmtId="0" fontId="22" fillId="0" borderId="3" xfId="0" applyNumberFormat="1" applyFont="1" applyBorder="1" applyAlignment="1">
      <alignment vertical="center" wrapText="1"/>
    </xf>
    <xf numFmtId="0" fontId="22" fillId="0" borderId="12" xfId="0" applyNumberFormat="1" applyFont="1" applyBorder="1" applyAlignment="1">
      <alignment vertical="center" wrapText="1"/>
    </xf>
    <xf numFmtId="0" fontId="22" fillId="0" borderId="5" xfId="0" applyNumberFormat="1" applyFont="1" applyBorder="1" applyAlignment="1">
      <alignment vertical="center" wrapText="1"/>
    </xf>
    <xf numFmtId="177" fontId="34" fillId="0" borderId="1" xfId="0" applyFont="1" applyBorder="1" applyAlignment="1">
      <alignment horizontal="center" vertical="center"/>
    </xf>
    <xf numFmtId="177" fontId="22" fillId="0" borderId="3" xfId="0" applyFont="1" applyBorder="1" applyAlignment="1">
      <alignment horizontal="left" vertical="center" wrapText="1"/>
    </xf>
    <xf numFmtId="177" fontId="22" fillId="0" borderId="12" xfId="0" applyFont="1" applyBorder="1" applyAlignment="1">
      <alignment horizontal="left" vertical="center" wrapText="1"/>
    </xf>
    <xf numFmtId="177" fontId="22" fillId="0" borderId="5" xfId="0" applyFont="1" applyBorder="1" applyAlignment="1">
      <alignment horizontal="left" vertical="center" wrapText="1"/>
    </xf>
    <xf numFmtId="177" fontId="22" fillId="0" borderId="3" xfId="0" quotePrefix="1" applyFont="1" applyBorder="1" applyAlignment="1">
      <alignment vertical="center" wrapText="1"/>
    </xf>
    <xf numFmtId="177" fontId="22" fillId="0" borderId="12" xfId="0" quotePrefix="1" applyFont="1" applyBorder="1" applyAlignment="1">
      <alignment vertical="center" wrapText="1"/>
    </xf>
    <xf numFmtId="177" fontId="22" fillId="0" borderId="5" xfId="0" quotePrefix="1" applyFont="1" applyBorder="1" applyAlignment="1">
      <alignment vertical="center" wrapText="1"/>
    </xf>
  </cellXfs>
  <cellStyles count="40">
    <cellStyle name="Excel Built-in Explanatory Text" xfId="9"/>
    <cellStyle name="Excel Built-in Explanatory Text 1" xfId="38"/>
    <cellStyle name="MS Sans Serif" xfId="28"/>
    <cellStyle name="Normal_Keypart-test-matrix" xfId="27"/>
    <cellStyle name="常规 10 2 2 2 2" xfId="31"/>
    <cellStyle name="常规 11" xfId="11"/>
    <cellStyle name="常规 11 2 4" xfId="34"/>
    <cellStyle name="常规 11 2 5 2" xfId="24"/>
    <cellStyle name="常规 11 7 2" xfId="19"/>
    <cellStyle name="常规 14" xfId="13"/>
    <cellStyle name="常规 14 2 4 2" xfId="35"/>
    <cellStyle name="常规 14 7 2 2" xfId="21"/>
    <cellStyle name="常规 14 9 2" xfId="15"/>
    <cellStyle name="常规 14_SWPA-Testplan 20130705 Mobile2" xfId="20"/>
    <cellStyle name="常规 2 2" xfId="14"/>
    <cellStyle name="常规 8 2 10 2" xfId="23"/>
    <cellStyle name="常规 8 2 9" xfId="29"/>
    <cellStyle name="超連結 2" xfId="8"/>
    <cellStyle name="貨幣[0]" xfId="7"/>
    <cellStyle name="千分位" xfId="36" builtinId="3"/>
    <cellStyle name="千分位 2" xfId="37"/>
    <cellStyle name="千位分隔 5" xfId="17"/>
    <cellStyle name="說明文字" xfId="1" builtinId="53" customBuiltin="1"/>
    <cellStyle name="說明文字 2" xfId="2"/>
    <cellStyle name="一般" xfId="0" builtinId="0"/>
    <cellStyle name="一般 13" xfId="39"/>
    <cellStyle name="一般 13 3" xfId="10"/>
    <cellStyle name="一般 2" xfId="6"/>
    <cellStyle name="一般 3" xfId="5"/>
    <cellStyle name="一般 4" xfId="3"/>
    <cellStyle name="一般 45" xfId="4"/>
    <cellStyle name="一般 6 3" xfId="26"/>
    <cellStyle name="一般 6 3 2" xfId="33"/>
    <cellStyle name="一般 7 2 2 4 2" xfId="25"/>
    <cellStyle name="一般_Test_Planning_U3S_by_SDV_WW07_0216" xfId="12"/>
    <cellStyle name="一般_Test_Planning_U3S_by_SDV_WW07_0216 2 2" xfId="16"/>
    <cellStyle name="一般_Test_Planning_U3S_by_SDV_WW07_0216 2 2 2 2" xfId="22"/>
    <cellStyle name="一般_Test_Planning_U3S_by_SDV_WW07_0216 2 2 2 2 2" xfId="30"/>
    <cellStyle name="一般_Test_Planning_U3S_by_SDV_WW07_0216 2_SWPA-Testplan 20130705 Mobile2 2 2" xfId="18"/>
    <cellStyle name="一般_Test_Planning_U3S_by_SDV_WW07_0216 2_SWPA-Testplan 20130705 Mobile2 2 2 2" xfId="32"/>
  </cellStyles>
  <dxfs count="26111"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name val="宋体"/>
      </font>
      <alignment horizontal="general" vertical="center" textRotation="0" wrapText="0" indent="0" shrinkToFit="0"/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FF66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91454817346722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0" tint="-0.34998626667073579"/>
        </patternFill>
      </fill>
    </dxf>
    <dxf>
      <fill>
        <patternFill patternType="solid">
          <bgColor theme="8" tint="0.39988402966399123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indexed="55"/>
        </patternFill>
      </fill>
    </dxf>
    <dxf>
      <fill>
        <patternFill patternType="solid">
          <bgColor indexed="4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name val="宋体"/>
      </font>
      <alignment horizontal="general" vertical="center" textRotation="0" wrapText="0" indent="0" shrinkToFit="0"/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name val="宋体"/>
      </font>
      <alignment horizontal="general" vertical="center" textRotation="0" wrapText="0" indent="0" shrinkToFit="0"/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name val="宋体"/>
      </font>
      <alignment horizontal="general" vertical="center" textRotation="0" wrapText="0" indent="0" shrinkToFit="0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993366"/>
      <rgbColor rgb="FFFFFFCC"/>
      <rgbColor rgb="FFCCFFFF"/>
      <rgbColor rgb="FF660066"/>
      <rgbColor rgb="FFD99694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79646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CCCCFF"/>
      <color rgb="FF9999FF"/>
      <color rgb="FF0033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" name="CustomShape 1" hidden="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" name="CustomShape 1" hidden="1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" name="CustomShape 1" hidden="1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" name="CustomShape 1" hidden="1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" name="CustomShape 1" hidden="1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" name="CustomShape 1" hidden="1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" name="CustomShape 1" hidden="1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" name="CustomShape 1" hidden="1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" name="CustomShape 1" hidden="1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" name="CustomShape 1" hidden="1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2" name="CustomShape 1" hidden="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3" name="CustomShape 1" hidden="1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4" name="CustomShape 1" hidden="1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5" name="CustomShape 1" hidden="1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6" name="CustomShape 1" hidden="1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7" name="CustomShape 1" hidden="1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8" name="CustomShape 1" hidden="1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9" name="CustomShape 1" hidden="1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0" name="CustomShape 1" hidden="1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1" name="CustomShape 1" hidden="1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2" name="CustomShape 1" hidden="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3" name="CustomShape 1" hidden="1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4" name="CustomShape 1" hidden="1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5" name="CustomShape 1" hidden="1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6" name="CustomShape 1" hidden="1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7" name="CustomShape 1" hidden="1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8" name="CustomShape 1" hidden="1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29" name="CustomShape 1" hidden="1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0" name="CustomShape 1" hidden="1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1" name="CustomShape 1" hidden="1">
          <a:extLst>
            <a:ext uri="{FF2B5EF4-FFF2-40B4-BE49-F238E27FC236}">
              <a16:creationId xmlns="" xmlns:a16="http://schemas.microsoft.com/office/drawing/2014/main" id="{00000000-0008-0000-0200-00001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2" name="CustomShape 1" hidden="1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3" name="CustomShape 1" hidden="1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4" name="CustomShape 1" hidden="1">
          <a:extLst>
            <a:ext uri="{FF2B5EF4-FFF2-40B4-BE49-F238E27FC236}">
              <a16:creationId xmlns="" xmlns:a16="http://schemas.microsoft.com/office/drawing/2014/main" id="{00000000-0008-0000-0200-00002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5" name="CustomShape 1" hidden="1">
          <a:extLst>
            <a:ext uri="{FF2B5EF4-FFF2-40B4-BE49-F238E27FC236}">
              <a16:creationId xmlns="" xmlns:a16="http://schemas.microsoft.com/office/drawing/2014/main" id="{00000000-0008-0000-0200-00002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6" name="CustomShape 1" hidden="1">
          <a:extLst>
            <a:ext uri="{FF2B5EF4-FFF2-40B4-BE49-F238E27FC236}">
              <a16:creationId xmlns="" xmlns:a16="http://schemas.microsoft.com/office/drawing/2014/main" id="{00000000-0008-0000-0200-00002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7" name="CustomShape 1" hidden="1">
          <a:extLst>
            <a:ext uri="{FF2B5EF4-FFF2-40B4-BE49-F238E27FC236}">
              <a16:creationId xmlns="" xmlns:a16="http://schemas.microsoft.com/office/drawing/2014/main" id="{00000000-0008-0000-0200-00002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8" name="CustomShape 1" hidden="1">
          <a:extLst>
            <a:ext uri="{FF2B5EF4-FFF2-40B4-BE49-F238E27FC236}">
              <a16:creationId xmlns="" xmlns:a16="http://schemas.microsoft.com/office/drawing/2014/main" id="{00000000-0008-0000-0200-00002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39" name="CustomShape 1" hidden="1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0" name="CustomShape 1" hidden="1">
          <a:extLst>
            <a:ext uri="{FF2B5EF4-FFF2-40B4-BE49-F238E27FC236}">
              <a16:creationId xmlns="" xmlns:a16="http://schemas.microsoft.com/office/drawing/2014/main" id="{00000000-0008-0000-0200-00002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1" name="CustomShape 1" hidden="1">
          <a:extLst>
            <a:ext uri="{FF2B5EF4-FFF2-40B4-BE49-F238E27FC236}">
              <a16:creationId xmlns="" xmlns:a16="http://schemas.microsoft.com/office/drawing/2014/main" id="{00000000-0008-0000-0200-00002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2" name="CustomShape 1" hidden="1">
          <a:extLst>
            <a:ext uri="{FF2B5EF4-FFF2-40B4-BE49-F238E27FC236}">
              <a16:creationId xmlns="" xmlns:a16="http://schemas.microsoft.com/office/drawing/2014/main" id="{00000000-0008-0000-0200-00002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3" name="CustomShape 1" hidden="1">
          <a:extLst>
            <a:ext uri="{FF2B5EF4-FFF2-40B4-BE49-F238E27FC236}">
              <a16:creationId xmlns="" xmlns:a16="http://schemas.microsoft.com/office/drawing/2014/main" id="{00000000-0008-0000-0200-00002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4" name="CustomShape 1" hidden="1">
          <a:extLst>
            <a:ext uri="{FF2B5EF4-FFF2-40B4-BE49-F238E27FC236}">
              <a16:creationId xmlns="" xmlns:a16="http://schemas.microsoft.com/office/drawing/2014/main" id="{00000000-0008-0000-0200-00002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5" name="CustomShape 1" hidden="1">
          <a:extLst>
            <a:ext uri="{FF2B5EF4-FFF2-40B4-BE49-F238E27FC236}">
              <a16:creationId xmlns="" xmlns:a16="http://schemas.microsoft.com/office/drawing/2014/main" id="{00000000-0008-0000-0200-00002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6" name="CustomShape 1" hidden="1">
          <a:extLst>
            <a:ext uri="{FF2B5EF4-FFF2-40B4-BE49-F238E27FC236}">
              <a16:creationId xmlns="" xmlns:a16="http://schemas.microsoft.com/office/drawing/2014/main" id="{00000000-0008-0000-0200-00002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7" name="CustomShape 1" hidden="1">
          <a:extLst>
            <a:ext uri="{FF2B5EF4-FFF2-40B4-BE49-F238E27FC236}">
              <a16:creationId xmlns="" xmlns:a16="http://schemas.microsoft.com/office/drawing/2014/main" id="{00000000-0008-0000-0200-00002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8" name="CustomShape 1" hidden="1">
          <a:extLst>
            <a:ext uri="{FF2B5EF4-FFF2-40B4-BE49-F238E27FC236}">
              <a16:creationId xmlns="" xmlns:a16="http://schemas.microsoft.com/office/drawing/2014/main" id="{00000000-0008-0000-0200-00003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49" name="CustomShape 1" hidden="1">
          <a:extLst>
            <a:ext uri="{FF2B5EF4-FFF2-40B4-BE49-F238E27FC236}">
              <a16:creationId xmlns="" xmlns:a16="http://schemas.microsoft.com/office/drawing/2014/main" id="{00000000-0008-0000-0200-00003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0" name="CustomShape 1" hidden="1">
          <a:extLst>
            <a:ext uri="{FF2B5EF4-FFF2-40B4-BE49-F238E27FC236}">
              <a16:creationId xmlns="" xmlns:a16="http://schemas.microsoft.com/office/drawing/2014/main" id="{00000000-0008-0000-0200-00003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1" name="CustomShape 1" hidden="1">
          <a:extLst>
            <a:ext uri="{FF2B5EF4-FFF2-40B4-BE49-F238E27FC236}">
              <a16:creationId xmlns="" xmlns:a16="http://schemas.microsoft.com/office/drawing/2014/main" id="{00000000-0008-0000-0200-00003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2" name="CustomShape 1" hidden="1">
          <a:extLst>
            <a:ext uri="{FF2B5EF4-FFF2-40B4-BE49-F238E27FC236}">
              <a16:creationId xmlns="" xmlns:a16="http://schemas.microsoft.com/office/drawing/2014/main" id="{00000000-0008-0000-0200-00003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3" name="CustomShape 1" hidden="1">
          <a:extLst>
            <a:ext uri="{FF2B5EF4-FFF2-40B4-BE49-F238E27FC236}">
              <a16:creationId xmlns="" xmlns:a16="http://schemas.microsoft.com/office/drawing/2014/main" id="{00000000-0008-0000-0200-00003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4" name="CustomShape 1" hidden="1">
          <a:extLst>
            <a:ext uri="{FF2B5EF4-FFF2-40B4-BE49-F238E27FC236}">
              <a16:creationId xmlns="" xmlns:a16="http://schemas.microsoft.com/office/drawing/2014/main" id="{00000000-0008-0000-0200-00003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5" name="CustomShape 1" hidden="1">
          <a:extLst>
            <a:ext uri="{FF2B5EF4-FFF2-40B4-BE49-F238E27FC236}">
              <a16:creationId xmlns="" xmlns:a16="http://schemas.microsoft.com/office/drawing/2014/main" id="{00000000-0008-0000-0200-00003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6" name="CustomShape 1" hidden="1">
          <a:extLst>
            <a:ext uri="{FF2B5EF4-FFF2-40B4-BE49-F238E27FC236}">
              <a16:creationId xmlns="" xmlns:a16="http://schemas.microsoft.com/office/drawing/2014/main" id="{00000000-0008-0000-0200-00003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7" name="CustomShape 1" hidden="1">
          <a:extLst>
            <a:ext uri="{FF2B5EF4-FFF2-40B4-BE49-F238E27FC236}">
              <a16:creationId xmlns="" xmlns:a16="http://schemas.microsoft.com/office/drawing/2014/main" id="{00000000-0008-0000-0200-00003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8" name="CustomShape 1" hidden="1">
          <a:extLst>
            <a:ext uri="{FF2B5EF4-FFF2-40B4-BE49-F238E27FC236}">
              <a16:creationId xmlns="" xmlns:a16="http://schemas.microsoft.com/office/drawing/2014/main" id="{00000000-0008-0000-0200-00003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59" name="CustomShape 1" hidden="1">
          <a:extLst>
            <a:ext uri="{FF2B5EF4-FFF2-40B4-BE49-F238E27FC236}">
              <a16:creationId xmlns="" xmlns:a16="http://schemas.microsoft.com/office/drawing/2014/main" id="{00000000-0008-0000-0200-00003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0" name="CustomShape 1" hidden="1">
          <a:extLst>
            <a:ext uri="{FF2B5EF4-FFF2-40B4-BE49-F238E27FC236}">
              <a16:creationId xmlns="" xmlns:a16="http://schemas.microsoft.com/office/drawing/2014/main" id="{00000000-0008-0000-0200-00003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1" name="CustomShape 1" hidden="1">
          <a:extLst>
            <a:ext uri="{FF2B5EF4-FFF2-40B4-BE49-F238E27FC236}">
              <a16:creationId xmlns="" xmlns:a16="http://schemas.microsoft.com/office/drawing/2014/main" id="{00000000-0008-0000-0200-00003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2" name="CustomShape 1" hidden="1">
          <a:extLst>
            <a:ext uri="{FF2B5EF4-FFF2-40B4-BE49-F238E27FC236}">
              <a16:creationId xmlns="" xmlns:a16="http://schemas.microsoft.com/office/drawing/2014/main" id="{00000000-0008-0000-0200-00003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3" name="CustomShape 1" hidden="1">
          <a:extLst>
            <a:ext uri="{FF2B5EF4-FFF2-40B4-BE49-F238E27FC236}">
              <a16:creationId xmlns="" xmlns:a16="http://schemas.microsoft.com/office/drawing/2014/main" id="{00000000-0008-0000-0200-00003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4" name="CustomShape 1" hidden="1">
          <a:extLst>
            <a:ext uri="{FF2B5EF4-FFF2-40B4-BE49-F238E27FC236}">
              <a16:creationId xmlns="" xmlns:a16="http://schemas.microsoft.com/office/drawing/2014/main" id="{00000000-0008-0000-0200-00004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5" name="CustomShape 1" hidden="1">
          <a:extLst>
            <a:ext uri="{FF2B5EF4-FFF2-40B4-BE49-F238E27FC236}">
              <a16:creationId xmlns="" xmlns:a16="http://schemas.microsoft.com/office/drawing/2014/main" id="{00000000-0008-0000-0200-00004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6" name="CustomShape 1" hidden="1">
          <a:extLst>
            <a:ext uri="{FF2B5EF4-FFF2-40B4-BE49-F238E27FC236}">
              <a16:creationId xmlns="" xmlns:a16="http://schemas.microsoft.com/office/drawing/2014/main" id="{00000000-0008-0000-0200-00004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7" name="CustomShape 1" hidden="1">
          <a:extLst>
            <a:ext uri="{FF2B5EF4-FFF2-40B4-BE49-F238E27FC236}">
              <a16:creationId xmlns="" xmlns:a16="http://schemas.microsoft.com/office/drawing/2014/main" id="{00000000-0008-0000-0200-00004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8" name="CustomShape 1" hidden="1">
          <a:extLst>
            <a:ext uri="{FF2B5EF4-FFF2-40B4-BE49-F238E27FC236}">
              <a16:creationId xmlns="" xmlns:a16="http://schemas.microsoft.com/office/drawing/2014/main" id="{00000000-0008-0000-0200-00004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69" name="CustomShape 1" hidden="1">
          <a:extLst>
            <a:ext uri="{FF2B5EF4-FFF2-40B4-BE49-F238E27FC236}">
              <a16:creationId xmlns="" xmlns:a16="http://schemas.microsoft.com/office/drawing/2014/main" id="{00000000-0008-0000-0200-00004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0" name="CustomShape 1" hidden="1">
          <a:extLst>
            <a:ext uri="{FF2B5EF4-FFF2-40B4-BE49-F238E27FC236}">
              <a16:creationId xmlns="" xmlns:a16="http://schemas.microsoft.com/office/drawing/2014/main" id="{00000000-0008-0000-0200-00004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1" name="CustomShape 1" hidden="1">
          <a:extLst>
            <a:ext uri="{FF2B5EF4-FFF2-40B4-BE49-F238E27FC236}">
              <a16:creationId xmlns="" xmlns:a16="http://schemas.microsoft.com/office/drawing/2014/main" id="{00000000-0008-0000-0200-00004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2" name="CustomShape 1" hidden="1">
          <a:extLst>
            <a:ext uri="{FF2B5EF4-FFF2-40B4-BE49-F238E27FC236}">
              <a16:creationId xmlns="" xmlns:a16="http://schemas.microsoft.com/office/drawing/2014/main" id="{00000000-0008-0000-0200-00004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3" name="CustomShape 1" hidden="1">
          <a:extLst>
            <a:ext uri="{FF2B5EF4-FFF2-40B4-BE49-F238E27FC236}">
              <a16:creationId xmlns="" xmlns:a16="http://schemas.microsoft.com/office/drawing/2014/main" id="{00000000-0008-0000-0200-00004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4" name="CustomShape 1" hidden="1">
          <a:extLst>
            <a:ext uri="{FF2B5EF4-FFF2-40B4-BE49-F238E27FC236}">
              <a16:creationId xmlns="" xmlns:a16="http://schemas.microsoft.com/office/drawing/2014/main" id="{00000000-0008-0000-0200-00004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5" name="CustomShape 1" hidden="1">
          <a:extLst>
            <a:ext uri="{FF2B5EF4-FFF2-40B4-BE49-F238E27FC236}">
              <a16:creationId xmlns="" xmlns:a16="http://schemas.microsoft.com/office/drawing/2014/main" id="{00000000-0008-0000-0200-00004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6" name="CustomShape 1" hidden="1">
          <a:extLst>
            <a:ext uri="{FF2B5EF4-FFF2-40B4-BE49-F238E27FC236}">
              <a16:creationId xmlns="" xmlns:a16="http://schemas.microsoft.com/office/drawing/2014/main" id="{00000000-0008-0000-0200-00004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7" name="CustomShape 1" hidden="1">
          <a:extLst>
            <a:ext uri="{FF2B5EF4-FFF2-40B4-BE49-F238E27FC236}">
              <a16:creationId xmlns="" xmlns:a16="http://schemas.microsoft.com/office/drawing/2014/main" id="{00000000-0008-0000-0200-00004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8" name="CustomShape 1" hidden="1">
          <a:extLst>
            <a:ext uri="{FF2B5EF4-FFF2-40B4-BE49-F238E27FC236}">
              <a16:creationId xmlns="" xmlns:a16="http://schemas.microsoft.com/office/drawing/2014/main" id="{00000000-0008-0000-0200-00004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79" name="CustomShape 1" hidden="1">
          <a:extLst>
            <a:ext uri="{FF2B5EF4-FFF2-40B4-BE49-F238E27FC236}">
              <a16:creationId xmlns="" xmlns:a16="http://schemas.microsoft.com/office/drawing/2014/main" id="{00000000-0008-0000-0200-00004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0" name="CustomShape 1" hidden="1">
          <a:extLst>
            <a:ext uri="{FF2B5EF4-FFF2-40B4-BE49-F238E27FC236}">
              <a16:creationId xmlns="" xmlns:a16="http://schemas.microsoft.com/office/drawing/2014/main" id="{00000000-0008-0000-0200-00005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1" name="CustomShape 1" hidden="1">
          <a:extLst>
            <a:ext uri="{FF2B5EF4-FFF2-40B4-BE49-F238E27FC236}">
              <a16:creationId xmlns="" xmlns:a16="http://schemas.microsoft.com/office/drawing/2014/main" id="{00000000-0008-0000-0200-00005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2" name="CustomShape 1" hidden="1">
          <a:extLst>
            <a:ext uri="{FF2B5EF4-FFF2-40B4-BE49-F238E27FC236}">
              <a16:creationId xmlns="" xmlns:a16="http://schemas.microsoft.com/office/drawing/2014/main" id="{00000000-0008-0000-0200-00005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3" name="CustomShape 1" hidden="1">
          <a:extLst>
            <a:ext uri="{FF2B5EF4-FFF2-40B4-BE49-F238E27FC236}">
              <a16:creationId xmlns="" xmlns:a16="http://schemas.microsoft.com/office/drawing/2014/main" id="{00000000-0008-0000-0200-00005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4" name="CustomShape 1" hidden="1">
          <a:extLst>
            <a:ext uri="{FF2B5EF4-FFF2-40B4-BE49-F238E27FC236}">
              <a16:creationId xmlns="" xmlns:a16="http://schemas.microsoft.com/office/drawing/2014/main" id="{00000000-0008-0000-0200-00005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5" name="CustomShape 1" hidden="1">
          <a:extLst>
            <a:ext uri="{FF2B5EF4-FFF2-40B4-BE49-F238E27FC236}">
              <a16:creationId xmlns="" xmlns:a16="http://schemas.microsoft.com/office/drawing/2014/main" id="{00000000-0008-0000-0200-00005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6" name="CustomShape 1" hidden="1">
          <a:extLst>
            <a:ext uri="{FF2B5EF4-FFF2-40B4-BE49-F238E27FC236}">
              <a16:creationId xmlns="" xmlns:a16="http://schemas.microsoft.com/office/drawing/2014/main" id="{00000000-0008-0000-0200-00005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7" name="CustomShape 1" hidden="1">
          <a:extLst>
            <a:ext uri="{FF2B5EF4-FFF2-40B4-BE49-F238E27FC236}">
              <a16:creationId xmlns="" xmlns:a16="http://schemas.microsoft.com/office/drawing/2014/main" id="{00000000-0008-0000-0200-00005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8" name="CustomShape 1" hidden="1">
          <a:extLst>
            <a:ext uri="{FF2B5EF4-FFF2-40B4-BE49-F238E27FC236}">
              <a16:creationId xmlns="" xmlns:a16="http://schemas.microsoft.com/office/drawing/2014/main" id="{00000000-0008-0000-0200-00005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89" name="CustomShape 1" hidden="1">
          <a:extLst>
            <a:ext uri="{FF2B5EF4-FFF2-40B4-BE49-F238E27FC236}">
              <a16:creationId xmlns="" xmlns:a16="http://schemas.microsoft.com/office/drawing/2014/main" id="{00000000-0008-0000-0200-00005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0" name="CustomShape 1" hidden="1">
          <a:extLst>
            <a:ext uri="{FF2B5EF4-FFF2-40B4-BE49-F238E27FC236}">
              <a16:creationId xmlns="" xmlns:a16="http://schemas.microsoft.com/office/drawing/2014/main" id="{00000000-0008-0000-0200-00005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1" name="CustomShape 1" hidden="1">
          <a:extLst>
            <a:ext uri="{FF2B5EF4-FFF2-40B4-BE49-F238E27FC236}">
              <a16:creationId xmlns="" xmlns:a16="http://schemas.microsoft.com/office/drawing/2014/main" id="{00000000-0008-0000-0200-00005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2" name="CustomShape 1" hidden="1">
          <a:extLst>
            <a:ext uri="{FF2B5EF4-FFF2-40B4-BE49-F238E27FC236}">
              <a16:creationId xmlns="" xmlns:a16="http://schemas.microsoft.com/office/drawing/2014/main" id="{00000000-0008-0000-0200-00005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3" name="CustomShape 1" hidden="1">
          <a:extLst>
            <a:ext uri="{FF2B5EF4-FFF2-40B4-BE49-F238E27FC236}">
              <a16:creationId xmlns="" xmlns:a16="http://schemas.microsoft.com/office/drawing/2014/main" id="{00000000-0008-0000-0200-00005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4" name="CustomShape 1" hidden="1">
          <a:extLst>
            <a:ext uri="{FF2B5EF4-FFF2-40B4-BE49-F238E27FC236}">
              <a16:creationId xmlns="" xmlns:a16="http://schemas.microsoft.com/office/drawing/2014/main" id="{00000000-0008-0000-0200-00005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5" name="CustomShape 1" hidden="1">
          <a:extLst>
            <a:ext uri="{FF2B5EF4-FFF2-40B4-BE49-F238E27FC236}">
              <a16:creationId xmlns="" xmlns:a16="http://schemas.microsoft.com/office/drawing/2014/main" id="{00000000-0008-0000-0200-00005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6" name="CustomShape 1" hidden="1">
          <a:extLst>
            <a:ext uri="{FF2B5EF4-FFF2-40B4-BE49-F238E27FC236}">
              <a16:creationId xmlns="" xmlns:a16="http://schemas.microsoft.com/office/drawing/2014/main" id="{00000000-0008-0000-0200-00006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7" name="CustomShape 1" hidden="1">
          <a:extLst>
            <a:ext uri="{FF2B5EF4-FFF2-40B4-BE49-F238E27FC236}">
              <a16:creationId xmlns="" xmlns:a16="http://schemas.microsoft.com/office/drawing/2014/main" id="{00000000-0008-0000-0200-00006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8" name="CustomShape 1" hidden="1">
          <a:extLst>
            <a:ext uri="{FF2B5EF4-FFF2-40B4-BE49-F238E27FC236}">
              <a16:creationId xmlns="" xmlns:a16="http://schemas.microsoft.com/office/drawing/2014/main" id="{00000000-0008-0000-0200-00006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99" name="CustomShape 1" hidden="1">
          <a:extLst>
            <a:ext uri="{FF2B5EF4-FFF2-40B4-BE49-F238E27FC236}">
              <a16:creationId xmlns="" xmlns:a16="http://schemas.microsoft.com/office/drawing/2014/main" id="{00000000-0008-0000-0200-00006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0" name="CustomShape 1" hidden="1">
          <a:extLst>
            <a:ext uri="{FF2B5EF4-FFF2-40B4-BE49-F238E27FC236}">
              <a16:creationId xmlns="" xmlns:a16="http://schemas.microsoft.com/office/drawing/2014/main" id="{00000000-0008-0000-0200-00006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1" name="CustomShape 1" hidden="1">
          <a:extLst>
            <a:ext uri="{FF2B5EF4-FFF2-40B4-BE49-F238E27FC236}">
              <a16:creationId xmlns="" xmlns:a16="http://schemas.microsoft.com/office/drawing/2014/main" id="{00000000-0008-0000-0200-00006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2" name="CustomShape 1" hidden="1">
          <a:extLst>
            <a:ext uri="{FF2B5EF4-FFF2-40B4-BE49-F238E27FC236}">
              <a16:creationId xmlns="" xmlns:a16="http://schemas.microsoft.com/office/drawing/2014/main" id="{00000000-0008-0000-0200-00006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3" name="CustomShape 1" hidden="1">
          <a:extLst>
            <a:ext uri="{FF2B5EF4-FFF2-40B4-BE49-F238E27FC236}">
              <a16:creationId xmlns="" xmlns:a16="http://schemas.microsoft.com/office/drawing/2014/main" id="{00000000-0008-0000-0200-00006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4" name="CustomShape 1" hidden="1">
          <a:extLst>
            <a:ext uri="{FF2B5EF4-FFF2-40B4-BE49-F238E27FC236}">
              <a16:creationId xmlns="" xmlns:a16="http://schemas.microsoft.com/office/drawing/2014/main" id="{00000000-0008-0000-0200-00006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5" name="CustomShape 1" hidden="1">
          <a:extLst>
            <a:ext uri="{FF2B5EF4-FFF2-40B4-BE49-F238E27FC236}">
              <a16:creationId xmlns="" xmlns:a16="http://schemas.microsoft.com/office/drawing/2014/main" id="{00000000-0008-0000-0200-00006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6" name="CustomShape 1" hidden="1">
          <a:extLst>
            <a:ext uri="{FF2B5EF4-FFF2-40B4-BE49-F238E27FC236}">
              <a16:creationId xmlns="" xmlns:a16="http://schemas.microsoft.com/office/drawing/2014/main" id="{00000000-0008-0000-0200-00006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7" name="CustomShape 1" hidden="1">
          <a:extLst>
            <a:ext uri="{FF2B5EF4-FFF2-40B4-BE49-F238E27FC236}">
              <a16:creationId xmlns="" xmlns:a16="http://schemas.microsoft.com/office/drawing/2014/main" id="{00000000-0008-0000-0200-00006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8" name="CustomShape 1" hidden="1">
          <a:extLst>
            <a:ext uri="{FF2B5EF4-FFF2-40B4-BE49-F238E27FC236}">
              <a16:creationId xmlns="" xmlns:a16="http://schemas.microsoft.com/office/drawing/2014/main" id="{00000000-0008-0000-0200-00006C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09" name="CustomShape 1" hidden="1">
          <a:extLst>
            <a:ext uri="{FF2B5EF4-FFF2-40B4-BE49-F238E27FC236}">
              <a16:creationId xmlns="" xmlns:a16="http://schemas.microsoft.com/office/drawing/2014/main" id="{00000000-0008-0000-0200-00006D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0" name="CustomShape 1" hidden="1">
          <a:extLst>
            <a:ext uri="{FF2B5EF4-FFF2-40B4-BE49-F238E27FC236}">
              <a16:creationId xmlns="" xmlns:a16="http://schemas.microsoft.com/office/drawing/2014/main" id="{00000000-0008-0000-0200-00006E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1" name="CustomShape 1" hidden="1">
          <a:extLst>
            <a:ext uri="{FF2B5EF4-FFF2-40B4-BE49-F238E27FC236}">
              <a16:creationId xmlns="" xmlns:a16="http://schemas.microsoft.com/office/drawing/2014/main" id="{00000000-0008-0000-0200-00006F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2" name="CustomShape 1" hidden="1">
          <a:extLst>
            <a:ext uri="{FF2B5EF4-FFF2-40B4-BE49-F238E27FC236}">
              <a16:creationId xmlns="" xmlns:a16="http://schemas.microsoft.com/office/drawing/2014/main" id="{00000000-0008-0000-0200-000070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3" name="CustomShape 1" hidden="1">
          <a:extLst>
            <a:ext uri="{FF2B5EF4-FFF2-40B4-BE49-F238E27FC236}">
              <a16:creationId xmlns="" xmlns:a16="http://schemas.microsoft.com/office/drawing/2014/main" id="{00000000-0008-0000-0200-000071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4" name="CustomShape 1" hidden="1">
          <a:extLst>
            <a:ext uri="{FF2B5EF4-FFF2-40B4-BE49-F238E27FC236}">
              <a16:creationId xmlns="" xmlns:a16="http://schemas.microsoft.com/office/drawing/2014/main" id="{00000000-0008-0000-0200-000072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5" name="CustomShape 1" hidden="1">
          <a:extLst>
            <a:ext uri="{FF2B5EF4-FFF2-40B4-BE49-F238E27FC236}">
              <a16:creationId xmlns="" xmlns:a16="http://schemas.microsoft.com/office/drawing/2014/main" id="{00000000-0008-0000-0200-000073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6" name="CustomShape 1" hidden="1">
          <a:extLst>
            <a:ext uri="{FF2B5EF4-FFF2-40B4-BE49-F238E27FC236}">
              <a16:creationId xmlns="" xmlns:a16="http://schemas.microsoft.com/office/drawing/2014/main" id="{00000000-0008-0000-0200-000074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7" name="CustomShape 1" hidden="1">
          <a:extLst>
            <a:ext uri="{FF2B5EF4-FFF2-40B4-BE49-F238E27FC236}">
              <a16:creationId xmlns="" xmlns:a16="http://schemas.microsoft.com/office/drawing/2014/main" id="{00000000-0008-0000-0200-000075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8" name="CustomShape 1" hidden="1">
          <a:extLst>
            <a:ext uri="{FF2B5EF4-FFF2-40B4-BE49-F238E27FC236}">
              <a16:creationId xmlns="" xmlns:a16="http://schemas.microsoft.com/office/drawing/2014/main" id="{00000000-0008-0000-0200-000076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19" name="CustomShape 1" hidden="1">
          <a:extLst>
            <a:ext uri="{FF2B5EF4-FFF2-40B4-BE49-F238E27FC236}">
              <a16:creationId xmlns="" xmlns:a16="http://schemas.microsoft.com/office/drawing/2014/main" id="{00000000-0008-0000-0200-000077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20" name="CustomShape 1" hidden="1">
          <a:extLst>
            <a:ext uri="{FF2B5EF4-FFF2-40B4-BE49-F238E27FC236}">
              <a16:creationId xmlns="" xmlns:a16="http://schemas.microsoft.com/office/drawing/2014/main" id="{00000000-0008-0000-0200-000078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21" name="CustomShape 1" hidden="1">
          <a:extLst>
            <a:ext uri="{FF2B5EF4-FFF2-40B4-BE49-F238E27FC236}">
              <a16:creationId xmlns="" xmlns:a16="http://schemas.microsoft.com/office/drawing/2014/main" id="{00000000-0008-0000-0200-000079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22" name="CustomShape 1" hidden="1">
          <a:extLst>
            <a:ext uri="{FF2B5EF4-FFF2-40B4-BE49-F238E27FC236}">
              <a16:creationId xmlns="" xmlns:a16="http://schemas.microsoft.com/office/drawing/2014/main" id="{00000000-0008-0000-0200-00007A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8</xdr:col>
      <xdr:colOff>413351</xdr:colOff>
      <xdr:row>59</xdr:row>
      <xdr:rowOff>13156</xdr:rowOff>
    </xdr:to>
    <xdr:sp macro="" textlink="">
      <xdr:nvSpPr>
        <xdr:cNvPr id="123" name="CustomShape 1" hidden="1">
          <a:extLst>
            <a:ext uri="{FF2B5EF4-FFF2-40B4-BE49-F238E27FC236}">
              <a16:creationId xmlns="" xmlns:a16="http://schemas.microsoft.com/office/drawing/2014/main" id="{00000000-0008-0000-0200-00007B000000}"/>
            </a:ext>
          </a:extLst>
        </xdr:cNvPr>
        <xdr:cNvSpPr/>
      </xdr:nvSpPr>
      <xdr:spPr>
        <a:xfrm>
          <a:off x="0" y="0"/>
          <a:ext cx="9950760" cy="940644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18" name="shapetype_202" hidden="1">
          <a:extLst>
            <a:ext uri="{FF2B5EF4-FFF2-40B4-BE49-F238E27FC236}">
              <a16:creationId xmlns="" xmlns:a16="http://schemas.microsoft.com/office/drawing/2014/main" id="{00000000-0008-0000-0200-000026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16" name="shapetype_202" hidden="1">
          <a:extLst>
            <a:ext uri="{FF2B5EF4-FFF2-40B4-BE49-F238E27FC236}">
              <a16:creationId xmlns="" xmlns:a16="http://schemas.microsoft.com/office/drawing/2014/main" id="{00000000-0008-0000-0200-000024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14" name="shapetype_202" hidden="1">
          <a:extLst>
            <a:ext uri="{FF2B5EF4-FFF2-40B4-BE49-F238E27FC236}">
              <a16:creationId xmlns="" xmlns:a16="http://schemas.microsoft.com/office/drawing/2014/main" id="{00000000-0008-0000-0200-000022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12" name="shapetype_202" hidden="1">
          <a:extLst>
            <a:ext uri="{FF2B5EF4-FFF2-40B4-BE49-F238E27FC236}">
              <a16:creationId xmlns="" xmlns:a16="http://schemas.microsoft.com/office/drawing/2014/main" id="{00000000-0008-0000-0200-000020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10" name="shapetype_202" hidden="1">
          <a:extLst>
            <a:ext uri="{FF2B5EF4-FFF2-40B4-BE49-F238E27FC236}">
              <a16:creationId xmlns="" xmlns:a16="http://schemas.microsoft.com/office/drawing/2014/main" id="{00000000-0008-0000-0200-00001E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08" name="shapetype_202" hidden="1">
          <a:extLst>
            <a:ext uri="{FF2B5EF4-FFF2-40B4-BE49-F238E27FC236}">
              <a16:creationId xmlns="" xmlns:a16="http://schemas.microsoft.com/office/drawing/2014/main" id="{00000000-0008-0000-0200-00001C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06" name="shapetype_202" hidden="1">
          <a:extLst>
            <a:ext uri="{FF2B5EF4-FFF2-40B4-BE49-F238E27FC236}">
              <a16:creationId xmlns="" xmlns:a16="http://schemas.microsoft.com/office/drawing/2014/main" id="{00000000-0008-0000-0200-00001A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04" name="shapetype_202" hidden="1">
          <a:extLst>
            <a:ext uri="{FF2B5EF4-FFF2-40B4-BE49-F238E27FC236}">
              <a16:creationId xmlns="" xmlns:a16="http://schemas.microsoft.com/office/drawing/2014/main" id="{00000000-0008-0000-0200-000018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02" name="shapetype_202" hidden="1">
          <a:extLst>
            <a:ext uri="{FF2B5EF4-FFF2-40B4-BE49-F238E27FC236}">
              <a16:creationId xmlns="" xmlns:a16="http://schemas.microsoft.com/office/drawing/2014/main" id="{00000000-0008-0000-0200-000016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300" name="shapetype_202" hidden="1">
          <a:extLst>
            <a:ext uri="{FF2B5EF4-FFF2-40B4-BE49-F238E27FC236}">
              <a16:creationId xmlns="" xmlns:a16="http://schemas.microsoft.com/office/drawing/2014/main" id="{00000000-0008-0000-0200-000014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98" name="shapetype_202" hidden="1">
          <a:extLst>
            <a:ext uri="{FF2B5EF4-FFF2-40B4-BE49-F238E27FC236}">
              <a16:creationId xmlns="" xmlns:a16="http://schemas.microsoft.com/office/drawing/2014/main" id="{00000000-0008-0000-0200-000012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96" name="shapetype_202" hidden="1">
          <a:extLst>
            <a:ext uri="{FF2B5EF4-FFF2-40B4-BE49-F238E27FC236}">
              <a16:creationId xmlns="" xmlns:a16="http://schemas.microsoft.com/office/drawing/2014/main" id="{00000000-0008-0000-0200-000010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94" name="shapetype_202" hidden="1">
          <a:extLst>
            <a:ext uri="{FF2B5EF4-FFF2-40B4-BE49-F238E27FC236}">
              <a16:creationId xmlns="" xmlns:a16="http://schemas.microsoft.com/office/drawing/2014/main" id="{00000000-0008-0000-0200-00000E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92" name="shapetype_202" hidden="1">
          <a:extLst>
            <a:ext uri="{FF2B5EF4-FFF2-40B4-BE49-F238E27FC236}">
              <a16:creationId xmlns="" xmlns:a16="http://schemas.microsoft.com/office/drawing/2014/main" id="{00000000-0008-0000-0200-00000C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90" name="shapetype_202" hidden="1">
          <a:extLst>
            <a:ext uri="{FF2B5EF4-FFF2-40B4-BE49-F238E27FC236}">
              <a16:creationId xmlns="" xmlns:a16="http://schemas.microsoft.com/office/drawing/2014/main" id="{00000000-0008-0000-0200-00000A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88" name="shapetype_202" hidden="1">
          <a:extLst>
            <a:ext uri="{FF2B5EF4-FFF2-40B4-BE49-F238E27FC236}">
              <a16:creationId xmlns="" xmlns:a16="http://schemas.microsoft.com/office/drawing/2014/main" id="{00000000-0008-0000-0200-000008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86" name="shapetype_202" hidden="1">
          <a:extLst>
            <a:ext uri="{FF2B5EF4-FFF2-40B4-BE49-F238E27FC236}">
              <a16:creationId xmlns="" xmlns:a16="http://schemas.microsoft.com/office/drawing/2014/main" id="{00000000-0008-0000-0200-000006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84" name="shapetype_202" hidden="1">
          <a:extLst>
            <a:ext uri="{FF2B5EF4-FFF2-40B4-BE49-F238E27FC236}">
              <a16:creationId xmlns="" xmlns:a16="http://schemas.microsoft.com/office/drawing/2014/main" id="{00000000-0008-0000-0200-000004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82" name="shapetype_202" hidden="1">
          <a:extLst>
            <a:ext uri="{FF2B5EF4-FFF2-40B4-BE49-F238E27FC236}">
              <a16:creationId xmlns="" xmlns:a16="http://schemas.microsoft.com/office/drawing/2014/main" id="{00000000-0008-0000-0200-000002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80" name="shapetype_202" hidden="1">
          <a:extLst>
            <a:ext uri="{FF2B5EF4-FFF2-40B4-BE49-F238E27FC236}">
              <a16:creationId xmlns="" xmlns:a16="http://schemas.microsoft.com/office/drawing/2014/main" id="{00000000-0008-0000-0200-00000005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78" name="shapetype_202" hidden="1">
          <a:extLst>
            <a:ext uri="{FF2B5EF4-FFF2-40B4-BE49-F238E27FC236}">
              <a16:creationId xmlns="" xmlns:a16="http://schemas.microsoft.com/office/drawing/2014/main" id="{00000000-0008-0000-0200-0000F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76" name="shapetype_202" hidden="1">
          <a:extLst>
            <a:ext uri="{FF2B5EF4-FFF2-40B4-BE49-F238E27FC236}">
              <a16:creationId xmlns="" xmlns:a16="http://schemas.microsoft.com/office/drawing/2014/main" id="{00000000-0008-0000-0200-0000F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74" name="shapetype_202" hidden="1">
          <a:extLst>
            <a:ext uri="{FF2B5EF4-FFF2-40B4-BE49-F238E27FC236}">
              <a16:creationId xmlns="" xmlns:a16="http://schemas.microsoft.com/office/drawing/2014/main" id="{00000000-0008-0000-0200-0000F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72" name="shapetype_202" hidden="1">
          <a:extLst>
            <a:ext uri="{FF2B5EF4-FFF2-40B4-BE49-F238E27FC236}">
              <a16:creationId xmlns="" xmlns:a16="http://schemas.microsoft.com/office/drawing/2014/main" id="{00000000-0008-0000-0200-0000F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70" name="shapetype_202" hidden="1">
          <a:extLst>
            <a:ext uri="{FF2B5EF4-FFF2-40B4-BE49-F238E27FC236}">
              <a16:creationId xmlns="" xmlns:a16="http://schemas.microsoft.com/office/drawing/2014/main" id="{00000000-0008-0000-0200-0000F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68" name="shapetype_202" hidden="1">
          <a:extLst>
            <a:ext uri="{FF2B5EF4-FFF2-40B4-BE49-F238E27FC236}">
              <a16:creationId xmlns="" xmlns:a16="http://schemas.microsoft.com/office/drawing/2014/main" id="{00000000-0008-0000-0200-0000F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66" name="shapetype_202" hidden="1">
          <a:extLst>
            <a:ext uri="{FF2B5EF4-FFF2-40B4-BE49-F238E27FC236}">
              <a16:creationId xmlns="" xmlns:a16="http://schemas.microsoft.com/office/drawing/2014/main" id="{00000000-0008-0000-0200-0000F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64" name="shapetype_202" hidden="1">
          <a:extLst>
            <a:ext uri="{FF2B5EF4-FFF2-40B4-BE49-F238E27FC236}">
              <a16:creationId xmlns="" xmlns:a16="http://schemas.microsoft.com/office/drawing/2014/main" id="{00000000-0008-0000-0200-0000F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62" name="shapetype_202" hidden="1">
          <a:extLst>
            <a:ext uri="{FF2B5EF4-FFF2-40B4-BE49-F238E27FC236}">
              <a16:creationId xmlns="" xmlns:a16="http://schemas.microsoft.com/office/drawing/2014/main" id="{00000000-0008-0000-0200-0000E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60" name="shapetype_202" hidden="1">
          <a:extLst>
            <a:ext uri="{FF2B5EF4-FFF2-40B4-BE49-F238E27FC236}">
              <a16:creationId xmlns="" xmlns:a16="http://schemas.microsoft.com/office/drawing/2014/main" id="{00000000-0008-0000-0200-0000E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58" name="shapetype_202" hidden="1">
          <a:extLst>
            <a:ext uri="{FF2B5EF4-FFF2-40B4-BE49-F238E27FC236}">
              <a16:creationId xmlns="" xmlns:a16="http://schemas.microsoft.com/office/drawing/2014/main" id="{00000000-0008-0000-0200-0000E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56" name="shapetype_202" hidden="1">
          <a:extLst>
            <a:ext uri="{FF2B5EF4-FFF2-40B4-BE49-F238E27FC236}">
              <a16:creationId xmlns="" xmlns:a16="http://schemas.microsoft.com/office/drawing/2014/main" id="{00000000-0008-0000-0200-0000E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54" name="shapetype_202" hidden="1">
          <a:extLst>
            <a:ext uri="{FF2B5EF4-FFF2-40B4-BE49-F238E27FC236}">
              <a16:creationId xmlns="" xmlns:a16="http://schemas.microsoft.com/office/drawing/2014/main" id="{00000000-0008-0000-0200-0000E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52" name="shapetype_202" hidden="1">
          <a:extLst>
            <a:ext uri="{FF2B5EF4-FFF2-40B4-BE49-F238E27FC236}">
              <a16:creationId xmlns="" xmlns:a16="http://schemas.microsoft.com/office/drawing/2014/main" id="{00000000-0008-0000-0200-0000E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50" name="shapetype_202" hidden="1">
          <a:extLst>
            <a:ext uri="{FF2B5EF4-FFF2-40B4-BE49-F238E27FC236}">
              <a16:creationId xmlns="" xmlns:a16="http://schemas.microsoft.com/office/drawing/2014/main" id="{00000000-0008-0000-0200-0000E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48" name="shapetype_202" hidden="1">
          <a:extLst>
            <a:ext uri="{FF2B5EF4-FFF2-40B4-BE49-F238E27FC236}">
              <a16:creationId xmlns="" xmlns:a16="http://schemas.microsoft.com/office/drawing/2014/main" id="{00000000-0008-0000-0200-0000E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46" name="shapetype_202" hidden="1">
          <a:extLst>
            <a:ext uri="{FF2B5EF4-FFF2-40B4-BE49-F238E27FC236}">
              <a16:creationId xmlns="" xmlns:a16="http://schemas.microsoft.com/office/drawing/2014/main" id="{00000000-0008-0000-0200-0000D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44" name="shapetype_202" hidden="1">
          <a:extLst>
            <a:ext uri="{FF2B5EF4-FFF2-40B4-BE49-F238E27FC236}">
              <a16:creationId xmlns="" xmlns:a16="http://schemas.microsoft.com/office/drawing/2014/main" id="{00000000-0008-0000-0200-0000D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42" name="shapetype_202" hidden="1">
          <a:extLst>
            <a:ext uri="{FF2B5EF4-FFF2-40B4-BE49-F238E27FC236}">
              <a16:creationId xmlns="" xmlns:a16="http://schemas.microsoft.com/office/drawing/2014/main" id="{00000000-0008-0000-0200-0000D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40" name="shapetype_202" hidden="1">
          <a:extLst>
            <a:ext uri="{FF2B5EF4-FFF2-40B4-BE49-F238E27FC236}">
              <a16:creationId xmlns="" xmlns:a16="http://schemas.microsoft.com/office/drawing/2014/main" id="{00000000-0008-0000-0200-0000D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38" name="shapetype_202" hidden="1">
          <a:extLst>
            <a:ext uri="{FF2B5EF4-FFF2-40B4-BE49-F238E27FC236}">
              <a16:creationId xmlns="" xmlns:a16="http://schemas.microsoft.com/office/drawing/2014/main" id="{00000000-0008-0000-0200-0000D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36" name="shapetype_202" hidden="1">
          <a:extLst>
            <a:ext uri="{FF2B5EF4-FFF2-40B4-BE49-F238E27FC236}">
              <a16:creationId xmlns="" xmlns:a16="http://schemas.microsoft.com/office/drawing/2014/main" id="{00000000-0008-0000-0200-0000D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34" name="shapetype_202" hidden="1">
          <a:extLst>
            <a:ext uri="{FF2B5EF4-FFF2-40B4-BE49-F238E27FC236}">
              <a16:creationId xmlns="" xmlns:a16="http://schemas.microsoft.com/office/drawing/2014/main" id="{00000000-0008-0000-0200-0000D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32" name="shapetype_202" hidden="1">
          <a:extLst>
            <a:ext uri="{FF2B5EF4-FFF2-40B4-BE49-F238E27FC236}">
              <a16:creationId xmlns="" xmlns:a16="http://schemas.microsoft.com/office/drawing/2014/main" id="{00000000-0008-0000-0200-0000D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30" name="shapetype_202" hidden="1">
          <a:extLst>
            <a:ext uri="{FF2B5EF4-FFF2-40B4-BE49-F238E27FC236}">
              <a16:creationId xmlns="" xmlns:a16="http://schemas.microsoft.com/office/drawing/2014/main" id="{00000000-0008-0000-0200-0000C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28" name="shapetype_202" hidden="1">
          <a:extLst>
            <a:ext uri="{FF2B5EF4-FFF2-40B4-BE49-F238E27FC236}">
              <a16:creationId xmlns="" xmlns:a16="http://schemas.microsoft.com/office/drawing/2014/main" id="{00000000-0008-0000-0200-0000C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26" name="shapetype_202" hidden="1">
          <a:extLst>
            <a:ext uri="{FF2B5EF4-FFF2-40B4-BE49-F238E27FC236}">
              <a16:creationId xmlns="" xmlns:a16="http://schemas.microsoft.com/office/drawing/2014/main" id="{00000000-0008-0000-0200-0000C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24" name="shapetype_202" hidden="1">
          <a:extLst>
            <a:ext uri="{FF2B5EF4-FFF2-40B4-BE49-F238E27FC236}">
              <a16:creationId xmlns="" xmlns:a16="http://schemas.microsoft.com/office/drawing/2014/main" id="{00000000-0008-0000-0200-0000C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22" name="shapetype_202" hidden="1">
          <a:extLst>
            <a:ext uri="{FF2B5EF4-FFF2-40B4-BE49-F238E27FC236}">
              <a16:creationId xmlns="" xmlns:a16="http://schemas.microsoft.com/office/drawing/2014/main" id="{00000000-0008-0000-0200-0000C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20" name="shapetype_202" hidden="1">
          <a:extLst>
            <a:ext uri="{FF2B5EF4-FFF2-40B4-BE49-F238E27FC236}">
              <a16:creationId xmlns="" xmlns:a16="http://schemas.microsoft.com/office/drawing/2014/main" id="{00000000-0008-0000-0200-0000C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18" name="shapetype_202" hidden="1">
          <a:extLst>
            <a:ext uri="{FF2B5EF4-FFF2-40B4-BE49-F238E27FC236}">
              <a16:creationId xmlns="" xmlns:a16="http://schemas.microsoft.com/office/drawing/2014/main" id="{00000000-0008-0000-0200-0000C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16" name="shapetype_202" hidden="1">
          <a:extLst>
            <a:ext uri="{FF2B5EF4-FFF2-40B4-BE49-F238E27FC236}">
              <a16:creationId xmlns="" xmlns:a16="http://schemas.microsoft.com/office/drawing/2014/main" id="{00000000-0008-0000-0200-0000C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14" name="shapetype_202" hidden="1">
          <a:extLst>
            <a:ext uri="{FF2B5EF4-FFF2-40B4-BE49-F238E27FC236}">
              <a16:creationId xmlns="" xmlns:a16="http://schemas.microsoft.com/office/drawing/2014/main" id="{00000000-0008-0000-0200-0000B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12" name="shapetype_202" hidden="1">
          <a:extLst>
            <a:ext uri="{FF2B5EF4-FFF2-40B4-BE49-F238E27FC236}">
              <a16:creationId xmlns="" xmlns:a16="http://schemas.microsoft.com/office/drawing/2014/main" id="{00000000-0008-0000-0200-0000B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10" name="shapetype_202" hidden="1">
          <a:extLst>
            <a:ext uri="{FF2B5EF4-FFF2-40B4-BE49-F238E27FC236}">
              <a16:creationId xmlns="" xmlns:a16="http://schemas.microsoft.com/office/drawing/2014/main" id="{00000000-0008-0000-0200-0000B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08" name="shapetype_202" hidden="1">
          <a:extLst>
            <a:ext uri="{FF2B5EF4-FFF2-40B4-BE49-F238E27FC236}">
              <a16:creationId xmlns="" xmlns:a16="http://schemas.microsoft.com/office/drawing/2014/main" id="{00000000-0008-0000-0200-0000B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06" name="shapetype_202" hidden="1">
          <a:extLst>
            <a:ext uri="{FF2B5EF4-FFF2-40B4-BE49-F238E27FC236}">
              <a16:creationId xmlns="" xmlns:a16="http://schemas.microsoft.com/office/drawing/2014/main" id="{00000000-0008-0000-0200-0000B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04" name="shapetype_202" hidden="1">
          <a:extLst>
            <a:ext uri="{FF2B5EF4-FFF2-40B4-BE49-F238E27FC236}">
              <a16:creationId xmlns="" xmlns:a16="http://schemas.microsoft.com/office/drawing/2014/main" id="{00000000-0008-0000-0200-0000B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02" name="shapetype_202" hidden="1">
          <a:extLst>
            <a:ext uri="{FF2B5EF4-FFF2-40B4-BE49-F238E27FC236}">
              <a16:creationId xmlns="" xmlns:a16="http://schemas.microsoft.com/office/drawing/2014/main" id="{00000000-0008-0000-0200-0000B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200" name="shapetype_202" hidden="1">
          <a:extLst>
            <a:ext uri="{FF2B5EF4-FFF2-40B4-BE49-F238E27FC236}">
              <a16:creationId xmlns="" xmlns:a16="http://schemas.microsoft.com/office/drawing/2014/main" id="{00000000-0008-0000-0200-0000B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98" name="shapetype_202" hidden="1">
          <a:extLst>
            <a:ext uri="{FF2B5EF4-FFF2-40B4-BE49-F238E27FC236}">
              <a16:creationId xmlns="" xmlns:a16="http://schemas.microsoft.com/office/drawing/2014/main" id="{00000000-0008-0000-0200-0000A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96" name="shapetype_202" hidden="1">
          <a:extLst>
            <a:ext uri="{FF2B5EF4-FFF2-40B4-BE49-F238E27FC236}">
              <a16:creationId xmlns="" xmlns:a16="http://schemas.microsoft.com/office/drawing/2014/main" id="{00000000-0008-0000-0200-0000A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94" name="shapetype_202" hidden="1">
          <a:extLst>
            <a:ext uri="{FF2B5EF4-FFF2-40B4-BE49-F238E27FC236}">
              <a16:creationId xmlns="" xmlns:a16="http://schemas.microsoft.com/office/drawing/2014/main" id="{00000000-0008-0000-0200-0000A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92" name="shapetype_202" hidden="1">
          <a:extLst>
            <a:ext uri="{FF2B5EF4-FFF2-40B4-BE49-F238E27FC236}">
              <a16:creationId xmlns="" xmlns:a16="http://schemas.microsoft.com/office/drawing/2014/main" id="{00000000-0008-0000-0200-0000A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90" name="shapetype_202" hidden="1">
          <a:extLst>
            <a:ext uri="{FF2B5EF4-FFF2-40B4-BE49-F238E27FC236}">
              <a16:creationId xmlns="" xmlns:a16="http://schemas.microsoft.com/office/drawing/2014/main" id="{00000000-0008-0000-0200-0000A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88" name="shapetype_202" hidden="1">
          <a:extLst>
            <a:ext uri="{FF2B5EF4-FFF2-40B4-BE49-F238E27FC236}">
              <a16:creationId xmlns="" xmlns:a16="http://schemas.microsoft.com/office/drawing/2014/main" id="{00000000-0008-0000-0200-0000A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86" name="shapetype_202" hidden="1">
          <a:extLst>
            <a:ext uri="{FF2B5EF4-FFF2-40B4-BE49-F238E27FC236}">
              <a16:creationId xmlns="" xmlns:a16="http://schemas.microsoft.com/office/drawing/2014/main" id="{00000000-0008-0000-0200-0000A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84" name="shapetype_202" hidden="1">
          <a:extLst>
            <a:ext uri="{FF2B5EF4-FFF2-40B4-BE49-F238E27FC236}">
              <a16:creationId xmlns="" xmlns:a16="http://schemas.microsoft.com/office/drawing/2014/main" id="{00000000-0008-0000-0200-0000A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82" name="shapetype_202" hidden="1">
          <a:extLst>
            <a:ext uri="{FF2B5EF4-FFF2-40B4-BE49-F238E27FC236}">
              <a16:creationId xmlns="" xmlns:a16="http://schemas.microsoft.com/office/drawing/2014/main" id="{00000000-0008-0000-0200-00009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80" name="shapetype_202" hidden="1">
          <a:extLst>
            <a:ext uri="{FF2B5EF4-FFF2-40B4-BE49-F238E27FC236}">
              <a16:creationId xmlns="" xmlns:a16="http://schemas.microsoft.com/office/drawing/2014/main" id="{00000000-0008-0000-0200-00009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78" name="shapetype_202" hidden="1">
          <a:extLst>
            <a:ext uri="{FF2B5EF4-FFF2-40B4-BE49-F238E27FC236}">
              <a16:creationId xmlns="" xmlns:a16="http://schemas.microsoft.com/office/drawing/2014/main" id="{00000000-0008-0000-0200-00009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76" name="shapetype_202" hidden="1">
          <a:extLst>
            <a:ext uri="{FF2B5EF4-FFF2-40B4-BE49-F238E27FC236}">
              <a16:creationId xmlns="" xmlns:a16="http://schemas.microsoft.com/office/drawing/2014/main" id="{00000000-0008-0000-0200-00009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74" name="shapetype_202" hidden="1">
          <a:extLst>
            <a:ext uri="{FF2B5EF4-FFF2-40B4-BE49-F238E27FC236}">
              <a16:creationId xmlns="" xmlns:a16="http://schemas.microsoft.com/office/drawing/2014/main" id="{00000000-0008-0000-0200-00009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72" name="shapetype_202" hidden="1">
          <a:extLst>
            <a:ext uri="{FF2B5EF4-FFF2-40B4-BE49-F238E27FC236}">
              <a16:creationId xmlns="" xmlns:a16="http://schemas.microsoft.com/office/drawing/2014/main" id="{00000000-0008-0000-0200-00009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70" name="shapetype_202" hidden="1">
          <a:extLst>
            <a:ext uri="{FF2B5EF4-FFF2-40B4-BE49-F238E27FC236}">
              <a16:creationId xmlns="" xmlns:a16="http://schemas.microsoft.com/office/drawing/2014/main" id="{00000000-0008-0000-0200-00009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68" name="shapetype_202" hidden="1">
          <a:extLst>
            <a:ext uri="{FF2B5EF4-FFF2-40B4-BE49-F238E27FC236}">
              <a16:creationId xmlns="" xmlns:a16="http://schemas.microsoft.com/office/drawing/2014/main" id="{00000000-0008-0000-0200-00009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66" name="shapetype_202" hidden="1">
          <a:extLst>
            <a:ext uri="{FF2B5EF4-FFF2-40B4-BE49-F238E27FC236}">
              <a16:creationId xmlns="" xmlns:a16="http://schemas.microsoft.com/office/drawing/2014/main" id="{00000000-0008-0000-0200-00008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64" name="shapetype_202" hidden="1">
          <a:extLst>
            <a:ext uri="{FF2B5EF4-FFF2-40B4-BE49-F238E27FC236}">
              <a16:creationId xmlns="" xmlns:a16="http://schemas.microsoft.com/office/drawing/2014/main" id="{00000000-0008-0000-0200-00008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62" name="shapetype_202" hidden="1">
          <a:extLst>
            <a:ext uri="{FF2B5EF4-FFF2-40B4-BE49-F238E27FC236}">
              <a16:creationId xmlns="" xmlns:a16="http://schemas.microsoft.com/office/drawing/2014/main" id="{00000000-0008-0000-0200-00008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60" name="shapetype_202" hidden="1">
          <a:extLst>
            <a:ext uri="{FF2B5EF4-FFF2-40B4-BE49-F238E27FC236}">
              <a16:creationId xmlns="" xmlns:a16="http://schemas.microsoft.com/office/drawing/2014/main" id="{00000000-0008-0000-0200-00008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58" name="shapetype_202" hidden="1">
          <a:extLst>
            <a:ext uri="{FF2B5EF4-FFF2-40B4-BE49-F238E27FC236}">
              <a16:creationId xmlns="" xmlns:a16="http://schemas.microsoft.com/office/drawing/2014/main" id="{00000000-0008-0000-0200-00008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56" name="shapetype_202" hidden="1">
          <a:extLst>
            <a:ext uri="{FF2B5EF4-FFF2-40B4-BE49-F238E27FC236}">
              <a16:creationId xmlns="" xmlns:a16="http://schemas.microsoft.com/office/drawing/2014/main" id="{00000000-0008-0000-0200-00008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54" name="shapetype_202" hidden="1">
          <a:extLst>
            <a:ext uri="{FF2B5EF4-FFF2-40B4-BE49-F238E27FC236}">
              <a16:creationId xmlns="" xmlns:a16="http://schemas.microsoft.com/office/drawing/2014/main" id="{00000000-0008-0000-0200-00008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52" name="shapetype_202" hidden="1">
          <a:extLst>
            <a:ext uri="{FF2B5EF4-FFF2-40B4-BE49-F238E27FC236}">
              <a16:creationId xmlns="" xmlns:a16="http://schemas.microsoft.com/office/drawing/2014/main" id="{00000000-0008-0000-0200-00008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50" name="shapetype_202" hidden="1">
          <a:extLst>
            <a:ext uri="{FF2B5EF4-FFF2-40B4-BE49-F238E27FC236}">
              <a16:creationId xmlns="" xmlns:a16="http://schemas.microsoft.com/office/drawing/2014/main" id="{00000000-0008-0000-0200-00007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48" name="shapetype_202" hidden="1">
          <a:extLst>
            <a:ext uri="{FF2B5EF4-FFF2-40B4-BE49-F238E27FC236}">
              <a16:creationId xmlns="" xmlns:a16="http://schemas.microsoft.com/office/drawing/2014/main" id="{00000000-0008-0000-0200-00007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46" name="shapetype_202" hidden="1">
          <a:extLst>
            <a:ext uri="{FF2B5EF4-FFF2-40B4-BE49-F238E27FC236}">
              <a16:creationId xmlns="" xmlns:a16="http://schemas.microsoft.com/office/drawing/2014/main" id="{00000000-0008-0000-0200-00007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44" name="shapetype_202" hidden="1">
          <a:extLst>
            <a:ext uri="{FF2B5EF4-FFF2-40B4-BE49-F238E27FC236}">
              <a16:creationId xmlns="" xmlns:a16="http://schemas.microsoft.com/office/drawing/2014/main" id="{00000000-0008-0000-0200-00007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42" name="shapetype_202" hidden="1">
          <a:extLst>
            <a:ext uri="{FF2B5EF4-FFF2-40B4-BE49-F238E27FC236}">
              <a16:creationId xmlns="" xmlns:a16="http://schemas.microsoft.com/office/drawing/2014/main" id="{00000000-0008-0000-0200-00007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40" name="shapetype_202" hidden="1">
          <a:extLst>
            <a:ext uri="{FF2B5EF4-FFF2-40B4-BE49-F238E27FC236}">
              <a16:creationId xmlns="" xmlns:a16="http://schemas.microsoft.com/office/drawing/2014/main" id="{00000000-0008-0000-0200-00007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38" name="shapetype_202" hidden="1">
          <a:extLst>
            <a:ext uri="{FF2B5EF4-FFF2-40B4-BE49-F238E27FC236}">
              <a16:creationId xmlns="" xmlns:a16="http://schemas.microsoft.com/office/drawing/2014/main" id="{00000000-0008-0000-0200-00007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36" name="shapetype_202" hidden="1">
          <a:extLst>
            <a:ext uri="{FF2B5EF4-FFF2-40B4-BE49-F238E27FC236}">
              <a16:creationId xmlns="" xmlns:a16="http://schemas.microsoft.com/office/drawing/2014/main" id="{00000000-0008-0000-0200-00007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34" name="shapetype_202" hidden="1">
          <a:extLst>
            <a:ext uri="{FF2B5EF4-FFF2-40B4-BE49-F238E27FC236}">
              <a16:creationId xmlns="" xmlns:a16="http://schemas.microsoft.com/office/drawing/2014/main" id="{00000000-0008-0000-0200-00006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32" name="shapetype_202" hidden="1">
          <a:extLst>
            <a:ext uri="{FF2B5EF4-FFF2-40B4-BE49-F238E27FC236}">
              <a16:creationId xmlns="" xmlns:a16="http://schemas.microsoft.com/office/drawing/2014/main" id="{00000000-0008-0000-0200-00006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30" name="shapetype_202" hidden="1">
          <a:extLst>
            <a:ext uri="{FF2B5EF4-FFF2-40B4-BE49-F238E27FC236}">
              <a16:creationId xmlns="" xmlns:a16="http://schemas.microsoft.com/office/drawing/2014/main" id="{00000000-0008-0000-0200-00006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28" name="shapetype_202" hidden="1">
          <a:extLst>
            <a:ext uri="{FF2B5EF4-FFF2-40B4-BE49-F238E27FC236}">
              <a16:creationId xmlns="" xmlns:a16="http://schemas.microsoft.com/office/drawing/2014/main" id="{00000000-0008-0000-0200-00006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26" name="shapetype_202" hidden="1">
          <a:extLst>
            <a:ext uri="{FF2B5EF4-FFF2-40B4-BE49-F238E27FC236}">
              <a16:creationId xmlns="" xmlns:a16="http://schemas.microsoft.com/office/drawing/2014/main" id="{00000000-0008-0000-0200-00006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24" name="shapetype_202" hidden="1">
          <a:extLst>
            <a:ext uri="{FF2B5EF4-FFF2-40B4-BE49-F238E27FC236}">
              <a16:creationId xmlns="" xmlns:a16="http://schemas.microsoft.com/office/drawing/2014/main" id="{00000000-0008-0000-0200-00006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22" name="shapetype_202" hidden="1">
          <a:extLst>
            <a:ext uri="{FF2B5EF4-FFF2-40B4-BE49-F238E27FC236}">
              <a16:creationId xmlns="" xmlns:a16="http://schemas.microsoft.com/office/drawing/2014/main" id="{00000000-0008-0000-0200-00006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20" name="shapetype_202" hidden="1">
          <a:extLst>
            <a:ext uri="{FF2B5EF4-FFF2-40B4-BE49-F238E27FC236}">
              <a16:creationId xmlns="" xmlns:a16="http://schemas.microsoft.com/office/drawing/2014/main" id="{00000000-0008-0000-0200-00006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18" name="shapetype_202" hidden="1">
          <a:extLst>
            <a:ext uri="{FF2B5EF4-FFF2-40B4-BE49-F238E27FC236}">
              <a16:creationId xmlns="" xmlns:a16="http://schemas.microsoft.com/office/drawing/2014/main" id="{00000000-0008-0000-0200-00005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16" name="shapetype_202" hidden="1">
          <a:extLst>
            <a:ext uri="{FF2B5EF4-FFF2-40B4-BE49-F238E27FC236}">
              <a16:creationId xmlns="" xmlns:a16="http://schemas.microsoft.com/office/drawing/2014/main" id="{00000000-0008-0000-0200-00005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14" name="shapetype_202" hidden="1">
          <a:extLst>
            <a:ext uri="{FF2B5EF4-FFF2-40B4-BE49-F238E27FC236}">
              <a16:creationId xmlns="" xmlns:a16="http://schemas.microsoft.com/office/drawing/2014/main" id="{00000000-0008-0000-0200-00005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12" name="shapetype_202" hidden="1">
          <a:extLst>
            <a:ext uri="{FF2B5EF4-FFF2-40B4-BE49-F238E27FC236}">
              <a16:creationId xmlns="" xmlns:a16="http://schemas.microsoft.com/office/drawing/2014/main" id="{00000000-0008-0000-0200-00005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10" name="shapetype_202" hidden="1">
          <a:extLst>
            <a:ext uri="{FF2B5EF4-FFF2-40B4-BE49-F238E27FC236}">
              <a16:creationId xmlns="" xmlns:a16="http://schemas.microsoft.com/office/drawing/2014/main" id="{00000000-0008-0000-0200-00005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08" name="shapetype_202" hidden="1">
          <a:extLst>
            <a:ext uri="{FF2B5EF4-FFF2-40B4-BE49-F238E27FC236}">
              <a16:creationId xmlns="" xmlns:a16="http://schemas.microsoft.com/office/drawing/2014/main" id="{00000000-0008-0000-0200-00005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06" name="shapetype_202" hidden="1">
          <a:extLst>
            <a:ext uri="{FF2B5EF4-FFF2-40B4-BE49-F238E27FC236}">
              <a16:creationId xmlns="" xmlns:a16="http://schemas.microsoft.com/office/drawing/2014/main" id="{00000000-0008-0000-0200-00005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04" name="shapetype_202" hidden="1">
          <a:extLst>
            <a:ext uri="{FF2B5EF4-FFF2-40B4-BE49-F238E27FC236}">
              <a16:creationId xmlns="" xmlns:a16="http://schemas.microsoft.com/office/drawing/2014/main" id="{00000000-0008-0000-0200-00005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02" name="shapetype_202" hidden="1">
          <a:extLst>
            <a:ext uri="{FF2B5EF4-FFF2-40B4-BE49-F238E27FC236}">
              <a16:creationId xmlns="" xmlns:a16="http://schemas.microsoft.com/office/drawing/2014/main" id="{00000000-0008-0000-0200-00004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100" name="shapetype_202" hidden="1">
          <a:extLst>
            <a:ext uri="{FF2B5EF4-FFF2-40B4-BE49-F238E27FC236}">
              <a16:creationId xmlns="" xmlns:a16="http://schemas.microsoft.com/office/drawing/2014/main" id="{00000000-0008-0000-0200-00004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98" name="shapetype_202" hidden="1">
          <a:extLst>
            <a:ext uri="{FF2B5EF4-FFF2-40B4-BE49-F238E27FC236}">
              <a16:creationId xmlns="" xmlns:a16="http://schemas.microsoft.com/office/drawing/2014/main" id="{00000000-0008-0000-0200-00004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96" name="shapetype_202" hidden="1">
          <a:extLst>
            <a:ext uri="{FF2B5EF4-FFF2-40B4-BE49-F238E27FC236}">
              <a16:creationId xmlns="" xmlns:a16="http://schemas.microsoft.com/office/drawing/2014/main" id="{00000000-0008-0000-0200-00004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94" name="shapetype_202" hidden="1">
          <a:extLst>
            <a:ext uri="{FF2B5EF4-FFF2-40B4-BE49-F238E27FC236}">
              <a16:creationId xmlns="" xmlns:a16="http://schemas.microsoft.com/office/drawing/2014/main" id="{00000000-0008-0000-0200-00004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92" name="shapetype_202" hidden="1">
          <a:extLst>
            <a:ext uri="{FF2B5EF4-FFF2-40B4-BE49-F238E27FC236}">
              <a16:creationId xmlns="" xmlns:a16="http://schemas.microsoft.com/office/drawing/2014/main" id="{00000000-0008-0000-0200-00004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90" name="shapetype_202" hidden="1">
          <a:extLst>
            <a:ext uri="{FF2B5EF4-FFF2-40B4-BE49-F238E27FC236}">
              <a16:creationId xmlns="" xmlns:a16="http://schemas.microsoft.com/office/drawing/2014/main" id="{00000000-0008-0000-0200-00004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88" name="shapetype_202" hidden="1">
          <a:extLst>
            <a:ext uri="{FF2B5EF4-FFF2-40B4-BE49-F238E27FC236}">
              <a16:creationId xmlns="" xmlns:a16="http://schemas.microsoft.com/office/drawing/2014/main" id="{00000000-0008-0000-0200-00004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86" name="shapetype_202" hidden="1">
          <a:extLst>
            <a:ext uri="{FF2B5EF4-FFF2-40B4-BE49-F238E27FC236}">
              <a16:creationId xmlns="" xmlns:a16="http://schemas.microsoft.com/office/drawing/2014/main" id="{00000000-0008-0000-0200-00003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84" name="shapetype_202" hidden="1">
          <a:extLst>
            <a:ext uri="{FF2B5EF4-FFF2-40B4-BE49-F238E27FC236}">
              <a16:creationId xmlns="" xmlns:a16="http://schemas.microsoft.com/office/drawing/2014/main" id="{00000000-0008-0000-0200-00003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82" name="shapetype_202" hidden="1">
          <a:extLst>
            <a:ext uri="{FF2B5EF4-FFF2-40B4-BE49-F238E27FC236}">
              <a16:creationId xmlns="" xmlns:a16="http://schemas.microsoft.com/office/drawing/2014/main" id="{00000000-0008-0000-0200-00003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80" name="shapetype_202" hidden="1">
          <a:extLst>
            <a:ext uri="{FF2B5EF4-FFF2-40B4-BE49-F238E27FC236}">
              <a16:creationId xmlns="" xmlns:a16="http://schemas.microsoft.com/office/drawing/2014/main" id="{00000000-0008-0000-0200-00003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78" name="shapetype_202" hidden="1">
          <a:extLst>
            <a:ext uri="{FF2B5EF4-FFF2-40B4-BE49-F238E27FC236}">
              <a16:creationId xmlns="" xmlns:a16="http://schemas.microsoft.com/office/drawing/2014/main" id="{00000000-0008-0000-0200-00003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76" name="shapetype_202" hidden="1">
          <a:extLst>
            <a:ext uri="{FF2B5EF4-FFF2-40B4-BE49-F238E27FC236}">
              <a16:creationId xmlns="" xmlns:a16="http://schemas.microsoft.com/office/drawing/2014/main" id="{00000000-0008-0000-0200-00003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74" name="shapetype_202" hidden="1">
          <a:extLst>
            <a:ext uri="{FF2B5EF4-FFF2-40B4-BE49-F238E27FC236}">
              <a16:creationId xmlns="" xmlns:a16="http://schemas.microsoft.com/office/drawing/2014/main" id="{00000000-0008-0000-0200-00003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72" name="shapetype_202" hidden="1">
          <a:extLst>
            <a:ext uri="{FF2B5EF4-FFF2-40B4-BE49-F238E27FC236}">
              <a16:creationId xmlns="" xmlns:a16="http://schemas.microsoft.com/office/drawing/2014/main" id="{00000000-0008-0000-0200-00003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70" name="shapetype_202" hidden="1">
          <a:extLst>
            <a:ext uri="{FF2B5EF4-FFF2-40B4-BE49-F238E27FC236}">
              <a16:creationId xmlns="" xmlns:a16="http://schemas.microsoft.com/office/drawing/2014/main" id="{00000000-0008-0000-0200-00002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68" name="shapetype_202" hidden="1">
          <a:extLst>
            <a:ext uri="{FF2B5EF4-FFF2-40B4-BE49-F238E27FC236}">
              <a16:creationId xmlns="" xmlns:a16="http://schemas.microsoft.com/office/drawing/2014/main" id="{00000000-0008-0000-0200-00002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66" name="shapetype_202" hidden="1">
          <a:extLst>
            <a:ext uri="{FF2B5EF4-FFF2-40B4-BE49-F238E27FC236}">
              <a16:creationId xmlns="" xmlns:a16="http://schemas.microsoft.com/office/drawing/2014/main" id="{00000000-0008-0000-0200-00002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64" name="shapetype_202" hidden="1">
          <a:extLst>
            <a:ext uri="{FF2B5EF4-FFF2-40B4-BE49-F238E27FC236}">
              <a16:creationId xmlns="" xmlns:a16="http://schemas.microsoft.com/office/drawing/2014/main" id="{00000000-0008-0000-0200-00002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62" name="shapetype_202" hidden="1">
          <a:extLst>
            <a:ext uri="{FF2B5EF4-FFF2-40B4-BE49-F238E27FC236}">
              <a16:creationId xmlns="" xmlns:a16="http://schemas.microsoft.com/office/drawing/2014/main" id="{00000000-0008-0000-0200-00002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60" name="shapetype_202" hidden="1">
          <a:extLst>
            <a:ext uri="{FF2B5EF4-FFF2-40B4-BE49-F238E27FC236}">
              <a16:creationId xmlns="" xmlns:a16="http://schemas.microsoft.com/office/drawing/2014/main" id="{00000000-0008-0000-0200-00002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58" name="shapetype_202" hidden="1">
          <a:extLst>
            <a:ext uri="{FF2B5EF4-FFF2-40B4-BE49-F238E27FC236}">
              <a16:creationId xmlns="" xmlns:a16="http://schemas.microsoft.com/office/drawing/2014/main" id="{00000000-0008-0000-0200-00002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56" name="shapetype_202" hidden="1">
          <a:extLst>
            <a:ext uri="{FF2B5EF4-FFF2-40B4-BE49-F238E27FC236}">
              <a16:creationId xmlns="" xmlns:a16="http://schemas.microsoft.com/office/drawing/2014/main" id="{00000000-0008-0000-0200-00002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54" name="shapetype_202" hidden="1">
          <a:extLst>
            <a:ext uri="{FF2B5EF4-FFF2-40B4-BE49-F238E27FC236}">
              <a16:creationId xmlns="" xmlns:a16="http://schemas.microsoft.com/office/drawing/2014/main" id="{00000000-0008-0000-0200-00001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52" name="shapetype_202" hidden="1">
          <a:extLst>
            <a:ext uri="{FF2B5EF4-FFF2-40B4-BE49-F238E27FC236}">
              <a16:creationId xmlns="" xmlns:a16="http://schemas.microsoft.com/office/drawing/2014/main" id="{00000000-0008-0000-0200-00001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50" name="shapetype_202" hidden="1">
          <a:extLst>
            <a:ext uri="{FF2B5EF4-FFF2-40B4-BE49-F238E27FC236}">
              <a16:creationId xmlns="" xmlns:a16="http://schemas.microsoft.com/office/drawing/2014/main" id="{00000000-0008-0000-0200-00001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48" name="shapetype_202" hidden="1">
          <a:extLst>
            <a:ext uri="{FF2B5EF4-FFF2-40B4-BE49-F238E27FC236}">
              <a16:creationId xmlns="" xmlns:a16="http://schemas.microsoft.com/office/drawing/2014/main" id="{00000000-0008-0000-0200-00001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46" name="shapetype_202" hidden="1">
          <a:extLst>
            <a:ext uri="{FF2B5EF4-FFF2-40B4-BE49-F238E27FC236}">
              <a16:creationId xmlns="" xmlns:a16="http://schemas.microsoft.com/office/drawing/2014/main" id="{00000000-0008-0000-0200-00001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44" name="shapetype_202" hidden="1">
          <a:extLst>
            <a:ext uri="{FF2B5EF4-FFF2-40B4-BE49-F238E27FC236}">
              <a16:creationId xmlns="" xmlns:a16="http://schemas.microsoft.com/office/drawing/2014/main" id="{00000000-0008-0000-0200-00001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42" name="shapetype_202" hidden="1">
          <a:extLst>
            <a:ext uri="{FF2B5EF4-FFF2-40B4-BE49-F238E27FC236}">
              <a16:creationId xmlns="" xmlns:a16="http://schemas.microsoft.com/office/drawing/2014/main" id="{00000000-0008-0000-0200-00001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40" name="shapetype_202" hidden="1">
          <a:extLst>
            <a:ext uri="{FF2B5EF4-FFF2-40B4-BE49-F238E27FC236}">
              <a16:creationId xmlns="" xmlns:a16="http://schemas.microsoft.com/office/drawing/2014/main" id="{00000000-0008-0000-0200-00001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38" name="shapetype_202" hidden="1">
          <a:extLst>
            <a:ext uri="{FF2B5EF4-FFF2-40B4-BE49-F238E27FC236}">
              <a16:creationId xmlns="" xmlns:a16="http://schemas.microsoft.com/office/drawing/2014/main" id="{00000000-0008-0000-0200-00000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36" name="shapetype_202" hidden="1">
          <a:extLst>
            <a:ext uri="{FF2B5EF4-FFF2-40B4-BE49-F238E27FC236}">
              <a16:creationId xmlns="" xmlns:a16="http://schemas.microsoft.com/office/drawing/2014/main" id="{00000000-0008-0000-0200-00000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34" name="shapetype_202" hidden="1">
          <a:extLst>
            <a:ext uri="{FF2B5EF4-FFF2-40B4-BE49-F238E27FC236}">
              <a16:creationId xmlns="" xmlns:a16="http://schemas.microsoft.com/office/drawing/2014/main" id="{00000000-0008-0000-0200-00000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32" name="shapetype_202" hidden="1">
          <a:extLst>
            <a:ext uri="{FF2B5EF4-FFF2-40B4-BE49-F238E27FC236}">
              <a16:creationId xmlns="" xmlns:a16="http://schemas.microsoft.com/office/drawing/2014/main" id="{00000000-0008-0000-02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30" name="shapetype_202" hidden="1">
          <a:extLst>
            <a:ext uri="{FF2B5EF4-FFF2-40B4-BE49-F238E27FC236}">
              <a16:creationId xmlns="" xmlns:a16="http://schemas.microsoft.com/office/drawing/2014/main" id="{00000000-0008-0000-02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28" name="shapetype_202" hidden="1">
          <a:extLst>
            <a:ext uri="{FF2B5EF4-FFF2-40B4-BE49-F238E27FC236}">
              <a16:creationId xmlns="" xmlns:a16="http://schemas.microsoft.com/office/drawing/2014/main" id="{00000000-0008-0000-02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9</xdr:col>
      <xdr:colOff>466725</xdr:colOff>
      <xdr:row>59</xdr:row>
      <xdr:rowOff>95250</xdr:rowOff>
    </xdr:to>
    <xdr:sp macro="" textlink="">
      <xdr:nvSpPr>
        <xdr:cNvPr id="1026" name="shapetype_202" hidden="1">
          <a:extLst>
            <a:ext uri="{FF2B5EF4-FFF2-40B4-BE49-F238E27FC236}">
              <a16:creationId xmlns="" xmlns:a16="http://schemas.microsoft.com/office/drawing/2014/main" id="{00000000-0008-0000-02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" name="CustomShape 1" hidden="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" name="CustomShape 1" hidden="1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" name="CustomShape 1" hidden="1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" name="CustomShape 1" hidden="1"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" name="CustomShape 1" hidden="1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" name="CustomShape 1" hidden="1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" name="CustomShape 1" hidden="1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" name="CustomShape 1" hidden="1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" name="CustomShape 1" hidden="1">
          <a:extLst>
            <a:ext uri="{FF2B5EF4-FFF2-40B4-BE49-F238E27FC236}">
              <a16:creationId xmlns="" xmlns:a16="http://schemas.microsoft.com/office/drawing/2014/main" id="{00000000-0008-0000-0300-00000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" name="CustomShape 1" hidden="1">
          <a:extLst>
            <a:ext uri="{FF2B5EF4-FFF2-40B4-BE49-F238E27FC236}">
              <a16:creationId xmlns="" xmlns:a16="http://schemas.microsoft.com/office/drawing/2014/main" id="{00000000-0008-0000-0300-00000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2" name="CustomShape 1" hidden="1">
          <a:extLst>
            <a:ext uri="{FF2B5EF4-FFF2-40B4-BE49-F238E27FC236}">
              <a16:creationId xmlns="" xmlns:a16="http://schemas.microsoft.com/office/drawing/2014/main" id="{00000000-0008-0000-0300-00000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3" name="CustomShape 1" hidden="1">
          <a:extLst>
            <a:ext uri="{FF2B5EF4-FFF2-40B4-BE49-F238E27FC236}">
              <a16:creationId xmlns="" xmlns:a16="http://schemas.microsoft.com/office/drawing/2014/main" id="{00000000-0008-0000-0300-00000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4" name="CustomShape 1" hidden="1">
          <a:extLst>
            <a:ext uri="{FF2B5EF4-FFF2-40B4-BE49-F238E27FC236}">
              <a16:creationId xmlns="" xmlns:a16="http://schemas.microsoft.com/office/drawing/2014/main" id="{00000000-0008-0000-0300-00000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5" name="CustomShape 1" hidden="1">
          <a:extLst>
            <a:ext uri="{FF2B5EF4-FFF2-40B4-BE49-F238E27FC236}">
              <a16:creationId xmlns="" xmlns:a16="http://schemas.microsoft.com/office/drawing/2014/main" id="{00000000-0008-0000-0300-00000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6" name="CustomShape 1" hidden="1">
          <a:extLst>
            <a:ext uri="{FF2B5EF4-FFF2-40B4-BE49-F238E27FC236}">
              <a16:creationId xmlns="" xmlns:a16="http://schemas.microsoft.com/office/drawing/2014/main" id="{00000000-0008-0000-0300-00001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7" name="CustomShape 1" hidden="1">
          <a:extLst>
            <a:ext uri="{FF2B5EF4-FFF2-40B4-BE49-F238E27FC236}">
              <a16:creationId xmlns="" xmlns:a16="http://schemas.microsoft.com/office/drawing/2014/main" id="{00000000-0008-0000-0300-00001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8" name="CustomShape 1" hidden="1">
          <a:extLst>
            <a:ext uri="{FF2B5EF4-FFF2-40B4-BE49-F238E27FC236}">
              <a16:creationId xmlns="" xmlns:a16="http://schemas.microsoft.com/office/drawing/2014/main" id="{00000000-0008-0000-0300-00001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9" name="CustomShape 1" hidden="1">
          <a:extLst>
            <a:ext uri="{FF2B5EF4-FFF2-40B4-BE49-F238E27FC236}">
              <a16:creationId xmlns="" xmlns:a16="http://schemas.microsoft.com/office/drawing/2014/main" id="{00000000-0008-0000-0300-00001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0" name="CustomShape 1" hidden="1">
          <a:extLst>
            <a:ext uri="{FF2B5EF4-FFF2-40B4-BE49-F238E27FC236}">
              <a16:creationId xmlns="" xmlns:a16="http://schemas.microsoft.com/office/drawing/2014/main" id="{00000000-0008-0000-0300-00001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1" name="CustomShape 1" hidden="1">
          <a:extLst>
            <a:ext uri="{FF2B5EF4-FFF2-40B4-BE49-F238E27FC236}">
              <a16:creationId xmlns="" xmlns:a16="http://schemas.microsoft.com/office/drawing/2014/main" id="{00000000-0008-0000-0300-00001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2" name="CustomShape 1" hidden="1">
          <a:extLst>
            <a:ext uri="{FF2B5EF4-FFF2-40B4-BE49-F238E27FC236}">
              <a16:creationId xmlns="" xmlns:a16="http://schemas.microsoft.com/office/drawing/2014/main" id="{00000000-0008-0000-0300-00001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3" name="CustomShape 1" hidden="1">
          <a:extLst>
            <a:ext uri="{FF2B5EF4-FFF2-40B4-BE49-F238E27FC236}">
              <a16:creationId xmlns="" xmlns:a16="http://schemas.microsoft.com/office/drawing/2014/main" id="{00000000-0008-0000-0300-00001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4" name="CustomShape 1" hidden="1">
          <a:extLst>
            <a:ext uri="{FF2B5EF4-FFF2-40B4-BE49-F238E27FC236}">
              <a16:creationId xmlns="" xmlns:a16="http://schemas.microsoft.com/office/drawing/2014/main" id="{00000000-0008-0000-0300-00001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5" name="CustomShape 1" hidden="1">
          <a:extLst>
            <a:ext uri="{FF2B5EF4-FFF2-40B4-BE49-F238E27FC236}">
              <a16:creationId xmlns="" xmlns:a16="http://schemas.microsoft.com/office/drawing/2014/main" id="{00000000-0008-0000-0300-00001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6" name="CustomShape 1" hidden="1">
          <a:extLst>
            <a:ext uri="{FF2B5EF4-FFF2-40B4-BE49-F238E27FC236}">
              <a16:creationId xmlns="" xmlns:a16="http://schemas.microsoft.com/office/drawing/2014/main" id="{00000000-0008-0000-0300-00001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7" name="CustomShape 1" hidden="1">
          <a:extLst>
            <a:ext uri="{FF2B5EF4-FFF2-40B4-BE49-F238E27FC236}">
              <a16:creationId xmlns="" xmlns:a16="http://schemas.microsoft.com/office/drawing/2014/main" id="{00000000-0008-0000-0300-00001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8" name="CustomShape 1" hidden="1">
          <a:extLst>
            <a:ext uri="{FF2B5EF4-FFF2-40B4-BE49-F238E27FC236}">
              <a16:creationId xmlns="" xmlns:a16="http://schemas.microsoft.com/office/drawing/2014/main" id="{00000000-0008-0000-0300-00001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29" name="CustomShape 1" hidden="1">
          <a:extLst>
            <a:ext uri="{FF2B5EF4-FFF2-40B4-BE49-F238E27FC236}">
              <a16:creationId xmlns="" xmlns:a16="http://schemas.microsoft.com/office/drawing/2014/main" id="{00000000-0008-0000-0300-00001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0" name="CustomShape 1" hidden="1">
          <a:extLst>
            <a:ext uri="{FF2B5EF4-FFF2-40B4-BE49-F238E27FC236}">
              <a16:creationId xmlns="" xmlns:a16="http://schemas.microsoft.com/office/drawing/2014/main" id="{00000000-0008-0000-0300-00001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1" name="CustomShape 1" hidden="1">
          <a:extLst>
            <a:ext uri="{FF2B5EF4-FFF2-40B4-BE49-F238E27FC236}">
              <a16:creationId xmlns="" xmlns:a16="http://schemas.microsoft.com/office/drawing/2014/main" id="{00000000-0008-0000-0300-00001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2" name="CustomShape 1" hidden="1">
          <a:extLst>
            <a:ext uri="{FF2B5EF4-FFF2-40B4-BE49-F238E27FC236}">
              <a16:creationId xmlns="" xmlns:a16="http://schemas.microsoft.com/office/drawing/2014/main" id="{00000000-0008-0000-0300-00002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3" name="CustomShape 1" hidden="1">
          <a:extLst>
            <a:ext uri="{FF2B5EF4-FFF2-40B4-BE49-F238E27FC236}">
              <a16:creationId xmlns="" xmlns:a16="http://schemas.microsoft.com/office/drawing/2014/main" id="{00000000-0008-0000-0300-00002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4" name="CustomShape 1" hidden="1">
          <a:extLst>
            <a:ext uri="{FF2B5EF4-FFF2-40B4-BE49-F238E27FC236}">
              <a16:creationId xmlns="" xmlns:a16="http://schemas.microsoft.com/office/drawing/2014/main" id="{00000000-0008-0000-0300-00002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5" name="CustomShape 1" hidden="1">
          <a:extLst>
            <a:ext uri="{FF2B5EF4-FFF2-40B4-BE49-F238E27FC236}">
              <a16:creationId xmlns="" xmlns:a16="http://schemas.microsoft.com/office/drawing/2014/main" id="{00000000-0008-0000-0300-00002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6" name="CustomShape 1" hidden="1">
          <a:extLst>
            <a:ext uri="{FF2B5EF4-FFF2-40B4-BE49-F238E27FC236}">
              <a16:creationId xmlns="" xmlns:a16="http://schemas.microsoft.com/office/drawing/2014/main" id="{00000000-0008-0000-0300-00002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7" name="CustomShape 1" hidden="1">
          <a:extLst>
            <a:ext uri="{FF2B5EF4-FFF2-40B4-BE49-F238E27FC236}">
              <a16:creationId xmlns="" xmlns:a16="http://schemas.microsoft.com/office/drawing/2014/main" id="{00000000-0008-0000-0300-00002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8" name="CustomShape 1" hidden="1">
          <a:extLst>
            <a:ext uri="{FF2B5EF4-FFF2-40B4-BE49-F238E27FC236}">
              <a16:creationId xmlns="" xmlns:a16="http://schemas.microsoft.com/office/drawing/2014/main" id="{00000000-0008-0000-0300-00002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39" name="CustomShape 1" hidden="1">
          <a:extLst>
            <a:ext uri="{FF2B5EF4-FFF2-40B4-BE49-F238E27FC236}">
              <a16:creationId xmlns="" xmlns:a16="http://schemas.microsoft.com/office/drawing/2014/main" id="{00000000-0008-0000-0300-00002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0" name="CustomShape 1" hidden="1">
          <a:extLst>
            <a:ext uri="{FF2B5EF4-FFF2-40B4-BE49-F238E27FC236}">
              <a16:creationId xmlns="" xmlns:a16="http://schemas.microsoft.com/office/drawing/2014/main" id="{00000000-0008-0000-0300-00002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1" name="CustomShape 1" hidden="1">
          <a:extLst>
            <a:ext uri="{FF2B5EF4-FFF2-40B4-BE49-F238E27FC236}">
              <a16:creationId xmlns="" xmlns:a16="http://schemas.microsoft.com/office/drawing/2014/main" id="{00000000-0008-0000-0300-00002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2" name="CustomShape 1" hidden="1">
          <a:extLst>
            <a:ext uri="{FF2B5EF4-FFF2-40B4-BE49-F238E27FC236}">
              <a16:creationId xmlns="" xmlns:a16="http://schemas.microsoft.com/office/drawing/2014/main" id="{00000000-0008-0000-0300-00002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3" name="CustomShape 1" hidden="1">
          <a:extLst>
            <a:ext uri="{FF2B5EF4-FFF2-40B4-BE49-F238E27FC236}">
              <a16:creationId xmlns="" xmlns:a16="http://schemas.microsoft.com/office/drawing/2014/main" id="{00000000-0008-0000-0300-00002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4" name="CustomShape 1" hidden="1">
          <a:extLst>
            <a:ext uri="{FF2B5EF4-FFF2-40B4-BE49-F238E27FC236}">
              <a16:creationId xmlns="" xmlns:a16="http://schemas.microsoft.com/office/drawing/2014/main" id="{00000000-0008-0000-0300-00002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5" name="CustomShape 1" hidden="1">
          <a:extLst>
            <a:ext uri="{FF2B5EF4-FFF2-40B4-BE49-F238E27FC236}">
              <a16:creationId xmlns="" xmlns:a16="http://schemas.microsoft.com/office/drawing/2014/main" id="{00000000-0008-0000-0300-00002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6" name="CustomShape 1" hidden="1">
          <a:extLst>
            <a:ext uri="{FF2B5EF4-FFF2-40B4-BE49-F238E27FC236}">
              <a16:creationId xmlns="" xmlns:a16="http://schemas.microsoft.com/office/drawing/2014/main" id="{00000000-0008-0000-0300-00002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7" name="CustomShape 1" hidden="1">
          <a:extLst>
            <a:ext uri="{FF2B5EF4-FFF2-40B4-BE49-F238E27FC236}">
              <a16:creationId xmlns="" xmlns:a16="http://schemas.microsoft.com/office/drawing/2014/main" id="{00000000-0008-0000-0300-00002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8" name="CustomShape 1" hidden="1">
          <a:extLst>
            <a:ext uri="{FF2B5EF4-FFF2-40B4-BE49-F238E27FC236}">
              <a16:creationId xmlns="" xmlns:a16="http://schemas.microsoft.com/office/drawing/2014/main" id="{00000000-0008-0000-0300-00003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49" name="CustomShape 1" hidden="1">
          <a:extLst>
            <a:ext uri="{FF2B5EF4-FFF2-40B4-BE49-F238E27FC236}">
              <a16:creationId xmlns="" xmlns:a16="http://schemas.microsoft.com/office/drawing/2014/main" id="{00000000-0008-0000-0300-00003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0" name="CustomShape 1" hidden="1">
          <a:extLst>
            <a:ext uri="{FF2B5EF4-FFF2-40B4-BE49-F238E27FC236}">
              <a16:creationId xmlns="" xmlns:a16="http://schemas.microsoft.com/office/drawing/2014/main" id="{00000000-0008-0000-0300-00003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1" name="CustomShape 1" hidden="1">
          <a:extLst>
            <a:ext uri="{FF2B5EF4-FFF2-40B4-BE49-F238E27FC236}">
              <a16:creationId xmlns="" xmlns:a16="http://schemas.microsoft.com/office/drawing/2014/main" id="{00000000-0008-0000-0300-00003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2" name="CustomShape 1" hidden="1">
          <a:extLst>
            <a:ext uri="{FF2B5EF4-FFF2-40B4-BE49-F238E27FC236}">
              <a16:creationId xmlns="" xmlns:a16="http://schemas.microsoft.com/office/drawing/2014/main" id="{00000000-0008-0000-0300-00003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3" name="CustomShape 1" hidden="1">
          <a:extLst>
            <a:ext uri="{FF2B5EF4-FFF2-40B4-BE49-F238E27FC236}">
              <a16:creationId xmlns="" xmlns:a16="http://schemas.microsoft.com/office/drawing/2014/main" id="{00000000-0008-0000-0300-00003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4" name="CustomShape 1" hidden="1">
          <a:extLst>
            <a:ext uri="{FF2B5EF4-FFF2-40B4-BE49-F238E27FC236}">
              <a16:creationId xmlns="" xmlns:a16="http://schemas.microsoft.com/office/drawing/2014/main" id="{00000000-0008-0000-0300-00003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5" name="CustomShape 1" hidden="1">
          <a:extLst>
            <a:ext uri="{FF2B5EF4-FFF2-40B4-BE49-F238E27FC236}">
              <a16:creationId xmlns="" xmlns:a16="http://schemas.microsoft.com/office/drawing/2014/main" id="{00000000-0008-0000-0300-00003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6" name="CustomShape 1" hidden="1">
          <a:extLst>
            <a:ext uri="{FF2B5EF4-FFF2-40B4-BE49-F238E27FC236}">
              <a16:creationId xmlns="" xmlns:a16="http://schemas.microsoft.com/office/drawing/2014/main" id="{00000000-0008-0000-0300-00003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7" name="CustomShape 1" hidden="1">
          <a:extLst>
            <a:ext uri="{FF2B5EF4-FFF2-40B4-BE49-F238E27FC236}">
              <a16:creationId xmlns="" xmlns:a16="http://schemas.microsoft.com/office/drawing/2014/main" id="{00000000-0008-0000-0300-00003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8" name="CustomShape 1" hidden="1">
          <a:extLst>
            <a:ext uri="{FF2B5EF4-FFF2-40B4-BE49-F238E27FC236}">
              <a16:creationId xmlns="" xmlns:a16="http://schemas.microsoft.com/office/drawing/2014/main" id="{00000000-0008-0000-0300-00003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59" name="CustomShape 1" hidden="1">
          <a:extLst>
            <a:ext uri="{FF2B5EF4-FFF2-40B4-BE49-F238E27FC236}">
              <a16:creationId xmlns="" xmlns:a16="http://schemas.microsoft.com/office/drawing/2014/main" id="{00000000-0008-0000-0300-00003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0" name="CustomShape 1" hidden="1">
          <a:extLst>
            <a:ext uri="{FF2B5EF4-FFF2-40B4-BE49-F238E27FC236}">
              <a16:creationId xmlns="" xmlns:a16="http://schemas.microsoft.com/office/drawing/2014/main" id="{00000000-0008-0000-0300-00003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1" name="CustomShape 1" hidden="1">
          <a:extLst>
            <a:ext uri="{FF2B5EF4-FFF2-40B4-BE49-F238E27FC236}">
              <a16:creationId xmlns="" xmlns:a16="http://schemas.microsoft.com/office/drawing/2014/main" id="{00000000-0008-0000-0300-00003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2" name="CustomShape 1" hidden="1">
          <a:extLst>
            <a:ext uri="{FF2B5EF4-FFF2-40B4-BE49-F238E27FC236}">
              <a16:creationId xmlns="" xmlns:a16="http://schemas.microsoft.com/office/drawing/2014/main" id="{00000000-0008-0000-0300-00003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3" name="CustomShape 1" hidden="1">
          <a:extLst>
            <a:ext uri="{FF2B5EF4-FFF2-40B4-BE49-F238E27FC236}">
              <a16:creationId xmlns="" xmlns:a16="http://schemas.microsoft.com/office/drawing/2014/main" id="{00000000-0008-0000-0300-00003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4" name="CustomShape 1" hidden="1">
          <a:extLst>
            <a:ext uri="{FF2B5EF4-FFF2-40B4-BE49-F238E27FC236}">
              <a16:creationId xmlns="" xmlns:a16="http://schemas.microsoft.com/office/drawing/2014/main" id="{00000000-0008-0000-0300-00004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5" name="CustomShape 1" hidden="1">
          <a:extLst>
            <a:ext uri="{FF2B5EF4-FFF2-40B4-BE49-F238E27FC236}">
              <a16:creationId xmlns="" xmlns:a16="http://schemas.microsoft.com/office/drawing/2014/main" id="{00000000-0008-0000-0300-00004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6" name="CustomShape 1" hidden="1">
          <a:extLst>
            <a:ext uri="{FF2B5EF4-FFF2-40B4-BE49-F238E27FC236}">
              <a16:creationId xmlns="" xmlns:a16="http://schemas.microsoft.com/office/drawing/2014/main" id="{00000000-0008-0000-0300-00004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7" name="CustomShape 1" hidden="1">
          <a:extLst>
            <a:ext uri="{FF2B5EF4-FFF2-40B4-BE49-F238E27FC236}">
              <a16:creationId xmlns="" xmlns:a16="http://schemas.microsoft.com/office/drawing/2014/main" id="{00000000-0008-0000-0300-00004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8" name="CustomShape 1" hidden="1">
          <a:extLst>
            <a:ext uri="{FF2B5EF4-FFF2-40B4-BE49-F238E27FC236}">
              <a16:creationId xmlns="" xmlns:a16="http://schemas.microsoft.com/office/drawing/2014/main" id="{00000000-0008-0000-0300-00004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69" name="CustomShape 1" hidden="1">
          <a:extLst>
            <a:ext uri="{FF2B5EF4-FFF2-40B4-BE49-F238E27FC236}">
              <a16:creationId xmlns="" xmlns:a16="http://schemas.microsoft.com/office/drawing/2014/main" id="{00000000-0008-0000-0300-00004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0" name="CustomShape 1" hidden="1">
          <a:extLst>
            <a:ext uri="{FF2B5EF4-FFF2-40B4-BE49-F238E27FC236}">
              <a16:creationId xmlns="" xmlns:a16="http://schemas.microsoft.com/office/drawing/2014/main" id="{00000000-0008-0000-0300-00004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1" name="CustomShape 1" hidden="1">
          <a:extLst>
            <a:ext uri="{FF2B5EF4-FFF2-40B4-BE49-F238E27FC236}">
              <a16:creationId xmlns="" xmlns:a16="http://schemas.microsoft.com/office/drawing/2014/main" id="{00000000-0008-0000-0300-00004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2" name="CustomShape 1" hidden="1">
          <a:extLst>
            <a:ext uri="{FF2B5EF4-FFF2-40B4-BE49-F238E27FC236}">
              <a16:creationId xmlns="" xmlns:a16="http://schemas.microsoft.com/office/drawing/2014/main" id="{00000000-0008-0000-0300-00004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3" name="CustomShape 1" hidden="1">
          <a:extLst>
            <a:ext uri="{FF2B5EF4-FFF2-40B4-BE49-F238E27FC236}">
              <a16:creationId xmlns="" xmlns:a16="http://schemas.microsoft.com/office/drawing/2014/main" id="{00000000-0008-0000-0300-00004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4" name="CustomShape 1" hidden="1">
          <a:extLst>
            <a:ext uri="{FF2B5EF4-FFF2-40B4-BE49-F238E27FC236}">
              <a16:creationId xmlns="" xmlns:a16="http://schemas.microsoft.com/office/drawing/2014/main" id="{00000000-0008-0000-0300-00004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5" name="CustomShape 1" hidden="1">
          <a:extLst>
            <a:ext uri="{FF2B5EF4-FFF2-40B4-BE49-F238E27FC236}">
              <a16:creationId xmlns="" xmlns:a16="http://schemas.microsoft.com/office/drawing/2014/main" id="{00000000-0008-0000-0300-00004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6" name="CustomShape 1" hidden="1">
          <a:extLst>
            <a:ext uri="{FF2B5EF4-FFF2-40B4-BE49-F238E27FC236}">
              <a16:creationId xmlns="" xmlns:a16="http://schemas.microsoft.com/office/drawing/2014/main" id="{00000000-0008-0000-0300-00004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7" name="CustomShape 1" hidden="1">
          <a:extLst>
            <a:ext uri="{FF2B5EF4-FFF2-40B4-BE49-F238E27FC236}">
              <a16:creationId xmlns="" xmlns:a16="http://schemas.microsoft.com/office/drawing/2014/main" id="{00000000-0008-0000-0300-00004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8" name="CustomShape 1" hidden="1">
          <a:extLst>
            <a:ext uri="{FF2B5EF4-FFF2-40B4-BE49-F238E27FC236}">
              <a16:creationId xmlns="" xmlns:a16="http://schemas.microsoft.com/office/drawing/2014/main" id="{00000000-0008-0000-0300-00004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79" name="CustomShape 1" hidden="1">
          <a:extLst>
            <a:ext uri="{FF2B5EF4-FFF2-40B4-BE49-F238E27FC236}">
              <a16:creationId xmlns="" xmlns:a16="http://schemas.microsoft.com/office/drawing/2014/main" id="{00000000-0008-0000-0300-00004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0" name="CustomShape 1" hidden="1">
          <a:extLst>
            <a:ext uri="{FF2B5EF4-FFF2-40B4-BE49-F238E27FC236}">
              <a16:creationId xmlns="" xmlns:a16="http://schemas.microsoft.com/office/drawing/2014/main" id="{00000000-0008-0000-0300-00005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1" name="CustomShape 1" hidden="1">
          <a:extLst>
            <a:ext uri="{FF2B5EF4-FFF2-40B4-BE49-F238E27FC236}">
              <a16:creationId xmlns="" xmlns:a16="http://schemas.microsoft.com/office/drawing/2014/main" id="{00000000-0008-0000-0300-00005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2" name="CustomShape 1" hidden="1">
          <a:extLst>
            <a:ext uri="{FF2B5EF4-FFF2-40B4-BE49-F238E27FC236}">
              <a16:creationId xmlns="" xmlns:a16="http://schemas.microsoft.com/office/drawing/2014/main" id="{00000000-0008-0000-0300-00005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3" name="CustomShape 1" hidden="1">
          <a:extLst>
            <a:ext uri="{FF2B5EF4-FFF2-40B4-BE49-F238E27FC236}">
              <a16:creationId xmlns="" xmlns:a16="http://schemas.microsoft.com/office/drawing/2014/main" id="{00000000-0008-0000-0300-00005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4" name="CustomShape 1" hidden="1">
          <a:extLst>
            <a:ext uri="{FF2B5EF4-FFF2-40B4-BE49-F238E27FC236}">
              <a16:creationId xmlns="" xmlns:a16="http://schemas.microsoft.com/office/drawing/2014/main" id="{00000000-0008-0000-0300-00005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5" name="CustomShape 1" hidden="1">
          <a:extLst>
            <a:ext uri="{FF2B5EF4-FFF2-40B4-BE49-F238E27FC236}">
              <a16:creationId xmlns="" xmlns:a16="http://schemas.microsoft.com/office/drawing/2014/main" id="{00000000-0008-0000-0300-00005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6" name="CustomShape 1" hidden="1">
          <a:extLst>
            <a:ext uri="{FF2B5EF4-FFF2-40B4-BE49-F238E27FC236}">
              <a16:creationId xmlns="" xmlns:a16="http://schemas.microsoft.com/office/drawing/2014/main" id="{00000000-0008-0000-0300-00005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7" name="CustomShape 1" hidden="1">
          <a:extLst>
            <a:ext uri="{FF2B5EF4-FFF2-40B4-BE49-F238E27FC236}">
              <a16:creationId xmlns="" xmlns:a16="http://schemas.microsoft.com/office/drawing/2014/main" id="{00000000-0008-0000-0300-00005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8" name="CustomShape 1" hidden="1">
          <a:extLst>
            <a:ext uri="{FF2B5EF4-FFF2-40B4-BE49-F238E27FC236}">
              <a16:creationId xmlns="" xmlns:a16="http://schemas.microsoft.com/office/drawing/2014/main" id="{00000000-0008-0000-0300-00005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89" name="CustomShape 1" hidden="1">
          <a:extLst>
            <a:ext uri="{FF2B5EF4-FFF2-40B4-BE49-F238E27FC236}">
              <a16:creationId xmlns="" xmlns:a16="http://schemas.microsoft.com/office/drawing/2014/main" id="{00000000-0008-0000-0300-00005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0" name="CustomShape 1" hidden="1">
          <a:extLst>
            <a:ext uri="{FF2B5EF4-FFF2-40B4-BE49-F238E27FC236}">
              <a16:creationId xmlns="" xmlns:a16="http://schemas.microsoft.com/office/drawing/2014/main" id="{00000000-0008-0000-0300-00005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1" name="CustomShape 1" hidden="1">
          <a:extLst>
            <a:ext uri="{FF2B5EF4-FFF2-40B4-BE49-F238E27FC236}">
              <a16:creationId xmlns="" xmlns:a16="http://schemas.microsoft.com/office/drawing/2014/main" id="{00000000-0008-0000-0300-00005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2" name="CustomShape 1" hidden="1">
          <a:extLst>
            <a:ext uri="{FF2B5EF4-FFF2-40B4-BE49-F238E27FC236}">
              <a16:creationId xmlns="" xmlns:a16="http://schemas.microsoft.com/office/drawing/2014/main" id="{00000000-0008-0000-0300-00005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3" name="CustomShape 1" hidden="1">
          <a:extLst>
            <a:ext uri="{FF2B5EF4-FFF2-40B4-BE49-F238E27FC236}">
              <a16:creationId xmlns="" xmlns:a16="http://schemas.microsoft.com/office/drawing/2014/main" id="{00000000-0008-0000-0300-00005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4" name="CustomShape 1" hidden="1">
          <a:extLst>
            <a:ext uri="{FF2B5EF4-FFF2-40B4-BE49-F238E27FC236}">
              <a16:creationId xmlns="" xmlns:a16="http://schemas.microsoft.com/office/drawing/2014/main" id="{00000000-0008-0000-0300-00005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5" name="CustomShape 1" hidden="1">
          <a:extLst>
            <a:ext uri="{FF2B5EF4-FFF2-40B4-BE49-F238E27FC236}">
              <a16:creationId xmlns="" xmlns:a16="http://schemas.microsoft.com/office/drawing/2014/main" id="{00000000-0008-0000-0300-00005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6" name="CustomShape 1" hidden="1">
          <a:extLst>
            <a:ext uri="{FF2B5EF4-FFF2-40B4-BE49-F238E27FC236}">
              <a16:creationId xmlns="" xmlns:a16="http://schemas.microsoft.com/office/drawing/2014/main" id="{00000000-0008-0000-0300-00006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7" name="CustomShape 1" hidden="1">
          <a:extLst>
            <a:ext uri="{FF2B5EF4-FFF2-40B4-BE49-F238E27FC236}">
              <a16:creationId xmlns="" xmlns:a16="http://schemas.microsoft.com/office/drawing/2014/main" id="{00000000-0008-0000-0300-00006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8" name="CustomShape 1" hidden="1">
          <a:extLst>
            <a:ext uri="{FF2B5EF4-FFF2-40B4-BE49-F238E27FC236}">
              <a16:creationId xmlns="" xmlns:a16="http://schemas.microsoft.com/office/drawing/2014/main" id="{00000000-0008-0000-0300-00006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99" name="CustomShape 1" hidden="1">
          <a:extLst>
            <a:ext uri="{FF2B5EF4-FFF2-40B4-BE49-F238E27FC236}">
              <a16:creationId xmlns="" xmlns:a16="http://schemas.microsoft.com/office/drawing/2014/main" id="{00000000-0008-0000-0300-00006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0" name="CustomShape 1" hidden="1">
          <a:extLst>
            <a:ext uri="{FF2B5EF4-FFF2-40B4-BE49-F238E27FC236}">
              <a16:creationId xmlns="" xmlns:a16="http://schemas.microsoft.com/office/drawing/2014/main" id="{00000000-0008-0000-0300-00006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1" name="CustomShape 1" hidden="1">
          <a:extLst>
            <a:ext uri="{FF2B5EF4-FFF2-40B4-BE49-F238E27FC236}">
              <a16:creationId xmlns="" xmlns:a16="http://schemas.microsoft.com/office/drawing/2014/main" id="{00000000-0008-0000-0300-00006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2" name="CustomShape 1" hidden="1">
          <a:extLst>
            <a:ext uri="{FF2B5EF4-FFF2-40B4-BE49-F238E27FC236}">
              <a16:creationId xmlns="" xmlns:a16="http://schemas.microsoft.com/office/drawing/2014/main" id="{00000000-0008-0000-0300-00006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3" name="CustomShape 1" hidden="1">
          <a:extLst>
            <a:ext uri="{FF2B5EF4-FFF2-40B4-BE49-F238E27FC236}">
              <a16:creationId xmlns="" xmlns:a16="http://schemas.microsoft.com/office/drawing/2014/main" id="{00000000-0008-0000-0300-00006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4" name="CustomShape 1" hidden="1">
          <a:extLst>
            <a:ext uri="{FF2B5EF4-FFF2-40B4-BE49-F238E27FC236}">
              <a16:creationId xmlns="" xmlns:a16="http://schemas.microsoft.com/office/drawing/2014/main" id="{00000000-0008-0000-0300-00006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5" name="CustomShape 1" hidden="1">
          <a:extLst>
            <a:ext uri="{FF2B5EF4-FFF2-40B4-BE49-F238E27FC236}">
              <a16:creationId xmlns="" xmlns:a16="http://schemas.microsoft.com/office/drawing/2014/main" id="{00000000-0008-0000-0300-00006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6" name="CustomShape 1" hidden="1">
          <a:extLst>
            <a:ext uri="{FF2B5EF4-FFF2-40B4-BE49-F238E27FC236}">
              <a16:creationId xmlns="" xmlns:a16="http://schemas.microsoft.com/office/drawing/2014/main" id="{00000000-0008-0000-0300-00006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7" name="CustomShape 1" hidden="1">
          <a:extLst>
            <a:ext uri="{FF2B5EF4-FFF2-40B4-BE49-F238E27FC236}">
              <a16:creationId xmlns="" xmlns:a16="http://schemas.microsoft.com/office/drawing/2014/main" id="{00000000-0008-0000-0300-00006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8" name="CustomShape 1" hidden="1">
          <a:extLst>
            <a:ext uri="{FF2B5EF4-FFF2-40B4-BE49-F238E27FC236}">
              <a16:creationId xmlns="" xmlns:a16="http://schemas.microsoft.com/office/drawing/2014/main" id="{00000000-0008-0000-0300-00006C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09" name="CustomShape 1" hidden="1">
          <a:extLst>
            <a:ext uri="{FF2B5EF4-FFF2-40B4-BE49-F238E27FC236}">
              <a16:creationId xmlns="" xmlns:a16="http://schemas.microsoft.com/office/drawing/2014/main" id="{00000000-0008-0000-0300-00006D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0" name="CustomShape 1" hidden="1">
          <a:extLst>
            <a:ext uri="{FF2B5EF4-FFF2-40B4-BE49-F238E27FC236}">
              <a16:creationId xmlns="" xmlns:a16="http://schemas.microsoft.com/office/drawing/2014/main" id="{00000000-0008-0000-0300-00006E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1" name="CustomShape 1" hidden="1">
          <a:extLst>
            <a:ext uri="{FF2B5EF4-FFF2-40B4-BE49-F238E27FC236}">
              <a16:creationId xmlns="" xmlns:a16="http://schemas.microsoft.com/office/drawing/2014/main" id="{00000000-0008-0000-0300-00006F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2" name="CustomShape 1" hidden="1">
          <a:extLst>
            <a:ext uri="{FF2B5EF4-FFF2-40B4-BE49-F238E27FC236}">
              <a16:creationId xmlns="" xmlns:a16="http://schemas.microsoft.com/office/drawing/2014/main" id="{00000000-0008-0000-0300-000070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3" name="CustomShape 1" hidden="1">
          <a:extLst>
            <a:ext uri="{FF2B5EF4-FFF2-40B4-BE49-F238E27FC236}">
              <a16:creationId xmlns="" xmlns:a16="http://schemas.microsoft.com/office/drawing/2014/main" id="{00000000-0008-0000-0300-000071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4" name="CustomShape 1" hidden="1">
          <a:extLst>
            <a:ext uri="{FF2B5EF4-FFF2-40B4-BE49-F238E27FC236}">
              <a16:creationId xmlns="" xmlns:a16="http://schemas.microsoft.com/office/drawing/2014/main" id="{00000000-0008-0000-0300-000072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5" name="CustomShape 1" hidden="1">
          <a:extLst>
            <a:ext uri="{FF2B5EF4-FFF2-40B4-BE49-F238E27FC236}">
              <a16:creationId xmlns="" xmlns:a16="http://schemas.microsoft.com/office/drawing/2014/main" id="{00000000-0008-0000-0300-000073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6" name="CustomShape 1" hidden="1">
          <a:extLst>
            <a:ext uri="{FF2B5EF4-FFF2-40B4-BE49-F238E27FC236}">
              <a16:creationId xmlns="" xmlns:a16="http://schemas.microsoft.com/office/drawing/2014/main" id="{00000000-0008-0000-0300-000074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7" name="CustomShape 1" hidden="1">
          <a:extLst>
            <a:ext uri="{FF2B5EF4-FFF2-40B4-BE49-F238E27FC236}">
              <a16:creationId xmlns="" xmlns:a16="http://schemas.microsoft.com/office/drawing/2014/main" id="{00000000-0008-0000-0300-000075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8" name="CustomShape 1" hidden="1">
          <a:extLst>
            <a:ext uri="{FF2B5EF4-FFF2-40B4-BE49-F238E27FC236}">
              <a16:creationId xmlns="" xmlns:a16="http://schemas.microsoft.com/office/drawing/2014/main" id="{00000000-0008-0000-0300-000076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19" name="CustomShape 1" hidden="1">
          <a:extLst>
            <a:ext uri="{FF2B5EF4-FFF2-40B4-BE49-F238E27FC236}">
              <a16:creationId xmlns="" xmlns:a16="http://schemas.microsoft.com/office/drawing/2014/main" id="{00000000-0008-0000-0300-000077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20" name="CustomShape 1" hidden="1">
          <a:extLst>
            <a:ext uri="{FF2B5EF4-FFF2-40B4-BE49-F238E27FC236}">
              <a16:creationId xmlns="" xmlns:a16="http://schemas.microsoft.com/office/drawing/2014/main" id="{00000000-0008-0000-0300-000078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21" name="CustomShape 1" hidden="1">
          <a:extLst>
            <a:ext uri="{FF2B5EF4-FFF2-40B4-BE49-F238E27FC236}">
              <a16:creationId xmlns="" xmlns:a16="http://schemas.microsoft.com/office/drawing/2014/main" id="{00000000-0008-0000-0300-000079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22" name="CustomShape 1" hidden="1">
          <a:extLst>
            <a:ext uri="{FF2B5EF4-FFF2-40B4-BE49-F238E27FC236}">
              <a16:creationId xmlns="" xmlns:a16="http://schemas.microsoft.com/office/drawing/2014/main" id="{00000000-0008-0000-0300-00007A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</xdr:col>
      <xdr:colOff>0</xdr:colOff>
      <xdr:row>0</xdr:row>
      <xdr:rowOff>0</xdr:rowOff>
    </xdr:from>
    <xdr:to>
      <xdr:col>9</xdr:col>
      <xdr:colOff>109459</xdr:colOff>
      <xdr:row>59</xdr:row>
      <xdr:rowOff>88447</xdr:rowOff>
    </xdr:to>
    <xdr:sp macro="" textlink="">
      <xdr:nvSpPr>
        <xdr:cNvPr id="123" name="CustomShape 1" hidden="1">
          <a:extLst>
            <a:ext uri="{FF2B5EF4-FFF2-40B4-BE49-F238E27FC236}">
              <a16:creationId xmlns="" xmlns:a16="http://schemas.microsoft.com/office/drawing/2014/main" id="{00000000-0008-0000-0300-00007B000000}"/>
            </a:ext>
          </a:extLst>
        </xdr:cNvPr>
        <xdr:cNvSpPr/>
      </xdr:nvSpPr>
      <xdr:spPr>
        <a:xfrm>
          <a:off x="450850" y="0"/>
          <a:ext cx="9901159" cy="11062647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ily_Zhou/Documents/WXWork/1688853089388679/Cache/File/2022-07/(C38_Notebook)%20LNV%20NEW%20SW%20Test%20Planning%20Template%20v0.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tory"/>
      <sheetName val="Summary"/>
      <sheetName val="SW Test planning"/>
      <sheetName val="FFRT"/>
      <sheetName val="Readme"/>
      <sheetName val="Phas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fxviewCase('2889')" TargetMode="External"/><Relationship Id="rId21" Type="http://schemas.openxmlformats.org/officeDocument/2006/relationships/hyperlink" Target="javascript:fxviewCase('3629')" TargetMode="External"/><Relationship Id="rId42" Type="http://schemas.openxmlformats.org/officeDocument/2006/relationships/hyperlink" Target="javascript:fxviewCase('3457')" TargetMode="External"/><Relationship Id="rId63" Type="http://schemas.openxmlformats.org/officeDocument/2006/relationships/hyperlink" Target="javascript:fxviewCase('3041')" TargetMode="External"/><Relationship Id="rId84" Type="http://schemas.openxmlformats.org/officeDocument/2006/relationships/hyperlink" Target="javascript:fxviewCase('2943')" TargetMode="External"/><Relationship Id="rId138" Type="http://schemas.openxmlformats.org/officeDocument/2006/relationships/hyperlink" Target="javascript:fxviewCase('3572')" TargetMode="External"/><Relationship Id="rId159" Type="http://schemas.openxmlformats.org/officeDocument/2006/relationships/hyperlink" Target="javascript:fxviewCase('3871')" TargetMode="External"/><Relationship Id="rId170" Type="http://schemas.openxmlformats.org/officeDocument/2006/relationships/hyperlink" Target="javascript:fxviewCase('3574')" TargetMode="External"/><Relationship Id="rId191" Type="http://schemas.openxmlformats.org/officeDocument/2006/relationships/hyperlink" Target="javascript:fxviewCase('3568')" TargetMode="External"/><Relationship Id="rId205" Type="http://schemas.openxmlformats.org/officeDocument/2006/relationships/hyperlink" Target="javascript:fxviewCase('3624')" TargetMode="External"/><Relationship Id="rId226" Type="http://schemas.openxmlformats.org/officeDocument/2006/relationships/hyperlink" Target="javascript:fxviewCase('3557')" TargetMode="External"/><Relationship Id="rId247" Type="http://schemas.openxmlformats.org/officeDocument/2006/relationships/hyperlink" Target="javascript:fxviewCase('2976')" TargetMode="External"/><Relationship Id="rId107" Type="http://schemas.openxmlformats.org/officeDocument/2006/relationships/hyperlink" Target="javascript:fxviewCase('2887')" TargetMode="External"/><Relationship Id="rId268" Type="http://schemas.openxmlformats.org/officeDocument/2006/relationships/hyperlink" Target="javascript:fxviewCase('2976')" TargetMode="External"/><Relationship Id="rId11" Type="http://schemas.openxmlformats.org/officeDocument/2006/relationships/hyperlink" Target="javascript:fxviewCase('3599')" TargetMode="External"/><Relationship Id="rId32" Type="http://schemas.openxmlformats.org/officeDocument/2006/relationships/hyperlink" Target="javascript:fxviewCase('3449')" TargetMode="External"/><Relationship Id="rId53" Type="http://schemas.openxmlformats.org/officeDocument/2006/relationships/hyperlink" Target="javascript:fxviewCase('1596')" TargetMode="External"/><Relationship Id="rId74" Type="http://schemas.openxmlformats.org/officeDocument/2006/relationships/hyperlink" Target="javascript:fxviewCase('1890')" TargetMode="External"/><Relationship Id="rId128" Type="http://schemas.openxmlformats.org/officeDocument/2006/relationships/hyperlink" Target="javascript:fxviewCase('3871')" TargetMode="External"/><Relationship Id="rId149" Type="http://schemas.openxmlformats.org/officeDocument/2006/relationships/hyperlink" Target="javascript:fxviewCase('3620')" TargetMode="External"/><Relationship Id="rId5" Type="http://schemas.openxmlformats.org/officeDocument/2006/relationships/hyperlink" Target="javascript:fxviewCase('3568')" TargetMode="External"/><Relationship Id="rId95" Type="http://schemas.openxmlformats.org/officeDocument/2006/relationships/hyperlink" Target="javascript:fxviewCase('2578')" TargetMode="External"/><Relationship Id="rId160" Type="http://schemas.openxmlformats.org/officeDocument/2006/relationships/hyperlink" Target="javascript:fxviewCase('3871')" TargetMode="External"/><Relationship Id="rId181" Type="http://schemas.openxmlformats.org/officeDocument/2006/relationships/hyperlink" Target="javascript:fxviewCase('3622')" TargetMode="External"/><Relationship Id="rId216" Type="http://schemas.openxmlformats.org/officeDocument/2006/relationships/hyperlink" Target="javascript:fxviewCase('3574')" TargetMode="External"/><Relationship Id="rId237" Type="http://schemas.openxmlformats.org/officeDocument/2006/relationships/hyperlink" Target="javascript:fxviewCase('3434')" TargetMode="External"/><Relationship Id="rId258" Type="http://schemas.openxmlformats.org/officeDocument/2006/relationships/hyperlink" Target="javascript:fxviewCase('3434')" TargetMode="External"/><Relationship Id="rId279" Type="http://schemas.openxmlformats.org/officeDocument/2006/relationships/hyperlink" Target="javascript:fxviewCase('3858')" TargetMode="External"/><Relationship Id="rId22" Type="http://schemas.openxmlformats.org/officeDocument/2006/relationships/hyperlink" Target="javascript:fxviewCase('3871')" TargetMode="External"/><Relationship Id="rId43" Type="http://schemas.openxmlformats.org/officeDocument/2006/relationships/hyperlink" Target="javascript:fxviewCase('3458')" TargetMode="External"/><Relationship Id="rId64" Type="http://schemas.openxmlformats.org/officeDocument/2006/relationships/hyperlink" Target="javascript:fxviewCase('3466')" TargetMode="External"/><Relationship Id="rId118" Type="http://schemas.openxmlformats.org/officeDocument/2006/relationships/hyperlink" Target="javascript:fxviewCase('3422')" TargetMode="External"/><Relationship Id="rId139" Type="http://schemas.openxmlformats.org/officeDocument/2006/relationships/hyperlink" Target="javascript:fxviewCase('3574')" TargetMode="External"/><Relationship Id="rId85" Type="http://schemas.openxmlformats.org/officeDocument/2006/relationships/hyperlink" Target="javascript:fxviewCase('2796')" TargetMode="External"/><Relationship Id="rId150" Type="http://schemas.openxmlformats.org/officeDocument/2006/relationships/hyperlink" Target="javascript:fxviewCase('3622')" TargetMode="External"/><Relationship Id="rId171" Type="http://schemas.openxmlformats.org/officeDocument/2006/relationships/hyperlink" Target="javascript:fxviewCase('3578')" TargetMode="External"/><Relationship Id="rId192" Type="http://schemas.openxmlformats.org/officeDocument/2006/relationships/hyperlink" Target="javascript:fxviewCase('3572')" TargetMode="External"/><Relationship Id="rId206" Type="http://schemas.openxmlformats.org/officeDocument/2006/relationships/hyperlink" Target="javascript:fxviewCase('3626')" TargetMode="External"/><Relationship Id="rId227" Type="http://schemas.openxmlformats.org/officeDocument/2006/relationships/hyperlink" Target="javascript:fxviewCase('3598')" TargetMode="External"/><Relationship Id="rId248" Type="http://schemas.openxmlformats.org/officeDocument/2006/relationships/hyperlink" Target="javascript:fxviewCase('3453')" TargetMode="External"/><Relationship Id="rId269" Type="http://schemas.openxmlformats.org/officeDocument/2006/relationships/hyperlink" Target="javascript:fxviewCase('3453')" TargetMode="External"/><Relationship Id="rId12" Type="http://schemas.openxmlformats.org/officeDocument/2006/relationships/hyperlink" Target="javascript:fxviewCase('3601')" TargetMode="External"/><Relationship Id="rId33" Type="http://schemas.openxmlformats.org/officeDocument/2006/relationships/hyperlink" Target="javascript:fxviewCase('1408')" TargetMode="External"/><Relationship Id="rId108" Type="http://schemas.openxmlformats.org/officeDocument/2006/relationships/hyperlink" Target="javascript:fxviewCase('2888')" TargetMode="External"/><Relationship Id="rId129" Type="http://schemas.openxmlformats.org/officeDocument/2006/relationships/hyperlink" Target="javascript:fxviewCase('3871')" TargetMode="External"/><Relationship Id="rId280" Type="http://schemas.openxmlformats.org/officeDocument/2006/relationships/hyperlink" Target="javascript:fxviewCase('3858')" TargetMode="External"/><Relationship Id="rId54" Type="http://schemas.openxmlformats.org/officeDocument/2006/relationships/hyperlink" Target="javascript:fxviewCase('3229')" TargetMode="External"/><Relationship Id="rId75" Type="http://schemas.openxmlformats.org/officeDocument/2006/relationships/hyperlink" Target="javascript:fxviewCase('2123')" TargetMode="External"/><Relationship Id="rId96" Type="http://schemas.openxmlformats.org/officeDocument/2006/relationships/hyperlink" Target="javascript:fxviewCase('2596')" TargetMode="External"/><Relationship Id="rId140" Type="http://schemas.openxmlformats.org/officeDocument/2006/relationships/hyperlink" Target="javascript:fxviewCase('3578')" TargetMode="External"/><Relationship Id="rId161" Type="http://schemas.openxmlformats.org/officeDocument/2006/relationships/hyperlink" Target="javascript:fxviewCase('3871')" TargetMode="External"/><Relationship Id="rId182" Type="http://schemas.openxmlformats.org/officeDocument/2006/relationships/hyperlink" Target="javascript:fxviewCase('3624')" TargetMode="External"/><Relationship Id="rId217" Type="http://schemas.openxmlformats.org/officeDocument/2006/relationships/hyperlink" Target="javascript:fxviewCase('3557')" TargetMode="External"/><Relationship Id="rId6" Type="http://schemas.openxmlformats.org/officeDocument/2006/relationships/hyperlink" Target="javascript:fxviewCase('3572')" TargetMode="External"/><Relationship Id="rId238" Type="http://schemas.openxmlformats.org/officeDocument/2006/relationships/hyperlink" Target="javascript:fxviewCase('3438')" TargetMode="External"/><Relationship Id="rId259" Type="http://schemas.openxmlformats.org/officeDocument/2006/relationships/hyperlink" Target="javascript:fxviewCase('3438')" TargetMode="External"/><Relationship Id="rId23" Type="http://schemas.openxmlformats.org/officeDocument/2006/relationships/hyperlink" Target="javascript:fxviewCase('3439')" TargetMode="External"/><Relationship Id="rId119" Type="http://schemas.openxmlformats.org/officeDocument/2006/relationships/hyperlink" Target="javascript:fxviewCase('3422')" TargetMode="External"/><Relationship Id="rId270" Type="http://schemas.openxmlformats.org/officeDocument/2006/relationships/hyperlink" Target="javascript:fxviewCase('2121')" TargetMode="External"/><Relationship Id="rId44" Type="http://schemas.openxmlformats.org/officeDocument/2006/relationships/hyperlink" Target="javascript:fxviewCase('1419')" TargetMode="External"/><Relationship Id="rId65" Type="http://schemas.openxmlformats.org/officeDocument/2006/relationships/hyperlink" Target="javascript:fxviewCase('1653')" TargetMode="External"/><Relationship Id="rId86" Type="http://schemas.openxmlformats.org/officeDocument/2006/relationships/hyperlink" Target="javascript:fxviewCase('2952')" TargetMode="External"/><Relationship Id="rId130" Type="http://schemas.openxmlformats.org/officeDocument/2006/relationships/hyperlink" Target="javascript:fxviewCase('3455')" TargetMode="External"/><Relationship Id="rId151" Type="http://schemas.openxmlformats.org/officeDocument/2006/relationships/hyperlink" Target="javascript:fxviewCase('3624')" TargetMode="External"/><Relationship Id="rId172" Type="http://schemas.openxmlformats.org/officeDocument/2006/relationships/hyperlink" Target="javascript:fxviewCase('3584')" TargetMode="External"/><Relationship Id="rId193" Type="http://schemas.openxmlformats.org/officeDocument/2006/relationships/hyperlink" Target="javascript:fxviewCase('3574')" TargetMode="External"/><Relationship Id="rId207" Type="http://schemas.openxmlformats.org/officeDocument/2006/relationships/hyperlink" Target="javascript:fxviewCase('3627')" TargetMode="External"/><Relationship Id="rId228" Type="http://schemas.openxmlformats.org/officeDocument/2006/relationships/hyperlink" Target="javascript:fxviewCase('3557')" TargetMode="External"/><Relationship Id="rId249" Type="http://schemas.openxmlformats.org/officeDocument/2006/relationships/hyperlink" Target="javascript:fxviewCase('2121')" TargetMode="External"/><Relationship Id="rId13" Type="http://schemas.openxmlformats.org/officeDocument/2006/relationships/hyperlink" Target="javascript:fxviewCase('3602')" TargetMode="External"/><Relationship Id="rId18" Type="http://schemas.openxmlformats.org/officeDocument/2006/relationships/hyperlink" Target="javascript:fxviewCase('3622')" TargetMode="External"/><Relationship Id="rId39" Type="http://schemas.openxmlformats.org/officeDocument/2006/relationships/hyperlink" Target="javascript:fxviewCase('2121')" TargetMode="External"/><Relationship Id="rId109" Type="http://schemas.openxmlformats.org/officeDocument/2006/relationships/hyperlink" Target="javascript:fxviewCase('2881')" TargetMode="External"/><Relationship Id="rId260" Type="http://schemas.openxmlformats.org/officeDocument/2006/relationships/hyperlink" Target="javascript:fxviewCase('3446')" TargetMode="External"/><Relationship Id="rId265" Type="http://schemas.openxmlformats.org/officeDocument/2006/relationships/hyperlink" Target="javascript:fxviewCase('3451')" TargetMode="External"/><Relationship Id="rId281" Type="http://schemas.openxmlformats.org/officeDocument/2006/relationships/hyperlink" Target="javascript:fxviewCase('3455')" TargetMode="External"/><Relationship Id="rId286" Type="http://schemas.openxmlformats.org/officeDocument/2006/relationships/vmlDrawing" Target="../drawings/vmlDrawing2.vml"/><Relationship Id="rId34" Type="http://schemas.openxmlformats.org/officeDocument/2006/relationships/hyperlink" Target="javascript:fxviewCase('3451')" TargetMode="External"/><Relationship Id="rId50" Type="http://schemas.openxmlformats.org/officeDocument/2006/relationships/hyperlink" Target="javascript:fxviewCase('2479')" TargetMode="External"/><Relationship Id="rId55" Type="http://schemas.openxmlformats.org/officeDocument/2006/relationships/hyperlink" Target="javascript:fxviewCase('1607')" TargetMode="External"/><Relationship Id="rId76" Type="http://schemas.openxmlformats.org/officeDocument/2006/relationships/hyperlink" Target="javascript:fxviewCase('3527')" TargetMode="External"/><Relationship Id="rId97" Type="http://schemas.openxmlformats.org/officeDocument/2006/relationships/hyperlink" Target="javascript:fxviewCase('2784')" TargetMode="External"/><Relationship Id="rId104" Type="http://schemas.openxmlformats.org/officeDocument/2006/relationships/hyperlink" Target="javascript:fxviewCase('3619')" TargetMode="External"/><Relationship Id="rId120" Type="http://schemas.openxmlformats.org/officeDocument/2006/relationships/hyperlink" Target="javascript:fxviewCase('3422')" TargetMode="External"/><Relationship Id="rId125" Type="http://schemas.openxmlformats.org/officeDocument/2006/relationships/hyperlink" Target="javascript:fxviewCase('3422')" TargetMode="External"/><Relationship Id="rId141" Type="http://schemas.openxmlformats.org/officeDocument/2006/relationships/hyperlink" Target="javascript:fxviewCase('3584')" TargetMode="External"/><Relationship Id="rId146" Type="http://schemas.openxmlformats.org/officeDocument/2006/relationships/hyperlink" Target="javascript:fxviewCase('3606')" TargetMode="External"/><Relationship Id="rId167" Type="http://schemas.openxmlformats.org/officeDocument/2006/relationships/hyperlink" Target="javascript:fxviewCase('3566')" TargetMode="External"/><Relationship Id="rId188" Type="http://schemas.openxmlformats.org/officeDocument/2006/relationships/hyperlink" Target="javascript:fxviewCase('3561')" TargetMode="External"/><Relationship Id="rId7" Type="http://schemas.openxmlformats.org/officeDocument/2006/relationships/hyperlink" Target="javascript:fxviewCase('3574')" TargetMode="External"/><Relationship Id="rId71" Type="http://schemas.openxmlformats.org/officeDocument/2006/relationships/hyperlink" Target="javascript:fxviewCase('3356')" TargetMode="External"/><Relationship Id="rId92" Type="http://schemas.openxmlformats.org/officeDocument/2006/relationships/hyperlink" Target="javascript:fxviewCase('2486')" TargetMode="External"/><Relationship Id="rId162" Type="http://schemas.openxmlformats.org/officeDocument/2006/relationships/hyperlink" Target="javascript:fxviewCase('3871')" TargetMode="External"/><Relationship Id="rId183" Type="http://schemas.openxmlformats.org/officeDocument/2006/relationships/hyperlink" Target="javascript:fxviewCase('3626')" TargetMode="External"/><Relationship Id="rId213" Type="http://schemas.openxmlformats.org/officeDocument/2006/relationships/hyperlink" Target="javascript:fxviewCase('3566')" TargetMode="External"/><Relationship Id="rId218" Type="http://schemas.openxmlformats.org/officeDocument/2006/relationships/hyperlink" Target="javascript:fxviewCase('3598')" TargetMode="External"/><Relationship Id="rId234" Type="http://schemas.openxmlformats.org/officeDocument/2006/relationships/hyperlink" Target="javascript:fxviewCase('3428')" TargetMode="External"/><Relationship Id="rId239" Type="http://schemas.openxmlformats.org/officeDocument/2006/relationships/hyperlink" Target="javascript:fxviewCase('3446')" TargetMode="External"/><Relationship Id="rId2" Type="http://schemas.openxmlformats.org/officeDocument/2006/relationships/hyperlink" Target="javascript:fxviewCase('3561')" TargetMode="External"/><Relationship Id="rId29" Type="http://schemas.openxmlformats.org/officeDocument/2006/relationships/hyperlink" Target="javascript:fxviewCase('3446')" TargetMode="External"/><Relationship Id="rId250" Type="http://schemas.openxmlformats.org/officeDocument/2006/relationships/hyperlink" Target="javascript:fxviewCase('3858')" TargetMode="External"/><Relationship Id="rId255" Type="http://schemas.openxmlformats.org/officeDocument/2006/relationships/hyperlink" Target="javascript:fxviewCase('3428')" TargetMode="External"/><Relationship Id="rId271" Type="http://schemas.openxmlformats.org/officeDocument/2006/relationships/hyperlink" Target="javascript:fxviewCase('3454')" TargetMode="External"/><Relationship Id="rId276" Type="http://schemas.openxmlformats.org/officeDocument/2006/relationships/hyperlink" Target="javascript:fxviewCase('3455')" TargetMode="External"/><Relationship Id="rId24" Type="http://schemas.openxmlformats.org/officeDocument/2006/relationships/hyperlink" Target="javascript:fxviewCase('3428')" TargetMode="External"/><Relationship Id="rId40" Type="http://schemas.openxmlformats.org/officeDocument/2006/relationships/hyperlink" Target="javascript:fxviewCase('3454')" TargetMode="External"/><Relationship Id="rId45" Type="http://schemas.openxmlformats.org/officeDocument/2006/relationships/hyperlink" Target="javascript:fxviewCase('3455')" TargetMode="External"/><Relationship Id="rId66" Type="http://schemas.openxmlformats.org/officeDocument/2006/relationships/hyperlink" Target="javascript:fxviewCase('1838')" TargetMode="External"/><Relationship Id="rId87" Type="http://schemas.openxmlformats.org/officeDocument/2006/relationships/hyperlink" Target="javascript:fxviewCase('2944')" TargetMode="External"/><Relationship Id="rId110" Type="http://schemas.openxmlformats.org/officeDocument/2006/relationships/hyperlink" Target="javascript:fxviewCase('2882')" TargetMode="External"/><Relationship Id="rId115" Type="http://schemas.openxmlformats.org/officeDocument/2006/relationships/hyperlink" Target="javascript:fxviewCase('2886')" TargetMode="External"/><Relationship Id="rId131" Type="http://schemas.openxmlformats.org/officeDocument/2006/relationships/hyperlink" Target="javascript:fxviewCase('3871')" TargetMode="External"/><Relationship Id="rId136" Type="http://schemas.openxmlformats.org/officeDocument/2006/relationships/hyperlink" Target="javascript:fxviewCase('3566')" TargetMode="External"/><Relationship Id="rId157" Type="http://schemas.openxmlformats.org/officeDocument/2006/relationships/hyperlink" Target="javascript:fxviewCase('3871')" TargetMode="External"/><Relationship Id="rId178" Type="http://schemas.openxmlformats.org/officeDocument/2006/relationships/hyperlink" Target="javascript:fxviewCase('3608')" TargetMode="External"/><Relationship Id="rId61" Type="http://schemas.openxmlformats.org/officeDocument/2006/relationships/hyperlink" Target="javascript:fxviewCase('3539')" TargetMode="External"/><Relationship Id="rId82" Type="http://schemas.openxmlformats.org/officeDocument/2006/relationships/hyperlink" Target="javascript:fxviewCase('2854')" TargetMode="External"/><Relationship Id="rId152" Type="http://schemas.openxmlformats.org/officeDocument/2006/relationships/hyperlink" Target="javascript:fxviewCase('3626')" TargetMode="External"/><Relationship Id="rId173" Type="http://schemas.openxmlformats.org/officeDocument/2006/relationships/hyperlink" Target="javascript:fxviewCase('3594')" TargetMode="External"/><Relationship Id="rId194" Type="http://schemas.openxmlformats.org/officeDocument/2006/relationships/hyperlink" Target="javascript:fxviewCase('3578')" TargetMode="External"/><Relationship Id="rId199" Type="http://schemas.openxmlformats.org/officeDocument/2006/relationships/hyperlink" Target="javascript:fxviewCase('3602')" TargetMode="External"/><Relationship Id="rId203" Type="http://schemas.openxmlformats.org/officeDocument/2006/relationships/hyperlink" Target="javascript:fxviewCase('3620')" TargetMode="External"/><Relationship Id="rId208" Type="http://schemas.openxmlformats.org/officeDocument/2006/relationships/hyperlink" Target="javascript:fxviewCase('3629')" TargetMode="External"/><Relationship Id="rId229" Type="http://schemas.openxmlformats.org/officeDocument/2006/relationships/hyperlink" Target="javascript:fxviewCase('3598')" TargetMode="External"/><Relationship Id="rId19" Type="http://schemas.openxmlformats.org/officeDocument/2006/relationships/hyperlink" Target="javascript:fxviewCase('3624')" TargetMode="External"/><Relationship Id="rId224" Type="http://schemas.openxmlformats.org/officeDocument/2006/relationships/hyperlink" Target="javascript:fxviewCase('3557')" TargetMode="External"/><Relationship Id="rId240" Type="http://schemas.openxmlformats.org/officeDocument/2006/relationships/hyperlink" Target="javascript:fxviewCase('3447')" TargetMode="External"/><Relationship Id="rId245" Type="http://schemas.openxmlformats.org/officeDocument/2006/relationships/hyperlink" Target="javascript:fxviewCase('3450')" TargetMode="External"/><Relationship Id="rId261" Type="http://schemas.openxmlformats.org/officeDocument/2006/relationships/hyperlink" Target="javascript:fxviewCase('3447')" TargetMode="External"/><Relationship Id="rId266" Type="http://schemas.openxmlformats.org/officeDocument/2006/relationships/hyperlink" Target="javascript:fxviewCase('3450')" TargetMode="External"/><Relationship Id="rId287" Type="http://schemas.openxmlformats.org/officeDocument/2006/relationships/comments" Target="../comments2.xml"/><Relationship Id="rId14" Type="http://schemas.openxmlformats.org/officeDocument/2006/relationships/hyperlink" Target="javascript:fxviewCase('3606')" TargetMode="External"/><Relationship Id="rId30" Type="http://schemas.openxmlformats.org/officeDocument/2006/relationships/hyperlink" Target="javascript:fxviewCase('3447')" TargetMode="External"/><Relationship Id="rId35" Type="http://schemas.openxmlformats.org/officeDocument/2006/relationships/hyperlink" Target="javascript:fxviewCase('3450')" TargetMode="External"/><Relationship Id="rId56" Type="http://schemas.openxmlformats.org/officeDocument/2006/relationships/hyperlink" Target="javascript:fxviewCase('1932')" TargetMode="External"/><Relationship Id="rId77" Type="http://schemas.openxmlformats.org/officeDocument/2006/relationships/hyperlink" Target="javascript:fxviewCase('2005')" TargetMode="External"/><Relationship Id="rId100" Type="http://schemas.openxmlformats.org/officeDocument/2006/relationships/hyperlink" Target="javascript:fxviewCase('3609')" TargetMode="External"/><Relationship Id="rId105" Type="http://schemas.openxmlformats.org/officeDocument/2006/relationships/hyperlink" Target="javascript:fxviewCase('3621')" TargetMode="External"/><Relationship Id="rId126" Type="http://schemas.openxmlformats.org/officeDocument/2006/relationships/hyperlink" Target="javascript:fxviewCase('3858')" TargetMode="External"/><Relationship Id="rId147" Type="http://schemas.openxmlformats.org/officeDocument/2006/relationships/hyperlink" Target="javascript:fxviewCase('3608')" TargetMode="External"/><Relationship Id="rId168" Type="http://schemas.openxmlformats.org/officeDocument/2006/relationships/hyperlink" Target="javascript:fxviewCase('3568')" TargetMode="External"/><Relationship Id="rId282" Type="http://schemas.openxmlformats.org/officeDocument/2006/relationships/hyperlink" Target="javascript:fxviewCase('3858')" TargetMode="External"/><Relationship Id="rId8" Type="http://schemas.openxmlformats.org/officeDocument/2006/relationships/hyperlink" Target="javascript:fxviewCase('3578')" TargetMode="External"/><Relationship Id="rId51" Type="http://schemas.openxmlformats.org/officeDocument/2006/relationships/hyperlink" Target="javascript:fxviewCase('2210')" TargetMode="External"/><Relationship Id="rId72" Type="http://schemas.openxmlformats.org/officeDocument/2006/relationships/hyperlink" Target="javascript:fxviewCase('3260')" TargetMode="External"/><Relationship Id="rId93" Type="http://schemas.openxmlformats.org/officeDocument/2006/relationships/hyperlink" Target="javascript:fxviewCase('2487')" TargetMode="External"/><Relationship Id="rId98" Type="http://schemas.openxmlformats.org/officeDocument/2006/relationships/hyperlink" Target="javascript:fxviewCase('3600')" TargetMode="External"/><Relationship Id="rId121" Type="http://schemas.openxmlformats.org/officeDocument/2006/relationships/hyperlink" Target="javascript:fxviewCase('3858')" TargetMode="External"/><Relationship Id="rId142" Type="http://schemas.openxmlformats.org/officeDocument/2006/relationships/hyperlink" Target="javascript:fxviewCase('3594')" TargetMode="External"/><Relationship Id="rId163" Type="http://schemas.openxmlformats.org/officeDocument/2006/relationships/hyperlink" Target="javascript:fxviewCase('3871')" TargetMode="External"/><Relationship Id="rId184" Type="http://schemas.openxmlformats.org/officeDocument/2006/relationships/hyperlink" Target="javascript:fxviewCase('3627')" TargetMode="External"/><Relationship Id="rId189" Type="http://schemas.openxmlformats.org/officeDocument/2006/relationships/hyperlink" Target="javascript:fxviewCase('3564')" TargetMode="External"/><Relationship Id="rId219" Type="http://schemas.openxmlformats.org/officeDocument/2006/relationships/hyperlink" Target="javascript:fxviewCase('3557')" TargetMode="External"/><Relationship Id="rId3" Type="http://schemas.openxmlformats.org/officeDocument/2006/relationships/hyperlink" Target="javascript:fxviewCase('3564')" TargetMode="External"/><Relationship Id="rId214" Type="http://schemas.openxmlformats.org/officeDocument/2006/relationships/hyperlink" Target="javascript:fxviewCase('3568')" TargetMode="External"/><Relationship Id="rId230" Type="http://schemas.openxmlformats.org/officeDocument/2006/relationships/hyperlink" Target="javascript:fxviewCase('3557')" TargetMode="External"/><Relationship Id="rId235" Type="http://schemas.openxmlformats.org/officeDocument/2006/relationships/hyperlink" Target="javascript:fxviewCase('3429')" TargetMode="External"/><Relationship Id="rId251" Type="http://schemas.openxmlformats.org/officeDocument/2006/relationships/hyperlink" Target="javascript:fxviewCase('3858')" TargetMode="External"/><Relationship Id="rId256" Type="http://schemas.openxmlformats.org/officeDocument/2006/relationships/hyperlink" Target="javascript:fxviewCase('3429')" TargetMode="External"/><Relationship Id="rId277" Type="http://schemas.openxmlformats.org/officeDocument/2006/relationships/hyperlink" Target="javascript:fxviewCase('3858')" TargetMode="External"/><Relationship Id="rId25" Type="http://schemas.openxmlformats.org/officeDocument/2006/relationships/hyperlink" Target="javascript:fxviewCase('3429')" TargetMode="External"/><Relationship Id="rId46" Type="http://schemas.openxmlformats.org/officeDocument/2006/relationships/hyperlink" Target="javascript:fxviewCase('2493')" TargetMode="External"/><Relationship Id="rId67" Type="http://schemas.openxmlformats.org/officeDocument/2006/relationships/hyperlink" Target="javascript:fxviewCase('2728')" TargetMode="External"/><Relationship Id="rId116" Type="http://schemas.openxmlformats.org/officeDocument/2006/relationships/hyperlink" Target="javascript:fxviewCase('2889')" TargetMode="External"/><Relationship Id="rId137" Type="http://schemas.openxmlformats.org/officeDocument/2006/relationships/hyperlink" Target="javascript:fxviewCase('3568')" TargetMode="External"/><Relationship Id="rId158" Type="http://schemas.openxmlformats.org/officeDocument/2006/relationships/hyperlink" Target="javascript:fxviewCase('3871')" TargetMode="External"/><Relationship Id="rId272" Type="http://schemas.openxmlformats.org/officeDocument/2006/relationships/hyperlink" Target="javascript:fxviewCase('3456')" TargetMode="External"/><Relationship Id="rId20" Type="http://schemas.openxmlformats.org/officeDocument/2006/relationships/hyperlink" Target="javascript:fxviewCase('3627')" TargetMode="External"/><Relationship Id="rId41" Type="http://schemas.openxmlformats.org/officeDocument/2006/relationships/hyperlink" Target="javascript:fxviewCase('3456')" TargetMode="External"/><Relationship Id="rId62" Type="http://schemas.openxmlformats.org/officeDocument/2006/relationships/hyperlink" Target="javascript:fxviewCase('3512')" TargetMode="External"/><Relationship Id="rId83" Type="http://schemas.openxmlformats.org/officeDocument/2006/relationships/hyperlink" Target="javascript:fxviewCase('2794')" TargetMode="External"/><Relationship Id="rId88" Type="http://schemas.openxmlformats.org/officeDocument/2006/relationships/hyperlink" Target="javascript:fxviewCase('3125')" TargetMode="External"/><Relationship Id="rId111" Type="http://schemas.openxmlformats.org/officeDocument/2006/relationships/hyperlink" Target="javascript:fxviewCase('2883')" TargetMode="External"/><Relationship Id="rId132" Type="http://schemas.openxmlformats.org/officeDocument/2006/relationships/hyperlink" Target="javascript:fxviewCase('3422')" TargetMode="External"/><Relationship Id="rId153" Type="http://schemas.openxmlformats.org/officeDocument/2006/relationships/hyperlink" Target="javascript:fxviewCase('3627')" TargetMode="External"/><Relationship Id="rId174" Type="http://schemas.openxmlformats.org/officeDocument/2006/relationships/hyperlink" Target="javascript:fxviewCase('3599')" TargetMode="External"/><Relationship Id="rId179" Type="http://schemas.openxmlformats.org/officeDocument/2006/relationships/hyperlink" Target="javascript:fxviewCase('3617')" TargetMode="External"/><Relationship Id="rId195" Type="http://schemas.openxmlformats.org/officeDocument/2006/relationships/hyperlink" Target="javascript:fxviewCase('3584')" TargetMode="External"/><Relationship Id="rId209" Type="http://schemas.openxmlformats.org/officeDocument/2006/relationships/hyperlink" Target="javascript:fxviewCase('3871')" TargetMode="External"/><Relationship Id="rId190" Type="http://schemas.openxmlformats.org/officeDocument/2006/relationships/hyperlink" Target="javascript:fxviewCase('3566')" TargetMode="External"/><Relationship Id="rId204" Type="http://schemas.openxmlformats.org/officeDocument/2006/relationships/hyperlink" Target="javascript:fxviewCase('3622')" TargetMode="External"/><Relationship Id="rId220" Type="http://schemas.openxmlformats.org/officeDocument/2006/relationships/hyperlink" Target="javascript:fxviewCase('3557')" TargetMode="External"/><Relationship Id="rId225" Type="http://schemas.openxmlformats.org/officeDocument/2006/relationships/hyperlink" Target="javascript:fxviewCase('3598')" TargetMode="External"/><Relationship Id="rId241" Type="http://schemas.openxmlformats.org/officeDocument/2006/relationships/hyperlink" Target="javascript:fxviewCase('3448')" TargetMode="External"/><Relationship Id="rId246" Type="http://schemas.openxmlformats.org/officeDocument/2006/relationships/hyperlink" Target="javascript:fxviewCase('2157')" TargetMode="External"/><Relationship Id="rId267" Type="http://schemas.openxmlformats.org/officeDocument/2006/relationships/hyperlink" Target="javascript:fxviewCase('2157')" TargetMode="External"/><Relationship Id="rId15" Type="http://schemas.openxmlformats.org/officeDocument/2006/relationships/hyperlink" Target="javascript:fxviewCase('3608')" TargetMode="External"/><Relationship Id="rId36" Type="http://schemas.openxmlformats.org/officeDocument/2006/relationships/hyperlink" Target="javascript:fxviewCase('2157')" TargetMode="External"/><Relationship Id="rId57" Type="http://schemas.openxmlformats.org/officeDocument/2006/relationships/hyperlink" Target="javascript:fxviewCase('2910')" TargetMode="External"/><Relationship Id="rId106" Type="http://schemas.openxmlformats.org/officeDocument/2006/relationships/hyperlink" Target="javascript:fxviewCase('2886')" TargetMode="External"/><Relationship Id="rId127" Type="http://schemas.openxmlformats.org/officeDocument/2006/relationships/hyperlink" Target="javascript:fxviewCase('3871')" TargetMode="External"/><Relationship Id="rId262" Type="http://schemas.openxmlformats.org/officeDocument/2006/relationships/hyperlink" Target="javascript:fxviewCase('3448')" TargetMode="External"/><Relationship Id="rId283" Type="http://schemas.openxmlformats.org/officeDocument/2006/relationships/hyperlink" Target="javascript:fxviewCase('2613')" TargetMode="External"/><Relationship Id="rId10" Type="http://schemas.openxmlformats.org/officeDocument/2006/relationships/hyperlink" Target="javascript:fxviewCase('3594')" TargetMode="External"/><Relationship Id="rId31" Type="http://schemas.openxmlformats.org/officeDocument/2006/relationships/hyperlink" Target="javascript:fxviewCase('3448')" TargetMode="External"/><Relationship Id="rId52" Type="http://schemas.openxmlformats.org/officeDocument/2006/relationships/hyperlink" Target="javascript:fxviewCase('1595')" TargetMode="External"/><Relationship Id="rId73" Type="http://schemas.openxmlformats.org/officeDocument/2006/relationships/hyperlink" Target="javascript:fxviewCase('2562')" TargetMode="External"/><Relationship Id="rId78" Type="http://schemas.openxmlformats.org/officeDocument/2006/relationships/hyperlink" Target="javascript:fxviewCase('3433')" TargetMode="External"/><Relationship Id="rId94" Type="http://schemas.openxmlformats.org/officeDocument/2006/relationships/hyperlink" Target="javascript:fxviewCase('3338')" TargetMode="External"/><Relationship Id="rId99" Type="http://schemas.openxmlformats.org/officeDocument/2006/relationships/hyperlink" Target="javascript:fxviewCase('3604')" TargetMode="External"/><Relationship Id="rId101" Type="http://schemas.openxmlformats.org/officeDocument/2006/relationships/hyperlink" Target="javascript:fxviewCase('3611')" TargetMode="External"/><Relationship Id="rId122" Type="http://schemas.openxmlformats.org/officeDocument/2006/relationships/hyperlink" Target="javascript:fxviewCase('3858')" TargetMode="External"/><Relationship Id="rId143" Type="http://schemas.openxmlformats.org/officeDocument/2006/relationships/hyperlink" Target="javascript:fxviewCase('3599')" TargetMode="External"/><Relationship Id="rId148" Type="http://schemas.openxmlformats.org/officeDocument/2006/relationships/hyperlink" Target="javascript:fxviewCase('3617')" TargetMode="External"/><Relationship Id="rId164" Type="http://schemas.openxmlformats.org/officeDocument/2006/relationships/hyperlink" Target="javascript:fxviewCase('3871')" TargetMode="External"/><Relationship Id="rId169" Type="http://schemas.openxmlformats.org/officeDocument/2006/relationships/hyperlink" Target="javascript:fxviewCase('3572')" TargetMode="External"/><Relationship Id="rId185" Type="http://schemas.openxmlformats.org/officeDocument/2006/relationships/hyperlink" Target="javascript:fxviewCase('3629')" TargetMode="External"/><Relationship Id="rId4" Type="http://schemas.openxmlformats.org/officeDocument/2006/relationships/hyperlink" Target="javascript:fxviewCase('3566')" TargetMode="External"/><Relationship Id="rId9" Type="http://schemas.openxmlformats.org/officeDocument/2006/relationships/hyperlink" Target="javascript:fxviewCase('3584')" TargetMode="External"/><Relationship Id="rId180" Type="http://schemas.openxmlformats.org/officeDocument/2006/relationships/hyperlink" Target="javascript:fxviewCase('3620')" TargetMode="External"/><Relationship Id="rId210" Type="http://schemas.openxmlformats.org/officeDocument/2006/relationships/hyperlink" Target="javascript:fxviewCase('3871')" TargetMode="External"/><Relationship Id="rId215" Type="http://schemas.openxmlformats.org/officeDocument/2006/relationships/hyperlink" Target="javascript:fxviewCase('3572')" TargetMode="External"/><Relationship Id="rId236" Type="http://schemas.openxmlformats.org/officeDocument/2006/relationships/hyperlink" Target="javascript:fxviewCase('3432')" TargetMode="External"/><Relationship Id="rId257" Type="http://schemas.openxmlformats.org/officeDocument/2006/relationships/hyperlink" Target="javascript:fxviewCase('3432')" TargetMode="External"/><Relationship Id="rId278" Type="http://schemas.openxmlformats.org/officeDocument/2006/relationships/hyperlink" Target="javascript:fxviewCase('3858')" TargetMode="External"/><Relationship Id="rId26" Type="http://schemas.openxmlformats.org/officeDocument/2006/relationships/hyperlink" Target="javascript:fxviewCase('3432')" TargetMode="External"/><Relationship Id="rId231" Type="http://schemas.openxmlformats.org/officeDocument/2006/relationships/hyperlink" Target="javascript:fxviewCase('3598')" TargetMode="External"/><Relationship Id="rId252" Type="http://schemas.openxmlformats.org/officeDocument/2006/relationships/hyperlink" Target="javascript:fxviewCase('3858')" TargetMode="External"/><Relationship Id="rId273" Type="http://schemas.openxmlformats.org/officeDocument/2006/relationships/hyperlink" Target="javascript:fxviewCase('3457')" TargetMode="External"/><Relationship Id="rId47" Type="http://schemas.openxmlformats.org/officeDocument/2006/relationships/hyperlink" Target="javascript:fxviewCase('2947')" TargetMode="External"/><Relationship Id="rId68" Type="http://schemas.openxmlformats.org/officeDocument/2006/relationships/hyperlink" Target="javascript:fxviewCase('1863')" TargetMode="External"/><Relationship Id="rId89" Type="http://schemas.openxmlformats.org/officeDocument/2006/relationships/hyperlink" Target="javascript:fxviewCase('3123')" TargetMode="External"/><Relationship Id="rId112" Type="http://schemas.openxmlformats.org/officeDocument/2006/relationships/hyperlink" Target="javascript:fxviewCase('2937')" TargetMode="External"/><Relationship Id="rId133" Type="http://schemas.openxmlformats.org/officeDocument/2006/relationships/hyperlink" Target="javascript:fxviewCase('3858')" TargetMode="External"/><Relationship Id="rId154" Type="http://schemas.openxmlformats.org/officeDocument/2006/relationships/hyperlink" Target="javascript:fxviewCase('3629')" TargetMode="External"/><Relationship Id="rId175" Type="http://schemas.openxmlformats.org/officeDocument/2006/relationships/hyperlink" Target="javascript:fxviewCase('3601')" TargetMode="External"/><Relationship Id="rId196" Type="http://schemas.openxmlformats.org/officeDocument/2006/relationships/hyperlink" Target="javascript:fxviewCase('3594')" TargetMode="External"/><Relationship Id="rId200" Type="http://schemas.openxmlformats.org/officeDocument/2006/relationships/hyperlink" Target="javascript:fxviewCase('3606')" TargetMode="External"/><Relationship Id="rId16" Type="http://schemas.openxmlformats.org/officeDocument/2006/relationships/hyperlink" Target="javascript:fxviewCase('3617')" TargetMode="External"/><Relationship Id="rId221" Type="http://schemas.openxmlformats.org/officeDocument/2006/relationships/hyperlink" Target="javascript:fxviewCase('3598')" TargetMode="External"/><Relationship Id="rId242" Type="http://schemas.openxmlformats.org/officeDocument/2006/relationships/hyperlink" Target="javascript:fxviewCase('3449')" TargetMode="External"/><Relationship Id="rId263" Type="http://schemas.openxmlformats.org/officeDocument/2006/relationships/hyperlink" Target="javascript:fxviewCase('3449')" TargetMode="External"/><Relationship Id="rId284" Type="http://schemas.openxmlformats.org/officeDocument/2006/relationships/printerSettings" Target="../printerSettings/printerSettings4.bin"/><Relationship Id="rId37" Type="http://schemas.openxmlformats.org/officeDocument/2006/relationships/hyperlink" Target="javascript:fxviewCase('2976')" TargetMode="External"/><Relationship Id="rId58" Type="http://schemas.openxmlformats.org/officeDocument/2006/relationships/hyperlink" Target="javascript:fxviewCase('3002')" TargetMode="External"/><Relationship Id="rId79" Type="http://schemas.openxmlformats.org/officeDocument/2006/relationships/hyperlink" Target="javascript:fxviewCase('1894')" TargetMode="External"/><Relationship Id="rId102" Type="http://schemas.openxmlformats.org/officeDocument/2006/relationships/hyperlink" Target="javascript:fxviewCase('3613')" TargetMode="External"/><Relationship Id="rId123" Type="http://schemas.openxmlformats.org/officeDocument/2006/relationships/hyperlink" Target="javascript:fxviewCase('3858')" TargetMode="External"/><Relationship Id="rId144" Type="http://schemas.openxmlformats.org/officeDocument/2006/relationships/hyperlink" Target="javascript:fxviewCase('3601')" TargetMode="External"/><Relationship Id="rId90" Type="http://schemas.openxmlformats.org/officeDocument/2006/relationships/hyperlink" Target="javascript:fxviewCase('2613')" TargetMode="External"/><Relationship Id="rId165" Type="http://schemas.openxmlformats.org/officeDocument/2006/relationships/hyperlink" Target="javascript:fxviewCase('3561')" TargetMode="External"/><Relationship Id="rId186" Type="http://schemas.openxmlformats.org/officeDocument/2006/relationships/hyperlink" Target="javascript:fxviewCase('3871')" TargetMode="External"/><Relationship Id="rId211" Type="http://schemas.openxmlformats.org/officeDocument/2006/relationships/hyperlink" Target="javascript:fxviewCase('3561')" TargetMode="External"/><Relationship Id="rId232" Type="http://schemas.openxmlformats.org/officeDocument/2006/relationships/hyperlink" Target="javascript:fxviewCase('3557')" TargetMode="External"/><Relationship Id="rId253" Type="http://schemas.openxmlformats.org/officeDocument/2006/relationships/hyperlink" Target="javascript:fxviewCase('3858')" TargetMode="External"/><Relationship Id="rId274" Type="http://schemas.openxmlformats.org/officeDocument/2006/relationships/hyperlink" Target="javascript:fxviewCase('3458')" TargetMode="External"/><Relationship Id="rId27" Type="http://schemas.openxmlformats.org/officeDocument/2006/relationships/hyperlink" Target="javascript:fxviewCase('3434')" TargetMode="External"/><Relationship Id="rId48" Type="http://schemas.openxmlformats.org/officeDocument/2006/relationships/hyperlink" Target="javascript:fxviewCase('2113')" TargetMode="External"/><Relationship Id="rId69" Type="http://schemas.openxmlformats.org/officeDocument/2006/relationships/hyperlink" Target="javascript:fxviewCase('3227')" TargetMode="External"/><Relationship Id="rId113" Type="http://schemas.openxmlformats.org/officeDocument/2006/relationships/hyperlink" Target="javascript:fxviewCase('3871')" TargetMode="External"/><Relationship Id="rId134" Type="http://schemas.openxmlformats.org/officeDocument/2006/relationships/hyperlink" Target="javascript:fxviewCase('3561')" TargetMode="External"/><Relationship Id="rId80" Type="http://schemas.openxmlformats.org/officeDocument/2006/relationships/hyperlink" Target="javascript:fxviewCase('3182')" TargetMode="External"/><Relationship Id="rId155" Type="http://schemas.openxmlformats.org/officeDocument/2006/relationships/hyperlink" Target="javascript:fxviewCase('3871')" TargetMode="External"/><Relationship Id="rId176" Type="http://schemas.openxmlformats.org/officeDocument/2006/relationships/hyperlink" Target="javascript:fxviewCase('3602')" TargetMode="External"/><Relationship Id="rId197" Type="http://schemas.openxmlformats.org/officeDocument/2006/relationships/hyperlink" Target="javascript:fxviewCase('3599')" TargetMode="External"/><Relationship Id="rId201" Type="http://schemas.openxmlformats.org/officeDocument/2006/relationships/hyperlink" Target="javascript:fxviewCase('3608')" TargetMode="External"/><Relationship Id="rId222" Type="http://schemas.openxmlformats.org/officeDocument/2006/relationships/hyperlink" Target="javascript:fxviewCase('3557')" TargetMode="External"/><Relationship Id="rId243" Type="http://schemas.openxmlformats.org/officeDocument/2006/relationships/hyperlink" Target="javascript:fxviewCase('1408')" TargetMode="External"/><Relationship Id="rId264" Type="http://schemas.openxmlformats.org/officeDocument/2006/relationships/hyperlink" Target="javascript:fxviewCase('1408')" TargetMode="External"/><Relationship Id="rId285" Type="http://schemas.openxmlformats.org/officeDocument/2006/relationships/drawing" Target="../drawings/drawing1.xml"/><Relationship Id="rId17" Type="http://schemas.openxmlformats.org/officeDocument/2006/relationships/hyperlink" Target="javascript:fxviewCase('3620')" TargetMode="External"/><Relationship Id="rId38" Type="http://schemas.openxmlformats.org/officeDocument/2006/relationships/hyperlink" Target="javascript:fxviewCase('3453')" TargetMode="External"/><Relationship Id="rId59" Type="http://schemas.openxmlformats.org/officeDocument/2006/relationships/hyperlink" Target="javascript:fxviewCase('2278')" TargetMode="External"/><Relationship Id="rId103" Type="http://schemas.openxmlformats.org/officeDocument/2006/relationships/hyperlink" Target="javascript:fxviewCase('3615')" TargetMode="External"/><Relationship Id="rId124" Type="http://schemas.openxmlformats.org/officeDocument/2006/relationships/hyperlink" Target="javascript:fxviewCase('3422')" TargetMode="External"/><Relationship Id="rId70" Type="http://schemas.openxmlformats.org/officeDocument/2006/relationships/hyperlink" Target="javascript:fxviewCase('3259')" TargetMode="External"/><Relationship Id="rId91" Type="http://schemas.openxmlformats.org/officeDocument/2006/relationships/hyperlink" Target="javascript:fxviewCase('2485')" TargetMode="External"/><Relationship Id="rId145" Type="http://schemas.openxmlformats.org/officeDocument/2006/relationships/hyperlink" Target="javascript:fxviewCase('3602')" TargetMode="External"/><Relationship Id="rId166" Type="http://schemas.openxmlformats.org/officeDocument/2006/relationships/hyperlink" Target="javascript:fxviewCase('3564')" TargetMode="External"/><Relationship Id="rId187" Type="http://schemas.openxmlformats.org/officeDocument/2006/relationships/hyperlink" Target="javascript:fxviewCase('3871')" TargetMode="External"/><Relationship Id="rId1" Type="http://schemas.openxmlformats.org/officeDocument/2006/relationships/printerSettings" Target="../printerSettings/printerSettings3.bin"/><Relationship Id="rId212" Type="http://schemas.openxmlformats.org/officeDocument/2006/relationships/hyperlink" Target="javascript:fxviewCase('3564')" TargetMode="External"/><Relationship Id="rId233" Type="http://schemas.openxmlformats.org/officeDocument/2006/relationships/hyperlink" Target="javascript:fxviewCase('3598')" TargetMode="External"/><Relationship Id="rId254" Type="http://schemas.openxmlformats.org/officeDocument/2006/relationships/hyperlink" Target="javascript:fxviewCase('3858')" TargetMode="External"/><Relationship Id="rId28" Type="http://schemas.openxmlformats.org/officeDocument/2006/relationships/hyperlink" Target="javascript:fxviewCase('3438')" TargetMode="External"/><Relationship Id="rId49" Type="http://schemas.openxmlformats.org/officeDocument/2006/relationships/hyperlink" Target="javascript:fxviewCase('2851')" TargetMode="External"/><Relationship Id="rId114" Type="http://schemas.openxmlformats.org/officeDocument/2006/relationships/hyperlink" Target="javascript:fxviewCase('2886')" TargetMode="External"/><Relationship Id="rId275" Type="http://schemas.openxmlformats.org/officeDocument/2006/relationships/hyperlink" Target="javascript:fxviewCase('1419')" TargetMode="External"/><Relationship Id="rId60" Type="http://schemas.openxmlformats.org/officeDocument/2006/relationships/hyperlink" Target="javascript:fxviewCase('2890')" TargetMode="External"/><Relationship Id="rId81" Type="http://schemas.openxmlformats.org/officeDocument/2006/relationships/hyperlink" Target="javascript:fxviewCase('2533')" TargetMode="External"/><Relationship Id="rId135" Type="http://schemas.openxmlformats.org/officeDocument/2006/relationships/hyperlink" Target="javascript:fxviewCase('3564')" TargetMode="External"/><Relationship Id="rId156" Type="http://schemas.openxmlformats.org/officeDocument/2006/relationships/hyperlink" Target="javascript:fxviewCase('3871')" TargetMode="External"/><Relationship Id="rId177" Type="http://schemas.openxmlformats.org/officeDocument/2006/relationships/hyperlink" Target="javascript:fxviewCase('3606')" TargetMode="External"/><Relationship Id="rId198" Type="http://schemas.openxmlformats.org/officeDocument/2006/relationships/hyperlink" Target="javascript:fxviewCase('3601')" TargetMode="External"/><Relationship Id="rId202" Type="http://schemas.openxmlformats.org/officeDocument/2006/relationships/hyperlink" Target="javascript:fxviewCase('3617')" TargetMode="External"/><Relationship Id="rId223" Type="http://schemas.openxmlformats.org/officeDocument/2006/relationships/hyperlink" Target="javascript:fxviewCase('3598')" TargetMode="External"/><Relationship Id="rId244" Type="http://schemas.openxmlformats.org/officeDocument/2006/relationships/hyperlink" Target="javascript:fxviewCase('3451')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javascript:fxviewCase('2486')" TargetMode="External"/><Relationship Id="rId21" Type="http://schemas.openxmlformats.org/officeDocument/2006/relationships/hyperlink" Target="javascript:fxviewCase('2944')" TargetMode="External"/><Relationship Id="rId42" Type="http://schemas.openxmlformats.org/officeDocument/2006/relationships/hyperlink" Target="javascript:fxviewCase('2888')" TargetMode="External"/><Relationship Id="rId47" Type="http://schemas.openxmlformats.org/officeDocument/2006/relationships/hyperlink" Target="javascript:fxviewCase('2886')" TargetMode="External"/><Relationship Id="rId63" Type="http://schemas.openxmlformats.org/officeDocument/2006/relationships/hyperlink" Target="javascript:fxviewCase('3599')" TargetMode="External"/><Relationship Id="rId68" Type="http://schemas.openxmlformats.org/officeDocument/2006/relationships/hyperlink" Target="javascript:fxviewCase('3578')" TargetMode="External"/><Relationship Id="rId84" Type="http://schemas.openxmlformats.org/officeDocument/2006/relationships/hyperlink" Target="javascript:fxviewCase('3557')" TargetMode="External"/><Relationship Id="rId89" Type="http://schemas.openxmlformats.org/officeDocument/2006/relationships/hyperlink" Target="javascript:fxviewCase('3434')" TargetMode="External"/><Relationship Id="rId2" Type="http://schemas.openxmlformats.org/officeDocument/2006/relationships/hyperlink" Target="javascript:fxviewCase('3572')" TargetMode="External"/><Relationship Id="rId16" Type="http://schemas.openxmlformats.org/officeDocument/2006/relationships/hyperlink" Target="javascript:fxviewCase('2854')" TargetMode="External"/><Relationship Id="rId29" Type="http://schemas.openxmlformats.org/officeDocument/2006/relationships/hyperlink" Target="javascript:fxviewCase('2578')" TargetMode="External"/><Relationship Id="rId107" Type="http://schemas.openxmlformats.org/officeDocument/2006/relationships/printerSettings" Target="../printerSettings/printerSettings5.bin"/><Relationship Id="rId11" Type="http://schemas.openxmlformats.org/officeDocument/2006/relationships/hyperlink" Target="javascript:fxviewCase('3439')" TargetMode="External"/><Relationship Id="rId24" Type="http://schemas.openxmlformats.org/officeDocument/2006/relationships/hyperlink" Target="javascript:fxviewCase('2613')" TargetMode="External"/><Relationship Id="rId32" Type="http://schemas.openxmlformats.org/officeDocument/2006/relationships/hyperlink" Target="javascript:fxviewCase('3600')" TargetMode="External"/><Relationship Id="rId37" Type="http://schemas.openxmlformats.org/officeDocument/2006/relationships/hyperlink" Target="javascript:fxviewCase('3615')" TargetMode="External"/><Relationship Id="rId40" Type="http://schemas.openxmlformats.org/officeDocument/2006/relationships/hyperlink" Target="javascript:fxviewCase('2886')" TargetMode="External"/><Relationship Id="rId45" Type="http://schemas.openxmlformats.org/officeDocument/2006/relationships/hyperlink" Target="javascript:fxviewCase('2883')" TargetMode="External"/><Relationship Id="rId53" Type="http://schemas.openxmlformats.org/officeDocument/2006/relationships/hyperlink" Target="javascript:fxviewCase('3422')" TargetMode="External"/><Relationship Id="rId58" Type="http://schemas.openxmlformats.org/officeDocument/2006/relationships/hyperlink" Target="javascript:fxviewCase('3564')" TargetMode="External"/><Relationship Id="rId66" Type="http://schemas.openxmlformats.org/officeDocument/2006/relationships/hyperlink" Target="javascript:fxviewCase('3606')" TargetMode="External"/><Relationship Id="rId74" Type="http://schemas.openxmlformats.org/officeDocument/2006/relationships/hyperlink" Target="javascript:fxviewCase('3629')" TargetMode="External"/><Relationship Id="rId79" Type="http://schemas.openxmlformats.org/officeDocument/2006/relationships/hyperlink" Target="javascript:fxviewCase('3598')" TargetMode="External"/><Relationship Id="rId87" Type="http://schemas.openxmlformats.org/officeDocument/2006/relationships/hyperlink" Target="javascript:fxviewCase('3429')" TargetMode="External"/><Relationship Id="rId102" Type="http://schemas.openxmlformats.org/officeDocument/2006/relationships/hyperlink" Target="javascript:fxviewCase('3858')" TargetMode="External"/><Relationship Id="rId110" Type="http://schemas.openxmlformats.org/officeDocument/2006/relationships/comments" Target="../comments3.xml"/><Relationship Id="rId5" Type="http://schemas.openxmlformats.org/officeDocument/2006/relationships/hyperlink" Target="javascript:fxviewCase('3594')" TargetMode="External"/><Relationship Id="rId61" Type="http://schemas.openxmlformats.org/officeDocument/2006/relationships/hyperlink" Target="javascript:fxviewCase('3584')" TargetMode="External"/><Relationship Id="rId82" Type="http://schemas.openxmlformats.org/officeDocument/2006/relationships/hyperlink" Target="javascript:fxviewCase('3557')" TargetMode="External"/><Relationship Id="rId90" Type="http://schemas.openxmlformats.org/officeDocument/2006/relationships/hyperlink" Target="javascript:fxviewCase('3451')" TargetMode="External"/><Relationship Id="rId95" Type="http://schemas.openxmlformats.org/officeDocument/2006/relationships/hyperlink" Target="javascript:fxviewCase('2121')" TargetMode="External"/><Relationship Id="rId19" Type="http://schemas.openxmlformats.org/officeDocument/2006/relationships/hyperlink" Target="javascript:fxviewCase('2796')" TargetMode="External"/><Relationship Id="rId14" Type="http://schemas.openxmlformats.org/officeDocument/2006/relationships/hyperlink" Target="javascript:fxviewCase('3182')" TargetMode="External"/><Relationship Id="rId22" Type="http://schemas.openxmlformats.org/officeDocument/2006/relationships/hyperlink" Target="javascript:fxviewCase('3125')" TargetMode="External"/><Relationship Id="rId27" Type="http://schemas.openxmlformats.org/officeDocument/2006/relationships/hyperlink" Target="javascript:fxviewCase('2487')" TargetMode="External"/><Relationship Id="rId30" Type="http://schemas.openxmlformats.org/officeDocument/2006/relationships/hyperlink" Target="javascript:fxviewCase('2596')" TargetMode="External"/><Relationship Id="rId35" Type="http://schemas.openxmlformats.org/officeDocument/2006/relationships/hyperlink" Target="javascript:fxviewCase('3611')" TargetMode="External"/><Relationship Id="rId43" Type="http://schemas.openxmlformats.org/officeDocument/2006/relationships/hyperlink" Target="javascript:fxviewCase('2881')" TargetMode="External"/><Relationship Id="rId48" Type="http://schemas.openxmlformats.org/officeDocument/2006/relationships/hyperlink" Target="javascript:fxviewCase('2886')" TargetMode="External"/><Relationship Id="rId56" Type="http://schemas.openxmlformats.org/officeDocument/2006/relationships/hyperlink" Target="javascript:fxviewCase('3422')" TargetMode="External"/><Relationship Id="rId64" Type="http://schemas.openxmlformats.org/officeDocument/2006/relationships/hyperlink" Target="javascript:fxviewCase('3601')" TargetMode="External"/><Relationship Id="rId69" Type="http://schemas.openxmlformats.org/officeDocument/2006/relationships/hyperlink" Target="javascript:fxviewCase('3620')" TargetMode="External"/><Relationship Id="rId77" Type="http://schemas.openxmlformats.org/officeDocument/2006/relationships/hyperlink" Target="javascript:fxviewCase('3598')" TargetMode="External"/><Relationship Id="rId100" Type="http://schemas.openxmlformats.org/officeDocument/2006/relationships/hyperlink" Target="javascript:fxviewCase('1419')" TargetMode="External"/><Relationship Id="rId105" Type="http://schemas.openxmlformats.org/officeDocument/2006/relationships/hyperlink" Target="javascript:fxviewCase('2613')" TargetMode="External"/><Relationship Id="rId8" Type="http://schemas.openxmlformats.org/officeDocument/2006/relationships/hyperlink" Target="javascript:fxviewCase('3602')" TargetMode="External"/><Relationship Id="rId51" Type="http://schemas.openxmlformats.org/officeDocument/2006/relationships/hyperlink" Target="javascript:fxviewCase('3422')" TargetMode="External"/><Relationship Id="rId72" Type="http://schemas.openxmlformats.org/officeDocument/2006/relationships/hyperlink" Target="javascript:fxviewCase('3626')" TargetMode="External"/><Relationship Id="rId80" Type="http://schemas.openxmlformats.org/officeDocument/2006/relationships/hyperlink" Target="javascript:fxviewCase('3557')" TargetMode="External"/><Relationship Id="rId85" Type="http://schemas.openxmlformats.org/officeDocument/2006/relationships/hyperlink" Target="javascript:fxviewCase('3598')" TargetMode="External"/><Relationship Id="rId93" Type="http://schemas.openxmlformats.org/officeDocument/2006/relationships/hyperlink" Target="javascript:fxviewCase('2976')" TargetMode="External"/><Relationship Id="rId98" Type="http://schemas.openxmlformats.org/officeDocument/2006/relationships/hyperlink" Target="javascript:fxviewCase('3457')" TargetMode="External"/><Relationship Id="rId3" Type="http://schemas.openxmlformats.org/officeDocument/2006/relationships/hyperlink" Target="javascript:fxviewCase('3574')" TargetMode="External"/><Relationship Id="rId12" Type="http://schemas.openxmlformats.org/officeDocument/2006/relationships/hyperlink" Target="javascript:fxviewCase('1596')" TargetMode="External"/><Relationship Id="rId17" Type="http://schemas.openxmlformats.org/officeDocument/2006/relationships/hyperlink" Target="javascript:fxviewCase('2794')" TargetMode="External"/><Relationship Id="rId25" Type="http://schemas.openxmlformats.org/officeDocument/2006/relationships/hyperlink" Target="javascript:fxviewCase('2485')" TargetMode="External"/><Relationship Id="rId33" Type="http://schemas.openxmlformats.org/officeDocument/2006/relationships/hyperlink" Target="javascript:fxviewCase('3604')" TargetMode="External"/><Relationship Id="rId38" Type="http://schemas.openxmlformats.org/officeDocument/2006/relationships/hyperlink" Target="javascript:fxviewCase('3619')" TargetMode="External"/><Relationship Id="rId46" Type="http://schemas.openxmlformats.org/officeDocument/2006/relationships/hyperlink" Target="javascript:fxviewCase('2937')" TargetMode="External"/><Relationship Id="rId59" Type="http://schemas.openxmlformats.org/officeDocument/2006/relationships/hyperlink" Target="javascript:fxviewCase('3574')" TargetMode="External"/><Relationship Id="rId67" Type="http://schemas.openxmlformats.org/officeDocument/2006/relationships/hyperlink" Target="javascript:fxviewCase('3608')" TargetMode="External"/><Relationship Id="rId103" Type="http://schemas.openxmlformats.org/officeDocument/2006/relationships/hyperlink" Target="javascript:fxviewCase('3858')" TargetMode="External"/><Relationship Id="rId108" Type="http://schemas.openxmlformats.org/officeDocument/2006/relationships/drawing" Target="../drawings/drawing2.xml"/><Relationship Id="rId20" Type="http://schemas.openxmlformats.org/officeDocument/2006/relationships/hyperlink" Target="javascript:fxviewCase('2952')" TargetMode="External"/><Relationship Id="rId41" Type="http://schemas.openxmlformats.org/officeDocument/2006/relationships/hyperlink" Target="javascript:fxviewCase('2887')" TargetMode="External"/><Relationship Id="rId54" Type="http://schemas.openxmlformats.org/officeDocument/2006/relationships/hyperlink" Target="javascript:fxviewCase('3422')" TargetMode="External"/><Relationship Id="rId62" Type="http://schemas.openxmlformats.org/officeDocument/2006/relationships/hyperlink" Target="javascript:fxviewCase('3594')" TargetMode="External"/><Relationship Id="rId70" Type="http://schemas.openxmlformats.org/officeDocument/2006/relationships/hyperlink" Target="javascript:fxviewCase('3622')" TargetMode="External"/><Relationship Id="rId75" Type="http://schemas.openxmlformats.org/officeDocument/2006/relationships/hyperlink" Target="javascript:fxviewCase('3598')" TargetMode="External"/><Relationship Id="rId83" Type="http://schemas.openxmlformats.org/officeDocument/2006/relationships/hyperlink" Target="javascript:fxviewCase('3598')" TargetMode="External"/><Relationship Id="rId88" Type="http://schemas.openxmlformats.org/officeDocument/2006/relationships/hyperlink" Target="javascript:fxviewCase('3432')" TargetMode="External"/><Relationship Id="rId91" Type="http://schemas.openxmlformats.org/officeDocument/2006/relationships/hyperlink" Target="javascript:fxviewCase('3450')" TargetMode="External"/><Relationship Id="rId96" Type="http://schemas.openxmlformats.org/officeDocument/2006/relationships/hyperlink" Target="javascript:fxviewCase('3454')" TargetMode="External"/><Relationship Id="rId1" Type="http://schemas.openxmlformats.org/officeDocument/2006/relationships/hyperlink" Target="javascript:fxviewCase('3568')" TargetMode="External"/><Relationship Id="rId6" Type="http://schemas.openxmlformats.org/officeDocument/2006/relationships/hyperlink" Target="javascript:fxviewCase('3599')" TargetMode="External"/><Relationship Id="rId15" Type="http://schemas.openxmlformats.org/officeDocument/2006/relationships/hyperlink" Target="javascript:fxviewCase('2533')" TargetMode="External"/><Relationship Id="rId23" Type="http://schemas.openxmlformats.org/officeDocument/2006/relationships/hyperlink" Target="javascript:fxviewCase('3123')" TargetMode="External"/><Relationship Id="rId28" Type="http://schemas.openxmlformats.org/officeDocument/2006/relationships/hyperlink" Target="javascript:fxviewCase('3338')" TargetMode="External"/><Relationship Id="rId36" Type="http://schemas.openxmlformats.org/officeDocument/2006/relationships/hyperlink" Target="javascript:fxviewCase('3613')" TargetMode="External"/><Relationship Id="rId49" Type="http://schemas.openxmlformats.org/officeDocument/2006/relationships/hyperlink" Target="javascript:fxviewCase('2889')" TargetMode="External"/><Relationship Id="rId57" Type="http://schemas.openxmlformats.org/officeDocument/2006/relationships/hyperlink" Target="javascript:fxviewCase('3561')" TargetMode="External"/><Relationship Id="rId106" Type="http://schemas.openxmlformats.org/officeDocument/2006/relationships/hyperlink" Target="javascript:fxviewCase('3858')" TargetMode="External"/><Relationship Id="rId10" Type="http://schemas.openxmlformats.org/officeDocument/2006/relationships/hyperlink" Target="javascript:fxviewCase('3608')" TargetMode="External"/><Relationship Id="rId31" Type="http://schemas.openxmlformats.org/officeDocument/2006/relationships/hyperlink" Target="javascript:fxviewCase('2784')" TargetMode="External"/><Relationship Id="rId44" Type="http://schemas.openxmlformats.org/officeDocument/2006/relationships/hyperlink" Target="javascript:fxviewCase('2882')" TargetMode="External"/><Relationship Id="rId52" Type="http://schemas.openxmlformats.org/officeDocument/2006/relationships/hyperlink" Target="javascript:fxviewCase('3422')" TargetMode="External"/><Relationship Id="rId60" Type="http://schemas.openxmlformats.org/officeDocument/2006/relationships/hyperlink" Target="javascript:fxviewCase('3578')" TargetMode="External"/><Relationship Id="rId65" Type="http://schemas.openxmlformats.org/officeDocument/2006/relationships/hyperlink" Target="javascript:fxviewCase('3602')" TargetMode="External"/><Relationship Id="rId73" Type="http://schemas.openxmlformats.org/officeDocument/2006/relationships/hyperlink" Target="javascript:fxviewCase('3627')" TargetMode="External"/><Relationship Id="rId78" Type="http://schemas.openxmlformats.org/officeDocument/2006/relationships/hyperlink" Target="javascript:fxviewCase('3557')" TargetMode="External"/><Relationship Id="rId81" Type="http://schemas.openxmlformats.org/officeDocument/2006/relationships/hyperlink" Target="javascript:fxviewCase('3598')" TargetMode="External"/><Relationship Id="rId86" Type="http://schemas.openxmlformats.org/officeDocument/2006/relationships/hyperlink" Target="javascript:fxviewCase('3428')" TargetMode="External"/><Relationship Id="rId94" Type="http://schemas.openxmlformats.org/officeDocument/2006/relationships/hyperlink" Target="javascript:fxviewCase('3453')" TargetMode="External"/><Relationship Id="rId99" Type="http://schemas.openxmlformats.org/officeDocument/2006/relationships/hyperlink" Target="javascript:fxviewCase('3458')" TargetMode="External"/><Relationship Id="rId101" Type="http://schemas.openxmlformats.org/officeDocument/2006/relationships/hyperlink" Target="javascript:fxviewCase('3455')" TargetMode="External"/><Relationship Id="rId4" Type="http://schemas.openxmlformats.org/officeDocument/2006/relationships/hyperlink" Target="javascript:fxviewCase('3584')" TargetMode="External"/><Relationship Id="rId9" Type="http://schemas.openxmlformats.org/officeDocument/2006/relationships/hyperlink" Target="javascript:fxviewCase('3606')" TargetMode="External"/><Relationship Id="rId13" Type="http://schemas.openxmlformats.org/officeDocument/2006/relationships/hyperlink" Target="javascript:fxviewCase('2562')" TargetMode="External"/><Relationship Id="rId18" Type="http://schemas.openxmlformats.org/officeDocument/2006/relationships/hyperlink" Target="javascript:fxviewCase('2943')" TargetMode="External"/><Relationship Id="rId39" Type="http://schemas.openxmlformats.org/officeDocument/2006/relationships/hyperlink" Target="javascript:fxviewCase('3621')" TargetMode="External"/><Relationship Id="rId109" Type="http://schemas.openxmlformats.org/officeDocument/2006/relationships/vmlDrawing" Target="../drawings/vmlDrawing3.vml"/><Relationship Id="rId34" Type="http://schemas.openxmlformats.org/officeDocument/2006/relationships/hyperlink" Target="javascript:fxviewCase('3609')" TargetMode="External"/><Relationship Id="rId50" Type="http://schemas.openxmlformats.org/officeDocument/2006/relationships/hyperlink" Target="javascript:fxviewCase('2889')" TargetMode="External"/><Relationship Id="rId55" Type="http://schemas.openxmlformats.org/officeDocument/2006/relationships/hyperlink" Target="javascript:fxviewCase('3422')" TargetMode="External"/><Relationship Id="rId76" Type="http://schemas.openxmlformats.org/officeDocument/2006/relationships/hyperlink" Target="javascript:fxviewCase('3557')" TargetMode="External"/><Relationship Id="rId97" Type="http://schemas.openxmlformats.org/officeDocument/2006/relationships/hyperlink" Target="javascript:fxviewCase('3456')" TargetMode="External"/><Relationship Id="rId104" Type="http://schemas.openxmlformats.org/officeDocument/2006/relationships/hyperlink" Target="javascript:fxviewCase('3455')" TargetMode="External"/><Relationship Id="rId7" Type="http://schemas.openxmlformats.org/officeDocument/2006/relationships/hyperlink" Target="javascript:fxviewCase('3601')" TargetMode="External"/><Relationship Id="rId71" Type="http://schemas.openxmlformats.org/officeDocument/2006/relationships/hyperlink" Target="javascript:fxviewCase('3624')" TargetMode="External"/><Relationship Id="rId92" Type="http://schemas.openxmlformats.org/officeDocument/2006/relationships/hyperlink" Target="javascript:fxviewCase('2157')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F11"/>
  <sheetViews>
    <sheetView zoomScale="90" zoomScaleNormal="9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defaultColWidth="8.59765625" defaultRowHeight="15.6"/>
  <cols>
    <col min="1" max="1" width="1.59765625" style="49" customWidth="1"/>
    <col min="2" max="2" width="7.796875" style="49" bestFit="1" customWidth="1"/>
    <col min="3" max="3" width="13.296875" style="151" customWidth="1"/>
    <col min="4" max="4" width="12" style="49" customWidth="1"/>
    <col min="5" max="5" width="16.59765625" style="49" customWidth="1"/>
    <col min="6" max="6" width="95.796875" style="49" customWidth="1"/>
    <col min="7" max="16384" width="8.59765625" style="49"/>
  </cols>
  <sheetData>
    <row r="2" spans="2:6" ht="18">
      <c r="B2" s="883" t="s">
        <v>521</v>
      </c>
      <c r="C2" s="884"/>
      <c r="D2" s="884"/>
      <c r="E2" s="884"/>
      <c r="F2" s="885"/>
    </row>
    <row r="3" spans="2:6">
      <c r="B3" s="147" t="s">
        <v>522</v>
      </c>
      <c r="C3" s="91" t="s">
        <v>523</v>
      </c>
      <c r="D3" s="147" t="s">
        <v>524</v>
      </c>
      <c r="E3" s="147" t="s">
        <v>525</v>
      </c>
      <c r="F3" s="147" t="s">
        <v>526</v>
      </c>
    </row>
    <row r="4" spans="2:6" ht="409.6">
      <c r="B4" s="874" t="s">
        <v>3981</v>
      </c>
      <c r="C4" s="150">
        <v>44796</v>
      </c>
      <c r="D4" s="874" t="s">
        <v>3980</v>
      </c>
      <c r="E4" s="874" t="s">
        <v>3920</v>
      </c>
      <c r="F4" s="875" t="s">
        <v>3983</v>
      </c>
    </row>
    <row r="5" spans="2:6" ht="409.6">
      <c r="B5" s="874" t="s">
        <v>3916</v>
      </c>
      <c r="C5" s="150">
        <v>44789</v>
      </c>
      <c r="D5" s="874" t="s">
        <v>3980</v>
      </c>
      <c r="E5" s="874" t="s">
        <v>3920</v>
      </c>
      <c r="F5" s="875" t="s">
        <v>3923</v>
      </c>
    </row>
    <row r="6" spans="2:6" ht="403.2">
      <c r="B6" s="148" t="s">
        <v>3917</v>
      </c>
      <c r="C6" s="150">
        <v>44782</v>
      </c>
      <c r="D6" s="148" t="s">
        <v>3918</v>
      </c>
      <c r="E6" s="148" t="s">
        <v>3919</v>
      </c>
      <c r="F6" s="149" t="s">
        <v>3922</v>
      </c>
    </row>
    <row r="7" spans="2:6" ht="259.2">
      <c r="B7" s="148" t="s">
        <v>3739</v>
      </c>
      <c r="C7" s="150">
        <v>44775</v>
      </c>
      <c r="D7" s="148" t="s">
        <v>3740</v>
      </c>
      <c r="E7" s="148" t="s">
        <v>3741</v>
      </c>
      <c r="F7" s="149" t="s">
        <v>3982</v>
      </c>
    </row>
    <row r="8" spans="2:6" ht="409.6">
      <c r="B8" s="148" t="s">
        <v>3704</v>
      </c>
      <c r="C8" s="150">
        <v>44768</v>
      </c>
      <c r="D8" s="149" t="s">
        <v>3705</v>
      </c>
      <c r="E8" s="149" t="s">
        <v>3741</v>
      </c>
      <c r="F8" s="149" t="s">
        <v>3921</v>
      </c>
    </row>
    <row r="9" spans="2:6" ht="409.6">
      <c r="B9" s="148" t="s">
        <v>3634</v>
      </c>
      <c r="C9" s="150">
        <v>44762</v>
      </c>
      <c r="D9" s="149" t="s">
        <v>3635</v>
      </c>
      <c r="E9" s="149" t="s">
        <v>3636</v>
      </c>
      <c r="F9" s="149" t="s">
        <v>3637</v>
      </c>
    </row>
    <row r="10" spans="2:6" ht="57.6">
      <c r="B10" s="148" t="s">
        <v>3526</v>
      </c>
      <c r="C10" s="150">
        <v>44746</v>
      </c>
      <c r="D10" s="149" t="s">
        <v>714</v>
      </c>
      <c r="E10" s="149" t="s">
        <v>3528</v>
      </c>
      <c r="F10" s="149" t="s">
        <v>3564</v>
      </c>
    </row>
    <row r="11" spans="2:6">
      <c r="B11" s="148" t="s">
        <v>2687</v>
      </c>
      <c r="C11" s="150">
        <v>44739</v>
      </c>
      <c r="D11" s="149" t="s">
        <v>714</v>
      </c>
      <c r="E11" s="149" t="s">
        <v>3528</v>
      </c>
      <c r="F11" s="149" t="s">
        <v>2688</v>
      </c>
    </row>
  </sheetData>
  <sheetProtection password="C419" sheet="1" objects="1" scenarios="1" formatCells="0" formatColumns="0" formatRows="0" insertColumns="0" insertRows="0" insertHyperlinks="0" deleteColumns="0" deleteRows="0" sort="0" autoFilter="0" pivotTables="0"/>
  <customSheetViews>
    <customSheetView guid="{795862F2-72E9-4114-B5C5-9A2887D08FC3}" scale="90">
      <selection activeCell="C14" sqref="C14"/>
      <pageMargins left="0.7" right="0.7" top="0.75" bottom="0.75" header="0.3" footer="0.3"/>
    </customSheetView>
  </customSheetViews>
  <mergeCells count="1">
    <mergeCell ref="B2:F2"/>
  </mergeCells>
  <phoneticPr fontId="3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7"/>
  <sheetViews>
    <sheetView zoomScale="80" zoomScaleNormal="80" workbookViewId="0">
      <selection activeCell="D5" sqref="D5"/>
    </sheetView>
  </sheetViews>
  <sheetFormatPr defaultRowHeight="15.6"/>
  <cols>
    <col min="1" max="1" width="0.796875" customWidth="1"/>
    <col min="2" max="2" width="35.09765625" customWidth="1"/>
    <col min="3" max="3" width="9.09765625" customWidth="1"/>
    <col min="4" max="4" width="12.59765625" customWidth="1"/>
    <col min="5" max="5" width="11.796875" customWidth="1"/>
    <col min="6" max="6" width="17.296875" customWidth="1"/>
    <col min="7" max="7" width="15.796875" customWidth="1"/>
    <col min="8" max="8" width="13.09765625" customWidth="1"/>
    <col min="9" max="9" width="11.296875" customWidth="1"/>
    <col min="10" max="10" width="16.09765625" customWidth="1"/>
    <col min="11" max="12" width="11.09765625" customWidth="1"/>
  </cols>
  <sheetData>
    <row r="1" spans="2:18" ht="7.05" customHeight="1"/>
    <row r="2" spans="2:18" ht="21">
      <c r="B2" s="886" t="s">
        <v>3562</v>
      </c>
      <c r="C2" s="886"/>
      <c r="D2" s="886"/>
      <c r="E2" s="886"/>
      <c r="F2" s="886"/>
      <c r="G2" s="886"/>
      <c r="H2" s="886"/>
      <c r="I2" s="886"/>
      <c r="J2" s="886"/>
      <c r="K2" s="886"/>
      <c r="L2" s="84"/>
      <c r="M2" s="84"/>
      <c r="N2" s="84"/>
      <c r="O2" s="84"/>
      <c r="P2" s="84"/>
      <c r="Q2" s="84"/>
      <c r="R2" s="84"/>
    </row>
    <row r="3" spans="2:18" ht="22.5" customHeight="1">
      <c r="B3" s="887" t="s">
        <v>670</v>
      </c>
      <c r="C3" s="887"/>
      <c r="D3" s="887"/>
      <c r="E3" s="887"/>
      <c r="F3" s="887"/>
      <c r="G3" s="887"/>
      <c r="H3" s="887"/>
      <c r="I3" s="887"/>
      <c r="J3" s="887"/>
      <c r="K3" s="887"/>
      <c r="L3" s="69"/>
      <c r="M3" s="69"/>
      <c r="N3" s="69"/>
      <c r="O3" s="69"/>
      <c r="P3" s="69"/>
      <c r="Q3" s="69"/>
      <c r="R3" s="69"/>
    </row>
    <row r="4" spans="2:18" ht="29.25" customHeight="1">
      <c r="B4" s="74" t="s">
        <v>196</v>
      </c>
      <c r="C4" s="74" t="s">
        <v>197</v>
      </c>
      <c r="D4" s="70" t="s">
        <v>290</v>
      </c>
      <c r="E4" s="70" t="s">
        <v>593</v>
      </c>
      <c r="F4" s="71" t="s">
        <v>672</v>
      </c>
      <c r="G4" s="72" t="s">
        <v>594</v>
      </c>
      <c r="H4" s="72" t="s">
        <v>595</v>
      </c>
      <c r="I4" s="72" t="s">
        <v>673</v>
      </c>
      <c r="J4" s="73" t="s">
        <v>674</v>
      </c>
      <c r="K4" s="119" t="s">
        <v>675</v>
      </c>
      <c r="L4" s="119" t="s">
        <v>599</v>
      </c>
    </row>
    <row r="5" spans="2:18">
      <c r="B5" s="172" t="s">
        <v>676</v>
      </c>
      <c r="C5" s="75" t="s">
        <v>5</v>
      </c>
      <c r="D5" s="80">
        <f t="shared" ref="D5:K5" si="0">SUM(D6:D20)</f>
        <v>1825.5163333333326</v>
      </c>
      <c r="E5" s="80">
        <f t="shared" si="0"/>
        <v>0</v>
      </c>
      <c r="F5" s="80">
        <f t="shared" si="0"/>
        <v>0</v>
      </c>
      <c r="G5" s="80">
        <f t="shared" ca="1" si="0"/>
        <v>0</v>
      </c>
      <c r="H5" s="80">
        <f t="shared" si="0"/>
        <v>0</v>
      </c>
      <c r="I5" s="80">
        <f t="shared" si="0"/>
        <v>0</v>
      </c>
      <c r="J5" s="80">
        <f t="shared" ca="1" si="0"/>
        <v>0</v>
      </c>
      <c r="K5" s="80">
        <f t="shared" si="0"/>
        <v>0</v>
      </c>
      <c r="L5" s="80">
        <f ca="1">SUM(L6:L19)</f>
        <v>0</v>
      </c>
    </row>
    <row r="6" spans="2:18" ht="17.25" customHeight="1">
      <c r="B6" s="78" t="s">
        <v>7</v>
      </c>
      <c r="C6" s="76" t="s">
        <v>5</v>
      </c>
      <c r="D6" s="81">
        <f>'SW Test planning'!J10</f>
        <v>140.43333333333334</v>
      </c>
      <c r="E6" s="81">
        <f>'SW Test planning'!V10</f>
        <v>0</v>
      </c>
      <c r="F6" s="81">
        <f>'SW Test planning'!Z10</f>
        <v>0</v>
      </c>
      <c r="G6" s="81">
        <f>'SW Test planning'!AC10</f>
        <v>0</v>
      </c>
      <c r="H6" s="81">
        <f>'SW Test planning'!AE10</f>
        <v>0</v>
      </c>
      <c r="I6" s="81">
        <f>'SW Test planning'!AI10</f>
        <v>0</v>
      </c>
      <c r="J6" s="81">
        <f>'SW Test planning'!AL10</f>
        <v>0</v>
      </c>
      <c r="K6" s="81">
        <f>'SW Test planning'!BI10</f>
        <v>0</v>
      </c>
      <c r="L6" s="81">
        <f>IFERROR(J6/6/'SW Test planning'!D3,0)</f>
        <v>0</v>
      </c>
    </row>
    <row r="7" spans="2:18" ht="17.25" customHeight="1">
      <c r="B7" s="78" t="s">
        <v>3565</v>
      </c>
      <c r="C7" s="76" t="s">
        <v>5</v>
      </c>
      <c r="D7" s="81">
        <f>'SW Test planning'!J402</f>
        <v>172.02633333333333</v>
      </c>
      <c r="E7" s="81">
        <f>'SW Test planning'!V402</f>
        <v>0</v>
      </c>
      <c r="F7" s="81">
        <f>'SW Test planning'!Z402</f>
        <v>0</v>
      </c>
      <c r="G7" s="81">
        <f>'SW Test planning'!AC402</f>
        <v>0</v>
      </c>
      <c r="H7" s="81">
        <f>'SW Test planning'!AE402</f>
        <v>0</v>
      </c>
      <c r="I7" s="81">
        <f>'SW Test planning'!AI402</f>
        <v>0</v>
      </c>
      <c r="J7" s="81">
        <f>'SW Test planning'!AL402</f>
        <v>0</v>
      </c>
      <c r="K7" s="81">
        <f>'SW Test planning'!BI402</f>
        <v>0</v>
      </c>
      <c r="L7" s="81">
        <f>IFERROR(J7/6/'SW Test planning'!D$3,0)</f>
        <v>0</v>
      </c>
    </row>
    <row r="8" spans="2:18" ht="17.25" customHeight="1">
      <c r="B8" s="78" t="s">
        <v>2692</v>
      </c>
      <c r="C8" s="76" t="s">
        <v>5</v>
      </c>
      <c r="D8" s="81">
        <f>'SW Test planning'!J548</f>
        <v>181.11333333333332</v>
      </c>
      <c r="E8" s="81">
        <f>'SW Test planning'!V548</f>
        <v>0</v>
      </c>
      <c r="F8" s="81">
        <f>'SW Test planning'!Z548</f>
        <v>0</v>
      </c>
      <c r="G8" s="81">
        <f>'SW Test planning'!AC548</f>
        <v>0</v>
      </c>
      <c r="H8" s="81">
        <f>'SW Test planning'!AE548</f>
        <v>0</v>
      </c>
      <c r="I8" s="81">
        <f>'SW Test planning'!AI548</f>
        <v>0</v>
      </c>
      <c r="J8" s="81">
        <f>'SW Test planning'!AL548</f>
        <v>0</v>
      </c>
      <c r="K8" s="81">
        <f>'SW Test planning'!BI548</f>
        <v>0</v>
      </c>
      <c r="L8" s="81">
        <f>IFERROR(J8/6/'SW Test planning'!D$3,0)</f>
        <v>0</v>
      </c>
    </row>
    <row r="9" spans="2:18" ht="17.25" customHeight="1">
      <c r="B9" s="78" t="s">
        <v>22</v>
      </c>
      <c r="C9" s="76" t="s">
        <v>5</v>
      </c>
      <c r="D9" s="81">
        <f>'SW Test planning'!J874</f>
        <v>160.19999999999999</v>
      </c>
      <c r="E9" s="81">
        <f>'SW Test planning'!V874</f>
        <v>0</v>
      </c>
      <c r="F9" s="81">
        <f>'SW Test planning'!Z874</f>
        <v>0</v>
      </c>
      <c r="G9" s="81">
        <f>'SW Test planning'!AC874</f>
        <v>0</v>
      </c>
      <c r="H9" s="81">
        <f>'SW Test planning'!AE874</f>
        <v>0</v>
      </c>
      <c r="I9" s="81">
        <f>'SW Test planning'!AI874</f>
        <v>0</v>
      </c>
      <c r="J9" s="81">
        <f>'SW Test planning'!AL874</f>
        <v>0</v>
      </c>
      <c r="K9" s="81">
        <f>'SW Test planning'!BI874</f>
        <v>0</v>
      </c>
      <c r="L9" s="81">
        <f>IFERROR(J9/6/'SW Test planning'!D$3,0)</f>
        <v>0</v>
      </c>
    </row>
    <row r="10" spans="2:18" ht="17.25" customHeight="1">
      <c r="B10" s="78" t="s">
        <v>2690</v>
      </c>
      <c r="C10" s="76" t="s">
        <v>5</v>
      </c>
      <c r="D10" s="81">
        <f>'SW Test planning'!J1023</f>
        <v>71.416666666666671</v>
      </c>
      <c r="E10" s="81">
        <f>'SW Test planning'!V1023</f>
        <v>0</v>
      </c>
      <c r="F10" s="81">
        <f>'SW Test planning'!Z1023</f>
        <v>0</v>
      </c>
      <c r="G10" s="81">
        <f>'SW Test planning'!AC1023</f>
        <v>0</v>
      </c>
      <c r="H10" s="81">
        <f>'SW Test planning'!AE1023</f>
        <v>0</v>
      </c>
      <c r="I10" s="81">
        <f>'SW Test planning'!AI1023</f>
        <v>0</v>
      </c>
      <c r="J10" s="81">
        <f>'SW Test planning'!AL1023</f>
        <v>0</v>
      </c>
      <c r="K10" s="81">
        <f>'SW Test planning'!BI1023</f>
        <v>0</v>
      </c>
      <c r="L10" s="81">
        <f>IFERROR(J10/6/'SW Test planning'!D$3,0)</f>
        <v>0</v>
      </c>
    </row>
    <row r="11" spans="2:18" ht="17.25" customHeight="1">
      <c r="B11" s="78" t="s">
        <v>2691</v>
      </c>
      <c r="C11" s="76" t="s">
        <v>5</v>
      </c>
      <c r="D11" s="81">
        <f>'SW Test planning'!J1163</f>
        <v>22.283333333333335</v>
      </c>
      <c r="E11" s="81">
        <f>'SW Test planning'!V1163</f>
        <v>0</v>
      </c>
      <c r="F11" s="81">
        <f>'SW Test planning'!Z1163</f>
        <v>0</v>
      </c>
      <c r="G11" s="81">
        <f ca="1">'SW Test planning'!AC1163</f>
        <v>0</v>
      </c>
      <c r="H11" s="81">
        <f>'SW Test planning'!AE1163</f>
        <v>0</v>
      </c>
      <c r="I11" s="81">
        <f>'SW Test planning'!AI1163</f>
        <v>0</v>
      </c>
      <c r="J11" s="81">
        <f ca="1">'SW Test planning'!AL1163</f>
        <v>0</v>
      </c>
      <c r="K11" s="81">
        <f>'SW Test planning'!BI1163</f>
        <v>0</v>
      </c>
      <c r="L11" s="81">
        <f ca="1">IFERROR(J11/6/'SW Test planning'!D$3,0)</f>
        <v>0</v>
      </c>
    </row>
    <row r="12" spans="2:18" ht="17.25" customHeight="1">
      <c r="B12" s="78" t="s">
        <v>31</v>
      </c>
      <c r="C12" s="76" t="s">
        <v>5</v>
      </c>
      <c r="D12" s="81">
        <f>'SW Test planning'!J1215</f>
        <v>94.233333333333334</v>
      </c>
      <c r="E12" s="81">
        <f>'SW Test planning'!V1215</f>
        <v>0</v>
      </c>
      <c r="F12" s="81">
        <f>'SW Test planning'!Z1215</f>
        <v>0</v>
      </c>
      <c r="G12" s="81">
        <f>'SW Test planning'!AC1215</f>
        <v>0</v>
      </c>
      <c r="H12" s="81">
        <f>'SW Test planning'!AE1215</f>
        <v>0</v>
      </c>
      <c r="I12" s="81">
        <f>'SW Test planning'!AI1215</f>
        <v>0</v>
      </c>
      <c r="J12" s="81">
        <f>'SW Test planning'!AL1215</f>
        <v>0</v>
      </c>
      <c r="K12" s="81">
        <f>'SW Test planning'!BI1215</f>
        <v>0</v>
      </c>
      <c r="L12" s="81">
        <f>IFERROR(J12/6/'SW Test planning'!D$3,0)</f>
        <v>0</v>
      </c>
    </row>
    <row r="13" spans="2:18" ht="17.25" customHeight="1">
      <c r="B13" s="79" t="s">
        <v>2694</v>
      </c>
      <c r="C13" s="76" t="s">
        <v>5</v>
      </c>
      <c r="D13" s="81">
        <f>'SW Test planning'!J1293</f>
        <v>366.69333333333333</v>
      </c>
      <c r="E13" s="81">
        <f>'SW Test planning'!V1293</f>
        <v>0</v>
      </c>
      <c r="F13" s="81">
        <f>'SW Test planning'!Z1293</f>
        <v>0</v>
      </c>
      <c r="G13" s="81">
        <f>'SW Test planning'!AC1293</f>
        <v>0</v>
      </c>
      <c r="H13" s="81">
        <f>'SW Test planning'!AE1293</f>
        <v>0</v>
      </c>
      <c r="I13" s="81">
        <f>'SW Test planning'!AI1293</f>
        <v>0</v>
      </c>
      <c r="J13" s="81">
        <f>'SW Test planning'!AL1293</f>
        <v>0</v>
      </c>
      <c r="K13" s="81">
        <f>'SW Test planning'!BI1293</f>
        <v>0</v>
      </c>
      <c r="L13" s="81">
        <f>IFERROR(J13/6/'SW Test planning'!D$3,0)</f>
        <v>0</v>
      </c>
    </row>
    <row r="14" spans="2:18" ht="17.25" customHeight="1">
      <c r="B14" s="78" t="s">
        <v>35</v>
      </c>
      <c r="C14" s="76" t="s">
        <v>5</v>
      </c>
      <c r="D14" s="81">
        <f>'SW Test planning'!J1896</f>
        <v>135.25</v>
      </c>
      <c r="E14" s="81">
        <f>'SW Test planning'!V1896</f>
        <v>0</v>
      </c>
      <c r="F14" s="81">
        <f>'SW Test planning'!Z1896</f>
        <v>0</v>
      </c>
      <c r="G14" s="81">
        <f>'SW Test planning'!AC1896</f>
        <v>0</v>
      </c>
      <c r="H14" s="81">
        <f>'SW Test planning'!AE1896</f>
        <v>0</v>
      </c>
      <c r="I14" s="81">
        <f>'SW Test planning'!AI1896</f>
        <v>0</v>
      </c>
      <c r="J14" s="81">
        <f>'SW Test planning'!AL1896</f>
        <v>0</v>
      </c>
      <c r="K14" s="81">
        <f>'SW Test planning'!BI1896</f>
        <v>0</v>
      </c>
      <c r="L14" s="81">
        <f>IFERROR(J14/6/'SW Test planning'!D$3,0)</f>
        <v>0</v>
      </c>
    </row>
    <row r="15" spans="2:18" ht="17.25" customHeight="1">
      <c r="B15" s="78" t="s">
        <v>38</v>
      </c>
      <c r="C15" s="76" t="s">
        <v>5</v>
      </c>
      <c r="D15" s="82">
        <f>'SW Test planning'!J1991</f>
        <v>55.116666666666667</v>
      </c>
      <c r="E15" s="82">
        <f>'SW Test planning'!V1991</f>
        <v>0</v>
      </c>
      <c r="F15" s="82">
        <f>'SW Test planning'!Z1991</f>
        <v>0</v>
      </c>
      <c r="G15" s="82">
        <f>'SW Test planning'!AC1991</f>
        <v>0</v>
      </c>
      <c r="H15" s="82">
        <f>'SW Test planning'!AE1991</f>
        <v>0</v>
      </c>
      <c r="I15" s="82">
        <f>'SW Test planning'!AI1991</f>
        <v>0</v>
      </c>
      <c r="J15" s="82">
        <f>'SW Test planning'!AL1991</f>
        <v>0</v>
      </c>
      <c r="K15" s="82">
        <f>'SW Test planning'!BI1991</f>
        <v>0</v>
      </c>
      <c r="L15" s="81">
        <f>IFERROR(J15/6/'SW Test planning'!D$3,0)</f>
        <v>0</v>
      </c>
    </row>
    <row r="16" spans="2:18" ht="17.25" customHeight="1">
      <c r="B16" s="78" t="s">
        <v>555</v>
      </c>
      <c r="C16" s="76" t="s">
        <v>5</v>
      </c>
      <c r="D16" s="81">
        <f>'SW Test planning'!J2030</f>
        <v>52.833333333333336</v>
      </c>
      <c r="E16" s="81">
        <f>'SW Test planning'!V2030</f>
        <v>0</v>
      </c>
      <c r="F16" s="81">
        <f>'SW Test planning'!Z2030</f>
        <v>0</v>
      </c>
      <c r="G16" s="81">
        <f>'SW Test planning'!AC2030</f>
        <v>0</v>
      </c>
      <c r="H16" s="81">
        <f>'SW Test planning'!AE2030</f>
        <v>0</v>
      </c>
      <c r="I16" s="81">
        <f>'SW Test planning'!AI2030</f>
        <v>0</v>
      </c>
      <c r="J16" s="81">
        <f>'SW Test planning'!AL2030</f>
        <v>0</v>
      </c>
      <c r="K16" s="81">
        <f>'SW Test planning'!BI2030</f>
        <v>0</v>
      </c>
      <c r="L16" s="81">
        <f>IFERROR(J16/6/'SW Test planning'!D$3,0)</f>
        <v>0</v>
      </c>
    </row>
    <row r="17" spans="2:12" ht="17.25" customHeight="1">
      <c r="B17" s="78" t="s">
        <v>2696</v>
      </c>
      <c r="C17" s="76" t="s">
        <v>5</v>
      </c>
      <c r="D17" s="81">
        <f>'SW Test planning'!J2095</f>
        <v>85.86666666666666</v>
      </c>
      <c r="E17" s="81">
        <f>'SW Test planning'!V2095</f>
        <v>0</v>
      </c>
      <c r="F17" s="81">
        <f>'SW Test planning'!Z2095</f>
        <v>0</v>
      </c>
      <c r="G17" s="81">
        <f>'SW Test planning'!AC2095</f>
        <v>0</v>
      </c>
      <c r="H17" s="81">
        <f>'SW Test planning'!AE2095</f>
        <v>0</v>
      </c>
      <c r="I17" s="81">
        <f>'SW Test planning'!AI2095</f>
        <v>0</v>
      </c>
      <c r="J17" s="81">
        <f>'SW Test planning'!AL2095</f>
        <v>0</v>
      </c>
      <c r="K17" s="81">
        <f>'SW Test planning'!BI2095</f>
        <v>0</v>
      </c>
      <c r="L17" s="81">
        <f>IFERROR(J17/6/'SW Test planning'!D$3,0)</f>
        <v>0</v>
      </c>
    </row>
    <row r="18" spans="2:12" ht="17.25" customHeight="1">
      <c r="B18" s="78" t="s">
        <v>46</v>
      </c>
      <c r="C18" s="76" t="s">
        <v>5</v>
      </c>
      <c r="D18" s="82">
        <f>'SW Test planning'!J2103</f>
        <v>174.13333333333333</v>
      </c>
      <c r="E18" s="82">
        <f>'SW Test planning'!V2103</f>
        <v>0</v>
      </c>
      <c r="F18" s="82">
        <f>'SW Test planning'!Z2103</f>
        <v>0</v>
      </c>
      <c r="G18" s="82">
        <f>'SW Test planning'!AC2103</f>
        <v>0</v>
      </c>
      <c r="H18" s="82">
        <f>'SW Test planning'!AE2103</f>
        <v>0</v>
      </c>
      <c r="I18" s="82">
        <f>'SW Test planning'!AI2103</f>
        <v>0</v>
      </c>
      <c r="J18" s="82">
        <f>'SW Test planning'!AL2103</f>
        <v>0</v>
      </c>
      <c r="K18" s="82">
        <f>'SW Test planning'!BI2103</f>
        <v>0</v>
      </c>
      <c r="L18" s="81">
        <f>IFERROR(J18/6/'SW Test planning'!D$3,0)</f>
        <v>0</v>
      </c>
    </row>
    <row r="19" spans="2:12" ht="17.25" customHeight="1">
      <c r="B19" s="79" t="s">
        <v>2697</v>
      </c>
      <c r="C19" s="77" t="s">
        <v>5</v>
      </c>
      <c r="D19" s="83">
        <f>'SW Test planning'!J2202</f>
        <v>79.083333333333329</v>
      </c>
      <c r="E19" s="83">
        <f>'SW Test planning'!V2202</f>
        <v>0</v>
      </c>
      <c r="F19" s="83">
        <f>'SW Test planning'!Z2202</f>
        <v>0</v>
      </c>
      <c r="G19" s="83">
        <f>'SW Test planning'!AC2202</f>
        <v>0</v>
      </c>
      <c r="H19" s="83">
        <f>'SW Test planning'!AE2202</f>
        <v>0</v>
      </c>
      <c r="I19" s="83">
        <f>'SW Test planning'!AI2202</f>
        <v>0</v>
      </c>
      <c r="J19" s="83">
        <f>'SW Test planning'!AL2202</f>
        <v>0</v>
      </c>
      <c r="K19" s="83">
        <f>'SW Test planning'!BI2202</f>
        <v>0</v>
      </c>
      <c r="L19" s="81">
        <f>IFERROR(J19/6/'SW Test planning'!D$3,0)</f>
        <v>0</v>
      </c>
    </row>
    <row r="20" spans="2:12" ht="17.25" customHeight="1">
      <c r="B20" s="78" t="s">
        <v>279</v>
      </c>
      <c r="C20" s="76" t="s">
        <v>5</v>
      </c>
      <c r="D20" s="81">
        <f>'SW Test planning'!J2223</f>
        <v>34.833333333333336</v>
      </c>
      <c r="E20" s="81">
        <f>'SW Test planning'!V2223</f>
        <v>0</v>
      </c>
      <c r="F20" s="81">
        <f>'SW Test planning'!Z2223</f>
        <v>0</v>
      </c>
      <c r="G20" s="81">
        <f>'SW Test planning'!AC2223</f>
        <v>0</v>
      </c>
      <c r="H20" s="81">
        <f>'SW Test planning'!AE2223</f>
        <v>0</v>
      </c>
      <c r="I20" s="81">
        <f>'SW Test planning'!AI2223</f>
        <v>0</v>
      </c>
      <c r="J20" s="81">
        <f>'SW Test planning'!AL2223</f>
        <v>0</v>
      </c>
      <c r="K20" s="81">
        <f>'SW Test planning'!BI2223</f>
        <v>0</v>
      </c>
      <c r="L20" s="81">
        <f>IFERROR(J20/6/'SW Test planning'!D$3,0)</f>
        <v>0</v>
      </c>
    </row>
    <row r="21" spans="2:12" ht="6.75" customHeight="1">
      <c r="B21" s="68"/>
      <c r="C21" s="69"/>
      <c r="D21" s="69"/>
      <c r="E21" s="69"/>
      <c r="F21" s="69"/>
      <c r="G21" s="69"/>
      <c r="H21" s="69"/>
      <c r="I21" s="69"/>
      <c r="J21" s="69"/>
      <c r="K21" s="69"/>
      <c r="L21" s="69"/>
    </row>
    <row r="22" spans="2:12" ht="28.8">
      <c r="B22" s="74" t="s">
        <v>677</v>
      </c>
      <c r="C22" s="74" t="s">
        <v>678</v>
      </c>
      <c r="D22" s="70" t="s">
        <v>679</v>
      </c>
      <c r="E22" s="70" t="s">
        <v>671</v>
      </c>
      <c r="F22" s="71" t="s">
        <v>680</v>
      </c>
      <c r="G22" s="72" t="s">
        <v>681</v>
      </c>
      <c r="H22" s="72" t="s">
        <v>682</v>
      </c>
      <c r="I22" s="72" t="s">
        <v>683</v>
      </c>
      <c r="J22" s="73" t="s">
        <v>684</v>
      </c>
      <c r="K22" s="119" t="s">
        <v>685</v>
      </c>
      <c r="L22" s="119" t="s">
        <v>686</v>
      </c>
    </row>
    <row r="23" spans="2:12">
      <c r="B23" s="172" t="s">
        <v>687</v>
      </c>
      <c r="C23" s="75" t="s">
        <v>5</v>
      </c>
      <c r="D23" s="80">
        <f t="shared" ref="D23:K23" si="1">SUM(D24:D38)</f>
        <v>1103.913</v>
      </c>
      <c r="E23" s="80">
        <f t="shared" si="1"/>
        <v>0</v>
      </c>
      <c r="F23" s="80">
        <f t="shared" si="1"/>
        <v>0</v>
      </c>
      <c r="G23" s="80">
        <f t="shared" si="1"/>
        <v>0</v>
      </c>
      <c r="H23" s="80">
        <f t="shared" si="1"/>
        <v>0</v>
      </c>
      <c r="I23" s="80">
        <f t="shared" si="1"/>
        <v>0</v>
      </c>
      <c r="J23" s="80">
        <f t="shared" si="1"/>
        <v>0</v>
      </c>
      <c r="K23" s="80">
        <f t="shared" si="1"/>
        <v>0</v>
      </c>
      <c r="L23" s="80">
        <f>SUM(L24:L37)</f>
        <v>0</v>
      </c>
    </row>
    <row r="24" spans="2:12">
      <c r="B24" s="78" t="s">
        <v>7</v>
      </c>
      <c r="C24" s="76" t="s">
        <v>5</v>
      </c>
      <c r="D24" s="81">
        <f>'SW Test planning-FFRT'!I10</f>
        <v>73.583333333333329</v>
      </c>
      <c r="E24" s="81">
        <f>'SW Test planning-FFRT'!T10</f>
        <v>0</v>
      </c>
      <c r="F24" s="81">
        <f>'SW Test planning-FFRT'!X10</f>
        <v>0</v>
      </c>
      <c r="G24" s="81">
        <f>'SW Test planning-FFRT'!AA10</f>
        <v>0</v>
      </c>
      <c r="H24" s="81">
        <f>'SW Test planning-FFRT'!AC10</f>
        <v>0</v>
      </c>
      <c r="I24" s="81">
        <f>'SW Test planning-FFRT'!AG10</f>
        <v>0</v>
      </c>
      <c r="J24" s="81">
        <f>'SW Test planning-FFRT'!AJ10</f>
        <v>0</v>
      </c>
      <c r="K24" s="81">
        <f>'SW Test planning-FFRT'!AW10</f>
        <v>0</v>
      </c>
      <c r="L24" s="81">
        <f>IFERROR(J24/6/'SW Test planning-FFRT'!C$3,0)</f>
        <v>0</v>
      </c>
    </row>
    <row r="25" spans="2:12">
      <c r="B25" s="78" t="s">
        <v>3565</v>
      </c>
      <c r="C25" s="76" t="s">
        <v>5</v>
      </c>
      <c r="D25" s="81">
        <f>'SW Test planning-FFRT'!I161</f>
        <v>143.02633333333333</v>
      </c>
      <c r="E25" s="81">
        <f>'SW Test planning-FFRT'!T161</f>
        <v>0</v>
      </c>
      <c r="F25" s="81">
        <f>'SW Test planning-FFRT'!X161</f>
        <v>0</v>
      </c>
      <c r="G25" s="81">
        <f>'SW Test planning-FFRT'!AA161</f>
        <v>0</v>
      </c>
      <c r="H25" s="81">
        <f>'SW Test planning-FFRT'!AC161</f>
        <v>0</v>
      </c>
      <c r="I25" s="81">
        <f>'SW Test planning-FFRT'!AG161</f>
        <v>0</v>
      </c>
      <c r="J25" s="81">
        <f>'SW Test planning-FFRT'!AJ161</f>
        <v>0</v>
      </c>
      <c r="K25" s="81">
        <f>'SW Test planning-FFRT'!AW161</f>
        <v>0</v>
      </c>
      <c r="L25" s="81">
        <f>IFERROR(J25/6/'SW Test planning-FFRT'!C$3,0)</f>
        <v>0</v>
      </c>
    </row>
    <row r="26" spans="2:12">
      <c r="B26" s="78" t="s">
        <v>2692</v>
      </c>
      <c r="C26" s="76" t="s">
        <v>5</v>
      </c>
      <c r="D26" s="81">
        <f>'SW Test planning-FFRT'!I274</f>
        <v>113.90666666666667</v>
      </c>
      <c r="E26" s="81">
        <f>'SW Test planning-FFRT'!T274</f>
        <v>0</v>
      </c>
      <c r="F26" s="81">
        <f>'SW Test planning-FFRT'!X274</f>
        <v>0</v>
      </c>
      <c r="G26" s="81">
        <f>'SW Test planning-FFRT'!AA274</f>
        <v>0</v>
      </c>
      <c r="H26" s="81">
        <f>'SW Test planning-FFRT'!AC274</f>
        <v>0</v>
      </c>
      <c r="I26" s="81">
        <f>'SW Test planning-FFRT'!AG274</f>
        <v>0</v>
      </c>
      <c r="J26" s="81">
        <f>'SW Test planning-FFRT'!AJ274</f>
        <v>0</v>
      </c>
      <c r="K26" s="81">
        <f>'SW Test planning-FFRT'!AW274</f>
        <v>0</v>
      </c>
      <c r="L26" s="81">
        <f>IFERROR(J26/6/'SW Test planning-FFRT'!C$3,0)</f>
        <v>0</v>
      </c>
    </row>
    <row r="27" spans="2:12">
      <c r="B27" s="78" t="s">
        <v>22</v>
      </c>
      <c r="C27" s="76" t="s">
        <v>5</v>
      </c>
      <c r="D27" s="81">
        <f>'SW Test planning-FFRT'!I522</f>
        <v>86.783333333333331</v>
      </c>
      <c r="E27" s="81">
        <f>'SW Test planning-FFRT'!T522</f>
        <v>0</v>
      </c>
      <c r="F27" s="81">
        <f>'SW Test planning-FFRT'!X522</f>
        <v>0</v>
      </c>
      <c r="G27" s="81">
        <f>'SW Test planning-FFRT'!AA522</f>
        <v>0</v>
      </c>
      <c r="H27" s="81">
        <f>'SW Test planning-FFRT'!AC522</f>
        <v>0</v>
      </c>
      <c r="I27" s="81">
        <f>'SW Test planning-FFRT'!AG522</f>
        <v>0</v>
      </c>
      <c r="J27" s="81">
        <f>'SW Test planning-FFRT'!AJ522</f>
        <v>0</v>
      </c>
      <c r="K27" s="81">
        <f>'SW Test planning-FFRT'!AW522</f>
        <v>0</v>
      </c>
      <c r="L27" s="81">
        <f>IFERROR(J27/6/'SW Test planning-FFRT'!C$3,0)</f>
        <v>0</v>
      </c>
    </row>
    <row r="28" spans="2:12">
      <c r="B28" s="78" t="s">
        <v>2690</v>
      </c>
      <c r="C28" s="76" t="s">
        <v>5</v>
      </c>
      <c r="D28" s="81">
        <f>'SW Test planning-FFRT'!I597</f>
        <v>17.750000000000004</v>
      </c>
      <c r="E28" s="81">
        <f>'SW Test planning-FFRT'!T597</f>
        <v>0</v>
      </c>
      <c r="F28" s="81">
        <f>'SW Test planning-FFRT'!X597</f>
        <v>0</v>
      </c>
      <c r="G28" s="81">
        <f>'SW Test planning-FFRT'!AA597</f>
        <v>0</v>
      </c>
      <c r="H28" s="81">
        <f>'SW Test planning-FFRT'!AC597</f>
        <v>0</v>
      </c>
      <c r="I28" s="81">
        <f>'SW Test planning-FFRT'!AG597</f>
        <v>0</v>
      </c>
      <c r="J28" s="81">
        <f>'SW Test planning-FFRT'!AJ597</f>
        <v>0</v>
      </c>
      <c r="K28" s="81">
        <f>'SW Test planning-FFRT'!AW597</f>
        <v>0</v>
      </c>
      <c r="L28" s="81">
        <f>IFERROR(J28/6/'SW Test planning-FFRT'!C$3,0)</f>
        <v>0</v>
      </c>
    </row>
    <row r="29" spans="2:12">
      <c r="B29" s="78" t="s">
        <v>2691</v>
      </c>
      <c r="C29" s="76" t="s">
        <v>5</v>
      </c>
      <c r="D29" s="81">
        <f>'SW Test planning-FFRT'!I636</f>
        <v>7.666666666666667</v>
      </c>
      <c r="E29" s="81">
        <f>'SW Test planning-FFRT'!T636</f>
        <v>0</v>
      </c>
      <c r="F29" s="81">
        <f>'SW Test planning-FFRT'!X636</f>
        <v>0</v>
      </c>
      <c r="G29" s="81">
        <f>'SW Test planning-FFRT'!AA636</f>
        <v>0</v>
      </c>
      <c r="H29" s="81">
        <f>'SW Test planning-FFRT'!AC636</f>
        <v>0</v>
      </c>
      <c r="I29" s="81">
        <f>'SW Test planning-FFRT'!AG636</f>
        <v>0</v>
      </c>
      <c r="J29" s="81">
        <f>'SW Test planning-FFRT'!AJ636</f>
        <v>0</v>
      </c>
      <c r="K29" s="81">
        <f>'SW Test planning-FFRT'!AW636</f>
        <v>0</v>
      </c>
      <c r="L29" s="81">
        <f>IFERROR(J29/6/'SW Test planning-FFRT'!C$3,0)</f>
        <v>0</v>
      </c>
    </row>
    <row r="30" spans="2:12">
      <c r="B30" s="78" t="s">
        <v>31</v>
      </c>
      <c r="C30" s="76" t="s">
        <v>5</v>
      </c>
      <c r="D30" s="81">
        <f>'SW Test planning-FFRT'!I654</f>
        <v>94.233333333333334</v>
      </c>
      <c r="E30" s="81">
        <f>'SW Test planning-FFRT'!T654</f>
        <v>0</v>
      </c>
      <c r="F30" s="81">
        <f>'SW Test planning-FFRT'!X654</f>
        <v>0</v>
      </c>
      <c r="G30" s="81">
        <f>'SW Test planning-FFRT'!AA654</f>
        <v>0</v>
      </c>
      <c r="H30" s="81">
        <f>'SW Test planning-FFRT'!AC654</f>
        <v>0</v>
      </c>
      <c r="I30" s="81">
        <f>'SW Test planning-FFRT'!AG654</f>
        <v>0</v>
      </c>
      <c r="J30" s="81">
        <f>'SW Test planning-FFRT'!AJ654</f>
        <v>0</v>
      </c>
      <c r="K30" s="81">
        <f>'SW Test planning-FFRT'!AW654</f>
        <v>0</v>
      </c>
      <c r="L30" s="81">
        <f>IFERROR(J30/6/'SW Test planning-FFRT'!C$3,0)</f>
        <v>0</v>
      </c>
    </row>
    <row r="31" spans="2:12">
      <c r="B31" s="79" t="s">
        <v>2694</v>
      </c>
      <c r="C31" s="76" t="s">
        <v>5</v>
      </c>
      <c r="D31" s="81">
        <f>'SW Test planning-FFRT'!I732</f>
        <v>147.38</v>
      </c>
      <c r="E31" s="81">
        <f>'SW Test planning-FFRT'!T732</f>
        <v>0</v>
      </c>
      <c r="F31" s="81">
        <f>'SW Test planning-FFRT'!X732</f>
        <v>0</v>
      </c>
      <c r="G31" s="81">
        <f>'SW Test planning-FFRT'!AA732</f>
        <v>0</v>
      </c>
      <c r="H31" s="81">
        <f>'SW Test planning-FFRT'!AC732</f>
        <v>0</v>
      </c>
      <c r="I31" s="81">
        <f>'SW Test planning-FFRT'!AG732</f>
        <v>0</v>
      </c>
      <c r="J31" s="81">
        <f>'SW Test planning-FFRT'!AJ732</f>
        <v>0</v>
      </c>
      <c r="K31" s="81">
        <f>'SW Test planning-FFRT'!AW732</f>
        <v>0</v>
      </c>
      <c r="L31" s="81">
        <f>IFERROR(J31/6/'SW Test planning-FFRT'!C$3,0)</f>
        <v>0</v>
      </c>
    </row>
    <row r="32" spans="2:12">
      <c r="B32" s="78" t="s">
        <v>35</v>
      </c>
      <c r="C32" s="76" t="s">
        <v>5</v>
      </c>
      <c r="D32" s="81">
        <f>'SW Test planning-FFRT'!I1009</f>
        <v>9.5833333333333339</v>
      </c>
      <c r="E32" s="81">
        <f>'SW Test planning-FFRT'!T1009</f>
        <v>0</v>
      </c>
      <c r="F32" s="81">
        <f>'SW Test planning-FFRT'!X1009</f>
        <v>0</v>
      </c>
      <c r="G32" s="81">
        <f>'SW Test planning-FFRT'!AA1009</f>
        <v>0</v>
      </c>
      <c r="H32" s="81">
        <f>'SW Test planning-FFRT'!AC1009</f>
        <v>0</v>
      </c>
      <c r="I32" s="81">
        <f>'SW Test planning-FFRT'!AG1009</f>
        <v>0</v>
      </c>
      <c r="J32" s="81">
        <f>'SW Test planning-FFRT'!AJ1009</f>
        <v>0</v>
      </c>
      <c r="K32" s="81">
        <f>'SW Test planning-FFRT'!AW1009</f>
        <v>0</v>
      </c>
      <c r="L32" s="81">
        <f>IFERROR(J32/6/'SW Test planning-FFRT'!C$3,0)</f>
        <v>0</v>
      </c>
    </row>
    <row r="33" spans="2:12">
      <c r="B33" s="78" t="s">
        <v>38</v>
      </c>
      <c r="C33" s="76" t="s">
        <v>5</v>
      </c>
      <c r="D33" s="81">
        <f>'SW Test planning-FFRT'!I1038</f>
        <v>15.833333333333334</v>
      </c>
      <c r="E33" s="81">
        <f>'SW Test planning-FFRT'!T1038</f>
        <v>0</v>
      </c>
      <c r="F33" s="81">
        <f>'SW Test planning-FFRT'!X1038</f>
        <v>0</v>
      </c>
      <c r="G33" s="81">
        <f>'SW Test planning-FFRT'!AA1038</f>
        <v>0</v>
      </c>
      <c r="H33" s="81">
        <f>'SW Test planning-FFRT'!AC1038</f>
        <v>0</v>
      </c>
      <c r="I33" s="81">
        <f>'SW Test planning-FFRT'!AG1038</f>
        <v>0</v>
      </c>
      <c r="J33" s="81">
        <f>'SW Test planning-FFRT'!AJ1038</f>
        <v>0</v>
      </c>
      <c r="K33" s="81">
        <f>'SW Test planning-FFRT'!AW1038</f>
        <v>0</v>
      </c>
      <c r="L33" s="81">
        <f>IFERROR(J33/6/'SW Test planning-FFRT'!C$3,0)</f>
        <v>0</v>
      </c>
    </row>
    <row r="34" spans="2:12">
      <c r="B34" s="78" t="s">
        <v>555</v>
      </c>
      <c r="C34" s="76" t="s">
        <v>5</v>
      </c>
      <c r="D34" s="81">
        <f>'SW Test planning-FFRT'!I1043</f>
        <v>23.083333333333332</v>
      </c>
      <c r="E34" s="81">
        <f>'SW Test planning-FFRT'!T1043</f>
        <v>0</v>
      </c>
      <c r="F34" s="81">
        <f>'SW Test planning-FFRT'!X1043</f>
        <v>0</v>
      </c>
      <c r="G34" s="81">
        <f>'SW Test planning-FFRT'!AA1043</f>
        <v>0</v>
      </c>
      <c r="H34" s="81">
        <f>'SW Test planning-FFRT'!AC1043</f>
        <v>0</v>
      </c>
      <c r="I34" s="81">
        <f>'SW Test planning-FFRT'!AG1043</f>
        <v>0</v>
      </c>
      <c r="J34" s="81">
        <f>'SW Test planning-FFRT'!AJ1043</f>
        <v>0</v>
      </c>
      <c r="K34" s="81">
        <f>'SW Test planning-FFRT'!AW1043</f>
        <v>0</v>
      </c>
      <c r="L34" s="81">
        <f>IFERROR(J34/6/'SW Test planning-FFRT'!C$3,0)</f>
        <v>0</v>
      </c>
    </row>
    <row r="35" spans="2:12">
      <c r="B35" s="78" t="s">
        <v>2696</v>
      </c>
      <c r="C35" s="76" t="s">
        <v>5</v>
      </c>
      <c r="D35" s="81">
        <f>'SW Test planning-FFRT'!I1077</f>
        <v>83.033333333333331</v>
      </c>
      <c r="E35" s="81">
        <f>'SW Test planning-FFRT'!T1077</f>
        <v>0</v>
      </c>
      <c r="F35" s="81">
        <f>'SW Test planning-FFRT'!X1077</f>
        <v>0</v>
      </c>
      <c r="G35" s="81">
        <f>'SW Test planning-FFRT'!AA1077</f>
        <v>0</v>
      </c>
      <c r="H35" s="81">
        <f>'SW Test planning-FFRT'!AC1077</f>
        <v>0</v>
      </c>
      <c r="I35" s="81">
        <f>'SW Test planning-FFRT'!AG1077</f>
        <v>0</v>
      </c>
      <c r="J35" s="81">
        <f>'SW Test planning-FFRT'!AJ1077</f>
        <v>0</v>
      </c>
      <c r="K35" s="81">
        <f>'SW Test planning-FFRT'!AW1077</f>
        <v>0</v>
      </c>
      <c r="L35" s="81">
        <f>IFERROR(J35/6/'SW Test planning-FFRT'!C$3,0)</f>
        <v>0</v>
      </c>
    </row>
    <row r="36" spans="2:12">
      <c r="B36" s="78" t="s">
        <v>46</v>
      </c>
      <c r="C36" s="76" t="s">
        <v>5</v>
      </c>
      <c r="D36" s="81">
        <f>'SW Test planning-FFRT'!I1085</f>
        <v>174.13333333333333</v>
      </c>
      <c r="E36" s="81">
        <f>'SW Test planning-FFRT'!T1085</f>
        <v>0</v>
      </c>
      <c r="F36" s="81">
        <f>'SW Test planning-FFRT'!X1085</f>
        <v>0</v>
      </c>
      <c r="G36" s="81">
        <f>'SW Test planning-FFRT'!AA1085</f>
        <v>0</v>
      </c>
      <c r="H36" s="81">
        <f>'SW Test planning-FFRT'!AC1085</f>
        <v>0</v>
      </c>
      <c r="I36" s="81">
        <f>'SW Test planning-FFRT'!AG1085</f>
        <v>0</v>
      </c>
      <c r="J36" s="81">
        <f>'SW Test planning-FFRT'!AJ1085</f>
        <v>0</v>
      </c>
      <c r="K36" s="81">
        <f>'SW Test planning-FFRT'!AW1085</f>
        <v>0</v>
      </c>
      <c r="L36" s="81">
        <f>IFERROR(J36/6/'SW Test planning-FFRT'!C$3,0)</f>
        <v>0</v>
      </c>
    </row>
    <row r="37" spans="2:12">
      <c r="B37" s="79" t="s">
        <v>2697</v>
      </c>
      <c r="C37" s="76" t="s">
        <v>5</v>
      </c>
      <c r="D37" s="81">
        <f>'SW Test planning-FFRT'!I1184</f>
        <v>79.083333333333329</v>
      </c>
      <c r="E37" s="81">
        <f>'SW Test planning-FFRT'!T1184</f>
        <v>0</v>
      </c>
      <c r="F37" s="81">
        <f>'SW Test planning-FFRT'!X1184</f>
        <v>0</v>
      </c>
      <c r="G37" s="81">
        <f>'SW Test planning-FFRT'!AA1184</f>
        <v>0</v>
      </c>
      <c r="H37" s="81">
        <f>'SW Test planning-FFRT'!AC1184</f>
        <v>0</v>
      </c>
      <c r="I37" s="81">
        <f>'SW Test planning-FFRT'!AG1184</f>
        <v>0</v>
      </c>
      <c r="J37" s="81">
        <f>'SW Test planning-FFRT'!AJ1184</f>
        <v>0</v>
      </c>
      <c r="K37" s="81">
        <f>'SW Test planning-FFRT'!AW1184</f>
        <v>0</v>
      </c>
      <c r="L37" s="81">
        <f>IFERROR(J37/6/'SW Test planning-FFRT'!C$3,0)</f>
        <v>0</v>
      </c>
    </row>
    <row r="38" spans="2:12">
      <c r="B38" s="78" t="s">
        <v>279</v>
      </c>
      <c r="C38" s="76" t="s">
        <v>5</v>
      </c>
      <c r="D38" s="81">
        <f>'SW Test planning-FFRT'!I1205</f>
        <v>34.833333333333336</v>
      </c>
      <c r="E38" s="81">
        <f>'SW Test planning-FFRT'!T1205</f>
        <v>0</v>
      </c>
      <c r="F38" s="81">
        <f>'SW Test planning-FFRT'!X1205</f>
        <v>0</v>
      </c>
      <c r="G38" s="81">
        <f>'SW Test planning-FFRT'!AA1205</f>
        <v>0</v>
      </c>
      <c r="H38" s="81">
        <f>'SW Test planning-FFRT'!AC1205</f>
        <v>0</v>
      </c>
      <c r="I38" s="81">
        <f>'SW Test planning-FFRT'!AG1205</f>
        <v>0</v>
      </c>
      <c r="J38" s="81">
        <f>'SW Test planning-FFRT'!AJ1205</f>
        <v>0</v>
      </c>
      <c r="K38" s="81">
        <f>'SW Test planning-FFRT'!AW1205</f>
        <v>0</v>
      </c>
      <c r="L38" s="81">
        <f>IFERROR(J38/6/'SW Test planning-FFRT'!C$3,0)</f>
        <v>0</v>
      </c>
    </row>
    <row r="40" spans="2:12" ht="24.6">
      <c r="B40" s="204" t="s">
        <v>688</v>
      </c>
      <c r="L40" s="203"/>
    </row>
    <row r="41" spans="2:12" ht="24.6">
      <c r="B41" s="205" t="s">
        <v>689</v>
      </c>
      <c r="C41" s="203"/>
      <c r="D41" s="203"/>
      <c r="E41" s="203"/>
      <c r="F41" s="203"/>
      <c r="G41" s="203"/>
      <c r="H41" s="203"/>
      <c r="I41" s="203"/>
      <c r="J41" s="203"/>
      <c r="K41" s="203"/>
    </row>
    <row r="42" spans="2:12">
      <c r="B42" s="74" t="s">
        <v>690</v>
      </c>
      <c r="C42" s="71" t="s">
        <v>691</v>
      </c>
      <c r="D42" s="71" t="s">
        <v>692</v>
      </c>
      <c r="E42" s="71" t="s">
        <v>693</v>
      </c>
      <c r="F42" s="71" t="s">
        <v>694</v>
      </c>
      <c r="G42" s="71" t="s">
        <v>695</v>
      </c>
      <c r="H42" s="71" t="s">
        <v>696</v>
      </c>
    </row>
    <row r="43" spans="2:12">
      <c r="B43" s="78" t="s">
        <v>7</v>
      </c>
      <c r="C43" s="206">
        <f t="shared" ref="C43:C57" si="2">SUM(D43:H43)</f>
        <v>0</v>
      </c>
      <c r="D43" s="206"/>
      <c r="E43" s="206"/>
      <c r="F43" s="206"/>
      <c r="G43" s="206"/>
      <c r="H43" s="206"/>
    </row>
    <row r="44" spans="2:12">
      <c r="B44" s="78" t="s">
        <v>3565</v>
      </c>
      <c r="C44" s="206">
        <f t="shared" si="2"/>
        <v>0</v>
      </c>
      <c r="D44" s="206"/>
      <c r="E44" s="206"/>
      <c r="F44" s="206"/>
      <c r="G44" s="206"/>
      <c r="H44" s="206"/>
    </row>
    <row r="45" spans="2:12">
      <c r="B45" s="78" t="s">
        <v>2692</v>
      </c>
      <c r="C45" s="206">
        <f t="shared" si="2"/>
        <v>0</v>
      </c>
      <c r="D45" s="206"/>
      <c r="E45" s="206"/>
      <c r="F45" s="206"/>
      <c r="G45" s="206"/>
      <c r="H45" s="206"/>
    </row>
    <row r="46" spans="2:12">
      <c r="B46" s="78" t="s">
        <v>22</v>
      </c>
      <c r="C46" s="206">
        <f t="shared" si="2"/>
        <v>0</v>
      </c>
      <c r="D46" s="206"/>
      <c r="E46" s="206"/>
      <c r="F46" s="206"/>
      <c r="G46" s="206"/>
      <c r="H46" s="206"/>
    </row>
    <row r="47" spans="2:12">
      <c r="B47" s="78" t="s">
        <v>2690</v>
      </c>
      <c r="C47" s="206">
        <f t="shared" si="2"/>
        <v>0</v>
      </c>
      <c r="D47" s="206"/>
      <c r="E47" s="206"/>
      <c r="F47" s="206"/>
      <c r="G47" s="206"/>
      <c r="H47" s="206"/>
    </row>
    <row r="48" spans="2:12">
      <c r="B48" s="78" t="s">
        <v>2691</v>
      </c>
      <c r="C48" s="206">
        <f t="shared" si="2"/>
        <v>0</v>
      </c>
      <c r="D48" s="206"/>
      <c r="E48" s="206"/>
      <c r="F48" s="206"/>
      <c r="G48" s="206"/>
      <c r="H48" s="206"/>
    </row>
    <row r="49" spans="2:8">
      <c r="B49" s="78" t="s">
        <v>31</v>
      </c>
      <c r="C49" s="206">
        <f t="shared" si="2"/>
        <v>0</v>
      </c>
      <c r="D49" s="206"/>
      <c r="E49" s="206"/>
      <c r="F49" s="206"/>
      <c r="G49" s="206"/>
      <c r="H49" s="206"/>
    </row>
    <row r="50" spans="2:8">
      <c r="B50" s="79" t="s">
        <v>2694</v>
      </c>
      <c r="C50" s="206">
        <f t="shared" si="2"/>
        <v>0</v>
      </c>
      <c r="D50" s="206"/>
      <c r="E50" s="206"/>
      <c r="F50" s="206"/>
      <c r="G50" s="206"/>
      <c r="H50" s="206"/>
    </row>
    <row r="51" spans="2:8">
      <c r="B51" s="78" t="s">
        <v>35</v>
      </c>
      <c r="C51" s="206">
        <f t="shared" si="2"/>
        <v>0</v>
      </c>
      <c r="D51" s="206"/>
      <c r="E51" s="206"/>
      <c r="F51" s="206"/>
      <c r="G51" s="206"/>
      <c r="H51" s="206"/>
    </row>
    <row r="52" spans="2:8">
      <c r="B52" s="78" t="s">
        <v>38</v>
      </c>
      <c r="C52" s="206">
        <f t="shared" si="2"/>
        <v>0</v>
      </c>
      <c r="D52" s="206"/>
      <c r="E52" s="206"/>
      <c r="F52" s="206"/>
      <c r="G52" s="206"/>
      <c r="H52" s="206"/>
    </row>
    <row r="53" spans="2:8">
      <c r="B53" s="78" t="s">
        <v>555</v>
      </c>
      <c r="C53" s="206">
        <f t="shared" si="2"/>
        <v>0</v>
      </c>
      <c r="D53" s="206"/>
      <c r="E53" s="206"/>
      <c r="F53" s="206"/>
      <c r="G53" s="206"/>
      <c r="H53" s="206"/>
    </row>
    <row r="54" spans="2:8">
      <c r="B54" s="78" t="s">
        <v>2696</v>
      </c>
      <c r="C54" s="206">
        <f t="shared" si="2"/>
        <v>0</v>
      </c>
      <c r="D54" s="206"/>
      <c r="E54" s="206"/>
      <c r="F54" s="206"/>
      <c r="G54" s="206"/>
      <c r="H54" s="206"/>
    </row>
    <row r="55" spans="2:8">
      <c r="B55" s="78" t="s">
        <v>46</v>
      </c>
      <c r="C55" s="206">
        <f t="shared" si="2"/>
        <v>0</v>
      </c>
      <c r="D55" s="505"/>
      <c r="E55" s="505"/>
      <c r="F55" s="505"/>
      <c r="G55" s="505"/>
      <c r="H55" s="505"/>
    </row>
    <row r="56" spans="2:8">
      <c r="B56" s="79" t="s">
        <v>2697</v>
      </c>
      <c r="C56" s="206">
        <f t="shared" si="2"/>
        <v>0</v>
      </c>
      <c r="D56" s="505"/>
      <c r="E56" s="505"/>
      <c r="F56" s="505"/>
      <c r="G56" s="505"/>
      <c r="H56" s="505"/>
    </row>
    <row r="57" spans="2:8">
      <c r="B57" s="78" t="s">
        <v>279</v>
      </c>
      <c r="C57" s="206">
        <f t="shared" si="2"/>
        <v>0</v>
      </c>
      <c r="D57" s="505"/>
      <c r="E57" s="505"/>
      <c r="F57" s="505"/>
      <c r="G57" s="505"/>
      <c r="H57" s="505"/>
    </row>
  </sheetData>
  <sheetProtection password="C419" sheet="1" objects="1" scenarios="1"/>
  <protectedRanges>
    <protectedRange sqref="B2" name="範圍1_2"/>
    <protectedRange sqref="L4:L20 L22:L38" name="範圍1_1_1"/>
  </protectedRanges>
  <customSheetViews>
    <customSheetView guid="{795862F2-72E9-4114-B5C5-9A2887D08FC3}" scale="90" hiddenRows="1">
      <selection activeCell="B30" sqref="B30"/>
      <pageMargins left="0.7" right="0.7" top="0.75" bottom="0.75" header="0.3" footer="0.3"/>
      <pageSetup paperSize="9" orientation="portrait" r:id="rId1"/>
    </customSheetView>
  </customSheetViews>
  <mergeCells count="2">
    <mergeCell ref="B2:K2"/>
    <mergeCell ref="B3:K3"/>
  </mergeCells>
  <phoneticPr fontId="56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J3290"/>
  <sheetViews>
    <sheetView showGridLines="0" zoomScale="85" zoomScaleNormal="85" workbookViewId="0">
      <pane xSplit="6" ySplit="7" topLeftCell="H1893" activePane="bottomRight" state="frozen"/>
      <selection pane="topRight" activeCell="G1" sqref="G1"/>
      <selection pane="bottomLeft" activeCell="A8" sqref="A8"/>
      <selection pane="bottomRight" activeCell="C1923" sqref="C1923:C1924"/>
    </sheetView>
  </sheetViews>
  <sheetFormatPr defaultColWidth="8.59765625" defaultRowHeight="15.6" outlineLevelRow="1" outlineLevelCol="1"/>
  <cols>
    <col min="1" max="1" width="5.796875" style="132" customWidth="1"/>
    <col min="2" max="2" width="22.59765625" style="721" customWidth="1"/>
    <col min="3" max="3" width="30.296875" style="140" customWidth="1"/>
    <col min="4" max="4" width="34.296875" style="134" customWidth="1"/>
    <col min="5" max="5" width="11.69921875" style="135" customWidth="1"/>
    <col min="6" max="6" width="10.5" style="141" customWidth="1"/>
    <col min="7" max="7" width="7.796875" style="142" customWidth="1"/>
    <col min="8" max="8" width="6.796875" style="371" customWidth="1"/>
    <col min="9" max="9" width="9" style="282" customWidth="1"/>
    <col min="10" max="10" width="8.796875" style="145" customWidth="1"/>
    <col min="11" max="11" width="11.09765625" style="145" customWidth="1"/>
    <col min="12" max="12" width="10.59765625" style="283" customWidth="1"/>
    <col min="13" max="15" width="8.09765625" style="143" customWidth="1" outlineLevel="1"/>
    <col min="16" max="16" width="5.09765625" style="143" customWidth="1" outlineLevel="1"/>
    <col min="17" max="17" width="7.296875" style="143" customWidth="1" outlineLevel="1"/>
    <col min="18" max="19" width="5" style="143" customWidth="1" outlineLevel="1"/>
    <col min="20" max="20" width="25.59765625" style="144" customWidth="1" outlineLevel="1"/>
    <col min="21" max="21" width="13.796875" style="143" customWidth="1"/>
    <col min="22" max="22" width="10" style="145" customWidth="1" collapsed="1"/>
    <col min="23" max="23" width="6.796875" style="144" customWidth="1"/>
    <col min="24" max="24" width="11.09765625" style="144" customWidth="1"/>
    <col min="25" max="25" width="9.296875" style="143" customWidth="1"/>
    <col min="26" max="26" width="14.296875" style="145" customWidth="1"/>
    <col min="27" max="27" width="2.59765625" style="132" customWidth="1"/>
    <col min="28" max="28" width="10.59765625" style="143" customWidth="1"/>
    <col min="29" max="29" width="10.59765625" style="145" customWidth="1"/>
    <col min="30" max="30" width="9.796875" style="143" customWidth="1"/>
    <col min="31" max="31" width="9.796875" style="145" customWidth="1"/>
    <col min="32" max="32" width="35.59765625" style="145" customWidth="1"/>
    <col min="33" max="33" width="9.796875" style="143" customWidth="1"/>
    <col min="34" max="34" width="14.09765625" style="181" customWidth="1"/>
    <col min="35" max="35" width="9.796875" style="145" customWidth="1"/>
    <col min="36" max="36" width="35.59765625" style="143" customWidth="1"/>
    <col min="37" max="37" width="9.796875" style="143" customWidth="1"/>
    <col min="38" max="38" width="9.59765625" style="144" customWidth="1"/>
    <col min="39" max="58" width="8.796875" style="143" customWidth="1" outlineLevel="1"/>
    <col min="59" max="61" width="10.59765625" style="145" customWidth="1"/>
    <col min="62" max="62" width="30.296875" style="132" customWidth="1"/>
    <col min="63" max="1027" width="9" style="132" customWidth="1"/>
    <col min="1028" max="16384" width="8.59765625" style="132"/>
  </cols>
  <sheetData>
    <row r="1" spans="2:62" ht="23.4">
      <c r="B1" s="1259" t="s">
        <v>3561</v>
      </c>
      <c r="C1" s="1259"/>
      <c r="D1" s="1259"/>
      <c r="E1" s="1259"/>
      <c r="F1" s="1259"/>
      <c r="G1" s="1259"/>
      <c r="H1" s="1259"/>
      <c r="I1" s="1259"/>
      <c r="J1" s="1259"/>
      <c r="K1" s="1259"/>
      <c r="L1" s="1259"/>
      <c r="M1" s="1259"/>
      <c r="N1" s="1259"/>
      <c r="O1" s="1259"/>
      <c r="P1" s="1259"/>
      <c r="Q1" s="1259"/>
      <c r="R1" s="1259"/>
      <c r="S1" s="1259"/>
      <c r="T1" s="1259"/>
      <c r="U1" s="94"/>
      <c r="V1" s="159"/>
      <c r="W1" s="160"/>
      <c r="X1" s="160"/>
      <c r="Y1" s="161"/>
      <c r="Z1" s="159"/>
      <c r="AA1" s="160"/>
      <c r="AB1" s="161"/>
      <c r="AC1" s="159"/>
      <c r="AD1" s="224"/>
      <c r="AE1" s="159"/>
      <c r="AF1" s="159"/>
      <c r="AG1" s="161"/>
      <c r="AH1" s="225"/>
      <c r="AI1" s="159"/>
      <c r="AJ1" s="161"/>
      <c r="AK1" s="159"/>
      <c r="AL1" s="159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59"/>
      <c r="BH1" s="159"/>
      <c r="BI1" s="159"/>
      <c r="BJ1" s="133"/>
    </row>
    <row r="2" spans="2:62" ht="21">
      <c r="B2" s="713" t="s">
        <v>666</v>
      </c>
      <c r="C2" s="165"/>
      <c r="D2" s="134" t="s">
        <v>3555</v>
      </c>
      <c r="E2" s="578"/>
      <c r="F2" s="578"/>
      <c r="G2" s="69"/>
      <c r="H2" s="69"/>
      <c r="I2" s="69"/>
      <c r="J2" s="69"/>
      <c r="K2" s="69"/>
      <c r="L2" s="113"/>
      <c r="M2" s="69"/>
      <c r="N2" s="69"/>
      <c r="O2" s="69"/>
      <c r="P2" s="69"/>
      <c r="Q2" s="69"/>
      <c r="R2" s="69"/>
      <c r="S2" s="69"/>
      <c r="T2" s="514"/>
      <c r="U2" s="69"/>
      <c r="V2" s="88"/>
      <c r="W2" s="69"/>
      <c r="X2" s="69"/>
      <c r="Y2" s="69"/>
      <c r="Z2" s="88"/>
      <c r="AB2" s="69"/>
      <c r="AC2" s="88"/>
      <c r="AD2" s="69"/>
      <c r="AE2" s="88"/>
      <c r="AF2" s="88"/>
      <c r="AG2" s="69"/>
      <c r="AH2" s="176"/>
      <c r="AI2" s="88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  <c r="BC2" s="69"/>
      <c r="BD2" s="69"/>
      <c r="BE2" s="69"/>
      <c r="BF2" s="69"/>
      <c r="BG2" s="88"/>
      <c r="BH2" s="88"/>
      <c r="BI2" s="88"/>
    </row>
    <row r="3" spans="2:62" ht="20.25" customHeight="1">
      <c r="B3" s="714" t="s">
        <v>289</v>
      </c>
      <c r="C3" s="48"/>
      <c r="D3" s="135">
        <v>15</v>
      </c>
      <c r="E3" s="578"/>
      <c r="F3" s="578"/>
      <c r="G3" s="69"/>
      <c r="H3" s="69"/>
      <c r="I3" s="69"/>
      <c r="J3" s="69"/>
      <c r="K3" s="69"/>
      <c r="L3" s="113"/>
      <c r="M3" s="69"/>
      <c r="N3" s="69"/>
      <c r="O3" s="69"/>
      <c r="P3" s="69"/>
      <c r="Q3" s="69"/>
      <c r="R3" s="69"/>
      <c r="S3" s="69"/>
      <c r="T3" s="514"/>
      <c r="U3" s="69"/>
      <c r="V3" s="88"/>
      <c r="W3" s="69"/>
      <c r="X3" s="69"/>
      <c r="Y3" s="69"/>
      <c r="Z3" s="88"/>
      <c r="AB3" s="69"/>
      <c r="AC3" s="88"/>
      <c r="AD3" s="69"/>
      <c r="AE3" s="88"/>
      <c r="AF3" s="88"/>
      <c r="AG3" s="69"/>
      <c r="AH3" s="176"/>
      <c r="AI3" s="88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  <c r="BC3" s="69"/>
      <c r="BD3" s="69"/>
      <c r="BE3" s="69"/>
      <c r="BF3" s="69"/>
      <c r="BG3" s="88"/>
      <c r="BH3" s="88"/>
      <c r="BI3" s="88"/>
    </row>
    <row r="4" spans="2:62" s="136" customFormat="1" ht="21">
      <c r="B4" s="349" t="s">
        <v>3560</v>
      </c>
      <c r="C4" s="90"/>
      <c r="D4" s="313">
        <v>44813</v>
      </c>
      <c r="E4" s="579"/>
      <c r="F4" s="579"/>
      <c r="G4" s="67"/>
      <c r="H4" s="67"/>
      <c r="I4" s="67"/>
      <c r="J4" s="67"/>
      <c r="K4" s="67"/>
      <c r="L4" s="114"/>
      <c r="M4" s="67"/>
      <c r="N4" s="67"/>
      <c r="O4" s="67"/>
      <c r="P4" s="67"/>
      <c r="Q4" s="67"/>
      <c r="R4" s="67"/>
      <c r="S4" s="67"/>
      <c r="T4" s="515"/>
      <c r="U4" s="67"/>
      <c r="V4" s="88"/>
      <c r="W4" s="67"/>
      <c r="X4" s="67"/>
      <c r="Y4" s="67"/>
      <c r="Z4" s="88"/>
      <c r="AB4" s="87"/>
      <c r="AC4" s="87"/>
      <c r="AD4" s="67"/>
      <c r="AE4" s="87"/>
      <c r="AF4" s="87"/>
      <c r="AG4" s="87"/>
      <c r="AH4" s="177"/>
      <c r="AI4" s="87"/>
      <c r="AJ4" s="87"/>
      <c r="AK4" s="87"/>
      <c r="AL4" s="8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  <c r="AX4" s="67"/>
      <c r="AY4" s="67"/>
      <c r="AZ4" s="67"/>
      <c r="BA4" s="67"/>
      <c r="BB4" s="67"/>
      <c r="BC4" s="67"/>
      <c r="BD4" s="67"/>
      <c r="BE4" s="67"/>
      <c r="BF4" s="67"/>
      <c r="BG4" s="87"/>
      <c r="BH4" s="87"/>
      <c r="BI4" s="87"/>
    </row>
    <row r="5" spans="2:62" s="137" customFormat="1" ht="24.75" customHeight="1">
      <c r="B5" s="715"/>
      <c r="C5" s="314"/>
      <c r="D5" s="315"/>
      <c r="E5" s="580"/>
      <c r="F5" s="580"/>
      <c r="G5" s="47"/>
      <c r="H5" s="360"/>
      <c r="I5" s="1270" t="s">
        <v>3529</v>
      </c>
      <c r="J5" s="1271"/>
      <c r="K5" s="1271"/>
      <c r="L5" s="1271"/>
      <c r="M5" s="1267" t="s">
        <v>3530</v>
      </c>
      <c r="N5" s="1268"/>
      <c r="O5" s="1268"/>
      <c r="P5" s="1268"/>
      <c r="Q5" s="1268"/>
      <c r="R5" s="1268"/>
      <c r="S5" s="1268"/>
      <c r="T5" s="1269"/>
      <c r="U5" s="575" t="s">
        <v>3531</v>
      </c>
      <c r="V5" s="130" t="s">
        <v>3532</v>
      </c>
      <c r="W5" s="575" t="s">
        <v>3531</v>
      </c>
      <c r="X5" s="575" t="s">
        <v>3533</v>
      </c>
      <c r="Y5" s="575" t="s">
        <v>3531</v>
      </c>
      <c r="Z5" s="130" t="s">
        <v>3534</v>
      </c>
      <c r="AB5" s="575" t="s">
        <v>3531</v>
      </c>
      <c r="AC5" s="130" t="s">
        <v>3534</v>
      </c>
      <c r="AD5" s="575" t="s">
        <v>3531</v>
      </c>
      <c r="AE5" s="226" t="s">
        <v>3534</v>
      </c>
      <c r="AF5" s="575" t="s">
        <v>3531</v>
      </c>
      <c r="AG5" s="575" t="s">
        <v>3535</v>
      </c>
      <c r="AH5" s="227" t="s">
        <v>3531</v>
      </c>
      <c r="AI5" s="130" t="s">
        <v>3534</v>
      </c>
      <c r="AJ5" s="575" t="s">
        <v>3531</v>
      </c>
      <c r="AK5" s="130" t="s">
        <v>3534</v>
      </c>
      <c r="AL5" s="130" t="s">
        <v>3536</v>
      </c>
      <c r="AM5" s="1240" t="s">
        <v>3535</v>
      </c>
      <c r="AN5" s="1240"/>
      <c r="AO5" s="1240"/>
      <c r="AP5" s="1240"/>
      <c r="AQ5" s="1240"/>
      <c r="AR5" s="1240"/>
      <c r="AS5" s="1240"/>
      <c r="AT5" s="1240"/>
      <c r="AU5" s="1240"/>
      <c r="AV5" s="1240"/>
      <c r="AW5" s="1240" t="s">
        <v>2733</v>
      </c>
      <c r="AX5" s="1240"/>
      <c r="AY5" s="1240"/>
      <c r="AZ5" s="1240"/>
      <c r="BA5" s="1240"/>
      <c r="BB5" s="1240"/>
      <c r="BC5" s="1240"/>
      <c r="BD5" s="1240"/>
      <c r="BE5" s="1240"/>
      <c r="BF5" s="1240"/>
      <c r="BG5" s="575" t="s">
        <v>3531</v>
      </c>
      <c r="BH5" s="575" t="s">
        <v>3535</v>
      </c>
      <c r="BI5" s="575" t="s">
        <v>3537</v>
      </c>
    </row>
    <row r="6" spans="2:62" s="138" customFormat="1" ht="18.75" customHeight="1">
      <c r="B6" s="1260" t="s">
        <v>0</v>
      </c>
      <c r="C6" s="1260" t="s">
        <v>3743</v>
      </c>
      <c r="D6" s="1260" t="s">
        <v>3744</v>
      </c>
      <c r="E6" s="1262" t="s">
        <v>1</v>
      </c>
      <c r="F6" s="1264" t="s">
        <v>2</v>
      </c>
      <c r="G6" s="1260" t="s">
        <v>3</v>
      </c>
      <c r="H6" s="1260" t="s">
        <v>3745</v>
      </c>
      <c r="I6" s="1255" t="s">
        <v>135</v>
      </c>
      <c r="J6" s="1255" t="s">
        <v>3527</v>
      </c>
      <c r="K6" s="1255" t="s">
        <v>3538</v>
      </c>
      <c r="L6" s="1256" t="s">
        <v>275</v>
      </c>
      <c r="M6" s="1272" t="s">
        <v>156</v>
      </c>
      <c r="N6" s="1257" t="s">
        <v>157</v>
      </c>
      <c r="O6" s="1258"/>
      <c r="P6" s="1274" t="s">
        <v>159</v>
      </c>
      <c r="Q6" s="1275"/>
      <c r="R6" s="1257" t="s">
        <v>167</v>
      </c>
      <c r="S6" s="1258"/>
      <c r="T6" s="1266" t="s">
        <v>596</v>
      </c>
      <c r="U6" s="1255" t="s">
        <v>291</v>
      </c>
      <c r="V6" s="1255" t="s">
        <v>519</v>
      </c>
      <c r="W6" s="1243" t="s">
        <v>137</v>
      </c>
      <c r="X6" s="1243" t="s">
        <v>138</v>
      </c>
      <c r="Y6" s="1244" t="s">
        <v>237</v>
      </c>
      <c r="Z6" s="1245" t="s">
        <v>292</v>
      </c>
      <c r="AB6" s="1246" t="s">
        <v>193</v>
      </c>
      <c r="AC6" s="1247" t="s">
        <v>194</v>
      </c>
      <c r="AD6" s="1246" t="s">
        <v>192</v>
      </c>
      <c r="AE6" s="1247" t="s">
        <v>191</v>
      </c>
      <c r="AF6" s="1247" t="s">
        <v>280</v>
      </c>
      <c r="AG6" s="1246" t="s">
        <v>270</v>
      </c>
      <c r="AH6" s="1248" t="s">
        <v>3539</v>
      </c>
      <c r="AI6" s="1247" t="s">
        <v>273</v>
      </c>
      <c r="AJ6" s="1247" t="s">
        <v>280</v>
      </c>
      <c r="AK6" s="1242" t="s">
        <v>239</v>
      </c>
      <c r="AL6" s="1241" t="s">
        <v>238</v>
      </c>
      <c r="AM6" s="1249" t="s">
        <v>3769</v>
      </c>
      <c r="AN6" s="1250"/>
      <c r="AO6" s="1250"/>
      <c r="AP6" s="1250"/>
      <c r="AQ6" s="1250"/>
      <c r="AR6" s="1250"/>
      <c r="AS6" s="1250"/>
      <c r="AT6" s="1250"/>
      <c r="AU6" s="1250"/>
      <c r="AV6" s="1250"/>
      <c r="AW6" s="1250"/>
      <c r="AX6" s="1250"/>
      <c r="AY6" s="1250"/>
      <c r="AZ6" s="1250"/>
      <c r="BA6" s="1250"/>
      <c r="BB6" s="1250"/>
      <c r="BC6" s="1250"/>
      <c r="BD6" s="1250"/>
      <c r="BE6" s="1250"/>
      <c r="BF6" s="1251"/>
      <c r="BG6" s="1239" t="s">
        <v>274</v>
      </c>
      <c r="BH6" s="1239" t="s">
        <v>286</v>
      </c>
      <c r="BI6" s="1239" t="s">
        <v>262</v>
      </c>
    </row>
    <row r="7" spans="2:62" s="138" customFormat="1" ht="30.75" customHeight="1">
      <c r="B7" s="1261"/>
      <c r="C7" s="1261"/>
      <c r="D7" s="1261"/>
      <c r="E7" s="1263"/>
      <c r="F7" s="1265"/>
      <c r="G7" s="1261"/>
      <c r="H7" s="1261"/>
      <c r="I7" s="1255"/>
      <c r="J7" s="1255"/>
      <c r="K7" s="1255"/>
      <c r="L7" s="1256"/>
      <c r="M7" s="1273"/>
      <c r="N7" s="103" t="s">
        <v>158</v>
      </c>
      <c r="O7" s="576" t="s">
        <v>168</v>
      </c>
      <c r="P7" s="576" t="s">
        <v>164</v>
      </c>
      <c r="Q7" s="576" t="s">
        <v>165</v>
      </c>
      <c r="R7" s="104" t="s">
        <v>169</v>
      </c>
      <c r="S7" s="104" t="s">
        <v>166</v>
      </c>
      <c r="T7" s="1266"/>
      <c r="U7" s="1255"/>
      <c r="V7" s="1255"/>
      <c r="W7" s="1243"/>
      <c r="X7" s="1243"/>
      <c r="Y7" s="1244"/>
      <c r="Z7" s="1245"/>
      <c r="AB7" s="1246"/>
      <c r="AC7" s="1247"/>
      <c r="AD7" s="1246"/>
      <c r="AE7" s="1247"/>
      <c r="AF7" s="1247"/>
      <c r="AG7" s="1246"/>
      <c r="AH7" s="1248"/>
      <c r="AI7" s="1247"/>
      <c r="AJ7" s="1247"/>
      <c r="AK7" s="1242"/>
      <c r="AL7" s="1241"/>
      <c r="AM7" s="1252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4"/>
      <c r="BG7" s="1239"/>
      <c r="BH7" s="1239"/>
      <c r="BI7" s="1239"/>
    </row>
    <row r="8" spans="2:62" s="139" customFormat="1" ht="14.25" customHeight="1">
      <c r="B8" s="1118" t="s">
        <v>160</v>
      </c>
      <c r="C8" s="1118"/>
      <c r="D8" s="1118"/>
      <c r="E8" s="1118"/>
      <c r="F8" s="1119" t="s">
        <v>4</v>
      </c>
      <c r="G8" s="5" t="s">
        <v>5</v>
      </c>
      <c r="H8" s="6"/>
      <c r="I8" s="6">
        <f>I9/60</f>
        <v>6773.4025000000001</v>
      </c>
      <c r="J8" s="6">
        <f>J9/60</f>
        <v>1825.5163333333335</v>
      </c>
      <c r="K8" s="6">
        <f>K9/60</f>
        <v>4947.8861666666671</v>
      </c>
      <c r="L8" s="386">
        <f>L9/60</f>
        <v>76.49166666666666</v>
      </c>
      <c r="M8" s="20"/>
      <c r="N8" s="20"/>
      <c r="O8" s="20"/>
      <c r="P8" s="20"/>
      <c r="Q8" s="20"/>
      <c r="R8" s="20"/>
      <c r="S8" s="20"/>
      <c r="T8" s="516"/>
      <c r="U8" s="53"/>
      <c r="V8" s="6">
        <f>V9/60</f>
        <v>0</v>
      </c>
      <c r="W8" s="53"/>
      <c r="X8" s="122"/>
      <c r="Y8" s="85"/>
      <c r="Z8" s="86">
        <f>Z9/60</f>
        <v>0</v>
      </c>
      <c r="AB8" s="86"/>
      <c r="AC8" s="86">
        <f ca="1">AC9/60</f>
        <v>0</v>
      </c>
      <c r="AD8" s="86"/>
      <c r="AE8" s="86">
        <f>AE9/60</f>
        <v>0</v>
      </c>
      <c r="AF8" s="86"/>
      <c r="AG8" s="86"/>
      <c r="AH8" s="167"/>
      <c r="AI8" s="86">
        <f>AI9/60</f>
        <v>0</v>
      </c>
      <c r="AJ8" s="86"/>
      <c r="AK8" s="85"/>
      <c r="AL8" s="86">
        <f ca="1">AL9/60</f>
        <v>0</v>
      </c>
      <c r="AM8" s="54" t="s">
        <v>139</v>
      </c>
      <c r="AN8" s="54" t="s">
        <v>140</v>
      </c>
      <c r="AO8" s="54" t="s">
        <v>141</v>
      </c>
      <c r="AP8" s="54" t="s">
        <v>142</v>
      </c>
      <c r="AQ8" s="54" t="s">
        <v>143</v>
      </c>
      <c r="AR8" s="54" t="s">
        <v>144</v>
      </c>
      <c r="AS8" s="54" t="s">
        <v>145</v>
      </c>
      <c r="AT8" s="54" t="s">
        <v>146</v>
      </c>
      <c r="AU8" s="54" t="s">
        <v>147</v>
      </c>
      <c r="AV8" s="54" t="s">
        <v>148</v>
      </c>
      <c r="AW8" s="54" t="s">
        <v>3991</v>
      </c>
      <c r="AX8" s="54" t="s">
        <v>3992</v>
      </c>
      <c r="AY8" s="54" t="s">
        <v>3993</v>
      </c>
      <c r="AZ8" s="54" t="s">
        <v>3994</v>
      </c>
      <c r="BA8" s="54" t="s">
        <v>3995</v>
      </c>
      <c r="BB8" s="54" t="s">
        <v>3996</v>
      </c>
      <c r="BC8" s="54" t="s">
        <v>3997</v>
      </c>
      <c r="BD8" s="54" t="s">
        <v>4000</v>
      </c>
      <c r="BE8" s="54" t="s">
        <v>3999</v>
      </c>
      <c r="BF8" s="54" t="s">
        <v>3998</v>
      </c>
      <c r="BG8" s="86"/>
      <c r="BH8" s="86"/>
      <c r="BI8" s="86">
        <f>BI9/60</f>
        <v>0</v>
      </c>
    </row>
    <row r="9" spans="2:62" s="139" customFormat="1" ht="13.8">
      <c r="B9" s="1118"/>
      <c r="C9" s="1118"/>
      <c r="D9" s="1118"/>
      <c r="E9" s="1118"/>
      <c r="F9" s="1119"/>
      <c r="G9" s="5" t="s">
        <v>6</v>
      </c>
      <c r="H9" s="6"/>
      <c r="I9" s="6">
        <f>SUM(J9:K9)</f>
        <v>406404.15</v>
      </c>
      <c r="J9" s="6">
        <f>SUM(J11,J403,J549,J875,J1024,J1164,J1216,J1294,J1897,J1992,J2031,J2096,J2104,J2203,J2224)</f>
        <v>109530.98000000001</v>
      </c>
      <c r="K9" s="6">
        <f>SUM(K11,K403,K549,K875,K1024,K1164,K1216,K1294,K1897,K1992,K2031,K2096,K2104,K2203,K2224)</f>
        <v>296873.17000000004</v>
      </c>
      <c r="L9" s="399">
        <f>SUMIF(G11:G2224,".Mins",L11:L2224)</f>
        <v>4589.5</v>
      </c>
      <c r="M9" s="20"/>
      <c r="N9" s="20"/>
      <c r="O9" s="20"/>
      <c r="P9" s="20"/>
      <c r="Q9" s="20"/>
      <c r="R9" s="20"/>
      <c r="S9" s="20"/>
      <c r="T9" s="516"/>
      <c r="U9" s="53"/>
      <c r="V9" s="6">
        <f>SUM(V11,V403,V549,V875,V1024,V1164,V1216,V1294,V1897,V1992,V2031,V2096,V2104,V2203,V2224)</f>
        <v>0</v>
      </c>
      <c r="W9" s="53"/>
      <c r="X9" s="122"/>
      <c r="Y9" s="85"/>
      <c r="Z9" s="6">
        <f>SUM(Z11,Z403,Z549,Z875,Z1024,Z1164,Z1216,Z1294,Z1897,Z1992,Z2031,Z2096,Z2104,Z2203,Z2224)</f>
        <v>0</v>
      </c>
      <c r="AB9" s="86"/>
      <c r="AC9" s="6">
        <f ca="1">SUM(AC11,AC403,AC549,AC875,AC1024,AC1164,AC1216,AC1294,AC1897,AC1992,AC2031,AC2096,AC2104,AC2203,AC2224)</f>
        <v>0</v>
      </c>
      <c r="AD9" s="86"/>
      <c r="AE9" s="6">
        <f>SUM(AE11,AE403,AE549,AE875,AE1024,AE1164,AE1216,AE1294,AE1897,AE1992,AE2031,AE2096,AE2104,AE2203,AE2224)</f>
        <v>0</v>
      </c>
      <c r="AF9" s="6"/>
      <c r="AG9" s="86"/>
      <c r="AH9" s="166"/>
      <c r="AI9" s="6">
        <f>SUM(AI11,AI403,AI549,AI875,AI1024,AI1164,AI1216,AI1294,AI1897,AI1992,AI2031,AI2096,AI2104,AI2203,AI2224)</f>
        <v>0</v>
      </c>
      <c r="AJ9" s="86"/>
      <c r="AK9" s="85"/>
      <c r="AL9" s="6">
        <f ca="1">SUM(AL11,AL403,AL549,AL875,AL1024,AL1164,AL1216,AL1294,AL1897,AL1992,AL2031,AL2096,AL2104,AL2203,AL2224)</f>
        <v>0</v>
      </c>
      <c r="AM9" s="54" t="s">
        <v>149</v>
      </c>
      <c r="AN9" s="54" t="s">
        <v>153</v>
      </c>
      <c r="AO9" s="54" t="s">
        <v>154</v>
      </c>
      <c r="AP9" s="54" t="s">
        <v>155</v>
      </c>
      <c r="AQ9" s="54" t="s">
        <v>149</v>
      </c>
      <c r="AR9" s="54" t="s">
        <v>153</v>
      </c>
      <c r="AS9" s="54" t="s">
        <v>154</v>
      </c>
      <c r="AT9" s="54" t="s">
        <v>155</v>
      </c>
      <c r="AU9" s="54" t="s">
        <v>149</v>
      </c>
      <c r="AV9" s="54" t="s">
        <v>199</v>
      </c>
      <c r="AW9" s="54" t="s">
        <v>149</v>
      </c>
      <c r="AX9" s="54" t="s">
        <v>153</v>
      </c>
      <c r="AY9" s="54" t="s">
        <v>154</v>
      </c>
      <c r="AZ9" s="54" t="s">
        <v>155</v>
      </c>
      <c r="BA9" s="54" t="s">
        <v>149</v>
      </c>
      <c r="BB9" s="54" t="s">
        <v>153</v>
      </c>
      <c r="BC9" s="54" t="s">
        <v>154</v>
      </c>
      <c r="BD9" s="54" t="s">
        <v>155</v>
      </c>
      <c r="BE9" s="54" t="s">
        <v>149</v>
      </c>
      <c r="BF9" s="54" t="s">
        <v>199</v>
      </c>
      <c r="BG9" s="86"/>
      <c r="BH9" s="86"/>
      <c r="BI9" s="6">
        <f>SUM(BI11,BI403,BI549,BI875,BI1024,BI1164,BI1216,BI1294,BI1897,BI1992,BI2031,BI2096,BI2104,BI2203,BI2224)</f>
        <v>0</v>
      </c>
    </row>
    <row r="10" spans="2:62" s="139" customFormat="1" ht="13.8">
      <c r="B10" s="1118" t="s">
        <v>623</v>
      </c>
      <c r="C10" s="1118"/>
      <c r="D10" s="1118"/>
      <c r="E10" s="1118"/>
      <c r="F10" s="1119"/>
      <c r="G10" s="7" t="s">
        <v>5</v>
      </c>
      <c r="H10" s="8"/>
      <c r="I10" s="8">
        <f>I11/60</f>
        <v>841.48333333333335</v>
      </c>
      <c r="J10" s="168">
        <f>J11/60</f>
        <v>140.43333333333334</v>
      </c>
      <c r="K10" s="168">
        <f>K11/60</f>
        <v>701.05</v>
      </c>
      <c r="L10" s="388">
        <f>L11/60</f>
        <v>0</v>
      </c>
      <c r="M10" s="20"/>
      <c r="N10" s="20"/>
      <c r="O10" s="20"/>
      <c r="P10" s="20"/>
      <c r="Q10" s="20"/>
      <c r="R10" s="20"/>
      <c r="S10" s="20"/>
      <c r="T10" s="516"/>
      <c r="U10" s="53"/>
      <c r="V10" s="8">
        <f>V11/60</f>
        <v>0</v>
      </c>
      <c r="W10" s="53"/>
      <c r="X10" s="122"/>
      <c r="Y10" s="85"/>
      <c r="Z10" s="86">
        <f>Z11/60</f>
        <v>0</v>
      </c>
      <c r="AB10" s="86"/>
      <c r="AC10" s="86">
        <f>AC11/60</f>
        <v>0</v>
      </c>
      <c r="AD10" s="86"/>
      <c r="AE10" s="86">
        <f>AE11/60</f>
        <v>0</v>
      </c>
      <c r="AF10" s="86"/>
      <c r="AG10" s="86"/>
      <c r="AH10" s="167"/>
      <c r="AI10" s="86">
        <f>AI11/60</f>
        <v>0</v>
      </c>
      <c r="AJ10" s="86"/>
      <c r="AK10" s="85"/>
      <c r="AL10" s="86">
        <f>AL11/60</f>
        <v>0</v>
      </c>
      <c r="AM10" s="54" t="s">
        <v>150</v>
      </c>
      <c r="AN10" s="54" t="s">
        <v>151</v>
      </c>
      <c r="AO10" s="54" t="s">
        <v>151</v>
      </c>
      <c r="AP10" s="54" t="s">
        <v>152</v>
      </c>
      <c r="AQ10" s="54" t="s">
        <v>152</v>
      </c>
      <c r="AR10" s="54" t="s">
        <v>152</v>
      </c>
      <c r="AS10" s="54" t="s">
        <v>152</v>
      </c>
      <c r="AT10" s="54" t="s">
        <v>152</v>
      </c>
      <c r="AU10" s="54" t="s">
        <v>152</v>
      </c>
      <c r="AV10" s="54" t="s">
        <v>152</v>
      </c>
      <c r="AW10" s="54" t="s">
        <v>150</v>
      </c>
      <c r="AX10" s="54" t="s">
        <v>151</v>
      </c>
      <c r="AY10" s="54" t="s">
        <v>151</v>
      </c>
      <c r="AZ10" s="54" t="s">
        <v>152</v>
      </c>
      <c r="BA10" s="54" t="s">
        <v>152</v>
      </c>
      <c r="BB10" s="54" t="s">
        <v>152</v>
      </c>
      <c r="BC10" s="54" t="s">
        <v>152</v>
      </c>
      <c r="BD10" s="54" t="s">
        <v>152</v>
      </c>
      <c r="BE10" s="54" t="s">
        <v>152</v>
      </c>
      <c r="BF10" s="54" t="s">
        <v>152</v>
      </c>
      <c r="BG10" s="86"/>
      <c r="BH10" s="86"/>
      <c r="BI10" s="86">
        <f>BI11/60</f>
        <v>0</v>
      </c>
    </row>
    <row r="11" spans="2:62" s="139" customFormat="1" ht="13.95" customHeight="1">
      <c r="B11" s="1118"/>
      <c r="C11" s="1118"/>
      <c r="D11" s="1118"/>
      <c r="E11" s="1118"/>
      <c r="F11" s="1119"/>
      <c r="G11" s="5" t="s">
        <v>6</v>
      </c>
      <c r="H11" s="8"/>
      <c r="I11" s="8">
        <f>SUM(J11:K11)</f>
        <v>50489</v>
      </c>
      <c r="J11" s="8">
        <f>SUMIF($G$12:$G$401,"DQA",J12:J401)</f>
        <v>8426</v>
      </c>
      <c r="K11" s="8">
        <f>SUMIF($G$12:$G$401,"DQA",K12:K401)</f>
        <v>42063</v>
      </c>
      <c r="L11" s="388">
        <f>SUM(L12:L401)</f>
        <v>0</v>
      </c>
      <c r="M11" s="20"/>
      <c r="N11" s="20"/>
      <c r="O11" s="20"/>
      <c r="P11" s="20"/>
      <c r="Q11" s="20"/>
      <c r="R11" s="20"/>
      <c r="S11" s="20"/>
      <c r="T11" s="516"/>
      <c r="U11" s="53"/>
      <c r="V11" s="8">
        <f>SUM(V12:V401)</f>
        <v>0</v>
      </c>
      <c r="W11" s="53"/>
      <c r="X11" s="122"/>
      <c r="Y11" s="85"/>
      <c r="Z11" s="86">
        <f>SUM(Z12:Z401)</f>
        <v>0</v>
      </c>
      <c r="AB11" s="86"/>
      <c r="AC11" s="86">
        <f>SUM(AC12:AC401)</f>
        <v>0</v>
      </c>
      <c r="AD11" s="86"/>
      <c r="AE11" s="86">
        <f>SUM(AE12:AE401)</f>
        <v>0</v>
      </c>
      <c r="AF11" s="86"/>
      <c r="AG11" s="86"/>
      <c r="AH11" s="167"/>
      <c r="AI11" s="86">
        <f>SUM(AI12:AI401)</f>
        <v>0</v>
      </c>
      <c r="AJ11" s="86"/>
      <c r="AK11" s="85"/>
      <c r="AL11" s="86">
        <f>SUM(AL12:AL401)</f>
        <v>0</v>
      </c>
      <c r="AM11" s="120">
        <f t="shared" ref="AM11:AV11" si="0">COUNTIF(AM12:AM2222, "V")</f>
        <v>0</v>
      </c>
      <c r="AN11" s="120">
        <f t="shared" si="0"/>
        <v>0</v>
      </c>
      <c r="AO11" s="120">
        <f t="shared" si="0"/>
        <v>0</v>
      </c>
      <c r="AP11" s="120">
        <f t="shared" si="0"/>
        <v>0</v>
      </c>
      <c r="AQ11" s="120">
        <f t="shared" si="0"/>
        <v>0</v>
      </c>
      <c r="AR11" s="120">
        <f t="shared" si="0"/>
        <v>0</v>
      </c>
      <c r="AS11" s="120">
        <f t="shared" si="0"/>
        <v>0</v>
      </c>
      <c r="AT11" s="120">
        <f t="shared" si="0"/>
        <v>0</v>
      </c>
      <c r="AU11" s="120">
        <f t="shared" si="0"/>
        <v>0</v>
      </c>
      <c r="AV11" s="120">
        <f t="shared" si="0"/>
        <v>0</v>
      </c>
      <c r="AW11" s="120">
        <f t="shared" ref="AW11:BF11" si="1">COUNTIF(AW12:AW2222, "V")</f>
        <v>0</v>
      </c>
      <c r="AX11" s="120">
        <f t="shared" si="1"/>
        <v>0</v>
      </c>
      <c r="AY11" s="120">
        <f t="shared" si="1"/>
        <v>0</v>
      </c>
      <c r="AZ11" s="120">
        <f t="shared" si="1"/>
        <v>0</v>
      </c>
      <c r="BA11" s="120">
        <f t="shared" si="1"/>
        <v>0</v>
      </c>
      <c r="BB11" s="120">
        <f t="shared" si="1"/>
        <v>0</v>
      </c>
      <c r="BC11" s="120">
        <f t="shared" si="1"/>
        <v>0</v>
      </c>
      <c r="BD11" s="120">
        <f t="shared" si="1"/>
        <v>0</v>
      </c>
      <c r="BE11" s="120">
        <f t="shared" si="1"/>
        <v>0</v>
      </c>
      <c r="BF11" s="120">
        <f t="shared" si="1"/>
        <v>0</v>
      </c>
      <c r="BG11" s="86"/>
      <c r="BH11" s="86"/>
      <c r="BI11" s="86">
        <f>SUM(BI12:BI401)</f>
        <v>0</v>
      </c>
    </row>
    <row r="12" spans="2:62" s="139" customFormat="1" ht="13.05" customHeight="1" outlineLevel="1">
      <c r="B12" s="1235" t="s">
        <v>728</v>
      </c>
      <c r="C12" s="947" t="s">
        <v>906</v>
      </c>
      <c r="D12" s="639" t="s">
        <v>293</v>
      </c>
      <c r="E12" s="1235" t="s">
        <v>3852</v>
      </c>
      <c r="F12" s="1235" t="s">
        <v>3854</v>
      </c>
      <c r="G12" s="17" t="s">
        <v>8</v>
      </c>
      <c r="H12" s="361" t="s">
        <v>716</v>
      </c>
      <c r="I12" s="152">
        <f t="shared" ref="I12:I75" si="2">J12+K12</f>
        <v>10</v>
      </c>
      <c r="J12" s="640">
        <v>5</v>
      </c>
      <c r="K12" s="640">
        <v>5</v>
      </c>
      <c r="L12" s="389">
        <v>0</v>
      </c>
      <c r="M12" s="587" t="s">
        <v>268</v>
      </c>
      <c r="N12" s="587" t="s">
        <v>268</v>
      </c>
      <c r="O12" s="587" t="s">
        <v>269</v>
      </c>
      <c r="P12" s="587" t="s">
        <v>268</v>
      </c>
      <c r="Q12" s="587" t="s">
        <v>269</v>
      </c>
      <c r="R12" s="587" t="s">
        <v>268</v>
      </c>
      <c r="S12" s="587" t="s">
        <v>268</v>
      </c>
      <c r="T12" s="897" t="s">
        <v>985</v>
      </c>
      <c r="U12" s="14"/>
      <c r="V12" s="14">
        <f t="shared" ref="V12:V74" si="3">SUMIF(U12,"Y",J12)</f>
        <v>0</v>
      </c>
      <c r="W12" s="13"/>
      <c r="X12" s="123"/>
      <c r="Y12" s="14"/>
      <c r="Z12" s="14">
        <f t="shared" ref="Z12:Z48" si="4">V12*Y12</f>
        <v>0</v>
      </c>
      <c r="AB12" s="14"/>
      <c r="AC12" s="14">
        <f t="shared" ref="AC12:AC74" si="5">SUMIF(AB12,"Y",L12)*AK12</f>
        <v>0</v>
      </c>
      <c r="AD12" s="14"/>
      <c r="AE12" s="14">
        <f t="shared" ref="AE12:AE74" si="6">COUNTIF(AM12:AV12,"L")*J12</f>
        <v>0</v>
      </c>
      <c r="AF12" s="14"/>
      <c r="AG12" s="14"/>
      <c r="AH12" s="178">
        <v>0</v>
      </c>
      <c r="AI12" s="14">
        <f t="shared" ref="AI12:AI74" si="7">IFERROR(COUNTIF(AM12:BL12, "S")*J12*AH12,0)</f>
        <v>0</v>
      </c>
      <c r="AJ12" s="14"/>
      <c r="AK12" s="14">
        <f t="shared" ref="AK12:AK45" si="8">COUNTIF(AM12:AV12,"V")</f>
        <v>0</v>
      </c>
      <c r="AL12" s="14">
        <f>Z12-AC12-AE12-AI12</f>
        <v>0</v>
      </c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</row>
    <row r="13" spans="2:62" s="139" customFormat="1" ht="13.8" outlineLevel="1">
      <c r="B13" s="1236"/>
      <c r="C13" s="948"/>
      <c r="D13" s="639" t="s">
        <v>294</v>
      </c>
      <c r="E13" s="1236"/>
      <c r="F13" s="1236"/>
      <c r="G13" s="17" t="s">
        <v>8</v>
      </c>
      <c r="H13" s="361" t="s">
        <v>716</v>
      </c>
      <c r="I13" s="152">
        <f t="shared" si="2"/>
        <v>90</v>
      </c>
      <c r="J13" s="640">
        <v>45</v>
      </c>
      <c r="K13" s="640">
        <v>45</v>
      </c>
      <c r="L13" s="389">
        <v>0</v>
      </c>
      <c r="M13" s="587" t="s">
        <v>268</v>
      </c>
      <c r="N13" s="587" t="s">
        <v>268</v>
      </c>
      <c r="O13" s="587" t="s">
        <v>269</v>
      </c>
      <c r="P13" s="587" t="s">
        <v>268</v>
      </c>
      <c r="Q13" s="587" t="s">
        <v>269</v>
      </c>
      <c r="R13" s="587" t="s">
        <v>268</v>
      </c>
      <c r="S13" s="587" t="s">
        <v>268</v>
      </c>
      <c r="T13" s="898"/>
      <c r="U13" s="14"/>
      <c r="V13" s="14">
        <f t="shared" si="3"/>
        <v>0</v>
      </c>
      <c r="W13" s="13"/>
      <c r="X13" s="123"/>
      <c r="Y13" s="14"/>
      <c r="Z13" s="14">
        <f t="shared" si="4"/>
        <v>0</v>
      </c>
      <c r="AB13" s="14"/>
      <c r="AC13" s="14">
        <f t="shared" si="5"/>
        <v>0</v>
      </c>
      <c r="AD13" s="14"/>
      <c r="AE13" s="14">
        <f t="shared" si="6"/>
        <v>0</v>
      </c>
      <c r="AF13" s="14"/>
      <c r="AG13" s="14"/>
      <c r="AH13" s="178">
        <v>0</v>
      </c>
      <c r="AI13" s="14">
        <f t="shared" si="7"/>
        <v>0</v>
      </c>
      <c r="AJ13" s="14"/>
      <c r="AK13" s="14">
        <f t="shared" si="8"/>
        <v>0</v>
      </c>
      <c r="AL13" s="14">
        <f t="shared" ref="AL13:AL71" si="9">Z13-AC13-AE13-AI13</f>
        <v>0</v>
      </c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</row>
    <row r="14" spans="2:62" s="139" customFormat="1" ht="13.8" outlineLevel="1">
      <c r="B14" s="1236"/>
      <c r="C14" s="948"/>
      <c r="D14" s="639" t="s">
        <v>295</v>
      </c>
      <c r="E14" s="1236"/>
      <c r="F14" s="1236"/>
      <c r="G14" s="17" t="s">
        <v>8</v>
      </c>
      <c r="H14" s="361" t="s">
        <v>716</v>
      </c>
      <c r="I14" s="152">
        <f t="shared" si="2"/>
        <v>600</v>
      </c>
      <c r="J14" s="640">
        <v>300</v>
      </c>
      <c r="K14" s="640">
        <v>300</v>
      </c>
      <c r="L14" s="389">
        <v>0</v>
      </c>
      <c r="M14" s="587" t="s">
        <v>268</v>
      </c>
      <c r="N14" s="587" t="s">
        <v>268</v>
      </c>
      <c r="O14" s="587" t="s">
        <v>269</v>
      </c>
      <c r="P14" s="587" t="s">
        <v>268</v>
      </c>
      <c r="Q14" s="587" t="s">
        <v>269</v>
      </c>
      <c r="R14" s="587" t="s">
        <v>268</v>
      </c>
      <c r="S14" s="587" t="s">
        <v>268</v>
      </c>
      <c r="T14" s="898"/>
      <c r="U14" s="14"/>
      <c r="V14" s="14">
        <f t="shared" si="3"/>
        <v>0</v>
      </c>
      <c r="W14" s="13"/>
      <c r="X14" s="123"/>
      <c r="Y14" s="14"/>
      <c r="Z14" s="14">
        <f t="shared" si="4"/>
        <v>0</v>
      </c>
      <c r="AB14" s="14"/>
      <c r="AC14" s="14">
        <f t="shared" si="5"/>
        <v>0</v>
      </c>
      <c r="AD14" s="14"/>
      <c r="AE14" s="14">
        <f t="shared" si="6"/>
        <v>0</v>
      </c>
      <c r="AF14" s="14"/>
      <c r="AG14" s="14"/>
      <c r="AH14" s="178">
        <v>0</v>
      </c>
      <c r="AI14" s="14">
        <f t="shared" si="7"/>
        <v>0</v>
      </c>
      <c r="AJ14" s="14"/>
      <c r="AK14" s="14">
        <f t="shared" si="8"/>
        <v>0</v>
      </c>
      <c r="AL14" s="14">
        <f t="shared" si="9"/>
        <v>0</v>
      </c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</row>
    <row r="15" spans="2:62" s="139" customFormat="1" ht="13.8" outlineLevel="1">
      <c r="B15" s="1236"/>
      <c r="C15" s="948"/>
      <c r="D15" s="639" t="s">
        <v>527</v>
      </c>
      <c r="E15" s="1236"/>
      <c r="F15" s="1236"/>
      <c r="G15" s="17" t="s">
        <v>8</v>
      </c>
      <c r="H15" s="361" t="s">
        <v>716</v>
      </c>
      <c r="I15" s="152">
        <f t="shared" si="2"/>
        <v>20</v>
      </c>
      <c r="J15" s="640">
        <v>20</v>
      </c>
      <c r="K15" s="640">
        <v>0</v>
      </c>
      <c r="L15" s="389">
        <v>0</v>
      </c>
      <c r="M15" s="587" t="s">
        <v>268</v>
      </c>
      <c r="N15" s="587" t="s">
        <v>268</v>
      </c>
      <c r="O15" s="587" t="s">
        <v>269</v>
      </c>
      <c r="P15" s="587" t="s">
        <v>268</v>
      </c>
      <c r="Q15" s="587" t="s">
        <v>269</v>
      </c>
      <c r="R15" s="587" t="s">
        <v>268</v>
      </c>
      <c r="S15" s="587" t="s">
        <v>268</v>
      </c>
      <c r="T15" s="898"/>
      <c r="U15" s="14"/>
      <c r="V15" s="14">
        <f t="shared" si="3"/>
        <v>0</v>
      </c>
      <c r="W15" s="13"/>
      <c r="X15" s="123"/>
      <c r="Y15" s="14"/>
      <c r="Z15" s="14">
        <f t="shared" si="4"/>
        <v>0</v>
      </c>
      <c r="AB15" s="14"/>
      <c r="AC15" s="14">
        <f t="shared" si="5"/>
        <v>0</v>
      </c>
      <c r="AD15" s="14"/>
      <c r="AE15" s="14">
        <f t="shared" si="6"/>
        <v>0</v>
      </c>
      <c r="AF15" s="14"/>
      <c r="AG15" s="14"/>
      <c r="AH15" s="178">
        <v>0</v>
      </c>
      <c r="AI15" s="14">
        <f t="shared" si="7"/>
        <v>0</v>
      </c>
      <c r="AJ15" s="14"/>
      <c r="AK15" s="14">
        <f t="shared" si="8"/>
        <v>0</v>
      </c>
      <c r="AL15" s="14">
        <f t="shared" si="9"/>
        <v>0</v>
      </c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</row>
    <row r="16" spans="2:62" s="139" customFormat="1" ht="13.8" outlineLevel="1">
      <c r="B16" s="1236"/>
      <c r="C16" s="948"/>
      <c r="D16" s="639" t="s">
        <v>533</v>
      </c>
      <c r="E16" s="1236"/>
      <c r="F16" s="1236"/>
      <c r="G16" s="17" t="s">
        <v>8</v>
      </c>
      <c r="H16" s="361" t="s">
        <v>716</v>
      </c>
      <c r="I16" s="152">
        <f t="shared" si="2"/>
        <v>60</v>
      </c>
      <c r="J16" s="640">
        <v>30</v>
      </c>
      <c r="K16" s="640">
        <v>30</v>
      </c>
      <c r="L16" s="389">
        <v>0</v>
      </c>
      <c r="M16" s="587" t="s">
        <v>268</v>
      </c>
      <c r="N16" s="587" t="s">
        <v>268</v>
      </c>
      <c r="O16" s="587" t="s">
        <v>269</v>
      </c>
      <c r="P16" s="587" t="s">
        <v>268</v>
      </c>
      <c r="Q16" s="587" t="s">
        <v>269</v>
      </c>
      <c r="R16" s="587" t="s">
        <v>268</v>
      </c>
      <c r="S16" s="587" t="s">
        <v>268</v>
      </c>
      <c r="T16" s="898"/>
      <c r="U16" s="14"/>
      <c r="V16" s="14">
        <f t="shared" si="3"/>
        <v>0</v>
      </c>
      <c r="W16" s="13"/>
      <c r="X16" s="123"/>
      <c r="Y16" s="14"/>
      <c r="Z16" s="14">
        <f t="shared" si="4"/>
        <v>0</v>
      </c>
      <c r="AB16" s="14"/>
      <c r="AC16" s="14">
        <f t="shared" si="5"/>
        <v>0</v>
      </c>
      <c r="AD16" s="14"/>
      <c r="AE16" s="14">
        <f t="shared" si="6"/>
        <v>0</v>
      </c>
      <c r="AF16" s="14"/>
      <c r="AG16" s="14"/>
      <c r="AH16" s="178">
        <v>0</v>
      </c>
      <c r="AI16" s="14">
        <f t="shared" si="7"/>
        <v>0</v>
      </c>
      <c r="AJ16" s="14"/>
      <c r="AK16" s="14">
        <f t="shared" si="8"/>
        <v>0</v>
      </c>
      <c r="AL16" s="14">
        <f t="shared" si="9"/>
        <v>0</v>
      </c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</row>
    <row r="17" spans="2:61" s="139" customFormat="1" ht="13.8" outlineLevel="1">
      <c r="B17" s="1236"/>
      <c r="C17" s="948"/>
      <c r="D17" s="639" t="s">
        <v>907</v>
      </c>
      <c r="E17" s="1236"/>
      <c r="F17" s="1236"/>
      <c r="G17" s="17" t="s">
        <v>8</v>
      </c>
      <c r="H17" s="361" t="s">
        <v>716</v>
      </c>
      <c r="I17" s="152">
        <f t="shared" si="2"/>
        <v>40</v>
      </c>
      <c r="J17" s="640">
        <v>20</v>
      </c>
      <c r="K17" s="640">
        <v>20</v>
      </c>
      <c r="L17" s="389">
        <v>0</v>
      </c>
      <c r="M17" s="587" t="s">
        <v>268</v>
      </c>
      <c r="N17" s="587" t="s">
        <v>268</v>
      </c>
      <c r="O17" s="587" t="s">
        <v>269</v>
      </c>
      <c r="P17" s="587" t="s">
        <v>268</v>
      </c>
      <c r="Q17" s="587" t="s">
        <v>269</v>
      </c>
      <c r="R17" s="587" t="s">
        <v>268</v>
      </c>
      <c r="S17" s="587" t="s">
        <v>268</v>
      </c>
      <c r="T17" s="898"/>
      <c r="U17" s="14"/>
      <c r="V17" s="14">
        <f t="shared" si="3"/>
        <v>0</v>
      </c>
      <c r="W17" s="13"/>
      <c r="X17" s="123"/>
      <c r="Y17" s="14"/>
      <c r="Z17" s="14">
        <f t="shared" si="4"/>
        <v>0</v>
      </c>
      <c r="AB17" s="14"/>
      <c r="AC17" s="14">
        <f t="shared" si="5"/>
        <v>0</v>
      </c>
      <c r="AD17" s="14"/>
      <c r="AE17" s="14">
        <f t="shared" si="6"/>
        <v>0</v>
      </c>
      <c r="AF17" s="14"/>
      <c r="AG17" s="14"/>
      <c r="AH17" s="178">
        <v>0</v>
      </c>
      <c r="AI17" s="14">
        <f t="shared" si="7"/>
        <v>0</v>
      </c>
      <c r="AJ17" s="14"/>
      <c r="AK17" s="14">
        <f t="shared" si="8"/>
        <v>0</v>
      </c>
      <c r="AL17" s="14">
        <f t="shared" si="9"/>
        <v>0</v>
      </c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</row>
    <row r="18" spans="2:61" s="139" customFormat="1" ht="13.8" outlineLevel="1">
      <c r="B18" s="1236"/>
      <c r="C18" s="948"/>
      <c r="D18" s="639" t="s">
        <v>534</v>
      </c>
      <c r="E18" s="1236"/>
      <c r="F18" s="1236"/>
      <c r="G18" s="17" t="s">
        <v>8</v>
      </c>
      <c r="H18" s="361" t="s">
        <v>716</v>
      </c>
      <c r="I18" s="152">
        <f t="shared" si="2"/>
        <v>60</v>
      </c>
      <c r="J18" s="640">
        <v>30</v>
      </c>
      <c r="K18" s="640">
        <v>30</v>
      </c>
      <c r="L18" s="389">
        <v>0</v>
      </c>
      <c r="M18" s="587" t="s">
        <v>268</v>
      </c>
      <c r="N18" s="587" t="s">
        <v>268</v>
      </c>
      <c r="O18" s="587" t="s">
        <v>269</v>
      </c>
      <c r="P18" s="587" t="s">
        <v>268</v>
      </c>
      <c r="Q18" s="587" t="s">
        <v>269</v>
      </c>
      <c r="R18" s="587" t="s">
        <v>268</v>
      </c>
      <c r="S18" s="587" t="s">
        <v>268</v>
      </c>
      <c r="T18" s="898"/>
      <c r="U18" s="14"/>
      <c r="V18" s="14">
        <f t="shared" si="3"/>
        <v>0</v>
      </c>
      <c r="W18" s="13"/>
      <c r="X18" s="123"/>
      <c r="Y18" s="14"/>
      <c r="Z18" s="14">
        <f t="shared" si="4"/>
        <v>0</v>
      </c>
      <c r="AB18" s="14"/>
      <c r="AC18" s="14">
        <f t="shared" si="5"/>
        <v>0</v>
      </c>
      <c r="AD18" s="14"/>
      <c r="AE18" s="14">
        <f t="shared" si="6"/>
        <v>0</v>
      </c>
      <c r="AF18" s="14"/>
      <c r="AG18" s="14"/>
      <c r="AH18" s="178">
        <v>0</v>
      </c>
      <c r="AI18" s="14">
        <f t="shared" si="7"/>
        <v>0</v>
      </c>
      <c r="AJ18" s="14"/>
      <c r="AK18" s="14">
        <f t="shared" si="8"/>
        <v>0</v>
      </c>
      <c r="AL18" s="14">
        <f t="shared" si="9"/>
        <v>0</v>
      </c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</row>
    <row r="19" spans="2:61" s="139" customFormat="1" ht="13.8" outlineLevel="1">
      <c r="B19" s="1236"/>
      <c r="C19" s="948"/>
      <c r="D19" s="639" t="s">
        <v>535</v>
      </c>
      <c r="E19" s="1236"/>
      <c r="F19" s="1236"/>
      <c r="G19" s="17" t="s">
        <v>8</v>
      </c>
      <c r="H19" s="361" t="s">
        <v>716</v>
      </c>
      <c r="I19" s="152">
        <f t="shared" si="2"/>
        <v>20</v>
      </c>
      <c r="J19" s="640">
        <v>10</v>
      </c>
      <c r="K19" s="640">
        <v>10</v>
      </c>
      <c r="L19" s="389">
        <v>0</v>
      </c>
      <c r="M19" s="587" t="s">
        <v>268</v>
      </c>
      <c r="N19" s="587" t="s">
        <v>268</v>
      </c>
      <c r="O19" s="587" t="s">
        <v>269</v>
      </c>
      <c r="P19" s="587" t="s">
        <v>268</v>
      </c>
      <c r="Q19" s="587" t="s">
        <v>269</v>
      </c>
      <c r="R19" s="587" t="s">
        <v>268</v>
      </c>
      <c r="S19" s="587" t="s">
        <v>268</v>
      </c>
      <c r="T19" s="898"/>
      <c r="U19" s="14"/>
      <c r="V19" s="14">
        <f t="shared" si="3"/>
        <v>0</v>
      </c>
      <c r="W19" s="13"/>
      <c r="X19" s="123"/>
      <c r="Y19" s="14"/>
      <c r="Z19" s="14">
        <f t="shared" si="4"/>
        <v>0</v>
      </c>
      <c r="AB19" s="14"/>
      <c r="AC19" s="14">
        <f t="shared" si="5"/>
        <v>0</v>
      </c>
      <c r="AD19" s="14"/>
      <c r="AE19" s="14">
        <f t="shared" si="6"/>
        <v>0</v>
      </c>
      <c r="AF19" s="14"/>
      <c r="AG19" s="14"/>
      <c r="AH19" s="178">
        <v>0</v>
      </c>
      <c r="AI19" s="14">
        <f t="shared" si="7"/>
        <v>0</v>
      </c>
      <c r="AJ19" s="14"/>
      <c r="AK19" s="14">
        <f t="shared" si="8"/>
        <v>0</v>
      </c>
      <c r="AL19" s="14">
        <f t="shared" si="9"/>
        <v>0</v>
      </c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</row>
    <row r="20" spans="2:61" s="139" customFormat="1" ht="13.8" outlineLevel="1">
      <c r="B20" s="1236"/>
      <c r="C20" s="948"/>
      <c r="D20" s="639" t="s">
        <v>536</v>
      </c>
      <c r="E20" s="1236"/>
      <c r="F20" s="1236"/>
      <c r="G20" s="17" t="s">
        <v>8</v>
      </c>
      <c r="H20" s="361" t="s">
        <v>716</v>
      </c>
      <c r="I20" s="152">
        <f t="shared" si="2"/>
        <v>20</v>
      </c>
      <c r="J20" s="640">
        <v>10</v>
      </c>
      <c r="K20" s="640">
        <v>10</v>
      </c>
      <c r="L20" s="389">
        <v>0</v>
      </c>
      <c r="M20" s="587" t="s">
        <v>268</v>
      </c>
      <c r="N20" s="587" t="s">
        <v>268</v>
      </c>
      <c r="O20" s="587" t="s">
        <v>269</v>
      </c>
      <c r="P20" s="587" t="s">
        <v>268</v>
      </c>
      <c r="Q20" s="587" t="s">
        <v>269</v>
      </c>
      <c r="R20" s="587" t="s">
        <v>268</v>
      </c>
      <c r="S20" s="587" t="s">
        <v>268</v>
      </c>
      <c r="T20" s="898"/>
      <c r="U20" s="14"/>
      <c r="V20" s="14">
        <f t="shared" si="3"/>
        <v>0</v>
      </c>
      <c r="W20" s="13"/>
      <c r="X20" s="123"/>
      <c r="Y20" s="14"/>
      <c r="Z20" s="14">
        <f t="shared" si="4"/>
        <v>0</v>
      </c>
      <c r="AB20" s="14"/>
      <c r="AC20" s="14">
        <f t="shared" si="5"/>
        <v>0</v>
      </c>
      <c r="AD20" s="14"/>
      <c r="AE20" s="14">
        <f t="shared" si="6"/>
        <v>0</v>
      </c>
      <c r="AF20" s="14"/>
      <c r="AG20" s="14"/>
      <c r="AH20" s="178">
        <v>0</v>
      </c>
      <c r="AI20" s="14">
        <f t="shared" si="7"/>
        <v>0</v>
      </c>
      <c r="AJ20" s="14"/>
      <c r="AK20" s="14">
        <f t="shared" si="8"/>
        <v>0</v>
      </c>
      <c r="AL20" s="14">
        <f t="shared" si="9"/>
        <v>0</v>
      </c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</row>
    <row r="21" spans="2:61" s="139" customFormat="1" ht="13.8" outlineLevel="1">
      <c r="B21" s="1236"/>
      <c r="C21" s="948"/>
      <c r="D21" s="639" t="s">
        <v>537</v>
      </c>
      <c r="E21" s="1236"/>
      <c r="F21" s="1236"/>
      <c r="G21" s="17" t="s">
        <v>8</v>
      </c>
      <c r="H21" s="361" t="s">
        <v>716</v>
      </c>
      <c r="I21" s="152">
        <f t="shared" si="2"/>
        <v>20</v>
      </c>
      <c r="J21" s="640">
        <v>10</v>
      </c>
      <c r="K21" s="640">
        <v>10</v>
      </c>
      <c r="L21" s="389">
        <v>0</v>
      </c>
      <c r="M21" s="587" t="s">
        <v>268</v>
      </c>
      <c r="N21" s="587" t="s">
        <v>268</v>
      </c>
      <c r="O21" s="587" t="s">
        <v>269</v>
      </c>
      <c r="P21" s="587" t="s">
        <v>268</v>
      </c>
      <c r="Q21" s="587" t="s">
        <v>269</v>
      </c>
      <c r="R21" s="587" t="s">
        <v>268</v>
      </c>
      <c r="S21" s="587" t="s">
        <v>268</v>
      </c>
      <c r="T21" s="898"/>
      <c r="U21" s="14"/>
      <c r="V21" s="14">
        <f t="shared" si="3"/>
        <v>0</v>
      </c>
      <c r="W21" s="13"/>
      <c r="X21" s="123"/>
      <c r="Y21" s="14"/>
      <c r="Z21" s="14">
        <f t="shared" si="4"/>
        <v>0</v>
      </c>
      <c r="AB21" s="14"/>
      <c r="AC21" s="14">
        <f t="shared" si="5"/>
        <v>0</v>
      </c>
      <c r="AD21" s="14"/>
      <c r="AE21" s="14">
        <f t="shared" si="6"/>
        <v>0</v>
      </c>
      <c r="AF21" s="14"/>
      <c r="AG21" s="14"/>
      <c r="AH21" s="178">
        <v>0</v>
      </c>
      <c r="AI21" s="14">
        <f t="shared" si="7"/>
        <v>0</v>
      </c>
      <c r="AJ21" s="14"/>
      <c r="AK21" s="14">
        <f t="shared" si="8"/>
        <v>0</v>
      </c>
      <c r="AL21" s="14">
        <f t="shared" si="9"/>
        <v>0</v>
      </c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</row>
    <row r="22" spans="2:61" s="139" customFormat="1" ht="13.8" outlineLevel="1">
      <c r="B22" s="1236"/>
      <c r="C22" s="948"/>
      <c r="D22" s="639" t="s">
        <v>538</v>
      </c>
      <c r="E22" s="1236"/>
      <c r="F22" s="1236"/>
      <c r="G22" s="17" t="s">
        <v>8</v>
      </c>
      <c r="H22" s="361" t="s">
        <v>716</v>
      </c>
      <c r="I22" s="152">
        <f t="shared" si="2"/>
        <v>100</v>
      </c>
      <c r="J22" s="640">
        <v>50</v>
      </c>
      <c r="K22" s="640">
        <v>50</v>
      </c>
      <c r="L22" s="389">
        <v>0</v>
      </c>
      <c r="M22" s="587" t="s">
        <v>268</v>
      </c>
      <c r="N22" s="587" t="s">
        <v>268</v>
      </c>
      <c r="O22" s="587" t="s">
        <v>269</v>
      </c>
      <c r="P22" s="587" t="s">
        <v>268</v>
      </c>
      <c r="Q22" s="587" t="s">
        <v>269</v>
      </c>
      <c r="R22" s="587" t="s">
        <v>268</v>
      </c>
      <c r="S22" s="587" t="s">
        <v>268</v>
      </c>
      <c r="T22" s="898"/>
      <c r="U22" s="14"/>
      <c r="V22" s="14">
        <f t="shared" si="3"/>
        <v>0</v>
      </c>
      <c r="W22" s="13"/>
      <c r="X22" s="123"/>
      <c r="Y22" s="14"/>
      <c r="Z22" s="14">
        <f t="shared" si="4"/>
        <v>0</v>
      </c>
      <c r="AB22" s="14"/>
      <c r="AC22" s="14">
        <f t="shared" si="5"/>
        <v>0</v>
      </c>
      <c r="AD22" s="14"/>
      <c r="AE22" s="14">
        <f t="shared" si="6"/>
        <v>0</v>
      </c>
      <c r="AF22" s="14"/>
      <c r="AG22" s="14"/>
      <c r="AH22" s="178">
        <v>0</v>
      </c>
      <c r="AI22" s="14">
        <f t="shared" si="7"/>
        <v>0</v>
      </c>
      <c r="AJ22" s="14"/>
      <c r="AK22" s="14">
        <f t="shared" si="8"/>
        <v>0</v>
      </c>
      <c r="AL22" s="14">
        <f t="shared" si="9"/>
        <v>0</v>
      </c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</row>
    <row r="23" spans="2:61" s="139" customFormat="1" ht="13.8" outlineLevel="1">
      <c r="B23" s="1236"/>
      <c r="C23" s="948"/>
      <c r="D23" s="639" t="s">
        <v>539</v>
      </c>
      <c r="E23" s="1236"/>
      <c r="F23" s="1236"/>
      <c r="G23" s="17" t="s">
        <v>8</v>
      </c>
      <c r="H23" s="361" t="s">
        <v>716</v>
      </c>
      <c r="I23" s="152">
        <f t="shared" si="2"/>
        <v>30</v>
      </c>
      <c r="J23" s="640">
        <v>15</v>
      </c>
      <c r="K23" s="640">
        <v>15</v>
      </c>
      <c r="L23" s="389">
        <v>0</v>
      </c>
      <c r="M23" s="587" t="s">
        <v>268</v>
      </c>
      <c r="N23" s="587" t="s">
        <v>268</v>
      </c>
      <c r="O23" s="587" t="s">
        <v>269</v>
      </c>
      <c r="P23" s="587" t="s">
        <v>268</v>
      </c>
      <c r="Q23" s="587" t="s">
        <v>269</v>
      </c>
      <c r="R23" s="587" t="s">
        <v>268</v>
      </c>
      <c r="S23" s="587" t="s">
        <v>268</v>
      </c>
      <c r="T23" s="898"/>
      <c r="U23" s="14"/>
      <c r="V23" s="14">
        <f t="shared" si="3"/>
        <v>0</v>
      </c>
      <c r="W23" s="13"/>
      <c r="X23" s="123"/>
      <c r="Y23" s="14"/>
      <c r="Z23" s="14">
        <f t="shared" si="4"/>
        <v>0</v>
      </c>
      <c r="AB23" s="14"/>
      <c r="AC23" s="14">
        <f t="shared" si="5"/>
        <v>0</v>
      </c>
      <c r="AD23" s="14"/>
      <c r="AE23" s="14">
        <f t="shared" si="6"/>
        <v>0</v>
      </c>
      <c r="AF23" s="14"/>
      <c r="AG23" s="14"/>
      <c r="AH23" s="178">
        <v>0</v>
      </c>
      <c r="AI23" s="14">
        <f t="shared" si="7"/>
        <v>0</v>
      </c>
      <c r="AJ23" s="14"/>
      <c r="AK23" s="14">
        <f t="shared" si="8"/>
        <v>0</v>
      </c>
      <c r="AL23" s="14">
        <f t="shared" si="9"/>
        <v>0</v>
      </c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</row>
    <row r="24" spans="2:61" s="139" customFormat="1" ht="13.8" outlineLevel="1">
      <c r="B24" s="1237"/>
      <c r="C24" s="949"/>
      <c r="D24" s="639" t="s">
        <v>3265</v>
      </c>
      <c r="E24" s="1237"/>
      <c r="F24" s="1237"/>
      <c r="G24" s="17" t="s">
        <v>8</v>
      </c>
      <c r="H24" s="361" t="s">
        <v>716</v>
      </c>
      <c r="I24" s="152">
        <f>J24+K24</f>
        <v>30</v>
      </c>
      <c r="J24" s="640">
        <v>15</v>
      </c>
      <c r="K24" s="640">
        <v>15</v>
      </c>
      <c r="L24" s="482">
        <v>0</v>
      </c>
      <c r="M24" s="587" t="s">
        <v>268</v>
      </c>
      <c r="N24" s="587" t="s">
        <v>268</v>
      </c>
      <c r="O24" s="587" t="s">
        <v>269</v>
      </c>
      <c r="P24" s="587" t="s">
        <v>268</v>
      </c>
      <c r="Q24" s="587" t="s">
        <v>269</v>
      </c>
      <c r="R24" s="587" t="s">
        <v>268</v>
      </c>
      <c r="S24" s="587" t="s">
        <v>268</v>
      </c>
      <c r="T24" s="965"/>
      <c r="U24" s="14"/>
      <c r="V24" s="14">
        <f t="shared" si="3"/>
        <v>0</v>
      </c>
      <c r="W24" s="13"/>
      <c r="X24" s="123"/>
      <c r="Y24" s="14"/>
      <c r="Z24" s="14">
        <f>V24*Y24</f>
        <v>0</v>
      </c>
      <c r="AB24" s="14"/>
      <c r="AC24" s="14">
        <f t="shared" si="5"/>
        <v>0</v>
      </c>
      <c r="AD24" s="14"/>
      <c r="AE24" s="14">
        <f t="shared" si="6"/>
        <v>0</v>
      </c>
      <c r="AF24" s="14"/>
      <c r="AG24" s="14"/>
      <c r="AH24" s="178">
        <v>0</v>
      </c>
      <c r="AI24" s="14">
        <f t="shared" si="7"/>
        <v>0</v>
      </c>
      <c r="AJ24" s="14"/>
      <c r="AK24" s="14">
        <f>COUNTIF(AM24:AV24,"V")</f>
        <v>0</v>
      </c>
      <c r="AL24" s="14">
        <f>Z24-AC24-AE24-AI24</f>
        <v>0</v>
      </c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</row>
    <row r="25" spans="2:61" s="139" customFormat="1" ht="13.05" customHeight="1" outlineLevel="1">
      <c r="B25" s="963" t="s">
        <v>852</v>
      </c>
      <c r="C25" s="964" t="s">
        <v>729</v>
      </c>
      <c r="D25" s="639" t="s">
        <v>293</v>
      </c>
      <c r="E25" s="963" t="s">
        <v>2523</v>
      </c>
      <c r="F25" s="963" t="s">
        <v>2535</v>
      </c>
      <c r="G25" s="17" t="s">
        <v>8</v>
      </c>
      <c r="H25" s="361" t="s">
        <v>717</v>
      </c>
      <c r="I25" s="152">
        <f t="shared" si="2"/>
        <v>10</v>
      </c>
      <c r="J25" s="640">
        <v>5</v>
      </c>
      <c r="K25" s="640">
        <v>5</v>
      </c>
      <c r="L25" s="389">
        <v>0</v>
      </c>
      <c r="M25" s="588" t="s">
        <v>268</v>
      </c>
      <c r="N25" s="588" t="s">
        <v>268</v>
      </c>
      <c r="O25" s="588" t="s">
        <v>269</v>
      </c>
      <c r="P25" s="588" t="s">
        <v>268</v>
      </c>
      <c r="Q25" s="588" t="s">
        <v>269</v>
      </c>
      <c r="R25" s="588" t="s">
        <v>268</v>
      </c>
      <c r="S25" s="588" t="s">
        <v>268</v>
      </c>
      <c r="T25" s="897" t="s">
        <v>985</v>
      </c>
      <c r="U25" s="14"/>
      <c r="V25" s="14">
        <f t="shared" si="3"/>
        <v>0</v>
      </c>
      <c r="W25" s="13"/>
      <c r="X25" s="123"/>
      <c r="Y25" s="14"/>
      <c r="Z25" s="14">
        <f t="shared" si="4"/>
        <v>0</v>
      </c>
      <c r="AB25" s="14"/>
      <c r="AC25" s="14">
        <f t="shared" si="5"/>
        <v>0</v>
      </c>
      <c r="AD25" s="14"/>
      <c r="AE25" s="14">
        <f t="shared" si="6"/>
        <v>0</v>
      </c>
      <c r="AF25" s="14"/>
      <c r="AG25" s="14"/>
      <c r="AH25" s="178">
        <v>0</v>
      </c>
      <c r="AI25" s="14">
        <f t="shared" si="7"/>
        <v>0</v>
      </c>
      <c r="AJ25" s="14"/>
      <c r="AK25" s="14">
        <f t="shared" si="8"/>
        <v>0</v>
      </c>
      <c r="AL25" s="14">
        <f t="shared" si="9"/>
        <v>0</v>
      </c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</row>
    <row r="26" spans="2:61" s="139" customFormat="1" ht="13.8" outlineLevel="1">
      <c r="B26" s="963"/>
      <c r="C26" s="964"/>
      <c r="D26" s="639" t="s">
        <v>527</v>
      </c>
      <c r="E26" s="963"/>
      <c r="F26" s="963"/>
      <c r="G26" s="17" t="s">
        <v>8</v>
      </c>
      <c r="H26" s="361" t="s">
        <v>717</v>
      </c>
      <c r="I26" s="152">
        <f t="shared" si="2"/>
        <v>120</v>
      </c>
      <c r="J26" s="640">
        <v>60</v>
      </c>
      <c r="K26" s="640">
        <v>60</v>
      </c>
      <c r="L26" s="389">
        <v>0</v>
      </c>
      <c r="M26" s="588" t="s">
        <v>268</v>
      </c>
      <c r="N26" s="588" t="s">
        <v>268</v>
      </c>
      <c r="O26" s="588" t="s">
        <v>269</v>
      </c>
      <c r="P26" s="588" t="s">
        <v>268</v>
      </c>
      <c r="Q26" s="588" t="s">
        <v>269</v>
      </c>
      <c r="R26" s="588" t="s">
        <v>268</v>
      </c>
      <c r="S26" s="588" t="s">
        <v>268</v>
      </c>
      <c r="T26" s="898"/>
      <c r="U26" s="14"/>
      <c r="V26" s="14">
        <f t="shared" si="3"/>
        <v>0</v>
      </c>
      <c r="W26" s="15"/>
      <c r="X26" s="124"/>
      <c r="Y26" s="32"/>
      <c r="Z26" s="32">
        <f t="shared" si="4"/>
        <v>0</v>
      </c>
      <c r="AB26" s="32"/>
      <c r="AC26" s="14">
        <f t="shared" si="5"/>
        <v>0</v>
      </c>
      <c r="AD26" s="32"/>
      <c r="AE26" s="14">
        <f t="shared" si="6"/>
        <v>0</v>
      </c>
      <c r="AF26" s="14"/>
      <c r="AG26" s="14"/>
      <c r="AH26" s="178">
        <v>0</v>
      </c>
      <c r="AI26" s="14">
        <f t="shared" si="7"/>
        <v>0</v>
      </c>
      <c r="AJ26" s="14"/>
      <c r="AK26" s="14">
        <f t="shared" si="8"/>
        <v>0</v>
      </c>
      <c r="AL26" s="14">
        <f t="shared" si="9"/>
        <v>0</v>
      </c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14"/>
      <c r="BH26" s="14"/>
      <c r="BI26" s="14"/>
    </row>
    <row r="27" spans="2:61" s="139" customFormat="1" ht="13.8" outlineLevel="1">
      <c r="B27" s="963"/>
      <c r="C27" s="964"/>
      <c r="D27" s="639" t="s">
        <v>528</v>
      </c>
      <c r="E27" s="963"/>
      <c r="F27" s="963"/>
      <c r="G27" s="17" t="s">
        <v>8</v>
      </c>
      <c r="H27" s="361" t="s">
        <v>717</v>
      </c>
      <c r="I27" s="152">
        <f t="shared" si="2"/>
        <v>80</v>
      </c>
      <c r="J27" s="640">
        <v>40</v>
      </c>
      <c r="K27" s="640">
        <v>40</v>
      </c>
      <c r="L27" s="389">
        <v>0</v>
      </c>
      <c r="M27" s="588" t="s">
        <v>268</v>
      </c>
      <c r="N27" s="588" t="s">
        <v>268</v>
      </c>
      <c r="O27" s="588" t="s">
        <v>269</v>
      </c>
      <c r="P27" s="588" t="s">
        <v>268</v>
      </c>
      <c r="Q27" s="588" t="s">
        <v>269</v>
      </c>
      <c r="R27" s="588" t="s">
        <v>268</v>
      </c>
      <c r="S27" s="588" t="s">
        <v>268</v>
      </c>
      <c r="T27" s="898"/>
      <c r="U27" s="32"/>
      <c r="V27" s="14">
        <f t="shared" si="3"/>
        <v>0</v>
      </c>
      <c r="W27" s="15"/>
      <c r="X27" s="124"/>
      <c r="Y27" s="32"/>
      <c r="Z27" s="32">
        <f t="shared" si="4"/>
        <v>0</v>
      </c>
      <c r="AB27" s="32"/>
      <c r="AC27" s="14">
        <f t="shared" si="5"/>
        <v>0</v>
      </c>
      <c r="AD27" s="32"/>
      <c r="AE27" s="14">
        <f t="shared" si="6"/>
        <v>0</v>
      </c>
      <c r="AF27" s="14"/>
      <c r="AG27" s="14"/>
      <c r="AH27" s="178">
        <v>0</v>
      </c>
      <c r="AI27" s="14">
        <f t="shared" si="7"/>
        <v>0</v>
      </c>
      <c r="AJ27" s="14"/>
      <c r="AK27" s="14">
        <f t="shared" si="8"/>
        <v>0</v>
      </c>
      <c r="AL27" s="14">
        <f t="shared" si="9"/>
        <v>0</v>
      </c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14"/>
      <c r="BH27" s="14"/>
      <c r="BI27" s="14"/>
    </row>
    <row r="28" spans="2:61" s="139" customFormat="1" ht="13.8" outlineLevel="1">
      <c r="B28" s="963"/>
      <c r="C28" s="964"/>
      <c r="D28" s="639" t="s">
        <v>529</v>
      </c>
      <c r="E28" s="963"/>
      <c r="F28" s="963"/>
      <c r="G28" s="17" t="s">
        <v>8</v>
      </c>
      <c r="H28" s="361" t="s">
        <v>717</v>
      </c>
      <c r="I28" s="152">
        <f t="shared" si="2"/>
        <v>120</v>
      </c>
      <c r="J28" s="640">
        <v>60</v>
      </c>
      <c r="K28" s="640">
        <v>60</v>
      </c>
      <c r="L28" s="389">
        <v>0</v>
      </c>
      <c r="M28" s="588" t="s">
        <v>268</v>
      </c>
      <c r="N28" s="588" t="s">
        <v>268</v>
      </c>
      <c r="O28" s="588" t="s">
        <v>269</v>
      </c>
      <c r="P28" s="588" t="s">
        <v>268</v>
      </c>
      <c r="Q28" s="588" t="s">
        <v>269</v>
      </c>
      <c r="R28" s="588" t="s">
        <v>268</v>
      </c>
      <c r="S28" s="588" t="s">
        <v>268</v>
      </c>
      <c r="T28" s="898"/>
      <c r="U28" s="32"/>
      <c r="V28" s="14">
        <f t="shared" si="3"/>
        <v>0</v>
      </c>
      <c r="W28" s="15"/>
      <c r="X28" s="124"/>
      <c r="Y28" s="32"/>
      <c r="Z28" s="32">
        <f t="shared" si="4"/>
        <v>0</v>
      </c>
      <c r="AB28" s="32"/>
      <c r="AC28" s="14">
        <f t="shared" si="5"/>
        <v>0</v>
      </c>
      <c r="AD28" s="32"/>
      <c r="AE28" s="14">
        <f t="shared" si="6"/>
        <v>0</v>
      </c>
      <c r="AF28" s="14"/>
      <c r="AG28" s="14"/>
      <c r="AH28" s="178">
        <v>0</v>
      </c>
      <c r="AI28" s="14">
        <f t="shared" si="7"/>
        <v>0</v>
      </c>
      <c r="AJ28" s="14"/>
      <c r="AK28" s="14">
        <f t="shared" si="8"/>
        <v>0</v>
      </c>
      <c r="AL28" s="14">
        <f t="shared" si="9"/>
        <v>0</v>
      </c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14"/>
      <c r="BH28" s="14"/>
      <c r="BI28" s="14"/>
    </row>
    <row r="29" spans="2:61" s="139" customFormat="1" ht="13.8" outlineLevel="1">
      <c r="B29" s="963"/>
      <c r="C29" s="964"/>
      <c r="D29" s="639" t="s">
        <v>530</v>
      </c>
      <c r="E29" s="963"/>
      <c r="F29" s="963"/>
      <c r="G29" s="17" t="s">
        <v>8</v>
      </c>
      <c r="H29" s="361" t="s">
        <v>717</v>
      </c>
      <c r="I29" s="152">
        <f t="shared" si="2"/>
        <v>30</v>
      </c>
      <c r="J29" s="640">
        <v>15</v>
      </c>
      <c r="K29" s="640">
        <v>15</v>
      </c>
      <c r="L29" s="389">
        <v>0</v>
      </c>
      <c r="M29" s="588" t="s">
        <v>268</v>
      </c>
      <c r="N29" s="588" t="s">
        <v>268</v>
      </c>
      <c r="O29" s="588" t="s">
        <v>269</v>
      </c>
      <c r="P29" s="588" t="s">
        <v>268</v>
      </c>
      <c r="Q29" s="588" t="s">
        <v>269</v>
      </c>
      <c r="R29" s="588" t="s">
        <v>268</v>
      </c>
      <c r="S29" s="588" t="s">
        <v>268</v>
      </c>
      <c r="T29" s="898"/>
      <c r="U29" s="32"/>
      <c r="V29" s="14">
        <f t="shared" si="3"/>
        <v>0</v>
      </c>
      <c r="W29" s="15"/>
      <c r="X29" s="124"/>
      <c r="Y29" s="32"/>
      <c r="Z29" s="32">
        <f t="shared" si="4"/>
        <v>0</v>
      </c>
      <c r="AB29" s="32"/>
      <c r="AC29" s="14">
        <f t="shared" si="5"/>
        <v>0</v>
      </c>
      <c r="AD29" s="32"/>
      <c r="AE29" s="14">
        <f t="shared" si="6"/>
        <v>0</v>
      </c>
      <c r="AF29" s="14"/>
      <c r="AG29" s="14"/>
      <c r="AH29" s="178">
        <v>0</v>
      </c>
      <c r="AI29" s="14">
        <f t="shared" si="7"/>
        <v>0</v>
      </c>
      <c r="AJ29" s="14"/>
      <c r="AK29" s="14">
        <f t="shared" si="8"/>
        <v>0</v>
      </c>
      <c r="AL29" s="14">
        <f t="shared" si="9"/>
        <v>0</v>
      </c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14"/>
      <c r="BH29" s="14"/>
      <c r="BI29" s="14"/>
    </row>
    <row r="30" spans="2:61" s="139" customFormat="1" ht="27.6" outlineLevel="1">
      <c r="B30" s="963"/>
      <c r="C30" s="964"/>
      <c r="D30" s="639" t="s">
        <v>730</v>
      </c>
      <c r="E30" s="963"/>
      <c r="F30" s="963"/>
      <c r="G30" s="17" t="s">
        <v>8</v>
      </c>
      <c r="H30" s="361" t="s">
        <v>717</v>
      </c>
      <c r="I30" s="152">
        <f t="shared" si="2"/>
        <v>120</v>
      </c>
      <c r="J30" s="640">
        <v>60</v>
      </c>
      <c r="K30" s="640">
        <v>60</v>
      </c>
      <c r="L30" s="389">
        <v>0</v>
      </c>
      <c r="M30" s="588" t="s">
        <v>268</v>
      </c>
      <c r="N30" s="588" t="s">
        <v>268</v>
      </c>
      <c r="O30" s="588" t="s">
        <v>269</v>
      </c>
      <c r="P30" s="588" t="s">
        <v>268</v>
      </c>
      <c r="Q30" s="588" t="s">
        <v>269</v>
      </c>
      <c r="R30" s="588" t="s">
        <v>268</v>
      </c>
      <c r="S30" s="588" t="s">
        <v>268</v>
      </c>
      <c r="T30" s="898"/>
      <c r="U30" s="32"/>
      <c r="V30" s="14">
        <f t="shared" si="3"/>
        <v>0</v>
      </c>
      <c r="W30" s="15"/>
      <c r="X30" s="124"/>
      <c r="Y30" s="32"/>
      <c r="Z30" s="32">
        <f t="shared" si="4"/>
        <v>0</v>
      </c>
      <c r="AB30" s="32"/>
      <c r="AC30" s="14">
        <f t="shared" si="5"/>
        <v>0</v>
      </c>
      <c r="AD30" s="32"/>
      <c r="AE30" s="14">
        <f t="shared" si="6"/>
        <v>0</v>
      </c>
      <c r="AF30" s="14"/>
      <c r="AG30" s="14"/>
      <c r="AH30" s="178">
        <v>0</v>
      </c>
      <c r="AI30" s="14">
        <f t="shared" si="7"/>
        <v>0</v>
      </c>
      <c r="AJ30" s="14"/>
      <c r="AK30" s="14">
        <f t="shared" si="8"/>
        <v>0</v>
      </c>
      <c r="AL30" s="14">
        <f t="shared" si="9"/>
        <v>0</v>
      </c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14"/>
      <c r="BH30" s="14"/>
      <c r="BI30" s="14"/>
    </row>
    <row r="31" spans="2:61" s="139" customFormat="1" ht="27.6" outlineLevel="1">
      <c r="B31" s="963"/>
      <c r="C31" s="964"/>
      <c r="D31" s="639" t="s">
        <v>731</v>
      </c>
      <c r="E31" s="963"/>
      <c r="F31" s="963"/>
      <c r="G31" s="17" t="s">
        <v>8</v>
      </c>
      <c r="H31" s="361" t="s">
        <v>717</v>
      </c>
      <c r="I31" s="152">
        <f t="shared" si="2"/>
        <v>120</v>
      </c>
      <c r="J31" s="640">
        <v>60</v>
      </c>
      <c r="K31" s="640">
        <v>60</v>
      </c>
      <c r="L31" s="389">
        <v>0</v>
      </c>
      <c r="M31" s="588" t="s">
        <v>268</v>
      </c>
      <c r="N31" s="588" t="s">
        <v>268</v>
      </c>
      <c r="O31" s="588" t="s">
        <v>269</v>
      </c>
      <c r="P31" s="588" t="s">
        <v>268</v>
      </c>
      <c r="Q31" s="588" t="s">
        <v>269</v>
      </c>
      <c r="R31" s="588" t="s">
        <v>268</v>
      </c>
      <c r="S31" s="588" t="s">
        <v>268</v>
      </c>
      <c r="T31" s="898"/>
      <c r="U31" s="32"/>
      <c r="V31" s="14">
        <f t="shared" si="3"/>
        <v>0</v>
      </c>
      <c r="W31" s="15"/>
      <c r="X31" s="124"/>
      <c r="Y31" s="32"/>
      <c r="Z31" s="32">
        <f t="shared" si="4"/>
        <v>0</v>
      </c>
      <c r="AB31" s="32"/>
      <c r="AC31" s="14">
        <f t="shared" si="5"/>
        <v>0</v>
      </c>
      <c r="AD31" s="32"/>
      <c r="AE31" s="14">
        <f t="shared" si="6"/>
        <v>0</v>
      </c>
      <c r="AF31" s="14"/>
      <c r="AG31" s="14"/>
      <c r="AH31" s="178">
        <v>0</v>
      </c>
      <c r="AI31" s="14">
        <f t="shared" si="7"/>
        <v>0</v>
      </c>
      <c r="AJ31" s="14"/>
      <c r="AK31" s="14">
        <f t="shared" si="8"/>
        <v>0</v>
      </c>
      <c r="AL31" s="14">
        <f t="shared" si="9"/>
        <v>0</v>
      </c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14"/>
      <c r="BH31" s="14"/>
      <c r="BI31" s="14"/>
    </row>
    <row r="32" spans="2:61" s="139" customFormat="1" ht="13.8" outlineLevel="1">
      <c r="B32" s="963"/>
      <c r="C32" s="964"/>
      <c r="D32" s="639" t="s">
        <v>531</v>
      </c>
      <c r="E32" s="963"/>
      <c r="F32" s="963"/>
      <c r="G32" s="17" t="s">
        <v>8</v>
      </c>
      <c r="H32" s="361" t="s">
        <v>717</v>
      </c>
      <c r="I32" s="152">
        <f t="shared" si="2"/>
        <v>60</v>
      </c>
      <c r="J32" s="640">
        <v>30</v>
      </c>
      <c r="K32" s="640">
        <v>30</v>
      </c>
      <c r="L32" s="389">
        <v>0</v>
      </c>
      <c r="M32" s="588" t="s">
        <v>268</v>
      </c>
      <c r="N32" s="588" t="s">
        <v>268</v>
      </c>
      <c r="O32" s="588" t="s">
        <v>269</v>
      </c>
      <c r="P32" s="588" t="s">
        <v>268</v>
      </c>
      <c r="Q32" s="588" t="s">
        <v>269</v>
      </c>
      <c r="R32" s="588" t="s">
        <v>268</v>
      </c>
      <c r="S32" s="588" t="s">
        <v>268</v>
      </c>
      <c r="T32" s="898"/>
      <c r="U32" s="32"/>
      <c r="V32" s="14">
        <f t="shared" si="3"/>
        <v>0</v>
      </c>
      <c r="W32" s="15"/>
      <c r="X32" s="124"/>
      <c r="Y32" s="32"/>
      <c r="Z32" s="32">
        <f t="shared" si="4"/>
        <v>0</v>
      </c>
      <c r="AB32" s="32"/>
      <c r="AC32" s="14">
        <f t="shared" si="5"/>
        <v>0</v>
      </c>
      <c r="AD32" s="32"/>
      <c r="AE32" s="14">
        <f t="shared" si="6"/>
        <v>0</v>
      </c>
      <c r="AF32" s="14"/>
      <c r="AG32" s="14"/>
      <c r="AH32" s="178">
        <v>0</v>
      </c>
      <c r="AI32" s="14">
        <f t="shared" si="7"/>
        <v>0</v>
      </c>
      <c r="AJ32" s="14"/>
      <c r="AK32" s="14">
        <f t="shared" si="8"/>
        <v>0</v>
      </c>
      <c r="AL32" s="14">
        <f t="shared" si="9"/>
        <v>0</v>
      </c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14"/>
      <c r="BH32" s="14"/>
      <c r="BI32" s="14"/>
    </row>
    <row r="33" spans="2:61" s="139" customFormat="1" ht="13.8" outlineLevel="1">
      <c r="B33" s="963"/>
      <c r="C33" s="964"/>
      <c r="D33" s="639" t="s">
        <v>532</v>
      </c>
      <c r="E33" s="963"/>
      <c r="F33" s="963"/>
      <c r="G33" s="17" t="s">
        <v>8</v>
      </c>
      <c r="H33" s="361" t="s">
        <v>717</v>
      </c>
      <c r="I33" s="152">
        <f t="shared" si="2"/>
        <v>40</v>
      </c>
      <c r="J33" s="640">
        <v>20</v>
      </c>
      <c r="K33" s="640">
        <v>20</v>
      </c>
      <c r="L33" s="389">
        <v>0</v>
      </c>
      <c r="M33" s="588" t="s">
        <v>268</v>
      </c>
      <c r="N33" s="588" t="s">
        <v>268</v>
      </c>
      <c r="O33" s="588" t="s">
        <v>269</v>
      </c>
      <c r="P33" s="588" t="s">
        <v>268</v>
      </c>
      <c r="Q33" s="588" t="s">
        <v>269</v>
      </c>
      <c r="R33" s="588" t="s">
        <v>268</v>
      </c>
      <c r="S33" s="588" t="s">
        <v>268</v>
      </c>
      <c r="T33" s="965"/>
      <c r="U33" s="32"/>
      <c r="V33" s="14">
        <f t="shared" si="3"/>
        <v>0</v>
      </c>
      <c r="W33" s="15"/>
      <c r="X33" s="124"/>
      <c r="Y33" s="32"/>
      <c r="Z33" s="32">
        <f>V33*Y33</f>
        <v>0</v>
      </c>
      <c r="AB33" s="32"/>
      <c r="AC33" s="14">
        <f t="shared" si="5"/>
        <v>0</v>
      </c>
      <c r="AD33" s="32"/>
      <c r="AE33" s="14">
        <f t="shared" si="6"/>
        <v>0</v>
      </c>
      <c r="AF33" s="14"/>
      <c r="AG33" s="14"/>
      <c r="AH33" s="178">
        <v>0</v>
      </c>
      <c r="AI33" s="14">
        <f t="shared" si="7"/>
        <v>0</v>
      </c>
      <c r="AJ33" s="14"/>
      <c r="AK33" s="14">
        <f t="shared" si="8"/>
        <v>0</v>
      </c>
      <c r="AL33" s="14">
        <f t="shared" si="9"/>
        <v>0</v>
      </c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14"/>
      <c r="BH33" s="14"/>
      <c r="BI33" s="14"/>
    </row>
    <row r="34" spans="2:61" s="139" customFormat="1" ht="13.05" customHeight="1" outlineLevel="1">
      <c r="B34" s="963" t="s">
        <v>853</v>
      </c>
      <c r="C34" s="964" t="s">
        <v>908</v>
      </c>
      <c r="D34" s="639" t="s">
        <v>293</v>
      </c>
      <c r="E34" s="963" t="s">
        <v>2522</v>
      </c>
      <c r="F34" s="963" t="s">
        <v>2535</v>
      </c>
      <c r="G34" s="17" t="s">
        <v>8</v>
      </c>
      <c r="H34" s="361" t="s">
        <v>716</v>
      </c>
      <c r="I34" s="152">
        <f t="shared" si="2"/>
        <v>10</v>
      </c>
      <c r="J34" s="640">
        <v>5</v>
      </c>
      <c r="K34" s="640">
        <v>5</v>
      </c>
      <c r="L34" s="389">
        <v>0</v>
      </c>
      <c r="M34" s="588" t="s">
        <v>268</v>
      </c>
      <c r="N34" s="588" t="s">
        <v>268</v>
      </c>
      <c r="O34" s="588" t="s">
        <v>269</v>
      </c>
      <c r="P34" s="588" t="s">
        <v>268</v>
      </c>
      <c r="Q34" s="588" t="s">
        <v>268</v>
      </c>
      <c r="R34" s="588" t="s">
        <v>268</v>
      </c>
      <c r="S34" s="588" t="s">
        <v>268</v>
      </c>
      <c r="T34" s="897" t="s">
        <v>986</v>
      </c>
      <c r="U34" s="32"/>
      <c r="V34" s="14">
        <f t="shared" si="3"/>
        <v>0</v>
      </c>
      <c r="W34" s="15"/>
      <c r="X34" s="124"/>
      <c r="Y34" s="32"/>
      <c r="Z34" s="32">
        <f>V34*Y34</f>
        <v>0</v>
      </c>
      <c r="AB34" s="32"/>
      <c r="AC34" s="14">
        <f t="shared" si="5"/>
        <v>0</v>
      </c>
      <c r="AD34" s="32"/>
      <c r="AE34" s="14">
        <f t="shared" si="6"/>
        <v>0</v>
      </c>
      <c r="AF34" s="14"/>
      <c r="AG34" s="14"/>
      <c r="AH34" s="178">
        <v>0</v>
      </c>
      <c r="AI34" s="14">
        <f t="shared" si="7"/>
        <v>0</v>
      </c>
      <c r="AJ34" s="14"/>
      <c r="AK34" s="14">
        <f t="shared" si="8"/>
        <v>0</v>
      </c>
      <c r="AL34" s="14">
        <f t="shared" si="9"/>
        <v>0</v>
      </c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14"/>
      <c r="BH34" s="14"/>
      <c r="BI34" s="14"/>
    </row>
    <row r="35" spans="2:61" s="139" customFormat="1" ht="13.8" outlineLevel="1">
      <c r="B35" s="963"/>
      <c r="C35" s="964"/>
      <c r="D35" s="639" t="s">
        <v>296</v>
      </c>
      <c r="E35" s="963"/>
      <c r="F35" s="963"/>
      <c r="G35" s="17" t="s">
        <v>8</v>
      </c>
      <c r="H35" s="361" t="s">
        <v>716</v>
      </c>
      <c r="I35" s="152">
        <f t="shared" si="2"/>
        <v>70</v>
      </c>
      <c r="J35" s="640">
        <v>35</v>
      </c>
      <c r="K35" s="640">
        <v>35</v>
      </c>
      <c r="L35" s="389">
        <v>0</v>
      </c>
      <c r="M35" s="588" t="s">
        <v>268</v>
      </c>
      <c r="N35" s="588" t="s">
        <v>268</v>
      </c>
      <c r="O35" s="588" t="s">
        <v>269</v>
      </c>
      <c r="P35" s="588" t="s">
        <v>268</v>
      </c>
      <c r="Q35" s="588" t="s">
        <v>268</v>
      </c>
      <c r="R35" s="588" t="s">
        <v>268</v>
      </c>
      <c r="S35" s="588" t="s">
        <v>268</v>
      </c>
      <c r="T35" s="898"/>
      <c r="U35" s="32"/>
      <c r="V35" s="14">
        <f t="shared" si="3"/>
        <v>0</v>
      </c>
      <c r="W35" s="15"/>
      <c r="X35" s="124"/>
      <c r="Y35" s="32"/>
      <c r="Z35" s="32">
        <f>V35*Y35</f>
        <v>0</v>
      </c>
      <c r="AB35" s="32"/>
      <c r="AC35" s="14">
        <f t="shared" si="5"/>
        <v>0</v>
      </c>
      <c r="AD35" s="32"/>
      <c r="AE35" s="14">
        <f t="shared" si="6"/>
        <v>0</v>
      </c>
      <c r="AF35" s="14"/>
      <c r="AG35" s="14"/>
      <c r="AH35" s="178">
        <v>0</v>
      </c>
      <c r="AI35" s="14">
        <f t="shared" si="7"/>
        <v>0</v>
      </c>
      <c r="AJ35" s="14"/>
      <c r="AK35" s="14">
        <f>COUNTIF(AM35:AV35,"V")</f>
        <v>0</v>
      </c>
      <c r="AL35" s="14">
        <f>Z35-AC35-AE35-AI35</f>
        <v>0</v>
      </c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14"/>
      <c r="BH35" s="14"/>
      <c r="BI35" s="14"/>
    </row>
    <row r="36" spans="2:61" s="139" customFormat="1" ht="13.8" outlineLevel="1">
      <c r="B36" s="963"/>
      <c r="C36" s="964"/>
      <c r="D36" s="639" t="s">
        <v>732</v>
      </c>
      <c r="E36" s="963"/>
      <c r="F36" s="963"/>
      <c r="G36" s="17" t="s">
        <v>8</v>
      </c>
      <c r="H36" s="361" t="s">
        <v>716</v>
      </c>
      <c r="I36" s="152">
        <f t="shared" si="2"/>
        <v>30</v>
      </c>
      <c r="J36" s="640">
        <v>30</v>
      </c>
      <c r="K36" s="640">
        <v>0</v>
      </c>
      <c r="L36" s="389">
        <v>0</v>
      </c>
      <c r="M36" s="588" t="s">
        <v>268</v>
      </c>
      <c r="N36" s="588" t="s">
        <v>268</v>
      </c>
      <c r="O36" s="588" t="s">
        <v>269</v>
      </c>
      <c r="P36" s="588" t="s">
        <v>268</v>
      </c>
      <c r="Q36" s="588" t="s">
        <v>268</v>
      </c>
      <c r="R36" s="588" t="s">
        <v>268</v>
      </c>
      <c r="S36" s="588" t="s">
        <v>268</v>
      </c>
      <c r="T36" s="898"/>
      <c r="U36" s="32"/>
      <c r="V36" s="14">
        <f t="shared" si="3"/>
        <v>0</v>
      </c>
      <c r="W36" s="15"/>
      <c r="X36" s="124"/>
      <c r="Y36" s="32"/>
      <c r="Z36" s="32">
        <f>V36*Y36</f>
        <v>0</v>
      </c>
      <c r="AB36" s="32"/>
      <c r="AC36" s="14">
        <f t="shared" si="5"/>
        <v>0</v>
      </c>
      <c r="AD36" s="32"/>
      <c r="AE36" s="14">
        <f t="shared" si="6"/>
        <v>0</v>
      </c>
      <c r="AF36" s="14"/>
      <c r="AG36" s="14"/>
      <c r="AH36" s="178">
        <v>0</v>
      </c>
      <c r="AI36" s="14">
        <f t="shared" si="7"/>
        <v>0</v>
      </c>
      <c r="AJ36" s="14"/>
      <c r="AK36" s="14">
        <f>COUNTIF(AM36:AV36,"V")</f>
        <v>0</v>
      </c>
      <c r="AL36" s="14">
        <f>Z36-AC36-AE36-AI36</f>
        <v>0</v>
      </c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14"/>
      <c r="BH36" s="14"/>
      <c r="BI36" s="14"/>
    </row>
    <row r="37" spans="2:61" s="139" customFormat="1" ht="13.8" outlineLevel="1">
      <c r="B37" s="963"/>
      <c r="C37" s="964"/>
      <c r="D37" s="639" t="s">
        <v>733</v>
      </c>
      <c r="E37" s="963"/>
      <c r="F37" s="963"/>
      <c r="G37" s="17" t="s">
        <v>8</v>
      </c>
      <c r="H37" s="361" t="s">
        <v>716</v>
      </c>
      <c r="I37" s="152">
        <f t="shared" si="2"/>
        <v>70</v>
      </c>
      <c r="J37" s="640">
        <v>35</v>
      </c>
      <c r="K37" s="640">
        <v>35</v>
      </c>
      <c r="L37" s="389">
        <v>0</v>
      </c>
      <c r="M37" s="588" t="s">
        <v>268</v>
      </c>
      <c r="N37" s="588" t="s">
        <v>268</v>
      </c>
      <c r="O37" s="588" t="s">
        <v>269</v>
      </c>
      <c r="P37" s="588" t="s">
        <v>268</v>
      </c>
      <c r="Q37" s="588" t="s">
        <v>268</v>
      </c>
      <c r="R37" s="588" t="s">
        <v>268</v>
      </c>
      <c r="S37" s="588" t="s">
        <v>268</v>
      </c>
      <c r="T37" s="898"/>
      <c r="U37" s="14"/>
      <c r="V37" s="14">
        <f t="shared" si="3"/>
        <v>0</v>
      </c>
      <c r="W37" s="13"/>
      <c r="X37" s="123"/>
      <c r="Y37" s="14"/>
      <c r="Z37" s="14">
        <f t="shared" si="4"/>
        <v>0</v>
      </c>
      <c r="AB37" s="14"/>
      <c r="AC37" s="14">
        <f t="shared" si="5"/>
        <v>0</v>
      </c>
      <c r="AD37" s="14"/>
      <c r="AE37" s="14">
        <f t="shared" si="6"/>
        <v>0</v>
      </c>
      <c r="AF37" s="14"/>
      <c r="AG37" s="14"/>
      <c r="AH37" s="178">
        <v>0</v>
      </c>
      <c r="AI37" s="14">
        <f t="shared" si="7"/>
        <v>0</v>
      </c>
      <c r="AJ37" s="14"/>
      <c r="AK37" s="14">
        <f t="shared" si="8"/>
        <v>0</v>
      </c>
      <c r="AL37" s="14">
        <f t="shared" si="9"/>
        <v>0</v>
      </c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</row>
    <row r="38" spans="2:61" s="139" customFormat="1" ht="13.8" outlineLevel="1">
      <c r="B38" s="963"/>
      <c r="C38" s="964"/>
      <c r="D38" s="639" t="s">
        <v>909</v>
      </c>
      <c r="E38" s="963"/>
      <c r="F38" s="963"/>
      <c r="G38" s="17" t="s">
        <v>8</v>
      </c>
      <c r="H38" s="361" t="s">
        <v>716</v>
      </c>
      <c r="I38" s="152">
        <f t="shared" si="2"/>
        <v>60</v>
      </c>
      <c r="J38" s="640">
        <v>30</v>
      </c>
      <c r="K38" s="640">
        <v>30</v>
      </c>
      <c r="L38" s="389">
        <v>0</v>
      </c>
      <c r="M38" s="588" t="s">
        <v>268</v>
      </c>
      <c r="N38" s="588" t="s">
        <v>268</v>
      </c>
      <c r="O38" s="588" t="s">
        <v>269</v>
      </c>
      <c r="P38" s="588" t="s">
        <v>268</v>
      </c>
      <c r="Q38" s="588" t="s">
        <v>268</v>
      </c>
      <c r="R38" s="588" t="s">
        <v>268</v>
      </c>
      <c r="S38" s="588" t="s">
        <v>268</v>
      </c>
      <c r="T38" s="898"/>
      <c r="U38" s="14"/>
      <c r="V38" s="14">
        <f t="shared" si="3"/>
        <v>0</v>
      </c>
      <c r="W38" s="13"/>
      <c r="X38" s="123"/>
      <c r="Y38" s="14"/>
      <c r="Z38" s="14">
        <f t="shared" si="4"/>
        <v>0</v>
      </c>
      <c r="AB38" s="14"/>
      <c r="AC38" s="14">
        <f t="shared" si="5"/>
        <v>0</v>
      </c>
      <c r="AD38" s="14"/>
      <c r="AE38" s="14">
        <f t="shared" si="6"/>
        <v>0</v>
      </c>
      <c r="AF38" s="14"/>
      <c r="AG38" s="14"/>
      <c r="AH38" s="178">
        <v>0</v>
      </c>
      <c r="AI38" s="14">
        <f t="shared" si="7"/>
        <v>0</v>
      </c>
      <c r="AJ38" s="14"/>
      <c r="AK38" s="14">
        <f t="shared" si="8"/>
        <v>0</v>
      </c>
      <c r="AL38" s="14">
        <f t="shared" si="9"/>
        <v>0</v>
      </c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</row>
    <row r="39" spans="2:61" s="139" customFormat="1" ht="13.8" outlineLevel="1">
      <c r="B39" s="963"/>
      <c r="C39" s="964"/>
      <c r="D39" s="639" t="s">
        <v>297</v>
      </c>
      <c r="E39" s="963"/>
      <c r="F39" s="963"/>
      <c r="G39" s="17" t="s">
        <v>8</v>
      </c>
      <c r="H39" s="361" t="s">
        <v>716</v>
      </c>
      <c r="I39" s="152">
        <f t="shared" si="2"/>
        <v>40</v>
      </c>
      <c r="J39" s="640">
        <v>10</v>
      </c>
      <c r="K39" s="640">
        <v>30</v>
      </c>
      <c r="L39" s="389">
        <v>0</v>
      </c>
      <c r="M39" s="588" t="s">
        <v>268</v>
      </c>
      <c r="N39" s="588" t="s">
        <v>268</v>
      </c>
      <c r="O39" s="588" t="s">
        <v>269</v>
      </c>
      <c r="P39" s="588" t="s">
        <v>268</v>
      </c>
      <c r="Q39" s="588" t="s">
        <v>268</v>
      </c>
      <c r="R39" s="588" t="s">
        <v>268</v>
      </c>
      <c r="S39" s="588" t="s">
        <v>268</v>
      </c>
      <c r="T39" s="898"/>
      <c r="U39" s="14"/>
      <c r="V39" s="14">
        <f t="shared" si="3"/>
        <v>0</v>
      </c>
      <c r="W39" s="13"/>
      <c r="X39" s="123"/>
      <c r="Y39" s="14"/>
      <c r="Z39" s="14">
        <f t="shared" si="4"/>
        <v>0</v>
      </c>
      <c r="AB39" s="14"/>
      <c r="AC39" s="14">
        <f t="shared" si="5"/>
        <v>0</v>
      </c>
      <c r="AD39" s="14"/>
      <c r="AE39" s="14">
        <f t="shared" si="6"/>
        <v>0</v>
      </c>
      <c r="AF39" s="14"/>
      <c r="AG39" s="14"/>
      <c r="AH39" s="178">
        <v>0</v>
      </c>
      <c r="AI39" s="14">
        <f t="shared" si="7"/>
        <v>0</v>
      </c>
      <c r="AJ39" s="14"/>
      <c r="AK39" s="14">
        <f t="shared" si="8"/>
        <v>0</v>
      </c>
      <c r="AL39" s="14">
        <f t="shared" si="9"/>
        <v>0</v>
      </c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</row>
    <row r="40" spans="2:61" s="139" customFormat="1" ht="13.8" outlineLevel="1">
      <c r="B40" s="963"/>
      <c r="C40" s="964"/>
      <c r="D40" s="639" t="s">
        <v>734</v>
      </c>
      <c r="E40" s="963"/>
      <c r="F40" s="963"/>
      <c r="G40" s="17" t="s">
        <v>8</v>
      </c>
      <c r="H40" s="361" t="s">
        <v>716</v>
      </c>
      <c r="I40" s="152">
        <f t="shared" si="2"/>
        <v>20</v>
      </c>
      <c r="J40" s="640">
        <v>10</v>
      </c>
      <c r="K40" s="640">
        <v>10</v>
      </c>
      <c r="L40" s="389">
        <v>0</v>
      </c>
      <c r="M40" s="588" t="s">
        <v>268</v>
      </c>
      <c r="N40" s="588" t="s">
        <v>268</v>
      </c>
      <c r="O40" s="588" t="s">
        <v>269</v>
      </c>
      <c r="P40" s="588" t="s">
        <v>268</v>
      </c>
      <c r="Q40" s="588" t="s">
        <v>268</v>
      </c>
      <c r="R40" s="588" t="s">
        <v>268</v>
      </c>
      <c r="S40" s="588" t="s">
        <v>268</v>
      </c>
      <c r="T40" s="898"/>
      <c r="U40" s="14"/>
      <c r="V40" s="14">
        <f t="shared" si="3"/>
        <v>0</v>
      </c>
      <c r="W40" s="13"/>
      <c r="X40" s="123"/>
      <c r="Y40" s="14"/>
      <c r="Z40" s="14">
        <f t="shared" si="4"/>
        <v>0</v>
      </c>
      <c r="AB40" s="14"/>
      <c r="AC40" s="14">
        <f t="shared" si="5"/>
        <v>0</v>
      </c>
      <c r="AD40" s="14"/>
      <c r="AE40" s="14">
        <f t="shared" si="6"/>
        <v>0</v>
      </c>
      <c r="AF40" s="14"/>
      <c r="AG40" s="14"/>
      <c r="AH40" s="178">
        <v>0</v>
      </c>
      <c r="AI40" s="14">
        <f t="shared" si="7"/>
        <v>0</v>
      </c>
      <c r="AJ40" s="14"/>
      <c r="AK40" s="14">
        <f t="shared" si="8"/>
        <v>0</v>
      </c>
      <c r="AL40" s="14">
        <f t="shared" si="9"/>
        <v>0</v>
      </c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</row>
    <row r="41" spans="2:61" s="139" customFormat="1" ht="13.8" outlineLevel="1">
      <c r="B41" s="963"/>
      <c r="C41" s="964"/>
      <c r="D41" s="639" t="s">
        <v>910</v>
      </c>
      <c r="E41" s="963"/>
      <c r="F41" s="963"/>
      <c r="G41" s="17" t="s">
        <v>8</v>
      </c>
      <c r="H41" s="361" t="s">
        <v>716</v>
      </c>
      <c r="I41" s="152">
        <f t="shared" si="2"/>
        <v>40</v>
      </c>
      <c r="J41" s="640">
        <v>20</v>
      </c>
      <c r="K41" s="640">
        <v>20</v>
      </c>
      <c r="L41" s="389">
        <v>0</v>
      </c>
      <c r="M41" s="588" t="s">
        <v>268</v>
      </c>
      <c r="N41" s="588" t="s">
        <v>268</v>
      </c>
      <c r="O41" s="588" t="s">
        <v>269</v>
      </c>
      <c r="P41" s="588" t="s">
        <v>268</v>
      </c>
      <c r="Q41" s="588" t="s">
        <v>268</v>
      </c>
      <c r="R41" s="588" t="s">
        <v>268</v>
      </c>
      <c r="S41" s="588" t="s">
        <v>268</v>
      </c>
      <c r="T41" s="965"/>
      <c r="U41" s="14"/>
      <c r="V41" s="14">
        <f t="shared" si="3"/>
        <v>0</v>
      </c>
      <c r="W41" s="13"/>
      <c r="X41" s="123"/>
      <c r="Y41" s="14"/>
      <c r="Z41" s="14">
        <f t="shared" si="4"/>
        <v>0</v>
      </c>
      <c r="AB41" s="14"/>
      <c r="AC41" s="14">
        <f t="shared" si="5"/>
        <v>0</v>
      </c>
      <c r="AD41" s="14"/>
      <c r="AE41" s="14">
        <f t="shared" si="6"/>
        <v>0</v>
      </c>
      <c r="AF41" s="14"/>
      <c r="AG41" s="14"/>
      <c r="AH41" s="178">
        <v>0</v>
      </c>
      <c r="AI41" s="14">
        <f t="shared" si="7"/>
        <v>0</v>
      </c>
      <c r="AJ41" s="14"/>
      <c r="AK41" s="14">
        <f t="shared" si="8"/>
        <v>0</v>
      </c>
      <c r="AL41" s="14">
        <f t="shared" si="9"/>
        <v>0</v>
      </c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</row>
    <row r="42" spans="2:61" s="139" customFormat="1" ht="13.05" customHeight="1" outlineLevel="1">
      <c r="B42" s="963" t="s">
        <v>854</v>
      </c>
      <c r="C42" s="964" t="s">
        <v>735</v>
      </c>
      <c r="D42" s="639" t="s">
        <v>293</v>
      </c>
      <c r="E42" s="963" t="s">
        <v>2525</v>
      </c>
      <c r="F42" s="963" t="s">
        <v>2536</v>
      </c>
      <c r="G42" s="798" t="s">
        <v>3706</v>
      </c>
      <c r="H42" s="361" t="s">
        <v>982</v>
      </c>
      <c r="I42" s="152">
        <f t="shared" si="2"/>
        <v>10</v>
      </c>
      <c r="J42" s="640">
        <v>5</v>
      </c>
      <c r="K42" s="640">
        <v>5</v>
      </c>
      <c r="L42" s="389">
        <v>0</v>
      </c>
      <c r="M42" s="588" t="s">
        <v>268</v>
      </c>
      <c r="N42" s="588" t="s">
        <v>268</v>
      </c>
      <c r="O42" s="588" t="s">
        <v>269</v>
      </c>
      <c r="P42" s="588" t="s">
        <v>268</v>
      </c>
      <c r="Q42" s="588" t="s">
        <v>268</v>
      </c>
      <c r="R42" s="588" t="s">
        <v>269</v>
      </c>
      <c r="S42" s="588" t="s">
        <v>269</v>
      </c>
      <c r="T42" s="897" t="s">
        <v>986</v>
      </c>
      <c r="U42" s="14"/>
      <c r="V42" s="14">
        <f t="shared" si="3"/>
        <v>0</v>
      </c>
      <c r="W42" s="13"/>
      <c r="X42" s="123"/>
      <c r="Y42" s="14"/>
      <c r="Z42" s="14">
        <f t="shared" si="4"/>
        <v>0</v>
      </c>
      <c r="AB42" s="14"/>
      <c r="AC42" s="14">
        <f t="shared" si="5"/>
        <v>0</v>
      </c>
      <c r="AD42" s="14"/>
      <c r="AE42" s="14">
        <f t="shared" si="6"/>
        <v>0</v>
      </c>
      <c r="AF42" s="14"/>
      <c r="AG42" s="14"/>
      <c r="AH42" s="178">
        <v>0</v>
      </c>
      <c r="AI42" s="14">
        <f t="shared" si="7"/>
        <v>0</v>
      </c>
      <c r="AJ42" s="14"/>
      <c r="AK42" s="14">
        <f t="shared" si="8"/>
        <v>0</v>
      </c>
      <c r="AL42" s="14">
        <f t="shared" si="9"/>
        <v>0</v>
      </c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</row>
    <row r="43" spans="2:61" s="139" customFormat="1" ht="27.6" outlineLevel="1">
      <c r="B43" s="963"/>
      <c r="C43" s="964"/>
      <c r="D43" s="639" t="s">
        <v>911</v>
      </c>
      <c r="E43" s="963"/>
      <c r="F43" s="963"/>
      <c r="G43" s="798" t="s">
        <v>3706</v>
      </c>
      <c r="H43" s="361" t="s">
        <v>982</v>
      </c>
      <c r="I43" s="152">
        <f t="shared" si="2"/>
        <v>40</v>
      </c>
      <c r="J43" s="640">
        <v>20</v>
      </c>
      <c r="K43" s="640">
        <v>20</v>
      </c>
      <c r="L43" s="389">
        <v>0</v>
      </c>
      <c r="M43" s="588" t="s">
        <v>268</v>
      </c>
      <c r="N43" s="588" t="s">
        <v>268</v>
      </c>
      <c r="O43" s="588" t="s">
        <v>269</v>
      </c>
      <c r="P43" s="588" t="s">
        <v>268</v>
      </c>
      <c r="Q43" s="588" t="s">
        <v>268</v>
      </c>
      <c r="R43" s="588" t="s">
        <v>269</v>
      </c>
      <c r="S43" s="588" t="s">
        <v>269</v>
      </c>
      <c r="T43" s="965"/>
      <c r="U43" s="14"/>
      <c r="V43" s="14">
        <f t="shared" si="3"/>
        <v>0</v>
      </c>
      <c r="W43" s="13"/>
      <c r="X43" s="123"/>
      <c r="Y43" s="14"/>
      <c r="Z43" s="14">
        <f t="shared" si="4"/>
        <v>0</v>
      </c>
      <c r="AB43" s="14"/>
      <c r="AC43" s="14">
        <f t="shared" si="5"/>
        <v>0</v>
      </c>
      <c r="AD43" s="14"/>
      <c r="AE43" s="14">
        <f t="shared" si="6"/>
        <v>0</v>
      </c>
      <c r="AF43" s="14"/>
      <c r="AG43" s="14"/>
      <c r="AH43" s="178">
        <v>0</v>
      </c>
      <c r="AI43" s="14">
        <f t="shared" si="7"/>
        <v>0</v>
      </c>
      <c r="AJ43" s="14"/>
      <c r="AK43" s="14">
        <f t="shared" si="8"/>
        <v>0</v>
      </c>
      <c r="AL43" s="14">
        <f t="shared" si="9"/>
        <v>0</v>
      </c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</row>
    <row r="44" spans="2:61" s="139" customFormat="1" ht="13.8" outlineLevel="1">
      <c r="B44" s="963" t="s">
        <v>855</v>
      </c>
      <c r="C44" s="964" t="s">
        <v>912</v>
      </c>
      <c r="D44" s="639" t="s">
        <v>293</v>
      </c>
      <c r="E44" s="963" t="s">
        <v>2526</v>
      </c>
      <c r="F44" s="963" t="s">
        <v>2535</v>
      </c>
      <c r="G44" s="17" t="s">
        <v>8</v>
      </c>
      <c r="H44" s="361" t="s">
        <v>716</v>
      </c>
      <c r="I44" s="152">
        <f t="shared" si="2"/>
        <v>10</v>
      </c>
      <c r="J44" s="640">
        <v>5</v>
      </c>
      <c r="K44" s="640">
        <v>5</v>
      </c>
      <c r="L44" s="389">
        <v>0</v>
      </c>
      <c r="M44" s="588" t="s">
        <v>268</v>
      </c>
      <c r="N44" s="588" t="s">
        <v>268</v>
      </c>
      <c r="O44" s="588" t="s">
        <v>269</v>
      </c>
      <c r="P44" s="588" t="s">
        <v>268</v>
      </c>
      <c r="Q44" s="588" t="s">
        <v>269</v>
      </c>
      <c r="R44" s="588" t="s">
        <v>268</v>
      </c>
      <c r="S44" s="588" t="s">
        <v>268</v>
      </c>
      <c r="T44" s="897" t="s">
        <v>722</v>
      </c>
      <c r="U44" s="14"/>
      <c r="V44" s="14">
        <f t="shared" si="3"/>
        <v>0</v>
      </c>
      <c r="W44" s="13"/>
      <c r="X44" s="123"/>
      <c r="Y44" s="14"/>
      <c r="Z44" s="14">
        <f t="shared" si="4"/>
        <v>0</v>
      </c>
      <c r="AB44" s="14"/>
      <c r="AC44" s="14">
        <f t="shared" si="5"/>
        <v>0</v>
      </c>
      <c r="AD44" s="14"/>
      <c r="AE44" s="14">
        <f t="shared" si="6"/>
        <v>0</v>
      </c>
      <c r="AF44" s="14"/>
      <c r="AG44" s="14"/>
      <c r="AH44" s="178">
        <v>0</v>
      </c>
      <c r="AI44" s="14">
        <f t="shared" si="7"/>
        <v>0</v>
      </c>
      <c r="AJ44" s="14"/>
      <c r="AK44" s="14">
        <f t="shared" si="8"/>
        <v>0</v>
      </c>
      <c r="AL44" s="14">
        <f t="shared" si="9"/>
        <v>0</v>
      </c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</row>
    <row r="45" spans="2:61" s="139" customFormat="1" ht="13.8" outlineLevel="1">
      <c r="B45" s="963"/>
      <c r="C45" s="964"/>
      <c r="D45" s="639" t="s">
        <v>298</v>
      </c>
      <c r="E45" s="963"/>
      <c r="F45" s="963"/>
      <c r="G45" s="17" t="s">
        <v>8</v>
      </c>
      <c r="H45" s="361" t="s">
        <v>716</v>
      </c>
      <c r="I45" s="152">
        <f t="shared" si="2"/>
        <v>100</v>
      </c>
      <c r="J45" s="640">
        <v>20</v>
      </c>
      <c r="K45" s="640">
        <v>80</v>
      </c>
      <c r="L45" s="389">
        <v>0</v>
      </c>
      <c r="M45" s="588" t="s">
        <v>268</v>
      </c>
      <c r="N45" s="588" t="s">
        <v>268</v>
      </c>
      <c r="O45" s="588" t="s">
        <v>269</v>
      </c>
      <c r="P45" s="588" t="s">
        <v>268</v>
      </c>
      <c r="Q45" s="588" t="s">
        <v>269</v>
      </c>
      <c r="R45" s="588" t="s">
        <v>268</v>
      </c>
      <c r="S45" s="588" t="s">
        <v>268</v>
      </c>
      <c r="T45" s="965"/>
      <c r="U45" s="14"/>
      <c r="V45" s="14">
        <f t="shared" si="3"/>
        <v>0</v>
      </c>
      <c r="W45" s="13"/>
      <c r="X45" s="123"/>
      <c r="Y45" s="14"/>
      <c r="Z45" s="14">
        <f t="shared" si="4"/>
        <v>0</v>
      </c>
      <c r="AB45" s="14"/>
      <c r="AC45" s="14">
        <f t="shared" si="5"/>
        <v>0</v>
      </c>
      <c r="AD45" s="14"/>
      <c r="AE45" s="14">
        <f t="shared" si="6"/>
        <v>0</v>
      </c>
      <c r="AF45" s="14"/>
      <c r="AG45" s="14"/>
      <c r="AH45" s="178">
        <v>0</v>
      </c>
      <c r="AI45" s="14">
        <f t="shared" si="7"/>
        <v>0</v>
      </c>
      <c r="AJ45" s="14"/>
      <c r="AK45" s="14">
        <f t="shared" si="8"/>
        <v>0</v>
      </c>
      <c r="AL45" s="14">
        <f t="shared" si="9"/>
        <v>0</v>
      </c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</row>
    <row r="46" spans="2:61" s="139" customFormat="1" ht="13.05" customHeight="1" outlineLevel="1">
      <c r="B46" s="963" t="s">
        <v>856</v>
      </c>
      <c r="C46" s="964" t="s">
        <v>736</v>
      </c>
      <c r="D46" s="639" t="s">
        <v>293</v>
      </c>
      <c r="E46" s="963" t="s">
        <v>3568</v>
      </c>
      <c r="F46" s="963" t="s">
        <v>3569</v>
      </c>
      <c r="G46" s="17" t="s">
        <v>8</v>
      </c>
      <c r="H46" s="361" t="s">
        <v>717</v>
      </c>
      <c r="I46" s="152">
        <f t="shared" si="2"/>
        <v>10</v>
      </c>
      <c r="J46" s="640">
        <v>5</v>
      </c>
      <c r="K46" s="640">
        <v>5</v>
      </c>
      <c r="L46" s="389">
        <v>0</v>
      </c>
      <c r="M46" s="588" t="s">
        <v>268</v>
      </c>
      <c r="N46" s="588" t="s">
        <v>268</v>
      </c>
      <c r="O46" s="588" t="s">
        <v>269</v>
      </c>
      <c r="P46" s="588" t="s">
        <v>268</v>
      </c>
      <c r="Q46" s="588" t="s">
        <v>269</v>
      </c>
      <c r="R46" s="588" t="s">
        <v>268</v>
      </c>
      <c r="S46" s="588" t="s">
        <v>268</v>
      </c>
      <c r="T46" s="897" t="s">
        <v>722</v>
      </c>
      <c r="U46" s="14"/>
      <c r="V46" s="14">
        <f t="shared" si="3"/>
        <v>0</v>
      </c>
      <c r="W46" s="13"/>
      <c r="X46" s="123"/>
      <c r="Y46" s="14"/>
      <c r="Z46" s="14">
        <f t="shared" si="4"/>
        <v>0</v>
      </c>
      <c r="AB46" s="14"/>
      <c r="AC46" s="14">
        <f t="shared" si="5"/>
        <v>0</v>
      </c>
      <c r="AD46" s="14"/>
      <c r="AE46" s="14">
        <f t="shared" si="6"/>
        <v>0</v>
      </c>
      <c r="AF46" s="14"/>
      <c r="AG46" s="14"/>
      <c r="AH46" s="178">
        <v>0</v>
      </c>
      <c r="AI46" s="14">
        <f t="shared" si="7"/>
        <v>0</v>
      </c>
      <c r="AJ46" s="14"/>
      <c r="AK46" s="14">
        <f t="shared" ref="AK46:AK71" si="10">COUNTIF(AM46:AV46,"V")</f>
        <v>0</v>
      </c>
      <c r="AL46" s="14">
        <f t="shared" si="9"/>
        <v>0</v>
      </c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</row>
    <row r="47" spans="2:61" s="139" customFormat="1" ht="13.8" outlineLevel="1">
      <c r="B47" s="963"/>
      <c r="C47" s="964"/>
      <c r="D47" s="639" t="s">
        <v>913</v>
      </c>
      <c r="E47" s="963"/>
      <c r="F47" s="963"/>
      <c r="G47" s="17" t="s">
        <v>8</v>
      </c>
      <c r="H47" s="361" t="s">
        <v>717</v>
      </c>
      <c r="I47" s="152">
        <f t="shared" si="2"/>
        <v>25</v>
      </c>
      <c r="J47" s="640">
        <v>5</v>
      </c>
      <c r="K47" s="640">
        <v>20</v>
      </c>
      <c r="L47" s="389">
        <v>0</v>
      </c>
      <c r="M47" s="588" t="s">
        <v>268</v>
      </c>
      <c r="N47" s="588" t="s">
        <v>268</v>
      </c>
      <c r="O47" s="588" t="s">
        <v>269</v>
      </c>
      <c r="P47" s="588" t="s">
        <v>268</v>
      </c>
      <c r="Q47" s="588" t="s">
        <v>269</v>
      </c>
      <c r="R47" s="588" t="s">
        <v>268</v>
      </c>
      <c r="S47" s="588" t="s">
        <v>268</v>
      </c>
      <c r="T47" s="898"/>
      <c r="U47" s="14"/>
      <c r="V47" s="14">
        <f t="shared" si="3"/>
        <v>0</v>
      </c>
      <c r="W47" s="13"/>
      <c r="X47" s="123"/>
      <c r="Y47" s="14"/>
      <c r="Z47" s="14">
        <f t="shared" si="4"/>
        <v>0</v>
      </c>
      <c r="AB47" s="14"/>
      <c r="AC47" s="14">
        <f t="shared" si="5"/>
        <v>0</v>
      </c>
      <c r="AD47" s="14"/>
      <c r="AE47" s="14">
        <f t="shared" si="6"/>
        <v>0</v>
      </c>
      <c r="AF47" s="14"/>
      <c r="AG47" s="14"/>
      <c r="AH47" s="178">
        <v>0</v>
      </c>
      <c r="AI47" s="14">
        <f t="shared" si="7"/>
        <v>0</v>
      </c>
      <c r="AJ47" s="14"/>
      <c r="AK47" s="14">
        <f t="shared" si="10"/>
        <v>0</v>
      </c>
      <c r="AL47" s="14">
        <f t="shared" si="9"/>
        <v>0</v>
      </c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</row>
    <row r="48" spans="2:61" s="139" customFormat="1" ht="13.8" outlineLevel="1">
      <c r="B48" s="963"/>
      <c r="C48" s="964"/>
      <c r="D48" s="639" t="s">
        <v>737</v>
      </c>
      <c r="E48" s="963"/>
      <c r="F48" s="963"/>
      <c r="G48" s="17" t="s">
        <v>8</v>
      </c>
      <c r="H48" s="361" t="s">
        <v>717</v>
      </c>
      <c r="I48" s="152">
        <f t="shared" si="2"/>
        <v>20</v>
      </c>
      <c r="J48" s="640">
        <v>10</v>
      </c>
      <c r="K48" s="640">
        <v>10</v>
      </c>
      <c r="L48" s="389">
        <v>0</v>
      </c>
      <c r="M48" s="588" t="s">
        <v>268</v>
      </c>
      <c r="N48" s="588" t="s">
        <v>268</v>
      </c>
      <c r="O48" s="588" t="s">
        <v>269</v>
      </c>
      <c r="P48" s="588" t="s">
        <v>268</v>
      </c>
      <c r="Q48" s="588" t="s">
        <v>269</v>
      </c>
      <c r="R48" s="588" t="s">
        <v>268</v>
      </c>
      <c r="S48" s="588" t="s">
        <v>268</v>
      </c>
      <c r="T48" s="965"/>
      <c r="U48" s="14"/>
      <c r="V48" s="14">
        <f t="shared" si="3"/>
        <v>0</v>
      </c>
      <c r="W48" s="13"/>
      <c r="X48" s="123"/>
      <c r="Y48" s="14"/>
      <c r="Z48" s="14">
        <f t="shared" si="4"/>
        <v>0</v>
      </c>
      <c r="AB48" s="14"/>
      <c r="AC48" s="14">
        <f t="shared" si="5"/>
        <v>0</v>
      </c>
      <c r="AD48" s="14"/>
      <c r="AE48" s="14">
        <f t="shared" si="6"/>
        <v>0</v>
      </c>
      <c r="AF48" s="14"/>
      <c r="AG48" s="14"/>
      <c r="AH48" s="178">
        <v>0</v>
      </c>
      <c r="AI48" s="14">
        <f t="shared" si="7"/>
        <v>0</v>
      </c>
      <c r="AJ48" s="14"/>
      <c r="AK48" s="14">
        <f t="shared" si="10"/>
        <v>0</v>
      </c>
      <c r="AL48" s="14">
        <f t="shared" si="9"/>
        <v>0</v>
      </c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</row>
    <row r="49" spans="2:61" s="139" customFormat="1" ht="13.05" customHeight="1" outlineLevel="1">
      <c r="B49" s="963" t="s">
        <v>857</v>
      </c>
      <c r="C49" s="964" t="s">
        <v>738</v>
      </c>
      <c r="D49" s="639" t="s">
        <v>293</v>
      </c>
      <c r="E49" s="963" t="s">
        <v>2525</v>
      </c>
      <c r="F49" s="963" t="s">
        <v>2537</v>
      </c>
      <c r="G49" s="798" t="s">
        <v>3706</v>
      </c>
      <c r="H49" s="361" t="s">
        <v>982</v>
      </c>
      <c r="I49" s="152">
        <f t="shared" si="2"/>
        <v>10</v>
      </c>
      <c r="J49" s="640">
        <v>5</v>
      </c>
      <c r="K49" s="640">
        <v>5</v>
      </c>
      <c r="L49" s="389">
        <v>0</v>
      </c>
      <c r="M49" s="588" t="s">
        <v>268</v>
      </c>
      <c r="N49" s="588" t="s">
        <v>268</v>
      </c>
      <c r="O49" s="588" t="s">
        <v>269</v>
      </c>
      <c r="P49" s="588" t="s">
        <v>268</v>
      </c>
      <c r="Q49" s="588" t="s">
        <v>269</v>
      </c>
      <c r="R49" s="588" t="s">
        <v>269</v>
      </c>
      <c r="S49" s="588" t="s">
        <v>268</v>
      </c>
      <c r="T49" s="897" t="s">
        <v>722</v>
      </c>
      <c r="U49" s="14"/>
      <c r="V49" s="14">
        <f t="shared" si="3"/>
        <v>0</v>
      </c>
      <c r="W49" s="13"/>
      <c r="X49" s="123"/>
      <c r="Y49" s="14"/>
      <c r="Z49" s="14">
        <f t="shared" ref="Z49:Z71" si="11">V49*Y49</f>
        <v>0</v>
      </c>
      <c r="AB49" s="14"/>
      <c r="AC49" s="14">
        <f t="shared" si="5"/>
        <v>0</v>
      </c>
      <c r="AD49" s="14"/>
      <c r="AE49" s="14">
        <f t="shared" si="6"/>
        <v>0</v>
      </c>
      <c r="AF49" s="14"/>
      <c r="AG49" s="14"/>
      <c r="AH49" s="178">
        <v>0</v>
      </c>
      <c r="AI49" s="14">
        <f t="shared" si="7"/>
        <v>0</v>
      </c>
      <c r="AJ49" s="14"/>
      <c r="AK49" s="14">
        <f t="shared" si="10"/>
        <v>0</v>
      </c>
      <c r="AL49" s="14">
        <f t="shared" si="9"/>
        <v>0</v>
      </c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</row>
    <row r="50" spans="2:61" s="139" customFormat="1" ht="13.8" outlineLevel="1">
      <c r="B50" s="963"/>
      <c r="C50" s="964"/>
      <c r="D50" s="639" t="s">
        <v>739</v>
      </c>
      <c r="E50" s="963"/>
      <c r="F50" s="963"/>
      <c r="G50" s="798" t="s">
        <v>3706</v>
      </c>
      <c r="H50" s="361" t="s">
        <v>982</v>
      </c>
      <c r="I50" s="152">
        <f t="shared" si="2"/>
        <v>240</v>
      </c>
      <c r="J50" s="640">
        <v>120</v>
      </c>
      <c r="K50" s="640">
        <v>120</v>
      </c>
      <c r="L50" s="389">
        <v>0</v>
      </c>
      <c r="M50" s="588" t="s">
        <v>268</v>
      </c>
      <c r="N50" s="588" t="s">
        <v>268</v>
      </c>
      <c r="O50" s="588" t="s">
        <v>269</v>
      </c>
      <c r="P50" s="588" t="s">
        <v>268</v>
      </c>
      <c r="Q50" s="588" t="s">
        <v>269</v>
      </c>
      <c r="R50" s="588" t="s">
        <v>269</v>
      </c>
      <c r="S50" s="588" t="s">
        <v>268</v>
      </c>
      <c r="T50" s="965"/>
      <c r="U50" s="14"/>
      <c r="V50" s="14">
        <f t="shared" si="3"/>
        <v>0</v>
      </c>
      <c r="W50" s="13"/>
      <c r="X50" s="123"/>
      <c r="Y50" s="14"/>
      <c r="Z50" s="14">
        <f>V50*Y50</f>
        <v>0</v>
      </c>
      <c r="AB50" s="14"/>
      <c r="AC50" s="14">
        <f t="shared" si="5"/>
        <v>0</v>
      </c>
      <c r="AD50" s="14"/>
      <c r="AE50" s="14">
        <f t="shared" si="6"/>
        <v>0</v>
      </c>
      <c r="AF50" s="14"/>
      <c r="AG50" s="14"/>
      <c r="AH50" s="178">
        <v>0</v>
      </c>
      <c r="AI50" s="14">
        <f t="shared" si="7"/>
        <v>0</v>
      </c>
      <c r="AJ50" s="14"/>
      <c r="AK50" s="14">
        <f>COUNTIF(AM50:AV50,"V")</f>
        <v>0</v>
      </c>
      <c r="AL50" s="14">
        <f>Z50-AC50-AE50-AI50</f>
        <v>0</v>
      </c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</row>
    <row r="51" spans="2:61" s="139" customFormat="1" ht="13.05" customHeight="1" outlineLevel="1">
      <c r="B51" s="963" t="s">
        <v>740</v>
      </c>
      <c r="C51" s="964" t="s">
        <v>10</v>
      </c>
      <c r="D51" s="639" t="s">
        <v>293</v>
      </c>
      <c r="E51" s="963" t="s">
        <v>2525</v>
      </c>
      <c r="F51" s="963" t="s">
        <v>2538</v>
      </c>
      <c r="G51" s="17" t="s">
        <v>3349</v>
      </c>
      <c r="H51" s="361" t="s">
        <v>717</v>
      </c>
      <c r="I51" s="152">
        <f t="shared" si="2"/>
        <v>10</v>
      </c>
      <c r="J51" s="640">
        <v>5</v>
      </c>
      <c r="K51" s="640">
        <v>5</v>
      </c>
      <c r="L51" s="389">
        <v>0</v>
      </c>
      <c r="M51" s="588" t="s">
        <v>268</v>
      </c>
      <c r="N51" s="588" t="s">
        <v>268</v>
      </c>
      <c r="O51" s="588" t="s">
        <v>269</v>
      </c>
      <c r="P51" s="588" t="s">
        <v>268</v>
      </c>
      <c r="Q51" s="588" t="s">
        <v>269</v>
      </c>
      <c r="R51" s="588" t="s">
        <v>268</v>
      </c>
      <c r="S51" s="588" t="s">
        <v>268</v>
      </c>
      <c r="T51" s="1232" t="s">
        <v>722</v>
      </c>
      <c r="U51" s="153"/>
      <c r="V51" s="153">
        <f t="shared" si="3"/>
        <v>0</v>
      </c>
      <c r="W51" s="13"/>
      <c r="X51" s="123"/>
      <c r="Y51" s="14"/>
      <c r="Z51" s="14">
        <f t="shared" si="11"/>
        <v>0</v>
      </c>
      <c r="AB51" s="14"/>
      <c r="AC51" s="14">
        <f t="shared" si="5"/>
        <v>0</v>
      </c>
      <c r="AD51" s="14"/>
      <c r="AE51" s="14">
        <f t="shared" si="6"/>
        <v>0</v>
      </c>
      <c r="AF51" s="14"/>
      <c r="AG51" s="14"/>
      <c r="AH51" s="178">
        <v>0</v>
      </c>
      <c r="AI51" s="14">
        <f t="shared" si="7"/>
        <v>0</v>
      </c>
      <c r="AJ51" s="14"/>
      <c r="AK51" s="14">
        <f t="shared" si="10"/>
        <v>0</v>
      </c>
      <c r="AL51" s="14">
        <f t="shared" si="9"/>
        <v>0</v>
      </c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</row>
    <row r="52" spans="2:61" s="139" customFormat="1" ht="13.8" outlineLevel="1">
      <c r="B52" s="963"/>
      <c r="C52" s="964"/>
      <c r="D52" s="639" t="s">
        <v>299</v>
      </c>
      <c r="E52" s="963"/>
      <c r="F52" s="963"/>
      <c r="G52" s="17" t="s">
        <v>3349</v>
      </c>
      <c r="H52" s="361" t="s">
        <v>717</v>
      </c>
      <c r="I52" s="152">
        <f t="shared" si="2"/>
        <v>30</v>
      </c>
      <c r="J52" s="640">
        <v>15</v>
      </c>
      <c r="K52" s="640">
        <v>15</v>
      </c>
      <c r="L52" s="389">
        <v>0</v>
      </c>
      <c r="M52" s="588" t="s">
        <v>268</v>
      </c>
      <c r="N52" s="588" t="s">
        <v>268</v>
      </c>
      <c r="O52" s="588" t="s">
        <v>269</v>
      </c>
      <c r="P52" s="588" t="s">
        <v>268</v>
      </c>
      <c r="Q52" s="588" t="s">
        <v>269</v>
      </c>
      <c r="R52" s="588" t="s">
        <v>268</v>
      </c>
      <c r="S52" s="588" t="s">
        <v>268</v>
      </c>
      <c r="T52" s="1232"/>
      <c r="U52" s="153"/>
      <c r="V52" s="153">
        <f t="shared" si="3"/>
        <v>0</v>
      </c>
      <c r="W52" s="13"/>
      <c r="X52" s="123"/>
      <c r="Y52" s="14"/>
      <c r="Z52" s="14">
        <f t="shared" si="11"/>
        <v>0</v>
      </c>
      <c r="AB52" s="14"/>
      <c r="AC52" s="14">
        <f t="shared" si="5"/>
        <v>0</v>
      </c>
      <c r="AD52" s="14"/>
      <c r="AE52" s="14">
        <f t="shared" si="6"/>
        <v>0</v>
      </c>
      <c r="AF52" s="14"/>
      <c r="AG52" s="14"/>
      <c r="AH52" s="178">
        <v>0</v>
      </c>
      <c r="AI52" s="14">
        <f t="shared" si="7"/>
        <v>0</v>
      </c>
      <c r="AJ52" s="14"/>
      <c r="AK52" s="14">
        <f t="shared" si="10"/>
        <v>0</v>
      </c>
      <c r="AL52" s="14">
        <f t="shared" si="9"/>
        <v>0</v>
      </c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</row>
    <row r="53" spans="2:61" s="139" customFormat="1" ht="13.8" outlineLevel="1">
      <c r="B53" s="963"/>
      <c r="C53" s="964"/>
      <c r="D53" s="639" t="s">
        <v>300</v>
      </c>
      <c r="E53" s="963"/>
      <c r="F53" s="963"/>
      <c r="G53" s="17" t="s">
        <v>3349</v>
      </c>
      <c r="H53" s="361" t="s">
        <v>717</v>
      </c>
      <c r="I53" s="152">
        <f t="shared" si="2"/>
        <v>60</v>
      </c>
      <c r="J53" s="640">
        <v>15</v>
      </c>
      <c r="K53" s="640">
        <v>45</v>
      </c>
      <c r="L53" s="389">
        <v>0</v>
      </c>
      <c r="M53" s="588" t="s">
        <v>268</v>
      </c>
      <c r="N53" s="588" t="s">
        <v>268</v>
      </c>
      <c r="O53" s="588" t="s">
        <v>269</v>
      </c>
      <c r="P53" s="588" t="s">
        <v>268</v>
      </c>
      <c r="Q53" s="588" t="s">
        <v>269</v>
      </c>
      <c r="R53" s="588" t="s">
        <v>268</v>
      </c>
      <c r="S53" s="588" t="s">
        <v>268</v>
      </c>
      <c r="T53" s="1232"/>
      <c r="U53" s="153"/>
      <c r="V53" s="153">
        <f t="shared" si="3"/>
        <v>0</v>
      </c>
      <c r="W53" s="13"/>
      <c r="X53" s="123"/>
      <c r="Y53" s="14"/>
      <c r="Z53" s="14">
        <f t="shared" si="11"/>
        <v>0</v>
      </c>
      <c r="AB53" s="14"/>
      <c r="AC53" s="14">
        <f t="shared" si="5"/>
        <v>0</v>
      </c>
      <c r="AD53" s="14"/>
      <c r="AE53" s="14">
        <f t="shared" si="6"/>
        <v>0</v>
      </c>
      <c r="AF53" s="14"/>
      <c r="AG53" s="14"/>
      <c r="AH53" s="178">
        <v>0</v>
      </c>
      <c r="AI53" s="14">
        <f t="shared" si="7"/>
        <v>0</v>
      </c>
      <c r="AJ53" s="14"/>
      <c r="AK53" s="14">
        <f t="shared" si="10"/>
        <v>0</v>
      </c>
      <c r="AL53" s="14">
        <f t="shared" si="9"/>
        <v>0</v>
      </c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</row>
    <row r="54" spans="2:61" s="139" customFormat="1" ht="13.05" customHeight="1" outlineLevel="1">
      <c r="B54" s="963" t="s">
        <v>858</v>
      </c>
      <c r="C54" s="964" t="s">
        <v>914</v>
      </c>
      <c r="D54" s="639" t="s">
        <v>293</v>
      </c>
      <c r="E54" s="963" t="s">
        <v>2525</v>
      </c>
      <c r="F54" s="963" t="s">
        <v>2539</v>
      </c>
      <c r="G54" s="17" t="s">
        <v>3349</v>
      </c>
      <c r="H54" s="361" t="s">
        <v>717</v>
      </c>
      <c r="I54" s="152">
        <f t="shared" si="2"/>
        <v>10</v>
      </c>
      <c r="J54" s="640">
        <v>5</v>
      </c>
      <c r="K54" s="640">
        <v>5</v>
      </c>
      <c r="L54" s="389">
        <v>0</v>
      </c>
      <c r="M54" s="588" t="s">
        <v>268</v>
      </c>
      <c r="N54" s="588" t="s">
        <v>268</v>
      </c>
      <c r="O54" s="588" t="s">
        <v>269</v>
      </c>
      <c r="P54" s="588" t="s">
        <v>268</v>
      </c>
      <c r="Q54" s="588" t="s">
        <v>269</v>
      </c>
      <c r="R54" s="588" t="s">
        <v>268</v>
      </c>
      <c r="S54" s="588" t="s">
        <v>268</v>
      </c>
      <c r="T54" s="1232" t="s">
        <v>985</v>
      </c>
      <c r="U54" s="153"/>
      <c r="V54" s="153">
        <f t="shared" si="3"/>
        <v>0</v>
      </c>
      <c r="W54" s="13"/>
      <c r="X54" s="123"/>
      <c r="Y54" s="14"/>
      <c r="Z54" s="14">
        <f t="shared" si="11"/>
        <v>0</v>
      </c>
      <c r="AB54" s="14"/>
      <c r="AC54" s="14">
        <f t="shared" si="5"/>
        <v>0</v>
      </c>
      <c r="AD54" s="14"/>
      <c r="AE54" s="14">
        <f t="shared" si="6"/>
        <v>0</v>
      </c>
      <c r="AF54" s="14"/>
      <c r="AG54" s="14"/>
      <c r="AH54" s="178">
        <v>0</v>
      </c>
      <c r="AI54" s="14">
        <f t="shared" si="7"/>
        <v>0</v>
      </c>
      <c r="AJ54" s="14"/>
      <c r="AK54" s="14">
        <f t="shared" si="10"/>
        <v>0</v>
      </c>
      <c r="AL54" s="14">
        <f t="shared" si="9"/>
        <v>0</v>
      </c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</row>
    <row r="55" spans="2:61" s="139" customFormat="1" ht="13.8" outlineLevel="1">
      <c r="B55" s="963"/>
      <c r="C55" s="964"/>
      <c r="D55" s="639" t="s">
        <v>741</v>
      </c>
      <c r="E55" s="963"/>
      <c r="F55" s="963"/>
      <c r="G55" s="17" t="s">
        <v>3349</v>
      </c>
      <c r="H55" s="361" t="s">
        <v>717</v>
      </c>
      <c r="I55" s="152">
        <f t="shared" si="2"/>
        <v>30</v>
      </c>
      <c r="J55" s="640">
        <v>15</v>
      </c>
      <c r="K55" s="640">
        <v>15</v>
      </c>
      <c r="L55" s="389">
        <v>0</v>
      </c>
      <c r="M55" s="588" t="s">
        <v>268</v>
      </c>
      <c r="N55" s="588" t="s">
        <v>268</v>
      </c>
      <c r="O55" s="588" t="s">
        <v>269</v>
      </c>
      <c r="P55" s="588" t="s">
        <v>268</v>
      </c>
      <c r="Q55" s="588" t="s">
        <v>269</v>
      </c>
      <c r="R55" s="588" t="s">
        <v>268</v>
      </c>
      <c r="S55" s="588" t="s">
        <v>268</v>
      </c>
      <c r="T55" s="1232"/>
      <c r="U55" s="153"/>
      <c r="V55" s="153">
        <f t="shared" si="3"/>
        <v>0</v>
      </c>
      <c r="W55" s="13"/>
      <c r="X55" s="123"/>
      <c r="Y55" s="14"/>
      <c r="Z55" s="14">
        <f t="shared" si="11"/>
        <v>0</v>
      </c>
      <c r="AB55" s="14"/>
      <c r="AC55" s="14">
        <f t="shared" si="5"/>
        <v>0</v>
      </c>
      <c r="AD55" s="14"/>
      <c r="AE55" s="14">
        <f t="shared" si="6"/>
        <v>0</v>
      </c>
      <c r="AF55" s="14"/>
      <c r="AG55" s="14"/>
      <c r="AH55" s="178">
        <v>0</v>
      </c>
      <c r="AI55" s="14">
        <f t="shared" si="7"/>
        <v>0</v>
      </c>
      <c r="AJ55" s="14"/>
      <c r="AK55" s="14">
        <f t="shared" si="10"/>
        <v>0</v>
      </c>
      <c r="AL55" s="14">
        <f t="shared" si="9"/>
        <v>0</v>
      </c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</row>
    <row r="56" spans="2:61" s="139" customFormat="1" ht="13.8" outlineLevel="1">
      <c r="B56" s="963"/>
      <c r="C56" s="964"/>
      <c r="D56" s="639" t="s">
        <v>742</v>
      </c>
      <c r="E56" s="963"/>
      <c r="F56" s="963"/>
      <c r="G56" s="17" t="s">
        <v>3349</v>
      </c>
      <c r="H56" s="361" t="s">
        <v>717</v>
      </c>
      <c r="I56" s="152">
        <f t="shared" si="2"/>
        <v>20</v>
      </c>
      <c r="J56" s="640">
        <v>10</v>
      </c>
      <c r="K56" s="640">
        <v>10</v>
      </c>
      <c r="L56" s="389">
        <v>0</v>
      </c>
      <c r="M56" s="588" t="s">
        <v>268</v>
      </c>
      <c r="N56" s="588" t="s">
        <v>268</v>
      </c>
      <c r="O56" s="588" t="s">
        <v>269</v>
      </c>
      <c r="P56" s="588" t="s">
        <v>268</v>
      </c>
      <c r="Q56" s="588" t="s">
        <v>269</v>
      </c>
      <c r="R56" s="588" t="s">
        <v>268</v>
      </c>
      <c r="S56" s="588" t="s">
        <v>268</v>
      </c>
      <c r="T56" s="1232"/>
      <c r="U56" s="153"/>
      <c r="V56" s="153">
        <f t="shared" si="3"/>
        <v>0</v>
      </c>
      <c r="W56" s="13"/>
      <c r="X56" s="123"/>
      <c r="Y56" s="14"/>
      <c r="Z56" s="14">
        <f t="shared" si="11"/>
        <v>0</v>
      </c>
      <c r="AB56" s="14"/>
      <c r="AC56" s="14">
        <f t="shared" si="5"/>
        <v>0</v>
      </c>
      <c r="AD56" s="14"/>
      <c r="AE56" s="14">
        <f t="shared" si="6"/>
        <v>0</v>
      </c>
      <c r="AF56" s="14"/>
      <c r="AG56" s="14"/>
      <c r="AH56" s="178">
        <v>0</v>
      </c>
      <c r="AI56" s="14">
        <f t="shared" si="7"/>
        <v>0</v>
      </c>
      <c r="AJ56" s="14"/>
      <c r="AK56" s="14">
        <f t="shared" si="10"/>
        <v>0</v>
      </c>
      <c r="AL56" s="14">
        <f t="shared" si="9"/>
        <v>0</v>
      </c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</row>
    <row r="57" spans="2:61" s="139" customFormat="1" ht="13.8" outlineLevel="1">
      <c r="B57" s="963"/>
      <c r="C57" s="964"/>
      <c r="D57" s="639" t="s">
        <v>915</v>
      </c>
      <c r="E57" s="963"/>
      <c r="F57" s="963"/>
      <c r="G57" s="17" t="s">
        <v>3349</v>
      </c>
      <c r="H57" s="361" t="s">
        <v>717</v>
      </c>
      <c r="I57" s="152">
        <f t="shared" si="2"/>
        <v>20</v>
      </c>
      <c r="J57" s="640">
        <v>10</v>
      </c>
      <c r="K57" s="640">
        <v>10</v>
      </c>
      <c r="L57" s="389">
        <v>0</v>
      </c>
      <c r="M57" s="588" t="s">
        <v>268</v>
      </c>
      <c r="N57" s="588" t="s">
        <v>268</v>
      </c>
      <c r="O57" s="588" t="s">
        <v>269</v>
      </c>
      <c r="P57" s="588" t="s">
        <v>268</v>
      </c>
      <c r="Q57" s="588" t="s">
        <v>269</v>
      </c>
      <c r="R57" s="588" t="s">
        <v>268</v>
      </c>
      <c r="S57" s="588" t="s">
        <v>268</v>
      </c>
      <c r="T57" s="1232"/>
      <c r="U57" s="153"/>
      <c r="V57" s="153">
        <f t="shared" si="3"/>
        <v>0</v>
      </c>
      <c r="W57" s="13"/>
      <c r="X57" s="123"/>
      <c r="Y57" s="14"/>
      <c r="Z57" s="14">
        <f t="shared" si="11"/>
        <v>0</v>
      </c>
      <c r="AB57" s="14"/>
      <c r="AC57" s="14">
        <f t="shared" si="5"/>
        <v>0</v>
      </c>
      <c r="AD57" s="14"/>
      <c r="AE57" s="14">
        <f t="shared" si="6"/>
        <v>0</v>
      </c>
      <c r="AF57" s="14"/>
      <c r="AG57" s="14"/>
      <c r="AH57" s="178">
        <v>0</v>
      </c>
      <c r="AI57" s="14">
        <f t="shared" si="7"/>
        <v>0</v>
      </c>
      <c r="AJ57" s="14"/>
      <c r="AK57" s="14">
        <f t="shared" si="10"/>
        <v>0</v>
      </c>
      <c r="AL57" s="14">
        <f t="shared" si="9"/>
        <v>0</v>
      </c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</row>
    <row r="58" spans="2:61" s="139" customFormat="1" ht="13.05" customHeight="1" outlineLevel="1">
      <c r="B58" s="963" t="s">
        <v>859</v>
      </c>
      <c r="C58" s="964" t="s">
        <v>11</v>
      </c>
      <c r="D58" s="639" t="s">
        <v>293</v>
      </c>
      <c r="E58" s="963" t="s">
        <v>2525</v>
      </c>
      <c r="F58" s="963" t="s">
        <v>2540</v>
      </c>
      <c r="G58" s="17" t="s">
        <v>8</v>
      </c>
      <c r="H58" s="361" t="s">
        <v>716</v>
      </c>
      <c r="I58" s="152">
        <f t="shared" si="2"/>
        <v>10</v>
      </c>
      <c r="J58" s="640">
        <v>5</v>
      </c>
      <c r="K58" s="640">
        <v>5</v>
      </c>
      <c r="L58" s="389">
        <v>0</v>
      </c>
      <c r="M58" s="588" t="s">
        <v>268</v>
      </c>
      <c r="N58" s="588" t="s">
        <v>268</v>
      </c>
      <c r="O58" s="588" t="s">
        <v>269</v>
      </c>
      <c r="P58" s="588" t="s">
        <v>268</v>
      </c>
      <c r="Q58" s="588" t="s">
        <v>269</v>
      </c>
      <c r="R58" s="588" t="s">
        <v>268</v>
      </c>
      <c r="S58" s="588" t="s">
        <v>268</v>
      </c>
      <c r="T58" s="1232" t="s">
        <v>722</v>
      </c>
      <c r="U58" s="153"/>
      <c r="V58" s="153">
        <f t="shared" si="3"/>
        <v>0</v>
      </c>
      <c r="W58" s="13"/>
      <c r="X58" s="123"/>
      <c r="Y58" s="14"/>
      <c r="Z58" s="14">
        <f t="shared" si="11"/>
        <v>0</v>
      </c>
      <c r="AB58" s="14"/>
      <c r="AC58" s="14">
        <f t="shared" si="5"/>
        <v>0</v>
      </c>
      <c r="AD58" s="14"/>
      <c r="AE58" s="14">
        <f t="shared" si="6"/>
        <v>0</v>
      </c>
      <c r="AF58" s="14"/>
      <c r="AG58" s="14"/>
      <c r="AH58" s="178">
        <v>0</v>
      </c>
      <c r="AI58" s="14">
        <f t="shared" si="7"/>
        <v>0</v>
      </c>
      <c r="AJ58" s="14"/>
      <c r="AK58" s="14">
        <f t="shared" si="10"/>
        <v>0</v>
      </c>
      <c r="AL58" s="14">
        <f t="shared" si="9"/>
        <v>0</v>
      </c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</row>
    <row r="59" spans="2:61" s="139" customFormat="1" ht="13.8" outlineLevel="1">
      <c r="B59" s="963"/>
      <c r="C59" s="964"/>
      <c r="D59" s="639" t="s">
        <v>11</v>
      </c>
      <c r="E59" s="963"/>
      <c r="F59" s="963"/>
      <c r="G59" s="17" t="s">
        <v>8</v>
      </c>
      <c r="H59" s="361" t="s">
        <v>716</v>
      </c>
      <c r="I59" s="152">
        <f t="shared" si="2"/>
        <v>20</v>
      </c>
      <c r="J59" s="640">
        <v>15</v>
      </c>
      <c r="K59" s="640">
        <v>5</v>
      </c>
      <c r="L59" s="389">
        <v>0</v>
      </c>
      <c r="M59" s="588" t="s">
        <v>268</v>
      </c>
      <c r="N59" s="588" t="s">
        <v>268</v>
      </c>
      <c r="O59" s="588" t="s">
        <v>269</v>
      </c>
      <c r="P59" s="588" t="s">
        <v>268</v>
      </c>
      <c r="Q59" s="588" t="s">
        <v>269</v>
      </c>
      <c r="R59" s="588" t="s">
        <v>268</v>
      </c>
      <c r="S59" s="588" t="s">
        <v>268</v>
      </c>
      <c r="T59" s="1232"/>
      <c r="U59" s="153"/>
      <c r="V59" s="153">
        <f t="shared" si="3"/>
        <v>0</v>
      </c>
      <c r="W59" s="13"/>
      <c r="X59" s="123"/>
      <c r="Y59" s="14"/>
      <c r="Z59" s="14">
        <f t="shared" si="11"/>
        <v>0</v>
      </c>
      <c r="AB59" s="14"/>
      <c r="AC59" s="14">
        <f t="shared" si="5"/>
        <v>0</v>
      </c>
      <c r="AD59" s="14"/>
      <c r="AE59" s="14">
        <f t="shared" si="6"/>
        <v>0</v>
      </c>
      <c r="AF59" s="14"/>
      <c r="AG59" s="14"/>
      <c r="AH59" s="178">
        <v>0</v>
      </c>
      <c r="AI59" s="14">
        <f t="shared" si="7"/>
        <v>0</v>
      </c>
      <c r="AJ59" s="14"/>
      <c r="AK59" s="14">
        <f t="shared" si="10"/>
        <v>0</v>
      </c>
      <c r="AL59" s="14">
        <f t="shared" si="9"/>
        <v>0</v>
      </c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</row>
    <row r="60" spans="2:61" s="139" customFormat="1" ht="13.05" customHeight="1" outlineLevel="1">
      <c r="B60" s="963" t="s">
        <v>860</v>
      </c>
      <c r="C60" s="964" t="s">
        <v>12</v>
      </c>
      <c r="D60" s="639" t="s">
        <v>293</v>
      </c>
      <c r="E60" s="963" t="s">
        <v>3570</v>
      </c>
      <c r="F60" s="963" t="s">
        <v>3569</v>
      </c>
      <c r="G60" s="17" t="s">
        <v>8</v>
      </c>
      <c r="H60" s="361" t="s">
        <v>717</v>
      </c>
      <c r="I60" s="152">
        <f t="shared" si="2"/>
        <v>10</v>
      </c>
      <c r="J60" s="640">
        <v>5</v>
      </c>
      <c r="K60" s="640">
        <v>5</v>
      </c>
      <c r="L60" s="389">
        <v>0</v>
      </c>
      <c r="M60" s="588" t="s">
        <v>268</v>
      </c>
      <c r="N60" s="588" t="s">
        <v>268</v>
      </c>
      <c r="O60" s="588" t="s">
        <v>269</v>
      </c>
      <c r="P60" s="588" t="s">
        <v>268</v>
      </c>
      <c r="Q60" s="588" t="s">
        <v>269</v>
      </c>
      <c r="R60" s="588" t="s">
        <v>268</v>
      </c>
      <c r="S60" s="588" t="s">
        <v>268</v>
      </c>
      <c r="T60" s="1232" t="s">
        <v>723</v>
      </c>
      <c r="U60" s="14"/>
      <c r="V60" s="14">
        <f t="shared" si="3"/>
        <v>0</v>
      </c>
      <c r="W60" s="13"/>
      <c r="X60" s="123"/>
      <c r="Y60" s="14"/>
      <c r="Z60" s="14">
        <f t="shared" si="11"/>
        <v>0</v>
      </c>
      <c r="AB60" s="14"/>
      <c r="AC60" s="14">
        <f t="shared" si="5"/>
        <v>0</v>
      </c>
      <c r="AD60" s="14"/>
      <c r="AE60" s="14">
        <f t="shared" si="6"/>
        <v>0</v>
      </c>
      <c r="AF60" s="14"/>
      <c r="AG60" s="14"/>
      <c r="AH60" s="178">
        <v>0</v>
      </c>
      <c r="AI60" s="14">
        <f t="shared" si="7"/>
        <v>0</v>
      </c>
      <c r="AJ60" s="14"/>
      <c r="AK60" s="14">
        <f t="shared" si="10"/>
        <v>0</v>
      </c>
      <c r="AL60" s="14">
        <f t="shared" si="9"/>
        <v>0</v>
      </c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</row>
    <row r="61" spans="2:61" s="139" customFormat="1" ht="13.8" outlineLevel="1">
      <c r="B61" s="963"/>
      <c r="C61" s="964"/>
      <c r="D61" s="639" t="s">
        <v>294</v>
      </c>
      <c r="E61" s="963"/>
      <c r="F61" s="963"/>
      <c r="G61" s="17" t="s">
        <v>8</v>
      </c>
      <c r="H61" s="361" t="s">
        <v>717</v>
      </c>
      <c r="I61" s="152">
        <f t="shared" si="2"/>
        <v>20</v>
      </c>
      <c r="J61" s="640">
        <v>10</v>
      </c>
      <c r="K61" s="640">
        <v>10</v>
      </c>
      <c r="L61" s="389">
        <v>0</v>
      </c>
      <c r="M61" s="588" t="s">
        <v>268</v>
      </c>
      <c r="N61" s="588" t="s">
        <v>268</v>
      </c>
      <c r="O61" s="588" t="s">
        <v>269</v>
      </c>
      <c r="P61" s="588" t="s">
        <v>268</v>
      </c>
      <c r="Q61" s="588" t="s">
        <v>269</v>
      </c>
      <c r="R61" s="588" t="s">
        <v>268</v>
      </c>
      <c r="S61" s="588" t="s">
        <v>268</v>
      </c>
      <c r="T61" s="1232"/>
      <c r="U61" s="14"/>
      <c r="V61" s="14">
        <f t="shared" si="3"/>
        <v>0</v>
      </c>
      <c r="W61" s="13"/>
      <c r="X61" s="123"/>
      <c r="Y61" s="14"/>
      <c r="Z61" s="14">
        <f t="shared" si="11"/>
        <v>0</v>
      </c>
      <c r="AB61" s="14"/>
      <c r="AC61" s="14">
        <f t="shared" si="5"/>
        <v>0</v>
      </c>
      <c r="AD61" s="14"/>
      <c r="AE61" s="14">
        <f t="shared" si="6"/>
        <v>0</v>
      </c>
      <c r="AF61" s="14"/>
      <c r="AG61" s="14"/>
      <c r="AH61" s="178">
        <v>0</v>
      </c>
      <c r="AI61" s="14">
        <f t="shared" si="7"/>
        <v>0</v>
      </c>
      <c r="AJ61" s="14"/>
      <c r="AK61" s="14">
        <f t="shared" si="10"/>
        <v>0</v>
      </c>
      <c r="AL61" s="14">
        <f t="shared" si="9"/>
        <v>0</v>
      </c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</row>
    <row r="62" spans="2:61" s="139" customFormat="1" ht="13.8" outlineLevel="1">
      <c r="B62" s="963"/>
      <c r="C62" s="964"/>
      <c r="D62" s="639" t="s">
        <v>295</v>
      </c>
      <c r="E62" s="963"/>
      <c r="F62" s="963"/>
      <c r="G62" s="17" t="s">
        <v>8</v>
      </c>
      <c r="H62" s="361" t="s">
        <v>717</v>
      </c>
      <c r="I62" s="152">
        <f t="shared" si="2"/>
        <v>60</v>
      </c>
      <c r="J62" s="640">
        <v>30</v>
      </c>
      <c r="K62" s="640">
        <v>30</v>
      </c>
      <c r="L62" s="389">
        <v>0</v>
      </c>
      <c r="M62" s="588" t="s">
        <v>268</v>
      </c>
      <c r="N62" s="588" t="s">
        <v>268</v>
      </c>
      <c r="O62" s="588" t="s">
        <v>269</v>
      </c>
      <c r="P62" s="588" t="s">
        <v>268</v>
      </c>
      <c r="Q62" s="588" t="s">
        <v>269</v>
      </c>
      <c r="R62" s="588" t="s">
        <v>268</v>
      </c>
      <c r="S62" s="588" t="s">
        <v>268</v>
      </c>
      <c r="T62" s="1232"/>
      <c r="U62" s="14"/>
      <c r="V62" s="14">
        <f t="shared" si="3"/>
        <v>0</v>
      </c>
      <c r="W62" s="13"/>
      <c r="X62" s="123"/>
      <c r="Y62" s="14"/>
      <c r="Z62" s="14">
        <f>V62*Y62</f>
        <v>0</v>
      </c>
      <c r="AB62" s="14"/>
      <c r="AC62" s="14">
        <f t="shared" si="5"/>
        <v>0</v>
      </c>
      <c r="AD62" s="14"/>
      <c r="AE62" s="14">
        <f t="shared" si="6"/>
        <v>0</v>
      </c>
      <c r="AF62" s="14"/>
      <c r="AG62" s="14"/>
      <c r="AH62" s="178">
        <v>0</v>
      </c>
      <c r="AI62" s="14">
        <f t="shared" si="7"/>
        <v>0</v>
      </c>
      <c r="AJ62" s="14"/>
      <c r="AK62" s="14">
        <f>COUNTIF(AM62:AV62,"V")</f>
        <v>0</v>
      </c>
      <c r="AL62" s="14">
        <f>Z62-AC62-AE62-AI62</f>
        <v>0</v>
      </c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</row>
    <row r="63" spans="2:61" s="139" customFormat="1" ht="13.8" outlineLevel="1">
      <c r="B63" s="963"/>
      <c r="C63" s="964"/>
      <c r="D63" s="639" t="s">
        <v>743</v>
      </c>
      <c r="E63" s="963"/>
      <c r="F63" s="963"/>
      <c r="G63" s="17" t="s">
        <v>8</v>
      </c>
      <c r="H63" s="361" t="s">
        <v>717</v>
      </c>
      <c r="I63" s="152">
        <f t="shared" si="2"/>
        <v>40</v>
      </c>
      <c r="J63" s="640">
        <v>20</v>
      </c>
      <c r="K63" s="640">
        <v>20</v>
      </c>
      <c r="L63" s="389">
        <v>0</v>
      </c>
      <c r="M63" s="588" t="s">
        <v>268</v>
      </c>
      <c r="N63" s="588" t="s">
        <v>268</v>
      </c>
      <c r="O63" s="588" t="s">
        <v>269</v>
      </c>
      <c r="P63" s="588" t="s">
        <v>268</v>
      </c>
      <c r="Q63" s="588" t="s">
        <v>269</v>
      </c>
      <c r="R63" s="588" t="s">
        <v>268</v>
      </c>
      <c r="S63" s="588" t="s">
        <v>268</v>
      </c>
      <c r="T63" s="1232"/>
      <c r="U63" s="14"/>
      <c r="V63" s="14">
        <f t="shared" si="3"/>
        <v>0</v>
      </c>
      <c r="W63" s="13"/>
      <c r="X63" s="123"/>
      <c r="Y63" s="14"/>
      <c r="Z63" s="14">
        <f t="shared" si="11"/>
        <v>0</v>
      </c>
      <c r="AB63" s="14"/>
      <c r="AC63" s="14">
        <f t="shared" si="5"/>
        <v>0</v>
      </c>
      <c r="AD63" s="14"/>
      <c r="AE63" s="14">
        <f t="shared" si="6"/>
        <v>0</v>
      </c>
      <c r="AF63" s="14"/>
      <c r="AG63" s="14"/>
      <c r="AH63" s="178">
        <v>0</v>
      </c>
      <c r="AI63" s="14">
        <f t="shared" si="7"/>
        <v>0</v>
      </c>
      <c r="AJ63" s="14"/>
      <c r="AK63" s="14">
        <f t="shared" si="10"/>
        <v>0</v>
      </c>
      <c r="AL63" s="14">
        <f t="shared" si="9"/>
        <v>0</v>
      </c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</row>
    <row r="64" spans="2:61" s="139" customFormat="1" ht="13.8" outlineLevel="1">
      <c r="B64" s="963"/>
      <c r="C64" s="964"/>
      <c r="D64" s="639" t="s">
        <v>538</v>
      </c>
      <c r="E64" s="963"/>
      <c r="F64" s="963"/>
      <c r="G64" s="17" t="s">
        <v>8</v>
      </c>
      <c r="H64" s="361" t="s">
        <v>717</v>
      </c>
      <c r="I64" s="152">
        <f t="shared" si="2"/>
        <v>10</v>
      </c>
      <c r="J64" s="640">
        <v>10</v>
      </c>
      <c r="K64" s="640">
        <v>0</v>
      </c>
      <c r="L64" s="389">
        <v>0</v>
      </c>
      <c r="M64" s="588" t="s">
        <v>268</v>
      </c>
      <c r="N64" s="588" t="s">
        <v>268</v>
      </c>
      <c r="O64" s="588" t="s">
        <v>269</v>
      </c>
      <c r="P64" s="588" t="s">
        <v>268</v>
      </c>
      <c r="Q64" s="588" t="s">
        <v>269</v>
      </c>
      <c r="R64" s="588" t="s">
        <v>268</v>
      </c>
      <c r="S64" s="588" t="s">
        <v>268</v>
      </c>
      <c r="T64" s="1232"/>
      <c r="U64" s="14"/>
      <c r="V64" s="14">
        <f t="shared" si="3"/>
        <v>0</v>
      </c>
      <c r="W64" s="13"/>
      <c r="X64" s="123"/>
      <c r="Y64" s="14"/>
      <c r="Z64" s="14">
        <f t="shared" si="11"/>
        <v>0</v>
      </c>
      <c r="AB64" s="14"/>
      <c r="AC64" s="14">
        <f t="shared" si="5"/>
        <v>0</v>
      </c>
      <c r="AD64" s="14"/>
      <c r="AE64" s="14">
        <f t="shared" si="6"/>
        <v>0</v>
      </c>
      <c r="AF64" s="14"/>
      <c r="AG64" s="14"/>
      <c r="AH64" s="178">
        <v>0</v>
      </c>
      <c r="AI64" s="14">
        <f t="shared" si="7"/>
        <v>0</v>
      </c>
      <c r="AJ64" s="14"/>
      <c r="AK64" s="14">
        <f t="shared" si="10"/>
        <v>0</v>
      </c>
      <c r="AL64" s="14">
        <f t="shared" si="9"/>
        <v>0</v>
      </c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</row>
    <row r="65" spans="2:61" s="139" customFormat="1" ht="13.8" outlineLevel="1">
      <c r="B65" s="963"/>
      <c r="C65" s="964"/>
      <c r="D65" s="639" t="s">
        <v>744</v>
      </c>
      <c r="E65" s="963"/>
      <c r="F65" s="963"/>
      <c r="G65" s="17" t="s">
        <v>8</v>
      </c>
      <c r="H65" s="361" t="s">
        <v>717</v>
      </c>
      <c r="I65" s="152">
        <f t="shared" si="2"/>
        <v>10</v>
      </c>
      <c r="J65" s="640">
        <v>10</v>
      </c>
      <c r="K65" s="640">
        <v>0</v>
      </c>
      <c r="L65" s="389">
        <v>0</v>
      </c>
      <c r="M65" s="588" t="s">
        <v>268</v>
      </c>
      <c r="N65" s="588" t="s">
        <v>268</v>
      </c>
      <c r="O65" s="588" t="s">
        <v>269</v>
      </c>
      <c r="P65" s="588" t="s">
        <v>268</v>
      </c>
      <c r="Q65" s="588" t="s">
        <v>269</v>
      </c>
      <c r="R65" s="588" t="s">
        <v>268</v>
      </c>
      <c r="S65" s="588" t="s">
        <v>268</v>
      </c>
      <c r="T65" s="1232"/>
      <c r="U65" s="14"/>
      <c r="V65" s="14">
        <f t="shared" si="3"/>
        <v>0</v>
      </c>
      <c r="W65" s="13"/>
      <c r="X65" s="123"/>
      <c r="Y65" s="14"/>
      <c r="Z65" s="14">
        <f t="shared" si="11"/>
        <v>0</v>
      </c>
      <c r="AB65" s="14"/>
      <c r="AC65" s="14">
        <f t="shared" si="5"/>
        <v>0</v>
      </c>
      <c r="AD65" s="14"/>
      <c r="AE65" s="14">
        <f t="shared" si="6"/>
        <v>0</v>
      </c>
      <c r="AF65" s="14"/>
      <c r="AG65" s="14"/>
      <c r="AH65" s="178">
        <v>0</v>
      </c>
      <c r="AI65" s="14">
        <f t="shared" si="7"/>
        <v>0</v>
      </c>
      <c r="AJ65" s="14"/>
      <c r="AK65" s="14">
        <f t="shared" si="10"/>
        <v>0</v>
      </c>
      <c r="AL65" s="14">
        <f t="shared" si="9"/>
        <v>0</v>
      </c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</row>
    <row r="66" spans="2:61" s="139" customFormat="1" ht="13.8" outlineLevel="1">
      <c r="B66" s="963"/>
      <c r="C66" s="964"/>
      <c r="D66" s="639" t="s">
        <v>745</v>
      </c>
      <c r="E66" s="963"/>
      <c r="F66" s="963"/>
      <c r="G66" s="17" t="s">
        <v>8</v>
      </c>
      <c r="H66" s="361" t="s">
        <v>717</v>
      </c>
      <c r="I66" s="152">
        <f t="shared" si="2"/>
        <v>5</v>
      </c>
      <c r="J66" s="640">
        <v>5</v>
      </c>
      <c r="K66" s="640">
        <v>0</v>
      </c>
      <c r="L66" s="389">
        <v>0</v>
      </c>
      <c r="M66" s="588" t="s">
        <v>268</v>
      </c>
      <c r="N66" s="588" t="s">
        <v>268</v>
      </c>
      <c r="O66" s="588" t="s">
        <v>269</v>
      </c>
      <c r="P66" s="588" t="s">
        <v>268</v>
      </c>
      <c r="Q66" s="588" t="s">
        <v>269</v>
      </c>
      <c r="R66" s="588" t="s">
        <v>268</v>
      </c>
      <c r="S66" s="588" t="s">
        <v>268</v>
      </c>
      <c r="T66" s="1232"/>
      <c r="U66" s="14"/>
      <c r="V66" s="14">
        <f t="shared" si="3"/>
        <v>0</v>
      </c>
      <c r="W66" s="13"/>
      <c r="X66" s="123"/>
      <c r="Y66" s="14"/>
      <c r="Z66" s="14">
        <f t="shared" si="11"/>
        <v>0</v>
      </c>
      <c r="AB66" s="14"/>
      <c r="AC66" s="14">
        <f t="shared" si="5"/>
        <v>0</v>
      </c>
      <c r="AD66" s="14"/>
      <c r="AE66" s="14">
        <f t="shared" si="6"/>
        <v>0</v>
      </c>
      <c r="AF66" s="14"/>
      <c r="AG66" s="14"/>
      <c r="AH66" s="178">
        <v>0</v>
      </c>
      <c r="AI66" s="14">
        <f t="shared" si="7"/>
        <v>0</v>
      </c>
      <c r="AJ66" s="14"/>
      <c r="AK66" s="14">
        <f t="shared" si="10"/>
        <v>0</v>
      </c>
      <c r="AL66" s="14">
        <f t="shared" si="9"/>
        <v>0</v>
      </c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</row>
    <row r="67" spans="2:61" s="139" customFormat="1" ht="13.8" outlineLevel="1">
      <c r="B67" s="963"/>
      <c r="C67" s="964"/>
      <c r="D67" s="639" t="s">
        <v>3540</v>
      </c>
      <c r="E67" s="963"/>
      <c r="F67" s="963"/>
      <c r="G67" s="17" t="s">
        <v>8</v>
      </c>
      <c r="H67" s="361" t="s">
        <v>717</v>
      </c>
      <c r="I67" s="152">
        <f t="shared" si="2"/>
        <v>40</v>
      </c>
      <c r="J67" s="640">
        <v>20</v>
      </c>
      <c r="K67" s="640">
        <v>20</v>
      </c>
      <c r="L67" s="389">
        <v>0</v>
      </c>
      <c r="M67" s="588" t="s">
        <v>268</v>
      </c>
      <c r="N67" s="588" t="s">
        <v>268</v>
      </c>
      <c r="O67" s="588" t="s">
        <v>269</v>
      </c>
      <c r="P67" s="588" t="s">
        <v>268</v>
      </c>
      <c r="Q67" s="588" t="s">
        <v>269</v>
      </c>
      <c r="R67" s="588" t="s">
        <v>268</v>
      </c>
      <c r="S67" s="588" t="s">
        <v>268</v>
      </c>
      <c r="T67" s="1232"/>
      <c r="U67" s="14"/>
      <c r="V67" s="14">
        <f t="shared" si="3"/>
        <v>0</v>
      </c>
      <c r="W67" s="13"/>
      <c r="X67" s="123"/>
      <c r="Y67" s="14"/>
      <c r="Z67" s="14">
        <f t="shared" si="11"/>
        <v>0</v>
      </c>
      <c r="AB67" s="14"/>
      <c r="AC67" s="14">
        <f t="shared" si="5"/>
        <v>0</v>
      </c>
      <c r="AD67" s="14"/>
      <c r="AE67" s="14">
        <f t="shared" si="6"/>
        <v>0</v>
      </c>
      <c r="AF67" s="14"/>
      <c r="AG67" s="14"/>
      <c r="AH67" s="178">
        <v>0</v>
      </c>
      <c r="AI67" s="14">
        <f t="shared" si="7"/>
        <v>0</v>
      </c>
      <c r="AJ67" s="14"/>
      <c r="AK67" s="14">
        <f t="shared" si="10"/>
        <v>0</v>
      </c>
      <c r="AL67" s="14">
        <f t="shared" si="9"/>
        <v>0</v>
      </c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</row>
    <row r="68" spans="2:61" s="139" customFormat="1" ht="13.8" outlineLevel="1">
      <c r="B68" s="963"/>
      <c r="C68" s="964"/>
      <c r="D68" s="639" t="s">
        <v>3541</v>
      </c>
      <c r="E68" s="963"/>
      <c r="F68" s="963"/>
      <c r="G68" s="17" t="s">
        <v>8</v>
      </c>
      <c r="H68" s="361" t="s">
        <v>717</v>
      </c>
      <c r="I68" s="152">
        <f t="shared" si="2"/>
        <v>40</v>
      </c>
      <c r="J68" s="640">
        <v>20</v>
      </c>
      <c r="K68" s="640">
        <v>20</v>
      </c>
      <c r="L68" s="389">
        <v>0</v>
      </c>
      <c r="M68" s="588" t="s">
        <v>268</v>
      </c>
      <c r="N68" s="588" t="s">
        <v>268</v>
      </c>
      <c r="O68" s="588" t="s">
        <v>269</v>
      </c>
      <c r="P68" s="588" t="s">
        <v>268</v>
      </c>
      <c r="Q68" s="588" t="s">
        <v>269</v>
      </c>
      <c r="R68" s="588" t="s">
        <v>268</v>
      </c>
      <c r="S68" s="588" t="s">
        <v>268</v>
      </c>
      <c r="T68" s="1232"/>
      <c r="U68" s="14"/>
      <c r="V68" s="14">
        <f t="shared" si="3"/>
        <v>0</v>
      </c>
      <c r="W68" s="13"/>
      <c r="X68" s="123"/>
      <c r="Y68" s="14"/>
      <c r="Z68" s="14">
        <f t="shared" si="11"/>
        <v>0</v>
      </c>
      <c r="AB68" s="14"/>
      <c r="AC68" s="14">
        <f t="shared" si="5"/>
        <v>0</v>
      </c>
      <c r="AD68" s="14"/>
      <c r="AE68" s="14">
        <f t="shared" si="6"/>
        <v>0</v>
      </c>
      <c r="AF68" s="14"/>
      <c r="AG68" s="14"/>
      <c r="AH68" s="178">
        <v>0</v>
      </c>
      <c r="AI68" s="14">
        <f t="shared" si="7"/>
        <v>0</v>
      </c>
      <c r="AJ68" s="14"/>
      <c r="AK68" s="14">
        <f t="shared" si="10"/>
        <v>0</v>
      </c>
      <c r="AL68" s="14">
        <f t="shared" si="9"/>
        <v>0</v>
      </c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</row>
    <row r="69" spans="2:61" s="139" customFormat="1" ht="13.8" outlineLevel="1">
      <c r="B69" s="963"/>
      <c r="C69" s="964"/>
      <c r="D69" s="639" t="s">
        <v>3542</v>
      </c>
      <c r="E69" s="963"/>
      <c r="F69" s="963"/>
      <c r="G69" s="17" t="s">
        <v>8</v>
      </c>
      <c r="H69" s="361" t="s">
        <v>717</v>
      </c>
      <c r="I69" s="152">
        <f t="shared" si="2"/>
        <v>40</v>
      </c>
      <c r="J69" s="640">
        <v>20</v>
      </c>
      <c r="K69" s="640">
        <v>20</v>
      </c>
      <c r="L69" s="389">
        <v>0</v>
      </c>
      <c r="M69" s="588" t="s">
        <v>268</v>
      </c>
      <c r="N69" s="588" t="s">
        <v>268</v>
      </c>
      <c r="O69" s="588" t="s">
        <v>269</v>
      </c>
      <c r="P69" s="588" t="s">
        <v>268</v>
      </c>
      <c r="Q69" s="588" t="s">
        <v>269</v>
      </c>
      <c r="R69" s="588" t="s">
        <v>268</v>
      </c>
      <c r="S69" s="588" t="s">
        <v>268</v>
      </c>
      <c r="T69" s="1232"/>
      <c r="U69" s="14"/>
      <c r="V69" s="14">
        <f t="shared" si="3"/>
        <v>0</v>
      </c>
      <c r="W69" s="13"/>
      <c r="X69" s="123"/>
      <c r="Y69" s="14"/>
      <c r="Z69" s="14">
        <f t="shared" si="11"/>
        <v>0</v>
      </c>
      <c r="AB69" s="14"/>
      <c r="AC69" s="14">
        <f t="shared" si="5"/>
        <v>0</v>
      </c>
      <c r="AD69" s="14"/>
      <c r="AE69" s="14">
        <f t="shared" si="6"/>
        <v>0</v>
      </c>
      <c r="AF69" s="14"/>
      <c r="AG69" s="14"/>
      <c r="AH69" s="178">
        <v>0</v>
      </c>
      <c r="AI69" s="14">
        <f t="shared" si="7"/>
        <v>0</v>
      </c>
      <c r="AJ69" s="14"/>
      <c r="AK69" s="14">
        <f t="shared" si="10"/>
        <v>0</v>
      </c>
      <c r="AL69" s="14">
        <f t="shared" si="9"/>
        <v>0</v>
      </c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</row>
    <row r="70" spans="2:61" s="139" customFormat="1" ht="13.8" outlineLevel="1">
      <c r="B70" s="963"/>
      <c r="C70" s="964"/>
      <c r="D70" s="639" t="s">
        <v>2453</v>
      </c>
      <c r="E70" s="963"/>
      <c r="F70" s="963"/>
      <c r="G70" s="17" t="s">
        <v>8</v>
      </c>
      <c r="H70" s="361" t="s">
        <v>717</v>
      </c>
      <c r="I70" s="152">
        <f t="shared" si="2"/>
        <v>40</v>
      </c>
      <c r="J70" s="640">
        <v>20</v>
      </c>
      <c r="K70" s="640">
        <v>20</v>
      </c>
      <c r="L70" s="389">
        <v>0</v>
      </c>
      <c r="M70" s="588" t="s">
        <v>268</v>
      </c>
      <c r="N70" s="588" t="s">
        <v>268</v>
      </c>
      <c r="O70" s="588" t="s">
        <v>269</v>
      </c>
      <c r="P70" s="588" t="s">
        <v>268</v>
      </c>
      <c r="Q70" s="588" t="s">
        <v>269</v>
      </c>
      <c r="R70" s="588" t="s">
        <v>268</v>
      </c>
      <c r="S70" s="588" t="s">
        <v>268</v>
      </c>
      <c r="T70" s="1232"/>
      <c r="U70" s="14"/>
      <c r="V70" s="14">
        <f t="shared" si="3"/>
        <v>0</v>
      </c>
      <c r="W70" s="13"/>
      <c r="X70" s="123"/>
      <c r="Y70" s="14"/>
      <c r="Z70" s="14">
        <f t="shared" si="11"/>
        <v>0</v>
      </c>
      <c r="AB70" s="14"/>
      <c r="AC70" s="14">
        <f t="shared" si="5"/>
        <v>0</v>
      </c>
      <c r="AD70" s="14"/>
      <c r="AE70" s="14">
        <f t="shared" si="6"/>
        <v>0</v>
      </c>
      <c r="AF70" s="14"/>
      <c r="AG70" s="14"/>
      <c r="AH70" s="178">
        <v>0</v>
      </c>
      <c r="AI70" s="14">
        <f t="shared" si="7"/>
        <v>0</v>
      </c>
      <c r="AJ70" s="14"/>
      <c r="AK70" s="14">
        <f t="shared" si="10"/>
        <v>0</v>
      </c>
      <c r="AL70" s="14">
        <f t="shared" si="9"/>
        <v>0</v>
      </c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</row>
    <row r="71" spans="2:61" s="139" customFormat="1" ht="13.8" outlineLevel="1">
      <c r="B71" s="963"/>
      <c r="C71" s="964"/>
      <c r="D71" s="639" t="s">
        <v>3543</v>
      </c>
      <c r="E71" s="963"/>
      <c r="F71" s="963"/>
      <c r="G71" s="17" t="s">
        <v>8</v>
      </c>
      <c r="H71" s="361" t="s">
        <v>717</v>
      </c>
      <c r="I71" s="152">
        <f t="shared" si="2"/>
        <v>20</v>
      </c>
      <c r="J71" s="640">
        <v>10</v>
      </c>
      <c r="K71" s="640">
        <v>10</v>
      </c>
      <c r="L71" s="389">
        <v>0</v>
      </c>
      <c r="M71" s="588" t="s">
        <v>268</v>
      </c>
      <c r="N71" s="588" t="s">
        <v>268</v>
      </c>
      <c r="O71" s="588" t="s">
        <v>269</v>
      </c>
      <c r="P71" s="588" t="s">
        <v>268</v>
      </c>
      <c r="Q71" s="588" t="s">
        <v>269</v>
      </c>
      <c r="R71" s="588" t="s">
        <v>268</v>
      </c>
      <c r="S71" s="588" t="s">
        <v>268</v>
      </c>
      <c r="T71" s="1232"/>
      <c r="U71" s="14"/>
      <c r="V71" s="14">
        <f t="shared" si="3"/>
        <v>0</v>
      </c>
      <c r="W71" s="13"/>
      <c r="X71" s="123"/>
      <c r="Y71" s="14"/>
      <c r="Z71" s="14">
        <f t="shared" si="11"/>
        <v>0</v>
      </c>
      <c r="AB71" s="14"/>
      <c r="AC71" s="14">
        <f t="shared" si="5"/>
        <v>0</v>
      </c>
      <c r="AD71" s="14"/>
      <c r="AE71" s="14">
        <f t="shared" si="6"/>
        <v>0</v>
      </c>
      <c r="AF71" s="14"/>
      <c r="AG71" s="14"/>
      <c r="AH71" s="178">
        <v>0</v>
      </c>
      <c r="AI71" s="14">
        <f t="shared" si="7"/>
        <v>0</v>
      </c>
      <c r="AJ71" s="14"/>
      <c r="AK71" s="14">
        <f t="shared" si="10"/>
        <v>0</v>
      </c>
      <c r="AL71" s="14">
        <f t="shared" si="9"/>
        <v>0</v>
      </c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</row>
    <row r="72" spans="2:61" s="139" customFormat="1" ht="13.8" outlineLevel="1">
      <c r="B72" s="963"/>
      <c r="C72" s="964"/>
      <c r="D72" s="639" t="s">
        <v>2454</v>
      </c>
      <c r="E72" s="963"/>
      <c r="F72" s="963"/>
      <c r="G72" s="17" t="s">
        <v>8</v>
      </c>
      <c r="H72" s="361" t="s">
        <v>717</v>
      </c>
      <c r="I72" s="152">
        <f t="shared" si="2"/>
        <v>10</v>
      </c>
      <c r="J72" s="640">
        <v>5</v>
      </c>
      <c r="K72" s="640">
        <v>5</v>
      </c>
      <c r="L72" s="389">
        <v>0</v>
      </c>
      <c r="M72" s="588" t="s">
        <v>268</v>
      </c>
      <c r="N72" s="588" t="s">
        <v>268</v>
      </c>
      <c r="O72" s="588" t="s">
        <v>269</v>
      </c>
      <c r="P72" s="588" t="s">
        <v>268</v>
      </c>
      <c r="Q72" s="588" t="s">
        <v>269</v>
      </c>
      <c r="R72" s="588" t="s">
        <v>268</v>
      </c>
      <c r="S72" s="588" t="s">
        <v>268</v>
      </c>
      <c r="T72" s="1232"/>
      <c r="U72" s="14"/>
      <c r="V72" s="14">
        <f t="shared" si="3"/>
        <v>0</v>
      </c>
      <c r="W72" s="13"/>
      <c r="X72" s="123"/>
      <c r="Y72" s="14"/>
      <c r="Z72" s="14">
        <f t="shared" ref="Z72:Z135" si="12">V72*Y72</f>
        <v>0</v>
      </c>
      <c r="AB72" s="14"/>
      <c r="AC72" s="14">
        <f t="shared" si="5"/>
        <v>0</v>
      </c>
      <c r="AD72" s="14"/>
      <c r="AE72" s="14">
        <f t="shared" si="6"/>
        <v>0</v>
      </c>
      <c r="AF72" s="14"/>
      <c r="AG72" s="14"/>
      <c r="AH72" s="178">
        <v>0</v>
      </c>
      <c r="AI72" s="14">
        <f t="shared" si="7"/>
        <v>0</v>
      </c>
      <c r="AJ72" s="14"/>
      <c r="AK72" s="14">
        <f t="shared" ref="AK72:AK135" si="13">COUNTIF(AM72:AV72,"V")</f>
        <v>0</v>
      </c>
      <c r="AL72" s="14">
        <f t="shared" ref="AL72:AL135" si="14">Z72-AC72-AE72-AI72</f>
        <v>0</v>
      </c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</row>
    <row r="73" spans="2:61" s="139" customFormat="1" ht="13.8" outlineLevel="1">
      <c r="B73" s="963" t="s">
        <v>861</v>
      </c>
      <c r="C73" s="964" t="s">
        <v>13</v>
      </c>
      <c r="D73" s="639" t="s">
        <v>293</v>
      </c>
      <c r="E73" s="963" t="s">
        <v>2525</v>
      </c>
      <c r="F73" s="963" t="s">
        <v>2532</v>
      </c>
      <c r="G73" s="17" t="s">
        <v>3350</v>
      </c>
      <c r="H73" s="361" t="s">
        <v>716</v>
      </c>
      <c r="I73" s="152">
        <f t="shared" si="2"/>
        <v>5</v>
      </c>
      <c r="J73" s="640">
        <v>5</v>
      </c>
      <c r="K73" s="640">
        <v>0</v>
      </c>
      <c r="L73" s="389">
        <v>0</v>
      </c>
      <c r="M73" s="588" t="s">
        <v>268</v>
      </c>
      <c r="N73" s="588" t="s">
        <v>268</v>
      </c>
      <c r="O73" s="588" t="s">
        <v>269</v>
      </c>
      <c r="P73" s="588" t="s">
        <v>268</v>
      </c>
      <c r="Q73" s="588" t="s">
        <v>269</v>
      </c>
      <c r="R73" s="588" t="s">
        <v>268</v>
      </c>
      <c r="S73" s="588" t="s">
        <v>268</v>
      </c>
      <c r="T73" s="897" t="s">
        <v>722</v>
      </c>
      <c r="U73" s="14"/>
      <c r="V73" s="14">
        <f t="shared" si="3"/>
        <v>0</v>
      </c>
      <c r="W73" s="13"/>
      <c r="X73" s="123"/>
      <c r="Y73" s="14"/>
      <c r="Z73" s="14">
        <f t="shared" si="12"/>
        <v>0</v>
      </c>
      <c r="AB73" s="14"/>
      <c r="AC73" s="14">
        <f t="shared" si="5"/>
        <v>0</v>
      </c>
      <c r="AD73" s="14"/>
      <c r="AE73" s="14">
        <f t="shared" si="6"/>
        <v>0</v>
      </c>
      <c r="AF73" s="14"/>
      <c r="AG73" s="14"/>
      <c r="AH73" s="178">
        <v>0</v>
      </c>
      <c r="AI73" s="14">
        <f t="shared" si="7"/>
        <v>0</v>
      </c>
      <c r="AJ73" s="14"/>
      <c r="AK73" s="14">
        <f t="shared" si="13"/>
        <v>0</v>
      </c>
      <c r="AL73" s="14">
        <f t="shared" si="14"/>
        <v>0</v>
      </c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</row>
    <row r="74" spans="2:61" s="139" customFormat="1" ht="13.8" outlineLevel="1">
      <c r="B74" s="963"/>
      <c r="C74" s="964"/>
      <c r="D74" s="639" t="s">
        <v>746</v>
      </c>
      <c r="E74" s="963"/>
      <c r="F74" s="963"/>
      <c r="G74" s="17" t="s">
        <v>3350</v>
      </c>
      <c r="H74" s="361" t="s">
        <v>716</v>
      </c>
      <c r="I74" s="152">
        <f t="shared" si="2"/>
        <v>17295</v>
      </c>
      <c r="J74" s="640">
        <v>15</v>
      </c>
      <c r="K74" s="640">
        <v>17280</v>
      </c>
      <c r="L74" s="389">
        <v>0</v>
      </c>
      <c r="M74" s="588" t="s">
        <v>268</v>
      </c>
      <c r="N74" s="588" t="s">
        <v>268</v>
      </c>
      <c r="O74" s="588" t="s">
        <v>269</v>
      </c>
      <c r="P74" s="588" t="s">
        <v>268</v>
      </c>
      <c r="Q74" s="588" t="s">
        <v>269</v>
      </c>
      <c r="R74" s="588" t="s">
        <v>268</v>
      </c>
      <c r="S74" s="588" t="s">
        <v>268</v>
      </c>
      <c r="T74" s="965"/>
      <c r="U74" s="14"/>
      <c r="V74" s="14">
        <f t="shared" si="3"/>
        <v>0</v>
      </c>
      <c r="W74" s="13"/>
      <c r="X74" s="123"/>
      <c r="Y74" s="14"/>
      <c r="Z74" s="14">
        <f t="shared" si="12"/>
        <v>0</v>
      </c>
      <c r="AB74" s="14"/>
      <c r="AC74" s="14">
        <f t="shared" si="5"/>
        <v>0</v>
      </c>
      <c r="AD74" s="14"/>
      <c r="AE74" s="14">
        <f t="shared" si="6"/>
        <v>0</v>
      </c>
      <c r="AF74" s="14"/>
      <c r="AG74" s="14"/>
      <c r="AH74" s="178">
        <v>0</v>
      </c>
      <c r="AI74" s="14">
        <f t="shared" si="7"/>
        <v>0</v>
      </c>
      <c r="AJ74" s="14"/>
      <c r="AK74" s="14">
        <f t="shared" si="13"/>
        <v>0</v>
      </c>
      <c r="AL74" s="14">
        <f t="shared" si="14"/>
        <v>0</v>
      </c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</row>
    <row r="75" spans="2:61" s="139" customFormat="1" ht="13.05" customHeight="1" outlineLevel="1">
      <c r="B75" s="963" t="s">
        <v>862</v>
      </c>
      <c r="C75" s="964" t="s">
        <v>747</v>
      </c>
      <c r="D75" s="639" t="s">
        <v>293</v>
      </c>
      <c r="E75" s="963" t="s">
        <v>2522</v>
      </c>
      <c r="F75" s="963" t="s">
        <v>2541</v>
      </c>
      <c r="G75" s="17" t="s">
        <v>3552</v>
      </c>
      <c r="H75" s="361" t="s">
        <v>716</v>
      </c>
      <c r="I75" s="152">
        <f t="shared" si="2"/>
        <v>10</v>
      </c>
      <c r="J75" s="640">
        <v>5</v>
      </c>
      <c r="K75" s="640">
        <v>5</v>
      </c>
      <c r="L75" s="389">
        <v>0</v>
      </c>
      <c r="M75" s="588" t="s">
        <v>268</v>
      </c>
      <c r="N75" s="588" t="s">
        <v>268</v>
      </c>
      <c r="O75" s="588" t="s">
        <v>269</v>
      </c>
      <c r="P75" s="588" t="s">
        <v>268</v>
      </c>
      <c r="Q75" s="588" t="s">
        <v>269</v>
      </c>
      <c r="R75" s="588" t="s">
        <v>269</v>
      </c>
      <c r="S75" s="588" t="s">
        <v>269</v>
      </c>
      <c r="T75" s="897" t="s">
        <v>722</v>
      </c>
      <c r="U75" s="14"/>
      <c r="V75" s="14">
        <f t="shared" ref="V75:V138" si="15">SUMIF(U75,"Y",J75)</f>
        <v>0</v>
      </c>
      <c r="W75" s="13"/>
      <c r="X75" s="123"/>
      <c r="Y75" s="14"/>
      <c r="Z75" s="14">
        <f t="shared" si="12"/>
        <v>0</v>
      </c>
      <c r="AB75" s="14"/>
      <c r="AC75" s="14">
        <f t="shared" ref="AC75:AC138" si="16">SUMIF(AB75,"Y",L75)*AK75</f>
        <v>0</v>
      </c>
      <c r="AD75" s="14"/>
      <c r="AE75" s="14">
        <f t="shared" ref="AE75:AE138" si="17">COUNTIF(AM75:AV75,"L")*J75</f>
        <v>0</v>
      </c>
      <c r="AF75" s="14"/>
      <c r="AG75" s="14"/>
      <c r="AH75" s="178">
        <v>0</v>
      </c>
      <c r="AI75" s="14">
        <f t="shared" ref="AI75:AI138" si="18">IFERROR(COUNTIF(AM75:BL75, "S")*J75*AH75,0)</f>
        <v>0</v>
      </c>
      <c r="AJ75" s="14"/>
      <c r="AK75" s="14">
        <f t="shared" si="13"/>
        <v>0</v>
      </c>
      <c r="AL75" s="14">
        <f t="shared" si="14"/>
        <v>0</v>
      </c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</row>
    <row r="76" spans="2:61" s="139" customFormat="1" ht="13.8" outlineLevel="1">
      <c r="B76" s="963"/>
      <c r="C76" s="964"/>
      <c r="D76" s="639" t="s">
        <v>748</v>
      </c>
      <c r="E76" s="963"/>
      <c r="F76" s="963"/>
      <c r="G76" s="17" t="s">
        <v>3552</v>
      </c>
      <c r="H76" s="361" t="s">
        <v>716</v>
      </c>
      <c r="I76" s="152">
        <f t="shared" ref="I76:I139" si="19">J76+K76</f>
        <v>100</v>
      </c>
      <c r="J76" s="640">
        <v>50</v>
      </c>
      <c r="K76" s="640">
        <v>50</v>
      </c>
      <c r="L76" s="389">
        <v>0</v>
      </c>
      <c r="M76" s="588" t="s">
        <v>268</v>
      </c>
      <c r="N76" s="588" t="s">
        <v>268</v>
      </c>
      <c r="O76" s="588" t="s">
        <v>269</v>
      </c>
      <c r="P76" s="588" t="s">
        <v>268</v>
      </c>
      <c r="Q76" s="588" t="s">
        <v>269</v>
      </c>
      <c r="R76" s="588" t="s">
        <v>269</v>
      </c>
      <c r="S76" s="588" t="s">
        <v>269</v>
      </c>
      <c r="T76" s="898"/>
      <c r="U76" s="14"/>
      <c r="V76" s="14">
        <f t="shared" si="15"/>
        <v>0</v>
      </c>
      <c r="W76" s="13"/>
      <c r="X76" s="123"/>
      <c r="Y76" s="14"/>
      <c r="Z76" s="14">
        <f t="shared" si="12"/>
        <v>0</v>
      </c>
      <c r="AB76" s="14"/>
      <c r="AC76" s="14">
        <f t="shared" si="16"/>
        <v>0</v>
      </c>
      <c r="AD76" s="14"/>
      <c r="AE76" s="14">
        <f t="shared" si="17"/>
        <v>0</v>
      </c>
      <c r="AF76" s="14"/>
      <c r="AG76" s="14"/>
      <c r="AH76" s="178">
        <v>0</v>
      </c>
      <c r="AI76" s="14">
        <f t="shared" si="18"/>
        <v>0</v>
      </c>
      <c r="AJ76" s="14"/>
      <c r="AK76" s="14">
        <f t="shared" si="13"/>
        <v>0</v>
      </c>
      <c r="AL76" s="14">
        <f t="shared" si="14"/>
        <v>0</v>
      </c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</row>
    <row r="77" spans="2:61" s="139" customFormat="1" ht="13.8" outlineLevel="1">
      <c r="B77" s="963"/>
      <c r="C77" s="964"/>
      <c r="D77" s="639" t="s">
        <v>749</v>
      </c>
      <c r="E77" s="963"/>
      <c r="F77" s="963"/>
      <c r="G77" s="17" t="s">
        <v>3552</v>
      </c>
      <c r="H77" s="361" t="s">
        <v>716</v>
      </c>
      <c r="I77" s="152">
        <f t="shared" si="19"/>
        <v>15</v>
      </c>
      <c r="J77" s="640">
        <v>5</v>
      </c>
      <c r="K77" s="640">
        <v>10</v>
      </c>
      <c r="L77" s="389">
        <v>0</v>
      </c>
      <c r="M77" s="588" t="s">
        <v>268</v>
      </c>
      <c r="N77" s="588" t="s">
        <v>268</v>
      </c>
      <c r="O77" s="588" t="s">
        <v>269</v>
      </c>
      <c r="P77" s="588" t="s">
        <v>268</v>
      </c>
      <c r="Q77" s="588" t="s">
        <v>269</v>
      </c>
      <c r="R77" s="588" t="s">
        <v>269</v>
      </c>
      <c r="S77" s="588" t="s">
        <v>269</v>
      </c>
      <c r="T77" s="898"/>
      <c r="U77" s="14"/>
      <c r="V77" s="14">
        <f t="shared" si="15"/>
        <v>0</v>
      </c>
      <c r="W77" s="13"/>
      <c r="X77" s="123"/>
      <c r="Y77" s="14"/>
      <c r="Z77" s="14">
        <f t="shared" si="12"/>
        <v>0</v>
      </c>
      <c r="AB77" s="14"/>
      <c r="AC77" s="14">
        <f t="shared" si="16"/>
        <v>0</v>
      </c>
      <c r="AD77" s="14"/>
      <c r="AE77" s="14">
        <f t="shared" si="17"/>
        <v>0</v>
      </c>
      <c r="AF77" s="14"/>
      <c r="AG77" s="14"/>
      <c r="AH77" s="178">
        <v>0</v>
      </c>
      <c r="AI77" s="14">
        <f t="shared" si="18"/>
        <v>0</v>
      </c>
      <c r="AJ77" s="14"/>
      <c r="AK77" s="14">
        <f t="shared" si="13"/>
        <v>0</v>
      </c>
      <c r="AL77" s="14">
        <f t="shared" si="14"/>
        <v>0</v>
      </c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</row>
    <row r="78" spans="2:61" s="139" customFormat="1" ht="13.8" outlineLevel="1">
      <c r="B78" s="963"/>
      <c r="C78" s="964"/>
      <c r="D78" s="639" t="s">
        <v>750</v>
      </c>
      <c r="E78" s="963"/>
      <c r="F78" s="963"/>
      <c r="G78" s="17" t="s">
        <v>3552</v>
      </c>
      <c r="H78" s="361" t="s">
        <v>716</v>
      </c>
      <c r="I78" s="152">
        <f t="shared" si="19"/>
        <v>40</v>
      </c>
      <c r="J78" s="640">
        <v>20</v>
      </c>
      <c r="K78" s="640">
        <v>20</v>
      </c>
      <c r="L78" s="389">
        <v>0</v>
      </c>
      <c r="M78" s="588" t="s">
        <v>268</v>
      </c>
      <c r="N78" s="588" t="s">
        <v>268</v>
      </c>
      <c r="O78" s="588" t="s">
        <v>269</v>
      </c>
      <c r="P78" s="588" t="s">
        <v>268</v>
      </c>
      <c r="Q78" s="588" t="s">
        <v>269</v>
      </c>
      <c r="R78" s="588" t="s">
        <v>269</v>
      </c>
      <c r="S78" s="588" t="s">
        <v>269</v>
      </c>
      <c r="T78" s="898"/>
      <c r="U78" s="14"/>
      <c r="V78" s="14">
        <f t="shared" si="15"/>
        <v>0</v>
      </c>
      <c r="W78" s="13"/>
      <c r="X78" s="123"/>
      <c r="Y78" s="14"/>
      <c r="Z78" s="14">
        <f t="shared" si="12"/>
        <v>0</v>
      </c>
      <c r="AB78" s="14"/>
      <c r="AC78" s="14">
        <f t="shared" si="16"/>
        <v>0</v>
      </c>
      <c r="AD78" s="14"/>
      <c r="AE78" s="14">
        <f t="shared" si="17"/>
        <v>0</v>
      </c>
      <c r="AF78" s="14"/>
      <c r="AG78" s="14"/>
      <c r="AH78" s="178">
        <v>0</v>
      </c>
      <c r="AI78" s="14">
        <f t="shared" si="18"/>
        <v>0</v>
      </c>
      <c r="AJ78" s="14"/>
      <c r="AK78" s="14">
        <f t="shared" si="13"/>
        <v>0</v>
      </c>
      <c r="AL78" s="14">
        <f t="shared" si="14"/>
        <v>0</v>
      </c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</row>
    <row r="79" spans="2:61" s="139" customFormat="1" ht="13.8" outlineLevel="1">
      <c r="B79" s="963"/>
      <c r="C79" s="964"/>
      <c r="D79" s="639" t="s">
        <v>751</v>
      </c>
      <c r="E79" s="963"/>
      <c r="F79" s="963"/>
      <c r="G79" s="17" t="s">
        <v>3552</v>
      </c>
      <c r="H79" s="361" t="s">
        <v>716</v>
      </c>
      <c r="I79" s="152">
        <f t="shared" si="19"/>
        <v>60</v>
      </c>
      <c r="J79" s="640">
        <v>30</v>
      </c>
      <c r="K79" s="640">
        <v>30</v>
      </c>
      <c r="L79" s="389">
        <v>0</v>
      </c>
      <c r="M79" s="588" t="s">
        <v>268</v>
      </c>
      <c r="N79" s="588" t="s">
        <v>268</v>
      </c>
      <c r="O79" s="588" t="s">
        <v>269</v>
      </c>
      <c r="P79" s="588" t="s">
        <v>268</v>
      </c>
      <c r="Q79" s="588" t="s">
        <v>269</v>
      </c>
      <c r="R79" s="588" t="s">
        <v>269</v>
      </c>
      <c r="S79" s="588" t="s">
        <v>269</v>
      </c>
      <c r="T79" s="898"/>
      <c r="U79" s="14"/>
      <c r="V79" s="14">
        <f t="shared" si="15"/>
        <v>0</v>
      </c>
      <c r="W79" s="13"/>
      <c r="X79" s="123"/>
      <c r="Y79" s="14"/>
      <c r="Z79" s="14">
        <f t="shared" si="12"/>
        <v>0</v>
      </c>
      <c r="AB79" s="14"/>
      <c r="AC79" s="14">
        <f t="shared" si="16"/>
        <v>0</v>
      </c>
      <c r="AD79" s="14"/>
      <c r="AE79" s="14">
        <f t="shared" si="17"/>
        <v>0</v>
      </c>
      <c r="AF79" s="14"/>
      <c r="AG79" s="14"/>
      <c r="AH79" s="178">
        <v>0</v>
      </c>
      <c r="AI79" s="14">
        <f t="shared" si="18"/>
        <v>0</v>
      </c>
      <c r="AJ79" s="14"/>
      <c r="AK79" s="14">
        <f t="shared" si="13"/>
        <v>0</v>
      </c>
      <c r="AL79" s="14">
        <f t="shared" si="14"/>
        <v>0</v>
      </c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</row>
    <row r="80" spans="2:61" s="139" customFormat="1" ht="13.8" outlineLevel="1">
      <c r="B80" s="963"/>
      <c r="C80" s="964"/>
      <c r="D80" s="639" t="s">
        <v>752</v>
      </c>
      <c r="E80" s="963"/>
      <c r="F80" s="963"/>
      <c r="G80" s="17" t="s">
        <v>3552</v>
      </c>
      <c r="H80" s="361" t="s">
        <v>716</v>
      </c>
      <c r="I80" s="152">
        <f t="shared" si="19"/>
        <v>30</v>
      </c>
      <c r="J80" s="640">
        <v>15</v>
      </c>
      <c r="K80" s="640">
        <v>15</v>
      </c>
      <c r="L80" s="389">
        <v>0</v>
      </c>
      <c r="M80" s="588" t="s">
        <v>268</v>
      </c>
      <c r="N80" s="588" t="s">
        <v>268</v>
      </c>
      <c r="O80" s="588" t="s">
        <v>269</v>
      </c>
      <c r="P80" s="588" t="s">
        <v>268</v>
      </c>
      <c r="Q80" s="588" t="s">
        <v>269</v>
      </c>
      <c r="R80" s="588" t="s">
        <v>269</v>
      </c>
      <c r="S80" s="588" t="s">
        <v>269</v>
      </c>
      <c r="T80" s="898"/>
      <c r="U80" s="14"/>
      <c r="V80" s="14">
        <f t="shared" si="15"/>
        <v>0</v>
      </c>
      <c r="W80" s="13"/>
      <c r="X80" s="123"/>
      <c r="Y80" s="14"/>
      <c r="Z80" s="14">
        <f t="shared" si="12"/>
        <v>0</v>
      </c>
      <c r="AB80" s="14"/>
      <c r="AC80" s="14">
        <f t="shared" si="16"/>
        <v>0</v>
      </c>
      <c r="AD80" s="14"/>
      <c r="AE80" s="14">
        <f t="shared" si="17"/>
        <v>0</v>
      </c>
      <c r="AF80" s="14"/>
      <c r="AG80" s="14"/>
      <c r="AH80" s="178">
        <v>0</v>
      </c>
      <c r="AI80" s="14">
        <f t="shared" si="18"/>
        <v>0</v>
      </c>
      <c r="AJ80" s="14"/>
      <c r="AK80" s="14">
        <f t="shared" si="13"/>
        <v>0</v>
      </c>
      <c r="AL80" s="14">
        <f t="shared" si="14"/>
        <v>0</v>
      </c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</row>
    <row r="81" spans="2:61" s="139" customFormat="1" ht="13.8" outlineLevel="1">
      <c r="B81" s="963"/>
      <c r="C81" s="964"/>
      <c r="D81" s="639" t="s">
        <v>753</v>
      </c>
      <c r="E81" s="963"/>
      <c r="F81" s="963"/>
      <c r="G81" s="17" t="s">
        <v>3552</v>
      </c>
      <c r="H81" s="361" t="s">
        <v>716</v>
      </c>
      <c r="I81" s="152">
        <f t="shared" si="19"/>
        <v>30</v>
      </c>
      <c r="J81" s="640">
        <v>20</v>
      </c>
      <c r="K81" s="640">
        <v>10</v>
      </c>
      <c r="L81" s="389">
        <v>0</v>
      </c>
      <c r="M81" s="588" t="s">
        <v>268</v>
      </c>
      <c r="N81" s="588" t="s">
        <v>268</v>
      </c>
      <c r="O81" s="588" t="s">
        <v>269</v>
      </c>
      <c r="P81" s="588" t="s">
        <v>268</v>
      </c>
      <c r="Q81" s="588" t="s">
        <v>269</v>
      </c>
      <c r="R81" s="588" t="s">
        <v>269</v>
      </c>
      <c r="S81" s="588" t="s">
        <v>269</v>
      </c>
      <c r="T81" s="965"/>
      <c r="U81" s="14"/>
      <c r="V81" s="14">
        <f t="shared" si="15"/>
        <v>0</v>
      </c>
      <c r="W81" s="13"/>
      <c r="X81" s="123"/>
      <c r="Y81" s="14"/>
      <c r="Z81" s="14">
        <f t="shared" si="12"/>
        <v>0</v>
      </c>
      <c r="AB81" s="14"/>
      <c r="AC81" s="14">
        <f t="shared" si="16"/>
        <v>0</v>
      </c>
      <c r="AD81" s="14"/>
      <c r="AE81" s="14">
        <f t="shared" si="17"/>
        <v>0</v>
      </c>
      <c r="AF81" s="14"/>
      <c r="AG81" s="14"/>
      <c r="AH81" s="178">
        <v>0</v>
      </c>
      <c r="AI81" s="14">
        <f t="shared" si="18"/>
        <v>0</v>
      </c>
      <c r="AJ81" s="14"/>
      <c r="AK81" s="14">
        <f t="shared" si="13"/>
        <v>0</v>
      </c>
      <c r="AL81" s="14">
        <f t="shared" si="14"/>
        <v>0</v>
      </c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</row>
    <row r="82" spans="2:61" s="139" customFormat="1" ht="13.05" customHeight="1" outlineLevel="1">
      <c r="B82" s="963" t="s">
        <v>863</v>
      </c>
      <c r="C82" s="964" t="s">
        <v>916</v>
      </c>
      <c r="D82" s="639" t="s">
        <v>293</v>
      </c>
      <c r="E82" s="963" t="s">
        <v>2525</v>
      </c>
      <c r="F82" s="963" t="s">
        <v>2532</v>
      </c>
      <c r="G82" s="17" t="s">
        <v>3552</v>
      </c>
      <c r="H82" s="361" t="s">
        <v>717</v>
      </c>
      <c r="I82" s="152">
        <f t="shared" si="19"/>
        <v>10</v>
      </c>
      <c r="J82" s="640">
        <v>5</v>
      </c>
      <c r="K82" s="640">
        <v>5</v>
      </c>
      <c r="L82" s="389">
        <v>0</v>
      </c>
      <c r="M82" s="588" t="s">
        <v>268</v>
      </c>
      <c r="N82" s="588" t="s">
        <v>268</v>
      </c>
      <c r="O82" s="588" t="s">
        <v>269</v>
      </c>
      <c r="P82" s="588" t="s">
        <v>268</v>
      </c>
      <c r="Q82" s="588" t="s">
        <v>269</v>
      </c>
      <c r="R82" s="588" t="s">
        <v>269</v>
      </c>
      <c r="S82" s="588" t="s">
        <v>269</v>
      </c>
      <c r="T82" s="897" t="s">
        <v>722</v>
      </c>
      <c r="U82" s="14"/>
      <c r="V82" s="14">
        <f t="shared" si="15"/>
        <v>0</v>
      </c>
      <c r="W82" s="13"/>
      <c r="X82" s="123"/>
      <c r="Y82" s="14"/>
      <c r="Z82" s="14">
        <f t="shared" si="12"/>
        <v>0</v>
      </c>
      <c r="AB82" s="14"/>
      <c r="AC82" s="14">
        <f t="shared" si="16"/>
        <v>0</v>
      </c>
      <c r="AD82" s="14"/>
      <c r="AE82" s="14">
        <f t="shared" si="17"/>
        <v>0</v>
      </c>
      <c r="AF82" s="14"/>
      <c r="AG82" s="14"/>
      <c r="AH82" s="178">
        <v>0</v>
      </c>
      <c r="AI82" s="14">
        <f t="shared" si="18"/>
        <v>0</v>
      </c>
      <c r="AJ82" s="14"/>
      <c r="AK82" s="14">
        <f t="shared" si="13"/>
        <v>0</v>
      </c>
      <c r="AL82" s="14">
        <f t="shared" si="14"/>
        <v>0</v>
      </c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</row>
    <row r="83" spans="2:61" s="139" customFormat="1" ht="13.8" outlineLevel="1">
      <c r="B83" s="963"/>
      <c r="C83" s="964"/>
      <c r="D83" s="639" t="s">
        <v>917</v>
      </c>
      <c r="E83" s="963"/>
      <c r="F83" s="963"/>
      <c r="G83" s="17" t="s">
        <v>3552</v>
      </c>
      <c r="H83" s="361" t="s">
        <v>717</v>
      </c>
      <c r="I83" s="152">
        <f t="shared" si="19"/>
        <v>40</v>
      </c>
      <c r="J83" s="640">
        <v>30</v>
      </c>
      <c r="K83" s="640">
        <v>10</v>
      </c>
      <c r="L83" s="389">
        <v>0</v>
      </c>
      <c r="M83" s="588" t="s">
        <v>268</v>
      </c>
      <c r="N83" s="588" t="s">
        <v>268</v>
      </c>
      <c r="O83" s="588" t="s">
        <v>269</v>
      </c>
      <c r="P83" s="588" t="s">
        <v>268</v>
      </c>
      <c r="Q83" s="588" t="s">
        <v>269</v>
      </c>
      <c r="R83" s="588" t="s">
        <v>269</v>
      </c>
      <c r="S83" s="588" t="s">
        <v>269</v>
      </c>
      <c r="T83" s="898"/>
      <c r="U83" s="14"/>
      <c r="V83" s="14">
        <f t="shared" si="15"/>
        <v>0</v>
      </c>
      <c r="W83" s="13"/>
      <c r="X83" s="123"/>
      <c r="Y83" s="14"/>
      <c r="Z83" s="14">
        <f t="shared" si="12"/>
        <v>0</v>
      </c>
      <c r="AB83" s="14"/>
      <c r="AC83" s="14">
        <f t="shared" si="16"/>
        <v>0</v>
      </c>
      <c r="AD83" s="14"/>
      <c r="AE83" s="14">
        <f t="shared" si="17"/>
        <v>0</v>
      </c>
      <c r="AF83" s="14"/>
      <c r="AG83" s="14"/>
      <c r="AH83" s="178">
        <v>0</v>
      </c>
      <c r="AI83" s="14">
        <f t="shared" si="18"/>
        <v>0</v>
      </c>
      <c r="AJ83" s="14"/>
      <c r="AK83" s="14">
        <f t="shared" si="13"/>
        <v>0</v>
      </c>
      <c r="AL83" s="14">
        <f t="shared" si="14"/>
        <v>0</v>
      </c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</row>
    <row r="84" spans="2:61" s="139" customFormat="1" ht="13.8" outlineLevel="1">
      <c r="B84" s="963"/>
      <c r="C84" s="964"/>
      <c r="D84" s="639" t="s">
        <v>754</v>
      </c>
      <c r="E84" s="963"/>
      <c r="F84" s="963"/>
      <c r="G84" s="17" t="s">
        <v>3552</v>
      </c>
      <c r="H84" s="361" t="s">
        <v>717</v>
      </c>
      <c r="I84" s="152">
        <f t="shared" si="19"/>
        <v>180</v>
      </c>
      <c r="J84" s="640">
        <v>30</v>
      </c>
      <c r="K84" s="640">
        <v>150</v>
      </c>
      <c r="L84" s="389">
        <v>0</v>
      </c>
      <c r="M84" s="588" t="s">
        <v>268</v>
      </c>
      <c r="N84" s="588" t="s">
        <v>268</v>
      </c>
      <c r="O84" s="588" t="s">
        <v>269</v>
      </c>
      <c r="P84" s="588" t="s">
        <v>268</v>
      </c>
      <c r="Q84" s="588" t="s">
        <v>269</v>
      </c>
      <c r="R84" s="588" t="s">
        <v>269</v>
      </c>
      <c r="S84" s="588" t="s">
        <v>269</v>
      </c>
      <c r="T84" s="965"/>
      <c r="U84" s="14"/>
      <c r="V84" s="14">
        <f t="shared" si="15"/>
        <v>0</v>
      </c>
      <c r="W84" s="13"/>
      <c r="X84" s="123"/>
      <c r="Y84" s="14"/>
      <c r="Z84" s="14">
        <f t="shared" si="12"/>
        <v>0</v>
      </c>
      <c r="AB84" s="14"/>
      <c r="AC84" s="14">
        <f t="shared" si="16"/>
        <v>0</v>
      </c>
      <c r="AD84" s="14"/>
      <c r="AE84" s="14">
        <f t="shared" si="17"/>
        <v>0</v>
      </c>
      <c r="AF84" s="14"/>
      <c r="AG84" s="14"/>
      <c r="AH84" s="178">
        <v>0</v>
      </c>
      <c r="AI84" s="14">
        <f t="shared" si="18"/>
        <v>0</v>
      </c>
      <c r="AJ84" s="14"/>
      <c r="AK84" s="14">
        <f t="shared" si="13"/>
        <v>0</v>
      </c>
      <c r="AL84" s="14">
        <f t="shared" si="14"/>
        <v>0</v>
      </c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</row>
    <row r="85" spans="2:61" s="139" customFormat="1" ht="13.05" customHeight="1" outlineLevel="1">
      <c r="B85" s="963" t="s">
        <v>864</v>
      </c>
      <c r="C85" s="964" t="s">
        <v>918</v>
      </c>
      <c r="D85" s="639" t="s">
        <v>293</v>
      </c>
      <c r="E85" s="963" t="s">
        <v>2525</v>
      </c>
      <c r="F85" s="963" t="s">
        <v>2532</v>
      </c>
      <c r="G85" s="17" t="s">
        <v>3349</v>
      </c>
      <c r="H85" s="361" t="s">
        <v>716</v>
      </c>
      <c r="I85" s="152">
        <f t="shared" si="19"/>
        <v>10</v>
      </c>
      <c r="J85" s="640">
        <v>5</v>
      </c>
      <c r="K85" s="640">
        <v>5</v>
      </c>
      <c r="L85" s="389">
        <v>0</v>
      </c>
      <c r="M85" s="588" t="s">
        <v>268</v>
      </c>
      <c r="N85" s="588" t="s">
        <v>268</v>
      </c>
      <c r="O85" s="588" t="s">
        <v>269</v>
      </c>
      <c r="P85" s="588" t="s">
        <v>268</v>
      </c>
      <c r="Q85" s="588" t="s">
        <v>269</v>
      </c>
      <c r="R85" s="588" t="s">
        <v>268</v>
      </c>
      <c r="S85" s="588" t="s">
        <v>268</v>
      </c>
      <c r="T85" s="897" t="s">
        <v>722</v>
      </c>
      <c r="U85" s="14"/>
      <c r="V85" s="14">
        <f t="shared" si="15"/>
        <v>0</v>
      </c>
      <c r="W85" s="13"/>
      <c r="X85" s="123"/>
      <c r="Y85" s="14"/>
      <c r="Z85" s="14">
        <f t="shared" si="12"/>
        <v>0</v>
      </c>
      <c r="AB85" s="14"/>
      <c r="AC85" s="14">
        <f t="shared" si="16"/>
        <v>0</v>
      </c>
      <c r="AD85" s="14"/>
      <c r="AE85" s="14">
        <f t="shared" si="17"/>
        <v>0</v>
      </c>
      <c r="AF85" s="14"/>
      <c r="AG85" s="14"/>
      <c r="AH85" s="178">
        <v>0</v>
      </c>
      <c r="AI85" s="14">
        <f t="shared" si="18"/>
        <v>0</v>
      </c>
      <c r="AJ85" s="14"/>
      <c r="AK85" s="14">
        <f t="shared" si="13"/>
        <v>0</v>
      </c>
      <c r="AL85" s="14">
        <f t="shared" si="14"/>
        <v>0</v>
      </c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</row>
    <row r="86" spans="2:61" s="139" customFormat="1" ht="13.8" outlineLevel="1">
      <c r="B86" s="963"/>
      <c r="C86" s="964"/>
      <c r="D86" s="639" t="s">
        <v>301</v>
      </c>
      <c r="E86" s="963"/>
      <c r="F86" s="963"/>
      <c r="G86" s="17" t="s">
        <v>3349</v>
      </c>
      <c r="H86" s="361" t="s">
        <v>716</v>
      </c>
      <c r="I86" s="152">
        <f t="shared" si="19"/>
        <v>35</v>
      </c>
      <c r="J86" s="640">
        <v>15</v>
      </c>
      <c r="K86" s="640">
        <v>20</v>
      </c>
      <c r="L86" s="389">
        <v>0</v>
      </c>
      <c r="M86" s="588" t="s">
        <v>268</v>
      </c>
      <c r="N86" s="588" t="s">
        <v>268</v>
      </c>
      <c r="O86" s="588" t="s">
        <v>269</v>
      </c>
      <c r="P86" s="588" t="s">
        <v>268</v>
      </c>
      <c r="Q86" s="588" t="s">
        <v>269</v>
      </c>
      <c r="R86" s="588" t="s">
        <v>268</v>
      </c>
      <c r="S86" s="588" t="s">
        <v>268</v>
      </c>
      <c r="T86" s="965"/>
      <c r="U86" s="14"/>
      <c r="V86" s="14">
        <f t="shared" si="15"/>
        <v>0</v>
      </c>
      <c r="W86" s="13"/>
      <c r="X86" s="123"/>
      <c r="Y86" s="14"/>
      <c r="Z86" s="14">
        <f t="shared" si="12"/>
        <v>0</v>
      </c>
      <c r="AB86" s="14"/>
      <c r="AC86" s="14">
        <f t="shared" si="16"/>
        <v>0</v>
      </c>
      <c r="AD86" s="14"/>
      <c r="AE86" s="14">
        <f t="shared" si="17"/>
        <v>0</v>
      </c>
      <c r="AF86" s="14"/>
      <c r="AG86" s="14"/>
      <c r="AH86" s="178">
        <v>0</v>
      </c>
      <c r="AI86" s="14">
        <f t="shared" si="18"/>
        <v>0</v>
      </c>
      <c r="AJ86" s="14"/>
      <c r="AK86" s="14">
        <f t="shared" si="13"/>
        <v>0</v>
      </c>
      <c r="AL86" s="14">
        <f t="shared" si="14"/>
        <v>0</v>
      </c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</row>
    <row r="87" spans="2:61" s="139" customFormat="1" ht="13.05" customHeight="1" outlineLevel="1">
      <c r="B87" s="963" t="s">
        <v>865</v>
      </c>
      <c r="C87" s="964" t="s">
        <v>919</v>
      </c>
      <c r="D87" s="639" t="s">
        <v>293</v>
      </c>
      <c r="E87" s="963" t="s">
        <v>2525</v>
      </c>
      <c r="F87" s="963" t="s">
        <v>2529</v>
      </c>
      <c r="G87" s="17" t="s">
        <v>3349</v>
      </c>
      <c r="H87" s="361" t="s">
        <v>717</v>
      </c>
      <c r="I87" s="152">
        <f t="shared" si="19"/>
        <v>10</v>
      </c>
      <c r="J87" s="640">
        <v>5</v>
      </c>
      <c r="K87" s="640">
        <v>5</v>
      </c>
      <c r="L87" s="389">
        <v>0</v>
      </c>
      <c r="M87" s="588" t="s">
        <v>268</v>
      </c>
      <c r="N87" s="588" t="s">
        <v>268</v>
      </c>
      <c r="O87" s="588" t="s">
        <v>269</v>
      </c>
      <c r="P87" s="588" t="s">
        <v>268</v>
      </c>
      <c r="Q87" s="588" t="s">
        <v>269</v>
      </c>
      <c r="R87" s="588" t="s">
        <v>268</v>
      </c>
      <c r="S87" s="588" t="s">
        <v>268</v>
      </c>
      <c r="T87" s="897" t="s">
        <v>722</v>
      </c>
      <c r="U87" s="14"/>
      <c r="V87" s="14">
        <f t="shared" si="15"/>
        <v>0</v>
      </c>
      <c r="W87" s="13"/>
      <c r="X87" s="123"/>
      <c r="Y87" s="14"/>
      <c r="Z87" s="14">
        <f t="shared" si="12"/>
        <v>0</v>
      </c>
      <c r="AB87" s="14"/>
      <c r="AC87" s="14">
        <f t="shared" si="16"/>
        <v>0</v>
      </c>
      <c r="AD87" s="14"/>
      <c r="AE87" s="14">
        <f t="shared" si="17"/>
        <v>0</v>
      </c>
      <c r="AF87" s="14"/>
      <c r="AG87" s="14"/>
      <c r="AH87" s="178">
        <v>0</v>
      </c>
      <c r="AI87" s="14">
        <f t="shared" si="18"/>
        <v>0</v>
      </c>
      <c r="AJ87" s="14"/>
      <c r="AK87" s="14">
        <f t="shared" si="13"/>
        <v>0</v>
      </c>
      <c r="AL87" s="14">
        <f t="shared" si="14"/>
        <v>0</v>
      </c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</row>
    <row r="88" spans="2:61" s="139" customFormat="1" ht="13.8" outlineLevel="1">
      <c r="B88" s="963"/>
      <c r="C88" s="964"/>
      <c r="D88" s="639" t="s">
        <v>920</v>
      </c>
      <c r="E88" s="963"/>
      <c r="F88" s="963"/>
      <c r="G88" s="17" t="s">
        <v>3349</v>
      </c>
      <c r="H88" s="361" t="s">
        <v>717</v>
      </c>
      <c r="I88" s="152">
        <f t="shared" si="19"/>
        <v>60</v>
      </c>
      <c r="J88" s="640">
        <v>30</v>
      </c>
      <c r="K88" s="640">
        <v>30</v>
      </c>
      <c r="L88" s="389">
        <v>0</v>
      </c>
      <c r="M88" s="588" t="s">
        <v>268</v>
      </c>
      <c r="N88" s="588" t="s">
        <v>268</v>
      </c>
      <c r="O88" s="588" t="s">
        <v>269</v>
      </c>
      <c r="P88" s="588" t="s">
        <v>268</v>
      </c>
      <c r="Q88" s="588" t="s">
        <v>269</v>
      </c>
      <c r="R88" s="588" t="s">
        <v>268</v>
      </c>
      <c r="S88" s="588" t="s">
        <v>268</v>
      </c>
      <c r="T88" s="898"/>
      <c r="U88" s="14"/>
      <c r="V88" s="14">
        <f t="shared" si="15"/>
        <v>0</v>
      </c>
      <c r="W88" s="13"/>
      <c r="X88" s="123"/>
      <c r="Y88" s="14"/>
      <c r="Z88" s="14">
        <f t="shared" si="12"/>
        <v>0</v>
      </c>
      <c r="AB88" s="14"/>
      <c r="AC88" s="14">
        <f t="shared" si="16"/>
        <v>0</v>
      </c>
      <c r="AD88" s="14"/>
      <c r="AE88" s="14">
        <f t="shared" si="17"/>
        <v>0</v>
      </c>
      <c r="AF88" s="14"/>
      <c r="AG88" s="14"/>
      <c r="AH88" s="178">
        <v>0</v>
      </c>
      <c r="AI88" s="14">
        <f t="shared" si="18"/>
        <v>0</v>
      </c>
      <c r="AJ88" s="14"/>
      <c r="AK88" s="14">
        <f t="shared" si="13"/>
        <v>0</v>
      </c>
      <c r="AL88" s="14">
        <f t="shared" si="14"/>
        <v>0</v>
      </c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</row>
    <row r="89" spans="2:61" s="139" customFormat="1" ht="13.8" outlineLevel="1">
      <c r="B89" s="963"/>
      <c r="C89" s="964"/>
      <c r="D89" s="639" t="s">
        <v>921</v>
      </c>
      <c r="E89" s="963"/>
      <c r="F89" s="963"/>
      <c r="G89" s="17" t="s">
        <v>3349</v>
      </c>
      <c r="H89" s="361" t="s">
        <v>717</v>
      </c>
      <c r="I89" s="152">
        <f t="shared" si="19"/>
        <v>20</v>
      </c>
      <c r="J89" s="640">
        <v>10</v>
      </c>
      <c r="K89" s="640">
        <v>10</v>
      </c>
      <c r="L89" s="389">
        <v>0</v>
      </c>
      <c r="M89" s="588" t="s">
        <v>268</v>
      </c>
      <c r="N89" s="588" t="s">
        <v>268</v>
      </c>
      <c r="O89" s="588" t="s">
        <v>269</v>
      </c>
      <c r="P89" s="588" t="s">
        <v>268</v>
      </c>
      <c r="Q89" s="588" t="s">
        <v>269</v>
      </c>
      <c r="R89" s="588" t="s">
        <v>268</v>
      </c>
      <c r="S89" s="588" t="s">
        <v>268</v>
      </c>
      <c r="T89" s="898"/>
      <c r="U89" s="14"/>
      <c r="V89" s="14">
        <f t="shared" si="15"/>
        <v>0</v>
      </c>
      <c r="W89" s="13"/>
      <c r="X89" s="123"/>
      <c r="Y89" s="14"/>
      <c r="Z89" s="14">
        <f t="shared" si="12"/>
        <v>0</v>
      </c>
      <c r="AB89" s="14"/>
      <c r="AC89" s="14">
        <f t="shared" si="16"/>
        <v>0</v>
      </c>
      <c r="AD89" s="14"/>
      <c r="AE89" s="14">
        <f t="shared" si="17"/>
        <v>0</v>
      </c>
      <c r="AF89" s="14"/>
      <c r="AG89" s="14"/>
      <c r="AH89" s="178">
        <v>0</v>
      </c>
      <c r="AI89" s="14">
        <f t="shared" si="18"/>
        <v>0</v>
      </c>
      <c r="AJ89" s="14"/>
      <c r="AK89" s="14">
        <f t="shared" si="13"/>
        <v>0</v>
      </c>
      <c r="AL89" s="14">
        <f t="shared" si="14"/>
        <v>0</v>
      </c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</row>
    <row r="90" spans="2:61" s="139" customFormat="1" ht="13.8" outlineLevel="1">
      <c r="B90" s="963"/>
      <c r="C90" s="964"/>
      <c r="D90" s="639" t="s">
        <v>755</v>
      </c>
      <c r="E90" s="963"/>
      <c r="F90" s="963"/>
      <c r="G90" s="17" t="s">
        <v>3349</v>
      </c>
      <c r="H90" s="361" t="s">
        <v>717</v>
      </c>
      <c r="I90" s="152">
        <f t="shared" si="19"/>
        <v>120</v>
      </c>
      <c r="J90" s="640">
        <v>60</v>
      </c>
      <c r="K90" s="640">
        <v>60</v>
      </c>
      <c r="L90" s="389">
        <v>0</v>
      </c>
      <c r="M90" s="588" t="s">
        <v>268</v>
      </c>
      <c r="N90" s="588" t="s">
        <v>268</v>
      </c>
      <c r="O90" s="588" t="s">
        <v>269</v>
      </c>
      <c r="P90" s="588" t="s">
        <v>268</v>
      </c>
      <c r="Q90" s="588" t="s">
        <v>269</v>
      </c>
      <c r="R90" s="588" t="s">
        <v>268</v>
      </c>
      <c r="S90" s="588" t="s">
        <v>268</v>
      </c>
      <c r="T90" s="965"/>
      <c r="U90" s="14"/>
      <c r="V90" s="14">
        <f t="shared" si="15"/>
        <v>0</v>
      </c>
      <c r="W90" s="13"/>
      <c r="X90" s="123"/>
      <c r="Y90" s="14"/>
      <c r="Z90" s="14">
        <f t="shared" si="12"/>
        <v>0</v>
      </c>
      <c r="AB90" s="14"/>
      <c r="AC90" s="14">
        <f t="shared" si="16"/>
        <v>0</v>
      </c>
      <c r="AD90" s="14"/>
      <c r="AE90" s="14">
        <f t="shared" si="17"/>
        <v>0</v>
      </c>
      <c r="AF90" s="14"/>
      <c r="AG90" s="14"/>
      <c r="AH90" s="178">
        <v>0</v>
      </c>
      <c r="AI90" s="14">
        <f t="shared" si="18"/>
        <v>0</v>
      </c>
      <c r="AJ90" s="14"/>
      <c r="AK90" s="14">
        <f t="shared" si="13"/>
        <v>0</v>
      </c>
      <c r="AL90" s="14">
        <f t="shared" si="14"/>
        <v>0</v>
      </c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</row>
    <row r="91" spans="2:61" s="139" customFormat="1" ht="13.8" outlineLevel="1">
      <c r="B91" s="963" t="s">
        <v>866</v>
      </c>
      <c r="C91" s="964" t="s">
        <v>756</v>
      </c>
      <c r="D91" s="639" t="s">
        <v>757</v>
      </c>
      <c r="E91" s="963" t="s">
        <v>2520</v>
      </c>
      <c r="F91" s="963" t="s">
        <v>2532</v>
      </c>
      <c r="G91" s="17" t="s">
        <v>3349</v>
      </c>
      <c r="H91" s="361" t="s">
        <v>717</v>
      </c>
      <c r="I91" s="152">
        <f t="shared" si="19"/>
        <v>10</v>
      </c>
      <c r="J91" s="640">
        <v>5</v>
      </c>
      <c r="K91" s="640">
        <v>5</v>
      </c>
      <c r="L91" s="389">
        <v>0</v>
      </c>
      <c r="M91" s="588" t="s">
        <v>268</v>
      </c>
      <c r="N91" s="588" t="s">
        <v>268</v>
      </c>
      <c r="O91" s="588" t="s">
        <v>269</v>
      </c>
      <c r="P91" s="588" t="s">
        <v>268</v>
      </c>
      <c r="Q91" s="588" t="s">
        <v>269</v>
      </c>
      <c r="R91" s="588" t="s">
        <v>269</v>
      </c>
      <c r="S91" s="588" t="s">
        <v>268</v>
      </c>
      <c r="T91" s="1232" t="s">
        <v>723</v>
      </c>
      <c r="U91" s="14"/>
      <c r="V91" s="14">
        <f t="shared" si="15"/>
        <v>0</v>
      </c>
      <c r="W91" s="13"/>
      <c r="X91" s="123"/>
      <c r="Y91" s="14"/>
      <c r="Z91" s="14">
        <f t="shared" si="12"/>
        <v>0</v>
      </c>
      <c r="AB91" s="14"/>
      <c r="AC91" s="14">
        <f t="shared" si="16"/>
        <v>0</v>
      </c>
      <c r="AD91" s="14"/>
      <c r="AE91" s="14">
        <f t="shared" si="17"/>
        <v>0</v>
      </c>
      <c r="AF91" s="14"/>
      <c r="AG91" s="14"/>
      <c r="AH91" s="178">
        <v>0</v>
      </c>
      <c r="AI91" s="14">
        <f t="shared" si="18"/>
        <v>0</v>
      </c>
      <c r="AJ91" s="14"/>
      <c r="AK91" s="14">
        <f t="shared" si="13"/>
        <v>0</v>
      </c>
      <c r="AL91" s="14">
        <f t="shared" si="14"/>
        <v>0</v>
      </c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</row>
    <row r="92" spans="2:61" s="139" customFormat="1" ht="13.8" outlineLevel="1">
      <c r="B92" s="963"/>
      <c r="C92" s="964"/>
      <c r="D92" s="639" t="s">
        <v>758</v>
      </c>
      <c r="E92" s="963"/>
      <c r="F92" s="963"/>
      <c r="G92" s="17" t="s">
        <v>3349</v>
      </c>
      <c r="H92" s="361" t="s">
        <v>717</v>
      </c>
      <c r="I92" s="152">
        <f t="shared" si="19"/>
        <v>45</v>
      </c>
      <c r="J92" s="640">
        <v>15</v>
      </c>
      <c r="K92" s="640">
        <v>30</v>
      </c>
      <c r="L92" s="389">
        <v>0</v>
      </c>
      <c r="M92" s="588" t="s">
        <v>268</v>
      </c>
      <c r="N92" s="588" t="s">
        <v>268</v>
      </c>
      <c r="O92" s="588" t="s">
        <v>269</v>
      </c>
      <c r="P92" s="588" t="s">
        <v>268</v>
      </c>
      <c r="Q92" s="588" t="s">
        <v>269</v>
      </c>
      <c r="R92" s="588" t="s">
        <v>269</v>
      </c>
      <c r="S92" s="588" t="s">
        <v>268</v>
      </c>
      <c r="T92" s="1232"/>
      <c r="U92" s="14"/>
      <c r="V92" s="14">
        <f t="shared" si="15"/>
        <v>0</v>
      </c>
      <c r="W92" s="13"/>
      <c r="X92" s="123"/>
      <c r="Y92" s="14"/>
      <c r="Z92" s="14">
        <f t="shared" si="12"/>
        <v>0</v>
      </c>
      <c r="AB92" s="14"/>
      <c r="AC92" s="14">
        <f t="shared" si="16"/>
        <v>0</v>
      </c>
      <c r="AD92" s="14"/>
      <c r="AE92" s="14">
        <f t="shared" si="17"/>
        <v>0</v>
      </c>
      <c r="AF92" s="14"/>
      <c r="AG92" s="14"/>
      <c r="AH92" s="178">
        <v>0</v>
      </c>
      <c r="AI92" s="14">
        <f t="shared" si="18"/>
        <v>0</v>
      </c>
      <c r="AJ92" s="14"/>
      <c r="AK92" s="14">
        <f t="shared" si="13"/>
        <v>0</v>
      </c>
      <c r="AL92" s="14">
        <f t="shared" si="14"/>
        <v>0</v>
      </c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</row>
    <row r="93" spans="2:61" s="139" customFormat="1" ht="13.8" outlineLevel="1">
      <c r="B93" s="963" t="s">
        <v>867</v>
      </c>
      <c r="C93" s="964" t="s">
        <v>718</v>
      </c>
      <c r="D93" s="639" t="s">
        <v>759</v>
      </c>
      <c r="E93" s="963" t="s">
        <v>2525</v>
      </c>
      <c r="F93" s="963" t="s">
        <v>2532</v>
      </c>
      <c r="G93" s="17" t="s">
        <v>8</v>
      </c>
      <c r="H93" s="361" t="s">
        <v>982</v>
      </c>
      <c r="I93" s="152">
        <f t="shared" si="19"/>
        <v>30</v>
      </c>
      <c r="J93" s="640">
        <v>10</v>
      </c>
      <c r="K93" s="640">
        <v>20</v>
      </c>
      <c r="L93" s="389">
        <v>0</v>
      </c>
      <c r="M93" s="588" t="s">
        <v>268</v>
      </c>
      <c r="N93" s="588" t="s">
        <v>268</v>
      </c>
      <c r="O93" s="588" t="s">
        <v>269</v>
      </c>
      <c r="P93" s="588" t="s">
        <v>268</v>
      </c>
      <c r="Q93" s="588" t="s">
        <v>269</v>
      </c>
      <c r="R93" s="588" t="s">
        <v>269</v>
      </c>
      <c r="S93" s="588" t="s">
        <v>268</v>
      </c>
      <c r="T93" s="1232" t="s">
        <v>723</v>
      </c>
      <c r="U93" s="14"/>
      <c r="V93" s="14">
        <f t="shared" si="15"/>
        <v>0</v>
      </c>
      <c r="W93" s="13"/>
      <c r="X93" s="123"/>
      <c r="Y93" s="14"/>
      <c r="Z93" s="14">
        <f t="shared" si="12"/>
        <v>0</v>
      </c>
      <c r="AB93" s="14"/>
      <c r="AC93" s="14">
        <f t="shared" si="16"/>
        <v>0</v>
      </c>
      <c r="AD93" s="14"/>
      <c r="AE93" s="14">
        <f t="shared" si="17"/>
        <v>0</v>
      </c>
      <c r="AF93" s="14"/>
      <c r="AG93" s="14"/>
      <c r="AH93" s="178">
        <v>0</v>
      </c>
      <c r="AI93" s="14">
        <f t="shared" si="18"/>
        <v>0</v>
      </c>
      <c r="AJ93" s="14"/>
      <c r="AK93" s="14">
        <f t="shared" si="13"/>
        <v>0</v>
      </c>
      <c r="AL93" s="14">
        <f t="shared" si="14"/>
        <v>0</v>
      </c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</row>
    <row r="94" spans="2:61" s="139" customFormat="1" ht="13.8" outlineLevel="1">
      <c r="B94" s="963"/>
      <c r="C94" s="964"/>
      <c r="D94" s="639" t="s">
        <v>760</v>
      </c>
      <c r="E94" s="963"/>
      <c r="F94" s="963"/>
      <c r="G94" s="17" t="s">
        <v>8</v>
      </c>
      <c r="H94" s="361" t="s">
        <v>982</v>
      </c>
      <c r="I94" s="152">
        <f t="shared" si="19"/>
        <v>30</v>
      </c>
      <c r="J94" s="640">
        <v>10</v>
      </c>
      <c r="K94" s="640">
        <v>20</v>
      </c>
      <c r="L94" s="389">
        <v>0</v>
      </c>
      <c r="M94" s="588" t="s">
        <v>268</v>
      </c>
      <c r="N94" s="588" t="s">
        <v>268</v>
      </c>
      <c r="O94" s="588" t="s">
        <v>269</v>
      </c>
      <c r="P94" s="588" t="s">
        <v>268</v>
      </c>
      <c r="Q94" s="588" t="s">
        <v>269</v>
      </c>
      <c r="R94" s="588" t="s">
        <v>269</v>
      </c>
      <c r="S94" s="588" t="s">
        <v>268</v>
      </c>
      <c r="T94" s="1232"/>
      <c r="U94" s="14"/>
      <c r="V94" s="14">
        <f t="shared" si="15"/>
        <v>0</v>
      </c>
      <c r="W94" s="13"/>
      <c r="X94" s="123"/>
      <c r="Y94" s="14"/>
      <c r="Z94" s="14">
        <f t="shared" si="12"/>
        <v>0</v>
      </c>
      <c r="AB94" s="14"/>
      <c r="AC94" s="14">
        <f t="shared" si="16"/>
        <v>0</v>
      </c>
      <c r="AD94" s="14"/>
      <c r="AE94" s="14">
        <f t="shared" si="17"/>
        <v>0</v>
      </c>
      <c r="AF94" s="14"/>
      <c r="AG94" s="14"/>
      <c r="AH94" s="178">
        <v>0</v>
      </c>
      <c r="AI94" s="14">
        <f t="shared" si="18"/>
        <v>0</v>
      </c>
      <c r="AJ94" s="14"/>
      <c r="AK94" s="14">
        <f t="shared" si="13"/>
        <v>0</v>
      </c>
      <c r="AL94" s="14">
        <f t="shared" si="14"/>
        <v>0</v>
      </c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</row>
    <row r="95" spans="2:61" s="139" customFormat="1" ht="13.8" outlineLevel="1">
      <c r="B95" s="963" t="s">
        <v>868</v>
      </c>
      <c r="C95" s="964" t="s">
        <v>761</v>
      </c>
      <c r="D95" s="639" t="s">
        <v>317</v>
      </c>
      <c r="E95" s="963" t="s">
        <v>2525</v>
      </c>
      <c r="F95" s="963" t="s">
        <v>2532</v>
      </c>
      <c r="G95" s="17" t="s">
        <v>8</v>
      </c>
      <c r="H95" s="361" t="s">
        <v>717</v>
      </c>
      <c r="I95" s="152">
        <f t="shared" si="19"/>
        <v>20</v>
      </c>
      <c r="J95" s="640">
        <v>10</v>
      </c>
      <c r="K95" s="640">
        <v>10</v>
      </c>
      <c r="L95" s="389">
        <v>0</v>
      </c>
      <c r="M95" s="588" t="s">
        <v>268</v>
      </c>
      <c r="N95" s="588" t="s">
        <v>268</v>
      </c>
      <c r="O95" s="588" t="s">
        <v>269</v>
      </c>
      <c r="P95" s="588" t="s">
        <v>268</v>
      </c>
      <c r="Q95" s="588" t="s">
        <v>269</v>
      </c>
      <c r="R95" s="588" t="s">
        <v>269</v>
      </c>
      <c r="S95" s="588" t="s">
        <v>268</v>
      </c>
      <c r="T95" s="1232" t="s">
        <v>987</v>
      </c>
      <c r="U95" s="14"/>
      <c r="V95" s="14">
        <f t="shared" si="15"/>
        <v>0</v>
      </c>
      <c r="W95" s="13"/>
      <c r="X95" s="123"/>
      <c r="Y95" s="14"/>
      <c r="Z95" s="14">
        <f t="shared" si="12"/>
        <v>0</v>
      </c>
      <c r="AB95" s="14"/>
      <c r="AC95" s="14">
        <f t="shared" si="16"/>
        <v>0</v>
      </c>
      <c r="AD95" s="14"/>
      <c r="AE95" s="14">
        <f t="shared" si="17"/>
        <v>0</v>
      </c>
      <c r="AF95" s="14"/>
      <c r="AG95" s="14"/>
      <c r="AH95" s="178">
        <v>0</v>
      </c>
      <c r="AI95" s="14">
        <f t="shared" si="18"/>
        <v>0</v>
      </c>
      <c r="AJ95" s="14"/>
      <c r="AK95" s="14">
        <f t="shared" si="13"/>
        <v>0</v>
      </c>
      <c r="AL95" s="14">
        <f t="shared" si="14"/>
        <v>0</v>
      </c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</row>
    <row r="96" spans="2:61" s="139" customFormat="1" ht="13.8" outlineLevel="1">
      <c r="B96" s="963"/>
      <c r="C96" s="964"/>
      <c r="D96" s="639" t="s">
        <v>513</v>
      </c>
      <c r="E96" s="963"/>
      <c r="F96" s="963"/>
      <c r="G96" s="17" t="s">
        <v>8</v>
      </c>
      <c r="H96" s="361" t="s">
        <v>717</v>
      </c>
      <c r="I96" s="152">
        <f t="shared" si="19"/>
        <v>23</v>
      </c>
      <c r="J96" s="640">
        <v>3</v>
      </c>
      <c r="K96" s="640">
        <v>20</v>
      </c>
      <c r="L96" s="389">
        <v>0</v>
      </c>
      <c r="M96" s="588" t="s">
        <v>268</v>
      </c>
      <c r="N96" s="588" t="s">
        <v>268</v>
      </c>
      <c r="O96" s="588" t="s">
        <v>269</v>
      </c>
      <c r="P96" s="588" t="s">
        <v>268</v>
      </c>
      <c r="Q96" s="588" t="s">
        <v>269</v>
      </c>
      <c r="R96" s="588" t="s">
        <v>269</v>
      </c>
      <c r="S96" s="588" t="s">
        <v>268</v>
      </c>
      <c r="T96" s="1232"/>
      <c r="U96" s="14"/>
      <c r="V96" s="14">
        <f t="shared" si="15"/>
        <v>0</v>
      </c>
      <c r="W96" s="13"/>
      <c r="X96" s="123"/>
      <c r="Y96" s="14"/>
      <c r="Z96" s="14">
        <f t="shared" si="12"/>
        <v>0</v>
      </c>
      <c r="AB96" s="14"/>
      <c r="AC96" s="14">
        <f t="shared" si="16"/>
        <v>0</v>
      </c>
      <c r="AD96" s="14"/>
      <c r="AE96" s="14">
        <f t="shared" si="17"/>
        <v>0</v>
      </c>
      <c r="AF96" s="14"/>
      <c r="AG96" s="14"/>
      <c r="AH96" s="178">
        <v>0</v>
      </c>
      <c r="AI96" s="14">
        <f t="shared" si="18"/>
        <v>0</v>
      </c>
      <c r="AJ96" s="14"/>
      <c r="AK96" s="14">
        <f t="shared" si="13"/>
        <v>0</v>
      </c>
      <c r="AL96" s="14">
        <f t="shared" si="14"/>
        <v>0</v>
      </c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</row>
    <row r="97" spans="2:61" s="139" customFormat="1" ht="13.8" outlineLevel="1">
      <c r="B97" s="963"/>
      <c r="C97" s="964"/>
      <c r="D97" s="639" t="s">
        <v>514</v>
      </c>
      <c r="E97" s="963"/>
      <c r="F97" s="963"/>
      <c r="G97" s="17" t="s">
        <v>8</v>
      </c>
      <c r="H97" s="361" t="s">
        <v>717</v>
      </c>
      <c r="I97" s="152">
        <f t="shared" si="19"/>
        <v>10</v>
      </c>
      <c r="J97" s="640">
        <v>10</v>
      </c>
      <c r="K97" s="640">
        <v>0</v>
      </c>
      <c r="L97" s="389">
        <v>0</v>
      </c>
      <c r="M97" s="588" t="s">
        <v>268</v>
      </c>
      <c r="N97" s="588" t="s">
        <v>268</v>
      </c>
      <c r="O97" s="588" t="s">
        <v>269</v>
      </c>
      <c r="P97" s="588" t="s">
        <v>268</v>
      </c>
      <c r="Q97" s="588" t="s">
        <v>269</v>
      </c>
      <c r="R97" s="588" t="s">
        <v>269</v>
      </c>
      <c r="S97" s="588" t="s">
        <v>268</v>
      </c>
      <c r="T97" s="1232"/>
      <c r="U97" s="14"/>
      <c r="V97" s="14">
        <f t="shared" si="15"/>
        <v>0</v>
      </c>
      <c r="W97" s="13"/>
      <c r="X97" s="123"/>
      <c r="Y97" s="14"/>
      <c r="Z97" s="14">
        <f t="shared" si="12"/>
        <v>0</v>
      </c>
      <c r="AB97" s="14"/>
      <c r="AC97" s="14">
        <f t="shared" si="16"/>
        <v>0</v>
      </c>
      <c r="AD97" s="14"/>
      <c r="AE97" s="14">
        <f t="shared" si="17"/>
        <v>0</v>
      </c>
      <c r="AF97" s="14"/>
      <c r="AG97" s="14"/>
      <c r="AH97" s="178">
        <v>0</v>
      </c>
      <c r="AI97" s="14">
        <f t="shared" si="18"/>
        <v>0</v>
      </c>
      <c r="AJ97" s="14"/>
      <c r="AK97" s="14">
        <f t="shared" si="13"/>
        <v>0</v>
      </c>
      <c r="AL97" s="14">
        <f t="shared" si="14"/>
        <v>0</v>
      </c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</row>
    <row r="98" spans="2:61" s="139" customFormat="1" ht="13.8" outlineLevel="1">
      <c r="B98" s="963"/>
      <c r="C98" s="964"/>
      <c r="D98" s="639" t="s">
        <v>515</v>
      </c>
      <c r="E98" s="963"/>
      <c r="F98" s="963"/>
      <c r="G98" s="17" t="s">
        <v>8</v>
      </c>
      <c r="H98" s="361" t="s">
        <v>717</v>
      </c>
      <c r="I98" s="152">
        <f t="shared" si="19"/>
        <v>40</v>
      </c>
      <c r="J98" s="640">
        <v>30</v>
      </c>
      <c r="K98" s="640">
        <v>10</v>
      </c>
      <c r="L98" s="389">
        <v>0</v>
      </c>
      <c r="M98" s="588" t="s">
        <v>268</v>
      </c>
      <c r="N98" s="588" t="s">
        <v>268</v>
      </c>
      <c r="O98" s="588" t="s">
        <v>269</v>
      </c>
      <c r="P98" s="588" t="s">
        <v>268</v>
      </c>
      <c r="Q98" s="588" t="s">
        <v>269</v>
      </c>
      <c r="R98" s="588" t="s">
        <v>269</v>
      </c>
      <c r="S98" s="588" t="s">
        <v>268</v>
      </c>
      <c r="T98" s="1232"/>
      <c r="U98" s="14"/>
      <c r="V98" s="14">
        <f t="shared" si="15"/>
        <v>0</v>
      </c>
      <c r="W98" s="13"/>
      <c r="X98" s="123"/>
      <c r="Y98" s="14"/>
      <c r="Z98" s="14">
        <f t="shared" si="12"/>
        <v>0</v>
      </c>
      <c r="AB98" s="14"/>
      <c r="AC98" s="14">
        <f t="shared" si="16"/>
        <v>0</v>
      </c>
      <c r="AD98" s="14"/>
      <c r="AE98" s="14">
        <f t="shared" si="17"/>
        <v>0</v>
      </c>
      <c r="AF98" s="14"/>
      <c r="AG98" s="14"/>
      <c r="AH98" s="178">
        <v>0</v>
      </c>
      <c r="AI98" s="14">
        <f t="shared" si="18"/>
        <v>0</v>
      </c>
      <c r="AJ98" s="14"/>
      <c r="AK98" s="14">
        <f t="shared" si="13"/>
        <v>0</v>
      </c>
      <c r="AL98" s="14">
        <f t="shared" si="14"/>
        <v>0</v>
      </c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</row>
    <row r="99" spans="2:61" s="139" customFormat="1" ht="13.05" customHeight="1" outlineLevel="1">
      <c r="B99" s="963" t="s">
        <v>869</v>
      </c>
      <c r="C99" s="964" t="s">
        <v>719</v>
      </c>
      <c r="D99" s="639" t="s">
        <v>293</v>
      </c>
      <c r="E99" s="963" t="s">
        <v>2525</v>
      </c>
      <c r="F99" s="963" t="s">
        <v>2532</v>
      </c>
      <c r="G99" s="17" t="s">
        <v>8</v>
      </c>
      <c r="H99" s="361" t="s">
        <v>717</v>
      </c>
      <c r="I99" s="152">
        <f t="shared" si="19"/>
        <v>10</v>
      </c>
      <c r="J99" s="640">
        <v>5</v>
      </c>
      <c r="K99" s="640">
        <v>5</v>
      </c>
      <c r="L99" s="389">
        <v>0</v>
      </c>
      <c r="M99" s="588" t="s">
        <v>268</v>
      </c>
      <c r="N99" s="588" t="s">
        <v>268</v>
      </c>
      <c r="O99" s="588" t="s">
        <v>269</v>
      </c>
      <c r="P99" s="588" t="s">
        <v>268</v>
      </c>
      <c r="Q99" s="588" t="s">
        <v>269</v>
      </c>
      <c r="R99" s="588" t="s">
        <v>269</v>
      </c>
      <c r="S99" s="588" t="s">
        <v>268</v>
      </c>
      <c r="T99" s="897" t="s">
        <v>723</v>
      </c>
      <c r="U99" s="14"/>
      <c r="V99" s="14">
        <f t="shared" si="15"/>
        <v>0</v>
      </c>
      <c r="W99" s="13"/>
      <c r="X99" s="123"/>
      <c r="Y99" s="14"/>
      <c r="Z99" s="14">
        <f t="shared" si="12"/>
        <v>0</v>
      </c>
      <c r="AB99" s="14"/>
      <c r="AC99" s="14">
        <f t="shared" si="16"/>
        <v>0</v>
      </c>
      <c r="AD99" s="14"/>
      <c r="AE99" s="14">
        <f t="shared" si="17"/>
        <v>0</v>
      </c>
      <c r="AF99" s="14"/>
      <c r="AG99" s="14"/>
      <c r="AH99" s="178">
        <v>0</v>
      </c>
      <c r="AI99" s="14">
        <f t="shared" si="18"/>
        <v>0</v>
      </c>
      <c r="AJ99" s="14"/>
      <c r="AK99" s="14">
        <f t="shared" si="13"/>
        <v>0</v>
      </c>
      <c r="AL99" s="14">
        <f t="shared" si="14"/>
        <v>0</v>
      </c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</row>
    <row r="100" spans="2:61" s="139" customFormat="1" ht="13.8" outlineLevel="1">
      <c r="B100" s="963"/>
      <c r="C100" s="964"/>
      <c r="D100" s="639" t="s">
        <v>762</v>
      </c>
      <c r="E100" s="963"/>
      <c r="F100" s="963"/>
      <c r="G100" s="17" t="s">
        <v>8</v>
      </c>
      <c r="H100" s="361" t="s">
        <v>717</v>
      </c>
      <c r="I100" s="152">
        <f t="shared" si="19"/>
        <v>10</v>
      </c>
      <c r="J100" s="640">
        <v>5</v>
      </c>
      <c r="K100" s="640">
        <v>5</v>
      </c>
      <c r="L100" s="389">
        <v>0</v>
      </c>
      <c r="M100" s="588" t="s">
        <v>268</v>
      </c>
      <c r="N100" s="588" t="s">
        <v>268</v>
      </c>
      <c r="O100" s="588" t="s">
        <v>269</v>
      </c>
      <c r="P100" s="588" t="s">
        <v>268</v>
      </c>
      <c r="Q100" s="588" t="s">
        <v>269</v>
      </c>
      <c r="R100" s="588" t="s">
        <v>269</v>
      </c>
      <c r="S100" s="588" t="s">
        <v>268</v>
      </c>
      <c r="T100" s="898"/>
      <c r="U100" s="14"/>
      <c r="V100" s="14">
        <f t="shared" si="15"/>
        <v>0</v>
      </c>
      <c r="W100" s="13"/>
      <c r="X100" s="123"/>
      <c r="Y100" s="14"/>
      <c r="Z100" s="14">
        <f t="shared" si="12"/>
        <v>0</v>
      </c>
      <c r="AB100" s="14"/>
      <c r="AC100" s="14">
        <f t="shared" si="16"/>
        <v>0</v>
      </c>
      <c r="AD100" s="14"/>
      <c r="AE100" s="14">
        <f t="shared" si="17"/>
        <v>0</v>
      </c>
      <c r="AF100" s="14"/>
      <c r="AG100" s="14"/>
      <c r="AH100" s="178">
        <v>0</v>
      </c>
      <c r="AI100" s="14">
        <f t="shared" si="18"/>
        <v>0</v>
      </c>
      <c r="AJ100" s="14"/>
      <c r="AK100" s="14">
        <f t="shared" si="13"/>
        <v>0</v>
      </c>
      <c r="AL100" s="14">
        <f t="shared" si="14"/>
        <v>0</v>
      </c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</row>
    <row r="101" spans="2:61" s="139" customFormat="1" ht="13.8" outlineLevel="1">
      <c r="B101" s="963"/>
      <c r="C101" s="964"/>
      <c r="D101" s="639" t="s">
        <v>763</v>
      </c>
      <c r="E101" s="963"/>
      <c r="F101" s="963"/>
      <c r="G101" s="17" t="s">
        <v>8</v>
      </c>
      <c r="H101" s="361" t="s">
        <v>717</v>
      </c>
      <c r="I101" s="152">
        <f t="shared" si="19"/>
        <v>20</v>
      </c>
      <c r="J101" s="640">
        <v>10</v>
      </c>
      <c r="K101" s="640">
        <v>10</v>
      </c>
      <c r="L101" s="389">
        <v>0</v>
      </c>
      <c r="M101" s="588" t="s">
        <v>268</v>
      </c>
      <c r="N101" s="588" t="s">
        <v>268</v>
      </c>
      <c r="O101" s="588" t="s">
        <v>269</v>
      </c>
      <c r="P101" s="588" t="s">
        <v>268</v>
      </c>
      <c r="Q101" s="588" t="s">
        <v>269</v>
      </c>
      <c r="R101" s="588" t="s">
        <v>269</v>
      </c>
      <c r="S101" s="588" t="s">
        <v>268</v>
      </c>
      <c r="T101" s="898"/>
      <c r="U101" s="14"/>
      <c r="V101" s="14">
        <f t="shared" si="15"/>
        <v>0</v>
      </c>
      <c r="W101" s="13"/>
      <c r="X101" s="123"/>
      <c r="Y101" s="14"/>
      <c r="Z101" s="14">
        <f t="shared" si="12"/>
        <v>0</v>
      </c>
      <c r="AB101" s="14"/>
      <c r="AC101" s="14">
        <f t="shared" si="16"/>
        <v>0</v>
      </c>
      <c r="AD101" s="14"/>
      <c r="AE101" s="14">
        <f t="shared" si="17"/>
        <v>0</v>
      </c>
      <c r="AF101" s="14"/>
      <c r="AG101" s="14"/>
      <c r="AH101" s="178">
        <v>0</v>
      </c>
      <c r="AI101" s="14">
        <f t="shared" si="18"/>
        <v>0</v>
      </c>
      <c r="AJ101" s="14"/>
      <c r="AK101" s="14">
        <f t="shared" si="13"/>
        <v>0</v>
      </c>
      <c r="AL101" s="14">
        <f t="shared" si="14"/>
        <v>0</v>
      </c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</row>
    <row r="102" spans="2:61" s="139" customFormat="1" ht="13.8" outlineLevel="1">
      <c r="B102" s="963"/>
      <c r="C102" s="964"/>
      <c r="D102" s="639" t="s">
        <v>764</v>
      </c>
      <c r="E102" s="963"/>
      <c r="F102" s="963"/>
      <c r="G102" s="17" t="s">
        <v>8</v>
      </c>
      <c r="H102" s="361" t="s">
        <v>717</v>
      </c>
      <c r="I102" s="152">
        <f t="shared" si="19"/>
        <v>210</v>
      </c>
      <c r="J102" s="640">
        <v>30</v>
      </c>
      <c r="K102" s="640">
        <v>180</v>
      </c>
      <c r="L102" s="389">
        <v>0</v>
      </c>
      <c r="M102" s="588" t="s">
        <v>268</v>
      </c>
      <c r="N102" s="588" t="s">
        <v>268</v>
      </c>
      <c r="O102" s="588" t="s">
        <v>269</v>
      </c>
      <c r="P102" s="588" t="s">
        <v>268</v>
      </c>
      <c r="Q102" s="588" t="s">
        <v>269</v>
      </c>
      <c r="R102" s="588" t="s">
        <v>269</v>
      </c>
      <c r="S102" s="588" t="s">
        <v>268</v>
      </c>
      <c r="T102" s="898"/>
      <c r="U102" s="14"/>
      <c r="V102" s="14">
        <f t="shared" si="15"/>
        <v>0</v>
      </c>
      <c r="W102" s="13"/>
      <c r="X102" s="123"/>
      <c r="Y102" s="14"/>
      <c r="Z102" s="14">
        <f t="shared" si="12"/>
        <v>0</v>
      </c>
      <c r="AB102" s="14"/>
      <c r="AC102" s="14">
        <f t="shared" si="16"/>
        <v>0</v>
      </c>
      <c r="AD102" s="14"/>
      <c r="AE102" s="14">
        <f t="shared" si="17"/>
        <v>0</v>
      </c>
      <c r="AF102" s="14"/>
      <c r="AG102" s="14"/>
      <c r="AH102" s="178">
        <v>0</v>
      </c>
      <c r="AI102" s="14">
        <f t="shared" si="18"/>
        <v>0</v>
      </c>
      <c r="AJ102" s="14"/>
      <c r="AK102" s="14">
        <f t="shared" si="13"/>
        <v>0</v>
      </c>
      <c r="AL102" s="14">
        <f t="shared" si="14"/>
        <v>0</v>
      </c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</row>
    <row r="103" spans="2:61" s="139" customFormat="1" ht="13.8" outlineLevel="1">
      <c r="B103" s="963"/>
      <c r="C103" s="964"/>
      <c r="D103" s="639" t="s">
        <v>765</v>
      </c>
      <c r="E103" s="963"/>
      <c r="F103" s="963"/>
      <c r="G103" s="17" t="s">
        <v>8</v>
      </c>
      <c r="H103" s="361" t="s">
        <v>717</v>
      </c>
      <c r="I103" s="152">
        <f t="shared" si="19"/>
        <v>20</v>
      </c>
      <c r="J103" s="640">
        <v>10</v>
      </c>
      <c r="K103" s="640">
        <v>10</v>
      </c>
      <c r="L103" s="389">
        <v>0</v>
      </c>
      <c r="M103" s="588" t="s">
        <v>268</v>
      </c>
      <c r="N103" s="588" t="s">
        <v>268</v>
      </c>
      <c r="O103" s="588" t="s">
        <v>269</v>
      </c>
      <c r="P103" s="588" t="s">
        <v>268</v>
      </c>
      <c r="Q103" s="588" t="s">
        <v>269</v>
      </c>
      <c r="R103" s="588" t="s">
        <v>269</v>
      </c>
      <c r="S103" s="588" t="s">
        <v>268</v>
      </c>
      <c r="T103" s="898"/>
      <c r="U103" s="14"/>
      <c r="V103" s="14">
        <f t="shared" si="15"/>
        <v>0</v>
      </c>
      <c r="W103" s="13"/>
      <c r="X103" s="123"/>
      <c r="Y103" s="14"/>
      <c r="Z103" s="14">
        <f t="shared" si="12"/>
        <v>0</v>
      </c>
      <c r="AB103" s="14"/>
      <c r="AC103" s="14">
        <f t="shared" si="16"/>
        <v>0</v>
      </c>
      <c r="AD103" s="14"/>
      <c r="AE103" s="14">
        <f t="shared" si="17"/>
        <v>0</v>
      </c>
      <c r="AF103" s="14"/>
      <c r="AG103" s="14"/>
      <c r="AH103" s="178">
        <v>0</v>
      </c>
      <c r="AI103" s="14">
        <f t="shared" si="18"/>
        <v>0</v>
      </c>
      <c r="AJ103" s="14"/>
      <c r="AK103" s="14">
        <f t="shared" si="13"/>
        <v>0</v>
      </c>
      <c r="AL103" s="14">
        <f t="shared" si="14"/>
        <v>0</v>
      </c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</row>
    <row r="104" spans="2:61" s="139" customFormat="1" ht="13.8" outlineLevel="1">
      <c r="B104" s="963"/>
      <c r="C104" s="964"/>
      <c r="D104" s="639" t="s">
        <v>766</v>
      </c>
      <c r="E104" s="963"/>
      <c r="F104" s="963"/>
      <c r="G104" s="17" t="s">
        <v>8</v>
      </c>
      <c r="H104" s="361" t="s">
        <v>717</v>
      </c>
      <c r="I104" s="152">
        <f t="shared" si="19"/>
        <v>20</v>
      </c>
      <c r="J104" s="640">
        <v>10</v>
      </c>
      <c r="K104" s="640">
        <v>10</v>
      </c>
      <c r="L104" s="389">
        <v>0</v>
      </c>
      <c r="M104" s="588" t="s">
        <v>268</v>
      </c>
      <c r="N104" s="588" t="s">
        <v>268</v>
      </c>
      <c r="O104" s="588" t="s">
        <v>269</v>
      </c>
      <c r="P104" s="588" t="s">
        <v>268</v>
      </c>
      <c r="Q104" s="588" t="s">
        <v>269</v>
      </c>
      <c r="R104" s="588" t="s">
        <v>269</v>
      </c>
      <c r="S104" s="588" t="s">
        <v>268</v>
      </c>
      <c r="T104" s="898"/>
      <c r="U104" s="14"/>
      <c r="V104" s="14">
        <f t="shared" si="15"/>
        <v>0</v>
      </c>
      <c r="W104" s="13"/>
      <c r="X104" s="123"/>
      <c r="Y104" s="14"/>
      <c r="Z104" s="14">
        <f t="shared" si="12"/>
        <v>0</v>
      </c>
      <c r="AB104" s="14"/>
      <c r="AC104" s="14">
        <f t="shared" si="16"/>
        <v>0</v>
      </c>
      <c r="AD104" s="14"/>
      <c r="AE104" s="14">
        <f t="shared" si="17"/>
        <v>0</v>
      </c>
      <c r="AF104" s="14"/>
      <c r="AG104" s="14"/>
      <c r="AH104" s="178">
        <v>0</v>
      </c>
      <c r="AI104" s="14">
        <f t="shared" si="18"/>
        <v>0</v>
      </c>
      <c r="AJ104" s="14"/>
      <c r="AK104" s="14">
        <f t="shared" si="13"/>
        <v>0</v>
      </c>
      <c r="AL104" s="14">
        <f t="shared" si="14"/>
        <v>0</v>
      </c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</row>
    <row r="105" spans="2:61" s="139" customFormat="1" ht="27.6" outlineLevel="1">
      <c r="B105" s="963"/>
      <c r="C105" s="964"/>
      <c r="D105" s="639" t="s">
        <v>767</v>
      </c>
      <c r="E105" s="963"/>
      <c r="F105" s="963"/>
      <c r="G105" s="17" t="s">
        <v>8</v>
      </c>
      <c r="H105" s="361" t="s">
        <v>717</v>
      </c>
      <c r="I105" s="152">
        <f t="shared" si="19"/>
        <v>40</v>
      </c>
      <c r="J105" s="640">
        <v>20</v>
      </c>
      <c r="K105" s="640">
        <v>20</v>
      </c>
      <c r="L105" s="389">
        <v>0</v>
      </c>
      <c r="M105" s="588" t="s">
        <v>268</v>
      </c>
      <c r="N105" s="588" t="s">
        <v>268</v>
      </c>
      <c r="O105" s="588" t="s">
        <v>269</v>
      </c>
      <c r="P105" s="588" t="s">
        <v>268</v>
      </c>
      <c r="Q105" s="588" t="s">
        <v>269</v>
      </c>
      <c r="R105" s="588" t="s">
        <v>269</v>
      </c>
      <c r="S105" s="588" t="s">
        <v>268</v>
      </c>
      <c r="T105" s="965"/>
      <c r="U105" s="14"/>
      <c r="V105" s="14">
        <f t="shared" si="15"/>
        <v>0</v>
      </c>
      <c r="W105" s="13"/>
      <c r="X105" s="123"/>
      <c r="Y105" s="14"/>
      <c r="Z105" s="14">
        <f t="shared" si="12"/>
        <v>0</v>
      </c>
      <c r="AB105" s="14"/>
      <c r="AC105" s="14">
        <f t="shared" si="16"/>
        <v>0</v>
      </c>
      <c r="AD105" s="14"/>
      <c r="AE105" s="14">
        <f t="shared" si="17"/>
        <v>0</v>
      </c>
      <c r="AF105" s="14"/>
      <c r="AG105" s="14"/>
      <c r="AH105" s="178">
        <v>0</v>
      </c>
      <c r="AI105" s="14">
        <f t="shared" si="18"/>
        <v>0</v>
      </c>
      <c r="AJ105" s="14"/>
      <c r="AK105" s="14">
        <f t="shared" si="13"/>
        <v>0</v>
      </c>
      <c r="AL105" s="14">
        <f t="shared" si="14"/>
        <v>0</v>
      </c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</row>
    <row r="106" spans="2:61" s="139" customFormat="1" ht="26.25" customHeight="1" outlineLevel="1">
      <c r="B106" s="1281" t="s">
        <v>870</v>
      </c>
      <c r="C106" s="964" t="s">
        <v>922</v>
      </c>
      <c r="D106" s="639" t="s">
        <v>317</v>
      </c>
      <c r="E106" s="1281" t="s">
        <v>2525</v>
      </c>
      <c r="F106" s="1314">
        <v>44573</v>
      </c>
      <c r="G106" s="17" t="s">
        <v>8</v>
      </c>
      <c r="H106" s="361" t="s">
        <v>716</v>
      </c>
      <c r="I106" s="152">
        <f t="shared" si="19"/>
        <v>20</v>
      </c>
      <c r="J106" s="640">
        <v>10</v>
      </c>
      <c r="K106" s="640">
        <v>10</v>
      </c>
      <c r="L106" s="389">
        <v>0</v>
      </c>
      <c r="M106" s="588" t="s">
        <v>268</v>
      </c>
      <c r="N106" s="588" t="s">
        <v>268</v>
      </c>
      <c r="O106" s="588" t="s">
        <v>269</v>
      </c>
      <c r="P106" s="588" t="s">
        <v>268</v>
      </c>
      <c r="Q106" s="588" t="s">
        <v>269</v>
      </c>
      <c r="R106" s="588" t="s">
        <v>268</v>
      </c>
      <c r="S106" s="588" t="s">
        <v>268</v>
      </c>
      <c r="T106" s="897" t="s">
        <v>723</v>
      </c>
      <c r="U106" s="14"/>
      <c r="V106" s="14">
        <f t="shared" si="15"/>
        <v>0</v>
      </c>
      <c r="W106" s="13"/>
      <c r="X106" s="123"/>
      <c r="Y106" s="14"/>
      <c r="Z106" s="14">
        <f t="shared" si="12"/>
        <v>0</v>
      </c>
      <c r="AB106" s="14"/>
      <c r="AC106" s="14">
        <f t="shared" si="16"/>
        <v>0</v>
      </c>
      <c r="AD106" s="14"/>
      <c r="AE106" s="14">
        <f t="shared" si="17"/>
        <v>0</v>
      </c>
      <c r="AF106" s="14"/>
      <c r="AG106" s="14"/>
      <c r="AH106" s="178">
        <v>0</v>
      </c>
      <c r="AI106" s="14">
        <f t="shared" si="18"/>
        <v>0</v>
      </c>
      <c r="AJ106" s="14"/>
      <c r="AK106" s="14">
        <f t="shared" si="13"/>
        <v>0</v>
      </c>
      <c r="AL106" s="14">
        <f t="shared" si="14"/>
        <v>0</v>
      </c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</row>
    <row r="107" spans="2:61" s="139" customFormat="1" ht="13.8" outlineLevel="1">
      <c r="B107" s="1282"/>
      <c r="C107" s="964"/>
      <c r="D107" s="639" t="s">
        <v>768</v>
      </c>
      <c r="E107" s="1282"/>
      <c r="F107" s="1315"/>
      <c r="G107" s="17" t="s">
        <v>8</v>
      </c>
      <c r="H107" s="361" t="s">
        <v>716</v>
      </c>
      <c r="I107" s="152">
        <f t="shared" si="19"/>
        <v>20</v>
      </c>
      <c r="J107" s="640">
        <v>10</v>
      </c>
      <c r="K107" s="640">
        <v>10</v>
      </c>
      <c r="L107" s="389">
        <v>0</v>
      </c>
      <c r="M107" s="588" t="s">
        <v>268</v>
      </c>
      <c r="N107" s="588" t="s">
        <v>268</v>
      </c>
      <c r="O107" s="588" t="s">
        <v>269</v>
      </c>
      <c r="P107" s="588" t="s">
        <v>268</v>
      </c>
      <c r="Q107" s="588" t="s">
        <v>269</v>
      </c>
      <c r="R107" s="588" t="s">
        <v>268</v>
      </c>
      <c r="S107" s="588" t="s">
        <v>268</v>
      </c>
      <c r="T107" s="898"/>
      <c r="U107" s="14"/>
      <c r="V107" s="14">
        <f t="shared" si="15"/>
        <v>0</v>
      </c>
      <c r="W107" s="13"/>
      <c r="X107" s="123"/>
      <c r="Y107" s="14"/>
      <c r="Z107" s="14">
        <f t="shared" si="12"/>
        <v>0</v>
      </c>
      <c r="AB107" s="14"/>
      <c r="AC107" s="14">
        <f t="shared" si="16"/>
        <v>0</v>
      </c>
      <c r="AD107" s="14"/>
      <c r="AE107" s="14">
        <f t="shared" si="17"/>
        <v>0</v>
      </c>
      <c r="AF107" s="14"/>
      <c r="AG107" s="14"/>
      <c r="AH107" s="178">
        <v>0</v>
      </c>
      <c r="AI107" s="14">
        <f t="shared" si="18"/>
        <v>0</v>
      </c>
      <c r="AJ107" s="14"/>
      <c r="AK107" s="14">
        <f t="shared" si="13"/>
        <v>0</v>
      </c>
      <c r="AL107" s="14">
        <f t="shared" si="14"/>
        <v>0</v>
      </c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</row>
    <row r="108" spans="2:61" s="139" customFormat="1" ht="13.8" outlineLevel="1">
      <c r="B108" s="1283"/>
      <c r="C108" s="964"/>
      <c r="D108" s="639" t="s">
        <v>769</v>
      </c>
      <c r="E108" s="1283"/>
      <c r="F108" s="1316"/>
      <c r="G108" s="17" t="s">
        <v>8</v>
      </c>
      <c r="H108" s="361" t="s">
        <v>716</v>
      </c>
      <c r="I108" s="152">
        <f t="shared" si="19"/>
        <v>180</v>
      </c>
      <c r="J108" s="640">
        <v>90</v>
      </c>
      <c r="K108" s="640">
        <v>90</v>
      </c>
      <c r="L108" s="389">
        <v>0</v>
      </c>
      <c r="M108" s="588" t="s">
        <v>268</v>
      </c>
      <c r="N108" s="588" t="s">
        <v>268</v>
      </c>
      <c r="O108" s="588" t="s">
        <v>269</v>
      </c>
      <c r="P108" s="588" t="s">
        <v>268</v>
      </c>
      <c r="Q108" s="588" t="s">
        <v>269</v>
      </c>
      <c r="R108" s="588" t="s">
        <v>268</v>
      </c>
      <c r="S108" s="588" t="s">
        <v>268</v>
      </c>
      <c r="T108" s="965"/>
      <c r="U108" s="14"/>
      <c r="V108" s="14">
        <f t="shared" si="15"/>
        <v>0</v>
      </c>
      <c r="W108" s="13"/>
      <c r="X108" s="123"/>
      <c r="Y108" s="14"/>
      <c r="Z108" s="14">
        <f t="shared" si="12"/>
        <v>0</v>
      </c>
      <c r="AB108" s="14"/>
      <c r="AC108" s="14">
        <f t="shared" si="16"/>
        <v>0</v>
      </c>
      <c r="AD108" s="14"/>
      <c r="AE108" s="14">
        <f t="shared" si="17"/>
        <v>0</v>
      </c>
      <c r="AF108" s="14"/>
      <c r="AG108" s="14"/>
      <c r="AH108" s="178">
        <v>0</v>
      </c>
      <c r="AI108" s="14">
        <f t="shared" si="18"/>
        <v>0</v>
      </c>
      <c r="AJ108" s="14"/>
      <c r="AK108" s="14">
        <f t="shared" si="13"/>
        <v>0</v>
      </c>
      <c r="AL108" s="14">
        <f t="shared" si="14"/>
        <v>0</v>
      </c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</row>
    <row r="109" spans="2:61" s="139" customFormat="1" ht="26.25" customHeight="1" outlineLevel="1">
      <c r="B109" s="963" t="s">
        <v>871</v>
      </c>
      <c r="C109" s="964" t="s">
        <v>923</v>
      </c>
      <c r="D109" s="639" t="s">
        <v>317</v>
      </c>
      <c r="E109" s="963" t="s">
        <v>2524</v>
      </c>
      <c r="F109" s="963" t="s">
        <v>2532</v>
      </c>
      <c r="G109" s="17" t="s">
        <v>8</v>
      </c>
      <c r="H109" s="361" t="s">
        <v>717</v>
      </c>
      <c r="I109" s="152">
        <f t="shared" si="19"/>
        <v>20</v>
      </c>
      <c r="J109" s="640">
        <v>10</v>
      </c>
      <c r="K109" s="640">
        <v>10</v>
      </c>
      <c r="L109" s="389">
        <v>0</v>
      </c>
      <c r="M109" s="588" t="s">
        <v>268</v>
      </c>
      <c r="N109" s="588" t="s">
        <v>268</v>
      </c>
      <c r="O109" s="588" t="s">
        <v>269</v>
      </c>
      <c r="P109" s="588" t="s">
        <v>268</v>
      </c>
      <c r="Q109" s="588" t="s">
        <v>269</v>
      </c>
      <c r="R109" s="588" t="s">
        <v>268</v>
      </c>
      <c r="S109" s="588" t="s">
        <v>268</v>
      </c>
      <c r="T109" s="897" t="s">
        <v>723</v>
      </c>
      <c r="U109" s="14"/>
      <c r="V109" s="14">
        <f t="shared" si="15"/>
        <v>0</v>
      </c>
      <c r="W109" s="13"/>
      <c r="X109" s="123"/>
      <c r="Y109" s="14"/>
      <c r="Z109" s="14">
        <f t="shared" si="12"/>
        <v>0</v>
      </c>
      <c r="AB109" s="14"/>
      <c r="AC109" s="14">
        <f t="shared" si="16"/>
        <v>0</v>
      </c>
      <c r="AD109" s="14"/>
      <c r="AE109" s="14">
        <f t="shared" si="17"/>
        <v>0</v>
      </c>
      <c r="AF109" s="14"/>
      <c r="AG109" s="14"/>
      <c r="AH109" s="178">
        <v>0</v>
      </c>
      <c r="AI109" s="14">
        <f t="shared" si="18"/>
        <v>0</v>
      </c>
      <c r="AJ109" s="14"/>
      <c r="AK109" s="14">
        <f t="shared" si="13"/>
        <v>0</v>
      </c>
      <c r="AL109" s="14">
        <f t="shared" si="14"/>
        <v>0</v>
      </c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</row>
    <row r="110" spans="2:61" s="139" customFormat="1" ht="13.8" outlineLevel="1">
      <c r="B110" s="963"/>
      <c r="C110" s="964"/>
      <c r="D110" s="639" t="s">
        <v>770</v>
      </c>
      <c r="E110" s="963"/>
      <c r="F110" s="963"/>
      <c r="G110" s="17" t="s">
        <v>8</v>
      </c>
      <c r="H110" s="361" t="s">
        <v>717</v>
      </c>
      <c r="I110" s="152">
        <f t="shared" si="19"/>
        <v>180</v>
      </c>
      <c r="J110" s="640">
        <v>90</v>
      </c>
      <c r="K110" s="640">
        <v>90</v>
      </c>
      <c r="L110" s="389">
        <v>0</v>
      </c>
      <c r="M110" s="588" t="s">
        <v>268</v>
      </c>
      <c r="N110" s="588" t="s">
        <v>268</v>
      </c>
      <c r="O110" s="588" t="s">
        <v>269</v>
      </c>
      <c r="P110" s="588" t="s">
        <v>268</v>
      </c>
      <c r="Q110" s="588" t="s">
        <v>269</v>
      </c>
      <c r="R110" s="588" t="s">
        <v>268</v>
      </c>
      <c r="S110" s="588" t="s">
        <v>268</v>
      </c>
      <c r="T110" s="898"/>
      <c r="U110" s="14"/>
      <c r="V110" s="14">
        <f t="shared" si="15"/>
        <v>0</v>
      </c>
      <c r="W110" s="13"/>
      <c r="X110" s="123"/>
      <c r="Y110" s="14"/>
      <c r="Z110" s="14">
        <f t="shared" si="12"/>
        <v>0</v>
      </c>
      <c r="AB110" s="14"/>
      <c r="AC110" s="14">
        <f t="shared" si="16"/>
        <v>0</v>
      </c>
      <c r="AD110" s="14"/>
      <c r="AE110" s="14">
        <f t="shared" si="17"/>
        <v>0</v>
      </c>
      <c r="AF110" s="14"/>
      <c r="AG110" s="14"/>
      <c r="AH110" s="178">
        <v>0</v>
      </c>
      <c r="AI110" s="14">
        <f t="shared" si="18"/>
        <v>0</v>
      </c>
      <c r="AJ110" s="14"/>
      <c r="AK110" s="14">
        <f t="shared" si="13"/>
        <v>0</v>
      </c>
      <c r="AL110" s="14">
        <f t="shared" si="14"/>
        <v>0</v>
      </c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</row>
    <row r="111" spans="2:61" s="139" customFormat="1" ht="13.8" outlineLevel="1">
      <c r="B111" s="963"/>
      <c r="C111" s="964"/>
      <c r="D111" s="639" t="s">
        <v>771</v>
      </c>
      <c r="E111" s="963"/>
      <c r="F111" s="963"/>
      <c r="G111" s="17" t="s">
        <v>8</v>
      </c>
      <c r="H111" s="361" t="s">
        <v>717</v>
      </c>
      <c r="I111" s="152">
        <f t="shared" si="19"/>
        <v>60</v>
      </c>
      <c r="J111" s="640">
        <v>30</v>
      </c>
      <c r="K111" s="640">
        <v>30</v>
      </c>
      <c r="L111" s="389">
        <v>0</v>
      </c>
      <c r="M111" s="588" t="s">
        <v>268</v>
      </c>
      <c r="N111" s="588" t="s">
        <v>268</v>
      </c>
      <c r="O111" s="588" t="s">
        <v>269</v>
      </c>
      <c r="P111" s="588" t="s">
        <v>268</v>
      </c>
      <c r="Q111" s="588" t="s">
        <v>269</v>
      </c>
      <c r="R111" s="588" t="s">
        <v>268</v>
      </c>
      <c r="S111" s="588" t="s">
        <v>268</v>
      </c>
      <c r="T111" s="898"/>
      <c r="U111" s="14"/>
      <c r="V111" s="14">
        <f t="shared" si="15"/>
        <v>0</v>
      </c>
      <c r="W111" s="13"/>
      <c r="X111" s="123"/>
      <c r="Y111" s="14"/>
      <c r="Z111" s="14">
        <f t="shared" si="12"/>
        <v>0</v>
      </c>
      <c r="AB111" s="14"/>
      <c r="AC111" s="14">
        <f t="shared" si="16"/>
        <v>0</v>
      </c>
      <c r="AD111" s="14"/>
      <c r="AE111" s="14">
        <f t="shared" si="17"/>
        <v>0</v>
      </c>
      <c r="AF111" s="14"/>
      <c r="AG111" s="14"/>
      <c r="AH111" s="178">
        <v>0</v>
      </c>
      <c r="AI111" s="14">
        <f t="shared" si="18"/>
        <v>0</v>
      </c>
      <c r="AJ111" s="14"/>
      <c r="AK111" s="14">
        <f t="shared" si="13"/>
        <v>0</v>
      </c>
      <c r="AL111" s="14">
        <f t="shared" si="14"/>
        <v>0</v>
      </c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</row>
    <row r="112" spans="2:61" s="139" customFormat="1" ht="13.8" outlineLevel="1">
      <c r="B112" s="963"/>
      <c r="C112" s="964"/>
      <c r="D112" s="639" t="s">
        <v>772</v>
      </c>
      <c r="E112" s="963"/>
      <c r="F112" s="963"/>
      <c r="G112" s="17" t="s">
        <v>8</v>
      </c>
      <c r="H112" s="361" t="s">
        <v>717</v>
      </c>
      <c r="I112" s="152">
        <f t="shared" si="19"/>
        <v>120</v>
      </c>
      <c r="J112" s="640">
        <v>60</v>
      </c>
      <c r="K112" s="640">
        <v>60</v>
      </c>
      <c r="L112" s="389">
        <v>0</v>
      </c>
      <c r="M112" s="588" t="s">
        <v>268</v>
      </c>
      <c r="N112" s="588" t="s">
        <v>268</v>
      </c>
      <c r="O112" s="588" t="s">
        <v>269</v>
      </c>
      <c r="P112" s="588" t="s">
        <v>268</v>
      </c>
      <c r="Q112" s="588" t="s">
        <v>269</v>
      </c>
      <c r="R112" s="588" t="s">
        <v>268</v>
      </c>
      <c r="S112" s="588" t="s">
        <v>268</v>
      </c>
      <c r="T112" s="898"/>
      <c r="U112" s="14"/>
      <c r="V112" s="14">
        <f t="shared" si="15"/>
        <v>0</v>
      </c>
      <c r="W112" s="13"/>
      <c r="X112" s="123"/>
      <c r="Y112" s="14"/>
      <c r="Z112" s="14">
        <f t="shared" si="12"/>
        <v>0</v>
      </c>
      <c r="AB112" s="14"/>
      <c r="AC112" s="14">
        <f t="shared" si="16"/>
        <v>0</v>
      </c>
      <c r="AD112" s="14"/>
      <c r="AE112" s="14">
        <f t="shared" si="17"/>
        <v>0</v>
      </c>
      <c r="AF112" s="14"/>
      <c r="AG112" s="14"/>
      <c r="AH112" s="178">
        <v>0</v>
      </c>
      <c r="AI112" s="14">
        <f t="shared" si="18"/>
        <v>0</v>
      </c>
      <c r="AJ112" s="14"/>
      <c r="AK112" s="14">
        <f t="shared" si="13"/>
        <v>0</v>
      </c>
      <c r="AL112" s="14">
        <f t="shared" si="14"/>
        <v>0</v>
      </c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</row>
    <row r="113" spans="2:61" s="139" customFormat="1" ht="13.8" outlineLevel="1">
      <c r="B113" s="963"/>
      <c r="C113" s="964"/>
      <c r="D113" s="639" t="s">
        <v>773</v>
      </c>
      <c r="E113" s="963"/>
      <c r="F113" s="963"/>
      <c r="G113" s="17" t="s">
        <v>8</v>
      </c>
      <c r="H113" s="361" t="s">
        <v>717</v>
      </c>
      <c r="I113" s="152">
        <f t="shared" si="19"/>
        <v>60</v>
      </c>
      <c r="J113" s="640">
        <v>30</v>
      </c>
      <c r="K113" s="640">
        <v>30</v>
      </c>
      <c r="L113" s="389">
        <v>0</v>
      </c>
      <c r="M113" s="588" t="s">
        <v>268</v>
      </c>
      <c r="N113" s="588" t="s">
        <v>268</v>
      </c>
      <c r="O113" s="588" t="s">
        <v>269</v>
      </c>
      <c r="P113" s="588" t="s">
        <v>268</v>
      </c>
      <c r="Q113" s="588" t="s">
        <v>269</v>
      </c>
      <c r="R113" s="588" t="s">
        <v>268</v>
      </c>
      <c r="S113" s="588" t="s">
        <v>268</v>
      </c>
      <c r="T113" s="898"/>
      <c r="U113" s="14"/>
      <c r="V113" s="14">
        <f t="shared" si="15"/>
        <v>0</v>
      </c>
      <c r="W113" s="13"/>
      <c r="X113" s="123"/>
      <c r="Y113" s="14"/>
      <c r="Z113" s="14">
        <f t="shared" si="12"/>
        <v>0</v>
      </c>
      <c r="AB113" s="14"/>
      <c r="AC113" s="14">
        <f t="shared" si="16"/>
        <v>0</v>
      </c>
      <c r="AD113" s="14"/>
      <c r="AE113" s="14">
        <f t="shared" si="17"/>
        <v>0</v>
      </c>
      <c r="AF113" s="14"/>
      <c r="AG113" s="14"/>
      <c r="AH113" s="178">
        <v>0</v>
      </c>
      <c r="AI113" s="14">
        <f t="shared" si="18"/>
        <v>0</v>
      </c>
      <c r="AJ113" s="14"/>
      <c r="AK113" s="14">
        <f t="shared" si="13"/>
        <v>0</v>
      </c>
      <c r="AL113" s="14">
        <f t="shared" si="14"/>
        <v>0</v>
      </c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</row>
    <row r="114" spans="2:61" s="139" customFormat="1" ht="13.8" outlineLevel="1">
      <c r="B114" s="963"/>
      <c r="C114" s="964"/>
      <c r="D114" s="639" t="s">
        <v>35</v>
      </c>
      <c r="E114" s="963"/>
      <c r="F114" s="963"/>
      <c r="G114" s="17" t="s">
        <v>8</v>
      </c>
      <c r="H114" s="361" t="s">
        <v>717</v>
      </c>
      <c r="I114" s="152">
        <f t="shared" si="19"/>
        <v>360</v>
      </c>
      <c r="J114" s="640">
        <v>180</v>
      </c>
      <c r="K114" s="640">
        <v>180</v>
      </c>
      <c r="L114" s="389">
        <v>0</v>
      </c>
      <c r="M114" s="588" t="s">
        <v>268</v>
      </c>
      <c r="N114" s="588" t="s">
        <v>268</v>
      </c>
      <c r="O114" s="588" t="s">
        <v>269</v>
      </c>
      <c r="P114" s="588" t="s">
        <v>268</v>
      </c>
      <c r="Q114" s="588" t="s">
        <v>269</v>
      </c>
      <c r="R114" s="588" t="s">
        <v>268</v>
      </c>
      <c r="S114" s="588" t="s">
        <v>268</v>
      </c>
      <c r="T114" s="898"/>
      <c r="U114" s="14"/>
      <c r="V114" s="14">
        <f t="shared" si="15"/>
        <v>0</v>
      </c>
      <c r="W114" s="13"/>
      <c r="X114" s="123"/>
      <c r="Y114" s="14"/>
      <c r="Z114" s="14">
        <f t="shared" si="12"/>
        <v>0</v>
      </c>
      <c r="AB114" s="14"/>
      <c r="AC114" s="14">
        <f t="shared" si="16"/>
        <v>0</v>
      </c>
      <c r="AD114" s="14"/>
      <c r="AE114" s="14">
        <f t="shared" si="17"/>
        <v>0</v>
      </c>
      <c r="AF114" s="14"/>
      <c r="AG114" s="14"/>
      <c r="AH114" s="178">
        <v>0</v>
      </c>
      <c r="AI114" s="14">
        <f t="shared" si="18"/>
        <v>0</v>
      </c>
      <c r="AJ114" s="14"/>
      <c r="AK114" s="14">
        <f t="shared" si="13"/>
        <v>0</v>
      </c>
      <c r="AL114" s="14">
        <f t="shared" si="14"/>
        <v>0</v>
      </c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</row>
    <row r="115" spans="2:61" s="139" customFormat="1" ht="13.8" outlineLevel="1">
      <c r="B115" s="963"/>
      <c r="C115" s="964"/>
      <c r="D115" s="639" t="s">
        <v>924</v>
      </c>
      <c r="E115" s="963"/>
      <c r="F115" s="963"/>
      <c r="G115" s="17" t="s">
        <v>8</v>
      </c>
      <c r="H115" s="361" t="s">
        <v>717</v>
      </c>
      <c r="I115" s="152">
        <f t="shared" si="19"/>
        <v>60</v>
      </c>
      <c r="J115" s="640">
        <v>30</v>
      </c>
      <c r="K115" s="640">
        <v>30</v>
      </c>
      <c r="L115" s="389">
        <v>0</v>
      </c>
      <c r="M115" s="588" t="s">
        <v>268</v>
      </c>
      <c r="N115" s="588" t="s">
        <v>268</v>
      </c>
      <c r="O115" s="588" t="s">
        <v>269</v>
      </c>
      <c r="P115" s="588" t="s">
        <v>268</v>
      </c>
      <c r="Q115" s="588" t="s">
        <v>269</v>
      </c>
      <c r="R115" s="588" t="s">
        <v>268</v>
      </c>
      <c r="S115" s="588" t="s">
        <v>268</v>
      </c>
      <c r="T115" s="965"/>
      <c r="U115" s="14"/>
      <c r="V115" s="14">
        <f t="shared" si="15"/>
        <v>0</v>
      </c>
      <c r="W115" s="13"/>
      <c r="X115" s="123"/>
      <c r="Y115" s="14"/>
      <c r="Z115" s="14">
        <f t="shared" si="12"/>
        <v>0</v>
      </c>
      <c r="AB115" s="14"/>
      <c r="AC115" s="14">
        <f t="shared" si="16"/>
        <v>0</v>
      </c>
      <c r="AD115" s="14"/>
      <c r="AE115" s="14">
        <f t="shared" si="17"/>
        <v>0</v>
      </c>
      <c r="AF115" s="14"/>
      <c r="AG115" s="14"/>
      <c r="AH115" s="178">
        <v>0</v>
      </c>
      <c r="AI115" s="14">
        <f t="shared" si="18"/>
        <v>0</v>
      </c>
      <c r="AJ115" s="14"/>
      <c r="AK115" s="14">
        <f t="shared" si="13"/>
        <v>0</v>
      </c>
      <c r="AL115" s="14">
        <f t="shared" si="14"/>
        <v>0</v>
      </c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</row>
    <row r="116" spans="2:61" s="139" customFormat="1" ht="26.25" customHeight="1" outlineLevel="1">
      <c r="B116" s="963" t="s">
        <v>872</v>
      </c>
      <c r="C116" s="964" t="s">
        <v>774</v>
      </c>
      <c r="D116" s="639" t="s">
        <v>317</v>
      </c>
      <c r="E116" s="1313" t="s">
        <v>2525</v>
      </c>
      <c r="F116" s="963" t="s">
        <v>2532</v>
      </c>
      <c r="G116" s="17" t="s">
        <v>8</v>
      </c>
      <c r="H116" s="361" t="s">
        <v>716</v>
      </c>
      <c r="I116" s="152">
        <f t="shared" si="19"/>
        <v>8</v>
      </c>
      <c r="J116" s="640">
        <v>3</v>
      </c>
      <c r="K116" s="640">
        <v>5</v>
      </c>
      <c r="L116" s="389">
        <v>0</v>
      </c>
      <c r="M116" s="588" t="s">
        <v>268</v>
      </c>
      <c r="N116" s="588" t="s">
        <v>268</v>
      </c>
      <c r="O116" s="588" t="s">
        <v>269</v>
      </c>
      <c r="P116" s="588" t="s">
        <v>268</v>
      </c>
      <c r="Q116" s="588" t="s">
        <v>269</v>
      </c>
      <c r="R116" s="588" t="s">
        <v>268</v>
      </c>
      <c r="S116" s="588" t="s">
        <v>268</v>
      </c>
      <c r="T116" s="897" t="s">
        <v>723</v>
      </c>
      <c r="U116" s="14"/>
      <c r="V116" s="14">
        <f t="shared" si="15"/>
        <v>0</v>
      </c>
      <c r="W116" s="13"/>
      <c r="X116" s="123"/>
      <c r="Y116" s="14"/>
      <c r="Z116" s="14">
        <f t="shared" si="12"/>
        <v>0</v>
      </c>
      <c r="AB116" s="14"/>
      <c r="AC116" s="14">
        <f t="shared" si="16"/>
        <v>0</v>
      </c>
      <c r="AD116" s="14"/>
      <c r="AE116" s="14">
        <f t="shared" si="17"/>
        <v>0</v>
      </c>
      <c r="AF116" s="14"/>
      <c r="AG116" s="14"/>
      <c r="AH116" s="178">
        <v>0</v>
      </c>
      <c r="AI116" s="14">
        <f t="shared" si="18"/>
        <v>0</v>
      </c>
      <c r="AJ116" s="14"/>
      <c r="AK116" s="14">
        <f t="shared" si="13"/>
        <v>0</v>
      </c>
      <c r="AL116" s="14">
        <f t="shared" si="14"/>
        <v>0</v>
      </c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</row>
    <row r="117" spans="2:61" s="139" customFormat="1" ht="13.8" outlineLevel="1">
      <c r="B117" s="963"/>
      <c r="C117" s="964"/>
      <c r="D117" s="639" t="s">
        <v>775</v>
      </c>
      <c r="E117" s="1313" t="s">
        <v>2524</v>
      </c>
      <c r="F117" s="963"/>
      <c r="G117" s="17" t="s">
        <v>8</v>
      </c>
      <c r="H117" s="361" t="s">
        <v>716</v>
      </c>
      <c r="I117" s="152">
        <f t="shared" si="19"/>
        <v>20</v>
      </c>
      <c r="J117" s="640">
        <v>10</v>
      </c>
      <c r="K117" s="640">
        <v>10</v>
      </c>
      <c r="L117" s="389">
        <v>0</v>
      </c>
      <c r="M117" s="588" t="s">
        <v>268</v>
      </c>
      <c r="N117" s="588" t="s">
        <v>268</v>
      </c>
      <c r="O117" s="588" t="s">
        <v>269</v>
      </c>
      <c r="P117" s="588" t="s">
        <v>268</v>
      </c>
      <c r="Q117" s="588" t="s">
        <v>269</v>
      </c>
      <c r="R117" s="588" t="s">
        <v>268</v>
      </c>
      <c r="S117" s="588" t="s">
        <v>268</v>
      </c>
      <c r="T117" s="898"/>
      <c r="U117" s="14"/>
      <c r="V117" s="14">
        <f t="shared" si="15"/>
        <v>0</v>
      </c>
      <c r="W117" s="13"/>
      <c r="X117" s="123"/>
      <c r="Y117" s="14"/>
      <c r="Z117" s="14">
        <f t="shared" si="12"/>
        <v>0</v>
      </c>
      <c r="AB117" s="14"/>
      <c r="AC117" s="14">
        <f t="shared" si="16"/>
        <v>0</v>
      </c>
      <c r="AD117" s="14"/>
      <c r="AE117" s="14">
        <f t="shared" si="17"/>
        <v>0</v>
      </c>
      <c r="AF117" s="14"/>
      <c r="AG117" s="14"/>
      <c r="AH117" s="178">
        <v>0</v>
      </c>
      <c r="AI117" s="14">
        <f t="shared" si="18"/>
        <v>0</v>
      </c>
      <c r="AJ117" s="14"/>
      <c r="AK117" s="14">
        <f t="shared" si="13"/>
        <v>0</v>
      </c>
      <c r="AL117" s="14">
        <f t="shared" si="14"/>
        <v>0</v>
      </c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</row>
    <row r="118" spans="2:61" s="139" customFormat="1" ht="13.8" outlineLevel="1">
      <c r="B118" s="963"/>
      <c r="C118" s="964"/>
      <c r="D118" s="639" t="s">
        <v>776</v>
      </c>
      <c r="E118" s="1313" t="s">
        <v>2524</v>
      </c>
      <c r="F118" s="963"/>
      <c r="G118" s="17" t="s">
        <v>8</v>
      </c>
      <c r="H118" s="361" t="s">
        <v>716</v>
      </c>
      <c r="I118" s="152">
        <f t="shared" si="19"/>
        <v>20</v>
      </c>
      <c r="J118" s="640">
        <v>10</v>
      </c>
      <c r="K118" s="640">
        <v>10</v>
      </c>
      <c r="L118" s="389">
        <v>0</v>
      </c>
      <c r="M118" s="588" t="s">
        <v>268</v>
      </c>
      <c r="N118" s="588" t="s">
        <v>268</v>
      </c>
      <c r="O118" s="588" t="s">
        <v>269</v>
      </c>
      <c r="P118" s="588" t="s">
        <v>268</v>
      </c>
      <c r="Q118" s="588" t="s">
        <v>269</v>
      </c>
      <c r="R118" s="588" t="s">
        <v>268</v>
      </c>
      <c r="S118" s="588" t="s">
        <v>268</v>
      </c>
      <c r="T118" s="898"/>
      <c r="U118" s="14"/>
      <c r="V118" s="14">
        <f t="shared" si="15"/>
        <v>0</v>
      </c>
      <c r="W118" s="13"/>
      <c r="X118" s="123"/>
      <c r="Y118" s="14"/>
      <c r="Z118" s="14">
        <f t="shared" si="12"/>
        <v>0</v>
      </c>
      <c r="AB118" s="14"/>
      <c r="AC118" s="14">
        <f t="shared" si="16"/>
        <v>0</v>
      </c>
      <c r="AD118" s="14"/>
      <c r="AE118" s="14">
        <f t="shared" si="17"/>
        <v>0</v>
      </c>
      <c r="AF118" s="14"/>
      <c r="AG118" s="14"/>
      <c r="AH118" s="178">
        <v>0</v>
      </c>
      <c r="AI118" s="14">
        <f t="shared" si="18"/>
        <v>0</v>
      </c>
      <c r="AJ118" s="14"/>
      <c r="AK118" s="14">
        <f t="shared" si="13"/>
        <v>0</v>
      </c>
      <c r="AL118" s="14">
        <f t="shared" si="14"/>
        <v>0</v>
      </c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</row>
    <row r="119" spans="2:61" s="139" customFormat="1" ht="13.8" outlineLevel="1">
      <c r="B119" s="963"/>
      <c r="C119" s="964"/>
      <c r="D119" s="639" t="s">
        <v>777</v>
      </c>
      <c r="E119" s="1313" t="s">
        <v>2524</v>
      </c>
      <c r="F119" s="963"/>
      <c r="G119" s="17" t="s">
        <v>8</v>
      </c>
      <c r="H119" s="361" t="s">
        <v>716</v>
      </c>
      <c r="I119" s="152">
        <f t="shared" si="19"/>
        <v>150</v>
      </c>
      <c r="J119" s="640">
        <v>15</v>
      </c>
      <c r="K119" s="640">
        <v>135</v>
      </c>
      <c r="L119" s="389">
        <v>0</v>
      </c>
      <c r="M119" s="588" t="s">
        <v>268</v>
      </c>
      <c r="N119" s="588" t="s">
        <v>268</v>
      </c>
      <c r="O119" s="588" t="s">
        <v>269</v>
      </c>
      <c r="P119" s="588" t="s">
        <v>268</v>
      </c>
      <c r="Q119" s="588" t="s">
        <v>269</v>
      </c>
      <c r="R119" s="588" t="s">
        <v>268</v>
      </c>
      <c r="S119" s="588" t="s">
        <v>268</v>
      </c>
      <c r="T119" s="898"/>
      <c r="U119" s="14"/>
      <c r="V119" s="14">
        <f t="shared" si="15"/>
        <v>0</v>
      </c>
      <c r="W119" s="13"/>
      <c r="X119" s="123"/>
      <c r="Y119" s="14"/>
      <c r="Z119" s="14">
        <f t="shared" si="12"/>
        <v>0</v>
      </c>
      <c r="AB119" s="14"/>
      <c r="AC119" s="14">
        <f t="shared" si="16"/>
        <v>0</v>
      </c>
      <c r="AD119" s="14"/>
      <c r="AE119" s="14">
        <f t="shared" si="17"/>
        <v>0</v>
      </c>
      <c r="AF119" s="14"/>
      <c r="AG119" s="14"/>
      <c r="AH119" s="178">
        <v>0</v>
      </c>
      <c r="AI119" s="14">
        <f t="shared" si="18"/>
        <v>0</v>
      </c>
      <c r="AJ119" s="14"/>
      <c r="AK119" s="14">
        <f t="shared" si="13"/>
        <v>0</v>
      </c>
      <c r="AL119" s="14">
        <f t="shared" si="14"/>
        <v>0</v>
      </c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</row>
    <row r="120" spans="2:61" s="139" customFormat="1" ht="13.8" outlineLevel="1">
      <c r="B120" s="963"/>
      <c r="C120" s="964"/>
      <c r="D120" s="639" t="s">
        <v>778</v>
      </c>
      <c r="E120" s="1313" t="s">
        <v>2524</v>
      </c>
      <c r="F120" s="963"/>
      <c r="G120" s="17" t="s">
        <v>8</v>
      </c>
      <c r="H120" s="361" t="s">
        <v>716</v>
      </c>
      <c r="I120" s="152">
        <f t="shared" si="19"/>
        <v>90</v>
      </c>
      <c r="J120" s="640">
        <v>15</v>
      </c>
      <c r="K120" s="640">
        <v>75</v>
      </c>
      <c r="L120" s="389">
        <v>0</v>
      </c>
      <c r="M120" s="588" t="s">
        <v>268</v>
      </c>
      <c r="N120" s="588" t="s">
        <v>268</v>
      </c>
      <c r="O120" s="588" t="s">
        <v>269</v>
      </c>
      <c r="P120" s="588" t="s">
        <v>268</v>
      </c>
      <c r="Q120" s="588" t="s">
        <v>269</v>
      </c>
      <c r="R120" s="588" t="s">
        <v>268</v>
      </c>
      <c r="S120" s="588" t="s">
        <v>268</v>
      </c>
      <c r="T120" s="965"/>
      <c r="U120" s="14"/>
      <c r="V120" s="14">
        <f t="shared" si="15"/>
        <v>0</v>
      </c>
      <c r="W120" s="13"/>
      <c r="X120" s="123"/>
      <c r="Y120" s="14"/>
      <c r="Z120" s="14">
        <f t="shared" si="12"/>
        <v>0</v>
      </c>
      <c r="AB120" s="14"/>
      <c r="AC120" s="14">
        <f t="shared" si="16"/>
        <v>0</v>
      </c>
      <c r="AD120" s="14"/>
      <c r="AE120" s="14">
        <f t="shared" si="17"/>
        <v>0</v>
      </c>
      <c r="AF120" s="14"/>
      <c r="AG120" s="14"/>
      <c r="AH120" s="178">
        <v>0</v>
      </c>
      <c r="AI120" s="14">
        <f t="shared" si="18"/>
        <v>0</v>
      </c>
      <c r="AJ120" s="14"/>
      <c r="AK120" s="14">
        <f t="shared" si="13"/>
        <v>0</v>
      </c>
      <c r="AL120" s="14">
        <f t="shared" si="14"/>
        <v>0</v>
      </c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</row>
    <row r="121" spans="2:61" s="139" customFormat="1" ht="26.25" customHeight="1" outlineLevel="1">
      <c r="B121" s="963" t="s">
        <v>873</v>
      </c>
      <c r="C121" s="964" t="s">
        <v>925</v>
      </c>
      <c r="D121" s="639" t="s">
        <v>317</v>
      </c>
      <c r="E121" s="1313" t="s">
        <v>2525</v>
      </c>
      <c r="F121" s="1281" t="s">
        <v>2531</v>
      </c>
      <c r="G121" s="17" t="s">
        <v>8</v>
      </c>
      <c r="H121" s="361" t="s">
        <v>717</v>
      </c>
      <c r="I121" s="152">
        <f t="shared" si="19"/>
        <v>8</v>
      </c>
      <c r="J121" s="640">
        <v>3</v>
      </c>
      <c r="K121" s="640">
        <v>5</v>
      </c>
      <c r="L121" s="389">
        <v>0</v>
      </c>
      <c r="M121" s="588" t="s">
        <v>268</v>
      </c>
      <c r="N121" s="588" t="s">
        <v>268</v>
      </c>
      <c r="O121" s="588" t="s">
        <v>269</v>
      </c>
      <c r="P121" s="588" t="s">
        <v>268</v>
      </c>
      <c r="Q121" s="588" t="s">
        <v>269</v>
      </c>
      <c r="R121" s="588" t="s">
        <v>268</v>
      </c>
      <c r="S121" s="588" t="s">
        <v>268</v>
      </c>
      <c r="T121" s="897" t="s">
        <v>723</v>
      </c>
      <c r="U121" s="14"/>
      <c r="V121" s="14">
        <f t="shared" si="15"/>
        <v>0</v>
      </c>
      <c r="W121" s="13"/>
      <c r="X121" s="123"/>
      <c r="Y121" s="14"/>
      <c r="Z121" s="14">
        <f t="shared" si="12"/>
        <v>0</v>
      </c>
      <c r="AB121" s="14"/>
      <c r="AC121" s="14">
        <f t="shared" si="16"/>
        <v>0</v>
      </c>
      <c r="AD121" s="14"/>
      <c r="AE121" s="14">
        <f t="shared" si="17"/>
        <v>0</v>
      </c>
      <c r="AF121" s="14"/>
      <c r="AG121" s="14"/>
      <c r="AH121" s="178">
        <v>0</v>
      </c>
      <c r="AI121" s="14">
        <f t="shared" si="18"/>
        <v>0</v>
      </c>
      <c r="AJ121" s="14"/>
      <c r="AK121" s="14">
        <f t="shared" si="13"/>
        <v>0</v>
      </c>
      <c r="AL121" s="14">
        <f t="shared" si="14"/>
        <v>0</v>
      </c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</row>
    <row r="122" spans="2:61" s="139" customFormat="1" ht="13.8" outlineLevel="1">
      <c r="B122" s="963"/>
      <c r="C122" s="964"/>
      <c r="D122" s="639" t="s">
        <v>779</v>
      </c>
      <c r="E122" s="1313" t="s">
        <v>2524</v>
      </c>
      <c r="F122" s="1282"/>
      <c r="G122" s="17" t="s">
        <v>8</v>
      </c>
      <c r="H122" s="361" t="s">
        <v>717</v>
      </c>
      <c r="I122" s="152">
        <f t="shared" si="19"/>
        <v>2160</v>
      </c>
      <c r="J122" s="640">
        <v>270</v>
      </c>
      <c r="K122" s="640">
        <v>1890</v>
      </c>
      <c r="L122" s="389">
        <v>0</v>
      </c>
      <c r="M122" s="588" t="s">
        <v>268</v>
      </c>
      <c r="N122" s="588" t="s">
        <v>268</v>
      </c>
      <c r="O122" s="588" t="s">
        <v>269</v>
      </c>
      <c r="P122" s="588" t="s">
        <v>268</v>
      </c>
      <c r="Q122" s="588" t="s">
        <v>269</v>
      </c>
      <c r="R122" s="588" t="s">
        <v>268</v>
      </c>
      <c r="S122" s="588" t="s">
        <v>268</v>
      </c>
      <c r="T122" s="898"/>
      <c r="U122" s="14"/>
      <c r="V122" s="14">
        <f t="shared" si="15"/>
        <v>0</v>
      </c>
      <c r="W122" s="13"/>
      <c r="X122" s="123"/>
      <c r="Y122" s="14"/>
      <c r="Z122" s="14">
        <f t="shared" si="12"/>
        <v>0</v>
      </c>
      <c r="AB122" s="14"/>
      <c r="AC122" s="14">
        <f t="shared" si="16"/>
        <v>0</v>
      </c>
      <c r="AD122" s="14"/>
      <c r="AE122" s="14">
        <f t="shared" si="17"/>
        <v>0</v>
      </c>
      <c r="AF122" s="14"/>
      <c r="AG122" s="14"/>
      <c r="AH122" s="178">
        <v>0</v>
      </c>
      <c r="AI122" s="14">
        <f t="shared" si="18"/>
        <v>0</v>
      </c>
      <c r="AJ122" s="14"/>
      <c r="AK122" s="14">
        <f t="shared" si="13"/>
        <v>0</v>
      </c>
      <c r="AL122" s="14">
        <f t="shared" si="14"/>
        <v>0</v>
      </c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</row>
    <row r="123" spans="2:61" s="139" customFormat="1" ht="13.8" outlineLevel="1">
      <c r="B123" s="963"/>
      <c r="C123" s="964"/>
      <c r="D123" s="639" t="s">
        <v>780</v>
      </c>
      <c r="E123" s="1313" t="s">
        <v>2524</v>
      </c>
      <c r="F123" s="1283"/>
      <c r="G123" s="17" t="s">
        <v>8</v>
      </c>
      <c r="H123" s="361" t="s">
        <v>717</v>
      </c>
      <c r="I123" s="152">
        <f t="shared" si="19"/>
        <v>960</v>
      </c>
      <c r="J123" s="640">
        <v>120</v>
      </c>
      <c r="K123" s="640">
        <v>840</v>
      </c>
      <c r="L123" s="389">
        <v>0</v>
      </c>
      <c r="M123" s="588" t="s">
        <v>268</v>
      </c>
      <c r="N123" s="588" t="s">
        <v>268</v>
      </c>
      <c r="O123" s="588" t="s">
        <v>269</v>
      </c>
      <c r="P123" s="588" t="s">
        <v>268</v>
      </c>
      <c r="Q123" s="588" t="s">
        <v>269</v>
      </c>
      <c r="R123" s="588" t="s">
        <v>268</v>
      </c>
      <c r="S123" s="588" t="s">
        <v>268</v>
      </c>
      <c r="T123" s="965"/>
      <c r="U123" s="14"/>
      <c r="V123" s="14">
        <f t="shared" si="15"/>
        <v>0</v>
      </c>
      <c r="W123" s="13"/>
      <c r="X123" s="123"/>
      <c r="Y123" s="14"/>
      <c r="Z123" s="14">
        <f t="shared" si="12"/>
        <v>0</v>
      </c>
      <c r="AB123" s="14"/>
      <c r="AC123" s="14">
        <f t="shared" si="16"/>
        <v>0</v>
      </c>
      <c r="AD123" s="14"/>
      <c r="AE123" s="14">
        <f t="shared" si="17"/>
        <v>0</v>
      </c>
      <c r="AF123" s="14"/>
      <c r="AG123" s="14"/>
      <c r="AH123" s="178">
        <v>0</v>
      </c>
      <c r="AI123" s="14">
        <f t="shared" si="18"/>
        <v>0</v>
      </c>
      <c r="AJ123" s="14"/>
      <c r="AK123" s="14">
        <f t="shared" si="13"/>
        <v>0</v>
      </c>
      <c r="AL123" s="14">
        <f t="shared" si="14"/>
        <v>0</v>
      </c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</row>
    <row r="124" spans="2:61" s="139" customFormat="1" ht="26.25" customHeight="1" outlineLevel="1">
      <c r="B124" s="963" t="s">
        <v>874</v>
      </c>
      <c r="C124" s="964" t="s">
        <v>781</v>
      </c>
      <c r="D124" s="639" t="s">
        <v>317</v>
      </c>
      <c r="E124" s="1313" t="s">
        <v>2525</v>
      </c>
      <c r="F124" s="963" t="s">
        <v>2532</v>
      </c>
      <c r="G124" s="17" t="s">
        <v>8</v>
      </c>
      <c r="H124" s="361" t="s">
        <v>716</v>
      </c>
      <c r="I124" s="152">
        <f t="shared" si="19"/>
        <v>20</v>
      </c>
      <c r="J124" s="640">
        <v>10</v>
      </c>
      <c r="K124" s="640">
        <v>10</v>
      </c>
      <c r="L124" s="389">
        <v>0</v>
      </c>
      <c r="M124" s="588" t="s">
        <v>268</v>
      </c>
      <c r="N124" s="588" t="s">
        <v>268</v>
      </c>
      <c r="O124" s="588" t="s">
        <v>269</v>
      </c>
      <c r="P124" s="588" t="s">
        <v>268</v>
      </c>
      <c r="Q124" s="588" t="s">
        <v>269</v>
      </c>
      <c r="R124" s="588" t="s">
        <v>269</v>
      </c>
      <c r="S124" s="588" t="s">
        <v>268</v>
      </c>
      <c r="T124" s="897" t="s">
        <v>988</v>
      </c>
      <c r="U124" s="14"/>
      <c r="V124" s="14">
        <f t="shared" si="15"/>
        <v>0</v>
      </c>
      <c r="W124" s="13"/>
      <c r="X124" s="123"/>
      <c r="Y124" s="14"/>
      <c r="Z124" s="14">
        <f t="shared" si="12"/>
        <v>0</v>
      </c>
      <c r="AB124" s="14"/>
      <c r="AC124" s="14">
        <f t="shared" si="16"/>
        <v>0</v>
      </c>
      <c r="AD124" s="14"/>
      <c r="AE124" s="14">
        <f t="shared" si="17"/>
        <v>0</v>
      </c>
      <c r="AF124" s="14"/>
      <c r="AG124" s="14"/>
      <c r="AH124" s="178">
        <v>0</v>
      </c>
      <c r="AI124" s="14">
        <f t="shared" si="18"/>
        <v>0</v>
      </c>
      <c r="AJ124" s="14"/>
      <c r="AK124" s="14">
        <f t="shared" si="13"/>
        <v>0</v>
      </c>
      <c r="AL124" s="14">
        <f t="shared" si="14"/>
        <v>0</v>
      </c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</row>
    <row r="125" spans="2:61" s="139" customFormat="1" ht="13.8" outlineLevel="1">
      <c r="B125" s="963"/>
      <c r="C125" s="964"/>
      <c r="D125" s="639" t="s">
        <v>782</v>
      </c>
      <c r="E125" s="1313" t="s">
        <v>2524</v>
      </c>
      <c r="F125" s="963"/>
      <c r="G125" s="17" t="s">
        <v>8</v>
      </c>
      <c r="H125" s="361" t="s">
        <v>716</v>
      </c>
      <c r="I125" s="152">
        <f t="shared" si="19"/>
        <v>240</v>
      </c>
      <c r="J125" s="640">
        <v>120</v>
      </c>
      <c r="K125" s="640">
        <v>120</v>
      </c>
      <c r="L125" s="389">
        <v>0</v>
      </c>
      <c r="M125" s="588" t="s">
        <v>268</v>
      </c>
      <c r="N125" s="588" t="s">
        <v>268</v>
      </c>
      <c r="O125" s="588" t="s">
        <v>269</v>
      </c>
      <c r="P125" s="588" t="s">
        <v>268</v>
      </c>
      <c r="Q125" s="588" t="s">
        <v>269</v>
      </c>
      <c r="R125" s="588" t="s">
        <v>269</v>
      </c>
      <c r="S125" s="588" t="s">
        <v>268</v>
      </c>
      <c r="T125" s="898"/>
      <c r="U125" s="14"/>
      <c r="V125" s="14">
        <f t="shared" si="15"/>
        <v>0</v>
      </c>
      <c r="W125" s="13"/>
      <c r="X125" s="123"/>
      <c r="Y125" s="14"/>
      <c r="Z125" s="14">
        <f t="shared" si="12"/>
        <v>0</v>
      </c>
      <c r="AB125" s="14"/>
      <c r="AC125" s="14">
        <f t="shared" si="16"/>
        <v>0</v>
      </c>
      <c r="AD125" s="14"/>
      <c r="AE125" s="14">
        <f t="shared" si="17"/>
        <v>0</v>
      </c>
      <c r="AF125" s="14"/>
      <c r="AG125" s="14"/>
      <c r="AH125" s="178">
        <v>0</v>
      </c>
      <c r="AI125" s="14">
        <f t="shared" si="18"/>
        <v>0</v>
      </c>
      <c r="AJ125" s="14"/>
      <c r="AK125" s="14">
        <f t="shared" si="13"/>
        <v>0</v>
      </c>
      <c r="AL125" s="14">
        <f t="shared" si="14"/>
        <v>0</v>
      </c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</row>
    <row r="126" spans="2:61" s="139" customFormat="1" ht="13.8" outlineLevel="1">
      <c r="B126" s="963"/>
      <c r="C126" s="964"/>
      <c r="D126" s="639" t="s">
        <v>926</v>
      </c>
      <c r="E126" s="1313" t="s">
        <v>2524</v>
      </c>
      <c r="F126" s="963"/>
      <c r="G126" s="17" t="s">
        <v>8</v>
      </c>
      <c r="H126" s="361" t="s">
        <v>716</v>
      </c>
      <c r="I126" s="152">
        <f t="shared" si="19"/>
        <v>140</v>
      </c>
      <c r="J126" s="640">
        <v>20</v>
      </c>
      <c r="K126" s="640">
        <v>120</v>
      </c>
      <c r="L126" s="389">
        <v>0</v>
      </c>
      <c r="M126" s="588" t="s">
        <v>268</v>
      </c>
      <c r="N126" s="588" t="s">
        <v>268</v>
      </c>
      <c r="O126" s="588" t="s">
        <v>269</v>
      </c>
      <c r="P126" s="588" t="s">
        <v>268</v>
      </c>
      <c r="Q126" s="588" t="s">
        <v>269</v>
      </c>
      <c r="R126" s="588" t="s">
        <v>269</v>
      </c>
      <c r="S126" s="588" t="s">
        <v>268</v>
      </c>
      <c r="T126" s="898"/>
      <c r="U126" s="14"/>
      <c r="V126" s="14">
        <f t="shared" si="15"/>
        <v>0</v>
      </c>
      <c r="W126" s="13"/>
      <c r="X126" s="123"/>
      <c r="Y126" s="14"/>
      <c r="Z126" s="14">
        <f t="shared" si="12"/>
        <v>0</v>
      </c>
      <c r="AB126" s="14"/>
      <c r="AC126" s="14">
        <f t="shared" si="16"/>
        <v>0</v>
      </c>
      <c r="AD126" s="14"/>
      <c r="AE126" s="14">
        <f t="shared" si="17"/>
        <v>0</v>
      </c>
      <c r="AF126" s="14"/>
      <c r="AG126" s="14"/>
      <c r="AH126" s="178">
        <v>0</v>
      </c>
      <c r="AI126" s="14">
        <f t="shared" si="18"/>
        <v>0</v>
      </c>
      <c r="AJ126" s="14"/>
      <c r="AK126" s="14">
        <f t="shared" si="13"/>
        <v>0</v>
      </c>
      <c r="AL126" s="14">
        <f t="shared" si="14"/>
        <v>0</v>
      </c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</row>
    <row r="127" spans="2:61" s="139" customFormat="1" ht="13.8" outlineLevel="1">
      <c r="B127" s="963"/>
      <c r="C127" s="964"/>
      <c r="D127" s="639" t="s">
        <v>2774</v>
      </c>
      <c r="E127" s="1313" t="s">
        <v>2524</v>
      </c>
      <c r="F127" s="963"/>
      <c r="G127" s="17" t="s">
        <v>8</v>
      </c>
      <c r="H127" s="361" t="s">
        <v>716</v>
      </c>
      <c r="I127" s="152">
        <f t="shared" si="19"/>
        <v>240</v>
      </c>
      <c r="J127" s="640">
        <v>120</v>
      </c>
      <c r="K127" s="640">
        <v>120</v>
      </c>
      <c r="L127" s="389">
        <v>0</v>
      </c>
      <c r="M127" s="588" t="s">
        <v>268</v>
      </c>
      <c r="N127" s="588" t="s">
        <v>268</v>
      </c>
      <c r="O127" s="588" t="s">
        <v>269</v>
      </c>
      <c r="P127" s="588" t="s">
        <v>268</v>
      </c>
      <c r="Q127" s="588" t="s">
        <v>269</v>
      </c>
      <c r="R127" s="588" t="s">
        <v>269</v>
      </c>
      <c r="S127" s="588" t="s">
        <v>268</v>
      </c>
      <c r="T127" s="898"/>
      <c r="U127" s="14"/>
      <c r="V127" s="14">
        <f t="shared" si="15"/>
        <v>0</v>
      </c>
      <c r="W127" s="13"/>
      <c r="X127" s="123"/>
      <c r="Y127" s="14"/>
      <c r="Z127" s="14">
        <f t="shared" si="12"/>
        <v>0</v>
      </c>
      <c r="AB127" s="14"/>
      <c r="AC127" s="14">
        <f t="shared" si="16"/>
        <v>0</v>
      </c>
      <c r="AD127" s="14"/>
      <c r="AE127" s="14">
        <f t="shared" si="17"/>
        <v>0</v>
      </c>
      <c r="AF127" s="14"/>
      <c r="AG127" s="14"/>
      <c r="AH127" s="178">
        <v>0</v>
      </c>
      <c r="AI127" s="14">
        <f t="shared" si="18"/>
        <v>0</v>
      </c>
      <c r="AJ127" s="14"/>
      <c r="AK127" s="14">
        <f t="shared" si="13"/>
        <v>0</v>
      </c>
      <c r="AL127" s="14">
        <f t="shared" si="14"/>
        <v>0</v>
      </c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</row>
    <row r="128" spans="2:61" s="139" customFormat="1" ht="13.8" outlineLevel="1">
      <c r="B128" s="963"/>
      <c r="C128" s="964"/>
      <c r="D128" s="639" t="s">
        <v>2775</v>
      </c>
      <c r="E128" s="1313" t="s">
        <v>2524</v>
      </c>
      <c r="F128" s="963"/>
      <c r="G128" s="17" t="s">
        <v>8</v>
      </c>
      <c r="H128" s="361" t="s">
        <v>716</v>
      </c>
      <c r="I128" s="152">
        <f t="shared" si="19"/>
        <v>40</v>
      </c>
      <c r="J128" s="640">
        <v>20</v>
      </c>
      <c r="K128" s="640">
        <v>20</v>
      </c>
      <c r="L128" s="389">
        <v>0</v>
      </c>
      <c r="M128" s="588" t="s">
        <v>268</v>
      </c>
      <c r="N128" s="588" t="s">
        <v>268</v>
      </c>
      <c r="O128" s="588" t="s">
        <v>269</v>
      </c>
      <c r="P128" s="588" t="s">
        <v>268</v>
      </c>
      <c r="Q128" s="588" t="s">
        <v>269</v>
      </c>
      <c r="R128" s="588" t="s">
        <v>269</v>
      </c>
      <c r="S128" s="588" t="s">
        <v>268</v>
      </c>
      <c r="T128" s="965"/>
      <c r="U128" s="14"/>
      <c r="V128" s="14">
        <f t="shared" si="15"/>
        <v>0</v>
      </c>
      <c r="W128" s="13"/>
      <c r="X128" s="123"/>
      <c r="Y128" s="14"/>
      <c r="Z128" s="14">
        <f t="shared" si="12"/>
        <v>0</v>
      </c>
      <c r="AB128" s="14"/>
      <c r="AC128" s="14">
        <f t="shared" si="16"/>
        <v>0</v>
      </c>
      <c r="AD128" s="14"/>
      <c r="AE128" s="14">
        <f t="shared" si="17"/>
        <v>0</v>
      </c>
      <c r="AF128" s="14"/>
      <c r="AG128" s="14"/>
      <c r="AH128" s="178">
        <v>0</v>
      </c>
      <c r="AI128" s="14">
        <f t="shared" si="18"/>
        <v>0</v>
      </c>
      <c r="AJ128" s="14"/>
      <c r="AK128" s="14">
        <f t="shared" si="13"/>
        <v>0</v>
      </c>
      <c r="AL128" s="14">
        <f t="shared" si="14"/>
        <v>0</v>
      </c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</row>
    <row r="129" spans="2:61" s="139" customFormat="1" ht="26.25" customHeight="1" outlineLevel="1">
      <c r="B129" s="963" t="s">
        <v>875</v>
      </c>
      <c r="C129" s="964" t="s">
        <v>927</v>
      </c>
      <c r="D129" s="639" t="s">
        <v>317</v>
      </c>
      <c r="E129" s="1313" t="s">
        <v>2525</v>
      </c>
      <c r="F129" s="963" t="s">
        <v>2532</v>
      </c>
      <c r="G129" s="17" t="s">
        <v>8</v>
      </c>
      <c r="H129" s="361" t="s">
        <v>717</v>
      </c>
      <c r="I129" s="152">
        <f t="shared" si="19"/>
        <v>20</v>
      </c>
      <c r="J129" s="640">
        <v>10</v>
      </c>
      <c r="K129" s="640">
        <v>10</v>
      </c>
      <c r="L129" s="389">
        <v>0</v>
      </c>
      <c r="M129" s="588" t="s">
        <v>268</v>
      </c>
      <c r="N129" s="588" t="s">
        <v>268</v>
      </c>
      <c r="O129" s="588" t="s">
        <v>269</v>
      </c>
      <c r="P129" s="588" t="s">
        <v>268</v>
      </c>
      <c r="Q129" s="588" t="s">
        <v>269</v>
      </c>
      <c r="R129" s="588" t="s">
        <v>269</v>
      </c>
      <c r="S129" s="588" t="s">
        <v>268</v>
      </c>
      <c r="T129" s="897" t="s">
        <v>988</v>
      </c>
      <c r="U129" s="14"/>
      <c r="V129" s="14">
        <f t="shared" si="15"/>
        <v>0</v>
      </c>
      <c r="W129" s="13"/>
      <c r="X129" s="123"/>
      <c r="Y129" s="14"/>
      <c r="Z129" s="14">
        <f t="shared" si="12"/>
        <v>0</v>
      </c>
      <c r="AB129" s="14"/>
      <c r="AC129" s="14">
        <f t="shared" si="16"/>
        <v>0</v>
      </c>
      <c r="AD129" s="14"/>
      <c r="AE129" s="14">
        <f t="shared" si="17"/>
        <v>0</v>
      </c>
      <c r="AF129" s="14"/>
      <c r="AG129" s="14"/>
      <c r="AH129" s="178">
        <v>0</v>
      </c>
      <c r="AI129" s="14">
        <f t="shared" si="18"/>
        <v>0</v>
      </c>
      <c r="AJ129" s="14"/>
      <c r="AK129" s="14">
        <f t="shared" si="13"/>
        <v>0</v>
      </c>
      <c r="AL129" s="14">
        <f t="shared" si="14"/>
        <v>0</v>
      </c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</row>
    <row r="130" spans="2:61" s="139" customFormat="1" ht="13.8" outlineLevel="1">
      <c r="B130" s="963"/>
      <c r="C130" s="964"/>
      <c r="D130" s="639" t="s">
        <v>783</v>
      </c>
      <c r="E130" s="1313" t="s">
        <v>2524</v>
      </c>
      <c r="F130" s="963"/>
      <c r="G130" s="17" t="s">
        <v>8</v>
      </c>
      <c r="H130" s="361" t="s">
        <v>717</v>
      </c>
      <c r="I130" s="152">
        <f t="shared" si="19"/>
        <v>20</v>
      </c>
      <c r="J130" s="640">
        <v>10</v>
      </c>
      <c r="K130" s="640">
        <v>10</v>
      </c>
      <c r="L130" s="389">
        <v>0</v>
      </c>
      <c r="M130" s="588" t="s">
        <v>268</v>
      </c>
      <c r="N130" s="588" t="s">
        <v>268</v>
      </c>
      <c r="O130" s="588" t="s">
        <v>269</v>
      </c>
      <c r="P130" s="588" t="s">
        <v>268</v>
      </c>
      <c r="Q130" s="588" t="s">
        <v>269</v>
      </c>
      <c r="R130" s="588" t="s">
        <v>269</v>
      </c>
      <c r="S130" s="588" t="s">
        <v>268</v>
      </c>
      <c r="T130" s="898"/>
      <c r="U130" s="14"/>
      <c r="V130" s="14">
        <f t="shared" si="15"/>
        <v>0</v>
      </c>
      <c r="W130" s="13"/>
      <c r="X130" s="123"/>
      <c r="Y130" s="14"/>
      <c r="Z130" s="14">
        <f t="shared" si="12"/>
        <v>0</v>
      </c>
      <c r="AB130" s="14"/>
      <c r="AC130" s="14">
        <f t="shared" si="16"/>
        <v>0</v>
      </c>
      <c r="AD130" s="14"/>
      <c r="AE130" s="14">
        <f t="shared" si="17"/>
        <v>0</v>
      </c>
      <c r="AF130" s="14"/>
      <c r="AG130" s="14"/>
      <c r="AH130" s="178">
        <v>0</v>
      </c>
      <c r="AI130" s="14">
        <f t="shared" si="18"/>
        <v>0</v>
      </c>
      <c r="AJ130" s="14"/>
      <c r="AK130" s="14">
        <f t="shared" si="13"/>
        <v>0</v>
      </c>
      <c r="AL130" s="14">
        <f t="shared" si="14"/>
        <v>0</v>
      </c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</row>
    <row r="131" spans="2:61" s="139" customFormat="1" ht="13.8" outlineLevel="1">
      <c r="B131" s="963"/>
      <c r="C131" s="964"/>
      <c r="D131" s="639" t="s">
        <v>784</v>
      </c>
      <c r="E131" s="1313" t="s">
        <v>2524</v>
      </c>
      <c r="F131" s="963"/>
      <c r="G131" s="17" t="s">
        <v>8</v>
      </c>
      <c r="H131" s="361" t="s">
        <v>717</v>
      </c>
      <c r="I131" s="152">
        <f t="shared" si="19"/>
        <v>120</v>
      </c>
      <c r="J131" s="640">
        <v>60</v>
      </c>
      <c r="K131" s="640">
        <v>60</v>
      </c>
      <c r="L131" s="389">
        <v>0</v>
      </c>
      <c r="M131" s="588" t="s">
        <v>268</v>
      </c>
      <c r="N131" s="588" t="s">
        <v>268</v>
      </c>
      <c r="O131" s="588" t="s">
        <v>269</v>
      </c>
      <c r="P131" s="588" t="s">
        <v>268</v>
      </c>
      <c r="Q131" s="588" t="s">
        <v>269</v>
      </c>
      <c r="R131" s="588" t="s">
        <v>269</v>
      </c>
      <c r="S131" s="588" t="s">
        <v>268</v>
      </c>
      <c r="T131" s="898"/>
      <c r="U131" s="14"/>
      <c r="V131" s="14">
        <f t="shared" si="15"/>
        <v>0</v>
      </c>
      <c r="W131" s="13"/>
      <c r="X131" s="123"/>
      <c r="Y131" s="14"/>
      <c r="Z131" s="14">
        <f t="shared" si="12"/>
        <v>0</v>
      </c>
      <c r="AB131" s="14"/>
      <c r="AC131" s="14">
        <f t="shared" si="16"/>
        <v>0</v>
      </c>
      <c r="AD131" s="14"/>
      <c r="AE131" s="14">
        <f t="shared" si="17"/>
        <v>0</v>
      </c>
      <c r="AF131" s="14"/>
      <c r="AG131" s="14"/>
      <c r="AH131" s="178">
        <v>0</v>
      </c>
      <c r="AI131" s="14">
        <f t="shared" si="18"/>
        <v>0</v>
      </c>
      <c r="AJ131" s="14"/>
      <c r="AK131" s="14">
        <f t="shared" si="13"/>
        <v>0</v>
      </c>
      <c r="AL131" s="14">
        <f t="shared" si="14"/>
        <v>0</v>
      </c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</row>
    <row r="132" spans="2:61" s="139" customFormat="1" ht="13.8" outlineLevel="1">
      <c r="B132" s="963"/>
      <c r="C132" s="964"/>
      <c r="D132" s="639" t="s">
        <v>785</v>
      </c>
      <c r="E132" s="1313" t="s">
        <v>2524</v>
      </c>
      <c r="F132" s="963"/>
      <c r="G132" s="17" t="s">
        <v>8</v>
      </c>
      <c r="H132" s="361" t="s">
        <v>717</v>
      </c>
      <c r="I132" s="152">
        <f t="shared" si="19"/>
        <v>40</v>
      </c>
      <c r="J132" s="640">
        <v>20</v>
      </c>
      <c r="K132" s="640">
        <v>20</v>
      </c>
      <c r="L132" s="389">
        <v>0</v>
      </c>
      <c r="M132" s="588" t="s">
        <v>268</v>
      </c>
      <c r="N132" s="588" t="s">
        <v>268</v>
      </c>
      <c r="O132" s="588" t="s">
        <v>269</v>
      </c>
      <c r="P132" s="588" t="s">
        <v>268</v>
      </c>
      <c r="Q132" s="588" t="s">
        <v>269</v>
      </c>
      <c r="R132" s="588" t="s">
        <v>269</v>
      </c>
      <c r="S132" s="588" t="s">
        <v>268</v>
      </c>
      <c r="T132" s="898"/>
      <c r="U132" s="14"/>
      <c r="V132" s="14">
        <f t="shared" si="15"/>
        <v>0</v>
      </c>
      <c r="W132" s="13"/>
      <c r="X132" s="123"/>
      <c r="Y132" s="14"/>
      <c r="Z132" s="14">
        <f t="shared" si="12"/>
        <v>0</v>
      </c>
      <c r="AB132" s="14"/>
      <c r="AC132" s="14">
        <f t="shared" si="16"/>
        <v>0</v>
      </c>
      <c r="AD132" s="14"/>
      <c r="AE132" s="14">
        <f t="shared" si="17"/>
        <v>0</v>
      </c>
      <c r="AF132" s="14"/>
      <c r="AG132" s="14"/>
      <c r="AH132" s="178">
        <v>0</v>
      </c>
      <c r="AI132" s="14">
        <f t="shared" si="18"/>
        <v>0</v>
      </c>
      <c r="AJ132" s="14"/>
      <c r="AK132" s="14">
        <f t="shared" si="13"/>
        <v>0</v>
      </c>
      <c r="AL132" s="14">
        <f t="shared" si="14"/>
        <v>0</v>
      </c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</row>
    <row r="133" spans="2:61" s="139" customFormat="1" ht="13.8" outlineLevel="1">
      <c r="B133" s="963"/>
      <c r="C133" s="964"/>
      <c r="D133" s="639" t="s">
        <v>786</v>
      </c>
      <c r="E133" s="1313" t="s">
        <v>2524</v>
      </c>
      <c r="F133" s="963"/>
      <c r="G133" s="17" t="s">
        <v>8</v>
      </c>
      <c r="H133" s="361" t="s">
        <v>717</v>
      </c>
      <c r="I133" s="152">
        <f t="shared" si="19"/>
        <v>40</v>
      </c>
      <c r="J133" s="640">
        <v>20</v>
      </c>
      <c r="K133" s="640">
        <v>20</v>
      </c>
      <c r="L133" s="389">
        <v>0</v>
      </c>
      <c r="M133" s="588" t="s">
        <v>268</v>
      </c>
      <c r="N133" s="588" t="s">
        <v>268</v>
      </c>
      <c r="O133" s="588" t="s">
        <v>269</v>
      </c>
      <c r="P133" s="588" t="s">
        <v>268</v>
      </c>
      <c r="Q133" s="588" t="s">
        <v>269</v>
      </c>
      <c r="R133" s="588" t="s">
        <v>269</v>
      </c>
      <c r="S133" s="588" t="s">
        <v>268</v>
      </c>
      <c r="T133" s="898"/>
      <c r="U133" s="14"/>
      <c r="V133" s="14">
        <f t="shared" si="15"/>
        <v>0</v>
      </c>
      <c r="W133" s="13"/>
      <c r="X133" s="123"/>
      <c r="Y133" s="14"/>
      <c r="Z133" s="14">
        <f t="shared" si="12"/>
        <v>0</v>
      </c>
      <c r="AB133" s="14"/>
      <c r="AC133" s="14">
        <f t="shared" si="16"/>
        <v>0</v>
      </c>
      <c r="AD133" s="14"/>
      <c r="AE133" s="14">
        <f t="shared" si="17"/>
        <v>0</v>
      </c>
      <c r="AF133" s="14"/>
      <c r="AG133" s="14"/>
      <c r="AH133" s="178">
        <v>0</v>
      </c>
      <c r="AI133" s="14">
        <f t="shared" si="18"/>
        <v>0</v>
      </c>
      <c r="AJ133" s="14"/>
      <c r="AK133" s="14">
        <f t="shared" si="13"/>
        <v>0</v>
      </c>
      <c r="AL133" s="14">
        <f t="shared" si="14"/>
        <v>0</v>
      </c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</row>
    <row r="134" spans="2:61" s="139" customFormat="1" ht="13.8" outlineLevel="1">
      <c r="B134" s="963"/>
      <c r="C134" s="964"/>
      <c r="D134" s="639" t="s">
        <v>3544</v>
      </c>
      <c r="E134" s="1313" t="s">
        <v>2524</v>
      </c>
      <c r="F134" s="963"/>
      <c r="G134" s="17" t="s">
        <v>8</v>
      </c>
      <c r="H134" s="361" t="s">
        <v>717</v>
      </c>
      <c r="I134" s="152">
        <f t="shared" si="19"/>
        <v>20</v>
      </c>
      <c r="J134" s="640">
        <v>10</v>
      </c>
      <c r="K134" s="640">
        <v>10</v>
      </c>
      <c r="L134" s="389">
        <v>0</v>
      </c>
      <c r="M134" s="588" t="s">
        <v>268</v>
      </c>
      <c r="N134" s="588" t="s">
        <v>268</v>
      </c>
      <c r="O134" s="588" t="s">
        <v>269</v>
      </c>
      <c r="P134" s="588" t="s">
        <v>268</v>
      </c>
      <c r="Q134" s="588" t="s">
        <v>269</v>
      </c>
      <c r="R134" s="588" t="s">
        <v>269</v>
      </c>
      <c r="S134" s="588" t="s">
        <v>268</v>
      </c>
      <c r="T134" s="965"/>
      <c r="U134" s="14"/>
      <c r="V134" s="14">
        <f t="shared" si="15"/>
        <v>0</v>
      </c>
      <c r="W134" s="13"/>
      <c r="X134" s="123"/>
      <c r="Y134" s="14"/>
      <c r="Z134" s="14">
        <f t="shared" si="12"/>
        <v>0</v>
      </c>
      <c r="AB134" s="14"/>
      <c r="AC134" s="14">
        <f t="shared" si="16"/>
        <v>0</v>
      </c>
      <c r="AD134" s="14"/>
      <c r="AE134" s="14">
        <f t="shared" si="17"/>
        <v>0</v>
      </c>
      <c r="AF134" s="14"/>
      <c r="AG134" s="14"/>
      <c r="AH134" s="178">
        <v>0</v>
      </c>
      <c r="AI134" s="14">
        <f t="shared" si="18"/>
        <v>0</v>
      </c>
      <c r="AJ134" s="14"/>
      <c r="AK134" s="14">
        <f t="shared" si="13"/>
        <v>0</v>
      </c>
      <c r="AL134" s="14">
        <f t="shared" si="14"/>
        <v>0</v>
      </c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</row>
    <row r="135" spans="2:61" s="139" customFormat="1" ht="13.05" customHeight="1" outlineLevel="1">
      <c r="B135" s="963" t="s">
        <v>876</v>
      </c>
      <c r="C135" s="964" t="s">
        <v>183</v>
      </c>
      <c r="D135" s="639" t="s">
        <v>293</v>
      </c>
      <c r="E135" s="963" t="s">
        <v>2524</v>
      </c>
      <c r="F135" s="963" t="s">
        <v>2532</v>
      </c>
      <c r="G135" s="17" t="s">
        <v>8</v>
      </c>
      <c r="H135" s="361" t="s">
        <v>716</v>
      </c>
      <c r="I135" s="152">
        <f t="shared" si="19"/>
        <v>5</v>
      </c>
      <c r="J135" s="640">
        <v>5</v>
      </c>
      <c r="K135" s="640">
        <v>0</v>
      </c>
      <c r="L135" s="389">
        <v>0</v>
      </c>
      <c r="M135" s="588" t="s">
        <v>268</v>
      </c>
      <c r="N135" s="588" t="s">
        <v>268</v>
      </c>
      <c r="O135" s="588" t="s">
        <v>269</v>
      </c>
      <c r="P135" s="588" t="s">
        <v>268</v>
      </c>
      <c r="Q135" s="588" t="s">
        <v>269</v>
      </c>
      <c r="R135" s="588" t="s">
        <v>269</v>
      </c>
      <c r="S135" s="588" t="s">
        <v>268</v>
      </c>
      <c r="T135" s="1232" t="s">
        <v>724</v>
      </c>
      <c r="U135" s="14"/>
      <c r="V135" s="14">
        <f t="shared" si="15"/>
        <v>0</v>
      </c>
      <c r="W135" s="13"/>
      <c r="X135" s="123"/>
      <c r="Y135" s="14"/>
      <c r="Z135" s="14">
        <f t="shared" si="12"/>
        <v>0</v>
      </c>
      <c r="AB135" s="14"/>
      <c r="AC135" s="14">
        <f t="shared" si="16"/>
        <v>0</v>
      </c>
      <c r="AD135" s="14"/>
      <c r="AE135" s="14">
        <f t="shared" si="17"/>
        <v>0</v>
      </c>
      <c r="AF135" s="14"/>
      <c r="AG135" s="14"/>
      <c r="AH135" s="178">
        <v>0</v>
      </c>
      <c r="AI135" s="14">
        <f t="shared" si="18"/>
        <v>0</v>
      </c>
      <c r="AJ135" s="14"/>
      <c r="AK135" s="14">
        <f t="shared" si="13"/>
        <v>0</v>
      </c>
      <c r="AL135" s="14">
        <f t="shared" si="14"/>
        <v>0</v>
      </c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</row>
    <row r="136" spans="2:61" s="139" customFormat="1" ht="13.8" outlineLevel="1">
      <c r="B136" s="963"/>
      <c r="C136" s="964"/>
      <c r="D136" s="639" t="s">
        <v>303</v>
      </c>
      <c r="E136" s="963"/>
      <c r="F136" s="963"/>
      <c r="G136" s="17" t="s">
        <v>8</v>
      </c>
      <c r="H136" s="361" t="s">
        <v>716</v>
      </c>
      <c r="I136" s="152">
        <f t="shared" si="19"/>
        <v>10</v>
      </c>
      <c r="J136" s="640">
        <v>10</v>
      </c>
      <c r="K136" s="640">
        <v>0</v>
      </c>
      <c r="L136" s="389">
        <v>0</v>
      </c>
      <c r="M136" s="588" t="s">
        <v>268</v>
      </c>
      <c r="N136" s="588" t="s">
        <v>268</v>
      </c>
      <c r="O136" s="588" t="s">
        <v>269</v>
      </c>
      <c r="P136" s="588" t="s">
        <v>268</v>
      </c>
      <c r="Q136" s="588" t="s">
        <v>269</v>
      </c>
      <c r="R136" s="588" t="s">
        <v>269</v>
      </c>
      <c r="S136" s="588" t="s">
        <v>268</v>
      </c>
      <c r="T136" s="1232"/>
      <c r="U136" s="14"/>
      <c r="V136" s="14">
        <f t="shared" si="15"/>
        <v>0</v>
      </c>
      <c r="W136" s="13"/>
      <c r="X136" s="123"/>
      <c r="Y136" s="14"/>
      <c r="Z136" s="14">
        <f t="shared" ref="Z136:Z199" si="20">V136*Y136</f>
        <v>0</v>
      </c>
      <c r="AB136" s="14"/>
      <c r="AC136" s="14">
        <f t="shared" si="16"/>
        <v>0</v>
      </c>
      <c r="AD136" s="14"/>
      <c r="AE136" s="14">
        <f t="shared" si="17"/>
        <v>0</v>
      </c>
      <c r="AF136" s="14"/>
      <c r="AG136" s="14"/>
      <c r="AH136" s="178">
        <v>0</v>
      </c>
      <c r="AI136" s="14">
        <f t="shared" si="18"/>
        <v>0</v>
      </c>
      <c r="AJ136" s="14"/>
      <c r="AK136" s="14">
        <f t="shared" ref="AK136:AK199" si="21">COUNTIF(AM136:AV136,"V")</f>
        <v>0</v>
      </c>
      <c r="AL136" s="14">
        <f t="shared" ref="AL136:AL199" si="22">Z136-AC136-AE136-AI136</f>
        <v>0</v>
      </c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</row>
    <row r="137" spans="2:61" s="139" customFormat="1" ht="13.8" outlineLevel="1">
      <c r="B137" s="963"/>
      <c r="C137" s="964"/>
      <c r="D137" s="639" t="s">
        <v>304</v>
      </c>
      <c r="E137" s="963"/>
      <c r="F137" s="963"/>
      <c r="G137" s="17" t="s">
        <v>8</v>
      </c>
      <c r="H137" s="361" t="s">
        <v>716</v>
      </c>
      <c r="I137" s="152">
        <f t="shared" si="19"/>
        <v>5</v>
      </c>
      <c r="J137" s="640">
        <v>5</v>
      </c>
      <c r="K137" s="640">
        <v>0</v>
      </c>
      <c r="L137" s="389">
        <v>0</v>
      </c>
      <c r="M137" s="588" t="s">
        <v>268</v>
      </c>
      <c r="N137" s="588" t="s">
        <v>268</v>
      </c>
      <c r="O137" s="588" t="s">
        <v>269</v>
      </c>
      <c r="P137" s="588" t="s">
        <v>268</v>
      </c>
      <c r="Q137" s="588" t="s">
        <v>269</v>
      </c>
      <c r="R137" s="588" t="s">
        <v>269</v>
      </c>
      <c r="S137" s="588" t="s">
        <v>268</v>
      </c>
      <c r="T137" s="1232"/>
      <c r="U137" s="14"/>
      <c r="V137" s="14">
        <f t="shared" si="15"/>
        <v>0</v>
      </c>
      <c r="W137" s="13"/>
      <c r="X137" s="123"/>
      <c r="Y137" s="14"/>
      <c r="Z137" s="14">
        <f t="shared" si="20"/>
        <v>0</v>
      </c>
      <c r="AB137" s="14"/>
      <c r="AC137" s="14">
        <f t="shared" si="16"/>
        <v>0</v>
      </c>
      <c r="AD137" s="14"/>
      <c r="AE137" s="14">
        <f t="shared" si="17"/>
        <v>0</v>
      </c>
      <c r="AF137" s="14"/>
      <c r="AG137" s="14"/>
      <c r="AH137" s="178">
        <v>0</v>
      </c>
      <c r="AI137" s="14">
        <f t="shared" si="18"/>
        <v>0</v>
      </c>
      <c r="AJ137" s="14"/>
      <c r="AK137" s="14">
        <f t="shared" si="21"/>
        <v>0</v>
      </c>
      <c r="AL137" s="14">
        <f t="shared" si="22"/>
        <v>0</v>
      </c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</row>
    <row r="138" spans="2:61" s="139" customFormat="1" ht="13.8" outlineLevel="1">
      <c r="B138" s="963"/>
      <c r="C138" s="964"/>
      <c r="D138" s="639" t="s">
        <v>305</v>
      </c>
      <c r="E138" s="963"/>
      <c r="F138" s="963"/>
      <c r="G138" s="17" t="s">
        <v>8</v>
      </c>
      <c r="H138" s="361" t="s">
        <v>716</v>
      </c>
      <c r="I138" s="152">
        <f t="shared" si="19"/>
        <v>10</v>
      </c>
      <c r="J138" s="640">
        <v>10</v>
      </c>
      <c r="K138" s="640">
        <v>0</v>
      </c>
      <c r="L138" s="389">
        <v>0</v>
      </c>
      <c r="M138" s="588" t="s">
        <v>268</v>
      </c>
      <c r="N138" s="588" t="s">
        <v>268</v>
      </c>
      <c r="O138" s="588" t="s">
        <v>269</v>
      </c>
      <c r="P138" s="588" t="s">
        <v>268</v>
      </c>
      <c r="Q138" s="588" t="s">
        <v>269</v>
      </c>
      <c r="R138" s="588" t="s">
        <v>269</v>
      </c>
      <c r="S138" s="588" t="s">
        <v>268</v>
      </c>
      <c r="T138" s="1232"/>
      <c r="U138" s="14"/>
      <c r="V138" s="14">
        <f t="shared" si="15"/>
        <v>0</v>
      </c>
      <c r="W138" s="13"/>
      <c r="X138" s="123"/>
      <c r="Y138" s="14"/>
      <c r="Z138" s="14">
        <f t="shared" si="20"/>
        <v>0</v>
      </c>
      <c r="AB138" s="14"/>
      <c r="AC138" s="14">
        <f t="shared" si="16"/>
        <v>0</v>
      </c>
      <c r="AD138" s="14"/>
      <c r="AE138" s="14">
        <f t="shared" si="17"/>
        <v>0</v>
      </c>
      <c r="AF138" s="14"/>
      <c r="AG138" s="14"/>
      <c r="AH138" s="178">
        <v>0</v>
      </c>
      <c r="AI138" s="14">
        <f t="shared" si="18"/>
        <v>0</v>
      </c>
      <c r="AJ138" s="14"/>
      <c r="AK138" s="14">
        <f t="shared" si="21"/>
        <v>0</v>
      </c>
      <c r="AL138" s="14">
        <f t="shared" si="22"/>
        <v>0</v>
      </c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</row>
    <row r="139" spans="2:61" s="139" customFormat="1" ht="13.8" outlineLevel="1">
      <c r="B139" s="963" t="s">
        <v>877</v>
      </c>
      <c r="C139" s="964" t="s">
        <v>928</v>
      </c>
      <c r="D139" s="639" t="s">
        <v>317</v>
      </c>
      <c r="E139" s="963" t="s">
        <v>3855</v>
      </c>
      <c r="F139" s="963" t="s">
        <v>3857</v>
      </c>
      <c r="G139" s="17" t="s">
        <v>3349</v>
      </c>
      <c r="H139" s="361" t="s">
        <v>716</v>
      </c>
      <c r="I139" s="152">
        <f t="shared" si="19"/>
        <v>20</v>
      </c>
      <c r="J139" s="640">
        <v>15</v>
      </c>
      <c r="K139" s="640">
        <v>5</v>
      </c>
      <c r="L139" s="389">
        <v>0</v>
      </c>
      <c r="M139" s="588" t="s">
        <v>268</v>
      </c>
      <c r="N139" s="588" t="s">
        <v>268</v>
      </c>
      <c r="O139" s="588" t="s">
        <v>269</v>
      </c>
      <c r="P139" s="588" t="s">
        <v>268</v>
      </c>
      <c r="Q139" s="588" t="s">
        <v>269</v>
      </c>
      <c r="R139" s="588" t="s">
        <v>269</v>
      </c>
      <c r="S139" s="588" t="s">
        <v>268</v>
      </c>
      <c r="T139" s="1232" t="s">
        <v>723</v>
      </c>
      <c r="U139" s="14"/>
      <c r="V139" s="14">
        <f t="shared" ref="V139:V201" si="23">SUMIF(U139,"Y",J139)</f>
        <v>0</v>
      </c>
      <c r="W139" s="13"/>
      <c r="X139" s="123"/>
      <c r="Y139" s="14"/>
      <c r="Z139" s="14">
        <f t="shared" si="20"/>
        <v>0</v>
      </c>
      <c r="AB139" s="14"/>
      <c r="AC139" s="14">
        <f t="shared" ref="AC139:AC201" si="24">SUMIF(AB139,"Y",L139)*AK139</f>
        <v>0</v>
      </c>
      <c r="AD139" s="14"/>
      <c r="AE139" s="14">
        <f t="shared" ref="AE139:AE201" si="25">COUNTIF(AM139:AV139,"L")*J139</f>
        <v>0</v>
      </c>
      <c r="AF139" s="14"/>
      <c r="AG139" s="14"/>
      <c r="AH139" s="178">
        <v>0</v>
      </c>
      <c r="AI139" s="14">
        <f t="shared" ref="AI139:AI201" si="26">IFERROR(COUNTIF(AM139:BL139, "S")*J139*AH139,0)</f>
        <v>0</v>
      </c>
      <c r="AJ139" s="14"/>
      <c r="AK139" s="14">
        <f t="shared" si="21"/>
        <v>0</v>
      </c>
      <c r="AL139" s="14">
        <f t="shared" si="22"/>
        <v>0</v>
      </c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</row>
    <row r="140" spans="2:61" s="139" customFormat="1" ht="13.8" outlineLevel="1">
      <c r="B140" s="963"/>
      <c r="C140" s="964"/>
      <c r="D140" s="639" t="s">
        <v>787</v>
      </c>
      <c r="E140" s="963"/>
      <c r="F140" s="963"/>
      <c r="G140" s="17" t="s">
        <v>3349</v>
      </c>
      <c r="H140" s="361" t="s">
        <v>716</v>
      </c>
      <c r="I140" s="152">
        <f t="shared" ref="I140:I203" si="27">J140+K140</f>
        <v>20</v>
      </c>
      <c r="J140" s="640">
        <v>15</v>
      </c>
      <c r="K140" s="640">
        <v>5</v>
      </c>
      <c r="L140" s="389">
        <v>0</v>
      </c>
      <c r="M140" s="588" t="s">
        <v>268</v>
      </c>
      <c r="N140" s="588" t="s">
        <v>268</v>
      </c>
      <c r="O140" s="588" t="s">
        <v>269</v>
      </c>
      <c r="P140" s="588" t="s">
        <v>268</v>
      </c>
      <c r="Q140" s="588" t="s">
        <v>269</v>
      </c>
      <c r="R140" s="588" t="s">
        <v>269</v>
      </c>
      <c r="S140" s="588" t="s">
        <v>268</v>
      </c>
      <c r="T140" s="1232"/>
      <c r="U140" s="14"/>
      <c r="V140" s="14">
        <f t="shared" si="23"/>
        <v>0</v>
      </c>
      <c r="W140" s="13"/>
      <c r="X140" s="123"/>
      <c r="Y140" s="14"/>
      <c r="Z140" s="14">
        <f t="shared" si="20"/>
        <v>0</v>
      </c>
      <c r="AB140" s="14"/>
      <c r="AC140" s="14">
        <f t="shared" si="24"/>
        <v>0</v>
      </c>
      <c r="AD140" s="14"/>
      <c r="AE140" s="14">
        <f t="shared" si="25"/>
        <v>0</v>
      </c>
      <c r="AF140" s="14"/>
      <c r="AG140" s="14"/>
      <c r="AH140" s="178">
        <v>0</v>
      </c>
      <c r="AI140" s="14">
        <f t="shared" si="26"/>
        <v>0</v>
      </c>
      <c r="AJ140" s="14"/>
      <c r="AK140" s="14">
        <f t="shared" si="21"/>
        <v>0</v>
      </c>
      <c r="AL140" s="14">
        <f t="shared" si="22"/>
        <v>0</v>
      </c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</row>
    <row r="141" spans="2:61" s="139" customFormat="1" ht="13.8" outlineLevel="1">
      <c r="B141" s="963"/>
      <c r="C141" s="964"/>
      <c r="D141" s="639" t="s">
        <v>788</v>
      </c>
      <c r="E141" s="963"/>
      <c r="F141" s="963"/>
      <c r="G141" s="17" t="s">
        <v>3349</v>
      </c>
      <c r="H141" s="361" t="s">
        <v>716</v>
      </c>
      <c r="I141" s="152">
        <f t="shared" si="27"/>
        <v>20</v>
      </c>
      <c r="J141" s="640">
        <v>10</v>
      </c>
      <c r="K141" s="640">
        <v>10</v>
      </c>
      <c r="L141" s="389">
        <v>0</v>
      </c>
      <c r="M141" s="588" t="s">
        <v>268</v>
      </c>
      <c r="N141" s="588" t="s">
        <v>268</v>
      </c>
      <c r="O141" s="588" t="s">
        <v>269</v>
      </c>
      <c r="P141" s="588" t="s">
        <v>268</v>
      </c>
      <c r="Q141" s="588" t="s">
        <v>269</v>
      </c>
      <c r="R141" s="588" t="s">
        <v>269</v>
      </c>
      <c r="S141" s="588" t="s">
        <v>268</v>
      </c>
      <c r="T141" s="1232"/>
      <c r="U141" s="14"/>
      <c r="V141" s="14">
        <f t="shared" si="23"/>
        <v>0</v>
      </c>
      <c r="W141" s="13"/>
      <c r="X141" s="123"/>
      <c r="Y141" s="14"/>
      <c r="Z141" s="14">
        <f t="shared" si="20"/>
        <v>0</v>
      </c>
      <c r="AB141" s="14"/>
      <c r="AC141" s="14">
        <f t="shared" si="24"/>
        <v>0</v>
      </c>
      <c r="AD141" s="14"/>
      <c r="AE141" s="14">
        <f t="shared" si="25"/>
        <v>0</v>
      </c>
      <c r="AF141" s="14"/>
      <c r="AG141" s="14"/>
      <c r="AH141" s="178">
        <v>0</v>
      </c>
      <c r="AI141" s="14">
        <f t="shared" si="26"/>
        <v>0</v>
      </c>
      <c r="AJ141" s="14"/>
      <c r="AK141" s="14">
        <f t="shared" si="21"/>
        <v>0</v>
      </c>
      <c r="AL141" s="14">
        <f t="shared" si="22"/>
        <v>0</v>
      </c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</row>
    <row r="142" spans="2:61" s="139" customFormat="1" ht="13.8" outlineLevel="1">
      <c r="B142" s="963"/>
      <c r="C142" s="964"/>
      <c r="D142" s="639" t="s">
        <v>789</v>
      </c>
      <c r="E142" s="963"/>
      <c r="F142" s="963"/>
      <c r="G142" s="17" t="s">
        <v>3349</v>
      </c>
      <c r="H142" s="361" t="s">
        <v>716</v>
      </c>
      <c r="I142" s="152">
        <f t="shared" si="27"/>
        <v>20</v>
      </c>
      <c r="J142" s="640">
        <v>10</v>
      </c>
      <c r="K142" s="640">
        <v>10</v>
      </c>
      <c r="L142" s="389">
        <v>0</v>
      </c>
      <c r="M142" s="588" t="s">
        <v>268</v>
      </c>
      <c r="N142" s="588" t="s">
        <v>268</v>
      </c>
      <c r="O142" s="588" t="s">
        <v>269</v>
      </c>
      <c r="P142" s="588" t="s">
        <v>268</v>
      </c>
      <c r="Q142" s="588" t="s">
        <v>269</v>
      </c>
      <c r="R142" s="588" t="s">
        <v>269</v>
      </c>
      <c r="S142" s="588" t="s">
        <v>268</v>
      </c>
      <c r="T142" s="1232"/>
      <c r="U142" s="14"/>
      <c r="V142" s="14">
        <f t="shared" si="23"/>
        <v>0</v>
      </c>
      <c r="W142" s="13"/>
      <c r="X142" s="123"/>
      <c r="Y142" s="14"/>
      <c r="Z142" s="14">
        <f t="shared" si="20"/>
        <v>0</v>
      </c>
      <c r="AB142" s="14"/>
      <c r="AC142" s="14">
        <f t="shared" si="24"/>
        <v>0</v>
      </c>
      <c r="AD142" s="14"/>
      <c r="AE142" s="14">
        <f t="shared" si="25"/>
        <v>0</v>
      </c>
      <c r="AF142" s="14"/>
      <c r="AG142" s="14"/>
      <c r="AH142" s="178">
        <v>0</v>
      </c>
      <c r="AI142" s="14">
        <f t="shared" si="26"/>
        <v>0</v>
      </c>
      <c r="AJ142" s="14"/>
      <c r="AK142" s="14">
        <f t="shared" si="21"/>
        <v>0</v>
      </c>
      <c r="AL142" s="14">
        <f t="shared" si="22"/>
        <v>0</v>
      </c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</row>
    <row r="143" spans="2:61" s="139" customFormat="1" ht="13.8" outlineLevel="1">
      <c r="B143" s="963"/>
      <c r="C143" s="964"/>
      <c r="D143" s="639" t="s">
        <v>790</v>
      </c>
      <c r="E143" s="963"/>
      <c r="F143" s="963"/>
      <c r="G143" s="17" t="s">
        <v>3349</v>
      </c>
      <c r="H143" s="361" t="s">
        <v>716</v>
      </c>
      <c r="I143" s="152">
        <f t="shared" si="27"/>
        <v>20</v>
      </c>
      <c r="J143" s="640">
        <v>10</v>
      </c>
      <c r="K143" s="640">
        <v>10</v>
      </c>
      <c r="L143" s="389">
        <v>0</v>
      </c>
      <c r="M143" s="588" t="s">
        <v>268</v>
      </c>
      <c r="N143" s="588" t="s">
        <v>268</v>
      </c>
      <c r="O143" s="588" t="s">
        <v>269</v>
      </c>
      <c r="P143" s="588" t="s">
        <v>268</v>
      </c>
      <c r="Q143" s="588" t="s">
        <v>269</v>
      </c>
      <c r="R143" s="588" t="s">
        <v>269</v>
      </c>
      <c r="S143" s="588" t="s">
        <v>268</v>
      </c>
      <c r="T143" s="1232"/>
      <c r="U143" s="14"/>
      <c r="V143" s="14">
        <f t="shared" si="23"/>
        <v>0</v>
      </c>
      <c r="W143" s="13"/>
      <c r="X143" s="123"/>
      <c r="Y143" s="14"/>
      <c r="Z143" s="14">
        <f t="shared" si="20"/>
        <v>0</v>
      </c>
      <c r="AB143" s="14"/>
      <c r="AC143" s="14">
        <f t="shared" si="24"/>
        <v>0</v>
      </c>
      <c r="AD143" s="14"/>
      <c r="AE143" s="14">
        <f t="shared" si="25"/>
        <v>0</v>
      </c>
      <c r="AF143" s="14"/>
      <c r="AG143" s="14"/>
      <c r="AH143" s="178">
        <v>0</v>
      </c>
      <c r="AI143" s="14">
        <f t="shared" si="26"/>
        <v>0</v>
      </c>
      <c r="AJ143" s="14"/>
      <c r="AK143" s="14">
        <f t="shared" si="21"/>
        <v>0</v>
      </c>
      <c r="AL143" s="14">
        <f t="shared" si="22"/>
        <v>0</v>
      </c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</row>
    <row r="144" spans="2:61" s="139" customFormat="1" ht="13.8" outlineLevel="1">
      <c r="B144" s="963"/>
      <c r="C144" s="964"/>
      <c r="D144" s="639" t="s">
        <v>791</v>
      </c>
      <c r="E144" s="963"/>
      <c r="F144" s="963"/>
      <c r="G144" s="17" t="s">
        <v>3349</v>
      </c>
      <c r="H144" s="361" t="s">
        <v>716</v>
      </c>
      <c r="I144" s="152">
        <f t="shared" si="27"/>
        <v>20</v>
      </c>
      <c r="J144" s="640">
        <v>10</v>
      </c>
      <c r="K144" s="640">
        <v>10</v>
      </c>
      <c r="L144" s="389">
        <v>0</v>
      </c>
      <c r="M144" s="588" t="s">
        <v>268</v>
      </c>
      <c r="N144" s="588" t="s">
        <v>268</v>
      </c>
      <c r="O144" s="588" t="s">
        <v>269</v>
      </c>
      <c r="P144" s="588" t="s">
        <v>268</v>
      </c>
      <c r="Q144" s="588" t="s">
        <v>269</v>
      </c>
      <c r="R144" s="588" t="s">
        <v>269</v>
      </c>
      <c r="S144" s="588" t="s">
        <v>268</v>
      </c>
      <c r="T144" s="1232"/>
      <c r="U144" s="14"/>
      <c r="V144" s="14">
        <f t="shared" si="23"/>
        <v>0</v>
      </c>
      <c r="W144" s="13"/>
      <c r="X144" s="123"/>
      <c r="Y144" s="14"/>
      <c r="Z144" s="14">
        <f t="shared" si="20"/>
        <v>0</v>
      </c>
      <c r="AB144" s="14"/>
      <c r="AC144" s="14">
        <f t="shared" si="24"/>
        <v>0</v>
      </c>
      <c r="AD144" s="14"/>
      <c r="AE144" s="14">
        <f t="shared" si="25"/>
        <v>0</v>
      </c>
      <c r="AF144" s="14"/>
      <c r="AG144" s="14"/>
      <c r="AH144" s="178">
        <v>0</v>
      </c>
      <c r="AI144" s="14">
        <f t="shared" si="26"/>
        <v>0</v>
      </c>
      <c r="AJ144" s="14"/>
      <c r="AK144" s="14">
        <f t="shared" si="21"/>
        <v>0</v>
      </c>
      <c r="AL144" s="14">
        <f t="shared" si="22"/>
        <v>0</v>
      </c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</row>
    <row r="145" spans="2:61" s="139" customFormat="1" ht="13.8" outlineLevel="1">
      <c r="B145" s="963"/>
      <c r="C145" s="964"/>
      <c r="D145" s="639" t="s">
        <v>792</v>
      </c>
      <c r="E145" s="963"/>
      <c r="F145" s="963"/>
      <c r="G145" s="17" t="s">
        <v>3349</v>
      </c>
      <c r="H145" s="361" t="s">
        <v>716</v>
      </c>
      <c r="I145" s="152">
        <f t="shared" si="27"/>
        <v>20</v>
      </c>
      <c r="J145" s="640">
        <v>10</v>
      </c>
      <c r="K145" s="640">
        <v>10</v>
      </c>
      <c r="L145" s="389">
        <v>0</v>
      </c>
      <c r="M145" s="588" t="s">
        <v>268</v>
      </c>
      <c r="N145" s="588" t="s">
        <v>268</v>
      </c>
      <c r="O145" s="588" t="s">
        <v>269</v>
      </c>
      <c r="P145" s="588" t="s">
        <v>268</v>
      </c>
      <c r="Q145" s="588" t="s">
        <v>269</v>
      </c>
      <c r="R145" s="588" t="s">
        <v>269</v>
      </c>
      <c r="S145" s="588" t="s">
        <v>268</v>
      </c>
      <c r="T145" s="1232"/>
      <c r="U145" s="14"/>
      <c r="V145" s="14">
        <f t="shared" si="23"/>
        <v>0</v>
      </c>
      <c r="W145" s="13"/>
      <c r="X145" s="123"/>
      <c r="Y145" s="14"/>
      <c r="Z145" s="14">
        <f t="shared" si="20"/>
        <v>0</v>
      </c>
      <c r="AB145" s="14"/>
      <c r="AC145" s="14">
        <f t="shared" si="24"/>
        <v>0</v>
      </c>
      <c r="AD145" s="14"/>
      <c r="AE145" s="14">
        <f t="shared" si="25"/>
        <v>0</v>
      </c>
      <c r="AF145" s="14"/>
      <c r="AG145" s="14"/>
      <c r="AH145" s="178">
        <v>0</v>
      </c>
      <c r="AI145" s="14">
        <f t="shared" si="26"/>
        <v>0</v>
      </c>
      <c r="AJ145" s="14"/>
      <c r="AK145" s="14">
        <f t="shared" si="21"/>
        <v>0</v>
      </c>
      <c r="AL145" s="14">
        <f t="shared" si="22"/>
        <v>0</v>
      </c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</row>
    <row r="146" spans="2:61" s="139" customFormat="1" ht="13.8" outlineLevel="1">
      <c r="B146" s="963"/>
      <c r="C146" s="964"/>
      <c r="D146" s="639" t="s">
        <v>793</v>
      </c>
      <c r="E146" s="963"/>
      <c r="F146" s="963"/>
      <c r="G146" s="17" t="s">
        <v>3349</v>
      </c>
      <c r="H146" s="361" t="s">
        <v>716</v>
      </c>
      <c r="I146" s="152">
        <f t="shared" si="27"/>
        <v>20</v>
      </c>
      <c r="J146" s="640">
        <v>10</v>
      </c>
      <c r="K146" s="640">
        <v>10</v>
      </c>
      <c r="L146" s="389">
        <v>0</v>
      </c>
      <c r="M146" s="588" t="s">
        <v>268</v>
      </c>
      <c r="N146" s="588" t="s">
        <v>268</v>
      </c>
      <c r="O146" s="588" t="s">
        <v>269</v>
      </c>
      <c r="P146" s="588" t="s">
        <v>268</v>
      </c>
      <c r="Q146" s="588" t="s">
        <v>269</v>
      </c>
      <c r="R146" s="588" t="s">
        <v>269</v>
      </c>
      <c r="S146" s="588" t="s">
        <v>268</v>
      </c>
      <c r="T146" s="1232"/>
      <c r="U146" s="14"/>
      <c r="V146" s="14">
        <f t="shared" si="23"/>
        <v>0</v>
      </c>
      <c r="W146" s="13"/>
      <c r="X146" s="123"/>
      <c r="Y146" s="14"/>
      <c r="Z146" s="14">
        <f t="shared" si="20"/>
        <v>0</v>
      </c>
      <c r="AB146" s="14"/>
      <c r="AC146" s="14">
        <f t="shared" si="24"/>
        <v>0</v>
      </c>
      <c r="AD146" s="14"/>
      <c r="AE146" s="14">
        <f t="shared" si="25"/>
        <v>0</v>
      </c>
      <c r="AF146" s="14"/>
      <c r="AG146" s="14"/>
      <c r="AH146" s="178">
        <v>0</v>
      </c>
      <c r="AI146" s="14">
        <f t="shared" si="26"/>
        <v>0</v>
      </c>
      <c r="AJ146" s="14"/>
      <c r="AK146" s="14">
        <f t="shared" si="21"/>
        <v>0</v>
      </c>
      <c r="AL146" s="14">
        <f t="shared" si="22"/>
        <v>0</v>
      </c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</row>
    <row r="147" spans="2:61" s="139" customFormat="1" ht="13.8" outlineLevel="1">
      <c r="B147" s="963"/>
      <c r="C147" s="964"/>
      <c r="D147" s="639" t="s">
        <v>794</v>
      </c>
      <c r="E147" s="963"/>
      <c r="F147" s="963"/>
      <c r="G147" s="17" t="s">
        <v>3349</v>
      </c>
      <c r="H147" s="361" t="s">
        <v>716</v>
      </c>
      <c r="I147" s="152">
        <f t="shared" si="27"/>
        <v>20</v>
      </c>
      <c r="J147" s="640">
        <v>10</v>
      </c>
      <c r="K147" s="640">
        <v>10</v>
      </c>
      <c r="L147" s="389">
        <v>0</v>
      </c>
      <c r="M147" s="588" t="s">
        <v>268</v>
      </c>
      <c r="N147" s="588" t="s">
        <v>268</v>
      </c>
      <c r="O147" s="588" t="s">
        <v>269</v>
      </c>
      <c r="P147" s="588" t="s">
        <v>268</v>
      </c>
      <c r="Q147" s="588" t="s">
        <v>269</v>
      </c>
      <c r="R147" s="588" t="s">
        <v>269</v>
      </c>
      <c r="S147" s="588" t="s">
        <v>268</v>
      </c>
      <c r="T147" s="1232"/>
      <c r="U147" s="14"/>
      <c r="V147" s="14">
        <f t="shared" si="23"/>
        <v>0</v>
      </c>
      <c r="W147" s="13"/>
      <c r="X147" s="123"/>
      <c r="Y147" s="14"/>
      <c r="Z147" s="14">
        <f t="shared" si="20"/>
        <v>0</v>
      </c>
      <c r="AB147" s="14"/>
      <c r="AC147" s="14">
        <f t="shared" si="24"/>
        <v>0</v>
      </c>
      <c r="AD147" s="14"/>
      <c r="AE147" s="14">
        <f t="shared" si="25"/>
        <v>0</v>
      </c>
      <c r="AF147" s="14"/>
      <c r="AG147" s="14"/>
      <c r="AH147" s="178">
        <v>0</v>
      </c>
      <c r="AI147" s="14">
        <f t="shared" si="26"/>
        <v>0</v>
      </c>
      <c r="AJ147" s="14"/>
      <c r="AK147" s="14">
        <f t="shared" si="21"/>
        <v>0</v>
      </c>
      <c r="AL147" s="14">
        <f t="shared" si="22"/>
        <v>0</v>
      </c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</row>
    <row r="148" spans="2:61" s="139" customFormat="1" ht="26.25" customHeight="1" outlineLevel="1">
      <c r="B148" s="963" t="s">
        <v>878</v>
      </c>
      <c r="C148" s="964" t="s">
        <v>929</v>
      </c>
      <c r="D148" s="639" t="s">
        <v>317</v>
      </c>
      <c r="E148" s="963" t="s">
        <v>2519</v>
      </c>
      <c r="F148" s="963" t="s">
        <v>2534</v>
      </c>
      <c r="G148" s="17" t="s">
        <v>8</v>
      </c>
      <c r="H148" s="361" t="s">
        <v>717</v>
      </c>
      <c r="I148" s="152">
        <f t="shared" si="27"/>
        <v>10</v>
      </c>
      <c r="J148" s="640">
        <v>5</v>
      </c>
      <c r="K148" s="640">
        <v>5</v>
      </c>
      <c r="L148" s="389">
        <v>0</v>
      </c>
      <c r="M148" s="588" t="s">
        <v>268</v>
      </c>
      <c r="N148" s="588" t="s">
        <v>268</v>
      </c>
      <c r="O148" s="588" t="s">
        <v>269</v>
      </c>
      <c r="P148" s="588" t="s">
        <v>268</v>
      </c>
      <c r="Q148" s="588" t="s">
        <v>269</v>
      </c>
      <c r="R148" s="589" t="s">
        <v>269</v>
      </c>
      <c r="S148" s="588" t="s">
        <v>268</v>
      </c>
      <c r="T148" s="1232" t="s">
        <v>2448</v>
      </c>
      <c r="U148" s="14"/>
      <c r="V148" s="14">
        <f t="shared" si="23"/>
        <v>0</v>
      </c>
      <c r="W148" s="13"/>
      <c r="X148" s="123"/>
      <c r="Y148" s="14"/>
      <c r="Z148" s="14">
        <f t="shared" si="20"/>
        <v>0</v>
      </c>
      <c r="AB148" s="14"/>
      <c r="AC148" s="14">
        <f t="shared" si="24"/>
        <v>0</v>
      </c>
      <c r="AD148" s="14"/>
      <c r="AE148" s="14">
        <f t="shared" si="25"/>
        <v>0</v>
      </c>
      <c r="AF148" s="14"/>
      <c r="AG148" s="14"/>
      <c r="AH148" s="178">
        <v>0</v>
      </c>
      <c r="AI148" s="14">
        <f t="shared" si="26"/>
        <v>0</v>
      </c>
      <c r="AJ148" s="14"/>
      <c r="AK148" s="14">
        <f t="shared" si="21"/>
        <v>0</v>
      </c>
      <c r="AL148" s="14">
        <f t="shared" si="22"/>
        <v>0</v>
      </c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</row>
    <row r="149" spans="2:61" s="139" customFormat="1" ht="13.8" outlineLevel="1">
      <c r="B149" s="963"/>
      <c r="C149" s="964"/>
      <c r="D149" s="639" t="s">
        <v>795</v>
      </c>
      <c r="E149" s="963"/>
      <c r="F149" s="963"/>
      <c r="G149" s="17" t="s">
        <v>8</v>
      </c>
      <c r="H149" s="361" t="s">
        <v>717</v>
      </c>
      <c r="I149" s="152">
        <f t="shared" si="27"/>
        <v>10</v>
      </c>
      <c r="J149" s="640">
        <v>5</v>
      </c>
      <c r="K149" s="640">
        <v>5</v>
      </c>
      <c r="L149" s="389">
        <v>0</v>
      </c>
      <c r="M149" s="588" t="s">
        <v>268</v>
      </c>
      <c r="N149" s="588" t="s">
        <v>268</v>
      </c>
      <c r="O149" s="588" t="s">
        <v>269</v>
      </c>
      <c r="P149" s="588" t="s">
        <v>268</v>
      </c>
      <c r="Q149" s="588" t="s">
        <v>269</v>
      </c>
      <c r="R149" s="589" t="s">
        <v>269</v>
      </c>
      <c r="S149" s="588" t="s">
        <v>268</v>
      </c>
      <c r="T149" s="1232"/>
      <c r="U149" s="14"/>
      <c r="V149" s="14">
        <f t="shared" si="23"/>
        <v>0</v>
      </c>
      <c r="W149" s="13"/>
      <c r="X149" s="123"/>
      <c r="Y149" s="14"/>
      <c r="Z149" s="14">
        <f t="shared" si="20"/>
        <v>0</v>
      </c>
      <c r="AB149" s="14"/>
      <c r="AC149" s="14">
        <f t="shared" si="24"/>
        <v>0</v>
      </c>
      <c r="AD149" s="14"/>
      <c r="AE149" s="14">
        <f t="shared" si="25"/>
        <v>0</v>
      </c>
      <c r="AF149" s="14"/>
      <c r="AG149" s="14"/>
      <c r="AH149" s="178">
        <v>0</v>
      </c>
      <c r="AI149" s="14">
        <f t="shared" si="26"/>
        <v>0</v>
      </c>
      <c r="AJ149" s="14"/>
      <c r="AK149" s="14">
        <f t="shared" si="21"/>
        <v>0</v>
      </c>
      <c r="AL149" s="14">
        <f t="shared" si="22"/>
        <v>0</v>
      </c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</row>
    <row r="150" spans="2:61" s="139" customFormat="1" ht="13.8" outlineLevel="1">
      <c r="B150" s="963"/>
      <c r="C150" s="964"/>
      <c r="D150" s="639" t="s">
        <v>796</v>
      </c>
      <c r="E150" s="963"/>
      <c r="F150" s="963"/>
      <c r="G150" s="17" t="s">
        <v>8</v>
      </c>
      <c r="H150" s="361" t="s">
        <v>717</v>
      </c>
      <c r="I150" s="152">
        <f t="shared" si="27"/>
        <v>480</v>
      </c>
      <c r="J150" s="640">
        <v>240</v>
      </c>
      <c r="K150" s="640">
        <v>240</v>
      </c>
      <c r="L150" s="389">
        <v>0</v>
      </c>
      <c r="M150" s="588" t="s">
        <v>268</v>
      </c>
      <c r="N150" s="588" t="s">
        <v>268</v>
      </c>
      <c r="O150" s="588" t="s">
        <v>269</v>
      </c>
      <c r="P150" s="588" t="s">
        <v>268</v>
      </c>
      <c r="Q150" s="588" t="s">
        <v>269</v>
      </c>
      <c r="R150" s="589" t="s">
        <v>269</v>
      </c>
      <c r="S150" s="588" t="s">
        <v>268</v>
      </c>
      <c r="T150" s="1232"/>
      <c r="U150" s="14"/>
      <c r="V150" s="14">
        <f t="shared" si="23"/>
        <v>0</v>
      </c>
      <c r="W150" s="13"/>
      <c r="X150" s="123"/>
      <c r="Y150" s="14"/>
      <c r="Z150" s="14">
        <f t="shared" si="20"/>
        <v>0</v>
      </c>
      <c r="AB150" s="14"/>
      <c r="AC150" s="14">
        <f t="shared" si="24"/>
        <v>0</v>
      </c>
      <c r="AD150" s="14"/>
      <c r="AE150" s="14">
        <f t="shared" si="25"/>
        <v>0</v>
      </c>
      <c r="AF150" s="14"/>
      <c r="AG150" s="14"/>
      <c r="AH150" s="178">
        <v>0</v>
      </c>
      <c r="AI150" s="14">
        <f t="shared" si="26"/>
        <v>0</v>
      </c>
      <c r="AJ150" s="14"/>
      <c r="AK150" s="14">
        <f t="shared" si="21"/>
        <v>0</v>
      </c>
      <c r="AL150" s="14">
        <f t="shared" si="22"/>
        <v>0</v>
      </c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</row>
    <row r="151" spans="2:61" s="139" customFormat="1" ht="13.8" outlineLevel="1">
      <c r="B151" s="963"/>
      <c r="C151" s="964"/>
      <c r="D151" s="639" t="s">
        <v>797</v>
      </c>
      <c r="E151" s="963"/>
      <c r="F151" s="963"/>
      <c r="G151" s="17" t="s">
        <v>8</v>
      </c>
      <c r="H151" s="361" t="s">
        <v>717</v>
      </c>
      <c r="I151" s="152">
        <f t="shared" si="27"/>
        <v>240</v>
      </c>
      <c r="J151" s="640">
        <v>60</v>
      </c>
      <c r="K151" s="640">
        <v>180</v>
      </c>
      <c r="L151" s="389">
        <v>0</v>
      </c>
      <c r="M151" s="588" t="s">
        <v>268</v>
      </c>
      <c r="N151" s="588" t="s">
        <v>268</v>
      </c>
      <c r="O151" s="588" t="s">
        <v>269</v>
      </c>
      <c r="P151" s="588" t="s">
        <v>268</v>
      </c>
      <c r="Q151" s="588" t="s">
        <v>269</v>
      </c>
      <c r="R151" s="589" t="s">
        <v>269</v>
      </c>
      <c r="S151" s="588" t="s">
        <v>268</v>
      </c>
      <c r="T151" s="1232"/>
      <c r="U151" s="14"/>
      <c r="V151" s="14">
        <f t="shared" si="23"/>
        <v>0</v>
      </c>
      <c r="W151" s="13"/>
      <c r="X151" s="123"/>
      <c r="Y151" s="14"/>
      <c r="Z151" s="14">
        <f t="shared" si="20"/>
        <v>0</v>
      </c>
      <c r="AB151" s="14"/>
      <c r="AC151" s="14">
        <f t="shared" si="24"/>
        <v>0</v>
      </c>
      <c r="AD151" s="14"/>
      <c r="AE151" s="14">
        <f t="shared" si="25"/>
        <v>0</v>
      </c>
      <c r="AF151" s="14"/>
      <c r="AG151" s="14"/>
      <c r="AH151" s="178">
        <v>0</v>
      </c>
      <c r="AI151" s="14">
        <f t="shared" si="26"/>
        <v>0</v>
      </c>
      <c r="AJ151" s="14"/>
      <c r="AK151" s="14">
        <f t="shared" si="21"/>
        <v>0</v>
      </c>
      <c r="AL151" s="14">
        <f t="shared" si="22"/>
        <v>0</v>
      </c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</row>
    <row r="152" spans="2:61" s="139" customFormat="1" ht="13.8" outlineLevel="1">
      <c r="B152" s="963"/>
      <c r="C152" s="964"/>
      <c r="D152" s="639" t="s">
        <v>798</v>
      </c>
      <c r="E152" s="963"/>
      <c r="F152" s="963"/>
      <c r="G152" s="17" t="s">
        <v>8</v>
      </c>
      <c r="H152" s="361" t="s">
        <v>717</v>
      </c>
      <c r="I152" s="152">
        <f t="shared" si="27"/>
        <v>60</v>
      </c>
      <c r="J152" s="640">
        <v>30</v>
      </c>
      <c r="K152" s="640">
        <v>30</v>
      </c>
      <c r="L152" s="389">
        <v>0</v>
      </c>
      <c r="M152" s="588" t="s">
        <v>268</v>
      </c>
      <c r="N152" s="588" t="s">
        <v>268</v>
      </c>
      <c r="O152" s="588" t="s">
        <v>269</v>
      </c>
      <c r="P152" s="588" t="s">
        <v>268</v>
      </c>
      <c r="Q152" s="588" t="s">
        <v>269</v>
      </c>
      <c r="R152" s="589" t="s">
        <v>269</v>
      </c>
      <c r="S152" s="588" t="s">
        <v>268</v>
      </c>
      <c r="T152" s="1232"/>
      <c r="U152" s="14"/>
      <c r="V152" s="14">
        <f t="shared" si="23"/>
        <v>0</v>
      </c>
      <c r="W152" s="13"/>
      <c r="X152" s="123"/>
      <c r="Y152" s="14"/>
      <c r="Z152" s="14">
        <f t="shared" si="20"/>
        <v>0</v>
      </c>
      <c r="AB152" s="14"/>
      <c r="AC152" s="14">
        <f t="shared" si="24"/>
        <v>0</v>
      </c>
      <c r="AD152" s="14"/>
      <c r="AE152" s="14">
        <f t="shared" si="25"/>
        <v>0</v>
      </c>
      <c r="AF152" s="14"/>
      <c r="AG152" s="14"/>
      <c r="AH152" s="178">
        <v>0</v>
      </c>
      <c r="AI152" s="14">
        <f t="shared" si="26"/>
        <v>0</v>
      </c>
      <c r="AJ152" s="14"/>
      <c r="AK152" s="14">
        <f t="shared" si="21"/>
        <v>0</v>
      </c>
      <c r="AL152" s="14">
        <f t="shared" si="22"/>
        <v>0</v>
      </c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</row>
    <row r="153" spans="2:61" s="139" customFormat="1" ht="13.8" outlineLevel="1">
      <c r="B153" s="963"/>
      <c r="C153" s="964"/>
      <c r="D153" s="639" t="s">
        <v>799</v>
      </c>
      <c r="E153" s="963"/>
      <c r="F153" s="963"/>
      <c r="G153" s="17" t="s">
        <v>8</v>
      </c>
      <c r="H153" s="361" t="s">
        <v>717</v>
      </c>
      <c r="I153" s="152">
        <f t="shared" si="27"/>
        <v>120</v>
      </c>
      <c r="J153" s="640">
        <v>60</v>
      </c>
      <c r="K153" s="640">
        <v>60</v>
      </c>
      <c r="L153" s="389">
        <v>0</v>
      </c>
      <c r="M153" s="588" t="s">
        <v>268</v>
      </c>
      <c r="N153" s="588" t="s">
        <v>268</v>
      </c>
      <c r="O153" s="588" t="s">
        <v>269</v>
      </c>
      <c r="P153" s="588" t="s">
        <v>268</v>
      </c>
      <c r="Q153" s="588" t="s">
        <v>269</v>
      </c>
      <c r="R153" s="589" t="s">
        <v>269</v>
      </c>
      <c r="S153" s="588" t="s">
        <v>268</v>
      </c>
      <c r="T153" s="1232"/>
      <c r="U153" s="14"/>
      <c r="V153" s="14">
        <f t="shared" si="23"/>
        <v>0</v>
      </c>
      <c r="W153" s="13"/>
      <c r="X153" s="123"/>
      <c r="Y153" s="14"/>
      <c r="Z153" s="14">
        <f t="shared" si="20"/>
        <v>0</v>
      </c>
      <c r="AB153" s="14"/>
      <c r="AC153" s="14">
        <f t="shared" si="24"/>
        <v>0</v>
      </c>
      <c r="AD153" s="14"/>
      <c r="AE153" s="14">
        <f t="shared" si="25"/>
        <v>0</v>
      </c>
      <c r="AF153" s="14"/>
      <c r="AG153" s="14"/>
      <c r="AH153" s="178">
        <v>0</v>
      </c>
      <c r="AI153" s="14">
        <f t="shared" si="26"/>
        <v>0</v>
      </c>
      <c r="AJ153" s="14"/>
      <c r="AK153" s="14">
        <f t="shared" si="21"/>
        <v>0</v>
      </c>
      <c r="AL153" s="14">
        <f t="shared" si="22"/>
        <v>0</v>
      </c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</row>
    <row r="154" spans="2:61" s="139" customFormat="1" ht="13.8" outlineLevel="1">
      <c r="B154" s="963"/>
      <c r="C154" s="964"/>
      <c r="D154" s="639" t="s">
        <v>800</v>
      </c>
      <c r="E154" s="963"/>
      <c r="F154" s="963"/>
      <c r="G154" s="17" t="s">
        <v>8</v>
      </c>
      <c r="H154" s="361" t="s">
        <v>717</v>
      </c>
      <c r="I154" s="152">
        <f t="shared" si="27"/>
        <v>20</v>
      </c>
      <c r="J154" s="640">
        <v>10</v>
      </c>
      <c r="K154" s="640">
        <v>10</v>
      </c>
      <c r="L154" s="389">
        <v>0</v>
      </c>
      <c r="M154" s="588" t="s">
        <v>268</v>
      </c>
      <c r="N154" s="588" t="s">
        <v>268</v>
      </c>
      <c r="O154" s="588" t="s">
        <v>269</v>
      </c>
      <c r="P154" s="588" t="s">
        <v>268</v>
      </c>
      <c r="Q154" s="588" t="s">
        <v>269</v>
      </c>
      <c r="R154" s="589" t="s">
        <v>269</v>
      </c>
      <c r="S154" s="588" t="s">
        <v>268</v>
      </c>
      <c r="T154" s="1232"/>
      <c r="U154" s="14"/>
      <c r="V154" s="14">
        <f t="shared" si="23"/>
        <v>0</v>
      </c>
      <c r="W154" s="13"/>
      <c r="X154" s="123"/>
      <c r="Y154" s="14"/>
      <c r="Z154" s="14">
        <f t="shared" si="20"/>
        <v>0</v>
      </c>
      <c r="AB154" s="14"/>
      <c r="AC154" s="14">
        <f t="shared" si="24"/>
        <v>0</v>
      </c>
      <c r="AD154" s="14"/>
      <c r="AE154" s="14">
        <f t="shared" si="25"/>
        <v>0</v>
      </c>
      <c r="AF154" s="14"/>
      <c r="AG154" s="14"/>
      <c r="AH154" s="178">
        <v>0</v>
      </c>
      <c r="AI154" s="14">
        <f t="shared" si="26"/>
        <v>0</v>
      </c>
      <c r="AJ154" s="14"/>
      <c r="AK154" s="14">
        <f t="shared" si="21"/>
        <v>0</v>
      </c>
      <c r="AL154" s="14">
        <f t="shared" si="22"/>
        <v>0</v>
      </c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</row>
    <row r="155" spans="2:61" s="139" customFormat="1" ht="13.8" outlineLevel="1">
      <c r="B155" s="963"/>
      <c r="C155" s="964"/>
      <c r="D155" s="639" t="s">
        <v>539</v>
      </c>
      <c r="E155" s="963"/>
      <c r="F155" s="963"/>
      <c r="G155" s="17" t="s">
        <v>8</v>
      </c>
      <c r="H155" s="361" t="s">
        <v>717</v>
      </c>
      <c r="I155" s="152">
        <f t="shared" si="27"/>
        <v>20</v>
      </c>
      <c r="J155" s="640">
        <v>10</v>
      </c>
      <c r="K155" s="640">
        <v>10</v>
      </c>
      <c r="L155" s="389">
        <v>0</v>
      </c>
      <c r="M155" s="588" t="s">
        <v>268</v>
      </c>
      <c r="N155" s="588" t="s">
        <v>268</v>
      </c>
      <c r="O155" s="588" t="s">
        <v>269</v>
      </c>
      <c r="P155" s="588" t="s">
        <v>268</v>
      </c>
      <c r="Q155" s="588" t="s">
        <v>269</v>
      </c>
      <c r="R155" s="589" t="s">
        <v>269</v>
      </c>
      <c r="S155" s="588" t="s">
        <v>268</v>
      </c>
      <c r="T155" s="1232"/>
      <c r="U155" s="14"/>
      <c r="V155" s="14">
        <f t="shared" si="23"/>
        <v>0</v>
      </c>
      <c r="W155" s="13"/>
      <c r="X155" s="123"/>
      <c r="Y155" s="14"/>
      <c r="Z155" s="14">
        <f t="shared" si="20"/>
        <v>0</v>
      </c>
      <c r="AB155" s="14"/>
      <c r="AC155" s="14">
        <f t="shared" si="24"/>
        <v>0</v>
      </c>
      <c r="AD155" s="14"/>
      <c r="AE155" s="14">
        <f t="shared" si="25"/>
        <v>0</v>
      </c>
      <c r="AF155" s="14"/>
      <c r="AG155" s="14"/>
      <c r="AH155" s="178">
        <v>0</v>
      </c>
      <c r="AI155" s="14">
        <f t="shared" si="26"/>
        <v>0</v>
      </c>
      <c r="AJ155" s="14"/>
      <c r="AK155" s="14">
        <f t="shared" si="21"/>
        <v>0</v>
      </c>
      <c r="AL155" s="14">
        <f t="shared" si="22"/>
        <v>0</v>
      </c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</row>
    <row r="156" spans="2:61" s="139" customFormat="1" ht="13.05" customHeight="1" outlineLevel="1">
      <c r="B156" s="1235" t="s">
        <v>879</v>
      </c>
      <c r="C156" s="947" t="s">
        <v>801</v>
      </c>
      <c r="D156" s="639" t="s">
        <v>802</v>
      </c>
      <c r="E156" s="1235" t="s">
        <v>2519</v>
      </c>
      <c r="F156" s="1235" t="s">
        <v>2529</v>
      </c>
      <c r="G156" s="17" t="s">
        <v>8</v>
      </c>
      <c r="H156" s="361" t="s">
        <v>716</v>
      </c>
      <c r="I156" s="152">
        <f t="shared" si="27"/>
        <v>20</v>
      </c>
      <c r="J156" s="640">
        <v>10</v>
      </c>
      <c r="K156" s="640">
        <v>10</v>
      </c>
      <c r="L156" s="389">
        <v>0</v>
      </c>
      <c r="M156" s="588" t="s">
        <v>268</v>
      </c>
      <c r="N156" s="588" t="s">
        <v>268</v>
      </c>
      <c r="O156" s="588" t="s">
        <v>269</v>
      </c>
      <c r="P156" s="588" t="s">
        <v>269</v>
      </c>
      <c r="Q156" s="588" t="s">
        <v>269</v>
      </c>
      <c r="R156" s="588" t="s">
        <v>268</v>
      </c>
      <c r="S156" s="588" t="s">
        <v>268</v>
      </c>
      <c r="T156" s="897" t="s">
        <v>989</v>
      </c>
      <c r="U156" s="14"/>
      <c r="V156" s="14">
        <f t="shared" si="23"/>
        <v>0</v>
      </c>
      <c r="W156" s="13"/>
      <c r="X156" s="123"/>
      <c r="Y156" s="14"/>
      <c r="Z156" s="14">
        <f t="shared" si="20"/>
        <v>0</v>
      </c>
      <c r="AB156" s="14"/>
      <c r="AC156" s="14">
        <f t="shared" si="24"/>
        <v>0</v>
      </c>
      <c r="AD156" s="14"/>
      <c r="AE156" s="14">
        <f t="shared" si="25"/>
        <v>0</v>
      </c>
      <c r="AF156" s="14"/>
      <c r="AG156" s="14"/>
      <c r="AH156" s="178">
        <v>0</v>
      </c>
      <c r="AI156" s="14">
        <f t="shared" si="26"/>
        <v>0</v>
      </c>
      <c r="AJ156" s="14"/>
      <c r="AK156" s="14">
        <f t="shared" si="21"/>
        <v>0</v>
      </c>
      <c r="AL156" s="14">
        <f t="shared" si="22"/>
        <v>0</v>
      </c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</row>
    <row r="157" spans="2:61" s="139" customFormat="1" ht="13.8" outlineLevel="1">
      <c r="B157" s="1236"/>
      <c r="C157" s="948"/>
      <c r="D157" s="639" t="s">
        <v>803</v>
      </c>
      <c r="E157" s="1236"/>
      <c r="F157" s="1236"/>
      <c r="G157" s="17" t="s">
        <v>8</v>
      </c>
      <c r="H157" s="361" t="s">
        <v>716</v>
      </c>
      <c r="I157" s="152">
        <f t="shared" si="27"/>
        <v>60</v>
      </c>
      <c r="J157" s="640">
        <v>30</v>
      </c>
      <c r="K157" s="640">
        <v>30</v>
      </c>
      <c r="L157" s="389">
        <v>0</v>
      </c>
      <c r="M157" s="588" t="s">
        <v>268</v>
      </c>
      <c r="N157" s="588" t="s">
        <v>268</v>
      </c>
      <c r="O157" s="588" t="s">
        <v>269</v>
      </c>
      <c r="P157" s="588" t="s">
        <v>269</v>
      </c>
      <c r="Q157" s="588" t="s">
        <v>269</v>
      </c>
      <c r="R157" s="588" t="s">
        <v>268</v>
      </c>
      <c r="S157" s="588" t="s">
        <v>268</v>
      </c>
      <c r="T157" s="898"/>
      <c r="U157" s="14"/>
      <c r="V157" s="14">
        <f t="shared" si="23"/>
        <v>0</v>
      </c>
      <c r="W157" s="13"/>
      <c r="X157" s="123"/>
      <c r="Y157" s="14"/>
      <c r="Z157" s="14">
        <f t="shared" si="20"/>
        <v>0</v>
      </c>
      <c r="AB157" s="14"/>
      <c r="AC157" s="14">
        <f t="shared" si="24"/>
        <v>0</v>
      </c>
      <c r="AD157" s="14"/>
      <c r="AE157" s="14">
        <f t="shared" si="25"/>
        <v>0</v>
      </c>
      <c r="AF157" s="14"/>
      <c r="AG157" s="14"/>
      <c r="AH157" s="178">
        <v>0</v>
      </c>
      <c r="AI157" s="14">
        <f t="shared" si="26"/>
        <v>0</v>
      </c>
      <c r="AJ157" s="14"/>
      <c r="AK157" s="14">
        <f t="shared" si="21"/>
        <v>0</v>
      </c>
      <c r="AL157" s="14">
        <f t="shared" si="22"/>
        <v>0</v>
      </c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</row>
    <row r="158" spans="2:61" s="139" customFormat="1" ht="13.8" outlineLevel="1">
      <c r="B158" s="1236"/>
      <c r="C158" s="948"/>
      <c r="D158" s="639" t="s">
        <v>930</v>
      </c>
      <c r="E158" s="1236"/>
      <c r="F158" s="1236"/>
      <c r="G158" s="17" t="s">
        <v>8</v>
      </c>
      <c r="H158" s="361" t="s">
        <v>716</v>
      </c>
      <c r="I158" s="152">
        <f t="shared" si="27"/>
        <v>30</v>
      </c>
      <c r="J158" s="640">
        <v>15</v>
      </c>
      <c r="K158" s="640">
        <v>15</v>
      </c>
      <c r="L158" s="389">
        <v>0</v>
      </c>
      <c r="M158" s="588" t="s">
        <v>268</v>
      </c>
      <c r="N158" s="588" t="s">
        <v>268</v>
      </c>
      <c r="O158" s="588" t="s">
        <v>269</v>
      </c>
      <c r="P158" s="588" t="s">
        <v>269</v>
      </c>
      <c r="Q158" s="588" t="s">
        <v>269</v>
      </c>
      <c r="R158" s="588" t="s">
        <v>268</v>
      </c>
      <c r="S158" s="588" t="s">
        <v>268</v>
      </c>
      <c r="T158" s="898"/>
      <c r="U158" s="14"/>
      <c r="V158" s="14">
        <f t="shared" si="23"/>
        <v>0</v>
      </c>
      <c r="W158" s="13"/>
      <c r="X158" s="123"/>
      <c r="Y158" s="14"/>
      <c r="Z158" s="14">
        <f t="shared" si="20"/>
        <v>0</v>
      </c>
      <c r="AB158" s="14"/>
      <c r="AC158" s="14">
        <f t="shared" si="24"/>
        <v>0</v>
      </c>
      <c r="AD158" s="14"/>
      <c r="AE158" s="14">
        <f t="shared" si="25"/>
        <v>0</v>
      </c>
      <c r="AF158" s="14"/>
      <c r="AG158" s="14"/>
      <c r="AH158" s="178">
        <v>0</v>
      </c>
      <c r="AI158" s="14">
        <f t="shared" si="26"/>
        <v>0</v>
      </c>
      <c r="AJ158" s="14"/>
      <c r="AK158" s="14">
        <f t="shared" si="21"/>
        <v>0</v>
      </c>
      <c r="AL158" s="14">
        <f t="shared" si="22"/>
        <v>0</v>
      </c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</row>
    <row r="159" spans="2:61" s="139" customFormat="1" ht="13.8" outlineLevel="1">
      <c r="B159" s="1236"/>
      <c r="C159" s="948"/>
      <c r="D159" s="639" t="s">
        <v>931</v>
      </c>
      <c r="E159" s="1236"/>
      <c r="F159" s="1236"/>
      <c r="G159" s="17" t="s">
        <v>8</v>
      </c>
      <c r="H159" s="361" t="s">
        <v>716</v>
      </c>
      <c r="I159" s="152">
        <f t="shared" si="27"/>
        <v>40</v>
      </c>
      <c r="J159" s="640">
        <v>20</v>
      </c>
      <c r="K159" s="640">
        <v>20</v>
      </c>
      <c r="L159" s="389">
        <v>0</v>
      </c>
      <c r="M159" s="588" t="s">
        <v>268</v>
      </c>
      <c r="N159" s="588" t="s">
        <v>268</v>
      </c>
      <c r="O159" s="588" t="s">
        <v>269</v>
      </c>
      <c r="P159" s="588" t="s">
        <v>269</v>
      </c>
      <c r="Q159" s="588" t="s">
        <v>269</v>
      </c>
      <c r="R159" s="588" t="s">
        <v>268</v>
      </c>
      <c r="S159" s="588" t="s">
        <v>268</v>
      </c>
      <c r="T159" s="898"/>
      <c r="U159" s="14"/>
      <c r="V159" s="14">
        <f t="shared" si="23"/>
        <v>0</v>
      </c>
      <c r="W159" s="13"/>
      <c r="X159" s="123"/>
      <c r="Y159" s="14"/>
      <c r="Z159" s="14">
        <f t="shared" si="20"/>
        <v>0</v>
      </c>
      <c r="AB159" s="14"/>
      <c r="AC159" s="14">
        <f t="shared" si="24"/>
        <v>0</v>
      </c>
      <c r="AD159" s="14"/>
      <c r="AE159" s="14">
        <f t="shared" si="25"/>
        <v>0</v>
      </c>
      <c r="AF159" s="14"/>
      <c r="AG159" s="14"/>
      <c r="AH159" s="178">
        <v>0</v>
      </c>
      <c r="AI159" s="14">
        <f t="shared" si="26"/>
        <v>0</v>
      </c>
      <c r="AJ159" s="14"/>
      <c r="AK159" s="14">
        <f t="shared" si="21"/>
        <v>0</v>
      </c>
      <c r="AL159" s="14">
        <f t="shared" si="22"/>
        <v>0</v>
      </c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</row>
    <row r="160" spans="2:61" s="139" customFormat="1" ht="13.8" outlineLevel="1">
      <c r="B160" s="1236"/>
      <c r="C160" s="948"/>
      <c r="D160" s="639" t="s">
        <v>932</v>
      </c>
      <c r="E160" s="1236"/>
      <c r="F160" s="1236"/>
      <c r="G160" s="17" t="s">
        <v>8</v>
      </c>
      <c r="H160" s="361" t="s">
        <v>716</v>
      </c>
      <c r="I160" s="152">
        <f t="shared" si="27"/>
        <v>30</v>
      </c>
      <c r="J160" s="640">
        <v>15</v>
      </c>
      <c r="K160" s="640">
        <v>15</v>
      </c>
      <c r="L160" s="389">
        <v>0</v>
      </c>
      <c r="M160" s="588" t="s">
        <v>268</v>
      </c>
      <c r="N160" s="588" t="s">
        <v>268</v>
      </c>
      <c r="O160" s="588" t="s">
        <v>269</v>
      </c>
      <c r="P160" s="588" t="s">
        <v>269</v>
      </c>
      <c r="Q160" s="588" t="s">
        <v>269</v>
      </c>
      <c r="R160" s="588" t="s">
        <v>268</v>
      </c>
      <c r="S160" s="588" t="s">
        <v>268</v>
      </c>
      <c r="T160" s="898"/>
      <c r="U160" s="14"/>
      <c r="V160" s="14">
        <f t="shared" si="23"/>
        <v>0</v>
      </c>
      <c r="W160" s="13"/>
      <c r="X160" s="123"/>
      <c r="Y160" s="14"/>
      <c r="Z160" s="14">
        <f t="shared" si="20"/>
        <v>0</v>
      </c>
      <c r="AB160" s="14"/>
      <c r="AC160" s="14">
        <f t="shared" si="24"/>
        <v>0</v>
      </c>
      <c r="AD160" s="14"/>
      <c r="AE160" s="14">
        <f t="shared" si="25"/>
        <v>0</v>
      </c>
      <c r="AF160" s="14"/>
      <c r="AG160" s="14"/>
      <c r="AH160" s="178">
        <v>0</v>
      </c>
      <c r="AI160" s="14">
        <f t="shared" si="26"/>
        <v>0</v>
      </c>
      <c r="AJ160" s="14"/>
      <c r="AK160" s="14">
        <f t="shared" si="21"/>
        <v>0</v>
      </c>
      <c r="AL160" s="14">
        <f t="shared" si="22"/>
        <v>0</v>
      </c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</row>
    <row r="161" spans="2:61" s="139" customFormat="1" ht="13.8" outlineLevel="1">
      <c r="B161" s="1236"/>
      <c r="C161" s="948"/>
      <c r="D161" s="639" t="s">
        <v>933</v>
      </c>
      <c r="E161" s="1236"/>
      <c r="F161" s="1236"/>
      <c r="G161" s="17" t="s">
        <v>8</v>
      </c>
      <c r="H161" s="361" t="s">
        <v>716</v>
      </c>
      <c r="I161" s="152">
        <f t="shared" si="27"/>
        <v>30</v>
      </c>
      <c r="J161" s="640">
        <v>15</v>
      </c>
      <c r="K161" s="640">
        <v>15</v>
      </c>
      <c r="L161" s="389">
        <v>0</v>
      </c>
      <c r="M161" s="588" t="s">
        <v>268</v>
      </c>
      <c r="N161" s="588" t="s">
        <v>268</v>
      </c>
      <c r="O161" s="588" t="s">
        <v>269</v>
      </c>
      <c r="P161" s="588" t="s">
        <v>269</v>
      </c>
      <c r="Q161" s="588" t="s">
        <v>269</v>
      </c>
      <c r="R161" s="588" t="s">
        <v>268</v>
      </c>
      <c r="S161" s="588" t="s">
        <v>268</v>
      </c>
      <c r="T161" s="898"/>
      <c r="U161" s="14"/>
      <c r="V161" s="14">
        <f t="shared" si="23"/>
        <v>0</v>
      </c>
      <c r="W161" s="13"/>
      <c r="X161" s="123"/>
      <c r="Y161" s="14"/>
      <c r="Z161" s="14">
        <f t="shared" si="20"/>
        <v>0</v>
      </c>
      <c r="AB161" s="14"/>
      <c r="AC161" s="14">
        <f t="shared" si="24"/>
        <v>0</v>
      </c>
      <c r="AD161" s="14"/>
      <c r="AE161" s="14">
        <f t="shared" si="25"/>
        <v>0</v>
      </c>
      <c r="AF161" s="14"/>
      <c r="AG161" s="14"/>
      <c r="AH161" s="178">
        <v>0</v>
      </c>
      <c r="AI161" s="14">
        <f t="shared" si="26"/>
        <v>0</v>
      </c>
      <c r="AJ161" s="14"/>
      <c r="AK161" s="14">
        <f t="shared" si="21"/>
        <v>0</v>
      </c>
      <c r="AL161" s="14">
        <f t="shared" si="22"/>
        <v>0</v>
      </c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</row>
    <row r="162" spans="2:61" s="139" customFormat="1" ht="13.8" outlineLevel="1">
      <c r="B162" s="1236"/>
      <c r="C162" s="948"/>
      <c r="D162" s="639" t="s">
        <v>804</v>
      </c>
      <c r="E162" s="1236"/>
      <c r="F162" s="1236"/>
      <c r="G162" s="17" t="s">
        <v>8</v>
      </c>
      <c r="H162" s="361" t="s">
        <v>716</v>
      </c>
      <c r="I162" s="152">
        <f t="shared" si="27"/>
        <v>60</v>
      </c>
      <c r="J162" s="640">
        <v>30</v>
      </c>
      <c r="K162" s="640">
        <v>30</v>
      </c>
      <c r="L162" s="389">
        <v>0</v>
      </c>
      <c r="M162" s="588" t="s">
        <v>268</v>
      </c>
      <c r="N162" s="588" t="s">
        <v>268</v>
      </c>
      <c r="O162" s="588" t="s">
        <v>269</v>
      </c>
      <c r="P162" s="588" t="s">
        <v>269</v>
      </c>
      <c r="Q162" s="588" t="s">
        <v>269</v>
      </c>
      <c r="R162" s="588" t="s">
        <v>268</v>
      </c>
      <c r="S162" s="588" t="s">
        <v>268</v>
      </c>
      <c r="T162" s="898"/>
      <c r="U162" s="14"/>
      <c r="V162" s="14">
        <f t="shared" si="23"/>
        <v>0</v>
      </c>
      <c r="W162" s="13"/>
      <c r="X162" s="123"/>
      <c r="Y162" s="14"/>
      <c r="Z162" s="14">
        <f t="shared" si="20"/>
        <v>0</v>
      </c>
      <c r="AB162" s="14"/>
      <c r="AC162" s="14">
        <f t="shared" si="24"/>
        <v>0</v>
      </c>
      <c r="AD162" s="14"/>
      <c r="AE162" s="14">
        <f t="shared" si="25"/>
        <v>0</v>
      </c>
      <c r="AF162" s="14"/>
      <c r="AG162" s="14"/>
      <c r="AH162" s="178">
        <v>0</v>
      </c>
      <c r="AI162" s="14">
        <f t="shared" si="26"/>
        <v>0</v>
      </c>
      <c r="AJ162" s="14"/>
      <c r="AK162" s="14">
        <f t="shared" si="21"/>
        <v>0</v>
      </c>
      <c r="AL162" s="14">
        <f t="shared" si="22"/>
        <v>0</v>
      </c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</row>
    <row r="163" spans="2:61" s="139" customFormat="1" ht="13.8" outlineLevel="1">
      <c r="B163" s="1236"/>
      <c r="C163" s="948"/>
      <c r="D163" s="639" t="s">
        <v>805</v>
      </c>
      <c r="E163" s="1236"/>
      <c r="F163" s="1236"/>
      <c r="G163" s="17" t="s">
        <v>8</v>
      </c>
      <c r="H163" s="361" t="s">
        <v>716</v>
      </c>
      <c r="I163" s="152">
        <f t="shared" si="27"/>
        <v>20</v>
      </c>
      <c r="J163" s="640">
        <v>10</v>
      </c>
      <c r="K163" s="640">
        <v>10</v>
      </c>
      <c r="L163" s="389">
        <v>0</v>
      </c>
      <c r="M163" s="588" t="s">
        <v>268</v>
      </c>
      <c r="N163" s="588" t="s">
        <v>268</v>
      </c>
      <c r="O163" s="588" t="s">
        <v>269</v>
      </c>
      <c r="P163" s="588" t="s">
        <v>269</v>
      </c>
      <c r="Q163" s="588" t="s">
        <v>269</v>
      </c>
      <c r="R163" s="588" t="s">
        <v>268</v>
      </c>
      <c r="S163" s="588" t="s">
        <v>268</v>
      </c>
      <c r="T163" s="898"/>
      <c r="U163" s="14"/>
      <c r="V163" s="14">
        <f t="shared" si="23"/>
        <v>0</v>
      </c>
      <c r="W163" s="13"/>
      <c r="X163" s="123"/>
      <c r="Y163" s="14"/>
      <c r="Z163" s="14">
        <f t="shared" si="20"/>
        <v>0</v>
      </c>
      <c r="AB163" s="14"/>
      <c r="AC163" s="14">
        <f t="shared" si="24"/>
        <v>0</v>
      </c>
      <c r="AD163" s="14"/>
      <c r="AE163" s="14">
        <f t="shared" si="25"/>
        <v>0</v>
      </c>
      <c r="AF163" s="14"/>
      <c r="AG163" s="14"/>
      <c r="AH163" s="178">
        <v>0</v>
      </c>
      <c r="AI163" s="14">
        <f t="shared" si="26"/>
        <v>0</v>
      </c>
      <c r="AJ163" s="14"/>
      <c r="AK163" s="14">
        <f t="shared" si="21"/>
        <v>0</v>
      </c>
      <c r="AL163" s="14">
        <f t="shared" si="22"/>
        <v>0</v>
      </c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</row>
    <row r="164" spans="2:61" s="139" customFormat="1" ht="13.8" outlineLevel="1">
      <c r="B164" s="1236"/>
      <c r="C164" s="948"/>
      <c r="D164" s="639" t="s">
        <v>2789</v>
      </c>
      <c r="E164" s="1236"/>
      <c r="F164" s="1236"/>
      <c r="G164" s="17" t="s">
        <v>8</v>
      </c>
      <c r="H164" s="361" t="s">
        <v>716</v>
      </c>
      <c r="I164" s="152">
        <f t="shared" si="27"/>
        <v>20</v>
      </c>
      <c r="J164" s="640">
        <v>10</v>
      </c>
      <c r="K164" s="640">
        <v>10</v>
      </c>
      <c r="L164" s="389">
        <v>0</v>
      </c>
      <c r="M164" s="588" t="s">
        <v>268</v>
      </c>
      <c r="N164" s="588" t="s">
        <v>268</v>
      </c>
      <c r="O164" s="588" t="s">
        <v>269</v>
      </c>
      <c r="P164" s="588" t="s">
        <v>269</v>
      </c>
      <c r="Q164" s="588" t="s">
        <v>269</v>
      </c>
      <c r="R164" s="588" t="s">
        <v>268</v>
      </c>
      <c r="S164" s="588" t="s">
        <v>268</v>
      </c>
      <c r="T164" s="898"/>
      <c r="U164" s="14"/>
      <c r="V164" s="14">
        <f t="shared" si="23"/>
        <v>0</v>
      </c>
      <c r="W164" s="13"/>
      <c r="X164" s="123"/>
      <c r="Y164" s="14"/>
      <c r="Z164" s="14">
        <f t="shared" si="20"/>
        <v>0</v>
      </c>
      <c r="AB164" s="14"/>
      <c r="AC164" s="14">
        <f t="shared" si="24"/>
        <v>0</v>
      </c>
      <c r="AD164" s="14"/>
      <c r="AE164" s="14">
        <f t="shared" si="25"/>
        <v>0</v>
      </c>
      <c r="AF164" s="14"/>
      <c r="AG164" s="14"/>
      <c r="AH164" s="178">
        <v>0</v>
      </c>
      <c r="AI164" s="14">
        <f t="shared" si="26"/>
        <v>0</v>
      </c>
      <c r="AJ164" s="14"/>
      <c r="AK164" s="14">
        <f t="shared" si="21"/>
        <v>0</v>
      </c>
      <c r="AL164" s="14">
        <f t="shared" si="22"/>
        <v>0</v>
      </c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</row>
    <row r="165" spans="2:61" s="139" customFormat="1" ht="13.8" outlineLevel="1">
      <c r="B165" s="1237"/>
      <c r="C165" s="949"/>
      <c r="D165" s="639" t="s">
        <v>3267</v>
      </c>
      <c r="E165" s="1237"/>
      <c r="F165" s="1237"/>
      <c r="G165" s="17" t="s">
        <v>8</v>
      </c>
      <c r="H165" s="361" t="s">
        <v>716</v>
      </c>
      <c r="I165" s="152">
        <f t="shared" si="27"/>
        <v>30</v>
      </c>
      <c r="J165" s="640">
        <v>15</v>
      </c>
      <c r="K165" s="640">
        <v>15</v>
      </c>
      <c r="L165" s="482">
        <v>0</v>
      </c>
      <c r="M165" s="588" t="s">
        <v>268</v>
      </c>
      <c r="N165" s="588" t="s">
        <v>268</v>
      </c>
      <c r="O165" s="588" t="s">
        <v>269</v>
      </c>
      <c r="P165" s="588" t="s">
        <v>269</v>
      </c>
      <c r="Q165" s="588" t="s">
        <v>269</v>
      </c>
      <c r="R165" s="588" t="s">
        <v>268</v>
      </c>
      <c r="S165" s="588" t="s">
        <v>268</v>
      </c>
      <c r="T165" s="965"/>
      <c r="U165" s="14"/>
      <c r="V165" s="14">
        <f t="shared" si="23"/>
        <v>0</v>
      </c>
      <c r="W165" s="13"/>
      <c r="X165" s="123"/>
      <c r="Y165" s="14"/>
      <c r="Z165" s="14">
        <f t="shared" si="20"/>
        <v>0</v>
      </c>
      <c r="AB165" s="14"/>
      <c r="AC165" s="14">
        <f t="shared" si="24"/>
        <v>0</v>
      </c>
      <c r="AD165" s="14"/>
      <c r="AE165" s="14">
        <f t="shared" si="25"/>
        <v>0</v>
      </c>
      <c r="AF165" s="14"/>
      <c r="AG165" s="14"/>
      <c r="AH165" s="178">
        <v>0</v>
      </c>
      <c r="AI165" s="14">
        <f t="shared" si="26"/>
        <v>0</v>
      </c>
      <c r="AJ165" s="14"/>
      <c r="AK165" s="14">
        <f t="shared" si="21"/>
        <v>0</v>
      </c>
      <c r="AL165" s="14">
        <f t="shared" si="22"/>
        <v>0</v>
      </c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</row>
    <row r="166" spans="2:61" s="139" customFormat="1" ht="39" customHeight="1" outlineLevel="1">
      <c r="B166" s="963" t="s">
        <v>806</v>
      </c>
      <c r="C166" s="964" t="s">
        <v>934</v>
      </c>
      <c r="D166" s="639" t="s">
        <v>3266</v>
      </c>
      <c r="E166" s="963" t="s">
        <v>3571</v>
      </c>
      <c r="F166" s="963" t="s">
        <v>3572</v>
      </c>
      <c r="G166" s="17" t="s">
        <v>8</v>
      </c>
      <c r="H166" s="361" t="s">
        <v>716</v>
      </c>
      <c r="I166" s="152">
        <f t="shared" si="27"/>
        <v>10</v>
      </c>
      <c r="J166" s="640">
        <v>5</v>
      </c>
      <c r="K166" s="640">
        <v>5</v>
      </c>
      <c r="L166" s="389">
        <v>0</v>
      </c>
      <c r="M166" s="588" t="s">
        <v>268</v>
      </c>
      <c r="N166" s="588" t="s">
        <v>268</v>
      </c>
      <c r="O166" s="588" t="s">
        <v>268</v>
      </c>
      <c r="P166" s="588" t="s">
        <v>268</v>
      </c>
      <c r="Q166" s="588" t="s">
        <v>268</v>
      </c>
      <c r="R166" s="588" t="s">
        <v>268</v>
      </c>
      <c r="S166" s="588" t="s">
        <v>268</v>
      </c>
      <c r="T166" s="897" t="s">
        <v>722</v>
      </c>
      <c r="U166" s="14"/>
      <c r="V166" s="14">
        <f t="shared" si="23"/>
        <v>0</v>
      </c>
      <c r="W166" s="13"/>
      <c r="X166" s="123"/>
      <c r="Y166" s="14"/>
      <c r="Z166" s="14">
        <f t="shared" si="20"/>
        <v>0</v>
      </c>
      <c r="AB166" s="14"/>
      <c r="AC166" s="14">
        <f t="shared" si="24"/>
        <v>0</v>
      </c>
      <c r="AD166" s="14"/>
      <c r="AE166" s="14">
        <f t="shared" si="25"/>
        <v>0</v>
      </c>
      <c r="AF166" s="14"/>
      <c r="AG166" s="14"/>
      <c r="AH166" s="178">
        <v>0</v>
      </c>
      <c r="AI166" s="14">
        <f t="shared" si="26"/>
        <v>0</v>
      </c>
      <c r="AJ166" s="14"/>
      <c r="AK166" s="14">
        <f t="shared" si="21"/>
        <v>0</v>
      </c>
      <c r="AL166" s="14">
        <f t="shared" si="22"/>
        <v>0</v>
      </c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</row>
    <row r="167" spans="2:61" s="139" customFormat="1" ht="13.8" outlineLevel="1">
      <c r="B167" s="963"/>
      <c r="C167" s="964"/>
      <c r="D167" s="639" t="s">
        <v>310</v>
      </c>
      <c r="E167" s="963"/>
      <c r="F167" s="963"/>
      <c r="G167" s="17" t="s">
        <v>8</v>
      </c>
      <c r="H167" s="361" t="s">
        <v>716</v>
      </c>
      <c r="I167" s="152">
        <f t="shared" si="27"/>
        <v>10</v>
      </c>
      <c r="J167" s="640">
        <v>5</v>
      </c>
      <c r="K167" s="640">
        <v>5</v>
      </c>
      <c r="L167" s="389">
        <v>0</v>
      </c>
      <c r="M167" s="588" t="s">
        <v>268</v>
      </c>
      <c r="N167" s="588" t="s">
        <v>268</v>
      </c>
      <c r="O167" s="588" t="s">
        <v>269</v>
      </c>
      <c r="P167" s="588" t="s">
        <v>268</v>
      </c>
      <c r="Q167" s="588" t="s">
        <v>268</v>
      </c>
      <c r="R167" s="588" t="s">
        <v>268</v>
      </c>
      <c r="S167" s="588" t="s">
        <v>268</v>
      </c>
      <c r="T167" s="898"/>
      <c r="U167" s="14"/>
      <c r="V167" s="14">
        <f t="shared" si="23"/>
        <v>0</v>
      </c>
      <c r="W167" s="13"/>
      <c r="X167" s="123"/>
      <c r="Y167" s="14"/>
      <c r="Z167" s="14">
        <f t="shared" si="20"/>
        <v>0</v>
      </c>
      <c r="AB167" s="14"/>
      <c r="AC167" s="14">
        <f t="shared" si="24"/>
        <v>0</v>
      </c>
      <c r="AD167" s="14"/>
      <c r="AE167" s="14">
        <f t="shared" si="25"/>
        <v>0</v>
      </c>
      <c r="AF167" s="14"/>
      <c r="AG167" s="14"/>
      <c r="AH167" s="178">
        <v>0</v>
      </c>
      <c r="AI167" s="14">
        <f t="shared" si="26"/>
        <v>0</v>
      </c>
      <c r="AJ167" s="14"/>
      <c r="AK167" s="14">
        <f t="shared" si="21"/>
        <v>0</v>
      </c>
      <c r="AL167" s="14">
        <f t="shared" si="22"/>
        <v>0</v>
      </c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</row>
    <row r="168" spans="2:61" s="139" customFormat="1" ht="13.8" outlineLevel="1">
      <c r="B168" s="963"/>
      <c r="C168" s="964"/>
      <c r="D168" s="639" t="s">
        <v>311</v>
      </c>
      <c r="E168" s="963"/>
      <c r="F168" s="963"/>
      <c r="G168" s="17" t="s">
        <v>8</v>
      </c>
      <c r="H168" s="361" t="s">
        <v>716</v>
      </c>
      <c r="I168" s="152">
        <f t="shared" si="27"/>
        <v>170</v>
      </c>
      <c r="J168" s="640">
        <v>90</v>
      </c>
      <c r="K168" s="640">
        <v>80</v>
      </c>
      <c r="L168" s="389">
        <v>0</v>
      </c>
      <c r="M168" s="588" t="s">
        <v>268</v>
      </c>
      <c r="N168" s="588" t="s">
        <v>268</v>
      </c>
      <c r="O168" s="588" t="s">
        <v>268</v>
      </c>
      <c r="P168" s="588" t="s">
        <v>268</v>
      </c>
      <c r="Q168" s="588" t="s">
        <v>268</v>
      </c>
      <c r="R168" s="588" t="s">
        <v>268</v>
      </c>
      <c r="S168" s="588" t="s">
        <v>268</v>
      </c>
      <c r="T168" s="898"/>
      <c r="U168" s="14"/>
      <c r="V168" s="14">
        <f t="shared" si="23"/>
        <v>0</v>
      </c>
      <c r="W168" s="13"/>
      <c r="X168" s="123"/>
      <c r="Y168" s="14"/>
      <c r="Z168" s="14">
        <f t="shared" si="20"/>
        <v>0</v>
      </c>
      <c r="AB168" s="14"/>
      <c r="AC168" s="14">
        <f t="shared" si="24"/>
        <v>0</v>
      </c>
      <c r="AD168" s="14"/>
      <c r="AE168" s="14">
        <f t="shared" si="25"/>
        <v>0</v>
      </c>
      <c r="AF168" s="14"/>
      <c r="AG168" s="14"/>
      <c r="AH168" s="178">
        <v>0</v>
      </c>
      <c r="AI168" s="14">
        <f t="shared" si="26"/>
        <v>0</v>
      </c>
      <c r="AJ168" s="14"/>
      <c r="AK168" s="14">
        <f t="shared" si="21"/>
        <v>0</v>
      </c>
      <c r="AL168" s="14">
        <f t="shared" si="22"/>
        <v>0</v>
      </c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</row>
    <row r="169" spans="2:61" s="139" customFormat="1" ht="13.8" outlineLevel="1">
      <c r="B169" s="963"/>
      <c r="C169" s="964"/>
      <c r="D169" s="639" t="s">
        <v>307</v>
      </c>
      <c r="E169" s="963"/>
      <c r="F169" s="963"/>
      <c r="G169" s="17" t="s">
        <v>8</v>
      </c>
      <c r="H169" s="361" t="s">
        <v>716</v>
      </c>
      <c r="I169" s="152">
        <f t="shared" si="27"/>
        <v>380</v>
      </c>
      <c r="J169" s="640">
        <v>200</v>
      </c>
      <c r="K169" s="640">
        <v>180</v>
      </c>
      <c r="L169" s="389">
        <v>0</v>
      </c>
      <c r="M169" s="588" t="s">
        <v>268</v>
      </c>
      <c r="N169" s="588" t="s">
        <v>268</v>
      </c>
      <c r="O169" s="588" t="s">
        <v>269</v>
      </c>
      <c r="P169" s="588" t="s">
        <v>268</v>
      </c>
      <c r="Q169" s="588" t="s">
        <v>268</v>
      </c>
      <c r="R169" s="588" t="s">
        <v>268</v>
      </c>
      <c r="S169" s="588" t="s">
        <v>268</v>
      </c>
      <c r="T169" s="898"/>
      <c r="U169" s="14"/>
      <c r="V169" s="14">
        <f t="shared" si="23"/>
        <v>0</v>
      </c>
      <c r="W169" s="13"/>
      <c r="X169" s="123"/>
      <c r="Y169" s="14"/>
      <c r="Z169" s="14">
        <f t="shared" si="20"/>
        <v>0</v>
      </c>
      <c r="AB169" s="14"/>
      <c r="AC169" s="14">
        <f t="shared" si="24"/>
        <v>0</v>
      </c>
      <c r="AD169" s="14"/>
      <c r="AE169" s="14">
        <f t="shared" si="25"/>
        <v>0</v>
      </c>
      <c r="AF169" s="14"/>
      <c r="AG169" s="14"/>
      <c r="AH169" s="178">
        <v>0</v>
      </c>
      <c r="AI169" s="14">
        <f t="shared" si="26"/>
        <v>0</v>
      </c>
      <c r="AJ169" s="14"/>
      <c r="AK169" s="14">
        <f t="shared" si="21"/>
        <v>0</v>
      </c>
      <c r="AL169" s="14">
        <f t="shared" si="22"/>
        <v>0</v>
      </c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</row>
    <row r="170" spans="2:61" s="139" customFormat="1" ht="13.8" outlineLevel="1">
      <c r="B170" s="963"/>
      <c r="C170" s="964"/>
      <c r="D170" s="639" t="s">
        <v>935</v>
      </c>
      <c r="E170" s="963"/>
      <c r="F170" s="963"/>
      <c r="G170" s="17" t="s">
        <v>8</v>
      </c>
      <c r="H170" s="361" t="s">
        <v>716</v>
      </c>
      <c r="I170" s="152">
        <f t="shared" si="27"/>
        <v>10</v>
      </c>
      <c r="J170" s="640">
        <v>5</v>
      </c>
      <c r="K170" s="640">
        <v>5</v>
      </c>
      <c r="L170" s="389">
        <v>0</v>
      </c>
      <c r="M170" s="588" t="s">
        <v>268</v>
      </c>
      <c r="N170" s="588" t="s">
        <v>269</v>
      </c>
      <c r="O170" s="588" t="s">
        <v>269</v>
      </c>
      <c r="P170" s="588" t="s">
        <v>268</v>
      </c>
      <c r="Q170" s="588" t="s">
        <v>269</v>
      </c>
      <c r="R170" s="588" t="s">
        <v>268</v>
      </c>
      <c r="S170" s="588" t="s">
        <v>268</v>
      </c>
      <c r="T170" s="898"/>
      <c r="U170" s="14"/>
      <c r="V170" s="14">
        <f t="shared" si="23"/>
        <v>0</v>
      </c>
      <c r="W170" s="13"/>
      <c r="X170" s="123"/>
      <c r="Y170" s="14"/>
      <c r="Z170" s="14">
        <f t="shared" si="20"/>
        <v>0</v>
      </c>
      <c r="AB170" s="14"/>
      <c r="AC170" s="14">
        <f t="shared" si="24"/>
        <v>0</v>
      </c>
      <c r="AD170" s="14"/>
      <c r="AE170" s="14">
        <f t="shared" si="25"/>
        <v>0</v>
      </c>
      <c r="AF170" s="14"/>
      <c r="AG170" s="14"/>
      <c r="AH170" s="178">
        <v>0</v>
      </c>
      <c r="AI170" s="14">
        <f t="shared" si="26"/>
        <v>0</v>
      </c>
      <c r="AJ170" s="14"/>
      <c r="AK170" s="14">
        <f t="shared" si="21"/>
        <v>0</v>
      </c>
      <c r="AL170" s="14">
        <f t="shared" si="22"/>
        <v>0</v>
      </c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</row>
    <row r="171" spans="2:61" s="139" customFormat="1" ht="13.8" outlineLevel="1">
      <c r="B171" s="963"/>
      <c r="C171" s="964"/>
      <c r="D171" s="639" t="s">
        <v>308</v>
      </c>
      <c r="E171" s="963"/>
      <c r="F171" s="963"/>
      <c r="G171" s="17" t="s">
        <v>8</v>
      </c>
      <c r="H171" s="361" t="s">
        <v>716</v>
      </c>
      <c r="I171" s="152">
        <f t="shared" si="27"/>
        <v>60</v>
      </c>
      <c r="J171" s="640">
        <v>30</v>
      </c>
      <c r="K171" s="640">
        <v>30</v>
      </c>
      <c r="L171" s="389">
        <v>0</v>
      </c>
      <c r="M171" s="588" t="s">
        <v>268</v>
      </c>
      <c r="N171" s="588" t="s">
        <v>268</v>
      </c>
      <c r="O171" s="588" t="s">
        <v>269</v>
      </c>
      <c r="P171" s="588" t="s">
        <v>268</v>
      </c>
      <c r="Q171" s="588" t="s">
        <v>268</v>
      </c>
      <c r="R171" s="588" t="s">
        <v>268</v>
      </c>
      <c r="S171" s="588" t="s">
        <v>268</v>
      </c>
      <c r="T171" s="898"/>
      <c r="U171" s="14"/>
      <c r="V171" s="14">
        <f t="shared" si="23"/>
        <v>0</v>
      </c>
      <c r="W171" s="13"/>
      <c r="X171" s="123"/>
      <c r="Y171" s="14"/>
      <c r="Z171" s="14">
        <f t="shared" si="20"/>
        <v>0</v>
      </c>
      <c r="AB171" s="14"/>
      <c r="AC171" s="14">
        <f t="shared" si="24"/>
        <v>0</v>
      </c>
      <c r="AD171" s="14"/>
      <c r="AE171" s="14">
        <f t="shared" si="25"/>
        <v>0</v>
      </c>
      <c r="AF171" s="14"/>
      <c r="AG171" s="14"/>
      <c r="AH171" s="178">
        <v>0</v>
      </c>
      <c r="AI171" s="14">
        <f t="shared" si="26"/>
        <v>0</v>
      </c>
      <c r="AJ171" s="14"/>
      <c r="AK171" s="14">
        <f t="shared" si="21"/>
        <v>0</v>
      </c>
      <c r="AL171" s="14">
        <f t="shared" si="22"/>
        <v>0</v>
      </c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</row>
    <row r="172" spans="2:61" s="139" customFormat="1" ht="27.6" outlineLevel="1">
      <c r="B172" s="963"/>
      <c r="C172" s="964"/>
      <c r="D172" s="639" t="s">
        <v>936</v>
      </c>
      <c r="E172" s="963"/>
      <c r="F172" s="963"/>
      <c r="G172" s="17" t="s">
        <v>8</v>
      </c>
      <c r="H172" s="361" t="s">
        <v>716</v>
      </c>
      <c r="I172" s="152">
        <f t="shared" si="27"/>
        <v>240</v>
      </c>
      <c r="J172" s="640">
        <v>120</v>
      </c>
      <c r="K172" s="640">
        <v>120</v>
      </c>
      <c r="L172" s="389">
        <v>0</v>
      </c>
      <c r="M172" s="588" t="s">
        <v>268</v>
      </c>
      <c r="N172" s="588" t="s">
        <v>268</v>
      </c>
      <c r="O172" s="588" t="s">
        <v>269</v>
      </c>
      <c r="P172" s="588" t="s">
        <v>268</v>
      </c>
      <c r="Q172" s="588" t="s">
        <v>268</v>
      </c>
      <c r="R172" s="588" t="s">
        <v>268</v>
      </c>
      <c r="S172" s="588" t="s">
        <v>268</v>
      </c>
      <c r="T172" s="898"/>
      <c r="U172" s="14"/>
      <c r="V172" s="14">
        <f t="shared" si="23"/>
        <v>0</v>
      </c>
      <c r="W172" s="13"/>
      <c r="X172" s="123"/>
      <c r="Y172" s="14"/>
      <c r="Z172" s="14">
        <f t="shared" si="20"/>
        <v>0</v>
      </c>
      <c r="AB172" s="14"/>
      <c r="AC172" s="14">
        <f t="shared" si="24"/>
        <v>0</v>
      </c>
      <c r="AD172" s="14"/>
      <c r="AE172" s="14">
        <f t="shared" si="25"/>
        <v>0</v>
      </c>
      <c r="AF172" s="14"/>
      <c r="AG172" s="14"/>
      <c r="AH172" s="178">
        <v>0</v>
      </c>
      <c r="AI172" s="14">
        <f t="shared" si="26"/>
        <v>0</v>
      </c>
      <c r="AJ172" s="14"/>
      <c r="AK172" s="14">
        <f t="shared" si="21"/>
        <v>0</v>
      </c>
      <c r="AL172" s="14">
        <f t="shared" si="22"/>
        <v>0</v>
      </c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</row>
    <row r="173" spans="2:61" s="139" customFormat="1" ht="13.8" outlineLevel="1">
      <c r="B173" s="963"/>
      <c r="C173" s="964"/>
      <c r="D173" s="639" t="s">
        <v>312</v>
      </c>
      <c r="E173" s="963"/>
      <c r="F173" s="963"/>
      <c r="G173" s="17" t="s">
        <v>8</v>
      </c>
      <c r="H173" s="361" t="s">
        <v>716</v>
      </c>
      <c r="I173" s="152">
        <f t="shared" si="27"/>
        <v>40</v>
      </c>
      <c r="J173" s="640">
        <v>20</v>
      </c>
      <c r="K173" s="640">
        <v>20</v>
      </c>
      <c r="L173" s="389">
        <v>0</v>
      </c>
      <c r="M173" s="588" t="s">
        <v>268</v>
      </c>
      <c r="N173" s="588" t="s">
        <v>268</v>
      </c>
      <c r="O173" s="588" t="s">
        <v>269</v>
      </c>
      <c r="P173" s="588" t="s">
        <v>268</v>
      </c>
      <c r="Q173" s="588" t="s">
        <v>268</v>
      </c>
      <c r="R173" s="588" t="s">
        <v>268</v>
      </c>
      <c r="S173" s="588" t="s">
        <v>268</v>
      </c>
      <c r="T173" s="898"/>
      <c r="U173" s="14"/>
      <c r="V173" s="14">
        <f t="shared" si="23"/>
        <v>0</v>
      </c>
      <c r="W173" s="13"/>
      <c r="X173" s="123"/>
      <c r="Y173" s="14"/>
      <c r="Z173" s="14">
        <f t="shared" si="20"/>
        <v>0</v>
      </c>
      <c r="AB173" s="14"/>
      <c r="AC173" s="14">
        <f t="shared" si="24"/>
        <v>0</v>
      </c>
      <c r="AD173" s="14"/>
      <c r="AE173" s="14">
        <f t="shared" si="25"/>
        <v>0</v>
      </c>
      <c r="AF173" s="14"/>
      <c r="AG173" s="14"/>
      <c r="AH173" s="178">
        <v>0</v>
      </c>
      <c r="AI173" s="14">
        <f t="shared" si="26"/>
        <v>0</v>
      </c>
      <c r="AJ173" s="14"/>
      <c r="AK173" s="14">
        <f t="shared" si="21"/>
        <v>0</v>
      </c>
      <c r="AL173" s="14">
        <f t="shared" si="22"/>
        <v>0</v>
      </c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</row>
    <row r="174" spans="2:61" s="139" customFormat="1" ht="13.8" outlineLevel="1">
      <c r="B174" s="963"/>
      <c r="C174" s="964"/>
      <c r="D174" s="639" t="s">
        <v>807</v>
      </c>
      <c r="E174" s="963"/>
      <c r="F174" s="963"/>
      <c r="G174" s="17" t="s">
        <v>8</v>
      </c>
      <c r="H174" s="361" t="s">
        <v>716</v>
      </c>
      <c r="I174" s="152">
        <f t="shared" si="27"/>
        <v>40</v>
      </c>
      <c r="J174" s="640">
        <v>20</v>
      </c>
      <c r="K174" s="640">
        <v>20</v>
      </c>
      <c r="L174" s="389">
        <v>0</v>
      </c>
      <c r="M174" s="588" t="s">
        <v>268</v>
      </c>
      <c r="N174" s="588" t="s">
        <v>268</v>
      </c>
      <c r="O174" s="588" t="s">
        <v>269</v>
      </c>
      <c r="P174" s="588" t="s">
        <v>268</v>
      </c>
      <c r="Q174" s="588" t="s">
        <v>268</v>
      </c>
      <c r="R174" s="588" t="s">
        <v>268</v>
      </c>
      <c r="S174" s="588" t="s">
        <v>268</v>
      </c>
      <c r="T174" s="898"/>
      <c r="U174" s="14"/>
      <c r="V174" s="14">
        <f t="shared" si="23"/>
        <v>0</v>
      </c>
      <c r="W174" s="13"/>
      <c r="X174" s="123"/>
      <c r="Y174" s="14"/>
      <c r="Z174" s="14">
        <f t="shared" si="20"/>
        <v>0</v>
      </c>
      <c r="AB174" s="14"/>
      <c r="AC174" s="14">
        <f t="shared" si="24"/>
        <v>0</v>
      </c>
      <c r="AD174" s="14"/>
      <c r="AE174" s="14">
        <f t="shared" si="25"/>
        <v>0</v>
      </c>
      <c r="AF174" s="14"/>
      <c r="AG174" s="14"/>
      <c r="AH174" s="178">
        <v>0</v>
      </c>
      <c r="AI174" s="14">
        <f t="shared" si="26"/>
        <v>0</v>
      </c>
      <c r="AJ174" s="14"/>
      <c r="AK174" s="14">
        <f t="shared" si="21"/>
        <v>0</v>
      </c>
      <c r="AL174" s="14">
        <f t="shared" si="22"/>
        <v>0</v>
      </c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</row>
    <row r="175" spans="2:61" s="139" customFormat="1" ht="13.8" outlineLevel="1">
      <c r="B175" s="963"/>
      <c r="C175" s="964"/>
      <c r="D175" s="639" t="s">
        <v>808</v>
      </c>
      <c r="E175" s="963"/>
      <c r="F175" s="963"/>
      <c r="G175" s="17" t="s">
        <v>8</v>
      </c>
      <c r="H175" s="361" t="s">
        <v>716</v>
      </c>
      <c r="I175" s="152">
        <f t="shared" si="27"/>
        <v>1010</v>
      </c>
      <c r="J175" s="640">
        <v>10</v>
      </c>
      <c r="K175" s="640">
        <v>1000</v>
      </c>
      <c r="L175" s="389">
        <v>0</v>
      </c>
      <c r="M175" s="588" t="s">
        <v>268</v>
      </c>
      <c r="N175" s="588" t="s">
        <v>268</v>
      </c>
      <c r="O175" s="588" t="s">
        <v>269</v>
      </c>
      <c r="P175" s="588" t="s">
        <v>268</v>
      </c>
      <c r="Q175" s="588" t="s">
        <v>268</v>
      </c>
      <c r="R175" s="588" t="s">
        <v>268</v>
      </c>
      <c r="S175" s="588" t="s">
        <v>268</v>
      </c>
      <c r="T175" s="898"/>
      <c r="U175" s="14"/>
      <c r="V175" s="14">
        <f t="shared" si="23"/>
        <v>0</v>
      </c>
      <c r="W175" s="13"/>
      <c r="X175" s="123"/>
      <c r="Y175" s="14"/>
      <c r="Z175" s="14">
        <f t="shared" si="20"/>
        <v>0</v>
      </c>
      <c r="AB175" s="14"/>
      <c r="AC175" s="14">
        <f t="shared" si="24"/>
        <v>0</v>
      </c>
      <c r="AD175" s="14"/>
      <c r="AE175" s="14">
        <f t="shared" si="25"/>
        <v>0</v>
      </c>
      <c r="AF175" s="14"/>
      <c r="AG175" s="14"/>
      <c r="AH175" s="178">
        <v>0</v>
      </c>
      <c r="AI175" s="14">
        <f t="shared" si="26"/>
        <v>0</v>
      </c>
      <c r="AJ175" s="14"/>
      <c r="AK175" s="14">
        <f t="shared" si="21"/>
        <v>0</v>
      </c>
      <c r="AL175" s="14">
        <f t="shared" si="22"/>
        <v>0</v>
      </c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</row>
    <row r="176" spans="2:61" s="139" customFormat="1" ht="27.6" outlineLevel="1">
      <c r="B176" s="963"/>
      <c r="C176" s="964"/>
      <c r="D176" s="639" t="s">
        <v>315</v>
      </c>
      <c r="E176" s="963"/>
      <c r="F176" s="963"/>
      <c r="G176" s="17" t="s">
        <v>8</v>
      </c>
      <c r="H176" s="361" t="s">
        <v>716</v>
      </c>
      <c r="I176" s="152">
        <f t="shared" si="27"/>
        <v>30</v>
      </c>
      <c r="J176" s="640">
        <v>15</v>
      </c>
      <c r="K176" s="640">
        <v>15</v>
      </c>
      <c r="L176" s="389">
        <v>0</v>
      </c>
      <c r="M176" s="588" t="s">
        <v>268</v>
      </c>
      <c r="N176" s="588" t="s">
        <v>268</v>
      </c>
      <c r="O176" s="588" t="s">
        <v>269</v>
      </c>
      <c r="P176" s="588" t="s">
        <v>268</v>
      </c>
      <c r="Q176" s="588" t="s">
        <v>268</v>
      </c>
      <c r="R176" s="588" t="s">
        <v>268</v>
      </c>
      <c r="S176" s="588" t="s">
        <v>268</v>
      </c>
      <c r="T176" s="965"/>
      <c r="U176" s="14"/>
      <c r="V176" s="14">
        <f t="shared" si="23"/>
        <v>0</v>
      </c>
      <c r="W176" s="13"/>
      <c r="X176" s="123"/>
      <c r="Y176" s="14"/>
      <c r="Z176" s="14">
        <f t="shared" si="20"/>
        <v>0</v>
      </c>
      <c r="AB176" s="14"/>
      <c r="AC176" s="14">
        <f t="shared" si="24"/>
        <v>0</v>
      </c>
      <c r="AD176" s="14"/>
      <c r="AE176" s="14">
        <f t="shared" si="25"/>
        <v>0</v>
      </c>
      <c r="AF176" s="14"/>
      <c r="AG176" s="14"/>
      <c r="AH176" s="178">
        <v>0</v>
      </c>
      <c r="AI176" s="14">
        <f t="shared" si="26"/>
        <v>0</v>
      </c>
      <c r="AJ176" s="14"/>
      <c r="AK176" s="14">
        <f t="shared" si="21"/>
        <v>0</v>
      </c>
      <c r="AL176" s="14">
        <f t="shared" si="22"/>
        <v>0</v>
      </c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</row>
    <row r="177" spans="2:61" s="139" customFormat="1" ht="39" customHeight="1" outlineLevel="1">
      <c r="B177" s="963" t="s">
        <v>880</v>
      </c>
      <c r="C177" s="964" t="s">
        <v>937</v>
      </c>
      <c r="D177" s="639" t="s">
        <v>938</v>
      </c>
      <c r="E177" s="963" t="s">
        <v>2524</v>
      </c>
      <c r="F177" s="963" t="s">
        <v>2532</v>
      </c>
      <c r="G177" s="17" t="s">
        <v>8</v>
      </c>
      <c r="H177" s="361" t="s">
        <v>717</v>
      </c>
      <c r="I177" s="152">
        <f t="shared" si="27"/>
        <v>10</v>
      </c>
      <c r="J177" s="640">
        <v>5</v>
      </c>
      <c r="K177" s="640">
        <v>5</v>
      </c>
      <c r="L177" s="389">
        <v>0</v>
      </c>
      <c r="M177" s="588" t="s">
        <v>268</v>
      </c>
      <c r="N177" s="588" t="s">
        <v>268</v>
      </c>
      <c r="O177" s="588" t="s">
        <v>269</v>
      </c>
      <c r="P177" s="588" t="s">
        <v>268</v>
      </c>
      <c r="Q177" s="588" t="s">
        <v>268</v>
      </c>
      <c r="R177" s="588" t="s">
        <v>268</v>
      </c>
      <c r="S177" s="588" t="s">
        <v>268</v>
      </c>
      <c r="T177" s="897" t="s">
        <v>722</v>
      </c>
      <c r="U177" s="14"/>
      <c r="V177" s="14">
        <f t="shared" si="23"/>
        <v>0</v>
      </c>
      <c r="W177" s="13"/>
      <c r="X177" s="123"/>
      <c r="Y177" s="14"/>
      <c r="Z177" s="14">
        <f t="shared" si="20"/>
        <v>0</v>
      </c>
      <c r="AB177" s="14"/>
      <c r="AC177" s="14">
        <f t="shared" si="24"/>
        <v>0</v>
      </c>
      <c r="AD177" s="14"/>
      <c r="AE177" s="14">
        <f t="shared" si="25"/>
        <v>0</v>
      </c>
      <c r="AF177" s="14"/>
      <c r="AG177" s="14"/>
      <c r="AH177" s="178">
        <v>0</v>
      </c>
      <c r="AI177" s="14">
        <f t="shared" si="26"/>
        <v>0</v>
      </c>
      <c r="AJ177" s="14"/>
      <c r="AK177" s="14">
        <f t="shared" si="21"/>
        <v>0</v>
      </c>
      <c r="AL177" s="14">
        <f t="shared" si="22"/>
        <v>0</v>
      </c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</row>
    <row r="178" spans="2:61" s="139" customFormat="1" ht="13.8" outlineLevel="1">
      <c r="B178" s="963"/>
      <c r="C178" s="964"/>
      <c r="D178" s="639" t="s">
        <v>939</v>
      </c>
      <c r="E178" s="963"/>
      <c r="F178" s="963"/>
      <c r="G178" s="17" t="s">
        <v>8</v>
      </c>
      <c r="H178" s="361" t="s">
        <v>717</v>
      </c>
      <c r="I178" s="152">
        <f t="shared" si="27"/>
        <v>65</v>
      </c>
      <c r="J178" s="640">
        <v>5</v>
      </c>
      <c r="K178" s="640">
        <v>60</v>
      </c>
      <c r="L178" s="389">
        <v>0</v>
      </c>
      <c r="M178" s="588" t="s">
        <v>268</v>
      </c>
      <c r="N178" s="588" t="s">
        <v>268</v>
      </c>
      <c r="O178" s="588" t="s">
        <v>269</v>
      </c>
      <c r="P178" s="588" t="s">
        <v>268</v>
      </c>
      <c r="Q178" s="588" t="s">
        <v>268</v>
      </c>
      <c r="R178" s="588" t="s">
        <v>268</v>
      </c>
      <c r="S178" s="588" t="s">
        <v>268</v>
      </c>
      <c r="T178" s="898"/>
      <c r="U178" s="14"/>
      <c r="V178" s="14">
        <f t="shared" si="23"/>
        <v>0</v>
      </c>
      <c r="W178" s="13"/>
      <c r="X178" s="123"/>
      <c r="Y178" s="14"/>
      <c r="Z178" s="14">
        <f t="shared" si="20"/>
        <v>0</v>
      </c>
      <c r="AB178" s="14"/>
      <c r="AC178" s="14">
        <f t="shared" si="24"/>
        <v>0</v>
      </c>
      <c r="AD178" s="14"/>
      <c r="AE178" s="14">
        <f t="shared" si="25"/>
        <v>0</v>
      </c>
      <c r="AF178" s="14"/>
      <c r="AG178" s="14"/>
      <c r="AH178" s="178">
        <v>0</v>
      </c>
      <c r="AI178" s="14">
        <f t="shared" si="26"/>
        <v>0</v>
      </c>
      <c r="AJ178" s="14"/>
      <c r="AK178" s="14">
        <f t="shared" si="21"/>
        <v>0</v>
      </c>
      <c r="AL178" s="14">
        <f t="shared" si="22"/>
        <v>0</v>
      </c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</row>
    <row r="179" spans="2:61" s="139" customFormat="1" ht="13.8" outlineLevel="1">
      <c r="B179" s="963"/>
      <c r="C179" s="964"/>
      <c r="D179" s="639" t="s">
        <v>313</v>
      </c>
      <c r="E179" s="963"/>
      <c r="F179" s="963"/>
      <c r="G179" s="17" t="s">
        <v>8</v>
      </c>
      <c r="H179" s="361" t="s">
        <v>717</v>
      </c>
      <c r="I179" s="152">
        <f t="shared" si="27"/>
        <v>20</v>
      </c>
      <c r="J179" s="640">
        <v>10</v>
      </c>
      <c r="K179" s="640">
        <v>10</v>
      </c>
      <c r="L179" s="389">
        <v>0</v>
      </c>
      <c r="M179" s="588" t="s">
        <v>268</v>
      </c>
      <c r="N179" s="588" t="s">
        <v>268</v>
      </c>
      <c r="O179" s="588" t="s">
        <v>269</v>
      </c>
      <c r="P179" s="588" t="s">
        <v>268</v>
      </c>
      <c r="Q179" s="588" t="s">
        <v>268</v>
      </c>
      <c r="R179" s="588" t="s">
        <v>268</v>
      </c>
      <c r="S179" s="588" t="s">
        <v>268</v>
      </c>
      <c r="T179" s="898"/>
      <c r="U179" s="14"/>
      <c r="V179" s="14">
        <f t="shared" si="23"/>
        <v>0</v>
      </c>
      <c r="W179" s="13"/>
      <c r="X179" s="123"/>
      <c r="Y179" s="14"/>
      <c r="Z179" s="14">
        <f t="shared" si="20"/>
        <v>0</v>
      </c>
      <c r="AB179" s="14"/>
      <c r="AC179" s="14">
        <f t="shared" si="24"/>
        <v>0</v>
      </c>
      <c r="AD179" s="14"/>
      <c r="AE179" s="14">
        <f t="shared" si="25"/>
        <v>0</v>
      </c>
      <c r="AF179" s="14"/>
      <c r="AG179" s="14"/>
      <c r="AH179" s="178">
        <v>0</v>
      </c>
      <c r="AI179" s="14">
        <f t="shared" si="26"/>
        <v>0</v>
      </c>
      <c r="AJ179" s="14"/>
      <c r="AK179" s="14">
        <f t="shared" si="21"/>
        <v>0</v>
      </c>
      <c r="AL179" s="14">
        <f t="shared" si="22"/>
        <v>0</v>
      </c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</row>
    <row r="180" spans="2:61" s="139" customFormat="1" ht="13.8" outlineLevel="1">
      <c r="B180" s="963"/>
      <c r="C180" s="964"/>
      <c r="D180" s="639" t="s">
        <v>314</v>
      </c>
      <c r="E180" s="963"/>
      <c r="F180" s="963"/>
      <c r="G180" s="17" t="s">
        <v>8</v>
      </c>
      <c r="H180" s="361" t="s">
        <v>717</v>
      </c>
      <c r="I180" s="152">
        <f t="shared" si="27"/>
        <v>180</v>
      </c>
      <c r="J180" s="640">
        <v>90</v>
      </c>
      <c r="K180" s="640">
        <v>90</v>
      </c>
      <c r="L180" s="389">
        <v>0</v>
      </c>
      <c r="M180" s="588" t="s">
        <v>268</v>
      </c>
      <c r="N180" s="588" t="s">
        <v>268</v>
      </c>
      <c r="O180" s="588" t="s">
        <v>269</v>
      </c>
      <c r="P180" s="588" t="s">
        <v>268</v>
      </c>
      <c r="Q180" s="588" t="s">
        <v>268</v>
      </c>
      <c r="R180" s="588" t="s">
        <v>268</v>
      </c>
      <c r="S180" s="588" t="s">
        <v>268</v>
      </c>
      <c r="T180" s="898"/>
      <c r="U180" s="14"/>
      <c r="V180" s="14">
        <f t="shared" si="23"/>
        <v>0</v>
      </c>
      <c r="W180" s="13"/>
      <c r="X180" s="123"/>
      <c r="Y180" s="14"/>
      <c r="Z180" s="14">
        <f t="shared" si="20"/>
        <v>0</v>
      </c>
      <c r="AB180" s="14"/>
      <c r="AC180" s="14">
        <f t="shared" si="24"/>
        <v>0</v>
      </c>
      <c r="AD180" s="14"/>
      <c r="AE180" s="14">
        <f t="shared" si="25"/>
        <v>0</v>
      </c>
      <c r="AF180" s="14"/>
      <c r="AG180" s="14"/>
      <c r="AH180" s="178">
        <v>0</v>
      </c>
      <c r="AI180" s="14">
        <f t="shared" si="26"/>
        <v>0</v>
      </c>
      <c r="AJ180" s="14"/>
      <c r="AK180" s="14">
        <f t="shared" si="21"/>
        <v>0</v>
      </c>
      <c r="AL180" s="14">
        <f t="shared" si="22"/>
        <v>0</v>
      </c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</row>
    <row r="181" spans="2:61" s="139" customFormat="1" ht="27.6" outlineLevel="1">
      <c r="B181" s="963"/>
      <c r="C181" s="964"/>
      <c r="D181" s="639" t="s">
        <v>809</v>
      </c>
      <c r="E181" s="963"/>
      <c r="F181" s="963"/>
      <c r="G181" s="17" t="s">
        <v>8</v>
      </c>
      <c r="H181" s="361" t="s">
        <v>717</v>
      </c>
      <c r="I181" s="152">
        <f t="shared" si="27"/>
        <v>1210</v>
      </c>
      <c r="J181" s="640">
        <v>10</v>
      </c>
      <c r="K181" s="640">
        <v>1200</v>
      </c>
      <c r="L181" s="389">
        <v>0</v>
      </c>
      <c r="M181" s="588" t="s">
        <v>268</v>
      </c>
      <c r="N181" s="588" t="s">
        <v>268</v>
      </c>
      <c r="O181" s="588" t="s">
        <v>269</v>
      </c>
      <c r="P181" s="588" t="s">
        <v>268</v>
      </c>
      <c r="Q181" s="588" t="s">
        <v>268</v>
      </c>
      <c r="R181" s="588" t="s">
        <v>268</v>
      </c>
      <c r="S181" s="588" t="s">
        <v>268</v>
      </c>
      <c r="T181" s="898"/>
      <c r="U181" s="14"/>
      <c r="V181" s="14">
        <f t="shared" si="23"/>
        <v>0</v>
      </c>
      <c r="W181" s="13"/>
      <c r="X181" s="123"/>
      <c r="Y181" s="14"/>
      <c r="Z181" s="14">
        <f t="shared" si="20"/>
        <v>0</v>
      </c>
      <c r="AB181" s="14"/>
      <c r="AC181" s="14">
        <f t="shared" si="24"/>
        <v>0</v>
      </c>
      <c r="AD181" s="14"/>
      <c r="AE181" s="14">
        <f t="shared" si="25"/>
        <v>0</v>
      </c>
      <c r="AF181" s="14"/>
      <c r="AG181" s="14"/>
      <c r="AH181" s="178">
        <v>0</v>
      </c>
      <c r="AI181" s="14">
        <f t="shared" si="26"/>
        <v>0</v>
      </c>
      <c r="AJ181" s="14"/>
      <c r="AK181" s="14">
        <f t="shared" si="21"/>
        <v>0</v>
      </c>
      <c r="AL181" s="14">
        <f t="shared" si="22"/>
        <v>0</v>
      </c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</row>
    <row r="182" spans="2:61" s="139" customFormat="1" ht="13.8" outlineLevel="1">
      <c r="B182" s="963"/>
      <c r="C182" s="964"/>
      <c r="D182" s="639" t="s">
        <v>316</v>
      </c>
      <c r="E182" s="963"/>
      <c r="F182" s="963"/>
      <c r="G182" s="17" t="s">
        <v>8</v>
      </c>
      <c r="H182" s="361" t="s">
        <v>717</v>
      </c>
      <c r="I182" s="152">
        <f t="shared" si="27"/>
        <v>20</v>
      </c>
      <c r="J182" s="640">
        <v>10</v>
      </c>
      <c r="K182" s="640">
        <v>10</v>
      </c>
      <c r="L182" s="389">
        <v>0</v>
      </c>
      <c r="M182" s="588" t="s">
        <v>268</v>
      </c>
      <c r="N182" s="588" t="s">
        <v>268</v>
      </c>
      <c r="O182" s="588" t="s">
        <v>269</v>
      </c>
      <c r="P182" s="588" t="s">
        <v>268</v>
      </c>
      <c r="Q182" s="588" t="s">
        <v>268</v>
      </c>
      <c r="R182" s="588" t="s">
        <v>268</v>
      </c>
      <c r="S182" s="588" t="s">
        <v>268</v>
      </c>
      <c r="T182" s="965"/>
      <c r="U182" s="14"/>
      <c r="V182" s="14">
        <f t="shared" si="23"/>
        <v>0</v>
      </c>
      <c r="W182" s="13"/>
      <c r="X182" s="123"/>
      <c r="Y182" s="14"/>
      <c r="Z182" s="14">
        <f t="shared" si="20"/>
        <v>0</v>
      </c>
      <c r="AB182" s="14"/>
      <c r="AC182" s="14">
        <f t="shared" si="24"/>
        <v>0</v>
      </c>
      <c r="AD182" s="14"/>
      <c r="AE182" s="14">
        <f t="shared" si="25"/>
        <v>0</v>
      </c>
      <c r="AF182" s="14"/>
      <c r="AG182" s="14"/>
      <c r="AH182" s="178">
        <v>0</v>
      </c>
      <c r="AI182" s="14">
        <f t="shared" si="26"/>
        <v>0</v>
      </c>
      <c r="AJ182" s="14"/>
      <c r="AK182" s="14">
        <f t="shared" si="21"/>
        <v>0</v>
      </c>
      <c r="AL182" s="14">
        <f t="shared" si="22"/>
        <v>0</v>
      </c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</row>
    <row r="183" spans="2:61" s="139" customFormat="1" ht="52.05" customHeight="1" outlineLevel="1">
      <c r="B183" s="963" t="s">
        <v>881</v>
      </c>
      <c r="C183" s="964" t="s">
        <v>940</v>
      </c>
      <c r="D183" s="639" t="s">
        <v>941</v>
      </c>
      <c r="E183" s="963" t="s">
        <v>3571</v>
      </c>
      <c r="F183" s="963" t="s">
        <v>3572</v>
      </c>
      <c r="G183" s="17" t="s">
        <v>8</v>
      </c>
      <c r="H183" s="361" t="s">
        <v>716</v>
      </c>
      <c r="I183" s="152">
        <f t="shared" si="27"/>
        <v>10</v>
      </c>
      <c r="J183" s="640">
        <v>5</v>
      </c>
      <c r="K183" s="640">
        <v>5</v>
      </c>
      <c r="L183" s="389">
        <v>0</v>
      </c>
      <c r="M183" s="588" t="s">
        <v>268</v>
      </c>
      <c r="N183" s="588" t="s">
        <v>268</v>
      </c>
      <c r="O183" s="588" t="s">
        <v>269</v>
      </c>
      <c r="P183" s="588" t="s">
        <v>268</v>
      </c>
      <c r="Q183" s="588" t="s">
        <v>268</v>
      </c>
      <c r="R183" s="588" t="s">
        <v>268</v>
      </c>
      <c r="S183" s="588" t="s">
        <v>268</v>
      </c>
      <c r="T183" s="897" t="s">
        <v>990</v>
      </c>
      <c r="U183" s="14"/>
      <c r="V183" s="14">
        <f t="shared" si="23"/>
        <v>0</v>
      </c>
      <c r="W183" s="13"/>
      <c r="X183" s="123"/>
      <c r="Y183" s="14"/>
      <c r="Z183" s="14">
        <f t="shared" si="20"/>
        <v>0</v>
      </c>
      <c r="AB183" s="14"/>
      <c r="AC183" s="14">
        <f t="shared" si="24"/>
        <v>0</v>
      </c>
      <c r="AD183" s="14"/>
      <c r="AE183" s="14">
        <f t="shared" si="25"/>
        <v>0</v>
      </c>
      <c r="AF183" s="14"/>
      <c r="AG183" s="14"/>
      <c r="AH183" s="178">
        <v>0</v>
      </c>
      <c r="AI183" s="14">
        <f t="shared" si="26"/>
        <v>0</v>
      </c>
      <c r="AJ183" s="14"/>
      <c r="AK183" s="14">
        <f t="shared" si="21"/>
        <v>0</v>
      </c>
      <c r="AL183" s="14">
        <f t="shared" si="22"/>
        <v>0</v>
      </c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</row>
    <row r="184" spans="2:61" s="139" customFormat="1" ht="13.8" outlineLevel="1">
      <c r="B184" s="963"/>
      <c r="C184" s="964"/>
      <c r="D184" s="639" t="s">
        <v>942</v>
      </c>
      <c r="E184" s="963"/>
      <c r="F184" s="963"/>
      <c r="G184" s="17" t="s">
        <v>8</v>
      </c>
      <c r="H184" s="361" t="s">
        <v>716</v>
      </c>
      <c r="I184" s="152">
        <f t="shared" si="27"/>
        <v>270</v>
      </c>
      <c r="J184" s="640">
        <v>30</v>
      </c>
      <c r="K184" s="640">
        <v>240</v>
      </c>
      <c r="L184" s="389">
        <v>0</v>
      </c>
      <c r="M184" s="588" t="s">
        <v>268</v>
      </c>
      <c r="N184" s="588" t="s">
        <v>268</v>
      </c>
      <c r="O184" s="588" t="s">
        <v>269</v>
      </c>
      <c r="P184" s="588" t="s">
        <v>268</v>
      </c>
      <c r="Q184" s="588" t="s">
        <v>268</v>
      </c>
      <c r="R184" s="588" t="s">
        <v>268</v>
      </c>
      <c r="S184" s="588" t="s">
        <v>268</v>
      </c>
      <c r="T184" s="898"/>
      <c r="U184" s="14"/>
      <c r="V184" s="14">
        <f t="shared" si="23"/>
        <v>0</v>
      </c>
      <c r="W184" s="13"/>
      <c r="X184" s="123"/>
      <c r="Y184" s="14"/>
      <c r="Z184" s="14">
        <f t="shared" si="20"/>
        <v>0</v>
      </c>
      <c r="AB184" s="14"/>
      <c r="AC184" s="14">
        <f t="shared" si="24"/>
        <v>0</v>
      </c>
      <c r="AD184" s="14"/>
      <c r="AE184" s="14">
        <f t="shared" si="25"/>
        <v>0</v>
      </c>
      <c r="AF184" s="14"/>
      <c r="AG184" s="14"/>
      <c r="AH184" s="178">
        <v>0</v>
      </c>
      <c r="AI184" s="14">
        <f t="shared" si="26"/>
        <v>0</v>
      </c>
      <c r="AJ184" s="14"/>
      <c r="AK184" s="14">
        <f t="shared" si="21"/>
        <v>0</v>
      </c>
      <c r="AL184" s="14">
        <f t="shared" si="22"/>
        <v>0</v>
      </c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</row>
    <row r="185" spans="2:61" s="139" customFormat="1" ht="13.8" outlineLevel="1">
      <c r="B185" s="963"/>
      <c r="C185" s="964"/>
      <c r="D185" s="639" t="s">
        <v>943</v>
      </c>
      <c r="E185" s="963"/>
      <c r="F185" s="963"/>
      <c r="G185" s="17" t="s">
        <v>8</v>
      </c>
      <c r="H185" s="361" t="s">
        <v>716</v>
      </c>
      <c r="I185" s="152">
        <f t="shared" si="27"/>
        <v>20</v>
      </c>
      <c r="J185" s="640">
        <v>20</v>
      </c>
      <c r="K185" s="640">
        <v>0</v>
      </c>
      <c r="L185" s="389">
        <v>0</v>
      </c>
      <c r="M185" s="588" t="s">
        <v>268</v>
      </c>
      <c r="N185" s="588" t="s">
        <v>268</v>
      </c>
      <c r="O185" s="588" t="s">
        <v>269</v>
      </c>
      <c r="P185" s="588" t="s">
        <v>268</v>
      </c>
      <c r="Q185" s="588" t="s">
        <v>268</v>
      </c>
      <c r="R185" s="588" t="s">
        <v>268</v>
      </c>
      <c r="S185" s="588" t="s">
        <v>268</v>
      </c>
      <c r="T185" s="898"/>
      <c r="U185" s="14"/>
      <c r="V185" s="14">
        <f t="shared" si="23"/>
        <v>0</v>
      </c>
      <c r="W185" s="13"/>
      <c r="X185" s="123"/>
      <c r="Y185" s="14"/>
      <c r="Z185" s="14">
        <f t="shared" si="20"/>
        <v>0</v>
      </c>
      <c r="AB185" s="14"/>
      <c r="AC185" s="14">
        <f t="shared" si="24"/>
        <v>0</v>
      </c>
      <c r="AD185" s="14"/>
      <c r="AE185" s="14">
        <f t="shared" si="25"/>
        <v>0</v>
      </c>
      <c r="AF185" s="14"/>
      <c r="AG185" s="14"/>
      <c r="AH185" s="178">
        <v>0</v>
      </c>
      <c r="AI185" s="14">
        <f t="shared" si="26"/>
        <v>0</v>
      </c>
      <c r="AJ185" s="14"/>
      <c r="AK185" s="14">
        <f t="shared" si="21"/>
        <v>0</v>
      </c>
      <c r="AL185" s="14">
        <f t="shared" si="22"/>
        <v>0</v>
      </c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</row>
    <row r="186" spans="2:61" s="139" customFormat="1" ht="13.8" outlineLevel="1">
      <c r="B186" s="963"/>
      <c r="C186" s="964"/>
      <c r="D186" s="639" t="s">
        <v>944</v>
      </c>
      <c r="E186" s="963"/>
      <c r="F186" s="963"/>
      <c r="G186" s="17" t="s">
        <v>8</v>
      </c>
      <c r="H186" s="361" t="s">
        <v>716</v>
      </c>
      <c r="I186" s="152">
        <f t="shared" si="27"/>
        <v>50</v>
      </c>
      <c r="J186" s="640">
        <v>10</v>
      </c>
      <c r="K186" s="640">
        <v>40</v>
      </c>
      <c r="L186" s="389">
        <v>0</v>
      </c>
      <c r="M186" s="588" t="s">
        <v>268</v>
      </c>
      <c r="N186" s="588" t="s">
        <v>268</v>
      </c>
      <c r="O186" s="588" t="s">
        <v>269</v>
      </c>
      <c r="P186" s="588" t="s">
        <v>268</v>
      </c>
      <c r="Q186" s="588" t="s">
        <v>268</v>
      </c>
      <c r="R186" s="588" t="s">
        <v>268</v>
      </c>
      <c r="S186" s="588" t="s">
        <v>268</v>
      </c>
      <c r="T186" s="898"/>
      <c r="U186" s="14"/>
      <c r="V186" s="14">
        <f t="shared" si="23"/>
        <v>0</v>
      </c>
      <c r="W186" s="13"/>
      <c r="X186" s="123"/>
      <c r="Y186" s="14"/>
      <c r="Z186" s="14">
        <f t="shared" si="20"/>
        <v>0</v>
      </c>
      <c r="AB186" s="14"/>
      <c r="AC186" s="14">
        <f t="shared" si="24"/>
        <v>0</v>
      </c>
      <c r="AD186" s="14"/>
      <c r="AE186" s="14">
        <f t="shared" si="25"/>
        <v>0</v>
      </c>
      <c r="AF186" s="14"/>
      <c r="AG186" s="14"/>
      <c r="AH186" s="178">
        <v>0</v>
      </c>
      <c r="AI186" s="14">
        <f t="shared" si="26"/>
        <v>0</v>
      </c>
      <c r="AJ186" s="14"/>
      <c r="AK186" s="14">
        <f t="shared" si="21"/>
        <v>0</v>
      </c>
      <c r="AL186" s="14">
        <f t="shared" si="22"/>
        <v>0</v>
      </c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</row>
    <row r="187" spans="2:61" s="139" customFormat="1" ht="13.8" outlineLevel="1">
      <c r="B187" s="963"/>
      <c r="C187" s="964"/>
      <c r="D187" s="639" t="s">
        <v>945</v>
      </c>
      <c r="E187" s="963"/>
      <c r="F187" s="963"/>
      <c r="G187" s="17" t="s">
        <v>8</v>
      </c>
      <c r="H187" s="361" t="s">
        <v>716</v>
      </c>
      <c r="I187" s="152">
        <f t="shared" si="27"/>
        <v>50</v>
      </c>
      <c r="J187" s="640">
        <v>10</v>
      </c>
      <c r="K187" s="640">
        <v>40</v>
      </c>
      <c r="L187" s="389">
        <v>0</v>
      </c>
      <c r="M187" s="588" t="s">
        <v>268</v>
      </c>
      <c r="N187" s="588" t="s">
        <v>268</v>
      </c>
      <c r="O187" s="588" t="s">
        <v>269</v>
      </c>
      <c r="P187" s="588" t="s">
        <v>268</v>
      </c>
      <c r="Q187" s="588" t="s">
        <v>268</v>
      </c>
      <c r="R187" s="588" t="s">
        <v>268</v>
      </c>
      <c r="S187" s="588" t="s">
        <v>268</v>
      </c>
      <c r="T187" s="965"/>
      <c r="U187" s="14"/>
      <c r="V187" s="14">
        <f t="shared" si="23"/>
        <v>0</v>
      </c>
      <c r="W187" s="13"/>
      <c r="X187" s="123"/>
      <c r="Y187" s="14"/>
      <c r="Z187" s="14">
        <f t="shared" si="20"/>
        <v>0</v>
      </c>
      <c r="AB187" s="14"/>
      <c r="AC187" s="14">
        <f t="shared" si="24"/>
        <v>0</v>
      </c>
      <c r="AD187" s="14"/>
      <c r="AE187" s="14">
        <f t="shared" si="25"/>
        <v>0</v>
      </c>
      <c r="AF187" s="14"/>
      <c r="AG187" s="14"/>
      <c r="AH187" s="178">
        <v>0</v>
      </c>
      <c r="AI187" s="14">
        <f t="shared" si="26"/>
        <v>0</v>
      </c>
      <c r="AJ187" s="14"/>
      <c r="AK187" s="14">
        <f t="shared" si="21"/>
        <v>0</v>
      </c>
      <c r="AL187" s="14">
        <f t="shared" si="22"/>
        <v>0</v>
      </c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</row>
    <row r="188" spans="2:61" s="139" customFormat="1" ht="26.25" customHeight="1" outlineLevel="1">
      <c r="B188" s="963" t="s">
        <v>882</v>
      </c>
      <c r="C188" s="964" t="s">
        <v>810</v>
      </c>
      <c r="D188" s="639" t="s">
        <v>317</v>
      </c>
      <c r="E188" s="963" t="s">
        <v>2527</v>
      </c>
      <c r="F188" s="963" t="s">
        <v>2530</v>
      </c>
      <c r="G188" s="17" t="s">
        <v>8</v>
      </c>
      <c r="H188" s="361" t="s">
        <v>716</v>
      </c>
      <c r="I188" s="152">
        <f t="shared" si="27"/>
        <v>20</v>
      </c>
      <c r="J188" s="640">
        <v>10</v>
      </c>
      <c r="K188" s="640">
        <v>10</v>
      </c>
      <c r="L188" s="389">
        <v>0</v>
      </c>
      <c r="M188" s="588" t="s">
        <v>268</v>
      </c>
      <c r="N188" s="588" t="s">
        <v>268</v>
      </c>
      <c r="O188" s="588" t="s">
        <v>269</v>
      </c>
      <c r="P188" s="588" t="s">
        <v>268</v>
      </c>
      <c r="Q188" s="588" t="s">
        <v>983</v>
      </c>
      <c r="R188" s="588" t="s">
        <v>268</v>
      </c>
      <c r="S188" s="588" t="s">
        <v>268</v>
      </c>
      <c r="T188" s="897" t="s">
        <v>725</v>
      </c>
      <c r="U188" s="14"/>
      <c r="V188" s="14">
        <f t="shared" si="23"/>
        <v>0</v>
      </c>
      <c r="W188" s="13"/>
      <c r="X188" s="123"/>
      <c r="Y188" s="14"/>
      <c r="Z188" s="14">
        <f t="shared" si="20"/>
        <v>0</v>
      </c>
      <c r="AB188" s="14"/>
      <c r="AC188" s="14">
        <f t="shared" si="24"/>
        <v>0</v>
      </c>
      <c r="AD188" s="14"/>
      <c r="AE188" s="14">
        <f t="shared" si="25"/>
        <v>0</v>
      </c>
      <c r="AF188" s="14"/>
      <c r="AG188" s="14"/>
      <c r="AH188" s="178">
        <v>0</v>
      </c>
      <c r="AI188" s="14">
        <f t="shared" si="26"/>
        <v>0</v>
      </c>
      <c r="AJ188" s="14"/>
      <c r="AK188" s="14">
        <f t="shared" si="21"/>
        <v>0</v>
      </c>
      <c r="AL188" s="14">
        <f t="shared" si="22"/>
        <v>0</v>
      </c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</row>
    <row r="189" spans="2:61" s="139" customFormat="1" ht="13.8" outlineLevel="1">
      <c r="B189" s="963"/>
      <c r="C189" s="964"/>
      <c r="D189" s="639" t="s">
        <v>318</v>
      </c>
      <c r="E189" s="963"/>
      <c r="F189" s="963"/>
      <c r="G189" s="17" t="s">
        <v>8</v>
      </c>
      <c r="H189" s="361" t="s">
        <v>716</v>
      </c>
      <c r="I189" s="152">
        <f t="shared" si="27"/>
        <v>10</v>
      </c>
      <c r="J189" s="640">
        <v>5</v>
      </c>
      <c r="K189" s="640">
        <v>5</v>
      </c>
      <c r="L189" s="389">
        <v>0</v>
      </c>
      <c r="M189" s="588" t="s">
        <v>268</v>
      </c>
      <c r="N189" s="588" t="s">
        <v>268</v>
      </c>
      <c r="O189" s="588" t="s">
        <v>269</v>
      </c>
      <c r="P189" s="588" t="s">
        <v>268</v>
      </c>
      <c r="Q189" s="588" t="s">
        <v>983</v>
      </c>
      <c r="R189" s="588" t="s">
        <v>268</v>
      </c>
      <c r="S189" s="588" t="s">
        <v>268</v>
      </c>
      <c r="T189" s="898"/>
      <c r="U189" s="14"/>
      <c r="V189" s="14">
        <f t="shared" si="23"/>
        <v>0</v>
      </c>
      <c r="W189" s="13"/>
      <c r="X189" s="123"/>
      <c r="Y189" s="14"/>
      <c r="Z189" s="14">
        <f t="shared" si="20"/>
        <v>0</v>
      </c>
      <c r="AB189" s="14"/>
      <c r="AC189" s="14">
        <f t="shared" si="24"/>
        <v>0</v>
      </c>
      <c r="AD189" s="14"/>
      <c r="AE189" s="14">
        <f t="shared" si="25"/>
        <v>0</v>
      </c>
      <c r="AF189" s="14"/>
      <c r="AG189" s="14"/>
      <c r="AH189" s="178">
        <v>0</v>
      </c>
      <c r="AI189" s="14">
        <f t="shared" si="26"/>
        <v>0</v>
      </c>
      <c r="AJ189" s="14"/>
      <c r="AK189" s="14">
        <f t="shared" si="21"/>
        <v>0</v>
      </c>
      <c r="AL189" s="14">
        <f t="shared" si="22"/>
        <v>0</v>
      </c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</row>
    <row r="190" spans="2:61" s="139" customFormat="1" ht="13.8" outlineLevel="1">
      <c r="B190" s="963"/>
      <c r="C190" s="964"/>
      <c r="D190" s="639" t="s">
        <v>319</v>
      </c>
      <c r="E190" s="963"/>
      <c r="F190" s="963"/>
      <c r="G190" s="17" t="s">
        <v>8</v>
      </c>
      <c r="H190" s="361" t="s">
        <v>716</v>
      </c>
      <c r="I190" s="152">
        <f t="shared" si="27"/>
        <v>160</v>
      </c>
      <c r="J190" s="640">
        <v>20</v>
      </c>
      <c r="K190" s="640">
        <v>140</v>
      </c>
      <c r="L190" s="389">
        <v>0</v>
      </c>
      <c r="M190" s="588" t="s">
        <v>268</v>
      </c>
      <c r="N190" s="588" t="s">
        <v>268</v>
      </c>
      <c r="O190" s="588" t="s">
        <v>268</v>
      </c>
      <c r="P190" s="588" t="s">
        <v>268</v>
      </c>
      <c r="Q190" s="588" t="s">
        <v>983</v>
      </c>
      <c r="R190" s="588" t="s">
        <v>268</v>
      </c>
      <c r="S190" s="588" t="s">
        <v>268</v>
      </c>
      <c r="T190" s="965"/>
      <c r="U190" s="14"/>
      <c r="V190" s="14">
        <f t="shared" si="23"/>
        <v>0</v>
      </c>
      <c r="W190" s="13"/>
      <c r="X190" s="123"/>
      <c r="Y190" s="14"/>
      <c r="Z190" s="14">
        <f t="shared" si="20"/>
        <v>0</v>
      </c>
      <c r="AB190" s="14"/>
      <c r="AC190" s="14">
        <f t="shared" si="24"/>
        <v>0</v>
      </c>
      <c r="AD190" s="14"/>
      <c r="AE190" s="14">
        <f t="shared" si="25"/>
        <v>0</v>
      </c>
      <c r="AF190" s="14"/>
      <c r="AG190" s="14"/>
      <c r="AH190" s="178">
        <v>0</v>
      </c>
      <c r="AI190" s="14">
        <f t="shared" si="26"/>
        <v>0</v>
      </c>
      <c r="AJ190" s="14"/>
      <c r="AK190" s="14">
        <f t="shared" si="21"/>
        <v>0</v>
      </c>
      <c r="AL190" s="14">
        <f t="shared" si="22"/>
        <v>0</v>
      </c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</row>
    <row r="191" spans="2:61" s="139" customFormat="1" ht="26.25" customHeight="1" outlineLevel="1">
      <c r="B191" s="963" t="s">
        <v>883</v>
      </c>
      <c r="C191" s="964" t="s">
        <v>811</v>
      </c>
      <c r="D191" s="639" t="s">
        <v>317</v>
      </c>
      <c r="E191" s="963" t="s">
        <v>2524</v>
      </c>
      <c r="F191" s="963" t="s">
        <v>2532</v>
      </c>
      <c r="G191" s="17" t="s">
        <v>8</v>
      </c>
      <c r="H191" s="361" t="s">
        <v>717</v>
      </c>
      <c r="I191" s="152">
        <f t="shared" si="27"/>
        <v>20</v>
      </c>
      <c r="J191" s="640">
        <v>10</v>
      </c>
      <c r="K191" s="640">
        <v>10</v>
      </c>
      <c r="L191" s="389">
        <v>0</v>
      </c>
      <c r="M191" s="588" t="s">
        <v>268</v>
      </c>
      <c r="N191" s="588" t="s">
        <v>268</v>
      </c>
      <c r="O191" s="588" t="s">
        <v>269</v>
      </c>
      <c r="P191" s="588" t="s">
        <v>268</v>
      </c>
      <c r="Q191" s="588" t="s">
        <v>983</v>
      </c>
      <c r="R191" s="588" t="s">
        <v>268</v>
      </c>
      <c r="S191" s="588" t="s">
        <v>268</v>
      </c>
      <c r="T191" s="897" t="s">
        <v>725</v>
      </c>
      <c r="U191" s="14"/>
      <c r="V191" s="14">
        <f t="shared" si="23"/>
        <v>0</v>
      </c>
      <c r="W191" s="13"/>
      <c r="X191" s="123"/>
      <c r="Y191" s="14"/>
      <c r="Z191" s="14">
        <f t="shared" si="20"/>
        <v>0</v>
      </c>
      <c r="AB191" s="14"/>
      <c r="AC191" s="14">
        <f t="shared" si="24"/>
        <v>0</v>
      </c>
      <c r="AD191" s="14"/>
      <c r="AE191" s="14">
        <f t="shared" si="25"/>
        <v>0</v>
      </c>
      <c r="AF191" s="14"/>
      <c r="AG191" s="14"/>
      <c r="AH191" s="178">
        <v>0</v>
      </c>
      <c r="AI191" s="14">
        <f t="shared" si="26"/>
        <v>0</v>
      </c>
      <c r="AJ191" s="14"/>
      <c r="AK191" s="14">
        <f t="shared" si="21"/>
        <v>0</v>
      </c>
      <c r="AL191" s="14">
        <f t="shared" si="22"/>
        <v>0</v>
      </c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</row>
    <row r="192" spans="2:61" s="139" customFormat="1" ht="27.6" outlineLevel="1">
      <c r="B192" s="963"/>
      <c r="C192" s="964"/>
      <c r="D192" s="639" t="s">
        <v>946</v>
      </c>
      <c r="E192" s="963"/>
      <c r="F192" s="963"/>
      <c r="G192" s="17" t="s">
        <v>8</v>
      </c>
      <c r="H192" s="361" t="s">
        <v>717</v>
      </c>
      <c r="I192" s="152">
        <f t="shared" si="27"/>
        <v>150</v>
      </c>
      <c r="J192" s="640">
        <v>30</v>
      </c>
      <c r="K192" s="640">
        <v>120</v>
      </c>
      <c r="L192" s="389">
        <v>0</v>
      </c>
      <c r="M192" s="588" t="s">
        <v>268</v>
      </c>
      <c r="N192" s="588" t="s">
        <v>268</v>
      </c>
      <c r="O192" s="588" t="s">
        <v>269</v>
      </c>
      <c r="P192" s="588" t="s">
        <v>268</v>
      </c>
      <c r="Q192" s="588" t="s">
        <v>983</v>
      </c>
      <c r="R192" s="588" t="s">
        <v>268</v>
      </c>
      <c r="S192" s="588" t="s">
        <v>268</v>
      </c>
      <c r="T192" s="898"/>
      <c r="U192" s="14"/>
      <c r="V192" s="14">
        <f t="shared" si="23"/>
        <v>0</v>
      </c>
      <c r="W192" s="13"/>
      <c r="X192" s="123"/>
      <c r="Y192" s="14"/>
      <c r="Z192" s="14">
        <f t="shared" si="20"/>
        <v>0</v>
      </c>
      <c r="AB192" s="14"/>
      <c r="AC192" s="14">
        <f t="shared" si="24"/>
        <v>0</v>
      </c>
      <c r="AD192" s="14"/>
      <c r="AE192" s="14">
        <f t="shared" si="25"/>
        <v>0</v>
      </c>
      <c r="AF192" s="14"/>
      <c r="AG192" s="14"/>
      <c r="AH192" s="178">
        <v>0</v>
      </c>
      <c r="AI192" s="14">
        <f t="shared" si="26"/>
        <v>0</v>
      </c>
      <c r="AJ192" s="14"/>
      <c r="AK192" s="14">
        <f t="shared" si="21"/>
        <v>0</v>
      </c>
      <c r="AL192" s="14">
        <f t="shared" si="22"/>
        <v>0</v>
      </c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</row>
    <row r="193" spans="2:61" s="139" customFormat="1" ht="13.8" outlineLevel="1">
      <c r="B193" s="963"/>
      <c r="C193" s="964"/>
      <c r="D193" s="639" t="s">
        <v>320</v>
      </c>
      <c r="E193" s="963"/>
      <c r="F193" s="963"/>
      <c r="G193" s="17" t="s">
        <v>8</v>
      </c>
      <c r="H193" s="361" t="s">
        <v>717</v>
      </c>
      <c r="I193" s="152">
        <f t="shared" si="27"/>
        <v>150</v>
      </c>
      <c r="J193" s="640">
        <v>30</v>
      </c>
      <c r="K193" s="640">
        <v>120</v>
      </c>
      <c r="L193" s="389">
        <v>0</v>
      </c>
      <c r="M193" s="588" t="s">
        <v>268</v>
      </c>
      <c r="N193" s="588" t="s">
        <v>268</v>
      </c>
      <c r="O193" s="588" t="s">
        <v>269</v>
      </c>
      <c r="P193" s="588" t="s">
        <v>268</v>
      </c>
      <c r="Q193" s="588" t="s">
        <v>983</v>
      </c>
      <c r="R193" s="588" t="s">
        <v>268</v>
      </c>
      <c r="S193" s="588" t="s">
        <v>268</v>
      </c>
      <c r="T193" s="898"/>
      <c r="U193" s="14"/>
      <c r="V193" s="14">
        <f t="shared" si="23"/>
        <v>0</v>
      </c>
      <c r="W193" s="13"/>
      <c r="X193" s="123"/>
      <c r="Y193" s="14"/>
      <c r="Z193" s="14">
        <f t="shared" si="20"/>
        <v>0</v>
      </c>
      <c r="AB193" s="14"/>
      <c r="AC193" s="14">
        <f t="shared" si="24"/>
        <v>0</v>
      </c>
      <c r="AD193" s="14"/>
      <c r="AE193" s="14">
        <f t="shared" si="25"/>
        <v>0</v>
      </c>
      <c r="AF193" s="14"/>
      <c r="AG193" s="14"/>
      <c r="AH193" s="178">
        <v>0</v>
      </c>
      <c r="AI193" s="14">
        <f t="shared" si="26"/>
        <v>0</v>
      </c>
      <c r="AJ193" s="14"/>
      <c r="AK193" s="14">
        <f t="shared" si="21"/>
        <v>0</v>
      </c>
      <c r="AL193" s="14">
        <f t="shared" si="22"/>
        <v>0</v>
      </c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</row>
    <row r="194" spans="2:61" s="139" customFormat="1" ht="41.4" outlineLevel="1">
      <c r="B194" s="963"/>
      <c r="C194" s="964"/>
      <c r="D194" s="639" t="s">
        <v>812</v>
      </c>
      <c r="E194" s="963"/>
      <c r="F194" s="963"/>
      <c r="G194" s="17" t="s">
        <v>8</v>
      </c>
      <c r="H194" s="361" t="s">
        <v>717</v>
      </c>
      <c r="I194" s="152">
        <f t="shared" si="27"/>
        <v>65</v>
      </c>
      <c r="J194" s="640">
        <v>5</v>
      </c>
      <c r="K194" s="640">
        <v>60</v>
      </c>
      <c r="L194" s="389">
        <v>0</v>
      </c>
      <c r="M194" s="588" t="s">
        <v>268</v>
      </c>
      <c r="N194" s="588" t="s">
        <v>268</v>
      </c>
      <c r="O194" s="588" t="s">
        <v>269</v>
      </c>
      <c r="P194" s="588" t="s">
        <v>268</v>
      </c>
      <c r="Q194" s="588" t="s">
        <v>983</v>
      </c>
      <c r="R194" s="588" t="s">
        <v>268</v>
      </c>
      <c r="S194" s="588" t="s">
        <v>268</v>
      </c>
      <c r="T194" s="965"/>
      <c r="U194" s="14"/>
      <c r="V194" s="14">
        <f t="shared" si="23"/>
        <v>0</v>
      </c>
      <c r="W194" s="13"/>
      <c r="X194" s="123"/>
      <c r="Y194" s="14"/>
      <c r="Z194" s="14">
        <f t="shared" si="20"/>
        <v>0</v>
      </c>
      <c r="AB194" s="14"/>
      <c r="AC194" s="14">
        <f t="shared" si="24"/>
        <v>0</v>
      </c>
      <c r="AD194" s="14"/>
      <c r="AE194" s="14">
        <f t="shared" si="25"/>
        <v>0</v>
      </c>
      <c r="AF194" s="14"/>
      <c r="AG194" s="14"/>
      <c r="AH194" s="178">
        <v>0</v>
      </c>
      <c r="AI194" s="14">
        <f t="shared" si="26"/>
        <v>0</v>
      </c>
      <c r="AJ194" s="14"/>
      <c r="AK194" s="14">
        <f t="shared" si="21"/>
        <v>0</v>
      </c>
      <c r="AL194" s="14">
        <f t="shared" si="22"/>
        <v>0</v>
      </c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</row>
    <row r="195" spans="2:61" s="139" customFormat="1" ht="39" customHeight="1" outlineLevel="1">
      <c r="B195" s="963" t="s">
        <v>884</v>
      </c>
      <c r="C195" s="964" t="s">
        <v>947</v>
      </c>
      <c r="D195" s="639" t="s">
        <v>813</v>
      </c>
      <c r="E195" s="963" t="s">
        <v>2524</v>
      </c>
      <c r="F195" s="963" t="s">
        <v>2532</v>
      </c>
      <c r="G195" s="17" t="s">
        <v>8</v>
      </c>
      <c r="H195" s="361" t="s">
        <v>717</v>
      </c>
      <c r="I195" s="152">
        <f t="shared" si="27"/>
        <v>5</v>
      </c>
      <c r="J195" s="640">
        <v>5</v>
      </c>
      <c r="K195" s="640">
        <v>0</v>
      </c>
      <c r="L195" s="389">
        <v>0</v>
      </c>
      <c r="M195" s="588" t="s">
        <v>268</v>
      </c>
      <c r="N195" s="588" t="s">
        <v>268</v>
      </c>
      <c r="O195" s="588" t="s">
        <v>269</v>
      </c>
      <c r="P195" s="588" t="s">
        <v>268</v>
      </c>
      <c r="Q195" s="588" t="s">
        <v>269</v>
      </c>
      <c r="R195" s="588" t="s">
        <v>268</v>
      </c>
      <c r="S195" s="588" t="s">
        <v>268</v>
      </c>
      <c r="T195" s="897" t="s">
        <v>725</v>
      </c>
      <c r="U195" s="14"/>
      <c r="V195" s="14">
        <f t="shared" si="23"/>
        <v>0</v>
      </c>
      <c r="W195" s="13"/>
      <c r="X195" s="123"/>
      <c r="Y195" s="14"/>
      <c r="Z195" s="14">
        <f t="shared" si="20"/>
        <v>0</v>
      </c>
      <c r="AB195" s="14"/>
      <c r="AC195" s="14">
        <f t="shared" si="24"/>
        <v>0</v>
      </c>
      <c r="AD195" s="14"/>
      <c r="AE195" s="14">
        <f t="shared" si="25"/>
        <v>0</v>
      </c>
      <c r="AF195" s="14"/>
      <c r="AG195" s="14"/>
      <c r="AH195" s="178">
        <v>0</v>
      </c>
      <c r="AI195" s="14">
        <f t="shared" si="26"/>
        <v>0</v>
      </c>
      <c r="AJ195" s="14"/>
      <c r="AK195" s="14">
        <f t="shared" si="21"/>
        <v>0</v>
      </c>
      <c r="AL195" s="14">
        <f t="shared" si="22"/>
        <v>0</v>
      </c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</row>
    <row r="196" spans="2:61" s="139" customFormat="1" ht="13.8" outlineLevel="1">
      <c r="B196" s="963"/>
      <c r="C196" s="964"/>
      <c r="D196" s="639" t="s">
        <v>814</v>
      </c>
      <c r="E196" s="963"/>
      <c r="F196" s="963"/>
      <c r="G196" s="17" t="s">
        <v>8</v>
      </c>
      <c r="H196" s="361" t="s">
        <v>717</v>
      </c>
      <c r="I196" s="152">
        <f t="shared" si="27"/>
        <v>20</v>
      </c>
      <c r="J196" s="640">
        <v>20</v>
      </c>
      <c r="K196" s="640">
        <v>0</v>
      </c>
      <c r="L196" s="389">
        <v>0</v>
      </c>
      <c r="M196" s="588" t="s">
        <v>268</v>
      </c>
      <c r="N196" s="588" t="s">
        <v>268</v>
      </c>
      <c r="O196" s="588" t="s">
        <v>269</v>
      </c>
      <c r="P196" s="588" t="s">
        <v>268</v>
      </c>
      <c r="Q196" s="588" t="s">
        <v>269</v>
      </c>
      <c r="R196" s="588" t="s">
        <v>268</v>
      </c>
      <c r="S196" s="588" t="s">
        <v>268</v>
      </c>
      <c r="T196" s="898"/>
      <c r="U196" s="14"/>
      <c r="V196" s="14">
        <f t="shared" si="23"/>
        <v>0</v>
      </c>
      <c r="W196" s="13"/>
      <c r="X196" s="123"/>
      <c r="Y196" s="14"/>
      <c r="Z196" s="14">
        <f t="shared" si="20"/>
        <v>0</v>
      </c>
      <c r="AB196" s="14"/>
      <c r="AC196" s="14">
        <f t="shared" si="24"/>
        <v>0</v>
      </c>
      <c r="AD196" s="14"/>
      <c r="AE196" s="14">
        <f t="shared" si="25"/>
        <v>0</v>
      </c>
      <c r="AF196" s="14"/>
      <c r="AG196" s="14"/>
      <c r="AH196" s="178">
        <v>0</v>
      </c>
      <c r="AI196" s="14">
        <f t="shared" si="26"/>
        <v>0</v>
      </c>
      <c r="AJ196" s="14"/>
      <c r="AK196" s="14">
        <f t="shared" si="21"/>
        <v>0</v>
      </c>
      <c r="AL196" s="14">
        <f t="shared" si="22"/>
        <v>0</v>
      </c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</row>
    <row r="197" spans="2:61" s="139" customFormat="1" ht="13.8" outlineLevel="1">
      <c r="B197" s="963"/>
      <c r="C197" s="964"/>
      <c r="D197" s="639" t="s">
        <v>815</v>
      </c>
      <c r="E197" s="963"/>
      <c r="F197" s="963"/>
      <c r="G197" s="17" t="s">
        <v>8</v>
      </c>
      <c r="H197" s="361" t="s">
        <v>717</v>
      </c>
      <c r="I197" s="152">
        <f t="shared" si="27"/>
        <v>35</v>
      </c>
      <c r="J197" s="640">
        <v>35</v>
      </c>
      <c r="K197" s="640">
        <v>0</v>
      </c>
      <c r="L197" s="389">
        <v>0</v>
      </c>
      <c r="M197" s="588" t="s">
        <v>268</v>
      </c>
      <c r="N197" s="588" t="s">
        <v>268</v>
      </c>
      <c r="O197" s="588" t="s">
        <v>269</v>
      </c>
      <c r="P197" s="588" t="s">
        <v>268</v>
      </c>
      <c r="Q197" s="588" t="s">
        <v>269</v>
      </c>
      <c r="R197" s="588" t="s">
        <v>268</v>
      </c>
      <c r="S197" s="588" t="s">
        <v>268</v>
      </c>
      <c r="T197" s="898"/>
      <c r="U197" s="14"/>
      <c r="V197" s="14">
        <f t="shared" si="23"/>
        <v>0</v>
      </c>
      <c r="W197" s="13"/>
      <c r="X197" s="123"/>
      <c r="Y197" s="14"/>
      <c r="Z197" s="14">
        <f t="shared" si="20"/>
        <v>0</v>
      </c>
      <c r="AB197" s="14"/>
      <c r="AC197" s="14">
        <f t="shared" si="24"/>
        <v>0</v>
      </c>
      <c r="AD197" s="14"/>
      <c r="AE197" s="14">
        <f t="shared" si="25"/>
        <v>0</v>
      </c>
      <c r="AF197" s="14"/>
      <c r="AG197" s="14"/>
      <c r="AH197" s="178">
        <v>0</v>
      </c>
      <c r="AI197" s="14">
        <f t="shared" si="26"/>
        <v>0</v>
      </c>
      <c r="AJ197" s="14"/>
      <c r="AK197" s="14">
        <f t="shared" si="21"/>
        <v>0</v>
      </c>
      <c r="AL197" s="14">
        <f t="shared" si="22"/>
        <v>0</v>
      </c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</row>
    <row r="198" spans="2:61" s="139" customFormat="1" ht="13.8" outlineLevel="1">
      <c r="B198" s="963"/>
      <c r="C198" s="964"/>
      <c r="D198" s="639" t="s">
        <v>816</v>
      </c>
      <c r="E198" s="963"/>
      <c r="F198" s="963"/>
      <c r="G198" s="17" t="s">
        <v>8</v>
      </c>
      <c r="H198" s="361" t="s">
        <v>717</v>
      </c>
      <c r="I198" s="152">
        <f t="shared" si="27"/>
        <v>30</v>
      </c>
      <c r="J198" s="640">
        <v>30</v>
      </c>
      <c r="K198" s="640">
        <v>0</v>
      </c>
      <c r="L198" s="389">
        <v>0</v>
      </c>
      <c r="M198" s="588" t="s">
        <v>268</v>
      </c>
      <c r="N198" s="588" t="s">
        <v>268</v>
      </c>
      <c r="O198" s="588" t="s">
        <v>269</v>
      </c>
      <c r="P198" s="588" t="s">
        <v>268</v>
      </c>
      <c r="Q198" s="588" t="s">
        <v>269</v>
      </c>
      <c r="R198" s="588" t="s">
        <v>268</v>
      </c>
      <c r="S198" s="588" t="s">
        <v>268</v>
      </c>
      <c r="T198" s="965"/>
      <c r="U198" s="14"/>
      <c r="V198" s="14">
        <f t="shared" si="23"/>
        <v>0</v>
      </c>
      <c r="W198" s="13"/>
      <c r="X198" s="123"/>
      <c r="Y198" s="14"/>
      <c r="Z198" s="14">
        <f t="shared" si="20"/>
        <v>0</v>
      </c>
      <c r="AB198" s="14"/>
      <c r="AC198" s="14">
        <f t="shared" si="24"/>
        <v>0</v>
      </c>
      <c r="AD198" s="14"/>
      <c r="AE198" s="14">
        <f t="shared" si="25"/>
        <v>0</v>
      </c>
      <c r="AF198" s="14"/>
      <c r="AG198" s="14"/>
      <c r="AH198" s="178">
        <v>0</v>
      </c>
      <c r="AI198" s="14">
        <f t="shared" si="26"/>
        <v>0</v>
      </c>
      <c r="AJ198" s="14"/>
      <c r="AK198" s="14">
        <f t="shared" si="21"/>
        <v>0</v>
      </c>
      <c r="AL198" s="14">
        <f t="shared" si="22"/>
        <v>0</v>
      </c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</row>
    <row r="199" spans="2:61" s="139" customFormat="1" ht="13.8" outlineLevel="1">
      <c r="B199" s="963" t="s">
        <v>885</v>
      </c>
      <c r="C199" s="964" t="s">
        <v>948</v>
      </c>
      <c r="D199" s="639" t="s">
        <v>813</v>
      </c>
      <c r="E199" s="963" t="s">
        <v>2524</v>
      </c>
      <c r="F199" s="963" t="s">
        <v>2532</v>
      </c>
      <c r="G199" s="17" t="s">
        <v>8</v>
      </c>
      <c r="H199" s="361" t="s">
        <v>982</v>
      </c>
      <c r="I199" s="152">
        <f t="shared" si="27"/>
        <v>5</v>
      </c>
      <c r="J199" s="640">
        <v>5</v>
      </c>
      <c r="K199" s="640">
        <v>0</v>
      </c>
      <c r="L199" s="389">
        <v>0</v>
      </c>
      <c r="M199" s="588" t="s">
        <v>268</v>
      </c>
      <c r="N199" s="588" t="s">
        <v>268</v>
      </c>
      <c r="O199" s="588" t="s">
        <v>269</v>
      </c>
      <c r="P199" s="588" t="s">
        <v>268</v>
      </c>
      <c r="Q199" s="588" t="s">
        <v>269</v>
      </c>
      <c r="R199" s="588" t="s">
        <v>268</v>
      </c>
      <c r="S199" s="588" t="s">
        <v>268</v>
      </c>
      <c r="T199" s="897" t="s">
        <v>725</v>
      </c>
      <c r="U199" s="14"/>
      <c r="V199" s="14">
        <f t="shared" si="23"/>
        <v>0</v>
      </c>
      <c r="W199" s="13"/>
      <c r="X199" s="123"/>
      <c r="Y199" s="14"/>
      <c r="Z199" s="14">
        <f t="shared" si="20"/>
        <v>0</v>
      </c>
      <c r="AB199" s="14"/>
      <c r="AC199" s="14">
        <f t="shared" si="24"/>
        <v>0</v>
      </c>
      <c r="AD199" s="14"/>
      <c r="AE199" s="14">
        <f t="shared" si="25"/>
        <v>0</v>
      </c>
      <c r="AF199" s="14"/>
      <c r="AG199" s="14"/>
      <c r="AH199" s="178">
        <v>0</v>
      </c>
      <c r="AI199" s="14">
        <f t="shared" si="26"/>
        <v>0</v>
      </c>
      <c r="AJ199" s="14"/>
      <c r="AK199" s="14">
        <f t="shared" si="21"/>
        <v>0</v>
      </c>
      <c r="AL199" s="14">
        <f t="shared" si="22"/>
        <v>0</v>
      </c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</row>
    <row r="200" spans="2:61" s="139" customFormat="1" ht="13.8" outlineLevel="1">
      <c r="B200" s="963"/>
      <c r="C200" s="964"/>
      <c r="D200" s="639" t="s">
        <v>817</v>
      </c>
      <c r="E200" s="963"/>
      <c r="F200" s="963"/>
      <c r="G200" s="17" t="s">
        <v>8</v>
      </c>
      <c r="H200" s="361" t="s">
        <v>982</v>
      </c>
      <c r="I200" s="152">
        <f t="shared" si="27"/>
        <v>485</v>
      </c>
      <c r="J200" s="640">
        <v>5</v>
      </c>
      <c r="K200" s="640">
        <v>480</v>
      </c>
      <c r="L200" s="389">
        <v>0</v>
      </c>
      <c r="M200" s="588" t="s">
        <v>268</v>
      </c>
      <c r="N200" s="588" t="s">
        <v>268</v>
      </c>
      <c r="O200" s="588" t="s">
        <v>269</v>
      </c>
      <c r="P200" s="588" t="s">
        <v>268</v>
      </c>
      <c r="Q200" s="588" t="s">
        <v>269</v>
      </c>
      <c r="R200" s="588" t="s">
        <v>268</v>
      </c>
      <c r="S200" s="588" t="s">
        <v>268</v>
      </c>
      <c r="T200" s="965"/>
      <c r="U200" s="14"/>
      <c r="V200" s="14">
        <f t="shared" si="23"/>
        <v>0</v>
      </c>
      <c r="W200" s="13"/>
      <c r="X200" s="123"/>
      <c r="Y200" s="14"/>
      <c r="Z200" s="14">
        <f t="shared" ref="Z200:Z261" si="28">V200*Y200</f>
        <v>0</v>
      </c>
      <c r="AB200" s="14"/>
      <c r="AC200" s="14">
        <f t="shared" si="24"/>
        <v>0</v>
      </c>
      <c r="AD200" s="14"/>
      <c r="AE200" s="14">
        <f t="shared" si="25"/>
        <v>0</v>
      </c>
      <c r="AF200" s="14"/>
      <c r="AG200" s="14"/>
      <c r="AH200" s="178">
        <v>0</v>
      </c>
      <c r="AI200" s="14">
        <f t="shared" si="26"/>
        <v>0</v>
      </c>
      <c r="AJ200" s="14"/>
      <c r="AK200" s="14">
        <f t="shared" ref="AK200:AK261" si="29">COUNTIF(AM200:AV200,"V")</f>
        <v>0</v>
      </c>
      <c r="AL200" s="14">
        <f t="shared" ref="AL200:AL261" si="30">Z200-AC200-AE200-AI200</f>
        <v>0</v>
      </c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</row>
    <row r="201" spans="2:61" s="139" customFormat="1" ht="13.8" outlineLevel="1">
      <c r="B201" s="963" t="s">
        <v>818</v>
      </c>
      <c r="C201" s="1234" t="s">
        <v>949</v>
      </c>
      <c r="D201" s="639" t="s">
        <v>326</v>
      </c>
      <c r="E201" s="963" t="s">
        <v>2524</v>
      </c>
      <c r="F201" s="963" t="s">
        <v>2532</v>
      </c>
      <c r="G201" s="17" t="s">
        <v>8</v>
      </c>
      <c r="H201" s="361" t="s">
        <v>716</v>
      </c>
      <c r="I201" s="152">
        <f t="shared" si="27"/>
        <v>30</v>
      </c>
      <c r="J201" s="640">
        <v>30</v>
      </c>
      <c r="K201" s="640">
        <v>0</v>
      </c>
      <c r="L201" s="389">
        <v>0</v>
      </c>
      <c r="M201" s="588" t="s">
        <v>268</v>
      </c>
      <c r="N201" s="588" t="s">
        <v>268</v>
      </c>
      <c r="O201" s="588" t="s">
        <v>269</v>
      </c>
      <c r="P201" s="588" t="s">
        <v>268</v>
      </c>
      <c r="Q201" s="588" t="s">
        <v>268</v>
      </c>
      <c r="R201" s="588" t="s">
        <v>268</v>
      </c>
      <c r="S201" s="588" t="s">
        <v>268</v>
      </c>
      <c r="T201" s="1232" t="s">
        <v>725</v>
      </c>
      <c r="U201" s="14"/>
      <c r="V201" s="14">
        <f t="shared" si="23"/>
        <v>0</v>
      </c>
      <c r="W201" s="13"/>
      <c r="X201" s="123"/>
      <c r="Y201" s="14"/>
      <c r="Z201" s="14">
        <f t="shared" si="28"/>
        <v>0</v>
      </c>
      <c r="AB201" s="14"/>
      <c r="AC201" s="14">
        <f t="shared" si="24"/>
        <v>0</v>
      </c>
      <c r="AD201" s="14"/>
      <c r="AE201" s="14">
        <f t="shared" si="25"/>
        <v>0</v>
      </c>
      <c r="AF201" s="14"/>
      <c r="AG201" s="14"/>
      <c r="AH201" s="178">
        <v>0</v>
      </c>
      <c r="AI201" s="14">
        <f t="shared" si="26"/>
        <v>0</v>
      </c>
      <c r="AJ201" s="14"/>
      <c r="AK201" s="14">
        <f t="shared" si="29"/>
        <v>0</v>
      </c>
      <c r="AL201" s="14">
        <f t="shared" si="30"/>
        <v>0</v>
      </c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</row>
    <row r="202" spans="2:61" s="139" customFormat="1" ht="13.8" outlineLevel="1">
      <c r="B202" s="963"/>
      <c r="C202" s="1234"/>
      <c r="D202" s="639" t="s">
        <v>327</v>
      </c>
      <c r="E202" s="963"/>
      <c r="F202" s="963"/>
      <c r="G202" s="17" t="s">
        <v>8</v>
      </c>
      <c r="H202" s="361" t="s">
        <v>716</v>
      </c>
      <c r="I202" s="152">
        <f t="shared" si="27"/>
        <v>30</v>
      </c>
      <c r="J202" s="640">
        <v>30</v>
      </c>
      <c r="K202" s="640">
        <v>0</v>
      </c>
      <c r="L202" s="389">
        <v>0</v>
      </c>
      <c r="M202" s="588" t="s">
        <v>268</v>
      </c>
      <c r="N202" s="588" t="s">
        <v>268</v>
      </c>
      <c r="O202" s="588" t="s">
        <v>269</v>
      </c>
      <c r="P202" s="588" t="s">
        <v>268</v>
      </c>
      <c r="Q202" s="588" t="s">
        <v>268</v>
      </c>
      <c r="R202" s="588" t="s">
        <v>268</v>
      </c>
      <c r="S202" s="588" t="s">
        <v>268</v>
      </c>
      <c r="T202" s="1232"/>
      <c r="U202" s="14"/>
      <c r="V202" s="14">
        <f t="shared" ref="V202:V265" si="31">SUMIF(U202,"Y",J202)</f>
        <v>0</v>
      </c>
      <c r="W202" s="13"/>
      <c r="X202" s="123"/>
      <c r="Y202" s="14"/>
      <c r="Z202" s="14">
        <f t="shared" si="28"/>
        <v>0</v>
      </c>
      <c r="AB202" s="14"/>
      <c r="AC202" s="14">
        <f t="shared" ref="AC202:AC265" si="32">SUMIF(AB202,"Y",L202)*AK202</f>
        <v>0</v>
      </c>
      <c r="AD202" s="14"/>
      <c r="AE202" s="14">
        <f t="shared" ref="AE202:AE265" si="33">COUNTIF(AM202:AV202,"L")*J202</f>
        <v>0</v>
      </c>
      <c r="AF202" s="14"/>
      <c r="AG202" s="14"/>
      <c r="AH202" s="178">
        <v>0</v>
      </c>
      <c r="AI202" s="14">
        <f t="shared" ref="AI202:AI265" si="34">IFERROR(COUNTIF(AM202:BL202, "S")*J202*AH202,0)</f>
        <v>0</v>
      </c>
      <c r="AJ202" s="14"/>
      <c r="AK202" s="14">
        <f t="shared" si="29"/>
        <v>0</v>
      </c>
      <c r="AL202" s="14">
        <f t="shared" si="30"/>
        <v>0</v>
      </c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</row>
    <row r="203" spans="2:61" s="139" customFormat="1" ht="39" customHeight="1" outlineLevel="1">
      <c r="B203" s="963" t="s">
        <v>819</v>
      </c>
      <c r="C203" s="1234" t="s">
        <v>820</v>
      </c>
      <c r="D203" s="639" t="s">
        <v>326</v>
      </c>
      <c r="E203" s="963" t="s">
        <v>3571</v>
      </c>
      <c r="F203" s="963" t="s">
        <v>3572</v>
      </c>
      <c r="G203" s="17" t="s">
        <v>8</v>
      </c>
      <c r="H203" s="361" t="s">
        <v>717</v>
      </c>
      <c r="I203" s="152">
        <f t="shared" si="27"/>
        <v>30</v>
      </c>
      <c r="J203" s="640">
        <v>30</v>
      </c>
      <c r="K203" s="640">
        <v>0</v>
      </c>
      <c r="L203" s="389">
        <v>0</v>
      </c>
      <c r="M203" s="588" t="s">
        <v>268</v>
      </c>
      <c r="N203" s="588" t="s">
        <v>268</v>
      </c>
      <c r="O203" s="588" t="s">
        <v>269</v>
      </c>
      <c r="P203" s="588" t="s">
        <v>268</v>
      </c>
      <c r="Q203" s="588" t="s">
        <v>268</v>
      </c>
      <c r="R203" s="588" t="s">
        <v>268</v>
      </c>
      <c r="S203" s="588" t="s">
        <v>268</v>
      </c>
      <c r="T203" s="1232" t="s">
        <v>725</v>
      </c>
      <c r="U203" s="14"/>
      <c r="V203" s="14">
        <f t="shared" si="31"/>
        <v>0</v>
      </c>
      <c r="W203" s="13"/>
      <c r="X203" s="123"/>
      <c r="Y203" s="14"/>
      <c r="Z203" s="14">
        <f t="shared" si="28"/>
        <v>0</v>
      </c>
      <c r="AB203" s="14"/>
      <c r="AC203" s="14">
        <f t="shared" si="32"/>
        <v>0</v>
      </c>
      <c r="AD203" s="14"/>
      <c r="AE203" s="14">
        <f t="shared" si="33"/>
        <v>0</v>
      </c>
      <c r="AF203" s="14"/>
      <c r="AG203" s="14"/>
      <c r="AH203" s="178">
        <v>0</v>
      </c>
      <c r="AI203" s="14">
        <f t="shared" si="34"/>
        <v>0</v>
      </c>
      <c r="AJ203" s="14"/>
      <c r="AK203" s="14">
        <f t="shared" si="29"/>
        <v>0</v>
      </c>
      <c r="AL203" s="14">
        <f t="shared" si="30"/>
        <v>0</v>
      </c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</row>
    <row r="204" spans="2:61" s="139" customFormat="1" ht="13.8" outlineLevel="1">
      <c r="B204" s="963"/>
      <c r="C204" s="1234"/>
      <c r="D204" s="639" t="s">
        <v>328</v>
      </c>
      <c r="E204" s="963"/>
      <c r="F204" s="963"/>
      <c r="G204" s="17" t="s">
        <v>8</v>
      </c>
      <c r="H204" s="361" t="s">
        <v>717</v>
      </c>
      <c r="I204" s="152">
        <f t="shared" ref="I204:I265" si="35">J204+K204</f>
        <v>130</v>
      </c>
      <c r="J204" s="640">
        <v>10</v>
      </c>
      <c r="K204" s="640">
        <v>120</v>
      </c>
      <c r="L204" s="389">
        <v>0</v>
      </c>
      <c r="M204" s="588" t="s">
        <v>268</v>
      </c>
      <c r="N204" s="588" t="s">
        <v>268</v>
      </c>
      <c r="O204" s="588" t="s">
        <v>269</v>
      </c>
      <c r="P204" s="588" t="s">
        <v>268</v>
      </c>
      <c r="Q204" s="588" t="s">
        <v>268</v>
      </c>
      <c r="R204" s="588" t="s">
        <v>268</v>
      </c>
      <c r="S204" s="588" t="s">
        <v>268</v>
      </c>
      <c r="T204" s="1232"/>
      <c r="U204" s="14"/>
      <c r="V204" s="14">
        <f t="shared" si="31"/>
        <v>0</v>
      </c>
      <c r="W204" s="13"/>
      <c r="X204" s="123"/>
      <c r="Y204" s="14"/>
      <c r="Z204" s="14">
        <f t="shared" si="28"/>
        <v>0</v>
      </c>
      <c r="AB204" s="14"/>
      <c r="AC204" s="14">
        <f t="shared" si="32"/>
        <v>0</v>
      </c>
      <c r="AD204" s="14"/>
      <c r="AE204" s="14">
        <f t="shared" si="33"/>
        <v>0</v>
      </c>
      <c r="AF204" s="14"/>
      <c r="AG204" s="14"/>
      <c r="AH204" s="178">
        <v>0</v>
      </c>
      <c r="AI204" s="14">
        <f t="shared" si="34"/>
        <v>0</v>
      </c>
      <c r="AJ204" s="14"/>
      <c r="AK204" s="14">
        <f t="shared" si="29"/>
        <v>0</v>
      </c>
      <c r="AL204" s="14">
        <f t="shared" si="30"/>
        <v>0</v>
      </c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</row>
    <row r="205" spans="2:61" s="139" customFormat="1" ht="13.8" outlineLevel="1">
      <c r="B205" s="963"/>
      <c r="C205" s="1234"/>
      <c r="D205" s="639" t="s">
        <v>329</v>
      </c>
      <c r="E205" s="963"/>
      <c r="F205" s="963"/>
      <c r="G205" s="17" t="s">
        <v>8</v>
      </c>
      <c r="H205" s="361" t="s">
        <v>717</v>
      </c>
      <c r="I205" s="152">
        <f t="shared" si="35"/>
        <v>60</v>
      </c>
      <c r="J205" s="640">
        <v>60</v>
      </c>
      <c r="K205" s="640">
        <v>0</v>
      </c>
      <c r="L205" s="389">
        <v>0</v>
      </c>
      <c r="M205" s="588" t="s">
        <v>268</v>
      </c>
      <c r="N205" s="588" t="s">
        <v>268</v>
      </c>
      <c r="O205" s="588" t="s">
        <v>269</v>
      </c>
      <c r="P205" s="588" t="s">
        <v>268</v>
      </c>
      <c r="Q205" s="588" t="s">
        <v>268</v>
      </c>
      <c r="R205" s="588" t="s">
        <v>268</v>
      </c>
      <c r="S205" s="588" t="s">
        <v>268</v>
      </c>
      <c r="T205" s="1232"/>
      <c r="U205" s="14"/>
      <c r="V205" s="14">
        <f t="shared" si="31"/>
        <v>0</v>
      </c>
      <c r="W205" s="13"/>
      <c r="X205" s="123"/>
      <c r="Y205" s="14"/>
      <c r="Z205" s="14">
        <f t="shared" si="28"/>
        <v>0</v>
      </c>
      <c r="AB205" s="14"/>
      <c r="AC205" s="14">
        <f t="shared" si="32"/>
        <v>0</v>
      </c>
      <c r="AD205" s="14"/>
      <c r="AE205" s="14">
        <f t="shared" si="33"/>
        <v>0</v>
      </c>
      <c r="AF205" s="14"/>
      <c r="AG205" s="14"/>
      <c r="AH205" s="178">
        <v>0</v>
      </c>
      <c r="AI205" s="14">
        <f t="shared" si="34"/>
        <v>0</v>
      </c>
      <c r="AJ205" s="14"/>
      <c r="AK205" s="14">
        <f t="shared" si="29"/>
        <v>0</v>
      </c>
      <c r="AL205" s="14">
        <f t="shared" si="30"/>
        <v>0</v>
      </c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</row>
    <row r="206" spans="2:61" s="139" customFormat="1" ht="39" customHeight="1" outlineLevel="1">
      <c r="B206" s="963" t="s">
        <v>886</v>
      </c>
      <c r="C206" s="1234" t="s">
        <v>821</v>
      </c>
      <c r="D206" s="639" t="s">
        <v>309</v>
      </c>
      <c r="E206" s="963" t="s">
        <v>2524</v>
      </c>
      <c r="F206" s="963" t="s">
        <v>2532</v>
      </c>
      <c r="G206" s="17" t="s">
        <v>8</v>
      </c>
      <c r="H206" s="361" t="s">
        <v>716</v>
      </c>
      <c r="I206" s="152">
        <f t="shared" si="35"/>
        <v>20</v>
      </c>
      <c r="J206" s="640">
        <v>10</v>
      </c>
      <c r="K206" s="640">
        <v>10</v>
      </c>
      <c r="L206" s="389">
        <v>0</v>
      </c>
      <c r="M206" s="588" t="s">
        <v>268</v>
      </c>
      <c r="N206" s="588" t="s">
        <v>268</v>
      </c>
      <c r="O206" s="588" t="s">
        <v>269</v>
      </c>
      <c r="P206" s="588" t="s">
        <v>268</v>
      </c>
      <c r="Q206" s="588" t="s">
        <v>269</v>
      </c>
      <c r="R206" s="588" t="s">
        <v>268</v>
      </c>
      <c r="S206" s="588" t="s">
        <v>268</v>
      </c>
      <c r="T206" s="1232" t="s">
        <v>725</v>
      </c>
      <c r="U206" s="14"/>
      <c r="V206" s="14">
        <f t="shared" si="31"/>
        <v>0</v>
      </c>
      <c r="W206" s="13"/>
      <c r="X206" s="123"/>
      <c r="Y206" s="14"/>
      <c r="Z206" s="14">
        <f t="shared" si="28"/>
        <v>0</v>
      </c>
      <c r="AB206" s="14"/>
      <c r="AC206" s="14">
        <f t="shared" si="32"/>
        <v>0</v>
      </c>
      <c r="AD206" s="14"/>
      <c r="AE206" s="14">
        <f t="shared" si="33"/>
        <v>0</v>
      </c>
      <c r="AF206" s="14"/>
      <c r="AG206" s="14"/>
      <c r="AH206" s="178">
        <v>0</v>
      </c>
      <c r="AI206" s="14">
        <f t="shared" si="34"/>
        <v>0</v>
      </c>
      <c r="AJ206" s="14"/>
      <c r="AK206" s="14">
        <f t="shared" si="29"/>
        <v>0</v>
      </c>
      <c r="AL206" s="14">
        <f t="shared" si="30"/>
        <v>0</v>
      </c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</row>
    <row r="207" spans="2:61" s="139" customFormat="1" ht="13.8" outlineLevel="1">
      <c r="B207" s="963"/>
      <c r="C207" s="1234"/>
      <c r="D207" s="639" t="s">
        <v>318</v>
      </c>
      <c r="E207" s="963"/>
      <c r="F207" s="963"/>
      <c r="G207" s="17" t="s">
        <v>8</v>
      </c>
      <c r="H207" s="361" t="s">
        <v>716</v>
      </c>
      <c r="I207" s="152">
        <f t="shared" si="35"/>
        <v>10</v>
      </c>
      <c r="J207" s="640">
        <v>5</v>
      </c>
      <c r="K207" s="640">
        <v>5</v>
      </c>
      <c r="L207" s="389">
        <v>0</v>
      </c>
      <c r="M207" s="588" t="s">
        <v>268</v>
      </c>
      <c r="N207" s="588" t="s">
        <v>268</v>
      </c>
      <c r="O207" s="588" t="s">
        <v>269</v>
      </c>
      <c r="P207" s="588" t="s">
        <v>268</v>
      </c>
      <c r="Q207" s="588" t="s">
        <v>269</v>
      </c>
      <c r="R207" s="588" t="s">
        <v>268</v>
      </c>
      <c r="S207" s="588" t="s">
        <v>268</v>
      </c>
      <c r="T207" s="1232"/>
      <c r="U207" s="14"/>
      <c r="V207" s="14">
        <f t="shared" si="31"/>
        <v>0</v>
      </c>
      <c r="W207" s="13"/>
      <c r="X207" s="123"/>
      <c r="Y207" s="14"/>
      <c r="Z207" s="14">
        <f t="shared" si="28"/>
        <v>0</v>
      </c>
      <c r="AB207" s="14"/>
      <c r="AC207" s="14">
        <f t="shared" si="32"/>
        <v>0</v>
      </c>
      <c r="AD207" s="14"/>
      <c r="AE207" s="14">
        <f t="shared" si="33"/>
        <v>0</v>
      </c>
      <c r="AF207" s="14"/>
      <c r="AG207" s="14"/>
      <c r="AH207" s="178">
        <v>0</v>
      </c>
      <c r="AI207" s="14">
        <f t="shared" si="34"/>
        <v>0</v>
      </c>
      <c r="AJ207" s="14"/>
      <c r="AK207" s="14">
        <f t="shared" si="29"/>
        <v>0</v>
      </c>
      <c r="AL207" s="14">
        <f t="shared" si="30"/>
        <v>0</v>
      </c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</row>
    <row r="208" spans="2:61" s="139" customFormat="1" ht="13.8" outlineLevel="1">
      <c r="B208" s="963"/>
      <c r="C208" s="1234"/>
      <c r="D208" s="639" t="s">
        <v>330</v>
      </c>
      <c r="E208" s="963"/>
      <c r="F208" s="963"/>
      <c r="G208" s="17" t="s">
        <v>8</v>
      </c>
      <c r="H208" s="361" t="s">
        <v>716</v>
      </c>
      <c r="I208" s="152">
        <f t="shared" si="35"/>
        <v>580</v>
      </c>
      <c r="J208" s="640">
        <v>160</v>
      </c>
      <c r="K208" s="640">
        <v>420</v>
      </c>
      <c r="L208" s="389">
        <v>0</v>
      </c>
      <c r="M208" s="588" t="s">
        <v>268</v>
      </c>
      <c r="N208" s="588" t="s">
        <v>268</v>
      </c>
      <c r="O208" s="588" t="s">
        <v>269</v>
      </c>
      <c r="P208" s="588" t="s">
        <v>268</v>
      </c>
      <c r="Q208" s="588" t="s">
        <v>269</v>
      </c>
      <c r="R208" s="588" t="s">
        <v>268</v>
      </c>
      <c r="S208" s="588" t="s">
        <v>268</v>
      </c>
      <c r="T208" s="1232"/>
      <c r="U208" s="14"/>
      <c r="V208" s="14">
        <f t="shared" si="31"/>
        <v>0</v>
      </c>
      <c r="W208" s="13"/>
      <c r="X208" s="123"/>
      <c r="Y208" s="14"/>
      <c r="Z208" s="14">
        <f t="shared" si="28"/>
        <v>0</v>
      </c>
      <c r="AB208" s="14"/>
      <c r="AC208" s="14">
        <f t="shared" si="32"/>
        <v>0</v>
      </c>
      <c r="AD208" s="14"/>
      <c r="AE208" s="14">
        <f t="shared" si="33"/>
        <v>0</v>
      </c>
      <c r="AF208" s="14"/>
      <c r="AG208" s="14"/>
      <c r="AH208" s="178">
        <v>0</v>
      </c>
      <c r="AI208" s="14">
        <f t="shared" si="34"/>
        <v>0</v>
      </c>
      <c r="AJ208" s="14"/>
      <c r="AK208" s="14">
        <f t="shared" si="29"/>
        <v>0</v>
      </c>
      <c r="AL208" s="14">
        <f t="shared" si="30"/>
        <v>0</v>
      </c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</row>
    <row r="209" spans="2:61" s="139" customFormat="1" ht="13.8" outlineLevel="1">
      <c r="B209" s="963"/>
      <c r="C209" s="1234"/>
      <c r="D209" s="639" t="s">
        <v>331</v>
      </c>
      <c r="E209" s="963"/>
      <c r="F209" s="963"/>
      <c r="G209" s="17" t="s">
        <v>8</v>
      </c>
      <c r="H209" s="361" t="s">
        <v>716</v>
      </c>
      <c r="I209" s="152">
        <f t="shared" si="35"/>
        <v>25</v>
      </c>
      <c r="J209" s="640">
        <v>5</v>
      </c>
      <c r="K209" s="640">
        <v>20</v>
      </c>
      <c r="L209" s="389">
        <v>0</v>
      </c>
      <c r="M209" s="588" t="s">
        <v>268</v>
      </c>
      <c r="N209" s="588" t="s">
        <v>268</v>
      </c>
      <c r="O209" s="588" t="s">
        <v>269</v>
      </c>
      <c r="P209" s="588" t="s">
        <v>268</v>
      </c>
      <c r="Q209" s="588" t="s">
        <v>269</v>
      </c>
      <c r="R209" s="588" t="s">
        <v>268</v>
      </c>
      <c r="S209" s="588" t="s">
        <v>268</v>
      </c>
      <c r="T209" s="1232"/>
      <c r="U209" s="14"/>
      <c r="V209" s="14">
        <f t="shared" si="31"/>
        <v>0</v>
      </c>
      <c r="W209" s="13"/>
      <c r="X209" s="123"/>
      <c r="Y209" s="14"/>
      <c r="Z209" s="14">
        <f t="shared" si="28"/>
        <v>0</v>
      </c>
      <c r="AB209" s="14"/>
      <c r="AC209" s="14">
        <f t="shared" si="32"/>
        <v>0</v>
      </c>
      <c r="AD209" s="14"/>
      <c r="AE209" s="14">
        <f t="shared" si="33"/>
        <v>0</v>
      </c>
      <c r="AF209" s="14"/>
      <c r="AG209" s="14"/>
      <c r="AH209" s="178">
        <v>0</v>
      </c>
      <c r="AI209" s="14">
        <f t="shared" si="34"/>
        <v>0</v>
      </c>
      <c r="AJ209" s="14"/>
      <c r="AK209" s="14">
        <f t="shared" si="29"/>
        <v>0</v>
      </c>
      <c r="AL209" s="14">
        <f t="shared" si="30"/>
        <v>0</v>
      </c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</row>
    <row r="210" spans="2:61" s="139" customFormat="1" ht="13.8" outlineLevel="1">
      <c r="B210" s="963"/>
      <c r="C210" s="1234"/>
      <c r="D210" s="639" t="s">
        <v>321</v>
      </c>
      <c r="E210" s="963"/>
      <c r="F210" s="963"/>
      <c r="G210" s="17" t="s">
        <v>8</v>
      </c>
      <c r="H210" s="361" t="s">
        <v>716</v>
      </c>
      <c r="I210" s="152">
        <f t="shared" si="35"/>
        <v>1005</v>
      </c>
      <c r="J210" s="640">
        <v>5</v>
      </c>
      <c r="K210" s="640">
        <v>1000</v>
      </c>
      <c r="L210" s="389">
        <v>0</v>
      </c>
      <c r="M210" s="588" t="s">
        <v>268</v>
      </c>
      <c r="N210" s="588" t="s">
        <v>268</v>
      </c>
      <c r="O210" s="588" t="s">
        <v>269</v>
      </c>
      <c r="P210" s="588" t="s">
        <v>268</v>
      </c>
      <c r="Q210" s="588" t="s">
        <v>269</v>
      </c>
      <c r="R210" s="588" t="s">
        <v>268</v>
      </c>
      <c r="S210" s="588" t="s">
        <v>268</v>
      </c>
      <c r="T210" s="1232"/>
      <c r="U210" s="14"/>
      <c r="V210" s="14">
        <f t="shared" si="31"/>
        <v>0</v>
      </c>
      <c r="W210" s="13"/>
      <c r="X210" s="123"/>
      <c r="Y210" s="14"/>
      <c r="Z210" s="14">
        <f t="shared" si="28"/>
        <v>0</v>
      </c>
      <c r="AB210" s="14"/>
      <c r="AC210" s="14">
        <f t="shared" si="32"/>
        <v>0</v>
      </c>
      <c r="AD210" s="14"/>
      <c r="AE210" s="14">
        <f t="shared" si="33"/>
        <v>0</v>
      </c>
      <c r="AF210" s="14"/>
      <c r="AG210" s="14"/>
      <c r="AH210" s="178">
        <v>0</v>
      </c>
      <c r="AI210" s="14">
        <f t="shared" si="34"/>
        <v>0</v>
      </c>
      <c r="AJ210" s="14"/>
      <c r="AK210" s="14">
        <f t="shared" si="29"/>
        <v>0</v>
      </c>
      <c r="AL210" s="14">
        <f t="shared" si="30"/>
        <v>0</v>
      </c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</row>
    <row r="211" spans="2:61" s="139" customFormat="1" ht="13.8" outlineLevel="1">
      <c r="B211" s="963"/>
      <c r="C211" s="1234"/>
      <c r="D211" s="639" t="s">
        <v>322</v>
      </c>
      <c r="E211" s="963"/>
      <c r="F211" s="963"/>
      <c r="G211" s="17" t="s">
        <v>8</v>
      </c>
      <c r="H211" s="361" t="s">
        <v>716</v>
      </c>
      <c r="I211" s="152">
        <f t="shared" si="35"/>
        <v>605</v>
      </c>
      <c r="J211" s="640">
        <v>5</v>
      </c>
      <c r="K211" s="640">
        <v>600</v>
      </c>
      <c r="L211" s="389">
        <v>0</v>
      </c>
      <c r="M211" s="588" t="s">
        <v>268</v>
      </c>
      <c r="N211" s="588" t="s">
        <v>268</v>
      </c>
      <c r="O211" s="588" t="s">
        <v>269</v>
      </c>
      <c r="P211" s="588" t="s">
        <v>268</v>
      </c>
      <c r="Q211" s="588" t="s">
        <v>269</v>
      </c>
      <c r="R211" s="588" t="s">
        <v>268</v>
      </c>
      <c r="S211" s="588" t="s">
        <v>268</v>
      </c>
      <c r="T211" s="1232"/>
      <c r="U211" s="14"/>
      <c r="V211" s="14">
        <f t="shared" si="31"/>
        <v>0</v>
      </c>
      <c r="W211" s="13"/>
      <c r="X211" s="123"/>
      <c r="Y211" s="14"/>
      <c r="Z211" s="14">
        <f t="shared" si="28"/>
        <v>0</v>
      </c>
      <c r="AB211" s="14"/>
      <c r="AC211" s="14">
        <f t="shared" si="32"/>
        <v>0</v>
      </c>
      <c r="AD211" s="14"/>
      <c r="AE211" s="14">
        <f t="shared" si="33"/>
        <v>0</v>
      </c>
      <c r="AF211" s="14"/>
      <c r="AG211" s="14"/>
      <c r="AH211" s="178">
        <v>0</v>
      </c>
      <c r="AI211" s="14">
        <f t="shared" si="34"/>
        <v>0</v>
      </c>
      <c r="AJ211" s="14"/>
      <c r="AK211" s="14">
        <f t="shared" si="29"/>
        <v>0</v>
      </c>
      <c r="AL211" s="14">
        <f t="shared" si="30"/>
        <v>0</v>
      </c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</row>
    <row r="212" spans="2:61" s="139" customFormat="1" ht="39" customHeight="1" outlineLevel="1">
      <c r="B212" s="963" t="s">
        <v>887</v>
      </c>
      <c r="C212" s="1234" t="s">
        <v>822</v>
      </c>
      <c r="D212" s="639" t="s">
        <v>309</v>
      </c>
      <c r="E212" s="963" t="s">
        <v>2524</v>
      </c>
      <c r="F212" s="963" t="s">
        <v>2532</v>
      </c>
      <c r="G212" s="17" t="s">
        <v>8</v>
      </c>
      <c r="H212" s="361" t="s">
        <v>717</v>
      </c>
      <c r="I212" s="152">
        <f t="shared" si="35"/>
        <v>20</v>
      </c>
      <c r="J212" s="640">
        <v>10</v>
      </c>
      <c r="K212" s="640">
        <v>10</v>
      </c>
      <c r="L212" s="389">
        <v>0</v>
      </c>
      <c r="M212" s="588" t="s">
        <v>268</v>
      </c>
      <c r="N212" s="588" t="s">
        <v>268</v>
      </c>
      <c r="O212" s="588" t="s">
        <v>269</v>
      </c>
      <c r="P212" s="588" t="s">
        <v>268</v>
      </c>
      <c r="Q212" s="588" t="s">
        <v>269</v>
      </c>
      <c r="R212" s="588" t="s">
        <v>268</v>
      </c>
      <c r="S212" s="588" t="s">
        <v>268</v>
      </c>
      <c r="T212" s="897" t="s">
        <v>2449</v>
      </c>
      <c r="U212" s="14"/>
      <c r="V212" s="14">
        <f t="shared" si="31"/>
        <v>0</v>
      </c>
      <c r="W212" s="13"/>
      <c r="X212" s="123"/>
      <c r="Y212" s="14"/>
      <c r="Z212" s="14">
        <f t="shared" si="28"/>
        <v>0</v>
      </c>
      <c r="AB212" s="14"/>
      <c r="AC212" s="14">
        <f t="shared" si="32"/>
        <v>0</v>
      </c>
      <c r="AD212" s="14"/>
      <c r="AE212" s="14">
        <f t="shared" si="33"/>
        <v>0</v>
      </c>
      <c r="AF212" s="14"/>
      <c r="AG212" s="14"/>
      <c r="AH212" s="178">
        <v>0</v>
      </c>
      <c r="AI212" s="14">
        <f t="shared" si="34"/>
        <v>0</v>
      </c>
      <c r="AJ212" s="14"/>
      <c r="AK212" s="14">
        <f t="shared" si="29"/>
        <v>0</v>
      </c>
      <c r="AL212" s="14">
        <f t="shared" si="30"/>
        <v>0</v>
      </c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</row>
    <row r="213" spans="2:61" s="139" customFormat="1" ht="13.8" outlineLevel="1">
      <c r="B213" s="963"/>
      <c r="C213" s="1234"/>
      <c r="D213" s="639" t="s">
        <v>332</v>
      </c>
      <c r="E213" s="963"/>
      <c r="F213" s="963"/>
      <c r="G213" s="17" t="s">
        <v>8</v>
      </c>
      <c r="H213" s="361" t="s">
        <v>717</v>
      </c>
      <c r="I213" s="152">
        <f t="shared" si="35"/>
        <v>240</v>
      </c>
      <c r="J213" s="640">
        <v>120</v>
      </c>
      <c r="K213" s="640">
        <v>120</v>
      </c>
      <c r="L213" s="389">
        <v>0</v>
      </c>
      <c r="M213" s="588" t="s">
        <v>268</v>
      </c>
      <c r="N213" s="588" t="s">
        <v>268</v>
      </c>
      <c r="O213" s="588" t="s">
        <v>269</v>
      </c>
      <c r="P213" s="588" t="s">
        <v>268</v>
      </c>
      <c r="Q213" s="588" t="s">
        <v>269</v>
      </c>
      <c r="R213" s="588" t="s">
        <v>268</v>
      </c>
      <c r="S213" s="588" t="s">
        <v>268</v>
      </c>
      <c r="T213" s="898"/>
      <c r="U213" s="14"/>
      <c r="V213" s="14">
        <f t="shared" si="31"/>
        <v>0</v>
      </c>
      <c r="W213" s="13"/>
      <c r="X213" s="123"/>
      <c r="Y213" s="14"/>
      <c r="Z213" s="14">
        <f t="shared" si="28"/>
        <v>0</v>
      </c>
      <c r="AB213" s="14"/>
      <c r="AC213" s="14">
        <f t="shared" si="32"/>
        <v>0</v>
      </c>
      <c r="AD213" s="14"/>
      <c r="AE213" s="14">
        <f t="shared" si="33"/>
        <v>0</v>
      </c>
      <c r="AF213" s="14"/>
      <c r="AG213" s="14"/>
      <c r="AH213" s="178">
        <v>0</v>
      </c>
      <c r="AI213" s="14">
        <f t="shared" si="34"/>
        <v>0</v>
      </c>
      <c r="AJ213" s="14"/>
      <c r="AK213" s="14">
        <f t="shared" si="29"/>
        <v>0</v>
      </c>
      <c r="AL213" s="14">
        <f t="shared" si="30"/>
        <v>0</v>
      </c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</row>
    <row r="214" spans="2:61" s="139" customFormat="1" ht="13.8" outlineLevel="1">
      <c r="B214" s="963"/>
      <c r="C214" s="1234"/>
      <c r="D214" s="639" t="s">
        <v>333</v>
      </c>
      <c r="E214" s="963"/>
      <c r="F214" s="963"/>
      <c r="G214" s="17" t="s">
        <v>8</v>
      </c>
      <c r="H214" s="361" t="s">
        <v>717</v>
      </c>
      <c r="I214" s="152">
        <f t="shared" si="35"/>
        <v>60</v>
      </c>
      <c r="J214" s="640">
        <v>30</v>
      </c>
      <c r="K214" s="640">
        <v>30</v>
      </c>
      <c r="L214" s="389">
        <v>0</v>
      </c>
      <c r="M214" s="588" t="s">
        <v>268</v>
      </c>
      <c r="N214" s="588" t="s">
        <v>268</v>
      </c>
      <c r="O214" s="588" t="s">
        <v>269</v>
      </c>
      <c r="P214" s="588" t="s">
        <v>268</v>
      </c>
      <c r="Q214" s="588" t="s">
        <v>269</v>
      </c>
      <c r="R214" s="588" t="s">
        <v>268</v>
      </c>
      <c r="S214" s="588" t="s">
        <v>268</v>
      </c>
      <c r="T214" s="898"/>
      <c r="U214" s="14"/>
      <c r="V214" s="14">
        <f t="shared" si="31"/>
        <v>0</v>
      </c>
      <c r="W214" s="13"/>
      <c r="X214" s="123"/>
      <c r="Y214" s="14"/>
      <c r="Z214" s="14">
        <f t="shared" si="28"/>
        <v>0</v>
      </c>
      <c r="AB214" s="14"/>
      <c r="AC214" s="14">
        <f t="shared" si="32"/>
        <v>0</v>
      </c>
      <c r="AD214" s="14"/>
      <c r="AE214" s="14">
        <f t="shared" si="33"/>
        <v>0</v>
      </c>
      <c r="AF214" s="14"/>
      <c r="AG214" s="14"/>
      <c r="AH214" s="178">
        <v>0</v>
      </c>
      <c r="AI214" s="14">
        <f t="shared" si="34"/>
        <v>0</v>
      </c>
      <c r="AJ214" s="14"/>
      <c r="AK214" s="14">
        <f t="shared" si="29"/>
        <v>0</v>
      </c>
      <c r="AL214" s="14">
        <f t="shared" si="30"/>
        <v>0</v>
      </c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</row>
    <row r="215" spans="2:61" s="139" customFormat="1" ht="13.8" outlineLevel="1">
      <c r="B215" s="963"/>
      <c r="C215" s="1234"/>
      <c r="D215" s="639" t="s">
        <v>334</v>
      </c>
      <c r="E215" s="963"/>
      <c r="F215" s="963"/>
      <c r="G215" s="17" t="s">
        <v>8</v>
      </c>
      <c r="H215" s="361" t="s">
        <v>717</v>
      </c>
      <c r="I215" s="152">
        <f t="shared" si="35"/>
        <v>600</v>
      </c>
      <c r="J215" s="640">
        <v>300</v>
      </c>
      <c r="K215" s="640">
        <v>300</v>
      </c>
      <c r="L215" s="389">
        <v>0</v>
      </c>
      <c r="M215" s="588" t="s">
        <v>268</v>
      </c>
      <c r="N215" s="588" t="s">
        <v>268</v>
      </c>
      <c r="O215" s="588" t="s">
        <v>269</v>
      </c>
      <c r="P215" s="588" t="s">
        <v>268</v>
      </c>
      <c r="Q215" s="588" t="s">
        <v>269</v>
      </c>
      <c r="R215" s="588" t="s">
        <v>268</v>
      </c>
      <c r="S215" s="588" t="s">
        <v>268</v>
      </c>
      <c r="T215" s="965"/>
      <c r="U215" s="14"/>
      <c r="V215" s="14">
        <f t="shared" si="31"/>
        <v>0</v>
      </c>
      <c r="W215" s="13"/>
      <c r="X215" s="123"/>
      <c r="Y215" s="14"/>
      <c r="Z215" s="14">
        <f t="shared" si="28"/>
        <v>0</v>
      </c>
      <c r="AB215" s="14"/>
      <c r="AC215" s="14">
        <f t="shared" si="32"/>
        <v>0</v>
      </c>
      <c r="AD215" s="14"/>
      <c r="AE215" s="14">
        <f t="shared" si="33"/>
        <v>0</v>
      </c>
      <c r="AF215" s="14"/>
      <c r="AG215" s="14"/>
      <c r="AH215" s="178">
        <v>0</v>
      </c>
      <c r="AI215" s="14">
        <f t="shared" si="34"/>
        <v>0</v>
      </c>
      <c r="AJ215" s="14"/>
      <c r="AK215" s="14">
        <f t="shared" si="29"/>
        <v>0</v>
      </c>
      <c r="AL215" s="14">
        <f t="shared" si="30"/>
        <v>0</v>
      </c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</row>
    <row r="216" spans="2:61" s="139" customFormat="1" ht="39" customHeight="1" outlineLevel="1">
      <c r="B216" s="963" t="s">
        <v>888</v>
      </c>
      <c r="C216" s="1234" t="s">
        <v>823</v>
      </c>
      <c r="D216" s="639" t="s">
        <v>309</v>
      </c>
      <c r="E216" s="963" t="s">
        <v>2524</v>
      </c>
      <c r="F216" s="963" t="s">
        <v>2532</v>
      </c>
      <c r="G216" s="17" t="s">
        <v>8</v>
      </c>
      <c r="H216" s="361" t="s">
        <v>716</v>
      </c>
      <c r="I216" s="152">
        <f t="shared" si="35"/>
        <v>10</v>
      </c>
      <c r="J216" s="640">
        <v>10</v>
      </c>
      <c r="K216" s="640">
        <v>0</v>
      </c>
      <c r="L216" s="389">
        <v>0</v>
      </c>
      <c r="M216" s="588" t="s">
        <v>268</v>
      </c>
      <c r="N216" s="588" t="s">
        <v>268</v>
      </c>
      <c r="O216" s="588" t="s">
        <v>269</v>
      </c>
      <c r="P216" s="588" t="s">
        <v>268</v>
      </c>
      <c r="Q216" s="588" t="s">
        <v>269</v>
      </c>
      <c r="R216" s="588" t="s">
        <v>268</v>
      </c>
      <c r="S216" s="588" t="s">
        <v>268</v>
      </c>
      <c r="T216" s="1232" t="s">
        <v>725</v>
      </c>
      <c r="U216" s="14"/>
      <c r="V216" s="14">
        <f t="shared" si="31"/>
        <v>0</v>
      </c>
      <c r="W216" s="13"/>
      <c r="X216" s="123"/>
      <c r="Y216" s="14"/>
      <c r="Z216" s="14">
        <f t="shared" si="28"/>
        <v>0</v>
      </c>
      <c r="AB216" s="14"/>
      <c r="AC216" s="14">
        <f t="shared" si="32"/>
        <v>0</v>
      </c>
      <c r="AD216" s="14"/>
      <c r="AE216" s="14">
        <f t="shared" si="33"/>
        <v>0</v>
      </c>
      <c r="AF216" s="14"/>
      <c r="AG216" s="14"/>
      <c r="AH216" s="178">
        <v>0</v>
      </c>
      <c r="AI216" s="14">
        <f t="shared" si="34"/>
        <v>0</v>
      </c>
      <c r="AJ216" s="14"/>
      <c r="AK216" s="14">
        <f t="shared" si="29"/>
        <v>0</v>
      </c>
      <c r="AL216" s="14">
        <f t="shared" si="30"/>
        <v>0</v>
      </c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</row>
    <row r="217" spans="2:61" s="139" customFormat="1" ht="13.8" outlineLevel="1">
      <c r="B217" s="963"/>
      <c r="C217" s="1234"/>
      <c r="D217" s="639" t="s">
        <v>318</v>
      </c>
      <c r="E217" s="963"/>
      <c r="F217" s="963"/>
      <c r="G217" s="17" t="s">
        <v>8</v>
      </c>
      <c r="H217" s="361" t="s">
        <v>716</v>
      </c>
      <c r="I217" s="152">
        <f t="shared" si="35"/>
        <v>5</v>
      </c>
      <c r="J217" s="640">
        <v>5</v>
      </c>
      <c r="K217" s="640">
        <v>0</v>
      </c>
      <c r="L217" s="389">
        <v>0</v>
      </c>
      <c r="M217" s="588" t="s">
        <v>268</v>
      </c>
      <c r="N217" s="588" t="s">
        <v>268</v>
      </c>
      <c r="O217" s="588" t="s">
        <v>269</v>
      </c>
      <c r="P217" s="588" t="s">
        <v>268</v>
      </c>
      <c r="Q217" s="588" t="s">
        <v>269</v>
      </c>
      <c r="R217" s="588" t="s">
        <v>268</v>
      </c>
      <c r="S217" s="588" t="s">
        <v>268</v>
      </c>
      <c r="T217" s="1232"/>
      <c r="U217" s="14"/>
      <c r="V217" s="14">
        <f t="shared" si="31"/>
        <v>0</v>
      </c>
      <c r="W217" s="13"/>
      <c r="X217" s="123"/>
      <c r="Y217" s="14"/>
      <c r="Z217" s="14">
        <f t="shared" si="28"/>
        <v>0</v>
      </c>
      <c r="AB217" s="14"/>
      <c r="AC217" s="14">
        <f t="shared" si="32"/>
        <v>0</v>
      </c>
      <c r="AD217" s="14"/>
      <c r="AE217" s="14">
        <f t="shared" si="33"/>
        <v>0</v>
      </c>
      <c r="AF217" s="14"/>
      <c r="AG217" s="14"/>
      <c r="AH217" s="178">
        <v>0</v>
      </c>
      <c r="AI217" s="14">
        <f t="shared" si="34"/>
        <v>0</v>
      </c>
      <c r="AJ217" s="14"/>
      <c r="AK217" s="14">
        <f t="shared" si="29"/>
        <v>0</v>
      </c>
      <c r="AL217" s="14">
        <f t="shared" si="30"/>
        <v>0</v>
      </c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</row>
    <row r="218" spans="2:61" s="139" customFormat="1" ht="27.6" outlineLevel="1">
      <c r="B218" s="963"/>
      <c r="C218" s="1234"/>
      <c r="D218" s="639" t="s">
        <v>824</v>
      </c>
      <c r="E218" s="963"/>
      <c r="F218" s="963"/>
      <c r="G218" s="17" t="s">
        <v>8</v>
      </c>
      <c r="H218" s="361" t="s">
        <v>716</v>
      </c>
      <c r="I218" s="152">
        <f t="shared" si="35"/>
        <v>580</v>
      </c>
      <c r="J218" s="640">
        <v>160</v>
      </c>
      <c r="K218" s="640">
        <v>420</v>
      </c>
      <c r="L218" s="389">
        <v>0</v>
      </c>
      <c r="M218" s="588" t="s">
        <v>268</v>
      </c>
      <c r="N218" s="588" t="s">
        <v>268</v>
      </c>
      <c r="O218" s="588" t="s">
        <v>269</v>
      </c>
      <c r="P218" s="588" t="s">
        <v>268</v>
      </c>
      <c r="Q218" s="588" t="s">
        <v>269</v>
      </c>
      <c r="R218" s="588" t="s">
        <v>268</v>
      </c>
      <c r="S218" s="588" t="s">
        <v>268</v>
      </c>
      <c r="T218" s="1232"/>
      <c r="U218" s="14"/>
      <c r="V218" s="14">
        <f t="shared" si="31"/>
        <v>0</v>
      </c>
      <c r="W218" s="13"/>
      <c r="X218" s="123"/>
      <c r="Y218" s="14"/>
      <c r="Z218" s="14">
        <f t="shared" si="28"/>
        <v>0</v>
      </c>
      <c r="AB218" s="14"/>
      <c r="AC218" s="14">
        <f t="shared" si="32"/>
        <v>0</v>
      </c>
      <c r="AD218" s="14"/>
      <c r="AE218" s="14">
        <f t="shared" si="33"/>
        <v>0</v>
      </c>
      <c r="AF218" s="14"/>
      <c r="AG218" s="14"/>
      <c r="AH218" s="178">
        <v>0</v>
      </c>
      <c r="AI218" s="14">
        <f t="shared" si="34"/>
        <v>0</v>
      </c>
      <c r="AJ218" s="14"/>
      <c r="AK218" s="14">
        <f t="shared" si="29"/>
        <v>0</v>
      </c>
      <c r="AL218" s="14">
        <f t="shared" si="30"/>
        <v>0</v>
      </c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</row>
    <row r="219" spans="2:61" s="139" customFormat="1" ht="27.6" outlineLevel="1">
      <c r="B219" s="963"/>
      <c r="C219" s="1234"/>
      <c r="D219" s="639" t="s">
        <v>825</v>
      </c>
      <c r="E219" s="963"/>
      <c r="F219" s="963"/>
      <c r="G219" s="17" t="s">
        <v>8</v>
      </c>
      <c r="H219" s="361" t="s">
        <v>716</v>
      </c>
      <c r="I219" s="152">
        <f t="shared" si="35"/>
        <v>580</v>
      </c>
      <c r="J219" s="640">
        <v>160</v>
      </c>
      <c r="K219" s="640">
        <v>420</v>
      </c>
      <c r="L219" s="389">
        <v>0</v>
      </c>
      <c r="M219" s="588" t="s">
        <v>268</v>
      </c>
      <c r="N219" s="588" t="s">
        <v>268</v>
      </c>
      <c r="O219" s="588" t="s">
        <v>269</v>
      </c>
      <c r="P219" s="588" t="s">
        <v>268</v>
      </c>
      <c r="Q219" s="588" t="s">
        <v>269</v>
      </c>
      <c r="R219" s="588" t="s">
        <v>268</v>
      </c>
      <c r="S219" s="588" t="s">
        <v>268</v>
      </c>
      <c r="T219" s="1232"/>
      <c r="U219" s="14"/>
      <c r="V219" s="14">
        <f t="shared" si="31"/>
        <v>0</v>
      </c>
      <c r="W219" s="13"/>
      <c r="X219" s="123"/>
      <c r="Y219" s="14"/>
      <c r="Z219" s="14">
        <f t="shared" si="28"/>
        <v>0</v>
      </c>
      <c r="AB219" s="14"/>
      <c r="AC219" s="14">
        <f t="shared" si="32"/>
        <v>0</v>
      </c>
      <c r="AD219" s="14"/>
      <c r="AE219" s="14">
        <f t="shared" si="33"/>
        <v>0</v>
      </c>
      <c r="AF219" s="14"/>
      <c r="AG219" s="14"/>
      <c r="AH219" s="178">
        <v>0</v>
      </c>
      <c r="AI219" s="14">
        <f t="shared" si="34"/>
        <v>0</v>
      </c>
      <c r="AJ219" s="14"/>
      <c r="AK219" s="14">
        <f t="shared" si="29"/>
        <v>0</v>
      </c>
      <c r="AL219" s="14">
        <f t="shared" si="30"/>
        <v>0</v>
      </c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</row>
    <row r="220" spans="2:61" s="139" customFormat="1" ht="13.8" outlineLevel="1">
      <c r="B220" s="963"/>
      <c r="C220" s="1234"/>
      <c r="D220" s="639" t="s">
        <v>331</v>
      </c>
      <c r="E220" s="963"/>
      <c r="F220" s="963"/>
      <c r="G220" s="17" t="s">
        <v>8</v>
      </c>
      <c r="H220" s="361" t="s">
        <v>716</v>
      </c>
      <c r="I220" s="152">
        <f t="shared" si="35"/>
        <v>25</v>
      </c>
      <c r="J220" s="640">
        <v>5</v>
      </c>
      <c r="K220" s="640">
        <v>20</v>
      </c>
      <c r="L220" s="389">
        <v>0</v>
      </c>
      <c r="M220" s="588" t="s">
        <v>268</v>
      </c>
      <c r="N220" s="588" t="s">
        <v>268</v>
      </c>
      <c r="O220" s="588" t="s">
        <v>269</v>
      </c>
      <c r="P220" s="588" t="s">
        <v>268</v>
      </c>
      <c r="Q220" s="588" t="s">
        <v>269</v>
      </c>
      <c r="R220" s="588" t="s">
        <v>268</v>
      </c>
      <c r="S220" s="588" t="s">
        <v>268</v>
      </c>
      <c r="T220" s="1232"/>
      <c r="U220" s="14"/>
      <c r="V220" s="14">
        <f t="shared" si="31"/>
        <v>0</v>
      </c>
      <c r="W220" s="13"/>
      <c r="X220" s="123"/>
      <c r="Y220" s="14"/>
      <c r="Z220" s="14">
        <f t="shared" si="28"/>
        <v>0</v>
      </c>
      <c r="AB220" s="14"/>
      <c r="AC220" s="14">
        <f t="shared" si="32"/>
        <v>0</v>
      </c>
      <c r="AD220" s="14"/>
      <c r="AE220" s="14">
        <f t="shared" si="33"/>
        <v>0</v>
      </c>
      <c r="AF220" s="14"/>
      <c r="AG220" s="14"/>
      <c r="AH220" s="178">
        <v>0</v>
      </c>
      <c r="AI220" s="14">
        <f t="shared" si="34"/>
        <v>0</v>
      </c>
      <c r="AJ220" s="14"/>
      <c r="AK220" s="14">
        <f t="shared" si="29"/>
        <v>0</v>
      </c>
      <c r="AL220" s="14">
        <f t="shared" si="30"/>
        <v>0</v>
      </c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</row>
    <row r="221" spans="2:61" s="139" customFormat="1" ht="41.4" outlineLevel="1">
      <c r="B221" s="963"/>
      <c r="C221" s="1234"/>
      <c r="D221" s="639" t="s">
        <v>826</v>
      </c>
      <c r="E221" s="963"/>
      <c r="F221" s="963"/>
      <c r="G221" s="17" t="s">
        <v>8</v>
      </c>
      <c r="H221" s="361" t="s">
        <v>716</v>
      </c>
      <c r="I221" s="152">
        <f t="shared" si="35"/>
        <v>120</v>
      </c>
      <c r="J221" s="640">
        <v>120</v>
      </c>
      <c r="K221" s="640">
        <v>0</v>
      </c>
      <c r="L221" s="389">
        <v>0</v>
      </c>
      <c r="M221" s="588" t="s">
        <v>268</v>
      </c>
      <c r="N221" s="588" t="s">
        <v>268</v>
      </c>
      <c r="O221" s="588" t="s">
        <v>269</v>
      </c>
      <c r="P221" s="588" t="s">
        <v>268</v>
      </c>
      <c r="Q221" s="588" t="s">
        <v>269</v>
      </c>
      <c r="R221" s="588" t="s">
        <v>268</v>
      </c>
      <c r="S221" s="588" t="s">
        <v>268</v>
      </c>
      <c r="T221" s="1232"/>
      <c r="U221" s="14"/>
      <c r="V221" s="14">
        <f t="shared" si="31"/>
        <v>0</v>
      </c>
      <c r="W221" s="13"/>
      <c r="X221" s="123"/>
      <c r="Y221" s="14"/>
      <c r="Z221" s="14">
        <f t="shared" si="28"/>
        <v>0</v>
      </c>
      <c r="AB221" s="14"/>
      <c r="AC221" s="14">
        <f t="shared" si="32"/>
        <v>0</v>
      </c>
      <c r="AD221" s="14"/>
      <c r="AE221" s="14">
        <f t="shared" si="33"/>
        <v>0</v>
      </c>
      <c r="AF221" s="14"/>
      <c r="AG221" s="14"/>
      <c r="AH221" s="178">
        <v>0</v>
      </c>
      <c r="AI221" s="14">
        <f t="shared" si="34"/>
        <v>0</v>
      </c>
      <c r="AJ221" s="14"/>
      <c r="AK221" s="14">
        <f t="shared" si="29"/>
        <v>0</v>
      </c>
      <c r="AL221" s="14">
        <f t="shared" si="30"/>
        <v>0</v>
      </c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</row>
    <row r="222" spans="2:61" s="139" customFormat="1" ht="13.8" outlineLevel="1">
      <c r="B222" s="963"/>
      <c r="C222" s="1234"/>
      <c r="D222" s="639" t="s">
        <v>321</v>
      </c>
      <c r="E222" s="963"/>
      <c r="F222" s="963"/>
      <c r="G222" s="17" t="s">
        <v>8</v>
      </c>
      <c r="H222" s="361" t="s">
        <v>716</v>
      </c>
      <c r="I222" s="152">
        <f t="shared" si="35"/>
        <v>1005</v>
      </c>
      <c r="J222" s="640">
        <v>5</v>
      </c>
      <c r="K222" s="640">
        <v>1000</v>
      </c>
      <c r="L222" s="389">
        <v>0</v>
      </c>
      <c r="M222" s="588" t="s">
        <v>268</v>
      </c>
      <c r="N222" s="588" t="s">
        <v>268</v>
      </c>
      <c r="O222" s="588" t="s">
        <v>269</v>
      </c>
      <c r="P222" s="588" t="s">
        <v>268</v>
      </c>
      <c r="Q222" s="588" t="s">
        <v>269</v>
      </c>
      <c r="R222" s="588" t="s">
        <v>268</v>
      </c>
      <c r="S222" s="588" t="s">
        <v>268</v>
      </c>
      <c r="T222" s="1232"/>
      <c r="U222" s="14"/>
      <c r="V222" s="14">
        <f t="shared" si="31"/>
        <v>0</v>
      </c>
      <c r="W222" s="13"/>
      <c r="X222" s="123"/>
      <c r="Y222" s="14"/>
      <c r="Z222" s="14">
        <f t="shared" si="28"/>
        <v>0</v>
      </c>
      <c r="AB222" s="14"/>
      <c r="AC222" s="14">
        <f t="shared" si="32"/>
        <v>0</v>
      </c>
      <c r="AD222" s="14"/>
      <c r="AE222" s="14">
        <f t="shared" si="33"/>
        <v>0</v>
      </c>
      <c r="AF222" s="14"/>
      <c r="AG222" s="14"/>
      <c r="AH222" s="178">
        <v>0</v>
      </c>
      <c r="AI222" s="14">
        <f t="shared" si="34"/>
        <v>0</v>
      </c>
      <c r="AJ222" s="14"/>
      <c r="AK222" s="14">
        <f t="shared" si="29"/>
        <v>0</v>
      </c>
      <c r="AL222" s="14">
        <f t="shared" si="30"/>
        <v>0</v>
      </c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</row>
    <row r="223" spans="2:61" s="139" customFormat="1" ht="13.8" outlineLevel="1">
      <c r="B223" s="963"/>
      <c r="C223" s="1234"/>
      <c r="D223" s="639" t="s">
        <v>322</v>
      </c>
      <c r="E223" s="963"/>
      <c r="F223" s="963"/>
      <c r="G223" s="17" t="s">
        <v>8</v>
      </c>
      <c r="H223" s="361" t="s">
        <v>716</v>
      </c>
      <c r="I223" s="152">
        <f t="shared" si="35"/>
        <v>605</v>
      </c>
      <c r="J223" s="640">
        <v>5</v>
      </c>
      <c r="K223" s="640">
        <v>600</v>
      </c>
      <c r="L223" s="389">
        <v>0</v>
      </c>
      <c r="M223" s="588" t="s">
        <v>268</v>
      </c>
      <c r="N223" s="588" t="s">
        <v>268</v>
      </c>
      <c r="O223" s="588" t="s">
        <v>269</v>
      </c>
      <c r="P223" s="588" t="s">
        <v>268</v>
      </c>
      <c r="Q223" s="588" t="s">
        <v>269</v>
      </c>
      <c r="R223" s="588" t="s">
        <v>268</v>
      </c>
      <c r="S223" s="588" t="s">
        <v>268</v>
      </c>
      <c r="T223" s="1232"/>
      <c r="U223" s="14"/>
      <c r="V223" s="14">
        <f t="shared" si="31"/>
        <v>0</v>
      </c>
      <c r="W223" s="13"/>
      <c r="X223" s="123"/>
      <c r="Y223" s="14"/>
      <c r="Z223" s="14">
        <f t="shared" si="28"/>
        <v>0</v>
      </c>
      <c r="AB223" s="14"/>
      <c r="AC223" s="14">
        <f t="shared" si="32"/>
        <v>0</v>
      </c>
      <c r="AD223" s="14"/>
      <c r="AE223" s="14">
        <f t="shared" si="33"/>
        <v>0</v>
      </c>
      <c r="AF223" s="14"/>
      <c r="AG223" s="14"/>
      <c r="AH223" s="178">
        <v>0</v>
      </c>
      <c r="AI223" s="14">
        <f t="shared" si="34"/>
        <v>0</v>
      </c>
      <c r="AJ223" s="14"/>
      <c r="AK223" s="14">
        <f t="shared" si="29"/>
        <v>0</v>
      </c>
      <c r="AL223" s="14">
        <f t="shared" si="30"/>
        <v>0</v>
      </c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</row>
    <row r="224" spans="2:61" s="139" customFormat="1" ht="39" customHeight="1" outlineLevel="1">
      <c r="B224" s="963" t="s">
        <v>889</v>
      </c>
      <c r="C224" s="1234" t="s">
        <v>950</v>
      </c>
      <c r="D224" s="639" t="s">
        <v>309</v>
      </c>
      <c r="E224" s="963" t="s">
        <v>2524</v>
      </c>
      <c r="F224" s="963" t="s">
        <v>2532</v>
      </c>
      <c r="G224" s="17" t="s">
        <v>8</v>
      </c>
      <c r="H224" s="361" t="s">
        <v>717</v>
      </c>
      <c r="I224" s="152">
        <f t="shared" si="35"/>
        <v>10</v>
      </c>
      <c r="J224" s="640">
        <v>10</v>
      </c>
      <c r="K224" s="640">
        <v>0</v>
      </c>
      <c r="L224" s="389">
        <v>0</v>
      </c>
      <c r="M224" s="588" t="s">
        <v>268</v>
      </c>
      <c r="N224" s="588" t="s">
        <v>268</v>
      </c>
      <c r="O224" s="588" t="s">
        <v>269</v>
      </c>
      <c r="P224" s="588" t="s">
        <v>268</v>
      </c>
      <c r="Q224" s="588" t="s">
        <v>269</v>
      </c>
      <c r="R224" s="588" t="s">
        <v>268</v>
      </c>
      <c r="S224" s="588" t="s">
        <v>268</v>
      </c>
      <c r="T224" s="897" t="s">
        <v>725</v>
      </c>
      <c r="U224" s="14"/>
      <c r="V224" s="14">
        <f t="shared" si="31"/>
        <v>0</v>
      </c>
      <c r="W224" s="13"/>
      <c r="X224" s="123"/>
      <c r="Y224" s="14"/>
      <c r="Z224" s="14">
        <f t="shared" si="28"/>
        <v>0</v>
      </c>
      <c r="AB224" s="14"/>
      <c r="AC224" s="14">
        <f t="shared" si="32"/>
        <v>0</v>
      </c>
      <c r="AD224" s="14"/>
      <c r="AE224" s="14">
        <f t="shared" si="33"/>
        <v>0</v>
      </c>
      <c r="AF224" s="14"/>
      <c r="AG224" s="14"/>
      <c r="AH224" s="178">
        <v>0</v>
      </c>
      <c r="AI224" s="14">
        <f t="shared" si="34"/>
        <v>0</v>
      </c>
      <c r="AJ224" s="14"/>
      <c r="AK224" s="14">
        <f t="shared" si="29"/>
        <v>0</v>
      </c>
      <c r="AL224" s="14">
        <f t="shared" si="30"/>
        <v>0</v>
      </c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</row>
    <row r="225" spans="2:61" s="139" customFormat="1" ht="13.8" outlineLevel="1">
      <c r="B225" s="963"/>
      <c r="C225" s="1234"/>
      <c r="D225" s="639" t="s">
        <v>333</v>
      </c>
      <c r="E225" s="963"/>
      <c r="F225" s="963"/>
      <c r="G225" s="17" t="s">
        <v>8</v>
      </c>
      <c r="H225" s="361" t="s">
        <v>717</v>
      </c>
      <c r="I225" s="152">
        <f t="shared" si="35"/>
        <v>60</v>
      </c>
      <c r="J225" s="640">
        <v>30</v>
      </c>
      <c r="K225" s="640">
        <v>30</v>
      </c>
      <c r="L225" s="389">
        <v>0</v>
      </c>
      <c r="M225" s="588" t="s">
        <v>268</v>
      </c>
      <c r="N225" s="588" t="s">
        <v>268</v>
      </c>
      <c r="O225" s="588" t="s">
        <v>269</v>
      </c>
      <c r="P225" s="588" t="s">
        <v>268</v>
      </c>
      <c r="Q225" s="588" t="s">
        <v>269</v>
      </c>
      <c r="R225" s="588" t="s">
        <v>268</v>
      </c>
      <c r="S225" s="588" t="s">
        <v>268</v>
      </c>
      <c r="T225" s="898"/>
      <c r="U225" s="14"/>
      <c r="V225" s="14">
        <f t="shared" si="31"/>
        <v>0</v>
      </c>
      <c r="W225" s="13"/>
      <c r="X225" s="123"/>
      <c r="Y225" s="14"/>
      <c r="Z225" s="14">
        <f t="shared" si="28"/>
        <v>0</v>
      </c>
      <c r="AB225" s="14"/>
      <c r="AC225" s="14">
        <f t="shared" si="32"/>
        <v>0</v>
      </c>
      <c r="AD225" s="14"/>
      <c r="AE225" s="14">
        <f t="shared" si="33"/>
        <v>0</v>
      </c>
      <c r="AF225" s="14"/>
      <c r="AG225" s="14"/>
      <c r="AH225" s="178">
        <v>0</v>
      </c>
      <c r="AI225" s="14">
        <f t="shared" si="34"/>
        <v>0</v>
      </c>
      <c r="AJ225" s="14"/>
      <c r="AK225" s="14">
        <f t="shared" si="29"/>
        <v>0</v>
      </c>
      <c r="AL225" s="14">
        <f t="shared" si="30"/>
        <v>0</v>
      </c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</row>
    <row r="226" spans="2:61" s="139" customFormat="1" ht="13.8" outlineLevel="1">
      <c r="B226" s="963"/>
      <c r="C226" s="1234"/>
      <c r="D226" s="639" t="s">
        <v>334</v>
      </c>
      <c r="E226" s="963"/>
      <c r="F226" s="963"/>
      <c r="G226" s="17" t="s">
        <v>8</v>
      </c>
      <c r="H226" s="361" t="s">
        <v>717</v>
      </c>
      <c r="I226" s="152">
        <f t="shared" si="35"/>
        <v>300</v>
      </c>
      <c r="J226" s="640">
        <v>300</v>
      </c>
      <c r="K226" s="640">
        <v>0</v>
      </c>
      <c r="L226" s="389">
        <v>0</v>
      </c>
      <c r="M226" s="588" t="s">
        <v>268</v>
      </c>
      <c r="N226" s="588" t="s">
        <v>268</v>
      </c>
      <c r="O226" s="588" t="s">
        <v>269</v>
      </c>
      <c r="P226" s="588" t="s">
        <v>268</v>
      </c>
      <c r="Q226" s="588" t="s">
        <v>269</v>
      </c>
      <c r="R226" s="588" t="s">
        <v>268</v>
      </c>
      <c r="S226" s="588" t="s">
        <v>268</v>
      </c>
      <c r="T226" s="965"/>
      <c r="U226" s="14"/>
      <c r="V226" s="14">
        <f t="shared" si="31"/>
        <v>0</v>
      </c>
      <c r="W226" s="13"/>
      <c r="X226" s="123"/>
      <c r="Y226" s="14"/>
      <c r="Z226" s="14">
        <f t="shared" si="28"/>
        <v>0</v>
      </c>
      <c r="AB226" s="14"/>
      <c r="AC226" s="14">
        <f t="shared" si="32"/>
        <v>0</v>
      </c>
      <c r="AD226" s="14"/>
      <c r="AE226" s="14">
        <f t="shared" si="33"/>
        <v>0</v>
      </c>
      <c r="AF226" s="14"/>
      <c r="AG226" s="14"/>
      <c r="AH226" s="178">
        <v>0</v>
      </c>
      <c r="AI226" s="14">
        <f t="shared" si="34"/>
        <v>0</v>
      </c>
      <c r="AJ226" s="14"/>
      <c r="AK226" s="14">
        <f t="shared" si="29"/>
        <v>0</v>
      </c>
      <c r="AL226" s="14">
        <f t="shared" si="30"/>
        <v>0</v>
      </c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</row>
    <row r="227" spans="2:61" s="139" customFormat="1" ht="13.8" outlineLevel="1">
      <c r="B227" s="636" t="s">
        <v>890</v>
      </c>
      <c r="C227" s="574" t="s">
        <v>130</v>
      </c>
      <c r="D227" s="639" t="s">
        <v>317</v>
      </c>
      <c r="E227" s="636" t="s">
        <v>2524</v>
      </c>
      <c r="F227" s="636" t="s">
        <v>2532</v>
      </c>
      <c r="G227" s="17" t="s">
        <v>8</v>
      </c>
      <c r="H227" s="361" t="s">
        <v>716</v>
      </c>
      <c r="I227" s="152">
        <f t="shared" si="35"/>
        <v>360</v>
      </c>
      <c r="J227" s="640">
        <v>60</v>
      </c>
      <c r="K227" s="640">
        <v>300</v>
      </c>
      <c r="L227" s="389">
        <v>0</v>
      </c>
      <c r="M227" s="588" t="s">
        <v>268</v>
      </c>
      <c r="N227" s="588" t="s">
        <v>268</v>
      </c>
      <c r="O227" s="588" t="s">
        <v>269</v>
      </c>
      <c r="P227" s="588" t="s">
        <v>268</v>
      </c>
      <c r="Q227" s="588" t="s">
        <v>269</v>
      </c>
      <c r="R227" s="588" t="s">
        <v>268</v>
      </c>
      <c r="S227" s="588" t="s">
        <v>268</v>
      </c>
      <c r="T227" s="573" t="s">
        <v>725</v>
      </c>
      <c r="U227" s="14"/>
      <c r="V227" s="14">
        <f t="shared" si="31"/>
        <v>0</v>
      </c>
      <c r="W227" s="13"/>
      <c r="X227" s="123"/>
      <c r="Y227" s="14"/>
      <c r="Z227" s="14">
        <f t="shared" si="28"/>
        <v>0</v>
      </c>
      <c r="AB227" s="14"/>
      <c r="AC227" s="14">
        <f t="shared" si="32"/>
        <v>0</v>
      </c>
      <c r="AD227" s="14"/>
      <c r="AE227" s="14">
        <f t="shared" si="33"/>
        <v>0</v>
      </c>
      <c r="AF227" s="14"/>
      <c r="AG227" s="14"/>
      <c r="AH227" s="178">
        <v>0</v>
      </c>
      <c r="AI227" s="14">
        <f t="shared" si="34"/>
        <v>0</v>
      </c>
      <c r="AJ227" s="14"/>
      <c r="AK227" s="14">
        <f t="shared" si="29"/>
        <v>0</v>
      </c>
      <c r="AL227" s="14">
        <f t="shared" si="30"/>
        <v>0</v>
      </c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</row>
    <row r="228" spans="2:61" s="139" customFormat="1" ht="26.25" customHeight="1" outlineLevel="1">
      <c r="B228" s="963" t="s">
        <v>891</v>
      </c>
      <c r="C228" s="1234" t="s">
        <v>951</v>
      </c>
      <c r="D228" s="639" t="s">
        <v>827</v>
      </c>
      <c r="E228" s="963" t="s">
        <v>2519</v>
      </c>
      <c r="F228" s="963" t="s">
        <v>2533</v>
      </c>
      <c r="G228" s="17" t="s">
        <v>8</v>
      </c>
      <c r="H228" s="361" t="s">
        <v>716</v>
      </c>
      <c r="I228" s="152">
        <f t="shared" si="35"/>
        <v>80</v>
      </c>
      <c r="J228" s="640">
        <v>10</v>
      </c>
      <c r="K228" s="640">
        <v>70</v>
      </c>
      <c r="L228" s="389">
        <v>0</v>
      </c>
      <c r="M228" s="588" t="s">
        <v>268</v>
      </c>
      <c r="N228" s="588" t="s">
        <v>268</v>
      </c>
      <c r="O228" s="588" t="s">
        <v>1666</v>
      </c>
      <c r="P228" s="588" t="s">
        <v>268</v>
      </c>
      <c r="Q228" s="588" t="s">
        <v>1666</v>
      </c>
      <c r="R228" s="588" t="s">
        <v>268</v>
      </c>
      <c r="S228" s="588" t="s">
        <v>268</v>
      </c>
      <c r="T228" s="1232" t="s">
        <v>987</v>
      </c>
      <c r="U228" s="14"/>
      <c r="V228" s="14">
        <f t="shared" si="31"/>
        <v>0</v>
      </c>
      <c r="W228" s="13"/>
      <c r="X228" s="123"/>
      <c r="Y228" s="14"/>
      <c r="Z228" s="14">
        <f t="shared" si="28"/>
        <v>0</v>
      </c>
      <c r="AB228" s="14"/>
      <c r="AC228" s="14">
        <f t="shared" si="32"/>
        <v>0</v>
      </c>
      <c r="AD228" s="14"/>
      <c r="AE228" s="14">
        <f t="shared" si="33"/>
        <v>0</v>
      </c>
      <c r="AF228" s="14"/>
      <c r="AG228" s="14"/>
      <c r="AH228" s="178">
        <v>0</v>
      </c>
      <c r="AI228" s="14">
        <f t="shared" si="34"/>
        <v>0</v>
      </c>
      <c r="AJ228" s="14"/>
      <c r="AK228" s="14">
        <f t="shared" si="29"/>
        <v>0</v>
      </c>
      <c r="AL228" s="14">
        <f t="shared" si="30"/>
        <v>0</v>
      </c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</row>
    <row r="229" spans="2:61" s="139" customFormat="1" ht="13.8" outlineLevel="1">
      <c r="B229" s="963"/>
      <c r="C229" s="1234"/>
      <c r="D229" s="639" t="s">
        <v>952</v>
      </c>
      <c r="E229" s="963"/>
      <c r="F229" s="963"/>
      <c r="G229" s="17" t="s">
        <v>8</v>
      </c>
      <c r="H229" s="361" t="s">
        <v>716</v>
      </c>
      <c r="I229" s="152">
        <f t="shared" si="35"/>
        <v>480</v>
      </c>
      <c r="J229" s="640">
        <v>180</v>
      </c>
      <c r="K229" s="640">
        <v>300</v>
      </c>
      <c r="L229" s="389">
        <v>0</v>
      </c>
      <c r="M229" s="588" t="s">
        <v>268</v>
      </c>
      <c r="N229" s="588" t="s">
        <v>268</v>
      </c>
      <c r="O229" s="588" t="s">
        <v>1666</v>
      </c>
      <c r="P229" s="588" t="s">
        <v>268</v>
      </c>
      <c r="Q229" s="588" t="s">
        <v>1666</v>
      </c>
      <c r="R229" s="588" t="s">
        <v>268</v>
      </c>
      <c r="S229" s="588" t="s">
        <v>268</v>
      </c>
      <c r="T229" s="1232"/>
      <c r="U229" s="14"/>
      <c r="V229" s="14">
        <f t="shared" si="31"/>
        <v>0</v>
      </c>
      <c r="W229" s="13"/>
      <c r="X229" s="123"/>
      <c r="Y229" s="14"/>
      <c r="Z229" s="14">
        <f t="shared" si="28"/>
        <v>0</v>
      </c>
      <c r="AB229" s="14"/>
      <c r="AC229" s="14">
        <f t="shared" si="32"/>
        <v>0</v>
      </c>
      <c r="AD229" s="14"/>
      <c r="AE229" s="14">
        <f t="shared" si="33"/>
        <v>0</v>
      </c>
      <c r="AF229" s="14"/>
      <c r="AG229" s="14"/>
      <c r="AH229" s="178">
        <v>0</v>
      </c>
      <c r="AI229" s="14">
        <f t="shared" si="34"/>
        <v>0</v>
      </c>
      <c r="AJ229" s="14"/>
      <c r="AK229" s="14">
        <f t="shared" si="29"/>
        <v>0</v>
      </c>
      <c r="AL229" s="14">
        <f t="shared" si="30"/>
        <v>0</v>
      </c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</row>
    <row r="230" spans="2:61" s="139" customFormat="1" ht="13.8" outlineLevel="1">
      <c r="B230" s="963"/>
      <c r="C230" s="1234"/>
      <c r="D230" s="639" t="s">
        <v>953</v>
      </c>
      <c r="E230" s="963"/>
      <c r="F230" s="963"/>
      <c r="G230" s="17" t="s">
        <v>8</v>
      </c>
      <c r="H230" s="361" t="s">
        <v>716</v>
      </c>
      <c r="I230" s="152">
        <f t="shared" si="35"/>
        <v>20</v>
      </c>
      <c r="J230" s="640">
        <v>10</v>
      </c>
      <c r="K230" s="640">
        <v>10</v>
      </c>
      <c r="L230" s="389">
        <v>0</v>
      </c>
      <c r="M230" s="588" t="s">
        <v>268</v>
      </c>
      <c r="N230" s="588" t="s">
        <v>268</v>
      </c>
      <c r="O230" s="588" t="s">
        <v>1666</v>
      </c>
      <c r="P230" s="588" t="s">
        <v>268</v>
      </c>
      <c r="Q230" s="588" t="s">
        <v>1666</v>
      </c>
      <c r="R230" s="588" t="s">
        <v>268</v>
      </c>
      <c r="S230" s="588" t="s">
        <v>268</v>
      </c>
      <c r="T230" s="1232"/>
      <c r="U230" s="14"/>
      <c r="V230" s="14">
        <f t="shared" si="31"/>
        <v>0</v>
      </c>
      <c r="W230" s="13"/>
      <c r="X230" s="123"/>
      <c r="Y230" s="14"/>
      <c r="Z230" s="14">
        <f t="shared" si="28"/>
        <v>0</v>
      </c>
      <c r="AB230" s="14"/>
      <c r="AC230" s="14">
        <f t="shared" si="32"/>
        <v>0</v>
      </c>
      <c r="AD230" s="14"/>
      <c r="AE230" s="14">
        <f t="shared" si="33"/>
        <v>0</v>
      </c>
      <c r="AF230" s="14"/>
      <c r="AG230" s="14"/>
      <c r="AH230" s="178">
        <v>0</v>
      </c>
      <c r="AI230" s="14">
        <f t="shared" si="34"/>
        <v>0</v>
      </c>
      <c r="AJ230" s="14"/>
      <c r="AK230" s="14">
        <f t="shared" si="29"/>
        <v>0</v>
      </c>
      <c r="AL230" s="14">
        <f t="shared" si="30"/>
        <v>0</v>
      </c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</row>
    <row r="231" spans="2:61" s="139" customFormat="1" ht="13.8" outlineLevel="1">
      <c r="B231" s="963"/>
      <c r="C231" s="1234"/>
      <c r="D231" s="639" t="s">
        <v>828</v>
      </c>
      <c r="E231" s="963"/>
      <c r="F231" s="963"/>
      <c r="G231" s="17" t="s">
        <v>8</v>
      </c>
      <c r="H231" s="361" t="s">
        <v>716</v>
      </c>
      <c r="I231" s="152">
        <f t="shared" si="35"/>
        <v>180</v>
      </c>
      <c r="J231" s="640">
        <v>60</v>
      </c>
      <c r="K231" s="640">
        <v>120</v>
      </c>
      <c r="L231" s="389">
        <v>0</v>
      </c>
      <c r="M231" s="588" t="s">
        <v>268</v>
      </c>
      <c r="N231" s="588" t="s">
        <v>268</v>
      </c>
      <c r="O231" s="588" t="s">
        <v>1666</v>
      </c>
      <c r="P231" s="588" t="s">
        <v>268</v>
      </c>
      <c r="Q231" s="588" t="s">
        <v>1666</v>
      </c>
      <c r="R231" s="588" t="s">
        <v>268</v>
      </c>
      <c r="S231" s="588" t="s">
        <v>268</v>
      </c>
      <c r="T231" s="1232"/>
      <c r="U231" s="14"/>
      <c r="V231" s="14">
        <f t="shared" si="31"/>
        <v>0</v>
      </c>
      <c r="W231" s="13"/>
      <c r="X231" s="123"/>
      <c r="Y231" s="14"/>
      <c r="Z231" s="14">
        <f t="shared" si="28"/>
        <v>0</v>
      </c>
      <c r="AB231" s="14"/>
      <c r="AC231" s="14">
        <f t="shared" si="32"/>
        <v>0</v>
      </c>
      <c r="AD231" s="14"/>
      <c r="AE231" s="14">
        <f t="shared" si="33"/>
        <v>0</v>
      </c>
      <c r="AF231" s="14"/>
      <c r="AG231" s="14"/>
      <c r="AH231" s="178">
        <v>0</v>
      </c>
      <c r="AI231" s="14">
        <f t="shared" si="34"/>
        <v>0</v>
      </c>
      <c r="AJ231" s="14"/>
      <c r="AK231" s="14">
        <f t="shared" si="29"/>
        <v>0</v>
      </c>
      <c r="AL231" s="14">
        <f t="shared" si="30"/>
        <v>0</v>
      </c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</row>
    <row r="232" spans="2:61" s="139" customFormat="1" ht="26.25" customHeight="1" outlineLevel="1">
      <c r="B232" s="963" t="s">
        <v>829</v>
      </c>
      <c r="C232" s="1234" t="s">
        <v>954</v>
      </c>
      <c r="D232" s="639" t="s">
        <v>827</v>
      </c>
      <c r="E232" s="963" t="s">
        <v>2519</v>
      </c>
      <c r="F232" s="963" t="s">
        <v>2533</v>
      </c>
      <c r="G232" s="17" t="s">
        <v>8</v>
      </c>
      <c r="H232" s="361" t="s">
        <v>717</v>
      </c>
      <c r="I232" s="152">
        <f t="shared" si="35"/>
        <v>80</v>
      </c>
      <c r="J232" s="640">
        <v>10</v>
      </c>
      <c r="K232" s="640">
        <v>70</v>
      </c>
      <c r="L232" s="389">
        <v>0</v>
      </c>
      <c r="M232" s="588" t="s">
        <v>268</v>
      </c>
      <c r="N232" s="588" t="s">
        <v>268</v>
      </c>
      <c r="O232" s="588" t="s">
        <v>1666</v>
      </c>
      <c r="P232" s="588" t="s">
        <v>268</v>
      </c>
      <c r="Q232" s="588" t="s">
        <v>1666</v>
      </c>
      <c r="R232" s="588" t="s">
        <v>268</v>
      </c>
      <c r="S232" s="588" t="s">
        <v>268</v>
      </c>
      <c r="T232" s="1232" t="s">
        <v>987</v>
      </c>
      <c r="U232" s="14"/>
      <c r="V232" s="14">
        <f t="shared" si="31"/>
        <v>0</v>
      </c>
      <c r="W232" s="13"/>
      <c r="X232" s="123"/>
      <c r="Y232" s="14"/>
      <c r="Z232" s="14">
        <f t="shared" si="28"/>
        <v>0</v>
      </c>
      <c r="AB232" s="14"/>
      <c r="AC232" s="14">
        <f t="shared" si="32"/>
        <v>0</v>
      </c>
      <c r="AD232" s="14"/>
      <c r="AE232" s="14">
        <f t="shared" si="33"/>
        <v>0</v>
      </c>
      <c r="AF232" s="14"/>
      <c r="AG232" s="14"/>
      <c r="AH232" s="178">
        <v>0</v>
      </c>
      <c r="AI232" s="14">
        <f t="shared" si="34"/>
        <v>0</v>
      </c>
      <c r="AJ232" s="14"/>
      <c r="AK232" s="14">
        <f t="shared" si="29"/>
        <v>0</v>
      </c>
      <c r="AL232" s="14">
        <f t="shared" si="30"/>
        <v>0</v>
      </c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</row>
    <row r="233" spans="2:61" s="139" customFormat="1" ht="13.8" outlineLevel="1">
      <c r="B233" s="963"/>
      <c r="C233" s="1234"/>
      <c r="D233" s="639" t="s">
        <v>830</v>
      </c>
      <c r="E233" s="963"/>
      <c r="F233" s="963"/>
      <c r="G233" s="17" t="s">
        <v>8</v>
      </c>
      <c r="H233" s="361" t="s">
        <v>717</v>
      </c>
      <c r="I233" s="152">
        <f t="shared" si="35"/>
        <v>200</v>
      </c>
      <c r="J233" s="640">
        <v>50</v>
      </c>
      <c r="K233" s="640">
        <v>150</v>
      </c>
      <c r="L233" s="389">
        <v>0</v>
      </c>
      <c r="M233" s="588" t="s">
        <v>268</v>
      </c>
      <c r="N233" s="588" t="s">
        <v>268</v>
      </c>
      <c r="O233" s="588" t="s">
        <v>1666</v>
      </c>
      <c r="P233" s="588" t="s">
        <v>268</v>
      </c>
      <c r="Q233" s="588" t="s">
        <v>1666</v>
      </c>
      <c r="R233" s="588" t="s">
        <v>268</v>
      </c>
      <c r="S233" s="588" t="s">
        <v>268</v>
      </c>
      <c r="T233" s="1232"/>
      <c r="U233" s="14"/>
      <c r="V233" s="14">
        <f t="shared" si="31"/>
        <v>0</v>
      </c>
      <c r="W233" s="13"/>
      <c r="X233" s="123"/>
      <c r="Y233" s="14"/>
      <c r="Z233" s="14">
        <f t="shared" si="28"/>
        <v>0</v>
      </c>
      <c r="AB233" s="14"/>
      <c r="AC233" s="14">
        <f t="shared" si="32"/>
        <v>0</v>
      </c>
      <c r="AD233" s="14"/>
      <c r="AE233" s="14">
        <f t="shared" si="33"/>
        <v>0</v>
      </c>
      <c r="AF233" s="14"/>
      <c r="AG233" s="14"/>
      <c r="AH233" s="178">
        <v>0</v>
      </c>
      <c r="AI233" s="14">
        <f t="shared" si="34"/>
        <v>0</v>
      </c>
      <c r="AJ233" s="14"/>
      <c r="AK233" s="14">
        <f t="shared" si="29"/>
        <v>0</v>
      </c>
      <c r="AL233" s="14">
        <f t="shared" si="30"/>
        <v>0</v>
      </c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</row>
    <row r="234" spans="2:61" s="139" customFormat="1" ht="13.8" outlineLevel="1">
      <c r="B234" s="963"/>
      <c r="C234" s="1234"/>
      <c r="D234" s="639" t="s">
        <v>831</v>
      </c>
      <c r="E234" s="963"/>
      <c r="F234" s="963"/>
      <c r="G234" s="17" t="s">
        <v>8</v>
      </c>
      <c r="H234" s="361" t="s">
        <v>717</v>
      </c>
      <c r="I234" s="152">
        <f t="shared" si="35"/>
        <v>175</v>
      </c>
      <c r="J234" s="640">
        <v>25</v>
      </c>
      <c r="K234" s="640">
        <v>150</v>
      </c>
      <c r="L234" s="389">
        <v>0</v>
      </c>
      <c r="M234" s="588" t="s">
        <v>268</v>
      </c>
      <c r="N234" s="588" t="s">
        <v>268</v>
      </c>
      <c r="O234" s="588" t="s">
        <v>1666</v>
      </c>
      <c r="P234" s="588" t="s">
        <v>268</v>
      </c>
      <c r="Q234" s="588" t="s">
        <v>1666</v>
      </c>
      <c r="R234" s="588" t="s">
        <v>268</v>
      </c>
      <c r="S234" s="588" t="s">
        <v>268</v>
      </c>
      <c r="T234" s="1232"/>
      <c r="U234" s="14"/>
      <c r="V234" s="14">
        <f t="shared" si="31"/>
        <v>0</v>
      </c>
      <c r="W234" s="13"/>
      <c r="X234" s="123"/>
      <c r="Y234" s="14"/>
      <c r="Z234" s="14">
        <f t="shared" si="28"/>
        <v>0</v>
      </c>
      <c r="AB234" s="14"/>
      <c r="AC234" s="14">
        <f t="shared" si="32"/>
        <v>0</v>
      </c>
      <c r="AD234" s="14"/>
      <c r="AE234" s="14">
        <f t="shared" si="33"/>
        <v>0</v>
      </c>
      <c r="AF234" s="14"/>
      <c r="AG234" s="14"/>
      <c r="AH234" s="178">
        <v>0</v>
      </c>
      <c r="AI234" s="14">
        <f t="shared" si="34"/>
        <v>0</v>
      </c>
      <c r="AJ234" s="14"/>
      <c r="AK234" s="14">
        <f t="shared" si="29"/>
        <v>0</v>
      </c>
      <c r="AL234" s="14">
        <f t="shared" si="30"/>
        <v>0</v>
      </c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</row>
    <row r="235" spans="2:61" s="139" customFormat="1" ht="13.8" outlineLevel="1">
      <c r="B235" s="963"/>
      <c r="C235" s="1234"/>
      <c r="D235" s="639" t="s">
        <v>832</v>
      </c>
      <c r="E235" s="963"/>
      <c r="F235" s="963"/>
      <c r="G235" s="17" t="s">
        <v>8</v>
      </c>
      <c r="H235" s="361" t="s">
        <v>717</v>
      </c>
      <c r="I235" s="152">
        <f t="shared" si="35"/>
        <v>120</v>
      </c>
      <c r="J235" s="640">
        <v>60</v>
      </c>
      <c r="K235" s="640">
        <v>60</v>
      </c>
      <c r="L235" s="389">
        <v>0</v>
      </c>
      <c r="M235" s="588" t="s">
        <v>268</v>
      </c>
      <c r="N235" s="588" t="s">
        <v>268</v>
      </c>
      <c r="O235" s="588" t="s">
        <v>1666</v>
      </c>
      <c r="P235" s="588" t="s">
        <v>268</v>
      </c>
      <c r="Q235" s="588" t="s">
        <v>1666</v>
      </c>
      <c r="R235" s="588" t="s">
        <v>268</v>
      </c>
      <c r="S235" s="588" t="s">
        <v>268</v>
      </c>
      <c r="T235" s="1232"/>
      <c r="U235" s="14"/>
      <c r="V235" s="14">
        <f t="shared" si="31"/>
        <v>0</v>
      </c>
      <c r="W235" s="13"/>
      <c r="X235" s="123"/>
      <c r="Y235" s="14"/>
      <c r="Z235" s="14">
        <f t="shared" si="28"/>
        <v>0</v>
      </c>
      <c r="AB235" s="14"/>
      <c r="AC235" s="14">
        <f t="shared" si="32"/>
        <v>0</v>
      </c>
      <c r="AD235" s="14"/>
      <c r="AE235" s="14">
        <f t="shared" si="33"/>
        <v>0</v>
      </c>
      <c r="AF235" s="14"/>
      <c r="AG235" s="14"/>
      <c r="AH235" s="178">
        <v>0</v>
      </c>
      <c r="AI235" s="14">
        <f t="shared" si="34"/>
        <v>0</v>
      </c>
      <c r="AJ235" s="14"/>
      <c r="AK235" s="14">
        <f t="shared" si="29"/>
        <v>0</v>
      </c>
      <c r="AL235" s="14">
        <f t="shared" si="30"/>
        <v>0</v>
      </c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</row>
    <row r="236" spans="2:61" s="139" customFormat="1" ht="13.8" outlineLevel="1">
      <c r="B236" s="963"/>
      <c r="C236" s="1234"/>
      <c r="D236" s="639" t="s">
        <v>955</v>
      </c>
      <c r="E236" s="963"/>
      <c r="F236" s="963"/>
      <c r="G236" s="17" t="s">
        <v>8</v>
      </c>
      <c r="H236" s="361" t="s">
        <v>717</v>
      </c>
      <c r="I236" s="152">
        <f t="shared" si="35"/>
        <v>510</v>
      </c>
      <c r="J236" s="640">
        <v>10</v>
      </c>
      <c r="K236" s="640">
        <v>500</v>
      </c>
      <c r="L236" s="389">
        <v>0</v>
      </c>
      <c r="M236" s="588" t="s">
        <v>268</v>
      </c>
      <c r="N236" s="588" t="s">
        <v>268</v>
      </c>
      <c r="O236" s="588" t="s">
        <v>1666</v>
      </c>
      <c r="P236" s="588" t="s">
        <v>268</v>
      </c>
      <c r="Q236" s="588" t="s">
        <v>1666</v>
      </c>
      <c r="R236" s="588" t="s">
        <v>268</v>
      </c>
      <c r="S236" s="588" t="s">
        <v>268</v>
      </c>
      <c r="T236" s="1232"/>
      <c r="U236" s="14"/>
      <c r="V236" s="14">
        <f t="shared" si="31"/>
        <v>0</v>
      </c>
      <c r="W236" s="13"/>
      <c r="X236" s="123"/>
      <c r="Y236" s="14"/>
      <c r="Z236" s="14">
        <f t="shared" si="28"/>
        <v>0</v>
      </c>
      <c r="AB236" s="14"/>
      <c r="AC236" s="14">
        <f t="shared" si="32"/>
        <v>0</v>
      </c>
      <c r="AD236" s="14"/>
      <c r="AE236" s="14">
        <f t="shared" si="33"/>
        <v>0</v>
      </c>
      <c r="AF236" s="14"/>
      <c r="AG236" s="14"/>
      <c r="AH236" s="178">
        <v>0</v>
      </c>
      <c r="AI236" s="14">
        <f t="shared" si="34"/>
        <v>0</v>
      </c>
      <c r="AJ236" s="14"/>
      <c r="AK236" s="14">
        <f t="shared" si="29"/>
        <v>0</v>
      </c>
      <c r="AL236" s="14">
        <f t="shared" si="30"/>
        <v>0</v>
      </c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</row>
    <row r="237" spans="2:61" s="139" customFormat="1" ht="27.6" outlineLevel="1">
      <c r="B237" s="963"/>
      <c r="C237" s="1234"/>
      <c r="D237" s="639" t="s">
        <v>956</v>
      </c>
      <c r="E237" s="963"/>
      <c r="F237" s="963"/>
      <c r="G237" s="17" t="s">
        <v>8</v>
      </c>
      <c r="H237" s="361" t="s">
        <v>717</v>
      </c>
      <c r="I237" s="152">
        <f t="shared" si="35"/>
        <v>510</v>
      </c>
      <c r="J237" s="640">
        <v>10</v>
      </c>
      <c r="K237" s="640">
        <v>500</v>
      </c>
      <c r="L237" s="389">
        <v>0</v>
      </c>
      <c r="M237" s="588" t="s">
        <v>268</v>
      </c>
      <c r="N237" s="588" t="s">
        <v>268</v>
      </c>
      <c r="O237" s="588" t="s">
        <v>1666</v>
      </c>
      <c r="P237" s="588" t="s">
        <v>268</v>
      </c>
      <c r="Q237" s="588" t="s">
        <v>1666</v>
      </c>
      <c r="R237" s="588" t="s">
        <v>268</v>
      </c>
      <c r="S237" s="588" t="s">
        <v>268</v>
      </c>
      <c r="T237" s="1232"/>
      <c r="U237" s="14"/>
      <c r="V237" s="14">
        <f t="shared" si="31"/>
        <v>0</v>
      </c>
      <c r="W237" s="13"/>
      <c r="X237" s="123"/>
      <c r="Y237" s="14"/>
      <c r="Z237" s="14">
        <f t="shared" si="28"/>
        <v>0</v>
      </c>
      <c r="AB237" s="14"/>
      <c r="AC237" s="14">
        <f t="shared" si="32"/>
        <v>0</v>
      </c>
      <c r="AD237" s="14"/>
      <c r="AE237" s="14">
        <f t="shared" si="33"/>
        <v>0</v>
      </c>
      <c r="AF237" s="14"/>
      <c r="AG237" s="14"/>
      <c r="AH237" s="178">
        <v>0</v>
      </c>
      <c r="AI237" s="14">
        <f t="shared" si="34"/>
        <v>0</v>
      </c>
      <c r="AJ237" s="14"/>
      <c r="AK237" s="14">
        <f t="shared" si="29"/>
        <v>0</v>
      </c>
      <c r="AL237" s="14">
        <f t="shared" si="30"/>
        <v>0</v>
      </c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</row>
    <row r="238" spans="2:61" s="139" customFormat="1" ht="13.8" outlineLevel="1">
      <c r="B238" s="963"/>
      <c r="C238" s="1234"/>
      <c r="D238" s="639" t="s">
        <v>957</v>
      </c>
      <c r="E238" s="963"/>
      <c r="F238" s="963"/>
      <c r="G238" s="17" t="s">
        <v>8</v>
      </c>
      <c r="H238" s="361" t="s">
        <v>717</v>
      </c>
      <c r="I238" s="152">
        <f t="shared" si="35"/>
        <v>10</v>
      </c>
      <c r="J238" s="640">
        <v>5</v>
      </c>
      <c r="K238" s="640">
        <v>5</v>
      </c>
      <c r="L238" s="389">
        <v>0</v>
      </c>
      <c r="M238" s="588" t="s">
        <v>268</v>
      </c>
      <c r="N238" s="588" t="s">
        <v>268</v>
      </c>
      <c r="O238" s="588" t="s">
        <v>1666</v>
      </c>
      <c r="P238" s="588" t="s">
        <v>268</v>
      </c>
      <c r="Q238" s="588" t="s">
        <v>1666</v>
      </c>
      <c r="R238" s="588" t="s">
        <v>268</v>
      </c>
      <c r="S238" s="588" t="s">
        <v>268</v>
      </c>
      <c r="T238" s="1232"/>
      <c r="U238" s="14"/>
      <c r="V238" s="14">
        <f t="shared" si="31"/>
        <v>0</v>
      </c>
      <c r="W238" s="13"/>
      <c r="X238" s="123"/>
      <c r="Y238" s="14"/>
      <c r="Z238" s="14">
        <f t="shared" si="28"/>
        <v>0</v>
      </c>
      <c r="AB238" s="14"/>
      <c r="AC238" s="14">
        <f t="shared" si="32"/>
        <v>0</v>
      </c>
      <c r="AD238" s="14"/>
      <c r="AE238" s="14">
        <f t="shared" si="33"/>
        <v>0</v>
      </c>
      <c r="AF238" s="14"/>
      <c r="AG238" s="14"/>
      <c r="AH238" s="178">
        <v>0</v>
      </c>
      <c r="AI238" s="14">
        <f t="shared" si="34"/>
        <v>0</v>
      </c>
      <c r="AJ238" s="14"/>
      <c r="AK238" s="14">
        <f t="shared" si="29"/>
        <v>0</v>
      </c>
      <c r="AL238" s="14">
        <f t="shared" si="30"/>
        <v>0</v>
      </c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</row>
    <row r="239" spans="2:61" s="139" customFormat="1" ht="13.8" outlineLevel="1">
      <c r="B239" s="963"/>
      <c r="C239" s="1234"/>
      <c r="D239" s="639" t="s">
        <v>958</v>
      </c>
      <c r="E239" s="963"/>
      <c r="F239" s="963"/>
      <c r="G239" s="17" t="s">
        <v>8</v>
      </c>
      <c r="H239" s="361" t="s">
        <v>717</v>
      </c>
      <c r="I239" s="152">
        <f t="shared" si="35"/>
        <v>40</v>
      </c>
      <c r="J239" s="640">
        <v>20</v>
      </c>
      <c r="K239" s="640">
        <v>20</v>
      </c>
      <c r="L239" s="389">
        <v>0</v>
      </c>
      <c r="M239" s="588" t="s">
        <v>268</v>
      </c>
      <c r="N239" s="588" t="s">
        <v>268</v>
      </c>
      <c r="O239" s="588" t="s">
        <v>1666</v>
      </c>
      <c r="P239" s="588" t="s">
        <v>268</v>
      </c>
      <c r="Q239" s="588" t="s">
        <v>1666</v>
      </c>
      <c r="R239" s="588" t="s">
        <v>268</v>
      </c>
      <c r="S239" s="588" t="s">
        <v>268</v>
      </c>
      <c r="T239" s="1232"/>
      <c r="U239" s="14"/>
      <c r="V239" s="14">
        <f t="shared" si="31"/>
        <v>0</v>
      </c>
      <c r="W239" s="13"/>
      <c r="X239" s="123"/>
      <c r="Y239" s="14"/>
      <c r="Z239" s="14">
        <f t="shared" si="28"/>
        <v>0</v>
      </c>
      <c r="AB239" s="14"/>
      <c r="AC239" s="14">
        <f t="shared" si="32"/>
        <v>0</v>
      </c>
      <c r="AD239" s="14"/>
      <c r="AE239" s="14">
        <f t="shared" si="33"/>
        <v>0</v>
      </c>
      <c r="AF239" s="14"/>
      <c r="AG239" s="14"/>
      <c r="AH239" s="178">
        <v>0</v>
      </c>
      <c r="AI239" s="14">
        <f t="shared" si="34"/>
        <v>0</v>
      </c>
      <c r="AJ239" s="14"/>
      <c r="AK239" s="14">
        <f t="shared" si="29"/>
        <v>0</v>
      </c>
      <c r="AL239" s="14">
        <f t="shared" si="30"/>
        <v>0</v>
      </c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</row>
    <row r="240" spans="2:61" s="139" customFormat="1" ht="13.8" outlineLevel="1">
      <c r="B240" s="963"/>
      <c r="C240" s="1234"/>
      <c r="D240" s="639" t="s">
        <v>959</v>
      </c>
      <c r="E240" s="963"/>
      <c r="F240" s="963"/>
      <c r="G240" s="17" t="s">
        <v>8</v>
      </c>
      <c r="H240" s="361" t="s">
        <v>717</v>
      </c>
      <c r="I240" s="152">
        <f t="shared" si="35"/>
        <v>630</v>
      </c>
      <c r="J240" s="640">
        <v>120</v>
      </c>
      <c r="K240" s="640">
        <v>510</v>
      </c>
      <c r="L240" s="389">
        <v>0</v>
      </c>
      <c r="M240" s="588" t="s">
        <v>268</v>
      </c>
      <c r="N240" s="588" t="s">
        <v>268</v>
      </c>
      <c r="O240" s="588" t="s">
        <v>1666</v>
      </c>
      <c r="P240" s="588" t="s">
        <v>268</v>
      </c>
      <c r="Q240" s="588" t="s">
        <v>1666</v>
      </c>
      <c r="R240" s="588" t="s">
        <v>268</v>
      </c>
      <c r="S240" s="588" t="s">
        <v>268</v>
      </c>
      <c r="T240" s="1232"/>
      <c r="U240" s="14"/>
      <c r="V240" s="14">
        <f t="shared" si="31"/>
        <v>0</v>
      </c>
      <c r="W240" s="13"/>
      <c r="X240" s="123"/>
      <c r="Y240" s="14"/>
      <c r="Z240" s="14">
        <f t="shared" si="28"/>
        <v>0</v>
      </c>
      <c r="AB240" s="14"/>
      <c r="AC240" s="14">
        <f t="shared" si="32"/>
        <v>0</v>
      </c>
      <c r="AD240" s="14"/>
      <c r="AE240" s="14">
        <f t="shared" si="33"/>
        <v>0</v>
      </c>
      <c r="AF240" s="14"/>
      <c r="AG240" s="14"/>
      <c r="AH240" s="178">
        <v>0</v>
      </c>
      <c r="AI240" s="14">
        <f t="shared" si="34"/>
        <v>0</v>
      </c>
      <c r="AJ240" s="14"/>
      <c r="AK240" s="14">
        <f t="shared" si="29"/>
        <v>0</v>
      </c>
      <c r="AL240" s="14">
        <f t="shared" si="30"/>
        <v>0</v>
      </c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</row>
    <row r="241" spans="2:61" s="139" customFormat="1" ht="39" customHeight="1" outlineLevel="1">
      <c r="B241" s="963" t="s">
        <v>892</v>
      </c>
      <c r="C241" s="1234" t="s">
        <v>834</v>
      </c>
      <c r="D241" s="639" t="s">
        <v>323</v>
      </c>
      <c r="E241" s="963" t="s">
        <v>2524</v>
      </c>
      <c r="F241" s="963" t="s">
        <v>2532</v>
      </c>
      <c r="G241" s="17" t="s">
        <v>8</v>
      </c>
      <c r="H241" s="361" t="s">
        <v>716</v>
      </c>
      <c r="I241" s="152">
        <f t="shared" si="35"/>
        <v>4</v>
      </c>
      <c r="J241" s="640">
        <v>2</v>
      </c>
      <c r="K241" s="640">
        <v>2</v>
      </c>
      <c r="L241" s="389">
        <v>0</v>
      </c>
      <c r="M241" s="588" t="s">
        <v>268</v>
      </c>
      <c r="N241" s="588" t="s">
        <v>268</v>
      </c>
      <c r="O241" s="588" t="s">
        <v>269</v>
      </c>
      <c r="P241" s="588" t="s">
        <v>268</v>
      </c>
      <c r="Q241" s="588" t="s">
        <v>269</v>
      </c>
      <c r="R241" s="588" t="s">
        <v>268</v>
      </c>
      <c r="S241" s="588" t="s">
        <v>268</v>
      </c>
      <c r="T241" s="1232" t="s">
        <v>985</v>
      </c>
      <c r="U241" s="14"/>
      <c r="V241" s="14">
        <f t="shared" si="31"/>
        <v>0</v>
      </c>
      <c r="W241" s="13"/>
      <c r="X241" s="123"/>
      <c r="Y241" s="14"/>
      <c r="Z241" s="14">
        <f t="shared" si="28"/>
        <v>0</v>
      </c>
      <c r="AB241" s="14"/>
      <c r="AC241" s="14">
        <f t="shared" si="32"/>
        <v>0</v>
      </c>
      <c r="AD241" s="14"/>
      <c r="AE241" s="14">
        <f t="shared" si="33"/>
        <v>0</v>
      </c>
      <c r="AF241" s="14"/>
      <c r="AG241" s="14"/>
      <c r="AH241" s="178">
        <v>0</v>
      </c>
      <c r="AI241" s="14">
        <f t="shared" si="34"/>
        <v>0</v>
      </c>
      <c r="AJ241" s="14"/>
      <c r="AK241" s="14">
        <f t="shared" si="29"/>
        <v>0</v>
      </c>
      <c r="AL241" s="14">
        <f t="shared" si="30"/>
        <v>0</v>
      </c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</row>
    <row r="242" spans="2:61" s="139" customFormat="1" ht="13.8" outlineLevel="1">
      <c r="B242" s="963"/>
      <c r="C242" s="1234"/>
      <c r="D242" s="639" t="s">
        <v>324</v>
      </c>
      <c r="E242" s="963"/>
      <c r="F242" s="963"/>
      <c r="G242" s="17" t="s">
        <v>8</v>
      </c>
      <c r="H242" s="361" t="s">
        <v>716</v>
      </c>
      <c r="I242" s="152">
        <f t="shared" si="35"/>
        <v>16</v>
      </c>
      <c r="J242" s="640">
        <v>8</v>
      </c>
      <c r="K242" s="640">
        <v>8</v>
      </c>
      <c r="L242" s="389">
        <v>0</v>
      </c>
      <c r="M242" s="588" t="s">
        <v>268</v>
      </c>
      <c r="N242" s="588" t="s">
        <v>268</v>
      </c>
      <c r="O242" s="588" t="s">
        <v>269</v>
      </c>
      <c r="P242" s="588" t="s">
        <v>268</v>
      </c>
      <c r="Q242" s="588" t="s">
        <v>269</v>
      </c>
      <c r="R242" s="588" t="s">
        <v>268</v>
      </c>
      <c r="S242" s="588" t="s">
        <v>268</v>
      </c>
      <c r="T242" s="1232"/>
      <c r="U242" s="14"/>
      <c r="V242" s="14">
        <f t="shared" si="31"/>
        <v>0</v>
      </c>
      <c r="W242" s="13"/>
      <c r="X242" s="123"/>
      <c r="Y242" s="14"/>
      <c r="Z242" s="14">
        <f t="shared" si="28"/>
        <v>0</v>
      </c>
      <c r="AB242" s="14"/>
      <c r="AC242" s="14">
        <f t="shared" si="32"/>
        <v>0</v>
      </c>
      <c r="AD242" s="14"/>
      <c r="AE242" s="14">
        <f t="shared" si="33"/>
        <v>0</v>
      </c>
      <c r="AF242" s="14"/>
      <c r="AG242" s="14"/>
      <c r="AH242" s="178">
        <v>0</v>
      </c>
      <c r="AI242" s="14">
        <f t="shared" si="34"/>
        <v>0</v>
      </c>
      <c r="AJ242" s="14"/>
      <c r="AK242" s="14">
        <f t="shared" si="29"/>
        <v>0</v>
      </c>
      <c r="AL242" s="14">
        <f t="shared" si="30"/>
        <v>0</v>
      </c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</row>
    <row r="243" spans="2:61" s="139" customFormat="1" ht="27.6" outlineLevel="1">
      <c r="B243" s="963"/>
      <c r="C243" s="1234"/>
      <c r="D243" s="639" t="s">
        <v>960</v>
      </c>
      <c r="E243" s="963"/>
      <c r="F243" s="963"/>
      <c r="G243" s="17" t="s">
        <v>8</v>
      </c>
      <c r="H243" s="361" t="s">
        <v>716</v>
      </c>
      <c r="I243" s="152">
        <f t="shared" si="35"/>
        <v>20</v>
      </c>
      <c r="J243" s="640">
        <v>10</v>
      </c>
      <c r="K243" s="640">
        <v>10</v>
      </c>
      <c r="L243" s="389">
        <v>0</v>
      </c>
      <c r="M243" s="588" t="s">
        <v>268</v>
      </c>
      <c r="N243" s="588" t="s">
        <v>268</v>
      </c>
      <c r="O243" s="588" t="s">
        <v>269</v>
      </c>
      <c r="P243" s="588" t="s">
        <v>268</v>
      </c>
      <c r="Q243" s="588" t="s">
        <v>269</v>
      </c>
      <c r="R243" s="588" t="s">
        <v>268</v>
      </c>
      <c r="S243" s="588" t="s">
        <v>268</v>
      </c>
      <c r="T243" s="1232"/>
      <c r="U243" s="14"/>
      <c r="V243" s="14">
        <f t="shared" si="31"/>
        <v>0</v>
      </c>
      <c r="W243" s="13"/>
      <c r="X243" s="123"/>
      <c r="Y243" s="14"/>
      <c r="Z243" s="14">
        <f t="shared" si="28"/>
        <v>0</v>
      </c>
      <c r="AB243" s="14"/>
      <c r="AC243" s="14">
        <f t="shared" si="32"/>
        <v>0</v>
      </c>
      <c r="AD243" s="14"/>
      <c r="AE243" s="14">
        <f t="shared" si="33"/>
        <v>0</v>
      </c>
      <c r="AF243" s="14"/>
      <c r="AG243" s="14"/>
      <c r="AH243" s="178">
        <v>0</v>
      </c>
      <c r="AI243" s="14">
        <f t="shared" si="34"/>
        <v>0</v>
      </c>
      <c r="AJ243" s="14"/>
      <c r="AK243" s="14">
        <f t="shared" si="29"/>
        <v>0</v>
      </c>
      <c r="AL243" s="14">
        <f t="shared" si="30"/>
        <v>0</v>
      </c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</row>
    <row r="244" spans="2:61" s="139" customFormat="1" ht="27.6" outlineLevel="1">
      <c r="B244" s="963"/>
      <c r="C244" s="1234"/>
      <c r="D244" s="639" t="s">
        <v>961</v>
      </c>
      <c r="E244" s="963"/>
      <c r="F244" s="963"/>
      <c r="G244" s="17" t="s">
        <v>8</v>
      </c>
      <c r="H244" s="361" t="s">
        <v>716</v>
      </c>
      <c r="I244" s="152">
        <f t="shared" si="35"/>
        <v>11</v>
      </c>
      <c r="J244" s="640">
        <v>10</v>
      </c>
      <c r="K244" s="640">
        <v>1</v>
      </c>
      <c r="L244" s="389">
        <v>0</v>
      </c>
      <c r="M244" s="588" t="s">
        <v>268</v>
      </c>
      <c r="N244" s="588" t="s">
        <v>268</v>
      </c>
      <c r="O244" s="588" t="s">
        <v>269</v>
      </c>
      <c r="P244" s="588" t="s">
        <v>268</v>
      </c>
      <c r="Q244" s="588" t="s">
        <v>269</v>
      </c>
      <c r="R244" s="588" t="s">
        <v>268</v>
      </c>
      <c r="S244" s="588" t="s">
        <v>268</v>
      </c>
      <c r="T244" s="1232"/>
      <c r="U244" s="14"/>
      <c r="V244" s="14">
        <f t="shared" si="31"/>
        <v>0</v>
      </c>
      <c r="W244" s="13"/>
      <c r="X244" s="123"/>
      <c r="Y244" s="14"/>
      <c r="Z244" s="14">
        <f t="shared" si="28"/>
        <v>0</v>
      </c>
      <c r="AB244" s="14"/>
      <c r="AC244" s="14">
        <f t="shared" si="32"/>
        <v>0</v>
      </c>
      <c r="AD244" s="14"/>
      <c r="AE244" s="14">
        <f t="shared" si="33"/>
        <v>0</v>
      </c>
      <c r="AF244" s="14"/>
      <c r="AG244" s="14"/>
      <c r="AH244" s="178">
        <v>0</v>
      </c>
      <c r="AI244" s="14">
        <f t="shared" si="34"/>
        <v>0</v>
      </c>
      <c r="AJ244" s="14"/>
      <c r="AK244" s="14">
        <f t="shared" si="29"/>
        <v>0</v>
      </c>
      <c r="AL244" s="14">
        <f t="shared" si="30"/>
        <v>0</v>
      </c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</row>
    <row r="245" spans="2:61" s="139" customFormat="1" ht="13.8" outlineLevel="1">
      <c r="B245" s="963"/>
      <c r="C245" s="1234"/>
      <c r="D245" s="639" t="s">
        <v>835</v>
      </c>
      <c r="E245" s="963"/>
      <c r="F245" s="963"/>
      <c r="G245" s="17" t="s">
        <v>8</v>
      </c>
      <c r="H245" s="361" t="s">
        <v>716</v>
      </c>
      <c r="I245" s="152">
        <f t="shared" si="35"/>
        <v>120</v>
      </c>
      <c r="J245" s="640">
        <v>120</v>
      </c>
      <c r="K245" s="640">
        <v>0</v>
      </c>
      <c r="L245" s="389">
        <v>0</v>
      </c>
      <c r="M245" s="588" t="s">
        <v>268</v>
      </c>
      <c r="N245" s="588" t="s">
        <v>268</v>
      </c>
      <c r="O245" s="588" t="s">
        <v>269</v>
      </c>
      <c r="P245" s="588" t="s">
        <v>268</v>
      </c>
      <c r="Q245" s="588" t="s">
        <v>269</v>
      </c>
      <c r="R245" s="588" t="s">
        <v>268</v>
      </c>
      <c r="S245" s="588" t="s">
        <v>268</v>
      </c>
      <c r="T245" s="1232"/>
      <c r="U245" s="14"/>
      <c r="V245" s="14">
        <f t="shared" si="31"/>
        <v>0</v>
      </c>
      <c r="W245" s="13"/>
      <c r="X245" s="123"/>
      <c r="Y245" s="14"/>
      <c r="Z245" s="14">
        <f t="shared" si="28"/>
        <v>0</v>
      </c>
      <c r="AB245" s="14"/>
      <c r="AC245" s="14">
        <f t="shared" si="32"/>
        <v>0</v>
      </c>
      <c r="AD245" s="14"/>
      <c r="AE245" s="14">
        <f t="shared" si="33"/>
        <v>0</v>
      </c>
      <c r="AF245" s="14"/>
      <c r="AG245" s="14"/>
      <c r="AH245" s="178">
        <v>0</v>
      </c>
      <c r="AI245" s="14">
        <f t="shared" si="34"/>
        <v>0</v>
      </c>
      <c r="AJ245" s="14"/>
      <c r="AK245" s="14">
        <f t="shared" si="29"/>
        <v>0</v>
      </c>
      <c r="AL245" s="14">
        <f t="shared" si="30"/>
        <v>0</v>
      </c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</row>
    <row r="246" spans="2:61" s="139" customFormat="1" ht="39" customHeight="1" outlineLevel="1">
      <c r="B246" s="963" t="s">
        <v>893</v>
      </c>
      <c r="C246" s="1234" t="s">
        <v>836</v>
      </c>
      <c r="D246" s="639" t="s">
        <v>323</v>
      </c>
      <c r="E246" s="963" t="s">
        <v>2524</v>
      </c>
      <c r="F246" s="963" t="s">
        <v>2532</v>
      </c>
      <c r="G246" s="17" t="s">
        <v>8</v>
      </c>
      <c r="H246" s="361" t="s">
        <v>717</v>
      </c>
      <c r="I246" s="152">
        <f t="shared" si="35"/>
        <v>4</v>
      </c>
      <c r="J246" s="640">
        <v>2</v>
      </c>
      <c r="K246" s="640">
        <v>2</v>
      </c>
      <c r="L246" s="389">
        <v>0</v>
      </c>
      <c r="M246" s="588" t="s">
        <v>268</v>
      </c>
      <c r="N246" s="588" t="s">
        <v>268</v>
      </c>
      <c r="O246" s="588" t="s">
        <v>269</v>
      </c>
      <c r="P246" s="588" t="s">
        <v>268</v>
      </c>
      <c r="Q246" s="588" t="s">
        <v>269</v>
      </c>
      <c r="R246" s="588" t="s">
        <v>268</v>
      </c>
      <c r="S246" s="588" t="s">
        <v>268</v>
      </c>
      <c r="T246" s="897" t="s">
        <v>985</v>
      </c>
      <c r="U246" s="14"/>
      <c r="V246" s="14">
        <f t="shared" si="31"/>
        <v>0</v>
      </c>
      <c r="W246" s="13"/>
      <c r="X246" s="123"/>
      <c r="Y246" s="14"/>
      <c r="Z246" s="14">
        <f t="shared" si="28"/>
        <v>0</v>
      </c>
      <c r="AB246" s="14"/>
      <c r="AC246" s="14">
        <f t="shared" si="32"/>
        <v>0</v>
      </c>
      <c r="AD246" s="14"/>
      <c r="AE246" s="14">
        <f t="shared" si="33"/>
        <v>0</v>
      </c>
      <c r="AF246" s="14"/>
      <c r="AG246" s="14"/>
      <c r="AH246" s="178">
        <v>0</v>
      </c>
      <c r="AI246" s="14">
        <f t="shared" si="34"/>
        <v>0</v>
      </c>
      <c r="AJ246" s="14"/>
      <c r="AK246" s="14">
        <f t="shared" si="29"/>
        <v>0</v>
      </c>
      <c r="AL246" s="14">
        <f t="shared" si="30"/>
        <v>0</v>
      </c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</row>
    <row r="247" spans="2:61" s="139" customFormat="1" ht="13.8" outlineLevel="1">
      <c r="B247" s="963"/>
      <c r="C247" s="1234"/>
      <c r="D247" s="639" t="s">
        <v>324</v>
      </c>
      <c r="E247" s="963"/>
      <c r="F247" s="963"/>
      <c r="G247" s="17" t="s">
        <v>8</v>
      </c>
      <c r="H247" s="361" t="s">
        <v>717</v>
      </c>
      <c r="I247" s="152">
        <f t="shared" si="35"/>
        <v>16</v>
      </c>
      <c r="J247" s="640">
        <v>8</v>
      </c>
      <c r="K247" s="640">
        <v>8</v>
      </c>
      <c r="L247" s="389">
        <v>0</v>
      </c>
      <c r="M247" s="588" t="s">
        <v>268</v>
      </c>
      <c r="N247" s="588" t="s">
        <v>268</v>
      </c>
      <c r="O247" s="588" t="s">
        <v>269</v>
      </c>
      <c r="P247" s="588" t="s">
        <v>268</v>
      </c>
      <c r="Q247" s="588" t="s">
        <v>269</v>
      </c>
      <c r="R247" s="588" t="s">
        <v>268</v>
      </c>
      <c r="S247" s="588" t="s">
        <v>268</v>
      </c>
      <c r="T247" s="898"/>
      <c r="U247" s="14"/>
      <c r="V247" s="14">
        <f t="shared" si="31"/>
        <v>0</v>
      </c>
      <c r="W247" s="13"/>
      <c r="X247" s="123"/>
      <c r="Y247" s="14"/>
      <c r="Z247" s="14">
        <f t="shared" si="28"/>
        <v>0</v>
      </c>
      <c r="AB247" s="14"/>
      <c r="AC247" s="14">
        <f t="shared" si="32"/>
        <v>0</v>
      </c>
      <c r="AD247" s="14"/>
      <c r="AE247" s="14">
        <f t="shared" si="33"/>
        <v>0</v>
      </c>
      <c r="AF247" s="14"/>
      <c r="AG247" s="14"/>
      <c r="AH247" s="178">
        <v>0</v>
      </c>
      <c r="AI247" s="14">
        <f t="shared" si="34"/>
        <v>0</v>
      </c>
      <c r="AJ247" s="14"/>
      <c r="AK247" s="14">
        <f t="shared" si="29"/>
        <v>0</v>
      </c>
      <c r="AL247" s="14">
        <f t="shared" si="30"/>
        <v>0</v>
      </c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</row>
    <row r="248" spans="2:61" s="139" customFormat="1" ht="13.8" outlineLevel="1">
      <c r="B248" s="963"/>
      <c r="C248" s="1234"/>
      <c r="D248" s="639" t="s">
        <v>962</v>
      </c>
      <c r="E248" s="963"/>
      <c r="F248" s="963"/>
      <c r="G248" s="17" t="s">
        <v>8</v>
      </c>
      <c r="H248" s="361" t="s">
        <v>717</v>
      </c>
      <c r="I248" s="152">
        <f t="shared" si="35"/>
        <v>30</v>
      </c>
      <c r="J248" s="640">
        <v>30</v>
      </c>
      <c r="K248" s="640">
        <v>0</v>
      </c>
      <c r="L248" s="389">
        <v>0</v>
      </c>
      <c r="M248" s="588" t="s">
        <v>268</v>
      </c>
      <c r="N248" s="588" t="s">
        <v>268</v>
      </c>
      <c r="O248" s="588" t="s">
        <v>269</v>
      </c>
      <c r="P248" s="588" t="s">
        <v>268</v>
      </c>
      <c r="Q248" s="588" t="s">
        <v>269</v>
      </c>
      <c r="R248" s="588" t="s">
        <v>268</v>
      </c>
      <c r="S248" s="588" t="s">
        <v>268</v>
      </c>
      <c r="T248" s="965"/>
      <c r="U248" s="14"/>
      <c r="V248" s="14">
        <f t="shared" si="31"/>
        <v>0</v>
      </c>
      <c r="W248" s="13"/>
      <c r="X248" s="123"/>
      <c r="Y248" s="14"/>
      <c r="Z248" s="14">
        <f t="shared" si="28"/>
        <v>0</v>
      </c>
      <c r="AB248" s="14"/>
      <c r="AC248" s="14">
        <f t="shared" si="32"/>
        <v>0</v>
      </c>
      <c r="AD248" s="14"/>
      <c r="AE248" s="14">
        <f t="shared" si="33"/>
        <v>0</v>
      </c>
      <c r="AF248" s="14"/>
      <c r="AG248" s="14"/>
      <c r="AH248" s="178">
        <v>0</v>
      </c>
      <c r="AI248" s="14">
        <f t="shared" si="34"/>
        <v>0</v>
      </c>
      <c r="AJ248" s="14"/>
      <c r="AK248" s="14">
        <f t="shared" si="29"/>
        <v>0</v>
      </c>
      <c r="AL248" s="14">
        <f t="shared" si="30"/>
        <v>0</v>
      </c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</row>
    <row r="249" spans="2:61" s="139" customFormat="1" ht="39" customHeight="1" outlineLevel="1">
      <c r="B249" s="963" t="s">
        <v>894</v>
      </c>
      <c r="C249" s="1234" t="s">
        <v>963</v>
      </c>
      <c r="D249" s="639" t="s">
        <v>309</v>
      </c>
      <c r="E249" s="963" t="s">
        <v>3571</v>
      </c>
      <c r="F249" s="963" t="s">
        <v>3572</v>
      </c>
      <c r="G249" s="17" t="s">
        <v>8</v>
      </c>
      <c r="H249" s="361" t="s">
        <v>716</v>
      </c>
      <c r="I249" s="152">
        <f t="shared" si="35"/>
        <v>30</v>
      </c>
      <c r="J249" s="640">
        <v>15</v>
      </c>
      <c r="K249" s="640">
        <v>15</v>
      </c>
      <c r="L249" s="389">
        <v>0</v>
      </c>
      <c r="M249" s="588" t="s">
        <v>268</v>
      </c>
      <c r="N249" s="588" t="s">
        <v>268</v>
      </c>
      <c r="O249" s="588" t="s">
        <v>269</v>
      </c>
      <c r="P249" s="588" t="s">
        <v>268</v>
      </c>
      <c r="Q249" s="588" t="s">
        <v>269</v>
      </c>
      <c r="R249" s="588" t="s">
        <v>268</v>
      </c>
      <c r="S249" s="588" t="s">
        <v>268</v>
      </c>
      <c r="T249" s="897" t="s">
        <v>726</v>
      </c>
      <c r="U249" s="14"/>
      <c r="V249" s="14">
        <f t="shared" si="31"/>
        <v>0</v>
      </c>
      <c r="W249" s="13"/>
      <c r="X249" s="123"/>
      <c r="Y249" s="14"/>
      <c r="Z249" s="14">
        <f t="shared" si="28"/>
        <v>0</v>
      </c>
      <c r="AB249" s="14"/>
      <c r="AC249" s="14">
        <f t="shared" si="32"/>
        <v>0</v>
      </c>
      <c r="AD249" s="14"/>
      <c r="AE249" s="14">
        <f t="shared" si="33"/>
        <v>0</v>
      </c>
      <c r="AF249" s="14"/>
      <c r="AG249" s="14"/>
      <c r="AH249" s="178">
        <v>0</v>
      </c>
      <c r="AI249" s="14">
        <f t="shared" si="34"/>
        <v>0</v>
      </c>
      <c r="AJ249" s="14"/>
      <c r="AK249" s="14">
        <f t="shared" si="29"/>
        <v>0</v>
      </c>
      <c r="AL249" s="14">
        <f t="shared" si="30"/>
        <v>0</v>
      </c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</row>
    <row r="250" spans="2:61" s="139" customFormat="1" ht="13.8" outlineLevel="1">
      <c r="B250" s="963"/>
      <c r="C250" s="1234"/>
      <c r="D250" s="639" t="s">
        <v>327</v>
      </c>
      <c r="E250" s="963"/>
      <c r="F250" s="963"/>
      <c r="G250" s="17" t="s">
        <v>8</v>
      </c>
      <c r="H250" s="361" t="s">
        <v>716</v>
      </c>
      <c r="I250" s="152">
        <f t="shared" si="35"/>
        <v>300</v>
      </c>
      <c r="J250" s="640">
        <v>60</v>
      </c>
      <c r="K250" s="640">
        <v>240</v>
      </c>
      <c r="L250" s="389">
        <v>0</v>
      </c>
      <c r="M250" s="588" t="s">
        <v>268</v>
      </c>
      <c r="N250" s="588" t="s">
        <v>268</v>
      </c>
      <c r="O250" s="588" t="s">
        <v>269</v>
      </c>
      <c r="P250" s="588" t="s">
        <v>268</v>
      </c>
      <c r="Q250" s="588" t="s">
        <v>269</v>
      </c>
      <c r="R250" s="588" t="s">
        <v>268</v>
      </c>
      <c r="S250" s="588" t="s">
        <v>268</v>
      </c>
      <c r="T250" s="898"/>
      <c r="U250" s="14"/>
      <c r="V250" s="14">
        <f t="shared" si="31"/>
        <v>0</v>
      </c>
      <c r="W250" s="13"/>
      <c r="X250" s="123"/>
      <c r="Y250" s="14"/>
      <c r="Z250" s="14">
        <f t="shared" si="28"/>
        <v>0</v>
      </c>
      <c r="AB250" s="14"/>
      <c r="AC250" s="14">
        <f t="shared" si="32"/>
        <v>0</v>
      </c>
      <c r="AD250" s="14"/>
      <c r="AE250" s="14">
        <f t="shared" si="33"/>
        <v>0</v>
      </c>
      <c r="AF250" s="14"/>
      <c r="AG250" s="14"/>
      <c r="AH250" s="178">
        <v>0</v>
      </c>
      <c r="AI250" s="14">
        <f t="shared" si="34"/>
        <v>0</v>
      </c>
      <c r="AJ250" s="14"/>
      <c r="AK250" s="14">
        <f t="shared" si="29"/>
        <v>0</v>
      </c>
      <c r="AL250" s="14">
        <f t="shared" si="30"/>
        <v>0</v>
      </c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</row>
    <row r="251" spans="2:61" s="139" customFormat="1" ht="13.8" outlineLevel="1">
      <c r="B251" s="963"/>
      <c r="C251" s="1234"/>
      <c r="D251" s="639" t="s">
        <v>837</v>
      </c>
      <c r="E251" s="963"/>
      <c r="F251" s="963"/>
      <c r="G251" s="17" t="s">
        <v>8</v>
      </c>
      <c r="H251" s="361" t="s">
        <v>716</v>
      </c>
      <c r="I251" s="152">
        <f t="shared" si="35"/>
        <v>300</v>
      </c>
      <c r="J251" s="640">
        <v>60</v>
      </c>
      <c r="K251" s="640">
        <v>240</v>
      </c>
      <c r="L251" s="389">
        <v>0</v>
      </c>
      <c r="M251" s="588" t="s">
        <v>268</v>
      </c>
      <c r="N251" s="588" t="s">
        <v>268</v>
      </c>
      <c r="O251" s="588" t="s">
        <v>269</v>
      </c>
      <c r="P251" s="588" t="s">
        <v>268</v>
      </c>
      <c r="Q251" s="588" t="s">
        <v>269</v>
      </c>
      <c r="R251" s="588" t="s">
        <v>268</v>
      </c>
      <c r="S251" s="588" t="s">
        <v>268</v>
      </c>
      <c r="T251" s="898"/>
      <c r="U251" s="14"/>
      <c r="V251" s="14">
        <f t="shared" si="31"/>
        <v>0</v>
      </c>
      <c r="W251" s="13"/>
      <c r="X251" s="123"/>
      <c r="Y251" s="14"/>
      <c r="Z251" s="14">
        <f t="shared" si="28"/>
        <v>0</v>
      </c>
      <c r="AB251" s="14"/>
      <c r="AC251" s="14">
        <f t="shared" si="32"/>
        <v>0</v>
      </c>
      <c r="AD251" s="14"/>
      <c r="AE251" s="14">
        <f t="shared" si="33"/>
        <v>0</v>
      </c>
      <c r="AF251" s="14"/>
      <c r="AG251" s="14"/>
      <c r="AH251" s="178">
        <v>0</v>
      </c>
      <c r="AI251" s="14">
        <f t="shared" si="34"/>
        <v>0</v>
      </c>
      <c r="AJ251" s="14"/>
      <c r="AK251" s="14">
        <f t="shared" si="29"/>
        <v>0</v>
      </c>
      <c r="AL251" s="14">
        <f t="shared" si="30"/>
        <v>0</v>
      </c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</row>
    <row r="252" spans="2:61" s="139" customFormat="1" ht="13.8" outlineLevel="1">
      <c r="B252" s="963"/>
      <c r="C252" s="1234"/>
      <c r="D252" s="639" t="s">
        <v>336</v>
      </c>
      <c r="E252" s="963"/>
      <c r="F252" s="963"/>
      <c r="G252" s="17" t="s">
        <v>8</v>
      </c>
      <c r="H252" s="361" t="s">
        <v>716</v>
      </c>
      <c r="I252" s="152">
        <f t="shared" si="35"/>
        <v>160</v>
      </c>
      <c r="J252" s="640">
        <v>60</v>
      </c>
      <c r="K252" s="640">
        <v>100</v>
      </c>
      <c r="L252" s="389">
        <v>0</v>
      </c>
      <c r="M252" s="588" t="s">
        <v>268</v>
      </c>
      <c r="N252" s="588" t="s">
        <v>268</v>
      </c>
      <c r="O252" s="588" t="s">
        <v>269</v>
      </c>
      <c r="P252" s="588" t="s">
        <v>268</v>
      </c>
      <c r="Q252" s="588" t="s">
        <v>269</v>
      </c>
      <c r="R252" s="588" t="s">
        <v>268</v>
      </c>
      <c r="S252" s="588" t="s">
        <v>268</v>
      </c>
      <c r="T252" s="898"/>
      <c r="U252" s="14"/>
      <c r="V252" s="14">
        <f t="shared" si="31"/>
        <v>0</v>
      </c>
      <c r="W252" s="13"/>
      <c r="X252" s="123"/>
      <c r="Y252" s="14"/>
      <c r="Z252" s="14">
        <f t="shared" si="28"/>
        <v>0</v>
      </c>
      <c r="AB252" s="14"/>
      <c r="AC252" s="14">
        <f t="shared" si="32"/>
        <v>0</v>
      </c>
      <c r="AD252" s="14"/>
      <c r="AE252" s="14">
        <f t="shared" si="33"/>
        <v>0</v>
      </c>
      <c r="AF252" s="14"/>
      <c r="AG252" s="14"/>
      <c r="AH252" s="178">
        <v>0</v>
      </c>
      <c r="AI252" s="14">
        <f t="shared" si="34"/>
        <v>0</v>
      </c>
      <c r="AJ252" s="14"/>
      <c r="AK252" s="14">
        <f t="shared" si="29"/>
        <v>0</v>
      </c>
      <c r="AL252" s="14">
        <f t="shared" si="30"/>
        <v>0</v>
      </c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</row>
    <row r="253" spans="2:61" s="139" customFormat="1" ht="39" customHeight="1" outlineLevel="1">
      <c r="B253" s="963" t="s">
        <v>895</v>
      </c>
      <c r="C253" s="1234" t="s">
        <v>964</v>
      </c>
      <c r="D253" s="639" t="s">
        <v>309</v>
      </c>
      <c r="E253" s="963" t="s">
        <v>2524</v>
      </c>
      <c r="F253" s="963" t="s">
        <v>2532</v>
      </c>
      <c r="G253" s="17" t="s">
        <v>8</v>
      </c>
      <c r="H253" s="361" t="s">
        <v>717</v>
      </c>
      <c r="I253" s="152">
        <f t="shared" si="35"/>
        <v>30</v>
      </c>
      <c r="J253" s="640">
        <v>15</v>
      </c>
      <c r="K253" s="640">
        <v>15</v>
      </c>
      <c r="L253" s="389">
        <v>0</v>
      </c>
      <c r="M253" s="588" t="s">
        <v>268</v>
      </c>
      <c r="N253" s="588" t="s">
        <v>268</v>
      </c>
      <c r="O253" s="588" t="s">
        <v>269</v>
      </c>
      <c r="P253" s="588" t="s">
        <v>268</v>
      </c>
      <c r="Q253" s="588" t="s">
        <v>269</v>
      </c>
      <c r="R253" s="588" t="s">
        <v>268</v>
      </c>
      <c r="S253" s="588" t="s">
        <v>268</v>
      </c>
      <c r="T253" s="897" t="s">
        <v>726</v>
      </c>
      <c r="U253" s="14"/>
      <c r="V253" s="14">
        <f t="shared" si="31"/>
        <v>0</v>
      </c>
      <c r="W253" s="13"/>
      <c r="X253" s="123"/>
      <c r="Y253" s="14"/>
      <c r="Z253" s="14">
        <f t="shared" si="28"/>
        <v>0</v>
      </c>
      <c r="AB253" s="14"/>
      <c r="AC253" s="14">
        <f t="shared" si="32"/>
        <v>0</v>
      </c>
      <c r="AD253" s="14"/>
      <c r="AE253" s="14">
        <f t="shared" si="33"/>
        <v>0</v>
      </c>
      <c r="AF253" s="14"/>
      <c r="AG253" s="14"/>
      <c r="AH253" s="178">
        <v>0</v>
      </c>
      <c r="AI253" s="14">
        <f t="shared" si="34"/>
        <v>0</v>
      </c>
      <c r="AJ253" s="14"/>
      <c r="AK253" s="14">
        <f t="shared" si="29"/>
        <v>0</v>
      </c>
      <c r="AL253" s="14">
        <f t="shared" si="30"/>
        <v>0</v>
      </c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</row>
    <row r="254" spans="2:61" s="139" customFormat="1" ht="13.8" outlineLevel="1">
      <c r="B254" s="963"/>
      <c r="C254" s="1234"/>
      <c r="D254" s="639" t="s">
        <v>335</v>
      </c>
      <c r="E254" s="963"/>
      <c r="F254" s="963"/>
      <c r="G254" s="17" t="s">
        <v>8</v>
      </c>
      <c r="H254" s="361" t="s">
        <v>717</v>
      </c>
      <c r="I254" s="152">
        <f t="shared" si="35"/>
        <v>500</v>
      </c>
      <c r="J254" s="640">
        <v>10</v>
      </c>
      <c r="K254" s="640">
        <v>490</v>
      </c>
      <c r="L254" s="389">
        <v>0</v>
      </c>
      <c r="M254" s="588" t="s">
        <v>268</v>
      </c>
      <c r="N254" s="588" t="s">
        <v>268</v>
      </c>
      <c r="O254" s="588" t="s">
        <v>269</v>
      </c>
      <c r="P254" s="588" t="s">
        <v>268</v>
      </c>
      <c r="Q254" s="588" t="s">
        <v>269</v>
      </c>
      <c r="R254" s="588" t="s">
        <v>268</v>
      </c>
      <c r="S254" s="588" t="s">
        <v>268</v>
      </c>
      <c r="T254" s="898"/>
      <c r="U254" s="14"/>
      <c r="V254" s="14">
        <f t="shared" si="31"/>
        <v>0</v>
      </c>
      <c r="W254" s="13"/>
      <c r="X254" s="123"/>
      <c r="Y254" s="14"/>
      <c r="Z254" s="14">
        <f t="shared" si="28"/>
        <v>0</v>
      </c>
      <c r="AB254" s="14"/>
      <c r="AC254" s="14">
        <f t="shared" si="32"/>
        <v>0</v>
      </c>
      <c r="AD254" s="14"/>
      <c r="AE254" s="14">
        <f t="shared" si="33"/>
        <v>0</v>
      </c>
      <c r="AF254" s="14"/>
      <c r="AG254" s="14"/>
      <c r="AH254" s="178">
        <v>0</v>
      </c>
      <c r="AI254" s="14">
        <f t="shared" si="34"/>
        <v>0</v>
      </c>
      <c r="AJ254" s="14"/>
      <c r="AK254" s="14">
        <f t="shared" si="29"/>
        <v>0</v>
      </c>
      <c r="AL254" s="14">
        <f t="shared" si="30"/>
        <v>0</v>
      </c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</row>
    <row r="255" spans="2:61" s="139" customFormat="1" ht="13.8" outlineLevel="1">
      <c r="B255" s="963"/>
      <c r="C255" s="1234"/>
      <c r="D255" s="639" t="s">
        <v>31</v>
      </c>
      <c r="E255" s="963"/>
      <c r="F255" s="963"/>
      <c r="G255" s="17" t="s">
        <v>8</v>
      </c>
      <c r="H255" s="361" t="s">
        <v>717</v>
      </c>
      <c r="I255" s="152">
        <f t="shared" si="35"/>
        <v>640</v>
      </c>
      <c r="J255" s="640">
        <v>10</v>
      </c>
      <c r="K255" s="640">
        <v>630</v>
      </c>
      <c r="L255" s="389">
        <v>0</v>
      </c>
      <c r="M255" s="588" t="s">
        <v>268</v>
      </c>
      <c r="N255" s="588" t="s">
        <v>268</v>
      </c>
      <c r="O255" s="588" t="s">
        <v>269</v>
      </c>
      <c r="P255" s="588" t="s">
        <v>268</v>
      </c>
      <c r="Q255" s="588" t="s">
        <v>269</v>
      </c>
      <c r="R255" s="588" t="s">
        <v>268</v>
      </c>
      <c r="S255" s="588" t="s">
        <v>268</v>
      </c>
      <c r="T255" s="898"/>
      <c r="U255" s="14"/>
      <c r="V255" s="14">
        <f t="shared" si="31"/>
        <v>0</v>
      </c>
      <c r="W255" s="13"/>
      <c r="X255" s="123"/>
      <c r="Y255" s="14"/>
      <c r="Z255" s="14">
        <f t="shared" si="28"/>
        <v>0</v>
      </c>
      <c r="AB255" s="14"/>
      <c r="AC255" s="14">
        <f t="shared" si="32"/>
        <v>0</v>
      </c>
      <c r="AD255" s="14"/>
      <c r="AE255" s="14">
        <f t="shared" si="33"/>
        <v>0</v>
      </c>
      <c r="AF255" s="14"/>
      <c r="AG255" s="14"/>
      <c r="AH255" s="178">
        <v>0</v>
      </c>
      <c r="AI255" s="14">
        <f t="shared" si="34"/>
        <v>0</v>
      </c>
      <c r="AJ255" s="14"/>
      <c r="AK255" s="14">
        <f t="shared" si="29"/>
        <v>0</v>
      </c>
      <c r="AL255" s="14">
        <f t="shared" si="30"/>
        <v>0</v>
      </c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</row>
    <row r="256" spans="2:61" s="139" customFormat="1" ht="13.8" outlineLevel="1">
      <c r="B256" s="963"/>
      <c r="C256" s="1234"/>
      <c r="D256" s="639" t="s">
        <v>329</v>
      </c>
      <c r="E256" s="963"/>
      <c r="F256" s="963"/>
      <c r="G256" s="17" t="s">
        <v>8</v>
      </c>
      <c r="H256" s="361" t="s">
        <v>717</v>
      </c>
      <c r="I256" s="152">
        <f t="shared" si="35"/>
        <v>120</v>
      </c>
      <c r="J256" s="640">
        <v>60</v>
      </c>
      <c r="K256" s="640">
        <v>60</v>
      </c>
      <c r="L256" s="389">
        <v>0</v>
      </c>
      <c r="M256" s="588" t="s">
        <v>268</v>
      </c>
      <c r="N256" s="588" t="s">
        <v>268</v>
      </c>
      <c r="O256" s="588" t="s">
        <v>269</v>
      </c>
      <c r="P256" s="588" t="s">
        <v>268</v>
      </c>
      <c r="Q256" s="588" t="s">
        <v>269</v>
      </c>
      <c r="R256" s="588" t="s">
        <v>268</v>
      </c>
      <c r="S256" s="588" t="s">
        <v>268</v>
      </c>
      <c r="T256" s="898"/>
      <c r="U256" s="14"/>
      <c r="V256" s="14">
        <f t="shared" si="31"/>
        <v>0</v>
      </c>
      <c r="W256" s="13"/>
      <c r="X256" s="123"/>
      <c r="Y256" s="14"/>
      <c r="Z256" s="14">
        <f t="shared" si="28"/>
        <v>0</v>
      </c>
      <c r="AB256" s="14"/>
      <c r="AC256" s="14">
        <f t="shared" si="32"/>
        <v>0</v>
      </c>
      <c r="AD256" s="14"/>
      <c r="AE256" s="14">
        <f t="shared" si="33"/>
        <v>0</v>
      </c>
      <c r="AF256" s="14"/>
      <c r="AG256" s="14"/>
      <c r="AH256" s="178">
        <v>0</v>
      </c>
      <c r="AI256" s="14">
        <f t="shared" si="34"/>
        <v>0</v>
      </c>
      <c r="AJ256" s="14"/>
      <c r="AK256" s="14">
        <f t="shared" si="29"/>
        <v>0</v>
      </c>
      <c r="AL256" s="14">
        <f t="shared" si="30"/>
        <v>0</v>
      </c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</row>
    <row r="257" spans="2:61" s="139" customFormat="1" ht="13.8" outlineLevel="1">
      <c r="B257" s="963"/>
      <c r="C257" s="1234"/>
      <c r="D257" s="639" t="s">
        <v>965</v>
      </c>
      <c r="E257" s="963"/>
      <c r="F257" s="963"/>
      <c r="G257" s="17" t="s">
        <v>8</v>
      </c>
      <c r="H257" s="361" t="s">
        <v>717</v>
      </c>
      <c r="I257" s="152">
        <f t="shared" si="35"/>
        <v>20</v>
      </c>
      <c r="J257" s="640">
        <v>10</v>
      </c>
      <c r="K257" s="640">
        <v>10</v>
      </c>
      <c r="L257" s="389">
        <v>0</v>
      </c>
      <c r="M257" s="588" t="s">
        <v>268</v>
      </c>
      <c r="N257" s="588" t="s">
        <v>268</v>
      </c>
      <c r="O257" s="588" t="s">
        <v>269</v>
      </c>
      <c r="P257" s="588" t="s">
        <v>268</v>
      </c>
      <c r="Q257" s="588" t="s">
        <v>269</v>
      </c>
      <c r="R257" s="588" t="s">
        <v>268</v>
      </c>
      <c r="S257" s="588" t="s">
        <v>268</v>
      </c>
      <c r="T257" s="965"/>
      <c r="U257" s="14"/>
      <c r="V257" s="14">
        <f t="shared" si="31"/>
        <v>0</v>
      </c>
      <c r="W257" s="13"/>
      <c r="X257" s="123"/>
      <c r="Y257" s="14"/>
      <c r="Z257" s="14">
        <f t="shared" si="28"/>
        <v>0</v>
      </c>
      <c r="AB257" s="14"/>
      <c r="AC257" s="14">
        <f t="shared" si="32"/>
        <v>0</v>
      </c>
      <c r="AD257" s="14"/>
      <c r="AE257" s="14">
        <f t="shared" si="33"/>
        <v>0</v>
      </c>
      <c r="AF257" s="14"/>
      <c r="AG257" s="14"/>
      <c r="AH257" s="178">
        <v>0</v>
      </c>
      <c r="AI257" s="14">
        <f t="shared" si="34"/>
        <v>0</v>
      </c>
      <c r="AJ257" s="14"/>
      <c r="AK257" s="14">
        <f t="shared" si="29"/>
        <v>0</v>
      </c>
      <c r="AL257" s="14">
        <f t="shared" si="30"/>
        <v>0</v>
      </c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</row>
    <row r="258" spans="2:61" s="139" customFormat="1" ht="13.8" outlineLevel="1">
      <c r="B258" s="963" t="s">
        <v>838</v>
      </c>
      <c r="C258" s="1234" t="s">
        <v>839</v>
      </c>
      <c r="D258" s="639" t="s">
        <v>309</v>
      </c>
      <c r="E258" s="963" t="s">
        <v>2524</v>
      </c>
      <c r="F258" s="963" t="s">
        <v>2532</v>
      </c>
      <c r="G258" s="17" t="s">
        <v>8</v>
      </c>
      <c r="H258" s="361" t="s">
        <v>982</v>
      </c>
      <c r="I258" s="152">
        <f t="shared" si="35"/>
        <v>30</v>
      </c>
      <c r="J258" s="640">
        <v>15</v>
      </c>
      <c r="K258" s="640">
        <v>15</v>
      </c>
      <c r="L258" s="389">
        <v>0</v>
      </c>
      <c r="M258" s="588" t="s">
        <v>268</v>
      </c>
      <c r="N258" s="588" t="s">
        <v>268</v>
      </c>
      <c r="O258" s="588" t="s">
        <v>269</v>
      </c>
      <c r="P258" s="588" t="s">
        <v>268</v>
      </c>
      <c r="Q258" s="588" t="s">
        <v>269</v>
      </c>
      <c r="R258" s="588" t="s">
        <v>268</v>
      </c>
      <c r="S258" s="588" t="s">
        <v>268</v>
      </c>
      <c r="T258" s="897" t="s">
        <v>726</v>
      </c>
      <c r="U258" s="14"/>
      <c r="V258" s="14">
        <f t="shared" si="31"/>
        <v>0</v>
      </c>
      <c r="W258" s="13"/>
      <c r="X258" s="123"/>
      <c r="Y258" s="14"/>
      <c r="Z258" s="14">
        <f t="shared" si="28"/>
        <v>0</v>
      </c>
      <c r="AB258" s="14"/>
      <c r="AC258" s="14">
        <f t="shared" si="32"/>
        <v>0</v>
      </c>
      <c r="AD258" s="14"/>
      <c r="AE258" s="14">
        <f t="shared" si="33"/>
        <v>0</v>
      </c>
      <c r="AF258" s="14"/>
      <c r="AG258" s="14"/>
      <c r="AH258" s="178">
        <v>0</v>
      </c>
      <c r="AI258" s="14">
        <f t="shared" si="34"/>
        <v>0</v>
      </c>
      <c r="AJ258" s="14"/>
      <c r="AK258" s="14">
        <f t="shared" si="29"/>
        <v>0</v>
      </c>
      <c r="AL258" s="14">
        <f t="shared" si="30"/>
        <v>0</v>
      </c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</row>
    <row r="259" spans="2:61" s="139" customFormat="1" ht="13.8" outlineLevel="1">
      <c r="B259" s="963"/>
      <c r="C259" s="1234"/>
      <c r="D259" s="639" t="s">
        <v>833</v>
      </c>
      <c r="E259" s="963"/>
      <c r="F259" s="963"/>
      <c r="G259" s="17" t="s">
        <v>8</v>
      </c>
      <c r="H259" s="361" t="s">
        <v>982</v>
      </c>
      <c r="I259" s="152">
        <f t="shared" si="35"/>
        <v>490</v>
      </c>
      <c r="J259" s="640">
        <v>5</v>
      </c>
      <c r="K259" s="640">
        <v>485</v>
      </c>
      <c r="L259" s="389">
        <v>0</v>
      </c>
      <c r="M259" s="588" t="s">
        <v>268</v>
      </c>
      <c r="N259" s="588" t="s">
        <v>268</v>
      </c>
      <c r="O259" s="588" t="s">
        <v>269</v>
      </c>
      <c r="P259" s="588" t="s">
        <v>268</v>
      </c>
      <c r="Q259" s="588" t="s">
        <v>269</v>
      </c>
      <c r="R259" s="588" t="s">
        <v>268</v>
      </c>
      <c r="S259" s="588" t="s">
        <v>268</v>
      </c>
      <c r="T259" s="965"/>
      <c r="U259" s="14"/>
      <c r="V259" s="14">
        <f t="shared" si="31"/>
        <v>0</v>
      </c>
      <c r="W259" s="13"/>
      <c r="X259" s="123"/>
      <c r="Y259" s="14"/>
      <c r="Z259" s="14">
        <f t="shared" si="28"/>
        <v>0</v>
      </c>
      <c r="AB259" s="14"/>
      <c r="AC259" s="14">
        <f t="shared" si="32"/>
        <v>0</v>
      </c>
      <c r="AD259" s="14"/>
      <c r="AE259" s="14">
        <f t="shared" si="33"/>
        <v>0</v>
      </c>
      <c r="AF259" s="14"/>
      <c r="AG259" s="14"/>
      <c r="AH259" s="178">
        <v>0</v>
      </c>
      <c r="AI259" s="14">
        <f t="shared" si="34"/>
        <v>0</v>
      </c>
      <c r="AJ259" s="14"/>
      <c r="AK259" s="14">
        <f t="shared" si="29"/>
        <v>0</v>
      </c>
      <c r="AL259" s="14">
        <f t="shared" si="30"/>
        <v>0</v>
      </c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</row>
    <row r="260" spans="2:61" s="139" customFormat="1" ht="26.25" customHeight="1" outlineLevel="1">
      <c r="B260" s="963" t="s">
        <v>840</v>
      </c>
      <c r="C260" s="1234" t="s">
        <v>966</v>
      </c>
      <c r="D260" s="641" t="s">
        <v>317</v>
      </c>
      <c r="E260" s="963" t="s">
        <v>2524</v>
      </c>
      <c r="F260" s="963" t="s">
        <v>2532</v>
      </c>
      <c r="G260" s="17" t="s">
        <v>8</v>
      </c>
      <c r="H260" s="361" t="s">
        <v>716</v>
      </c>
      <c r="I260" s="152">
        <f t="shared" si="35"/>
        <v>20</v>
      </c>
      <c r="J260" s="640">
        <v>10</v>
      </c>
      <c r="K260" s="640">
        <v>10</v>
      </c>
      <c r="L260" s="389">
        <v>0</v>
      </c>
      <c r="M260" s="588" t="s">
        <v>268</v>
      </c>
      <c r="N260" s="588" t="s">
        <v>268</v>
      </c>
      <c r="O260" s="588" t="s">
        <v>269</v>
      </c>
      <c r="P260" s="588" t="s">
        <v>268</v>
      </c>
      <c r="Q260" s="588" t="s">
        <v>269</v>
      </c>
      <c r="R260" s="588" t="s">
        <v>268</v>
      </c>
      <c r="S260" s="588" t="s">
        <v>268</v>
      </c>
      <c r="T260" s="897" t="s">
        <v>985</v>
      </c>
      <c r="U260" s="14"/>
      <c r="V260" s="14">
        <f t="shared" si="31"/>
        <v>0</v>
      </c>
      <c r="W260" s="13"/>
      <c r="X260" s="123"/>
      <c r="Y260" s="14"/>
      <c r="Z260" s="14">
        <f t="shared" si="28"/>
        <v>0</v>
      </c>
      <c r="AB260" s="14"/>
      <c r="AC260" s="14">
        <f t="shared" si="32"/>
        <v>0</v>
      </c>
      <c r="AD260" s="14"/>
      <c r="AE260" s="14">
        <f t="shared" si="33"/>
        <v>0</v>
      </c>
      <c r="AF260" s="14"/>
      <c r="AG260" s="14"/>
      <c r="AH260" s="178">
        <v>0</v>
      </c>
      <c r="AI260" s="14">
        <f t="shared" si="34"/>
        <v>0</v>
      </c>
      <c r="AJ260" s="14"/>
      <c r="AK260" s="14">
        <f t="shared" si="29"/>
        <v>0</v>
      </c>
      <c r="AL260" s="14">
        <f t="shared" si="30"/>
        <v>0</v>
      </c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</row>
    <row r="261" spans="2:61" s="139" customFormat="1" ht="13.8" outlineLevel="1">
      <c r="B261" s="963"/>
      <c r="C261" s="1234"/>
      <c r="D261" s="639" t="s">
        <v>337</v>
      </c>
      <c r="E261" s="963"/>
      <c r="F261" s="963"/>
      <c r="G261" s="17" t="s">
        <v>8</v>
      </c>
      <c r="H261" s="361" t="s">
        <v>716</v>
      </c>
      <c r="I261" s="152">
        <f t="shared" si="35"/>
        <v>60</v>
      </c>
      <c r="J261" s="640">
        <v>30</v>
      </c>
      <c r="K261" s="640">
        <v>30</v>
      </c>
      <c r="L261" s="389">
        <v>0</v>
      </c>
      <c r="M261" s="588" t="s">
        <v>268</v>
      </c>
      <c r="N261" s="588" t="s">
        <v>268</v>
      </c>
      <c r="O261" s="588" t="s">
        <v>269</v>
      </c>
      <c r="P261" s="588" t="s">
        <v>268</v>
      </c>
      <c r="Q261" s="588" t="s">
        <v>269</v>
      </c>
      <c r="R261" s="588" t="s">
        <v>268</v>
      </c>
      <c r="S261" s="588" t="s">
        <v>268</v>
      </c>
      <c r="T261" s="898"/>
      <c r="U261" s="14"/>
      <c r="V261" s="14">
        <f t="shared" si="31"/>
        <v>0</v>
      </c>
      <c r="W261" s="13"/>
      <c r="X261" s="123"/>
      <c r="Y261" s="14"/>
      <c r="Z261" s="14">
        <f t="shared" si="28"/>
        <v>0</v>
      </c>
      <c r="AB261" s="14"/>
      <c r="AC261" s="14">
        <f t="shared" si="32"/>
        <v>0</v>
      </c>
      <c r="AD261" s="14"/>
      <c r="AE261" s="14">
        <f t="shared" si="33"/>
        <v>0</v>
      </c>
      <c r="AF261" s="14"/>
      <c r="AG261" s="14"/>
      <c r="AH261" s="178">
        <v>0</v>
      </c>
      <c r="AI261" s="14">
        <f t="shared" si="34"/>
        <v>0</v>
      </c>
      <c r="AJ261" s="14"/>
      <c r="AK261" s="14">
        <f t="shared" si="29"/>
        <v>0</v>
      </c>
      <c r="AL261" s="14">
        <f t="shared" si="30"/>
        <v>0</v>
      </c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</row>
    <row r="262" spans="2:61" s="139" customFormat="1" ht="13.8" outlineLevel="1">
      <c r="B262" s="963"/>
      <c r="C262" s="1234"/>
      <c r="D262" s="639" t="s">
        <v>338</v>
      </c>
      <c r="E262" s="963"/>
      <c r="F262" s="963"/>
      <c r="G262" s="17" t="s">
        <v>8</v>
      </c>
      <c r="H262" s="361" t="s">
        <v>716</v>
      </c>
      <c r="I262" s="152">
        <f t="shared" si="35"/>
        <v>540</v>
      </c>
      <c r="J262" s="640">
        <v>270</v>
      </c>
      <c r="K262" s="640">
        <v>270</v>
      </c>
      <c r="L262" s="389">
        <v>0</v>
      </c>
      <c r="M262" s="588" t="s">
        <v>268</v>
      </c>
      <c r="N262" s="588" t="s">
        <v>268</v>
      </c>
      <c r="O262" s="588" t="s">
        <v>269</v>
      </c>
      <c r="P262" s="588" t="s">
        <v>268</v>
      </c>
      <c r="Q262" s="588" t="s">
        <v>269</v>
      </c>
      <c r="R262" s="588" t="s">
        <v>268</v>
      </c>
      <c r="S262" s="588" t="s">
        <v>268</v>
      </c>
      <c r="T262" s="965"/>
      <c r="U262" s="14"/>
      <c r="V262" s="14">
        <f t="shared" si="31"/>
        <v>0</v>
      </c>
      <c r="W262" s="13"/>
      <c r="X262" s="123"/>
      <c r="Y262" s="14"/>
      <c r="Z262" s="14">
        <f t="shared" ref="Z262:Z320" si="36">V262*Y262</f>
        <v>0</v>
      </c>
      <c r="AB262" s="14"/>
      <c r="AC262" s="14">
        <f t="shared" si="32"/>
        <v>0</v>
      </c>
      <c r="AD262" s="14"/>
      <c r="AE262" s="14">
        <f t="shared" si="33"/>
        <v>0</v>
      </c>
      <c r="AF262" s="14"/>
      <c r="AG262" s="14"/>
      <c r="AH262" s="178">
        <v>0</v>
      </c>
      <c r="AI262" s="14">
        <f t="shared" si="34"/>
        <v>0</v>
      </c>
      <c r="AJ262" s="14"/>
      <c r="AK262" s="14">
        <f t="shared" ref="AK262:AK320" si="37">COUNTIF(AM262:AV262,"V")</f>
        <v>0</v>
      </c>
      <c r="AL262" s="14">
        <f t="shared" ref="AL262:AL320" si="38">Z262-AC262-AE262-AI262</f>
        <v>0</v>
      </c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</row>
    <row r="263" spans="2:61" s="139" customFormat="1" ht="26.25" customHeight="1" outlineLevel="1">
      <c r="B263" s="963" t="s">
        <v>896</v>
      </c>
      <c r="C263" s="1234" t="s">
        <v>967</v>
      </c>
      <c r="D263" s="641" t="s">
        <v>317</v>
      </c>
      <c r="E263" s="963" t="s">
        <v>2524</v>
      </c>
      <c r="F263" s="963" t="s">
        <v>2532</v>
      </c>
      <c r="G263" s="17" t="s">
        <v>8</v>
      </c>
      <c r="H263" s="361" t="s">
        <v>717</v>
      </c>
      <c r="I263" s="152">
        <f t="shared" si="35"/>
        <v>20</v>
      </c>
      <c r="J263" s="640">
        <v>10</v>
      </c>
      <c r="K263" s="640">
        <v>10</v>
      </c>
      <c r="L263" s="389">
        <v>0</v>
      </c>
      <c r="M263" s="588" t="s">
        <v>268</v>
      </c>
      <c r="N263" s="588" t="s">
        <v>268</v>
      </c>
      <c r="O263" s="588" t="s">
        <v>269</v>
      </c>
      <c r="P263" s="588" t="s">
        <v>268</v>
      </c>
      <c r="Q263" s="588" t="s">
        <v>269</v>
      </c>
      <c r="R263" s="588" t="s">
        <v>268</v>
      </c>
      <c r="S263" s="588" t="s">
        <v>268</v>
      </c>
      <c r="T263" s="897" t="s">
        <v>722</v>
      </c>
      <c r="U263" s="14"/>
      <c r="V263" s="14">
        <f t="shared" si="31"/>
        <v>0</v>
      </c>
      <c r="W263" s="13"/>
      <c r="X263" s="123"/>
      <c r="Y263" s="14"/>
      <c r="Z263" s="14">
        <f t="shared" si="36"/>
        <v>0</v>
      </c>
      <c r="AB263" s="14"/>
      <c r="AC263" s="14">
        <f t="shared" si="32"/>
        <v>0</v>
      </c>
      <c r="AD263" s="14"/>
      <c r="AE263" s="14">
        <f t="shared" si="33"/>
        <v>0</v>
      </c>
      <c r="AF263" s="14"/>
      <c r="AG263" s="14"/>
      <c r="AH263" s="178">
        <v>0</v>
      </c>
      <c r="AI263" s="14">
        <f t="shared" si="34"/>
        <v>0</v>
      </c>
      <c r="AJ263" s="14"/>
      <c r="AK263" s="14">
        <f t="shared" si="37"/>
        <v>0</v>
      </c>
      <c r="AL263" s="14">
        <f t="shared" si="38"/>
        <v>0</v>
      </c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</row>
    <row r="264" spans="2:61" s="139" customFormat="1" ht="13.8" outlineLevel="1">
      <c r="B264" s="963"/>
      <c r="C264" s="1234"/>
      <c r="D264" s="639" t="s">
        <v>841</v>
      </c>
      <c r="E264" s="963"/>
      <c r="F264" s="963"/>
      <c r="G264" s="17" t="s">
        <v>8</v>
      </c>
      <c r="H264" s="361" t="s">
        <v>717</v>
      </c>
      <c r="I264" s="152">
        <f t="shared" si="35"/>
        <v>80</v>
      </c>
      <c r="J264" s="640">
        <v>40</v>
      </c>
      <c r="K264" s="640">
        <v>40</v>
      </c>
      <c r="L264" s="389">
        <v>0</v>
      </c>
      <c r="M264" s="588" t="s">
        <v>268</v>
      </c>
      <c r="N264" s="588" t="s">
        <v>268</v>
      </c>
      <c r="O264" s="588" t="s">
        <v>269</v>
      </c>
      <c r="P264" s="588" t="s">
        <v>268</v>
      </c>
      <c r="Q264" s="588" t="s">
        <v>269</v>
      </c>
      <c r="R264" s="588" t="s">
        <v>268</v>
      </c>
      <c r="S264" s="588" t="s">
        <v>268</v>
      </c>
      <c r="T264" s="965"/>
      <c r="U264" s="14"/>
      <c r="V264" s="14">
        <f t="shared" si="31"/>
        <v>0</v>
      </c>
      <c r="W264" s="13"/>
      <c r="X264" s="123"/>
      <c r="Y264" s="14"/>
      <c r="Z264" s="14">
        <f t="shared" si="36"/>
        <v>0</v>
      </c>
      <c r="AB264" s="14"/>
      <c r="AC264" s="14">
        <f t="shared" si="32"/>
        <v>0</v>
      </c>
      <c r="AD264" s="14"/>
      <c r="AE264" s="14">
        <f t="shared" si="33"/>
        <v>0</v>
      </c>
      <c r="AF264" s="14"/>
      <c r="AG264" s="14"/>
      <c r="AH264" s="178">
        <v>0</v>
      </c>
      <c r="AI264" s="14">
        <f t="shared" si="34"/>
        <v>0</v>
      </c>
      <c r="AJ264" s="14"/>
      <c r="AK264" s="14">
        <f t="shared" si="37"/>
        <v>0</v>
      </c>
      <c r="AL264" s="14">
        <f t="shared" si="38"/>
        <v>0</v>
      </c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</row>
    <row r="265" spans="2:61" s="139" customFormat="1" ht="13.05" customHeight="1" outlineLevel="1">
      <c r="B265" s="963" t="s">
        <v>897</v>
      </c>
      <c r="C265" s="1234" t="s">
        <v>842</v>
      </c>
      <c r="D265" s="639" t="s">
        <v>293</v>
      </c>
      <c r="E265" s="963" t="s">
        <v>2524</v>
      </c>
      <c r="F265" s="963" t="s">
        <v>2532</v>
      </c>
      <c r="G265" s="17" t="s">
        <v>8</v>
      </c>
      <c r="H265" s="361" t="s">
        <v>716</v>
      </c>
      <c r="I265" s="152">
        <f t="shared" si="35"/>
        <v>10</v>
      </c>
      <c r="J265" s="640">
        <v>5</v>
      </c>
      <c r="K265" s="640">
        <v>5</v>
      </c>
      <c r="L265" s="389">
        <v>0</v>
      </c>
      <c r="M265" s="588" t="s">
        <v>268</v>
      </c>
      <c r="N265" s="588" t="s">
        <v>268</v>
      </c>
      <c r="O265" s="588" t="s">
        <v>269</v>
      </c>
      <c r="P265" s="588" t="s">
        <v>268</v>
      </c>
      <c r="Q265" s="588" t="s">
        <v>269</v>
      </c>
      <c r="R265" s="588" t="s">
        <v>268</v>
      </c>
      <c r="S265" s="588" t="s">
        <v>268</v>
      </c>
      <c r="T265" s="897" t="s">
        <v>2450</v>
      </c>
      <c r="U265" s="14"/>
      <c r="V265" s="14">
        <f t="shared" si="31"/>
        <v>0</v>
      </c>
      <c r="W265" s="13"/>
      <c r="X265" s="123"/>
      <c r="Y265" s="14"/>
      <c r="Z265" s="14">
        <f t="shared" si="36"/>
        <v>0</v>
      </c>
      <c r="AB265" s="14"/>
      <c r="AC265" s="14">
        <f t="shared" si="32"/>
        <v>0</v>
      </c>
      <c r="AD265" s="14"/>
      <c r="AE265" s="14">
        <f t="shared" si="33"/>
        <v>0</v>
      </c>
      <c r="AF265" s="14"/>
      <c r="AG265" s="14"/>
      <c r="AH265" s="178">
        <v>0</v>
      </c>
      <c r="AI265" s="14">
        <f t="shared" si="34"/>
        <v>0</v>
      </c>
      <c r="AJ265" s="14"/>
      <c r="AK265" s="14">
        <f t="shared" si="37"/>
        <v>0</v>
      </c>
      <c r="AL265" s="14">
        <f t="shared" si="38"/>
        <v>0</v>
      </c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</row>
    <row r="266" spans="2:61" s="139" customFormat="1" ht="13.8" outlineLevel="1">
      <c r="B266" s="963"/>
      <c r="C266" s="1234"/>
      <c r="D266" s="639" t="s">
        <v>843</v>
      </c>
      <c r="E266" s="963"/>
      <c r="F266" s="963"/>
      <c r="G266" s="17" t="s">
        <v>8</v>
      </c>
      <c r="H266" s="361" t="s">
        <v>716</v>
      </c>
      <c r="I266" s="152">
        <f t="shared" ref="I266:I328" si="39">J266+K266</f>
        <v>10</v>
      </c>
      <c r="J266" s="640">
        <v>5</v>
      </c>
      <c r="K266" s="640">
        <v>5</v>
      </c>
      <c r="L266" s="389">
        <v>0</v>
      </c>
      <c r="M266" s="588" t="s">
        <v>268</v>
      </c>
      <c r="N266" s="588" t="s">
        <v>268</v>
      </c>
      <c r="O266" s="588" t="s">
        <v>269</v>
      </c>
      <c r="P266" s="588" t="s">
        <v>268</v>
      </c>
      <c r="Q266" s="588" t="s">
        <v>269</v>
      </c>
      <c r="R266" s="588" t="s">
        <v>268</v>
      </c>
      <c r="S266" s="588" t="s">
        <v>268</v>
      </c>
      <c r="T266" s="898"/>
      <c r="U266" s="14"/>
      <c r="V266" s="14">
        <f t="shared" ref="V266:V328" si="40">SUMIF(U266,"Y",J266)</f>
        <v>0</v>
      </c>
      <c r="W266" s="13"/>
      <c r="X266" s="123"/>
      <c r="Y266" s="14"/>
      <c r="Z266" s="14">
        <f t="shared" si="36"/>
        <v>0</v>
      </c>
      <c r="AB266" s="14"/>
      <c r="AC266" s="14">
        <f t="shared" ref="AC266:AC328" si="41">SUMIF(AB266,"Y",L266)*AK266</f>
        <v>0</v>
      </c>
      <c r="AD266" s="14"/>
      <c r="AE266" s="14">
        <f t="shared" ref="AE266:AE328" si="42">COUNTIF(AM266:AV266,"L")*J266</f>
        <v>0</v>
      </c>
      <c r="AF266" s="14"/>
      <c r="AG266" s="14"/>
      <c r="AH266" s="178">
        <v>0</v>
      </c>
      <c r="AI266" s="14">
        <f t="shared" ref="AI266:AI328" si="43">IFERROR(COUNTIF(AM266:BL266, "S")*J266*AH266,0)</f>
        <v>0</v>
      </c>
      <c r="AJ266" s="14"/>
      <c r="AK266" s="14">
        <f t="shared" si="37"/>
        <v>0</v>
      </c>
      <c r="AL266" s="14">
        <f t="shared" si="38"/>
        <v>0</v>
      </c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</row>
    <row r="267" spans="2:61" s="139" customFormat="1" ht="13.8" outlineLevel="1">
      <c r="B267" s="963"/>
      <c r="C267" s="1234"/>
      <c r="D267" s="639" t="s">
        <v>339</v>
      </c>
      <c r="E267" s="963"/>
      <c r="F267" s="963"/>
      <c r="G267" s="17" t="s">
        <v>8</v>
      </c>
      <c r="H267" s="361" t="s">
        <v>716</v>
      </c>
      <c r="I267" s="152">
        <f t="shared" si="39"/>
        <v>10</v>
      </c>
      <c r="J267" s="640">
        <v>5</v>
      </c>
      <c r="K267" s="640">
        <v>5</v>
      </c>
      <c r="L267" s="389">
        <v>0</v>
      </c>
      <c r="M267" s="588" t="s">
        <v>268</v>
      </c>
      <c r="N267" s="588" t="s">
        <v>268</v>
      </c>
      <c r="O267" s="588" t="s">
        <v>269</v>
      </c>
      <c r="P267" s="588" t="s">
        <v>268</v>
      </c>
      <c r="Q267" s="588" t="s">
        <v>269</v>
      </c>
      <c r="R267" s="588" t="s">
        <v>268</v>
      </c>
      <c r="S267" s="588" t="s">
        <v>268</v>
      </c>
      <c r="T267" s="898"/>
      <c r="U267" s="14"/>
      <c r="V267" s="14">
        <f t="shared" si="40"/>
        <v>0</v>
      </c>
      <c r="W267" s="13"/>
      <c r="X267" s="123"/>
      <c r="Y267" s="14"/>
      <c r="Z267" s="14">
        <f t="shared" si="36"/>
        <v>0</v>
      </c>
      <c r="AB267" s="14"/>
      <c r="AC267" s="14">
        <f t="shared" si="41"/>
        <v>0</v>
      </c>
      <c r="AD267" s="14"/>
      <c r="AE267" s="14">
        <f t="shared" si="42"/>
        <v>0</v>
      </c>
      <c r="AF267" s="14"/>
      <c r="AG267" s="14"/>
      <c r="AH267" s="178">
        <v>0</v>
      </c>
      <c r="AI267" s="14">
        <f t="shared" si="43"/>
        <v>0</v>
      </c>
      <c r="AJ267" s="14"/>
      <c r="AK267" s="14">
        <f t="shared" si="37"/>
        <v>0</v>
      </c>
      <c r="AL267" s="14">
        <f t="shared" si="38"/>
        <v>0</v>
      </c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</row>
    <row r="268" spans="2:61" s="139" customFormat="1" ht="13.8" outlineLevel="1">
      <c r="B268" s="963"/>
      <c r="C268" s="1234"/>
      <c r="D268" s="639" t="s">
        <v>340</v>
      </c>
      <c r="E268" s="963"/>
      <c r="F268" s="963"/>
      <c r="G268" s="17" t="s">
        <v>8</v>
      </c>
      <c r="H268" s="361" t="s">
        <v>716</v>
      </c>
      <c r="I268" s="152">
        <f t="shared" si="39"/>
        <v>30</v>
      </c>
      <c r="J268" s="640">
        <v>10</v>
      </c>
      <c r="K268" s="640">
        <v>20</v>
      </c>
      <c r="L268" s="389">
        <v>0</v>
      </c>
      <c r="M268" s="588" t="s">
        <v>268</v>
      </c>
      <c r="N268" s="588" t="s">
        <v>268</v>
      </c>
      <c r="O268" s="588" t="s">
        <v>269</v>
      </c>
      <c r="P268" s="588" t="s">
        <v>268</v>
      </c>
      <c r="Q268" s="588" t="s">
        <v>269</v>
      </c>
      <c r="R268" s="588" t="s">
        <v>268</v>
      </c>
      <c r="S268" s="588" t="s">
        <v>268</v>
      </c>
      <c r="T268" s="898"/>
      <c r="U268" s="14"/>
      <c r="V268" s="14">
        <f t="shared" si="40"/>
        <v>0</v>
      </c>
      <c r="W268" s="13"/>
      <c r="X268" s="123"/>
      <c r="Y268" s="14"/>
      <c r="Z268" s="14">
        <f t="shared" si="36"/>
        <v>0</v>
      </c>
      <c r="AB268" s="14"/>
      <c r="AC268" s="14">
        <f t="shared" si="41"/>
        <v>0</v>
      </c>
      <c r="AD268" s="14"/>
      <c r="AE268" s="14">
        <f t="shared" si="42"/>
        <v>0</v>
      </c>
      <c r="AF268" s="14"/>
      <c r="AG268" s="14"/>
      <c r="AH268" s="178">
        <v>0</v>
      </c>
      <c r="AI268" s="14">
        <f t="shared" si="43"/>
        <v>0</v>
      </c>
      <c r="AJ268" s="14"/>
      <c r="AK268" s="14">
        <f t="shared" si="37"/>
        <v>0</v>
      </c>
      <c r="AL268" s="14">
        <f t="shared" si="38"/>
        <v>0</v>
      </c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</row>
    <row r="269" spans="2:61" s="139" customFormat="1" ht="13.8" outlineLevel="1">
      <c r="B269" s="963"/>
      <c r="C269" s="1234"/>
      <c r="D269" s="639" t="s">
        <v>341</v>
      </c>
      <c r="E269" s="963"/>
      <c r="F269" s="963"/>
      <c r="G269" s="17" t="s">
        <v>8</v>
      </c>
      <c r="H269" s="361" t="s">
        <v>716</v>
      </c>
      <c r="I269" s="152">
        <f t="shared" si="39"/>
        <v>40</v>
      </c>
      <c r="J269" s="640">
        <v>10</v>
      </c>
      <c r="K269" s="640">
        <v>30</v>
      </c>
      <c r="L269" s="389">
        <v>0</v>
      </c>
      <c r="M269" s="588" t="s">
        <v>268</v>
      </c>
      <c r="N269" s="588" t="s">
        <v>268</v>
      </c>
      <c r="O269" s="588" t="s">
        <v>269</v>
      </c>
      <c r="P269" s="588" t="s">
        <v>268</v>
      </c>
      <c r="Q269" s="588" t="s">
        <v>269</v>
      </c>
      <c r="R269" s="588" t="s">
        <v>268</v>
      </c>
      <c r="S269" s="588" t="s">
        <v>268</v>
      </c>
      <c r="T269" s="965"/>
      <c r="U269" s="14"/>
      <c r="V269" s="14">
        <f t="shared" si="40"/>
        <v>0</v>
      </c>
      <c r="W269" s="13"/>
      <c r="X269" s="123"/>
      <c r="Y269" s="14"/>
      <c r="Z269" s="14">
        <f t="shared" si="36"/>
        <v>0</v>
      </c>
      <c r="AB269" s="14"/>
      <c r="AC269" s="14">
        <f t="shared" si="41"/>
        <v>0</v>
      </c>
      <c r="AD269" s="14"/>
      <c r="AE269" s="14">
        <f t="shared" si="42"/>
        <v>0</v>
      </c>
      <c r="AF269" s="14"/>
      <c r="AG269" s="14"/>
      <c r="AH269" s="178">
        <v>0</v>
      </c>
      <c r="AI269" s="14">
        <f t="shared" si="43"/>
        <v>0</v>
      </c>
      <c r="AJ269" s="14"/>
      <c r="AK269" s="14">
        <f t="shared" si="37"/>
        <v>0</v>
      </c>
      <c r="AL269" s="14">
        <f t="shared" si="38"/>
        <v>0</v>
      </c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</row>
    <row r="270" spans="2:61" s="139" customFormat="1" ht="13.05" customHeight="1" outlineLevel="1">
      <c r="B270" s="963" t="s">
        <v>898</v>
      </c>
      <c r="C270" s="1234" t="s">
        <v>844</v>
      </c>
      <c r="D270" s="639" t="s">
        <v>293</v>
      </c>
      <c r="E270" s="963" t="s">
        <v>2524</v>
      </c>
      <c r="F270" s="963" t="s">
        <v>2532</v>
      </c>
      <c r="G270" s="17" t="s">
        <v>8</v>
      </c>
      <c r="H270" s="361" t="s">
        <v>717</v>
      </c>
      <c r="I270" s="152">
        <f t="shared" si="39"/>
        <v>10</v>
      </c>
      <c r="J270" s="640">
        <v>5</v>
      </c>
      <c r="K270" s="640">
        <v>5</v>
      </c>
      <c r="L270" s="389">
        <v>0</v>
      </c>
      <c r="M270" s="588" t="s">
        <v>268</v>
      </c>
      <c r="N270" s="588" t="s">
        <v>268</v>
      </c>
      <c r="O270" s="588" t="s">
        <v>269</v>
      </c>
      <c r="P270" s="588" t="s">
        <v>268</v>
      </c>
      <c r="Q270" s="588" t="s">
        <v>269</v>
      </c>
      <c r="R270" s="588" t="s">
        <v>268</v>
      </c>
      <c r="S270" s="588" t="s">
        <v>268</v>
      </c>
      <c r="T270" s="897" t="s">
        <v>2450</v>
      </c>
      <c r="U270" s="14"/>
      <c r="V270" s="14">
        <f t="shared" si="40"/>
        <v>0</v>
      </c>
      <c r="W270" s="13"/>
      <c r="X270" s="123"/>
      <c r="Y270" s="14"/>
      <c r="Z270" s="14">
        <f t="shared" si="36"/>
        <v>0</v>
      </c>
      <c r="AB270" s="14"/>
      <c r="AC270" s="14">
        <f t="shared" si="41"/>
        <v>0</v>
      </c>
      <c r="AD270" s="14"/>
      <c r="AE270" s="14">
        <f t="shared" si="42"/>
        <v>0</v>
      </c>
      <c r="AF270" s="14"/>
      <c r="AG270" s="14"/>
      <c r="AH270" s="178">
        <v>0</v>
      </c>
      <c r="AI270" s="14">
        <f t="shared" si="43"/>
        <v>0</v>
      </c>
      <c r="AJ270" s="14"/>
      <c r="AK270" s="14">
        <f t="shared" si="37"/>
        <v>0</v>
      </c>
      <c r="AL270" s="14">
        <f t="shared" si="38"/>
        <v>0</v>
      </c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</row>
    <row r="271" spans="2:61" s="139" customFormat="1" ht="13.8" outlineLevel="1">
      <c r="B271" s="963"/>
      <c r="C271" s="1234"/>
      <c r="D271" s="639" t="s">
        <v>845</v>
      </c>
      <c r="E271" s="963"/>
      <c r="F271" s="963"/>
      <c r="G271" s="17" t="s">
        <v>8</v>
      </c>
      <c r="H271" s="361" t="s">
        <v>717</v>
      </c>
      <c r="I271" s="152">
        <f t="shared" si="39"/>
        <v>150</v>
      </c>
      <c r="J271" s="640">
        <v>30</v>
      </c>
      <c r="K271" s="640">
        <v>120</v>
      </c>
      <c r="L271" s="389">
        <v>0</v>
      </c>
      <c r="M271" s="588" t="s">
        <v>268</v>
      </c>
      <c r="N271" s="588" t="s">
        <v>268</v>
      </c>
      <c r="O271" s="588" t="s">
        <v>269</v>
      </c>
      <c r="P271" s="588" t="s">
        <v>268</v>
      </c>
      <c r="Q271" s="588" t="s">
        <v>269</v>
      </c>
      <c r="R271" s="588" t="s">
        <v>268</v>
      </c>
      <c r="S271" s="588" t="s">
        <v>268</v>
      </c>
      <c r="T271" s="898"/>
      <c r="U271" s="14"/>
      <c r="V271" s="14">
        <f t="shared" si="40"/>
        <v>0</v>
      </c>
      <c r="W271" s="13"/>
      <c r="X271" s="123"/>
      <c r="Y271" s="14"/>
      <c r="Z271" s="14">
        <f t="shared" si="36"/>
        <v>0</v>
      </c>
      <c r="AB271" s="14"/>
      <c r="AC271" s="14">
        <f t="shared" si="41"/>
        <v>0</v>
      </c>
      <c r="AD271" s="14"/>
      <c r="AE271" s="14">
        <f t="shared" si="42"/>
        <v>0</v>
      </c>
      <c r="AF271" s="14"/>
      <c r="AG271" s="14"/>
      <c r="AH271" s="178">
        <v>0</v>
      </c>
      <c r="AI271" s="14">
        <f t="shared" si="43"/>
        <v>0</v>
      </c>
      <c r="AJ271" s="14"/>
      <c r="AK271" s="14">
        <f t="shared" si="37"/>
        <v>0</v>
      </c>
      <c r="AL271" s="14">
        <f t="shared" si="38"/>
        <v>0</v>
      </c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</row>
    <row r="272" spans="2:61" s="139" customFormat="1" ht="13.8" outlineLevel="1">
      <c r="B272" s="963"/>
      <c r="C272" s="1234"/>
      <c r="D272" s="639" t="s">
        <v>968</v>
      </c>
      <c r="E272" s="963"/>
      <c r="F272" s="963"/>
      <c r="G272" s="17" t="s">
        <v>8</v>
      </c>
      <c r="H272" s="361" t="s">
        <v>717</v>
      </c>
      <c r="I272" s="152">
        <f t="shared" si="39"/>
        <v>40</v>
      </c>
      <c r="J272" s="640">
        <v>10</v>
      </c>
      <c r="K272" s="640">
        <v>30</v>
      </c>
      <c r="L272" s="389">
        <v>0</v>
      </c>
      <c r="M272" s="588" t="s">
        <v>268</v>
      </c>
      <c r="N272" s="588" t="s">
        <v>268</v>
      </c>
      <c r="O272" s="588" t="s">
        <v>269</v>
      </c>
      <c r="P272" s="588" t="s">
        <v>268</v>
      </c>
      <c r="Q272" s="588" t="s">
        <v>269</v>
      </c>
      <c r="R272" s="588" t="s">
        <v>268</v>
      </c>
      <c r="S272" s="588" t="s">
        <v>268</v>
      </c>
      <c r="T272" s="898"/>
      <c r="U272" s="14"/>
      <c r="V272" s="14">
        <f t="shared" si="40"/>
        <v>0</v>
      </c>
      <c r="W272" s="13"/>
      <c r="X272" s="123"/>
      <c r="Y272" s="14"/>
      <c r="Z272" s="14">
        <f t="shared" si="36"/>
        <v>0</v>
      </c>
      <c r="AB272" s="14"/>
      <c r="AC272" s="14">
        <f t="shared" si="41"/>
        <v>0</v>
      </c>
      <c r="AD272" s="14"/>
      <c r="AE272" s="14">
        <f t="shared" si="42"/>
        <v>0</v>
      </c>
      <c r="AF272" s="14"/>
      <c r="AG272" s="14"/>
      <c r="AH272" s="178">
        <v>0</v>
      </c>
      <c r="AI272" s="14">
        <f t="shared" si="43"/>
        <v>0</v>
      </c>
      <c r="AJ272" s="14"/>
      <c r="AK272" s="14">
        <f t="shared" si="37"/>
        <v>0</v>
      </c>
      <c r="AL272" s="14">
        <f t="shared" si="38"/>
        <v>0</v>
      </c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</row>
    <row r="273" spans="2:61" s="139" customFormat="1" ht="13.8" outlineLevel="1">
      <c r="B273" s="963"/>
      <c r="C273" s="1234"/>
      <c r="D273" s="639" t="s">
        <v>329</v>
      </c>
      <c r="E273" s="963"/>
      <c r="F273" s="963"/>
      <c r="G273" s="17" t="s">
        <v>8</v>
      </c>
      <c r="H273" s="361" t="s">
        <v>717</v>
      </c>
      <c r="I273" s="152">
        <f t="shared" si="39"/>
        <v>60</v>
      </c>
      <c r="J273" s="640">
        <v>30</v>
      </c>
      <c r="K273" s="640">
        <v>30</v>
      </c>
      <c r="L273" s="389">
        <v>0</v>
      </c>
      <c r="M273" s="588" t="s">
        <v>268</v>
      </c>
      <c r="N273" s="588" t="s">
        <v>268</v>
      </c>
      <c r="O273" s="588" t="s">
        <v>269</v>
      </c>
      <c r="P273" s="588" t="s">
        <v>268</v>
      </c>
      <c r="Q273" s="588" t="s">
        <v>269</v>
      </c>
      <c r="R273" s="588" t="s">
        <v>268</v>
      </c>
      <c r="S273" s="588" t="s">
        <v>268</v>
      </c>
      <c r="T273" s="898"/>
      <c r="U273" s="14"/>
      <c r="V273" s="14">
        <f t="shared" si="40"/>
        <v>0</v>
      </c>
      <c r="W273" s="13"/>
      <c r="X273" s="123"/>
      <c r="Y273" s="14"/>
      <c r="Z273" s="14">
        <f t="shared" si="36"/>
        <v>0</v>
      </c>
      <c r="AB273" s="14"/>
      <c r="AC273" s="14">
        <f t="shared" si="41"/>
        <v>0</v>
      </c>
      <c r="AD273" s="14"/>
      <c r="AE273" s="14">
        <f t="shared" si="42"/>
        <v>0</v>
      </c>
      <c r="AF273" s="14"/>
      <c r="AG273" s="14"/>
      <c r="AH273" s="178">
        <v>0</v>
      </c>
      <c r="AI273" s="14">
        <f t="shared" si="43"/>
        <v>0</v>
      </c>
      <c r="AJ273" s="14"/>
      <c r="AK273" s="14">
        <f t="shared" si="37"/>
        <v>0</v>
      </c>
      <c r="AL273" s="14">
        <f t="shared" si="38"/>
        <v>0</v>
      </c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</row>
    <row r="274" spans="2:61" s="139" customFormat="1" ht="13.8" outlineLevel="1">
      <c r="B274" s="963"/>
      <c r="C274" s="1234"/>
      <c r="D274" s="639" t="s">
        <v>342</v>
      </c>
      <c r="E274" s="963"/>
      <c r="F274" s="963"/>
      <c r="G274" s="17" t="s">
        <v>8</v>
      </c>
      <c r="H274" s="361" t="s">
        <v>717</v>
      </c>
      <c r="I274" s="152">
        <f t="shared" si="39"/>
        <v>30</v>
      </c>
      <c r="J274" s="640">
        <v>15</v>
      </c>
      <c r="K274" s="640">
        <v>15</v>
      </c>
      <c r="L274" s="389">
        <v>0</v>
      </c>
      <c r="M274" s="588" t="s">
        <v>268</v>
      </c>
      <c r="N274" s="588" t="s">
        <v>268</v>
      </c>
      <c r="O274" s="588" t="s">
        <v>269</v>
      </c>
      <c r="P274" s="588" t="s">
        <v>268</v>
      </c>
      <c r="Q274" s="588" t="s">
        <v>269</v>
      </c>
      <c r="R274" s="588" t="s">
        <v>268</v>
      </c>
      <c r="S274" s="588" t="s">
        <v>268</v>
      </c>
      <c r="T274" s="965"/>
      <c r="U274" s="14"/>
      <c r="V274" s="14">
        <f t="shared" si="40"/>
        <v>0</v>
      </c>
      <c r="W274" s="13"/>
      <c r="X274" s="123"/>
      <c r="Y274" s="14"/>
      <c r="Z274" s="14">
        <f t="shared" si="36"/>
        <v>0</v>
      </c>
      <c r="AB274" s="14"/>
      <c r="AC274" s="14">
        <f t="shared" si="41"/>
        <v>0</v>
      </c>
      <c r="AD274" s="14"/>
      <c r="AE274" s="14">
        <f t="shared" si="42"/>
        <v>0</v>
      </c>
      <c r="AF274" s="14"/>
      <c r="AG274" s="14"/>
      <c r="AH274" s="178">
        <v>0</v>
      </c>
      <c r="AI274" s="14">
        <f t="shared" ref="AI274" si="44">IFERROR(COUNTIF(AM274:BL274, "S")*J274*AH274,0)</f>
        <v>0</v>
      </c>
      <c r="AJ274" s="14"/>
      <c r="AK274" s="14">
        <f t="shared" si="37"/>
        <v>0</v>
      </c>
      <c r="AL274" s="14">
        <f t="shared" si="38"/>
        <v>0</v>
      </c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</row>
    <row r="275" spans="2:61" s="139" customFormat="1" ht="13.05" customHeight="1" outlineLevel="1">
      <c r="B275" s="1238" t="s">
        <v>899</v>
      </c>
      <c r="C275" s="1238" t="s">
        <v>720</v>
      </c>
      <c r="D275" s="851" t="s">
        <v>343</v>
      </c>
      <c r="E275" s="1238" t="s">
        <v>2524</v>
      </c>
      <c r="F275" s="1238" t="s">
        <v>2532</v>
      </c>
      <c r="G275" s="730" t="s">
        <v>3349</v>
      </c>
      <c r="H275" s="852"/>
      <c r="I275" s="802"/>
      <c r="J275" s="853"/>
      <c r="K275" s="853"/>
      <c r="L275" s="854"/>
      <c r="M275" s="855"/>
      <c r="N275" s="856"/>
      <c r="O275" s="856"/>
      <c r="P275" s="856"/>
      <c r="Q275" s="856"/>
      <c r="R275" s="855"/>
      <c r="S275" s="855"/>
      <c r="T275" s="1233"/>
      <c r="U275" s="14"/>
      <c r="V275" s="14"/>
      <c r="W275" s="13"/>
      <c r="X275" s="123"/>
      <c r="Y275" s="14"/>
      <c r="Z275" s="14"/>
      <c r="AB275" s="14"/>
      <c r="AC275" s="14"/>
      <c r="AD275" s="14"/>
      <c r="AE275" s="14"/>
      <c r="AF275" s="14"/>
      <c r="AG275" s="14"/>
      <c r="AH275" s="178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</row>
    <row r="276" spans="2:61" s="139" customFormat="1" ht="13.8" outlineLevel="1">
      <c r="B276" s="1238"/>
      <c r="C276" s="1238"/>
      <c r="D276" s="851" t="s">
        <v>344</v>
      </c>
      <c r="E276" s="1238"/>
      <c r="F276" s="1238"/>
      <c r="G276" s="730" t="s">
        <v>3349</v>
      </c>
      <c r="H276" s="852"/>
      <c r="I276" s="802"/>
      <c r="J276" s="853"/>
      <c r="K276" s="853"/>
      <c r="L276" s="854"/>
      <c r="M276" s="855"/>
      <c r="N276" s="856"/>
      <c r="O276" s="856"/>
      <c r="P276" s="856"/>
      <c r="Q276" s="856"/>
      <c r="R276" s="855"/>
      <c r="S276" s="855"/>
      <c r="T276" s="1233"/>
      <c r="U276" s="14"/>
      <c r="V276" s="14"/>
      <c r="W276" s="13"/>
      <c r="X276" s="123"/>
      <c r="Y276" s="14"/>
      <c r="Z276" s="14"/>
      <c r="AB276" s="14"/>
      <c r="AC276" s="14"/>
      <c r="AD276" s="14"/>
      <c r="AE276" s="14"/>
      <c r="AF276" s="14"/>
      <c r="AG276" s="14"/>
      <c r="AH276" s="178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</row>
    <row r="277" spans="2:61" s="139" customFormat="1" ht="13.8" outlineLevel="1">
      <c r="B277" s="1238"/>
      <c r="C277" s="1238"/>
      <c r="D277" s="851" t="s">
        <v>345</v>
      </c>
      <c r="E277" s="1238"/>
      <c r="F277" s="1238"/>
      <c r="G277" s="730" t="s">
        <v>3349</v>
      </c>
      <c r="H277" s="852"/>
      <c r="I277" s="802"/>
      <c r="J277" s="853"/>
      <c r="K277" s="853"/>
      <c r="L277" s="854"/>
      <c r="M277" s="855"/>
      <c r="N277" s="856"/>
      <c r="O277" s="856"/>
      <c r="P277" s="856"/>
      <c r="Q277" s="856"/>
      <c r="R277" s="855"/>
      <c r="S277" s="855"/>
      <c r="T277" s="1233"/>
      <c r="U277" s="14"/>
      <c r="V277" s="14"/>
      <c r="W277" s="13"/>
      <c r="X277" s="123"/>
      <c r="Y277" s="14"/>
      <c r="Z277" s="14"/>
      <c r="AB277" s="14"/>
      <c r="AC277" s="14"/>
      <c r="AD277" s="14"/>
      <c r="AE277" s="14"/>
      <c r="AF277" s="14"/>
      <c r="AG277" s="14"/>
      <c r="AH277" s="178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</row>
    <row r="278" spans="2:61" s="139" customFormat="1" ht="13.8" outlineLevel="1">
      <c r="B278" s="1238"/>
      <c r="C278" s="1238"/>
      <c r="D278" s="851" t="s">
        <v>346</v>
      </c>
      <c r="E278" s="1238"/>
      <c r="F278" s="1238"/>
      <c r="G278" s="730" t="s">
        <v>3349</v>
      </c>
      <c r="H278" s="852"/>
      <c r="I278" s="802"/>
      <c r="J278" s="853"/>
      <c r="K278" s="853"/>
      <c r="L278" s="854"/>
      <c r="M278" s="855"/>
      <c r="N278" s="856"/>
      <c r="O278" s="856"/>
      <c r="P278" s="856"/>
      <c r="Q278" s="856"/>
      <c r="R278" s="855"/>
      <c r="S278" s="855"/>
      <c r="T278" s="1233"/>
      <c r="U278" s="14"/>
      <c r="V278" s="14"/>
      <c r="W278" s="13"/>
      <c r="X278" s="123"/>
      <c r="Y278" s="14"/>
      <c r="Z278" s="14"/>
      <c r="AB278" s="14"/>
      <c r="AC278" s="14"/>
      <c r="AD278" s="14"/>
      <c r="AE278" s="14"/>
      <c r="AF278" s="14"/>
      <c r="AG278" s="14"/>
      <c r="AH278" s="178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</row>
    <row r="279" spans="2:61" s="139" customFormat="1" ht="13.8" outlineLevel="1">
      <c r="B279" s="1238"/>
      <c r="C279" s="1238"/>
      <c r="D279" s="851" t="s">
        <v>347</v>
      </c>
      <c r="E279" s="1238"/>
      <c r="F279" s="1238"/>
      <c r="G279" s="730" t="s">
        <v>3349</v>
      </c>
      <c r="H279" s="852"/>
      <c r="I279" s="802"/>
      <c r="J279" s="853"/>
      <c r="K279" s="853"/>
      <c r="L279" s="854"/>
      <c r="M279" s="855"/>
      <c r="N279" s="856"/>
      <c r="O279" s="856"/>
      <c r="P279" s="856"/>
      <c r="Q279" s="856"/>
      <c r="R279" s="855"/>
      <c r="S279" s="855"/>
      <c r="T279" s="1233"/>
      <c r="U279" s="14"/>
      <c r="V279" s="14"/>
      <c r="W279" s="13"/>
      <c r="X279" s="123"/>
      <c r="Y279" s="14"/>
      <c r="Z279" s="14"/>
      <c r="AB279" s="14"/>
      <c r="AC279" s="14"/>
      <c r="AD279" s="14"/>
      <c r="AE279" s="14"/>
      <c r="AF279" s="14"/>
      <c r="AG279" s="14"/>
      <c r="AH279" s="178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</row>
    <row r="280" spans="2:61" s="139" customFormat="1" ht="13.8" outlineLevel="1">
      <c r="B280" s="1238"/>
      <c r="C280" s="1238"/>
      <c r="D280" s="851" t="s">
        <v>348</v>
      </c>
      <c r="E280" s="1238"/>
      <c r="F280" s="1238"/>
      <c r="G280" s="730" t="s">
        <v>3349</v>
      </c>
      <c r="H280" s="852"/>
      <c r="I280" s="802"/>
      <c r="J280" s="853"/>
      <c r="K280" s="853"/>
      <c r="L280" s="854"/>
      <c r="M280" s="855"/>
      <c r="N280" s="856"/>
      <c r="O280" s="856"/>
      <c r="P280" s="856"/>
      <c r="Q280" s="856"/>
      <c r="R280" s="855"/>
      <c r="S280" s="855"/>
      <c r="T280" s="1233"/>
      <c r="U280" s="14"/>
      <c r="V280" s="14"/>
      <c r="W280" s="13"/>
      <c r="X280" s="123"/>
      <c r="Y280" s="14"/>
      <c r="Z280" s="14"/>
      <c r="AB280" s="14"/>
      <c r="AC280" s="14"/>
      <c r="AD280" s="14"/>
      <c r="AE280" s="14"/>
      <c r="AF280" s="14"/>
      <c r="AG280" s="14"/>
      <c r="AH280" s="178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</row>
    <row r="281" spans="2:61" s="139" customFormat="1" ht="13.8" outlineLevel="1">
      <c r="B281" s="1238"/>
      <c r="C281" s="1238"/>
      <c r="D281" s="851" t="s">
        <v>349</v>
      </c>
      <c r="E281" s="1238"/>
      <c r="F281" s="1238"/>
      <c r="G281" s="730" t="s">
        <v>3349</v>
      </c>
      <c r="H281" s="852"/>
      <c r="I281" s="802"/>
      <c r="J281" s="853"/>
      <c r="K281" s="853"/>
      <c r="L281" s="854"/>
      <c r="M281" s="855"/>
      <c r="N281" s="856"/>
      <c r="O281" s="856"/>
      <c r="P281" s="856"/>
      <c r="Q281" s="856"/>
      <c r="R281" s="855"/>
      <c r="S281" s="855"/>
      <c r="T281" s="1233"/>
      <c r="U281" s="14"/>
      <c r="V281" s="14"/>
      <c r="W281" s="13"/>
      <c r="X281" s="123"/>
      <c r="Y281" s="14"/>
      <c r="Z281" s="14"/>
      <c r="AB281" s="14"/>
      <c r="AC281" s="14"/>
      <c r="AD281" s="14"/>
      <c r="AE281" s="14"/>
      <c r="AF281" s="14"/>
      <c r="AG281" s="14"/>
      <c r="AH281" s="178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</row>
    <row r="282" spans="2:61" s="139" customFormat="1" ht="13.8" outlineLevel="1">
      <c r="B282" s="963" t="s">
        <v>900</v>
      </c>
      <c r="C282" s="1234" t="s">
        <v>721</v>
      </c>
      <c r="D282" s="639" t="s">
        <v>317</v>
      </c>
      <c r="E282" s="963" t="s">
        <v>3855</v>
      </c>
      <c r="F282" s="963" t="s">
        <v>3857</v>
      </c>
      <c r="G282" s="17" t="s">
        <v>3349</v>
      </c>
      <c r="H282" s="361" t="s">
        <v>717</v>
      </c>
      <c r="I282" s="152">
        <f t="shared" si="39"/>
        <v>20</v>
      </c>
      <c r="J282" s="640">
        <v>10</v>
      </c>
      <c r="K282" s="640">
        <v>10</v>
      </c>
      <c r="L282" s="389">
        <v>0</v>
      </c>
      <c r="M282" s="590" t="s">
        <v>268</v>
      </c>
      <c r="N282" s="588" t="s">
        <v>268</v>
      </c>
      <c r="O282" s="588" t="s">
        <v>269</v>
      </c>
      <c r="P282" s="588" t="s">
        <v>268</v>
      </c>
      <c r="Q282" s="588" t="s">
        <v>269</v>
      </c>
      <c r="R282" s="590" t="s">
        <v>268</v>
      </c>
      <c r="S282" s="590" t="s">
        <v>268</v>
      </c>
      <c r="T282" s="1232" t="s">
        <v>723</v>
      </c>
      <c r="U282" s="14"/>
      <c r="V282" s="14">
        <f t="shared" si="40"/>
        <v>0</v>
      </c>
      <c r="W282" s="13"/>
      <c r="X282" s="123"/>
      <c r="Y282" s="14"/>
      <c r="Z282" s="14">
        <f t="shared" si="36"/>
        <v>0</v>
      </c>
      <c r="AB282" s="14"/>
      <c r="AC282" s="14">
        <f t="shared" si="41"/>
        <v>0</v>
      </c>
      <c r="AD282" s="14"/>
      <c r="AE282" s="14">
        <f t="shared" si="42"/>
        <v>0</v>
      </c>
      <c r="AF282" s="14"/>
      <c r="AG282" s="14"/>
      <c r="AH282" s="178">
        <v>0</v>
      </c>
      <c r="AI282" s="14">
        <f t="shared" si="43"/>
        <v>0</v>
      </c>
      <c r="AJ282" s="14"/>
      <c r="AK282" s="14">
        <f t="shared" si="37"/>
        <v>0</v>
      </c>
      <c r="AL282" s="14">
        <f t="shared" si="38"/>
        <v>0</v>
      </c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</row>
    <row r="283" spans="2:61" s="139" customFormat="1" ht="13.8" outlineLevel="1">
      <c r="B283" s="963"/>
      <c r="C283" s="1234"/>
      <c r="D283" s="639" t="s">
        <v>350</v>
      </c>
      <c r="E283" s="963"/>
      <c r="F283" s="963"/>
      <c r="G283" s="17" t="s">
        <v>3349</v>
      </c>
      <c r="H283" s="361" t="s">
        <v>717</v>
      </c>
      <c r="I283" s="152">
        <f t="shared" si="39"/>
        <v>20</v>
      </c>
      <c r="J283" s="640">
        <v>10</v>
      </c>
      <c r="K283" s="640">
        <v>10</v>
      </c>
      <c r="L283" s="389">
        <v>0</v>
      </c>
      <c r="M283" s="590" t="s">
        <v>268</v>
      </c>
      <c r="N283" s="588" t="s">
        <v>268</v>
      </c>
      <c r="O283" s="588" t="s">
        <v>269</v>
      </c>
      <c r="P283" s="588" t="s">
        <v>268</v>
      </c>
      <c r="Q283" s="588" t="s">
        <v>269</v>
      </c>
      <c r="R283" s="590" t="s">
        <v>268</v>
      </c>
      <c r="S283" s="590" t="s">
        <v>268</v>
      </c>
      <c r="T283" s="1232"/>
      <c r="U283" s="14"/>
      <c r="V283" s="14">
        <f t="shared" si="40"/>
        <v>0</v>
      </c>
      <c r="W283" s="13"/>
      <c r="X283" s="123"/>
      <c r="Y283" s="14"/>
      <c r="Z283" s="14">
        <f t="shared" si="36"/>
        <v>0</v>
      </c>
      <c r="AB283" s="14"/>
      <c r="AC283" s="14">
        <f t="shared" si="41"/>
        <v>0</v>
      </c>
      <c r="AD283" s="14"/>
      <c r="AE283" s="14">
        <f t="shared" si="42"/>
        <v>0</v>
      </c>
      <c r="AF283" s="14"/>
      <c r="AG283" s="14"/>
      <c r="AH283" s="178">
        <v>0</v>
      </c>
      <c r="AI283" s="14">
        <f t="shared" si="43"/>
        <v>0</v>
      </c>
      <c r="AJ283" s="14"/>
      <c r="AK283" s="14">
        <f t="shared" si="37"/>
        <v>0</v>
      </c>
      <c r="AL283" s="14">
        <f t="shared" si="38"/>
        <v>0</v>
      </c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</row>
    <row r="284" spans="2:61" s="139" customFormat="1" ht="13.8" outlineLevel="1">
      <c r="B284" s="963"/>
      <c r="C284" s="1234"/>
      <c r="D284" s="639" t="s">
        <v>351</v>
      </c>
      <c r="E284" s="963"/>
      <c r="F284" s="963"/>
      <c r="G284" s="17" t="s">
        <v>3349</v>
      </c>
      <c r="H284" s="361" t="s">
        <v>717</v>
      </c>
      <c r="I284" s="152">
        <f t="shared" si="39"/>
        <v>20</v>
      </c>
      <c r="J284" s="640">
        <v>10</v>
      </c>
      <c r="K284" s="640">
        <v>10</v>
      </c>
      <c r="L284" s="389">
        <v>0</v>
      </c>
      <c r="M284" s="590" t="s">
        <v>268</v>
      </c>
      <c r="N284" s="588" t="s">
        <v>268</v>
      </c>
      <c r="O284" s="588" t="s">
        <v>269</v>
      </c>
      <c r="P284" s="588" t="s">
        <v>268</v>
      </c>
      <c r="Q284" s="588" t="s">
        <v>269</v>
      </c>
      <c r="R284" s="590" t="s">
        <v>268</v>
      </c>
      <c r="S284" s="590" t="s">
        <v>268</v>
      </c>
      <c r="T284" s="1232"/>
      <c r="U284" s="14"/>
      <c r="V284" s="14">
        <f t="shared" si="40"/>
        <v>0</v>
      </c>
      <c r="W284" s="13"/>
      <c r="X284" s="123"/>
      <c r="Y284" s="14"/>
      <c r="Z284" s="14">
        <f t="shared" si="36"/>
        <v>0</v>
      </c>
      <c r="AB284" s="14"/>
      <c r="AC284" s="14">
        <f t="shared" si="41"/>
        <v>0</v>
      </c>
      <c r="AD284" s="14"/>
      <c r="AE284" s="14">
        <f t="shared" si="42"/>
        <v>0</v>
      </c>
      <c r="AF284" s="14"/>
      <c r="AG284" s="14"/>
      <c r="AH284" s="178">
        <v>0</v>
      </c>
      <c r="AI284" s="14">
        <f t="shared" si="43"/>
        <v>0</v>
      </c>
      <c r="AJ284" s="14"/>
      <c r="AK284" s="14">
        <f t="shared" si="37"/>
        <v>0</v>
      </c>
      <c r="AL284" s="14">
        <f t="shared" si="38"/>
        <v>0</v>
      </c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</row>
    <row r="285" spans="2:61" s="139" customFormat="1" ht="13.8" outlineLevel="1">
      <c r="B285" s="963"/>
      <c r="C285" s="1234"/>
      <c r="D285" s="639" t="s">
        <v>352</v>
      </c>
      <c r="E285" s="963"/>
      <c r="F285" s="963"/>
      <c r="G285" s="17" t="s">
        <v>3349</v>
      </c>
      <c r="H285" s="361" t="s">
        <v>717</v>
      </c>
      <c r="I285" s="152">
        <f t="shared" si="39"/>
        <v>20</v>
      </c>
      <c r="J285" s="640">
        <v>10</v>
      </c>
      <c r="K285" s="640">
        <v>10</v>
      </c>
      <c r="L285" s="389">
        <v>0</v>
      </c>
      <c r="M285" s="590" t="s">
        <v>268</v>
      </c>
      <c r="N285" s="588" t="s">
        <v>268</v>
      </c>
      <c r="O285" s="588" t="s">
        <v>269</v>
      </c>
      <c r="P285" s="588" t="s">
        <v>268</v>
      </c>
      <c r="Q285" s="588" t="s">
        <v>269</v>
      </c>
      <c r="R285" s="590" t="s">
        <v>268</v>
      </c>
      <c r="S285" s="590" t="s">
        <v>268</v>
      </c>
      <c r="T285" s="1232"/>
      <c r="U285" s="14"/>
      <c r="V285" s="14">
        <f t="shared" si="40"/>
        <v>0</v>
      </c>
      <c r="W285" s="13"/>
      <c r="X285" s="123"/>
      <c r="Y285" s="14"/>
      <c r="Z285" s="14">
        <f t="shared" si="36"/>
        <v>0</v>
      </c>
      <c r="AB285" s="14"/>
      <c r="AC285" s="14">
        <f t="shared" si="41"/>
        <v>0</v>
      </c>
      <c r="AD285" s="14"/>
      <c r="AE285" s="14">
        <f t="shared" si="42"/>
        <v>0</v>
      </c>
      <c r="AF285" s="14"/>
      <c r="AG285" s="14"/>
      <c r="AH285" s="178">
        <v>0</v>
      </c>
      <c r="AI285" s="14">
        <f t="shared" si="43"/>
        <v>0</v>
      </c>
      <c r="AJ285" s="14"/>
      <c r="AK285" s="14">
        <f t="shared" si="37"/>
        <v>0</v>
      </c>
      <c r="AL285" s="14">
        <f t="shared" si="38"/>
        <v>0</v>
      </c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</row>
    <row r="286" spans="2:61" s="139" customFormat="1" ht="26.25" customHeight="1" outlineLevel="1">
      <c r="B286" s="963" t="s">
        <v>901</v>
      </c>
      <c r="C286" s="1234" t="s">
        <v>15</v>
      </c>
      <c r="D286" s="639" t="s">
        <v>317</v>
      </c>
      <c r="E286" s="963" t="s">
        <v>2524</v>
      </c>
      <c r="F286" s="963" t="s">
        <v>2532</v>
      </c>
      <c r="G286" s="17" t="s">
        <v>3349</v>
      </c>
      <c r="H286" s="361" t="s">
        <v>717</v>
      </c>
      <c r="I286" s="152">
        <f t="shared" si="39"/>
        <v>30</v>
      </c>
      <c r="J286" s="640">
        <v>15</v>
      </c>
      <c r="K286" s="640">
        <v>15</v>
      </c>
      <c r="L286" s="389">
        <v>0</v>
      </c>
      <c r="M286" s="590" t="s">
        <v>268</v>
      </c>
      <c r="N286" s="588" t="s">
        <v>268</v>
      </c>
      <c r="O286" s="588" t="s">
        <v>269</v>
      </c>
      <c r="P286" s="588" t="s">
        <v>268</v>
      </c>
      <c r="Q286" s="588" t="s">
        <v>269</v>
      </c>
      <c r="R286" s="588" t="s">
        <v>269</v>
      </c>
      <c r="S286" s="590" t="s">
        <v>268</v>
      </c>
      <c r="T286" s="1232" t="s">
        <v>723</v>
      </c>
      <c r="U286" s="14"/>
      <c r="V286" s="14">
        <f t="shared" si="40"/>
        <v>0</v>
      </c>
      <c r="W286" s="13"/>
      <c r="X286" s="123"/>
      <c r="Y286" s="14"/>
      <c r="Z286" s="14">
        <f t="shared" si="36"/>
        <v>0</v>
      </c>
      <c r="AB286" s="14"/>
      <c r="AC286" s="14">
        <f t="shared" si="41"/>
        <v>0</v>
      </c>
      <c r="AD286" s="14"/>
      <c r="AE286" s="14">
        <f t="shared" si="42"/>
        <v>0</v>
      </c>
      <c r="AF286" s="14"/>
      <c r="AG286" s="14"/>
      <c r="AH286" s="178">
        <v>0</v>
      </c>
      <c r="AI286" s="14">
        <f t="shared" si="43"/>
        <v>0</v>
      </c>
      <c r="AJ286" s="14"/>
      <c r="AK286" s="14">
        <f t="shared" si="37"/>
        <v>0</v>
      </c>
      <c r="AL286" s="14">
        <f t="shared" si="38"/>
        <v>0</v>
      </c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</row>
    <row r="287" spans="2:61" s="139" customFormat="1" ht="13.8" outlineLevel="1">
      <c r="B287" s="963"/>
      <c r="C287" s="1234"/>
      <c r="D287" s="639" t="s">
        <v>846</v>
      </c>
      <c r="E287" s="963"/>
      <c r="F287" s="963"/>
      <c r="G287" s="17" t="s">
        <v>3349</v>
      </c>
      <c r="H287" s="361" t="s">
        <v>717</v>
      </c>
      <c r="I287" s="152">
        <f t="shared" si="39"/>
        <v>20</v>
      </c>
      <c r="J287" s="640">
        <v>10</v>
      </c>
      <c r="K287" s="640">
        <v>10</v>
      </c>
      <c r="L287" s="389">
        <v>0</v>
      </c>
      <c r="M287" s="590" t="s">
        <v>268</v>
      </c>
      <c r="N287" s="588" t="s">
        <v>268</v>
      </c>
      <c r="O287" s="588" t="s">
        <v>269</v>
      </c>
      <c r="P287" s="588" t="s">
        <v>268</v>
      </c>
      <c r="Q287" s="588" t="s">
        <v>269</v>
      </c>
      <c r="R287" s="588" t="s">
        <v>269</v>
      </c>
      <c r="S287" s="590" t="s">
        <v>268</v>
      </c>
      <c r="T287" s="1232"/>
      <c r="U287" s="14"/>
      <c r="V287" s="14">
        <f t="shared" si="40"/>
        <v>0</v>
      </c>
      <c r="W287" s="13"/>
      <c r="X287" s="123"/>
      <c r="Y287" s="14"/>
      <c r="Z287" s="14">
        <f t="shared" si="36"/>
        <v>0</v>
      </c>
      <c r="AB287" s="14"/>
      <c r="AC287" s="14">
        <f t="shared" si="41"/>
        <v>0</v>
      </c>
      <c r="AD287" s="14"/>
      <c r="AE287" s="14">
        <f t="shared" si="42"/>
        <v>0</v>
      </c>
      <c r="AF287" s="14"/>
      <c r="AG287" s="14"/>
      <c r="AH287" s="178">
        <v>0</v>
      </c>
      <c r="AI287" s="14">
        <f t="shared" si="43"/>
        <v>0</v>
      </c>
      <c r="AJ287" s="14"/>
      <c r="AK287" s="14">
        <f t="shared" si="37"/>
        <v>0</v>
      </c>
      <c r="AL287" s="14">
        <f t="shared" si="38"/>
        <v>0</v>
      </c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</row>
    <row r="288" spans="2:61" s="139" customFormat="1" ht="13.8" outlineLevel="1">
      <c r="B288" s="963"/>
      <c r="C288" s="1234"/>
      <c r="D288" s="639" t="s">
        <v>969</v>
      </c>
      <c r="E288" s="963"/>
      <c r="F288" s="963"/>
      <c r="G288" s="17" t="s">
        <v>3349</v>
      </c>
      <c r="H288" s="361" t="s">
        <v>717</v>
      </c>
      <c r="I288" s="152">
        <f t="shared" si="39"/>
        <v>20</v>
      </c>
      <c r="J288" s="640">
        <v>10</v>
      </c>
      <c r="K288" s="640">
        <v>10</v>
      </c>
      <c r="L288" s="389">
        <v>0</v>
      </c>
      <c r="M288" s="590" t="s">
        <v>268</v>
      </c>
      <c r="N288" s="588" t="s">
        <v>268</v>
      </c>
      <c r="O288" s="588" t="s">
        <v>269</v>
      </c>
      <c r="P288" s="588" t="s">
        <v>268</v>
      </c>
      <c r="Q288" s="588" t="s">
        <v>269</v>
      </c>
      <c r="R288" s="588" t="s">
        <v>269</v>
      </c>
      <c r="S288" s="590" t="s">
        <v>268</v>
      </c>
      <c r="T288" s="1232"/>
      <c r="U288" s="14"/>
      <c r="V288" s="14">
        <f t="shared" si="40"/>
        <v>0</v>
      </c>
      <c r="W288" s="13"/>
      <c r="X288" s="123"/>
      <c r="Y288" s="14"/>
      <c r="Z288" s="14">
        <f t="shared" si="36"/>
        <v>0</v>
      </c>
      <c r="AB288" s="14"/>
      <c r="AC288" s="14">
        <f t="shared" si="41"/>
        <v>0</v>
      </c>
      <c r="AD288" s="14"/>
      <c r="AE288" s="14">
        <f t="shared" si="42"/>
        <v>0</v>
      </c>
      <c r="AF288" s="14"/>
      <c r="AG288" s="14"/>
      <c r="AH288" s="178">
        <v>0</v>
      </c>
      <c r="AI288" s="14">
        <f t="shared" si="43"/>
        <v>0</v>
      </c>
      <c r="AJ288" s="14"/>
      <c r="AK288" s="14">
        <f t="shared" si="37"/>
        <v>0</v>
      </c>
      <c r="AL288" s="14">
        <f t="shared" si="38"/>
        <v>0</v>
      </c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</row>
    <row r="289" spans="2:61" s="139" customFormat="1" ht="13.8" outlineLevel="1">
      <c r="B289" s="963"/>
      <c r="C289" s="1234"/>
      <c r="D289" s="639" t="s">
        <v>970</v>
      </c>
      <c r="E289" s="963"/>
      <c r="F289" s="963"/>
      <c r="G289" s="17" t="s">
        <v>3349</v>
      </c>
      <c r="H289" s="361" t="s">
        <v>717</v>
      </c>
      <c r="I289" s="152">
        <f t="shared" si="39"/>
        <v>60</v>
      </c>
      <c r="J289" s="640">
        <v>30</v>
      </c>
      <c r="K289" s="640">
        <v>30</v>
      </c>
      <c r="L289" s="389">
        <v>0</v>
      </c>
      <c r="M289" s="590" t="s">
        <v>268</v>
      </c>
      <c r="N289" s="588" t="s">
        <v>268</v>
      </c>
      <c r="O289" s="588" t="s">
        <v>269</v>
      </c>
      <c r="P289" s="588" t="s">
        <v>268</v>
      </c>
      <c r="Q289" s="588" t="s">
        <v>269</v>
      </c>
      <c r="R289" s="588" t="s">
        <v>269</v>
      </c>
      <c r="S289" s="590" t="s">
        <v>268</v>
      </c>
      <c r="T289" s="1232"/>
      <c r="U289" s="14"/>
      <c r="V289" s="14">
        <f t="shared" si="40"/>
        <v>0</v>
      </c>
      <c r="W289" s="13"/>
      <c r="X289" s="123"/>
      <c r="Y289" s="14"/>
      <c r="Z289" s="14">
        <f t="shared" si="36"/>
        <v>0</v>
      </c>
      <c r="AB289" s="14"/>
      <c r="AC289" s="14">
        <f t="shared" si="41"/>
        <v>0</v>
      </c>
      <c r="AD289" s="14"/>
      <c r="AE289" s="14">
        <f t="shared" si="42"/>
        <v>0</v>
      </c>
      <c r="AF289" s="14"/>
      <c r="AG289" s="14"/>
      <c r="AH289" s="178">
        <v>0</v>
      </c>
      <c r="AI289" s="14">
        <f t="shared" si="43"/>
        <v>0</v>
      </c>
      <c r="AJ289" s="14"/>
      <c r="AK289" s="14">
        <f t="shared" si="37"/>
        <v>0</v>
      </c>
      <c r="AL289" s="14">
        <f t="shared" si="38"/>
        <v>0</v>
      </c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</row>
    <row r="290" spans="2:61" s="139" customFormat="1" ht="13.8" outlineLevel="1">
      <c r="B290" s="963"/>
      <c r="C290" s="1234"/>
      <c r="D290" s="639" t="s">
        <v>971</v>
      </c>
      <c r="E290" s="963"/>
      <c r="F290" s="963"/>
      <c r="G290" s="17" t="s">
        <v>3349</v>
      </c>
      <c r="H290" s="361" t="s">
        <v>717</v>
      </c>
      <c r="I290" s="152">
        <f t="shared" si="39"/>
        <v>120</v>
      </c>
      <c r="J290" s="640">
        <v>60</v>
      </c>
      <c r="K290" s="640">
        <v>60</v>
      </c>
      <c r="L290" s="389">
        <v>0</v>
      </c>
      <c r="M290" s="590" t="s">
        <v>268</v>
      </c>
      <c r="N290" s="588" t="s">
        <v>268</v>
      </c>
      <c r="O290" s="588" t="s">
        <v>269</v>
      </c>
      <c r="P290" s="588" t="s">
        <v>268</v>
      </c>
      <c r="Q290" s="588" t="s">
        <v>269</v>
      </c>
      <c r="R290" s="588" t="s">
        <v>269</v>
      </c>
      <c r="S290" s="590" t="s">
        <v>268</v>
      </c>
      <c r="T290" s="1232"/>
      <c r="U290" s="14"/>
      <c r="V290" s="14">
        <f t="shared" si="40"/>
        <v>0</v>
      </c>
      <c r="W290" s="13"/>
      <c r="X290" s="123"/>
      <c r="Y290" s="14"/>
      <c r="Z290" s="14">
        <f t="shared" si="36"/>
        <v>0</v>
      </c>
      <c r="AB290" s="14"/>
      <c r="AC290" s="14">
        <f t="shared" si="41"/>
        <v>0</v>
      </c>
      <c r="AD290" s="14"/>
      <c r="AE290" s="14">
        <f t="shared" si="42"/>
        <v>0</v>
      </c>
      <c r="AF290" s="14"/>
      <c r="AG290" s="14"/>
      <c r="AH290" s="178">
        <v>0</v>
      </c>
      <c r="AI290" s="14">
        <f t="shared" si="43"/>
        <v>0</v>
      </c>
      <c r="AJ290" s="14"/>
      <c r="AK290" s="14">
        <f t="shared" si="37"/>
        <v>0</v>
      </c>
      <c r="AL290" s="14">
        <f t="shared" si="38"/>
        <v>0</v>
      </c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</row>
    <row r="291" spans="2:61" s="139" customFormat="1" ht="13.8" outlineLevel="1">
      <c r="B291" s="963"/>
      <c r="C291" s="1234"/>
      <c r="D291" s="639" t="s">
        <v>972</v>
      </c>
      <c r="E291" s="963"/>
      <c r="F291" s="963"/>
      <c r="G291" s="17" t="s">
        <v>3349</v>
      </c>
      <c r="H291" s="361" t="s">
        <v>717</v>
      </c>
      <c r="I291" s="152">
        <f t="shared" si="39"/>
        <v>20</v>
      </c>
      <c r="J291" s="640">
        <v>10</v>
      </c>
      <c r="K291" s="640">
        <v>10</v>
      </c>
      <c r="L291" s="389">
        <v>0</v>
      </c>
      <c r="M291" s="590" t="s">
        <v>268</v>
      </c>
      <c r="N291" s="588" t="s">
        <v>268</v>
      </c>
      <c r="O291" s="588" t="s">
        <v>269</v>
      </c>
      <c r="P291" s="588" t="s">
        <v>268</v>
      </c>
      <c r="Q291" s="588" t="s">
        <v>269</v>
      </c>
      <c r="R291" s="588" t="s">
        <v>269</v>
      </c>
      <c r="S291" s="590" t="s">
        <v>268</v>
      </c>
      <c r="T291" s="1232"/>
      <c r="U291" s="14"/>
      <c r="V291" s="14">
        <f t="shared" si="40"/>
        <v>0</v>
      </c>
      <c r="W291" s="13"/>
      <c r="X291" s="123"/>
      <c r="Y291" s="14"/>
      <c r="Z291" s="14">
        <f t="shared" si="36"/>
        <v>0</v>
      </c>
      <c r="AB291" s="14"/>
      <c r="AC291" s="14">
        <f t="shared" si="41"/>
        <v>0</v>
      </c>
      <c r="AD291" s="14"/>
      <c r="AE291" s="14">
        <f t="shared" si="42"/>
        <v>0</v>
      </c>
      <c r="AF291" s="14"/>
      <c r="AG291" s="14"/>
      <c r="AH291" s="178">
        <v>0</v>
      </c>
      <c r="AI291" s="14">
        <f t="shared" si="43"/>
        <v>0</v>
      </c>
      <c r="AJ291" s="14"/>
      <c r="AK291" s="14">
        <f t="shared" si="37"/>
        <v>0</v>
      </c>
      <c r="AL291" s="14">
        <f t="shared" si="38"/>
        <v>0</v>
      </c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</row>
    <row r="292" spans="2:61" s="139" customFormat="1" ht="13.8" outlineLevel="1">
      <c r="B292" s="963" t="s">
        <v>902</v>
      </c>
      <c r="C292" s="964" t="s">
        <v>14</v>
      </c>
      <c r="D292" s="639" t="s">
        <v>326</v>
      </c>
      <c r="E292" s="963" t="s">
        <v>2524</v>
      </c>
      <c r="F292" s="963" t="s">
        <v>2530</v>
      </c>
      <c r="G292" s="17" t="s">
        <v>8</v>
      </c>
      <c r="H292" s="361" t="s">
        <v>717</v>
      </c>
      <c r="I292" s="152">
        <f t="shared" si="39"/>
        <v>20</v>
      </c>
      <c r="J292" s="640">
        <v>10</v>
      </c>
      <c r="K292" s="640">
        <v>10</v>
      </c>
      <c r="L292" s="389">
        <v>0</v>
      </c>
      <c r="M292" s="588" t="s">
        <v>268</v>
      </c>
      <c r="N292" s="588" t="s">
        <v>268</v>
      </c>
      <c r="O292" s="588" t="s">
        <v>268</v>
      </c>
      <c r="P292" s="588" t="s">
        <v>268</v>
      </c>
      <c r="Q292" s="588" t="s">
        <v>268</v>
      </c>
      <c r="R292" s="588" t="s">
        <v>268</v>
      </c>
      <c r="S292" s="588" t="s">
        <v>268</v>
      </c>
      <c r="T292" s="1232" t="s">
        <v>725</v>
      </c>
      <c r="U292" s="14"/>
      <c r="V292" s="14">
        <f t="shared" si="40"/>
        <v>0</v>
      </c>
      <c r="W292" s="13"/>
      <c r="X292" s="123"/>
      <c r="Y292" s="14"/>
      <c r="Z292" s="14">
        <f t="shared" si="36"/>
        <v>0</v>
      </c>
      <c r="AB292" s="14"/>
      <c r="AC292" s="14">
        <f t="shared" si="41"/>
        <v>0</v>
      </c>
      <c r="AD292" s="14"/>
      <c r="AE292" s="14">
        <f t="shared" si="42"/>
        <v>0</v>
      </c>
      <c r="AF292" s="14"/>
      <c r="AG292" s="14"/>
      <c r="AH292" s="178">
        <v>0</v>
      </c>
      <c r="AI292" s="14">
        <f t="shared" si="43"/>
        <v>0</v>
      </c>
      <c r="AJ292" s="14"/>
      <c r="AK292" s="14">
        <f t="shared" si="37"/>
        <v>0</v>
      </c>
      <c r="AL292" s="14">
        <f t="shared" si="38"/>
        <v>0</v>
      </c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</row>
    <row r="293" spans="2:61" s="139" customFormat="1" ht="13.8" outlineLevel="1">
      <c r="B293" s="963"/>
      <c r="C293" s="964"/>
      <c r="D293" s="639" t="s">
        <v>331</v>
      </c>
      <c r="E293" s="963"/>
      <c r="F293" s="963"/>
      <c r="G293" s="17" t="s">
        <v>8</v>
      </c>
      <c r="H293" s="361" t="s">
        <v>717</v>
      </c>
      <c r="I293" s="152">
        <f t="shared" si="39"/>
        <v>25</v>
      </c>
      <c r="J293" s="640">
        <v>5</v>
      </c>
      <c r="K293" s="640">
        <v>20</v>
      </c>
      <c r="L293" s="389">
        <v>0</v>
      </c>
      <c r="M293" s="588" t="s">
        <v>268</v>
      </c>
      <c r="N293" s="588" t="s">
        <v>268</v>
      </c>
      <c r="O293" s="588" t="s">
        <v>268</v>
      </c>
      <c r="P293" s="588" t="s">
        <v>268</v>
      </c>
      <c r="Q293" s="588" t="s">
        <v>268</v>
      </c>
      <c r="R293" s="588" t="s">
        <v>268</v>
      </c>
      <c r="S293" s="588" t="s">
        <v>268</v>
      </c>
      <c r="T293" s="1232"/>
      <c r="U293" s="14"/>
      <c r="V293" s="14">
        <f t="shared" si="40"/>
        <v>0</v>
      </c>
      <c r="W293" s="13"/>
      <c r="X293" s="123"/>
      <c r="Y293" s="14"/>
      <c r="Z293" s="14">
        <f t="shared" si="36"/>
        <v>0</v>
      </c>
      <c r="AB293" s="14"/>
      <c r="AC293" s="14">
        <f t="shared" si="41"/>
        <v>0</v>
      </c>
      <c r="AD293" s="14"/>
      <c r="AE293" s="14">
        <f t="shared" si="42"/>
        <v>0</v>
      </c>
      <c r="AF293" s="14"/>
      <c r="AG293" s="14"/>
      <c r="AH293" s="178">
        <v>0</v>
      </c>
      <c r="AI293" s="14">
        <f t="shared" si="43"/>
        <v>0</v>
      </c>
      <c r="AJ293" s="14"/>
      <c r="AK293" s="14">
        <f t="shared" si="37"/>
        <v>0</v>
      </c>
      <c r="AL293" s="14">
        <f t="shared" si="38"/>
        <v>0</v>
      </c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</row>
    <row r="294" spans="2:61" s="139" customFormat="1" ht="13.8" outlineLevel="1">
      <c r="B294" s="963"/>
      <c r="C294" s="964"/>
      <c r="D294" s="639" t="s">
        <v>847</v>
      </c>
      <c r="E294" s="963"/>
      <c r="F294" s="963"/>
      <c r="G294" s="17" t="s">
        <v>8</v>
      </c>
      <c r="H294" s="361" t="s">
        <v>717</v>
      </c>
      <c r="I294" s="152">
        <f t="shared" si="39"/>
        <v>100</v>
      </c>
      <c r="J294" s="640">
        <v>50</v>
      </c>
      <c r="K294" s="640">
        <v>50</v>
      </c>
      <c r="L294" s="389">
        <v>0</v>
      </c>
      <c r="M294" s="588" t="s">
        <v>268</v>
      </c>
      <c r="N294" s="588" t="s">
        <v>268</v>
      </c>
      <c r="O294" s="588" t="s">
        <v>269</v>
      </c>
      <c r="P294" s="588" t="s">
        <v>269</v>
      </c>
      <c r="Q294" s="588" t="s">
        <v>269</v>
      </c>
      <c r="R294" s="588" t="s">
        <v>268</v>
      </c>
      <c r="S294" s="588" t="s">
        <v>268</v>
      </c>
      <c r="T294" s="1232"/>
      <c r="U294" s="14"/>
      <c r="V294" s="14">
        <f t="shared" si="40"/>
        <v>0</v>
      </c>
      <c r="W294" s="13"/>
      <c r="X294" s="123"/>
      <c r="Y294" s="14"/>
      <c r="Z294" s="14">
        <f t="shared" si="36"/>
        <v>0</v>
      </c>
      <c r="AB294" s="14"/>
      <c r="AC294" s="14">
        <f t="shared" si="41"/>
        <v>0</v>
      </c>
      <c r="AD294" s="14"/>
      <c r="AE294" s="14">
        <f t="shared" si="42"/>
        <v>0</v>
      </c>
      <c r="AF294" s="14"/>
      <c r="AG294" s="14"/>
      <c r="AH294" s="178">
        <v>0</v>
      </c>
      <c r="AI294" s="14">
        <f t="shared" si="43"/>
        <v>0</v>
      </c>
      <c r="AJ294" s="14"/>
      <c r="AK294" s="14">
        <f t="shared" si="37"/>
        <v>0</v>
      </c>
      <c r="AL294" s="14">
        <f t="shared" si="38"/>
        <v>0</v>
      </c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</row>
    <row r="295" spans="2:61" s="139" customFormat="1" ht="27.6" outlineLevel="1">
      <c r="B295" s="963"/>
      <c r="C295" s="964"/>
      <c r="D295" s="639" t="s">
        <v>848</v>
      </c>
      <c r="E295" s="963"/>
      <c r="F295" s="963"/>
      <c r="G295" s="17" t="s">
        <v>8</v>
      </c>
      <c r="H295" s="361" t="s">
        <v>717</v>
      </c>
      <c r="I295" s="152">
        <f t="shared" si="39"/>
        <v>100</v>
      </c>
      <c r="J295" s="640">
        <v>50</v>
      </c>
      <c r="K295" s="640">
        <v>50</v>
      </c>
      <c r="L295" s="389">
        <v>0</v>
      </c>
      <c r="M295" s="588" t="s">
        <v>268</v>
      </c>
      <c r="N295" s="588" t="s">
        <v>268</v>
      </c>
      <c r="O295" s="588" t="s">
        <v>268</v>
      </c>
      <c r="P295" s="588" t="s">
        <v>268</v>
      </c>
      <c r="Q295" s="588" t="s">
        <v>268</v>
      </c>
      <c r="R295" s="588" t="s">
        <v>268</v>
      </c>
      <c r="S295" s="588" t="s">
        <v>268</v>
      </c>
      <c r="T295" s="1232"/>
      <c r="U295" s="14"/>
      <c r="V295" s="14">
        <f t="shared" si="40"/>
        <v>0</v>
      </c>
      <c r="W295" s="13"/>
      <c r="X295" s="123"/>
      <c r="Y295" s="14"/>
      <c r="Z295" s="14">
        <f t="shared" si="36"/>
        <v>0</v>
      </c>
      <c r="AB295" s="14"/>
      <c r="AC295" s="14">
        <f t="shared" si="41"/>
        <v>0</v>
      </c>
      <c r="AD295" s="14"/>
      <c r="AE295" s="14">
        <f t="shared" si="42"/>
        <v>0</v>
      </c>
      <c r="AF295" s="14"/>
      <c r="AG295" s="14"/>
      <c r="AH295" s="178">
        <v>0</v>
      </c>
      <c r="AI295" s="14">
        <f t="shared" si="43"/>
        <v>0</v>
      </c>
      <c r="AJ295" s="14"/>
      <c r="AK295" s="14">
        <f t="shared" si="37"/>
        <v>0</v>
      </c>
      <c r="AL295" s="14">
        <f t="shared" si="38"/>
        <v>0</v>
      </c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</row>
    <row r="296" spans="2:61" s="139" customFormat="1" ht="39" customHeight="1" outlineLevel="1">
      <c r="B296" s="963" t="s">
        <v>903</v>
      </c>
      <c r="C296" s="964" t="s">
        <v>849</v>
      </c>
      <c r="D296" s="639" t="s">
        <v>323</v>
      </c>
      <c r="E296" s="963" t="s">
        <v>2524</v>
      </c>
      <c r="F296" s="963" t="s">
        <v>2530</v>
      </c>
      <c r="G296" s="17" t="s">
        <v>8</v>
      </c>
      <c r="H296" s="361" t="s">
        <v>716</v>
      </c>
      <c r="I296" s="152">
        <f t="shared" si="39"/>
        <v>4</v>
      </c>
      <c r="J296" s="640">
        <v>2</v>
      </c>
      <c r="K296" s="640">
        <v>2</v>
      </c>
      <c r="L296" s="389">
        <v>0</v>
      </c>
      <c r="M296" s="588" t="s">
        <v>268</v>
      </c>
      <c r="N296" s="588" t="s">
        <v>268</v>
      </c>
      <c r="O296" s="588" t="s">
        <v>269</v>
      </c>
      <c r="P296" s="588" t="s">
        <v>269</v>
      </c>
      <c r="Q296" s="588" t="s">
        <v>269</v>
      </c>
      <c r="R296" s="588" t="s">
        <v>268</v>
      </c>
      <c r="S296" s="588" t="s">
        <v>268</v>
      </c>
      <c r="T296" s="897" t="s">
        <v>725</v>
      </c>
      <c r="U296" s="14"/>
      <c r="V296" s="14">
        <f t="shared" si="40"/>
        <v>0</v>
      </c>
      <c r="W296" s="13"/>
      <c r="X296" s="123"/>
      <c r="Y296" s="14"/>
      <c r="Z296" s="14">
        <f t="shared" si="36"/>
        <v>0</v>
      </c>
      <c r="AB296" s="14"/>
      <c r="AC296" s="14">
        <f t="shared" si="41"/>
        <v>0</v>
      </c>
      <c r="AD296" s="14"/>
      <c r="AE296" s="14">
        <f t="shared" si="42"/>
        <v>0</v>
      </c>
      <c r="AF296" s="14"/>
      <c r="AG296" s="14"/>
      <c r="AH296" s="178">
        <v>0</v>
      </c>
      <c r="AI296" s="14">
        <f t="shared" si="43"/>
        <v>0</v>
      </c>
      <c r="AJ296" s="14"/>
      <c r="AK296" s="14">
        <f t="shared" si="37"/>
        <v>0</v>
      </c>
      <c r="AL296" s="14">
        <f t="shared" si="38"/>
        <v>0</v>
      </c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</row>
    <row r="297" spans="2:61" s="139" customFormat="1" ht="27.6" outlineLevel="1">
      <c r="B297" s="963"/>
      <c r="C297" s="964"/>
      <c r="D297" s="639" t="s">
        <v>973</v>
      </c>
      <c r="E297" s="963"/>
      <c r="F297" s="963"/>
      <c r="G297" s="17" t="s">
        <v>8</v>
      </c>
      <c r="H297" s="361" t="s">
        <v>716</v>
      </c>
      <c r="I297" s="152">
        <f t="shared" si="39"/>
        <v>40</v>
      </c>
      <c r="J297" s="640">
        <v>20</v>
      </c>
      <c r="K297" s="640">
        <v>20</v>
      </c>
      <c r="L297" s="389">
        <v>0</v>
      </c>
      <c r="M297" s="588" t="s">
        <v>268</v>
      </c>
      <c r="N297" s="588" t="s">
        <v>268</v>
      </c>
      <c r="O297" s="588" t="s">
        <v>269</v>
      </c>
      <c r="P297" s="588" t="s">
        <v>269</v>
      </c>
      <c r="Q297" s="588" t="s">
        <v>269</v>
      </c>
      <c r="R297" s="588" t="s">
        <v>268</v>
      </c>
      <c r="S297" s="588" t="s">
        <v>268</v>
      </c>
      <c r="T297" s="965"/>
      <c r="U297" s="14"/>
      <c r="V297" s="14">
        <f t="shared" si="40"/>
        <v>0</v>
      </c>
      <c r="W297" s="13"/>
      <c r="X297" s="123"/>
      <c r="Y297" s="14"/>
      <c r="Z297" s="14">
        <f t="shared" si="36"/>
        <v>0</v>
      </c>
      <c r="AB297" s="14"/>
      <c r="AC297" s="14">
        <f t="shared" si="41"/>
        <v>0</v>
      </c>
      <c r="AD297" s="14"/>
      <c r="AE297" s="14">
        <f t="shared" si="42"/>
        <v>0</v>
      </c>
      <c r="AF297" s="14"/>
      <c r="AG297" s="14"/>
      <c r="AH297" s="178">
        <v>0</v>
      </c>
      <c r="AI297" s="14">
        <f t="shared" si="43"/>
        <v>0</v>
      </c>
      <c r="AJ297" s="14"/>
      <c r="AK297" s="14">
        <f t="shared" si="37"/>
        <v>0</v>
      </c>
      <c r="AL297" s="14">
        <f t="shared" si="38"/>
        <v>0</v>
      </c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</row>
    <row r="298" spans="2:61" s="139" customFormat="1" ht="39" customHeight="1" outlineLevel="1">
      <c r="B298" s="963" t="s">
        <v>904</v>
      </c>
      <c r="C298" s="964" t="s">
        <v>850</v>
      </c>
      <c r="D298" s="639" t="s">
        <v>323</v>
      </c>
      <c r="E298" s="963" t="s">
        <v>2524</v>
      </c>
      <c r="F298" s="963" t="s">
        <v>2530</v>
      </c>
      <c r="G298" s="17" t="s">
        <v>8</v>
      </c>
      <c r="H298" s="361" t="s">
        <v>717</v>
      </c>
      <c r="I298" s="152">
        <f t="shared" si="39"/>
        <v>4</v>
      </c>
      <c r="J298" s="640">
        <v>2</v>
      </c>
      <c r="K298" s="640">
        <v>2</v>
      </c>
      <c r="L298" s="389">
        <v>0</v>
      </c>
      <c r="M298" s="588" t="s">
        <v>268</v>
      </c>
      <c r="N298" s="588" t="s">
        <v>268</v>
      </c>
      <c r="O298" s="588" t="s">
        <v>269</v>
      </c>
      <c r="P298" s="588" t="s">
        <v>269</v>
      </c>
      <c r="Q298" s="588" t="s">
        <v>269</v>
      </c>
      <c r="R298" s="588" t="s">
        <v>268</v>
      </c>
      <c r="S298" s="588" t="s">
        <v>268</v>
      </c>
      <c r="T298" s="897" t="s">
        <v>725</v>
      </c>
      <c r="U298" s="14"/>
      <c r="V298" s="14">
        <f t="shared" si="40"/>
        <v>0</v>
      </c>
      <c r="W298" s="13"/>
      <c r="X298" s="123"/>
      <c r="Y298" s="14"/>
      <c r="Z298" s="14">
        <f t="shared" si="36"/>
        <v>0</v>
      </c>
      <c r="AB298" s="14"/>
      <c r="AC298" s="14">
        <f t="shared" si="41"/>
        <v>0</v>
      </c>
      <c r="AD298" s="14"/>
      <c r="AE298" s="14">
        <f t="shared" si="42"/>
        <v>0</v>
      </c>
      <c r="AF298" s="14"/>
      <c r="AG298" s="14"/>
      <c r="AH298" s="178">
        <v>0</v>
      </c>
      <c r="AI298" s="14">
        <f t="shared" si="43"/>
        <v>0</v>
      </c>
      <c r="AJ298" s="14"/>
      <c r="AK298" s="14">
        <f t="shared" si="37"/>
        <v>0</v>
      </c>
      <c r="AL298" s="14">
        <f t="shared" si="38"/>
        <v>0</v>
      </c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</row>
    <row r="299" spans="2:61" s="139" customFormat="1" ht="13.8" outlineLevel="1">
      <c r="B299" s="963"/>
      <c r="C299" s="964"/>
      <c r="D299" s="639" t="s">
        <v>324</v>
      </c>
      <c r="E299" s="963"/>
      <c r="F299" s="963"/>
      <c r="G299" s="17" t="s">
        <v>8</v>
      </c>
      <c r="H299" s="361" t="s">
        <v>717</v>
      </c>
      <c r="I299" s="152">
        <f t="shared" si="39"/>
        <v>16</v>
      </c>
      <c r="J299" s="640">
        <v>8</v>
      </c>
      <c r="K299" s="640">
        <v>8</v>
      </c>
      <c r="L299" s="389">
        <v>0</v>
      </c>
      <c r="M299" s="588" t="s">
        <v>268</v>
      </c>
      <c r="N299" s="588" t="s">
        <v>268</v>
      </c>
      <c r="O299" s="588" t="s">
        <v>269</v>
      </c>
      <c r="P299" s="588" t="s">
        <v>269</v>
      </c>
      <c r="Q299" s="588" t="s">
        <v>269</v>
      </c>
      <c r="R299" s="588" t="s">
        <v>268</v>
      </c>
      <c r="S299" s="588" t="s">
        <v>268</v>
      </c>
      <c r="T299" s="898"/>
      <c r="U299" s="14"/>
      <c r="V299" s="14">
        <f t="shared" si="40"/>
        <v>0</v>
      </c>
      <c r="W299" s="13"/>
      <c r="X299" s="123"/>
      <c r="Y299" s="14"/>
      <c r="Z299" s="14">
        <f t="shared" si="36"/>
        <v>0</v>
      </c>
      <c r="AB299" s="14"/>
      <c r="AC299" s="14">
        <f t="shared" si="41"/>
        <v>0</v>
      </c>
      <c r="AD299" s="14"/>
      <c r="AE299" s="14">
        <f t="shared" si="42"/>
        <v>0</v>
      </c>
      <c r="AF299" s="14"/>
      <c r="AG299" s="14"/>
      <c r="AH299" s="178">
        <v>0</v>
      </c>
      <c r="AI299" s="14">
        <f t="shared" si="43"/>
        <v>0</v>
      </c>
      <c r="AJ299" s="14"/>
      <c r="AK299" s="14">
        <f t="shared" si="37"/>
        <v>0</v>
      </c>
      <c r="AL299" s="14">
        <f t="shared" si="38"/>
        <v>0</v>
      </c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</row>
    <row r="300" spans="2:61" s="139" customFormat="1" ht="27.6" outlineLevel="1">
      <c r="B300" s="963"/>
      <c r="C300" s="964"/>
      <c r="D300" s="639" t="s">
        <v>325</v>
      </c>
      <c r="E300" s="963"/>
      <c r="F300" s="963"/>
      <c r="G300" s="17" t="s">
        <v>8</v>
      </c>
      <c r="H300" s="361" t="s">
        <v>717</v>
      </c>
      <c r="I300" s="152">
        <f t="shared" si="39"/>
        <v>20170</v>
      </c>
      <c r="J300" s="640">
        <v>10</v>
      </c>
      <c r="K300" s="640">
        <v>20160</v>
      </c>
      <c r="L300" s="389">
        <v>0</v>
      </c>
      <c r="M300" s="588" t="s">
        <v>268</v>
      </c>
      <c r="N300" s="588" t="s">
        <v>268</v>
      </c>
      <c r="O300" s="588" t="s">
        <v>269</v>
      </c>
      <c r="P300" s="588" t="s">
        <v>269</v>
      </c>
      <c r="Q300" s="588" t="s">
        <v>269</v>
      </c>
      <c r="R300" s="588" t="s">
        <v>268</v>
      </c>
      <c r="S300" s="588" t="s">
        <v>268</v>
      </c>
      <c r="T300" s="898"/>
      <c r="U300" s="14"/>
      <c r="V300" s="14">
        <f t="shared" si="40"/>
        <v>0</v>
      </c>
      <c r="W300" s="13"/>
      <c r="X300" s="123"/>
      <c r="Y300" s="14"/>
      <c r="Z300" s="14">
        <f t="shared" si="36"/>
        <v>0</v>
      </c>
      <c r="AB300" s="14"/>
      <c r="AC300" s="14">
        <f t="shared" si="41"/>
        <v>0</v>
      </c>
      <c r="AD300" s="14"/>
      <c r="AE300" s="14">
        <f t="shared" si="42"/>
        <v>0</v>
      </c>
      <c r="AF300" s="14"/>
      <c r="AG300" s="14"/>
      <c r="AH300" s="178">
        <v>0</v>
      </c>
      <c r="AI300" s="14">
        <f t="shared" si="43"/>
        <v>0</v>
      </c>
      <c r="AJ300" s="14"/>
      <c r="AK300" s="14">
        <f t="shared" si="37"/>
        <v>0</v>
      </c>
      <c r="AL300" s="14">
        <f t="shared" si="38"/>
        <v>0</v>
      </c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</row>
    <row r="301" spans="2:61" s="139" customFormat="1" ht="13.8" outlineLevel="1">
      <c r="B301" s="963"/>
      <c r="C301" s="964"/>
      <c r="D301" s="639" t="s">
        <v>974</v>
      </c>
      <c r="E301" s="963"/>
      <c r="F301" s="963"/>
      <c r="G301" s="17" t="s">
        <v>8</v>
      </c>
      <c r="H301" s="361" t="s">
        <v>717</v>
      </c>
      <c r="I301" s="152">
        <f t="shared" si="39"/>
        <v>140</v>
      </c>
      <c r="J301" s="640">
        <v>20</v>
      </c>
      <c r="K301" s="640">
        <v>120</v>
      </c>
      <c r="L301" s="389">
        <v>0</v>
      </c>
      <c r="M301" s="588" t="s">
        <v>268</v>
      </c>
      <c r="N301" s="588" t="s">
        <v>268</v>
      </c>
      <c r="O301" s="588" t="s">
        <v>269</v>
      </c>
      <c r="P301" s="588" t="s">
        <v>269</v>
      </c>
      <c r="Q301" s="588" t="s">
        <v>269</v>
      </c>
      <c r="R301" s="588" t="s">
        <v>268</v>
      </c>
      <c r="S301" s="588" t="s">
        <v>268</v>
      </c>
      <c r="T301" s="965"/>
      <c r="U301" s="14"/>
      <c r="V301" s="14">
        <f t="shared" si="40"/>
        <v>0</v>
      </c>
      <c r="W301" s="13"/>
      <c r="X301" s="123"/>
      <c r="Y301" s="14"/>
      <c r="Z301" s="14">
        <f t="shared" si="36"/>
        <v>0</v>
      </c>
      <c r="AB301" s="14"/>
      <c r="AC301" s="14">
        <f t="shared" si="41"/>
        <v>0</v>
      </c>
      <c r="AD301" s="14"/>
      <c r="AE301" s="14">
        <f t="shared" si="42"/>
        <v>0</v>
      </c>
      <c r="AF301" s="14"/>
      <c r="AG301" s="14"/>
      <c r="AH301" s="178">
        <v>0</v>
      </c>
      <c r="AI301" s="14">
        <f t="shared" si="43"/>
        <v>0</v>
      </c>
      <c r="AJ301" s="14"/>
      <c r="AK301" s="14">
        <f t="shared" si="37"/>
        <v>0</v>
      </c>
      <c r="AL301" s="14">
        <f t="shared" si="38"/>
        <v>0</v>
      </c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</row>
    <row r="302" spans="2:61" s="139" customFormat="1" ht="13.05" customHeight="1" outlineLevel="1">
      <c r="B302" s="963" t="s">
        <v>905</v>
      </c>
      <c r="C302" s="964" t="s">
        <v>975</v>
      </c>
      <c r="D302" s="639" t="s">
        <v>802</v>
      </c>
      <c r="E302" s="963" t="s">
        <v>2519</v>
      </c>
      <c r="F302" s="963" t="s">
        <v>2529</v>
      </c>
      <c r="G302" s="17" t="s">
        <v>8</v>
      </c>
      <c r="H302" s="361" t="s">
        <v>716</v>
      </c>
      <c r="I302" s="152">
        <f t="shared" ref="I302:I319" si="45">J302+K302</f>
        <v>10</v>
      </c>
      <c r="J302" s="640">
        <v>5</v>
      </c>
      <c r="K302" s="640">
        <v>5</v>
      </c>
      <c r="L302" s="389">
        <v>0</v>
      </c>
      <c r="M302" s="588" t="s">
        <v>268</v>
      </c>
      <c r="N302" s="588" t="s">
        <v>268</v>
      </c>
      <c r="O302" s="588" t="s">
        <v>269</v>
      </c>
      <c r="P302" s="588" t="s">
        <v>268</v>
      </c>
      <c r="Q302" s="588" t="s">
        <v>269</v>
      </c>
      <c r="R302" s="588" t="s">
        <v>268</v>
      </c>
      <c r="S302" s="588" t="s">
        <v>268</v>
      </c>
      <c r="T302" s="897" t="s">
        <v>985</v>
      </c>
      <c r="U302" s="14"/>
      <c r="V302" s="14">
        <f t="shared" si="40"/>
        <v>0</v>
      </c>
      <c r="W302" s="13"/>
      <c r="X302" s="123"/>
      <c r="Y302" s="14"/>
      <c r="Z302" s="14">
        <f t="shared" ref="Z302:Z319" si="46">V302*Y302</f>
        <v>0</v>
      </c>
      <c r="AB302" s="14"/>
      <c r="AC302" s="14">
        <f t="shared" si="41"/>
        <v>0</v>
      </c>
      <c r="AD302" s="14"/>
      <c r="AE302" s="14">
        <f t="shared" si="42"/>
        <v>0</v>
      </c>
      <c r="AF302" s="14"/>
      <c r="AG302" s="14"/>
      <c r="AH302" s="178">
        <v>0</v>
      </c>
      <c r="AI302" s="14">
        <f t="shared" si="43"/>
        <v>0</v>
      </c>
      <c r="AJ302" s="14"/>
      <c r="AK302" s="14">
        <f t="shared" ref="AK302:AK319" si="47">COUNTIF(AM302:AV302,"V")</f>
        <v>0</v>
      </c>
      <c r="AL302" s="14">
        <f t="shared" ref="AL302:AL319" si="48">Z302-AC302-AE302-AI302</f>
        <v>0</v>
      </c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</row>
    <row r="303" spans="2:61" s="139" customFormat="1" ht="13.8" outlineLevel="1">
      <c r="B303" s="963"/>
      <c r="C303" s="964"/>
      <c r="D303" s="639" t="s">
        <v>851</v>
      </c>
      <c r="E303" s="963"/>
      <c r="F303" s="963"/>
      <c r="G303" s="17" t="s">
        <v>8</v>
      </c>
      <c r="H303" s="361" t="s">
        <v>716</v>
      </c>
      <c r="I303" s="152">
        <f t="shared" si="45"/>
        <v>20</v>
      </c>
      <c r="J303" s="640">
        <v>15</v>
      </c>
      <c r="K303" s="640">
        <v>5</v>
      </c>
      <c r="L303" s="389">
        <v>0</v>
      </c>
      <c r="M303" s="588" t="s">
        <v>268</v>
      </c>
      <c r="N303" s="588" t="s">
        <v>268</v>
      </c>
      <c r="O303" s="588" t="s">
        <v>269</v>
      </c>
      <c r="P303" s="588" t="s">
        <v>268</v>
      </c>
      <c r="Q303" s="588" t="s">
        <v>269</v>
      </c>
      <c r="R303" s="588" t="s">
        <v>268</v>
      </c>
      <c r="S303" s="588" t="s">
        <v>268</v>
      </c>
      <c r="T303" s="898"/>
      <c r="U303" s="14"/>
      <c r="V303" s="14">
        <f t="shared" si="40"/>
        <v>0</v>
      </c>
      <c r="W303" s="13"/>
      <c r="X303" s="123"/>
      <c r="Y303" s="14"/>
      <c r="Z303" s="14">
        <f t="shared" si="46"/>
        <v>0</v>
      </c>
      <c r="AB303" s="14"/>
      <c r="AC303" s="14">
        <f t="shared" si="41"/>
        <v>0</v>
      </c>
      <c r="AD303" s="14"/>
      <c r="AE303" s="14">
        <f t="shared" si="42"/>
        <v>0</v>
      </c>
      <c r="AF303" s="14"/>
      <c r="AG303" s="14"/>
      <c r="AH303" s="178">
        <v>0</v>
      </c>
      <c r="AI303" s="14">
        <f t="shared" si="43"/>
        <v>0</v>
      </c>
      <c r="AJ303" s="14"/>
      <c r="AK303" s="14">
        <f t="shared" si="47"/>
        <v>0</v>
      </c>
      <c r="AL303" s="14">
        <f t="shared" si="48"/>
        <v>0</v>
      </c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</row>
    <row r="304" spans="2:61" s="139" customFormat="1" ht="27.6" outlineLevel="1">
      <c r="B304" s="963"/>
      <c r="C304" s="964"/>
      <c r="D304" s="639" t="s">
        <v>976</v>
      </c>
      <c r="E304" s="963"/>
      <c r="F304" s="963"/>
      <c r="G304" s="17" t="s">
        <v>8</v>
      </c>
      <c r="H304" s="361" t="s">
        <v>716</v>
      </c>
      <c r="I304" s="152">
        <f t="shared" si="45"/>
        <v>20</v>
      </c>
      <c r="J304" s="640">
        <v>15</v>
      </c>
      <c r="K304" s="640">
        <v>5</v>
      </c>
      <c r="L304" s="389">
        <v>0</v>
      </c>
      <c r="M304" s="588" t="s">
        <v>268</v>
      </c>
      <c r="N304" s="588" t="s">
        <v>268</v>
      </c>
      <c r="O304" s="588" t="s">
        <v>269</v>
      </c>
      <c r="P304" s="588" t="s">
        <v>268</v>
      </c>
      <c r="Q304" s="588" t="s">
        <v>269</v>
      </c>
      <c r="R304" s="588" t="s">
        <v>268</v>
      </c>
      <c r="S304" s="588" t="s">
        <v>268</v>
      </c>
      <c r="T304" s="898"/>
      <c r="U304" s="14"/>
      <c r="V304" s="14">
        <f t="shared" si="40"/>
        <v>0</v>
      </c>
      <c r="W304" s="13"/>
      <c r="X304" s="123"/>
      <c r="Y304" s="14"/>
      <c r="Z304" s="14">
        <f t="shared" si="46"/>
        <v>0</v>
      </c>
      <c r="AB304" s="14"/>
      <c r="AC304" s="14">
        <f t="shared" si="41"/>
        <v>0</v>
      </c>
      <c r="AD304" s="14"/>
      <c r="AE304" s="14">
        <f t="shared" si="42"/>
        <v>0</v>
      </c>
      <c r="AF304" s="14"/>
      <c r="AG304" s="14"/>
      <c r="AH304" s="178">
        <v>0</v>
      </c>
      <c r="AI304" s="14">
        <f t="shared" si="43"/>
        <v>0</v>
      </c>
      <c r="AJ304" s="14"/>
      <c r="AK304" s="14">
        <f t="shared" si="47"/>
        <v>0</v>
      </c>
      <c r="AL304" s="14">
        <f t="shared" si="48"/>
        <v>0</v>
      </c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</row>
    <row r="305" spans="2:61" s="139" customFormat="1" ht="27.6" outlineLevel="1">
      <c r="B305" s="963"/>
      <c r="C305" s="964"/>
      <c r="D305" s="639" t="s">
        <v>977</v>
      </c>
      <c r="E305" s="963"/>
      <c r="F305" s="963"/>
      <c r="G305" s="17" t="s">
        <v>8</v>
      </c>
      <c r="H305" s="361" t="s">
        <v>716</v>
      </c>
      <c r="I305" s="152">
        <f t="shared" si="45"/>
        <v>105</v>
      </c>
      <c r="J305" s="640">
        <v>90</v>
      </c>
      <c r="K305" s="640">
        <v>15</v>
      </c>
      <c r="L305" s="389">
        <v>0</v>
      </c>
      <c r="M305" s="588" t="s">
        <v>268</v>
      </c>
      <c r="N305" s="588" t="s">
        <v>268</v>
      </c>
      <c r="O305" s="588" t="s">
        <v>269</v>
      </c>
      <c r="P305" s="588" t="s">
        <v>268</v>
      </c>
      <c r="Q305" s="588" t="s">
        <v>269</v>
      </c>
      <c r="R305" s="588" t="s">
        <v>268</v>
      </c>
      <c r="S305" s="588" t="s">
        <v>268</v>
      </c>
      <c r="T305" s="898"/>
      <c r="U305" s="14"/>
      <c r="V305" s="14">
        <f t="shared" si="40"/>
        <v>0</v>
      </c>
      <c r="W305" s="13"/>
      <c r="X305" s="123"/>
      <c r="Y305" s="14"/>
      <c r="Z305" s="14">
        <f t="shared" si="46"/>
        <v>0</v>
      </c>
      <c r="AB305" s="14"/>
      <c r="AC305" s="14">
        <f t="shared" si="41"/>
        <v>0</v>
      </c>
      <c r="AD305" s="14"/>
      <c r="AE305" s="14">
        <f t="shared" si="42"/>
        <v>0</v>
      </c>
      <c r="AF305" s="14"/>
      <c r="AG305" s="14"/>
      <c r="AH305" s="178">
        <v>0</v>
      </c>
      <c r="AI305" s="14">
        <f t="shared" si="43"/>
        <v>0</v>
      </c>
      <c r="AJ305" s="14"/>
      <c r="AK305" s="14">
        <f t="shared" si="47"/>
        <v>0</v>
      </c>
      <c r="AL305" s="14">
        <f t="shared" si="48"/>
        <v>0</v>
      </c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</row>
    <row r="306" spans="2:61" s="139" customFormat="1" ht="27.6" outlineLevel="1">
      <c r="B306" s="963"/>
      <c r="C306" s="964"/>
      <c r="D306" s="639" t="s">
        <v>978</v>
      </c>
      <c r="E306" s="963"/>
      <c r="F306" s="963"/>
      <c r="G306" s="17" t="s">
        <v>8</v>
      </c>
      <c r="H306" s="361" t="s">
        <v>716</v>
      </c>
      <c r="I306" s="152">
        <f t="shared" si="45"/>
        <v>105</v>
      </c>
      <c r="J306" s="640">
        <v>90</v>
      </c>
      <c r="K306" s="640">
        <v>15</v>
      </c>
      <c r="L306" s="389">
        <v>0</v>
      </c>
      <c r="M306" s="588" t="s">
        <v>268</v>
      </c>
      <c r="N306" s="588" t="s">
        <v>268</v>
      </c>
      <c r="O306" s="588" t="s">
        <v>269</v>
      </c>
      <c r="P306" s="588" t="s">
        <v>268</v>
      </c>
      <c r="Q306" s="588" t="s">
        <v>269</v>
      </c>
      <c r="R306" s="588" t="s">
        <v>268</v>
      </c>
      <c r="S306" s="588" t="s">
        <v>268</v>
      </c>
      <c r="T306" s="898"/>
      <c r="U306" s="14"/>
      <c r="V306" s="14">
        <f t="shared" si="40"/>
        <v>0</v>
      </c>
      <c r="W306" s="13"/>
      <c r="X306" s="123"/>
      <c r="Y306" s="14"/>
      <c r="Z306" s="14">
        <f t="shared" si="46"/>
        <v>0</v>
      </c>
      <c r="AB306" s="14"/>
      <c r="AC306" s="14">
        <f t="shared" si="41"/>
        <v>0</v>
      </c>
      <c r="AD306" s="14"/>
      <c r="AE306" s="14">
        <f t="shared" si="42"/>
        <v>0</v>
      </c>
      <c r="AF306" s="14"/>
      <c r="AG306" s="14"/>
      <c r="AH306" s="178">
        <v>0</v>
      </c>
      <c r="AI306" s="14">
        <f t="shared" si="43"/>
        <v>0</v>
      </c>
      <c r="AJ306" s="14"/>
      <c r="AK306" s="14">
        <f t="shared" si="47"/>
        <v>0</v>
      </c>
      <c r="AL306" s="14">
        <f t="shared" si="48"/>
        <v>0</v>
      </c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</row>
    <row r="307" spans="2:61" s="139" customFormat="1" ht="13.8" outlineLevel="1">
      <c r="B307" s="963"/>
      <c r="C307" s="964"/>
      <c r="D307" s="639" t="s">
        <v>979</v>
      </c>
      <c r="E307" s="963"/>
      <c r="F307" s="963"/>
      <c r="G307" s="17" t="s">
        <v>8</v>
      </c>
      <c r="H307" s="361" t="s">
        <v>716</v>
      </c>
      <c r="I307" s="152">
        <f t="shared" si="45"/>
        <v>75</v>
      </c>
      <c r="J307" s="640">
        <v>60</v>
      </c>
      <c r="K307" s="640">
        <v>15</v>
      </c>
      <c r="L307" s="389">
        <v>0</v>
      </c>
      <c r="M307" s="588" t="s">
        <v>268</v>
      </c>
      <c r="N307" s="588" t="s">
        <v>268</v>
      </c>
      <c r="O307" s="588" t="s">
        <v>269</v>
      </c>
      <c r="P307" s="588" t="s">
        <v>268</v>
      </c>
      <c r="Q307" s="588" t="s">
        <v>269</v>
      </c>
      <c r="R307" s="588" t="s">
        <v>268</v>
      </c>
      <c r="S307" s="588" t="s">
        <v>268</v>
      </c>
      <c r="T307" s="898"/>
      <c r="U307" s="14"/>
      <c r="V307" s="14">
        <f t="shared" si="40"/>
        <v>0</v>
      </c>
      <c r="W307" s="13"/>
      <c r="X307" s="123"/>
      <c r="Y307" s="14"/>
      <c r="Z307" s="14">
        <f t="shared" si="46"/>
        <v>0</v>
      </c>
      <c r="AB307" s="14"/>
      <c r="AC307" s="14">
        <f t="shared" si="41"/>
        <v>0</v>
      </c>
      <c r="AD307" s="14"/>
      <c r="AE307" s="14">
        <f t="shared" si="42"/>
        <v>0</v>
      </c>
      <c r="AF307" s="14"/>
      <c r="AG307" s="14"/>
      <c r="AH307" s="178">
        <v>0</v>
      </c>
      <c r="AI307" s="14">
        <f t="shared" si="43"/>
        <v>0</v>
      </c>
      <c r="AJ307" s="14"/>
      <c r="AK307" s="14">
        <f t="shared" si="47"/>
        <v>0</v>
      </c>
      <c r="AL307" s="14">
        <f t="shared" si="48"/>
        <v>0</v>
      </c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</row>
    <row r="308" spans="2:61" s="139" customFormat="1" ht="41.4" outlineLevel="1">
      <c r="B308" s="963"/>
      <c r="C308" s="964"/>
      <c r="D308" s="639" t="s">
        <v>980</v>
      </c>
      <c r="E308" s="963"/>
      <c r="F308" s="963"/>
      <c r="G308" s="17" t="s">
        <v>8</v>
      </c>
      <c r="H308" s="361" t="s">
        <v>716</v>
      </c>
      <c r="I308" s="152">
        <f t="shared" si="45"/>
        <v>75</v>
      </c>
      <c r="J308" s="640">
        <v>60</v>
      </c>
      <c r="K308" s="640">
        <v>15</v>
      </c>
      <c r="L308" s="389">
        <v>0</v>
      </c>
      <c r="M308" s="588" t="s">
        <v>268</v>
      </c>
      <c r="N308" s="588" t="s">
        <v>268</v>
      </c>
      <c r="O308" s="588" t="s">
        <v>269</v>
      </c>
      <c r="P308" s="588" t="s">
        <v>268</v>
      </c>
      <c r="Q308" s="588" t="s">
        <v>269</v>
      </c>
      <c r="R308" s="588" t="s">
        <v>268</v>
      </c>
      <c r="S308" s="588" t="s">
        <v>268</v>
      </c>
      <c r="T308" s="898"/>
      <c r="U308" s="14"/>
      <c r="V308" s="14">
        <f t="shared" si="40"/>
        <v>0</v>
      </c>
      <c r="W308" s="13"/>
      <c r="X308" s="123"/>
      <c r="Y308" s="14"/>
      <c r="Z308" s="14">
        <f t="shared" si="46"/>
        <v>0</v>
      </c>
      <c r="AB308" s="14"/>
      <c r="AC308" s="14">
        <f t="shared" si="41"/>
        <v>0</v>
      </c>
      <c r="AD308" s="14"/>
      <c r="AE308" s="14">
        <f t="shared" si="42"/>
        <v>0</v>
      </c>
      <c r="AF308" s="14"/>
      <c r="AG308" s="14"/>
      <c r="AH308" s="178">
        <v>0</v>
      </c>
      <c r="AI308" s="14">
        <f t="shared" si="43"/>
        <v>0</v>
      </c>
      <c r="AJ308" s="14"/>
      <c r="AK308" s="14">
        <f t="shared" si="47"/>
        <v>0</v>
      </c>
      <c r="AL308" s="14">
        <f t="shared" si="48"/>
        <v>0</v>
      </c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</row>
    <row r="309" spans="2:61" s="139" customFormat="1" ht="27.6" outlineLevel="1">
      <c r="B309" s="963"/>
      <c r="C309" s="964"/>
      <c r="D309" s="639" t="s">
        <v>981</v>
      </c>
      <c r="E309" s="963"/>
      <c r="F309" s="963"/>
      <c r="G309" s="17" t="s">
        <v>8</v>
      </c>
      <c r="H309" s="361" t="s">
        <v>716</v>
      </c>
      <c r="I309" s="152">
        <f t="shared" si="45"/>
        <v>40</v>
      </c>
      <c r="J309" s="642">
        <v>20</v>
      </c>
      <c r="K309" s="642">
        <v>20</v>
      </c>
      <c r="L309" s="389">
        <v>0</v>
      </c>
      <c r="M309" s="588" t="s">
        <v>268</v>
      </c>
      <c r="N309" s="588" t="s">
        <v>268</v>
      </c>
      <c r="O309" s="588" t="s">
        <v>269</v>
      </c>
      <c r="P309" s="588" t="s">
        <v>268</v>
      </c>
      <c r="Q309" s="588" t="s">
        <v>269</v>
      </c>
      <c r="R309" s="588" t="s">
        <v>268</v>
      </c>
      <c r="S309" s="588" t="s">
        <v>268</v>
      </c>
      <c r="T309" s="965"/>
      <c r="U309" s="14"/>
      <c r="V309" s="14">
        <f t="shared" si="40"/>
        <v>0</v>
      </c>
      <c r="W309" s="13"/>
      <c r="X309" s="123"/>
      <c r="Y309" s="14"/>
      <c r="Z309" s="14">
        <f t="shared" si="46"/>
        <v>0</v>
      </c>
      <c r="AB309" s="14"/>
      <c r="AC309" s="14">
        <f t="shared" si="41"/>
        <v>0</v>
      </c>
      <c r="AD309" s="14"/>
      <c r="AE309" s="14">
        <f t="shared" si="42"/>
        <v>0</v>
      </c>
      <c r="AF309" s="14"/>
      <c r="AG309" s="14"/>
      <c r="AH309" s="178">
        <v>0</v>
      </c>
      <c r="AI309" s="14">
        <f t="shared" si="43"/>
        <v>0</v>
      </c>
      <c r="AJ309" s="14"/>
      <c r="AK309" s="14">
        <f t="shared" si="47"/>
        <v>0</v>
      </c>
      <c r="AL309" s="14">
        <f t="shared" si="48"/>
        <v>0</v>
      </c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</row>
    <row r="310" spans="2:61" s="139" customFormat="1" ht="13.05" customHeight="1" outlineLevel="1">
      <c r="B310" s="963" t="s">
        <v>2707</v>
      </c>
      <c r="C310" s="897" t="s">
        <v>2699</v>
      </c>
      <c r="D310" s="639" t="s">
        <v>2700</v>
      </c>
      <c r="E310" s="963" t="s">
        <v>3571</v>
      </c>
      <c r="F310" s="963" t="s">
        <v>3574</v>
      </c>
      <c r="G310" s="17" t="s">
        <v>8</v>
      </c>
      <c r="H310" s="361" t="s">
        <v>716</v>
      </c>
      <c r="I310" s="152">
        <f t="shared" si="45"/>
        <v>10</v>
      </c>
      <c r="J310" s="640">
        <v>5</v>
      </c>
      <c r="K310" s="640">
        <v>5</v>
      </c>
      <c r="L310" s="389">
        <v>0</v>
      </c>
      <c r="M310" s="588" t="s">
        <v>268</v>
      </c>
      <c r="N310" s="588" t="s">
        <v>268</v>
      </c>
      <c r="O310" s="588" t="s">
        <v>269</v>
      </c>
      <c r="P310" s="588" t="s">
        <v>269</v>
      </c>
      <c r="Q310" s="588" t="s">
        <v>269</v>
      </c>
      <c r="R310" s="588" t="s">
        <v>268</v>
      </c>
      <c r="S310" s="588" t="s">
        <v>268</v>
      </c>
      <c r="T310" s="897" t="s">
        <v>985</v>
      </c>
      <c r="U310" s="14"/>
      <c r="V310" s="14">
        <f t="shared" si="40"/>
        <v>0</v>
      </c>
      <c r="W310" s="13"/>
      <c r="X310" s="123"/>
      <c r="Y310" s="14"/>
      <c r="Z310" s="14">
        <f t="shared" si="46"/>
        <v>0</v>
      </c>
      <c r="AB310" s="14"/>
      <c r="AC310" s="14">
        <f t="shared" si="41"/>
        <v>0</v>
      </c>
      <c r="AD310" s="14"/>
      <c r="AE310" s="14">
        <f t="shared" si="42"/>
        <v>0</v>
      </c>
      <c r="AF310" s="14"/>
      <c r="AG310" s="14"/>
      <c r="AH310" s="178">
        <v>0</v>
      </c>
      <c r="AI310" s="14">
        <f t="shared" si="43"/>
        <v>0</v>
      </c>
      <c r="AJ310" s="14"/>
      <c r="AK310" s="14">
        <f t="shared" si="47"/>
        <v>0</v>
      </c>
      <c r="AL310" s="14">
        <f t="shared" si="48"/>
        <v>0</v>
      </c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</row>
    <row r="311" spans="2:61" s="139" customFormat="1" ht="13.8" outlineLevel="1">
      <c r="B311" s="963"/>
      <c r="C311" s="898"/>
      <c r="D311" s="639" t="s">
        <v>2701</v>
      </c>
      <c r="E311" s="963"/>
      <c r="F311" s="963"/>
      <c r="G311" s="17" t="s">
        <v>8</v>
      </c>
      <c r="H311" s="361" t="s">
        <v>716</v>
      </c>
      <c r="I311" s="152">
        <f t="shared" si="45"/>
        <v>10</v>
      </c>
      <c r="J311" s="640">
        <v>5</v>
      </c>
      <c r="K311" s="640">
        <v>5</v>
      </c>
      <c r="L311" s="389">
        <v>0</v>
      </c>
      <c r="M311" s="588" t="s">
        <v>268</v>
      </c>
      <c r="N311" s="588" t="s">
        <v>268</v>
      </c>
      <c r="O311" s="588" t="s">
        <v>269</v>
      </c>
      <c r="P311" s="588" t="s">
        <v>269</v>
      </c>
      <c r="Q311" s="588" t="s">
        <v>269</v>
      </c>
      <c r="R311" s="588" t="s">
        <v>268</v>
      </c>
      <c r="S311" s="588" t="s">
        <v>268</v>
      </c>
      <c r="T311" s="898"/>
      <c r="U311" s="14"/>
      <c r="V311" s="14">
        <f t="shared" si="40"/>
        <v>0</v>
      </c>
      <c r="W311" s="13"/>
      <c r="X311" s="123"/>
      <c r="Y311" s="14"/>
      <c r="Z311" s="14">
        <f t="shared" si="46"/>
        <v>0</v>
      </c>
      <c r="AB311" s="14"/>
      <c r="AC311" s="14">
        <f t="shared" si="41"/>
        <v>0</v>
      </c>
      <c r="AD311" s="14"/>
      <c r="AE311" s="14">
        <f t="shared" si="42"/>
        <v>0</v>
      </c>
      <c r="AF311" s="14"/>
      <c r="AG311" s="14"/>
      <c r="AH311" s="178">
        <v>0</v>
      </c>
      <c r="AI311" s="14">
        <f t="shared" si="43"/>
        <v>0</v>
      </c>
      <c r="AJ311" s="14"/>
      <c r="AK311" s="14">
        <f t="shared" si="47"/>
        <v>0</v>
      </c>
      <c r="AL311" s="14">
        <f t="shared" si="48"/>
        <v>0</v>
      </c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</row>
    <row r="312" spans="2:61" s="139" customFormat="1" ht="13.8" outlineLevel="1">
      <c r="B312" s="963"/>
      <c r="C312" s="898"/>
      <c r="D312" s="639" t="s">
        <v>2702</v>
      </c>
      <c r="E312" s="963"/>
      <c r="F312" s="963"/>
      <c r="G312" s="17" t="s">
        <v>8</v>
      </c>
      <c r="H312" s="361" t="s">
        <v>716</v>
      </c>
      <c r="I312" s="152">
        <f t="shared" si="45"/>
        <v>10</v>
      </c>
      <c r="J312" s="640">
        <v>5</v>
      </c>
      <c r="K312" s="640">
        <v>5</v>
      </c>
      <c r="L312" s="389">
        <v>0</v>
      </c>
      <c r="M312" s="588" t="s">
        <v>268</v>
      </c>
      <c r="N312" s="588" t="s">
        <v>268</v>
      </c>
      <c r="O312" s="588" t="s">
        <v>269</v>
      </c>
      <c r="P312" s="588" t="s">
        <v>269</v>
      </c>
      <c r="Q312" s="588" t="s">
        <v>269</v>
      </c>
      <c r="R312" s="588" t="s">
        <v>268</v>
      </c>
      <c r="S312" s="588" t="s">
        <v>268</v>
      </c>
      <c r="T312" s="898"/>
      <c r="U312" s="14"/>
      <c r="V312" s="14">
        <f t="shared" si="40"/>
        <v>0</v>
      </c>
      <c r="W312" s="13"/>
      <c r="X312" s="123"/>
      <c r="Y312" s="14"/>
      <c r="Z312" s="14">
        <f t="shared" si="46"/>
        <v>0</v>
      </c>
      <c r="AB312" s="14"/>
      <c r="AC312" s="14">
        <f t="shared" si="41"/>
        <v>0</v>
      </c>
      <c r="AD312" s="14"/>
      <c r="AE312" s="14">
        <f t="shared" si="42"/>
        <v>0</v>
      </c>
      <c r="AF312" s="14"/>
      <c r="AG312" s="14"/>
      <c r="AH312" s="178">
        <v>0</v>
      </c>
      <c r="AI312" s="14">
        <f t="shared" si="43"/>
        <v>0</v>
      </c>
      <c r="AJ312" s="14"/>
      <c r="AK312" s="14">
        <f t="shared" si="47"/>
        <v>0</v>
      </c>
      <c r="AL312" s="14">
        <f t="shared" si="48"/>
        <v>0</v>
      </c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</row>
    <row r="313" spans="2:61" s="139" customFormat="1" ht="13.8" outlineLevel="1">
      <c r="B313" s="963"/>
      <c r="C313" s="898"/>
      <c r="D313" s="639" t="s">
        <v>2703</v>
      </c>
      <c r="E313" s="963"/>
      <c r="F313" s="963"/>
      <c r="G313" s="17" t="s">
        <v>8</v>
      </c>
      <c r="H313" s="361" t="s">
        <v>716</v>
      </c>
      <c r="I313" s="152">
        <f t="shared" si="45"/>
        <v>40</v>
      </c>
      <c r="J313" s="640">
        <v>20</v>
      </c>
      <c r="K313" s="640">
        <v>20</v>
      </c>
      <c r="L313" s="389">
        <v>0</v>
      </c>
      <c r="M313" s="588" t="s">
        <v>268</v>
      </c>
      <c r="N313" s="588" t="s">
        <v>268</v>
      </c>
      <c r="O313" s="588" t="s">
        <v>269</v>
      </c>
      <c r="P313" s="588" t="s">
        <v>269</v>
      </c>
      <c r="Q313" s="588" t="s">
        <v>269</v>
      </c>
      <c r="R313" s="588" t="s">
        <v>268</v>
      </c>
      <c r="S313" s="588" t="s">
        <v>268</v>
      </c>
      <c r="T313" s="898"/>
      <c r="U313" s="14"/>
      <c r="V313" s="14">
        <f t="shared" si="40"/>
        <v>0</v>
      </c>
      <c r="W313" s="13"/>
      <c r="X313" s="123"/>
      <c r="Y313" s="14"/>
      <c r="Z313" s="14">
        <f t="shared" si="46"/>
        <v>0</v>
      </c>
      <c r="AB313" s="14"/>
      <c r="AC313" s="14">
        <f t="shared" si="41"/>
        <v>0</v>
      </c>
      <c r="AD313" s="14"/>
      <c r="AE313" s="14">
        <f t="shared" si="42"/>
        <v>0</v>
      </c>
      <c r="AF313" s="14"/>
      <c r="AG313" s="14"/>
      <c r="AH313" s="178">
        <v>0</v>
      </c>
      <c r="AI313" s="14">
        <f t="shared" si="43"/>
        <v>0</v>
      </c>
      <c r="AJ313" s="14"/>
      <c r="AK313" s="14">
        <f t="shared" si="47"/>
        <v>0</v>
      </c>
      <c r="AL313" s="14">
        <f t="shared" si="48"/>
        <v>0</v>
      </c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</row>
    <row r="314" spans="2:61" s="139" customFormat="1" ht="13.8" outlineLevel="1">
      <c r="B314" s="963"/>
      <c r="C314" s="898"/>
      <c r="D314" s="639" t="s">
        <v>2704</v>
      </c>
      <c r="E314" s="963"/>
      <c r="F314" s="963"/>
      <c r="G314" s="17" t="s">
        <v>8</v>
      </c>
      <c r="H314" s="361" t="s">
        <v>716</v>
      </c>
      <c r="I314" s="152">
        <f t="shared" si="45"/>
        <v>40</v>
      </c>
      <c r="J314" s="640">
        <v>20</v>
      </c>
      <c r="K314" s="640">
        <v>20</v>
      </c>
      <c r="L314" s="389">
        <v>0</v>
      </c>
      <c r="M314" s="588" t="s">
        <v>268</v>
      </c>
      <c r="N314" s="588" t="s">
        <v>268</v>
      </c>
      <c r="O314" s="588" t="s">
        <v>269</v>
      </c>
      <c r="P314" s="588" t="s">
        <v>269</v>
      </c>
      <c r="Q314" s="588" t="s">
        <v>269</v>
      </c>
      <c r="R314" s="588" t="s">
        <v>268</v>
      </c>
      <c r="S314" s="588" t="s">
        <v>268</v>
      </c>
      <c r="T314" s="898"/>
      <c r="U314" s="14"/>
      <c r="V314" s="14">
        <f t="shared" si="40"/>
        <v>0</v>
      </c>
      <c r="W314" s="13"/>
      <c r="X314" s="123"/>
      <c r="Y314" s="14"/>
      <c r="Z314" s="14">
        <f t="shared" si="46"/>
        <v>0</v>
      </c>
      <c r="AB314" s="14"/>
      <c r="AC314" s="14">
        <f t="shared" si="41"/>
        <v>0</v>
      </c>
      <c r="AD314" s="14"/>
      <c r="AE314" s="14">
        <f t="shared" si="42"/>
        <v>0</v>
      </c>
      <c r="AF314" s="14"/>
      <c r="AG314" s="14"/>
      <c r="AH314" s="178">
        <v>0</v>
      </c>
      <c r="AI314" s="14">
        <f t="shared" si="43"/>
        <v>0</v>
      </c>
      <c r="AJ314" s="14"/>
      <c r="AK314" s="14">
        <f t="shared" si="47"/>
        <v>0</v>
      </c>
      <c r="AL314" s="14">
        <f t="shared" si="48"/>
        <v>0</v>
      </c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</row>
    <row r="315" spans="2:61" s="139" customFormat="1" ht="13.8" outlineLevel="1">
      <c r="B315" s="963"/>
      <c r="C315" s="898"/>
      <c r="D315" s="639" t="s">
        <v>2705</v>
      </c>
      <c r="E315" s="963"/>
      <c r="F315" s="963"/>
      <c r="G315" s="17" t="s">
        <v>8</v>
      </c>
      <c r="H315" s="361" t="s">
        <v>716</v>
      </c>
      <c r="I315" s="152">
        <f t="shared" si="45"/>
        <v>80</v>
      </c>
      <c r="J315" s="640">
        <v>40</v>
      </c>
      <c r="K315" s="640">
        <v>40</v>
      </c>
      <c r="L315" s="389">
        <v>0</v>
      </c>
      <c r="M315" s="588" t="s">
        <v>268</v>
      </c>
      <c r="N315" s="588" t="s">
        <v>268</v>
      </c>
      <c r="O315" s="588" t="s">
        <v>269</v>
      </c>
      <c r="P315" s="588" t="s">
        <v>269</v>
      </c>
      <c r="Q315" s="588" t="s">
        <v>269</v>
      </c>
      <c r="R315" s="588" t="s">
        <v>268</v>
      </c>
      <c r="S315" s="588" t="s">
        <v>268</v>
      </c>
      <c r="T315" s="898"/>
      <c r="U315" s="14"/>
      <c r="V315" s="14">
        <f t="shared" si="40"/>
        <v>0</v>
      </c>
      <c r="W315" s="13"/>
      <c r="X315" s="123"/>
      <c r="Y315" s="14"/>
      <c r="Z315" s="14">
        <f t="shared" si="46"/>
        <v>0</v>
      </c>
      <c r="AB315" s="14"/>
      <c r="AC315" s="14">
        <f t="shared" si="41"/>
        <v>0</v>
      </c>
      <c r="AD315" s="14"/>
      <c r="AE315" s="14">
        <f t="shared" si="42"/>
        <v>0</v>
      </c>
      <c r="AF315" s="14"/>
      <c r="AG315" s="14"/>
      <c r="AH315" s="178">
        <v>0</v>
      </c>
      <c r="AI315" s="14">
        <f t="shared" si="43"/>
        <v>0</v>
      </c>
      <c r="AJ315" s="14"/>
      <c r="AK315" s="14">
        <f t="shared" si="47"/>
        <v>0</v>
      </c>
      <c r="AL315" s="14">
        <f t="shared" si="48"/>
        <v>0</v>
      </c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</row>
    <row r="316" spans="2:61" s="139" customFormat="1" ht="13.8" outlineLevel="1">
      <c r="B316" s="963"/>
      <c r="C316" s="965"/>
      <c r="D316" s="639" t="s">
        <v>2706</v>
      </c>
      <c r="E316" s="963"/>
      <c r="F316" s="963"/>
      <c r="G316" s="17" t="s">
        <v>8</v>
      </c>
      <c r="H316" s="361" t="s">
        <v>716</v>
      </c>
      <c r="I316" s="152">
        <f t="shared" si="45"/>
        <v>60</v>
      </c>
      <c r="J316" s="640">
        <v>30</v>
      </c>
      <c r="K316" s="640">
        <v>30</v>
      </c>
      <c r="L316" s="389">
        <v>0</v>
      </c>
      <c r="M316" s="588" t="s">
        <v>268</v>
      </c>
      <c r="N316" s="588" t="s">
        <v>268</v>
      </c>
      <c r="O316" s="588" t="s">
        <v>269</v>
      </c>
      <c r="P316" s="588" t="s">
        <v>269</v>
      </c>
      <c r="Q316" s="588" t="s">
        <v>269</v>
      </c>
      <c r="R316" s="588" t="s">
        <v>268</v>
      </c>
      <c r="S316" s="588" t="s">
        <v>268</v>
      </c>
      <c r="T316" s="898"/>
      <c r="U316" s="14"/>
      <c r="V316" s="14">
        <f t="shared" si="40"/>
        <v>0</v>
      </c>
      <c r="W316" s="13"/>
      <c r="X316" s="123"/>
      <c r="Y316" s="14"/>
      <c r="Z316" s="14">
        <f t="shared" si="46"/>
        <v>0</v>
      </c>
      <c r="AB316" s="14"/>
      <c r="AC316" s="14">
        <f t="shared" si="41"/>
        <v>0</v>
      </c>
      <c r="AD316" s="14"/>
      <c r="AE316" s="14">
        <f t="shared" si="42"/>
        <v>0</v>
      </c>
      <c r="AF316" s="14"/>
      <c r="AG316" s="14"/>
      <c r="AH316" s="178">
        <v>0</v>
      </c>
      <c r="AI316" s="14">
        <f t="shared" si="43"/>
        <v>0</v>
      </c>
      <c r="AJ316" s="14"/>
      <c r="AK316" s="14">
        <f t="shared" si="47"/>
        <v>0</v>
      </c>
      <c r="AL316" s="14">
        <f t="shared" si="48"/>
        <v>0</v>
      </c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</row>
    <row r="317" spans="2:61" s="139" customFormat="1" ht="13.05" customHeight="1" outlineLevel="1">
      <c r="B317" s="963" t="s">
        <v>2708</v>
      </c>
      <c r="C317" s="964" t="s">
        <v>2712</v>
      </c>
      <c r="D317" s="639" t="s">
        <v>293</v>
      </c>
      <c r="E317" s="963" t="s">
        <v>3571</v>
      </c>
      <c r="F317" s="963" t="s">
        <v>3574</v>
      </c>
      <c r="G317" s="17" t="s">
        <v>8</v>
      </c>
      <c r="H317" s="361" t="s">
        <v>717</v>
      </c>
      <c r="I317" s="152">
        <f t="shared" si="45"/>
        <v>10</v>
      </c>
      <c r="J317" s="640">
        <v>5</v>
      </c>
      <c r="K317" s="640">
        <v>5</v>
      </c>
      <c r="L317" s="389">
        <v>0</v>
      </c>
      <c r="M317" s="588" t="s">
        <v>268</v>
      </c>
      <c r="N317" s="588" t="s">
        <v>268</v>
      </c>
      <c r="O317" s="588" t="s">
        <v>269</v>
      </c>
      <c r="P317" s="588" t="s">
        <v>269</v>
      </c>
      <c r="Q317" s="588" t="s">
        <v>269</v>
      </c>
      <c r="R317" s="588" t="s">
        <v>268</v>
      </c>
      <c r="S317" s="588" t="s">
        <v>268</v>
      </c>
      <c r="T317" s="897" t="s">
        <v>985</v>
      </c>
      <c r="U317" s="14"/>
      <c r="V317" s="14">
        <f t="shared" si="40"/>
        <v>0</v>
      </c>
      <c r="W317" s="13"/>
      <c r="X317" s="123"/>
      <c r="Y317" s="14"/>
      <c r="Z317" s="14">
        <f t="shared" si="46"/>
        <v>0</v>
      </c>
      <c r="AB317" s="14"/>
      <c r="AC317" s="14">
        <f t="shared" si="41"/>
        <v>0</v>
      </c>
      <c r="AD317" s="14"/>
      <c r="AE317" s="14">
        <f t="shared" si="42"/>
        <v>0</v>
      </c>
      <c r="AF317" s="14"/>
      <c r="AG317" s="14"/>
      <c r="AH317" s="178">
        <v>0</v>
      </c>
      <c r="AI317" s="14">
        <f t="shared" si="43"/>
        <v>0</v>
      </c>
      <c r="AJ317" s="14"/>
      <c r="AK317" s="14">
        <f t="shared" si="47"/>
        <v>0</v>
      </c>
      <c r="AL317" s="14">
        <f t="shared" si="48"/>
        <v>0</v>
      </c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</row>
    <row r="318" spans="2:61" s="139" customFormat="1" ht="13.8" outlineLevel="1">
      <c r="B318" s="963"/>
      <c r="C318" s="964"/>
      <c r="D318" s="639" t="s">
        <v>2710</v>
      </c>
      <c r="E318" s="963"/>
      <c r="F318" s="963"/>
      <c r="G318" s="17" t="s">
        <v>8</v>
      </c>
      <c r="H318" s="361" t="s">
        <v>717</v>
      </c>
      <c r="I318" s="152">
        <f t="shared" si="45"/>
        <v>40</v>
      </c>
      <c r="J318" s="640">
        <v>30</v>
      </c>
      <c r="K318" s="640">
        <v>10</v>
      </c>
      <c r="L318" s="389">
        <v>0</v>
      </c>
      <c r="M318" s="588" t="s">
        <v>268</v>
      </c>
      <c r="N318" s="588" t="s">
        <v>268</v>
      </c>
      <c r="O318" s="588" t="s">
        <v>269</v>
      </c>
      <c r="P318" s="588" t="s">
        <v>269</v>
      </c>
      <c r="Q318" s="588" t="s">
        <v>269</v>
      </c>
      <c r="R318" s="588" t="s">
        <v>268</v>
      </c>
      <c r="S318" s="588" t="s">
        <v>268</v>
      </c>
      <c r="T318" s="898"/>
      <c r="U318" s="14"/>
      <c r="V318" s="14">
        <f t="shared" si="40"/>
        <v>0</v>
      </c>
      <c r="W318" s="13"/>
      <c r="X318" s="123"/>
      <c r="Y318" s="14"/>
      <c r="Z318" s="14">
        <f t="shared" si="46"/>
        <v>0</v>
      </c>
      <c r="AB318" s="14"/>
      <c r="AC318" s="14">
        <f t="shared" si="41"/>
        <v>0</v>
      </c>
      <c r="AD318" s="14"/>
      <c r="AE318" s="14">
        <f t="shared" si="42"/>
        <v>0</v>
      </c>
      <c r="AF318" s="14"/>
      <c r="AG318" s="14"/>
      <c r="AH318" s="178">
        <v>0</v>
      </c>
      <c r="AI318" s="14">
        <f t="shared" si="43"/>
        <v>0</v>
      </c>
      <c r="AJ318" s="14"/>
      <c r="AK318" s="14">
        <f t="shared" si="47"/>
        <v>0</v>
      </c>
      <c r="AL318" s="14">
        <f t="shared" si="48"/>
        <v>0</v>
      </c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</row>
    <row r="319" spans="2:61" s="139" customFormat="1" ht="13.8" outlineLevel="1">
      <c r="B319" s="963"/>
      <c r="C319" s="964"/>
      <c r="D319" s="639" t="s">
        <v>2711</v>
      </c>
      <c r="E319" s="963"/>
      <c r="F319" s="963"/>
      <c r="G319" s="17" t="s">
        <v>8</v>
      </c>
      <c r="H319" s="361" t="s">
        <v>717</v>
      </c>
      <c r="I319" s="152">
        <f t="shared" si="45"/>
        <v>40</v>
      </c>
      <c r="J319" s="640">
        <v>30</v>
      </c>
      <c r="K319" s="640">
        <v>10</v>
      </c>
      <c r="L319" s="389">
        <v>0</v>
      </c>
      <c r="M319" s="588" t="s">
        <v>268</v>
      </c>
      <c r="N319" s="588" t="s">
        <v>268</v>
      </c>
      <c r="O319" s="588" t="s">
        <v>269</v>
      </c>
      <c r="P319" s="588" t="s">
        <v>269</v>
      </c>
      <c r="Q319" s="588" t="s">
        <v>269</v>
      </c>
      <c r="R319" s="588" t="s">
        <v>268</v>
      </c>
      <c r="S319" s="588" t="s">
        <v>268</v>
      </c>
      <c r="T319" s="898"/>
      <c r="U319" s="14"/>
      <c r="V319" s="14">
        <f t="shared" si="40"/>
        <v>0</v>
      </c>
      <c r="W319" s="13"/>
      <c r="X319" s="123"/>
      <c r="Y319" s="14"/>
      <c r="Z319" s="14">
        <f t="shared" si="46"/>
        <v>0</v>
      </c>
      <c r="AB319" s="14"/>
      <c r="AC319" s="14">
        <f t="shared" si="41"/>
        <v>0</v>
      </c>
      <c r="AD319" s="14"/>
      <c r="AE319" s="14">
        <f t="shared" si="42"/>
        <v>0</v>
      </c>
      <c r="AF319" s="14"/>
      <c r="AG319" s="14"/>
      <c r="AH319" s="178">
        <v>0</v>
      </c>
      <c r="AI319" s="14">
        <f t="shared" si="43"/>
        <v>0</v>
      </c>
      <c r="AJ319" s="14"/>
      <c r="AK319" s="14">
        <f t="shared" si="47"/>
        <v>0</v>
      </c>
      <c r="AL319" s="14">
        <f t="shared" si="48"/>
        <v>0</v>
      </c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</row>
    <row r="320" spans="2:61" s="139" customFormat="1" ht="13.05" customHeight="1" outlineLevel="1">
      <c r="B320" s="1235" t="s">
        <v>2709</v>
      </c>
      <c r="C320" s="947" t="s">
        <v>2713</v>
      </c>
      <c r="D320" s="639" t="s">
        <v>802</v>
      </c>
      <c r="E320" s="1235" t="s">
        <v>3571</v>
      </c>
      <c r="F320" s="1235" t="s">
        <v>3574</v>
      </c>
      <c r="G320" s="17" t="s">
        <v>3707</v>
      </c>
      <c r="H320" s="361" t="s">
        <v>982</v>
      </c>
      <c r="I320" s="152">
        <f t="shared" si="39"/>
        <v>10</v>
      </c>
      <c r="J320" s="640">
        <v>10</v>
      </c>
      <c r="K320" s="640">
        <v>0</v>
      </c>
      <c r="L320" s="389">
        <v>0</v>
      </c>
      <c r="M320" s="588"/>
      <c r="N320" s="588"/>
      <c r="O320" s="588"/>
      <c r="P320" s="588"/>
      <c r="Q320" s="588"/>
      <c r="R320" s="588"/>
      <c r="S320" s="588"/>
      <c r="T320" s="551"/>
      <c r="U320" s="14"/>
      <c r="V320" s="14">
        <f t="shared" si="40"/>
        <v>0</v>
      </c>
      <c r="W320" s="13"/>
      <c r="X320" s="123"/>
      <c r="Y320" s="14"/>
      <c r="Z320" s="14">
        <f t="shared" si="36"/>
        <v>0</v>
      </c>
      <c r="AB320" s="14"/>
      <c r="AC320" s="14">
        <f t="shared" si="41"/>
        <v>0</v>
      </c>
      <c r="AD320" s="14"/>
      <c r="AE320" s="14">
        <f t="shared" si="42"/>
        <v>0</v>
      </c>
      <c r="AF320" s="14"/>
      <c r="AG320" s="14"/>
      <c r="AH320" s="178">
        <v>0</v>
      </c>
      <c r="AI320" s="14">
        <f t="shared" si="43"/>
        <v>0</v>
      </c>
      <c r="AJ320" s="14"/>
      <c r="AK320" s="14">
        <f t="shared" si="37"/>
        <v>0</v>
      </c>
      <c r="AL320" s="14">
        <f t="shared" si="38"/>
        <v>0</v>
      </c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</row>
    <row r="321" spans="2:61" s="139" customFormat="1" ht="13.05" customHeight="1" outlineLevel="1">
      <c r="B321" s="1236"/>
      <c r="C321" s="948"/>
      <c r="D321" s="639" t="s">
        <v>3268</v>
      </c>
      <c r="E321" s="1236"/>
      <c r="F321" s="1236"/>
      <c r="G321" s="794" t="s">
        <v>3707</v>
      </c>
      <c r="H321" s="361" t="s">
        <v>982</v>
      </c>
      <c r="I321" s="152">
        <f t="shared" si="39"/>
        <v>20</v>
      </c>
      <c r="J321" s="640">
        <v>10</v>
      </c>
      <c r="K321" s="640">
        <v>10</v>
      </c>
      <c r="L321" s="482">
        <v>0</v>
      </c>
      <c r="M321" s="588"/>
      <c r="N321" s="588"/>
      <c r="O321" s="588"/>
      <c r="P321" s="588"/>
      <c r="Q321" s="588"/>
      <c r="R321" s="588"/>
      <c r="S321" s="588"/>
      <c r="T321" s="551"/>
      <c r="U321" s="14"/>
      <c r="V321" s="14">
        <f t="shared" si="40"/>
        <v>0</v>
      </c>
      <c r="W321" s="13"/>
      <c r="X321" s="123"/>
      <c r="Y321" s="14"/>
      <c r="Z321" s="14">
        <f t="shared" ref="Z321:Z384" si="49">V321*Y321</f>
        <v>0</v>
      </c>
      <c r="AB321" s="14"/>
      <c r="AC321" s="14">
        <f t="shared" si="41"/>
        <v>0</v>
      </c>
      <c r="AD321" s="14"/>
      <c r="AE321" s="14">
        <f t="shared" si="42"/>
        <v>0</v>
      </c>
      <c r="AF321" s="14"/>
      <c r="AG321" s="14"/>
      <c r="AH321" s="178">
        <v>0</v>
      </c>
      <c r="AI321" s="14">
        <f t="shared" si="43"/>
        <v>0</v>
      </c>
      <c r="AJ321" s="14"/>
      <c r="AK321" s="14">
        <f t="shared" ref="AK321:AK384" si="50">COUNTIF(AM321:AV321,"V")</f>
        <v>0</v>
      </c>
      <c r="AL321" s="14">
        <f t="shared" ref="AL321:AL384" si="51">Z321-AC321-AE321-AI321</f>
        <v>0</v>
      </c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</row>
    <row r="322" spans="2:61" s="139" customFormat="1" ht="13.05" customHeight="1" outlineLevel="1">
      <c r="B322" s="1236"/>
      <c r="C322" s="948"/>
      <c r="D322" s="639" t="s">
        <v>1838</v>
      </c>
      <c r="E322" s="1236"/>
      <c r="F322" s="1236"/>
      <c r="G322" s="794" t="s">
        <v>3707</v>
      </c>
      <c r="H322" s="361" t="s">
        <v>982</v>
      </c>
      <c r="I322" s="152">
        <f t="shared" si="39"/>
        <v>2</v>
      </c>
      <c r="J322" s="640">
        <v>1</v>
      </c>
      <c r="K322" s="640">
        <v>1</v>
      </c>
      <c r="L322" s="482">
        <v>0</v>
      </c>
      <c r="M322" s="588"/>
      <c r="N322" s="588"/>
      <c r="O322" s="588"/>
      <c r="P322" s="588"/>
      <c r="Q322" s="588"/>
      <c r="R322" s="588"/>
      <c r="S322" s="588"/>
      <c r="T322" s="551"/>
      <c r="U322" s="14"/>
      <c r="V322" s="14">
        <f t="shared" si="40"/>
        <v>0</v>
      </c>
      <c r="W322" s="13"/>
      <c r="X322" s="123"/>
      <c r="Y322" s="14"/>
      <c r="Z322" s="14">
        <f t="shared" si="49"/>
        <v>0</v>
      </c>
      <c r="AB322" s="14"/>
      <c r="AC322" s="14">
        <f t="shared" si="41"/>
        <v>0</v>
      </c>
      <c r="AD322" s="14"/>
      <c r="AE322" s="14">
        <f t="shared" si="42"/>
        <v>0</v>
      </c>
      <c r="AF322" s="14"/>
      <c r="AG322" s="14"/>
      <c r="AH322" s="178">
        <v>0</v>
      </c>
      <c r="AI322" s="14">
        <f t="shared" si="43"/>
        <v>0</v>
      </c>
      <c r="AJ322" s="14"/>
      <c r="AK322" s="14">
        <f t="shared" si="50"/>
        <v>0</v>
      </c>
      <c r="AL322" s="14">
        <f t="shared" si="51"/>
        <v>0</v>
      </c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</row>
    <row r="323" spans="2:61" s="139" customFormat="1" ht="13.05" customHeight="1" outlineLevel="1">
      <c r="B323" s="1236"/>
      <c r="C323" s="948"/>
      <c r="D323" s="639" t="s">
        <v>3269</v>
      </c>
      <c r="E323" s="1236"/>
      <c r="F323" s="1236"/>
      <c r="G323" s="794" t="s">
        <v>3707</v>
      </c>
      <c r="H323" s="361" t="s">
        <v>982</v>
      </c>
      <c r="I323" s="152">
        <f t="shared" si="39"/>
        <v>10</v>
      </c>
      <c r="J323" s="640">
        <v>10</v>
      </c>
      <c r="K323" s="640">
        <v>0</v>
      </c>
      <c r="L323" s="482">
        <v>0</v>
      </c>
      <c r="M323" s="588"/>
      <c r="N323" s="588"/>
      <c r="O323" s="588"/>
      <c r="P323" s="588"/>
      <c r="Q323" s="588"/>
      <c r="R323" s="588"/>
      <c r="S323" s="588"/>
      <c r="T323" s="551"/>
      <c r="U323" s="14"/>
      <c r="V323" s="14">
        <f t="shared" si="40"/>
        <v>0</v>
      </c>
      <c r="W323" s="13"/>
      <c r="X323" s="123"/>
      <c r="Y323" s="14"/>
      <c r="Z323" s="14">
        <f t="shared" si="49"/>
        <v>0</v>
      </c>
      <c r="AB323" s="14"/>
      <c r="AC323" s="14">
        <f t="shared" si="41"/>
        <v>0</v>
      </c>
      <c r="AD323" s="14"/>
      <c r="AE323" s="14">
        <f t="shared" si="42"/>
        <v>0</v>
      </c>
      <c r="AF323" s="14"/>
      <c r="AG323" s="14"/>
      <c r="AH323" s="178">
        <v>0</v>
      </c>
      <c r="AI323" s="14">
        <f t="shared" si="43"/>
        <v>0</v>
      </c>
      <c r="AJ323" s="14"/>
      <c r="AK323" s="14">
        <f t="shared" si="50"/>
        <v>0</v>
      </c>
      <c r="AL323" s="14">
        <f t="shared" si="51"/>
        <v>0</v>
      </c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</row>
    <row r="324" spans="2:61" s="139" customFormat="1" ht="13.05" customHeight="1" outlineLevel="1">
      <c r="B324" s="1236"/>
      <c r="C324" s="948"/>
      <c r="D324" s="639" t="s">
        <v>3270</v>
      </c>
      <c r="E324" s="1236"/>
      <c r="F324" s="1236"/>
      <c r="G324" s="794" t="s">
        <v>3707</v>
      </c>
      <c r="H324" s="361" t="s">
        <v>982</v>
      </c>
      <c r="I324" s="152">
        <f t="shared" si="39"/>
        <v>60</v>
      </c>
      <c r="J324" s="640">
        <v>60</v>
      </c>
      <c r="K324" s="640">
        <v>0</v>
      </c>
      <c r="L324" s="482">
        <v>0</v>
      </c>
      <c r="M324" s="588"/>
      <c r="N324" s="588"/>
      <c r="O324" s="588"/>
      <c r="P324" s="588"/>
      <c r="Q324" s="588"/>
      <c r="R324" s="588"/>
      <c r="S324" s="588"/>
      <c r="T324" s="551"/>
      <c r="U324" s="14"/>
      <c r="V324" s="14">
        <f t="shared" si="40"/>
        <v>0</v>
      </c>
      <c r="W324" s="13"/>
      <c r="X324" s="123"/>
      <c r="Y324" s="14"/>
      <c r="Z324" s="14">
        <f t="shared" si="49"/>
        <v>0</v>
      </c>
      <c r="AB324" s="14"/>
      <c r="AC324" s="14">
        <f t="shared" si="41"/>
        <v>0</v>
      </c>
      <c r="AD324" s="14"/>
      <c r="AE324" s="14">
        <f t="shared" si="42"/>
        <v>0</v>
      </c>
      <c r="AF324" s="14"/>
      <c r="AG324" s="14"/>
      <c r="AH324" s="178">
        <v>0</v>
      </c>
      <c r="AI324" s="14">
        <f t="shared" si="43"/>
        <v>0</v>
      </c>
      <c r="AJ324" s="14"/>
      <c r="AK324" s="14">
        <f t="shared" si="50"/>
        <v>0</v>
      </c>
      <c r="AL324" s="14">
        <f t="shared" si="51"/>
        <v>0</v>
      </c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</row>
    <row r="325" spans="2:61" s="139" customFormat="1" ht="13.05" customHeight="1" outlineLevel="1">
      <c r="B325" s="1236"/>
      <c r="C325" s="948"/>
      <c r="D325" s="639" t="s">
        <v>3271</v>
      </c>
      <c r="E325" s="1236"/>
      <c r="F325" s="1236"/>
      <c r="G325" s="794" t="s">
        <v>3707</v>
      </c>
      <c r="H325" s="361" t="s">
        <v>982</v>
      </c>
      <c r="I325" s="152">
        <f t="shared" si="39"/>
        <v>10</v>
      </c>
      <c r="J325" s="640">
        <v>10</v>
      </c>
      <c r="K325" s="640">
        <v>0</v>
      </c>
      <c r="L325" s="482">
        <v>0</v>
      </c>
      <c r="M325" s="588"/>
      <c r="N325" s="588"/>
      <c r="O325" s="588"/>
      <c r="P325" s="588"/>
      <c r="Q325" s="588"/>
      <c r="R325" s="588"/>
      <c r="S325" s="588"/>
      <c r="T325" s="551"/>
      <c r="U325" s="14"/>
      <c r="V325" s="14">
        <f t="shared" si="40"/>
        <v>0</v>
      </c>
      <c r="W325" s="13"/>
      <c r="X325" s="123"/>
      <c r="Y325" s="14"/>
      <c r="Z325" s="14">
        <f t="shared" si="49"/>
        <v>0</v>
      </c>
      <c r="AB325" s="14"/>
      <c r="AC325" s="14">
        <f t="shared" si="41"/>
        <v>0</v>
      </c>
      <c r="AD325" s="14"/>
      <c r="AE325" s="14">
        <f t="shared" si="42"/>
        <v>0</v>
      </c>
      <c r="AF325" s="14"/>
      <c r="AG325" s="14"/>
      <c r="AH325" s="178">
        <v>0</v>
      </c>
      <c r="AI325" s="14">
        <f t="shared" si="43"/>
        <v>0</v>
      </c>
      <c r="AJ325" s="14"/>
      <c r="AK325" s="14">
        <f t="shared" si="50"/>
        <v>0</v>
      </c>
      <c r="AL325" s="14">
        <f t="shared" si="51"/>
        <v>0</v>
      </c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</row>
    <row r="326" spans="2:61" s="139" customFormat="1" ht="13.05" customHeight="1" outlineLevel="1">
      <c r="B326" s="1236"/>
      <c r="C326" s="948"/>
      <c r="D326" s="639" t="s">
        <v>3272</v>
      </c>
      <c r="E326" s="1236"/>
      <c r="F326" s="1236"/>
      <c r="G326" s="794" t="s">
        <v>3707</v>
      </c>
      <c r="H326" s="361" t="s">
        <v>982</v>
      </c>
      <c r="I326" s="152">
        <f t="shared" si="39"/>
        <v>20</v>
      </c>
      <c r="J326" s="640">
        <v>20</v>
      </c>
      <c r="K326" s="640">
        <v>0</v>
      </c>
      <c r="L326" s="482">
        <v>0</v>
      </c>
      <c r="M326" s="588"/>
      <c r="N326" s="588"/>
      <c r="O326" s="588"/>
      <c r="P326" s="588"/>
      <c r="Q326" s="588"/>
      <c r="R326" s="588"/>
      <c r="S326" s="588"/>
      <c r="T326" s="551"/>
      <c r="U326" s="14"/>
      <c r="V326" s="14">
        <f t="shared" si="40"/>
        <v>0</v>
      </c>
      <c r="W326" s="13"/>
      <c r="X326" s="123"/>
      <c r="Y326" s="14"/>
      <c r="Z326" s="14">
        <f t="shared" si="49"/>
        <v>0</v>
      </c>
      <c r="AB326" s="14"/>
      <c r="AC326" s="14">
        <f t="shared" si="41"/>
        <v>0</v>
      </c>
      <c r="AD326" s="14"/>
      <c r="AE326" s="14">
        <f t="shared" si="42"/>
        <v>0</v>
      </c>
      <c r="AF326" s="14"/>
      <c r="AG326" s="14"/>
      <c r="AH326" s="178">
        <v>0</v>
      </c>
      <c r="AI326" s="14">
        <f t="shared" si="43"/>
        <v>0</v>
      </c>
      <c r="AJ326" s="14"/>
      <c r="AK326" s="14">
        <f t="shared" si="50"/>
        <v>0</v>
      </c>
      <c r="AL326" s="14">
        <f t="shared" si="51"/>
        <v>0</v>
      </c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</row>
    <row r="327" spans="2:61" s="139" customFormat="1" ht="13.05" customHeight="1" outlineLevel="1">
      <c r="B327" s="1236"/>
      <c r="C327" s="948"/>
      <c r="D327" s="639" t="s">
        <v>3273</v>
      </c>
      <c r="E327" s="1236"/>
      <c r="F327" s="1236"/>
      <c r="G327" s="794" t="s">
        <v>3707</v>
      </c>
      <c r="H327" s="361" t="s">
        <v>982</v>
      </c>
      <c r="I327" s="152">
        <f t="shared" si="39"/>
        <v>20</v>
      </c>
      <c r="J327" s="640">
        <v>20</v>
      </c>
      <c r="K327" s="640">
        <v>0</v>
      </c>
      <c r="L327" s="482">
        <v>0</v>
      </c>
      <c r="M327" s="588"/>
      <c r="N327" s="588"/>
      <c r="O327" s="588"/>
      <c r="P327" s="588"/>
      <c r="Q327" s="588"/>
      <c r="R327" s="588"/>
      <c r="S327" s="588"/>
      <c r="T327" s="551"/>
      <c r="U327" s="14"/>
      <c r="V327" s="14">
        <f t="shared" si="40"/>
        <v>0</v>
      </c>
      <c r="W327" s="13"/>
      <c r="X327" s="123"/>
      <c r="Y327" s="14"/>
      <c r="Z327" s="14">
        <f t="shared" si="49"/>
        <v>0</v>
      </c>
      <c r="AB327" s="14"/>
      <c r="AC327" s="14">
        <f t="shared" si="41"/>
        <v>0</v>
      </c>
      <c r="AD327" s="14"/>
      <c r="AE327" s="14">
        <f t="shared" si="42"/>
        <v>0</v>
      </c>
      <c r="AF327" s="14"/>
      <c r="AG327" s="14"/>
      <c r="AH327" s="178">
        <v>0</v>
      </c>
      <c r="AI327" s="14">
        <f t="shared" si="43"/>
        <v>0</v>
      </c>
      <c r="AJ327" s="14"/>
      <c r="AK327" s="14">
        <f t="shared" si="50"/>
        <v>0</v>
      </c>
      <c r="AL327" s="14">
        <f t="shared" si="51"/>
        <v>0</v>
      </c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</row>
    <row r="328" spans="2:61" s="139" customFormat="1" ht="13.05" customHeight="1" outlineLevel="1">
      <c r="B328" s="1236"/>
      <c r="C328" s="948"/>
      <c r="D328" s="639" t="s">
        <v>3274</v>
      </c>
      <c r="E328" s="1236"/>
      <c r="F328" s="1236"/>
      <c r="G328" s="794" t="s">
        <v>3707</v>
      </c>
      <c r="H328" s="361" t="s">
        <v>982</v>
      </c>
      <c r="I328" s="152">
        <f t="shared" si="39"/>
        <v>2</v>
      </c>
      <c r="J328" s="640">
        <v>1</v>
      </c>
      <c r="K328" s="640">
        <v>1</v>
      </c>
      <c r="L328" s="482">
        <v>0</v>
      </c>
      <c r="M328" s="588"/>
      <c r="N328" s="588"/>
      <c r="O328" s="588"/>
      <c r="P328" s="588"/>
      <c r="Q328" s="588"/>
      <c r="R328" s="588"/>
      <c r="S328" s="588"/>
      <c r="T328" s="551"/>
      <c r="U328" s="14"/>
      <c r="V328" s="14">
        <f t="shared" si="40"/>
        <v>0</v>
      </c>
      <c r="W328" s="13"/>
      <c r="X328" s="123"/>
      <c r="Y328" s="14"/>
      <c r="Z328" s="14">
        <f t="shared" si="49"/>
        <v>0</v>
      </c>
      <c r="AB328" s="14"/>
      <c r="AC328" s="14">
        <f t="shared" si="41"/>
        <v>0</v>
      </c>
      <c r="AD328" s="14"/>
      <c r="AE328" s="14">
        <f t="shared" si="42"/>
        <v>0</v>
      </c>
      <c r="AF328" s="14"/>
      <c r="AG328" s="14"/>
      <c r="AH328" s="178">
        <v>0</v>
      </c>
      <c r="AI328" s="14">
        <f t="shared" si="43"/>
        <v>0</v>
      </c>
      <c r="AJ328" s="14"/>
      <c r="AK328" s="14">
        <f t="shared" si="50"/>
        <v>0</v>
      </c>
      <c r="AL328" s="14">
        <f t="shared" si="51"/>
        <v>0</v>
      </c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</row>
    <row r="329" spans="2:61" s="139" customFormat="1" ht="13.05" customHeight="1" outlineLevel="1">
      <c r="B329" s="1236"/>
      <c r="C329" s="948"/>
      <c r="D329" s="639" t="s">
        <v>3275</v>
      </c>
      <c r="E329" s="1236"/>
      <c r="F329" s="1236"/>
      <c r="G329" s="794" t="s">
        <v>3707</v>
      </c>
      <c r="H329" s="361" t="s">
        <v>982</v>
      </c>
      <c r="I329" s="152">
        <f t="shared" ref="I329:I392" si="52">J329+K329</f>
        <v>140</v>
      </c>
      <c r="J329" s="640">
        <v>20</v>
      </c>
      <c r="K329" s="640">
        <v>120</v>
      </c>
      <c r="L329" s="482">
        <v>0</v>
      </c>
      <c r="M329" s="588"/>
      <c r="N329" s="588"/>
      <c r="O329" s="588"/>
      <c r="P329" s="588"/>
      <c r="Q329" s="588"/>
      <c r="R329" s="588"/>
      <c r="S329" s="588"/>
      <c r="T329" s="551"/>
      <c r="U329" s="14"/>
      <c r="V329" s="14">
        <f t="shared" ref="V329:V392" si="53">SUMIF(U329,"Y",J329)</f>
        <v>0</v>
      </c>
      <c r="W329" s="13"/>
      <c r="X329" s="123"/>
      <c r="Y329" s="14"/>
      <c r="Z329" s="14">
        <f t="shared" si="49"/>
        <v>0</v>
      </c>
      <c r="AB329" s="14"/>
      <c r="AC329" s="14">
        <f t="shared" ref="AC329:AC392" si="54">SUMIF(AB329,"Y",L329)*AK329</f>
        <v>0</v>
      </c>
      <c r="AD329" s="14"/>
      <c r="AE329" s="14">
        <f t="shared" ref="AE329:AE392" si="55">COUNTIF(AM329:AV329,"L")*J329</f>
        <v>0</v>
      </c>
      <c r="AF329" s="14"/>
      <c r="AG329" s="14"/>
      <c r="AH329" s="178">
        <v>0</v>
      </c>
      <c r="AI329" s="14">
        <f t="shared" ref="AI329:AI392" si="56">IFERROR(COUNTIF(AM329:BL329, "S")*J329*AH329,0)</f>
        <v>0</v>
      </c>
      <c r="AJ329" s="14"/>
      <c r="AK329" s="14">
        <f t="shared" si="50"/>
        <v>0</v>
      </c>
      <c r="AL329" s="14">
        <f t="shared" si="51"/>
        <v>0</v>
      </c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</row>
    <row r="330" spans="2:61" s="139" customFormat="1" ht="13.05" customHeight="1" outlineLevel="1">
      <c r="B330" s="1236"/>
      <c r="C330" s="948"/>
      <c r="D330" s="639" t="s">
        <v>3276</v>
      </c>
      <c r="E330" s="1236"/>
      <c r="F330" s="1236"/>
      <c r="G330" s="794" t="s">
        <v>3707</v>
      </c>
      <c r="H330" s="361" t="s">
        <v>982</v>
      </c>
      <c r="I330" s="152">
        <f t="shared" si="52"/>
        <v>15</v>
      </c>
      <c r="J330" s="640">
        <v>15</v>
      </c>
      <c r="K330" s="640">
        <v>0</v>
      </c>
      <c r="L330" s="482">
        <v>0</v>
      </c>
      <c r="M330" s="588"/>
      <c r="N330" s="588"/>
      <c r="O330" s="588"/>
      <c r="P330" s="588"/>
      <c r="Q330" s="588"/>
      <c r="R330" s="588"/>
      <c r="S330" s="588"/>
      <c r="T330" s="551"/>
      <c r="U330" s="14"/>
      <c r="V330" s="14">
        <f t="shared" si="53"/>
        <v>0</v>
      </c>
      <c r="W330" s="13"/>
      <c r="X330" s="123"/>
      <c r="Y330" s="14"/>
      <c r="Z330" s="14">
        <f t="shared" si="49"/>
        <v>0</v>
      </c>
      <c r="AB330" s="14"/>
      <c r="AC330" s="14">
        <f t="shared" si="54"/>
        <v>0</v>
      </c>
      <c r="AD330" s="14"/>
      <c r="AE330" s="14">
        <f t="shared" si="55"/>
        <v>0</v>
      </c>
      <c r="AF330" s="14"/>
      <c r="AG330" s="14"/>
      <c r="AH330" s="178">
        <v>0</v>
      </c>
      <c r="AI330" s="14">
        <f t="shared" si="56"/>
        <v>0</v>
      </c>
      <c r="AJ330" s="14"/>
      <c r="AK330" s="14">
        <f t="shared" si="50"/>
        <v>0</v>
      </c>
      <c r="AL330" s="14">
        <f t="shared" si="51"/>
        <v>0</v>
      </c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</row>
    <row r="331" spans="2:61" s="139" customFormat="1" ht="13.05" customHeight="1" outlineLevel="1">
      <c r="B331" s="1236"/>
      <c r="C331" s="948"/>
      <c r="D331" s="639" t="s">
        <v>3277</v>
      </c>
      <c r="E331" s="1236"/>
      <c r="F331" s="1236"/>
      <c r="G331" s="794" t="s">
        <v>3707</v>
      </c>
      <c r="H331" s="361" t="s">
        <v>982</v>
      </c>
      <c r="I331" s="152">
        <f t="shared" si="52"/>
        <v>30</v>
      </c>
      <c r="J331" s="640">
        <v>30</v>
      </c>
      <c r="K331" s="640">
        <v>0</v>
      </c>
      <c r="L331" s="482">
        <v>0</v>
      </c>
      <c r="M331" s="588"/>
      <c r="N331" s="588"/>
      <c r="O331" s="588"/>
      <c r="P331" s="588"/>
      <c r="Q331" s="588"/>
      <c r="R331" s="588"/>
      <c r="S331" s="588"/>
      <c r="T331" s="551"/>
      <c r="U331" s="14"/>
      <c r="V331" s="14">
        <f t="shared" si="53"/>
        <v>0</v>
      </c>
      <c r="W331" s="13"/>
      <c r="X331" s="123"/>
      <c r="Y331" s="14"/>
      <c r="Z331" s="14">
        <f t="shared" si="49"/>
        <v>0</v>
      </c>
      <c r="AB331" s="14"/>
      <c r="AC331" s="14">
        <f t="shared" si="54"/>
        <v>0</v>
      </c>
      <c r="AD331" s="14"/>
      <c r="AE331" s="14">
        <f t="shared" si="55"/>
        <v>0</v>
      </c>
      <c r="AF331" s="14"/>
      <c r="AG331" s="14"/>
      <c r="AH331" s="178">
        <v>0</v>
      </c>
      <c r="AI331" s="14">
        <f t="shared" si="56"/>
        <v>0</v>
      </c>
      <c r="AJ331" s="14"/>
      <c r="AK331" s="14">
        <f t="shared" si="50"/>
        <v>0</v>
      </c>
      <c r="AL331" s="14">
        <f t="shared" si="51"/>
        <v>0</v>
      </c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</row>
    <row r="332" spans="2:61" s="139" customFormat="1" ht="13.05" customHeight="1" outlineLevel="1">
      <c r="B332" s="1236"/>
      <c r="C332" s="948"/>
      <c r="D332" s="639" t="s">
        <v>3278</v>
      </c>
      <c r="E332" s="1236"/>
      <c r="F332" s="1236"/>
      <c r="G332" s="794" t="s">
        <v>3707</v>
      </c>
      <c r="H332" s="361" t="s">
        <v>982</v>
      </c>
      <c r="I332" s="152">
        <f t="shared" si="52"/>
        <v>20</v>
      </c>
      <c r="J332" s="640">
        <v>20</v>
      </c>
      <c r="K332" s="640">
        <v>0</v>
      </c>
      <c r="L332" s="482">
        <v>0</v>
      </c>
      <c r="M332" s="588"/>
      <c r="N332" s="588"/>
      <c r="O332" s="588"/>
      <c r="P332" s="588"/>
      <c r="Q332" s="588"/>
      <c r="R332" s="588"/>
      <c r="S332" s="588"/>
      <c r="T332" s="551"/>
      <c r="U332" s="14"/>
      <c r="V332" s="14">
        <f t="shared" si="53"/>
        <v>0</v>
      </c>
      <c r="W332" s="13"/>
      <c r="X332" s="123"/>
      <c r="Y332" s="14"/>
      <c r="Z332" s="14">
        <f t="shared" si="49"/>
        <v>0</v>
      </c>
      <c r="AB332" s="14"/>
      <c r="AC332" s="14">
        <f t="shared" si="54"/>
        <v>0</v>
      </c>
      <c r="AD332" s="14"/>
      <c r="AE332" s="14">
        <f t="shared" si="55"/>
        <v>0</v>
      </c>
      <c r="AF332" s="14"/>
      <c r="AG332" s="14"/>
      <c r="AH332" s="178">
        <v>0</v>
      </c>
      <c r="AI332" s="14">
        <f t="shared" si="56"/>
        <v>0</v>
      </c>
      <c r="AJ332" s="14"/>
      <c r="AK332" s="14">
        <f t="shared" si="50"/>
        <v>0</v>
      </c>
      <c r="AL332" s="14">
        <f t="shared" si="51"/>
        <v>0</v>
      </c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</row>
    <row r="333" spans="2:61" s="139" customFormat="1" ht="13.05" customHeight="1" outlineLevel="1">
      <c r="B333" s="1236"/>
      <c r="C333" s="948"/>
      <c r="D333" s="639" t="s">
        <v>3279</v>
      </c>
      <c r="E333" s="1236"/>
      <c r="F333" s="1236"/>
      <c r="G333" s="794" t="s">
        <v>3707</v>
      </c>
      <c r="H333" s="361" t="s">
        <v>982</v>
      </c>
      <c r="I333" s="152">
        <f t="shared" si="52"/>
        <v>130</v>
      </c>
      <c r="J333" s="640">
        <v>10</v>
      </c>
      <c r="K333" s="640">
        <v>120</v>
      </c>
      <c r="L333" s="482">
        <v>0</v>
      </c>
      <c r="M333" s="588"/>
      <c r="N333" s="588"/>
      <c r="O333" s="588"/>
      <c r="P333" s="588"/>
      <c r="Q333" s="588"/>
      <c r="R333" s="588"/>
      <c r="S333" s="588"/>
      <c r="T333" s="551"/>
      <c r="U333" s="14"/>
      <c r="V333" s="14">
        <f t="shared" si="53"/>
        <v>0</v>
      </c>
      <c r="W333" s="13"/>
      <c r="X333" s="123"/>
      <c r="Y333" s="14"/>
      <c r="Z333" s="14">
        <f t="shared" si="49"/>
        <v>0</v>
      </c>
      <c r="AB333" s="14"/>
      <c r="AC333" s="14">
        <f t="shared" si="54"/>
        <v>0</v>
      </c>
      <c r="AD333" s="14"/>
      <c r="AE333" s="14">
        <f t="shared" si="55"/>
        <v>0</v>
      </c>
      <c r="AF333" s="14"/>
      <c r="AG333" s="14"/>
      <c r="AH333" s="178">
        <v>0</v>
      </c>
      <c r="AI333" s="14">
        <f t="shared" si="56"/>
        <v>0</v>
      </c>
      <c r="AJ333" s="14"/>
      <c r="AK333" s="14">
        <f t="shared" si="50"/>
        <v>0</v>
      </c>
      <c r="AL333" s="14">
        <f t="shared" si="51"/>
        <v>0</v>
      </c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</row>
    <row r="334" spans="2:61" s="139" customFormat="1" ht="13.05" customHeight="1" outlineLevel="1">
      <c r="B334" s="1236"/>
      <c r="C334" s="948"/>
      <c r="D334" s="639" t="s">
        <v>3280</v>
      </c>
      <c r="E334" s="1236"/>
      <c r="F334" s="1236"/>
      <c r="G334" s="794" t="s">
        <v>3707</v>
      </c>
      <c r="H334" s="361" t="s">
        <v>982</v>
      </c>
      <c r="I334" s="152">
        <f t="shared" si="52"/>
        <v>30</v>
      </c>
      <c r="J334" s="640">
        <v>30</v>
      </c>
      <c r="K334" s="640">
        <v>0</v>
      </c>
      <c r="L334" s="482">
        <v>0</v>
      </c>
      <c r="M334" s="588"/>
      <c r="N334" s="588"/>
      <c r="O334" s="588"/>
      <c r="P334" s="588"/>
      <c r="Q334" s="588"/>
      <c r="R334" s="588"/>
      <c r="S334" s="588"/>
      <c r="T334" s="551"/>
      <c r="U334" s="14"/>
      <c r="V334" s="14">
        <f t="shared" si="53"/>
        <v>0</v>
      </c>
      <c r="W334" s="13"/>
      <c r="X334" s="123"/>
      <c r="Y334" s="14"/>
      <c r="Z334" s="14">
        <f t="shared" si="49"/>
        <v>0</v>
      </c>
      <c r="AB334" s="14"/>
      <c r="AC334" s="14">
        <f t="shared" si="54"/>
        <v>0</v>
      </c>
      <c r="AD334" s="14"/>
      <c r="AE334" s="14">
        <f t="shared" si="55"/>
        <v>0</v>
      </c>
      <c r="AF334" s="14"/>
      <c r="AG334" s="14"/>
      <c r="AH334" s="178">
        <v>0</v>
      </c>
      <c r="AI334" s="14">
        <f t="shared" si="56"/>
        <v>0</v>
      </c>
      <c r="AJ334" s="14"/>
      <c r="AK334" s="14">
        <f t="shared" si="50"/>
        <v>0</v>
      </c>
      <c r="AL334" s="14">
        <f t="shared" si="51"/>
        <v>0</v>
      </c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</row>
    <row r="335" spans="2:61" s="139" customFormat="1" ht="13.05" customHeight="1" outlineLevel="1">
      <c r="B335" s="1236"/>
      <c r="C335" s="948"/>
      <c r="D335" s="639" t="s">
        <v>3281</v>
      </c>
      <c r="E335" s="1236"/>
      <c r="F335" s="1236"/>
      <c r="G335" s="794" t="s">
        <v>3707</v>
      </c>
      <c r="H335" s="361" t="s">
        <v>982</v>
      </c>
      <c r="I335" s="152">
        <f t="shared" si="52"/>
        <v>2</v>
      </c>
      <c r="J335" s="640">
        <v>1</v>
      </c>
      <c r="K335" s="640">
        <v>1</v>
      </c>
      <c r="L335" s="482">
        <v>0</v>
      </c>
      <c r="M335" s="588"/>
      <c r="N335" s="588"/>
      <c r="O335" s="588"/>
      <c r="P335" s="588"/>
      <c r="Q335" s="588"/>
      <c r="R335" s="588"/>
      <c r="S335" s="588"/>
      <c r="T335" s="551"/>
      <c r="U335" s="14"/>
      <c r="V335" s="14">
        <f t="shared" si="53"/>
        <v>0</v>
      </c>
      <c r="W335" s="13"/>
      <c r="X335" s="123"/>
      <c r="Y335" s="14"/>
      <c r="Z335" s="14">
        <f t="shared" si="49"/>
        <v>0</v>
      </c>
      <c r="AB335" s="14"/>
      <c r="AC335" s="14">
        <f t="shared" si="54"/>
        <v>0</v>
      </c>
      <c r="AD335" s="14"/>
      <c r="AE335" s="14">
        <f t="shared" si="55"/>
        <v>0</v>
      </c>
      <c r="AF335" s="14"/>
      <c r="AG335" s="14"/>
      <c r="AH335" s="178">
        <v>0</v>
      </c>
      <c r="AI335" s="14">
        <f t="shared" si="56"/>
        <v>0</v>
      </c>
      <c r="AJ335" s="14"/>
      <c r="AK335" s="14">
        <f t="shared" si="50"/>
        <v>0</v>
      </c>
      <c r="AL335" s="14">
        <f t="shared" si="51"/>
        <v>0</v>
      </c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</row>
    <row r="336" spans="2:61" s="139" customFormat="1" ht="13.05" customHeight="1" outlineLevel="1">
      <c r="B336" s="1236"/>
      <c r="C336" s="948"/>
      <c r="D336" s="639" t="s">
        <v>3282</v>
      </c>
      <c r="E336" s="1236"/>
      <c r="F336" s="1236"/>
      <c r="G336" s="794" t="s">
        <v>3707</v>
      </c>
      <c r="H336" s="361" t="s">
        <v>982</v>
      </c>
      <c r="I336" s="152">
        <f t="shared" si="52"/>
        <v>15</v>
      </c>
      <c r="J336" s="640">
        <v>15</v>
      </c>
      <c r="K336" s="640">
        <v>0</v>
      </c>
      <c r="L336" s="482">
        <v>0</v>
      </c>
      <c r="M336" s="588"/>
      <c r="N336" s="588"/>
      <c r="O336" s="588"/>
      <c r="P336" s="588"/>
      <c r="Q336" s="588"/>
      <c r="R336" s="588"/>
      <c r="S336" s="588"/>
      <c r="T336" s="551"/>
      <c r="U336" s="14"/>
      <c r="V336" s="14">
        <f t="shared" si="53"/>
        <v>0</v>
      </c>
      <c r="W336" s="13"/>
      <c r="X336" s="123"/>
      <c r="Y336" s="14"/>
      <c r="Z336" s="14">
        <f t="shared" si="49"/>
        <v>0</v>
      </c>
      <c r="AB336" s="14"/>
      <c r="AC336" s="14">
        <f t="shared" si="54"/>
        <v>0</v>
      </c>
      <c r="AD336" s="14"/>
      <c r="AE336" s="14">
        <f t="shared" si="55"/>
        <v>0</v>
      </c>
      <c r="AF336" s="14"/>
      <c r="AG336" s="14"/>
      <c r="AH336" s="178">
        <v>0</v>
      </c>
      <c r="AI336" s="14">
        <f t="shared" si="56"/>
        <v>0</v>
      </c>
      <c r="AJ336" s="14"/>
      <c r="AK336" s="14">
        <f t="shared" si="50"/>
        <v>0</v>
      </c>
      <c r="AL336" s="14">
        <f t="shared" si="51"/>
        <v>0</v>
      </c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</row>
    <row r="337" spans="2:61" s="139" customFormat="1" ht="13.05" customHeight="1" outlineLevel="1">
      <c r="B337" s="1236"/>
      <c r="C337" s="948"/>
      <c r="D337" s="639" t="s">
        <v>3283</v>
      </c>
      <c r="E337" s="1236"/>
      <c r="F337" s="1236"/>
      <c r="G337" s="794" t="s">
        <v>3707</v>
      </c>
      <c r="H337" s="361" t="s">
        <v>982</v>
      </c>
      <c r="I337" s="152">
        <f t="shared" si="52"/>
        <v>10</v>
      </c>
      <c r="J337" s="640">
        <v>10</v>
      </c>
      <c r="K337" s="640">
        <v>0</v>
      </c>
      <c r="L337" s="482">
        <v>0</v>
      </c>
      <c r="M337" s="588"/>
      <c r="N337" s="588"/>
      <c r="O337" s="588"/>
      <c r="P337" s="588"/>
      <c r="Q337" s="588"/>
      <c r="R337" s="588"/>
      <c r="S337" s="588"/>
      <c r="T337" s="551"/>
      <c r="U337" s="14"/>
      <c r="V337" s="14">
        <f t="shared" si="53"/>
        <v>0</v>
      </c>
      <c r="W337" s="13"/>
      <c r="X337" s="123"/>
      <c r="Y337" s="14"/>
      <c r="Z337" s="14">
        <f t="shared" si="49"/>
        <v>0</v>
      </c>
      <c r="AB337" s="14"/>
      <c r="AC337" s="14">
        <f t="shared" si="54"/>
        <v>0</v>
      </c>
      <c r="AD337" s="14"/>
      <c r="AE337" s="14">
        <f t="shared" si="55"/>
        <v>0</v>
      </c>
      <c r="AF337" s="14"/>
      <c r="AG337" s="14"/>
      <c r="AH337" s="178">
        <v>0</v>
      </c>
      <c r="AI337" s="14">
        <f t="shared" si="56"/>
        <v>0</v>
      </c>
      <c r="AJ337" s="14"/>
      <c r="AK337" s="14">
        <f t="shared" si="50"/>
        <v>0</v>
      </c>
      <c r="AL337" s="14">
        <f t="shared" si="51"/>
        <v>0</v>
      </c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</row>
    <row r="338" spans="2:61" s="139" customFormat="1" ht="13.05" customHeight="1" outlineLevel="1">
      <c r="B338" s="1236"/>
      <c r="C338" s="948"/>
      <c r="D338" s="639" t="s">
        <v>3284</v>
      </c>
      <c r="E338" s="1236"/>
      <c r="F338" s="1236"/>
      <c r="G338" s="794" t="s">
        <v>3707</v>
      </c>
      <c r="H338" s="361" t="s">
        <v>982</v>
      </c>
      <c r="I338" s="152">
        <f t="shared" si="52"/>
        <v>10</v>
      </c>
      <c r="J338" s="640">
        <v>10</v>
      </c>
      <c r="K338" s="640">
        <v>0</v>
      </c>
      <c r="L338" s="482">
        <v>0</v>
      </c>
      <c r="M338" s="588"/>
      <c r="N338" s="588"/>
      <c r="O338" s="588"/>
      <c r="P338" s="588"/>
      <c r="Q338" s="588"/>
      <c r="R338" s="588"/>
      <c r="S338" s="588"/>
      <c r="T338" s="551"/>
      <c r="U338" s="14"/>
      <c r="V338" s="14">
        <f t="shared" si="53"/>
        <v>0</v>
      </c>
      <c r="W338" s="13"/>
      <c r="X338" s="123"/>
      <c r="Y338" s="14"/>
      <c r="Z338" s="14">
        <f t="shared" si="49"/>
        <v>0</v>
      </c>
      <c r="AB338" s="14"/>
      <c r="AC338" s="14">
        <f t="shared" si="54"/>
        <v>0</v>
      </c>
      <c r="AD338" s="14"/>
      <c r="AE338" s="14">
        <f t="shared" si="55"/>
        <v>0</v>
      </c>
      <c r="AF338" s="14"/>
      <c r="AG338" s="14"/>
      <c r="AH338" s="178">
        <v>0</v>
      </c>
      <c r="AI338" s="14">
        <f t="shared" si="56"/>
        <v>0</v>
      </c>
      <c r="AJ338" s="14"/>
      <c r="AK338" s="14">
        <f t="shared" si="50"/>
        <v>0</v>
      </c>
      <c r="AL338" s="14">
        <f t="shared" si="51"/>
        <v>0</v>
      </c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</row>
    <row r="339" spans="2:61" s="139" customFormat="1" ht="13.05" customHeight="1" outlineLevel="1">
      <c r="B339" s="1236"/>
      <c r="C339" s="948"/>
      <c r="D339" s="639" t="s">
        <v>3285</v>
      </c>
      <c r="E339" s="1236"/>
      <c r="F339" s="1236"/>
      <c r="G339" s="794" t="s">
        <v>3707</v>
      </c>
      <c r="H339" s="361" t="s">
        <v>982</v>
      </c>
      <c r="I339" s="152">
        <f t="shared" si="52"/>
        <v>2</v>
      </c>
      <c r="J339" s="640">
        <v>1</v>
      </c>
      <c r="K339" s="640">
        <v>1</v>
      </c>
      <c r="L339" s="482">
        <v>0</v>
      </c>
      <c r="M339" s="588"/>
      <c r="N339" s="588"/>
      <c r="O339" s="588"/>
      <c r="P339" s="588"/>
      <c r="Q339" s="588"/>
      <c r="R339" s="588"/>
      <c r="S339" s="588"/>
      <c r="T339" s="551"/>
      <c r="U339" s="14"/>
      <c r="V339" s="14">
        <f t="shared" si="53"/>
        <v>0</v>
      </c>
      <c r="W339" s="13"/>
      <c r="X339" s="123"/>
      <c r="Y339" s="14"/>
      <c r="Z339" s="14">
        <f t="shared" si="49"/>
        <v>0</v>
      </c>
      <c r="AB339" s="14"/>
      <c r="AC339" s="14">
        <f t="shared" si="54"/>
        <v>0</v>
      </c>
      <c r="AD339" s="14"/>
      <c r="AE339" s="14">
        <f t="shared" si="55"/>
        <v>0</v>
      </c>
      <c r="AF339" s="14"/>
      <c r="AG339" s="14"/>
      <c r="AH339" s="178">
        <v>0</v>
      </c>
      <c r="AI339" s="14">
        <f t="shared" si="56"/>
        <v>0</v>
      </c>
      <c r="AJ339" s="14"/>
      <c r="AK339" s="14">
        <f t="shared" si="50"/>
        <v>0</v>
      </c>
      <c r="AL339" s="14">
        <f t="shared" si="51"/>
        <v>0</v>
      </c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</row>
    <row r="340" spans="2:61" s="139" customFormat="1" ht="13.05" customHeight="1" outlineLevel="1">
      <c r="B340" s="1236"/>
      <c r="C340" s="948"/>
      <c r="D340" s="639" t="s">
        <v>3286</v>
      </c>
      <c r="E340" s="1236"/>
      <c r="F340" s="1236"/>
      <c r="G340" s="794" t="s">
        <v>3707</v>
      </c>
      <c r="H340" s="361" t="s">
        <v>982</v>
      </c>
      <c r="I340" s="152">
        <f t="shared" si="52"/>
        <v>15</v>
      </c>
      <c r="J340" s="640">
        <v>15</v>
      </c>
      <c r="K340" s="640">
        <v>0</v>
      </c>
      <c r="L340" s="482">
        <v>0</v>
      </c>
      <c r="M340" s="588"/>
      <c r="N340" s="588"/>
      <c r="O340" s="588"/>
      <c r="P340" s="588"/>
      <c r="Q340" s="588"/>
      <c r="R340" s="588"/>
      <c r="S340" s="588"/>
      <c r="T340" s="551"/>
      <c r="U340" s="14"/>
      <c r="V340" s="14">
        <f t="shared" si="53"/>
        <v>0</v>
      </c>
      <c r="W340" s="13"/>
      <c r="X340" s="123"/>
      <c r="Y340" s="14"/>
      <c r="Z340" s="14">
        <f t="shared" si="49"/>
        <v>0</v>
      </c>
      <c r="AB340" s="14"/>
      <c r="AC340" s="14">
        <f t="shared" si="54"/>
        <v>0</v>
      </c>
      <c r="AD340" s="14"/>
      <c r="AE340" s="14">
        <f t="shared" si="55"/>
        <v>0</v>
      </c>
      <c r="AF340" s="14"/>
      <c r="AG340" s="14"/>
      <c r="AH340" s="178">
        <v>0</v>
      </c>
      <c r="AI340" s="14">
        <f t="shared" si="56"/>
        <v>0</v>
      </c>
      <c r="AJ340" s="14"/>
      <c r="AK340" s="14">
        <f t="shared" si="50"/>
        <v>0</v>
      </c>
      <c r="AL340" s="14">
        <f t="shared" si="51"/>
        <v>0</v>
      </c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</row>
    <row r="341" spans="2:61" s="139" customFormat="1" ht="13.05" customHeight="1" outlineLevel="1">
      <c r="B341" s="1236"/>
      <c r="C341" s="948"/>
      <c r="D341" s="639" t="s">
        <v>3287</v>
      </c>
      <c r="E341" s="1236"/>
      <c r="F341" s="1236"/>
      <c r="G341" s="794" t="s">
        <v>3707</v>
      </c>
      <c r="H341" s="361" t="s">
        <v>982</v>
      </c>
      <c r="I341" s="152">
        <f t="shared" si="52"/>
        <v>10</v>
      </c>
      <c r="J341" s="640">
        <v>10</v>
      </c>
      <c r="K341" s="640">
        <v>0</v>
      </c>
      <c r="L341" s="482">
        <v>0</v>
      </c>
      <c r="M341" s="588"/>
      <c r="N341" s="588"/>
      <c r="O341" s="588"/>
      <c r="P341" s="588"/>
      <c r="Q341" s="588"/>
      <c r="R341" s="588"/>
      <c r="S341" s="588"/>
      <c r="T341" s="551"/>
      <c r="U341" s="14"/>
      <c r="V341" s="14">
        <f t="shared" si="53"/>
        <v>0</v>
      </c>
      <c r="W341" s="13"/>
      <c r="X341" s="123"/>
      <c r="Y341" s="14"/>
      <c r="Z341" s="14">
        <f t="shared" si="49"/>
        <v>0</v>
      </c>
      <c r="AB341" s="14"/>
      <c r="AC341" s="14">
        <f t="shared" si="54"/>
        <v>0</v>
      </c>
      <c r="AD341" s="14"/>
      <c r="AE341" s="14">
        <f t="shared" si="55"/>
        <v>0</v>
      </c>
      <c r="AF341" s="14"/>
      <c r="AG341" s="14"/>
      <c r="AH341" s="178">
        <v>0</v>
      </c>
      <c r="AI341" s="14">
        <f t="shared" si="56"/>
        <v>0</v>
      </c>
      <c r="AJ341" s="14"/>
      <c r="AK341" s="14">
        <f t="shared" si="50"/>
        <v>0</v>
      </c>
      <c r="AL341" s="14">
        <f t="shared" si="51"/>
        <v>0</v>
      </c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</row>
    <row r="342" spans="2:61" s="139" customFormat="1" ht="13.05" customHeight="1" outlineLevel="1">
      <c r="B342" s="1236"/>
      <c r="C342" s="948"/>
      <c r="D342" s="639" t="s">
        <v>3288</v>
      </c>
      <c r="E342" s="1236"/>
      <c r="F342" s="1236"/>
      <c r="G342" s="794" t="s">
        <v>3707</v>
      </c>
      <c r="H342" s="361" t="s">
        <v>982</v>
      </c>
      <c r="I342" s="152">
        <f t="shared" si="52"/>
        <v>10</v>
      </c>
      <c r="J342" s="640">
        <v>10</v>
      </c>
      <c r="K342" s="640">
        <v>0</v>
      </c>
      <c r="L342" s="482">
        <v>0</v>
      </c>
      <c r="M342" s="588"/>
      <c r="N342" s="588"/>
      <c r="O342" s="588"/>
      <c r="P342" s="588"/>
      <c r="Q342" s="588"/>
      <c r="R342" s="588"/>
      <c r="S342" s="588"/>
      <c r="T342" s="551"/>
      <c r="U342" s="14"/>
      <c r="V342" s="14">
        <f t="shared" si="53"/>
        <v>0</v>
      </c>
      <c r="W342" s="13"/>
      <c r="X342" s="123"/>
      <c r="Y342" s="14"/>
      <c r="Z342" s="14">
        <f t="shared" si="49"/>
        <v>0</v>
      </c>
      <c r="AB342" s="14"/>
      <c r="AC342" s="14">
        <f t="shared" si="54"/>
        <v>0</v>
      </c>
      <c r="AD342" s="14"/>
      <c r="AE342" s="14">
        <f t="shared" si="55"/>
        <v>0</v>
      </c>
      <c r="AF342" s="14"/>
      <c r="AG342" s="14"/>
      <c r="AH342" s="178">
        <v>0</v>
      </c>
      <c r="AI342" s="14">
        <f t="shared" si="56"/>
        <v>0</v>
      </c>
      <c r="AJ342" s="14"/>
      <c r="AK342" s="14">
        <f t="shared" si="50"/>
        <v>0</v>
      </c>
      <c r="AL342" s="14">
        <f t="shared" si="51"/>
        <v>0</v>
      </c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</row>
    <row r="343" spans="2:61" s="139" customFormat="1" ht="13.05" customHeight="1" outlineLevel="1">
      <c r="B343" s="1236"/>
      <c r="C343" s="948"/>
      <c r="D343" s="639" t="s">
        <v>3289</v>
      </c>
      <c r="E343" s="1236"/>
      <c r="F343" s="1236"/>
      <c r="G343" s="794" t="s">
        <v>3707</v>
      </c>
      <c r="H343" s="361" t="s">
        <v>982</v>
      </c>
      <c r="I343" s="152">
        <f t="shared" si="52"/>
        <v>2</v>
      </c>
      <c r="J343" s="640">
        <v>1</v>
      </c>
      <c r="K343" s="640">
        <v>1</v>
      </c>
      <c r="L343" s="482">
        <v>0</v>
      </c>
      <c r="M343" s="588"/>
      <c r="N343" s="588"/>
      <c r="O343" s="588"/>
      <c r="P343" s="588"/>
      <c r="Q343" s="588"/>
      <c r="R343" s="588"/>
      <c r="S343" s="588"/>
      <c r="T343" s="551"/>
      <c r="U343" s="14"/>
      <c r="V343" s="14">
        <f t="shared" si="53"/>
        <v>0</v>
      </c>
      <c r="W343" s="13"/>
      <c r="X343" s="123"/>
      <c r="Y343" s="14"/>
      <c r="Z343" s="14">
        <f t="shared" si="49"/>
        <v>0</v>
      </c>
      <c r="AB343" s="14"/>
      <c r="AC343" s="14">
        <f t="shared" si="54"/>
        <v>0</v>
      </c>
      <c r="AD343" s="14"/>
      <c r="AE343" s="14">
        <f t="shared" si="55"/>
        <v>0</v>
      </c>
      <c r="AF343" s="14"/>
      <c r="AG343" s="14"/>
      <c r="AH343" s="178">
        <v>0</v>
      </c>
      <c r="AI343" s="14">
        <f t="shared" si="56"/>
        <v>0</v>
      </c>
      <c r="AJ343" s="14"/>
      <c r="AK343" s="14">
        <f t="shared" si="50"/>
        <v>0</v>
      </c>
      <c r="AL343" s="14">
        <f t="shared" si="51"/>
        <v>0</v>
      </c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</row>
    <row r="344" spans="2:61" s="139" customFormat="1" ht="13.05" customHeight="1" outlineLevel="1">
      <c r="B344" s="1236"/>
      <c r="C344" s="948"/>
      <c r="D344" s="639" t="s">
        <v>3290</v>
      </c>
      <c r="E344" s="1236"/>
      <c r="F344" s="1236"/>
      <c r="G344" s="794" t="s">
        <v>3707</v>
      </c>
      <c r="H344" s="361" t="s">
        <v>982</v>
      </c>
      <c r="I344" s="152">
        <f t="shared" si="52"/>
        <v>20</v>
      </c>
      <c r="J344" s="640">
        <v>20</v>
      </c>
      <c r="K344" s="640">
        <v>0</v>
      </c>
      <c r="L344" s="482">
        <v>0</v>
      </c>
      <c r="M344" s="588"/>
      <c r="N344" s="588"/>
      <c r="O344" s="588"/>
      <c r="P344" s="588"/>
      <c r="Q344" s="588"/>
      <c r="R344" s="588"/>
      <c r="S344" s="588"/>
      <c r="T344" s="551"/>
      <c r="U344" s="14"/>
      <c r="V344" s="14">
        <f t="shared" si="53"/>
        <v>0</v>
      </c>
      <c r="W344" s="13"/>
      <c r="X344" s="123"/>
      <c r="Y344" s="14"/>
      <c r="Z344" s="14">
        <f t="shared" si="49"/>
        <v>0</v>
      </c>
      <c r="AB344" s="14"/>
      <c r="AC344" s="14">
        <f t="shared" si="54"/>
        <v>0</v>
      </c>
      <c r="AD344" s="14"/>
      <c r="AE344" s="14">
        <f t="shared" si="55"/>
        <v>0</v>
      </c>
      <c r="AF344" s="14"/>
      <c r="AG344" s="14"/>
      <c r="AH344" s="178">
        <v>0</v>
      </c>
      <c r="AI344" s="14">
        <f t="shared" si="56"/>
        <v>0</v>
      </c>
      <c r="AJ344" s="14"/>
      <c r="AK344" s="14">
        <f t="shared" si="50"/>
        <v>0</v>
      </c>
      <c r="AL344" s="14">
        <f t="shared" si="51"/>
        <v>0</v>
      </c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</row>
    <row r="345" spans="2:61" s="139" customFormat="1" ht="13.05" customHeight="1" outlineLevel="1">
      <c r="B345" s="1236"/>
      <c r="C345" s="948"/>
      <c r="D345" s="639" t="s">
        <v>3291</v>
      </c>
      <c r="E345" s="1236"/>
      <c r="F345" s="1236"/>
      <c r="G345" s="794" t="s">
        <v>3707</v>
      </c>
      <c r="H345" s="361" t="s">
        <v>982</v>
      </c>
      <c r="I345" s="152">
        <f t="shared" si="52"/>
        <v>15</v>
      </c>
      <c r="J345" s="640">
        <v>15</v>
      </c>
      <c r="K345" s="640">
        <v>0</v>
      </c>
      <c r="L345" s="482">
        <v>0</v>
      </c>
      <c r="M345" s="588"/>
      <c r="N345" s="588"/>
      <c r="O345" s="588"/>
      <c r="P345" s="588"/>
      <c r="Q345" s="588"/>
      <c r="R345" s="588"/>
      <c r="S345" s="588"/>
      <c r="T345" s="551"/>
      <c r="U345" s="14"/>
      <c r="V345" s="14">
        <f t="shared" si="53"/>
        <v>0</v>
      </c>
      <c r="W345" s="13"/>
      <c r="X345" s="123"/>
      <c r="Y345" s="14"/>
      <c r="Z345" s="14">
        <f t="shared" si="49"/>
        <v>0</v>
      </c>
      <c r="AB345" s="14"/>
      <c r="AC345" s="14">
        <f t="shared" si="54"/>
        <v>0</v>
      </c>
      <c r="AD345" s="14"/>
      <c r="AE345" s="14">
        <f t="shared" si="55"/>
        <v>0</v>
      </c>
      <c r="AF345" s="14"/>
      <c r="AG345" s="14"/>
      <c r="AH345" s="178">
        <v>0</v>
      </c>
      <c r="AI345" s="14">
        <f t="shared" si="56"/>
        <v>0</v>
      </c>
      <c r="AJ345" s="14"/>
      <c r="AK345" s="14">
        <f t="shared" si="50"/>
        <v>0</v>
      </c>
      <c r="AL345" s="14">
        <f t="shared" si="51"/>
        <v>0</v>
      </c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</row>
    <row r="346" spans="2:61" s="139" customFormat="1" ht="13.05" customHeight="1" outlineLevel="1">
      <c r="B346" s="1236"/>
      <c r="C346" s="948"/>
      <c r="D346" s="639" t="s">
        <v>3292</v>
      </c>
      <c r="E346" s="1236"/>
      <c r="F346" s="1236"/>
      <c r="G346" s="794" t="s">
        <v>3707</v>
      </c>
      <c r="H346" s="361" t="s">
        <v>982</v>
      </c>
      <c r="I346" s="152">
        <f t="shared" si="52"/>
        <v>30</v>
      </c>
      <c r="J346" s="640">
        <v>15</v>
      </c>
      <c r="K346" s="640">
        <v>15</v>
      </c>
      <c r="L346" s="482">
        <v>0</v>
      </c>
      <c r="M346" s="588"/>
      <c r="N346" s="588"/>
      <c r="O346" s="588"/>
      <c r="P346" s="588"/>
      <c r="Q346" s="588"/>
      <c r="R346" s="588"/>
      <c r="S346" s="588"/>
      <c r="T346" s="551"/>
      <c r="U346" s="14"/>
      <c r="V346" s="14">
        <f t="shared" si="53"/>
        <v>0</v>
      </c>
      <c r="W346" s="13"/>
      <c r="X346" s="123"/>
      <c r="Y346" s="14"/>
      <c r="Z346" s="14">
        <f t="shared" si="49"/>
        <v>0</v>
      </c>
      <c r="AB346" s="14"/>
      <c r="AC346" s="14">
        <f t="shared" si="54"/>
        <v>0</v>
      </c>
      <c r="AD346" s="14"/>
      <c r="AE346" s="14">
        <f t="shared" si="55"/>
        <v>0</v>
      </c>
      <c r="AF346" s="14"/>
      <c r="AG346" s="14"/>
      <c r="AH346" s="178">
        <v>0</v>
      </c>
      <c r="AI346" s="14">
        <f t="shared" si="56"/>
        <v>0</v>
      </c>
      <c r="AJ346" s="14"/>
      <c r="AK346" s="14">
        <f t="shared" si="50"/>
        <v>0</v>
      </c>
      <c r="AL346" s="14">
        <f t="shared" si="51"/>
        <v>0</v>
      </c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</row>
    <row r="347" spans="2:61" s="139" customFormat="1" ht="13.05" customHeight="1" outlineLevel="1">
      <c r="B347" s="1236"/>
      <c r="C347" s="948"/>
      <c r="D347" s="639" t="s">
        <v>3293</v>
      </c>
      <c r="E347" s="1236"/>
      <c r="F347" s="1236"/>
      <c r="G347" s="794" t="s">
        <v>3707</v>
      </c>
      <c r="H347" s="361" t="s">
        <v>982</v>
      </c>
      <c r="I347" s="152">
        <f t="shared" si="52"/>
        <v>60</v>
      </c>
      <c r="J347" s="640">
        <v>30</v>
      </c>
      <c r="K347" s="640">
        <v>30</v>
      </c>
      <c r="L347" s="482">
        <v>0</v>
      </c>
      <c r="M347" s="588"/>
      <c r="N347" s="588"/>
      <c r="O347" s="588"/>
      <c r="P347" s="588"/>
      <c r="Q347" s="588"/>
      <c r="R347" s="588"/>
      <c r="S347" s="588"/>
      <c r="T347" s="551"/>
      <c r="U347" s="14"/>
      <c r="V347" s="14">
        <f t="shared" si="53"/>
        <v>0</v>
      </c>
      <c r="W347" s="13"/>
      <c r="X347" s="123"/>
      <c r="Y347" s="14"/>
      <c r="Z347" s="14">
        <f t="shared" si="49"/>
        <v>0</v>
      </c>
      <c r="AB347" s="14"/>
      <c r="AC347" s="14">
        <f t="shared" si="54"/>
        <v>0</v>
      </c>
      <c r="AD347" s="14"/>
      <c r="AE347" s="14">
        <f t="shared" si="55"/>
        <v>0</v>
      </c>
      <c r="AF347" s="14"/>
      <c r="AG347" s="14"/>
      <c r="AH347" s="178">
        <v>0</v>
      </c>
      <c r="AI347" s="14">
        <f t="shared" si="56"/>
        <v>0</v>
      </c>
      <c r="AJ347" s="14"/>
      <c r="AK347" s="14">
        <f t="shared" si="50"/>
        <v>0</v>
      </c>
      <c r="AL347" s="14">
        <f t="shared" si="51"/>
        <v>0</v>
      </c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</row>
    <row r="348" spans="2:61" s="139" customFormat="1" ht="13.05" customHeight="1" outlineLevel="1">
      <c r="B348" s="1236"/>
      <c r="C348" s="948"/>
      <c r="D348" s="639" t="s">
        <v>3294</v>
      </c>
      <c r="E348" s="1236"/>
      <c r="F348" s="1236"/>
      <c r="G348" s="794" t="s">
        <v>3707</v>
      </c>
      <c r="H348" s="361" t="s">
        <v>982</v>
      </c>
      <c r="I348" s="152">
        <f t="shared" si="52"/>
        <v>2</v>
      </c>
      <c r="J348" s="640">
        <v>1</v>
      </c>
      <c r="K348" s="640">
        <v>1</v>
      </c>
      <c r="L348" s="482">
        <v>0</v>
      </c>
      <c r="M348" s="588"/>
      <c r="N348" s="588"/>
      <c r="O348" s="588"/>
      <c r="P348" s="588"/>
      <c r="Q348" s="588"/>
      <c r="R348" s="588"/>
      <c r="S348" s="588"/>
      <c r="T348" s="551"/>
      <c r="U348" s="14"/>
      <c r="V348" s="14">
        <f t="shared" si="53"/>
        <v>0</v>
      </c>
      <c r="W348" s="13"/>
      <c r="X348" s="123"/>
      <c r="Y348" s="14"/>
      <c r="Z348" s="14">
        <f t="shared" si="49"/>
        <v>0</v>
      </c>
      <c r="AB348" s="14"/>
      <c r="AC348" s="14">
        <f t="shared" si="54"/>
        <v>0</v>
      </c>
      <c r="AD348" s="14"/>
      <c r="AE348" s="14">
        <f t="shared" si="55"/>
        <v>0</v>
      </c>
      <c r="AF348" s="14"/>
      <c r="AG348" s="14"/>
      <c r="AH348" s="178">
        <v>0</v>
      </c>
      <c r="AI348" s="14">
        <f t="shared" si="56"/>
        <v>0</v>
      </c>
      <c r="AJ348" s="14"/>
      <c r="AK348" s="14">
        <f t="shared" si="50"/>
        <v>0</v>
      </c>
      <c r="AL348" s="14">
        <f t="shared" si="51"/>
        <v>0</v>
      </c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</row>
    <row r="349" spans="2:61" s="139" customFormat="1" ht="13.05" customHeight="1" outlineLevel="1">
      <c r="B349" s="1236"/>
      <c r="C349" s="948"/>
      <c r="D349" s="639" t="s">
        <v>3295</v>
      </c>
      <c r="E349" s="1236"/>
      <c r="F349" s="1236"/>
      <c r="G349" s="794" t="s">
        <v>3707</v>
      </c>
      <c r="H349" s="361" t="s">
        <v>982</v>
      </c>
      <c r="I349" s="152">
        <f t="shared" si="52"/>
        <v>10</v>
      </c>
      <c r="J349" s="640">
        <v>10</v>
      </c>
      <c r="K349" s="640">
        <v>0</v>
      </c>
      <c r="L349" s="482">
        <v>0</v>
      </c>
      <c r="M349" s="588"/>
      <c r="N349" s="588"/>
      <c r="O349" s="588"/>
      <c r="P349" s="588"/>
      <c r="Q349" s="588"/>
      <c r="R349" s="588"/>
      <c r="S349" s="588"/>
      <c r="T349" s="551"/>
      <c r="U349" s="14"/>
      <c r="V349" s="14">
        <f t="shared" si="53"/>
        <v>0</v>
      </c>
      <c r="W349" s="13"/>
      <c r="X349" s="123"/>
      <c r="Y349" s="14"/>
      <c r="Z349" s="14">
        <f t="shared" si="49"/>
        <v>0</v>
      </c>
      <c r="AB349" s="14"/>
      <c r="AC349" s="14">
        <f t="shared" si="54"/>
        <v>0</v>
      </c>
      <c r="AD349" s="14"/>
      <c r="AE349" s="14">
        <f t="shared" si="55"/>
        <v>0</v>
      </c>
      <c r="AF349" s="14"/>
      <c r="AG349" s="14"/>
      <c r="AH349" s="178">
        <v>0</v>
      </c>
      <c r="AI349" s="14">
        <f t="shared" si="56"/>
        <v>0</v>
      </c>
      <c r="AJ349" s="14"/>
      <c r="AK349" s="14">
        <f t="shared" si="50"/>
        <v>0</v>
      </c>
      <c r="AL349" s="14">
        <f t="shared" si="51"/>
        <v>0</v>
      </c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</row>
    <row r="350" spans="2:61" s="139" customFormat="1" ht="13.05" customHeight="1" outlineLevel="1">
      <c r="B350" s="1236"/>
      <c r="C350" s="948"/>
      <c r="D350" s="639" t="s">
        <v>3296</v>
      </c>
      <c r="E350" s="1236"/>
      <c r="F350" s="1236"/>
      <c r="G350" s="794" t="s">
        <v>3707</v>
      </c>
      <c r="H350" s="361" t="s">
        <v>982</v>
      </c>
      <c r="I350" s="152">
        <f t="shared" si="52"/>
        <v>10</v>
      </c>
      <c r="J350" s="640">
        <v>10</v>
      </c>
      <c r="K350" s="640">
        <v>0</v>
      </c>
      <c r="L350" s="482">
        <v>0</v>
      </c>
      <c r="M350" s="588"/>
      <c r="N350" s="588"/>
      <c r="O350" s="588"/>
      <c r="P350" s="588"/>
      <c r="Q350" s="588"/>
      <c r="R350" s="588"/>
      <c r="S350" s="588"/>
      <c r="T350" s="551"/>
      <c r="U350" s="14"/>
      <c r="V350" s="14">
        <f t="shared" si="53"/>
        <v>0</v>
      </c>
      <c r="W350" s="13"/>
      <c r="X350" s="123"/>
      <c r="Y350" s="14"/>
      <c r="Z350" s="14">
        <f t="shared" si="49"/>
        <v>0</v>
      </c>
      <c r="AB350" s="14"/>
      <c r="AC350" s="14">
        <f t="shared" si="54"/>
        <v>0</v>
      </c>
      <c r="AD350" s="14"/>
      <c r="AE350" s="14">
        <f t="shared" si="55"/>
        <v>0</v>
      </c>
      <c r="AF350" s="14"/>
      <c r="AG350" s="14"/>
      <c r="AH350" s="178">
        <v>0</v>
      </c>
      <c r="AI350" s="14">
        <f t="shared" si="56"/>
        <v>0</v>
      </c>
      <c r="AJ350" s="14"/>
      <c r="AK350" s="14">
        <f t="shared" si="50"/>
        <v>0</v>
      </c>
      <c r="AL350" s="14">
        <f t="shared" si="51"/>
        <v>0</v>
      </c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</row>
    <row r="351" spans="2:61" s="139" customFormat="1" ht="13.05" customHeight="1" outlineLevel="1">
      <c r="B351" s="1236"/>
      <c r="C351" s="948"/>
      <c r="D351" s="639" t="s">
        <v>3297</v>
      </c>
      <c r="E351" s="1236"/>
      <c r="F351" s="1236"/>
      <c r="G351" s="794" t="s">
        <v>3707</v>
      </c>
      <c r="H351" s="361" t="s">
        <v>982</v>
      </c>
      <c r="I351" s="152">
        <f t="shared" si="52"/>
        <v>2</v>
      </c>
      <c r="J351" s="640">
        <v>1</v>
      </c>
      <c r="K351" s="640">
        <v>1</v>
      </c>
      <c r="L351" s="482">
        <v>0</v>
      </c>
      <c r="M351" s="588"/>
      <c r="N351" s="588"/>
      <c r="O351" s="588"/>
      <c r="P351" s="588"/>
      <c r="Q351" s="588"/>
      <c r="R351" s="588"/>
      <c r="S351" s="588"/>
      <c r="T351" s="551"/>
      <c r="U351" s="14"/>
      <c r="V351" s="14">
        <f t="shared" si="53"/>
        <v>0</v>
      </c>
      <c r="W351" s="13"/>
      <c r="X351" s="123"/>
      <c r="Y351" s="14"/>
      <c r="Z351" s="14">
        <f t="shared" si="49"/>
        <v>0</v>
      </c>
      <c r="AB351" s="14"/>
      <c r="AC351" s="14">
        <f t="shared" si="54"/>
        <v>0</v>
      </c>
      <c r="AD351" s="14"/>
      <c r="AE351" s="14">
        <f t="shared" si="55"/>
        <v>0</v>
      </c>
      <c r="AF351" s="14"/>
      <c r="AG351" s="14"/>
      <c r="AH351" s="178">
        <v>0</v>
      </c>
      <c r="AI351" s="14">
        <f t="shared" si="56"/>
        <v>0</v>
      </c>
      <c r="AJ351" s="14"/>
      <c r="AK351" s="14">
        <f t="shared" si="50"/>
        <v>0</v>
      </c>
      <c r="AL351" s="14">
        <f t="shared" si="51"/>
        <v>0</v>
      </c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</row>
    <row r="352" spans="2:61" s="139" customFormat="1" ht="13.05" customHeight="1" outlineLevel="1">
      <c r="B352" s="1236"/>
      <c r="C352" s="948"/>
      <c r="D352" s="639" t="s">
        <v>3298</v>
      </c>
      <c r="E352" s="1236"/>
      <c r="F352" s="1236"/>
      <c r="G352" s="794" t="s">
        <v>3707</v>
      </c>
      <c r="H352" s="361" t="s">
        <v>982</v>
      </c>
      <c r="I352" s="152">
        <f t="shared" si="52"/>
        <v>5</v>
      </c>
      <c r="J352" s="640">
        <v>5</v>
      </c>
      <c r="K352" s="640">
        <v>0</v>
      </c>
      <c r="L352" s="482">
        <v>0</v>
      </c>
      <c r="M352" s="588"/>
      <c r="N352" s="588"/>
      <c r="O352" s="588"/>
      <c r="P352" s="588"/>
      <c r="Q352" s="588"/>
      <c r="R352" s="588"/>
      <c r="S352" s="588"/>
      <c r="T352" s="551"/>
      <c r="U352" s="14"/>
      <c r="V352" s="14">
        <f t="shared" si="53"/>
        <v>0</v>
      </c>
      <c r="W352" s="13"/>
      <c r="X352" s="123"/>
      <c r="Y352" s="14"/>
      <c r="Z352" s="14">
        <f t="shared" si="49"/>
        <v>0</v>
      </c>
      <c r="AB352" s="14"/>
      <c r="AC352" s="14">
        <f t="shared" si="54"/>
        <v>0</v>
      </c>
      <c r="AD352" s="14"/>
      <c r="AE352" s="14">
        <f t="shared" si="55"/>
        <v>0</v>
      </c>
      <c r="AF352" s="14"/>
      <c r="AG352" s="14"/>
      <c r="AH352" s="178">
        <v>0</v>
      </c>
      <c r="AI352" s="14">
        <f t="shared" si="56"/>
        <v>0</v>
      </c>
      <c r="AJ352" s="14"/>
      <c r="AK352" s="14">
        <f t="shared" si="50"/>
        <v>0</v>
      </c>
      <c r="AL352" s="14">
        <f t="shared" si="51"/>
        <v>0</v>
      </c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</row>
    <row r="353" spans="2:61" s="139" customFormat="1" ht="13.05" customHeight="1" outlineLevel="1">
      <c r="B353" s="1236"/>
      <c r="C353" s="948"/>
      <c r="D353" s="639" t="s">
        <v>3299</v>
      </c>
      <c r="E353" s="1236"/>
      <c r="F353" s="1236"/>
      <c r="G353" s="794" t="s">
        <v>3707</v>
      </c>
      <c r="H353" s="361" t="s">
        <v>982</v>
      </c>
      <c r="I353" s="152">
        <f t="shared" si="52"/>
        <v>20</v>
      </c>
      <c r="J353" s="640">
        <v>20</v>
      </c>
      <c r="K353" s="640">
        <v>0</v>
      </c>
      <c r="L353" s="482">
        <v>0</v>
      </c>
      <c r="M353" s="588"/>
      <c r="N353" s="588"/>
      <c r="O353" s="588"/>
      <c r="P353" s="588"/>
      <c r="Q353" s="588"/>
      <c r="R353" s="588"/>
      <c r="S353" s="588"/>
      <c r="T353" s="551"/>
      <c r="U353" s="14"/>
      <c r="V353" s="14">
        <f t="shared" si="53"/>
        <v>0</v>
      </c>
      <c r="W353" s="13"/>
      <c r="X353" s="123"/>
      <c r="Y353" s="14"/>
      <c r="Z353" s="14">
        <f t="shared" si="49"/>
        <v>0</v>
      </c>
      <c r="AB353" s="14"/>
      <c r="AC353" s="14">
        <f t="shared" si="54"/>
        <v>0</v>
      </c>
      <c r="AD353" s="14"/>
      <c r="AE353" s="14">
        <f t="shared" si="55"/>
        <v>0</v>
      </c>
      <c r="AF353" s="14"/>
      <c r="AG353" s="14"/>
      <c r="AH353" s="178">
        <v>0</v>
      </c>
      <c r="AI353" s="14">
        <f t="shared" si="56"/>
        <v>0</v>
      </c>
      <c r="AJ353" s="14"/>
      <c r="AK353" s="14">
        <f t="shared" si="50"/>
        <v>0</v>
      </c>
      <c r="AL353" s="14">
        <f t="shared" si="51"/>
        <v>0</v>
      </c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</row>
    <row r="354" spans="2:61" s="139" customFormat="1" ht="13.05" customHeight="1" outlineLevel="1">
      <c r="B354" s="1236"/>
      <c r="C354" s="948"/>
      <c r="D354" s="639" t="s">
        <v>3300</v>
      </c>
      <c r="E354" s="1236"/>
      <c r="F354" s="1236"/>
      <c r="G354" s="794" t="s">
        <v>3707</v>
      </c>
      <c r="H354" s="361" t="s">
        <v>982</v>
      </c>
      <c r="I354" s="152">
        <f t="shared" si="52"/>
        <v>2</v>
      </c>
      <c r="J354" s="640">
        <v>1</v>
      </c>
      <c r="K354" s="640">
        <v>1</v>
      </c>
      <c r="L354" s="482">
        <v>0</v>
      </c>
      <c r="M354" s="588"/>
      <c r="N354" s="588"/>
      <c r="O354" s="588"/>
      <c r="P354" s="588"/>
      <c r="Q354" s="588"/>
      <c r="R354" s="588"/>
      <c r="S354" s="588"/>
      <c r="T354" s="551"/>
      <c r="U354" s="14"/>
      <c r="V354" s="14">
        <f t="shared" si="53"/>
        <v>0</v>
      </c>
      <c r="W354" s="13"/>
      <c r="X354" s="123"/>
      <c r="Y354" s="14"/>
      <c r="Z354" s="14">
        <f t="shared" si="49"/>
        <v>0</v>
      </c>
      <c r="AB354" s="14"/>
      <c r="AC354" s="14">
        <f t="shared" si="54"/>
        <v>0</v>
      </c>
      <c r="AD354" s="14"/>
      <c r="AE354" s="14">
        <f t="shared" si="55"/>
        <v>0</v>
      </c>
      <c r="AF354" s="14"/>
      <c r="AG354" s="14"/>
      <c r="AH354" s="178">
        <v>0</v>
      </c>
      <c r="AI354" s="14">
        <f t="shared" si="56"/>
        <v>0</v>
      </c>
      <c r="AJ354" s="14"/>
      <c r="AK354" s="14">
        <f t="shared" si="50"/>
        <v>0</v>
      </c>
      <c r="AL354" s="14">
        <f t="shared" si="51"/>
        <v>0</v>
      </c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</row>
    <row r="355" spans="2:61" s="139" customFormat="1" ht="13.05" customHeight="1" outlineLevel="1">
      <c r="B355" s="1236"/>
      <c r="C355" s="948"/>
      <c r="D355" s="639" t="s">
        <v>3301</v>
      </c>
      <c r="E355" s="1236"/>
      <c r="F355" s="1236"/>
      <c r="G355" s="794" t="s">
        <v>3707</v>
      </c>
      <c r="H355" s="361" t="s">
        <v>982</v>
      </c>
      <c r="I355" s="152">
        <f t="shared" si="52"/>
        <v>5</v>
      </c>
      <c r="J355" s="640">
        <v>5</v>
      </c>
      <c r="K355" s="640">
        <v>0</v>
      </c>
      <c r="L355" s="482">
        <v>0</v>
      </c>
      <c r="M355" s="588"/>
      <c r="N355" s="588"/>
      <c r="O355" s="588"/>
      <c r="P355" s="588"/>
      <c r="Q355" s="588"/>
      <c r="R355" s="588"/>
      <c r="S355" s="588"/>
      <c r="T355" s="551"/>
      <c r="U355" s="14"/>
      <c r="V355" s="14">
        <f t="shared" si="53"/>
        <v>0</v>
      </c>
      <c r="W355" s="13"/>
      <c r="X355" s="123"/>
      <c r="Y355" s="14"/>
      <c r="Z355" s="14">
        <f t="shared" si="49"/>
        <v>0</v>
      </c>
      <c r="AB355" s="14"/>
      <c r="AC355" s="14">
        <f t="shared" si="54"/>
        <v>0</v>
      </c>
      <c r="AD355" s="14"/>
      <c r="AE355" s="14">
        <f t="shared" si="55"/>
        <v>0</v>
      </c>
      <c r="AF355" s="14"/>
      <c r="AG355" s="14"/>
      <c r="AH355" s="178">
        <v>0</v>
      </c>
      <c r="AI355" s="14">
        <f t="shared" si="56"/>
        <v>0</v>
      </c>
      <c r="AJ355" s="14"/>
      <c r="AK355" s="14">
        <f t="shared" si="50"/>
        <v>0</v>
      </c>
      <c r="AL355" s="14">
        <f t="shared" si="51"/>
        <v>0</v>
      </c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</row>
    <row r="356" spans="2:61" s="139" customFormat="1" ht="13.05" customHeight="1" outlineLevel="1">
      <c r="B356" s="1236"/>
      <c r="C356" s="948"/>
      <c r="D356" s="639" t="s">
        <v>3299</v>
      </c>
      <c r="E356" s="1236"/>
      <c r="F356" s="1236"/>
      <c r="G356" s="794" t="s">
        <v>3707</v>
      </c>
      <c r="H356" s="361" t="s">
        <v>982</v>
      </c>
      <c r="I356" s="152">
        <f t="shared" si="52"/>
        <v>15</v>
      </c>
      <c r="J356" s="640">
        <v>15</v>
      </c>
      <c r="K356" s="640">
        <v>0</v>
      </c>
      <c r="L356" s="482">
        <v>0</v>
      </c>
      <c r="M356" s="588"/>
      <c r="N356" s="588"/>
      <c r="O356" s="588"/>
      <c r="P356" s="588"/>
      <c r="Q356" s="588"/>
      <c r="R356" s="588"/>
      <c r="S356" s="588"/>
      <c r="T356" s="551"/>
      <c r="U356" s="14"/>
      <c r="V356" s="14">
        <f t="shared" si="53"/>
        <v>0</v>
      </c>
      <c r="W356" s="13"/>
      <c r="X356" s="123"/>
      <c r="Y356" s="14"/>
      <c r="Z356" s="14">
        <f t="shared" si="49"/>
        <v>0</v>
      </c>
      <c r="AB356" s="14"/>
      <c r="AC356" s="14">
        <f t="shared" si="54"/>
        <v>0</v>
      </c>
      <c r="AD356" s="14"/>
      <c r="AE356" s="14">
        <f t="shared" si="55"/>
        <v>0</v>
      </c>
      <c r="AF356" s="14"/>
      <c r="AG356" s="14"/>
      <c r="AH356" s="178">
        <v>0</v>
      </c>
      <c r="AI356" s="14">
        <f t="shared" si="56"/>
        <v>0</v>
      </c>
      <c r="AJ356" s="14"/>
      <c r="AK356" s="14">
        <f t="shared" si="50"/>
        <v>0</v>
      </c>
      <c r="AL356" s="14">
        <f t="shared" si="51"/>
        <v>0</v>
      </c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</row>
    <row r="357" spans="2:61" s="139" customFormat="1" ht="13.05" customHeight="1" outlineLevel="1">
      <c r="B357" s="1236"/>
      <c r="C357" s="948"/>
      <c r="D357" s="639" t="s">
        <v>3302</v>
      </c>
      <c r="E357" s="1236"/>
      <c r="F357" s="1236"/>
      <c r="G357" s="794" t="s">
        <v>3707</v>
      </c>
      <c r="H357" s="361" t="s">
        <v>982</v>
      </c>
      <c r="I357" s="152">
        <f t="shared" si="52"/>
        <v>2</v>
      </c>
      <c r="J357" s="640">
        <v>1</v>
      </c>
      <c r="K357" s="640">
        <v>1</v>
      </c>
      <c r="L357" s="482">
        <v>0</v>
      </c>
      <c r="M357" s="588"/>
      <c r="N357" s="588"/>
      <c r="O357" s="588"/>
      <c r="P357" s="588"/>
      <c r="Q357" s="588"/>
      <c r="R357" s="588"/>
      <c r="S357" s="588"/>
      <c r="T357" s="551"/>
      <c r="U357" s="14"/>
      <c r="V357" s="14">
        <f t="shared" si="53"/>
        <v>0</v>
      </c>
      <c r="W357" s="13"/>
      <c r="X357" s="123"/>
      <c r="Y357" s="14"/>
      <c r="Z357" s="14">
        <f t="shared" si="49"/>
        <v>0</v>
      </c>
      <c r="AB357" s="14"/>
      <c r="AC357" s="14">
        <f t="shared" si="54"/>
        <v>0</v>
      </c>
      <c r="AD357" s="14"/>
      <c r="AE357" s="14">
        <f t="shared" si="55"/>
        <v>0</v>
      </c>
      <c r="AF357" s="14"/>
      <c r="AG357" s="14"/>
      <c r="AH357" s="178">
        <v>0</v>
      </c>
      <c r="AI357" s="14">
        <f t="shared" si="56"/>
        <v>0</v>
      </c>
      <c r="AJ357" s="14"/>
      <c r="AK357" s="14">
        <f t="shared" si="50"/>
        <v>0</v>
      </c>
      <c r="AL357" s="14">
        <f t="shared" si="51"/>
        <v>0</v>
      </c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</row>
    <row r="358" spans="2:61" s="139" customFormat="1" ht="13.05" customHeight="1" outlineLevel="1">
      <c r="B358" s="1236"/>
      <c r="C358" s="948"/>
      <c r="D358" s="639" t="s">
        <v>3303</v>
      </c>
      <c r="E358" s="1236"/>
      <c r="F358" s="1236"/>
      <c r="G358" s="794" t="s">
        <v>3707</v>
      </c>
      <c r="H358" s="361" t="s">
        <v>982</v>
      </c>
      <c r="I358" s="152">
        <f t="shared" si="52"/>
        <v>20</v>
      </c>
      <c r="J358" s="640">
        <v>20</v>
      </c>
      <c r="K358" s="640">
        <v>0</v>
      </c>
      <c r="L358" s="482">
        <v>0</v>
      </c>
      <c r="M358" s="588"/>
      <c r="N358" s="588"/>
      <c r="O358" s="588"/>
      <c r="P358" s="588"/>
      <c r="Q358" s="588"/>
      <c r="R358" s="588"/>
      <c r="S358" s="588"/>
      <c r="T358" s="551"/>
      <c r="U358" s="14"/>
      <c r="V358" s="14">
        <f t="shared" si="53"/>
        <v>0</v>
      </c>
      <c r="W358" s="13"/>
      <c r="X358" s="123"/>
      <c r="Y358" s="14"/>
      <c r="Z358" s="14">
        <f t="shared" si="49"/>
        <v>0</v>
      </c>
      <c r="AB358" s="14"/>
      <c r="AC358" s="14">
        <f t="shared" si="54"/>
        <v>0</v>
      </c>
      <c r="AD358" s="14"/>
      <c r="AE358" s="14">
        <f t="shared" si="55"/>
        <v>0</v>
      </c>
      <c r="AF358" s="14"/>
      <c r="AG358" s="14"/>
      <c r="AH358" s="178">
        <v>0</v>
      </c>
      <c r="AI358" s="14">
        <f t="shared" si="56"/>
        <v>0</v>
      </c>
      <c r="AJ358" s="14"/>
      <c r="AK358" s="14">
        <f t="shared" si="50"/>
        <v>0</v>
      </c>
      <c r="AL358" s="14">
        <f t="shared" si="51"/>
        <v>0</v>
      </c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</row>
    <row r="359" spans="2:61" s="139" customFormat="1" ht="13.05" customHeight="1" outlineLevel="1">
      <c r="B359" s="1236"/>
      <c r="C359" s="948"/>
      <c r="D359" s="639" t="s">
        <v>3304</v>
      </c>
      <c r="E359" s="1236"/>
      <c r="F359" s="1236"/>
      <c r="G359" s="794" t="s">
        <v>3707</v>
      </c>
      <c r="H359" s="361" t="s">
        <v>982</v>
      </c>
      <c r="I359" s="152">
        <f t="shared" si="52"/>
        <v>40</v>
      </c>
      <c r="J359" s="640">
        <v>40</v>
      </c>
      <c r="K359" s="640">
        <v>0</v>
      </c>
      <c r="L359" s="482">
        <v>0</v>
      </c>
      <c r="M359" s="588"/>
      <c r="N359" s="588"/>
      <c r="O359" s="588"/>
      <c r="P359" s="588"/>
      <c r="Q359" s="588"/>
      <c r="R359" s="588"/>
      <c r="S359" s="588"/>
      <c r="T359" s="551"/>
      <c r="U359" s="14"/>
      <c r="V359" s="14">
        <f t="shared" si="53"/>
        <v>0</v>
      </c>
      <c r="W359" s="13"/>
      <c r="X359" s="123"/>
      <c r="Y359" s="14"/>
      <c r="Z359" s="14">
        <f t="shared" si="49"/>
        <v>0</v>
      </c>
      <c r="AB359" s="14"/>
      <c r="AC359" s="14">
        <f t="shared" si="54"/>
        <v>0</v>
      </c>
      <c r="AD359" s="14"/>
      <c r="AE359" s="14">
        <f t="shared" si="55"/>
        <v>0</v>
      </c>
      <c r="AF359" s="14"/>
      <c r="AG359" s="14"/>
      <c r="AH359" s="178">
        <v>0</v>
      </c>
      <c r="AI359" s="14">
        <f t="shared" si="56"/>
        <v>0</v>
      </c>
      <c r="AJ359" s="14"/>
      <c r="AK359" s="14">
        <f t="shared" si="50"/>
        <v>0</v>
      </c>
      <c r="AL359" s="14">
        <f t="shared" si="51"/>
        <v>0</v>
      </c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</row>
    <row r="360" spans="2:61" s="139" customFormat="1" ht="13.05" customHeight="1" outlineLevel="1">
      <c r="B360" s="1236"/>
      <c r="C360" s="948"/>
      <c r="D360" s="639" t="s">
        <v>3259</v>
      </c>
      <c r="E360" s="1236"/>
      <c r="F360" s="1236"/>
      <c r="G360" s="794" t="s">
        <v>3707</v>
      </c>
      <c r="H360" s="361" t="s">
        <v>982</v>
      </c>
      <c r="I360" s="152">
        <f t="shared" si="52"/>
        <v>2</v>
      </c>
      <c r="J360" s="640">
        <v>1</v>
      </c>
      <c r="K360" s="640">
        <v>1</v>
      </c>
      <c r="L360" s="482">
        <v>0</v>
      </c>
      <c r="M360" s="588"/>
      <c r="N360" s="588"/>
      <c r="O360" s="588"/>
      <c r="P360" s="588"/>
      <c r="Q360" s="588"/>
      <c r="R360" s="588"/>
      <c r="S360" s="588"/>
      <c r="T360" s="551"/>
      <c r="U360" s="14"/>
      <c r="V360" s="14">
        <f t="shared" si="53"/>
        <v>0</v>
      </c>
      <c r="W360" s="13"/>
      <c r="X360" s="123"/>
      <c r="Y360" s="14"/>
      <c r="Z360" s="14">
        <f t="shared" si="49"/>
        <v>0</v>
      </c>
      <c r="AB360" s="14"/>
      <c r="AC360" s="14">
        <f t="shared" si="54"/>
        <v>0</v>
      </c>
      <c r="AD360" s="14"/>
      <c r="AE360" s="14">
        <f t="shared" si="55"/>
        <v>0</v>
      </c>
      <c r="AF360" s="14"/>
      <c r="AG360" s="14"/>
      <c r="AH360" s="178">
        <v>0</v>
      </c>
      <c r="AI360" s="14">
        <f t="shared" si="56"/>
        <v>0</v>
      </c>
      <c r="AJ360" s="14"/>
      <c r="AK360" s="14">
        <f t="shared" si="50"/>
        <v>0</v>
      </c>
      <c r="AL360" s="14">
        <f t="shared" si="51"/>
        <v>0</v>
      </c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</row>
    <row r="361" spans="2:61" s="139" customFormat="1" ht="13.05" customHeight="1" outlineLevel="1">
      <c r="B361" s="1236"/>
      <c r="C361" s="948"/>
      <c r="D361" s="639" t="s">
        <v>3305</v>
      </c>
      <c r="E361" s="1236"/>
      <c r="F361" s="1236"/>
      <c r="G361" s="794" t="s">
        <v>3707</v>
      </c>
      <c r="H361" s="361" t="s">
        <v>982</v>
      </c>
      <c r="I361" s="152">
        <f t="shared" si="52"/>
        <v>15</v>
      </c>
      <c r="J361" s="640">
        <v>15</v>
      </c>
      <c r="K361" s="640">
        <v>0</v>
      </c>
      <c r="L361" s="482">
        <v>0</v>
      </c>
      <c r="M361" s="588"/>
      <c r="N361" s="588"/>
      <c r="O361" s="588"/>
      <c r="P361" s="588"/>
      <c r="Q361" s="588"/>
      <c r="R361" s="588"/>
      <c r="S361" s="588"/>
      <c r="T361" s="551"/>
      <c r="U361" s="14"/>
      <c r="V361" s="14">
        <f t="shared" si="53"/>
        <v>0</v>
      </c>
      <c r="W361" s="13"/>
      <c r="X361" s="123"/>
      <c r="Y361" s="14"/>
      <c r="Z361" s="14">
        <f t="shared" si="49"/>
        <v>0</v>
      </c>
      <c r="AB361" s="14"/>
      <c r="AC361" s="14">
        <f t="shared" si="54"/>
        <v>0</v>
      </c>
      <c r="AD361" s="14"/>
      <c r="AE361" s="14">
        <f t="shared" si="55"/>
        <v>0</v>
      </c>
      <c r="AF361" s="14"/>
      <c r="AG361" s="14"/>
      <c r="AH361" s="178">
        <v>0</v>
      </c>
      <c r="AI361" s="14">
        <f t="shared" si="56"/>
        <v>0</v>
      </c>
      <c r="AJ361" s="14"/>
      <c r="AK361" s="14">
        <f t="shared" si="50"/>
        <v>0</v>
      </c>
      <c r="AL361" s="14">
        <f t="shared" si="51"/>
        <v>0</v>
      </c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</row>
    <row r="362" spans="2:61" s="139" customFormat="1" ht="13.05" customHeight="1" outlineLevel="1">
      <c r="B362" s="1236"/>
      <c r="C362" s="948"/>
      <c r="D362" s="639" t="s">
        <v>3306</v>
      </c>
      <c r="E362" s="1236"/>
      <c r="F362" s="1236"/>
      <c r="G362" s="794" t="s">
        <v>3707</v>
      </c>
      <c r="H362" s="361" t="s">
        <v>982</v>
      </c>
      <c r="I362" s="152">
        <f t="shared" si="52"/>
        <v>15</v>
      </c>
      <c r="J362" s="640">
        <v>15</v>
      </c>
      <c r="K362" s="640">
        <v>0</v>
      </c>
      <c r="L362" s="482">
        <v>0</v>
      </c>
      <c r="M362" s="588"/>
      <c r="N362" s="588"/>
      <c r="O362" s="588"/>
      <c r="P362" s="588"/>
      <c r="Q362" s="588"/>
      <c r="R362" s="588"/>
      <c r="S362" s="588"/>
      <c r="T362" s="551"/>
      <c r="U362" s="14"/>
      <c r="V362" s="14">
        <f t="shared" si="53"/>
        <v>0</v>
      </c>
      <c r="W362" s="13"/>
      <c r="X362" s="123"/>
      <c r="Y362" s="14"/>
      <c r="Z362" s="14">
        <f t="shared" si="49"/>
        <v>0</v>
      </c>
      <c r="AB362" s="14"/>
      <c r="AC362" s="14">
        <f t="shared" si="54"/>
        <v>0</v>
      </c>
      <c r="AD362" s="14"/>
      <c r="AE362" s="14">
        <f t="shared" si="55"/>
        <v>0</v>
      </c>
      <c r="AF362" s="14"/>
      <c r="AG362" s="14"/>
      <c r="AH362" s="178">
        <v>0</v>
      </c>
      <c r="AI362" s="14">
        <f t="shared" si="56"/>
        <v>0</v>
      </c>
      <c r="AJ362" s="14"/>
      <c r="AK362" s="14">
        <f t="shared" si="50"/>
        <v>0</v>
      </c>
      <c r="AL362" s="14">
        <f t="shared" si="51"/>
        <v>0</v>
      </c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</row>
    <row r="363" spans="2:61" s="139" customFormat="1" ht="13.05" customHeight="1" outlineLevel="1">
      <c r="B363" s="1236"/>
      <c r="C363" s="948"/>
      <c r="D363" s="639" t="s">
        <v>3307</v>
      </c>
      <c r="E363" s="1236"/>
      <c r="F363" s="1236"/>
      <c r="G363" s="794" t="s">
        <v>3707</v>
      </c>
      <c r="H363" s="361" t="s">
        <v>982</v>
      </c>
      <c r="I363" s="152">
        <f t="shared" si="52"/>
        <v>2</v>
      </c>
      <c r="J363" s="640">
        <v>1</v>
      </c>
      <c r="K363" s="640">
        <v>1</v>
      </c>
      <c r="L363" s="482">
        <v>0</v>
      </c>
      <c r="M363" s="588"/>
      <c r="N363" s="588"/>
      <c r="O363" s="588"/>
      <c r="P363" s="588"/>
      <c r="Q363" s="588"/>
      <c r="R363" s="588"/>
      <c r="S363" s="588"/>
      <c r="T363" s="551"/>
      <c r="U363" s="14"/>
      <c r="V363" s="14">
        <f t="shared" si="53"/>
        <v>0</v>
      </c>
      <c r="W363" s="13"/>
      <c r="X363" s="123"/>
      <c r="Y363" s="14"/>
      <c r="Z363" s="14">
        <f t="shared" si="49"/>
        <v>0</v>
      </c>
      <c r="AB363" s="14"/>
      <c r="AC363" s="14">
        <f t="shared" si="54"/>
        <v>0</v>
      </c>
      <c r="AD363" s="14"/>
      <c r="AE363" s="14">
        <f t="shared" si="55"/>
        <v>0</v>
      </c>
      <c r="AF363" s="14"/>
      <c r="AG363" s="14"/>
      <c r="AH363" s="178">
        <v>0</v>
      </c>
      <c r="AI363" s="14">
        <f t="shared" si="56"/>
        <v>0</v>
      </c>
      <c r="AJ363" s="14"/>
      <c r="AK363" s="14">
        <f t="shared" si="50"/>
        <v>0</v>
      </c>
      <c r="AL363" s="14">
        <f t="shared" si="51"/>
        <v>0</v>
      </c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</row>
    <row r="364" spans="2:61" s="139" customFormat="1" ht="13.05" customHeight="1" outlineLevel="1">
      <c r="B364" s="1236"/>
      <c r="C364" s="948"/>
      <c r="D364" s="639" t="s">
        <v>3308</v>
      </c>
      <c r="E364" s="1236"/>
      <c r="F364" s="1236"/>
      <c r="G364" s="794" t="s">
        <v>3707</v>
      </c>
      <c r="H364" s="361" t="s">
        <v>982</v>
      </c>
      <c r="I364" s="152">
        <f t="shared" si="52"/>
        <v>10</v>
      </c>
      <c r="J364" s="640">
        <v>10</v>
      </c>
      <c r="K364" s="640">
        <v>0</v>
      </c>
      <c r="L364" s="482">
        <v>0</v>
      </c>
      <c r="M364" s="588"/>
      <c r="N364" s="588"/>
      <c r="O364" s="588"/>
      <c r="P364" s="588"/>
      <c r="Q364" s="588"/>
      <c r="R364" s="588"/>
      <c r="S364" s="588"/>
      <c r="T364" s="551"/>
      <c r="U364" s="14"/>
      <c r="V364" s="14">
        <f t="shared" si="53"/>
        <v>0</v>
      </c>
      <c r="W364" s="13"/>
      <c r="X364" s="123"/>
      <c r="Y364" s="14"/>
      <c r="Z364" s="14">
        <f t="shared" si="49"/>
        <v>0</v>
      </c>
      <c r="AB364" s="14"/>
      <c r="AC364" s="14">
        <f t="shared" si="54"/>
        <v>0</v>
      </c>
      <c r="AD364" s="14"/>
      <c r="AE364" s="14">
        <f t="shared" si="55"/>
        <v>0</v>
      </c>
      <c r="AF364" s="14"/>
      <c r="AG364" s="14"/>
      <c r="AH364" s="178">
        <v>0</v>
      </c>
      <c r="AI364" s="14">
        <f t="shared" si="56"/>
        <v>0</v>
      </c>
      <c r="AJ364" s="14"/>
      <c r="AK364" s="14">
        <f t="shared" si="50"/>
        <v>0</v>
      </c>
      <c r="AL364" s="14">
        <f t="shared" si="51"/>
        <v>0</v>
      </c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</row>
    <row r="365" spans="2:61" s="139" customFormat="1" ht="13.05" customHeight="1" outlineLevel="1">
      <c r="B365" s="1236"/>
      <c r="C365" s="948"/>
      <c r="D365" s="639" t="s">
        <v>3309</v>
      </c>
      <c r="E365" s="1236"/>
      <c r="F365" s="1236"/>
      <c r="G365" s="794" t="s">
        <v>3707</v>
      </c>
      <c r="H365" s="361" t="s">
        <v>982</v>
      </c>
      <c r="I365" s="152">
        <f t="shared" si="52"/>
        <v>10</v>
      </c>
      <c r="J365" s="640">
        <v>10</v>
      </c>
      <c r="K365" s="640">
        <v>0</v>
      </c>
      <c r="L365" s="482">
        <v>0</v>
      </c>
      <c r="M365" s="588"/>
      <c r="N365" s="588"/>
      <c r="O365" s="588"/>
      <c r="P365" s="588"/>
      <c r="Q365" s="588"/>
      <c r="R365" s="588"/>
      <c r="S365" s="588"/>
      <c r="T365" s="551"/>
      <c r="U365" s="14"/>
      <c r="V365" s="14">
        <f t="shared" si="53"/>
        <v>0</v>
      </c>
      <c r="W365" s="13"/>
      <c r="X365" s="123"/>
      <c r="Y365" s="14"/>
      <c r="Z365" s="14">
        <f t="shared" si="49"/>
        <v>0</v>
      </c>
      <c r="AB365" s="14"/>
      <c r="AC365" s="14">
        <f t="shared" si="54"/>
        <v>0</v>
      </c>
      <c r="AD365" s="14"/>
      <c r="AE365" s="14">
        <f t="shared" si="55"/>
        <v>0</v>
      </c>
      <c r="AF365" s="14"/>
      <c r="AG365" s="14"/>
      <c r="AH365" s="178">
        <v>0</v>
      </c>
      <c r="AI365" s="14">
        <f t="shared" si="56"/>
        <v>0</v>
      </c>
      <c r="AJ365" s="14"/>
      <c r="AK365" s="14">
        <f t="shared" si="50"/>
        <v>0</v>
      </c>
      <c r="AL365" s="14">
        <f t="shared" si="51"/>
        <v>0</v>
      </c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</row>
    <row r="366" spans="2:61" s="139" customFormat="1" ht="13.05" customHeight="1" outlineLevel="1">
      <c r="B366" s="1236"/>
      <c r="C366" s="948"/>
      <c r="D366" s="639" t="s">
        <v>3310</v>
      </c>
      <c r="E366" s="1236"/>
      <c r="F366" s="1236"/>
      <c r="G366" s="794" t="s">
        <v>3707</v>
      </c>
      <c r="H366" s="361" t="s">
        <v>982</v>
      </c>
      <c r="I366" s="152">
        <f t="shared" si="52"/>
        <v>10</v>
      </c>
      <c r="J366" s="640">
        <v>10</v>
      </c>
      <c r="K366" s="640">
        <v>0</v>
      </c>
      <c r="L366" s="482">
        <v>0</v>
      </c>
      <c r="M366" s="588"/>
      <c r="N366" s="588"/>
      <c r="O366" s="588"/>
      <c r="P366" s="588"/>
      <c r="Q366" s="588"/>
      <c r="R366" s="588"/>
      <c r="S366" s="588"/>
      <c r="T366" s="551"/>
      <c r="U366" s="14"/>
      <c r="V366" s="14">
        <f t="shared" si="53"/>
        <v>0</v>
      </c>
      <c r="W366" s="13"/>
      <c r="X366" s="123"/>
      <c r="Y366" s="14"/>
      <c r="Z366" s="14">
        <f t="shared" si="49"/>
        <v>0</v>
      </c>
      <c r="AB366" s="14"/>
      <c r="AC366" s="14">
        <f t="shared" si="54"/>
        <v>0</v>
      </c>
      <c r="AD366" s="14"/>
      <c r="AE366" s="14">
        <f t="shared" si="55"/>
        <v>0</v>
      </c>
      <c r="AF366" s="14"/>
      <c r="AG366" s="14"/>
      <c r="AH366" s="178">
        <v>0</v>
      </c>
      <c r="AI366" s="14">
        <f t="shared" si="56"/>
        <v>0</v>
      </c>
      <c r="AJ366" s="14"/>
      <c r="AK366" s="14">
        <f t="shared" si="50"/>
        <v>0</v>
      </c>
      <c r="AL366" s="14">
        <f t="shared" si="51"/>
        <v>0</v>
      </c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</row>
    <row r="367" spans="2:61" s="139" customFormat="1" ht="13.05" customHeight="1" outlineLevel="1">
      <c r="B367" s="1236"/>
      <c r="C367" s="948"/>
      <c r="D367" s="639" t="s">
        <v>3311</v>
      </c>
      <c r="E367" s="1236"/>
      <c r="F367" s="1236"/>
      <c r="G367" s="794" t="s">
        <v>3707</v>
      </c>
      <c r="H367" s="361" t="s">
        <v>982</v>
      </c>
      <c r="I367" s="152">
        <f t="shared" si="52"/>
        <v>2</v>
      </c>
      <c r="J367" s="640">
        <v>1</v>
      </c>
      <c r="K367" s="640">
        <v>1</v>
      </c>
      <c r="L367" s="482">
        <v>0</v>
      </c>
      <c r="M367" s="588"/>
      <c r="N367" s="588"/>
      <c r="O367" s="588"/>
      <c r="P367" s="588"/>
      <c r="Q367" s="588"/>
      <c r="R367" s="588"/>
      <c r="S367" s="588"/>
      <c r="T367" s="551"/>
      <c r="U367" s="14"/>
      <c r="V367" s="14">
        <f t="shared" si="53"/>
        <v>0</v>
      </c>
      <c r="W367" s="13"/>
      <c r="X367" s="123"/>
      <c r="Y367" s="14"/>
      <c r="Z367" s="14">
        <f t="shared" si="49"/>
        <v>0</v>
      </c>
      <c r="AB367" s="14"/>
      <c r="AC367" s="14">
        <f t="shared" si="54"/>
        <v>0</v>
      </c>
      <c r="AD367" s="14"/>
      <c r="AE367" s="14">
        <f t="shared" si="55"/>
        <v>0</v>
      </c>
      <c r="AF367" s="14"/>
      <c r="AG367" s="14"/>
      <c r="AH367" s="178">
        <v>0</v>
      </c>
      <c r="AI367" s="14">
        <f t="shared" si="56"/>
        <v>0</v>
      </c>
      <c r="AJ367" s="14"/>
      <c r="AK367" s="14">
        <f t="shared" si="50"/>
        <v>0</v>
      </c>
      <c r="AL367" s="14">
        <f t="shared" si="51"/>
        <v>0</v>
      </c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</row>
    <row r="368" spans="2:61" s="139" customFormat="1" ht="13.05" customHeight="1" outlineLevel="1">
      <c r="B368" s="1236"/>
      <c r="C368" s="948"/>
      <c r="D368" s="639" t="s">
        <v>3312</v>
      </c>
      <c r="E368" s="1236"/>
      <c r="F368" s="1236"/>
      <c r="G368" s="794" t="s">
        <v>3707</v>
      </c>
      <c r="H368" s="361" t="s">
        <v>982</v>
      </c>
      <c r="I368" s="152">
        <f t="shared" si="52"/>
        <v>60</v>
      </c>
      <c r="J368" s="640">
        <v>60</v>
      </c>
      <c r="K368" s="640">
        <v>0</v>
      </c>
      <c r="L368" s="482">
        <v>0</v>
      </c>
      <c r="M368" s="588"/>
      <c r="N368" s="588"/>
      <c r="O368" s="588"/>
      <c r="P368" s="588"/>
      <c r="Q368" s="588"/>
      <c r="R368" s="588"/>
      <c r="S368" s="588"/>
      <c r="T368" s="551"/>
      <c r="U368" s="14"/>
      <c r="V368" s="14">
        <f t="shared" si="53"/>
        <v>0</v>
      </c>
      <c r="W368" s="13"/>
      <c r="X368" s="123"/>
      <c r="Y368" s="14"/>
      <c r="Z368" s="14">
        <f t="shared" si="49"/>
        <v>0</v>
      </c>
      <c r="AB368" s="14"/>
      <c r="AC368" s="14">
        <f t="shared" si="54"/>
        <v>0</v>
      </c>
      <c r="AD368" s="14"/>
      <c r="AE368" s="14">
        <f t="shared" si="55"/>
        <v>0</v>
      </c>
      <c r="AF368" s="14"/>
      <c r="AG368" s="14"/>
      <c r="AH368" s="178">
        <v>0</v>
      </c>
      <c r="AI368" s="14">
        <f t="shared" si="56"/>
        <v>0</v>
      </c>
      <c r="AJ368" s="14"/>
      <c r="AK368" s="14">
        <f t="shared" si="50"/>
        <v>0</v>
      </c>
      <c r="AL368" s="14">
        <f t="shared" si="51"/>
        <v>0</v>
      </c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</row>
    <row r="369" spans="2:61" s="139" customFormat="1" ht="13.05" customHeight="1" outlineLevel="1">
      <c r="B369" s="1236"/>
      <c r="C369" s="948"/>
      <c r="D369" s="639" t="s">
        <v>3313</v>
      </c>
      <c r="E369" s="1236"/>
      <c r="F369" s="1236"/>
      <c r="G369" s="794" t="s">
        <v>3707</v>
      </c>
      <c r="H369" s="361" t="s">
        <v>982</v>
      </c>
      <c r="I369" s="152">
        <f t="shared" si="52"/>
        <v>50</v>
      </c>
      <c r="J369" s="640">
        <v>50</v>
      </c>
      <c r="K369" s="640">
        <v>0</v>
      </c>
      <c r="L369" s="482">
        <v>0</v>
      </c>
      <c r="M369" s="588"/>
      <c r="N369" s="588"/>
      <c r="O369" s="588"/>
      <c r="P369" s="588"/>
      <c r="Q369" s="588"/>
      <c r="R369" s="588"/>
      <c r="S369" s="588"/>
      <c r="T369" s="551"/>
      <c r="U369" s="14"/>
      <c r="V369" s="14">
        <f t="shared" si="53"/>
        <v>0</v>
      </c>
      <c r="W369" s="13"/>
      <c r="X369" s="123"/>
      <c r="Y369" s="14"/>
      <c r="Z369" s="14">
        <f t="shared" si="49"/>
        <v>0</v>
      </c>
      <c r="AB369" s="14"/>
      <c r="AC369" s="14">
        <f t="shared" si="54"/>
        <v>0</v>
      </c>
      <c r="AD369" s="14"/>
      <c r="AE369" s="14">
        <f t="shared" si="55"/>
        <v>0</v>
      </c>
      <c r="AF369" s="14"/>
      <c r="AG369" s="14"/>
      <c r="AH369" s="178">
        <v>0</v>
      </c>
      <c r="AI369" s="14">
        <f t="shared" si="56"/>
        <v>0</v>
      </c>
      <c r="AJ369" s="14"/>
      <c r="AK369" s="14">
        <f t="shared" si="50"/>
        <v>0</v>
      </c>
      <c r="AL369" s="14">
        <f t="shared" si="51"/>
        <v>0</v>
      </c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</row>
    <row r="370" spans="2:61" s="139" customFormat="1" ht="13.05" customHeight="1" outlineLevel="1">
      <c r="B370" s="1236"/>
      <c r="C370" s="948"/>
      <c r="D370" s="639" t="s">
        <v>3314</v>
      </c>
      <c r="E370" s="1236"/>
      <c r="F370" s="1236"/>
      <c r="G370" s="794" t="s">
        <v>3707</v>
      </c>
      <c r="H370" s="361" t="s">
        <v>982</v>
      </c>
      <c r="I370" s="152">
        <f t="shared" si="52"/>
        <v>10</v>
      </c>
      <c r="J370" s="640">
        <v>10</v>
      </c>
      <c r="K370" s="640">
        <v>0</v>
      </c>
      <c r="L370" s="482">
        <v>0</v>
      </c>
      <c r="M370" s="588"/>
      <c r="N370" s="588"/>
      <c r="O370" s="588"/>
      <c r="P370" s="588"/>
      <c r="Q370" s="588"/>
      <c r="R370" s="588"/>
      <c r="S370" s="588"/>
      <c r="T370" s="551"/>
      <c r="U370" s="14"/>
      <c r="V370" s="14">
        <f t="shared" si="53"/>
        <v>0</v>
      </c>
      <c r="W370" s="13"/>
      <c r="X370" s="123"/>
      <c r="Y370" s="14"/>
      <c r="Z370" s="14">
        <f t="shared" si="49"/>
        <v>0</v>
      </c>
      <c r="AB370" s="14"/>
      <c r="AC370" s="14">
        <f t="shared" si="54"/>
        <v>0</v>
      </c>
      <c r="AD370" s="14"/>
      <c r="AE370" s="14">
        <f t="shared" si="55"/>
        <v>0</v>
      </c>
      <c r="AF370" s="14"/>
      <c r="AG370" s="14"/>
      <c r="AH370" s="178">
        <v>0</v>
      </c>
      <c r="AI370" s="14">
        <f t="shared" si="56"/>
        <v>0</v>
      </c>
      <c r="AJ370" s="14"/>
      <c r="AK370" s="14">
        <f t="shared" si="50"/>
        <v>0</v>
      </c>
      <c r="AL370" s="14">
        <f t="shared" si="51"/>
        <v>0</v>
      </c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</row>
    <row r="371" spans="2:61" s="139" customFormat="1" ht="13.05" customHeight="1" outlineLevel="1">
      <c r="B371" s="1236"/>
      <c r="C371" s="948"/>
      <c r="D371" s="639" t="s">
        <v>3315</v>
      </c>
      <c r="E371" s="1236"/>
      <c r="F371" s="1236"/>
      <c r="G371" s="794" t="s">
        <v>3707</v>
      </c>
      <c r="H371" s="361" t="s">
        <v>982</v>
      </c>
      <c r="I371" s="152">
        <f t="shared" si="52"/>
        <v>10</v>
      </c>
      <c r="J371" s="640">
        <v>10</v>
      </c>
      <c r="K371" s="640">
        <v>0</v>
      </c>
      <c r="L371" s="482">
        <v>0</v>
      </c>
      <c r="M371" s="588"/>
      <c r="N371" s="588"/>
      <c r="O371" s="588"/>
      <c r="P371" s="588"/>
      <c r="Q371" s="588"/>
      <c r="R371" s="588"/>
      <c r="S371" s="588"/>
      <c r="T371" s="551"/>
      <c r="U371" s="14"/>
      <c r="V371" s="14">
        <f t="shared" si="53"/>
        <v>0</v>
      </c>
      <c r="W371" s="13"/>
      <c r="X371" s="123"/>
      <c r="Y371" s="14"/>
      <c r="Z371" s="14">
        <f t="shared" si="49"/>
        <v>0</v>
      </c>
      <c r="AB371" s="14"/>
      <c r="AC371" s="14">
        <f t="shared" si="54"/>
        <v>0</v>
      </c>
      <c r="AD371" s="14"/>
      <c r="AE371" s="14">
        <f t="shared" si="55"/>
        <v>0</v>
      </c>
      <c r="AF371" s="14"/>
      <c r="AG371" s="14"/>
      <c r="AH371" s="178">
        <v>0</v>
      </c>
      <c r="AI371" s="14">
        <f t="shared" si="56"/>
        <v>0</v>
      </c>
      <c r="AJ371" s="14"/>
      <c r="AK371" s="14">
        <f t="shared" si="50"/>
        <v>0</v>
      </c>
      <c r="AL371" s="14">
        <f t="shared" si="51"/>
        <v>0</v>
      </c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</row>
    <row r="372" spans="2:61" s="139" customFormat="1" ht="13.05" customHeight="1" outlineLevel="1">
      <c r="B372" s="1236"/>
      <c r="C372" s="948"/>
      <c r="D372" s="639" t="s">
        <v>3316</v>
      </c>
      <c r="E372" s="1236"/>
      <c r="F372" s="1236"/>
      <c r="G372" s="794" t="s">
        <v>3707</v>
      </c>
      <c r="H372" s="361" t="s">
        <v>982</v>
      </c>
      <c r="I372" s="152">
        <f t="shared" si="52"/>
        <v>15</v>
      </c>
      <c r="J372" s="640">
        <v>15</v>
      </c>
      <c r="K372" s="640">
        <v>0</v>
      </c>
      <c r="L372" s="482">
        <v>0</v>
      </c>
      <c r="M372" s="588"/>
      <c r="N372" s="588"/>
      <c r="O372" s="588"/>
      <c r="P372" s="588"/>
      <c r="Q372" s="588"/>
      <c r="R372" s="588"/>
      <c r="S372" s="588"/>
      <c r="T372" s="551"/>
      <c r="U372" s="14"/>
      <c r="V372" s="14">
        <f t="shared" si="53"/>
        <v>0</v>
      </c>
      <c r="W372" s="13"/>
      <c r="X372" s="123"/>
      <c r="Y372" s="14"/>
      <c r="Z372" s="14">
        <f t="shared" si="49"/>
        <v>0</v>
      </c>
      <c r="AB372" s="14"/>
      <c r="AC372" s="14">
        <f t="shared" si="54"/>
        <v>0</v>
      </c>
      <c r="AD372" s="14"/>
      <c r="AE372" s="14">
        <f t="shared" si="55"/>
        <v>0</v>
      </c>
      <c r="AF372" s="14"/>
      <c r="AG372" s="14"/>
      <c r="AH372" s="178">
        <v>0</v>
      </c>
      <c r="AI372" s="14">
        <f t="shared" si="56"/>
        <v>0</v>
      </c>
      <c r="AJ372" s="14"/>
      <c r="AK372" s="14">
        <f t="shared" si="50"/>
        <v>0</v>
      </c>
      <c r="AL372" s="14">
        <f t="shared" si="51"/>
        <v>0</v>
      </c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</row>
    <row r="373" spans="2:61" s="139" customFormat="1" ht="13.05" customHeight="1" outlineLevel="1">
      <c r="B373" s="1236"/>
      <c r="C373" s="948"/>
      <c r="D373" s="639" t="s">
        <v>3317</v>
      </c>
      <c r="E373" s="1236"/>
      <c r="F373" s="1236"/>
      <c r="G373" s="794" t="s">
        <v>3707</v>
      </c>
      <c r="H373" s="361" t="s">
        <v>982</v>
      </c>
      <c r="I373" s="152">
        <f t="shared" si="52"/>
        <v>2</v>
      </c>
      <c r="J373" s="640">
        <v>1</v>
      </c>
      <c r="K373" s="640">
        <v>1</v>
      </c>
      <c r="L373" s="482">
        <v>0</v>
      </c>
      <c r="M373" s="588"/>
      <c r="N373" s="588"/>
      <c r="O373" s="588"/>
      <c r="P373" s="588"/>
      <c r="Q373" s="588"/>
      <c r="R373" s="588"/>
      <c r="S373" s="588"/>
      <c r="T373" s="551"/>
      <c r="U373" s="14"/>
      <c r="V373" s="14">
        <f t="shared" si="53"/>
        <v>0</v>
      </c>
      <c r="W373" s="13"/>
      <c r="X373" s="123"/>
      <c r="Y373" s="14"/>
      <c r="Z373" s="14">
        <f t="shared" si="49"/>
        <v>0</v>
      </c>
      <c r="AB373" s="14"/>
      <c r="AC373" s="14">
        <f t="shared" si="54"/>
        <v>0</v>
      </c>
      <c r="AD373" s="14"/>
      <c r="AE373" s="14">
        <f t="shared" si="55"/>
        <v>0</v>
      </c>
      <c r="AF373" s="14"/>
      <c r="AG373" s="14"/>
      <c r="AH373" s="178">
        <v>0</v>
      </c>
      <c r="AI373" s="14">
        <f t="shared" si="56"/>
        <v>0</v>
      </c>
      <c r="AJ373" s="14"/>
      <c r="AK373" s="14">
        <f t="shared" si="50"/>
        <v>0</v>
      </c>
      <c r="AL373" s="14">
        <f t="shared" si="51"/>
        <v>0</v>
      </c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</row>
    <row r="374" spans="2:61" s="139" customFormat="1" ht="13.05" customHeight="1" outlineLevel="1">
      <c r="B374" s="1236"/>
      <c r="C374" s="948"/>
      <c r="D374" s="639" t="s">
        <v>3318</v>
      </c>
      <c r="E374" s="1236"/>
      <c r="F374" s="1236"/>
      <c r="G374" s="794" t="s">
        <v>3707</v>
      </c>
      <c r="H374" s="361" t="s">
        <v>982</v>
      </c>
      <c r="I374" s="152">
        <f t="shared" si="52"/>
        <v>10</v>
      </c>
      <c r="J374" s="640">
        <v>10</v>
      </c>
      <c r="K374" s="640">
        <v>0</v>
      </c>
      <c r="L374" s="482">
        <v>0</v>
      </c>
      <c r="M374" s="588"/>
      <c r="N374" s="588"/>
      <c r="O374" s="588"/>
      <c r="P374" s="588"/>
      <c r="Q374" s="588"/>
      <c r="R374" s="588"/>
      <c r="S374" s="588"/>
      <c r="T374" s="551"/>
      <c r="U374" s="14"/>
      <c r="V374" s="14">
        <f t="shared" si="53"/>
        <v>0</v>
      </c>
      <c r="W374" s="13"/>
      <c r="X374" s="123"/>
      <c r="Y374" s="14"/>
      <c r="Z374" s="14">
        <f t="shared" si="49"/>
        <v>0</v>
      </c>
      <c r="AB374" s="14"/>
      <c r="AC374" s="14">
        <f t="shared" si="54"/>
        <v>0</v>
      </c>
      <c r="AD374" s="14"/>
      <c r="AE374" s="14">
        <f t="shared" si="55"/>
        <v>0</v>
      </c>
      <c r="AF374" s="14"/>
      <c r="AG374" s="14"/>
      <c r="AH374" s="178">
        <v>0</v>
      </c>
      <c r="AI374" s="14">
        <f t="shared" si="56"/>
        <v>0</v>
      </c>
      <c r="AJ374" s="14"/>
      <c r="AK374" s="14">
        <f t="shared" si="50"/>
        <v>0</v>
      </c>
      <c r="AL374" s="14">
        <f t="shared" si="51"/>
        <v>0</v>
      </c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</row>
    <row r="375" spans="2:61" s="139" customFormat="1" ht="13.05" customHeight="1" outlineLevel="1">
      <c r="B375" s="1236"/>
      <c r="C375" s="948"/>
      <c r="D375" s="639" t="s">
        <v>3319</v>
      </c>
      <c r="E375" s="1236"/>
      <c r="F375" s="1236"/>
      <c r="G375" s="794" t="s">
        <v>3707</v>
      </c>
      <c r="H375" s="361" t="s">
        <v>982</v>
      </c>
      <c r="I375" s="152">
        <f t="shared" si="52"/>
        <v>20</v>
      </c>
      <c r="J375" s="640">
        <v>20</v>
      </c>
      <c r="K375" s="640">
        <v>0</v>
      </c>
      <c r="L375" s="482">
        <v>0</v>
      </c>
      <c r="M375" s="588"/>
      <c r="N375" s="588"/>
      <c r="O375" s="588"/>
      <c r="P375" s="588"/>
      <c r="Q375" s="588"/>
      <c r="R375" s="588"/>
      <c r="S375" s="588"/>
      <c r="T375" s="551"/>
      <c r="U375" s="14"/>
      <c r="V375" s="14">
        <f t="shared" si="53"/>
        <v>0</v>
      </c>
      <c r="W375" s="13"/>
      <c r="X375" s="123"/>
      <c r="Y375" s="14"/>
      <c r="Z375" s="14">
        <f t="shared" si="49"/>
        <v>0</v>
      </c>
      <c r="AB375" s="14"/>
      <c r="AC375" s="14">
        <f t="shared" si="54"/>
        <v>0</v>
      </c>
      <c r="AD375" s="14"/>
      <c r="AE375" s="14">
        <f t="shared" si="55"/>
        <v>0</v>
      </c>
      <c r="AF375" s="14"/>
      <c r="AG375" s="14"/>
      <c r="AH375" s="178">
        <v>0</v>
      </c>
      <c r="AI375" s="14">
        <f t="shared" si="56"/>
        <v>0</v>
      </c>
      <c r="AJ375" s="14"/>
      <c r="AK375" s="14">
        <f t="shared" si="50"/>
        <v>0</v>
      </c>
      <c r="AL375" s="14">
        <f t="shared" si="51"/>
        <v>0</v>
      </c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</row>
    <row r="376" spans="2:61" s="139" customFormat="1" ht="13.05" customHeight="1" outlineLevel="1">
      <c r="B376" s="1236"/>
      <c r="C376" s="948"/>
      <c r="D376" s="639" t="s">
        <v>3320</v>
      </c>
      <c r="E376" s="1236"/>
      <c r="F376" s="1236"/>
      <c r="G376" s="794" t="s">
        <v>3707</v>
      </c>
      <c r="H376" s="361" t="s">
        <v>982</v>
      </c>
      <c r="I376" s="152">
        <f t="shared" si="52"/>
        <v>2</v>
      </c>
      <c r="J376" s="640">
        <v>1</v>
      </c>
      <c r="K376" s="640">
        <v>1</v>
      </c>
      <c r="L376" s="482">
        <v>0</v>
      </c>
      <c r="M376" s="588"/>
      <c r="N376" s="588"/>
      <c r="O376" s="588"/>
      <c r="P376" s="588"/>
      <c r="Q376" s="588"/>
      <c r="R376" s="588"/>
      <c r="S376" s="588"/>
      <c r="T376" s="551"/>
      <c r="U376" s="14"/>
      <c r="V376" s="14">
        <f t="shared" si="53"/>
        <v>0</v>
      </c>
      <c r="W376" s="13"/>
      <c r="X376" s="123"/>
      <c r="Y376" s="14"/>
      <c r="Z376" s="14">
        <f t="shared" si="49"/>
        <v>0</v>
      </c>
      <c r="AB376" s="14"/>
      <c r="AC376" s="14">
        <f t="shared" si="54"/>
        <v>0</v>
      </c>
      <c r="AD376" s="14"/>
      <c r="AE376" s="14">
        <f t="shared" si="55"/>
        <v>0</v>
      </c>
      <c r="AF376" s="14"/>
      <c r="AG376" s="14"/>
      <c r="AH376" s="178">
        <v>0</v>
      </c>
      <c r="AI376" s="14">
        <f t="shared" si="56"/>
        <v>0</v>
      </c>
      <c r="AJ376" s="14"/>
      <c r="AK376" s="14">
        <f t="shared" si="50"/>
        <v>0</v>
      </c>
      <c r="AL376" s="14">
        <f t="shared" si="51"/>
        <v>0</v>
      </c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</row>
    <row r="377" spans="2:61" s="139" customFormat="1" ht="13.05" customHeight="1" outlineLevel="1">
      <c r="B377" s="1236"/>
      <c r="C377" s="948"/>
      <c r="D377" s="639" t="s">
        <v>3321</v>
      </c>
      <c r="E377" s="1236"/>
      <c r="F377" s="1236"/>
      <c r="G377" s="794" t="s">
        <v>3707</v>
      </c>
      <c r="H377" s="361" t="s">
        <v>982</v>
      </c>
      <c r="I377" s="152">
        <f t="shared" si="52"/>
        <v>10</v>
      </c>
      <c r="J377" s="640">
        <v>10</v>
      </c>
      <c r="K377" s="640">
        <v>0</v>
      </c>
      <c r="L377" s="482">
        <v>0</v>
      </c>
      <c r="M377" s="588"/>
      <c r="N377" s="588"/>
      <c r="O377" s="588"/>
      <c r="P377" s="588"/>
      <c r="Q377" s="588"/>
      <c r="R377" s="588"/>
      <c r="S377" s="588"/>
      <c r="T377" s="551"/>
      <c r="U377" s="14"/>
      <c r="V377" s="14">
        <f t="shared" si="53"/>
        <v>0</v>
      </c>
      <c r="W377" s="13"/>
      <c r="X377" s="123"/>
      <c r="Y377" s="14"/>
      <c r="Z377" s="14">
        <f t="shared" si="49"/>
        <v>0</v>
      </c>
      <c r="AB377" s="14"/>
      <c r="AC377" s="14">
        <f t="shared" si="54"/>
        <v>0</v>
      </c>
      <c r="AD377" s="14"/>
      <c r="AE377" s="14">
        <f t="shared" si="55"/>
        <v>0</v>
      </c>
      <c r="AF377" s="14"/>
      <c r="AG377" s="14"/>
      <c r="AH377" s="178">
        <v>0</v>
      </c>
      <c r="AI377" s="14">
        <f t="shared" si="56"/>
        <v>0</v>
      </c>
      <c r="AJ377" s="14"/>
      <c r="AK377" s="14">
        <f t="shared" si="50"/>
        <v>0</v>
      </c>
      <c r="AL377" s="14">
        <f t="shared" si="51"/>
        <v>0</v>
      </c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</row>
    <row r="378" spans="2:61" s="139" customFormat="1" ht="13.05" customHeight="1" outlineLevel="1">
      <c r="B378" s="1236"/>
      <c r="C378" s="948"/>
      <c r="D378" s="639" t="s">
        <v>3322</v>
      </c>
      <c r="E378" s="1236"/>
      <c r="F378" s="1236"/>
      <c r="G378" s="794" t="s">
        <v>3707</v>
      </c>
      <c r="H378" s="361" t="s">
        <v>982</v>
      </c>
      <c r="I378" s="152">
        <f t="shared" si="52"/>
        <v>15</v>
      </c>
      <c r="J378" s="640">
        <v>15</v>
      </c>
      <c r="K378" s="640">
        <v>0</v>
      </c>
      <c r="L378" s="482">
        <v>0</v>
      </c>
      <c r="M378" s="588"/>
      <c r="N378" s="588"/>
      <c r="O378" s="588"/>
      <c r="P378" s="588"/>
      <c r="Q378" s="588"/>
      <c r="R378" s="588"/>
      <c r="S378" s="588"/>
      <c r="T378" s="551"/>
      <c r="U378" s="14"/>
      <c r="V378" s="14">
        <f t="shared" si="53"/>
        <v>0</v>
      </c>
      <c r="W378" s="13"/>
      <c r="X378" s="123"/>
      <c r="Y378" s="14"/>
      <c r="Z378" s="14">
        <f t="shared" si="49"/>
        <v>0</v>
      </c>
      <c r="AB378" s="14"/>
      <c r="AC378" s="14">
        <f t="shared" si="54"/>
        <v>0</v>
      </c>
      <c r="AD378" s="14"/>
      <c r="AE378" s="14">
        <f t="shared" si="55"/>
        <v>0</v>
      </c>
      <c r="AF378" s="14"/>
      <c r="AG378" s="14"/>
      <c r="AH378" s="178">
        <v>0</v>
      </c>
      <c r="AI378" s="14">
        <f t="shared" si="56"/>
        <v>0</v>
      </c>
      <c r="AJ378" s="14"/>
      <c r="AK378" s="14">
        <f t="shared" si="50"/>
        <v>0</v>
      </c>
      <c r="AL378" s="14">
        <f t="shared" si="51"/>
        <v>0</v>
      </c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</row>
    <row r="379" spans="2:61" s="139" customFormat="1" ht="13.05" customHeight="1" outlineLevel="1">
      <c r="B379" s="1236"/>
      <c r="C379" s="948"/>
      <c r="D379" s="639" t="s">
        <v>3323</v>
      </c>
      <c r="E379" s="1236"/>
      <c r="F379" s="1236"/>
      <c r="G379" s="794" t="s">
        <v>3707</v>
      </c>
      <c r="H379" s="361" t="s">
        <v>982</v>
      </c>
      <c r="I379" s="152">
        <f t="shared" si="52"/>
        <v>20</v>
      </c>
      <c r="J379" s="640">
        <v>20</v>
      </c>
      <c r="K379" s="640">
        <v>0</v>
      </c>
      <c r="L379" s="482">
        <v>0</v>
      </c>
      <c r="M379" s="588"/>
      <c r="N379" s="588"/>
      <c r="O379" s="588"/>
      <c r="P379" s="588"/>
      <c r="Q379" s="588"/>
      <c r="R379" s="588"/>
      <c r="S379" s="588"/>
      <c r="T379" s="551"/>
      <c r="U379" s="14"/>
      <c r="V379" s="14">
        <f t="shared" si="53"/>
        <v>0</v>
      </c>
      <c r="W379" s="13"/>
      <c r="X379" s="123"/>
      <c r="Y379" s="14"/>
      <c r="Z379" s="14">
        <f t="shared" si="49"/>
        <v>0</v>
      </c>
      <c r="AB379" s="14"/>
      <c r="AC379" s="14">
        <f t="shared" si="54"/>
        <v>0</v>
      </c>
      <c r="AD379" s="14"/>
      <c r="AE379" s="14">
        <f t="shared" si="55"/>
        <v>0</v>
      </c>
      <c r="AF379" s="14"/>
      <c r="AG379" s="14"/>
      <c r="AH379" s="178">
        <v>0</v>
      </c>
      <c r="AI379" s="14">
        <f t="shared" si="56"/>
        <v>0</v>
      </c>
      <c r="AJ379" s="14"/>
      <c r="AK379" s="14">
        <f t="shared" si="50"/>
        <v>0</v>
      </c>
      <c r="AL379" s="14">
        <f t="shared" si="51"/>
        <v>0</v>
      </c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</row>
    <row r="380" spans="2:61" s="139" customFormat="1" ht="13.05" customHeight="1" outlineLevel="1">
      <c r="B380" s="1236"/>
      <c r="C380" s="948"/>
      <c r="D380" s="639" t="s">
        <v>3324</v>
      </c>
      <c r="E380" s="1236"/>
      <c r="F380" s="1236"/>
      <c r="G380" s="794" t="s">
        <v>3707</v>
      </c>
      <c r="H380" s="361" t="s">
        <v>982</v>
      </c>
      <c r="I380" s="152">
        <f t="shared" si="52"/>
        <v>30</v>
      </c>
      <c r="J380" s="640">
        <v>30</v>
      </c>
      <c r="K380" s="640">
        <v>0</v>
      </c>
      <c r="L380" s="482">
        <v>0</v>
      </c>
      <c r="M380" s="588"/>
      <c r="N380" s="588"/>
      <c r="O380" s="588"/>
      <c r="P380" s="588"/>
      <c r="Q380" s="588"/>
      <c r="R380" s="588"/>
      <c r="S380" s="588"/>
      <c r="T380" s="551"/>
      <c r="U380" s="14"/>
      <c r="V380" s="14">
        <f t="shared" si="53"/>
        <v>0</v>
      </c>
      <c r="W380" s="13"/>
      <c r="X380" s="123"/>
      <c r="Y380" s="14"/>
      <c r="Z380" s="14">
        <f t="shared" si="49"/>
        <v>0</v>
      </c>
      <c r="AB380" s="14"/>
      <c r="AC380" s="14">
        <f t="shared" si="54"/>
        <v>0</v>
      </c>
      <c r="AD380" s="14"/>
      <c r="AE380" s="14">
        <f t="shared" si="55"/>
        <v>0</v>
      </c>
      <c r="AF380" s="14"/>
      <c r="AG380" s="14"/>
      <c r="AH380" s="178">
        <v>0</v>
      </c>
      <c r="AI380" s="14">
        <f t="shared" si="56"/>
        <v>0</v>
      </c>
      <c r="AJ380" s="14"/>
      <c r="AK380" s="14">
        <f t="shared" si="50"/>
        <v>0</v>
      </c>
      <c r="AL380" s="14">
        <f t="shared" si="51"/>
        <v>0</v>
      </c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</row>
    <row r="381" spans="2:61" s="139" customFormat="1" ht="13.05" customHeight="1" outlineLevel="1">
      <c r="B381" s="1236"/>
      <c r="C381" s="948"/>
      <c r="D381" s="639" t="s">
        <v>3325</v>
      </c>
      <c r="E381" s="1236"/>
      <c r="F381" s="1236"/>
      <c r="G381" s="794" t="s">
        <v>3707</v>
      </c>
      <c r="H381" s="361" t="s">
        <v>982</v>
      </c>
      <c r="I381" s="152">
        <f t="shared" si="52"/>
        <v>20</v>
      </c>
      <c r="J381" s="640">
        <v>20</v>
      </c>
      <c r="K381" s="640">
        <v>0</v>
      </c>
      <c r="L381" s="482">
        <v>0</v>
      </c>
      <c r="M381" s="588"/>
      <c r="N381" s="588"/>
      <c r="O381" s="588"/>
      <c r="P381" s="588"/>
      <c r="Q381" s="588"/>
      <c r="R381" s="588"/>
      <c r="S381" s="588"/>
      <c r="T381" s="551"/>
      <c r="U381" s="14"/>
      <c r="V381" s="14">
        <f t="shared" si="53"/>
        <v>0</v>
      </c>
      <c r="W381" s="13"/>
      <c r="X381" s="123"/>
      <c r="Y381" s="14"/>
      <c r="Z381" s="14">
        <f t="shared" si="49"/>
        <v>0</v>
      </c>
      <c r="AB381" s="14"/>
      <c r="AC381" s="14">
        <f t="shared" si="54"/>
        <v>0</v>
      </c>
      <c r="AD381" s="14"/>
      <c r="AE381" s="14">
        <f t="shared" si="55"/>
        <v>0</v>
      </c>
      <c r="AF381" s="14"/>
      <c r="AG381" s="14"/>
      <c r="AH381" s="178">
        <v>0</v>
      </c>
      <c r="AI381" s="14">
        <f t="shared" si="56"/>
        <v>0</v>
      </c>
      <c r="AJ381" s="14"/>
      <c r="AK381" s="14">
        <f t="shared" si="50"/>
        <v>0</v>
      </c>
      <c r="AL381" s="14">
        <f t="shared" si="51"/>
        <v>0</v>
      </c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</row>
    <row r="382" spans="2:61" s="139" customFormat="1" ht="13.05" customHeight="1" outlineLevel="1">
      <c r="B382" s="1236"/>
      <c r="C382" s="948"/>
      <c r="D382" s="639" t="s">
        <v>3326</v>
      </c>
      <c r="E382" s="1236"/>
      <c r="F382" s="1236"/>
      <c r="G382" s="794" t="s">
        <v>3707</v>
      </c>
      <c r="H382" s="361" t="s">
        <v>982</v>
      </c>
      <c r="I382" s="152">
        <f t="shared" si="52"/>
        <v>15</v>
      </c>
      <c r="J382" s="640">
        <v>15</v>
      </c>
      <c r="K382" s="640">
        <v>0</v>
      </c>
      <c r="L382" s="482">
        <v>0</v>
      </c>
      <c r="M382" s="588"/>
      <c r="N382" s="588"/>
      <c r="O382" s="588"/>
      <c r="P382" s="588"/>
      <c r="Q382" s="588"/>
      <c r="R382" s="588"/>
      <c r="S382" s="588"/>
      <c r="T382" s="551"/>
      <c r="U382" s="14"/>
      <c r="V382" s="14">
        <f t="shared" si="53"/>
        <v>0</v>
      </c>
      <c r="W382" s="13"/>
      <c r="X382" s="123"/>
      <c r="Y382" s="14"/>
      <c r="Z382" s="14">
        <f t="shared" si="49"/>
        <v>0</v>
      </c>
      <c r="AB382" s="14"/>
      <c r="AC382" s="14">
        <f t="shared" si="54"/>
        <v>0</v>
      </c>
      <c r="AD382" s="14"/>
      <c r="AE382" s="14">
        <f t="shared" si="55"/>
        <v>0</v>
      </c>
      <c r="AF382" s="14"/>
      <c r="AG382" s="14"/>
      <c r="AH382" s="178">
        <v>0</v>
      </c>
      <c r="AI382" s="14">
        <f t="shared" si="56"/>
        <v>0</v>
      </c>
      <c r="AJ382" s="14"/>
      <c r="AK382" s="14">
        <f t="shared" si="50"/>
        <v>0</v>
      </c>
      <c r="AL382" s="14">
        <f t="shared" si="51"/>
        <v>0</v>
      </c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</row>
    <row r="383" spans="2:61" s="139" customFormat="1" ht="13.05" customHeight="1" outlineLevel="1">
      <c r="B383" s="1236"/>
      <c r="C383" s="948"/>
      <c r="D383" s="639" t="s">
        <v>3327</v>
      </c>
      <c r="E383" s="1236"/>
      <c r="F383" s="1236"/>
      <c r="G383" s="794" t="s">
        <v>3707</v>
      </c>
      <c r="H383" s="361" t="s">
        <v>982</v>
      </c>
      <c r="I383" s="152">
        <f t="shared" si="52"/>
        <v>25</v>
      </c>
      <c r="J383" s="640">
        <v>25</v>
      </c>
      <c r="K383" s="640">
        <v>0</v>
      </c>
      <c r="L383" s="482">
        <v>0</v>
      </c>
      <c r="M383" s="588"/>
      <c r="N383" s="588"/>
      <c r="O383" s="588"/>
      <c r="P383" s="588"/>
      <c r="Q383" s="588"/>
      <c r="R383" s="588"/>
      <c r="S383" s="588"/>
      <c r="T383" s="551"/>
      <c r="U383" s="14"/>
      <c r="V383" s="14">
        <f t="shared" si="53"/>
        <v>0</v>
      </c>
      <c r="W383" s="13"/>
      <c r="X383" s="123"/>
      <c r="Y383" s="14"/>
      <c r="Z383" s="14">
        <f t="shared" si="49"/>
        <v>0</v>
      </c>
      <c r="AB383" s="14"/>
      <c r="AC383" s="14">
        <f t="shared" si="54"/>
        <v>0</v>
      </c>
      <c r="AD383" s="14"/>
      <c r="AE383" s="14">
        <f t="shared" si="55"/>
        <v>0</v>
      </c>
      <c r="AF383" s="14"/>
      <c r="AG383" s="14"/>
      <c r="AH383" s="178">
        <v>0</v>
      </c>
      <c r="AI383" s="14">
        <f t="shared" si="56"/>
        <v>0</v>
      </c>
      <c r="AJ383" s="14"/>
      <c r="AK383" s="14">
        <f t="shared" si="50"/>
        <v>0</v>
      </c>
      <c r="AL383" s="14">
        <f t="shared" si="51"/>
        <v>0</v>
      </c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</row>
    <row r="384" spans="2:61" s="139" customFormat="1" ht="13.05" customHeight="1" outlineLevel="1">
      <c r="B384" s="1236"/>
      <c r="C384" s="948"/>
      <c r="D384" s="639" t="s">
        <v>3328</v>
      </c>
      <c r="E384" s="1236"/>
      <c r="F384" s="1236"/>
      <c r="G384" s="794" t="s">
        <v>3707</v>
      </c>
      <c r="H384" s="361" t="s">
        <v>982</v>
      </c>
      <c r="I384" s="152">
        <f t="shared" si="52"/>
        <v>15</v>
      </c>
      <c r="J384" s="640">
        <v>15</v>
      </c>
      <c r="K384" s="640">
        <v>0</v>
      </c>
      <c r="L384" s="482">
        <v>0</v>
      </c>
      <c r="M384" s="588"/>
      <c r="N384" s="588"/>
      <c r="O384" s="588"/>
      <c r="P384" s="588"/>
      <c r="Q384" s="588"/>
      <c r="R384" s="588"/>
      <c r="S384" s="588"/>
      <c r="T384" s="551"/>
      <c r="U384" s="14"/>
      <c r="V384" s="14">
        <f t="shared" si="53"/>
        <v>0</v>
      </c>
      <c r="W384" s="13"/>
      <c r="X384" s="123"/>
      <c r="Y384" s="14"/>
      <c r="Z384" s="14">
        <f t="shared" si="49"/>
        <v>0</v>
      </c>
      <c r="AB384" s="14"/>
      <c r="AC384" s="14">
        <f t="shared" si="54"/>
        <v>0</v>
      </c>
      <c r="AD384" s="14"/>
      <c r="AE384" s="14">
        <f t="shared" si="55"/>
        <v>0</v>
      </c>
      <c r="AF384" s="14"/>
      <c r="AG384" s="14"/>
      <c r="AH384" s="178">
        <v>0</v>
      </c>
      <c r="AI384" s="14">
        <f t="shared" si="56"/>
        <v>0</v>
      </c>
      <c r="AJ384" s="14"/>
      <c r="AK384" s="14">
        <f t="shared" si="50"/>
        <v>0</v>
      </c>
      <c r="AL384" s="14">
        <f t="shared" si="51"/>
        <v>0</v>
      </c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</row>
    <row r="385" spans="2:61" s="139" customFormat="1" ht="13.05" customHeight="1" outlineLevel="1">
      <c r="B385" s="1236"/>
      <c r="C385" s="948"/>
      <c r="D385" s="639" t="s">
        <v>3329</v>
      </c>
      <c r="E385" s="1236"/>
      <c r="F385" s="1236"/>
      <c r="G385" s="794" t="s">
        <v>3707</v>
      </c>
      <c r="H385" s="361" t="s">
        <v>982</v>
      </c>
      <c r="I385" s="152">
        <f t="shared" si="52"/>
        <v>15</v>
      </c>
      <c r="J385" s="640">
        <v>15</v>
      </c>
      <c r="K385" s="640">
        <v>0</v>
      </c>
      <c r="L385" s="482">
        <v>0</v>
      </c>
      <c r="M385" s="588"/>
      <c r="N385" s="588"/>
      <c r="O385" s="588"/>
      <c r="P385" s="588"/>
      <c r="Q385" s="588"/>
      <c r="R385" s="588"/>
      <c r="S385" s="588"/>
      <c r="T385" s="551"/>
      <c r="U385" s="14"/>
      <c r="V385" s="14">
        <f t="shared" si="53"/>
        <v>0</v>
      </c>
      <c r="W385" s="13"/>
      <c r="X385" s="123"/>
      <c r="Y385" s="14"/>
      <c r="Z385" s="14">
        <f t="shared" ref="Z385:Z401" si="57">V385*Y385</f>
        <v>0</v>
      </c>
      <c r="AB385" s="14"/>
      <c r="AC385" s="14">
        <f t="shared" si="54"/>
        <v>0</v>
      </c>
      <c r="AD385" s="14"/>
      <c r="AE385" s="14">
        <f t="shared" si="55"/>
        <v>0</v>
      </c>
      <c r="AF385" s="14"/>
      <c r="AG385" s="14"/>
      <c r="AH385" s="178">
        <v>0</v>
      </c>
      <c r="AI385" s="14">
        <f t="shared" si="56"/>
        <v>0</v>
      </c>
      <c r="AJ385" s="14"/>
      <c r="AK385" s="14">
        <f t="shared" ref="AK385:AK401" si="58">COUNTIF(AM385:AV385,"V")</f>
        <v>0</v>
      </c>
      <c r="AL385" s="14">
        <f t="shared" ref="AL385:AL401" si="59">Z385-AC385-AE385-AI385</f>
        <v>0</v>
      </c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</row>
    <row r="386" spans="2:61" s="139" customFormat="1" ht="13.05" customHeight="1" outlineLevel="1">
      <c r="B386" s="1236"/>
      <c r="C386" s="948"/>
      <c r="D386" s="639" t="s">
        <v>3330</v>
      </c>
      <c r="E386" s="1236"/>
      <c r="F386" s="1236"/>
      <c r="G386" s="794" t="s">
        <v>3707</v>
      </c>
      <c r="H386" s="361" t="s">
        <v>982</v>
      </c>
      <c r="I386" s="152">
        <f t="shared" si="52"/>
        <v>5</v>
      </c>
      <c r="J386" s="640">
        <v>5</v>
      </c>
      <c r="K386" s="640">
        <v>0</v>
      </c>
      <c r="L386" s="482">
        <v>0</v>
      </c>
      <c r="M386" s="588"/>
      <c r="N386" s="588"/>
      <c r="O386" s="588"/>
      <c r="P386" s="588"/>
      <c r="Q386" s="588"/>
      <c r="R386" s="588"/>
      <c r="S386" s="588"/>
      <c r="T386" s="551"/>
      <c r="U386" s="14"/>
      <c r="V386" s="14">
        <f t="shared" si="53"/>
        <v>0</v>
      </c>
      <c r="W386" s="13"/>
      <c r="X386" s="123"/>
      <c r="Y386" s="14"/>
      <c r="Z386" s="14">
        <f t="shared" si="57"/>
        <v>0</v>
      </c>
      <c r="AB386" s="14"/>
      <c r="AC386" s="14">
        <f t="shared" si="54"/>
        <v>0</v>
      </c>
      <c r="AD386" s="14"/>
      <c r="AE386" s="14">
        <f t="shared" si="55"/>
        <v>0</v>
      </c>
      <c r="AF386" s="14"/>
      <c r="AG386" s="14"/>
      <c r="AH386" s="178">
        <v>0</v>
      </c>
      <c r="AI386" s="14">
        <f t="shared" si="56"/>
        <v>0</v>
      </c>
      <c r="AJ386" s="14"/>
      <c r="AK386" s="14">
        <f t="shared" si="58"/>
        <v>0</v>
      </c>
      <c r="AL386" s="14">
        <f t="shared" si="59"/>
        <v>0</v>
      </c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</row>
    <row r="387" spans="2:61" s="139" customFormat="1" ht="13.05" customHeight="1" outlineLevel="1">
      <c r="B387" s="1236"/>
      <c r="C387" s="948"/>
      <c r="D387" s="639" t="s">
        <v>3331</v>
      </c>
      <c r="E387" s="1236"/>
      <c r="F387" s="1236"/>
      <c r="G387" s="794" t="s">
        <v>3707</v>
      </c>
      <c r="H387" s="361" t="s">
        <v>982</v>
      </c>
      <c r="I387" s="152">
        <f t="shared" si="52"/>
        <v>15</v>
      </c>
      <c r="J387" s="640">
        <v>15</v>
      </c>
      <c r="K387" s="640">
        <v>0</v>
      </c>
      <c r="L387" s="482">
        <v>0</v>
      </c>
      <c r="M387" s="588"/>
      <c r="N387" s="588"/>
      <c r="O387" s="588"/>
      <c r="P387" s="588"/>
      <c r="Q387" s="588"/>
      <c r="R387" s="588"/>
      <c r="S387" s="588"/>
      <c r="T387" s="551"/>
      <c r="U387" s="14"/>
      <c r="V387" s="14">
        <f t="shared" si="53"/>
        <v>0</v>
      </c>
      <c r="W387" s="13"/>
      <c r="X387" s="123"/>
      <c r="Y387" s="14"/>
      <c r="Z387" s="14">
        <f t="shared" si="57"/>
        <v>0</v>
      </c>
      <c r="AB387" s="14"/>
      <c r="AC387" s="14">
        <f t="shared" si="54"/>
        <v>0</v>
      </c>
      <c r="AD387" s="14"/>
      <c r="AE387" s="14">
        <f t="shared" si="55"/>
        <v>0</v>
      </c>
      <c r="AF387" s="14"/>
      <c r="AG387" s="14"/>
      <c r="AH387" s="178">
        <v>0</v>
      </c>
      <c r="AI387" s="14">
        <f t="shared" si="56"/>
        <v>0</v>
      </c>
      <c r="AJ387" s="14"/>
      <c r="AK387" s="14">
        <f t="shared" si="58"/>
        <v>0</v>
      </c>
      <c r="AL387" s="14">
        <f t="shared" si="59"/>
        <v>0</v>
      </c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</row>
    <row r="388" spans="2:61" s="139" customFormat="1" ht="13.05" customHeight="1" outlineLevel="1">
      <c r="B388" s="1236"/>
      <c r="C388" s="948"/>
      <c r="D388" s="639" t="s">
        <v>3332</v>
      </c>
      <c r="E388" s="1236"/>
      <c r="F388" s="1236"/>
      <c r="G388" s="794" t="s">
        <v>3707</v>
      </c>
      <c r="H388" s="361" t="s">
        <v>982</v>
      </c>
      <c r="I388" s="152">
        <f t="shared" si="52"/>
        <v>30</v>
      </c>
      <c r="J388" s="640">
        <v>30</v>
      </c>
      <c r="K388" s="640">
        <v>0</v>
      </c>
      <c r="L388" s="482">
        <v>0</v>
      </c>
      <c r="M388" s="588"/>
      <c r="N388" s="588"/>
      <c r="O388" s="588"/>
      <c r="P388" s="588"/>
      <c r="Q388" s="588"/>
      <c r="R388" s="588"/>
      <c r="S388" s="588"/>
      <c r="T388" s="551"/>
      <c r="U388" s="14"/>
      <c r="V388" s="14">
        <f t="shared" si="53"/>
        <v>0</v>
      </c>
      <c r="W388" s="13"/>
      <c r="X388" s="123"/>
      <c r="Y388" s="14"/>
      <c r="Z388" s="14">
        <f t="shared" si="57"/>
        <v>0</v>
      </c>
      <c r="AB388" s="14"/>
      <c r="AC388" s="14">
        <f t="shared" si="54"/>
        <v>0</v>
      </c>
      <c r="AD388" s="14"/>
      <c r="AE388" s="14">
        <f t="shared" si="55"/>
        <v>0</v>
      </c>
      <c r="AF388" s="14"/>
      <c r="AG388" s="14"/>
      <c r="AH388" s="178">
        <v>0</v>
      </c>
      <c r="AI388" s="14">
        <f t="shared" si="56"/>
        <v>0</v>
      </c>
      <c r="AJ388" s="14"/>
      <c r="AK388" s="14">
        <f t="shared" si="58"/>
        <v>0</v>
      </c>
      <c r="AL388" s="14">
        <f t="shared" si="59"/>
        <v>0</v>
      </c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</row>
    <row r="389" spans="2:61" s="139" customFormat="1" ht="13.05" customHeight="1" outlineLevel="1">
      <c r="B389" s="1236"/>
      <c r="C389" s="948"/>
      <c r="D389" s="639" t="s">
        <v>3333</v>
      </c>
      <c r="E389" s="1236"/>
      <c r="F389" s="1236"/>
      <c r="G389" s="794" t="s">
        <v>3707</v>
      </c>
      <c r="H389" s="361" t="s">
        <v>982</v>
      </c>
      <c r="I389" s="152">
        <f t="shared" si="52"/>
        <v>2</v>
      </c>
      <c r="J389" s="640">
        <v>1</v>
      </c>
      <c r="K389" s="640">
        <v>1</v>
      </c>
      <c r="L389" s="482">
        <v>0</v>
      </c>
      <c r="M389" s="588"/>
      <c r="N389" s="588"/>
      <c r="O389" s="588"/>
      <c r="P389" s="588"/>
      <c r="Q389" s="588"/>
      <c r="R389" s="588"/>
      <c r="S389" s="588"/>
      <c r="T389" s="551"/>
      <c r="U389" s="14"/>
      <c r="V389" s="14">
        <f t="shared" si="53"/>
        <v>0</v>
      </c>
      <c r="W389" s="13"/>
      <c r="X389" s="123"/>
      <c r="Y389" s="14"/>
      <c r="Z389" s="14">
        <f t="shared" si="57"/>
        <v>0</v>
      </c>
      <c r="AB389" s="14"/>
      <c r="AC389" s="14">
        <f t="shared" si="54"/>
        <v>0</v>
      </c>
      <c r="AD389" s="14"/>
      <c r="AE389" s="14">
        <f t="shared" si="55"/>
        <v>0</v>
      </c>
      <c r="AF389" s="14"/>
      <c r="AG389" s="14"/>
      <c r="AH389" s="178">
        <v>0</v>
      </c>
      <c r="AI389" s="14">
        <f t="shared" si="56"/>
        <v>0</v>
      </c>
      <c r="AJ389" s="14"/>
      <c r="AK389" s="14">
        <f t="shared" si="58"/>
        <v>0</v>
      </c>
      <c r="AL389" s="14">
        <f t="shared" si="59"/>
        <v>0</v>
      </c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</row>
    <row r="390" spans="2:61" s="139" customFormat="1" ht="13.05" customHeight="1" outlineLevel="1">
      <c r="B390" s="1236"/>
      <c r="C390" s="948"/>
      <c r="D390" s="639" t="s">
        <v>3334</v>
      </c>
      <c r="E390" s="1236"/>
      <c r="F390" s="1236"/>
      <c r="G390" s="794" t="s">
        <v>3707</v>
      </c>
      <c r="H390" s="361" t="s">
        <v>982</v>
      </c>
      <c r="I390" s="152">
        <f t="shared" si="52"/>
        <v>15</v>
      </c>
      <c r="J390" s="640">
        <v>15</v>
      </c>
      <c r="K390" s="640">
        <v>0</v>
      </c>
      <c r="L390" s="482">
        <v>0</v>
      </c>
      <c r="M390" s="588"/>
      <c r="N390" s="588"/>
      <c r="O390" s="588"/>
      <c r="P390" s="588"/>
      <c r="Q390" s="588"/>
      <c r="R390" s="588"/>
      <c r="S390" s="588"/>
      <c r="T390" s="551"/>
      <c r="U390" s="14"/>
      <c r="V390" s="14">
        <f t="shared" si="53"/>
        <v>0</v>
      </c>
      <c r="W390" s="13"/>
      <c r="X390" s="123"/>
      <c r="Y390" s="14"/>
      <c r="Z390" s="14">
        <f t="shared" si="57"/>
        <v>0</v>
      </c>
      <c r="AB390" s="14"/>
      <c r="AC390" s="14">
        <f t="shared" si="54"/>
        <v>0</v>
      </c>
      <c r="AD390" s="14"/>
      <c r="AE390" s="14">
        <f t="shared" si="55"/>
        <v>0</v>
      </c>
      <c r="AF390" s="14"/>
      <c r="AG390" s="14"/>
      <c r="AH390" s="178">
        <v>0</v>
      </c>
      <c r="AI390" s="14">
        <f t="shared" si="56"/>
        <v>0</v>
      </c>
      <c r="AJ390" s="14"/>
      <c r="AK390" s="14">
        <f t="shared" si="58"/>
        <v>0</v>
      </c>
      <c r="AL390" s="14">
        <f t="shared" si="59"/>
        <v>0</v>
      </c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</row>
    <row r="391" spans="2:61" s="139" customFormat="1" ht="13.05" customHeight="1" outlineLevel="1">
      <c r="B391" s="1236"/>
      <c r="C391" s="948"/>
      <c r="D391" s="639" t="s">
        <v>3335</v>
      </c>
      <c r="E391" s="1236"/>
      <c r="F391" s="1236"/>
      <c r="G391" s="794" t="s">
        <v>3707</v>
      </c>
      <c r="H391" s="361" t="s">
        <v>982</v>
      </c>
      <c r="I391" s="152">
        <f t="shared" si="52"/>
        <v>15</v>
      </c>
      <c r="J391" s="640">
        <v>15</v>
      </c>
      <c r="K391" s="640">
        <v>0</v>
      </c>
      <c r="L391" s="482">
        <v>0</v>
      </c>
      <c r="M391" s="588"/>
      <c r="N391" s="588"/>
      <c r="O391" s="588"/>
      <c r="P391" s="588"/>
      <c r="Q391" s="588"/>
      <c r="R391" s="588"/>
      <c r="S391" s="588"/>
      <c r="T391" s="551"/>
      <c r="U391" s="14"/>
      <c r="V391" s="14">
        <f t="shared" si="53"/>
        <v>0</v>
      </c>
      <c r="W391" s="13"/>
      <c r="X391" s="123"/>
      <c r="Y391" s="14"/>
      <c r="Z391" s="14">
        <f t="shared" si="57"/>
        <v>0</v>
      </c>
      <c r="AB391" s="14"/>
      <c r="AC391" s="14">
        <f t="shared" si="54"/>
        <v>0</v>
      </c>
      <c r="AD391" s="14"/>
      <c r="AE391" s="14">
        <f t="shared" si="55"/>
        <v>0</v>
      </c>
      <c r="AF391" s="14"/>
      <c r="AG391" s="14"/>
      <c r="AH391" s="178">
        <v>0</v>
      </c>
      <c r="AI391" s="14">
        <f t="shared" si="56"/>
        <v>0</v>
      </c>
      <c r="AJ391" s="14"/>
      <c r="AK391" s="14">
        <f t="shared" si="58"/>
        <v>0</v>
      </c>
      <c r="AL391" s="14">
        <f t="shared" si="59"/>
        <v>0</v>
      </c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</row>
    <row r="392" spans="2:61" s="139" customFormat="1" ht="13.05" customHeight="1" outlineLevel="1">
      <c r="B392" s="1236"/>
      <c r="C392" s="948"/>
      <c r="D392" s="639" t="s">
        <v>3336</v>
      </c>
      <c r="E392" s="1236"/>
      <c r="F392" s="1236"/>
      <c r="G392" s="794" t="s">
        <v>3707</v>
      </c>
      <c r="H392" s="361" t="s">
        <v>982</v>
      </c>
      <c r="I392" s="152">
        <f t="shared" si="52"/>
        <v>3</v>
      </c>
      <c r="J392" s="640">
        <v>3</v>
      </c>
      <c r="K392" s="640">
        <v>0</v>
      </c>
      <c r="L392" s="482">
        <v>0</v>
      </c>
      <c r="M392" s="588"/>
      <c r="N392" s="588"/>
      <c r="O392" s="588"/>
      <c r="P392" s="588"/>
      <c r="Q392" s="588"/>
      <c r="R392" s="588"/>
      <c r="S392" s="588"/>
      <c r="T392" s="551"/>
      <c r="U392" s="14"/>
      <c r="V392" s="14">
        <f t="shared" si="53"/>
        <v>0</v>
      </c>
      <c r="W392" s="13"/>
      <c r="X392" s="123"/>
      <c r="Y392" s="14"/>
      <c r="Z392" s="14">
        <f t="shared" si="57"/>
        <v>0</v>
      </c>
      <c r="AB392" s="14"/>
      <c r="AC392" s="14">
        <f t="shared" si="54"/>
        <v>0</v>
      </c>
      <c r="AD392" s="14"/>
      <c r="AE392" s="14">
        <f t="shared" si="55"/>
        <v>0</v>
      </c>
      <c r="AF392" s="14"/>
      <c r="AG392" s="14"/>
      <c r="AH392" s="178">
        <v>0</v>
      </c>
      <c r="AI392" s="14">
        <f t="shared" si="56"/>
        <v>0</v>
      </c>
      <c r="AJ392" s="14"/>
      <c r="AK392" s="14">
        <f t="shared" si="58"/>
        <v>0</v>
      </c>
      <c r="AL392" s="14">
        <f t="shared" si="59"/>
        <v>0</v>
      </c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</row>
    <row r="393" spans="2:61" s="139" customFormat="1" ht="13.05" customHeight="1" outlineLevel="1">
      <c r="B393" s="1236"/>
      <c r="C393" s="948"/>
      <c r="D393" s="639" t="s">
        <v>3337</v>
      </c>
      <c r="E393" s="1236"/>
      <c r="F393" s="1236"/>
      <c r="G393" s="794" t="s">
        <v>3707</v>
      </c>
      <c r="H393" s="361" t="s">
        <v>982</v>
      </c>
      <c r="I393" s="152">
        <f t="shared" ref="I393:I401" si="60">J393+K393</f>
        <v>20</v>
      </c>
      <c r="J393" s="640">
        <v>20</v>
      </c>
      <c r="K393" s="640">
        <v>0</v>
      </c>
      <c r="L393" s="482">
        <v>0</v>
      </c>
      <c r="M393" s="588"/>
      <c r="N393" s="588"/>
      <c r="O393" s="588"/>
      <c r="P393" s="588"/>
      <c r="Q393" s="588"/>
      <c r="R393" s="588"/>
      <c r="S393" s="588"/>
      <c r="T393" s="551"/>
      <c r="U393" s="14"/>
      <c r="V393" s="14">
        <f t="shared" ref="V393:V401" si="61">SUMIF(U393,"Y",J393)</f>
        <v>0</v>
      </c>
      <c r="W393" s="13"/>
      <c r="X393" s="123"/>
      <c r="Y393" s="14"/>
      <c r="Z393" s="14">
        <f t="shared" si="57"/>
        <v>0</v>
      </c>
      <c r="AB393" s="14"/>
      <c r="AC393" s="14">
        <f t="shared" ref="AC393:AC401" si="62">SUMIF(AB393,"Y",L393)*AK393</f>
        <v>0</v>
      </c>
      <c r="AD393" s="14"/>
      <c r="AE393" s="14">
        <f t="shared" ref="AE393:AE401" si="63">COUNTIF(AM393:AV393,"L")*J393</f>
        <v>0</v>
      </c>
      <c r="AF393" s="14"/>
      <c r="AG393" s="14"/>
      <c r="AH393" s="178">
        <v>0</v>
      </c>
      <c r="AI393" s="14">
        <f t="shared" ref="AI393:AI401" si="64">IFERROR(COUNTIF(AM393:BL393, "S")*J393*AH393,0)</f>
        <v>0</v>
      </c>
      <c r="AJ393" s="14"/>
      <c r="AK393" s="14">
        <f t="shared" si="58"/>
        <v>0</v>
      </c>
      <c r="AL393" s="14">
        <f t="shared" si="59"/>
        <v>0</v>
      </c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</row>
    <row r="394" spans="2:61" s="139" customFormat="1" ht="13.05" customHeight="1" outlineLevel="1">
      <c r="B394" s="1236"/>
      <c r="C394" s="948"/>
      <c r="D394" s="639" t="s">
        <v>3338</v>
      </c>
      <c r="E394" s="1236"/>
      <c r="F394" s="1236"/>
      <c r="G394" s="794" t="s">
        <v>3707</v>
      </c>
      <c r="H394" s="361" t="s">
        <v>982</v>
      </c>
      <c r="I394" s="152">
        <f t="shared" si="60"/>
        <v>30</v>
      </c>
      <c r="J394" s="640">
        <v>30</v>
      </c>
      <c r="K394" s="640">
        <v>0</v>
      </c>
      <c r="L394" s="482">
        <v>0</v>
      </c>
      <c r="M394" s="588"/>
      <c r="N394" s="588"/>
      <c r="O394" s="588"/>
      <c r="P394" s="588"/>
      <c r="Q394" s="588"/>
      <c r="R394" s="588"/>
      <c r="S394" s="588"/>
      <c r="T394" s="551"/>
      <c r="U394" s="14"/>
      <c r="V394" s="14">
        <f t="shared" si="61"/>
        <v>0</v>
      </c>
      <c r="W394" s="13"/>
      <c r="X394" s="123"/>
      <c r="Y394" s="14"/>
      <c r="Z394" s="14">
        <f t="shared" si="57"/>
        <v>0</v>
      </c>
      <c r="AB394" s="14"/>
      <c r="AC394" s="14">
        <f t="shared" si="62"/>
        <v>0</v>
      </c>
      <c r="AD394" s="14"/>
      <c r="AE394" s="14">
        <f t="shared" si="63"/>
        <v>0</v>
      </c>
      <c r="AF394" s="14"/>
      <c r="AG394" s="14"/>
      <c r="AH394" s="178">
        <v>0</v>
      </c>
      <c r="AI394" s="14">
        <f t="shared" si="64"/>
        <v>0</v>
      </c>
      <c r="AJ394" s="14"/>
      <c r="AK394" s="14">
        <f t="shared" si="58"/>
        <v>0</v>
      </c>
      <c r="AL394" s="14">
        <f t="shared" si="59"/>
        <v>0</v>
      </c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</row>
    <row r="395" spans="2:61" s="139" customFormat="1" ht="13.05" customHeight="1" outlineLevel="1">
      <c r="B395" s="1236"/>
      <c r="C395" s="948"/>
      <c r="D395" s="639" t="s">
        <v>3339</v>
      </c>
      <c r="E395" s="1236"/>
      <c r="F395" s="1236"/>
      <c r="G395" s="794" t="s">
        <v>3707</v>
      </c>
      <c r="H395" s="361" t="s">
        <v>982</v>
      </c>
      <c r="I395" s="152">
        <f t="shared" si="60"/>
        <v>2</v>
      </c>
      <c r="J395" s="640">
        <v>1</v>
      </c>
      <c r="K395" s="640">
        <v>1</v>
      </c>
      <c r="L395" s="482">
        <v>0</v>
      </c>
      <c r="M395" s="588"/>
      <c r="N395" s="588"/>
      <c r="O395" s="588"/>
      <c r="P395" s="588"/>
      <c r="Q395" s="588"/>
      <c r="R395" s="588"/>
      <c r="S395" s="588"/>
      <c r="T395" s="551"/>
      <c r="U395" s="14"/>
      <c r="V395" s="14">
        <f t="shared" si="61"/>
        <v>0</v>
      </c>
      <c r="W395" s="13"/>
      <c r="X395" s="123"/>
      <c r="Y395" s="14"/>
      <c r="Z395" s="14">
        <f t="shared" si="57"/>
        <v>0</v>
      </c>
      <c r="AB395" s="14"/>
      <c r="AC395" s="14">
        <f t="shared" si="62"/>
        <v>0</v>
      </c>
      <c r="AD395" s="14"/>
      <c r="AE395" s="14">
        <f t="shared" si="63"/>
        <v>0</v>
      </c>
      <c r="AF395" s="14"/>
      <c r="AG395" s="14"/>
      <c r="AH395" s="178">
        <v>0</v>
      </c>
      <c r="AI395" s="14">
        <f t="shared" si="64"/>
        <v>0</v>
      </c>
      <c r="AJ395" s="14"/>
      <c r="AK395" s="14">
        <f t="shared" si="58"/>
        <v>0</v>
      </c>
      <c r="AL395" s="14">
        <f t="shared" si="59"/>
        <v>0</v>
      </c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</row>
    <row r="396" spans="2:61" s="139" customFormat="1" ht="13.05" customHeight="1" outlineLevel="1">
      <c r="B396" s="1236"/>
      <c r="C396" s="948"/>
      <c r="D396" s="639" t="s">
        <v>3340</v>
      </c>
      <c r="E396" s="1236"/>
      <c r="F396" s="1236"/>
      <c r="G396" s="794" t="s">
        <v>3707</v>
      </c>
      <c r="H396" s="361" t="s">
        <v>982</v>
      </c>
      <c r="I396" s="152">
        <f t="shared" si="60"/>
        <v>15</v>
      </c>
      <c r="J396" s="640">
        <v>15</v>
      </c>
      <c r="K396" s="640">
        <v>0</v>
      </c>
      <c r="L396" s="482">
        <v>0</v>
      </c>
      <c r="M396" s="588"/>
      <c r="N396" s="588"/>
      <c r="O396" s="588"/>
      <c r="P396" s="588"/>
      <c r="Q396" s="588"/>
      <c r="R396" s="588"/>
      <c r="S396" s="588"/>
      <c r="T396" s="551"/>
      <c r="U396" s="14"/>
      <c r="V396" s="14">
        <f t="shared" si="61"/>
        <v>0</v>
      </c>
      <c r="W396" s="13"/>
      <c r="X396" s="123"/>
      <c r="Y396" s="14"/>
      <c r="Z396" s="14">
        <f t="shared" si="57"/>
        <v>0</v>
      </c>
      <c r="AB396" s="14"/>
      <c r="AC396" s="14">
        <f t="shared" si="62"/>
        <v>0</v>
      </c>
      <c r="AD396" s="14"/>
      <c r="AE396" s="14">
        <f t="shared" si="63"/>
        <v>0</v>
      </c>
      <c r="AF396" s="14"/>
      <c r="AG396" s="14"/>
      <c r="AH396" s="178">
        <v>0</v>
      </c>
      <c r="AI396" s="14">
        <f t="shared" si="64"/>
        <v>0</v>
      </c>
      <c r="AJ396" s="14"/>
      <c r="AK396" s="14">
        <f t="shared" si="58"/>
        <v>0</v>
      </c>
      <c r="AL396" s="14">
        <f t="shared" si="59"/>
        <v>0</v>
      </c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</row>
    <row r="397" spans="2:61" s="139" customFormat="1" ht="13.05" customHeight="1" outlineLevel="1">
      <c r="B397" s="1236"/>
      <c r="C397" s="948"/>
      <c r="D397" s="639" t="s">
        <v>3341</v>
      </c>
      <c r="E397" s="1236"/>
      <c r="F397" s="1236"/>
      <c r="G397" s="794" t="s">
        <v>3707</v>
      </c>
      <c r="H397" s="361" t="s">
        <v>982</v>
      </c>
      <c r="I397" s="152">
        <f t="shared" si="60"/>
        <v>15</v>
      </c>
      <c r="J397" s="640">
        <v>15</v>
      </c>
      <c r="K397" s="640">
        <v>0</v>
      </c>
      <c r="L397" s="482">
        <v>0</v>
      </c>
      <c r="M397" s="588"/>
      <c r="N397" s="588"/>
      <c r="O397" s="588"/>
      <c r="P397" s="588"/>
      <c r="Q397" s="588"/>
      <c r="R397" s="588"/>
      <c r="S397" s="588"/>
      <c r="T397" s="551"/>
      <c r="U397" s="14"/>
      <c r="V397" s="14">
        <f t="shared" si="61"/>
        <v>0</v>
      </c>
      <c r="W397" s="13"/>
      <c r="X397" s="123"/>
      <c r="Y397" s="14"/>
      <c r="Z397" s="14">
        <f t="shared" si="57"/>
        <v>0</v>
      </c>
      <c r="AB397" s="14"/>
      <c r="AC397" s="14">
        <f t="shared" si="62"/>
        <v>0</v>
      </c>
      <c r="AD397" s="14"/>
      <c r="AE397" s="14">
        <f t="shared" si="63"/>
        <v>0</v>
      </c>
      <c r="AF397" s="14"/>
      <c r="AG397" s="14"/>
      <c r="AH397" s="178">
        <v>0</v>
      </c>
      <c r="AI397" s="14">
        <f t="shared" si="64"/>
        <v>0</v>
      </c>
      <c r="AJ397" s="14"/>
      <c r="AK397" s="14">
        <f t="shared" si="58"/>
        <v>0</v>
      </c>
      <c r="AL397" s="14">
        <f t="shared" si="59"/>
        <v>0</v>
      </c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</row>
    <row r="398" spans="2:61" s="139" customFormat="1" ht="13.05" customHeight="1" outlineLevel="1">
      <c r="B398" s="1236"/>
      <c r="C398" s="948"/>
      <c r="D398" s="639" t="s">
        <v>3342</v>
      </c>
      <c r="E398" s="1236"/>
      <c r="F398" s="1236"/>
      <c r="G398" s="794" t="s">
        <v>3707</v>
      </c>
      <c r="H398" s="361" t="s">
        <v>982</v>
      </c>
      <c r="I398" s="152">
        <f t="shared" si="60"/>
        <v>20</v>
      </c>
      <c r="J398" s="640">
        <v>20</v>
      </c>
      <c r="K398" s="640">
        <v>0</v>
      </c>
      <c r="L398" s="482">
        <v>0</v>
      </c>
      <c r="M398" s="588"/>
      <c r="N398" s="588"/>
      <c r="O398" s="588"/>
      <c r="P398" s="588"/>
      <c r="Q398" s="588"/>
      <c r="R398" s="588"/>
      <c r="S398" s="588"/>
      <c r="T398" s="551"/>
      <c r="U398" s="14"/>
      <c r="V398" s="14">
        <f t="shared" si="61"/>
        <v>0</v>
      </c>
      <c r="W398" s="13"/>
      <c r="X398" s="123"/>
      <c r="Y398" s="14"/>
      <c r="Z398" s="14">
        <f t="shared" si="57"/>
        <v>0</v>
      </c>
      <c r="AB398" s="14"/>
      <c r="AC398" s="14">
        <f t="shared" si="62"/>
        <v>0</v>
      </c>
      <c r="AD398" s="14"/>
      <c r="AE398" s="14">
        <f t="shared" si="63"/>
        <v>0</v>
      </c>
      <c r="AF398" s="14"/>
      <c r="AG398" s="14"/>
      <c r="AH398" s="178">
        <v>0</v>
      </c>
      <c r="AI398" s="14">
        <f t="shared" si="64"/>
        <v>0</v>
      </c>
      <c r="AJ398" s="14"/>
      <c r="AK398" s="14">
        <f t="shared" si="58"/>
        <v>0</v>
      </c>
      <c r="AL398" s="14">
        <f t="shared" si="59"/>
        <v>0</v>
      </c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</row>
    <row r="399" spans="2:61" s="139" customFormat="1" ht="13.05" customHeight="1" outlineLevel="1">
      <c r="B399" s="1236"/>
      <c r="C399" s="948"/>
      <c r="D399" s="639" t="s">
        <v>3343</v>
      </c>
      <c r="E399" s="1236"/>
      <c r="F399" s="1236"/>
      <c r="G399" s="794" t="s">
        <v>3707</v>
      </c>
      <c r="H399" s="361" t="s">
        <v>982</v>
      </c>
      <c r="I399" s="152">
        <f t="shared" si="60"/>
        <v>10</v>
      </c>
      <c r="J399" s="640">
        <v>10</v>
      </c>
      <c r="K399" s="640">
        <v>0</v>
      </c>
      <c r="L399" s="482">
        <v>0</v>
      </c>
      <c r="M399" s="588"/>
      <c r="N399" s="588"/>
      <c r="O399" s="588"/>
      <c r="P399" s="588"/>
      <c r="Q399" s="588"/>
      <c r="R399" s="588"/>
      <c r="S399" s="588"/>
      <c r="T399" s="551"/>
      <c r="U399" s="14"/>
      <c r="V399" s="14">
        <f t="shared" si="61"/>
        <v>0</v>
      </c>
      <c r="W399" s="13"/>
      <c r="X399" s="123"/>
      <c r="Y399" s="14"/>
      <c r="Z399" s="14">
        <f t="shared" si="57"/>
        <v>0</v>
      </c>
      <c r="AB399" s="14"/>
      <c r="AC399" s="14">
        <f t="shared" si="62"/>
        <v>0</v>
      </c>
      <c r="AD399" s="14"/>
      <c r="AE399" s="14">
        <f t="shared" si="63"/>
        <v>0</v>
      </c>
      <c r="AF399" s="14"/>
      <c r="AG399" s="14"/>
      <c r="AH399" s="178">
        <v>0</v>
      </c>
      <c r="AI399" s="14">
        <f t="shared" si="64"/>
        <v>0</v>
      </c>
      <c r="AJ399" s="14"/>
      <c r="AK399" s="14">
        <f t="shared" si="58"/>
        <v>0</v>
      </c>
      <c r="AL399" s="14">
        <f t="shared" si="59"/>
        <v>0</v>
      </c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</row>
    <row r="400" spans="2:61" s="139" customFormat="1" ht="13.05" customHeight="1" outlineLevel="1">
      <c r="B400" s="1236"/>
      <c r="C400" s="948"/>
      <c r="D400" s="639" t="s">
        <v>3344</v>
      </c>
      <c r="E400" s="1236"/>
      <c r="F400" s="1236"/>
      <c r="G400" s="794" t="s">
        <v>3707</v>
      </c>
      <c r="H400" s="361" t="s">
        <v>982</v>
      </c>
      <c r="I400" s="152">
        <f t="shared" si="60"/>
        <v>160</v>
      </c>
      <c r="J400" s="640">
        <v>40</v>
      </c>
      <c r="K400" s="640">
        <v>120</v>
      </c>
      <c r="L400" s="482">
        <v>0</v>
      </c>
      <c r="M400" s="588"/>
      <c r="N400" s="588"/>
      <c r="O400" s="588"/>
      <c r="P400" s="588"/>
      <c r="Q400" s="588"/>
      <c r="R400" s="588"/>
      <c r="S400" s="588"/>
      <c r="T400" s="551"/>
      <c r="U400" s="14"/>
      <c r="V400" s="14">
        <f t="shared" si="61"/>
        <v>0</v>
      </c>
      <c r="W400" s="13"/>
      <c r="X400" s="123"/>
      <c r="Y400" s="14"/>
      <c r="Z400" s="14">
        <f t="shared" si="57"/>
        <v>0</v>
      </c>
      <c r="AB400" s="14"/>
      <c r="AC400" s="14">
        <f t="shared" si="62"/>
        <v>0</v>
      </c>
      <c r="AD400" s="14"/>
      <c r="AE400" s="14">
        <f t="shared" si="63"/>
        <v>0</v>
      </c>
      <c r="AF400" s="14"/>
      <c r="AG400" s="14"/>
      <c r="AH400" s="178">
        <v>0</v>
      </c>
      <c r="AI400" s="14">
        <f t="shared" si="64"/>
        <v>0</v>
      </c>
      <c r="AJ400" s="14"/>
      <c r="AK400" s="14">
        <f t="shared" si="58"/>
        <v>0</v>
      </c>
      <c r="AL400" s="14">
        <f t="shared" si="59"/>
        <v>0</v>
      </c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</row>
    <row r="401" spans="2:61" s="139" customFormat="1" ht="13.05" customHeight="1" outlineLevel="1">
      <c r="B401" s="1237"/>
      <c r="C401" s="949"/>
      <c r="D401" s="639" t="s">
        <v>833</v>
      </c>
      <c r="E401" s="1237"/>
      <c r="F401" s="1237"/>
      <c r="G401" s="794" t="s">
        <v>3707</v>
      </c>
      <c r="H401" s="361" t="s">
        <v>982</v>
      </c>
      <c r="I401" s="152">
        <f t="shared" si="60"/>
        <v>2910</v>
      </c>
      <c r="J401" s="640">
        <v>30</v>
      </c>
      <c r="K401" s="640">
        <v>2880</v>
      </c>
      <c r="L401" s="482">
        <v>0</v>
      </c>
      <c r="M401" s="588"/>
      <c r="N401" s="588"/>
      <c r="O401" s="588"/>
      <c r="P401" s="588"/>
      <c r="Q401" s="588"/>
      <c r="R401" s="588"/>
      <c r="S401" s="588"/>
      <c r="T401" s="551"/>
      <c r="U401" s="14"/>
      <c r="V401" s="14">
        <f t="shared" si="61"/>
        <v>0</v>
      </c>
      <c r="W401" s="13"/>
      <c r="X401" s="123"/>
      <c r="Y401" s="14"/>
      <c r="Z401" s="14">
        <f t="shared" si="57"/>
        <v>0</v>
      </c>
      <c r="AB401" s="14"/>
      <c r="AC401" s="14">
        <f t="shared" si="62"/>
        <v>0</v>
      </c>
      <c r="AD401" s="14"/>
      <c r="AE401" s="14">
        <f t="shared" si="63"/>
        <v>0</v>
      </c>
      <c r="AF401" s="14"/>
      <c r="AG401" s="14"/>
      <c r="AH401" s="178">
        <v>0</v>
      </c>
      <c r="AI401" s="14">
        <f t="shared" si="64"/>
        <v>0</v>
      </c>
      <c r="AJ401" s="14"/>
      <c r="AK401" s="14">
        <f t="shared" si="58"/>
        <v>0</v>
      </c>
      <c r="AL401" s="14">
        <f t="shared" si="59"/>
        <v>0</v>
      </c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</row>
    <row r="402" spans="2:61" s="139" customFormat="1" ht="13.8">
      <c r="B402" s="1118" t="s">
        <v>3566</v>
      </c>
      <c r="C402" s="1118"/>
      <c r="D402" s="1118"/>
      <c r="E402" s="1118"/>
      <c r="F402" s="1120"/>
      <c r="G402" s="19" t="s">
        <v>5</v>
      </c>
      <c r="H402" s="8"/>
      <c r="I402" s="8">
        <f>I403/60</f>
        <v>442.2596666666667</v>
      </c>
      <c r="J402" s="175">
        <f>J403/60</f>
        <v>172.02633333333333</v>
      </c>
      <c r="K402" s="175">
        <f>K403/60</f>
        <v>270.23333333333335</v>
      </c>
      <c r="L402" s="388">
        <f>L403/60</f>
        <v>1.5</v>
      </c>
      <c r="M402" s="20"/>
      <c r="N402" s="20"/>
      <c r="O402" s="20"/>
      <c r="P402" s="20"/>
      <c r="Q402" s="20"/>
      <c r="R402" s="20"/>
      <c r="S402" s="20"/>
      <c r="T402" s="506"/>
      <c r="U402" s="20"/>
      <c r="V402" s="8">
        <f>V403/60</f>
        <v>0</v>
      </c>
      <c r="W402" s="21"/>
      <c r="X402" s="125"/>
      <c r="Y402" s="20"/>
      <c r="Z402" s="8">
        <f>Z403/60</f>
        <v>0</v>
      </c>
      <c r="AB402" s="23"/>
      <c r="AC402" s="23">
        <f>AC403/60</f>
        <v>0</v>
      </c>
      <c r="AD402" s="23"/>
      <c r="AE402" s="23">
        <f>AE403/60</f>
        <v>0</v>
      </c>
      <c r="AF402" s="23"/>
      <c r="AG402" s="23"/>
      <c r="AH402" s="179"/>
      <c r="AI402" s="23">
        <f>AI403/60</f>
        <v>0</v>
      </c>
      <c r="AJ402" s="23"/>
      <c r="AK402" s="20"/>
      <c r="AL402" s="23">
        <f>AL403/60</f>
        <v>0</v>
      </c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3"/>
      <c r="BH402" s="23"/>
      <c r="BI402" s="23">
        <f>BI403/60</f>
        <v>0</v>
      </c>
    </row>
    <row r="403" spans="2:61" s="139" customFormat="1" ht="13.8">
      <c r="B403" s="1118"/>
      <c r="C403" s="1118"/>
      <c r="D403" s="1118"/>
      <c r="E403" s="1118"/>
      <c r="F403" s="1120"/>
      <c r="G403" s="22" t="s">
        <v>6</v>
      </c>
      <c r="H403" s="8"/>
      <c r="I403" s="8">
        <f>SUM(J403:K403)</f>
        <v>26535.58</v>
      </c>
      <c r="J403" s="8">
        <f>SUMIF(G404:G547,"DQA",$J404:$J547)+SUMIF(G404:G547,"Audio/DQA",$J404:$J547)+SUMIF(G404:G547,"LNV/DQA",$J404:$J547)+SUMIF(G404:G547,"DQA/SA",$J404:$J547)</f>
        <v>10321.58</v>
      </c>
      <c r="K403" s="8">
        <f>SUMIF(G404:G547,"DQA",$K404:$K547)+SUMIF(G404:G547,"Audio/DQA",$K404:$K547)+SUMIF(G404:G547,"LNV/DQA",$K404:$K547)+SUMIF(G404:G547,"DQA/SA",$K404:$K547)</f>
        <v>16214</v>
      </c>
      <c r="L403" s="388">
        <f>SUM(L404:L547)</f>
        <v>90</v>
      </c>
      <c r="M403" s="20"/>
      <c r="N403" s="20"/>
      <c r="O403" s="20"/>
      <c r="P403" s="20"/>
      <c r="Q403" s="20"/>
      <c r="R403" s="20"/>
      <c r="S403" s="20"/>
      <c r="T403" s="506"/>
      <c r="U403" s="20"/>
      <c r="V403" s="8">
        <f>SUM(V404:V547)</f>
        <v>0</v>
      </c>
      <c r="W403" s="21"/>
      <c r="X403" s="125"/>
      <c r="Y403" s="20"/>
      <c r="Z403" s="8">
        <f>SUM(Z404:Z547)</f>
        <v>0</v>
      </c>
      <c r="AB403" s="23"/>
      <c r="AC403" s="23">
        <f>SUM(AC404:AC547)</f>
        <v>0</v>
      </c>
      <c r="AD403" s="23"/>
      <c r="AE403" s="23">
        <f>SUM(AE404:AE547)</f>
        <v>0</v>
      </c>
      <c r="AF403" s="23"/>
      <c r="AG403" s="23"/>
      <c r="AH403" s="179"/>
      <c r="AI403" s="23">
        <f>SUM(AI404:AI547)</f>
        <v>0</v>
      </c>
      <c r="AJ403" s="23"/>
      <c r="AK403" s="20"/>
      <c r="AL403" s="23">
        <f>SUM(AL404:AL547)</f>
        <v>0</v>
      </c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3"/>
      <c r="BH403" s="23"/>
      <c r="BI403" s="23">
        <f>SUM(BI404:BI547)</f>
        <v>0</v>
      </c>
    </row>
    <row r="404" spans="2:61" s="139" customFormat="1" ht="13.8" outlineLevel="1">
      <c r="B404" s="1025" t="s">
        <v>1922</v>
      </c>
      <c r="C404" s="1226" t="s">
        <v>1959</v>
      </c>
      <c r="D404" s="563" t="s">
        <v>317</v>
      </c>
      <c r="E404" s="1025" t="s">
        <v>2542</v>
      </c>
      <c r="F404" s="1317" t="s">
        <v>2689</v>
      </c>
      <c r="G404" s="10" t="s">
        <v>8</v>
      </c>
      <c r="H404" s="362" t="s">
        <v>716</v>
      </c>
      <c r="I404" s="152">
        <f t="shared" ref="I404:I416" si="65">J404+K404</f>
        <v>130</v>
      </c>
      <c r="J404" s="591">
        <v>5</v>
      </c>
      <c r="K404" s="591">
        <v>125</v>
      </c>
      <c r="L404" s="390">
        <v>0</v>
      </c>
      <c r="M404" s="592" t="s">
        <v>268</v>
      </c>
      <c r="N404" s="592" t="s">
        <v>268</v>
      </c>
      <c r="O404" s="592" t="s">
        <v>268</v>
      </c>
      <c r="P404" s="592" t="s">
        <v>268</v>
      </c>
      <c r="Q404" s="592" t="s">
        <v>269</v>
      </c>
      <c r="R404" s="592" t="s">
        <v>268</v>
      </c>
      <c r="S404" s="592" t="s">
        <v>268</v>
      </c>
      <c r="T404" s="1218" t="s">
        <v>2054</v>
      </c>
      <c r="U404" s="14"/>
      <c r="V404" s="14">
        <f t="shared" ref="V404:V432" si="66">SUMIF(U404,"Y",J404)</f>
        <v>0</v>
      </c>
      <c r="W404" s="13"/>
      <c r="X404" s="123"/>
      <c r="Y404" s="14"/>
      <c r="Z404" s="14">
        <f t="shared" ref="Z404:Z416" si="67">V404*Y404</f>
        <v>0</v>
      </c>
      <c r="AB404" s="14"/>
      <c r="AC404" s="14">
        <f t="shared" ref="AC404:AC432" si="68">SUMIF(AB404,"Y",L404)*AK404</f>
        <v>0</v>
      </c>
      <c r="AD404" s="14"/>
      <c r="AE404" s="14">
        <f t="shared" ref="AE404:AE432" si="69">COUNTIF(AM404:AV404,"L")*J404</f>
        <v>0</v>
      </c>
      <c r="AF404" s="14"/>
      <c r="AG404" s="14"/>
      <c r="AH404" s="178">
        <v>0</v>
      </c>
      <c r="AI404" s="14">
        <f t="shared" ref="AI404:AI432" si="70">IFERROR(COUNTIF(AM404:BL404, "S")*J404*AH404,0)</f>
        <v>0</v>
      </c>
      <c r="AJ404" s="14"/>
      <c r="AK404" s="14">
        <f t="shared" ref="AK404:AK416" si="71">COUNTIF(AM404:AV404,"V")</f>
        <v>0</v>
      </c>
      <c r="AL404" s="14">
        <f>Z404-AC404-AE404-AI404</f>
        <v>0</v>
      </c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</row>
    <row r="405" spans="2:61" s="139" customFormat="1" ht="13.8" outlineLevel="1">
      <c r="B405" s="1027"/>
      <c r="C405" s="1227"/>
      <c r="D405" s="563" t="s">
        <v>306</v>
      </c>
      <c r="E405" s="1027"/>
      <c r="F405" s="1318"/>
      <c r="G405" s="10" t="s">
        <v>8</v>
      </c>
      <c r="H405" s="362" t="s">
        <v>716</v>
      </c>
      <c r="I405" s="155">
        <f t="shared" si="65"/>
        <v>420</v>
      </c>
      <c r="J405" s="591">
        <v>180</v>
      </c>
      <c r="K405" s="591">
        <v>240</v>
      </c>
      <c r="L405" s="390">
        <v>0</v>
      </c>
      <c r="M405" s="592" t="s">
        <v>268</v>
      </c>
      <c r="N405" s="592" t="s">
        <v>268</v>
      </c>
      <c r="O405" s="593" t="s">
        <v>268</v>
      </c>
      <c r="P405" s="592" t="s">
        <v>268</v>
      </c>
      <c r="Q405" s="592" t="s">
        <v>269</v>
      </c>
      <c r="R405" s="592" t="s">
        <v>268</v>
      </c>
      <c r="S405" s="592" t="s">
        <v>268</v>
      </c>
      <c r="T405" s="1220"/>
      <c r="U405" s="14"/>
      <c r="V405" s="14">
        <f t="shared" si="66"/>
        <v>0</v>
      </c>
      <c r="W405" s="13"/>
      <c r="X405" s="123"/>
      <c r="Y405" s="14"/>
      <c r="Z405" s="14">
        <f t="shared" si="67"/>
        <v>0</v>
      </c>
      <c r="AB405" s="14"/>
      <c r="AC405" s="14">
        <f t="shared" si="68"/>
        <v>0</v>
      </c>
      <c r="AD405" s="14"/>
      <c r="AE405" s="14">
        <f t="shared" si="69"/>
        <v>0</v>
      </c>
      <c r="AF405" s="14"/>
      <c r="AG405" s="14"/>
      <c r="AH405" s="178">
        <v>0</v>
      </c>
      <c r="AI405" s="14">
        <f t="shared" si="70"/>
        <v>0</v>
      </c>
      <c r="AJ405" s="14"/>
      <c r="AK405" s="14">
        <f t="shared" si="71"/>
        <v>0</v>
      </c>
      <c r="AL405" s="14">
        <f t="shared" ref="AL405:AL416" si="72">Z405-AC405-AE405-AI405</f>
        <v>0</v>
      </c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</row>
    <row r="406" spans="2:61" s="139" customFormat="1" ht="13.8" outlineLevel="1">
      <c r="B406" s="1025" t="s">
        <v>1923</v>
      </c>
      <c r="C406" s="1226" t="s">
        <v>1960</v>
      </c>
      <c r="D406" s="643" t="s">
        <v>457</v>
      </c>
      <c r="E406" s="1025" t="s">
        <v>3860</v>
      </c>
      <c r="F406" s="1317">
        <v>44783</v>
      </c>
      <c r="G406" s="17" t="s">
        <v>8</v>
      </c>
      <c r="H406" s="362" t="s">
        <v>717</v>
      </c>
      <c r="I406" s="152">
        <f t="shared" si="65"/>
        <v>90</v>
      </c>
      <c r="J406" s="644">
        <v>30</v>
      </c>
      <c r="K406" s="644">
        <v>60</v>
      </c>
      <c r="L406" s="390">
        <v>0</v>
      </c>
      <c r="M406" s="594" t="s">
        <v>268</v>
      </c>
      <c r="N406" s="594" t="s">
        <v>268</v>
      </c>
      <c r="O406" s="594" t="s">
        <v>269</v>
      </c>
      <c r="P406" s="594" t="s">
        <v>269</v>
      </c>
      <c r="Q406" s="594" t="s">
        <v>269</v>
      </c>
      <c r="R406" s="594" t="s">
        <v>268</v>
      </c>
      <c r="S406" s="594" t="s">
        <v>268</v>
      </c>
      <c r="T406" s="1218" t="s">
        <v>2054</v>
      </c>
      <c r="U406" s="14"/>
      <c r="V406" s="14">
        <f t="shared" si="66"/>
        <v>0</v>
      </c>
      <c r="W406" s="13"/>
      <c r="X406" s="123"/>
      <c r="Y406" s="14"/>
      <c r="Z406" s="14">
        <f t="shared" si="67"/>
        <v>0</v>
      </c>
      <c r="AB406" s="14"/>
      <c r="AC406" s="14">
        <f t="shared" si="68"/>
        <v>0</v>
      </c>
      <c r="AD406" s="14"/>
      <c r="AE406" s="14">
        <f t="shared" si="69"/>
        <v>0</v>
      </c>
      <c r="AF406" s="14"/>
      <c r="AG406" s="14"/>
      <c r="AH406" s="178">
        <v>0</v>
      </c>
      <c r="AI406" s="14">
        <f t="shared" si="70"/>
        <v>0</v>
      </c>
      <c r="AJ406" s="14"/>
      <c r="AK406" s="14">
        <f t="shared" si="71"/>
        <v>0</v>
      </c>
      <c r="AL406" s="14">
        <f t="shared" si="72"/>
        <v>0</v>
      </c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</row>
    <row r="407" spans="2:61" s="139" customFormat="1" ht="13.05" customHeight="1" outlineLevel="1">
      <c r="B407" s="1026"/>
      <c r="C407" s="1227"/>
      <c r="D407" s="643" t="s">
        <v>353</v>
      </c>
      <c r="E407" s="1026"/>
      <c r="F407" s="1319"/>
      <c r="G407" s="17" t="s">
        <v>8</v>
      </c>
      <c r="H407" s="362" t="s">
        <v>717</v>
      </c>
      <c r="I407" s="152">
        <f t="shared" si="65"/>
        <v>90</v>
      </c>
      <c r="J407" s="644">
        <v>30</v>
      </c>
      <c r="K407" s="644">
        <v>60</v>
      </c>
      <c r="L407" s="390">
        <v>0</v>
      </c>
      <c r="M407" s="594" t="s">
        <v>268</v>
      </c>
      <c r="N407" s="594" t="s">
        <v>268</v>
      </c>
      <c r="O407" s="594" t="s">
        <v>269</v>
      </c>
      <c r="P407" s="594" t="s">
        <v>269</v>
      </c>
      <c r="Q407" s="594" t="s">
        <v>269</v>
      </c>
      <c r="R407" s="594" t="s">
        <v>268</v>
      </c>
      <c r="S407" s="594" t="s">
        <v>268</v>
      </c>
      <c r="T407" s="1220"/>
      <c r="U407" s="14"/>
      <c r="V407" s="14">
        <f t="shared" si="66"/>
        <v>0</v>
      </c>
      <c r="W407" s="13"/>
      <c r="X407" s="123"/>
      <c r="Y407" s="14"/>
      <c r="Z407" s="14">
        <f t="shared" si="67"/>
        <v>0</v>
      </c>
      <c r="AB407" s="14"/>
      <c r="AC407" s="14">
        <f t="shared" si="68"/>
        <v>0</v>
      </c>
      <c r="AD407" s="14"/>
      <c r="AE407" s="14">
        <f t="shared" si="69"/>
        <v>0</v>
      </c>
      <c r="AF407" s="14"/>
      <c r="AG407" s="14"/>
      <c r="AH407" s="178">
        <v>0</v>
      </c>
      <c r="AI407" s="14">
        <f t="shared" si="70"/>
        <v>0</v>
      </c>
      <c r="AJ407" s="14"/>
      <c r="AK407" s="14">
        <f t="shared" si="71"/>
        <v>0</v>
      </c>
      <c r="AL407" s="14">
        <f t="shared" si="72"/>
        <v>0</v>
      </c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</row>
    <row r="408" spans="2:61" s="139" customFormat="1" ht="13.8" outlineLevel="1">
      <c r="B408" s="1027"/>
      <c r="C408" s="1227" t="s">
        <v>1961</v>
      </c>
      <c r="D408" s="645" t="s">
        <v>35</v>
      </c>
      <c r="E408" s="1027"/>
      <c r="F408" s="1318"/>
      <c r="G408" s="17" t="s">
        <v>8</v>
      </c>
      <c r="H408" s="362" t="s">
        <v>717</v>
      </c>
      <c r="I408" s="157">
        <f t="shared" si="65"/>
        <v>1560</v>
      </c>
      <c r="J408" s="644">
        <v>300</v>
      </c>
      <c r="K408" s="644">
        <v>1260</v>
      </c>
      <c r="L408" s="390">
        <v>0</v>
      </c>
      <c r="M408" s="594" t="s">
        <v>268</v>
      </c>
      <c r="N408" s="594" t="s">
        <v>268</v>
      </c>
      <c r="O408" s="594" t="s">
        <v>269</v>
      </c>
      <c r="P408" s="594" t="s">
        <v>268</v>
      </c>
      <c r="Q408" s="594" t="s">
        <v>269</v>
      </c>
      <c r="R408" s="594" t="s">
        <v>268</v>
      </c>
      <c r="S408" s="594" t="s">
        <v>268</v>
      </c>
      <c r="T408" s="1219"/>
      <c r="U408" s="14"/>
      <c r="V408" s="14">
        <f t="shared" si="66"/>
        <v>0</v>
      </c>
      <c r="W408" s="13"/>
      <c r="X408" s="123"/>
      <c r="Y408" s="14"/>
      <c r="Z408" s="14">
        <f t="shared" si="67"/>
        <v>0</v>
      </c>
      <c r="AB408" s="14"/>
      <c r="AC408" s="14">
        <f t="shared" si="68"/>
        <v>0</v>
      </c>
      <c r="AD408" s="14"/>
      <c r="AE408" s="14">
        <f t="shared" si="69"/>
        <v>0</v>
      </c>
      <c r="AF408" s="14"/>
      <c r="AG408" s="14"/>
      <c r="AH408" s="178">
        <v>0</v>
      </c>
      <c r="AI408" s="14">
        <f t="shared" si="70"/>
        <v>0</v>
      </c>
      <c r="AJ408" s="14"/>
      <c r="AK408" s="14">
        <f t="shared" si="71"/>
        <v>0</v>
      </c>
      <c r="AL408" s="14">
        <f t="shared" si="72"/>
        <v>0</v>
      </c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</row>
    <row r="409" spans="2:61" s="139" customFormat="1" ht="13.8" outlineLevel="1">
      <c r="B409" s="1025" t="s">
        <v>1924</v>
      </c>
      <c r="C409" s="1226" t="s">
        <v>1962</v>
      </c>
      <c r="D409" s="645" t="s">
        <v>317</v>
      </c>
      <c r="E409" s="1025" t="s">
        <v>3858</v>
      </c>
      <c r="F409" s="1317">
        <v>44783</v>
      </c>
      <c r="G409" s="17" t="s">
        <v>8</v>
      </c>
      <c r="H409" s="362" t="s">
        <v>716</v>
      </c>
      <c r="I409" s="157">
        <f t="shared" si="65"/>
        <v>140</v>
      </c>
      <c r="J409" s="644">
        <v>10</v>
      </c>
      <c r="K409" s="644">
        <v>130</v>
      </c>
      <c r="L409" s="390">
        <v>0</v>
      </c>
      <c r="M409" s="594" t="s">
        <v>268</v>
      </c>
      <c r="N409" s="594" t="s">
        <v>268</v>
      </c>
      <c r="O409" s="595" t="s">
        <v>269</v>
      </c>
      <c r="P409" s="594" t="s">
        <v>268</v>
      </c>
      <c r="Q409" s="594" t="s">
        <v>269</v>
      </c>
      <c r="R409" s="594" t="s">
        <v>268</v>
      </c>
      <c r="S409" s="594" t="s">
        <v>268</v>
      </c>
      <c r="T409" s="1212" t="s">
        <v>2055</v>
      </c>
      <c r="U409" s="14"/>
      <c r="V409" s="14">
        <f t="shared" si="66"/>
        <v>0</v>
      </c>
      <c r="W409" s="13"/>
      <c r="X409" s="123"/>
      <c r="Y409" s="14"/>
      <c r="Z409" s="14">
        <f t="shared" si="67"/>
        <v>0</v>
      </c>
      <c r="AB409" s="14"/>
      <c r="AC409" s="14">
        <f t="shared" si="68"/>
        <v>0</v>
      </c>
      <c r="AD409" s="14"/>
      <c r="AE409" s="14">
        <f t="shared" si="69"/>
        <v>0</v>
      </c>
      <c r="AF409" s="14"/>
      <c r="AG409" s="14"/>
      <c r="AH409" s="178">
        <v>0</v>
      </c>
      <c r="AI409" s="14">
        <f t="shared" si="70"/>
        <v>0</v>
      </c>
      <c r="AJ409" s="14"/>
      <c r="AK409" s="14">
        <f t="shared" si="71"/>
        <v>0</v>
      </c>
      <c r="AL409" s="14">
        <f t="shared" si="72"/>
        <v>0</v>
      </c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</row>
    <row r="410" spans="2:61" s="139" customFormat="1" ht="13.8" outlineLevel="1">
      <c r="B410" s="1026"/>
      <c r="C410" s="1227"/>
      <c r="D410" s="646" t="s">
        <v>1963</v>
      </c>
      <c r="E410" s="1026"/>
      <c r="F410" s="1319"/>
      <c r="G410" s="17" t="s">
        <v>8</v>
      </c>
      <c r="H410" s="362" t="s">
        <v>716</v>
      </c>
      <c r="I410" s="157">
        <f t="shared" si="65"/>
        <v>10</v>
      </c>
      <c r="J410" s="644">
        <v>5</v>
      </c>
      <c r="K410" s="644">
        <v>5</v>
      </c>
      <c r="L410" s="390">
        <v>0</v>
      </c>
      <c r="M410" s="594" t="s">
        <v>268</v>
      </c>
      <c r="N410" s="594" t="s">
        <v>268</v>
      </c>
      <c r="O410" s="595" t="s">
        <v>269</v>
      </c>
      <c r="P410" s="594" t="s">
        <v>268</v>
      </c>
      <c r="Q410" s="594" t="s">
        <v>269</v>
      </c>
      <c r="R410" s="594" t="s">
        <v>268</v>
      </c>
      <c r="S410" s="594" t="s">
        <v>268</v>
      </c>
      <c r="T410" s="1213"/>
      <c r="U410" s="14"/>
      <c r="V410" s="14">
        <f t="shared" si="66"/>
        <v>0</v>
      </c>
      <c r="W410" s="13"/>
      <c r="X410" s="123"/>
      <c r="Y410" s="14"/>
      <c r="Z410" s="14">
        <f t="shared" si="67"/>
        <v>0</v>
      </c>
      <c r="AB410" s="14"/>
      <c r="AC410" s="14">
        <f t="shared" si="68"/>
        <v>0</v>
      </c>
      <c r="AD410" s="14"/>
      <c r="AE410" s="14">
        <f t="shared" si="69"/>
        <v>0</v>
      </c>
      <c r="AF410" s="14"/>
      <c r="AG410" s="14"/>
      <c r="AH410" s="178">
        <v>0</v>
      </c>
      <c r="AI410" s="14">
        <f t="shared" si="70"/>
        <v>0</v>
      </c>
      <c r="AJ410" s="14"/>
      <c r="AK410" s="14">
        <f t="shared" si="71"/>
        <v>0</v>
      </c>
      <c r="AL410" s="14">
        <f t="shared" si="72"/>
        <v>0</v>
      </c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</row>
    <row r="411" spans="2:61" s="139" customFormat="1" ht="13.8" outlineLevel="1">
      <c r="B411" s="1026"/>
      <c r="C411" s="1227"/>
      <c r="D411" s="645" t="s">
        <v>355</v>
      </c>
      <c r="E411" s="1026"/>
      <c r="F411" s="1319"/>
      <c r="G411" s="17" t="s">
        <v>8</v>
      </c>
      <c r="H411" s="362" t="s">
        <v>716</v>
      </c>
      <c r="I411" s="157">
        <f t="shared" si="65"/>
        <v>20</v>
      </c>
      <c r="J411" s="644">
        <v>10</v>
      </c>
      <c r="K411" s="644">
        <v>10</v>
      </c>
      <c r="L411" s="390">
        <v>0</v>
      </c>
      <c r="M411" s="594" t="s">
        <v>268</v>
      </c>
      <c r="N411" s="594" t="s">
        <v>268</v>
      </c>
      <c r="O411" s="595" t="s">
        <v>269</v>
      </c>
      <c r="P411" s="594" t="s">
        <v>268</v>
      </c>
      <c r="Q411" s="594" t="s">
        <v>269</v>
      </c>
      <c r="R411" s="594" t="s">
        <v>268</v>
      </c>
      <c r="S411" s="594" t="s">
        <v>268</v>
      </c>
      <c r="T411" s="1213"/>
      <c r="U411" s="14"/>
      <c r="V411" s="14">
        <f t="shared" si="66"/>
        <v>0</v>
      </c>
      <c r="W411" s="13"/>
      <c r="X411" s="123"/>
      <c r="Y411" s="14"/>
      <c r="Z411" s="14">
        <f t="shared" si="67"/>
        <v>0</v>
      </c>
      <c r="AB411" s="14"/>
      <c r="AC411" s="14">
        <f t="shared" si="68"/>
        <v>0</v>
      </c>
      <c r="AD411" s="14"/>
      <c r="AE411" s="14">
        <f t="shared" si="69"/>
        <v>0</v>
      </c>
      <c r="AF411" s="14"/>
      <c r="AG411" s="14"/>
      <c r="AH411" s="178">
        <v>0</v>
      </c>
      <c r="AI411" s="14">
        <f t="shared" si="70"/>
        <v>0</v>
      </c>
      <c r="AJ411" s="14"/>
      <c r="AK411" s="14">
        <f t="shared" si="71"/>
        <v>0</v>
      </c>
      <c r="AL411" s="14">
        <f t="shared" si="72"/>
        <v>0</v>
      </c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</row>
    <row r="412" spans="2:61" s="139" customFormat="1" ht="13.05" customHeight="1" outlineLevel="1">
      <c r="B412" s="1026"/>
      <c r="C412" s="1227"/>
      <c r="D412" s="645" t="s">
        <v>356</v>
      </c>
      <c r="E412" s="1026"/>
      <c r="F412" s="1319"/>
      <c r="G412" s="17" t="s">
        <v>8</v>
      </c>
      <c r="H412" s="362" t="s">
        <v>716</v>
      </c>
      <c r="I412" s="157">
        <f t="shared" si="65"/>
        <v>120</v>
      </c>
      <c r="J412" s="644">
        <v>60</v>
      </c>
      <c r="K412" s="644">
        <v>60</v>
      </c>
      <c r="L412" s="390">
        <v>0</v>
      </c>
      <c r="M412" s="594" t="s">
        <v>268</v>
      </c>
      <c r="N412" s="594" t="s">
        <v>268</v>
      </c>
      <c r="O412" s="595" t="s">
        <v>269</v>
      </c>
      <c r="P412" s="594" t="s">
        <v>268</v>
      </c>
      <c r="Q412" s="594" t="s">
        <v>269</v>
      </c>
      <c r="R412" s="594" t="s">
        <v>268</v>
      </c>
      <c r="S412" s="594" t="s">
        <v>268</v>
      </c>
      <c r="T412" s="1213"/>
      <c r="U412" s="14"/>
      <c r="V412" s="14">
        <f t="shared" si="66"/>
        <v>0</v>
      </c>
      <c r="W412" s="13"/>
      <c r="X412" s="123"/>
      <c r="Y412" s="14"/>
      <c r="Z412" s="14">
        <f t="shared" si="67"/>
        <v>0</v>
      </c>
      <c r="AB412" s="14"/>
      <c r="AC412" s="14">
        <f t="shared" si="68"/>
        <v>0</v>
      </c>
      <c r="AD412" s="14"/>
      <c r="AE412" s="14">
        <f t="shared" si="69"/>
        <v>0</v>
      </c>
      <c r="AF412" s="14"/>
      <c r="AG412" s="14"/>
      <c r="AH412" s="178">
        <v>0</v>
      </c>
      <c r="AI412" s="14">
        <f t="shared" si="70"/>
        <v>0</v>
      </c>
      <c r="AJ412" s="14"/>
      <c r="AK412" s="14">
        <f t="shared" si="71"/>
        <v>0</v>
      </c>
      <c r="AL412" s="14">
        <f t="shared" si="72"/>
        <v>0</v>
      </c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</row>
    <row r="413" spans="2:61" s="139" customFormat="1" ht="13.8" outlineLevel="1">
      <c r="B413" s="1027"/>
      <c r="C413" s="1227"/>
      <c r="D413" s="645" t="s">
        <v>357</v>
      </c>
      <c r="E413" s="1027"/>
      <c r="F413" s="1318"/>
      <c r="G413" s="17" t="s">
        <v>8</v>
      </c>
      <c r="H413" s="362" t="s">
        <v>716</v>
      </c>
      <c r="I413" s="157">
        <f t="shared" si="65"/>
        <v>180</v>
      </c>
      <c r="J413" s="644">
        <v>90</v>
      </c>
      <c r="K413" s="644">
        <v>90</v>
      </c>
      <c r="L413" s="390">
        <v>0</v>
      </c>
      <c r="M413" s="594" t="s">
        <v>268</v>
      </c>
      <c r="N413" s="594" t="s">
        <v>268</v>
      </c>
      <c r="O413" s="595" t="s">
        <v>269</v>
      </c>
      <c r="P413" s="594" t="s">
        <v>268</v>
      </c>
      <c r="Q413" s="594" t="s">
        <v>269</v>
      </c>
      <c r="R413" s="594" t="s">
        <v>268</v>
      </c>
      <c r="S413" s="594" t="s">
        <v>268</v>
      </c>
      <c r="T413" s="1214"/>
      <c r="U413" s="14"/>
      <c r="V413" s="14">
        <f t="shared" si="66"/>
        <v>0</v>
      </c>
      <c r="W413" s="13"/>
      <c r="X413" s="123"/>
      <c r="Y413" s="14"/>
      <c r="Z413" s="14">
        <f t="shared" si="67"/>
        <v>0</v>
      </c>
      <c r="AB413" s="14"/>
      <c r="AC413" s="14">
        <f t="shared" si="68"/>
        <v>0</v>
      </c>
      <c r="AD413" s="14"/>
      <c r="AE413" s="14">
        <f t="shared" si="69"/>
        <v>0</v>
      </c>
      <c r="AF413" s="14"/>
      <c r="AG413" s="14"/>
      <c r="AH413" s="178">
        <v>0</v>
      </c>
      <c r="AI413" s="14">
        <f t="shared" si="70"/>
        <v>0</v>
      </c>
      <c r="AJ413" s="14"/>
      <c r="AK413" s="14">
        <f t="shared" si="71"/>
        <v>0</v>
      </c>
      <c r="AL413" s="14">
        <f t="shared" si="72"/>
        <v>0</v>
      </c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</row>
    <row r="414" spans="2:61" s="139" customFormat="1" ht="13.8" outlineLevel="1">
      <c r="B414" s="1025" t="s">
        <v>1925</v>
      </c>
      <c r="C414" s="1226" t="s">
        <v>1964</v>
      </c>
      <c r="D414" s="646" t="s">
        <v>1963</v>
      </c>
      <c r="E414" s="1025" t="s">
        <v>3924</v>
      </c>
      <c r="F414" s="1317">
        <v>44789</v>
      </c>
      <c r="G414" s="17" t="s">
        <v>8</v>
      </c>
      <c r="H414" s="362" t="s">
        <v>717</v>
      </c>
      <c r="I414" s="157">
        <f t="shared" si="65"/>
        <v>10</v>
      </c>
      <c r="J414" s="644">
        <v>5</v>
      </c>
      <c r="K414" s="644">
        <v>5</v>
      </c>
      <c r="L414" s="390">
        <v>0</v>
      </c>
      <c r="M414" s="594" t="s">
        <v>268</v>
      </c>
      <c r="N414" s="594" t="s">
        <v>268</v>
      </c>
      <c r="O414" s="595" t="s">
        <v>269</v>
      </c>
      <c r="P414" s="594" t="s">
        <v>268</v>
      </c>
      <c r="Q414" s="594" t="s">
        <v>269</v>
      </c>
      <c r="R414" s="594" t="s">
        <v>268</v>
      </c>
      <c r="S414" s="594" t="s">
        <v>268</v>
      </c>
      <c r="T414" s="1212" t="s">
        <v>2055</v>
      </c>
      <c r="U414" s="14"/>
      <c r="V414" s="14">
        <f t="shared" si="66"/>
        <v>0</v>
      </c>
      <c r="W414" s="13"/>
      <c r="X414" s="123"/>
      <c r="Y414" s="14"/>
      <c r="Z414" s="14">
        <f t="shared" si="67"/>
        <v>0</v>
      </c>
      <c r="AB414" s="14"/>
      <c r="AC414" s="14">
        <f t="shared" si="68"/>
        <v>0</v>
      </c>
      <c r="AD414" s="14"/>
      <c r="AE414" s="14">
        <f t="shared" si="69"/>
        <v>0</v>
      </c>
      <c r="AF414" s="14"/>
      <c r="AG414" s="14"/>
      <c r="AH414" s="178">
        <v>0</v>
      </c>
      <c r="AI414" s="14">
        <f t="shared" si="70"/>
        <v>0</v>
      </c>
      <c r="AJ414" s="14"/>
      <c r="AK414" s="14">
        <f t="shared" si="71"/>
        <v>0</v>
      </c>
      <c r="AL414" s="14">
        <f t="shared" si="72"/>
        <v>0</v>
      </c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</row>
    <row r="415" spans="2:61" s="139" customFormat="1" ht="13.8" outlineLevel="1">
      <c r="B415" s="1026"/>
      <c r="C415" s="1227"/>
      <c r="D415" s="645" t="s">
        <v>358</v>
      </c>
      <c r="E415" s="1026"/>
      <c r="F415" s="1319"/>
      <c r="G415" s="17" t="s">
        <v>8</v>
      </c>
      <c r="H415" s="362" t="s">
        <v>717</v>
      </c>
      <c r="I415" s="157">
        <f t="shared" si="65"/>
        <v>180</v>
      </c>
      <c r="J415" s="644">
        <v>60</v>
      </c>
      <c r="K415" s="644">
        <v>120</v>
      </c>
      <c r="L415" s="390">
        <v>0</v>
      </c>
      <c r="M415" s="594" t="s">
        <v>268</v>
      </c>
      <c r="N415" s="594" t="s">
        <v>268</v>
      </c>
      <c r="O415" s="594" t="s">
        <v>269</v>
      </c>
      <c r="P415" s="594" t="s">
        <v>268</v>
      </c>
      <c r="Q415" s="594" t="s">
        <v>269</v>
      </c>
      <c r="R415" s="594" t="s">
        <v>268</v>
      </c>
      <c r="S415" s="594" t="s">
        <v>268</v>
      </c>
      <c r="T415" s="1213"/>
      <c r="U415" s="14"/>
      <c r="V415" s="14">
        <f t="shared" si="66"/>
        <v>0</v>
      </c>
      <c r="W415" s="13"/>
      <c r="X415" s="123"/>
      <c r="Y415" s="14"/>
      <c r="Z415" s="14">
        <f t="shared" si="67"/>
        <v>0</v>
      </c>
      <c r="AB415" s="14"/>
      <c r="AC415" s="14">
        <f t="shared" si="68"/>
        <v>0</v>
      </c>
      <c r="AD415" s="14"/>
      <c r="AE415" s="14">
        <f t="shared" si="69"/>
        <v>0</v>
      </c>
      <c r="AF415" s="14"/>
      <c r="AG415" s="14"/>
      <c r="AH415" s="178">
        <v>0</v>
      </c>
      <c r="AI415" s="14">
        <f t="shared" si="70"/>
        <v>0</v>
      </c>
      <c r="AJ415" s="14"/>
      <c r="AK415" s="14">
        <f t="shared" si="71"/>
        <v>0</v>
      </c>
      <c r="AL415" s="14">
        <f t="shared" si="72"/>
        <v>0</v>
      </c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</row>
    <row r="416" spans="2:61" s="139" customFormat="1" ht="13.8" outlineLevel="1">
      <c r="B416" s="1026"/>
      <c r="C416" s="1227"/>
      <c r="D416" s="645" t="s">
        <v>359</v>
      </c>
      <c r="E416" s="1026"/>
      <c r="F416" s="1319"/>
      <c r="G416" s="17" t="s">
        <v>8</v>
      </c>
      <c r="H416" s="362" t="s">
        <v>717</v>
      </c>
      <c r="I416" s="157">
        <f t="shared" si="65"/>
        <v>120</v>
      </c>
      <c r="J416" s="644">
        <v>60</v>
      </c>
      <c r="K416" s="644">
        <v>60</v>
      </c>
      <c r="L416" s="390">
        <v>0</v>
      </c>
      <c r="M416" s="594" t="s">
        <v>268</v>
      </c>
      <c r="N416" s="594" t="s">
        <v>268</v>
      </c>
      <c r="O416" s="594" t="s">
        <v>269</v>
      </c>
      <c r="P416" s="594" t="s">
        <v>268</v>
      </c>
      <c r="Q416" s="594" t="s">
        <v>269</v>
      </c>
      <c r="R416" s="594" t="s">
        <v>268</v>
      </c>
      <c r="S416" s="594" t="s">
        <v>268</v>
      </c>
      <c r="T416" s="1213"/>
      <c r="U416" s="14"/>
      <c r="V416" s="14">
        <f t="shared" si="66"/>
        <v>0</v>
      </c>
      <c r="W416" s="13"/>
      <c r="X416" s="123"/>
      <c r="Y416" s="14"/>
      <c r="Z416" s="14">
        <f t="shared" si="67"/>
        <v>0</v>
      </c>
      <c r="AB416" s="14"/>
      <c r="AC416" s="14">
        <f t="shared" si="68"/>
        <v>0</v>
      </c>
      <c r="AD416" s="14"/>
      <c r="AE416" s="14">
        <f t="shared" si="69"/>
        <v>0</v>
      </c>
      <c r="AF416" s="14"/>
      <c r="AG416" s="14"/>
      <c r="AH416" s="178">
        <v>0</v>
      </c>
      <c r="AI416" s="14">
        <f t="shared" si="70"/>
        <v>0</v>
      </c>
      <c r="AJ416" s="14"/>
      <c r="AK416" s="14">
        <f t="shared" si="71"/>
        <v>0</v>
      </c>
      <c r="AL416" s="14">
        <f t="shared" si="72"/>
        <v>0</v>
      </c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</row>
    <row r="417" spans="2:61" s="139" customFormat="1" ht="13.8" outlineLevel="1">
      <c r="B417" s="1045" t="s">
        <v>1926</v>
      </c>
      <c r="C417" s="1224" t="s">
        <v>1965</v>
      </c>
      <c r="D417" s="645" t="s">
        <v>317</v>
      </c>
      <c r="E417" s="1045" t="s">
        <v>2519</v>
      </c>
      <c r="F417" s="1298">
        <v>44725</v>
      </c>
      <c r="G417" s="17" t="s">
        <v>8</v>
      </c>
      <c r="H417" s="362" t="s">
        <v>1035</v>
      </c>
      <c r="I417" s="157">
        <f>J417+K417</f>
        <v>5</v>
      </c>
      <c r="J417" s="644">
        <v>5</v>
      </c>
      <c r="K417" s="644">
        <v>0</v>
      </c>
      <c r="L417" s="390">
        <v>0</v>
      </c>
      <c r="M417" s="596" t="s">
        <v>268</v>
      </c>
      <c r="N417" s="596" t="s">
        <v>268</v>
      </c>
      <c r="O417" s="594" t="s">
        <v>269</v>
      </c>
      <c r="P417" s="596" t="s">
        <v>268</v>
      </c>
      <c r="Q417" s="594" t="s">
        <v>269</v>
      </c>
      <c r="R417" s="596" t="s">
        <v>268</v>
      </c>
      <c r="S417" s="596" t="s">
        <v>268</v>
      </c>
      <c r="T417" s="913" t="s">
        <v>1120</v>
      </c>
      <c r="U417" s="14"/>
      <c r="V417" s="14">
        <f t="shared" si="66"/>
        <v>0</v>
      </c>
      <c r="W417" s="13"/>
      <c r="X417" s="123"/>
      <c r="Y417" s="14"/>
      <c r="Z417" s="14">
        <f>V417*Y417</f>
        <v>0</v>
      </c>
      <c r="AB417" s="14"/>
      <c r="AC417" s="14">
        <f t="shared" si="68"/>
        <v>0</v>
      </c>
      <c r="AD417" s="14"/>
      <c r="AE417" s="14">
        <f t="shared" si="69"/>
        <v>0</v>
      </c>
      <c r="AF417" s="14"/>
      <c r="AG417" s="14"/>
      <c r="AH417" s="178">
        <v>0</v>
      </c>
      <c r="AI417" s="14">
        <f t="shared" si="70"/>
        <v>0</v>
      </c>
      <c r="AJ417" s="14"/>
      <c r="AK417" s="14">
        <f>COUNTIF(AM417:AV417,"V")</f>
        <v>0</v>
      </c>
      <c r="AL417" s="14">
        <f>Z417-AC417-AE417-AI417</f>
        <v>0</v>
      </c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</row>
    <row r="418" spans="2:61" s="139" customFormat="1" ht="13.8" outlineLevel="1">
      <c r="B418" s="1092"/>
      <c r="C418" s="1228"/>
      <c r="D418" s="643" t="s">
        <v>1966</v>
      </c>
      <c r="E418" s="1092"/>
      <c r="F418" s="1299"/>
      <c r="G418" s="17" t="s">
        <v>8</v>
      </c>
      <c r="H418" s="362" t="s">
        <v>1035</v>
      </c>
      <c r="I418" s="157">
        <f>J418+K418</f>
        <v>5</v>
      </c>
      <c r="J418" s="644">
        <v>5</v>
      </c>
      <c r="K418" s="644">
        <v>0</v>
      </c>
      <c r="L418" s="390">
        <v>0</v>
      </c>
      <c r="M418" s="596" t="s">
        <v>268</v>
      </c>
      <c r="N418" s="596" t="s">
        <v>268</v>
      </c>
      <c r="O418" s="594" t="s">
        <v>269</v>
      </c>
      <c r="P418" s="596" t="s">
        <v>268</v>
      </c>
      <c r="Q418" s="594" t="s">
        <v>269</v>
      </c>
      <c r="R418" s="596" t="s">
        <v>268</v>
      </c>
      <c r="S418" s="596" t="s">
        <v>268</v>
      </c>
      <c r="T418" s="914"/>
      <c r="U418" s="14"/>
      <c r="V418" s="14">
        <f t="shared" si="66"/>
        <v>0</v>
      </c>
      <c r="W418" s="13"/>
      <c r="X418" s="123"/>
      <c r="Y418" s="14"/>
      <c r="Z418" s="14">
        <f>V418*Y418</f>
        <v>0</v>
      </c>
      <c r="AB418" s="14"/>
      <c r="AC418" s="14">
        <f t="shared" si="68"/>
        <v>0</v>
      </c>
      <c r="AD418" s="14"/>
      <c r="AE418" s="14">
        <f t="shared" si="69"/>
        <v>0</v>
      </c>
      <c r="AF418" s="14"/>
      <c r="AG418" s="14"/>
      <c r="AH418" s="178">
        <v>0</v>
      </c>
      <c r="AI418" s="14">
        <f t="shared" si="70"/>
        <v>0</v>
      </c>
      <c r="AJ418" s="14"/>
      <c r="AK418" s="14">
        <f>COUNTIF(AM418:AV418,"V")</f>
        <v>0</v>
      </c>
      <c r="AL418" s="14">
        <f>Z418-AC418-AE418-AI418</f>
        <v>0</v>
      </c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</row>
    <row r="419" spans="2:61" s="139" customFormat="1" ht="13.8" outlineLevel="1">
      <c r="B419" s="1046"/>
      <c r="C419" s="1225"/>
      <c r="D419" s="643" t="s">
        <v>1967</v>
      </c>
      <c r="E419" s="1046"/>
      <c r="F419" s="1300"/>
      <c r="G419" s="17" t="s">
        <v>8</v>
      </c>
      <c r="H419" s="362" t="s">
        <v>1035</v>
      </c>
      <c r="I419" s="157">
        <f>J419+K419</f>
        <v>30</v>
      </c>
      <c r="J419" s="644">
        <v>30</v>
      </c>
      <c r="K419" s="644">
        <v>0</v>
      </c>
      <c r="L419" s="390">
        <v>0</v>
      </c>
      <c r="M419" s="596" t="s">
        <v>268</v>
      </c>
      <c r="N419" s="596" t="s">
        <v>268</v>
      </c>
      <c r="O419" s="594" t="s">
        <v>269</v>
      </c>
      <c r="P419" s="596" t="s">
        <v>268</v>
      </c>
      <c r="Q419" s="596" t="s">
        <v>268</v>
      </c>
      <c r="R419" s="596" t="s">
        <v>268</v>
      </c>
      <c r="S419" s="596" t="s">
        <v>268</v>
      </c>
      <c r="T419" s="914"/>
      <c r="U419" s="14"/>
      <c r="V419" s="14">
        <f t="shared" si="66"/>
        <v>0</v>
      </c>
      <c r="W419" s="13"/>
      <c r="X419" s="123"/>
      <c r="Y419" s="14"/>
      <c r="Z419" s="14">
        <f>V419*Y419</f>
        <v>0</v>
      </c>
      <c r="AB419" s="14"/>
      <c r="AC419" s="14">
        <f t="shared" si="68"/>
        <v>0</v>
      </c>
      <c r="AD419" s="14"/>
      <c r="AE419" s="14">
        <f t="shared" si="69"/>
        <v>0</v>
      </c>
      <c r="AF419" s="14"/>
      <c r="AG419" s="14"/>
      <c r="AH419" s="178">
        <v>0</v>
      </c>
      <c r="AI419" s="14">
        <f t="shared" si="70"/>
        <v>0</v>
      </c>
      <c r="AJ419" s="14"/>
      <c r="AK419" s="14">
        <f>COUNTIF(AM419:AV419,"V")</f>
        <v>0</v>
      </c>
      <c r="AL419" s="14">
        <f>Z419-AC419-AE419-AI419</f>
        <v>0</v>
      </c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</row>
    <row r="420" spans="2:61" s="139" customFormat="1" ht="13.8" outlineLevel="1">
      <c r="B420" s="1045" t="s">
        <v>1927</v>
      </c>
      <c r="C420" s="1224" t="s">
        <v>1968</v>
      </c>
      <c r="D420" s="643" t="s">
        <v>458</v>
      </c>
      <c r="E420" s="1045" t="s">
        <v>2521</v>
      </c>
      <c r="F420" s="1298">
        <v>44708</v>
      </c>
      <c r="G420" s="17" t="s">
        <v>8</v>
      </c>
      <c r="H420" s="362" t="s">
        <v>716</v>
      </c>
      <c r="I420" s="157">
        <f>J420+K420</f>
        <v>1</v>
      </c>
      <c r="J420" s="644">
        <v>1</v>
      </c>
      <c r="K420" s="644">
        <v>0</v>
      </c>
      <c r="L420" s="390">
        <v>0</v>
      </c>
      <c r="M420" s="231" t="s">
        <v>983</v>
      </c>
      <c r="N420" s="231" t="s">
        <v>268</v>
      </c>
      <c r="O420" s="594" t="s">
        <v>269</v>
      </c>
      <c r="P420" s="231" t="s">
        <v>268</v>
      </c>
      <c r="Q420" s="594" t="s">
        <v>269</v>
      </c>
      <c r="R420" s="231" t="s">
        <v>268</v>
      </c>
      <c r="S420" s="231" t="s">
        <v>268</v>
      </c>
      <c r="T420" s="1212" t="s">
        <v>2056</v>
      </c>
      <c r="U420" s="14"/>
      <c r="V420" s="14">
        <f t="shared" si="66"/>
        <v>0</v>
      </c>
      <c r="W420" s="13"/>
      <c r="X420" s="123"/>
      <c r="Y420" s="14"/>
      <c r="Z420" s="14">
        <f>V420*Y420</f>
        <v>0</v>
      </c>
      <c r="AB420" s="14"/>
      <c r="AC420" s="14">
        <f t="shared" si="68"/>
        <v>0</v>
      </c>
      <c r="AD420" s="14"/>
      <c r="AE420" s="14">
        <f t="shared" si="69"/>
        <v>0</v>
      </c>
      <c r="AF420" s="14"/>
      <c r="AG420" s="14"/>
      <c r="AH420" s="178">
        <v>0</v>
      </c>
      <c r="AI420" s="14">
        <f t="shared" si="70"/>
        <v>0</v>
      </c>
      <c r="AJ420" s="14"/>
      <c r="AK420" s="14">
        <f>COUNTIF(AM420:AV420,"V")</f>
        <v>0</v>
      </c>
      <c r="AL420" s="14">
        <f>Z420-AC420-AE420-AI420</f>
        <v>0</v>
      </c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</row>
    <row r="421" spans="2:61" s="139" customFormat="1" ht="13.8" outlineLevel="1">
      <c r="B421" s="1046"/>
      <c r="C421" s="1225"/>
      <c r="D421" s="643" t="s">
        <v>434</v>
      </c>
      <c r="E421" s="1046"/>
      <c r="F421" s="1300"/>
      <c r="G421" s="17" t="s">
        <v>8</v>
      </c>
      <c r="H421" s="362" t="s">
        <v>716</v>
      </c>
      <c r="I421" s="157">
        <f>J421+K421</f>
        <v>400</v>
      </c>
      <c r="J421" s="644">
        <v>200</v>
      </c>
      <c r="K421" s="644">
        <v>200</v>
      </c>
      <c r="L421" s="390">
        <v>0</v>
      </c>
      <c r="M421" s="231" t="s">
        <v>268</v>
      </c>
      <c r="N421" s="231" t="s">
        <v>268</v>
      </c>
      <c r="O421" s="594" t="s">
        <v>269</v>
      </c>
      <c r="P421" s="231" t="s">
        <v>268</v>
      </c>
      <c r="Q421" s="594" t="s">
        <v>269</v>
      </c>
      <c r="R421" s="231" t="s">
        <v>268</v>
      </c>
      <c r="S421" s="231" t="s">
        <v>268</v>
      </c>
      <c r="T421" s="1213"/>
      <c r="U421" s="14"/>
      <c r="V421" s="14">
        <f t="shared" si="66"/>
        <v>0</v>
      </c>
      <c r="W421" s="13"/>
      <c r="X421" s="123"/>
      <c r="Y421" s="14"/>
      <c r="Z421" s="14">
        <f>V421*Y421</f>
        <v>0</v>
      </c>
      <c r="AB421" s="14"/>
      <c r="AC421" s="14">
        <f t="shared" si="68"/>
        <v>0</v>
      </c>
      <c r="AD421" s="14"/>
      <c r="AE421" s="14">
        <f t="shared" si="69"/>
        <v>0</v>
      </c>
      <c r="AF421" s="14"/>
      <c r="AG421" s="14"/>
      <c r="AH421" s="178">
        <v>0</v>
      </c>
      <c r="AI421" s="14">
        <f t="shared" si="70"/>
        <v>0</v>
      </c>
      <c r="AJ421" s="14"/>
      <c r="AK421" s="14">
        <f>COUNTIF(AM421:AV421,"V")</f>
        <v>0</v>
      </c>
      <c r="AL421" s="14">
        <f>Z421-AC421-AE421-AI421</f>
        <v>0</v>
      </c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</row>
    <row r="422" spans="2:61" s="139" customFormat="1" ht="13.8" outlineLevel="1">
      <c r="B422" s="635" t="s">
        <v>1928</v>
      </c>
      <c r="C422" s="572" t="s">
        <v>1969</v>
      </c>
      <c r="D422" s="643" t="s">
        <v>457</v>
      </c>
      <c r="E422" s="647" t="s">
        <v>2521</v>
      </c>
      <c r="F422" s="634">
        <v>44708</v>
      </c>
      <c r="G422" s="17" t="s">
        <v>8</v>
      </c>
      <c r="H422" s="362" t="s">
        <v>717</v>
      </c>
      <c r="I422" s="157">
        <f t="shared" ref="I422:I436" si="73">J422+K422</f>
        <v>220</v>
      </c>
      <c r="J422" s="644">
        <v>110</v>
      </c>
      <c r="K422" s="644">
        <v>110</v>
      </c>
      <c r="L422" s="390">
        <v>0</v>
      </c>
      <c r="M422" s="231" t="s">
        <v>268</v>
      </c>
      <c r="N422" s="231" t="s">
        <v>268</v>
      </c>
      <c r="O422" s="594" t="s">
        <v>269</v>
      </c>
      <c r="P422" s="231" t="s">
        <v>268</v>
      </c>
      <c r="Q422" s="594" t="s">
        <v>269</v>
      </c>
      <c r="R422" s="231" t="s">
        <v>268</v>
      </c>
      <c r="S422" s="231" t="s">
        <v>268</v>
      </c>
      <c r="T422" s="571"/>
      <c r="U422" s="14"/>
      <c r="V422" s="14">
        <f t="shared" si="66"/>
        <v>0</v>
      </c>
      <c r="W422" s="13"/>
      <c r="X422" s="123"/>
      <c r="Y422" s="14"/>
      <c r="Z422" s="14">
        <f t="shared" ref="Z422:Z433" si="74">V422*Y422</f>
        <v>0</v>
      </c>
      <c r="AB422" s="14"/>
      <c r="AC422" s="14">
        <f t="shared" si="68"/>
        <v>0</v>
      </c>
      <c r="AD422" s="14"/>
      <c r="AE422" s="14">
        <f t="shared" si="69"/>
        <v>0</v>
      </c>
      <c r="AF422" s="14"/>
      <c r="AG422" s="14"/>
      <c r="AH422" s="178">
        <v>0</v>
      </c>
      <c r="AI422" s="14">
        <f t="shared" si="70"/>
        <v>0</v>
      </c>
      <c r="AJ422" s="14"/>
      <c r="AK422" s="14">
        <f t="shared" ref="AK422:AK433" si="75">COUNTIF(AM422:AV422,"V")</f>
        <v>0</v>
      </c>
      <c r="AL422" s="14">
        <f t="shared" ref="AL422:AL433" si="76">Z422-AC422-AE422-AI422</f>
        <v>0</v>
      </c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</row>
    <row r="423" spans="2:61" s="139" customFormat="1" ht="13.8" outlineLevel="1">
      <c r="B423" s="1045" t="s">
        <v>1929</v>
      </c>
      <c r="C423" s="1224" t="s">
        <v>1970</v>
      </c>
      <c r="D423" s="643" t="s">
        <v>317</v>
      </c>
      <c r="E423" s="1045" t="s">
        <v>2521</v>
      </c>
      <c r="F423" s="1298">
        <v>44708</v>
      </c>
      <c r="G423" s="17" t="s">
        <v>8</v>
      </c>
      <c r="H423" s="362" t="s">
        <v>717</v>
      </c>
      <c r="I423" s="157">
        <f t="shared" si="73"/>
        <v>10</v>
      </c>
      <c r="J423" s="644">
        <v>5</v>
      </c>
      <c r="K423" s="644">
        <v>5</v>
      </c>
      <c r="L423" s="390">
        <v>0</v>
      </c>
      <c r="M423" s="231" t="s">
        <v>268</v>
      </c>
      <c r="N423" s="231" t="s">
        <v>268</v>
      </c>
      <c r="O423" s="594" t="s">
        <v>269</v>
      </c>
      <c r="P423" s="231" t="s">
        <v>268</v>
      </c>
      <c r="Q423" s="594" t="s">
        <v>269</v>
      </c>
      <c r="R423" s="231" t="s">
        <v>268</v>
      </c>
      <c r="S423" s="231" t="s">
        <v>268</v>
      </c>
      <c r="T423" s="1212" t="s">
        <v>2057</v>
      </c>
      <c r="U423" s="14"/>
      <c r="V423" s="14">
        <f t="shared" si="66"/>
        <v>0</v>
      </c>
      <c r="W423" s="13"/>
      <c r="X423" s="123"/>
      <c r="Y423" s="14"/>
      <c r="Z423" s="14">
        <f t="shared" si="74"/>
        <v>0</v>
      </c>
      <c r="AB423" s="14"/>
      <c r="AC423" s="14">
        <f t="shared" si="68"/>
        <v>0</v>
      </c>
      <c r="AD423" s="14"/>
      <c r="AE423" s="14">
        <f t="shared" si="69"/>
        <v>0</v>
      </c>
      <c r="AF423" s="14"/>
      <c r="AG423" s="14"/>
      <c r="AH423" s="178">
        <v>0</v>
      </c>
      <c r="AI423" s="14">
        <f t="shared" si="70"/>
        <v>0</v>
      </c>
      <c r="AJ423" s="14"/>
      <c r="AK423" s="14">
        <f t="shared" si="75"/>
        <v>0</v>
      </c>
      <c r="AL423" s="14">
        <f t="shared" si="76"/>
        <v>0</v>
      </c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</row>
    <row r="424" spans="2:61" s="139" customFormat="1" ht="13.8" outlineLevel="1">
      <c r="B424" s="1046"/>
      <c r="C424" s="1225"/>
      <c r="D424" s="643" t="s">
        <v>436</v>
      </c>
      <c r="E424" s="1046"/>
      <c r="F424" s="1300"/>
      <c r="G424" s="17" t="s">
        <v>8</v>
      </c>
      <c r="H424" s="362" t="s">
        <v>717</v>
      </c>
      <c r="I424" s="157">
        <f t="shared" si="73"/>
        <v>720</v>
      </c>
      <c r="J424" s="644">
        <v>30</v>
      </c>
      <c r="K424" s="644">
        <v>690</v>
      </c>
      <c r="L424" s="390">
        <v>0</v>
      </c>
      <c r="M424" s="231" t="s">
        <v>268</v>
      </c>
      <c r="N424" s="231" t="s">
        <v>268</v>
      </c>
      <c r="O424" s="594" t="s">
        <v>269</v>
      </c>
      <c r="P424" s="231" t="s">
        <v>268</v>
      </c>
      <c r="Q424" s="594" t="s">
        <v>269</v>
      </c>
      <c r="R424" s="231" t="s">
        <v>268</v>
      </c>
      <c r="S424" s="231" t="s">
        <v>268</v>
      </c>
      <c r="T424" s="1213"/>
      <c r="U424" s="14"/>
      <c r="V424" s="14">
        <f t="shared" si="66"/>
        <v>0</v>
      </c>
      <c r="W424" s="13"/>
      <c r="X424" s="123"/>
      <c r="Y424" s="14"/>
      <c r="Z424" s="14">
        <f t="shared" si="74"/>
        <v>0</v>
      </c>
      <c r="AB424" s="14"/>
      <c r="AC424" s="14">
        <f t="shared" si="68"/>
        <v>0</v>
      </c>
      <c r="AD424" s="14"/>
      <c r="AE424" s="14">
        <f t="shared" si="69"/>
        <v>0</v>
      </c>
      <c r="AF424" s="14"/>
      <c r="AG424" s="14"/>
      <c r="AH424" s="178">
        <v>0</v>
      </c>
      <c r="AI424" s="14">
        <f t="shared" si="70"/>
        <v>0</v>
      </c>
      <c r="AJ424" s="14"/>
      <c r="AK424" s="14">
        <f t="shared" si="75"/>
        <v>0</v>
      </c>
      <c r="AL424" s="14">
        <f t="shared" si="76"/>
        <v>0</v>
      </c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</row>
    <row r="425" spans="2:61" s="139" customFormat="1" ht="13.8" outlineLevel="1">
      <c r="B425" s="1045" t="s">
        <v>1930</v>
      </c>
      <c r="C425" s="1215" t="s">
        <v>1971</v>
      </c>
      <c r="D425" s="643" t="s">
        <v>360</v>
      </c>
      <c r="E425" s="1045" t="s">
        <v>2543</v>
      </c>
      <c r="F425" s="1298">
        <v>44725</v>
      </c>
      <c r="G425" s="17" t="s">
        <v>8</v>
      </c>
      <c r="H425" s="362" t="s">
        <v>982</v>
      </c>
      <c r="I425" s="157">
        <f t="shared" si="73"/>
        <v>10</v>
      </c>
      <c r="J425" s="644">
        <v>5</v>
      </c>
      <c r="K425" s="644">
        <v>5</v>
      </c>
      <c r="L425" s="390">
        <v>0</v>
      </c>
      <c r="M425" s="594" t="s">
        <v>268</v>
      </c>
      <c r="N425" s="594" t="s">
        <v>268</v>
      </c>
      <c r="O425" s="594" t="s">
        <v>269</v>
      </c>
      <c r="P425" s="594" t="s">
        <v>1034</v>
      </c>
      <c r="Q425" s="594" t="s">
        <v>268</v>
      </c>
      <c r="R425" s="594" t="s">
        <v>268</v>
      </c>
      <c r="S425" s="594" t="s">
        <v>268</v>
      </c>
      <c r="T425" s="1212" t="s">
        <v>2055</v>
      </c>
      <c r="U425" s="14"/>
      <c r="V425" s="14">
        <f t="shared" si="66"/>
        <v>0</v>
      </c>
      <c r="W425" s="13"/>
      <c r="X425" s="123"/>
      <c r="Y425" s="14"/>
      <c r="Z425" s="14">
        <f t="shared" si="74"/>
        <v>0</v>
      </c>
      <c r="AB425" s="14"/>
      <c r="AC425" s="14">
        <f t="shared" si="68"/>
        <v>0</v>
      </c>
      <c r="AD425" s="14"/>
      <c r="AE425" s="14">
        <f t="shared" si="69"/>
        <v>0</v>
      </c>
      <c r="AF425" s="14"/>
      <c r="AG425" s="14"/>
      <c r="AH425" s="178">
        <v>0</v>
      </c>
      <c r="AI425" s="14">
        <f t="shared" si="70"/>
        <v>0</v>
      </c>
      <c r="AJ425" s="14"/>
      <c r="AK425" s="14">
        <f t="shared" si="75"/>
        <v>0</v>
      </c>
      <c r="AL425" s="14">
        <f t="shared" si="76"/>
        <v>0</v>
      </c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</row>
    <row r="426" spans="2:61" s="139" customFormat="1" ht="13.8" outlineLevel="1">
      <c r="B426" s="1092"/>
      <c r="C426" s="1216"/>
      <c r="D426" s="643" t="s">
        <v>361</v>
      </c>
      <c r="E426" s="1092"/>
      <c r="F426" s="1299"/>
      <c r="G426" s="17" t="s">
        <v>8</v>
      </c>
      <c r="H426" s="362" t="s">
        <v>982</v>
      </c>
      <c r="I426" s="157">
        <f t="shared" si="73"/>
        <v>30</v>
      </c>
      <c r="J426" s="644">
        <v>15</v>
      </c>
      <c r="K426" s="644">
        <v>15</v>
      </c>
      <c r="L426" s="390">
        <v>0</v>
      </c>
      <c r="M426" s="594" t="s">
        <v>268</v>
      </c>
      <c r="N426" s="594" t="s">
        <v>268</v>
      </c>
      <c r="O426" s="594" t="s">
        <v>269</v>
      </c>
      <c r="P426" s="594" t="s">
        <v>1034</v>
      </c>
      <c r="Q426" s="594" t="s">
        <v>268</v>
      </c>
      <c r="R426" s="594" t="s">
        <v>268</v>
      </c>
      <c r="S426" s="594" t="s">
        <v>268</v>
      </c>
      <c r="T426" s="1213"/>
      <c r="U426" s="14"/>
      <c r="V426" s="14">
        <f t="shared" si="66"/>
        <v>0</v>
      </c>
      <c r="W426" s="13"/>
      <c r="X426" s="123"/>
      <c r="Y426" s="14"/>
      <c r="Z426" s="14">
        <f t="shared" si="74"/>
        <v>0</v>
      </c>
      <c r="AB426" s="14"/>
      <c r="AC426" s="14">
        <f t="shared" si="68"/>
        <v>0</v>
      </c>
      <c r="AD426" s="14"/>
      <c r="AE426" s="14">
        <f t="shared" si="69"/>
        <v>0</v>
      </c>
      <c r="AF426" s="14"/>
      <c r="AG426" s="14"/>
      <c r="AH426" s="178">
        <v>0</v>
      </c>
      <c r="AI426" s="14">
        <f t="shared" si="70"/>
        <v>0</v>
      </c>
      <c r="AJ426" s="14"/>
      <c r="AK426" s="14">
        <f t="shared" si="75"/>
        <v>0</v>
      </c>
      <c r="AL426" s="14">
        <f t="shared" si="76"/>
        <v>0</v>
      </c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</row>
    <row r="427" spans="2:61" s="139" customFormat="1" ht="13.05" customHeight="1" outlineLevel="1">
      <c r="B427" s="1092"/>
      <c r="C427" s="1216"/>
      <c r="D427" s="643" t="s">
        <v>362</v>
      </c>
      <c r="E427" s="1092"/>
      <c r="F427" s="1299"/>
      <c r="G427" s="17" t="s">
        <v>8</v>
      </c>
      <c r="H427" s="362" t="s">
        <v>982</v>
      </c>
      <c r="I427" s="157">
        <f t="shared" si="73"/>
        <v>60</v>
      </c>
      <c r="J427" s="644">
        <v>30</v>
      </c>
      <c r="K427" s="644">
        <v>30</v>
      </c>
      <c r="L427" s="390">
        <v>0</v>
      </c>
      <c r="M427" s="594" t="s">
        <v>268</v>
      </c>
      <c r="N427" s="594" t="s">
        <v>268</v>
      </c>
      <c r="O427" s="594" t="s">
        <v>269</v>
      </c>
      <c r="P427" s="594" t="s">
        <v>1034</v>
      </c>
      <c r="Q427" s="594" t="s">
        <v>268</v>
      </c>
      <c r="R427" s="594" t="s">
        <v>268</v>
      </c>
      <c r="S427" s="594" t="s">
        <v>268</v>
      </c>
      <c r="T427" s="1213"/>
      <c r="U427" s="14"/>
      <c r="V427" s="14">
        <f t="shared" si="66"/>
        <v>0</v>
      </c>
      <c r="W427" s="13"/>
      <c r="X427" s="123"/>
      <c r="Y427" s="14"/>
      <c r="Z427" s="14">
        <f t="shared" si="74"/>
        <v>0</v>
      </c>
      <c r="AB427" s="14"/>
      <c r="AC427" s="14">
        <f t="shared" si="68"/>
        <v>0</v>
      </c>
      <c r="AD427" s="14"/>
      <c r="AE427" s="14">
        <f t="shared" si="69"/>
        <v>0</v>
      </c>
      <c r="AF427" s="14"/>
      <c r="AG427" s="14"/>
      <c r="AH427" s="178">
        <v>0</v>
      </c>
      <c r="AI427" s="14">
        <f t="shared" si="70"/>
        <v>0</v>
      </c>
      <c r="AJ427" s="14"/>
      <c r="AK427" s="14">
        <f t="shared" si="75"/>
        <v>0</v>
      </c>
      <c r="AL427" s="14">
        <f t="shared" si="76"/>
        <v>0</v>
      </c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</row>
    <row r="428" spans="2:61" s="139" customFormat="1" ht="13.8" outlineLevel="1">
      <c r="B428" s="1092"/>
      <c r="C428" s="1216"/>
      <c r="D428" s="643" t="s">
        <v>363</v>
      </c>
      <c r="E428" s="1092"/>
      <c r="F428" s="1299"/>
      <c r="G428" s="17" t="s">
        <v>8</v>
      </c>
      <c r="H428" s="362" t="s">
        <v>982</v>
      </c>
      <c r="I428" s="157">
        <f t="shared" si="73"/>
        <v>60</v>
      </c>
      <c r="J428" s="644">
        <v>30</v>
      </c>
      <c r="K428" s="644">
        <v>30</v>
      </c>
      <c r="L428" s="390">
        <v>0</v>
      </c>
      <c r="M428" s="594" t="s">
        <v>268</v>
      </c>
      <c r="N428" s="594" t="s">
        <v>268</v>
      </c>
      <c r="O428" s="594" t="s">
        <v>269</v>
      </c>
      <c r="P428" s="594" t="s">
        <v>1034</v>
      </c>
      <c r="Q428" s="594" t="s">
        <v>268</v>
      </c>
      <c r="R428" s="594" t="s">
        <v>268</v>
      </c>
      <c r="S428" s="594" t="s">
        <v>268</v>
      </c>
      <c r="T428" s="1213"/>
      <c r="U428" s="14"/>
      <c r="V428" s="14">
        <f t="shared" si="66"/>
        <v>0</v>
      </c>
      <c r="W428" s="13"/>
      <c r="X428" s="123"/>
      <c r="Y428" s="14"/>
      <c r="Z428" s="14">
        <f t="shared" si="74"/>
        <v>0</v>
      </c>
      <c r="AB428" s="14"/>
      <c r="AC428" s="14">
        <f t="shared" si="68"/>
        <v>0</v>
      </c>
      <c r="AD428" s="14"/>
      <c r="AE428" s="14">
        <f t="shared" si="69"/>
        <v>0</v>
      </c>
      <c r="AF428" s="14"/>
      <c r="AG428" s="14"/>
      <c r="AH428" s="178">
        <v>0</v>
      </c>
      <c r="AI428" s="14">
        <f t="shared" si="70"/>
        <v>0</v>
      </c>
      <c r="AJ428" s="14"/>
      <c r="AK428" s="14">
        <f t="shared" si="75"/>
        <v>0</v>
      </c>
      <c r="AL428" s="14">
        <f t="shared" si="76"/>
        <v>0</v>
      </c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</row>
    <row r="429" spans="2:61" s="139" customFormat="1" ht="13.8" outlineLevel="1">
      <c r="B429" s="1092"/>
      <c r="C429" s="1216"/>
      <c r="D429" s="643" t="s">
        <v>1972</v>
      </c>
      <c r="E429" s="1092"/>
      <c r="F429" s="1299"/>
      <c r="G429" s="17" t="s">
        <v>8</v>
      </c>
      <c r="H429" s="362" t="s">
        <v>982</v>
      </c>
      <c r="I429" s="157">
        <f t="shared" si="73"/>
        <v>60</v>
      </c>
      <c r="J429" s="644">
        <v>30</v>
      </c>
      <c r="K429" s="644">
        <v>30</v>
      </c>
      <c r="L429" s="390">
        <v>0</v>
      </c>
      <c r="M429" s="594" t="s">
        <v>268</v>
      </c>
      <c r="N429" s="594" t="s">
        <v>268</v>
      </c>
      <c r="O429" s="594" t="s">
        <v>269</v>
      </c>
      <c r="P429" s="594" t="s">
        <v>1034</v>
      </c>
      <c r="Q429" s="594" t="s">
        <v>268</v>
      </c>
      <c r="R429" s="594" t="s">
        <v>268</v>
      </c>
      <c r="S429" s="594" t="s">
        <v>268</v>
      </c>
      <c r="T429" s="1213"/>
      <c r="U429" s="14"/>
      <c r="V429" s="14">
        <f t="shared" si="66"/>
        <v>0</v>
      </c>
      <c r="W429" s="13"/>
      <c r="X429" s="123"/>
      <c r="Y429" s="14"/>
      <c r="Z429" s="14">
        <f t="shared" si="74"/>
        <v>0</v>
      </c>
      <c r="AB429" s="14"/>
      <c r="AC429" s="14">
        <f t="shared" si="68"/>
        <v>0</v>
      </c>
      <c r="AD429" s="14"/>
      <c r="AE429" s="14">
        <f t="shared" si="69"/>
        <v>0</v>
      </c>
      <c r="AF429" s="14"/>
      <c r="AG429" s="14"/>
      <c r="AH429" s="178">
        <v>0</v>
      </c>
      <c r="AI429" s="14">
        <f t="shared" si="70"/>
        <v>0</v>
      </c>
      <c r="AJ429" s="14"/>
      <c r="AK429" s="14">
        <f t="shared" si="75"/>
        <v>0</v>
      </c>
      <c r="AL429" s="14">
        <f t="shared" si="76"/>
        <v>0</v>
      </c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</row>
    <row r="430" spans="2:61" s="139" customFormat="1" ht="13.8" outlineLevel="1">
      <c r="B430" s="1092"/>
      <c r="C430" s="1216"/>
      <c r="D430" s="648" t="s">
        <v>1973</v>
      </c>
      <c r="E430" s="1092"/>
      <c r="F430" s="1299"/>
      <c r="G430" s="17" t="s">
        <v>8</v>
      </c>
      <c r="H430" s="363" t="s">
        <v>982</v>
      </c>
      <c r="I430" s="157">
        <f t="shared" si="73"/>
        <v>60</v>
      </c>
      <c r="J430" s="235">
        <v>30</v>
      </c>
      <c r="K430" s="235">
        <v>30</v>
      </c>
      <c r="L430" s="390">
        <v>0</v>
      </c>
      <c r="M430" s="597" t="s">
        <v>268</v>
      </c>
      <c r="N430" s="597" t="s">
        <v>268</v>
      </c>
      <c r="O430" s="597" t="s">
        <v>269</v>
      </c>
      <c r="P430" s="597" t="s">
        <v>1034</v>
      </c>
      <c r="Q430" s="597" t="s">
        <v>268</v>
      </c>
      <c r="R430" s="597" t="s">
        <v>268</v>
      </c>
      <c r="S430" s="597" t="s">
        <v>268</v>
      </c>
      <c r="T430" s="1213"/>
      <c r="U430" s="14"/>
      <c r="V430" s="14">
        <f t="shared" si="66"/>
        <v>0</v>
      </c>
      <c r="W430" s="13"/>
      <c r="X430" s="123"/>
      <c r="Y430" s="14"/>
      <c r="Z430" s="14">
        <f t="shared" si="74"/>
        <v>0</v>
      </c>
      <c r="AB430" s="14"/>
      <c r="AC430" s="14">
        <f t="shared" si="68"/>
        <v>0</v>
      </c>
      <c r="AD430" s="14"/>
      <c r="AE430" s="14">
        <f t="shared" si="69"/>
        <v>0</v>
      </c>
      <c r="AF430" s="14"/>
      <c r="AG430" s="14"/>
      <c r="AH430" s="178">
        <v>0</v>
      </c>
      <c r="AI430" s="14">
        <f t="shared" si="70"/>
        <v>0</v>
      </c>
      <c r="AJ430" s="14"/>
      <c r="AK430" s="14">
        <f t="shared" si="75"/>
        <v>0</v>
      </c>
      <c r="AL430" s="14">
        <f t="shared" si="76"/>
        <v>0</v>
      </c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</row>
    <row r="431" spans="2:61" s="139" customFormat="1" ht="13.8" outlineLevel="1">
      <c r="B431" s="1092"/>
      <c r="C431" s="1216"/>
      <c r="D431" s="643" t="s">
        <v>1974</v>
      </c>
      <c r="E431" s="1092"/>
      <c r="F431" s="1299"/>
      <c r="G431" s="17" t="s">
        <v>8</v>
      </c>
      <c r="H431" s="362" t="s">
        <v>982</v>
      </c>
      <c r="I431" s="157">
        <f t="shared" si="73"/>
        <v>60</v>
      </c>
      <c r="J431" s="644">
        <v>30</v>
      </c>
      <c r="K431" s="644">
        <v>30</v>
      </c>
      <c r="L431" s="390">
        <v>0</v>
      </c>
      <c r="M431" s="594" t="s">
        <v>268</v>
      </c>
      <c r="N431" s="594" t="s">
        <v>268</v>
      </c>
      <c r="O431" s="594" t="s">
        <v>269</v>
      </c>
      <c r="P431" s="594" t="s">
        <v>1034</v>
      </c>
      <c r="Q431" s="594" t="s">
        <v>268</v>
      </c>
      <c r="R431" s="594" t="s">
        <v>268</v>
      </c>
      <c r="S431" s="594" t="s">
        <v>268</v>
      </c>
      <c r="T431" s="1213"/>
      <c r="U431" s="14"/>
      <c r="V431" s="14">
        <f t="shared" si="66"/>
        <v>0</v>
      </c>
      <c r="W431" s="13"/>
      <c r="X431" s="123"/>
      <c r="Y431" s="14"/>
      <c r="Z431" s="14">
        <f t="shared" si="74"/>
        <v>0</v>
      </c>
      <c r="AB431" s="14"/>
      <c r="AC431" s="14">
        <f t="shared" si="68"/>
        <v>0</v>
      </c>
      <c r="AD431" s="14"/>
      <c r="AE431" s="14">
        <f t="shared" si="69"/>
        <v>0</v>
      </c>
      <c r="AF431" s="14"/>
      <c r="AG431" s="14"/>
      <c r="AH431" s="178">
        <v>0</v>
      </c>
      <c r="AI431" s="14">
        <f t="shared" si="70"/>
        <v>0</v>
      </c>
      <c r="AJ431" s="14"/>
      <c r="AK431" s="14">
        <f t="shared" si="75"/>
        <v>0</v>
      </c>
      <c r="AL431" s="14">
        <f t="shared" si="76"/>
        <v>0</v>
      </c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</row>
    <row r="432" spans="2:61" s="139" customFormat="1" ht="13.8" outlineLevel="1">
      <c r="B432" s="1092"/>
      <c r="C432" s="1216"/>
      <c r="D432" s="643" t="s">
        <v>316</v>
      </c>
      <c r="E432" s="1092"/>
      <c r="F432" s="1299"/>
      <c r="G432" s="17" t="s">
        <v>8</v>
      </c>
      <c r="H432" s="362" t="s">
        <v>982</v>
      </c>
      <c r="I432" s="157">
        <f t="shared" si="73"/>
        <v>60</v>
      </c>
      <c r="J432" s="644">
        <v>30</v>
      </c>
      <c r="K432" s="644">
        <v>30</v>
      </c>
      <c r="L432" s="390">
        <v>0</v>
      </c>
      <c r="M432" s="594" t="s">
        <v>268</v>
      </c>
      <c r="N432" s="594" t="s">
        <v>268</v>
      </c>
      <c r="O432" s="594" t="s">
        <v>269</v>
      </c>
      <c r="P432" s="594" t="s">
        <v>1034</v>
      </c>
      <c r="Q432" s="594" t="s">
        <v>268</v>
      </c>
      <c r="R432" s="594" t="s">
        <v>268</v>
      </c>
      <c r="S432" s="594" t="s">
        <v>268</v>
      </c>
      <c r="T432" s="1213"/>
      <c r="U432" s="14"/>
      <c r="V432" s="14">
        <f t="shared" si="66"/>
        <v>0</v>
      </c>
      <c r="W432" s="13"/>
      <c r="X432" s="123"/>
      <c r="Y432" s="14"/>
      <c r="Z432" s="14">
        <f t="shared" si="74"/>
        <v>0</v>
      </c>
      <c r="AB432" s="14"/>
      <c r="AC432" s="14">
        <f t="shared" si="68"/>
        <v>0</v>
      </c>
      <c r="AD432" s="14"/>
      <c r="AE432" s="14">
        <f t="shared" si="69"/>
        <v>0</v>
      </c>
      <c r="AF432" s="14"/>
      <c r="AG432" s="14"/>
      <c r="AH432" s="178">
        <v>0</v>
      </c>
      <c r="AI432" s="14">
        <f t="shared" si="70"/>
        <v>0</v>
      </c>
      <c r="AJ432" s="14"/>
      <c r="AK432" s="14">
        <f t="shared" si="75"/>
        <v>0</v>
      </c>
      <c r="AL432" s="14">
        <f t="shared" si="76"/>
        <v>0</v>
      </c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</row>
    <row r="433" spans="2:61" s="139" customFormat="1" ht="13.8" outlineLevel="1">
      <c r="B433" s="1046"/>
      <c r="C433" s="1216"/>
      <c r="D433" s="643" t="s">
        <v>1975</v>
      </c>
      <c r="E433" s="1046"/>
      <c r="F433" s="1300"/>
      <c r="G433" s="17" t="s">
        <v>8</v>
      </c>
      <c r="H433" s="362" t="s">
        <v>982</v>
      </c>
      <c r="I433" s="157">
        <f t="shared" si="73"/>
        <v>60</v>
      </c>
      <c r="J433" s="644">
        <v>30</v>
      </c>
      <c r="K433" s="644">
        <v>30</v>
      </c>
      <c r="L433" s="390">
        <v>0</v>
      </c>
      <c r="M433" s="594" t="s">
        <v>268</v>
      </c>
      <c r="N433" s="594" t="s">
        <v>268</v>
      </c>
      <c r="O433" s="594" t="s">
        <v>269</v>
      </c>
      <c r="P433" s="594" t="s">
        <v>1034</v>
      </c>
      <c r="Q433" s="594" t="s">
        <v>268</v>
      </c>
      <c r="R433" s="594" t="s">
        <v>268</v>
      </c>
      <c r="S433" s="594" t="s">
        <v>268</v>
      </c>
      <c r="T433" s="1214"/>
      <c r="U433" s="14"/>
      <c r="V433" s="14">
        <f t="shared" ref="V433:V465" si="77">SUMIF(U433,"Y",J433)</f>
        <v>0</v>
      </c>
      <c r="W433" s="13"/>
      <c r="X433" s="123"/>
      <c r="Y433" s="14"/>
      <c r="Z433" s="14">
        <f t="shared" si="74"/>
        <v>0</v>
      </c>
      <c r="AB433" s="14"/>
      <c r="AC433" s="14">
        <f t="shared" ref="AC433:AC465" si="78">SUMIF(AB433,"Y",L433)*AK433</f>
        <v>0</v>
      </c>
      <c r="AD433" s="14"/>
      <c r="AE433" s="14">
        <f t="shared" ref="AE433:AE465" si="79">COUNTIF(AM433:AV433,"L")*J433</f>
        <v>0</v>
      </c>
      <c r="AF433" s="14"/>
      <c r="AG433" s="14"/>
      <c r="AH433" s="178">
        <v>0</v>
      </c>
      <c r="AI433" s="14">
        <f t="shared" ref="AI433:AI465" si="80">IFERROR(COUNTIF(AM433:BL433, "S")*J433*AH433,0)</f>
        <v>0</v>
      </c>
      <c r="AJ433" s="14"/>
      <c r="AK433" s="14">
        <f t="shared" si="75"/>
        <v>0</v>
      </c>
      <c r="AL433" s="14">
        <f t="shared" si="76"/>
        <v>0</v>
      </c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</row>
    <row r="434" spans="2:61" s="139" customFormat="1" ht="13.05" customHeight="1" outlineLevel="1">
      <c r="B434" s="1045" t="s">
        <v>1931</v>
      </c>
      <c r="C434" s="1226" t="s">
        <v>1976</v>
      </c>
      <c r="D434" s="645" t="s">
        <v>317</v>
      </c>
      <c r="E434" s="1045" t="s">
        <v>3926</v>
      </c>
      <c r="F434" s="1298">
        <v>44789</v>
      </c>
      <c r="G434" s="17" t="s">
        <v>8</v>
      </c>
      <c r="H434" s="362" t="s">
        <v>716</v>
      </c>
      <c r="I434" s="157">
        <f t="shared" si="73"/>
        <v>130</v>
      </c>
      <c r="J434" s="644">
        <v>5</v>
      </c>
      <c r="K434" s="644">
        <v>125</v>
      </c>
      <c r="L434" s="390">
        <v>0</v>
      </c>
      <c r="M434" s="594" t="s">
        <v>268</v>
      </c>
      <c r="N434" s="594" t="s">
        <v>268</v>
      </c>
      <c r="O434" s="594" t="s">
        <v>268</v>
      </c>
      <c r="P434" s="594" t="s">
        <v>268</v>
      </c>
      <c r="Q434" s="594" t="s">
        <v>268</v>
      </c>
      <c r="R434" s="594" t="s">
        <v>268</v>
      </c>
      <c r="S434" s="594" t="s">
        <v>268</v>
      </c>
      <c r="T434" s="1212" t="s">
        <v>2058</v>
      </c>
      <c r="U434" s="14"/>
      <c r="V434" s="14">
        <f t="shared" si="77"/>
        <v>0</v>
      </c>
      <c r="W434" s="13"/>
      <c r="X434" s="123"/>
      <c r="Y434" s="14"/>
      <c r="Z434" s="14">
        <f>V434*Y434</f>
        <v>0</v>
      </c>
      <c r="AB434" s="14"/>
      <c r="AC434" s="14">
        <f t="shared" si="78"/>
        <v>0</v>
      </c>
      <c r="AD434" s="14"/>
      <c r="AE434" s="14">
        <f t="shared" si="79"/>
        <v>0</v>
      </c>
      <c r="AF434" s="14"/>
      <c r="AG434" s="14"/>
      <c r="AH434" s="178">
        <v>0</v>
      </c>
      <c r="AI434" s="14">
        <f t="shared" si="80"/>
        <v>0</v>
      </c>
      <c r="AJ434" s="14"/>
      <c r="AK434" s="14">
        <f>COUNTIF(AM434:AV434,"V")</f>
        <v>0</v>
      </c>
      <c r="AL434" s="14">
        <f>Z434-AC434-AE434-AI434</f>
        <v>0</v>
      </c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</row>
    <row r="435" spans="2:61" s="139" customFormat="1" ht="13.8" outlineLevel="1">
      <c r="B435" s="1046"/>
      <c r="C435" s="1229"/>
      <c r="D435" s="645" t="s">
        <v>1977</v>
      </c>
      <c r="E435" s="1046"/>
      <c r="F435" s="1300"/>
      <c r="G435" s="17" t="s">
        <v>8</v>
      </c>
      <c r="H435" s="362" t="s">
        <v>716</v>
      </c>
      <c r="I435" s="157">
        <f t="shared" si="73"/>
        <v>330</v>
      </c>
      <c r="J435" s="644">
        <v>180</v>
      </c>
      <c r="K435" s="644">
        <v>150</v>
      </c>
      <c r="L435" s="390">
        <v>0</v>
      </c>
      <c r="M435" s="598" t="s">
        <v>268</v>
      </c>
      <c r="N435" s="598" t="s">
        <v>268</v>
      </c>
      <c r="O435" s="598" t="s">
        <v>268</v>
      </c>
      <c r="P435" s="598" t="s">
        <v>268</v>
      </c>
      <c r="Q435" s="598" t="s">
        <v>268</v>
      </c>
      <c r="R435" s="598" t="s">
        <v>268</v>
      </c>
      <c r="S435" s="598" t="s">
        <v>268</v>
      </c>
      <c r="T435" s="1213"/>
      <c r="U435" s="14"/>
      <c r="V435" s="14">
        <f t="shared" si="77"/>
        <v>0</v>
      </c>
      <c r="W435" s="13"/>
      <c r="X435" s="123"/>
      <c r="Y435" s="14"/>
      <c r="Z435" s="14">
        <f>V435*Y435</f>
        <v>0</v>
      </c>
      <c r="AB435" s="14"/>
      <c r="AC435" s="14">
        <f t="shared" si="78"/>
        <v>0</v>
      </c>
      <c r="AD435" s="14"/>
      <c r="AE435" s="14">
        <f t="shared" si="79"/>
        <v>0</v>
      </c>
      <c r="AF435" s="14"/>
      <c r="AG435" s="14"/>
      <c r="AH435" s="178">
        <v>0</v>
      </c>
      <c r="AI435" s="14">
        <f t="shared" si="80"/>
        <v>0</v>
      </c>
      <c r="AJ435" s="14"/>
      <c r="AK435" s="14">
        <f>COUNTIF(AM435:AV435,"V")</f>
        <v>0</v>
      </c>
      <c r="AL435" s="14">
        <f>Z435-AC435-AE435-AI435</f>
        <v>0</v>
      </c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</row>
    <row r="436" spans="2:61" s="139" customFormat="1" ht="13.8" outlineLevel="1">
      <c r="B436" s="1045" t="s">
        <v>1932</v>
      </c>
      <c r="C436" s="1215" t="s">
        <v>1978</v>
      </c>
      <c r="D436" s="645" t="s">
        <v>317</v>
      </c>
      <c r="E436" s="1045" t="s">
        <v>3928</v>
      </c>
      <c r="F436" s="1298">
        <v>44789</v>
      </c>
      <c r="G436" s="17" t="s">
        <v>8</v>
      </c>
      <c r="H436" s="362" t="s">
        <v>717</v>
      </c>
      <c r="I436" s="157">
        <f t="shared" si="73"/>
        <v>130</v>
      </c>
      <c r="J436" s="644">
        <v>5</v>
      </c>
      <c r="K436" s="644">
        <v>125</v>
      </c>
      <c r="L436" s="390">
        <v>0</v>
      </c>
      <c r="M436" s="594" t="s">
        <v>268</v>
      </c>
      <c r="N436" s="594" t="s">
        <v>268</v>
      </c>
      <c r="O436" s="594" t="s">
        <v>268</v>
      </c>
      <c r="P436" s="594" t="s">
        <v>268</v>
      </c>
      <c r="Q436" s="594" t="s">
        <v>268</v>
      </c>
      <c r="R436" s="594" t="s">
        <v>268</v>
      </c>
      <c r="S436" s="594" t="s">
        <v>268</v>
      </c>
      <c r="T436" s="957" t="s">
        <v>2059</v>
      </c>
      <c r="U436" s="14"/>
      <c r="V436" s="14">
        <f t="shared" si="77"/>
        <v>0</v>
      </c>
      <c r="W436" s="13"/>
      <c r="X436" s="123"/>
      <c r="Y436" s="14"/>
      <c r="Z436" s="14">
        <f>V436*Y436</f>
        <v>0</v>
      </c>
      <c r="AB436" s="14"/>
      <c r="AC436" s="14">
        <f t="shared" si="78"/>
        <v>0</v>
      </c>
      <c r="AD436" s="14"/>
      <c r="AE436" s="14">
        <f t="shared" si="79"/>
        <v>0</v>
      </c>
      <c r="AF436" s="14"/>
      <c r="AG436" s="14"/>
      <c r="AH436" s="178">
        <v>0</v>
      </c>
      <c r="AI436" s="14">
        <f t="shared" si="80"/>
        <v>0</v>
      </c>
      <c r="AJ436" s="14"/>
      <c r="AK436" s="14">
        <f>COUNTIF(AM436:AV436,"V")</f>
        <v>0</v>
      </c>
      <c r="AL436" s="14">
        <f>Z436-AC436-AE436-AI436</f>
        <v>0</v>
      </c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</row>
    <row r="437" spans="2:61" s="139" customFormat="1" ht="13.05" customHeight="1" outlineLevel="1">
      <c r="B437" s="1092"/>
      <c r="C437" s="1216"/>
      <c r="D437" s="645" t="s">
        <v>1979</v>
      </c>
      <c r="E437" s="1092"/>
      <c r="F437" s="1299"/>
      <c r="G437" s="17" t="s">
        <v>8</v>
      </c>
      <c r="H437" s="362" t="s">
        <v>717</v>
      </c>
      <c r="I437" s="157">
        <f>J437+K437</f>
        <v>360</v>
      </c>
      <c r="J437" s="644">
        <v>180</v>
      </c>
      <c r="K437" s="644">
        <v>180</v>
      </c>
      <c r="L437" s="390">
        <v>0</v>
      </c>
      <c r="M437" s="598" t="s">
        <v>268</v>
      </c>
      <c r="N437" s="598" t="s">
        <v>268</v>
      </c>
      <c r="O437" s="598" t="s">
        <v>268</v>
      </c>
      <c r="P437" s="598" t="s">
        <v>268</v>
      </c>
      <c r="Q437" s="598" t="s">
        <v>268</v>
      </c>
      <c r="R437" s="598" t="s">
        <v>268</v>
      </c>
      <c r="S437" s="598" t="s">
        <v>268</v>
      </c>
      <c r="T437" s="958"/>
      <c r="U437" s="14"/>
      <c r="V437" s="14">
        <f t="shared" si="77"/>
        <v>0</v>
      </c>
      <c r="W437" s="13"/>
      <c r="X437" s="123"/>
      <c r="Y437" s="14"/>
      <c r="Z437" s="14">
        <f>V437*Y437</f>
        <v>0</v>
      </c>
      <c r="AB437" s="14"/>
      <c r="AC437" s="14">
        <f t="shared" si="78"/>
        <v>0</v>
      </c>
      <c r="AD437" s="14"/>
      <c r="AE437" s="14">
        <f t="shared" si="79"/>
        <v>0</v>
      </c>
      <c r="AF437" s="14"/>
      <c r="AG437" s="14"/>
      <c r="AH437" s="178">
        <v>0</v>
      </c>
      <c r="AI437" s="14">
        <f t="shared" si="80"/>
        <v>0</v>
      </c>
      <c r="AJ437" s="14"/>
      <c r="AK437" s="14">
        <f>COUNTIF(AM437:AV437,"V")</f>
        <v>0</v>
      </c>
      <c r="AL437" s="14">
        <f>Z437-AC437-AE437-AI437</f>
        <v>0</v>
      </c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</row>
    <row r="438" spans="2:61" s="139" customFormat="1" ht="13.8" outlineLevel="1">
      <c r="B438" s="1092"/>
      <c r="C438" s="1216"/>
      <c r="D438" s="645" t="s">
        <v>516</v>
      </c>
      <c r="E438" s="1092"/>
      <c r="F438" s="1299"/>
      <c r="G438" s="17" t="s">
        <v>8</v>
      </c>
      <c r="H438" s="362" t="s">
        <v>717</v>
      </c>
      <c r="I438" s="157">
        <f t="shared" ref="I438:I451" si="81">J438+K438</f>
        <v>60</v>
      </c>
      <c r="J438" s="644">
        <v>30</v>
      </c>
      <c r="K438" s="644">
        <v>30</v>
      </c>
      <c r="L438" s="390">
        <v>0</v>
      </c>
      <c r="M438" s="598" t="s">
        <v>268</v>
      </c>
      <c r="N438" s="598" t="s">
        <v>268</v>
      </c>
      <c r="O438" s="598" t="s">
        <v>268</v>
      </c>
      <c r="P438" s="598" t="s">
        <v>268</v>
      </c>
      <c r="Q438" s="598" t="s">
        <v>268</v>
      </c>
      <c r="R438" s="598" t="s">
        <v>268</v>
      </c>
      <c r="S438" s="598" t="s">
        <v>268</v>
      </c>
      <c r="T438" s="958"/>
      <c r="U438" s="14"/>
      <c r="V438" s="14">
        <f t="shared" si="77"/>
        <v>0</v>
      </c>
      <c r="W438" s="13"/>
      <c r="X438" s="123"/>
      <c r="Y438" s="14"/>
      <c r="Z438" s="14">
        <f t="shared" ref="Z438:Z451" si="82">V438*Y438</f>
        <v>0</v>
      </c>
      <c r="AB438" s="14"/>
      <c r="AC438" s="14">
        <f t="shared" si="78"/>
        <v>0</v>
      </c>
      <c r="AD438" s="14"/>
      <c r="AE438" s="14">
        <f t="shared" si="79"/>
        <v>0</v>
      </c>
      <c r="AF438" s="14"/>
      <c r="AG438" s="14"/>
      <c r="AH438" s="178">
        <v>0</v>
      </c>
      <c r="AI438" s="14">
        <f t="shared" si="80"/>
        <v>0</v>
      </c>
      <c r="AJ438" s="14"/>
      <c r="AK438" s="14">
        <f t="shared" ref="AK438:AK451" si="83">COUNTIF(AM438:AV438,"V")</f>
        <v>0</v>
      </c>
      <c r="AL438" s="14">
        <f t="shared" ref="AL438:AL451" si="84">Z438-AC438-AE438-AI438</f>
        <v>0</v>
      </c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</row>
    <row r="439" spans="2:61" s="139" customFormat="1" ht="13.8" outlineLevel="1">
      <c r="B439" s="1092"/>
      <c r="C439" s="1216"/>
      <c r="D439" s="645" t="s">
        <v>1980</v>
      </c>
      <c r="E439" s="1092"/>
      <c r="F439" s="1299"/>
      <c r="G439" s="17" t="s">
        <v>8</v>
      </c>
      <c r="H439" s="362" t="s">
        <v>717</v>
      </c>
      <c r="I439" s="152">
        <f t="shared" si="81"/>
        <v>40</v>
      </c>
      <c r="J439" s="644">
        <v>20</v>
      </c>
      <c r="K439" s="644">
        <v>20</v>
      </c>
      <c r="L439" s="390">
        <v>0</v>
      </c>
      <c r="M439" s="599" t="s">
        <v>268</v>
      </c>
      <c r="N439" s="599" t="s">
        <v>268</v>
      </c>
      <c r="O439" s="599" t="s">
        <v>268</v>
      </c>
      <c r="P439" s="599" t="s">
        <v>268</v>
      </c>
      <c r="Q439" s="599" t="s">
        <v>268</v>
      </c>
      <c r="R439" s="599" t="s">
        <v>268</v>
      </c>
      <c r="S439" s="599" t="s">
        <v>268</v>
      </c>
      <c r="T439" s="958"/>
      <c r="U439" s="14"/>
      <c r="V439" s="14">
        <f t="shared" si="77"/>
        <v>0</v>
      </c>
      <c r="W439" s="13"/>
      <c r="X439" s="123"/>
      <c r="Y439" s="14"/>
      <c r="Z439" s="14">
        <f t="shared" si="82"/>
        <v>0</v>
      </c>
      <c r="AB439" s="14"/>
      <c r="AC439" s="14">
        <f t="shared" si="78"/>
        <v>0</v>
      </c>
      <c r="AD439" s="14"/>
      <c r="AE439" s="14">
        <f t="shared" si="79"/>
        <v>0</v>
      </c>
      <c r="AF439" s="14"/>
      <c r="AG439" s="14"/>
      <c r="AH439" s="178">
        <v>0</v>
      </c>
      <c r="AI439" s="14">
        <f t="shared" si="80"/>
        <v>0</v>
      </c>
      <c r="AJ439" s="14"/>
      <c r="AK439" s="14">
        <f t="shared" si="83"/>
        <v>0</v>
      </c>
      <c r="AL439" s="14">
        <f t="shared" si="84"/>
        <v>0</v>
      </c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</row>
    <row r="440" spans="2:61" s="139" customFormat="1" ht="13.8" outlineLevel="1">
      <c r="B440" s="1092"/>
      <c r="C440" s="1216"/>
      <c r="D440" s="645" t="s">
        <v>1981</v>
      </c>
      <c r="E440" s="1092"/>
      <c r="F440" s="1299"/>
      <c r="G440" s="17" t="s">
        <v>8</v>
      </c>
      <c r="H440" s="362" t="s">
        <v>717</v>
      </c>
      <c r="I440" s="152">
        <f t="shared" si="81"/>
        <v>90</v>
      </c>
      <c r="J440" s="644">
        <v>30</v>
      </c>
      <c r="K440" s="644">
        <v>60</v>
      </c>
      <c r="L440" s="390">
        <v>0</v>
      </c>
      <c r="M440" s="599" t="s">
        <v>268</v>
      </c>
      <c r="N440" s="599" t="s">
        <v>268</v>
      </c>
      <c r="O440" s="599" t="s">
        <v>268</v>
      </c>
      <c r="P440" s="599" t="s">
        <v>268</v>
      </c>
      <c r="Q440" s="599" t="s">
        <v>268</v>
      </c>
      <c r="R440" s="599" t="s">
        <v>268</v>
      </c>
      <c r="S440" s="599" t="s">
        <v>268</v>
      </c>
      <c r="T440" s="958"/>
      <c r="U440" s="14"/>
      <c r="V440" s="14">
        <f t="shared" si="77"/>
        <v>0</v>
      </c>
      <c r="W440" s="13"/>
      <c r="X440" s="123"/>
      <c r="Y440" s="14"/>
      <c r="Z440" s="14">
        <f t="shared" si="82"/>
        <v>0</v>
      </c>
      <c r="AB440" s="14"/>
      <c r="AC440" s="14">
        <f t="shared" si="78"/>
        <v>0</v>
      </c>
      <c r="AD440" s="14"/>
      <c r="AE440" s="14">
        <f t="shared" si="79"/>
        <v>0</v>
      </c>
      <c r="AF440" s="14"/>
      <c r="AG440" s="14"/>
      <c r="AH440" s="178">
        <v>0</v>
      </c>
      <c r="AI440" s="14">
        <f t="shared" si="80"/>
        <v>0</v>
      </c>
      <c r="AJ440" s="14"/>
      <c r="AK440" s="14">
        <f t="shared" si="83"/>
        <v>0</v>
      </c>
      <c r="AL440" s="14">
        <f t="shared" si="84"/>
        <v>0</v>
      </c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</row>
    <row r="441" spans="2:61" s="139" customFormat="1" ht="13.8" outlineLevel="1">
      <c r="B441" s="1092"/>
      <c r="C441" s="1216"/>
      <c r="D441" s="645" t="s">
        <v>457</v>
      </c>
      <c r="E441" s="1092"/>
      <c r="F441" s="1299"/>
      <c r="G441" s="17" t="s">
        <v>8</v>
      </c>
      <c r="H441" s="362" t="s">
        <v>717</v>
      </c>
      <c r="I441" s="152">
        <f t="shared" si="81"/>
        <v>90</v>
      </c>
      <c r="J441" s="644">
        <v>30</v>
      </c>
      <c r="K441" s="644">
        <v>60</v>
      </c>
      <c r="L441" s="390">
        <v>0</v>
      </c>
      <c r="M441" s="594" t="s">
        <v>268</v>
      </c>
      <c r="N441" s="594" t="s">
        <v>268</v>
      </c>
      <c r="O441" s="594" t="s">
        <v>269</v>
      </c>
      <c r="P441" s="594" t="s">
        <v>269</v>
      </c>
      <c r="Q441" s="594" t="s">
        <v>269</v>
      </c>
      <c r="R441" s="594" t="s">
        <v>268</v>
      </c>
      <c r="S441" s="594" t="s">
        <v>268</v>
      </c>
      <c r="T441" s="958"/>
      <c r="U441" s="14"/>
      <c r="V441" s="14">
        <f t="shared" si="77"/>
        <v>0</v>
      </c>
      <c r="W441" s="13"/>
      <c r="X441" s="123"/>
      <c r="Y441" s="14"/>
      <c r="Z441" s="14">
        <f t="shared" si="82"/>
        <v>0</v>
      </c>
      <c r="AB441" s="14"/>
      <c r="AC441" s="14">
        <f t="shared" si="78"/>
        <v>0</v>
      </c>
      <c r="AD441" s="14"/>
      <c r="AE441" s="14">
        <f t="shared" si="79"/>
        <v>0</v>
      </c>
      <c r="AF441" s="14"/>
      <c r="AG441" s="14"/>
      <c r="AH441" s="178">
        <v>0</v>
      </c>
      <c r="AI441" s="14">
        <f t="shared" si="80"/>
        <v>0</v>
      </c>
      <c r="AJ441" s="14"/>
      <c r="AK441" s="14">
        <f t="shared" si="83"/>
        <v>0</v>
      </c>
      <c r="AL441" s="14">
        <f t="shared" si="84"/>
        <v>0</v>
      </c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</row>
    <row r="442" spans="2:61" s="139" customFormat="1" ht="13.8" outlineLevel="1">
      <c r="B442" s="1092"/>
      <c r="C442" s="1216"/>
      <c r="D442" s="645" t="s">
        <v>353</v>
      </c>
      <c r="E442" s="1092"/>
      <c r="F442" s="1299"/>
      <c r="G442" s="17" t="s">
        <v>8</v>
      </c>
      <c r="H442" s="362" t="s">
        <v>717</v>
      </c>
      <c r="I442" s="152">
        <f t="shared" si="81"/>
        <v>90</v>
      </c>
      <c r="J442" s="644">
        <v>30</v>
      </c>
      <c r="K442" s="644">
        <v>60</v>
      </c>
      <c r="L442" s="390">
        <v>0</v>
      </c>
      <c r="M442" s="595" t="s">
        <v>268</v>
      </c>
      <c r="N442" s="595" t="s">
        <v>268</v>
      </c>
      <c r="O442" s="595" t="s">
        <v>269</v>
      </c>
      <c r="P442" s="595" t="s">
        <v>269</v>
      </c>
      <c r="Q442" s="595" t="s">
        <v>269</v>
      </c>
      <c r="R442" s="595" t="s">
        <v>268</v>
      </c>
      <c r="S442" s="595" t="s">
        <v>268</v>
      </c>
      <c r="T442" s="958"/>
      <c r="U442" s="14"/>
      <c r="V442" s="14">
        <f t="shared" si="77"/>
        <v>0</v>
      </c>
      <c r="W442" s="13"/>
      <c r="X442" s="123"/>
      <c r="Y442" s="14"/>
      <c r="Z442" s="14">
        <f t="shared" si="82"/>
        <v>0</v>
      </c>
      <c r="AB442" s="14"/>
      <c r="AC442" s="14">
        <f t="shared" si="78"/>
        <v>0</v>
      </c>
      <c r="AD442" s="14"/>
      <c r="AE442" s="14">
        <f t="shared" si="79"/>
        <v>0</v>
      </c>
      <c r="AF442" s="14"/>
      <c r="AG442" s="14"/>
      <c r="AH442" s="178">
        <v>0</v>
      </c>
      <c r="AI442" s="14">
        <f t="shared" si="80"/>
        <v>0</v>
      </c>
      <c r="AJ442" s="14"/>
      <c r="AK442" s="14">
        <f t="shared" si="83"/>
        <v>0</v>
      </c>
      <c r="AL442" s="14">
        <f t="shared" si="84"/>
        <v>0</v>
      </c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</row>
    <row r="443" spans="2:61" s="139" customFormat="1" ht="13.05" customHeight="1" outlineLevel="1">
      <c r="B443" s="1092"/>
      <c r="C443" s="1216"/>
      <c r="D443" s="645" t="s">
        <v>364</v>
      </c>
      <c r="E443" s="1092"/>
      <c r="F443" s="1299"/>
      <c r="G443" s="17" t="s">
        <v>8</v>
      </c>
      <c r="H443" s="362" t="s">
        <v>717</v>
      </c>
      <c r="I443" s="152">
        <f t="shared" si="81"/>
        <v>720</v>
      </c>
      <c r="J443" s="644">
        <v>240</v>
      </c>
      <c r="K443" s="644">
        <v>480</v>
      </c>
      <c r="L443" s="390">
        <v>0</v>
      </c>
      <c r="M443" s="595" t="s">
        <v>268</v>
      </c>
      <c r="N443" s="595" t="s">
        <v>268</v>
      </c>
      <c r="O443" s="595" t="s">
        <v>269</v>
      </c>
      <c r="P443" s="595" t="s">
        <v>269</v>
      </c>
      <c r="Q443" s="595" t="s">
        <v>269</v>
      </c>
      <c r="R443" s="595" t="s">
        <v>268</v>
      </c>
      <c r="S443" s="595" t="s">
        <v>268</v>
      </c>
      <c r="T443" s="958"/>
      <c r="U443" s="14"/>
      <c r="V443" s="14">
        <f t="shared" si="77"/>
        <v>0</v>
      </c>
      <c r="W443" s="13"/>
      <c r="X443" s="123"/>
      <c r="Y443" s="14"/>
      <c r="Z443" s="14">
        <f t="shared" si="82"/>
        <v>0</v>
      </c>
      <c r="AB443" s="14"/>
      <c r="AC443" s="14">
        <f t="shared" si="78"/>
        <v>0</v>
      </c>
      <c r="AD443" s="14"/>
      <c r="AE443" s="14">
        <f t="shared" si="79"/>
        <v>0</v>
      </c>
      <c r="AF443" s="14"/>
      <c r="AG443" s="14"/>
      <c r="AH443" s="178">
        <v>0</v>
      </c>
      <c r="AI443" s="14">
        <f t="shared" si="80"/>
        <v>0</v>
      </c>
      <c r="AJ443" s="14"/>
      <c r="AK443" s="14">
        <f t="shared" si="83"/>
        <v>0</v>
      </c>
      <c r="AL443" s="14">
        <f t="shared" si="84"/>
        <v>0</v>
      </c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</row>
    <row r="444" spans="2:61" s="139" customFormat="1" ht="13.8" outlineLevel="1">
      <c r="B444" s="1092"/>
      <c r="C444" s="1216"/>
      <c r="D444" s="645" t="s">
        <v>365</v>
      </c>
      <c r="E444" s="1092"/>
      <c r="F444" s="1299"/>
      <c r="G444" s="17" t="s">
        <v>8</v>
      </c>
      <c r="H444" s="362" t="s">
        <v>717</v>
      </c>
      <c r="I444" s="152">
        <f t="shared" si="81"/>
        <v>180</v>
      </c>
      <c r="J444" s="644">
        <v>90</v>
      </c>
      <c r="K444" s="644">
        <v>90</v>
      </c>
      <c r="L444" s="390">
        <v>0</v>
      </c>
      <c r="M444" s="594" t="s">
        <v>268</v>
      </c>
      <c r="N444" s="594" t="s">
        <v>268</v>
      </c>
      <c r="O444" s="594" t="s">
        <v>269</v>
      </c>
      <c r="P444" s="594" t="s">
        <v>269</v>
      </c>
      <c r="Q444" s="594" t="s">
        <v>269</v>
      </c>
      <c r="R444" s="594" t="s">
        <v>268</v>
      </c>
      <c r="S444" s="594" t="s">
        <v>268</v>
      </c>
      <c r="T444" s="958"/>
      <c r="U444" s="14"/>
      <c r="V444" s="14">
        <f t="shared" si="77"/>
        <v>0</v>
      </c>
      <c r="W444" s="13"/>
      <c r="X444" s="123"/>
      <c r="Y444" s="14"/>
      <c r="Z444" s="14">
        <f t="shared" si="82"/>
        <v>0</v>
      </c>
      <c r="AB444" s="14"/>
      <c r="AC444" s="14">
        <f t="shared" si="78"/>
        <v>0</v>
      </c>
      <c r="AD444" s="14"/>
      <c r="AE444" s="14">
        <f t="shared" si="79"/>
        <v>0</v>
      </c>
      <c r="AF444" s="14"/>
      <c r="AG444" s="14"/>
      <c r="AH444" s="178">
        <v>0</v>
      </c>
      <c r="AI444" s="14">
        <f t="shared" si="80"/>
        <v>0</v>
      </c>
      <c r="AJ444" s="14"/>
      <c r="AK444" s="14">
        <f t="shared" si="83"/>
        <v>0</v>
      </c>
      <c r="AL444" s="14">
        <f t="shared" si="84"/>
        <v>0</v>
      </c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</row>
    <row r="445" spans="2:61" s="139" customFormat="1" ht="13.8" outlineLevel="1">
      <c r="B445" s="1046"/>
      <c r="C445" s="1216" t="s">
        <v>1982</v>
      </c>
      <c r="D445" s="645" t="s">
        <v>35</v>
      </c>
      <c r="E445" s="1046"/>
      <c r="F445" s="1300"/>
      <c r="G445" s="17" t="s">
        <v>8</v>
      </c>
      <c r="H445" s="362" t="s">
        <v>717</v>
      </c>
      <c r="I445" s="152">
        <f t="shared" si="81"/>
        <v>6960</v>
      </c>
      <c r="J445" s="644">
        <v>3000</v>
      </c>
      <c r="K445" s="644">
        <v>3960</v>
      </c>
      <c r="L445" s="390">
        <v>0</v>
      </c>
      <c r="M445" s="594" t="s">
        <v>268</v>
      </c>
      <c r="N445" s="594" t="s">
        <v>268</v>
      </c>
      <c r="O445" s="594" t="s">
        <v>269</v>
      </c>
      <c r="P445" s="594" t="s">
        <v>269</v>
      </c>
      <c r="Q445" s="594" t="s">
        <v>269</v>
      </c>
      <c r="R445" s="594" t="s">
        <v>268</v>
      </c>
      <c r="S445" s="594" t="s">
        <v>268</v>
      </c>
      <c r="T445" s="959"/>
      <c r="U445" s="14"/>
      <c r="V445" s="14">
        <f t="shared" si="77"/>
        <v>0</v>
      </c>
      <c r="W445" s="13"/>
      <c r="X445" s="123"/>
      <c r="Y445" s="14"/>
      <c r="Z445" s="14">
        <f t="shared" si="82"/>
        <v>0</v>
      </c>
      <c r="AB445" s="14"/>
      <c r="AC445" s="14">
        <f t="shared" si="78"/>
        <v>0</v>
      </c>
      <c r="AD445" s="14"/>
      <c r="AE445" s="14">
        <f t="shared" si="79"/>
        <v>0</v>
      </c>
      <c r="AF445" s="14"/>
      <c r="AG445" s="14"/>
      <c r="AH445" s="178">
        <v>0</v>
      </c>
      <c r="AI445" s="14">
        <f t="shared" si="80"/>
        <v>0</v>
      </c>
      <c r="AJ445" s="14"/>
      <c r="AK445" s="14">
        <f t="shared" si="83"/>
        <v>0</v>
      </c>
      <c r="AL445" s="14">
        <f t="shared" si="84"/>
        <v>0</v>
      </c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</row>
    <row r="446" spans="2:61" s="139" customFormat="1" ht="13.8" outlineLevel="1">
      <c r="B446" s="1045" t="s">
        <v>1933</v>
      </c>
      <c r="C446" s="1230" t="s">
        <v>1983</v>
      </c>
      <c r="D446" s="645" t="s">
        <v>317</v>
      </c>
      <c r="E446" s="1045" t="s">
        <v>3571</v>
      </c>
      <c r="F446" s="1298">
        <v>44755</v>
      </c>
      <c r="G446" s="17" t="s">
        <v>8</v>
      </c>
      <c r="H446" s="362" t="s">
        <v>716</v>
      </c>
      <c r="I446" s="152">
        <f t="shared" si="81"/>
        <v>140</v>
      </c>
      <c r="J446" s="644">
        <v>10</v>
      </c>
      <c r="K446" s="644">
        <v>130</v>
      </c>
      <c r="L446" s="390">
        <v>0</v>
      </c>
      <c r="M446" s="595" t="s">
        <v>268</v>
      </c>
      <c r="N446" s="595" t="s">
        <v>268</v>
      </c>
      <c r="O446" s="595" t="s">
        <v>268</v>
      </c>
      <c r="P446" s="595" t="s">
        <v>268</v>
      </c>
      <c r="Q446" s="595" t="s">
        <v>269</v>
      </c>
      <c r="R446" s="595" t="s">
        <v>268</v>
      </c>
      <c r="S446" s="595" t="s">
        <v>268</v>
      </c>
      <c r="T446" s="1215" t="s">
        <v>2060</v>
      </c>
      <c r="U446" s="14"/>
      <c r="V446" s="14">
        <f t="shared" si="77"/>
        <v>0</v>
      </c>
      <c r="W446" s="13"/>
      <c r="X446" s="123"/>
      <c r="Y446" s="14"/>
      <c r="Z446" s="14">
        <f t="shared" si="82"/>
        <v>0</v>
      </c>
      <c r="AB446" s="14"/>
      <c r="AC446" s="14">
        <f t="shared" si="78"/>
        <v>0</v>
      </c>
      <c r="AD446" s="14"/>
      <c r="AE446" s="14">
        <f t="shared" si="79"/>
        <v>0</v>
      </c>
      <c r="AF446" s="14"/>
      <c r="AG446" s="14"/>
      <c r="AH446" s="178">
        <v>0</v>
      </c>
      <c r="AI446" s="14">
        <f t="shared" si="80"/>
        <v>0</v>
      </c>
      <c r="AJ446" s="14"/>
      <c r="AK446" s="14">
        <f t="shared" si="83"/>
        <v>0</v>
      </c>
      <c r="AL446" s="14">
        <f t="shared" si="84"/>
        <v>0</v>
      </c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</row>
    <row r="447" spans="2:61" s="139" customFormat="1" ht="13.8" outlineLevel="1">
      <c r="B447" s="1092"/>
      <c r="C447" s="1231"/>
      <c r="D447" s="645" t="s">
        <v>371</v>
      </c>
      <c r="E447" s="1092"/>
      <c r="F447" s="1299"/>
      <c r="G447" s="17" t="s">
        <v>8</v>
      </c>
      <c r="H447" s="362" t="s">
        <v>716</v>
      </c>
      <c r="I447" s="152">
        <f t="shared" si="81"/>
        <v>10</v>
      </c>
      <c r="J447" s="644">
        <v>5</v>
      </c>
      <c r="K447" s="644">
        <v>5</v>
      </c>
      <c r="L447" s="390">
        <v>0</v>
      </c>
      <c r="M447" s="595" t="s">
        <v>268</v>
      </c>
      <c r="N447" s="595" t="s">
        <v>268</v>
      </c>
      <c r="O447" s="595" t="s">
        <v>268</v>
      </c>
      <c r="P447" s="595" t="s">
        <v>268</v>
      </c>
      <c r="Q447" s="595" t="s">
        <v>269</v>
      </c>
      <c r="R447" s="595" t="s">
        <v>268</v>
      </c>
      <c r="S447" s="595" t="s">
        <v>268</v>
      </c>
      <c r="T447" s="1216"/>
      <c r="U447" s="14"/>
      <c r="V447" s="14">
        <f t="shared" si="77"/>
        <v>0</v>
      </c>
      <c r="W447" s="13"/>
      <c r="X447" s="123"/>
      <c r="Y447" s="14"/>
      <c r="Z447" s="14">
        <f t="shared" si="82"/>
        <v>0</v>
      </c>
      <c r="AB447" s="14"/>
      <c r="AC447" s="14">
        <f t="shared" si="78"/>
        <v>0</v>
      </c>
      <c r="AD447" s="14"/>
      <c r="AE447" s="14">
        <f t="shared" si="79"/>
        <v>0</v>
      </c>
      <c r="AF447" s="14"/>
      <c r="AG447" s="14"/>
      <c r="AH447" s="178">
        <v>0</v>
      </c>
      <c r="AI447" s="14">
        <f t="shared" si="80"/>
        <v>0</v>
      </c>
      <c r="AJ447" s="14"/>
      <c r="AK447" s="14">
        <f t="shared" si="83"/>
        <v>0</v>
      </c>
      <c r="AL447" s="14">
        <f t="shared" si="84"/>
        <v>0</v>
      </c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</row>
    <row r="448" spans="2:61" s="139" customFormat="1" ht="13.8" outlineLevel="1">
      <c r="B448" s="1092"/>
      <c r="C448" s="1231"/>
      <c r="D448" s="645" t="s">
        <v>355</v>
      </c>
      <c r="E448" s="1092"/>
      <c r="F448" s="1299"/>
      <c r="G448" s="17" t="s">
        <v>8</v>
      </c>
      <c r="H448" s="362" t="s">
        <v>716</v>
      </c>
      <c r="I448" s="152">
        <f t="shared" si="81"/>
        <v>20</v>
      </c>
      <c r="J448" s="644">
        <v>10</v>
      </c>
      <c r="K448" s="644">
        <v>10</v>
      </c>
      <c r="L448" s="390">
        <v>0</v>
      </c>
      <c r="M448" s="595" t="s">
        <v>268</v>
      </c>
      <c r="N448" s="595" t="s">
        <v>268</v>
      </c>
      <c r="O448" s="595" t="s">
        <v>268</v>
      </c>
      <c r="P448" s="595" t="s">
        <v>268</v>
      </c>
      <c r="Q448" s="595" t="s">
        <v>269</v>
      </c>
      <c r="R448" s="595" t="s">
        <v>268</v>
      </c>
      <c r="S448" s="595" t="s">
        <v>268</v>
      </c>
      <c r="T448" s="1216"/>
      <c r="U448" s="14"/>
      <c r="V448" s="14">
        <f t="shared" si="77"/>
        <v>0</v>
      </c>
      <c r="W448" s="13"/>
      <c r="X448" s="123"/>
      <c r="Y448" s="14"/>
      <c r="Z448" s="14">
        <f t="shared" si="82"/>
        <v>0</v>
      </c>
      <c r="AB448" s="14"/>
      <c r="AC448" s="14">
        <f t="shared" si="78"/>
        <v>0</v>
      </c>
      <c r="AD448" s="14"/>
      <c r="AE448" s="14">
        <f t="shared" si="79"/>
        <v>0</v>
      </c>
      <c r="AF448" s="14"/>
      <c r="AG448" s="14"/>
      <c r="AH448" s="178">
        <v>0</v>
      </c>
      <c r="AI448" s="14">
        <f t="shared" si="80"/>
        <v>0</v>
      </c>
      <c r="AJ448" s="14"/>
      <c r="AK448" s="14">
        <f t="shared" si="83"/>
        <v>0</v>
      </c>
      <c r="AL448" s="14">
        <f t="shared" si="84"/>
        <v>0</v>
      </c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</row>
    <row r="449" spans="2:61" s="139" customFormat="1" ht="13.8" outlineLevel="1">
      <c r="B449" s="1092"/>
      <c r="C449" s="1231"/>
      <c r="D449" s="645" t="s">
        <v>356</v>
      </c>
      <c r="E449" s="1092"/>
      <c r="F449" s="1299"/>
      <c r="G449" s="17" t="s">
        <v>8</v>
      </c>
      <c r="H449" s="362" t="s">
        <v>716</v>
      </c>
      <c r="I449" s="152">
        <f t="shared" si="81"/>
        <v>120</v>
      </c>
      <c r="J449" s="644">
        <v>60</v>
      </c>
      <c r="K449" s="644">
        <v>60</v>
      </c>
      <c r="L449" s="390">
        <v>0</v>
      </c>
      <c r="M449" s="595" t="s">
        <v>268</v>
      </c>
      <c r="N449" s="595" t="s">
        <v>268</v>
      </c>
      <c r="O449" s="595" t="s">
        <v>268</v>
      </c>
      <c r="P449" s="595" t="s">
        <v>268</v>
      </c>
      <c r="Q449" s="595" t="s">
        <v>269</v>
      </c>
      <c r="R449" s="595" t="s">
        <v>268</v>
      </c>
      <c r="S449" s="595" t="s">
        <v>268</v>
      </c>
      <c r="T449" s="1216"/>
      <c r="U449" s="14"/>
      <c r="V449" s="14">
        <f t="shared" si="77"/>
        <v>0</v>
      </c>
      <c r="W449" s="13"/>
      <c r="X449" s="123"/>
      <c r="Y449" s="14"/>
      <c r="Z449" s="14">
        <f t="shared" si="82"/>
        <v>0</v>
      </c>
      <c r="AB449" s="14"/>
      <c r="AC449" s="14">
        <f t="shared" si="78"/>
        <v>0</v>
      </c>
      <c r="AD449" s="14"/>
      <c r="AE449" s="14">
        <f t="shared" si="79"/>
        <v>0</v>
      </c>
      <c r="AF449" s="14"/>
      <c r="AG449" s="14"/>
      <c r="AH449" s="178">
        <v>0</v>
      </c>
      <c r="AI449" s="14">
        <f t="shared" si="80"/>
        <v>0</v>
      </c>
      <c r="AJ449" s="14"/>
      <c r="AK449" s="14">
        <f t="shared" si="83"/>
        <v>0</v>
      </c>
      <c r="AL449" s="14">
        <f t="shared" si="84"/>
        <v>0</v>
      </c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</row>
    <row r="450" spans="2:61" s="139" customFormat="1" ht="13.8" outlineLevel="1">
      <c r="B450" s="1046"/>
      <c r="C450" s="1231"/>
      <c r="D450" s="645" t="s">
        <v>357</v>
      </c>
      <c r="E450" s="1046"/>
      <c r="F450" s="1300"/>
      <c r="G450" s="17" t="s">
        <v>8</v>
      </c>
      <c r="H450" s="362" t="s">
        <v>716</v>
      </c>
      <c r="I450" s="152">
        <f t="shared" si="81"/>
        <v>180</v>
      </c>
      <c r="J450" s="644">
        <v>90</v>
      </c>
      <c r="K450" s="644">
        <v>90</v>
      </c>
      <c r="L450" s="390">
        <v>0</v>
      </c>
      <c r="M450" s="595" t="s">
        <v>268</v>
      </c>
      <c r="N450" s="595" t="s">
        <v>268</v>
      </c>
      <c r="O450" s="595" t="s">
        <v>268</v>
      </c>
      <c r="P450" s="595" t="s">
        <v>268</v>
      </c>
      <c r="Q450" s="595" t="s">
        <v>269</v>
      </c>
      <c r="R450" s="595" t="s">
        <v>268</v>
      </c>
      <c r="S450" s="595" t="s">
        <v>268</v>
      </c>
      <c r="T450" s="1217"/>
      <c r="U450" s="14"/>
      <c r="V450" s="14">
        <f t="shared" si="77"/>
        <v>0</v>
      </c>
      <c r="W450" s="13"/>
      <c r="X450" s="123"/>
      <c r="Y450" s="14"/>
      <c r="Z450" s="14">
        <f t="shared" si="82"/>
        <v>0</v>
      </c>
      <c r="AB450" s="14"/>
      <c r="AC450" s="14">
        <f t="shared" si="78"/>
        <v>0</v>
      </c>
      <c r="AD450" s="14"/>
      <c r="AE450" s="14">
        <f t="shared" si="79"/>
        <v>0</v>
      </c>
      <c r="AF450" s="14"/>
      <c r="AG450" s="14"/>
      <c r="AH450" s="178">
        <v>0</v>
      </c>
      <c r="AI450" s="14">
        <f t="shared" si="80"/>
        <v>0</v>
      </c>
      <c r="AJ450" s="14"/>
      <c r="AK450" s="14">
        <f t="shared" si="83"/>
        <v>0</v>
      </c>
      <c r="AL450" s="14">
        <f t="shared" si="84"/>
        <v>0</v>
      </c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</row>
    <row r="451" spans="2:61" s="139" customFormat="1" ht="13.05" customHeight="1" outlineLevel="1">
      <c r="B451" s="1045" t="s">
        <v>1934</v>
      </c>
      <c r="C451" s="1224" t="s">
        <v>1984</v>
      </c>
      <c r="D451" s="645" t="s">
        <v>1985</v>
      </c>
      <c r="E451" s="1045" t="s">
        <v>3861</v>
      </c>
      <c r="F451" s="1298">
        <v>44783</v>
      </c>
      <c r="G451" s="17" t="s">
        <v>8</v>
      </c>
      <c r="H451" s="362" t="s">
        <v>717</v>
      </c>
      <c r="I451" s="152">
        <f t="shared" si="81"/>
        <v>10</v>
      </c>
      <c r="J451" s="644">
        <v>5</v>
      </c>
      <c r="K451" s="644">
        <v>5</v>
      </c>
      <c r="L451" s="390">
        <v>0</v>
      </c>
      <c r="M451" s="595" t="s">
        <v>268</v>
      </c>
      <c r="N451" s="595" t="s">
        <v>268</v>
      </c>
      <c r="O451" s="595" t="s">
        <v>268</v>
      </c>
      <c r="P451" s="595" t="s">
        <v>268</v>
      </c>
      <c r="Q451" s="595" t="s">
        <v>269</v>
      </c>
      <c r="R451" s="595" t="s">
        <v>268</v>
      </c>
      <c r="S451" s="595" t="s">
        <v>268</v>
      </c>
      <c r="T451" s="1218" t="s">
        <v>2058</v>
      </c>
      <c r="U451" s="14"/>
      <c r="V451" s="14">
        <f t="shared" si="77"/>
        <v>0</v>
      </c>
      <c r="W451" s="13"/>
      <c r="X451" s="123"/>
      <c r="Y451" s="14"/>
      <c r="Z451" s="14">
        <f t="shared" si="82"/>
        <v>0</v>
      </c>
      <c r="AB451" s="14"/>
      <c r="AC451" s="14">
        <f t="shared" si="78"/>
        <v>0</v>
      </c>
      <c r="AD451" s="14"/>
      <c r="AE451" s="14">
        <f t="shared" si="79"/>
        <v>0</v>
      </c>
      <c r="AF451" s="14"/>
      <c r="AG451" s="14"/>
      <c r="AH451" s="178">
        <v>0</v>
      </c>
      <c r="AI451" s="14">
        <f t="shared" si="80"/>
        <v>0</v>
      </c>
      <c r="AJ451" s="14"/>
      <c r="AK451" s="14">
        <f t="shared" si="83"/>
        <v>0</v>
      </c>
      <c r="AL451" s="14">
        <f t="shared" si="84"/>
        <v>0</v>
      </c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</row>
    <row r="452" spans="2:61" s="139" customFormat="1" ht="13.8" outlineLevel="1">
      <c r="B452" s="1092"/>
      <c r="C452" s="1228"/>
      <c r="D452" s="645" t="s">
        <v>1986</v>
      </c>
      <c r="E452" s="1092"/>
      <c r="F452" s="1299"/>
      <c r="G452" s="17" t="s">
        <v>8</v>
      </c>
      <c r="H452" s="362" t="s">
        <v>717</v>
      </c>
      <c r="I452" s="152">
        <f>J452+K452</f>
        <v>180</v>
      </c>
      <c r="J452" s="644">
        <v>60</v>
      </c>
      <c r="K452" s="644">
        <v>120</v>
      </c>
      <c r="L452" s="390">
        <v>0</v>
      </c>
      <c r="M452" s="595" t="s">
        <v>268</v>
      </c>
      <c r="N452" s="595" t="s">
        <v>268</v>
      </c>
      <c r="O452" s="595" t="s">
        <v>268</v>
      </c>
      <c r="P452" s="595" t="s">
        <v>268</v>
      </c>
      <c r="Q452" s="595" t="s">
        <v>269</v>
      </c>
      <c r="R452" s="595" t="s">
        <v>268</v>
      </c>
      <c r="S452" s="595" t="s">
        <v>268</v>
      </c>
      <c r="T452" s="1219"/>
      <c r="U452" s="14"/>
      <c r="V452" s="14">
        <f t="shared" si="77"/>
        <v>0</v>
      </c>
      <c r="W452" s="13"/>
      <c r="X452" s="123"/>
      <c r="Y452" s="14"/>
      <c r="Z452" s="14">
        <f>V452*Y452</f>
        <v>0</v>
      </c>
      <c r="AB452" s="14"/>
      <c r="AC452" s="14">
        <f t="shared" si="78"/>
        <v>0</v>
      </c>
      <c r="AD452" s="14"/>
      <c r="AE452" s="14">
        <f t="shared" si="79"/>
        <v>0</v>
      </c>
      <c r="AF452" s="14"/>
      <c r="AG452" s="14"/>
      <c r="AH452" s="178">
        <v>0</v>
      </c>
      <c r="AI452" s="14">
        <f t="shared" si="80"/>
        <v>0</v>
      </c>
      <c r="AJ452" s="14"/>
      <c r="AK452" s="14">
        <f>COUNTIF(AM452:AV452,"V")</f>
        <v>0</v>
      </c>
      <c r="AL452" s="14">
        <f>Z452-AC452-AE452-AI452</f>
        <v>0</v>
      </c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</row>
    <row r="453" spans="2:61" s="139" customFormat="1" ht="13.8" outlineLevel="1">
      <c r="B453" s="1046"/>
      <c r="C453" s="1225"/>
      <c r="D453" s="645" t="s">
        <v>3863</v>
      </c>
      <c r="E453" s="1046"/>
      <c r="F453" s="1300"/>
      <c r="G453" s="795" t="s">
        <v>8</v>
      </c>
      <c r="H453" s="362" t="s">
        <v>717</v>
      </c>
      <c r="I453" s="152">
        <f>J453+K453</f>
        <v>60</v>
      </c>
      <c r="J453" s="644">
        <v>30</v>
      </c>
      <c r="K453" s="644">
        <v>30</v>
      </c>
      <c r="L453" s="390">
        <v>0</v>
      </c>
      <c r="M453" s="864"/>
      <c r="N453" s="864"/>
      <c r="O453" s="864"/>
      <c r="P453" s="864"/>
      <c r="Q453" s="864"/>
      <c r="R453" s="864"/>
      <c r="S453" s="864"/>
      <c r="T453" s="846"/>
      <c r="U453" s="14"/>
      <c r="V453" s="14">
        <f t="shared" si="77"/>
        <v>0</v>
      </c>
      <c r="W453" s="13"/>
      <c r="X453" s="123"/>
      <c r="Y453" s="14"/>
      <c r="Z453" s="14">
        <f>V453*Y453</f>
        <v>0</v>
      </c>
      <c r="AB453" s="14"/>
      <c r="AC453" s="14">
        <f t="shared" si="78"/>
        <v>0</v>
      </c>
      <c r="AD453" s="14"/>
      <c r="AE453" s="14">
        <f t="shared" si="79"/>
        <v>0</v>
      </c>
      <c r="AF453" s="14"/>
      <c r="AG453" s="14"/>
      <c r="AH453" s="178">
        <v>0</v>
      </c>
      <c r="AI453" s="14">
        <f t="shared" ref="AI453" si="85">IFERROR(COUNTIF(AM453:BL453, "S")*J453*AH453,0)</f>
        <v>0</v>
      </c>
      <c r="AJ453" s="14"/>
      <c r="AK453" s="14">
        <f>COUNTIF(AM453:AV453,"V")</f>
        <v>0</v>
      </c>
      <c r="AL453" s="14">
        <f>Z453-AC453-AE453-AI453</f>
        <v>0</v>
      </c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</row>
    <row r="454" spans="2:61" s="139" customFormat="1" ht="13.8" outlineLevel="1">
      <c r="B454" s="1045" t="s">
        <v>1935</v>
      </c>
      <c r="C454" s="1224" t="s">
        <v>1987</v>
      </c>
      <c r="D454" s="645" t="s">
        <v>317</v>
      </c>
      <c r="E454" s="1045" t="s">
        <v>2519</v>
      </c>
      <c r="F454" s="1298">
        <v>44725</v>
      </c>
      <c r="G454" s="17" t="s">
        <v>8</v>
      </c>
      <c r="H454" s="362" t="s">
        <v>2073</v>
      </c>
      <c r="I454" s="152">
        <f>J454+K454</f>
        <v>5</v>
      </c>
      <c r="J454" s="644">
        <v>5</v>
      </c>
      <c r="K454" s="649">
        <v>0</v>
      </c>
      <c r="L454" s="390">
        <v>0</v>
      </c>
      <c r="M454" s="596" t="s">
        <v>268</v>
      </c>
      <c r="N454" s="596" t="s">
        <v>268</v>
      </c>
      <c r="O454" s="594" t="s">
        <v>269</v>
      </c>
      <c r="P454" s="596" t="s">
        <v>268</v>
      </c>
      <c r="Q454" s="594" t="s">
        <v>269</v>
      </c>
      <c r="R454" s="596" t="s">
        <v>268</v>
      </c>
      <c r="S454" s="596" t="s">
        <v>268</v>
      </c>
      <c r="T454" s="913" t="s">
        <v>1120</v>
      </c>
      <c r="U454" s="14"/>
      <c r="V454" s="14">
        <f t="shared" si="77"/>
        <v>0</v>
      </c>
      <c r="W454" s="13"/>
      <c r="X454" s="123"/>
      <c r="Y454" s="14"/>
      <c r="Z454" s="14">
        <f>V454*Y454</f>
        <v>0</v>
      </c>
      <c r="AB454" s="14"/>
      <c r="AC454" s="14">
        <f t="shared" si="78"/>
        <v>0</v>
      </c>
      <c r="AD454" s="14"/>
      <c r="AE454" s="14">
        <f t="shared" si="79"/>
        <v>0</v>
      </c>
      <c r="AF454" s="14"/>
      <c r="AG454" s="14"/>
      <c r="AH454" s="178">
        <v>0</v>
      </c>
      <c r="AI454" s="14">
        <f t="shared" si="80"/>
        <v>0</v>
      </c>
      <c r="AJ454" s="14"/>
      <c r="AK454" s="14">
        <f>COUNTIF(AM454:AV454,"V")</f>
        <v>0</v>
      </c>
      <c r="AL454" s="14">
        <f>Z454-AC454-AE454-AI454</f>
        <v>0</v>
      </c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</row>
    <row r="455" spans="2:61" s="139" customFormat="1" ht="13.8" outlineLevel="1">
      <c r="B455" s="1092"/>
      <c r="C455" s="1228"/>
      <c r="D455" s="643" t="s">
        <v>372</v>
      </c>
      <c r="E455" s="1092"/>
      <c r="F455" s="1299"/>
      <c r="G455" s="17" t="s">
        <v>8</v>
      </c>
      <c r="H455" s="362" t="s">
        <v>1035</v>
      </c>
      <c r="I455" s="152">
        <f t="shared" ref="I455:I517" si="86">J455+K455</f>
        <v>10</v>
      </c>
      <c r="J455" s="644">
        <v>10</v>
      </c>
      <c r="K455" s="649">
        <v>0</v>
      </c>
      <c r="L455" s="390">
        <v>0</v>
      </c>
      <c r="M455" s="596" t="s">
        <v>268</v>
      </c>
      <c r="N455" s="596" t="s">
        <v>268</v>
      </c>
      <c r="O455" s="594" t="s">
        <v>269</v>
      </c>
      <c r="P455" s="596" t="s">
        <v>268</v>
      </c>
      <c r="Q455" s="594" t="s">
        <v>269</v>
      </c>
      <c r="R455" s="596" t="s">
        <v>268</v>
      </c>
      <c r="S455" s="596" t="s">
        <v>268</v>
      </c>
      <c r="T455" s="914"/>
      <c r="U455" s="14"/>
      <c r="V455" s="14">
        <f t="shared" si="77"/>
        <v>0</v>
      </c>
      <c r="W455" s="13"/>
      <c r="X455" s="123"/>
      <c r="Y455" s="14"/>
      <c r="Z455" s="14">
        <f t="shared" ref="Z455:Z515" si="87">V455*Y455</f>
        <v>0</v>
      </c>
      <c r="AB455" s="14"/>
      <c r="AC455" s="14">
        <f t="shared" si="78"/>
        <v>0</v>
      </c>
      <c r="AD455" s="14"/>
      <c r="AE455" s="14">
        <f t="shared" si="79"/>
        <v>0</v>
      </c>
      <c r="AF455" s="14"/>
      <c r="AG455" s="14"/>
      <c r="AH455" s="178">
        <v>0</v>
      </c>
      <c r="AI455" s="14">
        <f t="shared" si="80"/>
        <v>0</v>
      </c>
      <c r="AJ455" s="14"/>
      <c r="AK455" s="14">
        <f t="shared" ref="AK455:AK515" si="88">COUNTIF(AM455:AV455,"V")</f>
        <v>0</v>
      </c>
      <c r="AL455" s="14">
        <f t="shared" ref="AL455:AL515" si="89">Z455-AC455-AE455-AI455</f>
        <v>0</v>
      </c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</row>
    <row r="456" spans="2:61" s="139" customFormat="1" ht="13.8" outlineLevel="1">
      <c r="B456" s="1092"/>
      <c r="C456" s="1228"/>
      <c r="D456" s="643" t="s">
        <v>1988</v>
      </c>
      <c r="E456" s="1092"/>
      <c r="F456" s="1299"/>
      <c r="G456" s="17" t="s">
        <v>8</v>
      </c>
      <c r="H456" s="362" t="s">
        <v>2074</v>
      </c>
      <c r="I456" s="152">
        <f t="shared" si="86"/>
        <v>61</v>
      </c>
      <c r="J456" s="644">
        <v>60</v>
      </c>
      <c r="K456" s="649">
        <v>1</v>
      </c>
      <c r="L456" s="390">
        <v>0</v>
      </c>
      <c r="M456" s="600" t="s">
        <v>268</v>
      </c>
      <c r="N456" s="600" t="s">
        <v>268</v>
      </c>
      <c r="O456" s="600" t="s">
        <v>268</v>
      </c>
      <c r="P456" s="600" t="s">
        <v>268</v>
      </c>
      <c r="Q456" s="600" t="s">
        <v>268</v>
      </c>
      <c r="R456" s="600" t="s">
        <v>268</v>
      </c>
      <c r="S456" s="600" t="s">
        <v>268</v>
      </c>
      <c r="T456" s="914"/>
      <c r="U456" s="14"/>
      <c r="V456" s="14">
        <f t="shared" si="77"/>
        <v>0</v>
      </c>
      <c r="W456" s="13"/>
      <c r="X456" s="123"/>
      <c r="Y456" s="14"/>
      <c r="Z456" s="14">
        <f t="shared" si="87"/>
        <v>0</v>
      </c>
      <c r="AB456" s="14"/>
      <c r="AC456" s="14">
        <f t="shared" si="78"/>
        <v>0</v>
      </c>
      <c r="AD456" s="14"/>
      <c r="AE456" s="14">
        <f t="shared" si="79"/>
        <v>0</v>
      </c>
      <c r="AF456" s="14"/>
      <c r="AG456" s="14"/>
      <c r="AH456" s="178">
        <v>0</v>
      </c>
      <c r="AI456" s="14">
        <f t="shared" si="80"/>
        <v>0</v>
      </c>
      <c r="AJ456" s="14"/>
      <c r="AK456" s="14">
        <f t="shared" si="88"/>
        <v>0</v>
      </c>
      <c r="AL456" s="14">
        <f t="shared" si="89"/>
        <v>0</v>
      </c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</row>
    <row r="457" spans="2:61" s="139" customFormat="1" ht="13.8" outlineLevel="1">
      <c r="B457" s="1092"/>
      <c r="C457" s="1228"/>
      <c r="D457" s="643" t="s">
        <v>1989</v>
      </c>
      <c r="E457" s="1092"/>
      <c r="F457" s="1299"/>
      <c r="G457" s="17" t="s">
        <v>8</v>
      </c>
      <c r="H457" s="362" t="s">
        <v>2074</v>
      </c>
      <c r="I457" s="152">
        <f t="shared" si="86"/>
        <v>40</v>
      </c>
      <c r="J457" s="644">
        <v>40</v>
      </c>
      <c r="K457" s="649">
        <v>0</v>
      </c>
      <c r="L457" s="390">
        <v>0</v>
      </c>
      <c r="M457" s="596" t="s">
        <v>268</v>
      </c>
      <c r="N457" s="596" t="s">
        <v>268</v>
      </c>
      <c r="O457" s="596" t="s">
        <v>268</v>
      </c>
      <c r="P457" s="596" t="s">
        <v>268</v>
      </c>
      <c r="Q457" s="596" t="s">
        <v>268</v>
      </c>
      <c r="R457" s="596" t="s">
        <v>268</v>
      </c>
      <c r="S457" s="596" t="s">
        <v>268</v>
      </c>
      <c r="T457" s="914"/>
      <c r="U457" s="14"/>
      <c r="V457" s="14">
        <f t="shared" si="77"/>
        <v>0</v>
      </c>
      <c r="W457" s="13"/>
      <c r="X457" s="123"/>
      <c r="Y457" s="14"/>
      <c r="Z457" s="14">
        <f t="shared" si="87"/>
        <v>0</v>
      </c>
      <c r="AB457" s="14"/>
      <c r="AC457" s="14">
        <f t="shared" si="78"/>
        <v>0</v>
      </c>
      <c r="AD457" s="14"/>
      <c r="AE457" s="14">
        <f t="shared" si="79"/>
        <v>0</v>
      </c>
      <c r="AF457" s="14"/>
      <c r="AG457" s="14"/>
      <c r="AH457" s="178">
        <v>0</v>
      </c>
      <c r="AI457" s="14">
        <f t="shared" si="80"/>
        <v>0</v>
      </c>
      <c r="AJ457" s="14"/>
      <c r="AK457" s="14">
        <f t="shared" si="88"/>
        <v>0</v>
      </c>
      <c r="AL457" s="14">
        <f t="shared" si="89"/>
        <v>0</v>
      </c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</row>
    <row r="458" spans="2:61" s="139" customFormat="1" ht="13.8" outlineLevel="1">
      <c r="B458" s="1092"/>
      <c r="C458" s="1228"/>
      <c r="D458" s="643" t="s">
        <v>1990</v>
      </c>
      <c r="E458" s="1092"/>
      <c r="F458" s="1299"/>
      <c r="G458" s="17" t="s">
        <v>8</v>
      </c>
      <c r="H458" s="362" t="s">
        <v>2075</v>
      </c>
      <c r="I458" s="152">
        <f t="shared" si="86"/>
        <v>30</v>
      </c>
      <c r="J458" s="644">
        <v>30</v>
      </c>
      <c r="K458" s="649">
        <v>0</v>
      </c>
      <c r="L458" s="390">
        <v>0</v>
      </c>
      <c r="M458" s="596" t="s">
        <v>268</v>
      </c>
      <c r="N458" s="596" t="s">
        <v>268</v>
      </c>
      <c r="O458" s="594" t="s">
        <v>269</v>
      </c>
      <c r="P458" s="596" t="s">
        <v>268</v>
      </c>
      <c r="Q458" s="594" t="s">
        <v>269</v>
      </c>
      <c r="R458" s="596" t="s">
        <v>268</v>
      </c>
      <c r="S458" s="596" t="s">
        <v>268</v>
      </c>
      <c r="T458" s="914"/>
      <c r="U458" s="14"/>
      <c r="V458" s="14">
        <f t="shared" si="77"/>
        <v>0</v>
      </c>
      <c r="W458" s="13"/>
      <c r="X458" s="123"/>
      <c r="Y458" s="14"/>
      <c r="Z458" s="14">
        <f t="shared" si="87"/>
        <v>0</v>
      </c>
      <c r="AB458" s="14"/>
      <c r="AC458" s="14">
        <f t="shared" si="78"/>
        <v>0</v>
      </c>
      <c r="AD458" s="14"/>
      <c r="AE458" s="14">
        <f t="shared" si="79"/>
        <v>0</v>
      </c>
      <c r="AF458" s="14"/>
      <c r="AG458" s="14"/>
      <c r="AH458" s="178">
        <v>0</v>
      </c>
      <c r="AI458" s="14">
        <f t="shared" si="80"/>
        <v>0</v>
      </c>
      <c r="AJ458" s="14"/>
      <c r="AK458" s="14">
        <f t="shared" si="88"/>
        <v>0</v>
      </c>
      <c r="AL458" s="14">
        <f t="shared" si="89"/>
        <v>0</v>
      </c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</row>
    <row r="459" spans="2:61" s="139" customFormat="1" ht="13.8" outlineLevel="1">
      <c r="B459" s="1092"/>
      <c r="C459" s="1228"/>
      <c r="D459" s="643" t="s">
        <v>1991</v>
      </c>
      <c r="E459" s="1092"/>
      <c r="F459" s="1299"/>
      <c r="G459" s="17" t="s">
        <v>8</v>
      </c>
      <c r="H459" s="362" t="s">
        <v>1035</v>
      </c>
      <c r="I459" s="152">
        <f t="shared" si="86"/>
        <v>101</v>
      </c>
      <c r="J459" s="644">
        <v>100</v>
      </c>
      <c r="K459" s="649">
        <v>1</v>
      </c>
      <c r="L459" s="390">
        <v>0</v>
      </c>
      <c r="M459" s="596" t="s">
        <v>268</v>
      </c>
      <c r="N459" s="596" t="s">
        <v>268</v>
      </c>
      <c r="O459" s="594" t="s">
        <v>269</v>
      </c>
      <c r="P459" s="596" t="s">
        <v>268</v>
      </c>
      <c r="Q459" s="594" t="s">
        <v>269</v>
      </c>
      <c r="R459" s="596" t="s">
        <v>268</v>
      </c>
      <c r="S459" s="596" t="s">
        <v>268</v>
      </c>
      <c r="T459" s="914"/>
      <c r="U459" s="14"/>
      <c r="V459" s="14">
        <f t="shared" si="77"/>
        <v>0</v>
      </c>
      <c r="W459" s="13"/>
      <c r="X459" s="123"/>
      <c r="Y459" s="14"/>
      <c r="Z459" s="14">
        <f t="shared" si="87"/>
        <v>0</v>
      </c>
      <c r="AB459" s="14"/>
      <c r="AC459" s="14">
        <f t="shared" si="78"/>
        <v>0</v>
      </c>
      <c r="AD459" s="14"/>
      <c r="AE459" s="14">
        <f t="shared" si="79"/>
        <v>0</v>
      </c>
      <c r="AF459" s="14"/>
      <c r="AG459" s="14"/>
      <c r="AH459" s="178">
        <v>0</v>
      </c>
      <c r="AI459" s="14">
        <f t="shared" si="80"/>
        <v>0</v>
      </c>
      <c r="AJ459" s="14"/>
      <c r="AK459" s="14">
        <f t="shared" si="88"/>
        <v>0</v>
      </c>
      <c r="AL459" s="14">
        <f t="shared" si="89"/>
        <v>0</v>
      </c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</row>
    <row r="460" spans="2:61" s="139" customFormat="1" ht="13.8" outlineLevel="1">
      <c r="B460" s="1046"/>
      <c r="C460" s="1225"/>
      <c r="D460" s="643" t="s">
        <v>1992</v>
      </c>
      <c r="E460" s="1046"/>
      <c r="F460" s="1300"/>
      <c r="G460" s="17" t="s">
        <v>8</v>
      </c>
      <c r="H460" s="362" t="s">
        <v>2076</v>
      </c>
      <c r="I460" s="152">
        <f t="shared" si="86"/>
        <v>30</v>
      </c>
      <c r="J460" s="644">
        <v>30</v>
      </c>
      <c r="K460" s="649">
        <v>0</v>
      </c>
      <c r="L460" s="390">
        <v>0</v>
      </c>
      <c r="M460" s="596" t="s">
        <v>268</v>
      </c>
      <c r="N460" s="596" t="s">
        <v>268</v>
      </c>
      <c r="O460" s="596" t="s">
        <v>268</v>
      </c>
      <c r="P460" s="596" t="s">
        <v>268</v>
      </c>
      <c r="Q460" s="596" t="s">
        <v>268</v>
      </c>
      <c r="R460" s="596" t="s">
        <v>268</v>
      </c>
      <c r="S460" s="596" t="s">
        <v>268</v>
      </c>
      <c r="T460" s="914"/>
      <c r="U460" s="14"/>
      <c r="V460" s="14">
        <f t="shared" si="77"/>
        <v>0</v>
      </c>
      <c r="W460" s="13"/>
      <c r="X460" s="123"/>
      <c r="Y460" s="14"/>
      <c r="Z460" s="14">
        <f t="shared" si="87"/>
        <v>0</v>
      </c>
      <c r="AB460" s="14"/>
      <c r="AC460" s="14">
        <f t="shared" si="78"/>
        <v>0</v>
      </c>
      <c r="AD460" s="14"/>
      <c r="AE460" s="14">
        <f t="shared" si="79"/>
        <v>0</v>
      </c>
      <c r="AF460" s="14"/>
      <c r="AG460" s="14"/>
      <c r="AH460" s="178">
        <v>0</v>
      </c>
      <c r="AI460" s="14">
        <f t="shared" si="80"/>
        <v>0</v>
      </c>
      <c r="AJ460" s="14"/>
      <c r="AK460" s="14">
        <f t="shared" si="88"/>
        <v>0</v>
      </c>
      <c r="AL460" s="14">
        <f t="shared" si="89"/>
        <v>0</v>
      </c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</row>
    <row r="461" spans="2:61" s="139" customFormat="1" ht="13.8" outlineLevel="1">
      <c r="B461" s="1045" t="s">
        <v>1936</v>
      </c>
      <c r="C461" s="1224" t="s">
        <v>1993</v>
      </c>
      <c r="D461" s="643" t="s">
        <v>317</v>
      </c>
      <c r="E461" s="1045" t="s">
        <v>2519</v>
      </c>
      <c r="F461" s="1298">
        <v>44725</v>
      </c>
      <c r="G461" s="17" t="s">
        <v>8</v>
      </c>
      <c r="H461" s="362" t="s">
        <v>2077</v>
      </c>
      <c r="I461" s="152">
        <f t="shared" si="86"/>
        <v>5</v>
      </c>
      <c r="J461" s="644">
        <v>5</v>
      </c>
      <c r="K461" s="649">
        <v>0</v>
      </c>
      <c r="L461" s="390">
        <v>0</v>
      </c>
      <c r="M461" s="596" t="s">
        <v>268</v>
      </c>
      <c r="N461" s="596" t="s">
        <v>268</v>
      </c>
      <c r="O461" s="596" t="s">
        <v>268</v>
      </c>
      <c r="P461" s="596" t="s">
        <v>268</v>
      </c>
      <c r="Q461" s="596" t="s">
        <v>268</v>
      </c>
      <c r="R461" s="596" t="s">
        <v>268</v>
      </c>
      <c r="S461" s="596" t="s">
        <v>268</v>
      </c>
      <c r="T461" s="914"/>
      <c r="U461" s="14"/>
      <c r="V461" s="14">
        <f t="shared" si="77"/>
        <v>0</v>
      </c>
      <c r="W461" s="13"/>
      <c r="X461" s="123"/>
      <c r="Y461" s="14"/>
      <c r="Z461" s="14">
        <f t="shared" si="87"/>
        <v>0</v>
      </c>
      <c r="AB461" s="14"/>
      <c r="AC461" s="14">
        <f t="shared" si="78"/>
        <v>0</v>
      </c>
      <c r="AD461" s="14"/>
      <c r="AE461" s="14">
        <f t="shared" si="79"/>
        <v>0</v>
      </c>
      <c r="AF461" s="14"/>
      <c r="AG461" s="14"/>
      <c r="AH461" s="178">
        <v>0</v>
      </c>
      <c r="AI461" s="14">
        <f t="shared" si="80"/>
        <v>0</v>
      </c>
      <c r="AJ461" s="14"/>
      <c r="AK461" s="14">
        <f t="shared" si="88"/>
        <v>0</v>
      </c>
      <c r="AL461" s="14">
        <f t="shared" si="89"/>
        <v>0</v>
      </c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</row>
    <row r="462" spans="2:61" s="139" customFormat="1" ht="13.8" outlineLevel="1">
      <c r="B462" s="1092"/>
      <c r="C462" s="1228"/>
      <c r="D462" s="643" t="s">
        <v>1994</v>
      </c>
      <c r="E462" s="1092"/>
      <c r="F462" s="1299"/>
      <c r="G462" s="17" t="s">
        <v>8</v>
      </c>
      <c r="H462" s="362" t="s">
        <v>1035</v>
      </c>
      <c r="I462" s="152">
        <f t="shared" si="86"/>
        <v>30</v>
      </c>
      <c r="J462" s="644">
        <v>30</v>
      </c>
      <c r="K462" s="649">
        <v>0</v>
      </c>
      <c r="L462" s="390">
        <v>0</v>
      </c>
      <c r="M462" s="596" t="s">
        <v>268</v>
      </c>
      <c r="N462" s="596" t="s">
        <v>268</v>
      </c>
      <c r="O462" s="596" t="s">
        <v>268</v>
      </c>
      <c r="P462" s="596" t="s">
        <v>268</v>
      </c>
      <c r="Q462" s="596" t="s">
        <v>268</v>
      </c>
      <c r="R462" s="596" t="s">
        <v>268</v>
      </c>
      <c r="S462" s="596" t="s">
        <v>268</v>
      </c>
      <c r="T462" s="913" t="s">
        <v>2061</v>
      </c>
      <c r="U462" s="14"/>
      <c r="V462" s="14">
        <f t="shared" si="77"/>
        <v>0</v>
      </c>
      <c r="W462" s="13"/>
      <c r="X462" s="123"/>
      <c r="Y462" s="14"/>
      <c r="Z462" s="14">
        <f t="shared" si="87"/>
        <v>0</v>
      </c>
      <c r="AB462" s="14"/>
      <c r="AC462" s="14">
        <f t="shared" si="78"/>
        <v>0</v>
      </c>
      <c r="AD462" s="14"/>
      <c r="AE462" s="14">
        <f t="shared" si="79"/>
        <v>0</v>
      </c>
      <c r="AF462" s="14"/>
      <c r="AG462" s="14"/>
      <c r="AH462" s="178">
        <v>0</v>
      </c>
      <c r="AI462" s="14">
        <f t="shared" si="80"/>
        <v>0</v>
      </c>
      <c r="AJ462" s="14"/>
      <c r="AK462" s="14">
        <f t="shared" si="88"/>
        <v>0</v>
      </c>
      <c r="AL462" s="14">
        <f t="shared" si="89"/>
        <v>0</v>
      </c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</row>
    <row r="463" spans="2:61" s="139" customFormat="1" ht="13.8" outlineLevel="1">
      <c r="B463" s="1046"/>
      <c r="C463" s="1225"/>
      <c r="D463" s="643" t="s">
        <v>1995</v>
      </c>
      <c r="E463" s="1046"/>
      <c r="F463" s="1300"/>
      <c r="G463" s="17" t="s">
        <v>8</v>
      </c>
      <c r="H463" s="362" t="s">
        <v>1035</v>
      </c>
      <c r="I463" s="152">
        <f t="shared" si="86"/>
        <v>15</v>
      </c>
      <c r="J463" s="644">
        <v>15</v>
      </c>
      <c r="K463" s="649">
        <v>0</v>
      </c>
      <c r="L463" s="390">
        <v>0</v>
      </c>
      <c r="M463" s="596" t="s">
        <v>268</v>
      </c>
      <c r="N463" s="596" t="s">
        <v>268</v>
      </c>
      <c r="O463" s="596" t="s">
        <v>268</v>
      </c>
      <c r="P463" s="596" t="s">
        <v>268</v>
      </c>
      <c r="Q463" s="596" t="s">
        <v>268</v>
      </c>
      <c r="R463" s="596" t="s">
        <v>268</v>
      </c>
      <c r="S463" s="596" t="s">
        <v>268</v>
      </c>
      <c r="T463" s="914"/>
      <c r="U463" s="14"/>
      <c r="V463" s="14">
        <f t="shared" si="77"/>
        <v>0</v>
      </c>
      <c r="W463" s="13"/>
      <c r="X463" s="123"/>
      <c r="Y463" s="14"/>
      <c r="Z463" s="14">
        <f t="shared" si="87"/>
        <v>0</v>
      </c>
      <c r="AB463" s="14"/>
      <c r="AC463" s="14">
        <f t="shared" si="78"/>
        <v>0</v>
      </c>
      <c r="AD463" s="14"/>
      <c r="AE463" s="14">
        <f t="shared" si="79"/>
        <v>0</v>
      </c>
      <c r="AF463" s="14"/>
      <c r="AG463" s="14"/>
      <c r="AH463" s="178">
        <v>0</v>
      </c>
      <c r="AI463" s="14">
        <f t="shared" si="80"/>
        <v>0</v>
      </c>
      <c r="AJ463" s="14"/>
      <c r="AK463" s="14">
        <f t="shared" si="88"/>
        <v>0</v>
      </c>
      <c r="AL463" s="14">
        <f t="shared" si="89"/>
        <v>0</v>
      </c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</row>
    <row r="464" spans="2:61" s="139" customFormat="1" ht="13.8" outlineLevel="1">
      <c r="B464" s="1045" t="s">
        <v>1937</v>
      </c>
      <c r="C464" s="1224" t="s">
        <v>1996</v>
      </c>
      <c r="D464" s="643" t="s">
        <v>317</v>
      </c>
      <c r="E464" s="1045" t="s">
        <v>2519</v>
      </c>
      <c r="F464" s="1298">
        <v>44725</v>
      </c>
      <c r="G464" s="17" t="s">
        <v>8</v>
      </c>
      <c r="H464" s="362" t="s">
        <v>2077</v>
      </c>
      <c r="I464" s="152">
        <f t="shared" si="86"/>
        <v>5</v>
      </c>
      <c r="J464" s="644">
        <v>5</v>
      </c>
      <c r="K464" s="649">
        <v>0</v>
      </c>
      <c r="L464" s="390">
        <v>0</v>
      </c>
      <c r="M464" s="596" t="s">
        <v>268</v>
      </c>
      <c r="N464" s="596" t="s">
        <v>268</v>
      </c>
      <c r="O464" s="594" t="s">
        <v>269</v>
      </c>
      <c r="P464" s="596" t="s">
        <v>268</v>
      </c>
      <c r="Q464" s="596" t="s">
        <v>268</v>
      </c>
      <c r="R464" s="596" t="s">
        <v>268</v>
      </c>
      <c r="S464" s="596" t="s">
        <v>268</v>
      </c>
      <c r="T464" s="913" t="s">
        <v>2062</v>
      </c>
      <c r="U464" s="14"/>
      <c r="V464" s="14">
        <f t="shared" si="77"/>
        <v>0</v>
      </c>
      <c r="W464" s="13"/>
      <c r="X464" s="123"/>
      <c r="Y464" s="14"/>
      <c r="Z464" s="14">
        <f t="shared" si="87"/>
        <v>0</v>
      </c>
      <c r="AB464" s="14"/>
      <c r="AC464" s="14">
        <f t="shared" si="78"/>
        <v>0</v>
      </c>
      <c r="AD464" s="14"/>
      <c r="AE464" s="14">
        <f t="shared" si="79"/>
        <v>0</v>
      </c>
      <c r="AF464" s="14"/>
      <c r="AG464" s="14"/>
      <c r="AH464" s="178">
        <v>0</v>
      </c>
      <c r="AI464" s="14">
        <f t="shared" si="80"/>
        <v>0</v>
      </c>
      <c r="AJ464" s="14"/>
      <c r="AK464" s="14">
        <f t="shared" si="88"/>
        <v>0</v>
      </c>
      <c r="AL464" s="14">
        <f t="shared" si="89"/>
        <v>0</v>
      </c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</row>
    <row r="465" spans="2:61" s="139" customFormat="1" ht="13.8" outlineLevel="1">
      <c r="B465" s="1046"/>
      <c r="C465" s="1225"/>
      <c r="D465" s="643" t="s">
        <v>1997</v>
      </c>
      <c r="E465" s="1046"/>
      <c r="F465" s="1300"/>
      <c r="G465" s="17" t="s">
        <v>8</v>
      </c>
      <c r="H465" s="362" t="s">
        <v>1035</v>
      </c>
      <c r="I465" s="157">
        <f t="shared" si="86"/>
        <v>60</v>
      </c>
      <c r="J465" s="644">
        <v>30</v>
      </c>
      <c r="K465" s="644">
        <v>30</v>
      </c>
      <c r="L465" s="390">
        <v>0</v>
      </c>
      <c r="M465" s="596" t="s">
        <v>268</v>
      </c>
      <c r="N465" s="596" t="s">
        <v>268</v>
      </c>
      <c r="O465" s="594" t="s">
        <v>269</v>
      </c>
      <c r="P465" s="596" t="s">
        <v>268</v>
      </c>
      <c r="Q465" s="596" t="s">
        <v>268</v>
      </c>
      <c r="R465" s="596" t="s">
        <v>268</v>
      </c>
      <c r="S465" s="596" t="s">
        <v>268</v>
      </c>
      <c r="T465" s="914"/>
      <c r="U465" s="14"/>
      <c r="V465" s="14">
        <f t="shared" si="77"/>
        <v>0</v>
      </c>
      <c r="W465" s="13"/>
      <c r="X465" s="123"/>
      <c r="Y465" s="14"/>
      <c r="Z465" s="14">
        <f t="shared" si="87"/>
        <v>0</v>
      </c>
      <c r="AB465" s="14"/>
      <c r="AC465" s="14">
        <f t="shared" si="78"/>
        <v>0</v>
      </c>
      <c r="AD465" s="14"/>
      <c r="AE465" s="14">
        <f t="shared" si="79"/>
        <v>0</v>
      </c>
      <c r="AF465" s="14"/>
      <c r="AG465" s="14"/>
      <c r="AH465" s="178">
        <v>0</v>
      </c>
      <c r="AI465" s="14">
        <f t="shared" si="80"/>
        <v>0</v>
      </c>
      <c r="AJ465" s="14"/>
      <c r="AK465" s="14">
        <f t="shared" si="88"/>
        <v>0</v>
      </c>
      <c r="AL465" s="14">
        <f t="shared" si="89"/>
        <v>0</v>
      </c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</row>
    <row r="466" spans="2:61" s="139" customFormat="1" ht="13.05" customHeight="1" outlineLevel="1">
      <c r="B466" s="1045" t="s">
        <v>1938</v>
      </c>
      <c r="C466" s="1224" t="s">
        <v>1998</v>
      </c>
      <c r="D466" s="643" t="s">
        <v>458</v>
      </c>
      <c r="E466" s="1045" t="s">
        <v>2521</v>
      </c>
      <c r="F466" s="1298">
        <v>44708</v>
      </c>
      <c r="G466" s="17" t="s">
        <v>8</v>
      </c>
      <c r="H466" s="362" t="s">
        <v>716</v>
      </c>
      <c r="I466" s="157">
        <f t="shared" si="86"/>
        <v>0</v>
      </c>
      <c r="J466" s="644">
        <v>0</v>
      </c>
      <c r="K466" s="644">
        <v>0</v>
      </c>
      <c r="L466" s="390">
        <v>0</v>
      </c>
      <c r="M466" s="231" t="s">
        <v>983</v>
      </c>
      <c r="N466" s="231" t="s">
        <v>268</v>
      </c>
      <c r="O466" s="594" t="s">
        <v>269</v>
      </c>
      <c r="P466" s="231" t="s">
        <v>268</v>
      </c>
      <c r="Q466" s="594" t="s">
        <v>269</v>
      </c>
      <c r="R466" s="231" t="s">
        <v>268</v>
      </c>
      <c r="S466" s="231" t="s">
        <v>268</v>
      </c>
      <c r="T466" s="1212" t="s">
        <v>2063</v>
      </c>
      <c r="U466" s="14"/>
      <c r="V466" s="14">
        <f t="shared" ref="V466:V497" si="90">SUMIF(U466,"Y",J466)</f>
        <v>0</v>
      </c>
      <c r="W466" s="13"/>
      <c r="X466" s="123"/>
      <c r="Y466" s="14"/>
      <c r="Z466" s="14">
        <f t="shared" si="87"/>
        <v>0</v>
      </c>
      <c r="AB466" s="14"/>
      <c r="AC466" s="14">
        <f t="shared" ref="AC466:AC497" si="91">SUMIF(AB466,"Y",L466)*AK466</f>
        <v>0</v>
      </c>
      <c r="AD466" s="14"/>
      <c r="AE466" s="14">
        <f t="shared" ref="AE466:AE497" si="92">COUNTIF(AM466:AV466,"L")*J466</f>
        <v>0</v>
      </c>
      <c r="AF466" s="14"/>
      <c r="AG466" s="14"/>
      <c r="AH466" s="178">
        <v>0</v>
      </c>
      <c r="AI466" s="14">
        <f t="shared" ref="AI466:AI497" si="93">IFERROR(COUNTIF(AM466:BL466, "S")*J466*AH466,0)</f>
        <v>0</v>
      </c>
      <c r="AJ466" s="14"/>
      <c r="AK466" s="14">
        <f t="shared" si="88"/>
        <v>0</v>
      </c>
      <c r="AL466" s="14">
        <f t="shared" si="89"/>
        <v>0</v>
      </c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</row>
    <row r="467" spans="2:61" s="139" customFormat="1" ht="13.8" outlineLevel="1">
      <c r="B467" s="1046"/>
      <c r="C467" s="1225"/>
      <c r="D467" s="643" t="s">
        <v>488</v>
      </c>
      <c r="E467" s="1046"/>
      <c r="F467" s="1300"/>
      <c r="G467" s="17" t="s">
        <v>8</v>
      </c>
      <c r="H467" s="362" t="s">
        <v>716</v>
      </c>
      <c r="I467" s="157">
        <f t="shared" si="86"/>
        <v>400</v>
      </c>
      <c r="J467" s="644">
        <v>200</v>
      </c>
      <c r="K467" s="644">
        <v>200</v>
      </c>
      <c r="L467" s="390">
        <v>0</v>
      </c>
      <c r="M467" s="231" t="s">
        <v>268</v>
      </c>
      <c r="N467" s="231" t="s">
        <v>268</v>
      </c>
      <c r="O467" s="594" t="s">
        <v>269</v>
      </c>
      <c r="P467" s="231" t="s">
        <v>268</v>
      </c>
      <c r="Q467" s="594" t="s">
        <v>269</v>
      </c>
      <c r="R467" s="231" t="s">
        <v>268</v>
      </c>
      <c r="S467" s="231" t="s">
        <v>268</v>
      </c>
      <c r="T467" s="1213"/>
      <c r="U467" s="14"/>
      <c r="V467" s="14">
        <f t="shared" si="90"/>
        <v>0</v>
      </c>
      <c r="W467" s="13"/>
      <c r="X467" s="123"/>
      <c r="Y467" s="14"/>
      <c r="Z467" s="14">
        <f t="shared" si="87"/>
        <v>0</v>
      </c>
      <c r="AB467" s="14"/>
      <c r="AC467" s="14">
        <f t="shared" si="91"/>
        <v>0</v>
      </c>
      <c r="AD467" s="14"/>
      <c r="AE467" s="14">
        <f t="shared" si="92"/>
        <v>0</v>
      </c>
      <c r="AF467" s="14"/>
      <c r="AG467" s="14"/>
      <c r="AH467" s="178">
        <v>0</v>
      </c>
      <c r="AI467" s="14">
        <f t="shared" si="93"/>
        <v>0</v>
      </c>
      <c r="AJ467" s="14"/>
      <c r="AK467" s="14">
        <f t="shared" si="88"/>
        <v>0</v>
      </c>
      <c r="AL467" s="14">
        <f t="shared" si="89"/>
        <v>0</v>
      </c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</row>
    <row r="468" spans="2:61" s="139" customFormat="1" ht="13.8" outlineLevel="1">
      <c r="B468" s="1045" t="s">
        <v>1939</v>
      </c>
      <c r="C468" s="1224" t="s">
        <v>1999</v>
      </c>
      <c r="D468" s="643" t="s">
        <v>458</v>
      </c>
      <c r="E468" s="1045" t="s">
        <v>2521</v>
      </c>
      <c r="F468" s="1298">
        <v>44708</v>
      </c>
      <c r="G468" s="17" t="s">
        <v>8</v>
      </c>
      <c r="H468" s="362" t="s">
        <v>717</v>
      </c>
      <c r="I468" s="157">
        <f t="shared" si="86"/>
        <v>0</v>
      </c>
      <c r="J468" s="644">
        <v>0</v>
      </c>
      <c r="K468" s="644">
        <v>0</v>
      </c>
      <c r="L468" s="390">
        <v>0</v>
      </c>
      <c r="M468" s="231" t="s">
        <v>268</v>
      </c>
      <c r="N468" s="231" t="s">
        <v>268</v>
      </c>
      <c r="O468" s="594" t="s">
        <v>269</v>
      </c>
      <c r="P468" s="231" t="s">
        <v>268</v>
      </c>
      <c r="Q468" s="594" t="s">
        <v>269</v>
      </c>
      <c r="R468" s="231" t="s">
        <v>268</v>
      </c>
      <c r="S468" s="231" t="s">
        <v>268</v>
      </c>
      <c r="T468" s="1212" t="s">
        <v>2063</v>
      </c>
      <c r="U468" s="14"/>
      <c r="V468" s="14">
        <f t="shared" si="90"/>
        <v>0</v>
      </c>
      <c r="W468" s="13"/>
      <c r="X468" s="123"/>
      <c r="Y468" s="14"/>
      <c r="Z468" s="14">
        <f t="shared" si="87"/>
        <v>0</v>
      </c>
      <c r="AB468" s="14"/>
      <c r="AC468" s="14">
        <f t="shared" si="91"/>
        <v>0</v>
      </c>
      <c r="AD468" s="14"/>
      <c r="AE468" s="14">
        <f t="shared" si="92"/>
        <v>0</v>
      </c>
      <c r="AF468" s="14"/>
      <c r="AG468" s="14"/>
      <c r="AH468" s="178">
        <v>0</v>
      </c>
      <c r="AI468" s="14">
        <f t="shared" si="93"/>
        <v>0</v>
      </c>
      <c r="AJ468" s="14"/>
      <c r="AK468" s="14">
        <f t="shared" si="88"/>
        <v>0</v>
      </c>
      <c r="AL468" s="14">
        <f t="shared" si="89"/>
        <v>0</v>
      </c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</row>
    <row r="469" spans="2:61" s="139" customFormat="1" ht="13.8" outlineLevel="1">
      <c r="B469" s="1046"/>
      <c r="C469" s="1225"/>
      <c r="D469" s="643" t="s">
        <v>457</v>
      </c>
      <c r="E469" s="1046"/>
      <c r="F469" s="1300"/>
      <c r="G469" s="17" t="s">
        <v>8</v>
      </c>
      <c r="H469" s="362" t="s">
        <v>717</v>
      </c>
      <c r="I469" s="155">
        <f t="shared" si="86"/>
        <v>220</v>
      </c>
      <c r="J469" s="644">
        <v>110</v>
      </c>
      <c r="K469" s="644">
        <v>110</v>
      </c>
      <c r="L469" s="391">
        <v>0</v>
      </c>
      <c r="M469" s="231" t="s">
        <v>268</v>
      </c>
      <c r="N469" s="231" t="s">
        <v>268</v>
      </c>
      <c r="O469" s="594" t="s">
        <v>269</v>
      </c>
      <c r="P469" s="231" t="s">
        <v>268</v>
      </c>
      <c r="Q469" s="594" t="s">
        <v>269</v>
      </c>
      <c r="R469" s="231" t="s">
        <v>268</v>
      </c>
      <c r="S469" s="231" t="s">
        <v>268</v>
      </c>
      <c r="T469" s="1213"/>
      <c r="U469" s="14"/>
      <c r="V469" s="14">
        <f t="shared" si="90"/>
        <v>0</v>
      </c>
      <c r="W469" s="13"/>
      <c r="X469" s="123"/>
      <c r="Y469" s="14"/>
      <c r="Z469" s="14">
        <f t="shared" si="87"/>
        <v>0</v>
      </c>
      <c r="AB469" s="14"/>
      <c r="AC469" s="14">
        <f t="shared" si="91"/>
        <v>0</v>
      </c>
      <c r="AD469" s="14"/>
      <c r="AE469" s="14">
        <f t="shared" si="92"/>
        <v>0</v>
      </c>
      <c r="AF469" s="14"/>
      <c r="AG469" s="14"/>
      <c r="AH469" s="178">
        <v>0</v>
      </c>
      <c r="AI469" s="14">
        <f t="shared" si="93"/>
        <v>0</v>
      </c>
      <c r="AJ469" s="14"/>
      <c r="AK469" s="14">
        <f t="shared" si="88"/>
        <v>0</v>
      </c>
      <c r="AL469" s="14">
        <f t="shared" si="89"/>
        <v>0</v>
      </c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</row>
    <row r="470" spans="2:61" s="139" customFormat="1" ht="13.8" outlineLevel="1">
      <c r="B470" s="1045" t="s">
        <v>1940</v>
      </c>
      <c r="C470" s="1224" t="s">
        <v>2000</v>
      </c>
      <c r="D470" s="643" t="s">
        <v>317</v>
      </c>
      <c r="E470" s="1045" t="s">
        <v>2521</v>
      </c>
      <c r="F470" s="1298">
        <v>44708</v>
      </c>
      <c r="G470" s="17" t="s">
        <v>8</v>
      </c>
      <c r="H470" s="362" t="s">
        <v>717</v>
      </c>
      <c r="I470" s="155">
        <f t="shared" si="86"/>
        <v>10</v>
      </c>
      <c r="J470" s="644">
        <v>5</v>
      </c>
      <c r="K470" s="644">
        <v>5</v>
      </c>
      <c r="L470" s="391">
        <v>0</v>
      </c>
      <c r="M470" s="231" t="s">
        <v>268</v>
      </c>
      <c r="N470" s="231" t="s">
        <v>268</v>
      </c>
      <c r="O470" s="594" t="s">
        <v>269</v>
      </c>
      <c r="P470" s="231" t="s">
        <v>268</v>
      </c>
      <c r="Q470" s="594" t="s">
        <v>269</v>
      </c>
      <c r="R470" s="231" t="s">
        <v>268</v>
      </c>
      <c r="S470" s="231" t="s">
        <v>268</v>
      </c>
      <c r="T470" s="1212" t="s">
        <v>2063</v>
      </c>
      <c r="U470" s="14"/>
      <c r="V470" s="14">
        <f t="shared" si="90"/>
        <v>0</v>
      </c>
      <c r="W470" s="13"/>
      <c r="X470" s="123"/>
      <c r="Y470" s="14"/>
      <c r="Z470" s="14">
        <f t="shared" si="87"/>
        <v>0</v>
      </c>
      <c r="AB470" s="14"/>
      <c r="AC470" s="14">
        <f t="shared" si="91"/>
        <v>0</v>
      </c>
      <c r="AD470" s="14"/>
      <c r="AE470" s="14">
        <f t="shared" si="92"/>
        <v>0</v>
      </c>
      <c r="AF470" s="14"/>
      <c r="AG470" s="14"/>
      <c r="AH470" s="178">
        <v>0</v>
      </c>
      <c r="AI470" s="14">
        <f t="shared" si="93"/>
        <v>0</v>
      </c>
      <c r="AJ470" s="14"/>
      <c r="AK470" s="14">
        <f t="shared" si="88"/>
        <v>0</v>
      </c>
      <c r="AL470" s="14">
        <f t="shared" si="89"/>
        <v>0</v>
      </c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</row>
    <row r="471" spans="2:61" s="139" customFormat="1" ht="13.8" outlineLevel="1">
      <c r="B471" s="1046"/>
      <c r="C471" s="1225"/>
      <c r="D471" s="643" t="s">
        <v>436</v>
      </c>
      <c r="E471" s="1046"/>
      <c r="F471" s="1300"/>
      <c r="G471" s="17" t="s">
        <v>8</v>
      </c>
      <c r="H471" s="362" t="s">
        <v>717</v>
      </c>
      <c r="I471" s="155">
        <f t="shared" si="86"/>
        <v>690</v>
      </c>
      <c r="J471" s="644">
        <v>30</v>
      </c>
      <c r="K471" s="644">
        <v>660</v>
      </c>
      <c r="L471" s="391">
        <v>0</v>
      </c>
      <c r="M471" s="231" t="s">
        <v>268</v>
      </c>
      <c r="N471" s="231" t="s">
        <v>268</v>
      </c>
      <c r="O471" s="594" t="s">
        <v>269</v>
      </c>
      <c r="P471" s="231" t="s">
        <v>268</v>
      </c>
      <c r="Q471" s="594" t="s">
        <v>269</v>
      </c>
      <c r="R471" s="231" t="s">
        <v>268</v>
      </c>
      <c r="S471" s="231" t="s">
        <v>268</v>
      </c>
      <c r="T471" s="1213"/>
      <c r="U471" s="14"/>
      <c r="V471" s="14">
        <f t="shared" si="90"/>
        <v>0</v>
      </c>
      <c r="W471" s="13"/>
      <c r="X471" s="123"/>
      <c r="Y471" s="14"/>
      <c r="Z471" s="14">
        <f t="shared" si="87"/>
        <v>0</v>
      </c>
      <c r="AB471" s="14"/>
      <c r="AC471" s="14">
        <f t="shared" si="91"/>
        <v>0</v>
      </c>
      <c r="AD471" s="14"/>
      <c r="AE471" s="14">
        <f t="shared" si="92"/>
        <v>0</v>
      </c>
      <c r="AF471" s="14"/>
      <c r="AG471" s="14"/>
      <c r="AH471" s="178">
        <v>0</v>
      </c>
      <c r="AI471" s="14">
        <f t="shared" si="93"/>
        <v>0</v>
      </c>
      <c r="AJ471" s="14"/>
      <c r="AK471" s="14">
        <f t="shared" si="88"/>
        <v>0</v>
      </c>
      <c r="AL471" s="14">
        <f t="shared" si="89"/>
        <v>0</v>
      </c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</row>
    <row r="472" spans="2:61" s="139" customFormat="1" ht="13.8" outlineLevel="1">
      <c r="B472" s="1045" t="s">
        <v>1941</v>
      </c>
      <c r="C472" s="1215" t="s">
        <v>2001</v>
      </c>
      <c r="D472" s="643" t="s">
        <v>360</v>
      </c>
      <c r="E472" s="1045" t="s">
        <v>2543</v>
      </c>
      <c r="F472" s="1298">
        <v>44725</v>
      </c>
      <c r="G472" s="17" t="s">
        <v>8</v>
      </c>
      <c r="H472" s="362" t="s">
        <v>982</v>
      </c>
      <c r="I472" s="155">
        <f t="shared" si="86"/>
        <v>10</v>
      </c>
      <c r="J472" s="644">
        <v>5</v>
      </c>
      <c r="K472" s="644">
        <v>5</v>
      </c>
      <c r="L472" s="391">
        <v>0</v>
      </c>
      <c r="M472" s="594" t="s">
        <v>268</v>
      </c>
      <c r="N472" s="594" t="s">
        <v>268</v>
      </c>
      <c r="O472" s="594" t="s">
        <v>269</v>
      </c>
      <c r="P472" s="594" t="s">
        <v>1034</v>
      </c>
      <c r="Q472" s="594" t="s">
        <v>268</v>
      </c>
      <c r="R472" s="594" t="s">
        <v>268</v>
      </c>
      <c r="S472" s="594" t="s">
        <v>268</v>
      </c>
      <c r="T472" s="1215" t="s">
        <v>2063</v>
      </c>
      <c r="U472" s="14"/>
      <c r="V472" s="14">
        <f t="shared" si="90"/>
        <v>0</v>
      </c>
      <c r="W472" s="13"/>
      <c r="X472" s="123"/>
      <c r="Y472" s="14"/>
      <c r="Z472" s="14">
        <f t="shared" si="87"/>
        <v>0</v>
      </c>
      <c r="AB472" s="14"/>
      <c r="AC472" s="14">
        <f t="shared" si="91"/>
        <v>0</v>
      </c>
      <c r="AD472" s="14"/>
      <c r="AE472" s="14">
        <f t="shared" si="92"/>
        <v>0</v>
      </c>
      <c r="AF472" s="14"/>
      <c r="AG472" s="14"/>
      <c r="AH472" s="178">
        <v>0</v>
      </c>
      <c r="AI472" s="14">
        <f t="shared" si="93"/>
        <v>0</v>
      </c>
      <c r="AJ472" s="14"/>
      <c r="AK472" s="14">
        <f t="shared" si="88"/>
        <v>0</v>
      </c>
      <c r="AL472" s="14">
        <f t="shared" si="89"/>
        <v>0</v>
      </c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</row>
    <row r="473" spans="2:61" s="139" customFormat="1" ht="13.8" outlineLevel="1">
      <c r="B473" s="1092"/>
      <c r="C473" s="1216"/>
      <c r="D473" s="643" t="s">
        <v>2002</v>
      </c>
      <c r="E473" s="1092"/>
      <c r="F473" s="1299"/>
      <c r="G473" s="17" t="s">
        <v>8</v>
      </c>
      <c r="H473" s="362" t="s">
        <v>982</v>
      </c>
      <c r="I473" s="155">
        <f t="shared" si="86"/>
        <v>30</v>
      </c>
      <c r="J473" s="644">
        <v>15</v>
      </c>
      <c r="K473" s="644">
        <v>15</v>
      </c>
      <c r="L473" s="391">
        <v>0</v>
      </c>
      <c r="M473" s="594" t="s">
        <v>268</v>
      </c>
      <c r="N473" s="594" t="s">
        <v>268</v>
      </c>
      <c r="O473" s="594" t="s">
        <v>269</v>
      </c>
      <c r="P473" s="594" t="s">
        <v>1034</v>
      </c>
      <c r="Q473" s="594" t="s">
        <v>268</v>
      </c>
      <c r="R473" s="594" t="s">
        <v>268</v>
      </c>
      <c r="S473" s="594" t="s">
        <v>268</v>
      </c>
      <c r="T473" s="1216"/>
      <c r="U473" s="14"/>
      <c r="V473" s="14">
        <f t="shared" si="90"/>
        <v>0</v>
      </c>
      <c r="W473" s="13"/>
      <c r="X473" s="123"/>
      <c r="Y473" s="14"/>
      <c r="Z473" s="14">
        <f t="shared" si="87"/>
        <v>0</v>
      </c>
      <c r="AB473" s="14"/>
      <c r="AC473" s="14">
        <f t="shared" si="91"/>
        <v>0</v>
      </c>
      <c r="AD473" s="14"/>
      <c r="AE473" s="14">
        <f t="shared" si="92"/>
        <v>0</v>
      </c>
      <c r="AF473" s="14"/>
      <c r="AG473" s="14"/>
      <c r="AH473" s="178">
        <v>0</v>
      </c>
      <c r="AI473" s="14">
        <f t="shared" si="93"/>
        <v>0</v>
      </c>
      <c r="AJ473" s="14"/>
      <c r="AK473" s="14">
        <f t="shared" si="88"/>
        <v>0</v>
      </c>
      <c r="AL473" s="14">
        <f t="shared" si="89"/>
        <v>0</v>
      </c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</row>
    <row r="474" spans="2:61" s="139" customFormat="1" ht="13.8" outlineLevel="1">
      <c r="B474" s="1092"/>
      <c r="C474" s="1216"/>
      <c r="D474" s="643" t="s">
        <v>2003</v>
      </c>
      <c r="E474" s="1092"/>
      <c r="F474" s="1299"/>
      <c r="G474" s="17" t="s">
        <v>8</v>
      </c>
      <c r="H474" s="362" t="s">
        <v>982</v>
      </c>
      <c r="I474" s="155">
        <f t="shared" si="86"/>
        <v>60</v>
      </c>
      <c r="J474" s="644">
        <v>30</v>
      </c>
      <c r="K474" s="644">
        <v>30</v>
      </c>
      <c r="L474" s="391">
        <v>0</v>
      </c>
      <c r="M474" s="594" t="s">
        <v>268</v>
      </c>
      <c r="N474" s="594" t="s">
        <v>268</v>
      </c>
      <c r="O474" s="594" t="s">
        <v>269</v>
      </c>
      <c r="P474" s="594" t="s">
        <v>1034</v>
      </c>
      <c r="Q474" s="594" t="s">
        <v>268</v>
      </c>
      <c r="R474" s="594" t="s">
        <v>268</v>
      </c>
      <c r="S474" s="594" t="s">
        <v>268</v>
      </c>
      <c r="T474" s="1216"/>
      <c r="U474" s="14"/>
      <c r="V474" s="14">
        <f t="shared" si="90"/>
        <v>0</v>
      </c>
      <c r="W474" s="13"/>
      <c r="X474" s="123"/>
      <c r="Y474" s="14"/>
      <c r="Z474" s="14">
        <f t="shared" si="87"/>
        <v>0</v>
      </c>
      <c r="AB474" s="14"/>
      <c r="AC474" s="14">
        <f t="shared" si="91"/>
        <v>0</v>
      </c>
      <c r="AD474" s="14"/>
      <c r="AE474" s="14">
        <f t="shared" si="92"/>
        <v>0</v>
      </c>
      <c r="AF474" s="14"/>
      <c r="AG474" s="14"/>
      <c r="AH474" s="178">
        <v>0</v>
      </c>
      <c r="AI474" s="14">
        <f t="shared" si="93"/>
        <v>0</v>
      </c>
      <c r="AJ474" s="14"/>
      <c r="AK474" s="14">
        <f t="shared" si="88"/>
        <v>0</v>
      </c>
      <c r="AL474" s="14">
        <f t="shared" si="89"/>
        <v>0</v>
      </c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</row>
    <row r="475" spans="2:61" s="139" customFormat="1" ht="13.8" outlineLevel="1">
      <c r="B475" s="1092"/>
      <c r="C475" s="1216"/>
      <c r="D475" s="643" t="s">
        <v>2004</v>
      </c>
      <c r="E475" s="1092"/>
      <c r="F475" s="1299"/>
      <c r="G475" s="17" t="s">
        <v>8</v>
      </c>
      <c r="H475" s="362" t="s">
        <v>982</v>
      </c>
      <c r="I475" s="155">
        <f t="shared" si="86"/>
        <v>60</v>
      </c>
      <c r="J475" s="644">
        <v>30</v>
      </c>
      <c r="K475" s="644">
        <v>30</v>
      </c>
      <c r="L475" s="391">
        <v>0</v>
      </c>
      <c r="M475" s="594" t="s">
        <v>268</v>
      </c>
      <c r="N475" s="594" t="s">
        <v>268</v>
      </c>
      <c r="O475" s="594" t="s">
        <v>269</v>
      </c>
      <c r="P475" s="594" t="s">
        <v>1034</v>
      </c>
      <c r="Q475" s="594" t="s">
        <v>268</v>
      </c>
      <c r="R475" s="594" t="s">
        <v>268</v>
      </c>
      <c r="S475" s="594" t="s">
        <v>268</v>
      </c>
      <c r="T475" s="1216"/>
      <c r="U475" s="14"/>
      <c r="V475" s="14">
        <f t="shared" si="90"/>
        <v>0</v>
      </c>
      <c r="W475" s="13"/>
      <c r="X475" s="123"/>
      <c r="Y475" s="14"/>
      <c r="Z475" s="14">
        <f t="shared" si="87"/>
        <v>0</v>
      </c>
      <c r="AB475" s="14"/>
      <c r="AC475" s="14">
        <f t="shared" si="91"/>
        <v>0</v>
      </c>
      <c r="AD475" s="14"/>
      <c r="AE475" s="14">
        <f t="shared" si="92"/>
        <v>0</v>
      </c>
      <c r="AF475" s="14"/>
      <c r="AG475" s="14"/>
      <c r="AH475" s="178">
        <v>0</v>
      </c>
      <c r="AI475" s="14">
        <f t="shared" si="93"/>
        <v>0</v>
      </c>
      <c r="AJ475" s="14"/>
      <c r="AK475" s="14">
        <f t="shared" si="88"/>
        <v>0</v>
      </c>
      <c r="AL475" s="14">
        <f t="shared" si="89"/>
        <v>0</v>
      </c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</row>
    <row r="476" spans="2:61" s="139" customFormat="1" ht="13.05" customHeight="1" outlineLevel="1">
      <c r="B476" s="1046"/>
      <c r="C476" s="1216"/>
      <c r="D476" s="643" t="s">
        <v>2005</v>
      </c>
      <c r="E476" s="1046"/>
      <c r="F476" s="1300"/>
      <c r="G476" s="17" t="s">
        <v>8</v>
      </c>
      <c r="H476" s="362" t="s">
        <v>982</v>
      </c>
      <c r="I476" s="155">
        <f t="shared" si="86"/>
        <v>60</v>
      </c>
      <c r="J476" s="644">
        <v>30</v>
      </c>
      <c r="K476" s="644">
        <v>30</v>
      </c>
      <c r="L476" s="391">
        <v>0</v>
      </c>
      <c r="M476" s="594" t="s">
        <v>268</v>
      </c>
      <c r="N476" s="594" t="s">
        <v>268</v>
      </c>
      <c r="O476" s="594" t="s">
        <v>269</v>
      </c>
      <c r="P476" s="594" t="s">
        <v>1034</v>
      </c>
      <c r="Q476" s="594" t="s">
        <v>268</v>
      </c>
      <c r="R476" s="594" t="s">
        <v>268</v>
      </c>
      <c r="S476" s="594" t="s">
        <v>268</v>
      </c>
      <c r="T476" s="1217"/>
      <c r="U476" s="14"/>
      <c r="V476" s="14">
        <f t="shared" si="90"/>
        <v>0</v>
      </c>
      <c r="W476" s="13"/>
      <c r="X476" s="123"/>
      <c r="Y476" s="14"/>
      <c r="Z476" s="14">
        <f t="shared" si="87"/>
        <v>0</v>
      </c>
      <c r="AB476" s="14"/>
      <c r="AC476" s="14">
        <f t="shared" si="91"/>
        <v>0</v>
      </c>
      <c r="AD476" s="14"/>
      <c r="AE476" s="14">
        <f t="shared" si="92"/>
        <v>0</v>
      </c>
      <c r="AF476" s="14"/>
      <c r="AG476" s="14"/>
      <c r="AH476" s="178">
        <v>0</v>
      </c>
      <c r="AI476" s="14">
        <f t="shared" si="93"/>
        <v>0</v>
      </c>
      <c r="AJ476" s="14"/>
      <c r="AK476" s="14">
        <f t="shared" si="88"/>
        <v>0</v>
      </c>
      <c r="AL476" s="14">
        <f t="shared" si="89"/>
        <v>0</v>
      </c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</row>
    <row r="477" spans="2:61" s="139" customFormat="1" ht="13.8" outlineLevel="1">
      <c r="B477" s="1045" t="s">
        <v>1942</v>
      </c>
      <c r="C477" s="1291" t="s">
        <v>2006</v>
      </c>
      <c r="D477" s="645" t="s">
        <v>2007</v>
      </c>
      <c r="E477" s="1045" t="s">
        <v>3577</v>
      </c>
      <c r="F477" s="1298">
        <v>44761</v>
      </c>
      <c r="G477" s="17" t="s">
        <v>8</v>
      </c>
      <c r="H477" s="362" t="s">
        <v>716</v>
      </c>
      <c r="I477" s="155">
        <f t="shared" si="86"/>
        <v>60</v>
      </c>
      <c r="J477" s="644">
        <v>30</v>
      </c>
      <c r="K477" s="644">
        <v>30</v>
      </c>
      <c r="L477" s="391">
        <v>0</v>
      </c>
      <c r="M477" s="594" t="s">
        <v>268</v>
      </c>
      <c r="N477" s="594" t="s">
        <v>268</v>
      </c>
      <c r="O477" s="594" t="s">
        <v>269</v>
      </c>
      <c r="P477" s="594" t="s">
        <v>268</v>
      </c>
      <c r="Q477" s="594" t="s">
        <v>269</v>
      </c>
      <c r="R477" s="594" t="s">
        <v>983</v>
      </c>
      <c r="S477" s="594" t="s">
        <v>983</v>
      </c>
      <c r="T477" s="1218" t="s">
        <v>2064</v>
      </c>
      <c r="U477" s="14"/>
      <c r="V477" s="14">
        <f t="shared" si="90"/>
        <v>0</v>
      </c>
      <c r="W477" s="13"/>
      <c r="X477" s="123"/>
      <c r="Y477" s="14"/>
      <c r="Z477" s="14">
        <f t="shared" si="87"/>
        <v>0</v>
      </c>
      <c r="AB477" s="14"/>
      <c r="AC477" s="14">
        <f t="shared" si="91"/>
        <v>0</v>
      </c>
      <c r="AD477" s="14"/>
      <c r="AE477" s="14">
        <f t="shared" si="92"/>
        <v>0</v>
      </c>
      <c r="AF477" s="14"/>
      <c r="AG477" s="14"/>
      <c r="AH477" s="178">
        <v>0</v>
      </c>
      <c r="AI477" s="14">
        <f t="shared" si="93"/>
        <v>0</v>
      </c>
      <c r="AJ477" s="14"/>
      <c r="AK477" s="14">
        <f t="shared" si="88"/>
        <v>0</v>
      </c>
      <c r="AL477" s="14">
        <f t="shared" si="89"/>
        <v>0</v>
      </c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</row>
    <row r="478" spans="2:61" s="139" customFormat="1" ht="13.8" outlineLevel="1">
      <c r="B478" s="1092"/>
      <c r="C478" s="1291"/>
      <c r="D478" s="645" t="s">
        <v>2008</v>
      </c>
      <c r="E478" s="1092"/>
      <c r="F478" s="1299"/>
      <c r="G478" s="17" t="s">
        <v>8</v>
      </c>
      <c r="H478" s="362" t="s">
        <v>716</v>
      </c>
      <c r="I478" s="155">
        <f t="shared" si="86"/>
        <v>10</v>
      </c>
      <c r="J478" s="644">
        <v>5</v>
      </c>
      <c r="K478" s="644">
        <v>5</v>
      </c>
      <c r="L478" s="391">
        <v>0</v>
      </c>
      <c r="M478" s="594" t="s">
        <v>268</v>
      </c>
      <c r="N478" s="594" t="s">
        <v>268</v>
      </c>
      <c r="O478" s="594" t="s">
        <v>269</v>
      </c>
      <c r="P478" s="594" t="s">
        <v>268</v>
      </c>
      <c r="Q478" s="594" t="s">
        <v>269</v>
      </c>
      <c r="R478" s="594" t="s">
        <v>983</v>
      </c>
      <c r="S478" s="594" t="s">
        <v>983</v>
      </c>
      <c r="T478" s="1220"/>
      <c r="U478" s="14"/>
      <c r="V478" s="14">
        <f t="shared" si="90"/>
        <v>0</v>
      </c>
      <c r="W478" s="13"/>
      <c r="X478" s="123"/>
      <c r="Y478" s="14"/>
      <c r="Z478" s="14">
        <f t="shared" si="87"/>
        <v>0</v>
      </c>
      <c r="AB478" s="14"/>
      <c r="AC478" s="14">
        <f t="shared" si="91"/>
        <v>0</v>
      </c>
      <c r="AD478" s="14"/>
      <c r="AE478" s="14">
        <f t="shared" si="92"/>
        <v>0</v>
      </c>
      <c r="AF478" s="14"/>
      <c r="AG478" s="14"/>
      <c r="AH478" s="178">
        <v>0</v>
      </c>
      <c r="AI478" s="14">
        <f t="shared" si="93"/>
        <v>0</v>
      </c>
      <c r="AJ478" s="14"/>
      <c r="AK478" s="14">
        <f t="shared" si="88"/>
        <v>0</v>
      </c>
      <c r="AL478" s="14">
        <f t="shared" si="89"/>
        <v>0</v>
      </c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</row>
    <row r="479" spans="2:61" s="139" customFormat="1" ht="13.8" outlineLevel="1">
      <c r="B479" s="1092"/>
      <c r="C479" s="1291"/>
      <c r="D479" s="645" t="s">
        <v>2009</v>
      </c>
      <c r="E479" s="1092"/>
      <c r="F479" s="1299"/>
      <c r="G479" s="17" t="s">
        <v>8</v>
      </c>
      <c r="H479" s="362" t="s">
        <v>716</v>
      </c>
      <c r="I479" s="155">
        <f t="shared" si="86"/>
        <v>20</v>
      </c>
      <c r="J479" s="644">
        <v>10</v>
      </c>
      <c r="K479" s="644">
        <v>10</v>
      </c>
      <c r="L479" s="391">
        <v>0</v>
      </c>
      <c r="M479" s="594" t="s">
        <v>268</v>
      </c>
      <c r="N479" s="594" t="s">
        <v>268</v>
      </c>
      <c r="O479" s="594" t="s">
        <v>269</v>
      </c>
      <c r="P479" s="594" t="s">
        <v>268</v>
      </c>
      <c r="Q479" s="594" t="s">
        <v>269</v>
      </c>
      <c r="R479" s="594" t="s">
        <v>983</v>
      </c>
      <c r="S479" s="594" t="s">
        <v>983</v>
      </c>
      <c r="T479" s="1220"/>
      <c r="U479" s="14"/>
      <c r="V479" s="14">
        <f t="shared" si="90"/>
        <v>0</v>
      </c>
      <c r="W479" s="13"/>
      <c r="X479" s="123"/>
      <c r="Y479" s="14"/>
      <c r="Z479" s="14">
        <f t="shared" si="87"/>
        <v>0</v>
      </c>
      <c r="AB479" s="14"/>
      <c r="AC479" s="14">
        <f t="shared" si="91"/>
        <v>0</v>
      </c>
      <c r="AD479" s="14"/>
      <c r="AE479" s="14">
        <f t="shared" si="92"/>
        <v>0</v>
      </c>
      <c r="AF479" s="14"/>
      <c r="AG479" s="14"/>
      <c r="AH479" s="178">
        <v>0</v>
      </c>
      <c r="AI479" s="14">
        <f t="shared" si="93"/>
        <v>0</v>
      </c>
      <c r="AJ479" s="14"/>
      <c r="AK479" s="14">
        <f t="shared" si="88"/>
        <v>0</v>
      </c>
      <c r="AL479" s="14">
        <f t="shared" si="89"/>
        <v>0</v>
      </c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</row>
    <row r="480" spans="2:61" s="139" customFormat="1" ht="13.8" outlineLevel="1">
      <c r="B480" s="1092"/>
      <c r="C480" s="1291"/>
      <c r="D480" s="645" t="s">
        <v>2010</v>
      </c>
      <c r="E480" s="1092"/>
      <c r="F480" s="1299"/>
      <c r="G480" s="17" t="s">
        <v>8</v>
      </c>
      <c r="H480" s="362" t="s">
        <v>716</v>
      </c>
      <c r="I480" s="155">
        <f t="shared" si="86"/>
        <v>120</v>
      </c>
      <c r="J480" s="644">
        <v>60</v>
      </c>
      <c r="K480" s="644">
        <v>60</v>
      </c>
      <c r="L480" s="391">
        <v>0</v>
      </c>
      <c r="M480" s="594" t="s">
        <v>268</v>
      </c>
      <c r="N480" s="594" t="s">
        <v>268</v>
      </c>
      <c r="O480" s="594" t="s">
        <v>269</v>
      </c>
      <c r="P480" s="594" t="s">
        <v>268</v>
      </c>
      <c r="Q480" s="594" t="s">
        <v>269</v>
      </c>
      <c r="R480" s="594" t="s">
        <v>983</v>
      </c>
      <c r="S480" s="594" t="s">
        <v>983</v>
      </c>
      <c r="T480" s="1220"/>
      <c r="U480" s="14"/>
      <c r="V480" s="14">
        <f t="shared" si="90"/>
        <v>0</v>
      </c>
      <c r="W480" s="13"/>
      <c r="X480" s="123"/>
      <c r="Y480" s="14"/>
      <c r="Z480" s="14">
        <f t="shared" si="87"/>
        <v>0</v>
      </c>
      <c r="AB480" s="14"/>
      <c r="AC480" s="14">
        <f t="shared" si="91"/>
        <v>0</v>
      </c>
      <c r="AD480" s="14"/>
      <c r="AE480" s="14">
        <f t="shared" si="92"/>
        <v>0</v>
      </c>
      <c r="AF480" s="14"/>
      <c r="AG480" s="14"/>
      <c r="AH480" s="178">
        <v>0</v>
      </c>
      <c r="AI480" s="14">
        <f t="shared" si="93"/>
        <v>0</v>
      </c>
      <c r="AJ480" s="14"/>
      <c r="AK480" s="14">
        <f t="shared" si="88"/>
        <v>0</v>
      </c>
      <c r="AL480" s="14">
        <f t="shared" si="89"/>
        <v>0</v>
      </c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</row>
    <row r="481" spans="2:61" s="139" customFormat="1" ht="13.8" outlineLevel="1">
      <c r="B481" s="1046"/>
      <c r="C481" s="1291"/>
      <c r="D481" s="645" t="s">
        <v>2011</v>
      </c>
      <c r="E481" s="1046"/>
      <c r="F481" s="1300"/>
      <c r="G481" s="17" t="s">
        <v>8</v>
      </c>
      <c r="H481" s="362" t="s">
        <v>716</v>
      </c>
      <c r="I481" s="155">
        <f t="shared" si="86"/>
        <v>80</v>
      </c>
      <c r="J481" s="644">
        <v>40</v>
      </c>
      <c r="K481" s="644">
        <v>40</v>
      </c>
      <c r="L481" s="391">
        <v>0</v>
      </c>
      <c r="M481" s="594" t="s">
        <v>268</v>
      </c>
      <c r="N481" s="594" t="s">
        <v>268</v>
      </c>
      <c r="O481" s="594" t="s">
        <v>269</v>
      </c>
      <c r="P481" s="594" t="s">
        <v>268</v>
      </c>
      <c r="Q481" s="594" t="s">
        <v>269</v>
      </c>
      <c r="R481" s="594" t="s">
        <v>983</v>
      </c>
      <c r="S481" s="594" t="s">
        <v>983</v>
      </c>
      <c r="T481" s="1219"/>
      <c r="U481" s="14"/>
      <c r="V481" s="14">
        <f t="shared" si="90"/>
        <v>0</v>
      </c>
      <c r="W481" s="13"/>
      <c r="X481" s="123"/>
      <c r="Y481" s="14"/>
      <c r="Z481" s="14">
        <f t="shared" si="87"/>
        <v>0</v>
      </c>
      <c r="AB481" s="14"/>
      <c r="AC481" s="14">
        <f t="shared" si="91"/>
        <v>0</v>
      </c>
      <c r="AD481" s="14"/>
      <c r="AE481" s="14">
        <f t="shared" si="92"/>
        <v>0</v>
      </c>
      <c r="AF481" s="14"/>
      <c r="AG481" s="14"/>
      <c r="AH481" s="178">
        <v>0</v>
      </c>
      <c r="AI481" s="14">
        <f t="shared" si="93"/>
        <v>0</v>
      </c>
      <c r="AJ481" s="14"/>
      <c r="AK481" s="14">
        <f t="shared" si="88"/>
        <v>0</v>
      </c>
      <c r="AL481" s="14">
        <f t="shared" si="89"/>
        <v>0</v>
      </c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</row>
    <row r="482" spans="2:61" s="139" customFormat="1" ht="13.8" outlineLevel="1">
      <c r="B482" s="581" t="s">
        <v>1943</v>
      </c>
      <c r="C482" s="577" t="s">
        <v>2012</v>
      </c>
      <c r="D482" s="645" t="s">
        <v>2013</v>
      </c>
      <c r="E482" s="581" t="s">
        <v>2522</v>
      </c>
      <c r="F482" s="582">
        <v>44708</v>
      </c>
      <c r="G482" s="17" t="s">
        <v>8</v>
      </c>
      <c r="H482" s="362" t="s">
        <v>717</v>
      </c>
      <c r="I482" s="155">
        <f t="shared" si="86"/>
        <v>40</v>
      </c>
      <c r="J482" s="644">
        <v>20</v>
      </c>
      <c r="K482" s="644">
        <v>20</v>
      </c>
      <c r="L482" s="391">
        <v>0</v>
      </c>
      <c r="M482" s="594" t="s">
        <v>268</v>
      </c>
      <c r="N482" s="594" t="s">
        <v>268</v>
      </c>
      <c r="O482" s="594" t="s">
        <v>269</v>
      </c>
      <c r="P482" s="594" t="s">
        <v>268</v>
      </c>
      <c r="Q482" s="594" t="s">
        <v>269</v>
      </c>
      <c r="R482" s="594" t="s">
        <v>983</v>
      </c>
      <c r="S482" s="594" t="s">
        <v>983</v>
      </c>
      <c r="T482" s="511" t="s">
        <v>2064</v>
      </c>
      <c r="U482" s="14"/>
      <c r="V482" s="14">
        <f t="shared" si="90"/>
        <v>0</v>
      </c>
      <c r="W482" s="13"/>
      <c r="X482" s="123"/>
      <c r="Y482" s="14"/>
      <c r="Z482" s="14">
        <f t="shared" si="87"/>
        <v>0</v>
      </c>
      <c r="AB482" s="14"/>
      <c r="AC482" s="14">
        <f t="shared" si="91"/>
        <v>0</v>
      </c>
      <c r="AD482" s="14"/>
      <c r="AE482" s="14">
        <f t="shared" si="92"/>
        <v>0</v>
      </c>
      <c r="AF482" s="14"/>
      <c r="AG482" s="14"/>
      <c r="AH482" s="178">
        <v>0</v>
      </c>
      <c r="AI482" s="14">
        <f t="shared" si="93"/>
        <v>0</v>
      </c>
      <c r="AJ482" s="14"/>
      <c r="AK482" s="14">
        <f t="shared" si="88"/>
        <v>0</v>
      </c>
      <c r="AL482" s="14">
        <f t="shared" si="89"/>
        <v>0</v>
      </c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</row>
    <row r="483" spans="2:61" s="139" customFormat="1" ht="13.8" outlineLevel="1">
      <c r="B483" s="1045" t="s">
        <v>1944</v>
      </c>
      <c r="C483" s="1215" t="s">
        <v>2014</v>
      </c>
      <c r="D483" s="650" t="s">
        <v>827</v>
      </c>
      <c r="E483" s="1045" t="s">
        <v>2521</v>
      </c>
      <c r="F483" s="1298">
        <v>44708</v>
      </c>
      <c r="G483" s="17" t="s">
        <v>8</v>
      </c>
      <c r="H483" s="362" t="s">
        <v>717</v>
      </c>
      <c r="I483" s="155">
        <f t="shared" si="86"/>
        <v>10</v>
      </c>
      <c r="J483" s="651">
        <v>5</v>
      </c>
      <c r="K483" s="651">
        <v>5</v>
      </c>
      <c r="L483" s="391">
        <v>0</v>
      </c>
      <c r="M483" s="594" t="s">
        <v>268</v>
      </c>
      <c r="N483" s="594" t="s">
        <v>268</v>
      </c>
      <c r="O483" s="594" t="s">
        <v>269</v>
      </c>
      <c r="P483" s="594" t="s">
        <v>268</v>
      </c>
      <c r="Q483" s="594" t="s">
        <v>269</v>
      </c>
      <c r="R483" s="594" t="s">
        <v>983</v>
      </c>
      <c r="S483" s="594" t="s">
        <v>983</v>
      </c>
      <c r="T483" s="1218" t="s">
        <v>2065</v>
      </c>
      <c r="U483" s="14"/>
      <c r="V483" s="14">
        <f t="shared" si="90"/>
        <v>0</v>
      </c>
      <c r="W483" s="13"/>
      <c r="X483" s="123"/>
      <c r="Y483" s="14"/>
      <c r="Z483" s="14">
        <f t="shared" si="87"/>
        <v>0</v>
      </c>
      <c r="AB483" s="14"/>
      <c r="AC483" s="14">
        <f t="shared" si="91"/>
        <v>0</v>
      </c>
      <c r="AD483" s="14"/>
      <c r="AE483" s="14">
        <f t="shared" si="92"/>
        <v>0</v>
      </c>
      <c r="AF483" s="14"/>
      <c r="AG483" s="14"/>
      <c r="AH483" s="178">
        <v>0</v>
      </c>
      <c r="AI483" s="14">
        <f t="shared" si="93"/>
        <v>0</v>
      </c>
      <c r="AJ483" s="14"/>
      <c r="AK483" s="14">
        <f t="shared" si="88"/>
        <v>0</v>
      </c>
      <c r="AL483" s="14">
        <f t="shared" si="89"/>
        <v>0</v>
      </c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</row>
    <row r="484" spans="2:61" s="139" customFormat="1" ht="13.8" outlineLevel="1">
      <c r="B484" s="1046"/>
      <c r="C484" s="1217"/>
      <c r="D484" s="643" t="s">
        <v>2015</v>
      </c>
      <c r="E484" s="1046"/>
      <c r="F484" s="1299"/>
      <c r="G484" s="17" t="s">
        <v>8</v>
      </c>
      <c r="H484" s="362" t="s">
        <v>717</v>
      </c>
      <c r="I484" s="155">
        <f t="shared" si="86"/>
        <v>680</v>
      </c>
      <c r="J484" s="644">
        <v>20</v>
      </c>
      <c r="K484" s="644">
        <v>660</v>
      </c>
      <c r="L484" s="391">
        <v>0</v>
      </c>
      <c r="M484" s="594" t="s">
        <v>268</v>
      </c>
      <c r="N484" s="594" t="s">
        <v>268</v>
      </c>
      <c r="O484" s="594" t="s">
        <v>269</v>
      </c>
      <c r="P484" s="594" t="s">
        <v>268</v>
      </c>
      <c r="Q484" s="594" t="s">
        <v>269</v>
      </c>
      <c r="R484" s="594" t="s">
        <v>983</v>
      </c>
      <c r="S484" s="594" t="s">
        <v>983</v>
      </c>
      <c r="T484" s="1219"/>
      <c r="U484" s="14"/>
      <c r="V484" s="14">
        <f t="shared" si="90"/>
        <v>0</v>
      </c>
      <c r="W484" s="13"/>
      <c r="X484" s="123"/>
      <c r="Y484" s="14"/>
      <c r="Z484" s="14">
        <f t="shared" si="87"/>
        <v>0</v>
      </c>
      <c r="AB484" s="14"/>
      <c r="AC484" s="14">
        <f t="shared" si="91"/>
        <v>0</v>
      </c>
      <c r="AD484" s="14"/>
      <c r="AE484" s="14">
        <f t="shared" si="92"/>
        <v>0</v>
      </c>
      <c r="AF484" s="14"/>
      <c r="AG484" s="14"/>
      <c r="AH484" s="178">
        <v>0</v>
      </c>
      <c r="AI484" s="14">
        <f t="shared" si="93"/>
        <v>0</v>
      </c>
      <c r="AJ484" s="14"/>
      <c r="AK484" s="14">
        <f t="shared" si="88"/>
        <v>0</v>
      </c>
      <c r="AL484" s="14">
        <f t="shared" si="89"/>
        <v>0</v>
      </c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</row>
    <row r="485" spans="2:61" s="139" customFormat="1" ht="13.8" outlineLevel="1">
      <c r="B485" s="1045" t="s">
        <v>1945</v>
      </c>
      <c r="C485" s="1215" t="s">
        <v>2016</v>
      </c>
      <c r="D485" s="643" t="s">
        <v>317</v>
      </c>
      <c r="E485" s="1045" t="s">
        <v>2543</v>
      </c>
      <c r="F485" s="1298">
        <v>44725</v>
      </c>
      <c r="G485" s="17" t="s">
        <v>8</v>
      </c>
      <c r="H485" s="362" t="s">
        <v>716</v>
      </c>
      <c r="I485" s="155">
        <f t="shared" si="86"/>
        <v>130</v>
      </c>
      <c r="J485" s="644">
        <v>5</v>
      </c>
      <c r="K485" s="644">
        <v>125</v>
      </c>
      <c r="L485" s="391">
        <v>0</v>
      </c>
      <c r="M485" s="594" t="s">
        <v>268</v>
      </c>
      <c r="N485" s="594" t="s">
        <v>268</v>
      </c>
      <c r="O485" s="594" t="s">
        <v>268</v>
      </c>
      <c r="P485" s="594" t="s">
        <v>268</v>
      </c>
      <c r="Q485" s="594" t="s">
        <v>268</v>
      </c>
      <c r="R485" s="594" t="s">
        <v>268</v>
      </c>
      <c r="S485" s="594" t="s">
        <v>268</v>
      </c>
      <c r="T485" s="1022" t="s">
        <v>2066</v>
      </c>
      <c r="U485" s="14"/>
      <c r="V485" s="14">
        <f t="shared" si="90"/>
        <v>0</v>
      </c>
      <c r="W485" s="13"/>
      <c r="X485" s="123"/>
      <c r="Y485" s="14"/>
      <c r="Z485" s="14">
        <f t="shared" si="87"/>
        <v>0</v>
      </c>
      <c r="AB485" s="14"/>
      <c r="AC485" s="14">
        <f t="shared" si="91"/>
        <v>0</v>
      </c>
      <c r="AD485" s="14"/>
      <c r="AE485" s="14">
        <f t="shared" si="92"/>
        <v>0</v>
      </c>
      <c r="AF485" s="14"/>
      <c r="AG485" s="14"/>
      <c r="AH485" s="178">
        <v>0</v>
      </c>
      <c r="AI485" s="14">
        <f t="shared" si="93"/>
        <v>0</v>
      </c>
      <c r="AJ485" s="14"/>
      <c r="AK485" s="14">
        <f t="shared" si="88"/>
        <v>0</v>
      </c>
      <c r="AL485" s="14">
        <f t="shared" si="89"/>
        <v>0</v>
      </c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</row>
    <row r="486" spans="2:61" s="139" customFormat="1" ht="13.8" outlineLevel="1">
      <c r="B486" s="1092"/>
      <c r="C486" s="1216"/>
      <c r="D486" s="643" t="s">
        <v>366</v>
      </c>
      <c r="E486" s="1092"/>
      <c r="F486" s="1299"/>
      <c r="G486" s="17" t="s">
        <v>8</v>
      </c>
      <c r="H486" s="362" t="s">
        <v>716</v>
      </c>
      <c r="I486" s="155">
        <f t="shared" si="86"/>
        <v>120</v>
      </c>
      <c r="J486" s="644">
        <v>60</v>
      </c>
      <c r="K486" s="644">
        <v>60</v>
      </c>
      <c r="L486" s="391">
        <v>0</v>
      </c>
      <c r="M486" s="594" t="s">
        <v>268</v>
      </c>
      <c r="N486" s="594" t="s">
        <v>268</v>
      </c>
      <c r="O486" s="594" t="s">
        <v>268</v>
      </c>
      <c r="P486" s="594" t="s">
        <v>268</v>
      </c>
      <c r="Q486" s="594" t="s">
        <v>268</v>
      </c>
      <c r="R486" s="594" t="s">
        <v>268</v>
      </c>
      <c r="S486" s="594" t="s">
        <v>268</v>
      </c>
      <c r="T486" s="1023"/>
      <c r="U486" s="14"/>
      <c r="V486" s="14">
        <f t="shared" si="90"/>
        <v>0</v>
      </c>
      <c r="W486" s="13"/>
      <c r="X486" s="123"/>
      <c r="Y486" s="14"/>
      <c r="Z486" s="14">
        <f t="shared" si="87"/>
        <v>0</v>
      </c>
      <c r="AB486" s="14"/>
      <c r="AC486" s="14">
        <f t="shared" si="91"/>
        <v>0</v>
      </c>
      <c r="AD486" s="14"/>
      <c r="AE486" s="14">
        <f t="shared" si="92"/>
        <v>0</v>
      </c>
      <c r="AF486" s="14"/>
      <c r="AG486" s="14"/>
      <c r="AH486" s="178">
        <v>0</v>
      </c>
      <c r="AI486" s="14">
        <f t="shared" si="93"/>
        <v>0</v>
      </c>
      <c r="AJ486" s="14"/>
      <c r="AK486" s="14">
        <f t="shared" si="88"/>
        <v>0</v>
      </c>
      <c r="AL486" s="14">
        <f t="shared" si="89"/>
        <v>0</v>
      </c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</row>
    <row r="487" spans="2:61" s="139" customFormat="1" ht="13.8" outlineLevel="1">
      <c r="B487" s="1092"/>
      <c r="C487" s="1216"/>
      <c r="D487" s="645" t="s">
        <v>367</v>
      </c>
      <c r="E487" s="1092"/>
      <c r="F487" s="1299"/>
      <c r="G487" s="17" t="s">
        <v>8</v>
      </c>
      <c r="H487" s="362" t="s">
        <v>716</v>
      </c>
      <c r="I487" s="155">
        <f t="shared" si="86"/>
        <v>240</v>
      </c>
      <c r="J487" s="644">
        <v>120</v>
      </c>
      <c r="K487" s="644">
        <v>120</v>
      </c>
      <c r="L487" s="391">
        <v>0</v>
      </c>
      <c r="M487" s="594" t="s">
        <v>268</v>
      </c>
      <c r="N487" s="594" t="s">
        <v>268</v>
      </c>
      <c r="O487" s="594" t="s">
        <v>268</v>
      </c>
      <c r="P487" s="594" t="s">
        <v>268</v>
      </c>
      <c r="Q487" s="594" t="s">
        <v>268</v>
      </c>
      <c r="R487" s="594" t="s">
        <v>268</v>
      </c>
      <c r="S487" s="594" t="s">
        <v>268</v>
      </c>
      <c r="T487" s="1023"/>
      <c r="U487" s="14"/>
      <c r="V487" s="14">
        <f t="shared" si="90"/>
        <v>0</v>
      </c>
      <c r="W487" s="13"/>
      <c r="X487" s="123"/>
      <c r="Y487" s="14"/>
      <c r="Z487" s="14">
        <f t="shared" si="87"/>
        <v>0</v>
      </c>
      <c r="AB487" s="14"/>
      <c r="AC487" s="14">
        <f t="shared" si="91"/>
        <v>0</v>
      </c>
      <c r="AD487" s="14"/>
      <c r="AE487" s="14">
        <f t="shared" si="92"/>
        <v>0</v>
      </c>
      <c r="AF487" s="14"/>
      <c r="AG487" s="14"/>
      <c r="AH487" s="178">
        <v>0</v>
      </c>
      <c r="AI487" s="14">
        <f t="shared" si="93"/>
        <v>0</v>
      </c>
      <c r="AJ487" s="14"/>
      <c r="AK487" s="14">
        <f t="shared" si="88"/>
        <v>0</v>
      </c>
      <c r="AL487" s="14">
        <f t="shared" si="89"/>
        <v>0</v>
      </c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</row>
    <row r="488" spans="2:61" s="139" customFormat="1" ht="13.8" outlineLevel="1">
      <c r="B488" s="1092"/>
      <c r="C488" s="1216"/>
      <c r="D488" s="645" t="s">
        <v>2017</v>
      </c>
      <c r="E488" s="1092"/>
      <c r="F488" s="1299"/>
      <c r="G488" s="17" t="s">
        <v>8</v>
      </c>
      <c r="H488" s="362" t="s">
        <v>716</v>
      </c>
      <c r="I488" s="155">
        <f t="shared" si="86"/>
        <v>60</v>
      </c>
      <c r="J488" s="644">
        <v>30</v>
      </c>
      <c r="K488" s="644">
        <v>30</v>
      </c>
      <c r="L488" s="391">
        <v>0</v>
      </c>
      <c r="M488" s="594" t="s">
        <v>268</v>
      </c>
      <c r="N488" s="594" t="s">
        <v>268</v>
      </c>
      <c r="O488" s="594" t="s">
        <v>268</v>
      </c>
      <c r="P488" s="594" t="s">
        <v>268</v>
      </c>
      <c r="Q488" s="594" t="s">
        <v>268</v>
      </c>
      <c r="R488" s="594" t="s">
        <v>268</v>
      </c>
      <c r="S488" s="594" t="s">
        <v>268</v>
      </c>
      <c r="T488" s="1023"/>
      <c r="U488" s="14"/>
      <c r="V488" s="14">
        <f t="shared" si="90"/>
        <v>0</v>
      </c>
      <c r="W488" s="13"/>
      <c r="X488" s="123"/>
      <c r="Y488" s="14"/>
      <c r="Z488" s="14">
        <f t="shared" si="87"/>
        <v>0</v>
      </c>
      <c r="AB488" s="14"/>
      <c r="AC488" s="14">
        <f t="shared" si="91"/>
        <v>0</v>
      </c>
      <c r="AD488" s="14"/>
      <c r="AE488" s="14">
        <f t="shared" si="92"/>
        <v>0</v>
      </c>
      <c r="AF488" s="14"/>
      <c r="AG488" s="14"/>
      <c r="AH488" s="178">
        <v>0</v>
      </c>
      <c r="AI488" s="14">
        <f t="shared" si="93"/>
        <v>0</v>
      </c>
      <c r="AJ488" s="14"/>
      <c r="AK488" s="14">
        <f t="shared" si="88"/>
        <v>0</v>
      </c>
      <c r="AL488" s="14">
        <f t="shared" si="89"/>
        <v>0</v>
      </c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</row>
    <row r="489" spans="2:61" s="139" customFormat="1" ht="13.8" outlineLevel="1">
      <c r="B489" s="1092"/>
      <c r="C489" s="1216"/>
      <c r="D489" s="645" t="s">
        <v>2018</v>
      </c>
      <c r="E489" s="1092"/>
      <c r="F489" s="1299"/>
      <c r="G489" s="17" t="s">
        <v>8</v>
      </c>
      <c r="H489" s="362" t="s">
        <v>716</v>
      </c>
      <c r="I489" s="155">
        <f t="shared" si="86"/>
        <v>30</v>
      </c>
      <c r="J489" s="644">
        <v>15</v>
      </c>
      <c r="K489" s="644">
        <v>15</v>
      </c>
      <c r="L489" s="391">
        <v>0</v>
      </c>
      <c r="M489" s="594" t="s">
        <v>268</v>
      </c>
      <c r="N489" s="594" t="s">
        <v>268</v>
      </c>
      <c r="O489" s="594" t="s">
        <v>268</v>
      </c>
      <c r="P489" s="594" t="s">
        <v>268</v>
      </c>
      <c r="Q489" s="594" t="s">
        <v>268</v>
      </c>
      <c r="R489" s="594" t="s">
        <v>268</v>
      </c>
      <c r="S489" s="594" t="s">
        <v>268</v>
      </c>
      <c r="T489" s="1023"/>
      <c r="U489" s="14"/>
      <c r="V489" s="14">
        <f t="shared" si="90"/>
        <v>0</v>
      </c>
      <c r="W489" s="13"/>
      <c r="X489" s="123"/>
      <c r="Y489" s="14"/>
      <c r="Z489" s="14">
        <f t="shared" si="87"/>
        <v>0</v>
      </c>
      <c r="AB489" s="14"/>
      <c r="AC489" s="14">
        <f t="shared" si="91"/>
        <v>0</v>
      </c>
      <c r="AD489" s="14"/>
      <c r="AE489" s="14">
        <f t="shared" si="92"/>
        <v>0</v>
      </c>
      <c r="AF489" s="14"/>
      <c r="AG489" s="14"/>
      <c r="AH489" s="178">
        <v>0</v>
      </c>
      <c r="AI489" s="14">
        <f t="shared" si="93"/>
        <v>0</v>
      </c>
      <c r="AJ489" s="14"/>
      <c r="AK489" s="14">
        <f t="shared" si="88"/>
        <v>0</v>
      </c>
      <c r="AL489" s="14">
        <f t="shared" si="89"/>
        <v>0</v>
      </c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</row>
    <row r="490" spans="2:61" s="139" customFormat="1" ht="13.8" outlineLevel="1">
      <c r="B490" s="1092"/>
      <c r="C490" s="1216"/>
      <c r="D490" s="645" t="s">
        <v>368</v>
      </c>
      <c r="E490" s="1092"/>
      <c r="F490" s="1299"/>
      <c r="G490" s="17" t="s">
        <v>8</v>
      </c>
      <c r="H490" s="362" t="s">
        <v>716</v>
      </c>
      <c r="I490" s="155">
        <f t="shared" si="86"/>
        <v>30</v>
      </c>
      <c r="J490" s="644">
        <v>15</v>
      </c>
      <c r="K490" s="644">
        <v>15</v>
      </c>
      <c r="L490" s="391">
        <v>0</v>
      </c>
      <c r="M490" s="594" t="s">
        <v>268</v>
      </c>
      <c r="N490" s="594" t="s">
        <v>268</v>
      </c>
      <c r="O490" s="594" t="s">
        <v>268</v>
      </c>
      <c r="P490" s="594" t="s">
        <v>268</v>
      </c>
      <c r="Q490" s="594" t="s">
        <v>268</v>
      </c>
      <c r="R490" s="594" t="s">
        <v>268</v>
      </c>
      <c r="S490" s="594" t="s">
        <v>268</v>
      </c>
      <c r="T490" s="1023"/>
      <c r="U490" s="14"/>
      <c r="V490" s="14">
        <f t="shared" si="90"/>
        <v>0</v>
      </c>
      <c r="W490" s="13"/>
      <c r="X490" s="123"/>
      <c r="Y490" s="14"/>
      <c r="Z490" s="14">
        <f t="shared" si="87"/>
        <v>0</v>
      </c>
      <c r="AB490" s="14"/>
      <c r="AC490" s="14">
        <f t="shared" si="91"/>
        <v>0</v>
      </c>
      <c r="AD490" s="14"/>
      <c r="AE490" s="14">
        <f t="shared" si="92"/>
        <v>0</v>
      </c>
      <c r="AF490" s="14"/>
      <c r="AG490" s="14"/>
      <c r="AH490" s="178">
        <v>0</v>
      </c>
      <c r="AI490" s="14">
        <f t="shared" si="93"/>
        <v>0</v>
      </c>
      <c r="AJ490" s="14"/>
      <c r="AK490" s="14">
        <f t="shared" si="88"/>
        <v>0</v>
      </c>
      <c r="AL490" s="14">
        <f t="shared" si="89"/>
        <v>0</v>
      </c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</row>
    <row r="491" spans="2:61" s="139" customFormat="1" ht="13.8" outlineLevel="1">
      <c r="B491" s="1092"/>
      <c r="C491" s="1216"/>
      <c r="D491" s="645" t="s">
        <v>2019</v>
      </c>
      <c r="E491" s="1092"/>
      <c r="F491" s="1299"/>
      <c r="G491" s="17" t="s">
        <v>8</v>
      </c>
      <c r="H491" s="362" t="s">
        <v>716</v>
      </c>
      <c r="I491" s="155">
        <f t="shared" si="86"/>
        <v>120</v>
      </c>
      <c r="J491" s="644">
        <v>60</v>
      </c>
      <c r="K491" s="644">
        <v>60</v>
      </c>
      <c r="L491" s="391">
        <v>0</v>
      </c>
      <c r="M491" s="594" t="s">
        <v>268</v>
      </c>
      <c r="N491" s="594" t="s">
        <v>268</v>
      </c>
      <c r="O491" s="594" t="s">
        <v>269</v>
      </c>
      <c r="P491" s="594" t="s">
        <v>269</v>
      </c>
      <c r="Q491" s="594" t="s">
        <v>268</v>
      </c>
      <c r="R491" s="594" t="s">
        <v>268</v>
      </c>
      <c r="S491" s="594" t="s">
        <v>268</v>
      </c>
      <c r="T491" s="1023"/>
      <c r="U491" s="14"/>
      <c r="V491" s="14">
        <f t="shared" si="90"/>
        <v>0</v>
      </c>
      <c r="W491" s="13"/>
      <c r="X491" s="123"/>
      <c r="Y491" s="14"/>
      <c r="Z491" s="14">
        <f t="shared" si="87"/>
        <v>0</v>
      </c>
      <c r="AB491" s="14"/>
      <c r="AC491" s="14">
        <f t="shared" si="91"/>
        <v>0</v>
      </c>
      <c r="AD491" s="14"/>
      <c r="AE491" s="14">
        <f t="shared" si="92"/>
        <v>0</v>
      </c>
      <c r="AF491" s="14"/>
      <c r="AG491" s="14"/>
      <c r="AH491" s="178">
        <v>0</v>
      </c>
      <c r="AI491" s="14">
        <f t="shared" si="93"/>
        <v>0</v>
      </c>
      <c r="AJ491" s="14"/>
      <c r="AK491" s="14">
        <f t="shared" si="88"/>
        <v>0</v>
      </c>
      <c r="AL491" s="14">
        <f t="shared" si="89"/>
        <v>0</v>
      </c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</row>
    <row r="492" spans="2:61" s="139" customFormat="1" ht="13.8" outlineLevel="1">
      <c r="B492" s="1046"/>
      <c r="C492" s="1217"/>
      <c r="D492" s="645" t="s">
        <v>2020</v>
      </c>
      <c r="E492" s="1046"/>
      <c r="F492" s="1300"/>
      <c r="G492" s="17" t="s">
        <v>8</v>
      </c>
      <c r="H492" s="362" t="s">
        <v>716</v>
      </c>
      <c r="I492" s="155">
        <f t="shared" si="86"/>
        <v>60</v>
      </c>
      <c r="J492" s="644">
        <v>30</v>
      </c>
      <c r="K492" s="644">
        <v>30</v>
      </c>
      <c r="L492" s="391">
        <v>0</v>
      </c>
      <c r="M492" s="594" t="s">
        <v>268</v>
      </c>
      <c r="N492" s="594" t="s">
        <v>268</v>
      </c>
      <c r="O492" s="594" t="s">
        <v>268</v>
      </c>
      <c r="P492" s="594" t="s">
        <v>268</v>
      </c>
      <c r="Q492" s="594" t="s">
        <v>268</v>
      </c>
      <c r="R492" s="594" t="s">
        <v>268</v>
      </c>
      <c r="S492" s="594" t="s">
        <v>268</v>
      </c>
      <c r="T492" s="1193"/>
      <c r="U492" s="14"/>
      <c r="V492" s="14">
        <f t="shared" si="90"/>
        <v>0</v>
      </c>
      <c r="W492" s="13"/>
      <c r="X492" s="123"/>
      <c r="Y492" s="14"/>
      <c r="Z492" s="14">
        <f t="shared" si="87"/>
        <v>0</v>
      </c>
      <c r="AB492" s="14"/>
      <c r="AC492" s="14">
        <f t="shared" si="91"/>
        <v>0</v>
      </c>
      <c r="AD492" s="14"/>
      <c r="AE492" s="14">
        <f t="shared" si="92"/>
        <v>0</v>
      </c>
      <c r="AF492" s="14"/>
      <c r="AG492" s="14"/>
      <c r="AH492" s="178">
        <v>0</v>
      </c>
      <c r="AI492" s="14">
        <f t="shared" si="93"/>
        <v>0</v>
      </c>
      <c r="AJ492" s="14"/>
      <c r="AK492" s="14">
        <f t="shared" si="88"/>
        <v>0</v>
      </c>
      <c r="AL492" s="14">
        <f t="shared" si="89"/>
        <v>0</v>
      </c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</row>
    <row r="493" spans="2:61" s="139" customFormat="1" ht="13.8" outlineLevel="1">
      <c r="B493" s="1045" t="s">
        <v>1946</v>
      </c>
      <c r="C493" s="1215" t="s">
        <v>2021</v>
      </c>
      <c r="D493" s="643" t="s">
        <v>317</v>
      </c>
      <c r="E493" s="1045" t="s">
        <v>2543</v>
      </c>
      <c r="F493" s="1298">
        <v>44725</v>
      </c>
      <c r="G493" s="17" t="s">
        <v>8</v>
      </c>
      <c r="H493" s="362" t="s">
        <v>717</v>
      </c>
      <c r="I493" s="155">
        <f t="shared" si="86"/>
        <v>130</v>
      </c>
      <c r="J493" s="644">
        <v>5</v>
      </c>
      <c r="K493" s="644">
        <v>125</v>
      </c>
      <c r="L493" s="391">
        <v>0</v>
      </c>
      <c r="M493" s="594" t="s">
        <v>268</v>
      </c>
      <c r="N493" s="594" t="s">
        <v>268</v>
      </c>
      <c r="O493" s="594" t="s">
        <v>268</v>
      </c>
      <c r="P493" s="594" t="s">
        <v>268</v>
      </c>
      <c r="Q493" s="594" t="s">
        <v>268</v>
      </c>
      <c r="R493" s="594" t="s">
        <v>268</v>
      </c>
      <c r="S493" s="594" t="s">
        <v>268</v>
      </c>
      <c r="T493" s="1218" t="s">
        <v>2067</v>
      </c>
      <c r="U493" s="14"/>
      <c r="V493" s="14">
        <f t="shared" si="90"/>
        <v>0</v>
      </c>
      <c r="W493" s="13"/>
      <c r="X493" s="123"/>
      <c r="Y493" s="14"/>
      <c r="Z493" s="14">
        <f t="shared" si="87"/>
        <v>0</v>
      </c>
      <c r="AB493" s="14"/>
      <c r="AC493" s="14">
        <f t="shared" si="91"/>
        <v>0</v>
      </c>
      <c r="AD493" s="14"/>
      <c r="AE493" s="14">
        <f t="shared" si="92"/>
        <v>0</v>
      </c>
      <c r="AF493" s="14"/>
      <c r="AG493" s="14"/>
      <c r="AH493" s="178">
        <v>0</v>
      </c>
      <c r="AI493" s="14">
        <f t="shared" si="93"/>
        <v>0</v>
      </c>
      <c r="AJ493" s="14"/>
      <c r="AK493" s="14">
        <f t="shared" si="88"/>
        <v>0</v>
      </c>
      <c r="AL493" s="14">
        <f t="shared" si="89"/>
        <v>0</v>
      </c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</row>
    <row r="494" spans="2:61" s="139" customFormat="1" ht="13.8" outlineLevel="1">
      <c r="B494" s="1092"/>
      <c r="C494" s="1216"/>
      <c r="D494" s="645" t="s">
        <v>369</v>
      </c>
      <c r="E494" s="1092"/>
      <c r="F494" s="1299"/>
      <c r="G494" s="17" t="s">
        <v>8</v>
      </c>
      <c r="H494" s="362" t="s">
        <v>717</v>
      </c>
      <c r="I494" s="155">
        <f t="shared" si="86"/>
        <v>500</v>
      </c>
      <c r="J494" s="644">
        <v>10</v>
      </c>
      <c r="K494" s="644">
        <v>490</v>
      </c>
      <c r="L494" s="391">
        <v>0</v>
      </c>
      <c r="M494" s="594" t="s">
        <v>268</v>
      </c>
      <c r="N494" s="594" t="s">
        <v>268</v>
      </c>
      <c r="O494" s="594" t="s">
        <v>269</v>
      </c>
      <c r="P494" s="594" t="s">
        <v>269</v>
      </c>
      <c r="Q494" s="594" t="s">
        <v>268</v>
      </c>
      <c r="R494" s="594" t="s">
        <v>268</v>
      </c>
      <c r="S494" s="594" t="s">
        <v>268</v>
      </c>
      <c r="T494" s="1220"/>
      <c r="U494" s="14"/>
      <c r="V494" s="14">
        <f t="shared" si="90"/>
        <v>0</v>
      </c>
      <c r="W494" s="13"/>
      <c r="X494" s="123"/>
      <c r="Y494" s="14"/>
      <c r="Z494" s="14">
        <f t="shared" si="87"/>
        <v>0</v>
      </c>
      <c r="AB494" s="14"/>
      <c r="AC494" s="14">
        <f t="shared" si="91"/>
        <v>0</v>
      </c>
      <c r="AD494" s="14"/>
      <c r="AE494" s="14">
        <f t="shared" si="92"/>
        <v>0</v>
      </c>
      <c r="AF494" s="14"/>
      <c r="AG494" s="14"/>
      <c r="AH494" s="178">
        <v>0</v>
      </c>
      <c r="AI494" s="14">
        <f t="shared" si="93"/>
        <v>0</v>
      </c>
      <c r="AJ494" s="14"/>
      <c r="AK494" s="14">
        <f t="shared" si="88"/>
        <v>0</v>
      </c>
      <c r="AL494" s="14">
        <f t="shared" si="89"/>
        <v>0</v>
      </c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</row>
    <row r="495" spans="2:61" s="139" customFormat="1" ht="23.55" customHeight="1" outlineLevel="1">
      <c r="B495" s="1092"/>
      <c r="C495" s="1216"/>
      <c r="D495" s="645" t="s">
        <v>2022</v>
      </c>
      <c r="E495" s="1092"/>
      <c r="F495" s="1299"/>
      <c r="G495" s="17" t="s">
        <v>8</v>
      </c>
      <c r="H495" s="362" t="s">
        <v>717</v>
      </c>
      <c r="I495" s="155">
        <f t="shared" si="86"/>
        <v>40</v>
      </c>
      <c r="J495" s="644">
        <v>20</v>
      </c>
      <c r="K495" s="644">
        <v>20</v>
      </c>
      <c r="L495" s="391">
        <v>0</v>
      </c>
      <c r="M495" s="594" t="s">
        <v>268</v>
      </c>
      <c r="N495" s="594" t="s">
        <v>268</v>
      </c>
      <c r="O495" s="594" t="s">
        <v>269</v>
      </c>
      <c r="P495" s="594" t="s">
        <v>983</v>
      </c>
      <c r="Q495" s="594" t="s">
        <v>268</v>
      </c>
      <c r="R495" s="594" t="s">
        <v>984</v>
      </c>
      <c r="S495" s="594" t="s">
        <v>268</v>
      </c>
      <c r="T495" s="1220"/>
      <c r="U495" s="14"/>
      <c r="V495" s="14">
        <f t="shared" si="90"/>
        <v>0</v>
      </c>
      <c r="W495" s="13"/>
      <c r="X495" s="123"/>
      <c r="Y495" s="14"/>
      <c r="Z495" s="14">
        <f t="shared" si="87"/>
        <v>0</v>
      </c>
      <c r="AB495" s="14"/>
      <c r="AC495" s="14">
        <f t="shared" si="91"/>
        <v>0</v>
      </c>
      <c r="AD495" s="14"/>
      <c r="AE495" s="14">
        <f t="shared" si="92"/>
        <v>0</v>
      </c>
      <c r="AF495" s="14"/>
      <c r="AG495" s="14"/>
      <c r="AH495" s="178">
        <v>0</v>
      </c>
      <c r="AI495" s="14">
        <f t="shared" si="93"/>
        <v>0</v>
      </c>
      <c r="AJ495" s="14"/>
      <c r="AK495" s="14">
        <f t="shared" si="88"/>
        <v>0</v>
      </c>
      <c r="AL495" s="14">
        <f t="shared" si="89"/>
        <v>0</v>
      </c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</row>
    <row r="496" spans="2:61" s="139" customFormat="1" ht="34.5" customHeight="1" outlineLevel="1">
      <c r="B496" s="1046"/>
      <c r="C496" s="1217"/>
      <c r="D496" s="645" t="s">
        <v>370</v>
      </c>
      <c r="E496" s="1046"/>
      <c r="F496" s="1300"/>
      <c r="G496" s="17" t="s">
        <v>8</v>
      </c>
      <c r="H496" s="362" t="s">
        <v>717</v>
      </c>
      <c r="I496" s="155">
        <f t="shared" si="86"/>
        <v>840</v>
      </c>
      <c r="J496" s="644">
        <v>180</v>
      </c>
      <c r="K496" s="644">
        <v>660</v>
      </c>
      <c r="L496" s="391">
        <v>0</v>
      </c>
      <c r="M496" s="594" t="s">
        <v>268</v>
      </c>
      <c r="N496" s="594" t="s">
        <v>268</v>
      </c>
      <c r="O496" s="594" t="s">
        <v>269</v>
      </c>
      <c r="P496" s="594" t="s">
        <v>983</v>
      </c>
      <c r="Q496" s="594" t="s">
        <v>268</v>
      </c>
      <c r="R496" s="594" t="s">
        <v>268</v>
      </c>
      <c r="S496" s="594" t="s">
        <v>268</v>
      </c>
      <c r="T496" s="1219"/>
      <c r="U496" s="14"/>
      <c r="V496" s="14">
        <f t="shared" si="90"/>
        <v>0</v>
      </c>
      <c r="W496" s="13"/>
      <c r="X496" s="123"/>
      <c r="Y496" s="14"/>
      <c r="Z496" s="14">
        <f t="shared" si="87"/>
        <v>0</v>
      </c>
      <c r="AB496" s="14"/>
      <c r="AC496" s="14">
        <f t="shared" si="91"/>
        <v>0</v>
      </c>
      <c r="AD496" s="14"/>
      <c r="AE496" s="14">
        <f t="shared" si="92"/>
        <v>0</v>
      </c>
      <c r="AF496" s="14"/>
      <c r="AG496" s="14"/>
      <c r="AH496" s="178">
        <v>0</v>
      </c>
      <c r="AI496" s="14">
        <f t="shared" si="93"/>
        <v>0</v>
      </c>
      <c r="AJ496" s="14"/>
      <c r="AK496" s="14">
        <f t="shared" si="88"/>
        <v>0</v>
      </c>
      <c r="AL496" s="14">
        <f t="shared" si="89"/>
        <v>0</v>
      </c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</row>
    <row r="497" spans="2:61" s="139" customFormat="1" ht="34.5" customHeight="1" outlineLevel="1">
      <c r="B497" s="904" t="s">
        <v>1947</v>
      </c>
      <c r="C497" s="955" t="s">
        <v>2023</v>
      </c>
      <c r="D497" s="652" t="s">
        <v>317</v>
      </c>
      <c r="E497" s="904" t="s">
        <v>2544</v>
      </c>
      <c r="F497" s="910">
        <v>44571</v>
      </c>
      <c r="G497" s="17" t="s">
        <v>8</v>
      </c>
      <c r="H497" s="362" t="s">
        <v>2076</v>
      </c>
      <c r="I497" s="155">
        <f t="shared" si="86"/>
        <v>5</v>
      </c>
      <c r="J497" s="649">
        <v>5</v>
      </c>
      <c r="K497" s="649">
        <v>0</v>
      </c>
      <c r="L497" s="391">
        <v>0</v>
      </c>
      <c r="M497" s="596" t="s">
        <v>268</v>
      </c>
      <c r="N497" s="596" t="s">
        <v>268</v>
      </c>
      <c r="O497" s="594" t="s">
        <v>269</v>
      </c>
      <c r="P497" s="596" t="s">
        <v>268</v>
      </c>
      <c r="Q497" s="594" t="s">
        <v>269</v>
      </c>
      <c r="R497" s="596" t="s">
        <v>268</v>
      </c>
      <c r="S497" s="596" t="s">
        <v>268</v>
      </c>
      <c r="T497" s="913" t="s">
        <v>1120</v>
      </c>
      <c r="U497" s="14"/>
      <c r="V497" s="14">
        <f t="shared" si="90"/>
        <v>0</v>
      </c>
      <c r="W497" s="13"/>
      <c r="X497" s="123"/>
      <c r="Y497" s="14"/>
      <c r="Z497" s="14">
        <f t="shared" si="87"/>
        <v>0</v>
      </c>
      <c r="AB497" s="14"/>
      <c r="AC497" s="14">
        <f t="shared" si="91"/>
        <v>0</v>
      </c>
      <c r="AD497" s="14"/>
      <c r="AE497" s="14">
        <f t="shared" si="92"/>
        <v>0</v>
      </c>
      <c r="AF497" s="14"/>
      <c r="AG497" s="14"/>
      <c r="AH497" s="178">
        <v>0</v>
      </c>
      <c r="AI497" s="14">
        <f t="shared" si="93"/>
        <v>0</v>
      </c>
      <c r="AJ497" s="14"/>
      <c r="AK497" s="14">
        <f t="shared" si="88"/>
        <v>0</v>
      </c>
      <c r="AL497" s="14">
        <f t="shared" si="89"/>
        <v>0</v>
      </c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</row>
    <row r="498" spans="2:61" s="139" customFormat="1" ht="34.5" customHeight="1" outlineLevel="1">
      <c r="B498" s="905"/>
      <c r="C498" s="956"/>
      <c r="D498" s="652" t="s">
        <v>372</v>
      </c>
      <c r="E498" s="905"/>
      <c r="F498" s="911"/>
      <c r="G498" s="17" t="s">
        <v>8</v>
      </c>
      <c r="H498" s="362" t="s">
        <v>1035</v>
      </c>
      <c r="I498" s="155">
        <f t="shared" si="86"/>
        <v>10</v>
      </c>
      <c r="J498" s="649">
        <v>10</v>
      </c>
      <c r="K498" s="649">
        <v>0</v>
      </c>
      <c r="L498" s="391">
        <v>0</v>
      </c>
      <c r="M498" s="596" t="s">
        <v>268</v>
      </c>
      <c r="N498" s="596" t="s">
        <v>268</v>
      </c>
      <c r="O498" s="594" t="s">
        <v>269</v>
      </c>
      <c r="P498" s="596" t="s">
        <v>268</v>
      </c>
      <c r="Q498" s="594" t="s">
        <v>269</v>
      </c>
      <c r="R498" s="596" t="s">
        <v>268</v>
      </c>
      <c r="S498" s="596" t="s">
        <v>268</v>
      </c>
      <c r="T498" s="914"/>
      <c r="U498" s="14"/>
      <c r="V498" s="14">
        <f t="shared" ref="V498:V529" si="94">SUMIF(U498,"Y",J498)</f>
        <v>0</v>
      </c>
      <c r="W498" s="13"/>
      <c r="X498" s="123"/>
      <c r="Y498" s="14"/>
      <c r="Z498" s="14">
        <f t="shared" si="87"/>
        <v>0</v>
      </c>
      <c r="AB498" s="14"/>
      <c r="AC498" s="14">
        <f t="shared" ref="AC498:AC529" si="95">SUMIF(AB498,"Y",L498)*AK498</f>
        <v>0</v>
      </c>
      <c r="AD498" s="14"/>
      <c r="AE498" s="14">
        <f t="shared" ref="AE498:AE529" si="96">COUNTIF(AM498:AV498,"L")*J498</f>
        <v>0</v>
      </c>
      <c r="AF498" s="14"/>
      <c r="AG498" s="14"/>
      <c r="AH498" s="178">
        <v>0</v>
      </c>
      <c r="AI498" s="14">
        <f t="shared" ref="AI498:AI505" si="97">IFERROR(COUNTIF(AM498:BL498, "S")*J498*AH498,0)</f>
        <v>0</v>
      </c>
      <c r="AJ498" s="14"/>
      <c r="AK498" s="14">
        <f t="shared" si="88"/>
        <v>0</v>
      </c>
      <c r="AL498" s="14">
        <f t="shared" si="89"/>
        <v>0</v>
      </c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</row>
    <row r="499" spans="2:61" s="139" customFormat="1" ht="34.5" customHeight="1" outlineLevel="1">
      <c r="B499" s="905"/>
      <c r="C499" s="956"/>
      <c r="D499" s="652" t="s">
        <v>373</v>
      </c>
      <c r="E499" s="905"/>
      <c r="F499" s="911"/>
      <c r="G499" s="17" t="s">
        <v>8</v>
      </c>
      <c r="H499" s="362" t="s">
        <v>1035</v>
      </c>
      <c r="I499" s="155">
        <f t="shared" si="86"/>
        <v>61</v>
      </c>
      <c r="J499" s="649">
        <v>60</v>
      </c>
      <c r="K499" s="649">
        <v>1</v>
      </c>
      <c r="L499" s="391">
        <v>0</v>
      </c>
      <c r="M499" s="600" t="s">
        <v>268</v>
      </c>
      <c r="N499" s="600" t="s">
        <v>268</v>
      </c>
      <c r="O499" s="600" t="s">
        <v>268</v>
      </c>
      <c r="P499" s="600" t="s">
        <v>268</v>
      </c>
      <c r="Q499" s="600" t="s">
        <v>268</v>
      </c>
      <c r="R499" s="600" t="s">
        <v>268</v>
      </c>
      <c r="S499" s="600" t="s">
        <v>268</v>
      </c>
      <c r="T499" s="914"/>
      <c r="U499" s="14"/>
      <c r="V499" s="14">
        <f t="shared" si="94"/>
        <v>0</v>
      </c>
      <c r="W499" s="13"/>
      <c r="X499" s="123"/>
      <c r="Y499" s="14"/>
      <c r="Z499" s="14">
        <f t="shared" si="87"/>
        <v>0</v>
      </c>
      <c r="AB499" s="14"/>
      <c r="AC499" s="14">
        <f t="shared" si="95"/>
        <v>0</v>
      </c>
      <c r="AD499" s="14"/>
      <c r="AE499" s="14">
        <f t="shared" si="96"/>
        <v>0</v>
      </c>
      <c r="AF499" s="14"/>
      <c r="AG499" s="14"/>
      <c r="AH499" s="178">
        <v>0</v>
      </c>
      <c r="AI499" s="14">
        <f t="shared" si="97"/>
        <v>0</v>
      </c>
      <c r="AJ499" s="14"/>
      <c r="AK499" s="14">
        <f t="shared" si="88"/>
        <v>0</v>
      </c>
      <c r="AL499" s="14">
        <f t="shared" si="89"/>
        <v>0</v>
      </c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</row>
    <row r="500" spans="2:61" s="139" customFormat="1" ht="13.8" outlineLevel="1">
      <c r="B500" s="905"/>
      <c r="C500" s="956"/>
      <c r="D500" s="652" t="s">
        <v>374</v>
      </c>
      <c r="E500" s="905"/>
      <c r="F500" s="911"/>
      <c r="G500" s="17" t="s">
        <v>8</v>
      </c>
      <c r="H500" s="362" t="s">
        <v>1035</v>
      </c>
      <c r="I500" s="155">
        <f t="shared" si="86"/>
        <v>40</v>
      </c>
      <c r="J500" s="649">
        <v>40</v>
      </c>
      <c r="K500" s="649">
        <v>0</v>
      </c>
      <c r="L500" s="391">
        <v>0</v>
      </c>
      <c r="M500" s="596" t="s">
        <v>268</v>
      </c>
      <c r="N500" s="596" t="s">
        <v>268</v>
      </c>
      <c r="O500" s="596" t="s">
        <v>268</v>
      </c>
      <c r="P500" s="596" t="s">
        <v>268</v>
      </c>
      <c r="Q500" s="596" t="s">
        <v>268</v>
      </c>
      <c r="R500" s="596" t="s">
        <v>268</v>
      </c>
      <c r="S500" s="596" t="s">
        <v>268</v>
      </c>
      <c r="T500" s="914"/>
      <c r="U500" s="14"/>
      <c r="V500" s="14">
        <f t="shared" si="94"/>
        <v>0</v>
      </c>
      <c r="W500" s="13"/>
      <c r="X500" s="123"/>
      <c r="Y500" s="14"/>
      <c r="Z500" s="14">
        <f t="shared" si="87"/>
        <v>0</v>
      </c>
      <c r="AB500" s="14"/>
      <c r="AC500" s="14">
        <f t="shared" si="95"/>
        <v>0</v>
      </c>
      <c r="AD500" s="14"/>
      <c r="AE500" s="14">
        <f t="shared" si="96"/>
        <v>0</v>
      </c>
      <c r="AF500" s="14"/>
      <c r="AG500" s="14"/>
      <c r="AH500" s="178">
        <v>0</v>
      </c>
      <c r="AI500" s="14">
        <f t="shared" si="97"/>
        <v>0</v>
      </c>
      <c r="AJ500" s="14"/>
      <c r="AK500" s="14">
        <f t="shared" si="88"/>
        <v>0</v>
      </c>
      <c r="AL500" s="14">
        <f t="shared" si="89"/>
        <v>0</v>
      </c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</row>
    <row r="501" spans="2:61" s="139" customFormat="1" ht="13.8" outlineLevel="1">
      <c r="B501" s="905"/>
      <c r="C501" s="956"/>
      <c r="D501" s="652" t="s">
        <v>376</v>
      </c>
      <c r="E501" s="905"/>
      <c r="F501" s="911"/>
      <c r="G501" s="17" t="s">
        <v>8</v>
      </c>
      <c r="H501" s="362" t="s">
        <v>1035</v>
      </c>
      <c r="I501" s="155">
        <f t="shared" si="86"/>
        <v>30</v>
      </c>
      <c r="J501" s="649">
        <v>30</v>
      </c>
      <c r="K501" s="649">
        <v>0</v>
      </c>
      <c r="L501" s="392">
        <v>0</v>
      </c>
      <c r="M501" s="596" t="s">
        <v>268</v>
      </c>
      <c r="N501" s="596" t="s">
        <v>268</v>
      </c>
      <c r="O501" s="594" t="s">
        <v>269</v>
      </c>
      <c r="P501" s="596" t="s">
        <v>268</v>
      </c>
      <c r="Q501" s="594" t="s">
        <v>269</v>
      </c>
      <c r="R501" s="596" t="s">
        <v>268</v>
      </c>
      <c r="S501" s="596" t="s">
        <v>268</v>
      </c>
      <c r="T501" s="914"/>
      <c r="U501" s="14"/>
      <c r="V501" s="14">
        <f t="shared" si="94"/>
        <v>0</v>
      </c>
      <c r="W501" s="13"/>
      <c r="X501" s="123"/>
      <c r="Y501" s="14"/>
      <c r="Z501" s="14">
        <f t="shared" si="87"/>
        <v>0</v>
      </c>
      <c r="AB501" s="14"/>
      <c r="AC501" s="14">
        <f t="shared" si="95"/>
        <v>0</v>
      </c>
      <c r="AD501" s="14"/>
      <c r="AE501" s="14">
        <f t="shared" si="96"/>
        <v>0</v>
      </c>
      <c r="AF501" s="14"/>
      <c r="AG501" s="14"/>
      <c r="AH501" s="178">
        <v>0</v>
      </c>
      <c r="AI501" s="14">
        <f t="shared" si="97"/>
        <v>0</v>
      </c>
      <c r="AJ501" s="14"/>
      <c r="AK501" s="14">
        <f t="shared" si="88"/>
        <v>0</v>
      </c>
      <c r="AL501" s="14">
        <f t="shared" si="89"/>
        <v>0</v>
      </c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</row>
    <row r="502" spans="2:61" s="139" customFormat="1" ht="13.8" outlineLevel="1">
      <c r="B502" s="905"/>
      <c r="C502" s="956"/>
      <c r="D502" s="653" t="s">
        <v>377</v>
      </c>
      <c r="E502" s="905"/>
      <c r="F502" s="911"/>
      <c r="G502" s="653" t="s">
        <v>8</v>
      </c>
      <c r="H502" s="649" t="s">
        <v>1035</v>
      </c>
      <c r="I502" s="649">
        <f t="shared" si="86"/>
        <v>30</v>
      </c>
      <c r="J502" s="649">
        <v>30</v>
      </c>
      <c r="K502" s="649">
        <v>0</v>
      </c>
      <c r="L502" s="392">
        <v>0</v>
      </c>
      <c r="M502" s="596" t="s">
        <v>268</v>
      </c>
      <c r="N502" s="596" t="s">
        <v>268</v>
      </c>
      <c r="O502" s="594" t="s">
        <v>269</v>
      </c>
      <c r="P502" s="596" t="s">
        <v>268</v>
      </c>
      <c r="Q502" s="594" t="s">
        <v>269</v>
      </c>
      <c r="R502" s="596" t="s">
        <v>268</v>
      </c>
      <c r="S502" s="596" t="s">
        <v>268</v>
      </c>
      <c r="T502" s="914"/>
      <c r="U502" s="14"/>
      <c r="V502" s="14">
        <f t="shared" si="94"/>
        <v>0</v>
      </c>
      <c r="W502" s="13"/>
      <c r="X502" s="123"/>
      <c r="Y502" s="14"/>
      <c r="Z502" s="14">
        <f t="shared" si="87"/>
        <v>0</v>
      </c>
      <c r="AB502" s="14"/>
      <c r="AC502" s="14">
        <f t="shared" si="95"/>
        <v>0</v>
      </c>
      <c r="AD502" s="14"/>
      <c r="AE502" s="14">
        <f t="shared" si="96"/>
        <v>0</v>
      </c>
      <c r="AF502" s="14"/>
      <c r="AG502" s="14"/>
      <c r="AH502" s="178">
        <v>0</v>
      </c>
      <c r="AI502" s="14">
        <f t="shared" si="97"/>
        <v>0</v>
      </c>
      <c r="AJ502" s="14"/>
      <c r="AK502" s="14">
        <f t="shared" si="88"/>
        <v>0</v>
      </c>
      <c r="AL502" s="14">
        <f t="shared" si="89"/>
        <v>0</v>
      </c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</row>
    <row r="503" spans="2:61" s="139" customFormat="1" ht="13.8" outlineLevel="1">
      <c r="B503" s="905"/>
      <c r="C503" s="956"/>
      <c r="D503" s="652" t="s">
        <v>378</v>
      </c>
      <c r="E503" s="905"/>
      <c r="F503" s="911"/>
      <c r="G503" s="17" t="s">
        <v>8</v>
      </c>
      <c r="H503" s="362" t="s">
        <v>1035</v>
      </c>
      <c r="I503" s="155">
        <f t="shared" si="86"/>
        <v>30</v>
      </c>
      <c r="J503" s="649">
        <v>30</v>
      </c>
      <c r="K503" s="649">
        <v>0</v>
      </c>
      <c r="L503" s="392">
        <v>0</v>
      </c>
      <c r="M503" s="596" t="s">
        <v>268</v>
      </c>
      <c r="N503" s="596" t="s">
        <v>268</v>
      </c>
      <c r="O503" s="594" t="s">
        <v>269</v>
      </c>
      <c r="P503" s="596" t="s">
        <v>268</v>
      </c>
      <c r="Q503" s="594" t="s">
        <v>269</v>
      </c>
      <c r="R503" s="596" t="s">
        <v>268</v>
      </c>
      <c r="S503" s="596" t="s">
        <v>268</v>
      </c>
      <c r="T503" s="914"/>
      <c r="U503" s="14"/>
      <c r="V503" s="14">
        <f t="shared" si="94"/>
        <v>0</v>
      </c>
      <c r="W503" s="13"/>
      <c r="X503" s="123"/>
      <c r="Y503" s="14"/>
      <c r="Z503" s="14">
        <f t="shared" si="87"/>
        <v>0</v>
      </c>
      <c r="AB503" s="14"/>
      <c r="AC503" s="14">
        <f t="shared" si="95"/>
        <v>0</v>
      </c>
      <c r="AD503" s="14"/>
      <c r="AE503" s="14">
        <f t="shared" si="96"/>
        <v>0</v>
      </c>
      <c r="AF503" s="14"/>
      <c r="AG503" s="14"/>
      <c r="AH503" s="178">
        <v>0</v>
      </c>
      <c r="AI503" s="14">
        <f t="shared" si="97"/>
        <v>0</v>
      </c>
      <c r="AJ503" s="14"/>
      <c r="AK503" s="14">
        <f t="shared" si="88"/>
        <v>0</v>
      </c>
      <c r="AL503" s="14">
        <f t="shared" si="89"/>
        <v>0</v>
      </c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</row>
    <row r="504" spans="2:61" s="139" customFormat="1" ht="13.8" outlineLevel="1">
      <c r="B504" s="905"/>
      <c r="C504" s="956"/>
      <c r="D504" s="652" t="s">
        <v>380</v>
      </c>
      <c r="E504" s="905"/>
      <c r="F504" s="911"/>
      <c r="G504" s="17" t="s">
        <v>8</v>
      </c>
      <c r="H504" s="362" t="s">
        <v>1035</v>
      </c>
      <c r="I504" s="155">
        <f t="shared" si="86"/>
        <v>30</v>
      </c>
      <c r="J504" s="649">
        <v>30</v>
      </c>
      <c r="K504" s="649">
        <v>0</v>
      </c>
      <c r="L504" s="392">
        <v>0</v>
      </c>
      <c r="M504" s="596" t="s">
        <v>268</v>
      </c>
      <c r="N504" s="596" t="s">
        <v>268</v>
      </c>
      <c r="O504" s="594" t="s">
        <v>269</v>
      </c>
      <c r="P504" s="596" t="s">
        <v>268</v>
      </c>
      <c r="Q504" s="594" t="s">
        <v>269</v>
      </c>
      <c r="R504" s="596" t="s">
        <v>268</v>
      </c>
      <c r="S504" s="596" t="s">
        <v>268</v>
      </c>
      <c r="T504" s="914"/>
      <c r="U504" s="14"/>
      <c r="V504" s="14">
        <f t="shared" si="94"/>
        <v>0</v>
      </c>
      <c r="W504" s="13"/>
      <c r="X504" s="123"/>
      <c r="Y504" s="14"/>
      <c r="Z504" s="14">
        <f t="shared" si="87"/>
        <v>0</v>
      </c>
      <c r="AB504" s="14"/>
      <c r="AC504" s="14">
        <f t="shared" si="95"/>
        <v>0</v>
      </c>
      <c r="AD504" s="14"/>
      <c r="AE504" s="14">
        <f t="shared" si="96"/>
        <v>0</v>
      </c>
      <c r="AF504" s="14"/>
      <c r="AG504" s="14"/>
      <c r="AH504" s="178">
        <v>0</v>
      </c>
      <c r="AI504" s="14">
        <f t="shared" si="97"/>
        <v>0</v>
      </c>
      <c r="AJ504" s="14"/>
      <c r="AK504" s="14">
        <f t="shared" si="88"/>
        <v>0</v>
      </c>
      <c r="AL504" s="14">
        <f t="shared" si="89"/>
        <v>0</v>
      </c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</row>
    <row r="505" spans="2:61" s="139" customFormat="1" ht="13.8" outlineLevel="1">
      <c r="B505" s="905"/>
      <c r="C505" s="956"/>
      <c r="D505" s="652" t="s">
        <v>381</v>
      </c>
      <c r="E505" s="905"/>
      <c r="F505" s="911"/>
      <c r="G505" s="17" t="s">
        <v>8</v>
      </c>
      <c r="H505" s="362" t="s">
        <v>1035</v>
      </c>
      <c r="I505" s="155">
        <f t="shared" si="86"/>
        <v>30</v>
      </c>
      <c r="J505" s="649">
        <v>30</v>
      </c>
      <c r="K505" s="649">
        <v>0</v>
      </c>
      <c r="L505" s="392">
        <v>0</v>
      </c>
      <c r="M505" s="596" t="s">
        <v>268</v>
      </c>
      <c r="N505" s="596" t="s">
        <v>268</v>
      </c>
      <c r="O505" s="594" t="s">
        <v>269</v>
      </c>
      <c r="P505" s="596" t="s">
        <v>268</v>
      </c>
      <c r="Q505" s="594" t="s">
        <v>269</v>
      </c>
      <c r="R505" s="596" t="s">
        <v>268</v>
      </c>
      <c r="S505" s="596" t="s">
        <v>268</v>
      </c>
      <c r="T505" s="914"/>
      <c r="U505" s="14"/>
      <c r="V505" s="14">
        <f t="shared" si="94"/>
        <v>0</v>
      </c>
      <c r="W505" s="13"/>
      <c r="X505" s="123"/>
      <c r="Y505" s="14"/>
      <c r="Z505" s="14">
        <f t="shared" si="87"/>
        <v>0</v>
      </c>
      <c r="AB505" s="14"/>
      <c r="AC505" s="14">
        <f t="shared" si="95"/>
        <v>0</v>
      </c>
      <c r="AD505" s="14"/>
      <c r="AE505" s="14">
        <f t="shared" si="96"/>
        <v>0</v>
      </c>
      <c r="AF505" s="14"/>
      <c r="AG505" s="14"/>
      <c r="AH505" s="178">
        <v>0</v>
      </c>
      <c r="AI505" s="14">
        <f t="shared" si="97"/>
        <v>0</v>
      </c>
      <c r="AJ505" s="14"/>
      <c r="AK505" s="14">
        <f t="shared" si="88"/>
        <v>0</v>
      </c>
      <c r="AL505" s="14">
        <f t="shared" si="89"/>
        <v>0</v>
      </c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</row>
    <row r="506" spans="2:61" s="139" customFormat="1" ht="13.8" outlineLevel="1">
      <c r="B506" s="905"/>
      <c r="C506" s="956"/>
      <c r="D506" s="652" t="s">
        <v>384</v>
      </c>
      <c r="E506" s="905"/>
      <c r="F506" s="911"/>
      <c r="G506" s="17" t="s">
        <v>8</v>
      </c>
      <c r="H506" s="362" t="s">
        <v>1035</v>
      </c>
      <c r="I506" s="155">
        <f t="shared" si="86"/>
        <v>101</v>
      </c>
      <c r="J506" s="649">
        <v>100</v>
      </c>
      <c r="K506" s="649">
        <v>1</v>
      </c>
      <c r="L506" s="392">
        <v>0</v>
      </c>
      <c r="M506" s="596" t="s">
        <v>268</v>
      </c>
      <c r="N506" s="596" t="s">
        <v>268</v>
      </c>
      <c r="O506" s="596" t="s">
        <v>268</v>
      </c>
      <c r="P506" s="596" t="s">
        <v>268</v>
      </c>
      <c r="Q506" s="596" t="s">
        <v>268</v>
      </c>
      <c r="R506" s="596" t="s">
        <v>268</v>
      </c>
      <c r="S506" s="596" t="s">
        <v>268</v>
      </c>
      <c r="T506" s="914"/>
      <c r="U506" s="14"/>
      <c r="V506" s="14">
        <f t="shared" si="94"/>
        <v>0</v>
      </c>
      <c r="W506" s="13"/>
      <c r="X506" s="123"/>
      <c r="Y506" s="14"/>
      <c r="Z506" s="14">
        <f t="shared" si="87"/>
        <v>0</v>
      </c>
      <c r="AB506" s="14"/>
      <c r="AC506" s="14">
        <f t="shared" si="95"/>
        <v>0</v>
      </c>
      <c r="AD506" s="14"/>
      <c r="AE506" s="14">
        <f t="shared" si="96"/>
        <v>0</v>
      </c>
      <c r="AF506" s="14"/>
      <c r="AG506" s="14"/>
      <c r="AH506" s="178">
        <v>0</v>
      </c>
      <c r="AI506" s="14">
        <f t="shared" ref="AI506:AI514" si="98">IFERROR(COUNTIF(AM506:BL506,"S")*J506*AH506,0)</f>
        <v>0</v>
      </c>
      <c r="AJ506" s="14"/>
      <c r="AK506" s="14">
        <f t="shared" si="88"/>
        <v>0</v>
      </c>
      <c r="AL506" s="14">
        <f t="shared" si="89"/>
        <v>0</v>
      </c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</row>
    <row r="507" spans="2:61" s="139" customFormat="1" ht="13.8" outlineLevel="1">
      <c r="B507" s="906"/>
      <c r="C507" s="956"/>
      <c r="D507" s="652" t="s">
        <v>2024</v>
      </c>
      <c r="E507" s="906"/>
      <c r="F507" s="912"/>
      <c r="G507" s="17" t="s">
        <v>8</v>
      </c>
      <c r="H507" s="362" t="s">
        <v>1035</v>
      </c>
      <c r="I507" s="155">
        <f t="shared" si="86"/>
        <v>30</v>
      </c>
      <c r="J507" s="649">
        <v>30</v>
      </c>
      <c r="K507" s="649">
        <v>0</v>
      </c>
      <c r="L507" s="391">
        <v>0</v>
      </c>
      <c r="M507" s="596" t="s">
        <v>268</v>
      </c>
      <c r="N507" s="596" t="s">
        <v>268</v>
      </c>
      <c r="O507" s="596" t="s">
        <v>268</v>
      </c>
      <c r="P507" s="596" t="s">
        <v>268</v>
      </c>
      <c r="Q507" s="596" t="s">
        <v>268</v>
      </c>
      <c r="R507" s="596" t="s">
        <v>268</v>
      </c>
      <c r="S507" s="596" t="s">
        <v>268</v>
      </c>
      <c r="T507" s="914"/>
      <c r="U507" s="14"/>
      <c r="V507" s="14">
        <f t="shared" si="94"/>
        <v>0</v>
      </c>
      <c r="W507" s="13"/>
      <c r="X507" s="123"/>
      <c r="Y507" s="14"/>
      <c r="Z507" s="14">
        <f t="shared" si="87"/>
        <v>0</v>
      </c>
      <c r="AB507" s="14"/>
      <c r="AC507" s="14">
        <f t="shared" si="95"/>
        <v>0</v>
      </c>
      <c r="AD507" s="14"/>
      <c r="AE507" s="14">
        <f t="shared" si="96"/>
        <v>0</v>
      </c>
      <c r="AF507" s="14"/>
      <c r="AG507" s="14"/>
      <c r="AH507" s="178">
        <v>0</v>
      </c>
      <c r="AI507" s="14">
        <f t="shared" si="98"/>
        <v>0</v>
      </c>
      <c r="AJ507" s="14"/>
      <c r="AK507" s="14">
        <f t="shared" si="88"/>
        <v>0</v>
      </c>
      <c r="AL507" s="14">
        <f t="shared" si="89"/>
        <v>0</v>
      </c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</row>
    <row r="508" spans="2:61" s="139" customFormat="1" ht="13.8" outlineLevel="1">
      <c r="B508" s="904" t="s">
        <v>1948</v>
      </c>
      <c r="C508" s="955" t="s">
        <v>2025</v>
      </c>
      <c r="D508" s="652" t="s">
        <v>317</v>
      </c>
      <c r="E508" s="904" t="s">
        <v>2524</v>
      </c>
      <c r="F508" s="910">
        <v>44571</v>
      </c>
      <c r="G508" s="17" t="s">
        <v>8</v>
      </c>
      <c r="H508" s="362" t="s">
        <v>1035</v>
      </c>
      <c r="I508" s="155">
        <f t="shared" si="86"/>
        <v>0.08</v>
      </c>
      <c r="J508" s="644">
        <v>0.08</v>
      </c>
      <c r="K508" s="644">
        <v>0</v>
      </c>
      <c r="L508" s="391">
        <v>0</v>
      </c>
      <c r="M508" s="596" t="s">
        <v>268</v>
      </c>
      <c r="N508" s="596" t="s">
        <v>268</v>
      </c>
      <c r="O508" s="596" t="s">
        <v>268</v>
      </c>
      <c r="P508" s="596" t="s">
        <v>268</v>
      </c>
      <c r="Q508" s="596" t="s">
        <v>268</v>
      </c>
      <c r="R508" s="596" t="s">
        <v>268</v>
      </c>
      <c r="S508" s="596" t="s">
        <v>268</v>
      </c>
      <c r="T508" s="936" t="s">
        <v>2068</v>
      </c>
      <c r="U508" s="14"/>
      <c r="V508" s="14">
        <f t="shared" si="94"/>
        <v>0</v>
      </c>
      <c r="W508" s="13"/>
      <c r="X508" s="123"/>
      <c r="Y508" s="14"/>
      <c r="Z508" s="14">
        <f t="shared" si="87"/>
        <v>0</v>
      </c>
      <c r="AB508" s="14"/>
      <c r="AC508" s="14">
        <f t="shared" si="95"/>
        <v>0</v>
      </c>
      <c r="AD508" s="14"/>
      <c r="AE508" s="14">
        <f t="shared" si="96"/>
        <v>0</v>
      </c>
      <c r="AF508" s="14"/>
      <c r="AG508" s="14"/>
      <c r="AH508" s="178">
        <v>0</v>
      </c>
      <c r="AI508" s="14">
        <f t="shared" si="98"/>
        <v>0</v>
      </c>
      <c r="AJ508" s="14"/>
      <c r="AK508" s="14">
        <f t="shared" si="88"/>
        <v>0</v>
      </c>
      <c r="AL508" s="14">
        <f t="shared" si="89"/>
        <v>0</v>
      </c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</row>
    <row r="509" spans="2:61" s="139" customFormat="1" ht="13.8" outlineLevel="1">
      <c r="B509" s="905"/>
      <c r="C509" s="956"/>
      <c r="D509" s="652" t="s">
        <v>2026</v>
      </c>
      <c r="E509" s="905"/>
      <c r="F509" s="911"/>
      <c r="G509" s="17" t="s">
        <v>8</v>
      </c>
      <c r="H509" s="362" t="s">
        <v>1035</v>
      </c>
      <c r="I509" s="155">
        <f>J509+K509</f>
        <v>0.5</v>
      </c>
      <c r="J509" s="644">
        <v>0.5</v>
      </c>
      <c r="K509" s="644">
        <v>0</v>
      </c>
      <c r="L509" s="391">
        <v>0</v>
      </c>
      <c r="M509" s="596" t="s">
        <v>268</v>
      </c>
      <c r="N509" s="596" t="s">
        <v>268</v>
      </c>
      <c r="O509" s="596" t="s">
        <v>268</v>
      </c>
      <c r="P509" s="596" t="s">
        <v>268</v>
      </c>
      <c r="Q509" s="596" t="s">
        <v>268</v>
      </c>
      <c r="R509" s="596" t="s">
        <v>268</v>
      </c>
      <c r="S509" s="596" t="s">
        <v>268</v>
      </c>
      <c r="T509" s="936"/>
      <c r="U509" s="14"/>
      <c r="V509" s="14">
        <f t="shared" si="94"/>
        <v>0</v>
      </c>
      <c r="W509" s="13"/>
      <c r="X509" s="123"/>
      <c r="Y509" s="14"/>
      <c r="Z509" s="14">
        <f>V509*Y509</f>
        <v>0</v>
      </c>
      <c r="AB509" s="14"/>
      <c r="AC509" s="14">
        <f t="shared" si="95"/>
        <v>0</v>
      </c>
      <c r="AD509" s="14"/>
      <c r="AE509" s="14">
        <f t="shared" si="96"/>
        <v>0</v>
      </c>
      <c r="AF509" s="14"/>
      <c r="AG509" s="14"/>
      <c r="AH509" s="178">
        <v>0</v>
      </c>
      <c r="AI509" s="14">
        <f t="shared" si="98"/>
        <v>0</v>
      </c>
      <c r="AJ509" s="14"/>
      <c r="AK509" s="14">
        <f>COUNTIF(AM509:AV509,"V")</f>
        <v>0</v>
      </c>
      <c r="AL509" s="14">
        <f>Z509-AC509-AE509-AI509</f>
        <v>0</v>
      </c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</row>
    <row r="510" spans="2:61" s="139" customFormat="1" ht="13.05" customHeight="1" outlineLevel="1">
      <c r="B510" s="905"/>
      <c r="C510" s="956"/>
      <c r="D510" s="652" t="s">
        <v>3352</v>
      </c>
      <c r="E510" s="905"/>
      <c r="F510" s="911"/>
      <c r="G510" s="17" t="s">
        <v>8</v>
      </c>
      <c r="H510" s="362" t="s">
        <v>1035</v>
      </c>
      <c r="I510" s="155">
        <f t="shared" si="86"/>
        <v>15</v>
      </c>
      <c r="J510" s="649">
        <v>15</v>
      </c>
      <c r="K510" s="649">
        <v>0</v>
      </c>
      <c r="L510" s="522">
        <v>0</v>
      </c>
      <c r="M510" s="602"/>
      <c r="N510" s="602"/>
      <c r="O510" s="602"/>
      <c r="P510" s="602"/>
      <c r="Q510" s="602"/>
      <c r="R510" s="602"/>
      <c r="S510" s="602"/>
      <c r="T510" s="936"/>
      <c r="U510" s="14"/>
      <c r="V510" s="14">
        <f t="shared" si="94"/>
        <v>0</v>
      </c>
      <c r="W510" s="13"/>
      <c r="X510" s="123"/>
      <c r="Y510" s="14"/>
      <c r="Z510" s="14">
        <f t="shared" si="87"/>
        <v>0</v>
      </c>
      <c r="AB510" s="14"/>
      <c r="AC510" s="14">
        <f t="shared" si="95"/>
        <v>0</v>
      </c>
      <c r="AD510" s="14"/>
      <c r="AE510" s="14">
        <f t="shared" si="96"/>
        <v>0</v>
      </c>
      <c r="AF510" s="14"/>
      <c r="AG510" s="14"/>
      <c r="AH510" s="178">
        <v>0</v>
      </c>
      <c r="AI510" s="14">
        <f t="shared" si="98"/>
        <v>0</v>
      </c>
      <c r="AJ510" s="14"/>
      <c r="AK510" s="14">
        <f t="shared" si="88"/>
        <v>0</v>
      </c>
      <c r="AL510" s="14">
        <f t="shared" si="89"/>
        <v>0</v>
      </c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</row>
    <row r="511" spans="2:61" s="139" customFormat="1" ht="13.8" outlineLevel="1">
      <c r="B511" s="1045" t="s">
        <v>1949</v>
      </c>
      <c r="C511" s="1215" t="s">
        <v>2027</v>
      </c>
      <c r="D511" s="645" t="s">
        <v>317</v>
      </c>
      <c r="E511" s="1045" t="s">
        <v>3865</v>
      </c>
      <c r="F511" s="1298">
        <v>44785</v>
      </c>
      <c r="G511" s="17" t="s">
        <v>8</v>
      </c>
      <c r="H511" s="362" t="s">
        <v>717</v>
      </c>
      <c r="I511" s="155">
        <f t="shared" si="86"/>
        <v>10</v>
      </c>
      <c r="J511" s="644">
        <v>5</v>
      </c>
      <c r="K511" s="644">
        <v>5</v>
      </c>
      <c r="L511" s="391">
        <v>0</v>
      </c>
      <c r="M511" s="599" t="s">
        <v>268</v>
      </c>
      <c r="N511" s="599" t="s">
        <v>268</v>
      </c>
      <c r="O511" s="594" t="s">
        <v>269</v>
      </c>
      <c r="P511" s="599" t="s">
        <v>268</v>
      </c>
      <c r="Q511" s="594" t="s">
        <v>269</v>
      </c>
      <c r="R511" s="599" t="s">
        <v>268</v>
      </c>
      <c r="S511" s="599" t="s">
        <v>268</v>
      </c>
      <c r="T511" s="1221" t="s">
        <v>1107</v>
      </c>
      <c r="U511" s="14"/>
      <c r="V511" s="14">
        <f t="shared" si="94"/>
        <v>0</v>
      </c>
      <c r="W511" s="13"/>
      <c r="X511" s="123"/>
      <c r="Y511" s="14"/>
      <c r="Z511" s="14">
        <f t="shared" si="87"/>
        <v>0</v>
      </c>
      <c r="AB511" s="14"/>
      <c r="AC511" s="14">
        <f t="shared" si="95"/>
        <v>0</v>
      </c>
      <c r="AD511" s="14"/>
      <c r="AE511" s="14">
        <f t="shared" si="96"/>
        <v>0</v>
      </c>
      <c r="AF511" s="14"/>
      <c r="AG511" s="14"/>
      <c r="AH511" s="178">
        <v>0</v>
      </c>
      <c r="AI511" s="14">
        <f t="shared" si="98"/>
        <v>0</v>
      </c>
      <c r="AJ511" s="14"/>
      <c r="AK511" s="14">
        <f t="shared" si="88"/>
        <v>0</v>
      </c>
      <c r="AL511" s="14">
        <f t="shared" si="89"/>
        <v>0</v>
      </c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</row>
    <row r="512" spans="2:61" s="139" customFormat="1" ht="13.8" outlineLevel="1">
      <c r="B512" s="1092"/>
      <c r="C512" s="1216"/>
      <c r="D512" s="645" t="s">
        <v>493</v>
      </c>
      <c r="E512" s="1092"/>
      <c r="F512" s="1299"/>
      <c r="G512" s="17" t="s">
        <v>8</v>
      </c>
      <c r="H512" s="362" t="s">
        <v>717</v>
      </c>
      <c r="I512" s="155">
        <f t="shared" si="86"/>
        <v>60</v>
      </c>
      <c r="J512" s="644">
        <v>30</v>
      </c>
      <c r="K512" s="644">
        <v>30</v>
      </c>
      <c r="L512" s="391">
        <v>0</v>
      </c>
      <c r="M512" s="599" t="s">
        <v>268</v>
      </c>
      <c r="N512" s="599" t="s">
        <v>268</v>
      </c>
      <c r="O512" s="599" t="s">
        <v>268</v>
      </c>
      <c r="P512" s="599" t="s">
        <v>268</v>
      </c>
      <c r="Q512" s="599" t="s">
        <v>268</v>
      </c>
      <c r="R512" s="599" t="s">
        <v>268</v>
      </c>
      <c r="S512" s="599" t="s">
        <v>268</v>
      </c>
      <c r="T512" s="1222"/>
      <c r="U512" s="14"/>
      <c r="V512" s="14">
        <f t="shared" si="94"/>
        <v>0</v>
      </c>
      <c r="W512" s="13"/>
      <c r="X512" s="123"/>
      <c r="Y512" s="14"/>
      <c r="Z512" s="14">
        <f t="shared" si="87"/>
        <v>0</v>
      </c>
      <c r="AB512" s="14"/>
      <c r="AC512" s="14">
        <f t="shared" si="95"/>
        <v>0</v>
      </c>
      <c r="AD512" s="14"/>
      <c r="AE512" s="14">
        <f t="shared" si="96"/>
        <v>0</v>
      </c>
      <c r="AF512" s="14"/>
      <c r="AG512" s="14"/>
      <c r="AH512" s="178">
        <v>0</v>
      </c>
      <c r="AI512" s="14">
        <f t="shared" si="98"/>
        <v>0</v>
      </c>
      <c r="AJ512" s="14"/>
      <c r="AK512" s="14">
        <f t="shared" si="88"/>
        <v>0</v>
      </c>
      <c r="AL512" s="14">
        <f t="shared" si="89"/>
        <v>0</v>
      </c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</row>
    <row r="513" spans="2:61" s="139" customFormat="1" ht="13.8" outlineLevel="1">
      <c r="B513" s="1092"/>
      <c r="C513" s="1216"/>
      <c r="D513" s="645" t="s">
        <v>494</v>
      </c>
      <c r="E513" s="1092"/>
      <c r="F513" s="1299"/>
      <c r="G513" s="17" t="s">
        <v>8</v>
      </c>
      <c r="H513" s="362" t="s">
        <v>717</v>
      </c>
      <c r="I513" s="155">
        <f t="shared" si="86"/>
        <v>40</v>
      </c>
      <c r="J513" s="644">
        <v>20</v>
      </c>
      <c r="K513" s="644">
        <v>20</v>
      </c>
      <c r="L513" s="391">
        <v>0</v>
      </c>
      <c r="M513" s="599" t="s">
        <v>268</v>
      </c>
      <c r="N513" s="599" t="s">
        <v>268</v>
      </c>
      <c r="O513" s="594" t="s">
        <v>269</v>
      </c>
      <c r="P513" s="599" t="s">
        <v>268</v>
      </c>
      <c r="Q513" s="594" t="s">
        <v>269</v>
      </c>
      <c r="R513" s="599" t="s">
        <v>268</v>
      </c>
      <c r="S513" s="599" t="s">
        <v>268</v>
      </c>
      <c r="T513" s="1223"/>
      <c r="U513" s="14"/>
      <c r="V513" s="14">
        <f t="shared" si="94"/>
        <v>0</v>
      </c>
      <c r="W513" s="13"/>
      <c r="X513" s="123"/>
      <c r="Y513" s="14"/>
      <c r="Z513" s="14">
        <f t="shared" si="87"/>
        <v>0</v>
      </c>
      <c r="AB513" s="14"/>
      <c r="AC513" s="14">
        <f t="shared" si="95"/>
        <v>0</v>
      </c>
      <c r="AD513" s="14"/>
      <c r="AE513" s="14">
        <f t="shared" si="96"/>
        <v>0</v>
      </c>
      <c r="AF513" s="14"/>
      <c r="AG513" s="14"/>
      <c r="AH513" s="178">
        <v>0</v>
      </c>
      <c r="AI513" s="14">
        <f t="shared" si="98"/>
        <v>0</v>
      </c>
      <c r="AJ513" s="14"/>
      <c r="AK513" s="14">
        <f t="shared" si="88"/>
        <v>0</v>
      </c>
      <c r="AL513" s="14">
        <f t="shared" si="89"/>
        <v>0</v>
      </c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</row>
    <row r="514" spans="2:61" s="139" customFormat="1" ht="13.8" outlineLevel="1">
      <c r="B514" s="1092"/>
      <c r="C514" s="1216"/>
      <c r="D514" s="645" t="s">
        <v>495</v>
      </c>
      <c r="E514" s="1046"/>
      <c r="F514" s="1299"/>
      <c r="G514" s="17" t="s">
        <v>8</v>
      </c>
      <c r="H514" s="362" t="s">
        <v>717</v>
      </c>
      <c r="I514" s="155">
        <f t="shared" si="86"/>
        <v>30</v>
      </c>
      <c r="J514" s="644">
        <v>15</v>
      </c>
      <c r="K514" s="644">
        <v>15</v>
      </c>
      <c r="L514" s="391">
        <v>0</v>
      </c>
      <c r="M514" s="599" t="s">
        <v>268</v>
      </c>
      <c r="N514" s="599" t="s">
        <v>268</v>
      </c>
      <c r="O514" s="594" t="s">
        <v>269</v>
      </c>
      <c r="P514" s="599" t="s">
        <v>268</v>
      </c>
      <c r="Q514" s="594" t="s">
        <v>269</v>
      </c>
      <c r="R514" s="599" t="s">
        <v>268</v>
      </c>
      <c r="S514" s="599" t="s">
        <v>268</v>
      </c>
      <c r="T514" s="1221" t="s">
        <v>1107</v>
      </c>
      <c r="U514" s="14"/>
      <c r="V514" s="14">
        <f t="shared" si="94"/>
        <v>0</v>
      </c>
      <c r="W514" s="13"/>
      <c r="X514" s="123"/>
      <c r="Y514" s="14"/>
      <c r="Z514" s="14">
        <f t="shared" si="87"/>
        <v>0</v>
      </c>
      <c r="AB514" s="14"/>
      <c r="AC514" s="14">
        <f t="shared" si="95"/>
        <v>0</v>
      </c>
      <c r="AD514" s="14"/>
      <c r="AE514" s="14">
        <f t="shared" si="96"/>
        <v>0</v>
      </c>
      <c r="AF514" s="14"/>
      <c r="AG514" s="14"/>
      <c r="AH514" s="178">
        <v>0</v>
      </c>
      <c r="AI514" s="14">
        <f t="shared" si="98"/>
        <v>0</v>
      </c>
      <c r="AJ514" s="14"/>
      <c r="AK514" s="14">
        <f t="shared" si="88"/>
        <v>0</v>
      </c>
      <c r="AL514" s="14">
        <f t="shared" si="89"/>
        <v>0</v>
      </c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</row>
    <row r="515" spans="2:61" s="139" customFormat="1" ht="13.8" outlineLevel="1">
      <c r="B515" s="1045" t="s">
        <v>1950</v>
      </c>
      <c r="C515" s="1292" t="s">
        <v>2028</v>
      </c>
      <c r="D515" s="562" t="s">
        <v>478</v>
      </c>
      <c r="E515" s="1045" t="s">
        <v>3855</v>
      </c>
      <c r="F515" s="1298">
        <v>44785</v>
      </c>
      <c r="G515" s="10" t="s">
        <v>8</v>
      </c>
      <c r="H515" s="362" t="s">
        <v>717</v>
      </c>
      <c r="I515" s="155">
        <f t="shared" si="86"/>
        <v>10</v>
      </c>
      <c r="J515" s="603">
        <v>5</v>
      </c>
      <c r="K515" s="603">
        <v>5</v>
      </c>
      <c r="L515" s="391">
        <v>0</v>
      </c>
      <c r="M515" s="599" t="s">
        <v>268</v>
      </c>
      <c r="N515" s="599" t="s">
        <v>268</v>
      </c>
      <c r="O515" s="594" t="s">
        <v>269</v>
      </c>
      <c r="P515" s="599" t="s">
        <v>268</v>
      </c>
      <c r="Q515" s="599" t="s">
        <v>268</v>
      </c>
      <c r="R515" s="599" t="s">
        <v>268</v>
      </c>
      <c r="S515" s="599" t="s">
        <v>268</v>
      </c>
      <c r="T515" s="1222"/>
      <c r="U515" s="14"/>
      <c r="V515" s="14">
        <f t="shared" si="94"/>
        <v>0</v>
      </c>
      <c r="W515" s="13"/>
      <c r="X515" s="123"/>
      <c r="Y515" s="14"/>
      <c r="Z515" s="14">
        <f t="shared" si="87"/>
        <v>0</v>
      </c>
      <c r="AB515" s="14"/>
      <c r="AC515" s="14">
        <f t="shared" si="95"/>
        <v>0</v>
      </c>
      <c r="AD515" s="14"/>
      <c r="AE515" s="14">
        <f t="shared" si="96"/>
        <v>0</v>
      </c>
      <c r="AF515" s="14"/>
      <c r="AG515" s="14"/>
      <c r="AH515" s="178">
        <v>0</v>
      </c>
      <c r="AI515" s="14">
        <f>IFERROR(COUNTIF(AM515:BL515, "S")*J515*AH515,0)</f>
        <v>0</v>
      </c>
      <c r="AJ515" s="14"/>
      <c r="AK515" s="14">
        <f t="shared" si="88"/>
        <v>0</v>
      </c>
      <c r="AL515" s="14">
        <f t="shared" si="89"/>
        <v>0</v>
      </c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</row>
    <row r="516" spans="2:61" s="139" customFormat="1" ht="13.8" outlineLevel="1">
      <c r="B516" s="1092"/>
      <c r="C516" s="1293"/>
      <c r="D516" s="562" t="s">
        <v>490</v>
      </c>
      <c r="E516" s="1092"/>
      <c r="F516" s="1299"/>
      <c r="G516" s="10" t="s">
        <v>8</v>
      </c>
      <c r="H516" s="362" t="s">
        <v>717</v>
      </c>
      <c r="I516" s="155">
        <f t="shared" si="86"/>
        <v>150</v>
      </c>
      <c r="J516" s="603">
        <v>60</v>
      </c>
      <c r="K516" s="603">
        <v>90</v>
      </c>
      <c r="L516" s="391">
        <v>0</v>
      </c>
      <c r="M516" s="599" t="s">
        <v>268</v>
      </c>
      <c r="N516" s="599" t="s">
        <v>268</v>
      </c>
      <c r="O516" s="594" t="s">
        <v>269</v>
      </c>
      <c r="P516" s="599" t="s">
        <v>268</v>
      </c>
      <c r="Q516" s="599" t="s">
        <v>268</v>
      </c>
      <c r="R516" s="599" t="s">
        <v>268</v>
      </c>
      <c r="S516" s="599" t="s">
        <v>268</v>
      </c>
      <c r="T516" s="1222"/>
      <c r="U516" s="14"/>
      <c r="V516" s="14">
        <f t="shared" si="94"/>
        <v>0</v>
      </c>
      <c r="W516" s="13"/>
      <c r="X516" s="123"/>
      <c r="Y516" s="14"/>
      <c r="Z516" s="14">
        <f t="shared" ref="Z516:Z526" si="99">V516*Y516</f>
        <v>0</v>
      </c>
      <c r="AB516" s="14"/>
      <c r="AC516" s="14">
        <f t="shared" si="95"/>
        <v>0</v>
      </c>
      <c r="AD516" s="14"/>
      <c r="AE516" s="14">
        <f t="shared" si="96"/>
        <v>0</v>
      </c>
      <c r="AF516" s="14"/>
      <c r="AG516" s="14"/>
      <c r="AH516" s="178">
        <v>0</v>
      </c>
      <c r="AI516" s="14">
        <f>IFERROR(COUNTIF(AM516:BL516,"S")*J516*AH516,0)</f>
        <v>0</v>
      </c>
      <c r="AJ516" s="14"/>
      <c r="AK516" s="14">
        <f t="shared" ref="AK516:AK526" si="100">COUNTIF(AM516:AV516,"V")</f>
        <v>0</v>
      </c>
      <c r="AL516" s="14">
        <f>Z516-AC516-AE516-AI516</f>
        <v>0</v>
      </c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</row>
    <row r="517" spans="2:61" s="139" customFormat="1" ht="13.8" outlineLevel="1">
      <c r="B517" s="1092"/>
      <c r="C517" s="1293"/>
      <c r="D517" s="562" t="s">
        <v>491</v>
      </c>
      <c r="E517" s="1092"/>
      <c r="F517" s="1299"/>
      <c r="G517" s="10" t="s">
        <v>8</v>
      </c>
      <c r="H517" s="362" t="s">
        <v>717</v>
      </c>
      <c r="I517" s="155">
        <f t="shared" si="86"/>
        <v>60</v>
      </c>
      <c r="J517" s="603">
        <v>30</v>
      </c>
      <c r="K517" s="603">
        <v>30</v>
      </c>
      <c r="L517" s="391">
        <v>0</v>
      </c>
      <c r="M517" s="599" t="s">
        <v>268</v>
      </c>
      <c r="N517" s="599" t="s">
        <v>268</v>
      </c>
      <c r="O517" s="594" t="s">
        <v>269</v>
      </c>
      <c r="P517" s="599" t="s">
        <v>268</v>
      </c>
      <c r="Q517" s="599" t="s">
        <v>268</v>
      </c>
      <c r="R517" s="599" t="s">
        <v>268</v>
      </c>
      <c r="S517" s="599" t="s">
        <v>268</v>
      </c>
      <c r="T517" s="1222"/>
      <c r="U517" s="14"/>
      <c r="V517" s="14">
        <f t="shared" si="94"/>
        <v>0</v>
      </c>
      <c r="W517" s="13"/>
      <c r="X517" s="123"/>
      <c r="Y517" s="14"/>
      <c r="Z517" s="14">
        <f t="shared" si="99"/>
        <v>0</v>
      </c>
      <c r="AB517" s="14"/>
      <c r="AC517" s="14">
        <f t="shared" si="95"/>
        <v>0</v>
      </c>
      <c r="AD517" s="14"/>
      <c r="AE517" s="14">
        <f t="shared" si="96"/>
        <v>0</v>
      </c>
      <c r="AF517" s="14"/>
      <c r="AG517" s="14"/>
      <c r="AH517" s="178">
        <v>0</v>
      </c>
      <c r="AI517" s="14">
        <f>IFERROR(COUNTIF(AM517:BL517,"S")*J517*AH517,0)</f>
        <v>0</v>
      </c>
      <c r="AJ517" s="14"/>
      <c r="AK517" s="14">
        <f t="shared" si="100"/>
        <v>0</v>
      </c>
      <c r="AL517" s="14">
        <f>Z517-AC517-AE517-AI517</f>
        <v>0</v>
      </c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</row>
    <row r="518" spans="2:61" s="139" customFormat="1" ht="13.8" outlineLevel="1">
      <c r="B518" s="1092"/>
      <c r="C518" s="1293"/>
      <c r="D518" s="562" t="s">
        <v>492</v>
      </c>
      <c r="E518" s="1092"/>
      <c r="F518" s="1299"/>
      <c r="G518" s="10" t="s">
        <v>8</v>
      </c>
      <c r="H518" s="362" t="s">
        <v>717</v>
      </c>
      <c r="I518" s="12">
        <v>300</v>
      </c>
      <c r="J518" s="603">
        <v>30</v>
      </c>
      <c r="K518" s="603">
        <v>30</v>
      </c>
      <c r="L518" s="391">
        <v>0</v>
      </c>
      <c r="M518" s="599" t="s">
        <v>268</v>
      </c>
      <c r="N518" s="599" t="s">
        <v>268</v>
      </c>
      <c r="O518" s="594" t="s">
        <v>269</v>
      </c>
      <c r="P518" s="599" t="s">
        <v>268</v>
      </c>
      <c r="Q518" s="594" t="s">
        <v>269</v>
      </c>
      <c r="R518" s="599" t="s">
        <v>268</v>
      </c>
      <c r="S518" s="599" t="s">
        <v>268</v>
      </c>
      <c r="T518" s="1222"/>
      <c r="U518" s="14"/>
      <c r="V518" s="14">
        <f t="shared" si="94"/>
        <v>0</v>
      </c>
      <c r="W518" s="13"/>
      <c r="X518" s="123"/>
      <c r="Y518" s="14"/>
      <c r="Z518" s="14">
        <f t="shared" si="99"/>
        <v>0</v>
      </c>
      <c r="AB518" s="14"/>
      <c r="AC518" s="14">
        <f t="shared" si="95"/>
        <v>0</v>
      </c>
      <c r="AD518" s="14"/>
      <c r="AE518" s="14">
        <f t="shared" si="96"/>
        <v>0</v>
      </c>
      <c r="AF518" s="14"/>
      <c r="AG518" s="14"/>
      <c r="AH518" s="178">
        <v>0</v>
      </c>
      <c r="AI518" s="14">
        <f>IFERROR(COUNTIF(AM518:BL518,"S")*J518*AH518,0)</f>
        <v>0</v>
      </c>
      <c r="AJ518" s="14"/>
      <c r="AK518" s="14">
        <f t="shared" si="100"/>
        <v>0</v>
      </c>
      <c r="AL518" s="14">
        <f>Z518-AC518-AE518-AI518</f>
        <v>0</v>
      </c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</row>
    <row r="519" spans="2:61" s="139" customFormat="1" ht="13.05" customHeight="1" outlineLevel="1">
      <c r="B519" s="1092"/>
      <c r="C519" s="1293"/>
      <c r="D519" s="562" t="s">
        <v>467</v>
      </c>
      <c r="E519" s="1092"/>
      <c r="F519" s="1299"/>
      <c r="G519" s="10" t="s">
        <v>8</v>
      </c>
      <c r="H519" s="362" t="s">
        <v>717</v>
      </c>
      <c r="I519" s="12">
        <f t="shared" ref="I519:I526" si="101">J519+K519</f>
        <v>540</v>
      </c>
      <c r="J519" s="603">
        <v>60</v>
      </c>
      <c r="K519" s="603">
        <v>480</v>
      </c>
      <c r="L519" s="391">
        <v>0</v>
      </c>
      <c r="M519" s="599" t="s">
        <v>268</v>
      </c>
      <c r="N519" s="599" t="s">
        <v>268</v>
      </c>
      <c r="O519" s="594" t="s">
        <v>269</v>
      </c>
      <c r="P519" s="599" t="s">
        <v>268</v>
      </c>
      <c r="Q519" s="594" t="s">
        <v>269</v>
      </c>
      <c r="R519" s="599" t="s">
        <v>268</v>
      </c>
      <c r="S519" s="599" t="s">
        <v>268</v>
      </c>
      <c r="T519" s="1223"/>
      <c r="U519" s="14"/>
      <c r="V519" s="14">
        <f t="shared" si="94"/>
        <v>0</v>
      </c>
      <c r="W519" s="13"/>
      <c r="X519" s="123"/>
      <c r="Y519" s="14"/>
      <c r="Z519" s="14">
        <f t="shared" si="99"/>
        <v>0</v>
      </c>
      <c r="AB519" s="14"/>
      <c r="AC519" s="14">
        <f t="shared" si="95"/>
        <v>0</v>
      </c>
      <c r="AD519" s="14"/>
      <c r="AE519" s="14">
        <f t="shared" si="96"/>
        <v>0</v>
      </c>
      <c r="AF519" s="14"/>
      <c r="AG519" s="14"/>
      <c r="AH519" s="178">
        <v>0</v>
      </c>
      <c r="AI519" s="14">
        <f>IFERROR(COUNTIF(AM519:BL519,"S")*J519*AH519,0)</f>
        <v>0</v>
      </c>
      <c r="AJ519" s="14"/>
      <c r="AK519" s="14">
        <f t="shared" si="100"/>
        <v>0</v>
      </c>
      <c r="AL519" s="14">
        <f>Z519-AC519-AE519-AI519</f>
        <v>0</v>
      </c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</row>
    <row r="520" spans="2:61" s="139" customFormat="1" ht="13.8" outlineLevel="1">
      <c r="B520" s="1045" t="s">
        <v>1951</v>
      </c>
      <c r="C520" s="1215" t="s">
        <v>2029</v>
      </c>
      <c r="D520" s="563" t="s">
        <v>317</v>
      </c>
      <c r="E520" s="1045" t="s">
        <v>2521</v>
      </c>
      <c r="F520" s="1298">
        <v>44708</v>
      </c>
      <c r="G520" s="10" t="s">
        <v>8</v>
      </c>
      <c r="H520" s="362" t="s">
        <v>716</v>
      </c>
      <c r="I520" s="12">
        <f t="shared" si="101"/>
        <v>10</v>
      </c>
      <c r="J520" s="591">
        <v>5</v>
      </c>
      <c r="K520" s="591">
        <v>5</v>
      </c>
      <c r="L520" s="391">
        <v>0</v>
      </c>
      <c r="M520" s="599" t="s">
        <v>268</v>
      </c>
      <c r="N520" s="599" t="s">
        <v>268</v>
      </c>
      <c r="O520" s="594" t="s">
        <v>269</v>
      </c>
      <c r="P520" s="599" t="s">
        <v>268</v>
      </c>
      <c r="Q520" s="594" t="s">
        <v>269</v>
      </c>
      <c r="R520" s="599" t="s">
        <v>268</v>
      </c>
      <c r="S520" s="599" t="s">
        <v>268</v>
      </c>
      <c r="T520" s="1218" t="s">
        <v>1107</v>
      </c>
      <c r="U520" s="14"/>
      <c r="V520" s="14">
        <f t="shared" si="94"/>
        <v>0</v>
      </c>
      <c r="W520" s="13"/>
      <c r="X520" s="123"/>
      <c r="Y520" s="14"/>
      <c r="Z520" s="14">
        <f t="shared" si="99"/>
        <v>0</v>
      </c>
      <c r="AB520" s="14"/>
      <c r="AC520" s="14">
        <f t="shared" si="95"/>
        <v>0</v>
      </c>
      <c r="AD520" s="14"/>
      <c r="AE520" s="14">
        <f t="shared" si="96"/>
        <v>0</v>
      </c>
      <c r="AF520" s="14"/>
      <c r="AG520" s="14"/>
      <c r="AH520" s="178">
        <v>0</v>
      </c>
      <c r="AI520" s="14">
        <f>IFERROR(COUNTIF(AM520:BL520,"S")*J520*AH520,0)</f>
        <v>0</v>
      </c>
      <c r="AJ520" s="14"/>
      <c r="AK520" s="14">
        <f t="shared" si="100"/>
        <v>0</v>
      </c>
      <c r="AL520" s="14">
        <f>Z520-AC520-AE520-AI520</f>
        <v>0</v>
      </c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</row>
    <row r="521" spans="2:61" s="139" customFormat="1" ht="23.55" customHeight="1" outlineLevel="1">
      <c r="B521" s="1092"/>
      <c r="C521" s="1216"/>
      <c r="D521" s="563" t="s">
        <v>2030</v>
      </c>
      <c r="E521" s="1092"/>
      <c r="F521" s="1299"/>
      <c r="G521" s="10" t="s">
        <v>8</v>
      </c>
      <c r="H521" s="362" t="s">
        <v>716</v>
      </c>
      <c r="I521" s="155">
        <f t="shared" si="101"/>
        <v>120</v>
      </c>
      <c r="J521" s="591">
        <v>60</v>
      </c>
      <c r="K521" s="591">
        <v>60</v>
      </c>
      <c r="L521" s="391">
        <v>0</v>
      </c>
      <c r="M521" s="599" t="s">
        <v>268</v>
      </c>
      <c r="N521" s="599" t="s">
        <v>268</v>
      </c>
      <c r="O521" s="594" t="s">
        <v>269</v>
      </c>
      <c r="P521" s="599" t="s">
        <v>268</v>
      </c>
      <c r="Q521" s="594" t="s">
        <v>269</v>
      </c>
      <c r="R521" s="599" t="s">
        <v>268</v>
      </c>
      <c r="S521" s="599" t="s">
        <v>268</v>
      </c>
      <c r="T521" s="1220"/>
      <c r="U521" s="14"/>
      <c r="V521" s="14">
        <f t="shared" si="94"/>
        <v>0</v>
      </c>
      <c r="W521" s="13"/>
      <c r="X521" s="123"/>
      <c r="Y521" s="14"/>
      <c r="Z521" s="14">
        <f t="shared" si="99"/>
        <v>0</v>
      </c>
      <c r="AB521" s="14"/>
      <c r="AC521" s="14">
        <f t="shared" si="95"/>
        <v>0</v>
      </c>
      <c r="AD521" s="14"/>
      <c r="AE521" s="14">
        <f t="shared" si="96"/>
        <v>0</v>
      </c>
      <c r="AF521" s="14"/>
      <c r="AG521" s="14"/>
      <c r="AH521" s="178">
        <v>0</v>
      </c>
      <c r="AI521" s="14">
        <f t="shared" ref="AI521:AI531" si="102">IFERROR(COUNTIF(AM521:BL521, "S")*J521*AH521,0)</f>
        <v>0</v>
      </c>
      <c r="AJ521" s="14"/>
      <c r="AK521" s="14">
        <f t="shared" si="100"/>
        <v>0</v>
      </c>
      <c r="AL521" s="14">
        <f t="shared" ref="AL521:AL543" si="103">Z521-AC521-AE521-AI521</f>
        <v>0</v>
      </c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</row>
    <row r="522" spans="2:61" s="139" customFormat="1" ht="34.5" customHeight="1" outlineLevel="1">
      <c r="B522" s="1092"/>
      <c r="C522" s="1216"/>
      <c r="D522" s="563" t="s">
        <v>2031</v>
      </c>
      <c r="E522" s="1092"/>
      <c r="F522" s="1299"/>
      <c r="G522" s="10" t="s">
        <v>8</v>
      </c>
      <c r="H522" s="362" t="s">
        <v>716</v>
      </c>
      <c r="I522" s="155">
        <f t="shared" si="101"/>
        <v>60</v>
      </c>
      <c r="J522" s="591">
        <v>30</v>
      </c>
      <c r="K522" s="591">
        <v>30</v>
      </c>
      <c r="L522" s="391">
        <v>0</v>
      </c>
      <c r="M522" s="599" t="s">
        <v>268</v>
      </c>
      <c r="N522" s="599" t="s">
        <v>268</v>
      </c>
      <c r="O522" s="594" t="s">
        <v>269</v>
      </c>
      <c r="P522" s="599" t="s">
        <v>268</v>
      </c>
      <c r="Q522" s="594" t="s">
        <v>269</v>
      </c>
      <c r="R522" s="599" t="s">
        <v>268</v>
      </c>
      <c r="S522" s="599" t="s">
        <v>268</v>
      </c>
      <c r="T522" s="1220"/>
      <c r="U522" s="14"/>
      <c r="V522" s="14">
        <f t="shared" si="94"/>
        <v>0</v>
      </c>
      <c r="W522" s="13"/>
      <c r="X522" s="123"/>
      <c r="Y522" s="14"/>
      <c r="Z522" s="14">
        <f t="shared" si="99"/>
        <v>0</v>
      </c>
      <c r="AB522" s="14"/>
      <c r="AC522" s="14">
        <f t="shared" si="95"/>
        <v>0</v>
      </c>
      <c r="AD522" s="14"/>
      <c r="AE522" s="14">
        <f t="shared" si="96"/>
        <v>0</v>
      </c>
      <c r="AF522" s="14"/>
      <c r="AG522" s="14"/>
      <c r="AH522" s="178">
        <v>0</v>
      </c>
      <c r="AI522" s="14">
        <f t="shared" si="102"/>
        <v>0</v>
      </c>
      <c r="AJ522" s="14"/>
      <c r="AK522" s="14">
        <f t="shared" si="100"/>
        <v>0</v>
      </c>
      <c r="AL522" s="14">
        <f t="shared" si="103"/>
        <v>0</v>
      </c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</row>
    <row r="523" spans="2:61" s="139" customFormat="1" ht="34.5" customHeight="1" outlineLevel="1">
      <c r="B523" s="1092"/>
      <c r="C523" s="1216"/>
      <c r="D523" s="563" t="s">
        <v>2032</v>
      </c>
      <c r="E523" s="1092"/>
      <c r="F523" s="1299"/>
      <c r="G523" s="10" t="s">
        <v>8</v>
      </c>
      <c r="H523" s="362" t="s">
        <v>716</v>
      </c>
      <c r="I523" s="157">
        <f t="shared" si="101"/>
        <v>60</v>
      </c>
      <c r="J523" s="591">
        <v>30</v>
      </c>
      <c r="K523" s="591">
        <v>30</v>
      </c>
      <c r="L523" s="392">
        <v>0</v>
      </c>
      <c r="M523" s="599" t="s">
        <v>268</v>
      </c>
      <c r="N523" s="599" t="s">
        <v>268</v>
      </c>
      <c r="O523" s="594" t="s">
        <v>269</v>
      </c>
      <c r="P523" s="599" t="s">
        <v>268</v>
      </c>
      <c r="Q523" s="594" t="s">
        <v>269</v>
      </c>
      <c r="R523" s="599" t="s">
        <v>268</v>
      </c>
      <c r="S523" s="599" t="s">
        <v>268</v>
      </c>
      <c r="T523" s="1220"/>
      <c r="U523" s="14"/>
      <c r="V523" s="14">
        <f t="shared" si="94"/>
        <v>0</v>
      </c>
      <c r="W523" s="13"/>
      <c r="X523" s="123"/>
      <c r="Y523" s="14"/>
      <c r="Z523" s="14">
        <f t="shared" si="99"/>
        <v>0</v>
      </c>
      <c r="AB523" s="14"/>
      <c r="AC523" s="14">
        <f t="shared" si="95"/>
        <v>0</v>
      </c>
      <c r="AD523" s="14"/>
      <c r="AE523" s="14">
        <f t="shared" si="96"/>
        <v>0</v>
      </c>
      <c r="AF523" s="14"/>
      <c r="AG523" s="14"/>
      <c r="AH523" s="178">
        <v>0</v>
      </c>
      <c r="AI523" s="14">
        <f t="shared" si="102"/>
        <v>0</v>
      </c>
      <c r="AJ523" s="14"/>
      <c r="AK523" s="14">
        <f t="shared" si="100"/>
        <v>0</v>
      </c>
      <c r="AL523" s="14">
        <f t="shared" si="103"/>
        <v>0</v>
      </c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</row>
    <row r="524" spans="2:61" s="139" customFormat="1" ht="34.5" customHeight="1" outlineLevel="1">
      <c r="B524" s="1046"/>
      <c r="C524" s="1217"/>
      <c r="D524" s="563" t="s">
        <v>2033</v>
      </c>
      <c r="E524" s="1046"/>
      <c r="F524" s="1300"/>
      <c r="G524" s="10" t="s">
        <v>8</v>
      </c>
      <c r="H524" s="362" t="s">
        <v>716</v>
      </c>
      <c r="I524" s="157">
        <f t="shared" si="101"/>
        <v>40</v>
      </c>
      <c r="J524" s="591">
        <v>20</v>
      </c>
      <c r="K524" s="591">
        <v>20</v>
      </c>
      <c r="L524" s="392">
        <v>0</v>
      </c>
      <c r="M524" s="599" t="s">
        <v>268</v>
      </c>
      <c r="N524" s="599" t="s">
        <v>268</v>
      </c>
      <c r="O524" s="594" t="s">
        <v>269</v>
      </c>
      <c r="P524" s="599" t="s">
        <v>268</v>
      </c>
      <c r="Q524" s="594" t="s">
        <v>269</v>
      </c>
      <c r="R524" s="599" t="s">
        <v>268</v>
      </c>
      <c r="S524" s="599" t="s">
        <v>268</v>
      </c>
      <c r="T524" s="1219"/>
      <c r="U524" s="14"/>
      <c r="V524" s="14">
        <f t="shared" si="94"/>
        <v>0</v>
      </c>
      <c r="W524" s="13"/>
      <c r="X524" s="123"/>
      <c r="Y524" s="14"/>
      <c r="Z524" s="14">
        <f t="shared" si="99"/>
        <v>0</v>
      </c>
      <c r="AB524" s="14"/>
      <c r="AC524" s="14">
        <f t="shared" si="95"/>
        <v>0</v>
      </c>
      <c r="AD524" s="14"/>
      <c r="AE524" s="14">
        <f t="shared" si="96"/>
        <v>0</v>
      </c>
      <c r="AF524" s="14"/>
      <c r="AG524" s="14"/>
      <c r="AH524" s="178">
        <v>0</v>
      </c>
      <c r="AI524" s="14">
        <f t="shared" si="102"/>
        <v>0</v>
      </c>
      <c r="AJ524" s="14"/>
      <c r="AK524" s="14">
        <f t="shared" si="100"/>
        <v>0</v>
      </c>
      <c r="AL524" s="14">
        <f t="shared" si="103"/>
        <v>0</v>
      </c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</row>
    <row r="525" spans="2:61" s="139" customFormat="1" ht="34.5" customHeight="1" outlineLevel="1">
      <c r="B525" s="1045" t="s">
        <v>1952</v>
      </c>
      <c r="C525" s="1215" t="s">
        <v>2034</v>
      </c>
      <c r="D525" s="563" t="s">
        <v>317</v>
      </c>
      <c r="E525" s="1045" t="s">
        <v>2521</v>
      </c>
      <c r="F525" s="1298">
        <v>44708</v>
      </c>
      <c r="G525" s="10" t="s">
        <v>8</v>
      </c>
      <c r="H525" s="362" t="s">
        <v>716</v>
      </c>
      <c r="I525" s="157">
        <f t="shared" si="101"/>
        <v>10</v>
      </c>
      <c r="J525" s="591">
        <v>5</v>
      </c>
      <c r="K525" s="591">
        <v>5</v>
      </c>
      <c r="L525" s="392">
        <v>0</v>
      </c>
      <c r="M525" s="599" t="s">
        <v>268</v>
      </c>
      <c r="N525" s="599" t="s">
        <v>268</v>
      </c>
      <c r="O525" s="594" t="s">
        <v>269</v>
      </c>
      <c r="P525" s="599" t="s">
        <v>268</v>
      </c>
      <c r="Q525" s="594" t="s">
        <v>269</v>
      </c>
      <c r="R525" s="599" t="s">
        <v>268</v>
      </c>
      <c r="S525" s="599" t="s">
        <v>268</v>
      </c>
      <c r="T525" s="1218" t="s">
        <v>2069</v>
      </c>
      <c r="U525" s="14"/>
      <c r="V525" s="14">
        <f t="shared" si="94"/>
        <v>0</v>
      </c>
      <c r="W525" s="13"/>
      <c r="X525" s="123"/>
      <c r="Y525" s="14"/>
      <c r="Z525" s="14">
        <f t="shared" si="99"/>
        <v>0</v>
      </c>
      <c r="AB525" s="14"/>
      <c r="AC525" s="14">
        <f t="shared" si="95"/>
        <v>0</v>
      </c>
      <c r="AD525" s="14"/>
      <c r="AE525" s="14">
        <f t="shared" si="96"/>
        <v>0</v>
      </c>
      <c r="AF525" s="14"/>
      <c r="AG525" s="14"/>
      <c r="AH525" s="178">
        <v>0</v>
      </c>
      <c r="AI525" s="14">
        <f t="shared" si="102"/>
        <v>0</v>
      </c>
      <c r="AJ525" s="14"/>
      <c r="AK525" s="14">
        <f t="shared" si="100"/>
        <v>0</v>
      </c>
      <c r="AL525" s="14">
        <f t="shared" si="103"/>
        <v>0</v>
      </c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</row>
    <row r="526" spans="2:61" s="139" customFormat="1" ht="27.6" outlineLevel="1">
      <c r="B526" s="1092"/>
      <c r="C526" s="1216"/>
      <c r="D526" s="564" t="s">
        <v>2035</v>
      </c>
      <c r="E526" s="1092"/>
      <c r="F526" s="1299"/>
      <c r="G526" s="10" t="s">
        <v>8</v>
      </c>
      <c r="H526" s="362" t="s">
        <v>716</v>
      </c>
      <c r="I526" s="157">
        <f t="shared" si="101"/>
        <v>120</v>
      </c>
      <c r="J526" s="591">
        <v>60</v>
      </c>
      <c r="K526" s="591">
        <v>60</v>
      </c>
      <c r="L526" s="392">
        <v>0</v>
      </c>
      <c r="M526" s="599" t="s">
        <v>268</v>
      </c>
      <c r="N526" s="599" t="s">
        <v>268</v>
      </c>
      <c r="O526" s="594" t="s">
        <v>269</v>
      </c>
      <c r="P526" s="599" t="s">
        <v>268</v>
      </c>
      <c r="Q526" s="594" t="s">
        <v>269</v>
      </c>
      <c r="R526" s="599" t="s">
        <v>268</v>
      </c>
      <c r="S526" s="599" t="s">
        <v>268</v>
      </c>
      <c r="T526" s="1220"/>
      <c r="U526" s="14"/>
      <c r="V526" s="14">
        <f t="shared" si="94"/>
        <v>0</v>
      </c>
      <c r="W526" s="13"/>
      <c r="X526" s="123"/>
      <c r="Y526" s="14"/>
      <c r="Z526" s="14">
        <f t="shared" si="99"/>
        <v>0</v>
      </c>
      <c r="AB526" s="14"/>
      <c r="AC526" s="14">
        <f t="shared" si="95"/>
        <v>0</v>
      </c>
      <c r="AD526" s="14"/>
      <c r="AE526" s="14">
        <f t="shared" si="96"/>
        <v>0</v>
      </c>
      <c r="AF526" s="14"/>
      <c r="AG526" s="14"/>
      <c r="AH526" s="178">
        <v>0</v>
      </c>
      <c r="AI526" s="14">
        <f t="shared" si="102"/>
        <v>0</v>
      </c>
      <c r="AJ526" s="14"/>
      <c r="AK526" s="14">
        <f t="shared" si="100"/>
        <v>0</v>
      </c>
      <c r="AL526" s="14">
        <f t="shared" si="103"/>
        <v>0</v>
      </c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</row>
    <row r="527" spans="2:61" s="139" customFormat="1" ht="27.6" outlineLevel="1">
      <c r="B527" s="1092"/>
      <c r="C527" s="1216"/>
      <c r="D527" s="564" t="s">
        <v>2036</v>
      </c>
      <c r="E527" s="1092"/>
      <c r="F527" s="1299"/>
      <c r="G527" s="10" t="s">
        <v>8</v>
      </c>
      <c r="H527" s="362" t="s">
        <v>716</v>
      </c>
      <c r="I527" s="157">
        <f t="shared" ref="I527:I547" si="104">J527+K527</f>
        <v>40</v>
      </c>
      <c r="J527" s="591">
        <v>20</v>
      </c>
      <c r="K527" s="591">
        <v>20</v>
      </c>
      <c r="L527" s="392">
        <v>0</v>
      </c>
      <c r="M527" s="599" t="s">
        <v>268</v>
      </c>
      <c r="N527" s="599" t="s">
        <v>268</v>
      </c>
      <c r="O527" s="594" t="s">
        <v>269</v>
      </c>
      <c r="P527" s="599" t="s">
        <v>268</v>
      </c>
      <c r="Q527" s="594" t="s">
        <v>269</v>
      </c>
      <c r="R527" s="599" t="s">
        <v>268</v>
      </c>
      <c r="S527" s="599" t="s">
        <v>268</v>
      </c>
      <c r="T527" s="1219"/>
      <c r="U527" s="14"/>
      <c r="V527" s="14">
        <f t="shared" si="94"/>
        <v>0</v>
      </c>
      <c r="W527" s="13"/>
      <c r="X527" s="123"/>
      <c r="Y527" s="14"/>
      <c r="Z527" s="14">
        <f t="shared" ref="Z527:Z547" si="105">V527*Y527</f>
        <v>0</v>
      </c>
      <c r="AB527" s="14"/>
      <c r="AC527" s="14">
        <f t="shared" si="95"/>
        <v>0</v>
      </c>
      <c r="AD527" s="14"/>
      <c r="AE527" s="14">
        <f t="shared" si="96"/>
        <v>0</v>
      </c>
      <c r="AF527" s="14"/>
      <c r="AG527" s="14"/>
      <c r="AH527" s="178">
        <v>0</v>
      </c>
      <c r="AI527" s="14">
        <f t="shared" si="102"/>
        <v>0</v>
      </c>
      <c r="AJ527" s="14"/>
      <c r="AK527" s="14">
        <f t="shared" ref="AK527:AK547" si="106">COUNTIF(AM527:AV527,"V")</f>
        <v>0</v>
      </c>
      <c r="AL527" s="14">
        <f t="shared" si="103"/>
        <v>0</v>
      </c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</row>
    <row r="528" spans="2:61" s="139" customFormat="1" ht="13.8" outlineLevel="1">
      <c r="B528" s="1045" t="s">
        <v>1953</v>
      </c>
      <c r="C528" s="1292" t="s">
        <v>2037</v>
      </c>
      <c r="D528" s="562" t="s">
        <v>434</v>
      </c>
      <c r="E528" s="1045" t="s">
        <v>2521</v>
      </c>
      <c r="F528" s="1298">
        <v>44708</v>
      </c>
      <c r="G528" s="10" t="s">
        <v>8</v>
      </c>
      <c r="H528" s="362" t="s">
        <v>716</v>
      </c>
      <c r="I528" s="157">
        <f t="shared" si="104"/>
        <v>60</v>
      </c>
      <c r="J528" s="603">
        <v>30</v>
      </c>
      <c r="K528" s="603">
        <v>30</v>
      </c>
      <c r="L528" s="392">
        <v>0</v>
      </c>
      <c r="M528" s="604" t="s">
        <v>268</v>
      </c>
      <c r="N528" s="604" t="s">
        <v>268</v>
      </c>
      <c r="O528" s="594" t="s">
        <v>269</v>
      </c>
      <c r="P528" s="604" t="s">
        <v>268</v>
      </c>
      <c r="Q528" s="594" t="s">
        <v>269</v>
      </c>
      <c r="R528" s="604" t="s">
        <v>268</v>
      </c>
      <c r="S528" s="604" t="s">
        <v>268</v>
      </c>
      <c r="T528" s="1212" t="s">
        <v>2070</v>
      </c>
      <c r="U528" s="14"/>
      <c r="V528" s="14">
        <f t="shared" si="94"/>
        <v>0</v>
      </c>
      <c r="W528" s="13"/>
      <c r="X528" s="123"/>
      <c r="Y528" s="14"/>
      <c r="Z528" s="14">
        <f t="shared" si="105"/>
        <v>0</v>
      </c>
      <c r="AB528" s="14"/>
      <c r="AC528" s="14">
        <f t="shared" si="95"/>
        <v>0</v>
      </c>
      <c r="AD528" s="14"/>
      <c r="AE528" s="14">
        <f t="shared" si="96"/>
        <v>0</v>
      </c>
      <c r="AF528" s="14"/>
      <c r="AG528" s="14"/>
      <c r="AH528" s="178">
        <v>0</v>
      </c>
      <c r="AI528" s="14">
        <f t="shared" si="102"/>
        <v>0</v>
      </c>
      <c r="AJ528" s="14"/>
      <c r="AK528" s="14">
        <f t="shared" si="106"/>
        <v>0</v>
      </c>
      <c r="AL528" s="14">
        <f t="shared" si="103"/>
        <v>0</v>
      </c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</row>
    <row r="529" spans="2:61" s="139" customFormat="1" ht="13.8" outlineLevel="1">
      <c r="B529" s="1092"/>
      <c r="C529" s="1293"/>
      <c r="D529" s="562" t="s">
        <v>506</v>
      </c>
      <c r="E529" s="1092"/>
      <c r="F529" s="1299"/>
      <c r="G529" s="10" t="s">
        <v>8</v>
      </c>
      <c r="H529" s="362" t="s">
        <v>716</v>
      </c>
      <c r="I529" s="157">
        <f t="shared" si="104"/>
        <v>60</v>
      </c>
      <c r="J529" s="603">
        <v>30</v>
      </c>
      <c r="K529" s="603">
        <v>30</v>
      </c>
      <c r="L529" s="392">
        <v>0</v>
      </c>
      <c r="M529" s="604" t="s">
        <v>268</v>
      </c>
      <c r="N529" s="604" t="s">
        <v>268</v>
      </c>
      <c r="O529" s="594" t="s">
        <v>269</v>
      </c>
      <c r="P529" s="604" t="s">
        <v>268</v>
      </c>
      <c r="Q529" s="594" t="s">
        <v>269</v>
      </c>
      <c r="R529" s="604" t="s">
        <v>268</v>
      </c>
      <c r="S529" s="604" t="s">
        <v>268</v>
      </c>
      <c r="T529" s="1219"/>
      <c r="U529" s="14"/>
      <c r="V529" s="14">
        <f t="shared" si="94"/>
        <v>0</v>
      </c>
      <c r="W529" s="13"/>
      <c r="X529" s="123"/>
      <c r="Y529" s="14"/>
      <c r="Z529" s="14">
        <f t="shared" si="105"/>
        <v>0</v>
      </c>
      <c r="AB529" s="14"/>
      <c r="AC529" s="14">
        <f t="shared" si="95"/>
        <v>0</v>
      </c>
      <c r="AD529" s="14"/>
      <c r="AE529" s="14">
        <f t="shared" si="96"/>
        <v>0</v>
      </c>
      <c r="AF529" s="14"/>
      <c r="AG529" s="14"/>
      <c r="AH529" s="178">
        <v>0</v>
      </c>
      <c r="AI529" s="14">
        <f t="shared" si="102"/>
        <v>0</v>
      </c>
      <c r="AJ529" s="14"/>
      <c r="AK529" s="14">
        <f t="shared" si="106"/>
        <v>0</v>
      </c>
      <c r="AL529" s="14">
        <f t="shared" si="103"/>
        <v>0</v>
      </c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</row>
    <row r="530" spans="2:61" s="139" customFormat="1" ht="13.8" outlineLevel="1">
      <c r="B530" s="1045" t="s">
        <v>1954</v>
      </c>
      <c r="C530" s="955" t="s">
        <v>2038</v>
      </c>
      <c r="D530" s="563" t="s">
        <v>317</v>
      </c>
      <c r="E530" s="1045" t="s">
        <v>2521</v>
      </c>
      <c r="F530" s="1298">
        <v>44708</v>
      </c>
      <c r="G530" s="10" t="s">
        <v>8</v>
      </c>
      <c r="H530" s="362" t="s">
        <v>716</v>
      </c>
      <c r="I530" s="157">
        <f t="shared" si="104"/>
        <v>10</v>
      </c>
      <c r="J530" s="603">
        <v>5</v>
      </c>
      <c r="K530" s="603">
        <v>5</v>
      </c>
      <c r="L530" s="392">
        <v>0</v>
      </c>
      <c r="M530" s="599" t="s">
        <v>268</v>
      </c>
      <c r="N530" s="599" t="s">
        <v>268</v>
      </c>
      <c r="O530" s="594" t="s">
        <v>269</v>
      </c>
      <c r="P530" s="599" t="s">
        <v>268</v>
      </c>
      <c r="Q530" s="594" t="s">
        <v>269</v>
      </c>
      <c r="R530" s="599" t="s">
        <v>268</v>
      </c>
      <c r="S530" s="599" t="s">
        <v>268</v>
      </c>
      <c r="T530" s="1218" t="s">
        <v>2071</v>
      </c>
      <c r="U530" s="14"/>
      <c r="V530" s="14">
        <f t="shared" ref="V530:V547" si="107">SUMIF(U530,"Y",J530)</f>
        <v>0</v>
      </c>
      <c r="W530" s="13"/>
      <c r="X530" s="123"/>
      <c r="Y530" s="14"/>
      <c r="Z530" s="14">
        <f t="shared" si="105"/>
        <v>0</v>
      </c>
      <c r="AB530" s="14"/>
      <c r="AC530" s="14">
        <f t="shared" ref="AC530:AC547" si="108">SUMIF(AB530,"Y",L530)*AK530</f>
        <v>0</v>
      </c>
      <c r="AD530" s="14"/>
      <c r="AE530" s="14">
        <f t="shared" ref="AE530:AE547" si="109">COUNTIF(AM530:AV530,"L")*J530</f>
        <v>0</v>
      </c>
      <c r="AF530" s="14"/>
      <c r="AG530" s="14"/>
      <c r="AH530" s="178">
        <v>0</v>
      </c>
      <c r="AI530" s="14">
        <f t="shared" si="102"/>
        <v>0</v>
      </c>
      <c r="AJ530" s="14"/>
      <c r="AK530" s="14">
        <f t="shared" si="106"/>
        <v>0</v>
      </c>
      <c r="AL530" s="14">
        <f t="shared" si="103"/>
        <v>0</v>
      </c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</row>
    <row r="531" spans="2:61" s="139" customFormat="1" ht="13.8" outlineLevel="1">
      <c r="B531" s="1092"/>
      <c r="C531" s="1293"/>
      <c r="D531" s="562" t="s">
        <v>2039</v>
      </c>
      <c r="E531" s="1092"/>
      <c r="F531" s="1299"/>
      <c r="G531" s="10" t="s">
        <v>8</v>
      </c>
      <c r="H531" s="362" t="s">
        <v>716</v>
      </c>
      <c r="I531" s="157">
        <f t="shared" si="104"/>
        <v>90</v>
      </c>
      <c r="J531" s="603">
        <v>45</v>
      </c>
      <c r="K531" s="603">
        <v>45</v>
      </c>
      <c r="L531" s="392">
        <v>0</v>
      </c>
      <c r="M531" s="599" t="s">
        <v>268</v>
      </c>
      <c r="N531" s="599" t="s">
        <v>268</v>
      </c>
      <c r="O531" s="594" t="s">
        <v>269</v>
      </c>
      <c r="P531" s="599" t="s">
        <v>268</v>
      </c>
      <c r="Q531" s="594" t="s">
        <v>269</v>
      </c>
      <c r="R531" s="599" t="s">
        <v>268</v>
      </c>
      <c r="S531" s="599" t="s">
        <v>268</v>
      </c>
      <c r="T531" s="1219"/>
      <c r="U531" s="14"/>
      <c r="V531" s="14">
        <f t="shared" si="107"/>
        <v>0</v>
      </c>
      <c r="W531" s="13"/>
      <c r="X531" s="123"/>
      <c r="Y531" s="14"/>
      <c r="Z531" s="14">
        <f t="shared" si="105"/>
        <v>0</v>
      </c>
      <c r="AB531" s="14"/>
      <c r="AC531" s="14">
        <f t="shared" si="108"/>
        <v>0</v>
      </c>
      <c r="AD531" s="14"/>
      <c r="AE531" s="14">
        <f t="shared" si="109"/>
        <v>0</v>
      </c>
      <c r="AF531" s="14"/>
      <c r="AG531" s="14"/>
      <c r="AH531" s="178">
        <v>0</v>
      </c>
      <c r="AI531" s="14">
        <f t="shared" si="102"/>
        <v>0</v>
      </c>
      <c r="AJ531" s="14"/>
      <c r="AK531" s="14">
        <f t="shared" si="106"/>
        <v>0</v>
      </c>
      <c r="AL531" s="14">
        <f t="shared" si="103"/>
        <v>0</v>
      </c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</row>
    <row r="532" spans="2:61" s="139" customFormat="1" ht="13.8" outlineLevel="1">
      <c r="B532" s="1045" t="s">
        <v>1955</v>
      </c>
      <c r="C532" s="1292" t="s">
        <v>2040</v>
      </c>
      <c r="D532" s="563" t="s">
        <v>317</v>
      </c>
      <c r="E532" s="1045" t="s">
        <v>2521</v>
      </c>
      <c r="F532" s="1298">
        <v>44708</v>
      </c>
      <c r="G532" s="10" t="s">
        <v>8</v>
      </c>
      <c r="H532" s="362" t="s">
        <v>717</v>
      </c>
      <c r="I532" s="157">
        <f t="shared" si="104"/>
        <v>10</v>
      </c>
      <c r="J532" s="603">
        <v>5</v>
      </c>
      <c r="K532" s="603">
        <v>5</v>
      </c>
      <c r="L532" s="392">
        <v>0</v>
      </c>
      <c r="M532" s="599" t="s">
        <v>268</v>
      </c>
      <c r="N532" s="599" t="s">
        <v>268</v>
      </c>
      <c r="O532" s="594" t="s">
        <v>269</v>
      </c>
      <c r="P532" s="599" t="s">
        <v>268</v>
      </c>
      <c r="Q532" s="594" t="s">
        <v>269</v>
      </c>
      <c r="R532" s="599" t="s">
        <v>268</v>
      </c>
      <c r="S532" s="599" t="s">
        <v>268</v>
      </c>
      <c r="T532" s="1218" t="s">
        <v>1107</v>
      </c>
      <c r="U532" s="14"/>
      <c r="V532" s="14">
        <f t="shared" si="107"/>
        <v>0</v>
      </c>
      <c r="W532" s="13"/>
      <c r="X532" s="123"/>
      <c r="Y532" s="14"/>
      <c r="Z532" s="14">
        <f t="shared" si="105"/>
        <v>0</v>
      </c>
      <c r="AB532" s="14"/>
      <c r="AC532" s="14">
        <f t="shared" si="108"/>
        <v>0</v>
      </c>
      <c r="AD532" s="14"/>
      <c r="AE532" s="14">
        <f t="shared" si="109"/>
        <v>0</v>
      </c>
      <c r="AF532" s="14"/>
      <c r="AG532" s="14"/>
      <c r="AH532" s="178">
        <v>0</v>
      </c>
      <c r="AI532" s="14">
        <f t="shared" ref="AI532:AI538" si="110">IFERROR(COUNTIF(AM532:BL532,"S")*J532*AH532,0)</f>
        <v>0</v>
      </c>
      <c r="AJ532" s="14"/>
      <c r="AK532" s="14">
        <f t="shared" si="106"/>
        <v>0</v>
      </c>
      <c r="AL532" s="14">
        <f t="shared" si="103"/>
        <v>0</v>
      </c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</row>
    <row r="533" spans="2:61" s="139" customFormat="1" ht="13.8" outlineLevel="1">
      <c r="B533" s="1092"/>
      <c r="C533" s="1293"/>
      <c r="D533" s="562" t="s">
        <v>2041</v>
      </c>
      <c r="E533" s="1092"/>
      <c r="F533" s="1299"/>
      <c r="G533" s="10" t="s">
        <v>8</v>
      </c>
      <c r="H533" s="362" t="s">
        <v>717</v>
      </c>
      <c r="I533" s="155">
        <f t="shared" si="104"/>
        <v>40</v>
      </c>
      <c r="J533" s="603">
        <v>20</v>
      </c>
      <c r="K533" s="603">
        <v>20</v>
      </c>
      <c r="L533" s="391">
        <v>0</v>
      </c>
      <c r="M533" s="599" t="s">
        <v>268</v>
      </c>
      <c r="N533" s="599" t="s">
        <v>268</v>
      </c>
      <c r="O533" s="594" t="s">
        <v>269</v>
      </c>
      <c r="P533" s="599" t="s">
        <v>268</v>
      </c>
      <c r="Q533" s="594" t="s">
        <v>269</v>
      </c>
      <c r="R533" s="599" t="s">
        <v>268</v>
      </c>
      <c r="S533" s="599" t="s">
        <v>268</v>
      </c>
      <c r="T533" s="1220"/>
      <c r="U533" s="14"/>
      <c r="V533" s="14">
        <f t="shared" si="107"/>
        <v>0</v>
      </c>
      <c r="W533" s="13"/>
      <c r="X533" s="123"/>
      <c r="Y533" s="14"/>
      <c r="Z533" s="14">
        <f t="shared" si="105"/>
        <v>0</v>
      </c>
      <c r="AB533" s="14"/>
      <c r="AC533" s="14">
        <f t="shared" si="108"/>
        <v>0</v>
      </c>
      <c r="AD533" s="14"/>
      <c r="AE533" s="14">
        <f t="shared" si="109"/>
        <v>0</v>
      </c>
      <c r="AF533" s="14"/>
      <c r="AG533" s="14"/>
      <c r="AH533" s="178">
        <v>0</v>
      </c>
      <c r="AI533" s="14">
        <f t="shared" si="110"/>
        <v>0</v>
      </c>
      <c r="AJ533" s="14"/>
      <c r="AK533" s="14">
        <f t="shared" si="106"/>
        <v>0</v>
      </c>
      <c r="AL533" s="14">
        <f t="shared" si="103"/>
        <v>0</v>
      </c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</row>
    <row r="534" spans="2:61" s="139" customFormat="1" ht="13.8" outlineLevel="1">
      <c r="B534" s="1046"/>
      <c r="C534" s="1295"/>
      <c r="D534" s="562" t="s">
        <v>2042</v>
      </c>
      <c r="E534" s="1046"/>
      <c r="F534" s="1300"/>
      <c r="G534" s="10" t="s">
        <v>8</v>
      </c>
      <c r="H534" s="362" t="s">
        <v>717</v>
      </c>
      <c r="I534" s="155">
        <f t="shared" si="104"/>
        <v>30</v>
      </c>
      <c r="J534" s="603">
        <v>15</v>
      </c>
      <c r="K534" s="603">
        <v>15</v>
      </c>
      <c r="L534" s="391">
        <v>0</v>
      </c>
      <c r="M534" s="599" t="s">
        <v>268</v>
      </c>
      <c r="N534" s="599" t="s">
        <v>268</v>
      </c>
      <c r="O534" s="594" t="s">
        <v>269</v>
      </c>
      <c r="P534" s="599" t="s">
        <v>268</v>
      </c>
      <c r="Q534" s="594" t="s">
        <v>269</v>
      </c>
      <c r="R534" s="599" t="s">
        <v>268</v>
      </c>
      <c r="S534" s="599" t="s">
        <v>268</v>
      </c>
      <c r="T534" s="1219"/>
      <c r="U534" s="14"/>
      <c r="V534" s="14">
        <f t="shared" si="107"/>
        <v>0</v>
      </c>
      <c r="W534" s="13"/>
      <c r="X534" s="123"/>
      <c r="Y534" s="14"/>
      <c r="Z534" s="14">
        <f t="shared" si="105"/>
        <v>0</v>
      </c>
      <c r="AB534" s="14"/>
      <c r="AC534" s="14">
        <f t="shared" si="108"/>
        <v>0</v>
      </c>
      <c r="AD534" s="14"/>
      <c r="AE534" s="14">
        <f t="shared" si="109"/>
        <v>0</v>
      </c>
      <c r="AF534" s="14"/>
      <c r="AG534" s="14"/>
      <c r="AH534" s="178">
        <v>0</v>
      </c>
      <c r="AI534" s="14">
        <f t="shared" si="110"/>
        <v>0</v>
      </c>
      <c r="AJ534" s="14"/>
      <c r="AK534" s="14">
        <f t="shared" si="106"/>
        <v>0</v>
      </c>
      <c r="AL534" s="14">
        <f t="shared" si="103"/>
        <v>0</v>
      </c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</row>
    <row r="535" spans="2:61" s="139" customFormat="1" ht="13.8" outlineLevel="1">
      <c r="B535" s="1045" t="s">
        <v>1956</v>
      </c>
      <c r="C535" s="1292" t="s">
        <v>2043</v>
      </c>
      <c r="D535" s="562" t="s">
        <v>483</v>
      </c>
      <c r="E535" s="1045" t="s">
        <v>2521</v>
      </c>
      <c r="F535" s="1298">
        <v>44708</v>
      </c>
      <c r="G535" s="10" t="s">
        <v>8</v>
      </c>
      <c r="H535" s="362" t="s">
        <v>716</v>
      </c>
      <c r="I535" s="155">
        <f t="shared" si="104"/>
        <v>10</v>
      </c>
      <c r="J535" s="603">
        <v>5</v>
      </c>
      <c r="K535" s="603">
        <v>5</v>
      </c>
      <c r="L535" s="391">
        <v>0</v>
      </c>
      <c r="M535" s="604" t="s">
        <v>268</v>
      </c>
      <c r="N535" s="604" t="s">
        <v>268</v>
      </c>
      <c r="O535" s="594" t="s">
        <v>269</v>
      </c>
      <c r="P535" s="604" t="s">
        <v>268</v>
      </c>
      <c r="Q535" s="594" t="s">
        <v>269</v>
      </c>
      <c r="R535" s="604" t="s">
        <v>268</v>
      </c>
      <c r="S535" s="604" t="s">
        <v>268</v>
      </c>
      <c r="T535" s="1218" t="s">
        <v>2072</v>
      </c>
      <c r="U535" s="14"/>
      <c r="V535" s="14">
        <f t="shared" si="107"/>
        <v>0</v>
      </c>
      <c r="W535" s="13"/>
      <c r="X535" s="123"/>
      <c r="Y535" s="14"/>
      <c r="Z535" s="14">
        <f t="shared" si="105"/>
        <v>0</v>
      </c>
      <c r="AB535" s="14"/>
      <c r="AC535" s="14">
        <f t="shared" si="108"/>
        <v>0</v>
      </c>
      <c r="AD535" s="14"/>
      <c r="AE535" s="14">
        <f t="shared" si="109"/>
        <v>0</v>
      </c>
      <c r="AF535" s="14"/>
      <c r="AG535" s="14"/>
      <c r="AH535" s="178">
        <v>0</v>
      </c>
      <c r="AI535" s="14">
        <f t="shared" si="110"/>
        <v>0</v>
      </c>
      <c r="AJ535" s="14"/>
      <c r="AK535" s="14">
        <f t="shared" si="106"/>
        <v>0</v>
      </c>
      <c r="AL535" s="14">
        <f t="shared" si="103"/>
        <v>0</v>
      </c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</row>
    <row r="536" spans="2:61" s="139" customFormat="1" ht="13.8" outlineLevel="1">
      <c r="B536" s="1092"/>
      <c r="C536" s="1293"/>
      <c r="D536" s="562" t="s">
        <v>2044</v>
      </c>
      <c r="E536" s="1092"/>
      <c r="F536" s="1299"/>
      <c r="G536" s="10" t="s">
        <v>8</v>
      </c>
      <c r="H536" s="362" t="s">
        <v>716</v>
      </c>
      <c r="I536" s="155">
        <f t="shared" si="104"/>
        <v>180</v>
      </c>
      <c r="J536" s="603">
        <v>90</v>
      </c>
      <c r="K536" s="603">
        <v>90</v>
      </c>
      <c r="L536" s="391">
        <v>0</v>
      </c>
      <c r="M536" s="604" t="s">
        <v>268</v>
      </c>
      <c r="N536" s="604" t="s">
        <v>268</v>
      </c>
      <c r="O536" s="594" t="s">
        <v>269</v>
      </c>
      <c r="P536" s="604" t="s">
        <v>268</v>
      </c>
      <c r="Q536" s="594" t="s">
        <v>269</v>
      </c>
      <c r="R536" s="604" t="s">
        <v>268</v>
      </c>
      <c r="S536" s="604" t="s">
        <v>268</v>
      </c>
      <c r="T536" s="1219"/>
      <c r="U536" s="14"/>
      <c r="V536" s="14">
        <f t="shared" si="107"/>
        <v>0</v>
      </c>
      <c r="W536" s="13"/>
      <c r="X536" s="123"/>
      <c r="Y536" s="14"/>
      <c r="Z536" s="14">
        <f t="shared" si="105"/>
        <v>0</v>
      </c>
      <c r="AB536" s="14"/>
      <c r="AC536" s="14">
        <f t="shared" si="108"/>
        <v>0</v>
      </c>
      <c r="AD536" s="14"/>
      <c r="AE536" s="14">
        <f t="shared" si="109"/>
        <v>0</v>
      </c>
      <c r="AF536" s="14"/>
      <c r="AG536" s="14"/>
      <c r="AH536" s="178">
        <v>0</v>
      </c>
      <c r="AI536" s="14">
        <f t="shared" si="110"/>
        <v>0</v>
      </c>
      <c r="AJ536" s="14"/>
      <c r="AK536" s="14">
        <f t="shared" si="106"/>
        <v>0</v>
      </c>
      <c r="AL536" s="14">
        <f t="shared" si="103"/>
        <v>0</v>
      </c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</row>
    <row r="537" spans="2:61" s="139" customFormat="1" ht="13.8" outlineLevel="1">
      <c r="B537" s="1045" t="s">
        <v>1957</v>
      </c>
      <c r="C537" s="1292" t="s">
        <v>2045</v>
      </c>
      <c r="D537" s="563" t="s">
        <v>317</v>
      </c>
      <c r="E537" s="1045" t="s">
        <v>2521</v>
      </c>
      <c r="F537" s="1298">
        <v>44708</v>
      </c>
      <c r="G537" s="10" t="s">
        <v>8</v>
      </c>
      <c r="H537" s="362" t="s">
        <v>716</v>
      </c>
      <c r="I537" s="155">
        <f t="shared" si="104"/>
        <v>10</v>
      </c>
      <c r="J537" s="603">
        <v>5</v>
      </c>
      <c r="K537" s="603">
        <v>5</v>
      </c>
      <c r="L537" s="391">
        <v>0</v>
      </c>
      <c r="M537" s="599" t="s">
        <v>268</v>
      </c>
      <c r="N537" s="599" t="s">
        <v>268</v>
      </c>
      <c r="O537" s="594" t="s">
        <v>269</v>
      </c>
      <c r="P537" s="599" t="s">
        <v>268</v>
      </c>
      <c r="Q537" s="594" t="s">
        <v>269</v>
      </c>
      <c r="R537" s="599" t="s">
        <v>268</v>
      </c>
      <c r="S537" s="599" t="s">
        <v>268</v>
      </c>
      <c r="T537" s="1218" t="s">
        <v>2072</v>
      </c>
      <c r="U537" s="14"/>
      <c r="V537" s="14">
        <f t="shared" si="107"/>
        <v>0</v>
      </c>
      <c r="W537" s="13"/>
      <c r="X537" s="123"/>
      <c r="Y537" s="14"/>
      <c r="Z537" s="14">
        <f t="shared" si="105"/>
        <v>0</v>
      </c>
      <c r="AB537" s="14"/>
      <c r="AC537" s="14">
        <f t="shared" si="108"/>
        <v>0</v>
      </c>
      <c r="AD537" s="14"/>
      <c r="AE537" s="14">
        <f t="shared" si="109"/>
        <v>0</v>
      </c>
      <c r="AF537" s="14"/>
      <c r="AG537" s="14"/>
      <c r="AH537" s="178">
        <v>0</v>
      </c>
      <c r="AI537" s="14">
        <f t="shared" si="110"/>
        <v>0</v>
      </c>
      <c r="AJ537" s="14"/>
      <c r="AK537" s="14">
        <f t="shared" si="106"/>
        <v>0</v>
      </c>
      <c r="AL537" s="14">
        <f t="shared" si="103"/>
        <v>0</v>
      </c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</row>
    <row r="538" spans="2:61" s="139" customFormat="1" ht="13.8" outlineLevel="1">
      <c r="B538" s="1092"/>
      <c r="C538" s="1293"/>
      <c r="D538" s="562" t="s">
        <v>2046</v>
      </c>
      <c r="E538" s="1092"/>
      <c r="F538" s="1299"/>
      <c r="G538" s="10" t="s">
        <v>8</v>
      </c>
      <c r="H538" s="362" t="s">
        <v>716</v>
      </c>
      <c r="I538" s="155">
        <f t="shared" si="104"/>
        <v>210</v>
      </c>
      <c r="J538" s="603">
        <v>90</v>
      </c>
      <c r="K538" s="603">
        <v>120</v>
      </c>
      <c r="L538" s="523">
        <v>90</v>
      </c>
      <c r="M538" s="599" t="s">
        <v>268</v>
      </c>
      <c r="N538" s="599" t="s">
        <v>268</v>
      </c>
      <c r="O538" s="599" t="s">
        <v>268</v>
      </c>
      <c r="P538" s="599" t="s">
        <v>268</v>
      </c>
      <c r="Q538" s="599" t="s">
        <v>268</v>
      </c>
      <c r="R538" s="599" t="s">
        <v>268</v>
      </c>
      <c r="S538" s="599" t="s">
        <v>268</v>
      </c>
      <c r="T538" s="1220"/>
      <c r="U538" s="14"/>
      <c r="V538" s="14">
        <f t="shared" si="107"/>
        <v>0</v>
      </c>
      <c r="W538" s="13"/>
      <c r="X538" s="123"/>
      <c r="Y538" s="14"/>
      <c r="Z538" s="14">
        <f t="shared" si="105"/>
        <v>0</v>
      </c>
      <c r="AB538" s="14"/>
      <c r="AC538" s="14">
        <f t="shared" si="108"/>
        <v>0</v>
      </c>
      <c r="AD538" s="14"/>
      <c r="AE538" s="14">
        <f t="shared" si="109"/>
        <v>0</v>
      </c>
      <c r="AF538" s="14"/>
      <c r="AG538" s="14"/>
      <c r="AH538" s="178">
        <v>0</v>
      </c>
      <c r="AI538" s="14">
        <f t="shared" si="110"/>
        <v>0</v>
      </c>
      <c r="AJ538" s="14"/>
      <c r="AK538" s="14">
        <f t="shared" si="106"/>
        <v>0</v>
      </c>
      <c r="AL538" s="14">
        <f t="shared" si="103"/>
        <v>0</v>
      </c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</row>
    <row r="539" spans="2:61" s="139" customFormat="1" ht="13.8" outlineLevel="1">
      <c r="B539" s="1046"/>
      <c r="C539" s="1295"/>
      <c r="D539" s="562" t="s">
        <v>2047</v>
      </c>
      <c r="E539" s="1046"/>
      <c r="F539" s="1300"/>
      <c r="G539" s="10" t="s">
        <v>8</v>
      </c>
      <c r="H539" s="362" t="s">
        <v>716</v>
      </c>
      <c r="I539" s="157">
        <f t="shared" si="104"/>
        <v>360</v>
      </c>
      <c r="J539" s="603">
        <v>180</v>
      </c>
      <c r="K539" s="603">
        <v>180</v>
      </c>
      <c r="L539" s="392">
        <v>0</v>
      </c>
      <c r="M539" s="599" t="s">
        <v>268</v>
      </c>
      <c r="N539" s="599" t="s">
        <v>268</v>
      </c>
      <c r="O539" s="594" t="s">
        <v>269</v>
      </c>
      <c r="P539" s="599" t="s">
        <v>268</v>
      </c>
      <c r="Q539" s="594" t="s">
        <v>269</v>
      </c>
      <c r="R539" s="599" t="s">
        <v>268</v>
      </c>
      <c r="S539" s="599" t="s">
        <v>268</v>
      </c>
      <c r="T539" s="1219"/>
      <c r="U539" s="14"/>
      <c r="V539" s="14">
        <f t="shared" si="107"/>
        <v>0</v>
      </c>
      <c r="W539" s="13"/>
      <c r="X539" s="123"/>
      <c r="Y539" s="14"/>
      <c r="Z539" s="14">
        <f t="shared" si="105"/>
        <v>0</v>
      </c>
      <c r="AB539" s="14"/>
      <c r="AC539" s="14">
        <f t="shared" si="108"/>
        <v>0</v>
      </c>
      <c r="AD539" s="14"/>
      <c r="AE539" s="14">
        <f t="shared" si="109"/>
        <v>0</v>
      </c>
      <c r="AF539" s="14"/>
      <c r="AG539" s="14"/>
      <c r="AH539" s="178">
        <v>0</v>
      </c>
      <c r="AI539" s="14">
        <f>IFERROR(COUNTIF(AM539:BL539, "S")*J539*AH539,0)</f>
        <v>0</v>
      </c>
      <c r="AJ539" s="14"/>
      <c r="AK539" s="14">
        <f t="shared" si="106"/>
        <v>0</v>
      </c>
      <c r="AL539" s="14">
        <f t="shared" si="103"/>
        <v>0</v>
      </c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</row>
    <row r="540" spans="2:61" s="139" customFormat="1" ht="13.8" outlineLevel="1">
      <c r="B540" s="1045" t="s">
        <v>3864</v>
      </c>
      <c r="C540" s="1292" t="s">
        <v>2048</v>
      </c>
      <c r="D540" s="563" t="s">
        <v>317</v>
      </c>
      <c r="E540" s="1045" t="s">
        <v>3861</v>
      </c>
      <c r="F540" s="1298">
        <v>44783</v>
      </c>
      <c r="G540" s="10" t="s">
        <v>8</v>
      </c>
      <c r="H540" s="362" t="s">
        <v>717</v>
      </c>
      <c r="I540" s="157">
        <f t="shared" si="104"/>
        <v>10</v>
      </c>
      <c r="J540" s="603">
        <v>5</v>
      </c>
      <c r="K540" s="603">
        <v>5</v>
      </c>
      <c r="L540" s="392">
        <v>0</v>
      </c>
      <c r="M540" s="599" t="s">
        <v>268</v>
      </c>
      <c r="N540" s="599" t="s">
        <v>268</v>
      </c>
      <c r="O540" s="594" t="s">
        <v>269</v>
      </c>
      <c r="P540" s="599" t="s">
        <v>268</v>
      </c>
      <c r="Q540" s="594" t="s">
        <v>269</v>
      </c>
      <c r="R540" s="599" t="s">
        <v>268</v>
      </c>
      <c r="S540" s="599" t="s">
        <v>268</v>
      </c>
      <c r="T540" s="1218" t="s">
        <v>2072</v>
      </c>
      <c r="U540" s="14"/>
      <c r="V540" s="14">
        <f t="shared" si="107"/>
        <v>0</v>
      </c>
      <c r="W540" s="13"/>
      <c r="X540" s="123"/>
      <c r="Y540" s="14"/>
      <c r="Z540" s="14">
        <f t="shared" si="105"/>
        <v>0</v>
      </c>
      <c r="AB540" s="14"/>
      <c r="AC540" s="14">
        <f t="shared" si="108"/>
        <v>0</v>
      </c>
      <c r="AD540" s="14"/>
      <c r="AE540" s="14">
        <f t="shared" si="109"/>
        <v>0</v>
      </c>
      <c r="AF540" s="14"/>
      <c r="AG540" s="14"/>
      <c r="AH540" s="178">
        <v>0</v>
      </c>
      <c r="AI540" s="14">
        <f>IFERROR(COUNTIF(AM540:BL540, "S")*J540*AH540,0)</f>
        <v>0</v>
      </c>
      <c r="AJ540" s="14"/>
      <c r="AK540" s="14">
        <f t="shared" si="106"/>
        <v>0</v>
      </c>
      <c r="AL540" s="14">
        <f t="shared" si="103"/>
        <v>0</v>
      </c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</row>
    <row r="541" spans="2:61" s="139" customFormat="1" ht="27.6" outlineLevel="1">
      <c r="B541" s="1092"/>
      <c r="C541" s="1293"/>
      <c r="D541" s="559" t="s">
        <v>2049</v>
      </c>
      <c r="E541" s="1092"/>
      <c r="F541" s="1299"/>
      <c r="G541" s="10" t="s">
        <v>8</v>
      </c>
      <c r="H541" s="362" t="s">
        <v>717</v>
      </c>
      <c r="I541" s="157">
        <f t="shared" si="104"/>
        <v>120</v>
      </c>
      <c r="J541" s="603">
        <v>60</v>
      </c>
      <c r="K541" s="603">
        <v>60</v>
      </c>
      <c r="L541" s="392">
        <v>0</v>
      </c>
      <c r="M541" s="599" t="s">
        <v>268</v>
      </c>
      <c r="N541" s="599" t="s">
        <v>268</v>
      </c>
      <c r="O541" s="594" t="s">
        <v>269</v>
      </c>
      <c r="P541" s="599" t="s">
        <v>268</v>
      </c>
      <c r="Q541" s="594" t="s">
        <v>269</v>
      </c>
      <c r="R541" s="599" t="s">
        <v>268</v>
      </c>
      <c r="S541" s="599" t="s">
        <v>268</v>
      </c>
      <c r="T541" s="1220"/>
      <c r="U541" s="14"/>
      <c r="V541" s="14">
        <f t="shared" si="107"/>
        <v>0</v>
      </c>
      <c r="W541" s="13"/>
      <c r="X541" s="123"/>
      <c r="Y541" s="14"/>
      <c r="Z541" s="14">
        <f t="shared" si="105"/>
        <v>0</v>
      </c>
      <c r="AB541" s="14"/>
      <c r="AC541" s="14">
        <f t="shared" si="108"/>
        <v>0</v>
      </c>
      <c r="AD541" s="14"/>
      <c r="AE541" s="14">
        <f t="shared" si="109"/>
        <v>0</v>
      </c>
      <c r="AF541" s="14"/>
      <c r="AG541" s="14"/>
      <c r="AH541" s="178">
        <v>0</v>
      </c>
      <c r="AI541" s="14">
        <f>IFERROR(COUNTIF(AM541:BL541, "S")*J541*AH541,0)</f>
        <v>0</v>
      </c>
      <c r="AJ541" s="14"/>
      <c r="AK541" s="14">
        <f t="shared" si="106"/>
        <v>0</v>
      </c>
      <c r="AL541" s="14">
        <f t="shared" si="103"/>
        <v>0</v>
      </c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</row>
    <row r="542" spans="2:61" s="139" customFormat="1" ht="55.2" outlineLevel="1">
      <c r="B542" s="1092"/>
      <c r="C542" s="1293"/>
      <c r="D542" s="559" t="s">
        <v>2050</v>
      </c>
      <c r="E542" s="1092"/>
      <c r="F542" s="1299"/>
      <c r="G542" s="10" t="s">
        <v>8</v>
      </c>
      <c r="H542" s="362" t="s">
        <v>717</v>
      </c>
      <c r="I542" s="157">
        <f t="shared" si="104"/>
        <v>360</v>
      </c>
      <c r="J542" s="603">
        <v>180</v>
      </c>
      <c r="K542" s="603">
        <v>180</v>
      </c>
      <c r="L542" s="392">
        <v>0</v>
      </c>
      <c r="M542" s="605" t="s">
        <v>268</v>
      </c>
      <c r="N542" s="605" t="s">
        <v>268</v>
      </c>
      <c r="O542" s="594" t="s">
        <v>269</v>
      </c>
      <c r="P542" s="605" t="s">
        <v>268</v>
      </c>
      <c r="Q542" s="594" t="s">
        <v>269</v>
      </c>
      <c r="R542" s="605" t="s">
        <v>268</v>
      </c>
      <c r="S542" s="605" t="s">
        <v>268</v>
      </c>
      <c r="T542" s="1220"/>
      <c r="U542" s="14"/>
      <c r="V542" s="14">
        <f t="shared" si="107"/>
        <v>0</v>
      </c>
      <c r="W542" s="13"/>
      <c r="X542" s="123"/>
      <c r="Y542" s="14"/>
      <c r="Z542" s="14">
        <f t="shared" si="105"/>
        <v>0</v>
      </c>
      <c r="AB542" s="14"/>
      <c r="AC542" s="14">
        <f t="shared" si="108"/>
        <v>0</v>
      </c>
      <c r="AD542" s="14"/>
      <c r="AE542" s="14">
        <f t="shared" si="109"/>
        <v>0</v>
      </c>
      <c r="AF542" s="14"/>
      <c r="AG542" s="14"/>
      <c r="AH542" s="178">
        <v>0</v>
      </c>
      <c r="AI542" s="14">
        <f>IFERROR(COUNTIF(AM542:BL542, "S")*J542*AH542,0)</f>
        <v>0</v>
      </c>
      <c r="AJ542" s="14"/>
      <c r="AK542" s="14">
        <f t="shared" si="106"/>
        <v>0</v>
      </c>
      <c r="AL542" s="14">
        <f t="shared" si="103"/>
        <v>0</v>
      </c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</row>
    <row r="543" spans="2:61" s="139" customFormat="1" ht="55.2" outlineLevel="1">
      <c r="B543" s="1092"/>
      <c r="C543" s="1293"/>
      <c r="D543" s="559" t="s">
        <v>2051</v>
      </c>
      <c r="E543" s="1092"/>
      <c r="F543" s="1299"/>
      <c r="G543" s="10" t="s">
        <v>8</v>
      </c>
      <c r="H543" s="362" t="s">
        <v>717</v>
      </c>
      <c r="I543" s="157">
        <f t="shared" si="104"/>
        <v>360</v>
      </c>
      <c r="J543" s="603">
        <v>180</v>
      </c>
      <c r="K543" s="603">
        <v>180</v>
      </c>
      <c r="L543" s="392">
        <v>0</v>
      </c>
      <c r="M543" s="605" t="s">
        <v>268</v>
      </c>
      <c r="N543" s="605" t="s">
        <v>268</v>
      </c>
      <c r="O543" s="594" t="s">
        <v>269</v>
      </c>
      <c r="P543" s="605" t="s">
        <v>268</v>
      </c>
      <c r="Q543" s="594" t="s">
        <v>269</v>
      </c>
      <c r="R543" s="605" t="s">
        <v>268</v>
      </c>
      <c r="S543" s="605" t="s">
        <v>268</v>
      </c>
      <c r="T543" s="1220"/>
      <c r="U543" s="14"/>
      <c r="V543" s="14">
        <f t="shared" si="107"/>
        <v>0</v>
      </c>
      <c r="W543" s="13"/>
      <c r="X543" s="123"/>
      <c r="Y543" s="14"/>
      <c r="Z543" s="14">
        <f t="shared" si="105"/>
        <v>0</v>
      </c>
      <c r="AB543" s="14"/>
      <c r="AC543" s="14">
        <f t="shared" si="108"/>
        <v>0</v>
      </c>
      <c r="AD543" s="14"/>
      <c r="AE543" s="14">
        <f t="shared" si="109"/>
        <v>0</v>
      </c>
      <c r="AF543" s="14"/>
      <c r="AG543" s="14"/>
      <c r="AH543" s="178">
        <v>0</v>
      </c>
      <c r="AI543" s="14">
        <f>IFERROR(COUNTIF(AM543:BL543, "S")*J543*AH543,0)</f>
        <v>0</v>
      </c>
      <c r="AJ543" s="14"/>
      <c r="AK543" s="14">
        <f t="shared" si="106"/>
        <v>0</v>
      </c>
      <c r="AL543" s="14">
        <f t="shared" si="103"/>
        <v>0</v>
      </c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</row>
    <row r="544" spans="2:61" s="139" customFormat="1" ht="13.05" customHeight="1" outlineLevel="1">
      <c r="B544" s="1046"/>
      <c r="C544" s="1295"/>
      <c r="D544" s="559" t="s">
        <v>2052</v>
      </c>
      <c r="E544" s="1046"/>
      <c r="F544" s="1300"/>
      <c r="G544" s="10" t="s">
        <v>8</v>
      </c>
      <c r="H544" s="362" t="s">
        <v>717</v>
      </c>
      <c r="I544" s="157">
        <f t="shared" si="104"/>
        <v>300</v>
      </c>
      <c r="J544" s="603">
        <v>150</v>
      </c>
      <c r="K544" s="603">
        <v>150</v>
      </c>
      <c r="L544" s="392">
        <v>0</v>
      </c>
      <c r="M544" s="599" t="s">
        <v>268</v>
      </c>
      <c r="N544" s="599" t="s">
        <v>268</v>
      </c>
      <c r="O544" s="594" t="s">
        <v>269</v>
      </c>
      <c r="P544" s="594" t="s">
        <v>269</v>
      </c>
      <c r="Q544" s="599" t="s">
        <v>268</v>
      </c>
      <c r="R544" s="599" t="s">
        <v>268</v>
      </c>
      <c r="S544" s="599" t="s">
        <v>268</v>
      </c>
      <c r="T544" s="1219"/>
      <c r="U544" s="14"/>
      <c r="V544" s="14">
        <f t="shared" si="107"/>
        <v>0</v>
      </c>
      <c r="W544" s="13"/>
      <c r="X544" s="123"/>
      <c r="Y544" s="14"/>
      <c r="Z544" s="14">
        <f t="shared" si="105"/>
        <v>0</v>
      </c>
      <c r="AB544" s="14"/>
      <c r="AC544" s="14">
        <f t="shared" si="108"/>
        <v>0</v>
      </c>
      <c r="AD544" s="14"/>
      <c r="AE544" s="14">
        <f t="shared" si="109"/>
        <v>0</v>
      </c>
      <c r="AF544" s="14"/>
      <c r="AG544" s="14"/>
      <c r="AH544" s="178">
        <v>0</v>
      </c>
      <c r="AI544" s="14">
        <f>IFERROR(COUNTIF(AM544:BL544,"S")*J544*AH544,0)</f>
        <v>0</v>
      </c>
      <c r="AJ544" s="14"/>
      <c r="AK544" s="14">
        <f t="shared" si="106"/>
        <v>0</v>
      </c>
      <c r="AL544" s="14">
        <f>Z544-AC544-AE544-AI544</f>
        <v>0</v>
      </c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</row>
    <row r="545" spans="2:61" s="139" customFormat="1" ht="13.8" outlineLevel="1">
      <c r="B545" s="1045" t="s">
        <v>1958</v>
      </c>
      <c r="C545" s="1292" t="s">
        <v>2053</v>
      </c>
      <c r="D545" s="563" t="s">
        <v>317</v>
      </c>
      <c r="E545" s="1045" t="s">
        <v>2520</v>
      </c>
      <c r="F545" s="1298">
        <v>44725</v>
      </c>
      <c r="G545" s="10" t="s">
        <v>8</v>
      </c>
      <c r="H545" s="362" t="s">
        <v>717</v>
      </c>
      <c r="I545" s="155">
        <f t="shared" si="104"/>
        <v>10</v>
      </c>
      <c r="J545" s="603">
        <v>5</v>
      </c>
      <c r="K545" s="603">
        <v>5</v>
      </c>
      <c r="L545" s="391">
        <v>0</v>
      </c>
      <c r="M545" s="599" t="s">
        <v>268</v>
      </c>
      <c r="N545" s="599" t="s">
        <v>268</v>
      </c>
      <c r="O545" s="594" t="s">
        <v>269</v>
      </c>
      <c r="P545" s="599" t="s">
        <v>268</v>
      </c>
      <c r="Q545" s="594" t="s">
        <v>269</v>
      </c>
      <c r="R545" s="599" t="s">
        <v>268</v>
      </c>
      <c r="S545" s="599" t="s">
        <v>268</v>
      </c>
      <c r="T545" s="1218" t="s">
        <v>2072</v>
      </c>
      <c r="U545" s="14"/>
      <c r="V545" s="14">
        <f t="shared" si="107"/>
        <v>0</v>
      </c>
      <c r="W545" s="13"/>
      <c r="X545" s="123"/>
      <c r="Y545" s="14"/>
      <c r="Z545" s="14">
        <f t="shared" si="105"/>
        <v>0</v>
      </c>
      <c r="AB545" s="14"/>
      <c r="AC545" s="14">
        <f t="shared" si="108"/>
        <v>0</v>
      </c>
      <c r="AD545" s="14"/>
      <c r="AE545" s="14">
        <f t="shared" si="109"/>
        <v>0</v>
      </c>
      <c r="AF545" s="14"/>
      <c r="AG545" s="14"/>
      <c r="AH545" s="178">
        <v>0</v>
      </c>
      <c r="AI545" s="14">
        <f>IFERROR(COUNTIF(AM545:BL545,"S")*J545*AH545,0)</f>
        <v>0</v>
      </c>
      <c r="AJ545" s="14"/>
      <c r="AK545" s="14">
        <f t="shared" si="106"/>
        <v>0</v>
      </c>
      <c r="AL545" s="14">
        <f>Z545-AC545-AE545-AI545</f>
        <v>0</v>
      </c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</row>
    <row r="546" spans="2:61" s="139" customFormat="1" ht="13.8" outlineLevel="1">
      <c r="B546" s="1092"/>
      <c r="C546" s="1293"/>
      <c r="D546" s="562" t="s">
        <v>25</v>
      </c>
      <c r="E546" s="1092"/>
      <c r="F546" s="1299"/>
      <c r="G546" s="10" t="s">
        <v>8</v>
      </c>
      <c r="H546" s="362" t="s">
        <v>717</v>
      </c>
      <c r="I546" s="155">
        <f t="shared" si="104"/>
        <v>1800</v>
      </c>
      <c r="J546" s="603">
        <v>900</v>
      </c>
      <c r="K546" s="603">
        <v>900</v>
      </c>
      <c r="L546" s="391">
        <v>0</v>
      </c>
      <c r="M546" s="599" t="s">
        <v>268</v>
      </c>
      <c r="N546" s="599" t="s">
        <v>268</v>
      </c>
      <c r="O546" s="594" t="s">
        <v>269</v>
      </c>
      <c r="P546" s="599" t="s">
        <v>268</v>
      </c>
      <c r="Q546" s="594" t="s">
        <v>269</v>
      </c>
      <c r="R546" s="599" t="s">
        <v>268</v>
      </c>
      <c r="S546" s="599" t="s">
        <v>268</v>
      </c>
      <c r="T546" s="1220"/>
      <c r="U546" s="14"/>
      <c r="V546" s="14">
        <f t="shared" si="107"/>
        <v>0</v>
      </c>
      <c r="W546" s="13"/>
      <c r="X546" s="123"/>
      <c r="Y546" s="14"/>
      <c r="Z546" s="14">
        <f t="shared" si="105"/>
        <v>0</v>
      </c>
      <c r="AB546" s="14"/>
      <c r="AC546" s="14">
        <f t="shared" si="108"/>
        <v>0</v>
      </c>
      <c r="AD546" s="14"/>
      <c r="AE546" s="14">
        <f t="shared" si="109"/>
        <v>0</v>
      </c>
      <c r="AF546" s="14"/>
      <c r="AG546" s="14"/>
      <c r="AH546" s="178">
        <v>0</v>
      </c>
      <c r="AI546" s="14">
        <f>IFERROR(COUNTIF(AM546:BL546,"S")*J546*AH546,0)</f>
        <v>0</v>
      </c>
      <c r="AJ546" s="14"/>
      <c r="AK546" s="14">
        <f t="shared" si="106"/>
        <v>0</v>
      </c>
      <c r="AL546" s="14">
        <f>Z546-AC546-AE546-AI546</f>
        <v>0</v>
      </c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</row>
    <row r="547" spans="2:61" s="139" customFormat="1" ht="13.8" outlineLevel="1">
      <c r="B547" s="1046"/>
      <c r="C547" s="1295"/>
      <c r="D547" s="562" t="s">
        <v>489</v>
      </c>
      <c r="E547" s="1046"/>
      <c r="F547" s="1300"/>
      <c r="G547" s="10" t="s">
        <v>8</v>
      </c>
      <c r="H547" s="362" t="s">
        <v>717</v>
      </c>
      <c r="I547" s="155">
        <f t="shared" si="104"/>
        <v>600</v>
      </c>
      <c r="J547" s="603">
        <v>300</v>
      </c>
      <c r="K547" s="603">
        <v>300</v>
      </c>
      <c r="L547" s="391">
        <v>0</v>
      </c>
      <c r="M547" s="599" t="s">
        <v>268</v>
      </c>
      <c r="N547" s="599" t="s">
        <v>268</v>
      </c>
      <c r="O547" s="594" t="s">
        <v>269</v>
      </c>
      <c r="P547" s="599" t="s">
        <v>268</v>
      </c>
      <c r="Q547" s="594" t="s">
        <v>269</v>
      </c>
      <c r="R547" s="599" t="s">
        <v>268</v>
      </c>
      <c r="S547" s="599" t="s">
        <v>268</v>
      </c>
      <c r="T547" s="1219"/>
      <c r="U547" s="14"/>
      <c r="V547" s="14">
        <f t="shared" si="107"/>
        <v>0</v>
      </c>
      <c r="W547" s="13"/>
      <c r="X547" s="123"/>
      <c r="Y547" s="14"/>
      <c r="Z547" s="14">
        <f t="shared" si="105"/>
        <v>0</v>
      </c>
      <c r="AB547" s="14"/>
      <c r="AC547" s="14">
        <f t="shared" si="108"/>
        <v>0</v>
      </c>
      <c r="AD547" s="14"/>
      <c r="AE547" s="14">
        <f t="shared" si="109"/>
        <v>0</v>
      </c>
      <c r="AF547" s="14"/>
      <c r="AG547" s="14"/>
      <c r="AH547" s="178">
        <v>0</v>
      </c>
      <c r="AI547" s="14">
        <f>IFERROR(COUNTIF(AM547:BL547,"S")*J547*AH547,0)</f>
        <v>0</v>
      </c>
      <c r="AJ547" s="14"/>
      <c r="AK547" s="14">
        <f t="shared" si="106"/>
        <v>0</v>
      </c>
      <c r="AL547" s="14">
        <f>Z547-AC547-AE547-AI547</f>
        <v>0</v>
      </c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</row>
    <row r="548" spans="2:61" s="139" customFormat="1" ht="13.8">
      <c r="B548" s="1118" t="s">
        <v>2693</v>
      </c>
      <c r="C548" s="1118"/>
      <c r="D548" s="1118"/>
      <c r="E548" s="1118"/>
      <c r="F548" s="1120"/>
      <c r="G548" s="19" t="s">
        <v>5</v>
      </c>
      <c r="H548" s="8"/>
      <c r="I548" s="8">
        <f>I549/60</f>
        <v>521.11616666666657</v>
      </c>
      <c r="J548" s="175">
        <f>J549/60</f>
        <v>181.11333333333332</v>
      </c>
      <c r="K548" s="175">
        <f>K549/60</f>
        <v>340.00283333333329</v>
      </c>
      <c r="L548" s="388">
        <f>L549/60</f>
        <v>1.9166666666666667</v>
      </c>
      <c r="M548" s="20"/>
      <c r="N548" s="20"/>
      <c r="O548" s="20"/>
      <c r="P548" s="20"/>
      <c r="Q548" s="20"/>
      <c r="R548" s="20"/>
      <c r="S548" s="20"/>
      <c r="T548" s="506"/>
      <c r="U548" s="20"/>
      <c r="V548" s="8">
        <f>V549/60</f>
        <v>0</v>
      </c>
      <c r="W548" s="21"/>
      <c r="X548" s="125"/>
      <c r="Y548" s="20"/>
      <c r="Z548" s="8">
        <f>Z549/60</f>
        <v>0</v>
      </c>
      <c r="AB548" s="23"/>
      <c r="AC548" s="23">
        <f>AC549/60</f>
        <v>0</v>
      </c>
      <c r="AD548" s="23"/>
      <c r="AE548" s="23">
        <f>AE549/60</f>
        <v>0</v>
      </c>
      <c r="AF548" s="23"/>
      <c r="AG548" s="23"/>
      <c r="AH548" s="179"/>
      <c r="AI548" s="23">
        <f>AI549/60</f>
        <v>0</v>
      </c>
      <c r="AJ548" s="23"/>
      <c r="AK548" s="20"/>
      <c r="AL548" s="23">
        <f>AL549/60</f>
        <v>0</v>
      </c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3"/>
      <c r="BH548" s="23"/>
      <c r="BI548" s="23">
        <f>BI549/60</f>
        <v>0</v>
      </c>
    </row>
    <row r="549" spans="2:61" s="139" customFormat="1" ht="13.8">
      <c r="B549" s="1118"/>
      <c r="C549" s="1118"/>
      <c r="D549" s="1118"/>
      <c r="E549" s="1118"/>
      <c r="F549" s="1120"/>
      <c r="G549" s="22" t="s">
        <v>6</v>
      </c>
      <c r="H549" s="8"/>
      <c r="I549" s="8">
        <f>SUM(J549:K549)</f>
        <v>31266.969999999998</v>
      </c>
      <c r="J549" s="8">
        <f>SUMIF(G550:G873,"DQA",$J550:$J873)+SUMIF(G550:G873,"Audio/DQA",$J550:$J873)+SUMIF(G550:G873,"Audio",$J550:$J873)</f>
        <v>10866.8</v>
      </c>
      <c r="K549" s="8">
        <f>SUMIF(G550:G873,"DQA",$K550:$K873)+SUMIF(G550:G873,"Audio/DQA",$K550:$K873)+SUMIF(G550:G873,"LNV/DQA",$K550:$K873)+SUMIF(G550:G873,"DQA/SA",$K550:$K873)</f>
        <v>20400.169999999998</v>
      </c>
      <c r="L549" s="388">
        <f>SUM(L550:L873)</f>
        <v>115</v>
      </c>
      <c r="M549" s="20"/>
      <c r="N549" s="20"/>
      <c r="O549" s="20"/>
      <c r="P549" s="20"/>
      <c r="Q549" s="20"/>
      <c r="R549" s="20"/>
      <c r="S549" s="20"/>
      <c r="T549" s="506"/>
      <c r="U549" s="20"/>
      <c r="V549" s="8">
        <f>SUM(V550:V873)</f>
        <v>0</v>
      </c>
      <c r="W549" s="21"/>
      <c r="X549" s="125"/>
      <c r="Y549" s="20"/>
      <c r="Z549" s="8">
        <f>SUM(Z550:Z873)</f>
        <v>0</v>
      </c>
      <c r="AB549" s="23"/>
      <c r="AC549" s="23">
        <f>SUM(AC550:AC873)</f>
        <v>0</v>
      </c>
      <c r="AD549" s="23"/>
      <c r="AE549" s="23">
        <f>SUM(AE550:AE873)</f>
        <v>0</v>
      </c>
      <c r="AF549" s="23"/>
      <c r="AG549" s="23"/>
      <c r="AH549" s="179"/>
      <c r="AI549" s="23">
        <f>SUM(AI550:AI873)</f>
        <v>0</v>
      </c>
      <c r="AJ549" s="23"/>
      <c r="AK549" s="20"/>
      <c r="AL549" s="23">
        <f>SUM(AL550:AL873)</f>
        <v>0</v>
      </c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3"/>
      <c r="BH549" s="23"/>
      <c r="BI549" s="23">
        <f>SUM(BI550:BI873)</f>
        <v>0</v>
      </c>
    </row>
    <row r="550" spans="2:61" s="139" customFormat="1" ht="13.8" outlineLevel="1">
      <c r="B550" s="904" t="s">
        <v>2146</v>
      </c>
      <c r="C550" s="955" t="s">
        <v>2233</v>
      </c>
      <c r="D550" s="559" t="s">
        <v>317</v>
      </c>
      <c r="E550" s="904" t="s">
        <v>3577</v>
      </c>
      <c r="F550" s="910">
        <v>44757</v>
      </c>
      <c r="G550" s="10" t="s">
        <v>8</v>
      </c>
      <c r="H550" s="364" t="s">
        <v>2422</v>
      </c>
      <c r="I550" s="152">
        <f t="shared" ref="I550:I565" si="111">J550+K550</f>
        <v>4.8</v>
      </c>
      <c r="J550" s="237">
        <v>4.8</v>
      </c>
      <c r="K550" s="237">
        <v>0</v>
      </c>
      <c r="L550" s="390">
        <v>0</v>
      </c>
      <c r="M550" s="596" t="s">
        <v>268</v>
      </c>
      <c r="N550" s="596" t="s">
        <v>268</v>
      </c>
      <c r="O550" s="596" t="s">
        <v>269</v>
      </c>
      <c r="P550" s="596" t="s">
        <v>268</v>
      </c>
      <c r="Q550" s="596" t="s">
        <v>269</v>
      </c>
      <c r="R550" s="596" t="s">
        <v>268</v>
      </c>
      <c r="S550" s="596" t="s">
        <v>268</v>
      </c>
      <c r="T550" s="944" t="s">
        <v>1120</v>
      </c>
      <c r="U550" s="14"/>
      <c r="V550" s="14">
        <f t="shared" ref="V550:V613" si="112">SUMIF(U550,"Y",J550)</f>
        <v>0</v>
      </c>
      <c r="W550" s="13"/>
      <c r="X550" s="123"/>
      <c r="Y550" s="14"/>
      <c r="Z550" s="14">
        <f t="shared" ref="Z550:Z565" si="113">V550*Y550</f>
        <v>0</v>
      </c>
      <c r="AB550" s="14"/>
      <c r="AC550" s="14">
        <f t="shared" ref="AC550:AC613" si="114">SUMIF(AB550,"Y",L550)*AK550</f>
        <v>0</v>
      </c>
      <c r="AD550" s="14"/>
      <c r="AE550" s="14">
        <f t="shared" ref="AE550:AE613" si="115">COUNTIF(AM550:AV550,"L")*J550</f>
        <v>0</v>
      </c>
      <c r="AF550" s="14"/>
      <c r="AG550" s="14"/>
      <c r="AH550" s="178">
        <v>0</v>
      </c>
      <c r="AI550" s="14">
        <f t="shared" ref="AI550:AI581" si="116">IFERROR(COUNTIF(AM550:BL550, "S")*J550*AH550,0)</f>
        <v>0</v>
      </c>
      <c r="AJ550" s="14"/>
      <c r="AK550" s="14">
        <f t="shared" ref="AK550:AK565" si="117">COUNTIF(AM550:AV550,"V")</f>
        <v>0</v>
      </c>
      <c r="AL550" s="14">
        <f>Z550-AC550-AE550-AI550</f>
        <v>0</v>
      </c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</row>
    <row r="551" spans="2:61" s="139" customFormat="1" ht="13.8" outlineLevel="1">
      <c r="B551" s="905"/>
      <c r="C551" s="956"/>
      <c r="D551" s="559" t="s">
        <v>372</v>
      </c>
      <c r="E551" s="905"/>
      <c r="F551" s="911"/>
      <c r="G551" s="10" t="s">
        <v>8</v>
      </c>
      <c r="H551" s="364" t="s">
        <v>2423</v>
      </c>
      <c r="I551" s="155">
        <f t="shared" si="111"/>
        <v>9.6</v>
      </c>
      <c r="J551" s="237">
        <v>9.6</v>
      </c>
      <c r="K551" s="237">
        <v>0</v>
      </c>
      <c r="L551" s="390">
        <v>0</v>
      </c>
      <c r="M551" s="596" t="s">
        <v>268</v>
      </c>
      <c r="N551" s="596" t="s">
        <v>268</v>
      </c>
      <c r="O551" s="596" t="s">
        <v>269</v>
      </c>
      <c r="P551" s="596" t="s">
        <v>268</v>
      </c>
      <c r="Q551" s="596" t="s">
        <v>269</v>
      </c>
      <c r="R551" s="596" t="s">
        <v>268</v>
      </c>
      <c r="S551" s="596" t="s">
        <v>268</v>
      </c>
      <c r="T551" s="945"/>
      <c r="U551" s="14"/>
      <c r="V551" s="14">
        <f t="shared" si="112"/>
        <v>0</v>
      </c>
      <c r="W551" s="13"/>
      <c r="X551" s="123"/>
      <c r="Y551" s="14"/>
      <c r="Z551" s="14">
        <f t="shared" si="113"/>
        <v>0</v>
      </c>
      <c r="AB551" s="14"/>
      <c r="AC551" s="14">
        <f t="shared" si="114"/>
        <v>0</v>
      </c>
      <c r="AD551" s="14"/>
      <c r="AE551" s="14">
        <f t="shared" si="115"/>
        <v>0</v>
      </c>
      <c r="AF551" s="14"/>
      <c r="AG551" s="14"/>
      <c r="AH551" s="178">
        <v>0</v>
      </c>
      <c r="AI551" s="14">
        <f t="shared" si="116"/>
        <v>0</v>
      </c>
      <c r="AJ551" s="14"/>
      <c r="AK551" s="14">
        <f t="shared" si="117"/>
        <v>0</v>
      </c>
      <c r="AL551" s="14">
        <f t="shared" ref="AL551:AL565" si="118">Z551-AC551-AE551-AI551</f>
        <v>0</v>
      </c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</row>
    <row r="552" spans="2:61" s="139" customFormat="1" ht="13.8" outlineLevel="1">
      <c r="B552" s="905"/>
      <c r="C552" s="956"/>
      <c r="D552" s="559" t="s">
        <v>374</v>
      </c>
      <c r="E552" s="905"/>
      <c r="F552" s="911"/>
      <c r="G552" s="10" t="s">
        <v>8</v>
      </c>
      <c r="H552" s="364" t="s">
        <v>2074</v>
      </c>
      <c r="I552" s="11">
        <f t="shared" si="111"/>
        <v>30</v>
      </c>
      <c r="J552" s="237">
        <v>30</v>
      </c>
      <c r="K552" s="237">
        <v>0</v>
      </c>
      <c r="L552" s="390">
        <v>0</v>
      </c>
      <c r="M552" s="596" t="s">
        <v>268</v>
      </c>
      <c r="N552" s="596" t="s">
        <v>268</v>
      </c>
      <c r="O552" s="596" t="s">
        <v>268</v>
      </c>
      <c r="P552" s="596" t="s">
        <v>268</v>
      </c>
      <c r="Q552" s="596" t="s">
        <v>268</v>
      </c>
      <c r="R552" s="596" t="s">
        <v>268</v>
      </c>
      <c r="S552" s="596" t="s">
        <v>268</v>
      </c>
      <c r="T552" s="945"/>
      <c r="U552" s="14"/>
      <c r="V552" s="14">
        <f t="shared" si="112"/>
        <v>0</v>
      </c>
      <c r="W552" s="13"/>
      <c r="X552" s="123"/>
      <c r="Y552" s="14"/>
      <c r="Z552" s="14">
        <f t="shared" si="113"/>
        <v>0</v>
      </c>
      <c r="AB552" s="14"/>
      <c r="AC552" s="14">
        <f t="shared" si="114"/>
        <v>0</v>
      </c>
      <c r="AD552" s="14"/>
      <c r="AE552" s="14">
        <f t="shared" si="115"/>
        <v>0</v>
      </c>
      <c r="AF552" s="14"/>
      <c r="AG552" s="14"/>
      <c r="AH552" s="178">
        <v>0</v>
      </c>
      <c r="AI552" s="14">
        <f t="shared" si="116"/>
        <v>0</v>
      </c>
      <c r="AJ552" s="14"/>
      <c r="AK552" s="14">
        <f t="shared" si="117"/>
        <v>0</v>
      </c>
      <c r="AL552" s="14">
        <f t="shared" si="118"/>
        <v>0</v>
      </c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</row>
    <row r="553" spans="2:61" s="139" customFormat="1" ht="13.05" customHeight="1" outlineLevel="1">
      <c r="B553" s="905"/>
      <c r="C553" s="956"/>
      <c r="D553" s="559" t="s">
        <v>378</v>
      </c>
      <c r="E553" s="905"/>
      <c r="F553" s="911"/>
      <c r="G553" s="10" t="s">
        <v>8</v>
      </c>
      <c r="H553" s="364" t="s">
        <v>2424</v>
      </c>
      <c r="I553" s="11">
        <f t="shared" si="111"/>
        <v>30</v>
      </c>
      <c r="J553" s="237">
        <v>30</v>
      </c>
      <c r="K553" s="237">
        <v>0</v>
      </c>
      <c r="L553" s="390">
        <v>0</v>
      </c>
      <c r="M553" s="596" t="s">
        <v>268</v>
      </c>
      <c r="N553" s="596" t="s">
        <v>268</v>
      </c>
      <c r="O553" s="596" t="s">
        <v>269</v>
      </c>
      <c r="P553" s="596" t="s">
        <v>268</v>
      </c>
      <c r="Q553" s="596" t="s">
        <v>269</v>
      </c>
      <c r="R553" s="596" t="s">
        <v>268</v>
      </c>
      <c r="S553" s="596" t="s">
        <v>268</v>
      </c>
      <c r="T553" s="945"/>
      <c r="U553" s="14"/>
      <c r="V553" s="14">
        <f t="shared" si="112"/>
        <v>0</v>
      </c>
      <c r="W553" s="13"/>
      <c r="X553" s="123"/>
      <c r="Y553" s="14"/>
      <c r="Z553" s="14">
        <f t="shared" si="113"/>
        <v>0</v>
      </c>
      <c r="AB553" s="14"/>
      <c r="AC553" s="14">
        <f t="shared" si="114"/>
        <v>0</v>
      </c>
      <c r="AD553" s="14"/>
      <c r="AE553" s="14">
        <f t="shared" si="115"/>
        <v>0</v>
      </c>
      <c r="AF553" s="14"/>
      <c r="AG553" s="14"/>
      <c r="AH553" s="178">
        <v>0</v>
      </c>
      <c r="AI553" s="14">
        <f t="shared" si="116"/>
        <v>0</v>
      </c>
      <c r="AJ553" s="14"/>
      <c r="AK553" s="14">
        <f t="shared" si="117"/>
        <v>0</v>
      </c>
      <c r="AL553" s="14">
        <f t="shared" si="118"/>
        <v>0</v>
      </c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</row>
    <row r="554" spans="2:61" s="139" customFormat="1" ht="13.8" outlineLevel="1">
      <c r="B554" s="905"/>
      <c r="C554" s="956"/>
      <c r="D554" s="559" t="s">
        <v>384</v>
      </c>
      <c r="E554" s="905"/>
      <c r="F554" s="911"/>
      <c r="G554" s="10" t="s">
        <v>8</v>
      </c>
      <c r="H554" s="364" t="s">
        <v>1035</v>
      </c>
      <c r="I554" s="157">
        <f t="shared" si="111"/>
        <v>101.19999999999999</v>
      </c>
      <c r="J554" s="237">
        <v>100.19999999999999</v>
      </c>
      <c r="K554" s="237">
        <v>1</v>
      </c>
      <c r="L554" s="390">
        <v>0</v>
      </c>
      <c r="M554" s="596" t="s">
        <v>268</v>
      </c>
      <c r="N554" s="596" t="s">
        <v>268</v>
      </c>
      <c r="O554" s="596" t="s">
        <v>268</v>
      </c>
      <c r="P554" s="596" t="s">
        <v>268</v>
      </c>
      <c r="Q554" s="596" t="s">
        <v>268</v>
      </c>
      <c r="R554" s="596" t="s">
        <v>268</v>
      </c>
      <c r="S554" s="596" t="s">
        <v>268</v>
      </c>
      <c r="T554" s="945"/>
      <c r="U554" s="14"/>
      <c r="V554" s="14">
        <f t="shared" si="112"/>
        <v>0</v>
      </c>
      <c r="W554" s="13"/>
      <c r="X554" s="123"/>
      <c r="Y554" s="14"/>
      <c r="Z554" s="14">
        <f t="shared" si="113"/>
        <v>0</v>
      </c>
      <c r="AB554" s="14"/>
      <c r="AC554" s="14">
        <f t="shared" si="114"/>
        <v>0</v>
      </c>
      <c r="AD554" s="14"/>
      <c r="AE554" s="14">
        <f t="shared" si="115"/>
        <v>0</v>
      </c>
      <c r="AF554" s="14"/>
      <c r="AG554" s="14"/>
      <c r="AH554" s="178">
        <v>0</v>
      </c>
      <c r="AI554" s="14">
        <f t="shared" si="116"/>
        <v>0</v>
      </c>
      <c r="AJ554" s="14"/>
      <c r="AK554" s="14">
        <f t="shared" si="117"/>
        <v>0</v>
      </c>
      <c r="AL554" s="14">
        <f t="shared" si="118"/>
        <v>0</v>
      </c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</row>
    <row r="555" spans="2:61" s="139" customFormat="1" ht="13.8" outlineLevel="1">
      <c r="B555" s="905"/>
      <c r="C555" s="956"/>
      <c r="D555" s="559" t="s">
        <v>2024</v>
      </c>
      <c r="E555" s="905"/>
      <c r="F555" s="911"/>
      <c r="G555" s="10" t="s">
        <v>8</v>
      </c>
      <c r="H555" s="364" t="s">
        <v>1035</v>
      </c>
      <c r="I555" s="157">
        <f t="shared" si="111"/>
        <v>30</v>
      </c>
      <c r="J555" s="237">
        <v>30</v>
      </c>
      <c r="K555" s="237">
        <v>0</v>
      </c>
      <c r="L555" s="390">
        <v>0</v>
      </c>
      <c r="M555" s="596" t="s">
        <v>268</v>
      </c>
      <c r="N555" s="596" t="s">
        <v>268</v>
      </c>
      <c r="O555" s="596" t="s">
        <v>268</v>
      </c>
      <c r="P555" s="596" t="s">
        <v>268</v>
      </c>
      <c r="Q555" s="596" t="s">
        <v>268</v>
      </c>
      <c r="R555" s="596" t="s">
        <v>268</v>
      </c>
      <c r="S555" s="596" t="s">
        <v>268</v>
      </c>
      <c r="T555" s="945"/>
      <c r="U555" s="14"/>
      <c r="V555" s="14">
        <f t="shared" si="112"/>
        <v>0</v>
      </c>
      <c r="W555" s="13"/>
      <c r="X555" s="123"/>
      <c r="Y555" s="14"/>
      <c r="Z555" s="14">
        <f t="shared" si="113"/>
        <v>0</v>
      </c>
      <c r="AB555" s="14"/>
      <c r="AC555" s="14">
        <f t="shared" si="114"/>
        <v>0</v>
      </c>
      <c r="AD555" s="14"/>
      <c r="AE555" s="14">
        <f t="shared" si="115"/>
        <v>0</v>
      </c>
      <c r="AF555" s="14"/>
      <c r="AG555" s="14"/>
      <c r="AH555" s="178">
        <v>0</v>
      </c>
      <c r="AI555" s="14">
        <f t="shared" si="116"/>
        <v>0</v>
      </c>
      <c r="AJ555" s="14"/>
      <c r="AK555" s="14">
        <f t="shared" si="117"/>
        <v>0</v>
      </c>
      <c r="AL555" s="14">
        <f t="shared" si="118"/>
        <v>0</v>
      </c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</row>
    <row r="556" spans="2:61" s="139" customFormat="1" ht="13.8" outlineLevel="1">
      <c r="B556" s="906"/>
      <c r="C556" s="975"/>
      <c r="D556" s="559" t="s">
        <v>2234</v>
      </c>
      <c r="E556" s="906"/>
      <c r="F556" s="912"/>
      <c r="G556" s="10" t="s">
        <v>8</v>
      </c>
      <c r="H556" s="364" t="s">
        <v>1035</v>
      </c>
      <c r="I556" s="157">
        <f t="shared" si="111"/>
        <v>4.8</v>
      </c>
      <c r="J556" s="237">
        <v>4.8</v>
      </c>
      <c r="K556" s="237">
        <v>0</v>
      </c>
      <c r="L556" s="390">
        <v>0</v>
      </c>
      <c r="M556" s="606" t="s">
        <v>268</v>
      </c>
      <c r="N556" s="606" t="s">
        <v>268</v>
      </c>
      <c r="O556" s="606" t="s">
        <v>269</v>
      </c>
      <c r="P556" s="606" t="s">
        <v>269</v>
      </c>
      <c r="Q556" s="606" t="s">
        <v>269</v>
      </c>
      <c r="R556" s="606" t="s">
        <v>268</v>
      </c>
      <c r="S556" s="606" t="s">
        <v>268</v>
      </c>
      <c r="T556" s="946"/>
      <c r="U556" s="14"/>
      <c r="V556" s="14">
        <f t="shared" si="112"/>
        <v>0</v>
      </c>
      <c r="W556" s="13"/>
      <c r="X556" s="123"/>
      <c r="Y556" s="14"/>
      <c r="Z556" s="14">
        <f t="shared" si="113"/>
        <v>0</v>
      </c>
      <c r="AB556" s="14"/>
      <c r="AC556" s="14">
        <f t="shared" si="114"/>
        <v>0</v>
      </c>
      <c r="AD556" s="14"/>
      <c r="AE556" s="14">
        <f t="shared" si="115"/>
        <v>0</v>
      </c>
      <c r="AF556" s="14"/>
      <c r="AG556" s="14"/>
      <c r="AH556" s="178">
        <v>0</v>
      </c>
      <c r="AI556" s="14">
        <f t="shared" si="116"/>
        <v>0</v>
      </c>
      <c r="AJ556" s="14"/>
      <c r="AK556" s="14">
        <f t="shared" si="117"/>
        <v>0</v>
      </c>
      <c r="AL556" s="14">
        <f t="shared" si="118"/>
        <v>0</v>
      </c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</row>
    <row r="557" spans="2:61" s="139" customFormat="1" ht="13.8" outlineLevel="1">
      <c r="B557" s="904" t="s">
        <v>2147</v>
      </c>
      <c r="C557" s="955" t="s">
        <v>2235</v>
      </c>
      <c r="D557" s="559" t="s">
        <v>317</v>
      </c>
      <c r="E557" s="904" t="s">
        <v>2546</v>
      </c>
      <c r="F557" s="910">
        <v>44736</v>
      </c>
      <c r="G557" s="10" t="s">
        <v>8</v>
      </c>
      <c r="H557" s="364" t="s">
        <v>1036</v>
      </c>
      <c r="I557" s="157">
        <f t="shared" si="111"/>
        <v>4.8</v>
      </c>
      <c r="J557" s="237">
        <v>4.8</v>
      </c>
      <c r="K557" s="237">
        <v>0</v>
      </c>
      <c r="L557" s="390">
        <v>0</v>
      </c>
      <c r="M557" s="596" t="s">
        <v>268</v>
      </c>
      <c r="N557" s="596" t="s">
        <v>268</v>
      </c>
      <c r="O557" s="596" t="s">
        <v>269</v>
      </c>
      <c r="P557" s="596" t="s">
        <v>268</v>
      </c>
      <c r="Q557" s="596" t="s">
        <v>269</v>
      </c>
      <c r="R557" s="596" t="s">
        <v>268</v>
      </c>
      <c r="S557" s="596" t="s">
        <v>268</v>
      </c>
      <c r="T557" s="944" t="s">
        <v>1120</v>
      </c>
      <c r="U557" s="14"/>
      <c r="V557" s="14">
        <f t="shared" si="112"/>
        <v>0</v>
      </c>
      <c r="W557" s="13"/>
      <c r="X557" s="123"/>
      <c r="Y557" s="14"/>
      <c r="Z557" s="14">
        <f t="shared" si="113"/>
        <v>0</v>
      </c>
      <c r="AB557" s="14"/>
      <c r="AC557" s="14">
        <f t="shared" si="114"/>
        <v>0</v>
      </c>
      <c r="AD557" s="14"/>
      <c r="AE557" s="14">
        <f t="shared" si="115"/>
        <v>0</v>
      </c>
      <c r="AF557" s="14"/>
      <c r="AG557" s="14"/>
      <c r="AH557" s="178">
        <v>0</v>
      </c>
      <c r="AI557" s="14">
        <f t="shared" si="116"/>
        <v>0</v>
      </c>
      <c r="AJ557" s="14"/>
      <c r="AK557" s="14">
        <f t="shared" si="117"/>
        <v>0</v>
      </c>
      <c r="AL557" s="14">
        <f t="shared" si="118"/>
        <v>0</v>
      </c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</row>
    <row r="558" spans="2:61" s="139" customFormat="1" ht="13.05" customHeight="1" outlineLevel="1">
      <c r="B558" s="905"/>
      <c r="C558" s="956"/>
      <c r="D558" s="559" t="s">
        <v>375</v>
      </c>
      <c r="E558" s="905"/>
      <c r="F558" s="911"/>
      <c r="G558" s="519" t="s">
        <v>3257</v>
      </c>
      <c r="H558" s="364" t="s">
        <v>1036</v>
      </c>
      <c r="I558" s="157">
        <f t="shared" si="111"/>
        <v>30</v>
      </c>
      <c r="J558" s="237">
        <v>30</v>
      </c>
      <c r="K558" s="237">
        <v>0</v>
      </c>
      <c r="L558" s="390">
        <v>0</v>
      </c>
      <c r="M558" s="596" t="s">
        <v>268</v>
      </c>
      <c r="N558" s="596" t="s">
        <v>268</v>
      </c>
      <c r="O558" s="596" t="s">
        <v>269</v>
      </c>
      <c r="P558" s="596" t="s">
        <v>268</v>
      </c>
      <c r="Q558" s="596" t="s">
        <v>269</v>
      </c>
      <c r="R558" s="596" t="s">
        <v>268</v>
      </c>
      <c r="S558" s="596" t="s">
        <v>268</v>
      </c>
      <c r="T558" s="945"/>
      <c r="U558" s="14"/>
      <c r="V558" s="14">
        <f t="shared" si="112"/>
        <v>0</v>
      </c>
      <c r="W558" s="13"/>
      <c r="X558" s="123"/>
      <c r="Y558" s="14"/>
      <c r="Z558" s="14">
        <f t="shared" si="113"/>
        <v>0</v>
      </c>
      <c r="AB558" s="14"/>
      <c r="AC558" s="14">
        <f t="shared" si="114"/>
        <v>0</v>
      </c>
      <c r="AD558" s="14"/>
      <c r="AE558" s="14">
        <f t="shared" si="115"/>
        <v>0</v>
      </c>
      <c r="AF558" s="14"/>
      <c r="AG558" s="14"/>
      <c r="AH558" s="178">
        <v>0</v>
      </c>
      <c r="AI558" s="14">
        <f t="shared" si="116"/>
        <v>0</v>
      </c>
      <c r="AJ558" s="14"/>
      <c r="AK558" s="14">
        <f t="shared" si="117"/>
        <v>0</v>
      </c>
      <c r="AL558" s="14">
        <f t="shared" si="118"/>
        <v>0</v>
      </c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</row>
    <row r="559" spans="2:61" s="139" customFormat="1" ht="13.8" outlineLevel="1">
      <c r="B559" s="905"/>
      <c r="C559" s="956"/>
      <c r="D559" s="559" t="s">
        <v>379</v>
      </c>
      <c r="E559" s="905"/>
      <c r="F559" s="911"/>
      <c r="G559" s="10" t="s">
        <v>8</v>
      </c>
      <c r="H559" s="364" t="s">
        <v>1036</v>
      </c>
      <c r="I559" s="157">
        <f t="shared" si="111"/>
        <v>30</v>
      </c>
      <c r="J559" s="237">
        <v>30</v>
      </c>
      <c r="K559" s="237">
        <v>0</v>
      </c>
      <c r="L559" s="390">
        <v>0</v>
      </c>
      <c r="M559" s="596" t="s">
        <v>268</v>
      </c>
      <c r="N559" s="596" t="s">
        <v>268</v>
      </c>
      <c r="O559" s="596" t="s">
        <v>269</v>
      </c>
      <c r="P559" s="596" t="s">
        <v>268</v>
      </c>
      <c r="Q559" s="596" t="s">
        <v>269</v>
      </c>
      <c r="R559" s="596" t="s">
        <v>268</v>
      </c>
      <c r="S559" s="596" t="s">
        <v>268</v>
      </c>
      <c r="T559" s="945"/>
      <c r="U559" s="14"/>
      <c r="V559" s="14">
        <f t="shared" si="112"/>
        <v>0</v>
      </c>
      <c r="W559" s="13"/>
      <c r="X559" s="123"/>
      <c r="Y559" s="14"/>
      <c r="Z559" s="14">
        <f t="shared" si="113"/>
        <v>0</v>
      </c>
      <c r="AB559" s="14"/>
      <c r="AC559" s="14">
        <f t="shared" si="114"/>
        <v>0</v>
      </c>
      <c r="AD559" s="14"/>
      <c r="AE559" s="14">
        <f t="shared" si="115"/>
        <v>0</v>
      </c>
      <c r="AF559" s="14"/>
      <c r="AG559" s="14"/>
      <c r="AH559" s="178">
        <v>0</v>
      </c>
      <c r="AI559" s="14">
        <f t="shared" si="116"/>
        <v>0</v>
      </c>
      <c r="AJ559" s="14"/>
      <c r="AK559" s="14">
        <f t="shared" si="117"/>
        <v>0</v>
      </c>
      <c r="AL559" s="14">
        <f t="shared" si="118"/>
        <v>0</v>
      </c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</row>
    <row r="560" spans="2:61" s="139" customFormat="1" ht="13.8" outlineLevel="1">
      <c r="B560" s="905"/>
      <c r="C560" s="956"/>
      <c r="D560" s="559" t="s">
        <v>382</v>
      </c>
      <c r="E560" s="905"/>
      <c r="F560" s="911"/>
      <c r="G560" s="10" t="s">
        <v>8</v>
      </c>
      <c r="H560" s="364" t="s">
        <v>1036</v>
      </c>
      <c r="I560" s="157">
        <f t="shared" si="111"/>
        <v>5.8</v>
      </c>
      <c r="J560" s="237">
        <v>4.8</v>
      </c>
      <c r="K560" s="237">
        <v>1</v>
      </c>
      <c r="L560" s="390">
        <v>0</v>
      </c>
      <c r="M560" s="596" t="s">
        <v>268</v>
      </c>
      <c r="N560" s="596" t="s">
        <v>268</v>
      </c>
      <c r="O560" s="596" t="s">
        <v>269</v>
      </c>
      <c r="P560" s="596" t="s">
        <v>268</v>
      </c>
      <c r="Q560" s="596" t="s">
        <v>269</v>
      </c>
      <c r="R560" s="596" t="s">
        <v>268</v>
      </c>
      <c r="S560" s="596" t="s">
        <v>268</v>
      </c>
      <c r="T560" s="945"/>
      <c r="U560" s="14"/>
      <c r="V560" s="14">
        <f t="shared" si="112"/>
        <v>0</v>
      </c>
      <c r="W560" s="13"/>
      <c r="X560" s="123"/>
      <c r="Y560" s="14"/>
      <c r="Z560" s="14">
        <f t="shared" si="113"/>
        <v>0</v>
      </c>
      <c r="AB560" s="14"/>
      <c r="AC560" s="14">
        <f t="shared" si="114"/>
        <v>0</v>
      </c>
      <c r="AD560" s="14"/>
      <c r="AE560" s="14">
        <f t="shared" si="115"/>
        <v>0</v>
      </c>
      <c r="AF560" s="14"/>
      <c r="AG560" s="14"/>
      <c r="AH560" s="178">
        <v>0</v>
      </c>
      <c r="AI560" s="14">
        <f t="shared" si="116"/>
        <v>0</v>
      </c>
      <c r="AJ560" s="14"/>
      <c r="AK560" s="14">
        <f t="shared" si="117"/>
        <v>0</v>
      </c>
      <c r="AL560" s="14">
        <f t="shared" si="118"/>
        <v>0</v>
      </c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</row>
    <row r="561" spans="2:61" s="139" customFormat="1" ht="13.8" outlineLevel="1">
      <c r="B561" s="905"/>
      <c r="C561" s="956"/>
      <c r="D561" s="559" t="s">
        <v>383</v>
      </c>
      <c r="E561" s="905"/>
      <c r="F561" s="911"/>
      <c r="G561" s="10" t="s">
        <v>8</v>
      </c>
      <c r="H561" s="364" t="s">
        <v>1036</v>
      </c>
      <c r="I561" s="157">
        <f t="shared" si="111"/>
        <v>19.8</v>
      </c>
      <c r="J561" s="237">
        <v>19.8</v>
      </c>
      <c r="K561" s="237">
        <v>0</v>
      </c>
      <c r="L561" s="390">
        <v>0</v>
      </c>
      <c r="M561" s="596" t="s">
        <v>268</v>
      </c>
      <c r="N561" s="596" t="s">
        <v>268</v>
      </c>
      <c r="O561" s="596" t="s">
        <v>269</v>
      </c>
      <c r="P561" s="596" t="s">
        <v>268</v>
      </c>
      <c r="Q561" s="596" t="s">
        <v>269</v>
      </c>
      <c r="R561" s="596" t="s">
        <v>268</v>
      </c>
      <c r="S561" s="596" t="s">
        <v>268</v>
      </c>
      <c r="T561" s="945"/>
      <c r="U561" s="14"/>
      <c r="V561" s="14">
        <f t="shared" si="112"/>
        <v>0</v>
      </c>
      <c r="W561" s="13"/>
      <c r="X561" s="123"/>
      <c r="Y561" s="14"/>
      <c r="Z561" s="14">
        <f t="shared" si="113"/>
        <v>0</v>
      </c>
      <c r="AB561" s="14"/>
      <c r="AC561" s="14">
        <f t="shared" si="114"/>
        <v>0</v>
      </c>
      <c r="AD561" s="14"/>
      <c r="AE561" s="14">
        <f t="shared" si="115"/>
        <v>0</v>
      </c>
      <c r="AF561" s="14"/>
      <c r="AG561" s="14"/>
      <c r="AH561" s="178">
        <v>0</v>
      </c>
      <c r="AI561" s="14">
        <f t="shared" si="116"/>
        <v>0</v>
      </c>
      <c r="AJ561" s="14"/>
      <c r="AK561" s="14">
        <f t="shared" si="117"/>
        <v>0</v>
      </c>
      <c r="AL561" s="14">
        <f t="shared" si="118"/>
        <v>0</v>
      </c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</row>
    <row r="562" spans="2:61" s="139" customFormat="1" ht="13.8" outlineLevel="1">
      <c r="B562" s="905"/>
      <c r="C562" s="956"/>
      <c r="D562" s="559" t="s">
        <v>2236</v>
      </c>
      <c r="E562" s="905"/>
      <c r="F562" s="911"/>
      <c r="G562" s="10" t="s">
        <v>8</v>
      </c>
      <c r="H562" s="364" t="s">
        <v>2425</v>
      </c>
      <c r="I562" s="12">
        <f t="shared" si="111"/>
        <v>20.8</v>
      </c>
      <c r="J562" s="237">
        <v>19.8</v>
      </c>
      <c r="K562" s="237">
        <v>1</v>
      </c>
      <c r="L562" s="390">
        <v>0</v>
      </c>
      <c r="M562" s="596" t="s">
        <v>268</v>
      </c>
      <c r="N562" s="596" t="s">
        <v>268</v>
      </c>
      <c r="O562" s="596" t="s">
        <v>269</v>
      </c>
      <c r="P562" s="596" t="s">
        <v>268</v>
      </c>
      <c r="Q562" s="596" t="s">
        <v>269</v>
      </c>
      <c r="R562" s="596" t="s">
        <v>268</v>
      </c>
      <c r="S562" s="596" t="s">
        <v>268</v>
      </c>
      <c r="T562" s="945"/>
      <c r="U562" s="14"/>
      <c r="V562" s="14">
        <f t="shared" si="112"/>
        <v>0</v>
      </c>
      <c r="W562" s="13"/>
      <c r="X562" s="123"/>
      <c r="Y562" s="14"/>
      <c r="Z562" s="14">
        <f t="shared" si="113"/>
        <v>0</v>
      </c>
      <c r="AB562" s="14"/>
      <c r="AC562" s="14">
        <f t="shared" si="114"/>
        <v>0</v>
      </c>
      <c r="AD562" s="14"/>
      <c r="AE562" s="14">
        <f t="shared" si="115"/>
        <v>0</v>
      </c>
      <c r="AF562" s="14"/>
      <c r="AG562" s="14"/>
      <c r="AH562" s="178">
        <v>0</v>
      </c>
      <c r="AI562" s="14">
        <f t="shared" si="116"/>
        <v>0</v>
      </c>
      <c r="AJ562" s="14"/>
      <c r="AK562" s="14">
        <f t="shared" si="117"/>
        <v>0</v>
      </c>
      <c r="AL562" s="14">
        <f t="shared" si="118"/>
        <v>0</v>
      </c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</row>
    <row r="563" spans="2:61" s="139" customFormat="1" ht="13.8" outlineLevel="1">
      <c r="B563" s="904" t="s">
        <v>2148</v>
      </c>
      <c r="C563" s="955" t="s">
        <v>2237</v>
      </c>
      <c r="D563" s="559" t="s">
        <v>317</v>
      </c>
      <c r="E563" s="904" t="s">
        <v>2547</v>
      </c>
      <c r="F563" s="910">
        <v>44704</v>
      </c>
      <c r="G563" s="10" t="s">
        <v>8</v>
      </c>
      <c r="H563" s="364" t="s">
        <v>2074</v>
      </c>
      <c r="I563" s="12">
        <f t="shared" si="111"/>
        <v>5</v>
      </c>
      <c r="J563" s="237">
        <v>5</v>
      </c>
      <c r="K563" s="237">
        <v>0</v>
      </c>
      <c r="L563" s="390">
        <v>0</v>
      </c>
      <c r="M563" s="596" t="s">
        <v>268</v>
      </c>
      <c r="N563" s="596" t="s">
        <v>268</v>
      </c>
      <c r="O563" s="596" t="s">
        <v>268</v>
      </c>
      <c r="P563" s="596" t="s">
        <v>268</v>
      </c>
      <c r="Q563" s="596" t="s">
        <v>268</v>
      </c>
      <c r="R563" s="596" t="s">
        <v>268</v>
      </c>
      <c r="S563" s="596" t="s">
        <v>268</v>
      </c>
      <c r="T563" s="944" t="s">
        <v>2426</v>
      </c>
      <c r="U563" s="14"/>
      <c r="V563" s="14">
        <f t="shared" si="112"/>
        <v>0</v>
      </c>
      <c r="W563" s="13"/>
      <c r="X563" s="123"/>
      <c r="Y563" s="14"/>
      <c r="Z563" s="14">
        <f t="shared" si="113"/>
        <v>0</v>
      </c>
      <c r="AB563" s="14"/>
      <c r="AC563" s="14">
        <f t="shared" si="114"/>
        <v>0</v>
      </c>
      <c r="AD563" s="14"/>
      <c r="AE563" s="14">
        <f t="shared" si="115"/>
        <v>0</v>
      </c>
      <c r="AF563" s="14"/>
      <c r="AG563" s="14"/>
      <c r="AH563" s="178">
        <v>0</v>
      </c>
      <c r="AI563" s="14">
        <f t="shared" si="116"/>
        <v>0</v>
      </c>
      <c r="AJ563" s="14"/>
      <c r="AK563" s="14">
        <f t="shared" si="117"/>
        <v>0</v>
      </c>
      <c r="AL563" s="14">
        <f t="shared" si="118"/>
        <v>0</v>
      </c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</row>
    <row r="564" spans="2:61" s="139" customFormat="1" ht="27.6" outlineLevel="1">
      <c r="B564" s="905"/>
      <c r="C564" s="956"/>
      <c r="D564" s="559" t="s">
        <v>2238</v>
      </c>
      <c r="E564" s="905"/>
      <c r="F564" s="911"/>
      <c r="G564" s="10" t="s">
        <v>8</v>
      </c>
      <c r="H564" s="364" t="s">
        <v>2424</v>
      </c>
      <c r="I564" s="12">
        <f t="shared" si="111"/>
        <v>21</v>
      </c>
      <c r="J564" s="237">
        <v>20</v>
      </c>
      <c r="K564" s="237">
        <v>1</v>
      </c>
      <c r="L564" s="390">
        <v>0</v>
      </c>
      <c r="M564" s="596" t="s">
        <v>268</v>
      </c>
      <c r="N564" s="596" t="s">
        <v>268</v>
      </c>
      <c r="O564" s="596" t="s">
        <v>268</v>
      </c>
      <c r="P564" s="596" t="s">
        <v>268</v>
      </c>
      <c r="Q564" s="596" t="s">
        <v>268</v>
      </c>
      <c r="R564" s="596" t="s">
        <v>268</v>
      </c>
      <c r="S564" s="596" t="s">
        <v>268</v>
      </c>
      <c r="T564" s="945"/>
      <c r="U564" s="14"/>
      <c r="V564" s="14">
        <f t="shared" si="112"/>
        <v>0</v>
      </c>
      <c r="W564" s="13"/>
      <c r="X564" s="123"/>
      <c r="Y564" s="14"/>
      <c r="Z564" s="14">
        <f t="shared" si="113"/>
        <v>0</v>
      </c>
      <c r="AB564" s="14"/>
      <c r="AC564" s="14">
        <f t="shared" si="114"/>
        <v>0</v>
      </c>
      <c r="AD564" s="14"/>
      <c r="AE564" s="14">
        <f t="shared" si="115"/>
        <v>0</v>
      </c>
      <c r="AF564" s="14"/>
      <c r="AG564" s="14"/>
      <c r="AH564" s="178">
        <v>0</v>
      </c>
      <c r="AI564" s="14">
        <f t="shared" si="116"/>
        <v>0</v>
      </c>
      <c r="AJ564" s="14"/>
      <c r="AK564" s="14">
        <f t="shared" si="117"/>
        <v>0</v>
      </c>
      <c r="AL564" s="14">
        <f t="shared" si="118"/>
        <v>0</v>
      </c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</row>
    <row r="565" spans="2:61" s="139" customFormat="1" ht="27.6" outlineLevel="1">
      <c r="B565" s="905"/>
      <c r="C565" s="956"/>
      <c r="D565" s="559" t="s">
        <v>2239</v>
      </c>
      <c r="E565" s="905"/>
      <c r="F565" s="911"/>
      <c r="G565" s="519" t="s">
        <v>3258</v>
      </c>
      <c r="H565" s="364" t="s">
        <v>1035</v>
      </c>
      <c r="I565" s="12">
        <f t="shared" si="111"/>
        <v>116</v>
      </c>
      <c r="J565" s="237">
        <v>115</v>
      </c>
      <c r="K565" s="237">
        <v>1</v>
      </c>
      <c r="L565" s="390">
        <v>0</v>
      </c>
      <c r="M565" s="596" t="s">
        <v>268</v>
      </c>
      <c r="N565" s="596" t="s">
        <v>268</v>
      </c>
      <c r="O565" s="596" t="s">
        <v>268</v>
      </c>
      <c r="P565" s="596" t="s">
        <v>268</v>
      </c>
      <c r="Q565" s="596" t="s">
        <v>268</v>
      </c>
      <c r="R565" s="596" t="s">
        <v>268</v>
      </c>
      <c r="S565" s="596" t="s">
        <v>268</v>
      </c>
      <c r="T565" s="945"/>
      <c r="U565" s="14"/>
      <c r="V565" s="14">
        <f t="shared" si="112"/>
        <v>0</v>
      </c>
      <c r="W565" s="13"/>
      <c r="X565" s="123"/>
      <c r="Y565" s="14"/>
      <c r="Z565" s="14">
        <f t="shared" si="113"/>
        <v>0</v>
      </c>
      <c r="AB565" s="14"/>
      <c r="AC565" s="14">
        <f t="shared" si="114"/>
        <v>0</v>
      </c>
      <c r="AD565" s="14"/>
      <c r="AE565" s="14">
        <f t="shared" si="115"/>
        <v>0</v>
      </c>
      <c r="AF565" s="14"/>
      <c r="AG565" s="14"/>
      <c r="AH565" s="178">
        <v>0</v>
      </c>
      <c r="AI565" s="14">
        <f t="shared" si="116"/>
        <v>0</v>
      </c>
      <c r="AJ565" s="14"/>
      <c r="AK565" s="14">
        <f t="shared" si="117"/>
        <v>0</v>
      </c>
      <c r="AL565" s="14">
        <f t="shared" si="118"/>
        <v>0</v>
      </c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</row>
    <row r="566" spans="2:61" s="139" customFormat="1" ht="13.8" outlineLevel="1">
      <c r="B566" s="904" t="s">
        <v>2149</v>
      </c>
      <c r="C566" s="955" t="s">
        <v>2240</v>
      </c>
      <c r="D566" s="559" t="s">
        <v>317</v>
      </c>
      <c r="E566" s="904" t="s">
        <v>2543</v>
      </c>
      <c r="F566" s="910">
        <v>44704</v>
      </c>
      <c r="G566" s="520" t="s">
        <v>3257</v>
      </c>
      <c r="H566" s="364" t="s">
        <v>1036</v>
      </c>
      <c r="I566" s="12">
        <f>J566+K566</f>
        <v>4.8</v>
      </c>
      <c r="J566" s="237">
        <v>4.8</v>
      </c>
      <c r="K566" s="237">
        <v>0</v>
      </c>
      <c r="L566" s="390">
        <v>0</v>
      </c>
      <c r="M566" s="596" t="s">
        <v>268</v>
      </c>
      <c r="N566" s="596" t="s">
        <v>268</v>
      </c>
      <c r="O566" s="596" t="s">
        <v>268</v>
      </c>
      <c r="P566" s="596" t="s">
        <v>268</v>
      </c>
      <c r="Q566" s="596" t="s">
        <v>268</v>
      </c>
      <c r="R566" s="596" t="s">
        <v>268</v>
      </c>
      <c r="S566" s="596" t="s">
        <v>268</v>
      </c>
      <c r="T566" s="944" t="s">
        <v>2427</v>
      </c>
      <c r="U566" s="14"/>
      <c r="V566" s="14">
        <f t="shared" si="112"/>
        <v>0</v>
      </c>
      <c r="W566" s="13"/>
      <c r="X566" s="123"/>
      <c r="Y566" s="14"/>
      <c r="Z566" s="14">
        <f>V566*Y566</f>
        <v>0</v>
      </c>
      <c r="AB566" s="14"/>
      <c r="AC566" s="14">
        <f t="shared" si="114"/>
        <v>0</v>
      </c>
      <c r="AD566" s="14"/>
      <c r="AE566" s="14">
        <f t="shared" si="115"/>
        <v>0</v>
      </c>
      <c r="AF566" s="14"/>
      <c r="AG566" s="14"/>
      <c r="AH566" s="178">
        <v>0</v>
      </c>
      <c r="AI566" s="14">
        <f t="shared" si="116"/>
        <v>0</v>
      </c>
      <c r="AJ566" s="14"/>
      <c r="AK566" s="14">
        <f>COUNTIF(AM566:AV566,"V")</f>
        <v>0</v>
      </c>
      <c r="AL566" s="14">
        <f>Z566-AC566-AE566-AI566</f>
        <v>0</v>
      </c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</row>
    <row r="567" spans="2:61" s="139" customFormat="1" ht="13.8" outlineLevel="1">
      <c r="B567" s="905"/>
      <c r="C567" s="956"/>
      <c r="D567" s="559" t="s">
        <v>385</v>
      </c>
      <c r="E567" s="905"/>
      <c r="F567" s="911"/>
      <c r="G567" s="520" t="s">
        <v>3257</v>
      </c>
      <c r="H567" s="364" t="s">
        <v>1036</v>
      </c>
      <c r="I567" s="12">
        <f>J567+K567</f>
        <v>9.6</v>
      </c>
      <c r="J567" s="237">
        <v>9.6</v>
      </c>
      <c r="K567" s="237">
        <v>0</v>
      </c>
      <c r="L567" s="390">
        <v>0</v>
      </c>
      <c r="M567" s="596" t="s">
        <v>268</v>
      </c>
      <c r="N567" s="596" t="s">
        <v>268</v>
      </c>
      <c r="O567" s="596" t="s">
        <v>269</v>
      </c>
      <c r="P567" s="596" t="s">
        <v>268</v>
      </c>
      <c r="Q567" s="596" t="s">
        <v>269</v>
      </c>
      <c r="R567" s="596" t="s">
        <v>268</v>
      </c>
      <c r="S567" s="596" t="s">
        <v>268</v>
      </c>
      <c r="T567" s="945"/>
      <c r="U567" s="14"/>
      <c r="V567" s="14">
        <f t="shared" si="112"/>
        <v>0</v>
      </c>
      <c r="W567" s="13"/>
      <c r="X567" s="123"/>
      <c r="Y567" s="14"/>
      <c r="Z567" s="14">
        <f>V567*Y567</f>
        <v>0</v>
      </c>
      <c r="AB567" s="14"/>
      <c r="AC567" s="14">
        <f t="shared" si="114"/>
        <v>0</v>
      </c>
      <c r="AD567" s="14"/>
      <c r="AE567" s="14">
        <f t="shared" si="115"/>
        <v>0</v>
      </c>
      <c r="AF567" s="14"/>
      <c r="AG567" s="14"/>
      <c r="AH567" s="178">
        <v>0</v>
      </c>
      <c r="AI567" s="14">
        <f t="shared" si="116"/>
        <v>0</v>
      </c>
      <c r="AJ567" s="14"/>
      <c r="AK567" s="14">
        <f>COUNTIF(AM567:AV567,"V")</f>
        <v>0</v>
      </c>
      <c r="AL567" s="14">
        <f>Z567-AC567-AE567-AI567</f>
        <v>0</v>
      </c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</row>
    <row r="568" spans="2:61" s="139" customFormat="1" ht="13.8" outlineLevel="1">
      <c r="B568" s="904" t="s">
        <v>2150</v>
      </c>
      <c r="C568" s="955" t="s">
        <v>2241</v>
      </c>
      <c r="D568" s="559" t="s">
        <v>317</v>
      </c>
      <c r="E568" s="904" t="s">
        <v>2543</v>
      </c>
      <c r="F568" s="910">
        <v>44704</v>
      </c>
      <c r="G568" s="10" t="s">
        <v>8</v>
      </c>
      <c r="H568" s="364" t="s">
        <v>1036</v>
      </c>
      <c r="I568" s="12">
        <f>J568+K568</f>
        <v>4.8</v>
      </c>
      <c r="J568" s="237">
        <v>4.8</v>
      </c>
      <c r="K568" s="237">
        <v>0</v>
      </c>
      <c r="L568" s="390">
        <v>0</v>
      </c>
      <c r="M568" s="596" t="s">
        <v>268</v>
      </c>
      <c r="N568" s="596" t="s">
        <v>268</v>
      </c>
      <c r="O568" s="596" t="s">
        <v>268</v>
      </c>
      <c r="P568" s="596" t="s">
        <v>268</v>
      </c>
      <c r="Q568" s="596" t="s">
        <v>268</v>
      </c>
      <c r="R568" s="596" t="s">
        <v>268</v>
      </c>
      <c r="S568" s="596" t="s">
        <v>268</v>
      </c>
      <c r="T568" s="944" t="s">
        <v>2428</v>
      </c>
      <c r="U568" s="14"/>
      <c r="V568" s="14">
        <f t="shared" si="112"/>
        <v>0</v>
      </c>
      <c r="W568" s="13"/>
      <c r="X568" s="123"/>
      <c r="Y568" s="14"/>
      <c r="Z568" s="14">
        <f>V568*Y568</f>
        <v>0</v>
      </c>
      <c r="AB568" s="14"/>
      <c r="AC568" s="14">
        <f t="shared" si="114"/>
        <v>0</v>
      </c>
      <c r="AD568" s="14"/>
      <c r="AE568" s="14">
        <f t="shared" si="115"/>
        <v>0</v>
      </c>
      <c r="AF568" s="14"/>
      <c r="AG568" s="14"/>
      <c r="AH568" s="178">
        <v>0</v>
      </c>
      <c r="AI568" s="14">
        <f t="shared" si="116"/>
        <v>0</v>
      </c>
      <c r="AJ568" s="14"/>
      <c r="AK568" s="14">
        <f>COUNTIF(AM568:AV568,"V")</f>
        <v>0</v>
      </c>
      <c r="AL568" s="14">
        <f>Z568-AC568-AE568-AI568</f>
        <v>0</v>
      </c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</row>
    <row r="569" spans="2:61" s="139" customFormat="1" ht="13.8" outlineLevel="1">
      <c r="B569" s="906"/>
      <c r="C569" s="956"/>
      <c r="D569" s="559" t="s">
        <v>386</v>
      </c>
      <c r="E569" s="906"/>
      <c r="F569" s="912"/>
      <c r="G569" s="10" t="s">
        <v>8</v>
      </c>
      <c r="H569" s="364" t="s">
        <v>1036</v>
      </c>
      <c r="I569" s="12">
        <f>J569+K569</f>
        <v>124.8</v>
      </c>
      <c r="J569" s="237">
        <v>4.8</v>
      </c>
      <c r="K569" s="237">
        <v>120</v>
      </c>
      <c r="L569" s="390">
        <v>0</v>
      </c>
      <c r="M569" s="596" t="s">
        <v>268</v>
      </c>
      <c r="N569" s="596" t="s">
        <v>268</v>
      </c>
      <c r="O569" s="596" t="s">
        <v>268</v>
      </c>
      <c r="P569" s="596" t="s">
        <v>268</v>
      </c>
      <c r="Q569" s="596" t="s">
        <v>268</v>
      </c>
      <c r="R569" s="596" t="s">
        <v>268</v>
      </c>
      <c r="S569" s="596" t="s">
        <v>268</v>
      </c>
      <c r="T569" s="946"/>
      <c r="U569" s="14"/>
      <c r="V569" s="14">
        <f t="shared" si="112"/>
        <v>0</v>
      </c>
      <c r="W569" s="13"/>
      <c r="X569" s="123"/>
      <c r="Y569" s="14"/>
      <c r="Z569" s="14">
        <f>V569*Y569</f>
        <v>0</v>
      </c>
      <c r="AB569" s="14"/>
      <c r="AC569" s="14">
        <f t="shared" si="114"/>
        <v>0</v>
      </c>
      <c r="AD569" s="14"/>
      <c r="AE569" s="14">
        <f t="shared" si="115"/>
        <v>0</v>
      </c>
      <c r="AF569" s="14"/>
      <c r="AG569" s="14"/>
      <c r="AH569" s="178">
        <v>0</v>
      </c>
      <c r="AI569" s="14">
        <f t="shared" si="116"/>
        <v>0</v>
      </c>
      <c r="AJ569" s="14"/>
      <c r="AK569" s="14">
        <f>COUNTIF(AM569:AV569,"V")</f>
        <v>0</v>
      </c>
      <c r="AL569" s="14">
        <f>Z569-AC569-AE569-AI569</f>
        <v>0</v>
      </c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</row>
    <row r="570" spans="2:61" s="139" customFormat="1" ht="13.8" outlineLevel="1">
      <c r="B570" s="904" t="s">
        <v>2151</v>
      </c>
      <c r="C570" s="907" t="s">
        <v>2242</v>
      </c>
      <c r="D570" s="559" t="s">
        <v>317</v>
      </c>
      <c r="E570" s="904" t="s">
        <v>2547</v>
      </c>
      <c r="F570" s="910">
        <v>44704</v>
      </c>
      <c r="G570" s="10" t="s">
        <v>8</v>
      </c>
      <c r="H570" s="364" t="s">
        <v>1036</v>
      </c>
      <c r="I570" s="12">
        <f>J570+K570</f>
        <v>4.8</v>
      </c>
      <c r="J570" s="237">
        <v>4.8</v>
      </c>
      <c r="K570" s="237">
        <v>0</v>
      </c>
      <c r="L570" s="390">
        <v>0</v>
      </c>
      <c r="M570" s="596" t="s">
        <v>268</v>
      </c>
      <c r="N570" s="596" t="s">
        <v>268</v>
      </c>
      <c r="O570" s="596" t="s">
        <v>269</v>
      </c>
      <c r="P570" s="596" t="s">
        <v>268</v>
      </c>
      <c r="Q570" s="596" t="s">
        <v>269</v>
      </c>
      <c r="R570" s="596" t="s">
        <v>268</v>
      </c>
      <c r="S570" s="596" t="s">
        <v>268</v>
      </c>
      <c r="T570" s="966" t="s">
        <v>2429</v>
      </c>
      <c r="U570" s="14"/>
      <c r="V570" s="14">
        <f t="shared" si="112"/>
        <v>0</v>
      </c>
      <c r="W570" s="13"/>
      <c r="X570" s="123"/>
      <c r="Y570" s="14"/>
      <c r="Z570" s="14">
        <f>V570*Y570</f>
        <v>0</v>
      </c>
      <c r="AB570" s="14"/>
      <c r="AC570" s="14">
        <f t="shared" si="114"/>
        <v>0</v>
      </c>
      <c r="AD570" s="14"/>
      <c r="AE570" s="14">
        <f t="shared" si="115"/>
        <v>0</v>
      </c>
      <c r="AF570" s="14"/>
      <c r="AG570" s="14"/>
      <c r="AH570" s="178">
        <v>0</v>
      </c>
      <c r="AI570" s="14">
        <f t="shared" si="116"/>
        <v>0</v>
      </c>
      <c r="AJ570" s="14"/>
      <c r="AK570" s="14">
        <f>COUNTIF(AM570:AV570,"V")</f>
        <v>0</v>
      </c>
      <c r="AL570" s="14">
        <f>Z570-AC570-AE570-AI570</f>
        <v>0</v>
      </c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</row>
    <row r="571" spans="2:61" s="139" customFormat="1" ht="13.8" outlineLevel="1">
      <c r="B571" s="905"/>
      <c r="C571" s="908"/>
      <c r="D571" s="559" t="s">
        <v>2243</v>
      </c>
      <c r="E571" s="905"/>
      <c r="F571" s="911"/>
      <c r="G571" s="10" t="s">
        <v>8</v>
      </c>
      <c r="H571" s="364" t="s">
        <v>1036</v>
      </c>
      <c r="I571" s="12">
        <f t="shared" ref="I571:I585" si="119">J571+K571</f>
        <v>60</v>
      </c>
      <c r="J571" s="237">
        <v>60</v>
      </c>
      <c r="K571" s="237">
        <v>0</v>
      </c>
      <c r="L571" s="390">
        <v>0</v>
      </c>
      <c r="M571" s="596" t="s">
        <v>268</v>
      </c>
      <c r="N571" s="596" t="s">
        <v>268</v>
      </c>
      <c r="O571" s="596" t="s">
        <v>269</v>
      </c>
      <c r="P571" s="596" t="s">
        <v>268</v>
      </c>
      <c r="Q571" s="596" t="s">
        <v>269</v>
      </c>
      <c r="R571" s="596" t="s">
        <v>268</v>
      </c>
      <c r="S571" s="596" t="s">
        <v>268</v>
      </c>
      <c r="T571" s="966"/>
      <c r="U571" s="14"/>
      <c r="V571" s="14">
        <f t="shared" si="112"/>
        <v>0</v>
      </c>
      <c r="W571" s="13"/>
      <c r="X571" s="123"/>
      <c r="Y571" s="14"/>
      <c r="Z571" s="14">
        <f t="shared" ref="Z571:Z582" si="120">V571*Y571</f>
        <v>0</v>
      </c>
      <c r="AB571" s="14"/>
      <c r="AC571" s="14">
        <f t="shared" si="114"/>
        <v>0</v>
      </c>
      <c r="AD571" s="14"/>
      <c r="AE571" s="14">
        <f t="shared" si="115"/>
        <v>0</v>
      </c>
      <c r="AF571" s="14"/>
      <c r="AG571" s="14"/>
      <c r="AH571" s="178">
        <v>0</v>
      </c>
      <c r="AI571" s="14">
        <f t="shared" si="116"/>
        <v>0</v>
      </c>
      <c r="AJ571" s="14"/>
      <c r="AK571" s="14">
        <f t="shared" ref="AK571:AK582" si="121">COUNTIF(AM571:AV571,"V")</f>
        <v>0</v>
      </c>
      <c r="AL571" s="14">
        <f t="shared" ref="AL571:AL582" si="122">Z571-AC571-AE571-AI571</f>
        <v>0</v>
      </c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</row>
    <row r="572" spans="2:61" s="139" customFormat="1" ht="13.8" outlineLevel="1">
      <c r="B572" s="906"/>
      <c r="C572" s="909"/>
      <c r="D572" s="559" t="s">
        <v>389</v>
      </c>
      <c r="E572" s="905"/>
      <c r="F572" s="911"/>
      <c r="G572" s="10" t="s">
        <v>8</v>
      </c>
      <c r="H572" s="364" t="s">
        <v>1036</v>
      </c>
      <c r="I572" s="12">
        <f t="shared" si="119"/>
        <v>19.8</v>
      </c>
      <c r="J572" s="237">
        <v>19.8</v>
      </c>
      <c r="K572" s="237">
        <v>0</v>
      </c>
      <c r="L572" s="390">
        <v>0</v>
      </c>
      <c r="M572" s="596" t="s">
        <v>268</v>
      </c>
      <c r="N572" s="596" t="s">
        <v>268</v>
      </c>
      <c r="O572" s="596" t="s">
        <v>269</v>
      </c>
      <c r="P572" s="596" t="s">
        <v>268</v>
      </c>
      <c r="Q572" s="596" t="s">
        <v>269</v>
      </c>
      <c r="R572" s="596" t="s">
        <v>268</v>
      </c>
      <c r="S572" s="596" t="s">
        <v>268</v>
      </c>
      <c r="T572" s="966"/>
      <c r="U572" s="14"/>
      <c r="V572" s="14">
        <f t="shared" si="112"/>
        <v>0</v>
      </c>
      <c r="W572" s="13"/>
      <c r="X572" s="123"/>
      <c r="Y572" s="14"/>
      <c r="Z572" s="14">
        <f t="shared" si="120"/>
        <v>0</v>
      </c>
      <c r="AB572" s="14"/>
      <c r="AC572" s="14">
        <f t="shared" si="114"/>
        <v>0</v>
      </c>
      <c r="AD572" s="14"/>
      <c r="AE572" s="14">
        <f t="shared" si="115"/>
        <v>0</v>
      </c>
      <c r="AF572" s="14"/>
      <c r="AG572" s="14"/>
      <c r="AH572" s="178">
        <v>0</v>
      </c>
      <c r="AI572" s="14">
        <f t="shared" si="116"/>
        <v>0</v>
      </c>
      <c r="AJ572" s="14"/>
      <c r="AK572" s="14">
        <f t="shared" si="121"/>
        <v>0</v>
      </c>
      <c r="AL572" s="14">
        <f t="shared" si="122"/>
        <v>0</v>
      </c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</row>
    <row r="573" spans="2:61" s="139" customFormat="1" ht="13.8" outlineLevel="1">
      <c r="B573" s="904" t="s">
        <v>2152</v>
      </c>
      <c r="C573" s="907" t="s">
        <v>3545</v>
      </c>
      <c r="D573" s="559" t="s">
        <v>317</v>
      </c>
      <c r="E573" s="904" t="s">
        <v>2544</v>
      </c>
      <c r="F573" s="910">
        <v>44568</v>
      </c>
      <c r="G573" s="10" t="s">
        <v>3259</v>
      </c>
      <c r="H573" s="364" t="s">
        <v>1035</v>
      </c>
      <c r="I573" s="12">
        <f t="shared" si="119"/>
        <v>5</v>
      </c>
      <c r="J573" s="237">
        <v>5</v>
      </c>
      <c r="K573" s="237">
        <v>0</v>
      </c>
      <c r="L573" s="390">
        <v>0</v>
      </c>
      <c r="M573" s="596" t="s">
        <v>268</v>
      </c>
      <c r="N573" s="596" t="s">
        <v>268</v>
      </c>
      <c r="O573" s="596" t="s">
        <v>269</v>
      </c>
      <c r="P573" s="596" t="s">
        <v>268</v>
      </c>
      <c r="Q573" s="596" t="s">
        <v>269</v>
      </c>
      <c r="R573" s="596" t="s">
        <v>268</v>
      </c>
      <c r="S573" s="596" t="s">
        <v>268</v>
      </c>
      <c r="T573" s="944" t="s">
        <v>1120</v>
      </c>
      <c r="U573" s="14"/>
      <c r="V573" s="14">
        <f t="shared" si="112"/>
        <v>0</v>
      </c>
      <c r="W573" s="13"/>
      <c r="X573" s="123"/>
      <c r="Y573" s="14"/>
      <c r="Z573" s="14">
        <f t="shared" si="120"/>
        <v>0</v>
      </c>
      <c r="AB573" s="14"/>
      <c r="AC573" s="14">
        <f t="shared" si="114"/>
        <v>0</v>
      </c>
      <c r="AD573" s="14"/>
      <c r="AE573" s="14">
        <f t="shared" si="115"/>
        <v>0</v>
      </c>
      <c r="AF573" s="14"/>
      <c r="AG573" s="14"/>
      <c r="AH573" s="178">
        <v>0</v>
      </c>
      <c r="AI573" s="14">
        <f t="shared" si="116"/>
        <v>0</v>
      </c>
      <c r="AJ573" s="14"/>
      <c r="AK573" s="14">
        <f t="shared" si="121"/>
        <v>0</v>
      </c>
      <c r="AL573" s="14">
        <f t="shared" si="122"/>
        <v>0</v>
      </c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</row>
    <row r="574" spans="2:61" s="139" customFormat="1" ht="13.8" outlineLevel="1">
      <c r="B574" s="905"/>
      <c r="C574" s="908"/>
      <c r="D574" s="559" t="s">
        <v>397</v>
      </c>
      <c r="E574" s="905"/>
      <c r="F574" s="911"/>
      <c r="G574" s="10" t="s">
        <v>3259</v>
      </c>
      <c r="H574" s="364" t="s">
        <v>1035</v>
      </c>
      <c r="I574" s="157">
        <f t="shared" si="119"/>
        <v>165</v>
      </c>
      <c r="J574" s="237">
        <v>165</v>
      </c>
      <c r="K574" s="237">
        <v>0</v>
      </c>
      <c r="L574" s="390">
        <v>0</v>
      </c>
      <c r="M574" s="596" t="s">
        <v>268</v>
      </c>
      <c r="N574" s="596" t="s">
        <v>268</v>
      </c>
      <c r="O574" s="596" t="s">
        <v>269</v>
      </c>
      <c r="P574" s="596" t="s">
        <v>268</v>
      </c>
      <c r="Q574" s="596" t="s">
        <v>269</v>
      </c>
      <c r="R574" s="596" t="s">
        <v>268</v>
      </c>
      <c r="S574" s="596" t="s">
        <v>268</v>
      </c>
      <c r="T574" s="945"/>
      <c r="U574" s="14"/>
      <c r="V574" s="14">
        <f t="shared" si="112"/>
        <v>0</v>
      </c>
      <c r="W574" s="13"/>
      <c r="X574" s="123"/>
      <c r="Y574" s="14"/>
      <c r="Z574" s="14">
        <f t="shared" si="120"/>
        <v>0</v>
      </c>
      <c r="AB574" s="14"/>
      <c r="AC574" s="14">
        <f t="shared" si="114"/>
        <v>0</v>
      </c>
      <c r="AD574" s="14"/>
      <c r="AE574" s="14">
        <f t="shared" si="115"/>
        <v>0</v>
      </c>
      <c r="AF574" s="14"/>
      <c r="AG574" s="14"/>
      <c r="AH574" s="178">
        <v>0</v>
      </c>
      <c r="AI574" s="14">
        <f t="shared" si="116"/>
        <v>0</v>
      </c>
      <c r="AJ574" s="14"/>
      <c r="AK574" s="14">
        <f t="shared" si="121"/>
        <v>0</v>
      </c>
      <c r="AL574" s="14">
        <f t="shared" si="122"/>
        <v>0</v>
      </c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</row>
    <row r="575" spans="2:61" s="139" customFormat="1" ht="13.8" outlineLevel="1">
      <c r="B575" s="905"/>
      <c r="C575" s="908"/>
      <c r="D575" s="559" t="s">
        <v>398</v>
      </c>
      <c r="E575" s="905"/>
      <c r="F575" s="911"/>
      <c r="G575" s="10" t="s">
        <v>3259</v>
      </c>
      <c r="H575" s="364" t="s">
        <v>1035</v>
      </c>
      <c r="I575" s="157">
        <f t="shared" si="119"/>
        <v>90</v>
      </c>
      <c r="J575" s="237">
        <v>90</v>
      </c>
      <c r="K575" s="237">
        <v>0</v>
      </c>
      <c r="L575" s="390">
        <v>0</v>
      </c>
      <c r="M575" s="596" t="s">
        <v>268</v>
      </c>
      <c r="N575" s="596" t="s">
        <v>268</v>
      </c>
      <c r="O575" s="596" t="s">
        <v>269</v>
      </c>
      <c r="P575" s="596" t="s">
        <v>268</v>
      </c>
      <c r="Q575" s="596" t="s">
        <v>269</v>
      </c>
      <c r="R575" s="596" t="s">
        <v>268</v>
      </c>
      <c r="S575" s="596" t="s">
        <v>268</v>
      </c>
      <c r="T575" s="945"/>
      <c r="U575" s="14"/>
      <c r="V575" s="14">
        <f t="shared" si="112"/>
        <v>0</v>
      </c>
      <c r="W575" s="13"/>
      <c r="X575" s="123"/>
      <c r="Y575" s="14"/>
      <c r="Z575" s="14">
        <f t="shared" si="120"/>
        <v>0</v>
      </c>
      <c r="AB575" s="14"/>
      <c r="AC575" s="14">
        <f t="shared" si="114"/>
        <v>0</v>
      </c>
      <c r="AD575" s="14"/>
      <c r="AE575" s="14">
        <f t="shared" si="115"/>
        <v>0</v>
      </c>
      <c r="AF575" s="14"/>
      <c r="AG575" s="14"/>
      <c r="AH575" s="178">
        <v>0</v>
      </c>
      <c r="AI575" s="14">
        <f t="shared" si="116"/>
        <v>0</v>
      </c>
      <c r="AJ575" s="14"/>
      <c r="AK575" s="14">
        <f t="shared" si="121"/>
        <v>0</v>
      </c>
      <c r="AL575" s="14">
        <f t="shared" si="122"/>
        <v>0</v>
      </c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</row>
    <row r="576" spans="2:61" s="139" customFormat="1" ht="13.05" customHeight="1" outlineLevel="1">
      <c r="B576" s="904" t="s">
        <v>2153</v>
      </c>
      <c r="C576" s="907" t="s">
        <v>2244</v>
      </c>
      <c r="D576" s="559" t="s">
        <v>317</v>
      </c>
      <c r="E576" s="904" t="s">
        <v>2544</v>
      </c>
      <c r="F576" s="910">
        <v>44568</v>
      </c>
      <c r="G576" s="10" t="s">
        <v>3259</v>
      </c>
      <c r="H576" s="364" t="s">
        <v>1035</v>
      </c>
      <c r="I576" s="157">
        <f t="shared" si="119"/>
        <v>30</v>
      </c>
      <c r="J576" s="237">
        <v>30</v>
      </c>
      <c r="K576" s="237">
        <v>0</v>
      </c>
      <c r="L576" s="390">
        <v>0</v>
      </c>
      <c r="M576" s="596" t="s">
        <v>268</v>
      </c>
      <c r="N576" s="596" t="s">
        <v>268</v>
      </c>
      <c r="O576" s="596" t="s">
        <v>269</v>
      </c>
      <c r="P576" s="596" t="s">
        <v>268</v>
      </c>
      <c r="Q576" s="596" t="s">
        <v>269</v>
      </c>
      <c r="R576" s="596" t="s">
        <v>268</v>
      </c>
      <c r="S576" s="596" t="s">
        <v>268</v>
      </c>
      <c r="T576" s="944" t="s">
        <v>1120</v>
      </c>
      <c r="U576" s="14"/>
      <c r="V576" s="14">
        <f t="shared" si="112"/>
        <v>0</v>
      </c>
      <c r="W576" s="13"/>
      <c r="X576" s="123"/>
      <c r="Y576" s="14"/>
      <c r="Z576" s="14">
        <f t="shared" si="120"/>
        <v>0</v>
      </c>
      <c r="AB576" s="14"/>
      <c r="AC576" s="14">
        <f t="shared" si="114"/>
        <v>0</v>
      </c>
      <c r="AD576" s="14"/>
      <c r="AE576" s="14">
        <f t="shared" si="115"/>
        <v>0</v>
      </c>
      <c r="AF576" s="14"/>
      <c r="AG576" s="14"/>
      <c r="AH576" s="178">
        <v>0</v>
      </c>
      <c r="AI576" s="14">
        <f t="shared" si="116"/>
        <v>0</v>
      </c>
      <c r="AJ576" s="14"/>
      <c r="AK576" s="14">
        <f t="shared" si="121"/>
        <v>0</v>
      </c>
      <c r="AL576" s="14">
        <f t="shared" si="122"/>
        <v>0</v>
      </c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</row>
    <row r="577" spans="2:61" s="139" customFormat="1" ht="13.8" outlineLevel="1">
      <c r="B577" s="905"/>
      <c r="C577" s="908"/>
      <c r="D577" s="559" t="s">
        <v>397</v>
      </c>
      <c r="E577" s="905"/>
      <c r="F577" s="911"/>
      <c r="G577" s="10" t="s">
        <v>3260</v>
      </c>
      <c r="H577" s="364" t="s">
        <v>1035</v>
      </c>
      <c r="I577" s="157">
        <f t="shared" si="119"/>
        <v>165</v>
      </c>
      <c r="J577" s="237">
        <v>165</v>
      </c>
      <c r="K577" s="237">
        <v>0</v>
      </c>
      <c r="L577" s="390">
        <v>0</v>
      </c>
      <c r="M577" s="596" t="s">
        <v>268</v>
      </c>
      <c r="N577" s="596" t="s">
        <v>268</v>
      </c>
      <c r="O577" s="596" t="s">
        <v>269</v>
      </c>
      <c r="P577" s="596" t="s">
        <v>268</v>
      </c>
      <c r="Q577" s="596" t="s">
        <v>269</v>
      </c>
      <c r="R577" s="596" t="s">
        <v>268</v>
      </c>
      <c r="S577" s="596" t="s">
        <v>268</v>
      </c>
      <c r="T577" s="945"/>
      <c r="U577" s="14"/>
      <c r="V577" s="14">
        <f t="shared" si="112"/>
        <v>0</v>
      </c>
      <c r="W577" s="13"/>
      <c r="X577" s="123"/>
      <c r="Y577" s="14"/>
      <c r="Z577" s="14">
        <f t="shared" si="120"/>
        <v>0</v>
      </c>
      <c r="AB577" s="14"/>
      <c r="AC577" s="14">
        <f t="shared" si="114"/>
        <v>0</v>
      </c>
      <c r="AD577" s="14"/>
      <c r="AE577" s="14">
        <f t="shared" si="115"/>
        <v>0</v>
      </c>
      <c r="AF577" s="14"/>
      <c r="AG577" s="14"/>
      <c r="AH577" s="178">
        <v>0</v>
      </c>
      <c r="AI577" s="14">
        <f t="shared" si="116"/>
        <v>0</v>
      </c>
      <c r="AJ577" s="14"/>
      <c r="AK577" s="14">
        <f t="shared" si="121"/>
        <v>0</v>
      </c>
      <c r="AL577" s="14">
        <f t="shared" si="122"/>
        <v>0</v>
      </c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</row>
    <row r="578" spans="2:61" s="139" customFormat="1" ht="13.8" outlineLevel="1">
      <c r="B578" s="905"/>
      <c r="C578" s="908"/>
      <c r="D578" s="559" t="s">
        <v>398</v>
      </c>
      <c r="E578" s="905"/>
      <c r="F578" s="911"/>
      <c r="G578" s="10" t="s">
        <v>3260</v>
      </c>
      <c r="H578" s="364" t="s">
        <v>1035</v>
      </c>
      <c r="I578" s="157">
        <f t="shared" si="119"/>
        <v>90</v>
      </c>
      <c r="J578" s="237">
        <v>90</v>
      </c>
      <c r="K578" s="237">
        <v>0</v>
      </c>
      <c r="L578" s="390">
        <v>0</v>
      </c>
      <c r="M578" s="596" t="s">
        <v>268</v>
      </c>
      <c r="N578" s="596" t="s">
        <v>268</v>
      </c>
      <c r="O578" s="596" t="s">
        <v>269</v>
      </c>
      <c r="P578" s="596" t="s">
        <v>268</v>
      </c>
      <c r="Q578" s="596" t="s">
        <v>269</v>
      </c>
      <c r="R578" s="596" t="s">
        <v>268</v>
      </c>
      <c r="S578" s="596" t="s">
        <v>268</v>
      </c>
      <c r="T578" s="945"/>
      <c r="U578" s="14"/>
      <c r="V578" s="14">
        <f t="shared" si="112"/>
        <v>0</v>
      </c>
      <c r="W578" s="13"/>
      <c r="X578" s="123"/>
      <c r="Y578" s="14"/>
      <c r="Z578" s="14">
        <f t="shared" si="120"/>
        <v>0</v>
      </c>
      <c r="AB578" s="14"/>
      <c r="AC578" s="14">
        <f t="shared" si="114"/>
        <v>0</v>
      </c>
      <c r="AD578" s="14"/>
      <c r="AE578" s="14">
        <f t="shared" si="115"/>
        <v>0</v>
      </c>
      <c r="AF578" s="14"/>
      <c r="AG578" s="14"/>
      <c r="AH578" s="178">
        <v>0</v>
      </c>
      <c r="AI578" s="14">
        <f t="shared" si="116"/>
        <v>0</v>
      </c>
      <c r="AJ578" s="14"/>
      <c r="AK578" s="14">
        <f t="shared" si="121"/>
        <v>0</v>
      </c>
      <c r="AL578" s="14">
        <f t="shared" si="122"/>
        <v>0</v>
      </c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</row>
    <row r="579" spans="2:61" s="139" customFormat="1" ht="13.8" outlineLevel="1">
      <c r="B579" s="904" t="s">
        <v>2154</v>
      </c>
      <c r="C579" s="907" t="s">
        <v>3546</v>
      </c>
      <c r="D579" s="559" t="s">
        <v>317</v>
      </c>
      <c r="E579" s="904" t="s">
        <v>2544</v>
      </c>
      <c r="F579" s="910">
        <v>44568</v>
      </c>
      <c r="G579" s="10" t="s">
        <v>3260</v>
      </c>
      <c r="H579" s="364" t="s">
        <v>1035</v>
      </c>
      <c r="I579" s="157">
        <f t="shared" si="119"/>
        <v>30</v>
      </c>
      <c r="J579" s="237">
        <v>30</v>
      </c>
      <c r="K579" s="237">
        <v>0</v>
      </c>
      <c r="L579" s="390">
        <v>0</v>
      </c>
      <c r="M579" s="596" t="s">
        <v>268</v>
      </c>
      <c r="N579" s="596" t="s">
        <v>268</v>
      </c>
      <c r="O579" s="596" t="s">
        <v>269</v>
      </c>
      <c r="P579" s="596" t="s">
        <v>268</v>
      </c>
      <c r="Q579" s="596" t="s">
        <v>269</v>
      </c>
      <c r="R579" s="596" t="s">
        <v>268</v>
      </c>
      <c r="S579" s="596" t="s">
        <v>268</v>
      </c>
      <c r="T579" s="944" t="s">
        <v>1120</v>
      </c>
      <c r="U579" s="14"/>
      <c r="V579" s="14">
        <f t="shared" si="112"/>
        <v>0</v>
      </c>
      <c r="W579" s="13"/>
      <c r="X579" s="123"/>
      <c r="Y579" s="14"/>
      <c r="Z579" s="14">
        <f t="shared" si="120"/>
        <v>0</v>
      </c>
      <c r="AB579" s="14"/>
      <c r="AC579" s="14">
        <f t="shared" si="114"/>
        <v>0</v>
      </c>
      <c r="AD579" s="14"/>
      <c r="AE579" s="14">
        <f t="shared" si="115"/>
        <v>0</v>
      </c>
      <c r="AF579" s="14"/>
      <c r="AG579" s="14"/>
      <c r="AH579" s="178">
        <v>0</v>
      </c>
      <c r="AI579" s="14">
        <f t="shared" si="116"/>
        <v>0</v>
      </c>
      <c r="AJ579" s="14"/>
      <c r="AK579" s="14">
        <f t="shared" si="121"/>
        <v>0</v>
      </c>
      <c r="AL579" s="14">
        <f t="shared" si="122"/>
        <v>0</v>
      </c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</row>
    <row r="580" spans="2:61" s="139" customFormat="1" ht="13.8" outlineLevel="1">
      <c r="B580" s="905"/>
      <c r="C580" s="908"/>
      <c r="D580" s="559" t="s">
        <v>397</v>
      </c>
      <c r="E580" s="905"/>
      <c r="F580" s="911"/>
      <c r="G580" s="10" t="s">
        <v>3260</v>
      </c>
      <c r="H580" s="364" t="s">
        <v>1035</v>
      </c>
      <c r="I580" s="157">
        <f t="shared" si="119"/>
        <v>165</v>
      </c>
      <c r="J580" s="237">
        <v>165</v>
      </c>
      <c r="K580" s="237">
        <v>0</v>
      </c>
      <c r="L580" s="390">
        <v>0</v>
      </c>
      <c r="M580" s="596" t="s">
        <v>268</v>
      </c>
      <c r="N580" s="596" t="s">
        <v>268</v>
      </c>
      <c r="O580" s="596" t="s">
        <v>269</v>
      </c>
      <c r="P580" s="596" t="s">
        <v>268</v>
      </c>
      <c r="Q580" s="596" t="s">
        <v>269</v>
      </c>
      <c r="R580" s="596" t="s">
        <v>268</v>
      </c>
      <c r="S580" s="596" t="s">
        <v>268</v>
      </c>
      <c r="T580" s="945"/>
      <c r="U580" s="14"/>
      <c r="V580" s="14">
        <f t="shared" si="112"/>
        <v>0</v>
      </c>
      <c r="W580" s="13"/>
      <c r="X580" s="123"/>
      <c r="Y580" s="14"/>
      <c r="Z580" s="14">
        <f t="shared" si="120"/>
        <v>0</v>
      </c>
      <c r="AB580" s="14"/>
      <c r="AC580" s="14">
        <f t="shared" si="114"/>
        <v>0</v>
      </c>
      <c r="AD580" s="14"/>
      <c r="AE580" s="14">
        <f t="shared" si="115"/>
        <v>0</v>
      </c>
      <c r="AF580" s="14"/>
      <c r="AG580" s="14"/>
      <c r="AH580" s="178">
        <v>0</v>
      </c>
      <c r="AI580" s="14">
        <f t="shared" si="116"/>
        <v>0</v>
      </c>
      <c r="AJ580" s="14"/>
      <c r="AK580" s="14">
        <f t="shared" si="121"/>
        <v>0</v>
      </c>
      <c r="AL580" s="14">
        <f t="shared" si="122"/>
        <v>0</v>
      </c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</row>
    <row r="581" spans="2:61" s="139" customFormat="1" ht="13.8" outlineLevel="1">
      <c r="B581" s="905"/>
      <c r="C581" s="908"/>
      <c r="D581" s="559" t="s">
        <v>398</v>
      </c>
      <c r="E581" s="905"/>
      <c r="F581" s="911"/>
      <c r="G581" s="10" t="s">
        <v>3260</v>
      </c>
      <c r="H581" s="364" t="s">
        <v>1035</v>
      </c>
      <c r="I581" s="157">
        <f t="shared" si="119"/>
        <v>90</v>
      </c>
      <c r="J581" s="237">
        <v>90</v>
      </c>
      <c r="K581" s="237">
        <v>0</v>
      </c>
      <c r="L581" s="390">
        <v>0</v>
      </c>
      <c r="M581" s="596" t="s">
        <v>268</v>
      </c>
      <c r="N581" s="596" t="s">
        <v>268</v>
      </c>
      <c r="O581" s="596" t="s">
        <v>269</v>
      </c>
      <c r="P581" s="596" t="s">
        <v>268</v>
      </c>
      <c r="Q581" s="596" t="s">
        <v>269</v>
      </c>
      <c r="R581" s="596" t="s">
        <v>268</v>
      </c>
      <c r="S581" s="596" t="s">
        <v>268</v>
      </c>
      <c r="T581" s="945"/>
      <c r="U581" s="14"/>
      <c r="V581" s="14">
        <f t="shared" si="112"/>
        <v>0</v>
      </c>
      <c r="W581" s="13"/>
      <c r="X581" s="123"/>
      <c r="Y581" s="14"/>
      <c r="Z581" s="14">
        <f t="shared" si="120"/>
        <v>0</v>
      </c>
      <c r="AB581" s="14"/>
      <c r="AC581" s="14">
        <f t="shared" si="114"/>
        <v>0</v>
      </c>
      <c r="AD581" s="14"/>
      <c r="AE581" s="14">
        <f t="shared" si="115"/>
        <v>0</v>
      </c>
      <c r="AF581" s="14"/>
      <c r="AG581" s="14"/>
      <c r="AH581" s="178">
        <v>0</v>
      </c>
      <c r="AI581" s="14">
        <f t="shared" si="116"/>
        <v>0</v>
      </c>
      <c r="AJ581" s="14"/>
      <c r="AK581" s="14">
        <f t="shared" si="121"/>
        <v>0</v>
      </c>
      <c r="AL581" s="14">
        <f t="shared" si="122"/>
        <v>0</v>
      </c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</row>
    <row r="582" spans="2:61" s="139" customFormat="1" ht="13.8" outlineLevel="1">
      <c r="B582" s="904" t="s">
        <v>2155</v>
      </c>
      <c r="C582" s="907" t="s">
        <v>3547</v>
      </c>
      <c r="D582" s="559" t="s">
        <v>317</v>
      </c>
      <c r="E582" s="904" t="s">
        <v>2543</v>
      </c>
      <c r="F582" s="910">
        <v>44704</v>
      </c>
      <c r="G582" s="10" t="s">
        <v>3260</v>
      </c>
      <c r="H582" s="364" t="s">
        <v>1036</v>
      </c>
      <c r="I582" s="157">
        <f t="shared" si="119"/>
        <v>5</v>
      </c>
      <c r="J582" s="237">
        <v>5</v>
      </c>
      <c r="K582" s="237">
        <v>0</v>
      </c>
      <c r="L582" s="390">
        <v>0</v>
      </c>
      <c r="M582" s="596" t="s">
        <v>268</v>
      </c>
      <c r="N582" s="596" t="s">
        <v>268</v>
      </c>
      <c r="O582" s="596" t="s">
        <v>269</v>
      </c>
      <c r="P582" s="596" t="s">
        <v>268</v>
      </c>
      <c r="Q582" s="596" t="s">
        <v>269</v>
      </c>
      <c r="R582" s="596" t="s">
        <v>268</v>
      </c>
      <c r="S582" s="596" t="s">
        <v>268</v>
      </c>
      <c r="T582" s="944" t="s">
        <v>1120</v>
      </c>
      <c r="U582" s="14"/>
      <c r="V582" s="14">
        <f t="shared" si="112"/>
        <v>0</v>
      </c>
      <c r="W582" s="13"/>
      <c r="X582" s="123"/>
      <c r="Y582" s="14"/>
      <c r="Z582" s="14">
        <f t="shared" si="120"/>
        <v>0</v>
      </c>
      <c r="AB582" s="14"/>
      <c r="AC582" s="14">
        <f t="shared" si="114"/>
        <v>0</v>
      </c>
      <c r="AD582" s="14"/>
      <c r="AE582" s="14">
        <f t="shared" si="115"/>
        <v>0</v>
      </c>
      <c r="AF582" s="14"/>
      <c r="AG582" s="14"/>
      <c r="AH582" s="178">
        <v>0</v>
      </c>
      <c r="AI582" s="14">
        <f t="shared" ref="AI582:AI613" si="123">IFERROR(COUNTIF(AM582:BL582, "S")*J582*AH582,0)</f>
        <v>0</v>
      </c>
      <c r="AJ582" s="14"/>
      <c r="AK582" s="14">
        <f t="shared" si="121"/>
        <v>0</v>
      </c>
      <c r="AL582" s="14">
        <f t="shared" si="122"/>
        <v>0</v>
      </c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</row>
    <row r="583" spans="2:61" s="139" customFormat="1" ht="13.05" customHeight="1" outlineLevel="1">
      <c r="B583" s="905"/>
      <c r="C583" s="908"/>
      <c r="D583" s="559" t="s">
        <v>2245</v>
      </c>
      <c r="E583" s="906"/>
      <c r="F583" s="911"/>
      <c r="G583" s="10" t="s">
        <v>3260</v>
      </c>
      <c r="H583" s="364" t="s">
        <v>1036</v>
      </c>
      <c r="I583" s="12">
        <f t="shared" si="119"/>
        <v>630</v>
      </c>
      <c r="J583" s="237">
        <v>30</v>
      </c>
      <c r="K583" s="237">
        <v>600</v>
      </c>
      <c r="L583" s="390">
        <v>0</v>
      </c>
      <c r="M583" s="596" t="s">
        <v>268</v>
      </c>
      <c r="N583" s="596" t="s">
        <v>268</v>
      </c>
      <c r="O583" s="596" t="s">
        <v>269</v>
      </c>
      <c r="P583" s="596" t="s">
        <v>268</v>
      </c>
      <c r="Q583" s="596" t="s">
        <v>269</v>
      </c>
      <c r="R583" s="596" t="s">
        <v>268</v>
      </c>
      <c r="S583" s="596" t="s">
        <v>268</v>
      </c>
      <c r="T583" s="945"/>
      <c r="U583" s="14"/>
      <c r="V583" s="14">
        <f t="shared" si="112"/>
        <v>0</v>
      </c>
      <c r="W583" s="13"/>
      <c r="X583" s="123"/>
      <c r="Y583" s="14"/>
      <c r="Z583" s="14">
        <f>V583*Y583</f>
        <v>0</v>
      </c>
      <c r="AB583" s="14"/>
      <c r="AC583" s="14">
        <f t="shared" si="114"/>
        <v>0</v>
      </c>
      <c r="AD583" s="14"/>
      <c r="AE583" s="14">
        <f t="shared" si="115"/>
        <v>0</v>
      </c>
      <c r="AF583" s="14"/>
      <c r="AG583" s="14"/>
      <c r="AH583" s="178">
        <v>0</v>
      </c>
      <c r="AI583" s="14">
        <f t="shared" si="123"/>
        <v>0</v>
      </c>
      <c r="AJ583" s="14"/>
      <c r="AK583" s="14">
        <f>COUNTIF(AM583:AV583,"V")</f>
        <v>0</v>
      </c>
      <c r="AL583" s="14">
        <f>Z583-AC583-AE583-AI583</f>
        <v>0</v>
      </c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</row>
    <row r="584" spans="2:61" s="139" customFormat="1" ht="13.8" outlineLevel="1">
      <c r="B584" s="904" t="s">
        <v>2156</v>
      </c>
      <c r="C584" s="907" t="s">
        <v>2246</v>
      </c>
      <c r="D584" s="559" t="s">
        <v>317</v>
      </c>
      <c r="E584" s="904" t="s">
        <v>2543</v>
      </c>
      <c r="F584" s="910">
        <v>44704</v>
      </c>
      <c r="G584" s="10" t="s">
        <v>3260</v>
      </c>
      <c r="H584" s="364" t="s">
        <v>1036</v>
      </c>
      <c r="I584" s="157">
        <f t="shared" si="119"/>
        <v>30</v>
      </c>
      <c r="J584" s="237">
        <v>30</v>
      </c>
      <c r="K584" s="237">
        <v>0</v>
      </c>
      <c r="L584" s="390">
        <v>0</v>
      </c>
      <c r="M584" s="596" t="s">
        <v>268</v>
      </c>
      <c r="N584" s="596" t="s">
        <v>268</v>
      </c>
      <c r="O584" s="596" t="s">
        <v>269</v>
      </c>
      <c r="P584" s="596" t="s">
        <v>268</v>
      </c>
      <c r="Q584" s="596" t="s">
        <v>269</v>
      </c>
      <c r="R584" s="596" t="s">
        <v>268</v>
      </c>
      <c r="S584" s="596" t="s">
        <v>268</v>
      </c>
      <c r="T584" s="944" t="s">
        <v>1120</v>
      </c>
      <c r="U584" s="14"/>
      <c r="V584" s="14">
        <f t="shared" si="112"/>
        <v>0</v>
      </c>
      <c r="W584" s="13"/>
      <c r="X584" s="123"/>
      <c r="Y584" s="14"/>
      <c r="Z584" s="14">
        <f>V584*Y584</f>
        <v>0</v>
      </c>
      <c r="AB584" s="14"/>
      <c r="AC584" s="14">
        <f t="shared" si="114"/>
        <v>0</v>
      </c>
      <c r="AD584" s="14"/>
      <c r="AE584" s="14">
        <f t="shared" si="115"/>
        <v>0</v>
      </c>
      <c r="AF584" s="14"/>
      <c r="AG584" s="14"/>
      <c r="AH584" s="178">
        <v>0</v>
      </c>
      <c r="AI584" s="14">
        <f t="shared" si="123"/>
        <v>0</v>
      </c>
      <c r="AJ584" s="14"/>
      <c r="AK584" s="14">
        <f>COUNTIF(AM584:AV584,"V")</f>
        <v>0</v>
      </c>
      <c r="AL584" s="14">
        <f>Z584-AC584-AE584-AI584</f>
        <v>0</v>
      </c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</row>
    <row r="585" spans="2:61" s="139" customFormat="1" ht="13.8" outlineLevel="1">
      <c r="B585" s="905"/>
      <c r="C585" s="908"/>
      <c r="D585" s="559" t="s">
        <v>399</v>
      </c>
      <c r="E585" s="906"/>
      <c r="F585" s="911"/>
      <c r="G585" s="10" t="s">
        <v>3260</v>
      </c>
      <c r="H585" s="364" t="s">
        <v>1036</v>
      </c>
      <c r="I585" s="157">
        <f t="shared" si="119"/>
        <v>60</v>
      </c>
      <c r="J585" s="237">
        <v>60</v>
      </c>
      <c r="K585" s="237">
        <v>0</v>
      </c>
      <c r="L585" s="390">
        <v>0</v>
      </c>
      <c r="M585" s="596" t="s">
        <v>268</v>
      </c>
      <c r="N585" s="596" t="s">
        <v>268</v>
      </c>
      <c r="O585" s="596" t="s">
        <v>269</v>
      </c>
      <c r="P585" s="596" t="s">
        <v>268</v>
      </c>
      <c r="Q585" s="596" t="s">
        <v>269</v>
      </c>
      <c r="R585" s="596" t="s">
        <v>268</v>
      </c>
      <c r="S585" s="596" t="s">
        <v>268</v>
      </c>
      <c r="T585" s="945"/>
      <c r="U585" s="14"/>
      <c r="V585" s="14">
        <f t="shared" si="112"/>
        <v>0</v>
      </c>
      <c r="W585" s="13"/>
      <c r="X585" s="123"/>
      <c r="Y585" s="14"/>
      <c r="Z585" s="14">
        <f>V585*Y585</f>
        <v>0</v>
      </c>
      <c r="AB585" s="14"/>
      <c r="AC585" s="14">
        <f t="shared" si="114"/>
        <v>0</v>
      </c>
      <c r="AD585" s="14"/>
      <c r="AE585" s="14">
        <f t="shared" si="115"/>
        <v>0</v>
      </c>
      <c r="AF585" s="14"/>
      <c r="AG585" s="14"/>
      <c r="AH585" s="178">
        <v>0</v>
      </c>
      <c r="AI585" s="14">
        <f t="shared" si="123"/>
        <v>0</v>
      </c>
      <c r="AJ585" s="14"/>
      <c r="AK585" s="14">
        <f>COUNTIF(AM585:AV585,"V")</f>
        <v>0</v>
      </c>
      <c r="AL585" s="14">
        <f>Z585-AC585-AE585-AI585</f>
        <v>0</v>
      </c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</row>
    <row r="586" spans="2:61" s="139" customFormat="1" ht="13.05" customHeight="1" outlineLevel="1">
      <c r="B586" s="904" t="s">
        <v>2157</v>
      </c>
      <c r="C586" s="907" t="s">
        <v>3548</v>
      </c>
      <c r="D586" s="559" t="s">
        <v>317</v>
      </c>
      <c r="E586" s="904" t="s">
        <v>2543</v>
      </c>
      <c r="F586" s="910">
        <v>44704</v>
      </c>
      <c r="G586" s="10" t="s">
        <v>3260</v>
      </c>
      <c r="H586" s="364" t="s">
        <v>1036</v>
      </c>
      <c r="I586" s="12">
        <f>J586+K586</f>
        <v>30</v>
      </c>
      <c r="J586" s="237">
        <v>30</v>
      </c>
      <c r="K586" s="237">
        <v>0</v>
      </c>
      <c r="L586" s="390">
        <v>0</v>
      </c>
      <c r="M586" s="596" t="s">
        <v>268</v>
      </c>
      <c r="N586" s="596" t="s">
        <v>268</v>
      </c>
      <c r="O586" s="596" t="s">
        <v>269</v>
      </c>
      <c r="P586" s="596" t="s">
        <v>268</v>
      </c>
      <c r="Q586" s="596" t="s">
        <v>269</v>
      </c>
      <c r="R586" s="596" t="s">
        <v>268</v>
      </c>
      <c r="S586" s="596" t="s">
        <v>268</v>
      </c>
      <c r="T586" s="944" t="s">
        <v>1120</v>
      </c>
      <c r="U586" s="14"/>
      <c r="V586" s="14">
        <f t="shared" si="112"/>
        <v>0</v>
      </c>
      <c r="W586" s="13"/>
      <c r="X586" s="123"/>
      <c r="Y586" s="14"/>
      <c r="Z586" s="14">
        <f>V586*Y586</f>
        <v>0</v>
      </c>
      <c r="AB586" s="14"/>
      <c r="AC586" s="14">
        <f t="shared" si="114"/>
        <v>0</v>
      </c>
      <c r="AD586" s="14"/>
      <c r="AE586" s="14">
        <f t="shared" si="115"/>
        <v>0</v>
      </c>
      <c r="AF586" s="14"/>
      <c r="AG586" s="14"/>
      <c r="AH586" s="178">
        <v>0</v>
      </c>
      <c r="AI586" s="14">
        <f t="shared" si="123"/>
        <v>0</v>
      </c>
      <c r="AJ586" s="14"/>
      <c r="AK586" s="14">
        <f>COUNTIF(AM586:AV586,"V")</f>
        <v>0</v>
      </c>
      <c r="AL586" s="14">
        <f>Z586-AC586-AE586-AI586</f>
        <v>0</v>
      </c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</row>
    <row r="587" spans="2:61" s="139" customFormat="1" ht="13.8" outlineLevel="1">
      <c r="B587" s="905"/>
      <c r="C587" s="908"/>
      <c r="D587" s="559" t="s">
        <v>399</v>
      </c>
      <c r="E587" s="906"/>
      <c r="F587" s="911"/>
      <c r="G587" s="10" t="s">
        <v>3260</v>
      </c>
      <c r="H587" s="364" t="s">
        <v>1036</v>
      </c>
      <c r="I587" s="157">
        <f t="shared" ref="I587:I600" si="124">J587+K587</f>
        <v>630</v>
      </c>
      <c r="J587" s="237">
        <v>30</v>
      </c>
      <c r="K587" s="237">
        <v>600</v>
      </c>
      <c r="L587" s="390">
        <v>0</v>
      </c>
      <c r="M587" s="596" t="s">
        <v>268</v>
      </c>
      <c r="N587" s="596" t="s">
        <v>268</v>
      </c>
      <c r="O587" s="596" t="s">
        <v>269</v>
      </c>
      <c r="P587" s="596" t="s">
        <v>268</v>
      </c>
      <c r="Q587" s="596" t="s">
        <v>269</v>
      </c>
      <c r="R587" s="596" t="s">
        <v>268</v>
      </c>
      <c r="S587" s="596" t="s">
        <v>268</v>
      </c>
      <c r="T587" s="945"/>
      <c r="U587" s="14"/>
      <c r="V587" s="14">
        <f t="shared" si="112"/>
        <v>0</v>
      </c>
      <c r="W587" s="13"/>
      <c r="X587" s="123"/>
      <c r="Y587" s="14"/>
      <c r="Z587" s="14">
        <f t="shared" ref="Z587:Z600" si="125">V587*Y587</f>
        <v>0</v>
      </c>
      <c r="AB587" s="14"/>
      <c r="AC587" s="14">
        <f t="shared" si="114"/>
        <v>0</v>
      </c>
      <c r="AD587" s="14"/>
      <c r="AE587" s="14">
        <f t="shared" si="115"/>
        <v>0</v>
      </c>
      <c r="AF587" s="14"/>
      <c r="AG587" s="14"/>
      <c r="AH587" s="178">
        <v>0</v>
      </c>
      <c r="AI587" s="14">
        <f t="shared" si="123"/>
        <v>0</v>
      </c>
      <c r="AJ587" s="14"/>
      <c r="AK587" s="14">
        <f t="shared" ref="AK587:AK600" si="126">COUNTIF(AM587:AV587,"V")</f>
        <v>0</v>
      </c>
      <c r="AL587" s="14">
        <f t="shared" ref="AL587:AL600" si="127">Z587-AC587-AE587-AI587</f>
        <v>0</v>
      </c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</row>
    <row r="588" spans="2:61" s="139" customFormat="1" ht="13.8" outlineLevel="1">
      <c r="B588" s="904" t="s">
        <v>2158</v>
      </c>
      <c r="C588" s="907" t="s">
        <v>3549</v>
      </c>
      <c r="D588" s="559" t="s">
        <v>317</v>
      </c>
      <c r="E588" s="904" t="s">
        <v>2543</v>
      </c>
      <c r="F588" s="910">
        <v>44704</v>
      </c>
      <c r="G588" s="10" t="s">
        <v>3260</v>
      </c>
      <c r="H588" s="364" t="s">
        <v>1036</v>
      </c>
      <c r="I588" s="152">
        <f t="shared" si="124"/>
        <v>5</v>
      </c>
      <c r="J588" s="237">
        <v>5</v>
      </c>
      <c r="K588" s="237">
        <v>0</v>
      </c>
      <c r="L588" s="390">
        <v>0</v>
      </c>
      <c r="M588" s="596" t="s">
        <v>268</v>
      </c>
      <c r="N588" s="596" t="s">
        <v>268</v>
      </c>
      <c r="O588" s="596" t="s">
        <v>269</v>
      </c>
      <c r="P588" s="596" t="s">
        <v>268</v>
      </c>
      <c r="Q588" s="596" t="s">
        <v>269</v>
      </c>
      <c r="R588" s="596" t="s">
        <v>268</v>
      </c>
      <c r="S588" s="596" t="s">
        <v>268</v>
      </c>
      <c r="T588" s="944" t="s">
        <v>1120</v>
      </c>
      <c r="U588" s="14"/>
      <c r="V588" s="14">
        <f t="shared" si="112"/>
        <v>0</v>
      </c>
      <c r="W588" s="13"/>
      <c r="X588" s="123"/>
      <c r="Y588" s="14"/>
      <c r="Z588" s="14">
        <f t="shared" si="125"/>
        <v>0</v>
      </c>
      <c r="AB588" s="14"/>
      <c r="AC588" s="14">
        <f t="shared" si="114"/>
        <v>0</v>
      </c>
      <c r="AD588" s="14"/>
      <c r="AE588" s="14">
        <f t="shared" si="115"/>
        <v>0</v>
      </c>
      <c r="AF588" s="14"/>
      <c r="AG588" s="14"/>
      <c r="AH588" s="178">
        <v>0</v>
      </c>
      <c r="AI588" s="14">
        <f t="shared" si="123"/>
        <v>0</v>
      </c>
      <c r="AJ588" s="14"/>
      <c r="AK588" s="14">
        <f t="shared" si="126"/>
        <v>0</v>
      </c>
      <c r="AL588" s="14">
        <f t="shared" si="127"/>
        <v>0</v>
      </c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</row>
    <row r="589" spans="2:61" s="139" customFormat="1" ht="13.8" outlineLevel="1">
      <c r="B589" s="905"/>
      <c r="C589" s="908"/>
      <c r="D589" s="559" t="s">
        <v>400</v>
      </c>
      <c r="E589" s="906"/>
      <c r="F589" s="911"/>
      <c r="G589" s="10" t="s">
        <v>3260</v>
      </c>
      <c r="H589" s="364" t="s">
        <v>1036</v>
      </c>
      <c r="I589" s="152">
        <f t="shared" si="124"/>
        <v>60</v>
      </c>
      <c r="J589" s="237">
        <v>60</v>
      </c>
      <c r="K589" s="237">
        <v>0</v>
      </c>
      <c r="L589" s="390">
        <v>0</v>
      </c>
      <c r="M589" s="596" t="s">
        <v>268</v>
      </c>
      <c r="N589" s="596" t="s">
        <v>268</v>
      </c>
      <c r="O589" s="596" t="s">
        <v>269</v>
      </c>
      <c r="P589" s="596" t="s">
        <v>268</v>
      </c>
      <c r="Q589" s="596" t="s">
        <v>269</v>
      </c>
      <c r="R589" s="596" t="s">
        <v>268</v>
      </c>
      <c r="S589" s="596" t="s">
        <v>268</v>
      </c>
      <c r="T589" s="945"/>
      <c r="U589" s="14"/>
      <c r="V589" s="14">
        <f t="shared" si="112"/>
        <v>0</v>
      </c>
      <c r="W589" s="13"/>
      <c r="X589" s="123"/>
      <c r="Y589" s="14"/>
      <c r="Z589" s="14">
        <f t="shared" si="125"/>
        <v>0</v>
      </c>
      <c r="AB589" s="14"/>
      <c r="AC589" s="14">
        <f t="shared" si="114"/>
        <v>0</v>
      </c>
      <c r="AD589" s="14"/>
      <c r="AE589" s="14">
        <f t="shared" si="115"/>
        <v>0</v>
      </c>
      <c r="AF589" s="14"/>
      <c r="AG589" s="14"/>
      <c r="AH589" s="178">
        <v>0</v>
      </c>
      <c r="AI589" s="14">
        <f t="shared" si="123"/>
        <v>0</v>
      </c>
      <c r="AJ589" s="14"/>
      <c r="AK589" s="14">
        <f t="shared" si="126"/>
        <v>0</v>
      </c>
      <c r="AL589" s="14">
        <f t="shared" si="127"/>
        <v>0</v>
      </c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</row>
    <row r="590" spans="2:61" s="139" customFormat="1" ht="13.8" outlineLevel="1">
      <c r="B590" s="904" t="s">
        <v>2159</v>
      </c>
      <c r="C590" s="907" t="s">
        <v>2247</v>
      </c>
      <c r="D590" s="559" t="s">
        <v>317</v>
      </c>
      <c r="E590" s="904" t="s">
        <v>2543</v>
      </c>
      <c r="F590" s="910">
        <v>44704</v>
      </c>
      <c r="G590" s="10" t="s">
        <v>3260</v>
      </c>
      <c r="H590" s="364" t="s">
        <v>1036</v>
      </c>
      <c r="I590" s="152">
        <f t="shared" si="124"/>
        <v>30</v>
      </c>
      <c r="J590" s="237">
        <v>30</v>
      </c>
      <c r="K590" s="237">
        <v>0</v>
      </c>
      <c r="L590" s="390">
        <v>0</v>
      </c>
      <c r="M590" s="596" t="s">
        <v>268</v>
      </c>
      <c r="N590" s="596" t="s">
        <v>268</v>
      </c>
      <c r="O590" s="596" t="s">
        <v>269</v>
      </c>
      <c r="P590" s="596" t="s">
        <v>268</v>
      </c>
      <c r="Q590" s="596" t="s">
        <v>269</v>
      </c>
      <c r="R590" s="596" t="s">
        <v>268</v>
      </c>
      <c r="S590" s="596" t="s">
        <v>268</v>
      </c>
      <c r="T590" s="944" t="s">
        <v>1120</v>
      </c>
      <c r="U590" s="14"/>
      <c r="V590" s="14">
        <f t="shared" si="112"/>
        <v>0</v>
      </c>
      <c r="W590" s="13"/>
      <c r="X590" s="123"/>
      <c r="Y590" s="14"/>
      <c r="Z590" s="14">
        <f t="shared" si="125"/>
        <v>0</v>
      </c>
      <c r="AB590" s="14"/>
      <c r="AC590" s="14">
        <f t="shared" si="114"/>
        <v>0</v>
      </c>
      <c r="AD590" s="14"/>
      <c r="AE590" s="14">
        <f t="shared" si="115"/>
        <v>0</v>
      </c>
      <c r="AF590" s="14"/>
      <c r="AG590" s="14"/>
      <c r="AH590" s="178">
        <v>0</v>
      </c>
      <c r="AI590" s="14">
        <f t="shared" si="123"/>
        <v>0</v>
      </c>
      <c r="AJ590" s="14"/>
      <c r="AK590" s="14">
        <f t="shared" si="126"/>
        <v>0</v>
      </c>
      <c r="AL590" s="14">
        <f t="shared" si="127"/>
        <v>0</v>
      </c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</row>
    <row r="591" spans="2:61" s="139" customFormat="1" ht="13.8" outlineLevel="1">
      <c r="B591" s="905"/>
      <c r="C591" s="908"/>
      <c r="D591" s="559" t="s">
        <v>400</v>
      </c>
      <c r="E591" s="906"/>
      <c r="F591" s="911"/>
      <c r="G591" s="10" t="s">
        <v>3260</v>
      </c>
      <c r="H591" s="364" t="s">
        <v>1036</v>
      </c>
      <c r="I591" s="152">
        <f t="shared" si="124"/>
        <v>60</v>
      </c>
      <c r="J591" s="237">
        <v>60</v>
      </c>
      <c r="K591" s="237">
        <v>0</v>
      </c>
      <c r="L591" s="390">
        <v>0</v>
      </c>
      <c r="M591" s="596" t="s">
        <v>268</v>
      </c>
      <c r="N591" s="596" t="s">
        <v>268</v>
      </c>
      <c r="O591" s="596" t="s">
        <v>269</v>
      </c>
      <c r="P591" s="596" t="s">
        <v>268</v>
      </c>
      <c r="Q591" s="596" t="s">
        <v>269</v>
      </c>
      <c r="R591" s="596" t="s">
        <v>268</v>
      </c>
      <c r="S591" s="596" t="s">
        <v>268</v>
      </c>
      <c r="T591" s="945"/>
      <c r="U591" s="14"/>
      <c r="V591" s="14">
        <f t="shared" si="112"/>
        <v>0</v>
      </c>
      <c r="W591" s="13"/>
      <c r="X591" s="123"/>
      <c r="Y591" s="14"/>
      <c r="Z591" s="14">
        <f t="shared" si="125"/>
        <v>0</v>
      </c>
      <c r="AB591" s="14"/>
      <c r="AC591" s="14">
        <f t="shared" si="114"/>
        <v>0</v>
      </c>
      <c r="AD591" s="14"/>
      <c r="AE591" s="14">
        <f t="shared" si="115"/>
        <v>0</v>
      </c>
      <c r="AF591" s="14"/>
      <c r="AG591" s="14"/>
      <c r="AH591" s="178">
        <v>0</v>
      </c>
      <c r="AI591" s="14">
        <f t="shared" si="123"/>
        <v>0</v>
      </c>
      <c r="AJ591" s="14"/>
      <c r="AK591" s="14">
        <f t="shared" si="126"/>
        <v>0</v>
      </c>
      <c r="AL591" s="14">
        <f t="shared" si="127"/>
        <v>0</v>
      </c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</row>
    <row r="592" spans="2:61" s="139" customFormat="1" ht="13.05" customHeight="1" outlineLevel="1">
      <c r="B592" s="904" t="s">
        <v>2160</v>
      </c>
      <c r="C592" s="907" t="s">
        <v>3550</v>
      </c>
      <c r="D592" s="559" t="s">
        <v>317</v>
      </c>
      <c r="E592" s="904" t="s">
        <v>2543</v>
      </c>
      <c r="F592" s="910">
        <v>44704</v>
      </c>
      <c r="G592" s="10" t="s">
        <v>3260</v>
      </c>
      <c r="H592" s="364" t="s">
        <v>1036</v>
      </c>
      <c r="I592" s="152">
        <f t="shared" si="124"/>
        <v>30</v>
      </c>
      <c r="J592" s="237">
        <v>30</v>
      </c>
      <c r="K592" s="237">
        <v>0</v>
      </c>
      <c r="L592" s="390">
        <v>0</v>
      </c>
      <c r="M592" s="596" t="s">
        <v>268</v>
      </c>
      <c r="N592" s="596" t="s">
        <v>268</v>
      </c>
      <c r="O592" s="596" t="s">
        <v>269</v>
      </c>
      <c r="P592" s="596" t="s">
        <v>268</v>
      </c>
      <c r="Q592" s="596" t="s">
        <v>269</v>
      </c>
      <c r="R592" s="596" t="s">
        <v>268</v>
      </c>
      <c r="S592" s="596" t="s">
        <v>268</v>
      </c>
      <c r="T592" s="944" t="s">
        <v>1120</v>
      </c>
      <c r="U592" s="14"/>
      <c r="V592" s="14">
        <f t="shared" si="112"/>
        <v>0</v>
      </c>
      <c r="W592" s="13"/>
      <c r="X592" s="123"/>
      <c r="Y592" s="14"/>
      <c r="Z592" s="14">
        <f t="shared" si="125"/>
        <v>0</v>
      </c>
      <c r="AB592" s="14"/>
      <c r="AC592" s="14">
        <f t="shared" si="114"/>
        <v>0</v>
      </c>
      <c r="AD592" s="14"/>
      <c r="AE592" s="14">
        <f t="shared" si="115"/>
        <v>0</v>
      </c>
      <c r="AF592" s="14"/>
      <c r="AG592" s="14"/>
      <c r="AH592" s="178">
        <v>0</v>
      </c>
      <c r="AI592" s="14">
        <f t="shared" si="123"/>
        <v>0</v>
      </c>
      <c r="AJ592" s="14"/>
      <c r="AK592" s="14">
        <f t="shared" si="126"/>
        <v>0</v>
      </c>
      <c r="AL592" s="14">
        <f t="shared" si="127"/>
        <v>0</v>
      </c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</row>
    <row r="593" spans="2:61" s="139" customFormat="1" ht="13.8" outlineLevel="1">
      <c r="B593" s="905"/>
      <c r="C593" s="908"/>
      <c r="D593" s="559" t="s">
        <v>400</v>
      </c>
      <c r="E593" s="906"/>
      <c r="F593" s="911"/>
      <c r="G593" s="10" t="s">
        <v>3260</v>
      </c>
      <c r="H593" s="364" t="s">
        <v>1036</v>
      </c>
      <c r="I593" s="152">
        <f t="shared" si="124"/>
        <v>60</v>
      </c>
      <c r="J593" s="237">
        <v>60</v>
      </c>
      <c r="K593" s="237">
        <v>0</v>
      </c>
      <c r="L593" s="390">
        <v>0</v>
      </c>
      <c r="M593" s="596" t="s">
        <v>268</v>
      </c>
      <c r="N593" s="596" t="s">
        <v>268</v>
      </c>
      <c r="O593" s="596" t="s">
        <v>269</v>
      </c>
      <c r="P593" s="596" t="s">
        <v>268</v>
      </c>
      <c r="Q593" s="596" t="s">
        <v>269</v>
      </c>
      <c r="R593" s="596" t="s">
        <v>268</v>
      </c>
      <c r="S593" s="596" t="s">
        <v>268</v>
      </c>
      <c r="T593" s="945"/>
      <c r="U593" s="14"/>
      <c r="V593" s="14">
        <f t="shared" si="112"/>
        <v>0</v>
      </c>
      <c r="W593" s="13"/>
      <c r="X593" s="123"/>
      <c r="Y593" s="14"/>
      <c r="Z593" s="14">
        <f t="shared" si="125"/>
        <v>0</v>
      </c>
      <c r="AB593" s="14"/>
      <c r="AC593" s="14">
        <f t="shared" si="114"/>
        <v>0</v>
      </c>
      <c r="AD593" s="14"/>
      <c r="AE593" s="14">
        <f t="shared" si="115"/>
        <v>0</v>
      </c>
      <c r="AF593" s="14"/>
      <c r="AG593" s="14"/>
      <c r="AH593" s="178">
        <v>0</v>
      </c>
      <c r="AI593" s="14">
        <f t="shared" si="123"/>
        <v>0</v>
      </c>
      <c r="AJ593" s="14"/>
      <c r="AK593" s="14">
        <f t="shared" si="126"/>
        <v>0</v>
      </c>
      <c r="AL593" s="14">
        <f t="shared" si="127"/>
        <v>0</v>
      </c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</row>
    <row r="594" spans="2:61" s="139" customFormat="1" ht="13.8" outlineLevel="1">
      <c r="B594" s="904" t="s">
        <v>2161</v>
      </c>
      <c r="C594" s="978" t="s">
        <v>2248</v>
      </c>
      <c r="D594" s="552" t="s">
        <v>317</v>
      </c>
      <c r="E594" s="904" t="s">
        <v>2548</v>
      </c>
      <c r="F594" s="910">
        <v>44703</v>
      </c>
      <c r="G594" s="10" t="s">
        <v>8</v>
      </c>
      <c r="H594" s="364" t="s">
        <v>1036</v>
      </c>
      <c r="I594" s="152">
        <f t="shared" si="124"/>
        <v>4.8</v>
      </c>
      <c r="J594" s="237">
        <v>4.8</v>
      </c>
      <c r="K594" s="237">
        <v>0</v>
      </c>
      <c r="L594" s="390">
        <v>0</v>
      </c>
      <c r="M594" s="606" t="s">
        <v>268</v>
      </c>
      <c r="N594" s="606" t="s">
        <v>268</v>
      </c>
      <c r="O594" s="606" t="s">
        <v>269</v>
      </c>
      <c r="P594" s="606" t="s">
        <v>269</v>
      </c>
      <c r="Q594" s="606" t="s">
        <v>269</v>
      </c>
      <c r="R594" s="606" t="s">
        <v>268</v>
      </c>
      <c r="S594" s="606" t="s">
        <v>268</v>
      </c>
      <c r="T594" s="916" t="s">
        <v>1120</v>
      </c>
      <c r="U594" s="14"/>
      <c r="V594" s="14">
        <f t="shared" si="112"/>
        <v>0</v>
      </c>
      <c r="W594" s="13"/>
      <c r="X594" s="123"/>
      <c r="Y594" s="14"/>
      <c r="Z594" s="14">
        <f t="shared" si="125"/>
        <v>0</v>
      </c>
      <c r="AB594" s="14"/>
      <c r="AC594" s="14">
        <f t="shared" si="114"/>
        <v>0</v>
      </c>
      <c r="AD594" s="14"/>
      <c r="AE594" s="14">
        <f t="shared" si="115"/>
        <v>0</v>
      </c>
      <c r="AF594" s="14"/>
      <c r="AG594" s="14"/>
      <c r="AH594" s="178">
        <v>0</v>
      </c>
      <c r="AI594" s="14">
        <f t="shared" si="123"/>
        <v>0</v>
      </c>
      <c r="AJ594" s="14"/>
      <c r="AK594" s="14">
        <f t="shared" si="126"/>
        <v>0</v>
      </c>
      <c r="AL594" s="14">
        <f t="shared" si="127"/>
        <v>0</v>
      </c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</row>
    <row r="595" spans="2:61" s="139" customFormat="1" ht="13.8" outlineLevel="1">
      <c r="B595" s="905"/>
      <c r="C595" s="979"/>
      <c r="D595" s="552" t="s">
        <v>2249</v>
      </c>
      <c r="E595" s="905"/>
      <c r="F595" s="911"/>
      <c r="G595" s="10" t="s">
        <v>8</v>
      </c>
      <c r="H595" s="364" t="s">
        <v>1036</v>
      </c>
      <c r="I595" s="152">
        <f t="shared" si="124"/>
        <v>55.2</v>
      </c>
      <c r="J595" s="237">
        <v>55.2</v>
      </c>
      <c r="K595" s="237">
        <v>0</v>
      </c>
      <c r="L595" s="390">
        <v>0</v>
      </c>
      <c r="M595" s="606" t="s">
        <v>268</v>
      </c>
      <c r="N595" s="606" t="s">
        <v>268</v>
      </c>
      <c r="O595" s="606" t="s">
        <v>269</v>
      </c>
      <c r="P595" s="606" t="s">
        <v>269</v>
      </c>
      <c r="Q595" s="606" t="s">
        <v>269</v>
      </c>
      <c r="R595" s="606" t="s">
        <v>268</v>
      </c>
      <c r="S595" s="606" t="s">
        <v>268</v>
      </c>
      <c r="T595" s="923"/>
      <c r="U595" s="14"/>
      <c r="V595" s="14">
        <f t="shared" si="112"/>
        <v>0</v>
      </c>
      <c r="W595" s="13"/>
      <c r="X595" s="123"/>
      <c r="Y595" s="14"/>
      <c r="Z595" s="14">
        <f t="shared" si="125"/>
        <v>0</v>
      </c>
      <c r="AB595" s="14"/>
      <c r="AC595" s="14">
        <f t="shared" si="114"/>
        <v>0</v>
      </c>
      <c r="AD595" s="14"/>
      <c r="AE595" s="14">
        <f t="shared" si="115"/>
        <v>0</v>
      </c>
      <c r="AF595" s="14"/>
      <c r="AG595" s="14"/>
      <c r="AH595" s="178">
        <v>0</v>
      </c>
      <c r="AI595" s="14">
        <f t="shared" si="123"/>
        <v>0</v>
      </c>
      <c r="AJ595" s="14"/>
      <c r="AK595" s="14">
        <f t="shared" si="126"/>
        <v>0</v>
      </c>
      <c r="AL595" s="14">
        <f t="shared" si="127"/>
        <v>0</v>
      </c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</row>
    <row r="596" spans="2:61" s="139" customFormat="1" ht="13.8" outlineLevel="1">
      <c r="B596" s="904" t="s">
        <v>2162</v>
      </c>
      <c r="C596" s="978" t="s">
        <v>2250</v>
      </c>
      <c r="D596" s="552" t="s">
        <v>317</v>
      </c>
      <c r="E596" s="904" t="s">
        <v>2548</v>
      </c>
      <c r="F596" s="910">
        <v>44703</v>
      </c>
      <c r="G596" s="10" t="s">
        <v>8</v>
      </c>
      <c r="H596" s="364" t="s">
        <v>1036</v>
      </c>
      <c r="I596" s="152">
        <f t="shared" si="124"/>
        <v>4.8</v>
      </c>
      <c r="J596" s="237">
        <v>4.8</v>
      </c>
      <c r="K596" s="237">
        <v>0</v>
      </c>
      <c r="L596" s="390">
        <v>0</v>
      </c>
      <c r="M596" s="606" t="s">
        <v>268</v>
      </c>
      <c r="N596" s="606" t="s">
        <v>268</v>
      </c>
      <c r="O596" s="606" t="s">
        <v>269</v>
      </c>
      <c r="P596" s="606" t="s">
        <v>269</v>
      </c>
      <c r="Q596" s="606" t="s">
        <v>269</v>
      </c>
      <c r="R596" s="606" t="s">
        <v>268</v>
      </c>
      <c r="S596" s="606" t="s">
        <v>268</v>
      </c>
      <c r="T596" s="916" t="s">
        <v>1120</v>
      </c>
      <c r="U596" s="14"/>
      <c r="V596" s="14">
        <f t="shared" si="112"/>
        <v>0</v>
      </c>
      <c r="W596" s="13"/>
      <c r="X596" s="123"/>
      <c r="Y596" s="14"/>
      <c r="Z596" s="14">
        <f t="shared" si="125"/>
        <v>0</v>
      </c>
      <c r="AB596" s="14"/>
      <c r="AC596" s="14">
        <f t="shared" si="114"/>
        <v>0</v>
      </c>
      <c r="AD596" s="14"/>
      <c r="AE596" s="14">
        <f t="shared" si="115"/>
        <v>0</v>
      </c>
      <c r="AF596" s="14"/>
      <c r="AG596" s="14"/>
      <c r="AH596" s="178">
        <v>0</v>
      </c>
      <c r="AI596" s="14">
        <f t="shared" si="123"/>
        <v>0</v>
      </c>
      <c r="AJ596" s="14"/>
      <c r="AK596" s="14">
        <f t="shared" si="126"/>
        <v>0</v>
      </c>
      <c r="AL596" s="14">
        <f t="shared" si="127"/>
        <v>0</v>
      </c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</row>
    <row r="597" spans="2:61" s="139" customFormat="1" ht="13.8" outlineLevel="1">
      <c r="B597" s="905"/>
      <c r="C597" s="979"/>
      <c r="D597" s="552" t="s">
        <v>2251</v>
      </c>
      <c r="E597" s="905"/>
      <c r="F597" s="911"/>
      <c r="G597" s="10" t="s">
        <v>8</v>
      </c>
      <c r="H597" s="364" t="s">
        <v>1036</v>
      </c>
      <c r="I597" s="152">
        <f t="shared" si="124"/>
        <v>55.2</v>
      </c>
      <c r="J597" s="237">
        <v>55.2</v>
      </c>
      <c r="K597" s="237">
        <v>0</v>
      </c>
      <c r="L597" s="390">
        <v>0</v>
      </c>
      <c r="M597" s="606" t="s">
        <v>268</v>
      </c>
      <c r="N597" s="606" t="s">
        <v>268</v>
      </c>
      <c r="O597" s="606" t="s">
        <v>269</v>
      </c>
      <c r="P597" s="606" t="s">
        <v>269</v>
      </c>
      <c r="Q597" s="606" t="s">
        <v>269</v>
      </c>
      <c r="R597" s="606" t="s">
        <v>268</v>
      </c>
      <c r="S597" s="606" t="s">
        <v>268</v>
      </c>
      <c r="T597" s="923"/>
      <c r="U597" s="14"/>
      <c r="V597" s="14">
        <f t="shared" si="112"/>
        <v>0</v>
      </c>
      <c r="W597" s="13"/>
      <c r="X597" s="123"/>
      <c r="Y597" s="14"/>
      <c r="Z597" s="14">
        <f t="shared" si="125"/>
        <v>0</v>
      </c>
      <c r="AB597" s="14"/>
      <c r="AC597" s="14">
        <f t="shared" si="114"/>
        <v>0</v>
      </c>
      <c r="AD597" s="14"/>
      <c r="AE597" s="14">
        <f t="shared" si="115"/>
        <v>0</v>
      </c>
      <c r="AF597" s="14"/>
      <c r="AG597" s="14"/>
      <c r="AH597" s="178">
        <v>0</v>
      </c>
      <c r="AI597" s="14">
        <f t="shared" si="123"/>
        <v>0</v>
      </c>
      <c r="AJ597" s="14"/>
      <c r="AK597" s="14">
        <f t="shared" si="126"/>
        <v>0</v>
      </c>
      <c r="AL597" s="14">
        <f t="shared" si="127"/>
        <v>0</v>
      </c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</row>
    <row r="598" spans="2:61" s="139" customFormat="1" ht="13.8" outlineLevel="1">
      <c r="B598" s="904" t="s">
        <v>2163</v>
      </c>
      <c r="C598" s="978" t="s">
        <v>2252</v>
      </c>
      <c r="D598" s="552" t="s">
        <v>317</v>
      </c>
      <c r="E598" s="904" t="s">
        <v>2548</v>
      </c>
      <c r="F598" s="910">
        <v>44703</v>
      </c>
      <c r="G598" s="10" t="s">
        <v>8</v>
      </c>
      <c r="H598" s="364" t="s">
        <v>1036</v>
      </c>
      <c r="I598" s="11">
        <f t="shared" si="124"/>
        <v>4.8</v>
      </c>
      <c r="J598" s="237">
        <v>4.8</v>
      </c>
      <c r="K598" s="237">
        <v>0</v>
      </c>
      <c r="L598" s="390">
        <v>0</v>
      </c>
      <c r="M598" s="606" t="s">
        <v>268</v>
      </c>
      <c r="N598" s="606" t="s">
        <v>268</v>
      </c>
      <c r="O598" s="606" t="s">
        <v>269</v>
      </c>
      <c r="P598" s="606" t="s">
        <v>269</v>
      </c>
      <c r="Q598" s="606" t="s">
        <v>269</v>
      </c>
      <c r="R598" s="606" t="s">
        <v>268</v>
      </c>
      <c r="S598" s="606" t="s">
        <v>268</v>
      </c>
      <c r="T598" s="916" t="s">
        <v>1120</v>
      </c>
      <c r="U598" s="14"/>
      <c r="V598" s="14">
        <f t="shared" si="112"/>
        <v>0</v>
      </c>
      <c r="W598" s="13"/>
      <c r="X598" s="123"/>
      <c r="Y598" s="14"/>
      <c r="Z598" s="14">
        <f t="shared" si="125"/>
        <v>0</v>
      </c>
      <c r="AB598" s="14"/>
      <c r="AC598" s="14">
        <f t="shared" si="114"/>
        <v>0</v>
      </c>
      <c r="AD598" s="14"/>
      <c r="AE598" s="14">
        <f t="shared" si="115"/>
        <v>0</v>
      </c>
      <c r="AF598" s="14"/>
      <c r="AG598" s="14"/>
      <c r="AH598" s="178">
        <v>0</v>
      </c>
      <c r="AI598" s="14">
        <f t="shared" si="123"/>
        <v>0</v>
      </c>
      <c r="AJ598" s="14"/>
      <c r="AK598" s="14">
        <f t="shared" si="126"/>
        <v>0</v>
      </c>
      <c r="AL598" s="14">
        <f t="shared" si="127"/>
        <v>0</v>
      </c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</row>
    <row r="599" spans="2:61" s="139" customFormat="1" ht="13.8" outlineLevel="1">
      <c r="B599" s="905"/>
      <c r="C599" s="979"/>
      <c r="D599" s="552" t="s">
        <v>437</v>
      </c>
      <c r="E599" s="905"/>
      <c r="F599" s="911"/>
      <c r="G599" s="10" t="s">
        <v>8</v>
      </c>
      <c r="H599" s="364" t="s">
        <v>1036</v>
      </c>
      <c r="I599" s="152">
        <f t="shared" si="124"/>
        <v>55.2</v>
      </c>
      <c r="J599" s="237">
        <v>55.2</v>
      </c>
      <c r="K599" s="237">
        <v>0</v>
      </c>
      <c r="L599" s="390">
        <v>0</v>
      </c>
      <c r="M599" s="606" t="s">
        <v>268</v>
      </c>
      <c r="N599" s="606" t="s">
        <v>268</v>
      </c>
      <c r="O599" s="606" t="s">
        <v>269</v>
      </c>
      <c r="P599" s="606" t="s">
        <v>269</v>
      </c>
      <c r="Q599" s="606" t="s">
        <v>269</v>
      </c>
      <c r="R599" s="606" t="s">
        <v>268</v>
      </c>
      <c r="S599" s="606" t="s">
        <v>268</v>
      </c>
      <c r="T599" s="923"/>
      <c r="U599" s="14"/>
      <c r="V599" s="14">
        <f t="shared" si="112"/>
        <v>0</v>
      </c>
      <c r="W599" s="13"/>
      <c r="X599" s="123"/>
      <c r="Y599" s="14"/>
      <c r="Z599" s="14">
        <f t="shared" si="125"/>
        <v>0</v>
      </c>
      <c r="AB599" s="14"/>
      <c r="AC599" s="14">
        <f t="shared" si="114"/>
        <v>0</v>
      </c>
      <c r="AD599" s="14"/>
      <c r="AE599" s="14">
        <f t="shared" si="115"/>
        <v>0</v>
      </c>
      <c r="AF599" s="14"/>
      <c r="AG599" s="14"/>
      <c r="AH599" s="178">
        <v>0</v>
      </c>
      <c r="AI599" s="14">
        <f t="shared" si="123"/>
        <v>0</v>
      </c>
      <c r="AJ599" s="14"/>
      <c r="AK599" s="14">
        <f t="shared" si="126"/>
        <v>0</v>
      </c>
      <c r="AL599" s="14">
        <f t="shared" si="127"/>
        <v>0</v>
      </c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</row>
    <row r="600" spans="2:61" s="139" customFormat="1" ht="13.05" customHeight="1" outlineLevel="1">
      <c r="B600" s="904" t="s">
        <v>2164</v>
      </c>
      <c r="C600" s="978" t="s">
        <v>2253</v>
      </c>
      <c r="D600" s="552" t="s">
        <v>317</v>
      </c>
      <c r="E600" s="904" t="s">
        <v>2548</v>
      </c>
      <c r="F600" s="910">
        <v>44703</v>
      </c>
      <c r="G600" s="10" t="s">
        <v>8</v>
      </c>
      <c r="H600" s="364" t="s">
        <v>1036</v>
      </c>
      <c r="I600" s="152">
        <f t="shared" si="124"/>
        <v>4.8</v>
      </c>
      <c r="J600" s="237">
        <v>4.8</v>
      </c>
      <c r="K600" s="237">
        <v>0</v>
      </c>
      <c r="L600" s="390">
        <v>0</v>
      </c>
      <c r="M600" s="606" t="s">
        <v>268</v>
      </c>
      <c r="N600" s="606" t="s">
        <v>268</v>
      </c>
      <c r="O600" s="606" t="s">
        <v>269</v>
      </c>
      <c r="P600" s="606" t="s">
        <v>269</v>
      </c>
      <c r="Q600" s="606" t="s">
        <v>269</v>
      </c>
      <c r="R600" s="606" t="s">
        <v>268</v>
      </c>
      <c r="S600" s="606" t="s">
        <v>268</v>
      </c>
      <c r="T600" s="916" t="s">
        <v>1120</v>
      </c>
      <c r="U600" s="14"/>
      <c r="V600" s="14">
        <f t="shared" si="112"/>
        <v>0</v>
      </c>
      <c r="W600" s="13"/>
      <c r="X600" s="123"/>
      <c r="Y600" s="14"/>
      <c r="Z600" s="14">
        <f t="shared" si="125"/>
        <v>0</v>
      </c>
      <c r="AB600" s="14"/>
      <c r="AC600" s="14">
        <f t="shared" si="114"/>
        <v>0</v>
      </c>
      <c r="AD600" s="14"/>
      <c r="AE600" s="14">
        <f t="shared" si="115"/>
        <v>0</v>
      </c>
      <c r="AF600" s="14"/>
      <c r="AG600" s="14"/>
      <c r="AH600" s="178">
        <v>0</v>
      </c>
      <c r="AI600" s="14">
        <f t="shared" si="123"/>
        <v>0</v>
      </c>
      <c r="AJ600" s="14"/>
      <c r="AK600" s="14">
        <f t="shared" si="126"/>
        <v>0</v>
      </c>
      <c r="AL600" s="14">
        <f t="shared" si="127"/>
        <v>0</v>
      </c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</row>
    <row r="601" spans="2:61" s="139" customFormat="1" ht="13.8" outlineLevel="1">
      <c r="B601" s="905"/>
      <c r="C601" s="985"/>
      <c r="D601" s="552" t="s">
        <v>438</v>
      </c>
      <c r="E601" s="905"/>
      <c r="F601" s="911"/>
      <c r="G601" s="10" t="s">
        <v>8</v>
      </c>
      <c r="H601" s="364" t="s">
        <v>1036</v>
      </c>
      <c r="I601" s="152">
        <f>J601+K601</f>
        <v>55.2</v>
      </c>
      <c r="J601" s="237">
        <v>55.2</v>
      </c>
      <c r="K601" s="237">
        <v>0</v>
      </c>
      <c r="L601" s="390">
        <v>0</v>
      </c>
      <c r="M601" s="606" t="s">
        <v>268</v>
      </c>
      <c r="N601" s="606" t="s">
        <v>268</v>
      </c>
      <c r="O601" s="606" t="s">
        <v>269</v>
      </c>
      <c r="P601" s="606" t="s">
        <v>269</v>
      </c>
      <c r="Q601" s="606" t="s">
        <v>269</v>
      </c>
      <c r="R601" s="606" t="s">
        <v>268</v>
      </c>
      <c r="S601" s="606" t="s">
        <v>268</v>
      </c>
      <c r="T601" s="923"/>
      <c r="U601" s="14"/>
      <c r="V601" s="14">
        <f t="shared" si="112"/>
        <v>0</v>
      </c>
      <c r="W601" s="13"/>
      <c r="X601" s="123"/>
      <c r="Y601" s="14"/>
      <c r="Z601" s="14">
        <f>V601*Y601</f>
        <v>0</v>
      </c>
      <c r="AB601" s="14"/>
      <c r="AC601" s="14">
        <f t="shared" si="114"/>
        <v>0</v>
      </c>
      <c r="AD601" s="14"/>
      <c r="AE601" s="14">
        <f t="shared" si="115"/>
        <v>0</v>
      </c>
      <c r="AF601" s="14"/>
      <c r="AG601" s="14"/>
      <c r="AH601" s="178">
        <v>0</v>
      </c>
      <c r="AI601" s="14">
        <f t="shared" si="123"/>
        <v>0</v>
      </c>
      <c r="AJ601" s="14"/>
      <c r="AK601" s="14">
        <f>COUNTIF(AM601:AV601,"V")</f>
        <v>0</v>
      </c>
      <c r="AL601" s="14">
        <f>Z601-AC601-AE601-AI601</f>
        <v>0</v>
      </c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</row>
    <row r="602" spans="2:61" s="139" customFormat="1" ht="13.8" outlineLevel="1">
      <c r="B602" s="904" t="s">
        <v>2165</v>
      </c>
      <c r="C602" s="978" t="s">
        <v>2254</v>
      </c>
      <c r="D602" s="552" t="s">
        <v>317</v>
      </c>
      <c r="E602" s="904" t="s">
        <v>2548</v>
      </c>
      <c r="F602" s="910">
        <v>44703</v>
      </c>
      <c r="G602" s="10" t="s">
        <v>8</v>
      </c>
      <c r="H602" s="364" t="s">
        <v>1036</v>
      </c>
      <c r="I602" s="152">
        <f>J602+K602</f>
        <v>4.8</v>
      </c>
      <c r="J602" s="237">
        <v>4.8</v>
      </c>
      <c r="K602" s="237">
        <v>0</v>
      </c>
      <c r="L602" s="390">
        <v>0</v>
      </c>
      <c r="M602" s="606" t="s">
        <v>268</v>
      </c>
      <c r="N602" s="606" t="s">
        <v>268</v>
      </c>
      <c r="O602" s="606" t="s">
        <v>269</v>
      </c>
      <c r="P602" s="606" t="s">
        <v>269</v>
      </c>
      <c r="Q602" s="606" t="s">
        <v>269</v>
      </c>
      <c r="R602" s="606" t="s">
        <v>268</v>
      </c>
      <c r="S602" s="606" t="s">
        <v>268</v>
      </c>
      <c r="T602" s="916" t="s">
        <v>1120</v>
      </c>
      <c r="U602" s="14"/>
      <c r="V602" s="14">
        <f t="shared" si="112"/>
        <v>0</v>
      </c>
      <c r="W602" s="13"/>
      <c r="X602" s="123"/>
      <c r="Y602" s="14"/>
      <c r="Z602" s="14">
        <f>V602*Y602</f>
        <v>0</v>
      </c>
      <c r="AB602" s="14"/>
      <c r="AC602" s="14">
        <f t="shared" si="114"/>
        <v>0</v>
      </c>
      <c r="AD602" s="14"/>
      <c r="AE602" s="14">
        <f t="shared" si="115"/>
        <v>0</v>
      </c>
      <c r="AF602" s="14"/>
      <c r="AG602" s="14"/>
      <c r="AH602" s="178">
        <v>0</v>
      </c>
      <c r="AI602" s="14">
        <f t="shared" si="123"/>
        <v>0</v>
      </c>
      <c r="AJ602" s="14"/>
      <c r="AK602" s="14">
        <f>COUNTIF(AM602:AV602,"V")</f>
        <v>0</v>
      </c>
      <c r="AL602" s="14">
        <f>Z602-AC602-AE602-AI602</f>
        <v>0</v>
      </c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</row>
    <row r="603" spans="2:61" s="139" customFormat="1" ht="13.8" outlineLevel="1">
      <c r="B603" s="905"/>
      <c r="C603" s="985"/>
      <c r="D603" s="552" t="s">
        <v>439</v>
      </c>
      <c r="E603" s="905"/>
      <c r="F603" s="911"/>
      <c r="G603" s="10" t="s">
        <v>8</v>
      </c>
      <c r="H603" s="364" t="s">
        <v>1036</v>
      </c>
      <c r="I603" s="152">
        <f t="shared" ref="I603:I670" si="128">J603+K603</f>
        <v>55.2</v>
      </c>
      <c r="J603" s="237">
        <v>55.2</v>
      </c>
      <c r="K603" s="237">
        <v>0</v>
      </c>
      <c r="L603" s="390">
        <v>0</v>
      </c>
      <c r="M603" s="606" t="s">
        <v>268</v>
      </c>
      <c r="N603" s="606" t="s">
        <v>268</v>
      </c>
      <c r="O603" s="606" t="s">
        <v>269</v>
      </c>
      <c r="P603" s="606" t="s">
        <v>269</v>
      </c>
      <c r="Q603" s="606" t="s">
        <v>269</v>
      </c>
      <c r="R603" s="606" t="s">
        <v>268</v>
      </c>
      <c r="S603" s="606" t="s">
        <v>268</v>
      </c>
      <c r="T603" s="923"/>
      <c r="U603" s="14"/>
      <c r="V603" s="14">
        <f t="shared" si="112"/>
        <v>0</v>
      </c>
      <c r="W603" s="13"/>
      <c r="X603" s="123"/>
      <c r="Y603" s="14"/>
      <c r="Z603" s="14">
        <f t="shared" ref="Z603:Z668" si="129">V603*Y603</f>
        <v>0</v>
      </c>
      <c r="AB603" s="14"/>
      <c r="AC603" s="14">
        <f t="shared" si="114"/>
        <v>0</v>
      </c>
      <c r="AD603" s="14"/>
      <c r="AE603" s="14">
        <f t="shared" si="115"/>
        <v>0</v>
      </c>
      <c r="AF603" s="14"/>
      <c r="AG603" s="14"/>
      <c r="AH603" s="178">
        <v>0</v>
      </c>
      <c r="AI603" s="14">
        <f t="shared" si="123"/>
        <v>0</v>
      </c>
      <c r="AJ603" s="14"/>
      <c r="AK603" s="14">
        <f t="shared" ref="AK603:AK668" si="130">COUNTIF(AM603:AV603,"V")</f>
        <v>0</v>
      </c>
      <c r="AL603" s="14">
        <f t="shared" ref="AL603:AL668" si="131">Z603-AC603-AE603-AI603</f>
        <v>0</v>
      </c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</row>
    <row r="604" spans="2:61" s="139" customFormat="1" ht="13.8" outlineLevel="1">
      <c r="B604" s="904" t="s">
        <v>2166</v>
      </c>
      <c r="C604" s="978" t="s">
        <v>2255</v>
      </c>
      <c r="D604" s="646" t="s">
        <v>317</v>
      </c>
      <c r="E604" s="904" t="s">
        <v>2548</v>
      </c>
      <c r="F604" s="910">
        <v>44703</v>
      </c>
      <c r="G604" s="10" t="s">
        <v>8</v>
      </c>
      <c r="H604" s="364" t="s">
        <v>1036</v>
      </c>
      <c r="I604" s="152">
        <f t="shared" si="128"/>
        <v>19.8</v>
      </c>
      <c r="J604" s="237">
        <v>19.8</v>
      </c>
      <c r="K604" s="237">
        <v>0</v>
      </c>
      <c r="L604" s="390">
        <v>0</v>
      </c>
      <c r="M604" s="606" t="s">
        <v>268</v>
      </c>
      <c r="N604" s="606" t="s">
        <v>268</v>
      </c>
      <c r="O604" s="606" t="s">
        <v>269</v>
      </c>
      <c r="P604" s="606" t="s">
        <v>269</v>
      </c>
      <c r="Q604" s="606" t="s">
        <v>269</v>
      </c>
      <c r="R604" s="606" t="s">
        <v>268</v>
      </c>
      <c r="S604" s="606" t="s">
        <v>268</v>
      </c>
      <c r="T604" s="916" t="s">
        <v>1120</v>
      </c>
      <c r="U604" s="14"/>
      <c r="V604" s="14">
        <f t="shared" si="112"/>
        <v>0</v>
      </c>
      <c r="W604" s="13"/>
      <c r="X604" s="123"/>
      <c r="Y604" s="14"/>
      <c r="Z604" s="14">
        <f t="shared" si="129"/>
        <v>0</v>
      </c>
      <c r="AB604" s="14"/>
      <c r="AC604" s="14">
        <f t="shared" si="114"/>
        <v>0</v>
      </c>
      <c r="AD604" s="14"/>
      <c r="AE604" s="14">
        <f t="shared" si="115"/>
        <v>0</v>
      </c>
      <c r="AF604" s="14"/>
      <c r="AG604" s="14"/>
      <c r="AH604" s="178">
        <v>0</v>
      </c>
      <c r="AI604" s="14">
        <f t="shared" si="123"/>
        <v>0</v>
      </c>
      <c r="AJ604" s="14"/>
      <c r="AK604" s="14">
        <f t="shared" si="130"/>
        <v>0</v>
      </c>
      <c r="AL604" s="14">
        <f t="shared" si="131"/>
        <v>0</v>
      </c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</row>
    <row r="605" spans="2:61" s="139" customFormat="1" ht="13.8" outlineLevel="1">
      <c r="B605" s="905"/>
      <c r="C605" s="979"/>
      <c r="D605" s="646" t="s">
        <v>440</v>
      </c>
      <c r="E605" s="905"/>
      <c r="F605" s="911"/>
      <c r="G605" s="10" t="s">
        <v>8</v>
      </c>
      <c r="H605" s="364" t="s">
        <v>1036</v>
      </c>
      <c r="I605" s="11">
        <f t="shared" si="128"/>
        <v>90</v>
      </c>
      <c r="J605" s="237">
        <v>90</v>
      </c>
      <c r="K605" s="237">
        <v>0</v>
      </c>
      <c r="L605" s="390">
        <v>0</v>
      </c>
      <c r="M605" s="606" t="s">
        <v>268</v>
      </c>
      <c r="N605" s="606" t="s">
        <v>268</v>
      </c>
      <c r="O605" s="606" t="s">
        <v>269</v>
      </c>
      <c r="P605" s="606" t="s">
        <v>269</v>
      </c>
      <c r="Q605" s="606" t="s">
        <v>269</v>
      </c>
      <c r="R605" s="606" t="s">
        <v>268</v>
      </c>
      <c r="S605" s="606" t="s">
        <v>268</v>
      </c>
      <c r="T605" s="923"/>
      <c r="U605" s="14"/>
      <c r="V605" s="14">
        <f t="shared" si="112"/>
        <v>0</v>
      </c>
      <c r="W605" s="13"/>
      <c r="X605" s="123"/>
      <c r="Y605" s="14"/>
      <c r="Z605" s="14">
        <f t="shared" si="129"/>
        <v>0</v>
      </c>
      <c r="AB605" s="14"/>
      <c r="AC605" s="14">
        <f t="shared" si="114"/>
        <v>0</v>
      </c>
      <c r="AD605" s="14"/>
      <c r="AE605" s="14">
        <f t="shared" si="115"/>
        <v>0</v>
      </c>
      <c r="AF605" s="14"/>
      <c r="AG605" s="14"/>
      <c r="AH605" s="178">
        <v>0</v>
      </c>
      <c r="AI605" s="14">
        <f t="shared" si="123"/>
        <v>0</v>
      </c>
      <c r="AJ605" s="14"/>
      <c r="AK605" s="14">
        <f t="shared" si="130"/>
        <v>0</v>
      </c>
      <c r="AL605" s="14">
        <f t="shared" si="131"/>
        <v>0</v>
      </c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</row>
    <row r="606" spans="2:61" s="139" customFormat="1" ht="13.8" outlineLevel="1">
      <c r="B606" s="906"/>
      <c r="C606" s="985"/>
      <c r="D606" s="646" t="s">
        <v>3262</v>
      </c>
      <c r="E606" s="566"/>
      <c r="F606" s="583"/>
      <c r="G606" s="10" t="s">
        <v>3525</v>
      </c>
      <c r="H606" s="364"/>
      <c r="I606" s="11">
        <f t="shared" si="128"/>
        <v>10</v>
      </c>
      <c r="J606" s="237">
        <v>10</v>
      </c>
      <c r="K606" s="237">
        <v>0</v>
      </c>
      <c r="L606" s="390">
        <v>0</v>
      </c>
      <c r="M606" s="607"/>
      <c r="N606" s="607"/>
      <c r="O606" s="607"/>
      <c r="P606" s="607"/>
      <c r="Q606" s="607"/>
      <c r="R606" s="607"/>
      <c r="S606" s="607"/>
      <c r="T606" s="917"/>
      <c r="U606" s="14"/>
      <c r="V606" s="14">
        <f t="shared" si="112"/>
        <v>0</v>
      </c>
      <c r="W606" s="13"/>
      <c r="X606" s="123"/>
      <c r="Y606" s="14"/>
      <c r="Z606" s="14">
        <f t="shared" si="129"/>
        <v>0</v>
      </c>
      <c r="AB606" s="14"/>
      <c r="AC606" s="14">
        <f t="shared" si="114"/>
        <v>0</v>
      </c>
      <c r="AD606" s="14"/>
      <c r="AE606" s="14">
        <f t="shared" si="115"/>
        <v>0</v>
      </c>
      <c r="AF606" s="14"/>
      <c r="AG606" s="14"/>
      <c r="AH606" s="178">
        <v>0</v>
      </c>
      <c r="AI606" s="14">
        <f t="shared" si="123"/>
        <v>0</v>
      </c>
      <c r="AJ606" s="14"/>
      <c r="AK606" s="14">
        <f t="shared" si="130"/>
        <v>0</v>
      </c>
      <c r="AL606" s="14">
        <f t="shared" si="131"/>
        <v>0</v>
      </c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</row>
    <row r="607" spans="2:61" s="139" customFormat="1" ht="12.75" customHeight="1" outlineLevel="1">
      <c r="B607" s="904" t="s">
        <v>2167</v>
      </c>
      <c r="C607" s="978" t="s">
        <v>3261</v>
      </c>
      <c r="D607" s="646" t="s">
        <v>317</v>
      </c>
      <c r="E607" s="904" t="s">
        <v>2548</v>
      </c>
      <c r="F607" s="910">
        <v>44703</v>
      </c>
      <c r="G607" s="10" t="s">
        <v>8</v>
      </c>
      <c r="H607" s="364" t="s">
        <v>1036</v>
      </c>
      <c r="I607" s="11">
        <f t="shared" si="128"/>
        <v>19.8</v>
      </c>
      <c r="J607" s="237">
        <v>19.8</v>
      </c>
      <c r="K607" s="237">
        <v>0</v>
      </c>
      <c r="L607" s="390">
        <v>0</v>
      </c>
      <c r="M607" s="606" t="s">
        <v>268</v>
      </c>
      <c r="N607" s="606" t="s">
        <v>268</v>
      </c>
      <c r="O607" s="606" t="s">
        <v>269</v>
      </c>
      <c r="P607" s="606" t="s">
        <v>269</v>
      </c>
      <c r="Q607" s="606" t="s">
        <v>269</v>
      </c>
      <c r="R607" s="606" t="s">
        <v>268</v>
      </c>
      <c r="S607" s="606" t="s">
        <v>268</v>
      </c>
      <c r="T607" s="916" t="s">
        <v>1120</v>
      </c>
      <c r="U607" s="14"/>
      <c r="V607" s="14">
        <f t="shared" si="112"/>
        <v>0</v>
      </c>
      <c r="W607" s="13"/>
      <c r="X607" s="123"/>
      <c r="Y607" s="14"/>
      <c r="Z607" s="14">
        <f t="shared" si="129"/>
        <v>0</v>
      </c>
      <c r="AB607" s="14"/>
      <c r="AC607" s="14">
        <f t="shared" si="114"/>
        <v>0</v>
      </c>
      <c r="AD607" s="14"/>
      <c r="AE607" s="14">
        <f t="shared" si="115"/>
        <v>0</v>
      </c>
      <c r="AF607" s="14"/>
      <c r="AG607" s="14"/>
      <c r="AH607" s="178">
        <v>0</v>
      </c>
      <c r="AI607" s="14">
        <f t="shared" si="123"/>
        <v>0</v>
      </c>
      <c r="AJ607" s="14"/>
      <c r="AK607" s="14">
        <f t="shared" si="130"/>
        <v>0</v>
      </c>
      <c r="AL607" s="14">
        <f t="shared" si="131"/>
        <v>0</v>
      </c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</row>
    <row r="608" spans="2:61" s="139" customFormat="1" ht="27.6" outlineLevel="1">
      <c r="B608" s="905"/>
      <c r="C608" s="979"/>
      <c r="D608" s="646" t="s">
        <v>442</v>
      </c>
      <c r="E608" s="905"/>
      <c r="F608" s="911"/>
      <c r="G608" s="10" t="s">
        <v>8</v>
      </c>
      <c r="H608" s="364" t="s">
        <v>1036</v>
      </c>
      <c r="I608" s="11">
        <f t="shared" si="128"/>
        <v>90</v>
      </c>
      <c r="J608" s="237">
        <v>90</v>
      </c>
      <c r="K608" s="237">
        <v>0</v>
      </c>
      <c r="L608" s="390">
        <v>0</v>
      </c>
      <c r="M608" s="606" t="s">
        <v>268</v>
      </c>
      <c r="N608" s="606" t="s">
        <v>268</v>
      </c>
      <c r="O608" s="606" t="s">
        <v>269</v>
      </c>
      <c r="P608" s="606" t="s">
        <v>269</v>
      </c>
      <c r="Q608" s="606" t="s">
        <v>269</v>
      </c>
      <c r="R608" s="606" t="s">
        <v>268</v>
      </c>
      <c r="S608" s="606" t="s">
        <v>268</v>
      </c>
      <c r="T608" s="923"/>
      <c r="U608" s="14"/>
      <c r="V608" s="14">
        <f t="shared" si="112"/>
        <v>0</v>
      </c>
      <c r="W608" s="13"/>
      <c r="X608" s="123"/>
      <c r="Y608" s="14"/>
      <c r="Z608" s="14">
        <f t="shared" si="129"/>
        <v>0</v>
      </c>
      <c r="AB608" s="14"/>
      <c r="AC608" s="14">
        <f t="shared" si="114"/>
        <v>0</v>
      </c>
      <c r="AD608" s="14"/>
      <c r="AE608" s="14">
        <f t="shared" si="115"/>
        <v>0</v>
      </c>
      <c r="AF608" s="14"/>
      <c r="AG608" s="14"/>
      <c r="AH608" s="178">
        <v>0</v>
      </c>
      <c r="AI608" s="14">
        <f t="shared" si="123"/>
        <v>0</v>
      </c>
      <c r="AJ608" s="14"/>
      <c r="AK608" s="14">
        <f t="shared" si="130"/>
        <v>0</v>
      </c>
      <c r="AL608" s="14">
        <f t="shared" si="131"/>
        <v>0</v>
      </c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</row>
    <row r="609" spans="2:61" s="139" customFormat="1" ht="13.8" outlineLevel="1">
      <c r="B609" s="906"/>
      <c r="C609" s="985"/>
      <c r="D609" s="646" t="s">
        <v>3262</v>
      </c>
      <c r="E609" s="566"/>
      <c r="F609" s="583"/>
      <c r="G609" s="10" t="s">
        <v>3525</v>
      </c>
      <c r="H609" s="364"/>
      <c r="I609" s="11">
        <f t="shared" si="128"/>
        <v>10</v>
      </c>
      <c r="J609" s="237">
        <v>10</v>
      </c>
      <c r="K609" s="237">
        <v>0</v>
      </c>
      <c r="L609" s="390">
        <v>0</v>
      </c>
      <c r="M609" s="607"/>
      <c r="N609" s="607"/>
      <c r="O609" s="607"/>
      <c r="P609" s="607"/>
      <c r="Q609" s="607"/>
      <c r="R609" s="607"/>
      <c r="S609" s="607"/>
      <c r="T609" s="556"/>
      <c r="U609" s="14"/>
      <c r="V609" s="14">
        <f t="shared" si="112"/>
        <v>0</v>
      </c>
      <c r="W609" s="13"/>
      <c r="X609" s="123"/>
      <c r="Y609" s="14"/>
      <c r="Z609" s="14">
        <f t="shared" si="129"/>
        <v>0</v>
      </c>
      <c r="AB609" s="14"/>
      <c r="AC609" s="14">
        <f t="shared" si="114"/>
        <v>0</v>
      </c>
      <c r="AD609" s="14"/>
      <c r="AE609" s="14">
        <f t="shared" si="115"/>
        <v>0</v>
      </c>
      <c r="AF609" s="14"/>
      <c r="AG609" s="14"/>
      <c r="AH609" s="178">
        <v>0</v>
      </c>
      <c r="AI609" s="14">
        <f t="shared" si="123"/>
        <v>0</v>
      </c>
      <c r="AJ609" s="14"/>
      <c r="AK609" s="14">
        <f t="shared" si="130"/>
        <v>0</v>
      </c>
      <c r="AL609" s="14">
        <f t="shared" si="131"/>
        <v>0</v>
      </c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</row>
    <row r="610" spans="2:61" s="139" customFormat="1" ht="13.8" outlineLevel="1">
      <c r="B610" s="976" t="s">
        <v>2168</v>
      </c>
      <c r="C610" s="977" t="s">
        <v>2257</v>
      </c>
      <c r="D610" s="646" t="s">
        <v>827</v>
      </c>
      <c r="E610" s="976" t="s">
        <v>2521</v>
      </c>
      <c r="F610" s="983">
        <v>44703</v>
      </c>
      <c r="G610" s="10" t="s">
        <v>8</v>
      </c>
      <c r="H610" s="364" t="s">
        <v>1036</v>
      </c>
      <c r="I610" s="11">
        <f t="shared" si="128"/>
        <v>4.8</v>
      </c>
      <c r="J610" s="608">
        <v>4.8</v>
      </c>
      <c r="K610" s="608">
        <v>0</v>
      </c>
      <c r="L610" s="390">
        <v>0</v>
      </c>
      <c r="M610" s="596" t="s">
        <v>268</v>
      </c>
      <c r="N610" s="596" t="s">
        <v>268</v>
      </c>
      <c r="O610" s="596" t="s">
        <v>269</v>
      </c>
      <c r="P610" s="606" t="s">
        <v>269</v>
      </c>
      <c r="Q610" s="596" t="s">
        <v>269</v>
      </c>
      <c r="R610" s="596" t="s">
        <v>268</v>
      </c>
      <c r="S610" s="596" t="s">
        <v>268</v>
      </c>
      <c r="T610" s="916" t="s">
        <v>1120</v>
      </c>
      <c r="U610" s="14"/>
      <c r="V610" s="14">
        <f t="shared" si="112"/>
        <v>0</v>
      </c>
      <c r="W610" s="13"/>
      <c r="X610" s="123"/>
      <c r="Y610" s="14"/>
      <c r="Z610" s="14">
        <f t="shared" si="129"/>
        <v>0</v>
      </c>
      <c r="AB610" s="14"/>
      <c r="AC610" s="14">
        <f t="shared" si="114"/>
        <v>0</v>
      </c>
      <c r="AD610" s="14"/>
      <c r="AE610" s="14">
        <f t="shared" si="115"/>
        <v>0</v>
      </c>
      <c r="AF610" s="14"/>
      <c r="AG610" s="14"/>
      <c r="AH610" s="178">
        <v>0</v>
      </c>
      <c r="AI610" s="14">
        <f t="shared" si="123"/>
        <v>0</v>
      </c>
      <c r="AJ610" s="14"/>
      <c r="AK610" s="14">
        <f t="shared" si="130"/>
        <v>0</v>
      </c>
      <c r="AL610" s="14">
        <f t="shared" si="131"/>
        <v>0</v>
      </c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</row>
    <row r="611" spans="2:61" s="139" customFormat="1" ht="13.8" outlineLevel="1">
      <c r="B611" s="976"/>
      <c r="C611" s="977"/>
      <c r="D611" s="646" t="s">
        <v>2258</v>
      </c>
      <c r="E611" s="976"/>
      <c r="F611" s="983"/>
      <c r="G611" s="10" t="s">
        <v>8</v>
      </c>
      <c r="H611" s="364" t="s">
        <v>1036</v>
      </c>
      <c r="I611" s="11">
        <f t="shared" si="128"/>
        <v>55.2</v>
      </c>
      <c r="J611" s="608">
        <v>55.2</v>
      </c>
      <c r="K611" s="608">
        <v>0</v>
      </c>
      <c r="L611" s="390">
        <v>0</v>
      </c>
      <c r="M611" s="596" t="s">
        <v>268</v>
      </c>
      <c r="N611" s="596" t="s">
        <v>268</v>
      </c>
      <c r="O611" s="596" t="s">
        <v>269</v>
      </c>
      <c r="P611" s="606" t="s">
        <v>269</v>
      </c>
      <c r="Q611" s="596" t="s">
        <v>269</v>
      </c>
      <c r="R611" s="596" t="s">
        <v>268</v>
      </c>
      <c r="S611" s="596" t="s">
        <v>268</v>
      </c>
      <c r="T611" s="923"/>
      <c r="U611" s="14"/>
      <c r="V611" s="14">
        <f t="shared" si="112"/>
        <v>0</v>
      </c>
      <c r="W611" s="13"/>
      <c r="X611" s="123"/>
      <c r="Y611" s="14"/>
      <c r="Z611" s="14">
        <f t="shared" si="129"/>
        <v>0</v>
      </c>
      <c r="AB611" s="14"/>
      <c r="AC611" s="14">
        <f t="shared" si="114"/>
        <v>0</v>
      </c>
      <c r="AD611" s="14"/>
      <c r="AE611" s="14">
        <f t="shared" si="115"/>
        <v>0</v>
      </c>
      <c r="AF611" s="14"/>
      <c r="AG611" s="14"/>
      <c r="AH611" s="178">
        <v>0</v>
      </c>
      <c r="AI611" s="14">
        <f t="shared" si="123"/>
        <v>0</v>
      </c>
      <c r="AJ611" s="14"/>
      <c r="AK611" s="14">
        <f t="shared" si="130"/>
        <v>0</v>
      </c>
      <c r="AL611" s="14">
        <f t="shared" si="131"/>
        <v>0</v>
      </c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</row>
    <row r="612" spans="2:61" s="139" customFormat="1" ht="13.8" outlineLevel="1">
      <c r="B612" s="976"/>
      <c r="C612" s="977"/>
      <c r="D612" s="646" t="s">
        <v>2259</v>
      </c>
      <c r="E612" s="976"/>
      <c r="F612" s="983"/>
      <c r="G612" s="10" t="s">
        <v>8</v>
      </c>
      <c r="H612" s="364" t="s">
        <v>1036</v>
      </c>
      <c r="I612" s="11">
        <f t="shared" si="128"/>
        <v>30</v>
      </c>
      <c r="J612" s="608">
        <v>30</v>
      </c>
      <c r="K612" s="608">
        <v>0</v>
      </c>
      <c r="L612" s="390">
        <v>0</v>
      </c>
      <c r="M612" s="596" t="s">
        <v>268</v>
      </c>
      <c r="N612" s="596" t="s">
        <v>268</v>
      </c>
      <c r="O612" s="596" t="s">
        <v>269</v>
      </c>
      <c r="P612" s="606" t="s">
        <v>269</v>
      </c>
      <c r="Q612" s="596" t="s">
        <v>269</v>
      </c>
      <c r="R612" s="596" t="s">
        <v>268</v>
      </c>
      <c r="S612" s="596" t="s">
        <v>268</v>
      </c>
      <c r="T612" s="917"/>
      <c r="U612" s="14"/>
      <c r="V612" s="14">
        <f t="shared" si="112"/>
        <v>0</v>
      </c>
      <c r="W612" s="13"/>
      <c r="X612" s="123"/>
      <c r="Y612" s="14"/>
      <c r="Z612" s="14">
        <f t="shared" si="129"/>
        <v>0</v>
      </c>
      <c r="AB612" s="14"/>
      <c r="AC612" s="14">
        <f t="shared" si="114"/>
        <v>0</v>
      </c>
      <c r="AD612" s="14"/>
      <c r="AE612" s="14">
        <f t="shared" si="115"/>
        <v>0</v>
      </c>
      <c r="AF612" s="14"/>
      <c r="AG612" s="14"/>
      <c r="AH612" s="178">
        <v>0</v>
      </c>
      <c r="AI612" s="14">
        <f t="shared" si="123"/>
        <v>0</v>
      </c>
      <c r="AJ612" s="14"/>
      <c r="AK612" s="14">
        <f t="shared" si="130"/>
        <v>0</v>
      </c>
      <c r="AL612" s="14">
        <f t="shared" si="131"/>
        <v>0</v>
      </c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</row>
    <row r="613" spans="2:61" s="139" customFormat="1" ht="13.8" outlineLevel="1">
      <c r="B613" s="976" t="s">
        <v>2169</v>
      </c>
      <c r="C613" s="977" t="s">
        <v>2260</v>
      </c>
      <c r="D613" s="319" t="s">
        <v>827</v>
      </c>
      <c r="E613" s="976" t="s">
        <v>2521</v>
      </c>
      <c r="F613" s="983">
        <v>44703</v>
      </c>
      <c r="G613" s="10" t="s">
        <v>8</v>
      </c>
      <c r="H613" s="364" t="s">
        <v>1036</v>
      </c>
      <c r="I613" s="11">
        <f t="shared" si="128"/>
        <v>4.8</v>
      </c>
      <c r="J613" s="608">
        <v>4.8</v>
      </c>
      <c r="K613" s="608">
        <v>0</v>
      </c>
      <c r="L613" s="390">
        <v>0</v>
      </c>
      <c r="M613" s="596" t="s">
        <v>268</v>
      </c>
      <c r="N613" s="596" t="s">
        <v>268</v>
      </c>
      <c r="O613" s="596" t="s">
        <v>269</v>
      </c>
      <c r="P613" s="606" t="s">
        <v>269</v>
      </c>
      <c r="Q613" s="596" t="s">
        <v>269</v>
      </c>
      <c r="R613" s="596" t="s">
        <v>268</v>
      </c>
      <c r="S613" s="596" t="s">
        <v>268</v>
      </c>
      <c r="T613" s="916" t="s">
        <v>1120</v>
      </c>
      <c r="U613" s="14"/>
      <c r="V613" s="14">
        <f t="shared" si="112"/>
        <v>0</v>
      </c>
      <c r="W613" s="13"/>
      <c r="X613" s="123"/>
      <c r="Y613" s="14"/>
      <c r="Z613" s="14">
        <f t="shared" si="129"/>
        <v>0</v>
      </c>
      <c r="AB613" s="14"/>
      <c r="AC613" s="14">
        <f t="shared" si="114"/>
        <v>0</v>
      </c>
      <c r="AD613" s="14"/>
      <c r="AE613" s="14">
        <f t="shared" si="115"/>
        <v>0</v>
      </c>
      <c r="AF613" s="14"/>
      <c r="AG613" s="14"/>
      <c r="AH613" s="178">
        <v>0</v>
      </c>
      <c r="AI613" s="14">
        <f t="shared" si="123"/>
        <v>0</v>
      </c>
      <c r="AJ613" s="14"/>
      <c r="AK613" s="14">
        <f t="shared" si="130"/>
        <v>0</v>
      </c>
      <c r="AL613" s="14">
        <f t="shared" si="131"/>
        <v>0</v>
      </c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</row>
    <row r="614" spans="2:61" s="139" customFormat="1" ht="13.8" outlineLevel="1">
      <c r="B614" s="976"/>
      <c r="C614" s="977"/>
      <c r="D614" s="319" t="s">
        <v>2262</v>
      </c>
      <c r="E614" s="976"/>
      <c r="F614" s="983"/>
      <c r="G614" s="10" t="s">
        <v>8</v>
      </c>
      <c r="H614" s="364" t="s">
        <v>1036</v>
      </c>
      <c r="I614" s="11">
        <f t="shared" si="128"/>
        <v>55.2</v>
      </c>
      <c r="J614" s="608">
        <v>55.2</v>
      </c>
      <c r="K614" s="608">
        <v>0</v>
      </c>
      <c r="L614" s="390">
        <v>0</v>
      </c>
      <c r="M614" s="596" t="s">
        <v>268</v>
      </c>
      <c r="N614" s="596" t="s">
        <v>268</v>
      </c>
      <c r="O614" s="596" t="s">
        <v>269</v>
      </c>
      <c r="P614" s="606" t="s">
        <v>269</v>
      </c>
      <c r="Q614" s="596" t="s">
        <v>269</v>
      </c>
      <c r="R614" s="596" t="s">
        <v>268</v>
      </c>
      <c r="S614" s="596" t="s">
        <v>268</v>
      </c>
      <c r="T614" s="923"/>
      <c r="U614" s="14"/>
      <c r="V614" s="14">
        <f t="shared" ref="V614:V677" si="132">SUMIF(U614,"Y",J614)</f>
        <v>0</v>
      </c>
      <c r="W614" s="13"/>
      <c r="X614" s="123"/>
      <c r="Y614" s="14"/>
      <c r="Z614" s="14">
        <f t="shared" si="129"/>
        <v>0</v>
      </c>
      <c r="AB614" s="14"/>
      <c r="AC614" s="14">
        <f t="shared" ref="AC614:AC677" si="133">SUMIF(AB614,"Y",L614)*AK614</f>
        <v>0</v>
      </c>
      <c r="AD614" s="14"/>
      <c r="AE614" s="14">
        <f t="shared" ref="AE614:AE677" si="134">COUNTIF(AM614:AV614,"L")*J614</f>
        <v>0</v>
      </c>
      <c r="AF614" s="14"/>
      <c r="AG614" s="14"/>
      <c r="AH614" s="178">
        <v>0</v>
      </c>
      <c r="AI614" s="14">
        <f t="shared" ref="AI614:AI645" si="135">IFERROR(COUNTIF(AM614:BL614, "S")*J614*AH614,0)</f>
        <v>0</v>
      </c>
      <c r="AJ614" s="14"/>
      <c r="AK614" s="14">
        <f t="shared" si="130"/>
        <v>0</v>
      </c>
      <c r="AL614" s="14">
        <f t="shared" si="131"/>
        <v>0</v>
      </c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</row>
    <row r="615" spans="2:61" s="139" customFormat="1" ht="13.8" outlineLevel="1">
      <c r="B615" s="976"/>
      <c r="C615" s="977"/>
      <c r="D615" s="319" t="s">
        <v>2263</v>
      </c>
      <c r="E615" s="976"/>
      <c r="F615" s="983"/>
      <c r="G615" s="10" t="s">
        <v>8</v>
      </c>
      <c r="H615" s="364" t="s">
        <v>1036</v>
      </c>
      <c r="I615" s="157">
        <f t="shared" si="128"/>
        <v>30</v>
      </c>
      <c r="J615" s="608">
        <v>30</v>
      </c>
      <c r="K615" s="608">
        <v>0</v>
      </c>
      <c r="L615" s="390">
        <v>0</v>
      </c>
      <c r="M615" s="596" t="s">
        <v>268</v>
      </c>
      <c r="N615" s="596" t="s">
        <v>268</v>
      </c>
      <c r="O615" s="596" t="s">
        <v>269</v>
      </c>
      <c r="P615" s="606" t="s">
        <v>269</v>
      </c>
      <c r="Q615" s="596" t="s">
        <v>269</v>
      </c>
      <c r="R615" s="596" t="s">
        <v>268</v>
      </c>
      <c r="S615" s="596" t="s">
        <v>268</v>
      </c>
      <c r="T615" s="917"/>
      <c r="U615" s="14"/>
      <c r="V615" s="14">
        <f t="shared" si="132"/>
        <v>0</v>
      </c>
      <c r="W615" s="13"/>
      <c r="X615" s="123"/>
      <c r="Y615" s="14"/>
      <c r="Z615" s="14">
        <f t="shared" si="129"/>
        <v>0</v>
      </c>
      <c r="AB615" s="14"/>
      <c r="AC615" s="14">
        <f t="shared" si="133"/>
        <v>0</v>
      </c>
      <c r="AD615" s="14"/>
      <c r="AE615" s="14">
        <f t="shared" si="134"/>
        <v>0</v>
      </c>
      <c r="AF615" s="14"/>
      <c r="AG615" s="14"/>
      <c r="AH615" s="178">
        <v>0</v>
      </c>
      <c r="AI615" s="14">
        <f t="shared" si="135"/>
        <v>0</v>
      </c>
      <c r="AJ615" s="14"/>
      <c r="AK615" s="14">
        <f t="shared" si="130"/>
        <v>0</v>
      </c>
      <c r="AL615" s="14">
        <f t="shared" si="131"/>
        <v>0</v>
      </c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</row>
    <row r="616" spans="2:61" s="139" customFormat="1" ht="13.8" outlineLevel="1">
      <c r="B616" s="978" t="s">
        <v>3584</v>
      </c>
      <c r="C616" s="978" t="s">
        <v>3586</v>
      </c>
      <c r="D616" s="835" t="s">
        <v>3578</v>
      </c>
      <c r="E616" s="986" t="s">
        <v>3588</v>
      </c>
      <c r="F616" s="1321">
        <v>44755</v>
      </c>
      <c r="G616" s="10" t="s">
        <v>8</v>
      </c>
      <c r="H616" s="364" t="s">
        <v>1036</v>
      </c>
      <c r="I616" s="157">
        <f t="shared" si="128"/>
        <v>10</v>
      </c>
      <c r="J616" s="608">
        <v>5</v>
      </c>
      <c r="K616" s="608">
        <v>5</v>
      </c>
      <c r="L616" s="390">
        <v>0</v>
      </c>
      <c r="M616" s="596" t="s">
        <v>268</v>
      </c>
      <c r="N616" s="596" t="s">
        <v>268</v>
      </c>
      <c r="O616" s="596" t="s">
        <v>269</v>
      </c>
      <c r="P616" s="606" t="s">
        <v>269</v>
      </c>
      <c r="Q616" s="596" t="s">
        <v>269</v>
      </c>
      <c r="R616" s="596" t="s">
        <v>268</v>
      </c>
      <c r="S616" s="596" t="s">
        <v>268</v>
      </c>
      <c r="T616" s="916" t="s">
        <v>3848</v>
      </c>
      <c r="U616" s="14"/>
      <c r="V616" s="14">
        <f t="shared" si="132"/>
        <v>0</v>
      </c>
      <c r="W616" s="13"/>
      <c r="X616" s="123"/>
      <c r="Y616" s="14"/>
      <c r="Z616" s="14">
        <f t="shared" si="129"/>
        <v>0</v>
      </c>
      <c r="AB616" s="14"/>
      <c r="AC616" s="14">
        <f t="shared" si="133"/>
        <v>0</v>
      </c>
      <c r="AD616" s="14"/>
      <c r="AE616" s="14">
        <f t="shared" si="134"/>
        <v>0</v>
      </c>
      <c r="AF616" s="14"/>
      <c r="AG616" s="14"/>
      <c r="AH616" s="178">
        <v>0</v>
      </c>
      <c r="AI616" s="14">
        <f t="shared" si="135"/>
        <v>0</v>
      </c>
      <c r="AJ616" s="14"/>
      <c r="AK616" s="14">
        <f t="shared" ref="AK616:AK619" si="136">COUNTIF(AM616:AV616,"V")</f>
        <v>0</v>
      </c>
      <c r="AL616" s="14">
        <f t="shared" ref="AL616:AL619" si="137">Z616-AC616-AE616-AI616</f>
        <v>0</v>
      </c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</row>
    <row r="617" spans="2:61" s="139" customFormat="1" ht="13.8" outlineLevel="1">
      <c r="B617" s="979"/>
      <c r="C617" s="979"/>
      <c r="D617" s="835" t="s">
        <v>3579</v>
      </c>
      <c r="E617" s="988"/>
      <c r="F617" s="1323"/>
      <c r="G617" s="10" t="s">
        <v>8</v>
      </c>
      <c r="H617" s="364" t="s">
        <v>1036</v>
      </c>
      <c r="I617" s="157">
        <f t="shared" si="128"/>
        <v>20</v>
      </c>
      <c r="J617" s="608">
        <v>10</v>
      </c>
      <c r="K617" s="608">
        <v>10</v>
      </c>
      <c r="L617" s="390">
        <v>0</v>
      </c>
      <c r="M617" s="596" t="s">
        <v>268</v>
      </c>
      <c r="N617" s="596" t="s">
        <v>268</v>
      </c>
      <c r="O617" s="596" t="s">
        <v>269</v>
      </c>
      <c r="P617" s="606" t="s">
        <v>269</v>
      </c>
      <c r="Q617" s="596" t="s">
        <v>269</v>
      </c>
      <c r="R617" s="596" t="s">
        <v>268</v>
      </c>
      <c r="S617" s="596" t="s">
        <v>268</v>
      </c>
      <c r="T617" s="923"/>
      <c r="U617" s="14"/>
      <c r="V617" s="14">
        <f t="shared" si="132"/>
        <v>0</v>
      </c>
      <c r="W617" s="13"/>
      <c r="X617" s="123"/>
      <c r="Y617" s="14"/>
      <c r="Z617" s="14">
        <f t="shared" si="129"/>
        <v>0</v>
      </c>
      <c r="AB617" s="14"/>
      <c r="AC617" s="14">
        <f t="shared" si="133"/>
        <v>0</v>
      </c>
      <c r="AD617" s="14"/>
      <c r="AE617" s="14">
        <f t="shared" si="134"/>
        <v>0</v>
      </c>
      <c r="AF617" s="14"/>
      <c r="AG617" s="14"/>
      <c r="AH617" s="178">
        <v>0</v>
      </c>
      <c r="AI617" s="14">
        <f t="shared" si="135"/>
        <v>0</v>
      </c>
      <c r="AJ617" s="14"/>
      <c r="AK617" s="14">
        <f t="shared" si="136"/>
        <v>0</v>
      </c>
      <c r="AL617" s="14">
        <f t="shared" si="137"/>
        <v>0</v>
      </c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</row>
    <row r="618" spans="2:61" s="139" customFormat="1" ht="13.8" outlineLevel="1">
      <c r="B618" s="979"/>
      <c r="C618" s="979"/>
      <c r="D618" s="835" t="s">
        <v>3580</v>
      </c>
      <c r="E618" s="988"/>
      <c r="F618" s="1323"/>
      <c r="G618" s="10" t="s">
        <v>8</v>
      </c>
      <c r="H618" s="364" t="s">
        <v>1036</v>
      </c>
      <c r="I618" s="157">
        <f t="shared" si="128"/>
        <v>80</v>
      </c>
      <c r="J618" s="608">
        <v>40</v>
      </c>
      <c r="K618" s="608">
        <v>40</v>
      </c>
      <c r="L618" s="390">
        <v>0</v>
      </c>
      <c r="M618" s="596" t="s">
        <v>268</v>
      </c>
      <c r="N618" s="596" t="s">
        <v>268</v>
      </c>
      <c r="O618" s="596" t="s">
        <v>269</v>
      </c>
      <c r="P618" s="606" t="s">
        <v>269</v>
      </c>
      <c r="Q618" s="596" t="s">
        <v>269</v>
      </c>
      <c r="R618" s="596" t="s">
        <v>268</v>
      </c>
      <c r="S618" s="596" t="s">
        <v>268</v>
      </c>
      <c r="T618" s="923"/>
      <c r="U618" s="14"/>
      <c r="V618" s="14">
        <f t="shared" si="132"/>
        <v>0</v>
      </c>
      <c r="W618" s="13"/>
      <c r="X618" s="123"/>
      <c r="Y618" s="14"/>
      <c r="Z618" s="14">
        <f t="shared" si="129"/>
        <v>0</v>
      </c>
      <c r="AB618" s="14"/>
      <c r="AC618" s="14">
        <f t="shared" si="133"/>
        <v>0</v>
      </c>
      <c r="AD618" s="14"/>
      <c r="AE618" s="14">
        <f t="shared" si="134"/>
        <v>0</v>
      </c>
      <c r="AF618" s="14"/>
      <c r="AG618" s="14"/>
      <c r="AH618" s="178">
        <v>0</v>
      </c>
      <c r="AI618" s="14">
        <f t="shared" si="135"/>
        <v>0</v>
      </c>
      <c r="AJ618" s="14"/>
      <c r="AK618" s="14">
        <f t="shared" si="136"/>
        <v>0</v>
      </c>
      <c r="AL618" s="14">
        <f t="shared" si="137"/>
        <v>0</v>
      </c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</row>
    <row r="619" spans="2:61" s="139" customFormat="1" ht="13.8" outlineLevel="1">
      <c r="B619" s="985"/>
      <c r="C619" s="985"/>
      <c r="D619" s="835" t="s">
        <v>3581</v>
      </c>
      <c r="E619" s="987"/>
      <c r="F619" s="1322"/>
      <c r="G619" s="10" t="s">
        <v>8</v>
      </c>
      <c r="H619" s="364" t="s">
        <v>1036</v>
      </c>
      <c r="I619" s="157">
        <f t="shared" si="128"/>
        <v>20</v>
      </c>
      <c r="J619" s="608">
        <v>10</v>
      </c>
      <c r="K619" s="608">
        <v>10</v>
      </c>
      <c r="L619" s="390">
        <v>0</v>
      </c>
      <c r="M619" s="596" t="s">
        <v>268</v>
      </c>
      <c r="N619" s="596" t="s">
        <v>268</v>
      </c>
      <c r="O619" s="596" t="s">
        <v>269</v>
      </c>
      <c r="P619" s="606" t="s">
        <v>269</v>
      </c>
      <c r="Q619" s="596" t="s">
        <v>269</v>
      </c>
      <c r="R619" s="596" t="s">
        <v>268</v>
      </c>
      <c r="S619" s="596" t="s">
        <v>268</v>
      </c>
      <c r="T619" s="917"/>
      <c r="U619" s="14"/>
      <c r="V619" s="14">
        <f t="shared" si="132"/>
        <v>0</v>
      </c>
      <c r="W619" s="13"/>
      <c r="X619" s="123"/>
      <c r="Y619" s="14"/>
      <c r="Z619" s="14">
        <f t="shared" si="129"/>
        <v>0</v>
      </c>
      <c r="AB619" s="14"/>
      <c r="AC619" s="14">
        <f t="shared" si="133"/>
        <v>0</v>
      </c>
      <c r="AD619" s="14"/>
      <c r="AE619" s="14">
        <f t="shared" si="134"/>
        <v>0</v>
      </c>
      <c r="AF619" s="14"/>
      <c r="AG619" s="14"/>
      <c r="AH619" s="178">
        <v>0</v>
      </c>
      <c r="AI619" s="14">
        <f t="shared" si="135"/>
        <v>0</v>
      </c>
      <c r="AJ619" s="14"/>
      <c r="AK619" s="14">
        <f t="shared" si="136"/>
        <v>0</v>
      </c>
      <c r="AL619" s="14">
        <f t="shared" si="137"/>
        <v>0</v>
      </c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</row>
    <row r="620" spans="2:61" s="139" customFormat="1" ht="13.05" customHeight="1" outlineLevel="1">
      <c r="B620" s="976" t="s">
        <v>2170</v>
      </c>
      <c r="C620" s="977" t="s">
        <v>2264</v>
      </c>
      <c r="D620" s="319" t="s">
        <v>827</v>
      </c>
      <c r="E620" s="976" t="s">
        <v>2549</v>
      </c>
      <c r="F620" s="910">
        <v>44704</v>
      </c>
      <c r="G620" s="10" t="s">
        <v>8</v>
      </c>
      <c r="H620" s="364" t="s">
        <v>1036</v>
      </c>
      <c r="I620" s="157">
        <f t="shared" si="128"/>
        <v>4.8</v>
      </c>
      <c r="J620" s="608">
        <v>4.8</v>
      </c>
      <c r="K620" s="608">
        <v>0</v>
      </c>
      <c r="L620" s="390">
        <v>0</v>
      </c>
      <c r="M620" s="596" t="s">
        <v>268</v>
      </c>
      <c r="N620" s="596" t="s">
        <v>268</v>
      </c>
      <c r="O620" s="596" t="s">
        <v>269</v>
      </c>
      <c r="P620" s="606" t="s">
        <v>269</v>
      </c>
      <c r="Q620" s="596" t="s">
        <v>269</v>
      </c>
      <c r="R620" s="596" t="s">
        <v>268</v>
      </c>
      <c r="S620" s="596" t="s">
        <v>268</v>
      </c>
      <c r="T620" s="916" t="s">
        <v>1120</v>
      </c>
      <c r="U620" s="14"/>
      <c r="V620" s="14">
        <f t="shared" si="132"/>
        <v>0</v>
      </c>
      <c r="W620" s="13"/>
      <c r="X620" s="123"/>
      <c r="Y620" s="14"/>
      <c r="Z620" s="14">
        <f t="shared" si="129"/>
        <v>0</v>
      </c>
      <c r="AB620" s="14"/>
      <c r="AC620" s="14">
        <f t="shared" si="133"/>
        <v>0</v>
      </c>
      <c r="AD620" s="14"/>
      <c r="AE620" s="14">
        <f t="shared" si="134"/>
        <v>0</v>
      </c>
      <c r="AF620" s="14"/>
      <c r="AG620" s="14"/>
      <c r="AH620" s="178">
        <v>0</v>
      </c>
      <c r="AI620" s="14">
        <f t="shared" si="135"/>
        <v>0</v>
      </c>
      <c r="AJ620" s="14"/>
      <c r="AK620" s="14">
        <f t="shared" si="130"/>
        <v>0</v>
      </c>
      <c r="AL620" s="14">
        <f t="shared" si="131"/>
        <v>0</v>
      </c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</row>
    <row r="621" spans="2:61" s="139" customFormat="1" ht="13.8" outlineLevel="1">
      <c r="B621" s="976"/>
      <c r="C621" s="977"/>
      <c r="D621" s="319" t="s">
        <v>2265</v>
      </c>
      <c r="E621" s="976"/>
      <c r="F621" s="911"/>
      <c r="G621" s="10" t="s">
        <v>8</v>
      </c>
      <c r="H621" s="364" t="s">
        <v>1036</v>
      </c>
      <c r="I621" s="157">
        <f t="shared" si="128"/>
        <v>55.2</v>
      </c>
      <c r="J621" s="608">
        <v>55.2</v>
      </c>
      <c r="K621" s="608">
        <v>0</v>
      </c>
      <c r="L621" s="390">
        <v>0</v>
      </c>
      <c r="M621" s="596" t="s">
        <v>268</v>
      </c>
      <c r="N621" s="596" t="s">
        <v>268</v>
      </c>
      <c r="O621" s="596" t="s">
        <v>269</v>
      </c>
      <c r="P621" s="606" t="s">
        <v>269</v>
      </c>
      <c r="Q621" s="596" t="s">
        <v>269</v>
      </c>
      <c r="R621" s="596" t="s">
        <v>268</v>
      </c>
      <c r="S621" s="596" t="s">
        <v>268</v>
      </c>
      <c r="T621" s="917"/>
      <c r="U621" s="14"/>
      <c r="V621" s="14">
        <f t="shared" si="132"/>
        <v>0</v>
      </c>
      <c r="W621" s="13"/>
      <c r="X621" s="123"/>
      <c r="Y621" s="14"/>
      <c r="Z621" s="14">
        <f t="shared" si="129"/>
        <v>0</v>
      </c>
      <c r="AB621" s="14"/>
      <c r="AC621" s="14">
        <f t="shared" si="133"/>
        <v>0</v>
      </c>
      <c r="AD621" s="14"/>
      <c r="AE621" s="14">
        <f t="shared" si="134"/>
        <v>0</v>
      </c>
      <c r="AF621" s="14"/>
      <c r="AG621" s="14"/>
      <c r="AH621" s="178">
        <v>0</v>
      </c>
      <c r="AI621" s="14">
        <f t="shared" si="135"/>
        <v>0</v>
      </c>
      <c r="AJ621" s="14"/>
      <c r="AK621" s="14">
        <f t="shared" si="130"/>
        <v>0</v>
      </c>
      <c r="AL621" s="14">
        <f t="shared" si="131"/>
        <v>0</v>
      </c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</row>
    <row r="622" spans="2:61" s="139" customFormat="1" ht="13.8" outlineLevel="1">
      <c r="B622" s="976" t="s">
        <v>2171</v>
      </c>
      <c r="C622" s="984" t="s">
        <v>2266</v>
      </c>
      <c r="D622" s="552" t="s">
        <v>317</v>
      </c>
      <c r="E622" s="976" t="s">
        <v>2521</v>
      </c>
      <c r="F622" s="983">
        <v>44703</v>
      </c>
      <c r="G622" s="10" t="s">
        <v>8</v>
      </c>
      <c r="H622" s="364" t="s">
        <v>1035</v>
      </c>
      <c r="I622" s="157">
        <f t="shared" si="128"/>
        <v>55</v>
      </c>
      <c r="J622" s="237">
        <v>25</v>
      </c>
      <c r="K622" s="237">
        <v>30</v>
      </c>
      <c r="L622" s="390">
        <v>0</v>
      </c>
      <c r="M622" s="606" t="s">
        <v>268</v>
      </c>
      <c r="N622" s="606" t="s">
        <v>268</v>
      </c>
      <c r="O622" s="606" t="s">
        <v>269</v>
      </c>
      <c r="P622" s="606" t="s">
        <v>268</v>
      </c>
      <c r="Q622" s="606" t="s">
        <v>269</v>
      </c>
      <c r="R622" s="606" t="s">
        <v>268</v>
      </c>
      <c r="S622" s="606" t="s">
        <v>268</v>
      </c>
      <c r="T622" s="916" t="s">
        <v>2061</v>
      </c>
      <c r="U622" s="14"/>
      <c r="V622" s="14">
        <f t="shared" si="132"/>
        <v>0</v>
      </c>
      <c r="W622" s="13"/>
      <c r="X622" s="123"/>
      <c r="Y622" s="14"/>
      <c r="Z622" s="14">
        <f t="shared" si="129"/>
        <v>0</v>
      </c>
      <c r="AB622" s="14"/>
      <c r="AC622" s="14">
        <f t="shared" si="133"/>
        <v>0</v>
      </c>
      <c r="AD622" s="14"/>
      <c r="AE622" s="14">
        <f t="shared" si="134"/>
        <v>0</v>
      </c>
      <c r="AF622" s="14"/>
      <c r="AG622" s="14"/>
      <c r="AH622" s="178">
        <v>0</v>
      </c>
      <c r="AI622" s="14">
        <f t="shared" si="135"/>
        <v>0</v>
      </c>
      <c r="AJ622" s="14"/>
      <c r="AK622" s="14">
        <f t="shared" si="130"/>
        <v>0</v>
      </c>
      <c r="AL622" s="14">
        <f t="shared" si="131"/>
        <v>0</v>
      </c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</row>
    <row r="623" spans="2:61" s="139" customFormat="1" ht="13.8" outlineLevel="1">
      <c r="B623" s="976"/>
      <c r="C623" s="984"/>
      <c r="D623" s="552" t="s">
        <v>2267</v>
      </c>
      <c r="E623" s="976"/>
      <c r="F623" s="983"/>
      <c r="G623" s="10" t="s">
        <v>8</v>
      </c>
      <c r="H623" s="364" t="s">
        <v>1035</v>
      </c>
      <c r="I623" s="155">
        <f t="shared" si="128"/>
        <v>45</v>
      </c>
      <c r="J623" s="237">
        <v>45</v>
      </c>
      <c r="K623" s="237">
        <v>0</v>
      </c>
      <c r="L623" s="391">
        <v>0</v>
      </c>
      <c r="M623" s="606" t="s">
        <v>268</v>
      </c>
      <c r="N623" s="606" t="s">
        <v>268</v>
      </c>
      <c r="O623" s="606" t="s">
        <v>269</v>
      </c>
      <c r="P623" s="606" t="s">
        <v>268</v>
      </c>
      <c r="Q623" s="606" t="s">
        <v>269</v>
      </c>
      <c r="R623" s="606" t="s">
        <v>268</v>
      </c>
      <c r="S623" s="606" t="s">
        <v>268</v>
      </c>
      <c r="T623" s="923"/>
      <c r="U623" s="14"/>
      <c r="V623" s="14">
        <f t="shared" si="132"/>
        <v>0</v>
      </c>
      <c r="W623" s="13"/>
      <c r="X623" s="123"/>
      <c r="Y623" s="14"/>
      <c r="Z623" s="14">
        <f t="shared" si="129"/>
        <v>0</v>
      </c>
      <c r="AB623" s="14"/>
      <c r="AC623" s="14">
        <f t="shared" si="133"/>
        <v>0</v>
      </c>
      <c r="AD623" s="14"/>
      <c r="AE623" s="14">
        <f t="shared" si="134"/>
        <v>0</v>
      </c>
      <c r="AF623" s="14"/>
      <c r="AG623" s="14"/>
      <c r="AH623" s="178">
        <v>0</v>
      </c>
      <c r="AI623" s="14">
        <f t="shared" si="135"/>
        <v>0</v>
      </c>
      <c r="AJ623" s="14"/>
      <c r="AK623" s="14">
        <f t="shared" si="130"/>
        <v>0</v>
      </c>
      <c r="AL623" s="14">
        <f t="shared" si="131"/>
        <v>0</v>
      </c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</row>
    <row r="624" spans="2:61" s="139" customFormat="1" ht="13.8" outlineLevel="1">
      <c r="B624" s="976" t="s">
        <v>2172</v>
      </c>
      <c r="C624" s="984" t="s">
        <v>2268</v>
      </c>
      <c r="D624" s="552" t="s">
        <v>317</v>
      </c>
      <c r="E624" s="976" t="s">
        <v>2543</v>
      </c>
      <c r="F624" s="983">
        <v>44704</v>
      </c>
      <c r="G624" s="10" t="s">
        <v>8</v>
      </c>
      <c r="H624" s="364" t="s">
        <v>1036</v>
      </c>
      <c r="I624" s="155">
        <f t="shared" si="128"/>
        <v>34.799999999999997</v>
      </c>
      <c r="J624" s="608">
        <v>4.8</v>
      </c>
      <c r="K624" s="608">
        <v>30</v>
      </c>
      <c r="L624" s="391">
        <v>0</v>
      </c>
      <c r="M624" s="606" t="s">
        <v>268</v>
      </c>
      <c r="N624" s="606" t="s">
        <v>268</v>
      </c>
      <c r="O624" s="606" t="s">
        <v>269</v>
      </c>
      <c r="P624" s="606" t="s">
        <v>268</v>
      </c>
      <c r="Q624" s="606" t="s">
        <v>269</v>
      </c>
      <c r="R624" s="606" t="s">
        <v>268</v>
      </c>
      <c r="S624" s="606" t="s">
        <v>268</v>
      </c>
      <c r="T624" s="916" t="s">
        <v>2430</v>
      </c>
      <c r="U624" s="14"/>
      <c r="V624" s="14">
        <f t="shared" si="132"/>
        <v>0</v>
      </c>
      <c r="W624" s="13"/>
      <c r="X624" s="123"/>
      <c r="Y624" s="14"/>
      <c r="Z624" s="14">
        <f t="shared" si="129"/>
        <v>0</v>
      </c>
      <c r="AB624" s="14"/>
      <c r="AC624" s="14">
        <f t="shared" si="133"/>
        <v>0</v>
      </c>
      <c r="AD624" s="14"/>
      <c r="AE624" s="14">
        <f t="shared" si="134"/>
        <v>0</v>
      </c>
      <c r="AF624" s="14"/>
      <c r="AG624" s="14"/>
      <c r="AH624" s="178">
        <v>0</v>
      </c>
      <c r="AI624" s="14">
        <f t="shared" si="135"/>
        <v>0</v>
      </c>
      <c r="AJ624" s="14"/>
      <c r="AK624" s="14">
        <f t="shared" si="130"/>
        <v>0</v>
      </c>
      <c r="AL624" s="14">
        <f t="shared" si="131"/>
        <v>0</v>
      </c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</row>
    <row r="625" spans="2:61" s="139" customFormat="1" ht="13.8" outlineLevel="1">
      <c r="B625" s="976"/>
      <c r="C625" s="984"/>
      <c r="D625" s="552" t="s">
        <v>443</v>
      </c>
      <c r="E625" s="976"/>
      <c r="F625" s="983"/>
      <c r="G625" s="10" t="s">
        <v>8</v>
      </c>
      <c r="H625" s="364" t="s">
        <v>1036</v>
      </c>
      <c r="I625" s="155">
        <f t="shared" si="128"/>
        <v>4.8</v>
      </c>
      <c r="J625" s="237">
        <v>4.8</v>
      </c>
      <c r="K625" s="237">
        <v>0</v>
      </c>
      <c r="L625" s="391">
        <v>0</v>
      </c>
      <c r="M625" s="606" t="s">
        <v>268</v>
      </c>
      <c r="N625" s="606" t="s">
        <v>268</v>
      </c>
      <c r="O625" s="606" t="s">
        <v>269</v>
      </c>
      <c r="P625" s="606" t="s">
        <v>268</v>
      </c>
      <c r="Q625" s="606" t="s">
        <v>269</v>
      </c>
      <c r="R625" s="606" t="s">
        <v>268</v>
      </c>
      <c r="S625" s="606" t="s">
        <v>268</v>
      </c>
      <c r="T625" s="923"/>
      <c r="U625" s="14"/>
      <c r="V625" s="14">
        <f t="shared" si="132"/>
        <v>0</v>
      </c>
      <c r="W625" s="13"/>
      <c r="X625" s="123"/>
      <c r="Y625" s="14"/>
      <c r="Z625" s="14">
        <f t="shared" si="129"/>
        <v>0</v>
      </c>
      <c r="AB625" s="14"/>
      <c r="AC625" s="14">
        <f t="shared" si="133"/>
        <v>0</v>
      </c>
      <c r="AD625" s="14"/>
      <c r="AE625" s="14">
        <f t="shared" si="134"/>
        <v>0</v>
      </c>
      <c r="AF625" s="14"/>
      <c r="AG625" s="14"/>
      <c r="AH625" s="178">
        <v>0</v>
      </c>
      <c r="AI625" s="14">
        <f t="shared" si="135"/>
        <v>0</v>
      </c>
      <c r="AJ625" s="14"/>
      <c r="AK625" s="14">
        <f t="shared" si="130"/>
        <v>0</v>
      </c>
      <c r="AL625" s="14">
        <f t="shared" si="131"/>
        <v>0</v>
      </c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</row>
    <row r="626" spans="2:61" s="139" customFormat="1" ht="13.8" outlineLevel="1">
      <c r="B626" s="976"/>
      <c r="C626" s="984"/>
      <c r="D626" s="552" t="s">
        <v>444</v>
      </c>
      <c r="E626" s="976"/>
      <c r="F626" s="983"/>
      <c r="G626" s="10" t="s">
        <v>8</v>
      </c>
      <c r="H626" s="364" t="s">
        <v>1036</v>
      </c>
      <c r="I626" s="155">
        <f t="shared" si="128"/>
        <v>4.8</v>
      </c>
      <c r="J626" s="237">
        <v>4.8</v>
      </c>
      <c r="K626" s="237">
        <v>0</v>
      </c>
      <c r="L626" s="391">
        <v>0</v>
      </c>
      <c r="M626" s="606" t="s">
        <v>268</v>
      </c>
      <c r="N626" s="606" t="s">
        <v>268</v>
      </c>
      <c r="O626" s="606" t="s">
        <v>269</v>
      </c>
      <c r="P626" s="606" t="s">
        <v>268</v>
      </c>
      <c r="Q626" s="606" t="s">
        <v>269</v>
      </c>
      <c r="R626" s="606" t="s">
        <v>268</v>
      </c>
      <c r="S626" s="606" t="s">
        <v>268</v>
      </c>
      <c r="T626" s="923"/>
      <c r="U626" s="14"/>
      <c r="V626" s="14">
        <f t="shared" si="132"/>
        <v>0</v>
      </c>
      <c r="W626" s="13"/>
      <c r="X626" s="123"/>
      <c r="Y626" s="14"/>
      <c r="Z626" s="14">
        <f t="shared" si="129"/>
        <v>0</v>
      </c>
      <c r="AB626" s="14"/>
      <c r="AC626" s="14">
        <f t="shared" si="133"/>
        <v>0</v>
      </c>
      <c r="AD626" s="14"/>
      <c r="AE626" s="14">
        <f t="shared" si="134"/>
        <v>0</v>
      </c>
      <c r="AF626" s="14"/>
      <c r="AG626" s="14"/>
      <c r="AH626" s="178">
        <v>0</v>
      </c>
      <c r="AI626" s="14">
        <f t="shared" si="135"/>
        <v>0</v>
      </c>
      <c r="AJ626" s="14"/>
      <c r="AK626" s="14">
        <f t="shared" si="130"/>
        <v>0</v>
      </c>
      <c r="AL626" s="14">
        <f t="shared" si="131"/>
        <v>0</v>
      </c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</row>
    <row r="627" spans="2:61" s="139" customFormat="1" ht="13.8" outlineLevel="1">
      <c r="B627" s="976"/>
      <c r="C627" s="984"/>
      <c r="D627" s="552" t="s">
        <v>445</v>
      </c>
      <c r="E627" s="976"/>
      <c r="F627" s="983"/>
      <c r="G627" s="10" t="s">
        <v>8</v>
      </c>
      <c r="H627" s="364" t="s">
        <v>1036</v>
      </c>
      <c r="I627" s="155">
        <f t="shared" si="128"/>
        <v>100.19999999999999</v>
      </c>
      <c r="J627" s="237">
        <v>100.19999999999999</v>
      </c>
      <c r="K627" s="237">
        <v>0</v>
      </c>
      <c r="L627" s="391">
        <v>0</v>
      </c>
      <c r="M627" s="606" t="s">
        <v>268</v>
      </c>
      <c r="N627" s="606" t="s">
        <v>268</v>
      </c>
      <c r="O627" s="606" t="s">
        <v>269</v>
      </c>
      <c r="P627" s="606" t="s">
        <v>268</v>
      </c>
      <c r="Q627" s="606" t="s">
        <v>269</v>
      </c>
      <c r="R627" s="606" t="s">
        <v>268</v>
      </c>
      <c r="S627" s="606" t="s">
        <v>268</v>
      </c>
      <c r="T627" s="923"/>
      <c r="U627" s="14"/>
      <c r="V627" s="14">
        <f t="shared" si="132"/>
        <v>0</v>
      </c>
      <c r="W627" s="13"/>
      <c r="X627" s="123"/>
      <c r="Y627" s="14"/>
      <c r="Z627" s="14">
        <f t="shared" si="129"/>
        <v>0</v>
      </c>
      <c r="AB627" s="14"/>
      <c r="AC627" s="14">
        <f t="shared" si="133"/>
        <v>0</v>
      </c>
      <c r="AD627" s="14"/>
      <c r="AE627" s="14">
        <f t="shared" si="134"/>
        <v>0</v>
      </c>
      <c r="AF627" s="14"/>
      <c r="AG627" s="14"/>
      <c r="AH627" s="178">
        <v>0</v>
      </c>
      <c r="AI627" s="14">
        <f t="shared" si="135"/>
        <v>0</v>
      </c>
      <c r="AJ627" s="14"/>
      <c r="AK627" s="14">
        <f t="shared" si="130"/>
        <v>0</v>
      </c>
      <c r="AL627" s="14">
        <f t="shared" si="131"/>
        <v>0</v>
      </c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</row>
    <row r="628" spans="2:61" s="139" customFormat="1" ht="13.8" outlineLevel="1">
      <c r="B628" s="976"/>
      <c r="C628" s="984"/>
      <c r="D628" s="552" t="s">
        <v>446</v>
      </c>
      <c r="E628" s="976"/>
      <c r="F628" s="983"/>
      <c r="G628" s="10" t="s">
        <v>8</v>
      </c>
      <c r="H628" s="364" t="s">
        <v>1036</v>
      </c>
      <c r="I628" s="155">
        <f t="shared" si="128"/>
        <v>4.8</v>
      </c>
      <c r="J628" s="237">
        <v>4.8</v>
      </c>
      <c r="K628" s="237">
        <v>0</v>
      </c>
      <c r="L628" s="391">
        <v>0</v>
      </c>
      <c r="M628" s="606" t="s">
        <v>268</v>
      </c>
      <c r="N628" s="606" t="s">
        <v>268</v>
      </c>
      <c r="O628" s="606" t="s">
        <v>269</v>
      </c>
      <c r="P628" s="606" t="s">
        <v>268</v>
      </c>
      <c r="Q628" s="606" t="s">
        <v>269</v>
      </c>
      <c r="R628" s="606" t="s">
        <v>268</v>
      </c>
      <c r="S628" s="606" t="s">
        <v>268</v>
      </c>
      <c r="T628" s="923"/>
      <c r="U628" s="14"/>
      <c r="V628" s="14">
        <f t="shared" si="132"/>
        <v>0</v>
      </c>
      <c r="W628" s="13"/>
      <c r="X628" s="123"/>
      <c r="Y628" s="14"/>
      <c r="Z628" s="14">
        <f t="shared" si="129"/>
        <v>0</v>
      </c>
      <c r="AB628" s="14"/>
      <c r="AC628" s="14">
        <f t="shared" si="133"/>
        <v>0</v>
      </c>
      <c r="AD628" s="14"/>
      <c r="AE628" s="14">
        <f t="shared" si="134"/>
        <v>0</v>
      </c>
      <c r="AF628" s="14"/>
      <c r="AG628" s="14"/>
      <c r="AH628" s="178">
        <v>0</v>
      </c>
      <c r="AI628" s="14">
        <f t="shared" si="135"/>
        <v>0</v>
      </c>
      <c r="AJ628" s="14"/>
      <c r="AK628" s="14">
        <f t="shared" si="130"/>
        <v>0</v>
      </c>
      <c r="AL628" s="14">
        <f t="shared" si="131"/>
        <v>0</v>
      </c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</row>
    <row r="629" spans="2:61" s="139" customFormat="1" ht="13.8" outlineLevel="1">
      <c r="B629" s="976"/>
      <c r="C629" s="984"/>
      <c r="D629" s="552" t="s">
        <v>447</v>
      </c>
      <c r="E629" s="976"/>
      <c r="F629" s="983"/>
      <c r="G629" s="10" t="s">
        <v>8</v>
      </c>
      <c r="H629" s="364" t="s">
        <v>1036</v>
      </c>
      <c r="I629" s="155">
        <f t="shared" si="128"/>
        <v>4.8</v>
      </c>
      <c r="J629" s="237">
        <v>4.8</v>
      </c>
      <c r="K629" s="237">
        <v>0</v>
      </c>
      <c r="L629" s="391">
        <v>0</v>
      </c>
      <c r="M629" s="606" t="s">
        <v>268</v>
      </c>
      <c r="N629" s="606" t="s">
        <v>268</v>
      </c>
      <c r="O629" s="606" t="s">
        <v>269</v>
      </c>
      <c r="P629" s="606" t="s">
        <v>268</v>
      </c>
      <c r="Q629" s="606" t="s">
        <v>269</v>
      </c>
      <c r="R629" s="606" t="s">
        <v>268</v>
      </c>
      <c r="S629" s="606" t="s">
        <v>268</v>
      </c>
      <c r="T629" s="923"/>
      <c r="U629" s="14"/>
      <c r="V629" s="14">
        <f t="shared" si="132"/>
        <v>0</v>
      </c>
      <c r="W629" s="13"/>
      <c r="X629" s="123"/>
      <c r="Y629" s="14"/>
      <c r="Z629" s="14">
        <f t="shared" si="129"/>
        <v>0</v>
      </c>
      <c r="AB629" s="14"/>
      <c r="AC629" s="14">
        <f t="shared" si="133"/>
        <v>0</v>
      </c>
      <c r="AD629" s="14"/>
      <c r="AE629" s="14">
        <f t="shared" si="134"/>
        <v>0</v>
      </c>
      <c r="AF629" s="14"/>
      <c r="AG629" s="14"/>
      <c r="AH629" s="178">
        <v>0</v>
      </c>
      <c r="AI629" s="14">
        <f t="shared" si="135"/>
        <v>0</v>
      </c>
      <c r="AJ629" s="14"/>
      <c r="AK629" s="14">
        <f t="shared" si="130"/>
        <v>0</v>
      </c>
      <c r="AL629" s="14">
        <f t="shared" si="131"/>
        <v>0</v>
      </c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</row>
    <row r="630" spans="2:61" s="139" customFormat="1" ht="13.05" customHeight="1" outlineLevel="1">
      <c r="B630" s="976"/>
      <c r="C630" s="984"/>
      <c r="D630" s="552" t="s">
        <v>448</v>
      </c>
      <c r="E630" s="976"/>
      <c r="F630" s="983"/>
      <c r="G630" s="10" t="s">
        <v>8</v>
      </c>
      <c r="H630" s="364" t="s">
        <v>1036</v>
      </c>
      <c r="I630" s="155">
        <f t="shared" si="128"/>
        <v>4.8</v>
      </c>
      <c r="J630" s="237">
        <v>4.8</v>
      </c>
      <c r="K630" s="237">
        <v>0</v>
      </c>
      <c r="L630" s="391">
        <v>0</v>
      </c>
      <c r="M630" s="606" t="s">
        <v>268</v>
      </c>
      <c r="N630" s="606" t="s">
        <v>268</v>
      </c>
      <c r="O630" s="606" t="s">
        <v>269</v>
      </c>
      <c r="P630" s="606" t="s">
        <v>268</v>
      </c>
      <c r="Q630" s="606" t="s">
        <v>269</v>
      </c>
      <c r="R630" s="606" t="s">
        <v>268</v>
      </c>
      <c r="S630" s="606" t="s">
        <v>268</v>
      </c>
      <c r="T630" s="923"/>
      <c r="U630" s="14"/>
      <c r="V630" s="14">
        <f t="shared" si="132"/>
        <v>0</v>
      </c>
      <c r="W630" s="13"/>
      <c r="X630" s="123"/>
      <c r="Y630" s="14"/>
      <c r="Z630" s="14">
        <f t="shared" si="129"/>
        <v>0</v>
      </c>
      <c r="AB630" s="14"/>
      <c r="AC630" s="14">
        <f t="shared" si="133"/>
        <v>0</v>
      </c>
      <c r="AD630" s="14"/>
      <c r="AE630" s="14">
        <f t="shared" si="134"/>
        <v>0</v>
      </c>
      <c r="AF630" s="14"/>
      <c r="AG630" s="14"/>
      <c r="AH630" s="178">
        <v>0</v>
      </c>
      <c r="AI630" s="14">
        <f t="shared" si="135"/>
        <v>0</v>
      </c>
      <c r="AJ630" s="14"/>
      <c r="AK630" s="14">
        <f t="shared" si="130"/>
        <v>0</v>
      </c>
      <c r="AL630" s="14">
        <f t="shared" si="131"/>
        <v>0</v>
      </c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</row>
    <row r="631" spans="2:61" s="139" customFormat="1" ht="13.8" outlineLevel="1">
      <c r="B631" s="976"/>
      <c r="C631" s="984"/>
      <c r="D631" s="552" t="s">
        <v>449</v>
      </c>
      <c r="E631" s="976"/>
      <c r="F631" s="983"/>
      <c r="G631" s="10" t="s">
        <v>8</v>
      </c>
      <c r="H631" s="364" t="s">
        <v>1036</v>
      </c>
      <c r="I631" s="155">
        <f t="shared" si="128"/>
        <v>4.8</v>
      </c>
      <c r="J631" s="237">
        <v>4.8</v>
      </c>
      <c r="K631" s="237">
        <v>0</v>
      </c>
      <c r="L631" s="391">
        <v>0</v>
      </c>
      <c r="M631" s="606" t="s">
        <v>268</v>
      </c>
      <c r="N631" s="606" t="s">
        <v>268</v>
      </c>
      <c r="O631" s="606" t="s">
        <v>269</v>
      </c>
      <c r="P631" s="606" t="s">
        <v>268</v>
      </c>
      <c r="Q631" s="606" t="s">
        <v>269</v>
      </c>
      <c r="R631" s="606" t="s">
        <v>268</v>
      </c>
      <c r="S631" s="606" t="s">
        <v>268</v>
      </c>
      <c r="T631" s="923"/>
      <c r="U631" s="14"/>
      <c r="V631" s="14">
        <f t="shared" si="132"/>
        <v>0</v>
      </c>
      <c r="W631" s="13"/>
      <c r="X631" s="123"/>
      <c r="Y631" s="14"/>
      <c r="Z631" s="14">
        <f t="shared" si="129"/>
        <v>0</v>
      </c>
      <c r="AB631" s="14"/>
      <c r="AC631" s="14">
        <f t="shared" si="133"/>
        <v>0</v>
      </c>
      <c r="AD631" s="14"/>
      <c r="AE631" s="14">
        <f t="shared" si="134"/>
        <v>0</v>
      </c>
      <c r="AF631" s="14"/>
      <c r="AG631" s="14"/>
      <c r="AH631" s="178">
        <v>0</v>
      </c>
      <c r="AI631" s="14">
        <f t="shared" si="135"/>
        <v>0</v>
      </c>
      <c r="AJ631" s="14"/>
      <c r="AK631" s="14">
        <f t="shared" si="130"/>
        <v>0</v>
      </c>
      <c r="AL631" s="14">
        <f t="shared" si="131"/>
        <v>0</v>
      </c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</row>
    <row r="632" spans="2:61" s="139" customFormat="1" ht="13.8" outlineLevel="1">
      <c r="B632" s="976"/>
      <c r="C632" s="984"/>
      <c r="D632" s="552" t="s">
        <v>450</v>
      </c>
      <c r="E632" s="976"/>
      <c r="F632" s="983"/>
      <c r="G632" s="10" t="s">
        <v>8</v>
      </c>
      <c r="H632" s="364" t="s">
        <v>1036</v>
      </c>
      <c r="I632" s="155">
        <f t="shared" si="128"/>
        <v>4.8</v>
      </c>
      <c r="J632" s="237">
        <v>4.8</v>
      </c>
      <c r="K632" s="237">
        <v>0</v>
      </c>
      <c r="L632" s="391">
        <v>0</v>
      </c>
      <c r="M632" s="606" t="s">
        <v>268</v>
      </c>
      <c r="N632" s="606" t="s">
        <v>268</v>
      </c>
      <c r="O632" s="606" t="s">
        <v>269</v>
      </c>
      <c r="P632" s="606" t="s">
        <v>268</v>
      </c>
      <c r="Q632" s="606" t="s">
        <v>269</v>
      </c>
      <c r="R632" s="606" t="s">
        <v>268</v>
      </c>
      <c r="S632" s="606" t="s">
        <v>268</v>
      </c>
      <c r="T632" s="923"/>
      <c r="U632" s="14"/>
      <c r="V632" s="14">
        <f t="shared" si="132"/>
        <v>0</v>
      </c>
      <c r="W632" s="13"/>
      <c r="X632" s="123"/>
      <c r="Y632" s="14"/>
      <c r="Z632" s="14">
        <f t="shared" si="129"/>
        <v>0</v>
      </c>
      <c r="AB632" s="14"/>
      <c r="AC632" s="14">
        <f t="shared" si="133"/>
        <v>0</v>
      </c>
      <c r="AD632" s="14"/>
      <c r="AE632" s="14">
        <f t="shared" si="134"/>
        <v>0</v>
      </c>
      <c r="AF632" s="14"/>
      <c r="AG632" s="14"/>
      <c r="AH632" s="178">
        <v>0</v>
      </c>
      <c r="AI632" s="14">
        <f t="shared" si="135"/>
        <v>0</v>
      </c>
      <c r="AJ632" s="14"/>
      <c r="AK632" s="14">
        <f t="shared" si="130"/>
        <v>0</v>
      </c>
      <c r="AL632" s="14">
        <f t="shared" si="131"/>
        <v>0</v>
      </c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</row>
    <row r="633" spans="2:61" s="139" customFormat="1" ht="13.8" outlineLevel="1">
      <c r="B633" s="976"/>
      <c r="C633" s="984"/>
      <c r="D633" s="552" t="s">
        <v>451</v>
      </c>
      <c r="E633" s="976"/>
      <c r="F633" s="983"/>
      <c r="G633" s="10" t="s">
        <v>8</v>
      </c>
      <c r="H633" s="364" t="s">
        <v>1036</v>
      </c>
      <c r="I633" s="155">
        <f t="shared" si="128"/>
        <v>4.8</v>
      </c>
      <c r="J633" s="237">
        <v>4.8</v>
      </c>
      <c r="K633" s="237">
        <v>0</v>
      </c>
      <c r="L633" s="391">
        <v>0</v>
      </c>
      <c r="M633" s="606" t="s">
        <v>268</v>
      </c>
      <c r="N633" s="606" t="s">
        <v>268</v>
      </c>
      <c r="O633" s="606" t="s">
        <v>269</v>
      </c>
      <c r="P633" s="606" t="s">
        <v>268</v>
      </c>
      <c r="Q633" s="606" t="s">
        <v>269</v>
      </c>
      <c r="R633" s="606" t="s">
        <v>268</v>
      </c>
      <c r="S633" s="606" t="s">
        <v>268</v>
      </c>
      <c r="T633" s="923"/>
      <c r="U633" s="14"/>
      <c r="V633" s="14">
        <f t="shared" si="132"/>
        <v>0</v>
      </c>
      <c r="W633" s="13"/>
      <c r="X633" s="123"/>
      <c r="Y633" s="14"/>
      <c r="Z633" s="14">
        <f t="shared" si="129"/>
        <v>0</v>
      </c>
      <c r="AB633" s="14"/>
      <c r="AC633" s="14">
        <f t="shared" si="133"/>
        <v>0</v>
      </c>
      <c r="AD633" s="14"/>
      <c r="AE633" s="14">
        <f t="shared" si="134"/>
        <v>0</v>
      </c>
      <c r="AF633" s="14"/>
      <c r="AG633" s="14"/>
      <c r="AH633" s="178">
        <v>0</v>
      </c>
      <c r="AI633" s="14">
        <f t="shared" si="135"/>
        <v>0</v>
      </c>
      <c r="AJ633" s="14"/>
      <c r="AK633" s="14">
        <f t="shared" si="130"/>
        <v>0</v>
      </c>
      <c r="AL633" s="14">
        <f t="shared" si="131"/>
        <v>0</v>
      </c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</row>
    <row r="634" spans="2:61" s="139" customFormat="1" ht="13.8" outlineLevel="1">
      <c r="B634" s="976"/>
      <c r="C634" s="984"/>
      <c r="D634" s="552" t="s">
        <v>452</v>
      </c>
      <c r="E634" s="976"/>
      <c r="F634" s="983"/>
      <c r="G634" s="10" t="s">
        <v>8</v>
      </c>
      <c r="H634" s="364" t="s">
        <v>1036</v>
      </c>
      <c r="I634" s="155">
        <f t="shared" si="128"/>
        <v>4.8</v>
      </c>
      <c r="J634" s="237">
        <v>4.8</v>
      </c>
      <c r="K634" s="237">
        <v>0</v>
      </c>
      <c r="L634" s="391">
        <v>0</v>
      </c>
      <c r="M634" s="606" t="s">
        <v>268</v>
      </c>
      <c r="N634" s="606" t="s">
        <v>268</v>
      </c>
      <c r="O634" s="606" t="s">
        <v>269</v>
      </c>
      <c r="P634" s="606" t="s">
        <v>268</v>
      </c>
      <c r="Q634" s="606" t="s">
        <v>269</v>
      </c>
      <c r="R634" s="606" t="s">
        <v>268</v>
      </c>
      <c r="S634" s="606" t="s">
        <v>268</v>
      </c>
      <c r="T634" s="923"/>
      <c r="U634" s="14"/>
      <c r="V634" s="14">
        <f t="shared" si="132"/>
        <v>0</v>
      </c>
      <c r="W634" s="13"/>
      <c r="X634" s="123"/>
      <c r="Y634" s="14"/>
      <c r="Z634" s="14">
        <f t="shared" si="129"/>
        <v>0</v>
      </c>
      <c r="AB634" s="14"/>
      <c r="AC634" s="14">
        <f t="shared" si="133"/>
        <v>0</v>
      </c>
      <c r="AD634" s="14"/>
      <c r="AE634" s="14">
        <f t="shared" si="134"/>
        <v>0</v>
      </c>
      <c r="AF634" s="14"/>
      <c r="AG634" s="14"/>
      <c r="AH634" s="178">
        <v>0</v>
      </c>
      <c r="AI634" s="14">
        <f t="shared" si="135"/>
        <v>0</v>
      </c>
      <c r="AJ634" s="14"/>
      <c r="AK634" s="14">
        <f t="shared" si="130"/>
        <v>0</v>
      </c>
      <c r="AL634" s="14">
        <f t="shared" si="131"/>
        <v>0</v>
      </c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</row>
    <row r="635" spans="2:61" s="139" customFormat="1" ht="13.8" outlineLevel="1">
      <c r="B635" s="976" t="s">
        <v>2173</v>
      </c>
      <c r="C635" s="984" t="s">
        <v>2269</v>
      </c>
      <c r="D635" s="552" t="s">
        <v>317</v>
      </c>
      <c r="E635" s="976" t="s">
        <v>2550</v>
      </c>
      <c r="F635" s="910">
        <v>44704</v>
      </c>
      <c r="G635" s="10" t="s">
        <v>8</v>
      </c>
      <c r="H635" s="364" t="s">
        <v>1036</v>
      </c>
      <c r="I635" s="155">
        <f t="shared" si="128"/>
        <v>4.8</v>
      </c>
      <c r="J635" s="608">
        <v>4.8</v>
      </c>
      <c r="K635" s="608">
        <v>0</v>
      </c>
      <c r="L635" s="391">
        <v>0</v>
      </c>
      <c r="M635" s="606" t="s">
        <v>268</v>
      </c>
      <c r="N635" s="606" t="s">
        <v>268</v>
      </c>
      <c r="O635" s="606" t="s">
        <v>269</v>
      </c>
      <c r="P635" s="606" t="s">
        <v>268</v>
      </c>
      <c r="Q635" s="606" t="s">
        <v>269</v>
      </c>
      <c r="R635" s="606" t="s">
        <v>268</v>
      </c>
      <c r="S635" s="606" t="s">
        <v>268</v>
      </c>
      <c r="T635" s="916" t="s">
        <v>2426</v>
      </c>
      <c r="U635" s="14"/>
      <c r="V635" s="14">
        <f t="shared" si="132"/>
        <v>0</v>
      </c>
      <c r="W635" s="13"/>
      <c r="X635" s="123"/>
      <c r="Y635" s="14"/>
      <c r="Z635" s="14">
        <f t="shared" si="129"/>
        <v>0</v>
      </c>
      <c r="AB635" s="14"/>
      <c r="AC635" s="14">
        <f t="shared" si="133"/>
        <v>0</v>
      </c>
      <c r="AD635" s="14"/>
      <c r="AE635" s="14">
        <f t="shared" si="134"/>
        <v>0</v>
      </c>
      <c r="AF635" s="14"/>
      <c r="AG635" s="14"/>
      <c r="AH635" s="178">
        <v>0</v>
      </c>
      <c r="AI635" s="14">
        <f t="shared" si="135"/>
        <v>0</v>
      </c>
      <c r="AJ635" s="14"/>
      <c r="AK635" s="14">
        <f t="shared" si="130"/>
        <v>0</v>
      </c>
      <c r="AL635" s="14">
        <f t="shared" si="131"/>
        <v>0</v>
      </c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</row>
    <row r="636" spans="2:61" s="139" customFormat="1" ht="13.8" outlineLevel="1">
      <c r="B636" s="976"/>
      <c r="C636" s="984"/>
      <c r="D636" s="552" t="s">
        <v>2270</v>
      </c>
      <c r="E636" s="976"/>
      <c r="F636" s="911"/>
      <c r="G636" s="10" t="s">
        <v>8</v>
      </c>
      <c r="H636" s="364" t="s">
        <v>1036</v>
      </c>
      <c r="I636" s="155">
        <f t="shared" si="128"/>
        <v>609.6</v>
      </c>
      <c r="J636" s="237">
        <v>9.6</v>
      </c>
      <c r="K636" s="237">
        <v>600</v>
      </c>
      <c r="L636" s="391">
        <v>0</v>
      </c>
      <c r="M636" s="606" t="s">
        <v>268</v>
      </c>
      <c r="N636" s="606" t="s">
        <v>268</v>
      </c>
      <c r="O636" s="606" t="s">
        <v>269</v>
      </c>
      <c r="P636" s="606" t="s">
        <v>268</v>
      </c>
      <c r="Q636" s="606" t="s">
        <v>269</v>
      </c>
      <c r="R636" s="606" t="s">
        <v>268</v>
      </c>
      <c r="S636" s="606" t="s">
        <v>268</v>
      </c>
      <c r="T636" s="917"/>
      <c r="U636" s="14"/>
      <c r="V636" s="14">
        <f t="shared" si="132"/>
        <v>0</v>
      </c>
      <c r="W636" s="13"/>
      <c r="X636" s="123"/>
      <c r="Y636" s="14"/>
      <c r="Z636" s="14">
        <f t="shared" si="129"/>
        <v>0</v>
      </c>
      <c r="AB636" s="14"/>
      <c r="AC636" s="14">
        <f t="shared" si="133"/>
        <v>0</v>
      </c>
      <c r="AD636" s="14"/>
      <c r="AE636" s="14">
        <f t="shared" si="134"/>
        <v>0</v>
      </c>
      <c r="AF636" s="14"/>
      <c r="AG636" s="14"/>
      <c r="AH636" s="178">
        <v>0</v>
      </c>
      <c r="AI636" s="14">
        <f t="shared" si="135"/>
        <v>0</v>
      </c>
      <c r="AJ636" s="14"/>
      <c r="AK636" s="14">
        <f t="shared" si="130"/>
        <v>0</v>
      </c>
      <c r="AL636" s="14">
        <f t="shared" si="131"/>
        <v>0</v>
      </c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</row>
    <row r="637" spans="2:61" s="139" customFormat="1" ht="13.8" outlineLevel="1">
      <c r="B637" s="976" t="s">
        <v>2174</v>
      </c>
      <c r="C637" s="984" t="s">
        <v>2271</v>
      </c>
      <c r="D637" s="552" t="s">
        <v>317</v>
      </c>
      <c r="E637" s="976" t="s">
        <v>2543</v>
      </c>
      <c r="F637" s="983">
        <v>44704</v>
      </c>
      <c r="G637" s="10" t="s">
        <v>8</v>
      </c>
      <c r="H637" s="364" t="s">
        <v>1036</v>
      </c>
      <c r="I637" s="155">
        <f t="shared" si="128"/>
        <v>4.8</v>
      </c>
      <c r="J637" s="608">
        <v>4.8</v>
      </c>
      <c r="K637" s="608">
        <v>0</v>
      </c>
      <c r="L637" s="391">
        <v>0</v>
      </c>
      <c r="M637" s="606" t="s">
        <v>268</v>
      </c>
      <c r="N637" s="606" t="s">
        <v>268</v>
      </c>
      <c r="O637" s="606" t="s">
        <v>269</v>
      </c>
      <c r="P637" s="606" t="s">
        <v>268</v>
      </c>
      <c r="Q637" s="606" t="s">
        <v>269</v>
      </c>
      <c r="R637" s="606" t="s">
        <v>268</v>
      </c>
      <c r="S637" s="606" t="s">
        <v>268</v>
      </c>
      <c r="T637" s="916" t="s">
        <v>2426</v>
      </c>
      <c r="U637" s="14"/>
      <c r="V637" s="14">
        <f t="shared" si="132"/>
        <v>0</v>
      </c>
      <c r="W637" s="13"/>
      <c r="X637" s="123"/>
      <c r="Y637" s="14"/>
      <c r="Z637" s="14">
        <f t="shared" si="129"/>
        <v>0</v>
      </c>
      <c r="AB637" s="14"/>
      <c r="AC637" s="14">
        <f t="shared" si="133"/>
        <v>0</v>
      </c>
      <c r="AD637" s="14"/>
      <c r="AE637" s="14">
        <f t="shared" si="134"/>
        <v>0</v>
      </c>
      <c r="AF637" s="14"/>
      <c r="AG637" s="14"/>
      <c r="AH637" s="178">
        <v>0</v>
      </c>
      <c r="AI637" s="14">
        <f t="shared" si="135"/>
        <v>0</v>
      </c>
      <c r="AJ637" s="14"/>
      <c r="AK637" s="14">
        <f t="shared" si="130"/>
        <v>0</v>
      </c>
      <c r="AL637" s="14">
        <f t="shared" si="131"/>
        <v>0</v>
      </c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</row>
    <row r="638" spans="2:61" s="139" customFormat="1" ht="13.8" outlineLevel="1">
      <c r="B638" s="976"/>
      <c r="C638" s="984"/>
      <c r="D638" s="552" t="s">
        <v>453</v>
      </c>
      <c r="E638" s="976"/>
      <c r="F638" s="983"/>
      <c r="G638" s="10" t="s">
        <v>8</v>
      </c>
      <c r="H638" s="364" t="s">
        <v>1036</v>
      </c>
      <c r="I638" s="155">
        <f t="shared" si="128"/>
        <v>724.8</v>
      </c>
      <c r="J638" s="237">
        <v>4.8</v>
      </c>
      <c r="K638" s="237">
        <v>720</v>
      </c>
      <c r="L638" s="391">
        <v>0</v>
      </c>
      <c r="M638" s="606" t="s">
        <v>268</v>
      </c>
      <c r="N638" s="606" t="s">
        <v>268</v>
      </c>
      <c r="O638" s="606" t="s">
        <v>269</v>
      </c>
      <c r="P638" s="606" t="s">
        <v>268</v>
      </c>
      <c r="Q638" s="606" t="s">
        <v>269</v>
      </c>
      <c r="R638" s="606" t="s">
        <v>268</v>
      </c>
      <c r="S638" s="606" t="s">
        <v>268</v>
      </c>
      <c r="T638" s="923"/>
      <c r="U638" s="14"/>
      <c r="V638" s="14">
        <f t="shared" si="132"/>
        <v>0</v>
      </c>
      <c r="W638" s="13"/>
      <c r="X638" s="123"/>
      <c r="Y638" s="14"/>
      <c r="Z638" s="14">
        <f t="shared" si="129"/>
        <v>0</v>
      </c>
      <c r="AB638" s="14"/>
      <c r="AC638" s="14">
        <f t="shared" si="133"/>
        <v>0</v>
      </c>
      <c r="AD638" s="14"/>
      <c r="AE638" s="14">
        <f t="shared" si="134"/>
        <v>0</v>
      </c>
      <c r="AF638" s="14"/>
      <c r="AG638" s="14"/>
      <c r="AH638" s="178">
        <v>0</v>
      </c>
      <c r="AI638" s="14">
        <f t="shared" si="135"/>
        <v>0</v>
      </c>
      <c r="AJ638" s="14"/>
      <c r="AK638" s="14">
        <f t="shared" si="130"/>
        <v>0</v>
      </c>
      <c r="AL638" s="14">
        <f t="shared" si="131"/>
        <v>0</v>
      </c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</row>
    <row r="639" spans="2:61" s="139" customFormat="1" ht="27.6" outlineLevel="1">
      <c r="B639" s="976"/>
      <c r="C639" s="984"/>
      <c r="D639" s="552" t="s">
        <v>454</v>
      </c>
      <c r="E639" s="976"/>
      <c r="F639" s="983"/>
      <c r="G639" s="10" t="s">
        <v>8</v>
      </c>
      <c r="H639" s="364" t="s">
        <v>1036</v>
      </c>
      <c r="I639" s="155">
        <f t="shared" si="128"/>
        <v>724.8</v>
      </c>
      <c r="J639" s="237">
        <v>4.8</v>
      </c>
      <c r="K639" s="237">
        <v>720</v>
      </c>
      <c r="L639" s="391">
        <v>0</v>
      </c>
      <c r="M639" s="606" t="s">
        <v>268</v>
      </c>
      <c r="N639" s="606" t="s">
        <v>268</v>
      </c>
      <c r="O639" s="606" t="s">
        <v>269</v>
      </c>
      <c r="P639" s="606" t="s">
        <v>268</v>
      </c>
      <c r="Q639" s="606" t="s">
        <v>269</v>
      </c>
      <c r="R639" s="606" t="s">
        <v>268</v>
      </c>
      <c r="S639" s="606" t="s">
        <v>268</v>
      </c>
      <c r="T639" s="923"/>
      <c r="U639" s="14"/>
      <c r="V639" s="14">
        <f t="shared" si="132"/>
        <v>0</v>
      </c>
      <c r="W639" s="13"/>
      <c r="X639" s="123"/>
      <c r="Y639" s="14"/>
      <c r="Z639" s="14">
        <f t="shared" si="129"/>
        <v>0</v>
      </c>
      <c r="AB639" s="14"/>
      <c r="AC639" s="14">
        <f t="shared" si="133"/>
        <v>0</v>
      </c>
      <c r="AD639" s="14"/>
      <c r="AE639" s="14">
        <f t="shared" si="134"/>
        <v>0</v>
      </c>
      <c r="AF639" s="14"/>
      <c r="AG639" s="14"/>
      <c r="AH639" s="178">
        <v>0</v>
      </c>
      <c r="AI639" s="14">
        <f t="shared" si="135"/>
        <v>0</v>
      </c>
      <c r="AJ639" s="14"/>
      <c r="AK639" s="14">
        <f t="shared" si="130"/>
        <v>0</v>
      </c>
      <c r="AL639" s="14">
        <f t="shared" si="131"/>
        <v>0</v>
      </c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</row>
    <row r="640" spans="2:61" s="139" customFormat="1" ht="13.8" outlineLevel="1">
      <c r="B640" s="976"/>
      <c r="C640" s="984"/>
      <c r="D640" s="552" t="s">
        <v>455</v>
      </c>
      <c r="E640" s="976"/>
      <c r="F640" s="983"/>
      <c r="G640" s="10" t="s">
        <v>8</v>
      </c>
      <c r="H640" s="364" t="s">
        <v>1036</v>
      </c>
      <c r="I640" s="155">
        <f t="shared" si="128"/>
        <v>724.8</v>
      </c>
      <c r="J640" s="237">
        <v>4.8</v>
      </c>
      <c r="K640" s="237">
        <v>720</v>
      </c>
      <c r="L640" s="391">
        <v>0</v>
      </c>
      <c r="M640" s="606" t="s">
        <v>268</v>
      </c>
      <c r="N640" s="606" t="s">
        <v>268</v>
      </c>
      <c r="O640" s="606" t="s">
        <v>269</v>
      </c>
      <c r="P640" s="606" t="s">
        <v>268</v>
      </c>
      <c r="Q640" s="606" t="s">
        <v>269</v>
      </c>
      <c r="R640" s="606" t="s">
        <v>268</v>
      </c>
      <c r="S640" s="606" t="s">
        <v>268</v>
      </c>
      <c r="T640" s="923"/>
      <c r="U640" s="14"/>
      <c r="V640" s="14">
        <f t="shared" si="132"/>
        <v>0</v>
      </c>
      <c r="W640" s="13"/>
      <c r="X640" s="123"/>
      <c r="Y640" s="14"/>
      <c r="Z640" s="14">
        <f t="shared" si="129"/>
        <v>0</v>
      </c>
      <c r="AB640" s="14"/>
      <c r="AC640" s="14">
        <f t="shared" si="133"/>
        <v>0</v>
      </c>
      <c r="AD640" s="14"/>
      <c r="AE640" s="14">
        <f t="shared" si="134"/>
        <v>0</v>
      </c>
      <c r="AF640" s="14"/>
      <c r="AG640" s="14"/>
      <c r="AH640" s="178">
        <v>0</v>
      </c>
      <c r="AI640" s="14">
        <f t="shared" si="135"/>
        <v>0</v>
      </c>
      <c r="AJ640" s="14"/>
      <c r="AK640" s="14">
        <f t="shared" si="130"/>
        <v>0</v>
      </c>
      <c r="AL640" s="14">
        <f t="shared" si="131"/>
        <v>0</v>
      </c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</row>
    <row r="641" spans="2:61" s="139" customFormat="1" ht="27.6" outlineLevel="1">
      <c r="B641" s="976"/>
      <c r="C641" s="984"/>
      <c r="D641" s="552" t="s">
        <v>2455</v>
      </c>
      <c r="E641" s="976"/>
      <c r="F641" s="983"/>
      <c r="G641" s="10" t="s">
        <v>8</v>
      </c>
      <c r="H641" s="364" t="s">
        <v>1036</v>
      </c>
      <c r="I641" s="155">
        <f t="shared" si="128"/>
        <v>724.8</v>
      </c>
      <c r="J641" s="237">
        <v>4.8</v>
      </c>
      <c r="K641" s="237">
        <v>720</v>
      </c>
      <c r="L641" s="391">
        <v>0</v>
      </c>
      <c r="M641" s="606" t="s">
        <v>268</v>
      </c>
      <c r="N641" s="606" t="s">
        <v>268</v>
      </c>
      <c r="O641" s="606" t="s">
        <v>269</v>
      </c>
      <c r="P641" s="606" t="s">
        <v>268</v>
      </c>
      <c r="Q641" s="606" t="s">
        <v>269</v>
      </c>
      <c r="R641" s="606" t="s">
        <v>268</v>
      </c>
      <c r="S641" s="606" t="s">
        <v>268</v>
      </c>
      <c r="T641" s="923"/>
      <c r="U641" s="14"/>
      <c r="V641" s="14">
        <f t="shared" si="132"/>
        <v>0</v>
      </c>
      <c r="W641" s="13"/>
      <c r="X641" s="123"/>
      <c r="Y641" s="14"/>
      <c r="Z641" s="14">
        <f t="shared" si="129"/>
        <v>0</v>
      </c>
      <c r="AB641" s="14"/>
      <c r="AC641" s="14">
        <f t="shared" si="133"/>
        <v>0</v>
      </c>
      <c r="AD641" s="14"/>
      <c r="AE641" s="14">
        <f t="shared" si="134"/>
        <v>0</v>
      </c>
      <c r="AF641" s="14"/>
      <c r="AG641" s="14"/>
      <c r="AH641" s="178">
        <v>0</v>
      </c>
      <c r="AI641" s="14">
        <f t="shared" si="135"/>
        <v>0</v>
      </c>
      <c r="AJ641" s="14"/>
      <c r="AK641" s="14">
        <f t="shared" si="130"/>
        <v>0</v>
      </c>
      <c r="AL641" s="14">
        <f t="shared" si="131"/>
        <v>0</v>
      </c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</row>
    <row r="642" spans="2:61" s="139" customFormat="1" ht="13.8" outlineLevel="1">
      <c r="B642" s="976" t="s">
        <v>2175</v>
      </c>
      <c r="C642" s="984" t="s">
        <v>2272</v>
      </c>
      <c r="D642" s="552" t="s">
        <v>827</v>
      </c>
      <c r="E642" s="976" t="s">
        <v>2523</v>
      </c>
      <c r="F642" s="983">
        <v>44703</v>
      </c>
      <c r="G642" s="10" t="s">
        <v>8</v>
      </c>
      <c r="H642" s="364" t="s">
        <v>1035</v>
      </c>
      <c r="I642" s="155">
        <f t="shared" si="128"/>
        <v>5.8</v>
      </c>
      <c r="J642" s="237">
        <v>4.8</v>
      </c>
      <c r="K642" s="237">
        <v>1</v>
      </c>
      <c r="L642" s="391">
        <v>0</v>
      </c>
      <c r="M642" s="596" t="s">
        <v>268</v>
      </c>
      <c r="N642" s="596" t="s">
        <v>268</v>
      </c>
      <c r="O642" s="596" t="s">
        <v>269</v>
      </c>
      <c r="P642" s="596" t="s">
        <v>268</v>
      </c>
      <c r="Q642" s="596" t="s">
        <v>269</v>
      </c>
      <c r="R642" s="596" t="s">
        <v>268</v>
      </c>
      <c r="S642" s="596" t="s">
        <v>268</v>
      </c>
      <c r="T642" s="916" t="s">
        <v>1120</v>
      </c>
      <c r="U642" s="14"/>
      <c r="V642" s="14">
        <f t="shared" si="132"/>
        <v>0</v>
      </c>
      <c r="W642" s="13"/>
      <c r="X642" s="123"/>
      <c r="Y642" s="14"/>
      <c r="Z642" s="14">
        <f t="shared" si="129"/>
        <v>0</v>
      </c>
      <c r="AB642" s="14"/>
      <c r="AC642" s="14">
        <f t="shared" si="133"/>
        <v>0</v>
      </c>
      <c r="AD642" s="14"/>
      <c r="AE642" s="14">
        <f t="shared" si="134"/>
        <v>0</v>
      </c>
      <c r="AF642" s="14"/>
      <c r="AG642" s="14"/>
      <c r="AH642" s="178">
        <v>0</v>
      </c>
      <c r="AI642" s="14">
        <f t="shared" si="135"/>
        <v>0</v>
      </c>
      <c r="AJ642" s="14"/>
      <c r="AK642" s="14">
        <f t="shared" si="130"/>
        <v>0</v>
      </c>
      <c r="AL642" s="14">
        <f t="shared" si="131"/>
        <v>0</v>
      </c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</row>
    <row r="643" spans="2:61" s="139" customFormat="1" ht="13.8" outlineLevel="1">
      <c r="B643" s="976"/>
      <c r="C643" s="984"/>
      <c r="D643" s="552" t="s">
        <v>2273</v>
      </c>
      <c r="E643" s="976"/>
      <c r="F643" s="983"/>
      <c r="G643" s="10" t="s">
        <v>8</v>
      </c>
      <c r="H643" s="364" t="s">
        <v>1035</v>
      </c>
      <c r="I643" s="155">
        <f t="shared" si="128"/>
        <v>60</v>
      </c>
      <c r="J643" s="237">
        <v>60</v>
      </c>
      <c r="K643" s="237">
        <v>0</v>
      </c>
      <c r="L643" s="391">
        <v>0</v>
      </c>
      <c r="M643" s="606" t="s">
        <v>268</v>
      </c>
      <c r="N643" s="606" t="s">
        <v>268</v>
      </c>
      <c r="O643" s="606" t="s">
        <v>269</v>
      </c>
      <c r="P643" s="606" t="s">
        <v>268</v>
      </c>
      <c r="Q643" s="606" t="s">
        <v>269</v>
      </c>
      <c r="R643" s="606" t="s">
        <v>268</v>
      </c>
      <c r="S643" s="606" t="s">
        <v>268</v>
      </c>
      <c r="T643" s="923"/>
      <c r="U643" s="14"/>
      <c r="V643" s="14">
        <f t="shared" si="132"/>
        <v>0</v>
      </c>
      <c r="W643" s="13"/>
      <c r="X643" s="123"/>
      <c r="Y643" s="14"/>
      <c r="Z643" s="14">
        <f t="shared" si="129"/>
        <v>0</v>
      </c>
      <c r="AB643" s="14"/>
      <c r="AC643" s="14">
        <f t="shared" si="133"/>
        <v>0</v>
      </c>
      <c r="AD643" s="14"/>
      <c r="AE643" s="14">
        <f t="shared" si="134"/>
        <v>0</v>
      </c>
      <c r="AF643" s="14"/>
      <c r="AG643" s="14"/>
      <c r="AH643" s="178">
        <v>0</v>
      </c>
      <c r="AI643" s="14">
        <f t="shared" si="135"/>
        <v>0</v>
      </c>
      <c r="AJ643" s="14"/>
      <c r="AK643" s="14">
        <f t="shared" si="130"/>
        <v>0</v>
      </c>
      <c r="AL643" s="14">
        <f t="shared" si="131"/>
        <v>0</v>
      </c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</row>
    <row r="644" spans="2:61" s="139" customFormat="1" ht="13.8" outlineLevel="1">
      <c r="B644" s="976"/>
      <c r="C644" s="984"/>
      <c r="D644" s="552" t="s">
        <v>2274</v>
      </c>
      <c r="E644" s="976"/>
      <c r="F644" s="983"/>
      <c r="G644" s="10" t="s">
        <v>8</v>
      </c>
      <c r="H644" s="364" t="s">
        <v>1035</v>
      </c>
      <c r="I644" s="155">
        <f t="shared" si="128"/>
        <v>5.8</v>
      </c>
      <c r="J644" s="237">
        <v>4.8</v>
      </c>
      <c r="K644" s="237">
        <v>1</v>
      </c>
      <c r="L644" s="391">
        <v>0</v>
      </c>
      <c r="M644" s="606" t="s">
        <v>268</v>
      </c>
      <c r="N644" s="606" t="s">
        <v>268</v>
      </c>
      <c r="O644" s="606" t="s">
        <v>269</v>
      </c>
      <c r="P644" s="606" t="s">
        <v>268</v>
      </c>
      <c r="Q644" s="606" t="s">
        <v>269</v>
      </c>
      <c r="R644" s="606" t="s">
        <v>268</v>
      </c>
      <c r="S644" s="606" t="s">
        <v>268</v>
      </c>
      <c r="T644" s="923"/>
      <c r="U644" s="14"/>
      <c r="V644" s="14">
        <f t="shared" si="132"/>
        <v>0</v>
      </c>
      <c r="W644" s="13"/>
      <c r="X644" s="123"/>
      <c r="Y644" s="14"/>
      <c r="Z644" s="14">
        <f t="shared" si="129"/>
        <v>0</v>
      </c>
      <c r="AB644" s="14"/>
      <c r="AC644" s="14">
        <f t="shared" si="133"/>
        <v>0</v>
      </c>
      <c r="AD644" s="14"/>
      <c r="AE644" s="14">
        <f t="shared" si="134"/>
        <v>0</v>
      </c>
      <c r="AF644" s="14"/>
      <c r="AG644" s="14"/>
      <c r="AH644" s="178">
        <v>0</v>
      </c>
      <c r="AI644" s="14">
        <f t="shared" si="135"/>
        <v>0</v>
      </c>
      <c r="AJ644" s="14"/>
      <c r="AK644" s="14">
        <f t="shared" si="130"/>
        <v>0</v>
      </c>
      <c r="AL644" s="14">
        <f t="shared" si="131"/>
        <v>0</v>
      </c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</row>
    <row r="645" spans="2:61" s="139" customFormat="1" ht="13.8" outlineLevel="1">
      <c r="B645" s="976"/>
      <c r="C645" s="984"/>
      <c r="D645" s="323" t="s">
        <v>2275</v>
      </c>
      <c r="E645" s="976"/>
      <c r="F645" s="983"/>
      <c r="G645" s="10" t="s">
        <v>8</v>
      </c>
      <c r="H645" s="364" t="s">
        <v>1035</v>
      </c>
      <c r="I645" s="155">
        <f t="shared" si="128"/>
        <v>60</v>
      </c>
      <c r="J645" s="237">
        <v>60</v>
      </c>
      <c r="K645" s="237">
        <v>0</v>
      </c>
      <c r="L645" s="391">
        <v>0</v>
      </c>
      <c r="M645" s="596" t="s">
        <v>268</v>
      </c>
      <c r="N645" s="596" t="s">
        <v>268</v>
      </c>
      <c r="O645" s="596" t="s">
        <v>269</v>
      </c>
      <c r="P645" s="596" t="s">
        <v>268</v>
      </c>
      <c r="Q645" s="596" t="s">
        <v>269</v>
      </c>
      <c r="R645" s="596" t="s">
        <v>268</v>
      </c>
      <c r="S645" s="596" t="s">
        <v>268</v>
      </c>
      <c r="T645" s="923"/>
      <c r="U645" s="14"/>
      <c r="V645" s="14">
        <f t="shared" si="132"/>
        <v>0</v>
      </c>
      <c r="W645" s="13"/>
      <c r="X645" s="123"/>
      <c r="Y645" s="14"/>
      <c r="Z645" s="14">
        <f t="shared" si="129"/>
        <v>0</v>
      </c>
      <c r="AB645" s="14"/>
      <c r="AC645" s="14">
        <f t="shared" si="133"/>
        <v>0</v>
      </c>
      <c r="AD645" s="14"/>
      <c r="AE645" s="14">
        <f t="shared" si="134"/>
        <v>0</v>
      </c>
      <c r="AF645" s="14"/>
      <c r="AG645" s="14"/>
      <c r="AH645" s="178">
        <v>0</v>
      </c>
      <c r="AI645" s="14">
        <f t="shared" si="135"/>
        <v>0</v>
      </c>
      <c r="AJ645" s="14"/>
      <c r="AK645" s="14">
        <f t="shared" si="130"/>
        <v>0</v>
      </c>
      <c r="AL645" s="14">
        <f t="shared" si="131"/>
        <v>0</v>
      </c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</row>
    <row r="646" spans="2:61" s="139" customFormat="1" ht="13.8" outlineLevel="1">
      <c r="B646" s="976"/>
      <c r="C646" s="984"/>
      <c r="D646" s="323" t="s">
        <v>2276</v>
      </c>
      <c r="E646" s="976"/>
      <c r="F646" s="983"/>
      <c r="G646" s="10" t="s">
        <v>8</v>
      </c>
      <c r="H646" s="364" t="s">
        <v>1035</v>
      </c>
      <c r="I646" s="155">
        <f t="shared" si="128"/>
        <v>60</v>
      </c>
      <c r="J646" s="601">
        <v>60</v>
      </c>
      <c r="K646" s="601">
        <v>0</v>
      </c>
      <c r="L646" s="391">
        <v>0</v>
      </c>
      <c r="M646" s="596" t="s">
        <v>268</v>
      </c>
      <c r="N646" s="596" t="s">
        <v>268</v>
      </c>
      <c r="O646" s="596" t="s">
        <v>269</v>
      </c>
      <c r="P646" s="596" t="s">
        <v>268</v>
      </c>
      <c r="Q646" s="596" t="s">
        <v>269</v>
      </c>
      <c r="R646" s="596" t="s">
        <v>268</v>
      </c>
      <c r="S646" s="596" t="s">
        <v>268</v>
      </c>
      <c r="T646" s="917"/>
      <c r="U646" s="14"/>
      <c r="V646" s="14">
        <f t="shared" si="132"/>
        <v>0</v>
      </c>
      <c r="W646" s="13"/>
      <c r="X646" s="123"/>
      <c r="Y646" s="14"/>
      <c r="Z646" s="14">
        <f t="shared" si="129"/>
        <v>0</v>
      </c>
      <c r="AB646" s="14"/>
      <c r="AC646" s="14">
        <f t="shared" si="133"/>
        <v>0</v>
      </c>
      <c r="AD646" s="14"/>
      <c r="AE646" s="14">
        <f t="shared" si="134"/>
        <v>0</v>
      </c>
      <c r="AF646" s="14"/>
      <c r="AG646" s="14"/>
      <c r="AH646" s="178">
        <v>0</v>
      </c>
      <c r="AI646" s="14">
        <f t="shared" ref="AI646:AI659" si="138">IFERROR(COUNTIF(AM646:BL646, "S")*J646*AH646,0)</f>
        <v>0</v>
      </c>
      <c r="AJ646" s="14"/>
      <c r="AK646" s="14">
        <f t="shared" si="130"/>
        <v>0</v>
      </c>
      <c r="AL646" s="14">
        <f t="shared" si="131"/>
        <v>0</v>
      </c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</row>
    <row r="647" spans="2:61" s="139" customFormat="1" ht="13.8" outlineLevel="1">
      <c r="B647" s="976" t="s">
        <v>2176</v>
      </c>
      <c r="C647" s="984" t="s">
        <v>2277</v>
      </c>
      <c r="D647" s="552" t="s">
        <v>2278</v>
      </c>
      <c r="E647" s="976" t="s">
        <v>2552</v>
      </c>
      <c r="F647" s="983">
        <v>44704</v>
      </c>
      <c r="G647" s="10" t="s">
        <v>8</v>
      </c>
      <c r="H647" s="364" t="s">
        <v>1036</v>
      </c>
      <c r="I647" s="155">
        <f t="shared" si="128"/>
        <v>5.8</v>
      </c>
      <c r="J647" s="237">
        <v>4.8</v>
      </c>
      <c r="K647" s="237">
        <v>1</v>
      </c>
      <c r="L647" s="391">
        <v>0</v>
      </c>
      <c r="M647" s="596" t="s">
        <v>268</v>
      </c>
      <c r="N647" s="596" t="s">
        <v>268</v>
      </c>
      <c r="O647" s="596" t="s">
        <v>269</v>
      </c>
      <c r="P647" s="596" t="s">
        <v>268</v>
      </c>
      <c r="Q647" s="596" t="s">
        <v>269</v>
      </c>
      <c r="R647" s="596" t="s">
        <v>268</v>
      </c>
      <c r="S647" s="596" t="s">
        <v>268</v>
      </c>
      <c r="T647" s="916" t="s">
        <v>1120</v>
      </c>
      <c r="U647" s="14"/>
      <c r="V647" s="14">
        <f t="shared" si="132"/>
        <v>0</v>
      </c>
      <c r="W647" s="13"/>
      <c r="X647" s="123"/>
      <c r="Y647" s="14"/>
      <c r="Z647" s="14">
        <f t="shared" si="129"/>
        <v>0</v>
      </c>
      <c r="AB647" s="14"/>
      <c r="AC647" s="14">
        <f t="shared" si="133"/>
        <v>0</v>
      </c>
      <c r="AD647" s="14"/>
      <c r="AE647" s="14">
        <f t="shared" si="134"/>
        <v>0</v>
      </c>
      <c r="AF647" s="14"/>
      <c r="AG647" s="14"/>
      <c r="AH647" s="178">
        <v>0</v>
      </c>
      <c r="AI647" s="14">
        <f t="shared" si="138"/>
        <v>0</v>
      </c>
      <c r="AJ647" s="14"/>
      <c r="AK647" s="14">
        <f t="shared" si="130"/>
        <v>0</v>
      </c>
      <c r="AL647" s="14">
        <f t="shared" si="131"/>
        <v>0</v>
      </c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</row>
    <row r="648" spans="2:61" s="139" customFormat="1" ht="13.8" outlineLevel="1">
      <c r="B648" s="976"/>
      <c r="C648" s="984"/>
      <c r="D648" s="552" t="s">
        <v>2279</v>
      </c>
      <c r="E648" s="976"/>
      <c r="F648" s="983"/>
      <c r="G648" s="10" t="s">
        <v>8</v>
      </c>
      <c r="H648" s="364" t="s">
        <v>1036</v>
      </c>
      <c r="I648" s="155">
        <f t="shared" si="128"/>
        <v>11.200000000000001</v>
      </c>
      <c r="J648" s="237">
        <v>10.200000000000001</v>
      </c>
      <c r="K648" s="237">
        <v>1</v>
      </c>
      <c r="L648" s="391">
        <v>0</v>
      </c>
      <c r="M648" s="596" t="s">
        <v>268</v>
      </c>
      <c r="N648" s="596" t="s">
        <v>268</v>
      </c>
      <c r="O648" s="596" t="s">
        <v>269</v>
      </c>
      <c r="P648" s="596" t="s">
        <v>268</v>
      </c>
      <c r="Q648" s="596" t="s">
        <v>269</v>
      </c>
      <c r="R648" s="596" t="s">
        <v>268</v>
      </c>
      <c r="S648" s="596" t="s">
        <v>268</v>
      </c>
      <c r="T648" s="923"/>
      <c r="U648" s="14"/>
      <c r="V648" s="14">
        <f t="shared" si="132"/>
        <v>0</v>
      </c>
      <c r="W648" s="13"/>
      <c r="X648" s="123"/>
      <c r="Y648" s="14"/>
      <c r="Z648" s="14">
        <f t="shared" si="129"/>
        <v>0</v>
      </c>
      <c r="AB648" s="14"/>
      <c r="AC648" s="14">
        <f t="shared" si="133"/>
        <v>0</v>
      </c>
      <c r="AD648" s="14"/>
      <c r="AE648" s="14">
        <f t="shared" si="134"/>
        <v>0</v>
      </c>
      <c r="AF648" s="14"/>
      <c r="AG648" s="14"/>
      <c r="AH648" s="178">
        <v>0</v>
      </c>
      <c r="AI648" s="14">
        <f t="shared" si="138"/>
        <v>0</v>
      </c>
      <c r="AJ648" s="14"/>
      <c r="AK648" s="14">
        <f t="shared" si="130"/>
        <v>0</v>
      </c>
      <c r="AL648" s="14">
        <f t="shared" si="131"/>
        <v>0</v>
      </c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</row>
    <row r="649" spans="2:61" s="139" customFormat="1" ht="23.55" customHeight="1" outlineLevel="1">
      <c r="B649" s="976"/>
      <c r="C649" s="984"/>
      <c r="D649" s="552" t="s">
        <v>2280</v>
      </c>
      <c r="E649" s="976"/>
      <c r="F649" s="983"/>
      <c r="G649" s="10" t="s">
        <v>8</v>
      </c>
      <c r="H649" s="364" t="s">
        <v>1036</v>
      </c>
      <c r="I649" s="155">
        <f t="shared" si="128"/>
        <v>5.8</v>
      </c>
      <c r="J649" s="237">
        <v>4.8</v>
      </c>
      <c r="K649" s="237">
        <v>1</v>
      </c>
      <c r="L649" s="391">
        <v>0</v>
      </c>
      <c r="M649" s="596" t="s">
        <v>268</v>
      </c>
      <c r="N649" s="596" t="s">
        <v>268</v>
      </c>
      <c r="O649" s="596" t="s">
        <v>269</v>
      </c>
      <c r="P649" s="596" t="s">
        <v>268</v>
      </c>
      <c r="Q649" s="596" t="s">
        <v>269</v>
      </c>
      <c r="R649" s="596" t="s">
        <v>268</v>
      </c>
      <c r="S649" s="596" t="s">
        <v>268</v>
      </c>
      <c r="T649" s="923"/>
      <c r="U649" s="14"/>
      <c r="V649" s="14">
        <f t="shared" si="132"/>
        <v>0</v>
      </c>
      <c r="W649" s="13"/>
      <c r="X649" s="123"/>
      <c r="Y649" s="14"/>
      <c r="Z649" s="14">
        <f t="shared" si="129"/>
        <v>0</v>
      </c>
      <c r="AB649" s="14"/>
      <c r="AC649" s="14">
        <f t="shared" si="133"/>
        <v>0</v>
      </c>
      <c r="AD649" s="14"/>
      <c r="AE649" s="14">
        <f t="shared" si="134"/>
        <v>0</v>
      </c>
      <c r="AF649" s="14"/>
      <c r="AG649" s="14"/>
      <c r="AH649" s="178">
        <v>0</v>
      </c>
      <c r="AI649" s="14">
        <f t="shared" si="138"/>
        <v>0</v>
      </c>
      <c r="AJ649" s="14"/>
      <c r="AK649" s="14">
        <f t="shared" si="130"/>
        <v>0</v>
      </c>
      <c r="AL649" s="14">
        <f t="shared" si="131"/>
        <v>0</v>
      </c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</row>
    <row r="650" spans="2:61" s="139" customFormat="1" ht="34.5" customHeight="1" outlineLevel="1">
      <c r="B650" s="976"/>
      <c r="C650" s="984"/>
      <c r="D650" s="552" t="s">
        <v>2281</v>
      </c>
      <c r="E650" s="976"/>
      <c r="F650" s="983"/>
      <c r="G650" s="10" t="s">
        <v>8</v>
      </c>
      <c r="H650" s="364" t="s">
        <v>1036</v>
      </c>
      <c r="I650" s="155">
        <f t="shared" si="128"/>
        <v>5.8</v>
      </c>
      <c r="J650" s="237">
        <v>4.8</v>
      </c>
      <c r="K650" s="237">
        <v>1</v>
      </c>
      <c r="L650" s="391">
        <v>0</v>
      </c>
      <c r="M650" s="596" t="s">
        <v>268</v>
      </c>
      <c r="N650" s="596" t="s">
        <v>268</v>
      </c>
      <c r="O650" s="596" t="s">
        <v>269</v>
      </c>
      <c r="P650" s="596" t="s">
        <v>268</v>
      </c>
      <c r="Q650" s="596" t="s">
        <v>269</v>
      </c>
      <c r="R650" s="596" t="s">
        <v>268</v>
      </c>
      <c r="S650" s="596" t="s">
        <v>268</v>
      </c>
      <c r="T650" s="923"/>
      <c r="U650" s="14"/>
      <c r="V650" s="14">
        <f t="shared" si="132"/>
        <v>0</v>
      </c>
      <c r="W650" s="13"/>
      <c r="X650" s="123"/>
      <c r="Y650" s="14"/>
      <c r="Z650" s="14">
        <f t="shared" si="129"/>
        <v>0</v>
      </c>
      <c r="AB650" s="14"/>
      <c r="AC650" s="14">
        <f t="shared" si="133"/>
        <v>0</v>
      </c>
      <c r="AD650" s="14"/>
      <c r="AE650" s="14">
        <f t="shared" si="134"/>
        <v>0</v>
      </c>
      <c r="AF650" s="14"/>
      <c r="AG650" s="14"/>
      <c r="AH650" s="178">
        <v>0</v>
      </c>
      <c r="AI650" s="14">
        <f t="shared" si="138"/>
        <v>0</v>
      </c>
      <c r="AJ650" s="14"/>
      <c r="AK650" s="14">
        <f t="shared" si="130"/>
        <v>0</v>
      </c>
      <c r="AL650" s="14">
        <f t="shared" si="131"/>
        <v>0</v>
      </c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</row>
    <row r="651" spans="2:61" s="139" customFormat="1" ht="34.5" customHeight="1" outlineLevel="1">
      <c r="B651" s="976"/>
      <c r="C651" s="984"/>
      <c r="D651" s="323" t="s">
        <v>2282</v>
      </c>
      <c r="E651" s="976"/>
      <c r="F651" s="983"/>
      <c r="G651" s="10" t="s">
        <v>8</v>
      </c>
      <c r="H651" s="364" t="s">
        <v>1036</v>
      </c>
      <c r="I651" s="155">
        <f t="shared" si="128"/>
        <v>10.200000000000001</v>
      </c>
      <c r="J651" s="601">
        <v>10.200000000000001</v>
      </c>
      <c r="K651" s="601">
        <v>0</v>
      </c>
      <c r="L651" s="391">
        <v>0</v>
      </c>
      <c r="M651" s="596" t="s">
        <v>268</v>
      </c>
      <c r="N651" s="596" t="s">
        <v>268</v>
      </c>
      <c r="O651" s="596" t="s">
        <v>269</v>
      </c>
      <c r="P651" s="596" t="s">
        <v>268</v>
      </c>
      <c r="Q651" s="596" t="s">
        <v>269</v>
      </c>
      <c r="R651" s="596" t="s">
        <v>268</v>
      </c>
      <c r="S651" s="596" t="s">
        <v>268</v>
      </c>
      <c r="T651" s="917"/>
      <c r="U651" s="14"/>
      <c r="V651" s="14">
        <f t="shared" si="132"/>
        <v>0</v>
      </c>
      <c r="W651" s="13"/>
      <c r="X651" s="123"/>
      <c r="Y651" s="14"/>
      <c r="Z651" s="14">
        <f t="shared" si="129"/>
        <v>0</v>
      </c>
      <c r="AB651" s="14"/>
      <c r="AC651" s="14">
        <f t="shared" si="133"/>
        <v>0</v>
      </c>
      <c r="AD651" s="14"/>
      <c r="AE651" s="14">
        <f t="shared" si="134"/>
        <v>0</v>
      </c>
      <c r="AF651" s="14"/>
      <c r="AG651" s="14"/>
      <c r="AH651" s="178">
        <v>0</v>
      </c>
      <c r="AI651" s="14">
        <f t="shared" si="138"/>
        <v>0</v>
      </c>
      <c r="AJ651" s="14"/>
      <c r="AK651" s="14">
        <f t="shared" si="130"/>
        <v>0</v>
      </c>
      <c r="AL651" s="14">
        <f t="shared" si="131"/>
        <v>0</v>
      </c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</row>
    <row r="652" spans="2:61" s="139" customFormat="1" ht="34.5" customHeight="1" outlineLevel="1">
      <c r="B652" s="976" t="s">
        <v>2177</v>
      </c>
      <c r="C652" s="984" t="s">
        <v>2283</v>
      </c>
      <c r="D652" s="552" t="s">
        <v>2261</v>
      </c>
      <c r="E652" s="976" t="s">
        <v>2543</v>
      </c>
      <c r="F652" s="983">
        <v>44704</v>
      </c>
      <c r="G652" s="10" t="s">
        <v>8</v>
      </c>
      <c r="H652" s="364" t="s">
        <v>1036</v>
      </c>
      <c r="I652" s="155">
        <f t="shared" si="128"/>
        <v>5.8</v>
      </c>
      <c r="J652" s="237">
        <v>4.8</v>
      </c>
      <c r="K652" s="237">
        <v>1</v>
      </c>
      <c r="L652" s="391">
        <v>0</v>
      </c>
      <c r="M652" s="596" t="s">
        <v>268</v>
      </c>
      <c r="N652" s="596" t="s">
        <v>268</v>
      </c>
      <c r="O652" s="596" t="s">
        <v>269</v>
      </c>
      <c r="P652" s="596" t="s">
        <v>268</v>
      </c>
      <c r="Q652" s="596" t="s">
        <v>269</v>
      </c>
      <c r="R652" s="596" t="s">
        <v>268</v>
      </c>
      <c r="S652" s="596" t="s">
        <v>268</v>
      </c>
      <c r="T652" s="916" t="s">
        <v>1120</v>
      </c>
      <c r="U652" s="14"/>
      <c r="V652" s="14">
        <f t="shared" si="132"/>
        <v>0</v>
      </c>
      <c r="W652" s="13"/>
      <c r="X652" s="123"/>
      <c r="Y652" s="14"/>
      <c r="Z652" s="14">
        <f t="shared" si="129"/>
        <v>0</v>
      </c>
      <c r="AB652" s="14"/>
      <c r="AC652" s="14">
        <f t="shared" si="133"/>
        <v>0</v>
      </c>
      <c r="AD652" s="14"/>
      <c r="AE652" s="14">
        <f t="shared" si="134"/>
        <v>0</v>
      </c>
      <c r="AF652" s="14"/>
      <c r="AG652" s="14"/>
      <c r="AH652" s="178">
        <v>0</v>
      </c>
      <c r="AI652" s="14">
        <f t="shared" si="138"/>
        <v>0</v>
      </c>
      <c r="AJ652" s="14"/>
      <c r="AK652" s="14">
        <f t="shared" si="130"/>
        <v>0</v>
      </c>
      <c r="AL652" s="14">
        <f t="shared" si="131"/>
        <v>0</v>
      </c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</row>
    <row r="653" spans="2:61" s="139" customFormat="1" ht="34.5" customHeight="1" outlineLevel="1">
      <c r="B653" s="976"/>
      <c r="C653" s="984"/>
      <c r="D653" s="552" t="s">
        <v>2284</v>
      </c>
      <c r="E653" s="976"/>
      <c r="F653" s="983"/>
      <c r="G653" s="10" t="s">
        <v>8</v>
      </c>
      <c r="H653" s="364" t="s">
        <v>1036</v>
      </c>
      <c r="I653" s="155">
        <f t="shared" si="128"/>
        <v>1444.8</v>
      </c>
      <c r="J653" s="237">
        <v>4.8</v>
      </c>
      <c r="K653" s="237">
        <v>1440</v>
      </c>
      <c r="L653" s="391">
        <v>0</v>
      </c>
      <c r="M653" s="596" t="s">
        <v>268</v>
      </c>
      <c r="N653" s="596" t="s">
        <v>268</v>
      </c>
      <c r="O653" s="596" t="s">
        <v>269</v>
      </c>
      <c r="P653" s="596" t="s">
        <v>268</v>
      </c>
      <c r="Q653" s="596" t="s">
        <v>269</v>
      </c>
      <c r="R653" s="596" t="s">
        <v>268</v>
      </c>
      <c r="S653" s="596" t="s">
        <v>268</v>
      </c>
      <c r="T653" s="923"/>
      <c r="U653" s="14"/>
      <c r="V653" s="14">
        <f t="shared" si="132"/>
        <v>0</v>
      </c>
      <c r="W653" s="13"/>
      <c r="X653" s="123"/>
      <c r="Y653" s="14"/>
      <c r="Z653" s="14">
        <f t="shared" si="129"/>
        <v>0</v>
      </c>
      <c r="AB653" s="14"/>
      <c r="AC653" s="14">
        <f t="shared" si="133"/>
        <v>0</v>
      </c>
      <c r="AD653" s="14"/>
      <c r="AE653" s="14">
        <f t="shared" si="134"/>
        <v>0</v>
      </c>
      <c r="AF653" s="14"/>
      <c r="AG653" s="14"/>
      <c r="AH653" s="178">
        <v>0</v>
      </c>
      <c r="AI653" s="14">
        <f t="shared" si="138"/>
        <v>0</v>
      </c>
      <c r="AJ653" s="14"/>
      <c r="AK653" s="14">
        <f t="shared" si="130"/>
        <v>0</v>
      </c>
      <c r="AL653" s="14">
        <f t="shared" si="131"/>
        <v>0</v>
      </c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</row>
    <row r="654" spans="2:61" s="139" customFormat="1" ht="13.8" outlineLevel="1">
      <c r="B654" s="976"/>
      <c r="C654" s="984"/>
      <c r="D654" s="552" t="s">
        <v>2285</v>
      </c>
      <c r="E654" s="976"/>
      <c r="F654" s="983"/>
      <c r="G654" s="10" t="s">
        <v>8</v>
      </c>
      <c r="H654" s="364" t="s">
        <v>1036</v>
      </c>
      <c r="I654" s="155">
        <f t="shared" si="128"/>
        <v>64.8</v>
      </c>
      <c r="J654" s="237">
        <v>4.8</v>
      </c>
      <c r="K654" s="237">
        <v>60</v>
      </c>
      <c r="L654" s="391">
        <v>0</v>
      </c>
      <c r="M654" s="596" t="s">
        <v>268</v>
      </c>
      <c r="N654" s="596" t="s">
        <v>268</v>
      </c>
      <c r="O654" s="596" t="s">
        <v>269</v>
      </c>
      <c r="P654" s="596" t="s">
        <v>268</v>
      </c>
      <c r="Q654" s="596" t="s">
        <v>269</v>
      </c>
      <c r="R654" s="596" t="s">
        <v>268</v>
      </c>
      <c r="S654" s="596" t="s">
        <v>268</v>
      </c>
      <c r="T654" s="917"/>
      <c r="U654" s="14"/>
      <c r="V654" s="14">
        <f t="shared" si="132"/>
        <v>0</v>
      </c>
      <c r="W654" s="13"/>
      <c r="X654" s="123"/>
      <c r="Y654" s="14"/>
      <c r="Z654" s="14">
        <f t="shared" si="129"/>
        <v>0</v>
      </c>
      <c r="AB654" s="14"/>
      <c r="AC654" s="14">
        <f t="shared" si="133"/>
        <v>0</v>
      </c>
      <c r="AD654" s="14"/>
      <c r="AE654" s="14">
        <f t="shared" si="134"/>
        <v>0</v>
      </c>
      <c r="AF654" s="14"/>
      <c r="AG654" s="14"/>
      <c r="AH654" s="178">
        <v>0</v>
      </c>
      <c r="AI654" s="14">
        <f t="shared" si="138"/>
        <v>0</v>
      </c>
      <c r="AJ654" s="14"/>
      <c r="AK654" s="14">
        <f t="shared" si="130"/>
        <v>0</v>
      </c>
      <c r="AL654" s="14">
        <f t="shared" si="131"/>
        <v>0</v>
      </c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</row>
    <row r="655" spans="2:61" s="139" customFormat="1" ht="13.8" outlineLevel="1">
      <c r="B655" s="976" t="s">
        <v>2178</v>
      </c>
      <c r="C655" s="977" t="s">
        <v>2286</v>
      </c>
      <c r="D655" s="319" t="s">
        <v>2287</v>
      </c>
      <c r="E655" s="976" t="s">
        <v>2543</v>
      </c>
      <c r="F655" s="983">
        <v>44704</v>
      </c>
      <c r="G655" s="10" t="s">
        <v>3556</v>
      </c>
      <c r="H655" s="364" t="s">
        <v>1036</v>
      </c>
      <c r="I655" s="155">
        <f t="shared" si="128"/>
        <v>4.8</v>
      </c>
      <c r="J655" s="608">
        <v>4.8</v>
      </c>
      <c r="K655" s="608">
        <v>0</v>
      </c>
      <c r="L655" s="392">
        <v>0</v>
      </c>
      <c r="M655" s="609" t="s">
        <v>983</v>
      </c>
      <c r="N655" s="609" t="s">
        <v>983</v>
      </c>
      <c r="O655" s="609" t="s">
        <v>1666</v>
      </c>
      <c r="P655" s="609" t="s">
        <v>983</v>
      </c>
      <c r="Q655" s="609" t="s">
        <v>1666</v>
      </c>
      <c r="R655" s="609" t="s">
        <v>983</v>
      </c>
      <c r="S655" s="609" t="s">
        <v>983</v>
      </c>
      <c r="T655" s="916" t="s">
        <v>2431</v>
      </c>
      <c r="U655" s="14"/>
      <c r="V655" s="14">
        <f t="shared" si="132"/>
        <v>0</v>
      </c>
      <c r="W655" s="13"/>
      <c r="X655" s="123"/>
      <c r="Y655" s="14"/>
      <c r="Z655" s="14">
        <f t="shared" si="129"/>
        <v>0</v>
      </c>
      <c r="AB655" s="14"/>
      <c r="AC655" s="14">
        <f t="shared" si="133"/>
        <v>0</v>
      </c>
      <c r="AD655" s="14"/>
      <c r="AE655" s="14">
        <f t="shared" si="134"/>
        <v>0</v>
      </c>
      <c r="AF655" s="14"/>
      <c r="AG655" s="14"/>
      <c r="AH655" s="178">
        <v>0</v>
      </c>
      <c r="AI655" s="14">
        <f t="shared" si="138"/>
        <v>0</v>
      </c>
      <c r="AJ655" s="14"/>
      <c r="AK655" s="14">
        <f t="shared" si="130"/>
        <v>0</v>
      </c>
      <c r="AL655" s="14">
        <f t="shared" si="131"/>
        <v>0</v>
      </c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</row>
    <row r="656" spans="2:61" s="139" customFormat="1" ht="13.8" outlineLevel="1">
      <c r="B656" s="976"/>
      <c r="C656" s="977"/>
      <c r="D656" s="319" t="s">
        <v>2288</v>
      </c>
      <c r="E656" s="976"/>
      <c r="F656" s="983"/>
      <c r="G656" s="10" t="s">
        <v>3556</v>
      </c>
      <c r="H656" s="364" t="s">
        <v>1036</v>
      </c>
      <c r="I656" s="155">
        <f t="shared" si="128"/>
        <v>60</v>
      </c>
      <c r="J656" s="608">
        <v>60</v>
      </c>
      <c r="K656" s="608">
        <v>0</v>
      </c>
      <c r="L656" s="392">
        <v>0</v>
      </c>
      <c r="M656" s="609" t="s">
        <v>983</v>
      </c>
      <c r="N656" s="609" t="s">
        <v>983</v>
      </c>
      <c r="O656" s="609" t="s">
        <v>1666</v>
      </c>
      <c r="P656" s="609" t="s">
        <v>983</v>
      </c>
      <c r="Q656" s="609" t="s">
        <v>1666</v>
      </c>
      <c r="R656" s="609" t="s">
        <v>983</v>
      </c>
      <c r="S656" s="609" t="s">
        <v>983</v>
      </c>
      <c r="T656" s="923"/>
      <c r="U656" s="14"/>
      <c r="V656" s="14">
        <f t="shared" si="132"/>
        <v>0</v>
      </c>
      <c r="W656" s="13"/>
      <c r="X656" s="123"/>
      <c r="Y656" s="14"/>
      <c r="Z656" s="14">
        <f t="shared" si="129"/>
        <v>0</v>
      </c>
      <c r="AB656" s="14"/>
      <c r="AC656" s="14">
        <f t="shared" si="133"/>
        <v>0</v>
      </c>
      <c r="AD656" s="14"/>
      <c r="AE656" s="14">
        <f t="shared" si="134"/>
        <v>0</v>
      </c>
      <c r="AF656" s="14"/>
      <c r="AG656" s="14"/>
      <c r="AH656" s="178">
        <v>0</v>
      </c>
      <c r="AI656" s="14">
        <f t="shared" si="138"/>
        <v>0</v>
      </c>
      <c r="AJ656" s="14"/>
      <c r="AK656" s="14">
        <f t="shared" si="130"/>
        <v>0</v>
      </c>
      <c r="AL656" s="14">
        <f t="shared" si="131"/>
        <v>0</v>
      </c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</row>
    <row r="657" spans="2:61" s="139" customFormat="1" ht="13.8" outlineLevel="1">
      <c r="B657" s="976"/>
      <c r="C657" s="977"/>
      <c r="D657" s="319" t="s">
        <v>2289</v>
      </c>
      <c r="E657" s="976"/>
      <c r="F657" s="983"/>
      <c r="G657" s="10" t="s">
        <v>3556</v>
      </c>
      <c r="H657" s="364" t="s">
        <v>1036</v>
      </c>
      <c r="I657" s="155">
        <f t="shared" si="128"/>
        <v>4.8</v>
      </c>
      <c r="J657" s="608">
        <v>4.8</v>
      </c>
      <c r="K657" s="608">
        <v>0</v>
      </c>
      <c r="L657" s="392">
        <v>0</v>
      </c>
      <c r="M657" s="609" t="s">
        <v>983</v>
      </c>
      <c r="N657" s="609" t="s">
        <v>983</v>
      </c>
      <c r="O657" s="609" t="s">
        <v>1666</v>
      </c>
      <c r="P657" s="609" t="s">
        <v>983</v>
      </c>
      <c r="Q657" s="609" t="s">
        <v>1666</v>
      </c>
      <c r="R657" s="609" t="s">
        <v>983</v>
      </c>
      <c r="S657" s="609" t="s">
        <v>983</v>
      </c>
      <c r="T657" s="917"/>
      <c r="U657" s="14"/>
      <c r="V657" s="14">
        <f t="shared" si="132"/>
        <v>0</v>
      </c>
      <c r="W657" s="13"/>
      <c r="X657" s="123"/>
      <c r="Y657" s="14"/>
      <c r="Z657" s="14">
        <f t="shared" si="129"/>
        <v>0</v>
      </c>
      <c r="AB657" s="14"/>
      <c r="AC657" s="14">
        <f t="shared" si="133"/>
        <v>0</v>
      </c>
      <c r="AD657" s="14"/>
      <c r="AE657" s="14">
        <f t="shared" si="134"/>
        <v>0</v>
      </c>
      <c r="AF657" s="14"/>
      <c r="AG657" s="14"/>
      <c r="AH657" s="178">
        <v>0</v>
      </c>
      <c r="AI657" s="14">
        <f t="shared" si="138"/>
        <v>0</v>
      </c>
      <c r="AJ657" s="14"/>
      <c r="AK657" s="14">
        <f t="shared" si="130"/>
        <v>0</v>
      </c>
      <c r="AL657" s="14">
        <f t="shared" si="131"/>
        <v>0</v>
      </c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</row>
    <row r="658" spans="2:61" s="139" customFormat="1" ht="13.8" outlineLevel="1">
      <c r="B658" s="904" t="s">
        <v>2179</v>
      </c>
      <c r="C658" s="955" t="s">
        <v>2290</v>
      </c>
      <c r="D658" s="324" t="s">
        <v>317</v>
      </c>
      <c r="E658" s="904" t="s">
        <v>3865</v>
      </c>
      <c r="F658" s="910">
        <v>44785</v>
      </c>
      <c r="G658" s="10" t="s">
        <v>8</v>
      </c>
      <c r="H658" s="361" t="s">
        <v>1035</v>
      </c>
      <c r="I658" s="155">
        <f t="shared" si="128"/>
        <v>10</v>
      </c>
      <c r="J658" s="237">
        <v>5</v>
      </c>
      <c r="K658" s="237">
        <v>5</v>
      </c>
      <c r="L658" s="392">
        <v>0</v>
      </c>
      <c r="M658" s="596" t="s">
        <v>268</v>
      </c>
      <c r="N658" s="596" t="s">
        <v>268</v>
      </c>
      <c r="O658" s="596" t="s">
        <v>269</v>
      </c>
      <c r="P658" s="596" t="s">
        <v>268</v>
      </c>
      <c r="Q658" s="596" t="s">
        <v>269</v>
      </c>
      <c r="R658" s="596" t="s">
        <v>268</v>
      </c>
      <c r="S658" s="596" t="s">
        <v>268</v>
      </c>
      <c r="T658" s="899" t="s">
        <v>2432</v>
      </c>
      <c r="U658" s="14"/>
      <c r="V658" s="14">
        <f t="shared" si="132"/>
        <v>0</v>
      </c>
      <c r="W658" s="13"/>
      <c r="X658" s="123"/>
      <c r="Y658" s="14"/>
      <c r="Z658" s="14">
        <f t="shared" si="129"/>
        <v>0</v>
      </c>
      <c r="AB658" s="14"/>
      <c r="AC658" s="14">
        <f t="shared" si="133"/>
        <v>0</v>
      </c>
      <c r="AD658" s="14"/>
      <c r="AE658" s="14">
        <f t="shared" si="134"/>
        <v>0</v>
      </c>
      <c r="AF658" s="14"/>
      <c r="AG658" s="14"/>
      <c r="AH658" s="178">
        <v>0</v>
      </c>
      <c r="AI658" s="14">
        <f t="shared" si="138"/>
        <v>0</v>
      </c>
      <c r="AJ658" s="14"/>
      <c r="AK658" s="14">
        <f t="shared" si="130"/>
        <v>0</v>
      </c>
      <c r="AL658" s="14">
        <f t="shared" si="131"/>
        <v>0</v>
      </c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</row>
    <row r="659" spans="2:61" s="139" customFormat="1" ht="13.8" outlineLevel="1">
      <c r="B659" s="905"/>
      <c r="C659" s="956"/>
      <c r="D659" s="324" t="s">
        <v>2291</v>
      </c>
      <c r="E659" s="905"/>
      <c r="F659" s="911"/>
      <c r="G659" s="10" t="s">
        <v>8</v>
      </c>
      <c r="H659" s="361" t="s">
        <v>1035</v>
      </c>
      <c r="I659" s="155">
        <f t="shared" si="128"/>
        <v>10</v>
      </c>
      <c r="J659" s="237">
        <v>5</v>
      </c>
      <c r="K659" s="237">
        <v>5</v>
      </c>
      <c r="L659" s="392">
        <v>0</v>
      </c>
      <c r="M659" s="596" t="s">
        <v>268</v>
      </c>
      <c r="N659" s="596" t="s">
        <v>268</v>
      </c>
      <c r="O659" s="596" t="s">
        <v>269</v>
      </c>
      <c r="P659" s="596" t="s">
        <v>268</v>
      </c>
      <c r="Q659" s="596" t="s">
        <v>269</v>
      </c>
      <c r="R659" s="596" t="s">
        <v>268</v>
      </c>
      <c r="S659" s="596" t="s">
        <v>268</v>
      </c>
      <c r="T659" s="899"/>
      <c r="U659" s="14"/>
      <c r="V659" s="14">
        <f t="shared" si="132"/>
        <v>0</v>
      </c>
      <c r="W659" s="13"/>
      <c r="X659" s="123"/>
      <c r="Y659" s="14"/>
      <c r="Z659" s="14">
        <f t="shared" si="129"/>
        <v>0</v>
      </c>
      <c r="AB659" s="14"/>
      <c r="AC659" s="14">
        <f t="shared" si="133"/>
        <v>0</v>
      </c>
      <c r="AD659" s="14"/>
      <c r="AE659" s="14">
        <f t="shared" si="134"/>
        <v>0</v>
      </c>
      <c r="AF659" s="14"/>
      <c r="AG659" s="14"/>
      <c r="AH659" s="178">
        <v>0</v>
      </c>
      <c r="AI659" s="14">
        <f t="shared" si="138"/>
        <v>0</v>
      </c>
      <c r="AJ659" s="14"/>
      <c r="AK659" s="14">
        <f t="shared" si="130"/>
        <v>0</v>
      </c>
      <c r="AL659" s="14">
        <f t="shared" si="131"/>
        <v>0</v>
      </c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</row>
    <row r="660" spans="2:61" s="139" customFormat="1" ht="13.8" outlineLevel="1">
      <c r="B660" s="905"/>
      <c r="C660" s="956"/>
      <c r="D660" s="324" t="s">
        <v>2292</v>
      </c>
      <c r="E660" s="905"/>
      <c r="F660" s="911"/>
      <c r="G660" s="10" t="s">
        <v>8</v>
      </c>
      <c r="H660" s="361" t="s">
        <v>1035</v>
      </c>
      <c r="I660" s="155">
        <f t="shared" si="128"/>
        <v>10</v>
      </c>
      <c r="J660" s="237">
        <v>5</v>
      </c>
      <c r="K660" s="237">
        <v>5</v>
      </c>
      <c r="L660" s="392">
        <v>0</v>
      </c>
      <c r="M660" s="596" t="s">
        <v>268</v>
      </c>
      <c r="N660" s="596" t="s">
        <v>268</v>
      </c>
      <c r="O660" s="596" t="s">
        <v>269</v>
      </c>
      <c r="P660" s="596" t="s">
        <v>268</v>
      </c>
      <c r="Q660" s="596" t="s">
        <v>269</v>
      </c>
      <c r="R660" s="596" t="s">
        <v>268</v>
      </c>
      <c r="S660" s="596" t="s">
        <v>268</v>
      </c>
      <c r="T660" s="899"/>
      <c r="U660" s="14"/>
      <c r="V660" s="14">
        <f t="shared" si="132"/>
        <v>0</v>
      </c>
      <c r="W660" s="13"/>
      <c r="X660" s="123"/>
      <c r="Y660" s="14"/>
      <c r="Z660" s="14">
        <f t="shared" si="129"/>
        <v>0</v>
      </c>
      <c r="AB660" s="14"/>
      <c r="AC660" s="14">
        <f t="shared" si="133"/>
        <v>0</v>
      </c>
      <c r="AD660" s="14"/>
      <c r="AE660" s="14">
        <f t="shared" si="134"/>
        <v>0</v>
      </c>
      <c r="AF660" s="14"/>
      <c r="AG660" s="14"/>
      <c r="AH660" s="178">
        <v>0</v>
      </c>
      <c r="AI660" s="14">
        <f t="shared" ref="AI660:AI667" si="139">IFERROR(COUNTIF(AM660:BL660,"S")*J660*AH660,0)</f>
        <v>0</v>
      </c>
      <c r="AJ660" s="14"/>
      <c r="AK660" s="14">
        <f t="shared" si="130"/>
        <v>0</v>
      </c>
      <c r="AL660" s="14">
        <f t="shared" si="131"/>
        <v>0</v>
      </c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</row>
    <row r="661" spans="2:61" s="139" customFormat="1" ht="13.8" outlineLevel="1">
      <c r="B661" s="905"/>
      <c r="C661" s="956"/>
      <c r="D661" s="324" t="s">
        <v>2293</v>
      </c>
      <c r="E661" s="905"/>
      <c r="F661" s="911"/>
      <c r="G661" s="10" t="s">
        <v>8</v>
      </c>
      <c r="H661" s="361" t="s">
        <v>1035</v>
      </c>
      <c r="I661" s="155">
        <f t="shared" si="128"/>
        <v>40</v>
      </c>
      <c r="J661" s="237">
        <v>20</v>
      </c>
      <c r="K661" s="237">
        <v>20</v>
      </c>
      <c r="L661" s="391">
        <v>0</v>
      </c>
      <c r="M661" s="600" t="s">
        <v>268</v>
      </c>
      <c r="N661" s="600" t="s">
        <v>268</v>
      </c>
      <c r="O661" s="596" t="s">
        <v>269</v>
      </c>
      <c r="P661" s="596" t="s">
        <v>268</v>
      </c>
      <c r="Q661" s="596" t="s">
        <v>269</v>
      </c>
      <c r="R661" s="600" t="s">
        <v>268</v>
      </c>
      <c r="S661" s="600" t="s">
        <v>268</v>
      </c>
      <c r="T661" s="899"/>
      <c r="U661" s="14"/>
      <c r="V661" s="14">
        <f t="shared" si="132"/>
        <v>0</v>
      </c>
      <c r="W661" s="13"/>
      <c r="X661" s="123"/>
      <c r="Y661" s="14"/>
      <c r="Z661" s="14">
        <f t="shared" si="129"/>
        <v>0</v>
      </c>
      <c r="AB661" s="14"/>
      <c r="AC661" s="14">
        <f t="shared" si="133"/>
        <v>0</v>
      </c>
      <c r="AD661" s="14"/>
      <c r="AE661" s="14">
        <f t="shared" si="134"/>
        <v>0</v>
      </c>
      <c r="AF661" s="14"/>
      <c r="AG661" s="14"/>
      <c r="AH661" s="178">
        <v>0</v>
      </c>
      <c r="AI661" s="14">
        <f t="shared" si="139"/>
        <v>0</v>
      </c>
      <c r="AJ661" s="14"/>
      <c r="AK661" s="14">
        <f t="shared" si="130"/>
        <v>0</v>
      </c>
      <c r="AL661" s="14">
        <f t="shared" si="131"/>
        <v>0</v>
      </c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</row>
    <row r="662" spans="2:61" s="139" customFormat="1" ht="13.8" outlineLevel="1">
      <c r="B662" s="905"/>
      <c r="C662" s="956"/>
      <c r="D662" s="324" t="s">
        <v>2294</v>
      </c>
      <c r="E662" s="905"/>
      <c r="F662" s="911"/>
      <c r="G662" s="10" t="s">
        <v>8</v>
      </c>
      <c r="H662" s="361" t="s">
        <v>1035</v>
      </c>
      <c r="I662" s="155">
        <f t="shared" si="128"/>
        <v>60</v>
      </c>
      <c r="J662" s="237">
        <v>30</v>
      </c>
      <c r="K662" s="237">
        <v>30</v>
      </c>
      <c r="L662" s="391">
        <v>0</v>
      </c>
      <c r="M662" s="600" t="s">
        <v>268</v>
      </c>
      <c r="N662" s="600" t="s">
        <v>268</v>
      </c>
      <c r="O662" s="596" t="s">
        <v>269</v>
      </c>
      <c r="P662" s="596" t="s">
        <v>268</v>
      </c>
      <c r="Q662" s="596" t="s">
        <v>269</v>
      </c>
      <c r="R662" s="600" t="s">
        <v>268</v>
      </c>
      <c r="S662" s="600" t="s">
        <v>268</v>
      </c>
      <c r="T662" s="899"/>
      <c r="U662" s="14"/>
      <c r="V662" s="14">
        <f t="shared" si="132"/>
        <v>0</v>
      </c>
      <c r="W662" s="13"/>
      <c r="X662" s="123"/>
      <c r="Y662" s="14"/>
      <c r="Z662" s="14">
        <f t="shared" si="129"/>
        <v>0</v>
      </c>
      <c r="AB662" s="14"/>
      <c r="AC662" s="14">
        <f t="shared" si="133"/>
        <v>0</v>
      </c>
      <c r="AD662" s="14"/>
      <c r="AE662" s="14">
        <f t="shared" si="134"/>
        <v>0</v>
      </c>
      <c r="AF662" s="14"/>
      <c r="AG662" s="14"/>
      <c r="AH662" s="178">
        <v>0</v>
      </c>
      <c r="AI662" s="14">
        <f t="shared" si="139"/>
        <v>0</v>
      </c>
      <c r="AJ662" s="14"/>
      <c r="AK662" s="14">
        <f t="shared" si="130"/>
        <v>0</v>
      </c>
      <c r="AL662" s="14">
        <f t="shared" si="131"/>
        <v>0</v>
      </c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</row>
    <row r="663" spans="2:61" s="139" customFormat="1" ht="13.05" customHeight="1" outlineLevel="1">
      <c r="B663" s="905"/>
      <c r="C663" s="956"/>
      <c r="D663" s="324" t="s">
        <v>2295</v>
      </c>
      <c r="E663" s="905"/>
      <c r="F663" s="911"/>
      <c r="G663" s="10" t="s">
        <v>8</v>
      </c>
      <c r="H663" s="361" t="s">
        <v>1035</v>
      </c>
      <c r="I663" s="155">
        <f t="shared" si="128"/>
        <v>10</v>
      </c>
      <c r="J663" s="237">
        <v>5</v>
      </c>
      <c r="K663" s="237">
        <v>5</v>
      </c>
      <c r="L663" s="391">
        <v>0</v>
      </c>
      <c r="M663" s="596" t="s">
        <v>268</v>
      </c>
      <c r="N663" s="596" t="s">
        <v>268</v>
      </c>
      <c r="O663" s="596" t="s">
        <v>269</v>
      </c>
      <c r="P663" s="596" t="s">
        <v>268</v>
      </c>
      <c r="Q663" s="596" t="s">
        <v>269</v>
      </c>
      <c r="R663" s="596" t="s">
        <v>268</v>
      </c>
      <c r="S663" s="596" t="s">
        <v>268</v>
      </c>
      <c r="T663" s="899"/>
      <c r="U663" s="14"/>
      <c r="V663" s="14">
        <f t="shared" si="132"/>
        <v>0</v>
      </c>
      <c r="W663" s="13"/>
      <c r="X663" s="123"/>
      <c r="Y663" s="14"/>
      <c r="Z663" s="14">
        <f t="shared" si="129"/>
        <v>0</v>
      </c>
      <c r="AB663" s="14"/>
      <c r="AC663" s="14">
        <f t="shared" si="133"/>
        <v>0</v>
      </c>
      <c r="AD663" s="14"/>
      <c r="AE663" s="14">
        <f t="shared" si="134"/>
        <v>0</v>
      </c>
      <c r="AF663" s="14"/>
      <c r="AG663" s="14"/>
      <c r="AH663" s="178">
        <v>0</v>
      </c>
      <c r="AI663" s="14">
        <f t="shared" si="139"/>
        <v>0</v>
      </c>
      <c r="AJ663" s="14"/>
      <c r="AK663" s="14">
        <f t="shared" si="130"/>
        <v>0</v>
      </c>
      <c r="AL663" s="14">
        <f t="shared" si="131"/>
        <v>0</v>
      </c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</row>
    <row r="664" spans="2:61" s="139" customFormat="1" ht="27.6" outlineLevel="1">
      <c r="B664" s="905"/>
      <c r="C664" s="956"/>
      <c r="D664" s="324" t="s">
        <v>2296</v>
      </c>
      <c r="E664" s="905"/>
      <c r="F664" s="911"/>
      <c r="G664" s="10" t="s">
        <v>8</v>
      </c>
      <c r="H664" s="361" t="s">
        <v>1035</v>
      </c>
      <c r="I664" s="155">
        <f t="shared" si="128"/>
        <v>40</v>
      </c>
      <c r="J664" s="237">
        <v>20</v>
      </c>
      <c r="K664" s="237">
        <v>20</v>
      </c>
      <c r="L664" s="391">
        <v>0</v>
      </c>
      <c r="M664" s="596" t="s">
        <v>268</v>
      </c>
      <c r="N664" s="596" t="s">
        <v>268</v>
      </c>
      <c r="O664" s="596" t="s">
        <v>269</v>
      </c>
      <c r="P664" s="596" t="s">
        <v>268</v>
      </c>
      <c r="Q664" s="596" t="s">
        <v>269</v>
      </c>
      <c r="R664" s="596" t="s">
        <v>268</v>
      </c>
      <c r="S664" s="596" t="s">
        <v>268</v>
      </c>
      <c r="T664" s="899"/>
      <c r="U664" s="14"/>
      <c r="V664" s="14">
        <f t="shared" si="132"/>
        <v>0</v>
      </c>
      <c r="W664" s="13"/>
      <c r="X664" s="123"/>
      <c r="Y664" s="14"/>
      <c r="Z664" s="14">
        <f t="shared" si="129"/>
        <v>0</v>
      </c>
      <c r="AB664" s="14"/>
      <c r="AC664" s="14">
        <f t="shared" si="133"/>
        <v>0</v>
      </c>
      <c r="AD664" s="14"/>
      <c r="AE664" s="14">
        <f t="shared" si="134"/>
        <v>0</v>
      </c>
      <c r="AF664" s="14"/>
      <c r="AG664" s="14"/>
      <c r="AH664" s="178">
        <v>0</v>
      </c>
      <c r="AI664" s="14">
        <f t="shared" si="139"/>
        <v>0</v>
      </c>
      <c r="AJ664" s="14"/>
      <c r="AK664" s="14">
        <f t="shared" si="130"/>
        <v>0</v>
      </c>
      <c r="AL664" s="14">
        <f t="shared" si="131"/>
        <v>0</v>
      </c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</row>
    <row r="665" spans="2:61" s="139" customFormat="1" ht="13.8" outlineLevel="1">
      <c r="B665" s="904" t="s">
        <v>2180</v>
      </c>
      <c r="C665" s="955" t="s">
        <v>2297</v>
      </c>
      <c r="D665" s="324" t="s">
        <v>317</v>
      </c>
      <c r="E665" s="904" t="s">
        <v>2523</v>
      </c>
      <c r="F665" s="910">
        <v>44704</v>
      </c>
      <c r="G665" s="10" t="s">
        <v>8</v>
      </c>
      <c r="H665" s="361" t="s">
        <v>1036</v>
      </c>
      <c r="I665" s="155">
        <f t="shared" si="128"/>
        <v>10</v>
      </c>
      <c r="J665" s="237">
        <v>5</v>
      </c>
      <c r="K665" s="237">
        <v>5</v>
      </c>
      <c r="L665" s="391">
        <v>0</v>
      </c>
      <c r="M665" s="596" t="s">
        <v>268</v>
      </c>
      <c r="N665" s="596" t="s">
        <v>268</v>
      </c>
      <c r="O665" s="596" t="s">
        <v>269</v>
      </c>
      <c r="P665" s="596" t="s">
        <v>268</v>
      </c>
      <c r="Q665" s="596" t="s">
        <v>269</v>
      </c>
      <c r="R665" s="596" t="s">
        <v>268</v>
      </c>
      <c r="S665" s="596" t="s">
        <v>268</v>
      </c>
      <c r="T665" s="899" t="s">
        <v>2432</v>
      </c>
      <c r="U665" s="14"/>
      <c r="V665" s="14">
        <f t="shared" si="132"/>
        <v>0</v>
      </c>
      <c r="W665" s="13"/>
      <c r="X665" s="123"/>
      <c r="Y665" s="14"/>
      <c r="Z665" s="14">
        <f t="shared" si="129"/>
        <v>0</v>
      </c>
      <c r="AB665" s="14"/>
      <c r="AC665" s="14">
        <f t="shared" si="133"/>
        <v>0</v>
      </c>
      <c r="AD665" s="14"/>
      <c r="AE665" s="14">
        <f t="shared" si="134"/>
        <v>0</v>
      </c>
      <c r="AF665" s="14"/>
      <c r="AG665" s="14"/>
      <c r="AH665" s="178">
        <v>0</v>
      </c>
      <c r="AI665" s="14">
        <f t="shared" si="139"/>
        <v>0</v>
      </c>
      <c r="AJ665" s="14"/>
      <c r="AK665" s="14">
        <f t="shared" si="130"/>
        <v>0</v>
      </c>
      <c r="AL665" s="14">
        <f t="shared" si="131"/>
        <v>0</v>
      </c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</row>
    <row r="666" spans="2:61" s="139" customFormat="1" ht="13.8" outlineLevel="1">
      <c r="B666" s="905"/>
      <c r="C666" s="956"/>
      <c r="D666" s="324" t="s">
        <v>2298</v>
      </c>
      <c r="E666" s="905"/>
      <c r="F666" s="911"/>
      <c r="G666" s="10" t="s">
        <v>8</v>
      </c>
      <c r="H666" s="361" t="s">
        <v>1036</v>
      </c>
      <c r="I666" s="155">
        <f t="shared" si="128"/>
        <v>30</v>
      </c>
      <c r="J666" s="237">
        <v>15</v>
      </c>
      <c r="K666" s="237">
        <v>15</v>
      </c>
      <c r="L666" s="391">
        <v>0</v>
      </c>
      <c r="M666" s="596" t="s">
        <v>268</v>
      </c>
      <c r="N666" s="596" t="s">
        <v>268</v>
      </c>
      <c r="O666" s="596" t="s">
        <v>268</v>
      </c>
      <c r="P666" s="596" t="s">
        <v>268</v>
      </c>
      <c r="Q666" s="596" t="s">
        <v>268</v>
      </c>
      <c r="R666" s="596" t="s">
        <v>268</v>
      </c>
      <c r="S666" s="596" t="s">
        <v>268</v>
      </c>
      <c r="T666" s="899"/>
      <c r="U666" s="14"/>
      <c r="V666" s="14">
        <f t="shared" si="132"/>
        <v>0</v>
      </c>
      <c r="W666" s="13"/>
      <c r="X666" s="123"/>
      <c r="Y666" s="14"/>
      <c r="Z666" s="14">
        <f t="shared" si="129"/>
        <v>0</v>
      </c>
      <c r="AB666" s="14"/>
      <c r="AC666" s="14">
        <f t="shared" si="133"/>
        <v>0</v>
      </c>
      <c r="AD666" s="14"/>
      <c r="AE666" s="14">
        <f t="shared" si="134"/>
        <v>0</v>
      </c>
      <c r="AF666" s="14"/>
      <c r="AG666" s="14"/>
      <c r="AH666" s="178">
        <v>0</v>
      </c>
      <c r="AI666" s="14">
        <f t="shared" si="139"/>
        <v>0</v>
      </c>
      <c r="AJ666" s="14"/>
      <c r="AK666" s="14">
        <f t="shared" si="130"/>
        <v>0</v>
      </c>
      <c r="AL666" s="14">
        <f t="shared" si="131"/>
        <v>0</v>
      </c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</row>
    <row r="667" spans="2:61" s="139" customFormat="1" ht="13.8" outlineLevel="1">
      <c r="B667" s="905"/>
      <c r="C667" s="956"/>
      <c r="D667" s="324" t="s">
        <v>2299</v>
      </c>
      <c r="E667" s="905"/>
      <c r="F667" s="911"/>
      <c r="G667" s="10" t="s">
        <v>8</v>
      </c>
      <c r="H667" s="361" t="s">
        <v>1036</v>
      </c>
      <c r="I667" s="155">
        <f t="shared" si="128"/>
        <v>50</v>
      </c>
      <c r="J667" s="237">
        <v>25</v>
      </c>
      <c r="K667" s="237">
        <v>25</v>
      </c>
      <c r="L667" s="391">
        <v>0</v>
      </c>
      <c r="M667" s="596" t="s">
        <v>268</v>
      </c>
      <c r="N667" s="596" t="s">
        <v>268</v>
      </c>
      <c r="O667" s="596" t="s">
        <v>268</v>
      </c>
      <c r="P667" s="596" t="s">
        <v>268</v>
      </c>
      <c r="Q667" s="596" t="s">
        <v>268</v>
      </c>
      <c r="R667" s="596" t="s">
        <v>268</v>
      </c>
      <c r="S667" s="596" t="s">
        <v>268</v>
      </c>
      <c r="T667" s="899"/>
      <c r="U667" s="14"/>
      <c r="V667" s="14">
        <f t="shared" si="132"/>
        <v>0</v>
      </c>
      <c r="W667" s="13"/>
      <c r="X667" s="123"/>
      <c r="Y667" s="14"/>
      <c r="Z667" s="14">
        <f t="shared" si="129"/>
        <v>0</v>
      </c>
      <c r="AB667" s="14"/>
      <c r="AC667" s="14">
        <f t="shared" si="133"/>
        <v>0</v>
      </c>
      <c r="AD667" s="14"/>
      <c r="AE667" s="14">
        <f t="shared" si="134"/>
        <v>0</v>
      </c>
      <c r="AF667" s="14"/>
      <c r="AG667" s="14"/>
      <c r="AH667" s="178">
        <v>0</v>
      </c>
      <c r="AI667" s="14">
        <f t="shared" si="139"/>
        <v>0</v>
      </c>
      <c r="AJ667" s="14"/>
      <c r="AK667" s="14">
        <f t="shared" si="130"/>
        <v>0</v>
      </c>
      <c r="AL667" s="14">
        <f t="shared" si="131"/>
        <v>0</v>
      </c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</row>
    <row r="668" spans="2:61" s="139" customFormat="1" ht="13.8" outlineLevel="1">
      <c r="B668" s="905"/>
      <c r="C668" s="956"/>
      <c r="D668" s="324" t="s">
        <v>388</v>
      </c>
      <c r="E668" s="905"/>
      <c r="F668" s="911"/>
      <c r="G668" s="10" t="s">
        <v>8</v>
      </c>
      <c r="H668" s="361" t="s">
        <v>1036</v>
      </c>
      <c r="I668" s="155">
        <f t="shared" si="128"/>
        <v>120</v>
      </c>
      <c r="J668" s="237">
        <v>60</v>
      </c>
      <c r="K668" s="237">
        <v>60</v>
      </c>
      <c r="L668" s="391">
        <v>0</v>
      </c>
      <c r="M668" s="600" t="s">
        <v>268</v>
      </c>
      <c r="N668" s="600" t="s">
        <v>268</v>
      </c>
      <c r="O668" s="596" t="s">
        <v>269</v>
      </c>
      <c r="P668" s="596" t="s">
        <v>268</v>
      </c>
      <c r="Q668" s="596" t="s">
        <v>269</v>
      </c>
      <c r="R668" s="600" t="s">
        <v>268</v>
      </c>
      <c r="S668" s="600" t="s">
        <v>268</v>
      </c>
      <c r="T668" s="899"/>
      <c r="U668" s="14"/>
      <c r="V668" s="14">
        <f t="shared" si="132"/>
        <v>0</v>
      </c>
      <c r="W668" s="13"/>
      <c r="X668" s="123"/>
      <c r="Y668" s="14"/>
      <c r="Z668" s="14">
        <f t="shared" si="129"/>
        <v>0</v>
      </c>
      <c r="AB668" s="14"/>
      <c r="AC668" s="14">
        <f t="shared" si="133"/>
        <v>0</v>
      </c>
      <c r="AD668" s="14"/>
      <c r="AE668" s="14">
        <f t="shared" si="134"/>
        <v>0</v>
      </c>
      <c r="AF668" s="14"/>
      <c r="AG668" s="14"/>
      <c r="AH668" s="178">
        <v>0</v>
      </c>
      <c r="AI668" s="14">
        <f>IFERROR(COUNTIF(AM668:BL668, "S")*J668*AH668,0)</f>
        <v>0</v>
      </c>
      <c r="AJ668" s="14"/>
      <c r="AK668" s="14">
        <f t="shared" si="130"/>
        <v>0</v>
      </c>
      <c r="AL668" s="14">
        <f t="shared" si="131"/>
        <v>0</v>
      </c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</row>
    <row r="669" spans="2:61" s="139" customFormat="1" ht="13.8" outlineLevel="1">
      <c r="B669" s="905"/>
      <c r="C669" s="956"/>
      <c r="D669" s="324" t="s">
        <v>2300</v>
      </c>
      <c r="E669" s="905"/>
      <c r="F669" s="911"/>
      <c r="G669" s="10" t="s">
        <v>8</v>
      </c>
      <c r="H669" s="361" t="s">
        <v>1036</v>
      </c>
      <c r="I669" s="155">
        <f t="shared" si="128"/>
        <v>60</v>
      </c>
      <c r="J669" s="237">
        <v>30</v>
      </c>
      <c r="K669" s="237">
        <v>30</v>
      </c>
      <c r="L669" s="391">
        <v>0</v>
      </c>
      <c r="M669" s="600" t="s">
        <v>268</v>
      </c>
      <c r="N669" s="600" t="s">
        <v>268</v>
      </c>
      <c r="O669" s="596" t="s">
        <v>268</v>
      </c>
      <c r="P669" s="596" t="s">
        <v>268</v>
      </c>
      <c r="Q669" s="596" t="s">
        <v>268</v>
      </c>
      <c r="R669" s="600" t="s">
        <v>268</v>
      </c>
      <c r="S669" s="600" t="s">
        <v>268</v>
      </c>
      <c r="T669" s="899"/>
      <c r="U669" s="14"/>
      <c r="V669" s="14">
        <f t="shared" si="132"/>
        <v>0</v>
      </c>
      <c r="W669" s="13"/>
      <c r="X669" s="123"/>
      <c r="Y669" s="14"/>
      <c r="Z669" s="14">
        <f t="shared" ref="Z669:Z679" si="140">V669*Y669</f>
        <v>0</v>
      </c>
      <c r="AB669" s="14"/>
      <c r="AC669" s="14">
        <f t="shared" si="133"/>
        <v>0</v>
      </c>
      <c r="AD669" s="14"/>
      <c r="AE669" s="14">
        <f t="shared" si="134"/>
        <v>0</v>
      </c>
      <c r="AF669" s="14"/>
      <c r="AG669" s="14"/>
      <c r="AH669" s="178">
        <v>0</v>
      </c>
      <c r="AI669" s="14">
        <f>IFERROR(COUNTIF(AM669:BL669,"S")*J669*AH669,0)</f>
        <v>0</v>
      </c>
      <c r="AJ669" s="14"/>
      <c r="AK669" s="14">
        <f t="shared" ref="AK669:AK679" si="141">COUNTIF(AM669:AV669,"V")</f>
        <v>0</v>
      </c>
      <c r="AL669" s="14">
        <f>Z669-AC669-AE669-AI669</f>
        <v>0</v>
      </c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</row>
    <row r="670" spans="2:61" s="139" customFormat="1" ht="13.8" outlineLevel="1">
      <c r="B670" s="905"/>
      <c r="C670" s="956"/>
      <c r="D670" s="324" t="s">
        <v>302</v>
      </c>
      <c r="E670" s="905"/>
      <c r="F670" s="911"/>
      <c r="G670" s="10" t="s">
        <v>8</v>
      </c>
      <c r="H670" s="361" t="s">
        <v>1036</v>
      </c>
      <c r="I670" s="155">
        <f t="shared" si="128"/>
        <v>40</v>
      </c>
      <c r="J670" s="237">
        <v>20</v>
      </c>
      <c r="K670" s="237">
        <v>20</v>
      </c>
      <c r="L670" s="391">
        <v>0</v>
      </c>
      <c r="M670" s="596" t="s">
        <v>268</v>
      </c>
      <c r="N670" s="596" t="s">
        <v>268</v>
      </c>
      <c r="O670" s="596" t="s">
        <v>269</v>
      </c>
      <c r="P670" s="596" t="s">
        <v>268</v>
      </c>
      <c r="Q670" s="596" t="s">
        <v>269</v>
      </c>
      <c r="R670" s="596" t="s">
        <v>268</v>
      </c>
      <c r="S670" s="596" t="s">
        <v>268</v>
      </c>
      <c r="T670" s="899"/>
      <c r="U670" s="14"/>
      <c r="V670" s="14">
        <f t="shared" si="132"/>
        <v>0</v>
      </c>
      <c r="W670" s="13"/>
      <c r="X670" s="123"/>
      <c r="Y670" s="14"/>
      <c r="Z670" s="14">
        <f t="shared" si="140"/>
        <v>0</v>
      </c>
      <c r="AB670" s="14"/>
      <c r="AC670" s="14">
        <f t="shared" si="133"/>
        <v>0</v>
      </c>
      <c r="AD670" s="14"/>
      <c r="AE670" s="14">
        <f t="shared" si="134"/>
        <v>0</v>
      </c>
      <c r="AF670" s="14"/>
      <c r="AG670" s="14"/>
      <c r="AH670" s="178">
        <v>0</v>
      </c>
      <c r="AI670" s="14">
        <f>IFERROR(COUNTIF(AM670:BL670,"S")*J670*AH670,0)</f>
        <v>0</v>
      </c>
      <c r="AJ670" s="14"/>
      <c r="AK670" s="14">
        <f t="shared" si="141"/>
        <v>0</v>
      </c>
      <c r="AL670" s="14">
        <f>Z670-AC670-AE670-AI670</f>
        <v>0</v>
      </c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</row>
    <row r="671" spans="2:61" s="139" customFormat="1" ht="13.8" outlineLevel="1">
      <c r="B671" s="905"/>
      <c r="C671" s="956"/>
      <c r="D671" s="324" t="s">
        <v>2301</v>
      </c>
      <c r="E671" s="905"/>
      <c r="F671" s="911"/>
      <c r="G671" s="10" t="s">
        <v>8</v>
      </c>
      <c r="H671" s="361" t="s">
        <v>1036</v>
      </c>
      <c r="I671" s="12">
        <v>300</v>
      </c>
      <c r="J671" s="237">
        <v>5</v>
      </c>
      <c r="K671" s="237">
        <v>480</v>
      </c>
      <c r="L671" s="391">
        <v>0</v>
      </c>
      <c r="M671" s="596" t="s">
        <v>268</v>
      </c>
      <c r="N671" s="596" t="s">
        <v>268</v>
      </c>
      <c r="O671" s="596" t="s">
        <v>268</v>
      </c>
      <c r="P671" s="596" t="s">
        <v>268</v>
      </c>
      <c r="Q671" s="596" t="s">
        <v>268</v>
      </c>
      <c r="R671" s="596" t="s">
        <v>268</v>
      </c>
      <c r="S671" s="596" t="s">
        <v>268</v>
      </c>
      <c r="T671" s="899"/>
      <c r="U671" s="14"/>
      <c r="V671" s="14">
        <f t="shared" si="132"/>
        <v>0</v>
      </c>
      <c r="W671" s="13"/>
      <c r="X671" s="123"/>
      <c r="Y671" s="14"/>
      <c r="Z671" s="14">
        <f t="shared" si="140"/>
        <v>0</v>
      </c>
      <c r="AB671" s="14"/>
      <c r="AC671" s="14">
        <f t="shared" si="133"/>
        <v>0</v>
      </c>
      <c r="AD671" s="14"/>
      <c r="AE671" s="14">
        <f t="shared" si="134"/>
        <v>0</v>
      </c>
      <c r="AF671" s="14"/>
      <c r="AG671" s="14"/>
      <c r="AH671" s="178">
        <v>0</v>
      </c>
      <c r="AI671" s="14">
        <f>IFERROR(COUNTIF(AM671:BL671,"S")*J671*AH671,0)</f>
        <v>0</v>
      </c>
      <c r="AJ671" s="14"/>
      <c r="AK671" s="14">
        <f t="shared" si="141"/>
        <v>0</v>
      </c>
      <c r="AL671" s="14">
        <f>Z671-AC671-AE671-AI671</f>
        <v>0</v>
      </c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</row>
    <row r="672" spans="2:61" s="139" customFormat="1" ht="13.05" customHeight="1" outlineLevel="1">
      <c r="B672" s="904" t="s">
        <v>2181</v>
      </c>
      <c r="C672" s="955" t="s">
        <v>2302</v>
      </c>
      <c r="D672" s="324" t="s">
        <v>317</v>
      </c>
      <c r="E672" s="904" t="s">
        <v>3858</v>
      </c>
      <c r="F672" s="910">
        <v>44785</v>
      </c>
      <c r="G672" s="10" t="s">
        <v>8</v>
      </c>
      <c r="H672" s="361" t="s">
        <v>1035</v>
      </c>
      <c r="I672" s="12">
        <f t="shared" ref="I672:I679" si="142">J672+K672</f>
        <v>10</v>
      </c>
      <c r="J672" s="237">
        <v>5</v>
      </c>
      <c r="K672" s="237">
        <v>5</v>
      </c>
      <c r="L672" s="391">
        <v>0</v>
      </c>
      <c r="M672" s="596" t="s">
        <v>268</v>
      </c>
      <c r="N672" s="596" t="s">
        <v>268</v>
      </c>
      <c r="O672" s="596" t="s">
        <v>269</v>
      </c>
      <c r="P672" s="596" t="s">
        <v>268</v>
      </c>
      <c r="Q672" s="596" t="s">
        <v>269</v>
      </c>
      <c r="R672" s="596" t="s">
        <v>268</v>
      </c>
      <c r="S672" s="596" t="s">
        <v>268</v>
      </c>
      <c r="T672" s="899" t="s">
        <v>2432</v>
      </c>
      <c r="U672" s="14"/>
      <c r="V672" s="14">
        <f t="shared" si="132"/>
        <v>0</v>
      </c>
      <c r="W672" s="13"/>
      <c r="X672" s="123"/>
      <c r="Y672" s="14"/>
      <c r="Z672" s="14">
        <f t="shared" si="140"/>
        <v>0</v>
      </c>
      <c r="AB672" s="14"/>
      <c r="AC672" s="14">
        <f t="shared" si="133"/>
        <v>0</v>
      </c>
      <c r="AD672" s="14"/>
      <c r="AE672" s="14">
        <f t="shared" si="134"/>
        <v>0</v>
      </c>
      <c r="AF672" s="14"/>
      <c r="AG672" s="14"/>
      <c r="AH672" s="178">
        <v>0</v>
      </c>
      <c r="AI672" s="14">
        <f>IFERROR(COUNTIF(AM672:BL672,"S")*J672*AH672,0)</f>
        <v>0</v>
      </c>
      <c r="AJ672" s="14"/>
      <c r="AK672" s="14">
        <f t="shared" si="141"/>
        <v>0</v>
      </c>
      <c r="AL672" s="14">
        <f>Z672-AC672-AE672-AI672</f>
        <v>0</v>
      </c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</row>
    <row r="673" spans="2:61" s="139" customFormat="1" ht="13.8" outlineLevel="1">
      <c r="B673" s="905"/>
      <c r="C673" s="956"/>
      <c r="D673" s="324" t="s">
        <v>2303</v>
      </c>
      <c r="E673" s="905"/>
      <c r="F673" s="911"/>
      <c r="G673" s="10" t="s">
        <v>8</v>
      </c>
      <c r="H673" s="361" t="s">
        <v>1035</v>
      </c>
      <c r="I673" s="12">
        <f t="shared" si="142"/>
        <v>10</v>
      </c>
      <c r="J673" s="237">
        <v>5</v>
      </c>
      <c r="K673" s="237">
        <v>5</v>
      </c>
      <c r="L673" s="391">
        <v>0</v>
      </c>
      <c r="M673" s="596" t="s">
        <v>268</v>
      </c>
      <c r="N673" s="596" t="s">
        <v>268</v>
      </c>
      <c r="O673" s="596" t="s">
        <v>269</v>
      </c>
      <c r="P673" s="596" t="s">
        <v>268</v>
      </c>
      <c r="Q673" s="596" t="s">
        <v>269</v>
      </c>
      <c r="R673" s="596" t="s">
        <v>268</v>
      </c>
      <c r="S673" s="596" t="s">
        <v>268</v>
      </c>
      <c r="T673" s="899"/>
      <c r="U673" s="14"/>
      <c r="V673" s="14">
        <f t="shared" si="132"/>
        <v>0</v>
      </c>
      <c r="W673" s="13"/>
      <c r="X673" s="123"/>
      <c r="Y673" s="14"/>
      <c r="Z673" s="14">
        <f t="shared" si="140"/>
        <v>0</v>
      </c>
      <c r="AB673" s="14"/>
      <c r="AC673" s="14">
        <f t="shared" si="133"/>
        <v>0</v>
      </c>
      <c r="AD673" s="14"/>
      <c r="AE673" s="14">
        <f t="shared" si="134"/>
        <v>0</v>
      </c>
      <c r="AF673" s="14"/>
      <c r="AG673" s="14"/>
      <c r="AH673" s="178">
        <v>0</v>
      </c>
      <c r="AI673" s="14">
        <f>IFERROR(COUNTIF(AM673:BL673,"S")*J673*AH673,0)</f>
        <v>0</v>
      </c>
      <c r="AJ673" s="14"/>
      <c r="AK673" s="14">
        <f t="shared" si="141"/>
        <v>0</v>
      </c>
      <c r="AL673" s="14">
        <f>Z673-AC673-AE673-AI673</f>
        <v>0</v>
      </c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</row>
    <row r="674" spans="2:61" s="139" customFormat="1" ht="23.55" customHeight="1" outlineLevel="1">
      <c r="B674" s="905"/>
      <c r="C674" s="956"/>
      <c r="D674" s="324" t="s">
        <v>2304</v>
      </c>
      <c r="E674" s="905"/>
      <c r="F674" s="911"/>
      <c r="G674" s="10" t="s">
        <v>8</v>
      </c>
      <c r="H674" s="361" t="s">
        <v>1035</v>
      </c>
      <c r="I674" s="155">
        <f t="shared" si="142"/>
        <v>10</v>
      </c>
      <c r="J674" s="237">
        <v>5</v>
      </c>
      <c r="K674" s="237">
        <v>5</v>
      </c>
      <c r="L674" s="391">
        <v>0</v>
      </c>
      <c r="M674" s="596" t="s">
        <v>268</v>
      </c>
      <c r="N674" s="596" t="s">
        <v>268</v>
      </c>
      <c r="O674" s="596" t="s">
        <v>269</v>
      </c>
      <c r="P674" s="596" t="s">
        <v>268</v>
      </c>
      <c r="Q674" s="596" t="s">
        <v>269</v>
      </c>
      <c r="R674" s="596" t="s">
        <v>268</v>
      </c>
      <c r="S674" s="596" t="s">
        <v>268</v>
      </c>
      <c r="T674" s="899"/>
      <c r="U674" s="14"/>
      <c r="V674" s="14">
        <f t="shared" si="132"/>
        <v>0</v>
      </c>
      <c r="W674" s="13"/>
      <c r="X674" s="123"/>
      <c r="Y674" s="14"/>
      <c r="Z674" s="14">
        <f t="shared" si="140"/>
        <v>0</v>
      </c>
      <c r="AB674" s="14"/>
      <c r="AC674" s="14">
        <f t="shared" si="133"/>
        <v>0</v>
      </c>
      <c r="AD674" s="14"/>
      <c r="AE674" s="14">
        <f t="shared" si="134"/>
        <v>0</v>
      </c>
      <c r="AF674" s="14"/>
      <c r="AG674" s="14"/>
      <c r="AH674" s="178">
        <v>0</v>
      </c>
      <c r="AI674" s="14">
        <f t="shared" ref="AI674:AI684" si="143">IFERROR(COUNTIF(AM674:BL674, "S")*J674*AH674,0)</f>
        <v>0</v>
      </c>
      <c r="AJ674" s="14"/>
      <c r="AK674" s="14">
        <f t="shared" si="141"/>
        <v>0</v>
      </c>
      <c r="AL674" s="14">
        <f t="shared" ref="AL674:AL696" si="144">Z674-AC674-AE674-AI674</f>
        <v>0</v>
      </c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</row>
    <row r="675" spans="2:61" s="139" customFormat="1" ht="34.5" customHeight="1" outlineLevel="1">
      <c r="B675" s="905"/>
      <c r="C675" s="956"/>
      <c r="D675" s="325" t="s">
        <v>2305</v>
      </c>
      <c r="E675" s="905"/>
      <c r="F675" s="911"/>
      <c r="G675" s="10" t="s">
        <v>8</v>
      </c>
      <c r="H675" s="361" t="s">
        <v>1035</v>
      </c>
      <c r="I675" s="155">
        <f t="shared" si="142"/>
        <v>40</v>
      </c>
      <c r="J675" s="237">
        <v>20</v>
      </c>
      <c r="K675" s="237">
        <v>20</v>
      </c>
      <c r="L675" s="391">
        <v>0</v>
      </c>
      <c r="M675" s="600" t="s">
        <v>268</v>
      </c>
      <c r="N675" s="600" t="s">
        <v>268</v>
      </c>
      <c r="O675" s="596" t="s">
        <v>269</v>
      </c>
      <c r="P675" s="596" t="s">
        <v>268</v>
      </c>
      <c r="Q675" s="596" t="s">
        <v>269</v>
      </c>
      <c r="R675" s="600" t="s">
        <v>268</v>
      </c>
      <c r="S675" s="600" t="s">
        <v>268</v>
      </c>
      <c r="T675" s="899"/>
      <c r="U675" s="14"/>
      <c r="V675" s="14">
        <f t="shared" si="132"/>
        <v>0</v>
      </c>
      <c r="W675" s="13"/>
      <c r="X675" s="123"/>
      <c r="Y675" s="14"/>
      <c r="Z675" s="14">
        <f t="shared" si="140"/>
        <v>0</v>
      </c>
      <c r="AB675" s="14"/>
      <c r="AC675" s="14">
        <f t="shared" si="133"/>
        <v>0</v>
      </c>
      <c r="AD675" s="14"/>
      <c r="AE675" s="14">
        <f t="shared" si="134"/>
        <v>0</v>
      </c>
      <c r="AF675" s="14"/>
      <c r="AG675" s="14"/>
      <c r="AH675" s="178">
        <v>0</v>
      </c>
      <c r="AI675" s="14">
        <f t="shared" si="143"/>
        <v>0</v>
      </c>
      <c r="AJ675" s="14"/>
      <c r="AK675" s="14">
        <f t="shared" si="141"/>
        <v>0</v>
      </c>
      <c r="AL675" s="14">
        <f t="shared" si="144"/>
        <v>0</v>
      </c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</row>
    <row r="676" spans="2:61" s="139" customFormat="1" ht="34.5" customHeight="1" outlineLevel="1">
      <c r="B676" s="905"/>
      <c r="C676" s="956"/>
      <c r="D676" s="324" t="s">
        <v>2306</v>
      </c>
      <c r="E676" s="905"/>
      <c r="F676" s="911"/>
      <c r="G676" s="10" t="s">
        <v>8</v>
      </c>
      <c r="H676" s="361" t="s">
        <v>1035</v>
      </c>
      <c r="I676" s="157">
        <f t="shared" si="142"/>
        <v>40</v>
      </c>
      <c r="J676" s="237">
        <v>20</v>
      </c>
      <c r="K676" s="237">
        <v>20</v>
      </c>
      <c r="L676" s="392">
        <v>0</v>
      </c>
      <c r="M676" s="600" t="s">
        <v>268</v>
      </c>
      <c r="N676" s="600" t="s">
        <v>268</v>
      </c>
      <c r="O676" s="596" t="s">
        <v>269</v>
      </c>
      <c r="P676" s="596" t="s">
        <v>268</v>
      </c>
      <c r="Q676" s="596" t="s">
        <v>269</v>
      </c>
      <c r="R676" s="600" t="s">
        <v>268</v>
      </c>
      <c r="S676" s="600" t="s">
        <v>268</v>
      </c>
      <c r="T676" s="899"/>
      <c r="U676" s="14"/>
      <c r="V676" s="14">
        <f t="shared" si="132"/>
        <v>0</v>
      </c>
      <c r="W676" s="13"/>
      <c r="X676" s="123"/>
      <c r="Y676" s="14"/>
      <c r="Z676" s="14">
        <f t="shared" si="140"/>
        <v>0</v>
      </c>
      <c r="AB676" s="14"/>
      <c r="AC676" s="14">
        <f t="shared" si="133"/>
        <v>0</v>
      </c>
      <c r="AD676" s="14"/>
      <c r="AE676" s="14">
        <f t="shared" si="134"/>
        <v>0</v>
      </c>
      <c r="AF676" s="14"/>
      <c r="AG676" s="14"/>
      <c r="AH676" s="178">
        <v>0</v>
      </c>
      <c r="AI676" s="14">
        <f t="shared" si="143"/>
        <v>0</v>
      </c>
      <c r="AJ676" s="14"/>
      <c r="AK676" s="14">
        <f t="shared" si="141"/>
        <v>0</v>
      </c>
      <c r="AL676" s="14">
        <f t="shared" si="144"/>
        <v>0</v>
      </c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</row>
    <row r="677" spans="2:61" s="139" customFormat="1" ht="34.5" customHeight="1" outlineLevel="1">
      <c r="B677" s="904" t="s">
        <v>2182</v>
      </c>
      <c r="C677" s="955" t="s">
        <v>2307</v>
      </c>
      <c r="D677" s="324" t="s">
        <v>317</v>
      </c>
      <c r="E677" s="904" t="s">
        <v>2522</v>
      </c>
      <c r="F677" s="910">
        <v>44704</v>
      </c>
      <c r="G677" s="10" t="s">
        <v>8</v>
      </c>
      <c r="H677" s="361" t="s">
        <v>1036</v>
      </c>
      <c r="I677" s="157">
        <f t="shared" si="142"/>
        <v>10</v>
      </c>
      <c r="J677" s="237">
        <v>5</v>
      </c>
      <c r="K677" s="237">
        <v>5</v>
      </c>
      <c r="L677" s="392">
        <v>0</v>
      </c>
      <c r="M677" s="596" t="s">
        <v>268</v>
      </c>
      <c r="N677" s="596" t="s">
        <v>268</v>
      </c>
      <c r="O677" s="596" t="s">
        <v>269</v>
      </c>
      <c r="P677" s="596" t="s">
        <v>268</v>
      </c>
      <c r="Q677" s="596" t="s">
        <v>269</v>
      </c>
      <c r="R677" s="596" t="s">
        <v>268</v>
      </c>
      <c r="S677" s="596" t="s">
        <v>268</v>
      </c>
      <c r="T677" s="899" t="s">
        <v>2432</v>
      </c>
      <c r="U677" s="14"/>
      <c r="V677" s="14">
        <f t="shared" si="132"/>
        <v>0</v>
      </c>
      <c r="W677" s="13"/>
      <c r="X677" s="123"/>
      <c r="Y677" s="14"/>
      <c r="Z677" s="14">
        <f t="shared" si="140"/>
        <v>0</v>
      </c>
      <c r="AB677" s="14"/>
      <c r="AC677" s="14">
        <f t="shared" si="133"/>
        <v>0</v>
      </c>
      <c r="AD677" s="14"/>
      <c r="AE677" s="14">
        <f t="shared" si="134"/>
        <v>0</v>
      </c>
      <c r="AF677" s="14"/>
      <c r="AG677" s="14"/>
      <c r="AH677" s="178">
        <v>0</v>
      </c>
      <c r="AI677" s="14">
        <f t="shared" si="143"/>
        <v>0</v>
      </c>
      <c r="AJ677" s="14"/>
      <c r="AK677" s="14">
        <f t="shared" si="141"/>
        <v>0</v>
      </c>
      <c r="AL677" s="14">
        <f t="shared" si="144"/>
        <v>0</v>
      </c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</row>
    <row r="678" spans="2:61" s="139" customFormat="1" ht="34.5" customHeight="1" outlineLevel="1">
      <c r="B678" s="905"/>
      <c r="C678" s="956"/>
      <c r="D678" s="324" t="s">
        <v>2298</v>
      </c>
      <c r="E678" s="905"/>
      <c r="F678" s="911"/>
      <c r="G678" s="10" t="s">
        <v>8</v>
      </c>
      <c r="H678" s="361" t="s">
        <v>1036</v>
      </c>
      <c r="I678" s="157">
        <f t="shared" si="142"/>
        <v>30</v>
      </c>
      <c r="J678" s="237">
        <v>15</v>
      </c>
      <c r="K678" s="237">
        <v>15</v>
      </c>
      <c r="L678" s="392">
        <v>0</v>
      </c>
      <c r="M678" s="596" t="s">
        <v>268</v>
      </c>
      <c r="N678" s="596" t="s">
        <v>268</v>
      </c>
      <c r="O678" s="596" t="s">
        <v>268</v>
      </c>
      <c r="P678" s="596" t="s">
        <v>268</v>
      </c>
      <c r="Q678" s="596" t="s">
        <v>268</v>
      </c>
      <c r="R678" s="596" t="s">
        <v>268</v>
      </c>
      <c r="S678" s="596" t="s">
        <v>268</v>
      </c>
      <c r="T678" s="899"/>
      <c r="U678" s="14"/>
      <c r="V678" s="14">
        <f t="shared" ref="V678:V741" si="145">SUMIF(U678,"Y",J678)</f>
        <v>0</v>
      </c>
      <c r="W678" s="13"/>
      <c r="X678" s="123"/>
      <c r="Y678" s="14"/>
      <c r="Z678" s="14">
        <f t="shared" si="140"/>
        <v>0</v>
      </c>
      <c r="AB678" s="14"/>
      <c r="AC678" s="14">
        <f t="shared" ref="AC678:AC741" si="146">SUMIF(AB678,"Y",L678)*AK678</f>
        <v>0</v>
      </c>
      <c r="AD678" s="14"/>
      <c r="AE678" s="14">
        <f t="shared" ref="AE678:AE741" si="147">COUNTIF(AM678:AV678,"L")*J678</f>
        <v>0</v>
      </c>
      <c r="AF678" s="14"/>
      <c r="AG678" s="14"/>
      <c r="AH678" s="178">
        <v>0</v>
      </c>
      <c r="AI678" s="14">
        <f t="shared" si="143"/>
        <v>0</v>
      </c>
      <c r="AJ678" s="14"/>
      <c r="AK678" s="14">
        <f t="shared" si="141"/>
        <v>0</v>
      </c>
      <c r="AL678" s="14">
        <f t="shared" si="144"/>
        <v>0</v>
      </c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</row>
    <row r="679" spans="2:61" s="139" customFormat="1" ht="13.05" customHeight="1" outlineLevel="1">
      <c r="B679" s="905"/>
      <c r="C679" s="956"/>
      <c r="D679" s="324" t="s">
        <v>2308</v>
      </c>
      <c r="E679" s="905"/>
      <c r="F679" s="911"/>
      <c r="G679" s="10" t="s">
        <v>8</v>
      </c>
      <c r="H679" s="361" t="s">
        <v>1036</v>
      </c>
      <c r="I679" s="157">
        <f t="shared" si="142"/>
        <v>50</v>
      </c>
      <c r="J679" s="237">
        <v>25</v>
      </c>
      <c r="K679" s="237">
        <v>25</v>
      </c>
      <c r="L679" s="392">
        <v>0</v>
      </c>
      <c r="M679" s="596" t="s">
        <v>268</v>
      </c>
      <c r="N679" s="596" t="s">
        <v>268</v>
      </c>
      <c r="O679" s="596" t="s">
        <v>268</v>
      </c>
      <c r="P679" s="596" t="s">
        <v>268</v>
      </c>
      <c r="Q679" s="596" t="s">
        <v>268</v>
      </c>
      <c r="R679" s="596" t="s">
        <v>268</v>
      </c>
      <c r="S679" s="596" t="s">
        <v>268</v>
      </c>
      <c r="T679" s="899"/>
      <c r="U679" s="14"/>
      <c r="V679" s="14">
        <f t="shared" si="145"/>
        <v>0</v>
      </c>
      <c r="W679" s="13"/>
      <c r="X679" s="123"/>
      <c r="Y679" s="14"/>
      <c r="Z679" s="14">
        <f t="shared" si="140"/>
        <v>0</v>
      </c>
      <c r="AB679" s="14"/>
      <c r="AC679" s="14">
        <f t="shared" si="146"/>
        <v>0</v>
      </c>
      <c r="AD679" s="14"/>
      <c r="AE679" s="14">
        <f t="shared" si="147"/>
        <v>0</v>
      </c>
      <c r="AF679" s="14"/>
      <c r="AG679" s="14"/>
      <c r="AH679" s="178">
        <v>0</v>
      </c>
      <c r="AI679" s="14">
        <f t="shared" si="143"/>
        <v>0</v>
      </c>
      <c r="AJ679" s="14"/>
      <c r="AK679" s="14">
        <f t="shared" si="141"/>
        <v>0</v>
      </c>
      <c r="AL679" s="14">
        <f t="shared" si="144"/>
        <v>0</v>
      </c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</row>
    <row r="680" spans="2:61" s="139" customFormat="1" ht="13.8" outlineLevel="1">
      <c r="B680" s="905"/>
      <c r="C680" s="956"/>
      <c r="D680" s="324" t="s">
        <v>388</v>
      </c>
      <c r="E680" s="905"/>
      <c r="F680" s="911"/>
      <c r="G680" s="10" t="s">
        <v>8</v>
      </c>
      <c r="H680" s="361" t="s">
        <v>1036</v>
      </c>
      <c r="I680" s="157">
        <f t="shared" ref="I680:I702" si="148">J680+K680</f>
        <v>160</v>
      </c>
      <c r="J680" s="237">
        <v>80</v>
      </c>
      <c r="K680" s="237">
        <v>80</v>
      </c>
      <c r="L680" s="392">
        <v>0</v>
      </c>
      <c r="M680" s="596" t="s">
        <v>268</v>
      </c>
      <c r="N680" s="596" t="s">
        <v>268</v>
      </c>
      <c r="O680" s="596" t="s">
        <v>269</v>
      </c>
      <c r="P680" s="596" t="s">
        <v>268</v>
      </c>
      <c r="Q680" s="596" t="s">
        <v>269</v>
      </c>
      <c r="R680" s="596" t="s">
        <v>268</v>
      </c>
      <c r="S680" s="596" t="s">
        <v>268</v>
      </c>
      <c r="T680" s="899"/>
      <c r="U680" s="14"/>
      <c r="V680" s="14">
        <f t="shared" si="145"/>
        <v>0</v>
      </c>
      <c r="W680" s="13"/>
      <c r="X680" s="123"/>
      <c r="Y680" s="14"/>
      <c r="Z680" s="14">
        <f t="shared" ref="Z680:Z701" si="149">V680*Y680</f>
        <v>0</v>
      </c>
      <c r="AB680" s="14"/>
      <c r="AC680" s="14">
        <f t="shared" si="146"/>
        <v>0</v>
      </c>
      <c r="AD680" s="14"/>
      <c r="AE680" s="14">
        <f t="shared" si="147"/>
        <v>0</v>
      </c>
      <c r="AF680" s="14"/>
      <c r="AG680" s="14"/>
      <c r="AH680" s="178">
        <v>0</v>
      </c>
      <c r="AI680" s="14">
        <f t="shared" si="143"/>
        <v>0</v>
      </c>
      <c r="AJ680" s="14"/>
      <c r="AK680" s="14">
        <f t="shared" ref="AK680:AK702" si="150">COUNTIF(AM680:AV680,"V")</f>
        <v>0</v>
      </c>
      <c r="AL680" s="14">
        <f t="shared" si="144"/>
        <v>0</v>
      </c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</row>
    <row r="681" spans="2:61" s="139" customFormat="1" ht="13.8" outlineLevel="1">
      <c r="B681" s="905"/>
      <c r="C681" s="956"/>
      <c r="D681" s="324" t="s">
        <v>2300</v>
      </c>
      <c r="E681" s="905"/>
      <c r="F681" s="911"/>
      <c r="G681" s="10" t="s">
        <v>8</v>
      </c>
      <c r="H681" s="361" t="s">
        <v>1036</v>
      </c>
      <c r="I681" s="157">
        <f t="shared" si="148"/>
        <v>60</v>
      </c>
      <c r="J681" s="237">
        <v>30</v>
      </c>
      <c r="K681" s="237">
        <v>30</v>
      </c>
      <c r="L681" s="392">
        <v>0</v>
      </c>
      <c r="M681" s="596" t="s">
        <v>268</v>
      </c>
      <c r="N681" s="596" t="s">
        <v>268</v>
      </c>
      <c r="O681" s="596" t="s">
        <v>268</v>
      </c>
      <c r="P681" s="596" t="s">
        <v>268</v>
      </c>
      <c r="Q681" s="596" t="s">
        <v>268</v>
      </c>
      <c r="R681" s="596" t="s">
        <v>268</v>
      </c>
      <c r="S681" s="596" t="s">
        <v>268</v>
      </c>
      <c r="T681" s="899"/>
      <c r="U681" s="14"/>
      <c r="V681" s="14">
        <f t="shared" si="145"/>
        <v>0</v>
      </c>
      <c r="W681" s="13"/>
      <c r="X681" s="123"/>
      <c r="Y681" s="14"/>
      <c r="Z681" s="14">
        <f t="shared" si="149"/>
        <v>0</v>
      </c>
      <c r="AB681" s="14"/>
      <c r="AC681" s="14">
        <f t="shared" si="146"/>
        <v>0</v>
      </c>
      <c r="AD681" s="14"/>
      <c r="AE681" s="14">
        <f t="shared" si="147"/>
        <v>0</v>
      </c>
      <c r="AF681" s="14"/>
      <c r="AG681" s="14"/>
      <c r="AH681" s="178">
        <v>0</v>
      </c>
      <c r="AI681" s="14">
        <f t="shared" si="143"/>
        <v>0</v>
      </c>
      <c r="AJ681" s="14"/>
      <c r="AK681" s="14">
        <f t="shared" si="150"/>
        <v>0</v>
      </c>
      <c r="AL681" s="14">
        <f t="shared" si="144"/>
        <v>0</v>
      </c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</row>
    <row r="682" spans="2:61" s="139" customFormat="1" ht="13.8" outlineLevel="1">
      <c r="B682" s="905"/>
      <c r="C682" s="956"/>
      <c r="D682" s="324" t="s">
        <v>302</v>
      </c>
      <c r="E682" s="905"/>
      <c r="F682" s="911"/>
      <c r="G682" s="10" t="s">
        <v>8</v>
      </c>
      <c r="H682" s="361" t="s">
        <v>1036</v>
      </c>
      <c r="I682" s="157">
        <f t="shared" si="148"/>
        <v>40</v>
      </c>
      <c r="J682" s="237">
        <v>20</v>
      </c>
      <c r="K682" s="237">
        <v>20</v>
      </c>
      <c r="L682" s="392">
        <v>0</v>
      </c>
      <c r="M682" s="600" t="s">
        <v>268</v>
      </c>
      <c r="N682" s="600" t="s">
        <v>268</v>
      </c>
      <c r="O682" s="596" t="s">
        <v>269</v>
      </c>
      <c r="P682" s="596" t="s">
        <v>268</v>
      </c>
      <c r="Q682" s="596" t="s">
        <v>269</v>
      </c>
      <c r="R682" s="600" t="s">
        <v>268</v>
      </c>
      <c r="S682" s="600" t="s">
        <v>268</v>
      </c>
      <c r="T682" s="899"/>
      <c r="U682" s="14"/>
      <c r="V682" s="14">
        <f t="shared" si="145"/>
        <v>0</v>
      </c>
      <c r="W682" s="13"/>
      <c r="X682" s="123"/>
      <c r="Y682" s="14"/>
      <c r="Z682" s="14">
        <f t="shared" si="149"/>
        <v>0</v>
      </c>
      <c r="AB682" s="14"/>
      <c r="AC682" s="14">
        <f t="shared" si="146"/>
        <v>0</v>
      </c>
      <c r="AD682" s="14"/>
      <c r="AE682" s="14">
        <f t="shared" si="147"/>
        <v>0</v>
      </c>
      <c r="AF682" s="14"/>
      <c r="AG682" s="14"/>
      <c r="AH682" s="178">
        <v>0</v>
      </c>
      <c r="AI682" s="14">
        <f t="shared" si="143"/>
        <v>0</v>
      </c>
      <c r="AJ682" s="14"/>
      <c r="AK682" s="14">
        <f t="shared" si="150"/>
        <v>0</v>
      </c>
      <c r="AL682" s="14">
        <f t="shared" si="144"/>
        <v>0</v>
      </c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</row>
    <row r="683" spans="2:61" s="139" customFormat="1" ht="13.8" outlineLevel="1">
      <c r="B683" s="905"/>
      <c r="C683" s="956"/>
      <c r="D683" s="324" t="s">
        <v>2301</v>
      </c>
      <c r="E683" s="905"/>
      <c r="F683" s="911"/>
      <c r="G683" s="10" t="s">
        <v>8</v>
      </c>
      <c r="H683" s="361" t="s">
        <v>1036</v>
      </c>
      <c r="I683" s="157">
        <f t="shared" si="148"/>
        <v>485</v>
      </c>
      <c r="J683" s="237">
        <v>5</v>
      </c>
      <c r="K683" s="237">
        <v>480</v>
      </c>
      <c r="L683" s="392">
        <v>0</v>
      </c>
      <c r="M683" s="600" t="s">
        <v>268</v>
      </c>
      <c r="N683" s="600" t="s">
        <v>268</v>
      </c>
      <c r="O683" s="596" t="s">
        <v>268</v>
      </c>
      <c r="P683" s="596" t="s">
        <v>268</v>
      </c>
      <c r="Q683" s="596" t="s">
        <v>268</v>
      </c>
      <c r="R683" s="600" t="s">
        <v>268</v>
      </c>
      <c r="S683" s="600" t="s">
        <v>268</v>
      </c>
      <c r="T683" s="899"/>
      <c r="U683" s="14"/>
      <c r="V683" s="14">
        <f t="shared" si="145"/>
        <v>0</v>
      </c>
      <c r="W683" s="13"/>
      <c r="X683" s="123"/>
      <c r="Y683" s="14"/>
      <c r="Z683" s="14">
        <f t="shared" si="149"/>
        <v>0</v>
      </c>
      <c r="AB683" s="14"/>
      <c r="AC683" s="14">
        <f t="shared" si="146"/>
        <v>0</v>
      </c>
      <c r="AD683" s="14"/>
      <c r="AE683" s="14">
        <f t="shared" si="147"/>
        <v>0</v>
      </c>
      <c r="AF683" s="14"/>
      <c r="AG683" s="14"/>
      <c r="AH683" s="178">
        <v>0</v>
      </c>
      <c r="AI683" s="14">
        <f t="shared" si="143"/>
        <v>0</v>
      </c>
      <c r="AJ683" s="14"/>
      <c r="AK683" s="14">
        <f t="shared" si="150"/>
        <v>0</v>
      </c>
      <c r="AL683" s="14">
        <f t="shared" si="144"/>
        <v>0</v>
      </c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</row>
    <row r="684" spans="2:61" s="139" customFormat="1" ht="13.8" outlineLevel="1">
      <c r="B684" s="904" t="s">
        <v>2183</v>
      </c>
      <c r="C684" s="955" t="s">
        <v>2309</v>
      </c>
      <c r="D684" s="324" t="s">
        <v>317</v>
      </c>
      <c r="E684" s="904" t="s">
        <v>3855</v>
      </c>
      <c r="F684" s="910">
        <v>44785</v>
      </c>
      <c r="G684" s="10" t="s">
        <v>8</v>
      </c>
      <c r="H684" s="361" t="s">
        <v>1035</v>
      </c>
      <c r="I684" s="157">
        <f t="shared" si="148"/>
        <v>10</v>
      </c>
      <c r="J684" s="237">
        <v>5</v>
      </c>
      <c r="K684" s="237">
        <v>5</v>
      </c>
      <c r="L684" s="392">
        <v>0</v>
      </c>
      <c r="M684" s="596" t="s">
        <v>268</v>
      </c>
      <c r="N684" s="596" t="s">
        <v>268</v>
      </c>
      <c r="O684" s="596" t="s">
        <v>269</v>
      </c>
      <c r="P684" s="596" t="s">
        <v>268</v>
      </c>
      <c r="Q684" s="596" t="s">
        <v>269</v>
      </c>
      <c r="R684" s="596" t="s">
        <v>268</v>
      </c>
      <c r="S684" s="596" t="s">
        <v>268</v>
      </c>
      <c r="T684" s="899" t="s">
        <v>2432</v>
      </c>
      <c r="U684" s="14"/>
      <c r="V684" s="14">
        <f t="shared" si="145"/>
        <v>0</v>
      </c>
      <c r="W684" s="13"/>
      <c r="X684" s="123"/>
      <c r="Y684" s="14"/>
      <c r="Z684" s="14">
        <f t="shared" si="149"/>
        <v>0</v>
      </c>
      <c r="AB684" s="14"/>
      <c r="AC684" s="14">
        <f t="shared" si="146"/>
        <v>0</v>
      </c>
      <c r="AD684" s="14"/>
      <c r="AE684" s="14">
        <f t="shared" si="147"/>
        <v>0</v>
      </c>
      <c r="AF684" s="14"/>
      <c r="AG684" s="14"/>
      <c r="AH684" s="178">
        <v>0</v>
      </c>
      <c r="AI684" s="14">
        <f t="shared" si="143"/>
        <v>0</v>
      </c>
      <c r="AJ684" s="14"/>
      <c r="AK684" s="14">
        <f t="shared" si="150"/>
        <v>0</v>
      </c>
      <c r="AL684" s="14">
        <f t="shared" si="144"/>
        <v>0</v>
      </c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</row>
    <row r="685" spans="2:61" s="139" customFormat="1" ht="13.8" outlineLevel="1">
      <c r="B685" s="905"/>
      <c r="C685" s="956"/>
      <c r="D685" s="324" t="s">
        <v>2291</v>
      </c>
      <c r="E685" s="905"/>
      <c r="F685" s="911"/>
      <c r="G685" s="10" t="s">
        <v>8</v>
      </c>
      <c r="H685" s="361" t="s">
        <v>1035</v>
      </c>
      <c r="I685" s="157">
        <f t="shared" si="148"/>
        <v>10</v>
      </c>
      <c r="J685" s="237">
        <v>5</v>
      </c>
      <c r="K685" s="237">
        <v>5</v>
      </c>
      <c r="L685" s="392">
        <v>0</v>
      </c>
      <c r="M685" s="596" t="s">
        <v>268</v>
      </c>
      <c r="N685" s="596" t="s">
        <v>268</v>
      </c>
      <c r="O685" s="596" t="s">
        <v>269</v>
      </c>
      <c r="P685" s="596" t="s">
        <v>268</v>
      </c>
      <c r="Q685" s="596" t="s">
        <v>269</v>
      </c>
      <c r="R685" s="596" t="s">
        <v>268</v>
      </c>
      <c r="S685" s="596" t="s">
        <v>268</v>
      </c>
      <c r="T685" s="899"/>
      <c r="U685" s="14"/>
      <c r="V685" s="14">
        <f t="shared" si="145"/>
        <v>0</v>
      </c>
      <c r="W685" s="13"/>
      <c r="X685" s="123"/>
      <c r="Y685" s="14"/>
      <c r="Z685" s="14">
        <f t="shared" si="149"/>
        <v>0</v>
      </c>
      <c r="AB685" s="14"/>
      <c r="AC685" s="14">
        <f t="shared" si="146"/>
        <v>0</v>
      </c>
      <c r="AD685" s="14"/>
      <c r="AE685" s="14">
        <f t="shared" si="147"/>
        <v>0</v>
      </c>
      <c r="AF685" s="14"/>
      <c r="AG685" s="14"/>
      <c r="AH685" s="178">
        <v>0</v>
      </c>
      <c r="AI685" s="14">
        <f t="shared" ref="AI685:AI691" si="151">IFERROR(COUNTIF(AM685:BL685,"S")*J685*AH685,0)</f>
        <v>0</v>
      </c>
      <c r="AJ685" s="14"/>
      <c r="AK685" s="14">
        <f t="shared" si="150"/>
        <v>0</v>
      </c>
      <c r="AL685" s="14">
        <f t="shared" si="144"/>
        <v>0</v>
      </c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</row>
    <row r="686" spans="2:61" s="139" customFormat="1" ht="13.8" outlineLevel="1">
      <c r="B686" s="905"/>
      <c r="C686" s="956"/>
      <c r="D686" s="324" t="s">
        <v>2292</v>
      </c>
      <c r="E686" s="905"/>
      <c r="F686" s="911"/>
      <c r="G686" s="10" t="s">
        <v>8</v>
      </c>
      <c r="H686" s="361" t="s">
        <v>1035</v>
      </c>
      <c r="I686" s="155">
        <f t="shared" si="148"/>
        <v>10</v>
      </c>
      <c r="J686" s="237">
        <v>5</v>
      </c>
      <c r="K686" s="237">
        <v>5</v>
      </c>
      <c r="L686" s="391">
        <v>0</v>
      </c>
      <c r="M686" s="596" t="s">
        <v>268</v>
      </c>
      <c r="N686" s="596" t="s">
        <v>268</v>
      </c>
      <c r="O686" s="596" t="s">
        <v>269</v>
      </c>
      <c r="P686" s="596" t="s">
        <v>268</v>
      </c>
      <c r="Q686" s="596" t="s">
        <v>269</v>
      </c>
      <c r="R686" s="596" t="s">
        <v>268</v>
      </c>
      <c r="S686" s="596" t="s">
        <v>268</v>
      </c>
      <c r="T686" s="899"/>
      <c r="U686" s="14"/>
      <c r="V686" s="14">
        <f t="shared" si="145"/>
        <v>0</v>
      </c>
      <c r="W686" s="13"/>
      <c r="X686" s="123"/>
      <c r="Y686" s="14"/>
      <c r="Z686" s="14">
        <f t="shared" si="149"/>
        <v>0</v>
      </c>
      <c r="AB686" s="14"/>
      <c r="AC686" s="14">
        <f t="shared" si="146"/>
        <v>0</v>
      </c>
      <c r="AD686" s="14"/>
      <c r="AE686" s="14">
        <f t="shared" si="147"/>
        <v>0</v>
      </c>
      <c r="AF686" s="14"/>
      <c r="AG686" s="14"/>
      <c r="AH686" s="178">
        <v>0</v>
      </c>
      <c r="AI686" s="14">
        <f t="shared" si="151"/>
        <v>0</v>
      </c>
      <c r="AJ686" s="14"/>
      <c r="AK686" s="14">
        <f t="shared" si="150"/>
        <v>0</v>
      </c>
      <c r="AL686" s="14">
        <f t="shared" si="144"/>
        <v>0</v>
      </c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</row>
    <row r="687" spans="2:61" s="139" customFormat="1" ht="13.8" outlineLevel="1">
      <c r="B687" s="905"/>
      <c r="C687" s="956"/>
      <c r="D687" s="325" t="s">
        <v>2310</v>
      </c>
      <c r="E687" s="905"/>
      <c r="F687" s="911"/>
      <c r="G687" s="10" t="s">
        <v>8</v>
      </c>
      <c r="H687" s="361" t="s">
        <v>1035</v>
      </c>
      <c r="I687" s="155">
        <f t="shared" si="148"/>
        <v>10</v>
      </c>
      <c r="J687" s="237">
        <v>5</v>
      </c>
      <c r="K687" s="237">
        <v>5</v>
      </c>
      <c r="L687" s="391">
        <v>0</v>
      </c>
      <c r="M687" s="596" t="s">
        <v>268</v>
      </c>
      <c r="N687" s="596" t="s">
        <v>268</v>
      </c>
      <c r="O687" s="596" t="s">
        <v>269</v>
      </c>
      <c r="P687" s="596" t="s">
        <v>268</v>
      </c>
      <c r="Q687" s="596" t="s">
        <v>269</v>
      </c>
      <c r="R687" s="596" t="s">
        <v>268</v>
      </c>
      <c r="S687" s="596" t="s">
        <v>268</v>
      </c>
      <c r="T687" s="899"/>
      <c r="U687" s="14"/>
      <c r="V687" s="14">
        <f t="shared" si="145"/>
        <v>0</v>
      </c>
      <c r="W687" s="13"/>
      <c r="X687" s="123"/>
      <c r="Y687" s="14"/>
      <c r="Z687" s="14">
        <f t="shared" si="149"/>
        <v>0</v>
      </c>
      <c r="AB687" s="14"/>
      <c r="AC687" s="14">
        <f t="shared" si="146"/>
        <v>0</v>
      </c>
      <c r="AD687" s="14"/>
      <c r="AE687" s="14">
        <f t="shared" si="147"/>
        <v>0</v>
      </c>
      <c r="AF687" s="14"/>
      <c r="AG687" s="14"/>
      <c r="AH687" s="178">
        <v>0</v>
      </c>
      <c r="AI687" s="14">
        <f t="shared" si="151"/>
        <v>0</v>
      </c>
      <c r="AJ687" s="14"/>
      <c r="AK687" s="14">
        <f t="shared" si="150"/>
        <v>0</v>
      </c>
      <c r="AL687" s="14">
        <f t="shared" si="144"/>
        <v>0</v>
      </c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</row>
    <row r="688" spans="2:61" s="139" customFormat="1" ht="13.8" outlineLevel="1">
      <c r="B688" s="905"/>
      <c r="C688" s="956"/>
      <c r="D688" s="325" t="s">
        <v>2311</v>
      </c>
      <c r="E688" s="905"/>
      <c r="F688" s="911"/>
      <c r="G688" s="10" t="s">
        <v>8</v>
      </c>
      <c r="H688" s="361" t="s">
        <v>1035</v>
      </c>
      <c r="I688" s="155">
        <f t="shared" si="148"/>
        <v>40</v>
      </c>
      <c r="J688" s="237">
        <v>20</v>
      </c>
      <c r="K688" s="237">
        <v>20</v>
      </c>
      <c r="L688" s="391">
        <v>0</v>
      </c>
      <c r="M688" s="596" t="s">
        <v>268</v>
      </c>
      <c r="N688" s="596" t="s">
        <v>268</v>
      </c>
      <c r="O688" s="596" t="s">
        <v>269</v>
      </c>
      <c r="P688" s="596" t="s">
        <v>268</v>
      </c>
      <c r="Q688" s="596" t="s">
        <v>269</v>
      </c>
      <c r="R688" s="596" t="s">
        <v>268</v>
      </c>
      <c r="S688" s="596" t="s">
        <v>268</v>
      </c>
      <c r="T688" s="899"/>
      <c r="U688" s="14"/>
      <c r="V688" s="14">
        <f t="shared" si="145"/>
        <v>0</v>
      </c>
      <c r="W688" s="13"/>
      <c r="X688" s="123"/>
      <c r="Y688" s="14"/>
      <c r="Z688" s="14">
        <f t="shared" si="149"/>
        <v>0</v>
      </c>
      <c r="AB688" s="14"/>
      <c r="AC688" s="14">
        <f t="shared" si="146"/>
        <v>0</v>
      </c>
      <c r="AD688" s="14"/>
      <c r="AE688" s="14">
        <f t="shared" si="147"/>
        <v>0</v>
      </c>
      <c r="AF688" s="14"/>
      <c r="AG688" s="14"/>
      <c r="AH688" s="178">
        <v>0</v>
      </c>
      <c r="AI688" s="14">
        <f t="shared" si="151"/>
        <v>0</v>
      </c>
      <c r="AJ688" s="14"/>
      <c r="AK688" s="14">
        <f t="shared" si="150"/>
        <v>0</v>
      </c>
      <c r="AL688" s="14">
        <f t="shared" si="144"/>
        <v>0</v>
      </c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</row>
    <row r="689" spans="2:61" s="139" customFormat="1" ht="13.8" outlineLevel="1">
      <c r="B689" s="905"/>
      <c r="C689" s="956"/>
      <c r="D689" s="325" t="s">
        <v>2312</v>
      </c>
      <c r="E689" s="905"/>
      <c r="F689" s="911"/>
      <c r="G689" s="10" t="s">
        <v>8</v>
      </c>
      <c r="H689" s="361" t="s">
        <v>1035</v>
      </c>
      <c r="I689" s="155">
        <f t="shared" si="148"/>
        <v>60</v>
      </c>
      <c r="J689" s="237">
        <v>30</v>
      </c>
      <c r="K689" s="237">
        <v>30</v>
      </c>
      <c r="L689" s="391">
        <v>0</v>
      </c>
      <c r="M689" s="600" t="s">
        <v>268</v>
      </c>
      <c r="N689" s="600" t="s">
        <v>268</v>
      </c>
      <c r="O689" s="596" t="s">
        <v>269</v>
      </c>
      <c r="P689" s="596" t="s">
        <v>268</v>
      </c>
      <c r="Q689" s="596" t="s">
        <v>269</v>
      </c>
      <c r="R689" s="600" t="s">
        <v>268</v>
      </c>
      <c r="S689" s="600" t="s">
        <v>268</v>
      </c>
      <c r="T689" s="899"/>
      <c r="U689" s="14"/>
      <c r="V689" s="14">
        <f t="shared" si="145"/>
        <v>0</v>
      </c>
      <c r="W689" s="13"/>
      <c r="X689" s="123"/>
      <c r="Y689" s="14"/>
      <c r="Z689" s="14">
        <f t="shared" si="149"/>
        <v>0</v>
      </c>
      <c r="AB689" s="14"/>
      <c r="AC689" s="14">
        <f t="shared" si="146"/>
        <v>0</v>
      </c>
      <c r="AD689" s="14"/>
      <c r="AE689" s="14">
        <f t="shared" si="147"/>
        <v>0</v>
      </c>
      <c r="AF689" s="14"/>
      <c r="AG689" s="14"/>
      <c r="AH689" s="178">
        <v>0</v>
      </c>
      <c r="AI689" s="14">
        <f t="shared" si="151"/>
        <v>0</v>
      </c>
      <c r="AJ689" s="14"/>
      <c r="AK689" s="14">
        <f t="shared" si="150"/>
        <v>0</v>
      </c>
      <c r="AL689" s="14">
        <f t="shared" si="144"/>
        <v>0</v>
      </c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</row>
    <row r="690" spans="2:61" s="139" customFormat="1" ht="13.8" outlineLevel="1">
      <c r="B690" s="905"/>
      <c r="C690" s="956"/>
      <c r="D690" s="324" t="s">
        <v>2313</v>
      </c>
      <c r="E690" s="905"/>
      <c r="F690" s="911"/>
      <c r="G690" s="10" t="s">
        <v>8</v>
      </c>
      <c r="H690" s="361" t="s">
        <v>1035</v>
      </c>
      <c r="I690" s="155">
        <f t="shared" si="148"/>
        <v>10</v>
      </c>
      <c r="J690" s="237">
        <v>5</v>
      </c>
      <c r="K690" s="237">
        <v>5</v>
      </c>
      <c r="L690" s="391">
        <v>0</v>
      </c>
      <c r="M690" s="600" t="s">
        <v>268</v>
      </c>
      <c r="N690" s="600" t="s">
        <v>268</v>
      </c>
      <c r="O690" s="596" t="s">
        <v>269</v>
      </c>
      <c r="P690" s="596" t="s">
        <v>268</v>
      </c>
      <c r="Q690" s="596" t="s">
        <v>269</v>
      </c>
      <c r="R690" s="600" t="s">
        <v>268</v>
      </c>
      <c r="S690" s="600" t="s">
        <v>268</v>
      </c>
      <c r="T690" s="899"/>
      <c r="U690" s="14"/>
      <c r="V690" s="14">
        <f t="shared" si="145"/>
        <v>0</v>
      </c>
      <c r="W690" s="13"/>
      <c r="X690" s="123"/>
      <c r="Y690" s="14"/>
      <c r="Z690" s="14">
        <f t="shared" si="149"/>
        <v>0</v>
      </c>
      <c r="AB690" s="14"/>
      <c r="AC690" s="14">
        <f t="shared" si="146"/>
        <v>0</v>
      </c>
      <c r="AD690" s="14"/>
      <c r="AE690" s="14">
        <f t="shared" si="147"/>
        <v>0</v>
      </c>
      <c r="AF690" s="14"/>
      <c r="AG690" s="14"/>
      <c r="AH690" s="178">
        <v>0</v>
      </c>
      <c r="AI690" s="14">
        <f t="shared" si="151"/>
        <v>0</v>
      </c>
      <c r="AJ690" s="14"/>
      <c r="AK690" s="14">
        <f t="shared" si="150"/>
        <v>0</v>
      </c>
      <c r="AL690" s="14">
        <f t="shared" si="144"/>
        <v>0</v>
      </c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</row>
    <row r="691" spans="2:61" s="139" customFormat="1" ht="27.6" outlineLevel="1">
      <c r="B691" s="906"/>
      <c r="C691" s="975"/>
      <c r="D691" s="324" t="s">
        <v>2306</v>
      </c>
      <c r="E691" s="906"/>
      <c r="F691" s="912"/>
      <c r="G691" s="10" t="s">
        <v>8</v>
      </c>
      <c r="H691" s="361" t="s">
        <v>1035</v>
      </c>
      <c r="I691" s="155">
        <f t="shared" si="148"/>
        <v>40</v>
      </c>
      <c r="J691" s="237">
        <v>20</v>
      </c>
      <c r="K691" s="237">
        <v>20</v>
      </c>
      <c r="L691" s="391">
        <v>0</v>
      </c>
      <c r="M691" s="596" t="s">
        <v>268</v>
      </c>
      <c r="N691" s="596" t="s">
        <v>268</v>
      </c>
      <c r="O691" s="596" t="s">
        <v>269</v>
      </c>
      <c r="P691" s="596" t="s">
        <v>268</v>
      </c>
      <c r="Q691" s="596" t="s">
        <v>269</v>
      </c>
      <c r="R691" s="596" t="s">
        <v>268</v>
      </c>
      <c r="S691" s="596" t="s">
        <v>268</v>
      </c>
      <c r="T691" s="899"/>
      <c r="U691" s="14"/>
      <c r="V691" s="14">
        <f t="shared" si="145"/>
        <v>0</v>
      </c>
      <c r="W691" s="13"/>
      <c r="X691" s="123"/>
      <c r="Y691" s="14"/>
      <c r="Z691" s="14">
        <f t="shared" si="149"/>
        <v>0</v>
      </c>
      <c r="AB691" s="14"/>
      <c r="AC691" s="14">
        <f t="shared" si="146"/>
        <v>0</v>
      </c>
      <c r="AD691" s="14"/>
      <c r="AE691" s="14">
        <f t="shared" si="147"/>
        <v>0</v>
      </c>
      <c r="AF691" s="14"/>
      <c r="AG691" s="14"/>
      <c r="AH691" s="178">
        <v>0</v>
      </c>
      <c r="AI691" s="14">
        <f t="shared" si="151"/>
        <v>0</v>
      </c>
      <c r="AJ691" s="14"/>
      <c r="AK691" s="14">
        <f t="shared" si="150"/>
        <v>0</v>
      </c>
      <c r="AL691" s="14">
        <f t="shared" si="144"/>
        <v>0</v>
      </c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</row>
    <row r="692" spans="2:61" s="139" customFormat="1" ht="13.8" outlineLevel="1">
      <c r="B692" s="904" t="s">
        <v>2184</v>
      </c>
      <c r="C692" s="955" t="s">
        <v>2314</v>
      </c>
      <c r="D692" s="324" t="s">
        <v>317</v>
      </c>
      <c r="E692" s="904" t="s">
        <v>2522</v>
      </c>
      <c r="F692" s="910">
        <v>44704</v>
      </c>
      <c r="G692" s="10" t="s">
        <v>8</v>
      </c>
      <c r="H692" s="361" t="s">
        <v>1036</v>
      </c>
      <c r="I692" s="157">
        <f t="shared" si="148"/>
        <v>10</v>
      </c>
      <c r="J692" s="237">
        <v>5</v>
      </c>
      <c r="K692" s="237">
        <v>5</v>
      </c>
      <c r="L692" s="392">
        <v>0</v>
      </c>
      <c r="M692" s="596" t="s">
        <v>268</v>
      </c>
      <c r="N692" s="596" t="s">
        <v>268</v>
      </c>
      <c r="O692" s="596" t="s">
        <v>269</v>
      </c>
      <c r="P692" s="596" t="s">
        <v>268</v>
      </c>
      <c r="Q692" s="596" t="s">
        <v>269</v>
      </c>
      <c r="R692" s="596" t="s">
        <v>268</v>
      </c>
      <c r="S692" s="596" t="s">
        <v>268</v>
      </c>
      <c r="T692" s="899" t="s">
        <v>2433</v>
      </c>
      <c r="U692" s="14"/>
      <c r="V692" s="14">
        <f t="shared" si="145"/>
        <v>0</v>
      </c>
      <c r="W692" s="13"/>
      <c r="X692" s="123"/>
      <c r="Y692" s="14"/>
      <c r="Z692" s="14">
        <f t="shared" si="149"/>
        <v>0</v>
      </c>
      <c r="AB692" s="14"/>
      <c r="AC692" s="14">
        <f t="shared" si="146"/>
        <v>0</v>
      </c>
      <c r="AD692" s="14"/>
      <c r="AE692" s="14">
        <f t="shared" si="147"/>
        <v>0</v>
      </c>
      <c r="AF692" s="14"/>
      <c r="AG692" s="14"/>
      <c r="AH692" s="178">
        <v>0</v>
      </c>
      <c r="AI692" s="14">
        <f>IFERROR(COUNTIF(AM692:BL692, "S")*J692*AH692,0)</f>
        <v>0</v>
      </c>
      <c r="AJ692" s="14"/>
      <c r="AK692" s="14">
        <f t="shared" si="150"/>
        <v>0</v>
      </c>
      <c r="AL692" s="14">
        <f t="shared" si="144"/>
        <v>0</v>
      </c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</row>
    <row r="693" spans="2:61" s="139" customFormat="1" ht="13.8" outlineLevel="1">
      <c r="B693" s="905"/>
      <c r="C693" s="956"/>
      <c r="D693" s="324" t="s">
        <v>2315</v>
      </c>
      <c r="E693" s="905"/>
      <c r="F693" s="911"/>
      <c r="G693" s="10" t="s">
        <v>8</v>
      </c>
      <c r="H693" s="361" t="s">
        <v>1036</v>
      </c>
      <c r="I693" s="157">
        <f t="shared" si="148"/>
        <v>30</v>
      </c>
      <c r="J693" s="237">
        <v>15</v>
      </c>
      <c r="K693" s="237">
        <v>15</v>
      </c>
      <c r="L693" s="392">
        <v>0</v>
      </c>
      <c r="M693" s="596" t="s">
        <v>268</v>
      </c>
      <c r="N693" s="596" t="s">
        <v>268</v>
      </c>
      <c r="O693" s="596" t="s">
        <v>268</v>
      </c>
      <c r="P693" s="596" t="s">
        <v>268</v>
      </c>
      <c r="Q693" s="596" t="s">
        <v>268</v>
      </c>
      <c r="R693" s="596" t="s">
        <v>268</v>
      </c>
      <c r="S693" s="596" t="s">
        <v>268</v>
      </c>
      <c r="T693" s="899"/>
      <c r="U693" s="14"/>
      <c r="V693" s="14">
        <f t="shared" si="145"/>
        <v>0</v>
      </c>
      <c r="W693" s="13"/>
      <c r="X693" s="123"/>
      <c r="Y693" s="14"/>
      <c r="Z693" s="14">
        <f t="shared" si="149"/>
        <v>0</v>
      </c>
      <c r="AB693" s="14"/>
      <c r="AC693" s="14">
        <f t="shared" si="146"/>
        <v>0</v>
      </c>
      <c r="AD693" s="14"/>
      <c r="AE693" s="14">
        <f t="shared" si="147"/>
        <v>0</v>
      </c>
      <c r="AF693" s="14"/>
      <c r="AG693" s="14"/>
      <c r="AH693" s="178">
        <v>0</v>
      </c>
      <c r="AI693" s="14">
        <f>IFERROR(COUNTIF(AM693:BL693, "S")*J693*AH693,0)</f>
        <v>0</v>
      </c>
      <c r="AJ693" s="14"/>
      <c r="AK693" s="14">
        <f t="shared" si="150"/>
        <v>0</v>
      </c>
      <c r="AL693" s="14">
        <f t="shared" si="144"/>
        <v>0</v>
      </c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</row>
    <row r="694" spans="2:61" s="139" customFormat="1" ht="13.8" outlineLevel="1">
      <c r="B694" s="905"/>
      <c r="C694" s="956"/>
      <c r="D694" s="324" t="s">
        <v>2316</v>
      </c>
      <c r="E694" s="905"/>
      <c r="F694" s="911"/>
      <c r="G694" s="10" t="s">
        <v>8</v>
      </c>
      <c r="H694" s="361" t="s">
        <v>1036</v>
      </c>
      <c r="I694" s="157">
        <f t="shared" si="148"/>
        <v>50</v>
      </c>
      <c r="J694" s="237">
        <v>25</v>
      </c>
      <c r="K694" s="237">
        <v>25</v>
      </c>
      <c r="L694" s="392">
        <v>0</v>
      </c>
      <c r="M694" s="596" t="s">
        <v>268</v>
      </c>
      <c r="N694" s="596" t="s">
        <v>268</v>
      </c>
      <c r="O694" s="596" t="s">
        <v>268</v>
      </c>
      <c r="P694" s="596" t="s">
        <v>268</v>
      </c>
      <c r="Q694" s="596" t="s">
        <v>268</v>
      </c>
      <c r="R694" s="596" t="s">
        <v>268</v>
      </c>
      <c r="S694" s="596" t="s">
        <v>268</v>
      </c>
      <c r="T694" s="899"/>
      <c r="U694" s="14"/>
      <c r="V694" s="14">
        <f t="shared" si="145"/>
        <v>0</v>
      </c>
      <c r="W694" s="13"/>
      <c r="X694" s="123"/>
      <c r="Y694" s="14"/>
      <c r="Z694" s="14">
        <f t="shared" si="149"/>
        <v>0</v>
      </c>
      <c r="AB694" s="14"/>
      <c r="AC694" s="14">
        <f t="shared" si="146"/>
        <v>0</v>
      </c>
      <c r="AD694" s="14"/>
      <c r="AE694" s="14">
        <f t="shared" si="147"/>
        <v>0</v>
      </c>
      <c r="AF694" s="14"/>
      <c r="AG694" s="14"/>
      <c r="AH694" s="178">
        <v>0</v>
      </c>
      <c r="AI694" s="14">
        <f>IFERROR(COUNTIF(AM694:BL694, "S")*J694*AH694,0)</f>
        <v>0</v>
      </c>
      <c r="AJ694" s="14"/>
      <c r="AK694" s="14">
        <f t="shared" si="150"/>
        <v>0</v>
      </c>
      <c r="AL694" s="14">
        <f t="shared" si="144"/>
        <v>0</v>
      </c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</row>
    <row r="695" spans="2:61" s="139" customFormat="1" ht="13.8" outlineLevel="1">
      <c r="B695" s="905"/>
      <c r="C695" s="956"/>
      <c r="D695" s="324" t="s">
        <v>388</v>
      </c>
      <c r="E695" s="905"/>
      <c r="F695" s="911"/>
      <c r="G695" s="10" t="s">
        <v>8</v>
      </c>
      <c r="H695" s="361" t="s">
        <v>1036</v>
      </c>
      <c r="I695" s="157">
        <f t="shared" si="148"/>
        <v>120</v>
      </c>
      <c r="J695" s="237">
        <v>60</v>
      </c>
      <c r="K695" s="237">
        <v>60</v>
      </c>
      <c r="L695" s="392">
        <v>0</v>
      </c>
      <c r="M695" s="596" t="s">
        <v>268</v>
      </c>
      <c r="N695" s="596" t="s">
        <v>268</v>
      </c>
      <c r="O695" s="596" t="s">
        <v>269</v>
      </c>
      <c r="P695" s="596" t="s">
        <v>268</v>
      </c>
      <c r="Q695" s="596" t="s">
        <v>269</v>
      </c>
      <c r="R695" s="596" t="s">
        <v>268</v>
      </c>
      <c r="S695" s="596" t="s">
        <v>268</v>
      </c>
      <c r="T695" s="899"/>
      <c r="U695" s="14"/>
      <c r="V695" s="14">
        <f t="shared" si="145"/>
        <v>0</v>
      </c>
      <c r="W695" s="13"/>
      <c r="X695" s="123"/>
      <c r="Y695" s="14"/>
      <c r="Z695" s="14">
        <f t="shared" si="149"/>
        <v>0</v>
      </c>
      <c r="AB695" s="14"/>
      <c r="AC695" s="14">
        <f t="shared" si="146"/>
        <v>0</v>
      </c>
      <c r="AD695" s="14"/>
      <c r="AE695" s="14">
        <f t="shared" si="147"/>
        <v>0</v>
      </c>
      <c r="AF695" s="14"/>
      <c r="AG695" s="14"/>
      <c r="AH695" s="178">
        <v>0</v>
      </c>
      <c r="AI695" s="14">
        <f>IFERROR(COUNTIF(AM695:BL695, "S")*J695*AH695,0)</f>
        <v>0</v>
      </c>
      <c r="AJ695" s="14"/>
      <c r="AK695" s="14">
        <f t="shared" si="150"/>
        <v>0</v>
      </c>
      <c r="AL695" s="14">
        <f t="shared" si="144"/>
        <v>0</v>
      </c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</row>
    <row r="696" spans="2:61" s="139" customFormat="1" ht="13.8" outlineLevel="1">
      <c r="B696" s="905"/>
      <c r="C696" s="956"/>
      <c r="D696" s="324" t="s">
        <v>2317</v>
      </c>
      <c r="E696" s="905"/>
      <c r="F696" s="911"/>
      <c r="G696" s="10" t="s">
        <v>8</v>
      </c>
      <c r="H696" s="361" t="s">
        <v>1036</v>
      </c>
      <c r="I696" s="157">
        <f t="shared" si="148"/>
        <v>60</v>
      </c>
      <c r="J696" s="237">
        <v>30</v>
      </c>
      <c r="K696" s="237">
        <v>30</v>
      </c>
      <c r="L696" s="392">
        <v>0</v>
      </c>
      <c r="M696" s="600" t="s">
        <v>268</v>
      </c>
      <c r="N696" s="600" t="s">
        <v>268</v>
      </c>
      <c r="O696" s="596" t="s">
        <v>268</v>
      </c>
      <c r="P696" s="596" t="s">
        <v>268</v>
      </c>
      <c r="Q696" s="596" t="s">
        <v>268</v>
      </c>
      <c r="R696" s="600" t="s">
        <v>268</v>
      </c>
      <c r="S696" s="600" t="s">
        <v>268</v>
      </c>
      <c r="T696" s="899"/>
      <c r="U696" s="14"/>
      <c r="V696" s="14">
        <f t="shared" si="145"/>
        <v>0</v>
      </c>
      <c r="W696" s="13"/>
      <c r="X696" s="123"/>
      <c r="Y696" s="14"/>
      <c r="Z696" s="14">
        <f t="shared" si="149"/>
        <v>0</v>
      </c>
      <c r="AB696" s="14"/>
      <c r="AC696" s="14">
        <f t="shared" si="146"/>
        <v>0</v>
      </c>
      <c r="AD696" s="14"/>
      <c r="AE696" s="14">
        <f t="shared" si="147"/>
        <v>0</v>
      </c>
      <c r="AF696" s="14"/>
      <c r="AG696" s="14"/>
      <c r="AH696" s="178">
        <v>0</v>
      </c>
      <c r="AI696" s="14">
        <f>IFERROR(COUNTIF(AM696:BL696, "S")*J696*AH696,0)</f>
        <v>0</v>
      </c>
      <c r="AJ696" s="14"/>
      <c r="AK696" s="14">
        <f t="shared" si="150"/>
        <v>0</v>
      </c>
      <c r="AL696" s="14">
        <f t="shared" si="144"/>
        <v>0</v>
      </c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</row>
    <row r="697" spans="2:61" s="139" customFormat="1" ht="13.05" customHeight="1" outlineLevel="1">
      <c r="B697" s="905"/>
      <c r="C697" s="956"/>
      <c r="D697" s="324" t="s">
        <v>302</v>
      </c>
      <c r="E697" s="905"/>
      <c r="F697" s="911"/>
      <c r="G697" s="10" t="s">
        <v>8</v>
      </c>
      <c r="H697" s="361" t="s">
        <v>1036</v>
      </c>
      <c r="I697" s="157">
        <f t="shared" si="148"/>
        <v>40</v>
      </c>
      <c r="J697" s="237">
        <v>20</v>
      </c>
      <c r="K697" s="237">
        <v>20</v>
      </c>
      <c r="L697" s="392">
        <v>0</v>
      </c>
      <c r="M697" s="600" t="s">
        <v>268</v>
      </c>
      <c r="N697" s="600" t="s">
        <v>268</v>
      </c>
      <c r="O697" s="596" t="s">
        <v>269</v>
      </c>
      <c r="P697" s="596" t="s">
        <v>268</v>
      </c>
      <c r="Q697" s="596" t="s">
        <v>269</v>
      </c>
      <c r="R697" s="600" t="s">
        <v>268</v>
      </c>
      <c r="S697" s="600" t="s">
        <v>268</v>
      </c>
      <c r="T697" s="899"/>
      <c r="U697" s="14"/>
      <c r="V697" s="14">
        <f t="shared" si="145"/>
        <v>0</v>
      </c>
      <c r="W697" s="13"/>
      <c r="X697" s="123"/>
      <c r="Y697" s="14"/>
      <c r="Z697" s="14">
        <f t="shared" si="149"/>
        <v>0</v>
      </c>
      <c r="AB697" s="14"/>
      <c r="AC697" s="14">
        <f t="shared" si="146"/>
        <v>0</v>
      </c>
      <c r="AD697" s="14"/>
      <c r="AE697" s="14">
        <f t="shared" si="147"/>
        <v>0</v>
      </c>
      <c r="AF697" s="14"/>
      <c r="AG697" s="14"/>
      <c r="AH697" s="178">
        <v>0</v>
      </c>
      <c r="AI697" s="14">
        <f t="shared" ref="AI697:AI702" si="152">IFERROR(COUNTIF(AM697:BL697,"S")*J697*AH697,0)</f>
        <v>0</v>
      </c>
      <c r="AJ697" s="14"/>
      <c r="AK697" s="14">
        <f t="shared" si="150"/>
        <v>0</v>
      </c>
      <c r="AL697" s="14">
        <f t="shared" ref="AL697:AL703" si="153">Z697-AC697-AE697-AI697</f>
        <v>0</v>
      </c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</row>
    <row r="698" spans="2:61" s="139" customFormat="1" ht="13.8" outlineLevel="1">
      <c r="B698" s="905"/>
      <c r="C698" s="956"/>
      <c r="D698" s="324" t="s">
        <v>2301</v>
      </c>
      <c r="E698" s="905"/>
      <c r="F698" s="911"/>
      <c r="G698" s="10" t="s">
        <v>8</v>
      </c>
      <c r="H698" s="361" t="s">
        <v>1036</v>
      </c>
      <c r="I698" s="155">
        <f t="shared" si="148"/>
        <v>485</v>
      </c>
      <c r="J698" s="237">
        <v>5</v>
      </c>
      <c r="K698" s="237">
        <v>480</v>
      </c>
      <c r="L698" s="391">
        <v>0</v>
      </c>
      <c r="M698" s="596" t="s">
        <v>268</v>
      </c>
      <c r="N698" s="596" t="s">
        <v>268</v>
      </c>
      <c r="O698" s="596" t="s">
        <v>268</v>
      </c>
      <c r="P698" s="596" t="s">
        <v>268</v>
      </c>
      <c r="Q698" s="596" t="s">
        <v>268</v>
      </c>
      <c r="R698" s="596" t="s">
        <v>268</v>
      </c>
      <c r="S698" s="596" t="s">
        <v>268</v>
      </c>
      <c r="T698" s="899"/>
      <c r="U698" s="14"/>
      <c r="V698" s="14">
        <f t="shared" si="145"/>
        <v>0</v>
      </c>
      <c r="W698" s="13"/>
      <c r="X698" s="123"/>
      <c r="Y698" s="14"/>
      <c r="Z698" s="14">
        <f t="shared" si="149"/>
        <v>0</v>
      </c>
      <c r="AB698" s="14"/>
      <c r="AC698" s="14">
        <f t="shared" si="146"/>
        <v>0</v>
      </c>
      <c r="AD698" s="14"/>
      <c r="AE698" s="14">
        <f t="shared" si="147"/>
        <v>0</v>
      </c>
      <c r="AF698" s="14"/>
      <c r="AG698" s="14"/>
      <c r="AH698" s="178">
        <v>0</v>
      </c>
      <c r="AI698" s="14">
        <f t="shared" si="152"/>
        <v>0</v>
      </c>
      <c r="AJ698" s="14"/>
      <c r="AK698" s="14">
        <f t="shared" si="150"/>
        <v>0</v>
      </c>
      <c r="AL698" s="14">
        <f t="shared" si="153"/>
        <v>0</v>
      </c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</row>
    <row r="699" spans="2:61" s="139" customFormat="1" ht="13.8" outlineLevel="1">
      <c r="B699" s="904" t="s">
        <v>2185</v>
      </c>
      <c r="C699" s="955" t="s">
        <v>2318</v>
      </c>
      <c r="D699" s="324" t="s">
        <v>317</v>
      </c>
      <c r="E699" s="904" t="s">
        <v>2554</v>
      </c>
      <c r="F699" s="910">
        <v>44565</v>
      </c>
      <c r="G699" s="10" t="s">
        <v>8</v>
      </c>
      <c r="H699" s="361" t="s">
        <v>1035</v>
      </c>
      <c r="I699" s="155">
        <f t="shared" si="148"/>
        <v>10</v>
      </c>
      <c r="J699" s="237">
        <v>5</v>
      </c>
      <c r="K699" s="237">
        <v>5</v>
      </c>
      <c r="L699" s="391">
        <v>0</v>
      </c>
      <c r="M699" s="596" t="s">
        <v>268</v>
      </c>
      <c r="N699" s="596" t="s">
        <v>268</v>
      </c>
      <c r="O699" s="596" t="s">
        <v>269</v>
      </c>
      <c r="P699" s="596" t="s">
        <v>268</v>
      </c>
      <c r="Q699" s="596" t="s">
        <v>269</v>
      </c>
      <c r="R699" s="596" t="s">
        <v>268</v>
      </c>
      <c r="S699" s="596" t="s">
        <v>268</v>
      </c>
      <c r="T699" s="899" t="s">
        <v>2434</v>
      </c>
      <c r="U699" s="14"/>
      <c r="V699" s="14">
        <f t="shared" si="145"/>
        <v>0</v>
      </c>
      <c r="W699" s="13"/>
      <c r="X699" s="123"/>
      <c r="Y699" s="14"/>
      <c r="Z699" s="14">
        <f t="shared" si="149"/>
        <v>0</v>
      </c>
      <c r="AB699" s="14"/>
      <c r="AC699" s="14">
        <f t="shared" si="146"/>
        <v>0</v>
      </c>
      <c r="AD699" s="14"/>
      <c r="AE699" s="14">
        <f t="shared" si="147"/>
        <v>0</v>
      </c>
      <c r="AF699" s="14"/>
      <c r="AG699" s="14"/>
      <c r="AH699" s="178">
        <v>0</v>
      </c>
      <c r="AI699" s="14">
        <f t="shared" si="152"/>
        <v>0</v>
      </c>
      <c r="AJ699" s="14"/>
      <c r="AK699" s="14">
        <f t="shared" si="150"/>
        <v>0</v>
      </c>
      <c r="AL699" s="14">
        <f t="shared" si="153"/>
        <v>0</v>
      </c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</row>
    <row r="700" spans="2:61" s="139" customFormat="1" ht="13.8" outlineLevel="1">
      <c r="B700" s="905"/>
      <c r="C700" s="956"/>
      <c r="D700" s="324" t="s">
        <v>2319</v>
      </c>
      <c r="E700" s="905"/>
      <c r="F700" s="911"/>
      <c r="G700" s="10" t="s">
        <v>8</v>
      </c>
      <c r="H700" s="361" t="s">
        <v>1035</v>
      </c>
      <c r="I700" s="155">
        <f t="shared" si="148"/>
        <v>20</v>
      </c>
      <c r="J700" s="237">
        <v>10</v>
      </c>
      <c r="K700" s="237">
        <v>10</v>
      </c>
      <c r="L700" s="391">
        <v>0</v>
      </c>
      <c r="M700" s="596" t="s">
        <v>268</v>
      </c>
      <c r="N700" s="596" t="s">
        <v>268</v>
      </c>
      <c r="O700" s="596" t="s">
        <v>269</v>
      </c>
      <c r="P700" s="596" t="s">
        <v>268</v>
      </c>
      <c r="Q700" s="596" t="s">
        <v>269</v>
      </c>
      <c r="R700" s="596" t="s">
        <v>268</v>
      </c>
      <c r="S700" s="596" t="s">
        <v>268</v>
      </c>
      <c r="T700" s="899"/>
      <c r="U700" s="14"/>
      <c r="V700" s="14">
        <f t="shared" si="145"/>
        <v>0</v>
      </c>
      <c r="W700" s="13"/>
      <c r="X700" s="123"/>
      <c r="Y700" s="14"/>
      <c r="Z700" s="14">
        <f t="shared" si="149"/>
        <v>0</v>
      </c>
      <c r="AB700" s="14"/>
      <c r="AC700" s="14">
        <f t="shared" si="146"/>
        <v>0</v>
      </c>
      <c r="AD700" s="14"/>
      <c r="AE700" s="14">
        <f t="shared" si="147"/>
        <v>0</v>
      </c>
      <c r="AF700" s="14"/>
      <c r="AG700" s="14"/>
      <c r="AH700" s="178">
        <v>0</v>
      </c>
      <c r="AI700" s="14">
        <f t="shared" si="152"/>
        <v>0</v>
      </c>
      <c r="AJ700" s="14"/>
      <c r="AK700" s="14">
        <f t="shared" si="150"/>
        <v>0</v>
      </c>
      <c r="AL700" s="14">
        <f t="shared" si="153"/>
        <v>0</v>
      </c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</row>
    <row r="701" spans="2:61" s="139" customFormat="1" ht="13.8" outlineLevel="1">
      <c r="B701" s="905"/>
      <c r="C701" s="956"/>
      <c r="D701" s="324" t="s">
        <v>2320</v>
      </c>
      <c r="E701" s="905"/>
      <c r="F701" s="911"/>
      <c r="G701" s="10" t="s">
        <v>8</v>
      </c>
      <c r="H701" s="361" t="s">
        <v>1035</v>
      </c>
      <c r="I701" s="155">
        <f t="shared" si="148"/>
        <v>40</v>
      </c>
      <c r="J701" s="237">
        <v>20</v>
      </c>
      <c r="K701" s="237">
        <v>20</v>
      </c>
      <c r="L701" s="391">
        <v>0</v>
      </c>
      <c r="M701" s="596" t="s">
        <v>268</v>
      </c>
      <c r="N701" s="596" t="s">
        <v>268</v>
      </c>
      <c r="O701" s="596" t="s">
        <v>269</v>
      </c>
      <c r="P701" s="596" t="s">
        <v>268</v>
      </c>
      <c r="Q701" s="596" t="s">
        <v>269</v>
      </c>
      <c r="R701" s="596" t="s">
        <v>268</v>
      </c>
      <c r="S701" s="596" t="s">
        <v>268</v>
      </c>
      <c r="T701" s="899"/>
      <c r="U701" s="14"/>
      <c r="V701" s="14">
        <f t="shared" si="145"/>
        <v>0</v>
      </c>
      <c r="W701" s="13"/>
      <c r="X701" s="123"/>
      <c r="Y701" s="14"/>
      <c r="Z701" s="14">
        <f t="shared" si="149"/>
        <v>0</v>
      </c>
      <c r="AB701" s="14"/>
      <c r="AC701" s="14">
        <f t="shared" si="146"/>
        <v>0</v>
      </c>
      <c r="AD701" s="14"/>
      <c r="AE701" s="14">
        <f t="shared" si="147"/>
        <v>0</v>
      </c>
      <c r="AF701" s="14"/>
      <c r="AG701" s="14"/>
      <c r="AH701" s="178">
        <v>0</v>
      </c>
      <c r="AI701" s="14">
        <f t="shared" si="152"/>
        <v>0</v>
      </c>
      <c r="AJ701" s="14"/>
      <c r="AK701" s="14">
        <f t="shared" si="150"/>
        <v>0</v>
      </c>
      <c r="AL701" s="14">
        <f t="shared" si="153"/>
        <v>0</v>
      </c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</row>
    <row r="702" spans="2:61" s="139" customFormat="1" ht="13.8" outlineLevel="1">
      <c r="B702" s="905"/>
      <c r="C702" s="956"/>
      <c r="D702" s="324" t="s">
        <v>2321</v>
      </c>
      <c r="E702" s="905"/>
      <c r="F702" s="911"/>
      <c r="G702" s="10" t="s">
        <v>8</v>
      </c>
      <c r="H702" s="361" t="s">
        <v>1035</v>
      </c>
      <c r="I702" s="155">
        <f t="shared" si="148"/>
        <v>20</v>
      </c>
      <c r="J702" s="237">
        <v>10</v>
      </c>
      <c r="K702" s="237">
        <v>10</v>
      </c>
      <c r="L702" s="391">
        <v>0</v>
      </c>
      <c r="M702" s="596" t="s">
        <v>268</v>
      </c>
      <c r="N702" s="596" t="s">
        <v>268</v>
      </c>
      <c r="O702" s="596" t="s">
        <v>269</v>
      </c>
      <c r="P702" s="596" t="s">
        <v>268</v>
      </c>
      <c r="Q702" s="596" t="s">
        <v>269</v>
      </c>
      <c r="R702" s="596" t="s">
        <v>268</v>
      </c>
      <c r="S702" s="596" t="s">
        <v>268</v>
      </c>
      <c r="T702" s="899"/>
      <c r="U702" s="14"/>
      <c r="V702" s="14">
        <f t="shared" si="145"/>
        <v>0</v>
      </c>
      <c r="W702" s="13"/>
      <c r="X702" s="123"/>
      <c r="Y702" s="14"/>
      <c r="Z702" s="14">
        <f>V702*Y702</f>
        <v>0</v>
      </c>
      <c r="AB702" s="14"/>
      <c r="AC702" s="14">
        <f t="shared" si="146"/>
        <v>0</v>
      </c>
      <c r="AD702" s="14"/>
      <c r="AE702" s="14">
        <f t="shared" si="147"/>
        <v>0</v>
      </c>
      <c r="AF702" s="14"/>
      <c r="AG702" s="14"/>
      <c r="AH702" s="178">
        <v>0</v>
      </c>
      <c r="AI702" s="14">
        <f t="shared" si="152"/>
        <v>0</v>
      </c>
      <c r="AJ702" s="14"/>
      <c r="AK702" s="14">
        <f t="shared" si="150"/>
        <v>0</v>
      </c>
      <c r="AL702" s="14">
        <f t="shared" si="153"/>
        <v>0</v>
      </c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</row>
    <row r="703" spans="2:61" s="139" customFormat="1" ht="13.8" outlineLevel="1">
      <c r="B703" s="904" t="s">
        <v>2186</v>
      </c>
      <c r="C703" s="955" t="s">
        <v>2322</v>
      </c>
      <c r="D703" s="324" t="s">
        <v>317</v>
      </c>
      <c r="E703" s="904" t="s">
        <v>2553</v>
      </c>
      <c r="F703" s="910">
        <v>44565</v>
      </c>
      <c r="G703" s="10" t="s">
        <v>8</v>
      </c>
      <c r="H703" s="361" t="s">
        <v>1036</v>
      </c>
      <c r="I703" s="152">
        <f t="shared" ref="I703:I718" si="154">J703+K703</f>
        <v>10</v>
      </c>
      <c r="J703" s="237">
        <v>5</v>
      </c>
      <c r="K703" s="237">
        <v>5</v>
      </c>
      <c r="L703" s="390">
        <v>0</v>
      </c>
      <c r="M703" s="600" t="s">
        <v>268</v>
      </c>
      <c r="N703" s="600" t="s">
        <v>268</v>
      </c>
      <c r="O703" s="596" t="s">
        <v>269</v>
      </c>
      <c r="P703" s="596" t="s">
        <v>268</v>
      </c>
      <c r="Q703" s="596" t="s">
        <v>269</v>
      </c>
      <c r="R703" s="600" t="s">
        <v>268</v>
      </c>
      <c r="S703" s="600" t="s">
        <v>268</v>
      </c>
      <c r="T703" s="899" t="s">
        <v>2432</v>
      </c>
      <c r="U703" s="14"/>
      <c r="V703" s="14">
        <f t="shared" si="145"/>
        <v>0</v>
      </c>
      <c r="W703" s="13"/>
      <c r="X703" s="123"/>
      <c r="Y703" s="14"/>
      <c r="Z703" s="14">
        <f t="shared" ref="Z703:Z718" si="155">V703*Y703</f>
        <v>0</v>
      </c>
      <c r="AB703" s="14"/>
      <c r="AC703" s="14">
        <f t="shared" si="146"/>
        <v>0</v>
      </c>
      <c r="AD703" s="14"/>
      <c r="AE703" s="14">
        <f t="shared" si="147"/>
        <v>0</v>
      </c>
      <c r="AF703" s="14"/>
      <c r="AG703" s="14"/>
      <c r="AH703" s="178">
        <v>0</v>
      </c>
      <c r="AI703" s="14">
        <f t="shared" ref="AI703:AI734" si="156">IFERROR(COUNTIF(AM703:BL703, "S")*J703*AH703,0)</f>
        <v>0</v>
      </c>
      <c r="AJ703" s="14"/>
      <c r="AK703" s="14">
        <f t="shared" ref="AK703:AK718" si="157">COUNTIF(AM703:AV703,"V")</f>
        <v>0</v>
      </c>
      <c r="AL703" s="14">
        <f t="shared" si="153"/>
        <v>0</v>
      </c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</row>
    <row r="704" spans="2:61" s="139" customFormat="1" ht="13.8" outlineLevel="1">
      <c r="B704" s="905"/>
      <c r="C704" s="956"/>
      <c r="D704" s="324" t="s">
        <v>2323</v>
      </c>
      <c r="E704" s="905"/>
      <c r="F704" s="911"/>
      <c r="G704" s="10" t="s">
        <v>8</v>
      </c>
      <c r="H704" s="361" t="s">
        <v>1036</v>
      </c>
      <c r="I704" s="155">
        <f t="shared" si="154"/>
        <v>140</v>
      </c>
      <c r="J704" s="237">
        <v>70</v>
      </c>
      <c r="K704" s="237">
        <v>70</v>
      </c>
      <c r="L704" s="390">
        <v>0</v>
      </c>
      <c r="M704" s="600" t="s">
        <v>268</v>
      </c>
      <c r="N704" s="600" t="s">
        <v>268</v>
      </c>
      <c r="O704" s="596" t="s">
        <v>269</v>
      </c>
      <c r="P704" s="596" t="s">
        <v>268</v>
      </c>
      <c r="Q704" s="596" t="s">
        <v>269</v>
      </c>
      <c r="R704" s="600" t="s">
        <v>268</v>
      </c>
      <c r="S704" s="600" t="s">
        <v>268</v>
      </c>
      <c r="T704" s="899"/>
      <c r="U704" s="14"/>
      <c r="V704" s="14">
        <f t="shared" si="145"/>
        <v>0</v>
      </c>
      <c r="W704" s="13"/>
      <c r="X704" s="123"/>
      <c r="Y704" s="14"/>
      <c r="Z704" s="14">
        <f t="shared" si="155"/>
        <v>0</v>
      </c>
      <c r="AB704" s="14"/>
      <c r="AC704" s="14">
        <f t="shared" si="146"/>
        <v>0</v>
      </c>
      <c r="AD704" s="14"/>
      <c r="AE704" s="14">
        <f t="shared" si="147"/>
        <v>0</v>
      </c>
      <c r="AF704" s="14"/>
      <c r="AG704" s="14"/>
      <c r="AH704" s="178">
        <v>0</v>
      </c>
      <c r="AI704" s="14">
        <f t="shared" si="156"/>
        <v>0</v>
      </c>
      <c r="AJ704" s="14"/>
      <c r="AK704" s="14">
        <f t="shared" si="157"/>
        <v>0</v>
      </c>
      <c r="AL704" s="14">
        <f t="shared" ref="AL704:AL718" si="158">Z704-AC704-AE704-AI704</f>
        <v>0</v>
      </c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</row>
    <row r="705" spans="2:61" s="139" customFormat="1" ht="13.8" outlineLevel="1">
      <c r="B705" s="905"/>
      <c r="C705" s="956"/>
      <c r="D705" s="324" t="s">
        <v>2324</v>
      </c>
      <c r="E705" s="905"/>
      <c r="F705" s="911"/>
      <c r="G705" s="10" t="s">
        <v>8</v>
      </c>
      <c r="H705" s="361" t="s">
        <v>1036</v>
      </c>
      <c r="I705" s="11">
        <f t="shared" si="154"/>
        <v>120</v>
      </c>
      <c r="J705" s="237">
        <v>60</v>
      </c>
      <c r="K705" s="237">
        <v>60</v>
      </c>
      <c r="L705" s="390">
        <v>0</v>
      </c>
      <c r="M705" s="596" t="s">
        <v>268</v>
      </c>
      <c r="N705" s="596" t="s">
        <v>268</v>
      </c>
      <c r="O705" s="596" t="s">
        <v>269</v>
      </c>
      <c r="P705" s="596" t="s">
        <v>268</v>
      </c>
      <c r="Q705" s="596" t="s">
        <v>269</v>
      </c>
      <c r="R705" s="596" t="s">
        <v>268</v>
      </c>
      <c r="S705" s="596" t="s">
        <v>268</v>
      </c>
      <c r="T705" s="899"/>
      <c r="U705" s="14"/>
      <c r="V705" s="14">
        <f t="shared" si="145"/>
        <v>0</v>
      </c>
      <c r="W705" s="13"/>
      <c r="X705" s="123"/>
      <c r="Y705" s="14"/>
      <c r="Z705" s="14">
        <f t="shared" si="155"/>
        <v>0</v>
      </c>
      <c r="AB705" s="14"/>
      <c r="AC705" s="14">
        <f t="shared" si="146"/>
        <v>0</v>
      </c>
      <c r="AD705" s="14"/>
      <c r="AE705" s="14">
        <f t="shared" si="147"/>
        <v>0</v>
      </c>
      <c r="AF705" s="14"/>
      <c r="AG705" s="14"/>
      <c r="AH705" s="178">
        <v>0</v>
      </c>
      <c r="AI705" s="14">
        <f t="shared" si="156"/>
        <v>0</v>
      </c>
      <c r="AJ705" s="14"/>
      <c r="AK705" s="14">
        <f t="shared" si="157"/>
        <v>0</v>
      </c>
      <c r="AL705" s="14">
        <f t="shared" si="158"/>
        <v>0</v>
      </c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</row>
    <row r="706" spans="2:61" s="139" customFormat="1" ht="13.05" customHeight="1" outlineLevel="1">
      <c r="B706" s="904" t="s">
        <v>2187</v>
      </c>
      <c r="C706" s="907" t="s">
        <v>2325</v>
      </c>
      <c r="D706" s="559" t="s">
        <v>317</v>
      </c>
      <c r="E706" s="904" t="s">
        <v>3930</v>
      </c>
      <c r="F706" s="910">
        <v>44796</v>
      </c>
      <c r="G706" s="10" t="s">
        <v>8</v>
      </c>
      <c r="H706" s="361" t="s">
        <v>1035</v>
      </c>
      <c r="I706" s="11">
        <f t="shared" si="154"/>
        <v>10</v>
      </c>
      <c r="J706" s="237">
        <v>5</v>
      </c>
      <c r="K706" s="237">
        <v>5</v>
      </c>
      <c r="L706" s="390">
        <v>0</v>
      </c>
      <c r="M706" s="596" t="s">
        <v>268</v>
      </c>
      <c r="N706" s="596" t="s">
        <v>268</v>
      </c>
      <c r="O706" s="596" t="s">
        <v>269</v>
      </c>
      <c r="P706" s="596" t="s">
        <v>268</v>
      </c>
      <c r="Q706" s="596" t="s">
        <v>269</v>
      </c>
      <c r="R706" s="596" t="s">
        <v>268</v>
      </c>
      <c r="S706" s="596" t="s">
        <v>268</v>
      </c>
      <c r="T706" s="913" t="s">
        <v>2432</v>
      </c>
      <c r="U706" s="14"/>
      <c r="V706" s="14">
        <f t="shared" si="145"/>
        <v>0</v>
      </c>
      <c r="W706" s="13"/>
      <c r="X706" s="123"/>
      <c r="Y706" s="14"/>
      <c r="Z706" s="14">
        <f t="shared" si="155"/>
        <v>0</v>
      </c>
      <c r="AB706" s="14"/>
      <c r="AC706" s="14">
        <f t="shared" si="146"/>
        <v>0</v>
      </c>
      <c r="AD706" s="14"/>
      <c r="AE706" s="14">
        <f t="shared" si="147"/>
        <v>0</v>
      </c>
      <c r="AF706" s="14"/>
      <c r="AG706" s="14"/>
      <c r="AH706" s="178">
        <v>0</v>
      </c>
      <c r="AI706" s="14">
        <f t="shared" si="156"/>
        <v>0</v>
      </c>
      <c r="AJ706" s="14"/>
      <c r="AK706" s="14">
        <f t="shared" si="157"/>
        <v>0</v>
      </c>
      <c r="AL706" s="14">
        <f t="shared" si="158"/>
        <v>0</v>
      </c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</row>
    <row r="707" spans="2:61" s="139" customFormat="1" ht="13.8" outlineLevel="1">
      <c r="B707" s="906"/>
      <c r="C707" s="909"/>
      <c r="D707" s="559" t="s">
        <v>390</v>
      </c>
      <c r="E707" s="906"/>
      <c r="F707" s="912"/>
      <c r="G707" s="10" t="s">
        <v>8</v>
      </c>
      <c r="H707" s="361" t="s">
        <v>1035</v>
      </c>
      <c r="I707" s="157">
        <f t="shared" si="154"/>
        <v>90</v>
      </c>
      <c r="J707" s="608">
        <v>45</v>
      </c>
      <c r="K707" s="608">
        <v>45</v>
      </c>
      <c r="L707" s="390">
        <v>0</v>
      </c>
      <c r="M707" s="596" t="s">
        <v>268</v>
      </c>
      <c r="N707" s="596" t="s">
        <v>268</v>
      </c>
      <c r="O707" s="596" t="s">
        <v>269</v>
      </c>
      <c r="P707" s="596" t="s">
        <v>268</v>
      </c>
      <c r="Q707" s="596" t="s">
        <v>269</v>
      </c>
      <c r="R707" s="596" t="s">
        <v>268</v>
      </c>
      <c r="S707" s="596" t="s">
        <v>268</v>
      </c>
      <c r="T707" s="915"/>
      <c r="U707" s="14"/>
      <c r="V707" s="14">
        <f t="shared" si="145"/>
        <v>0</v>
      </c>
      <c r="W707" s="13"/>
      <c r="X707" s="123"/>
      <c r="Y707" s="14"/>
      <c r="Z707" s="14">
        <f t="shared" si="155"/>
        <v>0</v>
      </c>
      <c r="AB707" s="14"/>
      <c r="AC707" s="14">
        <f t="shared" si="146"/>
        <v>0</v>
      </c>
      <c r="AD707" s="14"/>
      <c r="AE707" s="14">
        <f t="shared" si="147"/>
        <v>0</v>
      </c>
      <c r="AF707" s="14"/>
      <c r="AG707" s="14"/>
      <c r="AH707" s="178">
        <v>0</v>
      </c>
      <c r="AI707" s="14">
        <f t="shared" si="156"/>
        <v>0</v>
      </c>
      <c r="AJ707" s="14"/>
      <c r="AK707" s="14">
        <f t="shared" si="157"/>
        <v>0</v>
      </c>
      <c r="AL707" s="14">
        <f t="shared" si="158"/>
        <v>0</v>
      </c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</row>
    <row r="708" spans="2:61" s="139" customFormat="1" ht="13.8" outlineLevel="1">
      <c r="B708" s="904" t="s">
        <v>2188</v>
      </c>
      <c r="C708" s="907" t="s">
        <v>2326</v>
      </c>
      <c r="D708" s="559" t="s">
        <v>317</v>
      </c>
      <c r="E708" s="904" t="s">
        <v>2554</v>
      </c>
      <c r="F708" s="910">
        <v>44565</v>
      </c>
      <c r="G708" s="10" t="s">
        <v>8</v>
      </c>
      <c r="H708" s="365" t="s">
        <v>1036</v>
      </c>
      <c r="I708" s="157">
        <f t="shared" si="154"/>
        <v>10</v>
      </c>
      <c r="J708" s="608">
        <v>5</v>
      </c>
      <c r="K708" s="608">
        <v>5</v>
      </c>
      <c r="L708" s="390">
        <v>0</v>
      </c>
      <c r="M708" s="596" t="s">
        <v>268</v>
      </c>
      <c r="N708" s="596" t="s">
        <v>268</v>
      </c>
      <c r="O708" s="596" t="s">
        <v>269</v>
      </c>
      <c r="P708" s="596" t="s">
        <v>268</v>
      </c>
      <c r="Q708" s="596" t="s">
        <v>269</v>
      </c>
      <c r="R708" s="596" t="s">
        <v>268</v>
      </c>
      <c r="S708" s="596" t="s">
        <v>268</v>
      </c>
      <c r="T708" s="913" t="s">
        <v>2432</v>
      </c>
      <c r="U708" s="14"/>
      <c r="V708" s="14">
        <f t="shared" si="145"/>
        <v>0</v>
      </c>
      <c r="W708" s="13"/>
      <c r="X708" s="123"/>
      <c r="Y708" s="14"/>
      <c r="Z708" s="14">
        <f t="shared" si="155"/>
        <v>0</v>
      </c>
      <c r="AB708" s="14"/>
      <c r="AC708" s="14">
        <f t="shared" si="146"/>
        <v>0</v>
      </c>
      <c r="AD708" s="14"/>
      <c r="AE708" s="14">
        <f t="shared" si="147"/>
        <v>0</v>
      </c>
      <c r="AF708" s="14"/>
      <c r="AG708" s="14"/>
      <c r="AH708" s="178">
        <v>0</v>
      </c>
      <c r="AI708" s="14">
        <f t="shared" si="156"/>
        <v>0</v>
      </c>
      <c r="AJ708" s="14"/>
      <c r="AK708" s="14">
        <f t="shared" si="157"/>
        <v>0</v>
      </c>
      <c r="AL708" s="14">
        <f t="shared" si="158"/>
        <v>0</v>
      </c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</row>
    <row r="709" spans="2:61" s="139" customFormat="1" ht="13.8" outlineLevel="1">
      <c r="B709" s="905"/>
      <c r="C709" s="908"/>
      <c r="D709" s="559" t="s">
        <v>2327</v>
      </c>
      <c r="E709" s="905"/>
      <c r="F709" s="911"/>
      <c r="G709" s="10" t="s">
        <v>8</v>
      </c>
      <c r="H709" s="365" t="s">
        <v>1036</v>
      </c>
      <c r="I709" s="157">
        <f t="shared" si="154"/>
        <v>60</v>
      </c>
      <c r="J709" s="608">
        <v>30</v>
      </c>
      <c r="K709" s="608">
        <v>30</v>
      </c>
      <c r="L709" s="390">
        <v>0</v>
      </c>
      <c r="M709" s="596" t="s">
        <v>268</v>
      </c>
      <c r="N709" s="596" t="s">
        <v>268</v>
      </c>
      <c r="O709" s="596" t="s">
        <v>269</v>
      </c>
      <c r="P709" s="596" t="s">
        <v>268</v>
      </c>
      <c r="Q709" s="596" t="s">
        <v>269</v>
      </c>
      <c r="R709" s="596" t="s">
        <v>268</v>
      </c>
      <c r="S709" s="596" t="s">
        <v>268</v>
      </c>
      <c r="T709" s="914"/>
      <c r="U709" s="14"/>
      <c r="V709" s="14">
        <f t="shared" si="145"/>
        <v>0</v>
      </c>
      <c r="W709" s="13"/>
      <c r="X709" s="123"/>
      <c r="Y709" s="14"/>
      <c r="Z709" s="14">
        <f t="shared" si="155"/>
        <v>0</v>
      </c>
      <c r="AB709" s="14"/>
      <c r="AC709" s="14">
        <f t="shared" si="146"/>
        <v>0</v>
      </c>
      <c r="AD709" s="14"/>
      <c r="AE709" s="14">
        <f t="shared" si="147"/>
        <v>0</v>
      </c>
      <c r="AF709" s="14"/>
      <c r="AG709" s="14"/>
      <c r="AH709" s="178">
        <v>0</v>
      </c>
      <c r="AI709" s="14">
        <f t="shared" si="156"/>
        <v>0</v>
      </c>
      <c r="AJ709" s="14"/>
      <c r="AK709" s="14">
        <f t="shared" si="157"/>
        <v>0</v>
      </c>
      <c r="AL709" s="14">
        <f t="shared" si="158"/>
        <v>0</v>
      </c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</row>
    <row r="710" spans="2:61" s="139" customFormat="1" ht="13.8" outlineLevel="1">
      <c r="B710" s="905"/>
      <c r="C710" s="908"/>
      <c r="D710" s="559" t="s">
        <v>393</v>
      </c>
      <c r="E710" s="905"/>
      <c r="F710" s="911"/>
      <c r="G710" s="10" t="s">
        <v>8</v>
      </c>
      <c r="H710" s="365" t="s">
        <v>1036</v>
      </c>
      <c r="I710" s="157">
        <f t="shared" si="154"/>
        <v>60</v>
      </c>
      <c r="J710" s="608">
        <v>30</v>
      </c>
      <c r="K710" s="608">
        <v>30</v>
      </c>
      <c r="L710" s="390">
        <v>0</v>
      </c>
      <c r="M710" s="596" t="s">
        <v>268</v>
      </c>
      <c r="N710" s="596" t="s">
        <v>268</v>
      </c>
      <c r="O710" s="596" t="s">
        <v>269</v>
      </c>
      <c r="P710" s="596" t="s">
        <v>268</v>
      </c>
      <c r="Q710" s="596" t="s">
        <v>269</v>
      </c>
      <c r="R710" s="596" t="s">
        <v>268</v>
      </c>
      <c r="S710" s="596" t="s">
        <v>268</v>
      </c>
      <c r="T710" s="914"/>
      <c r="U710" s="14"/>
      <c r="V710" s="14">
        <f t="shared" si="145"/>
        <v>0</v>
      </c>
      <c r="W710" s="13"/>
      <c r="X710" s="123"/>
      <c r="Y710" s="14"/>
      <c r="Z710" s="14">
        <f t="shared" si="155"/>
        <v>0</v>
      </c>
      <c r="AB710" s="14"/>
      <c r="AC710" s="14">
        <f t="shared" si="146"/>
        <v>0</v>
      </c>
      <c r="AD710" s="14"/>
      <c r="AE710" s="14">
        <f t="shared" si="147"/>
        <v>0</v>
      </c>
      <c r="AF710" s="14"/>
      <c r="AG710" s="14"/>
      <c r="AH710" s="178">
        <v>0</v>
      </c>
      <c r="AI710" s="14">
        <f t="shared" si="156"/>
        <v>0</v>
      </c>
      <c r="AJ710" s="14"/>
      <c r="AK710" s="14">
        <f t="shared" si="157"/>
        <v>0</v>
      </c>
      <c r="AL710" s="14">
        <f t="shared" si="158"/>
        <v>0</v>
      </c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</row>
    <row r="711" spans="2:61" s="139" customFormat="1" ht="13.05" customHeight="1" outlineLevel="1">
      <c r="B711" s="906"/>
      <c r="C711" s="909"/>
      <c r="D711" s="559" t="s">
        <v>387</v>
      </c>
      <c r="E711" s="905"/>
      <c r="F711" s="911"/>
      <c r="G711" s="10" t="s">
        <v>8</v>
      </c>
      <c r="H711" s="365" t="s">
        <v>1036</v>
      </c>
      <c r="I711" s="157">
        <f t="shared" si="154"/>
        <v>10</v>
      </c>
      <c r="J711" s="237">
        <v>5</v>
      </c>
      <c r="K711" s="237">
        <v>5</v>
      </c>
      <c r="L711" s="390">
        <v>0</v>
      </c>
      <c r="M711" s="596" t="s">
        <v>268</v>
      </c>
      <c r="N711" s="596" t="s">
        <v>268</v>
      </c>
      <c r="O711" s="596" t="s">
        <v>269</v>
      </c>
      <c r="P711" s="596" t="s">
        <v>268</v>
      </c>
      <c r="Q711" s="596" t="s">
        <v>269</v>
      </c>
      <c r="R711" s="596" t="s">
        <v>268</v>
      </c>
      <c r="S711" s="596" t="s">
        <v>268</v>
      </c>
      <c r="T711" s="915"/>
      <c r="U711" s="14"/>
      <c r="V711" s="14">
        <f t="shared" si="145"/>
        <v>0</v>
      </c>
      <c r="W711" s="13"/>
      <c r="X711" s="123"/>
      <c r="Y711" s="14"/>
      <c r="Z711" s="14">
        <f t="shared" si="155"/>
        <v>0</v>
      </c>
      <c r="AB711" s="14"/>
      <c r="AC711" s="14">
        <f t="shared" si="146"/>
        <v>0</v>
      </c>
      <c r="AD711" s="14"/>
      <c r="AE711" s="14">
        <f t="shared" si="147"/>
        <v>0</v>
      </c>
      <c r="AF711" s="14"/>
      <c r="AG711" s="14"/>
      <c r="AH711" s="178">
        <v>0</v>
      </c>
      <c r="AI711" s="14">
        <f t="shared" si="156"/>
        <v>0</v>
      </c>
      <c r="AJ711" s="14"/>
      <c r="AK711" s="14">
        <f t="shared" si="157"/>
        <v>0</v>
      </c>
      <c r="AL711" s="14">
        <f t="shared" si="158"/>
        <v>0</v>
      </c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</row>
    <row r="712" spans="2:61" s="139" customFormat="1" ht="13.8" outlineLevel="1">
      <c r="B712" s="927" t="s">
        <v>2189</v>
      </c>
      <c r="C712" s="968" t="s">
        <v>2328</v>
      </c>
      <c r="D712" s="558" t="s">
        <v>343</v>
      </c>
      <c r="E712" s="927" t="s">
        <v>3865</v>
      </c>
      <c r="F712" s="989">
        <v>44785</v>
      </c>
      <c r="G712" s="10" t="s">
        <v>8</v>
      </c>
      <c r="H712" s="361" t="s">
        <v>716</v>
      </c>
      <c r="I712" s="157">
        <f t="shared" si="154"/>
        <v>125</v>
      </c>
      <c r="J712" s="608">
        <v>5</v>
      </c>
      <c r="K712" s="237">
        <v>120</v>
      </c>
      <c r="L712" s="390">
        <v>0</v>
      </c>
      <c r="M712" s="610" t="s">
        <v>268</v>
      </c>
      <c r="N712" s="610" t="s">
        <v>268</v>
      </c>
      <c r="O712" s="610" t="s">
        <v>269</v>
      </c>
      <c r="P712" s="610" t="s">
        <v>269</v>
      </c>
      <c r="Q712" s="610" t="s">
        <v>1034</v>
      </c>
      <c r="R712" s="610" t="s">
        <v>268</v>
      </c>
      <c r="S712" s="610" t="s">
        <v>268</v>
      </c>
      <c r="T712" s="901" t="s">
        <v>2435</v>
      </c>
      <c r="U712" s="14"/>
      <c r="V712" s="14">
        <f t="shared" si="145"/>
        <v>0</v>
      </c>
      <c r="W712" s="13"/>
      <c r="X712" s="123"/>
      <c r="Y712" s="14"/>
      <c r="Z712" s="14">
        <f t="shared" si="155"/>
        <v>0</v>
      </c>
      <c r="AB712" s="14"/>
      <c r="AC712" s="14">
        <f t="shared" si="146"/>
        <v>0</v>
      </c>
      <c r="AD712" s="14"/>
      <c r="AE712" s="14">
        <f t="shared" si="147"/>
        <v>0</v>
      </c>
      <c r="AF712" s="14"/>
      <c r="AG712" s="14"/>
      <c r="AH712" s="178">
        <v>0</v>
      </c>
      <c r="AI712" s="14">
        <f t="shared" si="156"/>
        <v>0</v>
      </c>
      <c r="AJ712" s="14"/>
      <c r="AK712" s="14">
        <f t="shared" si="157"/>
        <v>0</v>
      </c>
      <c r="AL712" s="14">
        <f t="shared" si="158"/>
        <v>0</v>
      </c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</row>
    <row r="713" spans="2:61" s="139" customFormat="1" ht="13.8" outlineLevel="1">
      <c r="B713" s="929"/>
      <c r="C713" s="969"/>
      <c r="D713" s="558" t="s">
        <v>306</v>
      </c>
      <c r="E713" s="929"/>
      <c r="F713" s="991"/>
      <c r="G713" s="10" t="s">
        <v>8</v>
      </c>
      <c r="H713" s="361" t="s">
        <v>716</v>
      </c>
      <c r="I713" s="157">
        <f t="shared" si="154"/>
        <v>90</v>
      </c>
      <c r="J713" s="608">
        <v>45</v>
      </c>
      <c r="K713" s="237">
        <v>45</v>
      </c>
      <c r="L713" s="390">
        <v>0</v>
      </c>
      <c r="M713" s="610" t="s">
        <v>268</v>
      </c>
      <c r="N713" s="610" t="s">
        <v>268</v>
      </c>
      <c r="O713" s="610" t="s">
        <v>269</v>
      </c>
      <c r="P713" s="610" t="s">
        <v>269</v>
      </c>
      <c r="Q713" s="610" t="s">
        <v>1034</v>
      </c>
      <c r="R713" s="610" t="s">
        <v>268</v>
      </c>
      <c r="S713" s="610" t="s">
        <v>268</v>
      </c>
      <c r="T713" s="903"/>
      <c r="U713" s="14"/>
      <c r="V713" s="14">
        <f t="shared" si="145"/>
        <v>0</v>
      </c>
      <c r="W713" s="13"/>
      <c r="X713" s="123"/>
      <c r="Y713" s="14"/>
      <c r="Z713" s="14">
        <f t="shared" si="155"/>
        <v>0</v>
      </c>
      <c r="AB713" s="14"/>
      <c r="AC713" s="14">
        <f t="shared" si="146"/>
        <v>0</v>
      </c>
      <c r="AD713" s="14"/>
      <c r="AE713" s="14">
        <f t="shared" si="147"/>
        <v>0</v>
      </c>
      <c r="AF713" s="14"/>
      <c r="AG713" s="14"/>
      <c r="AH713" s="178">
        <v>0</v>
      </c>
      <c r="AI713" s="14">
        <f t="shared" si="156"/>
        <v>0</v>
      </c>
      <c r="AJ713" s="14"/>
      <c r="AK713" s="14">
        <f t="shared" si="157"/>
        <v>0</v>
      </c>
      <c r="AL713" s="14">
        <f t="shared" si="158"/>
        <v>0</v>
      </c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</row>
    <row r="714" spans="2:61" s="139" customFormat="1" ht="13.8" outlineLevel="1">
      <c r="B714" s="927" t="s">
        <v>2190</v>
      </c>
      <c r="C714" s="968" t="s">
        <v>2329</v>
      </c>
      <c r="D714" s="558" t="s">
        <v>343</v>
      </c>
      <c r="E714" s="927" t="s">
        <v>2521</v>
      </c>
      <c r="F714" s="989">
        <v>44704</v>
      </c>
      <c r="G714" s="10" t="s">
        <v>8</v>
      </c>
      <c r="H714" s="361" t="s">
        <v>717</v>
      </c>
      <c r="I714" s="157">
        <f t="shared" si="154"/>
        <v>130</v>
      </c>
      <c r="J714" s="608">
        <v>5</v>
      </c>
      <c r="K714" s="237">
        <v>125</v>
      </c>
      <c r="L714" s="390">
        <v>0</v>
      </c>
      <c r="M714" s="610" t="s">
        <v>268</v>
      </c>
      <c r="N714" s="610" t="s">
        <v>268</v>
      </c>
      <c r="O714" s="610" t="s">
        <v>269</v>
      </c>
      <c r="P714" s="610" t="s">
        <v>269</v>
      </c>
      <c r="Q714" s="610" t="s">
        <v>1034</v>
      </c>
      <c r="R714" s="610" t="s">
        <v>268</v>
      </c>
      <c r="S714" s="610" t="s">
        <v>268</v>
      </c>
      <c r="T714" s="901" t="s">
        <v>2435</v>
      </c>
      <c r="U714" s="14"/>
      <c r="V714" s="14">
        <f t="shared" si="145"/>
        <v>0</v>
      </c>
      <c r="W714" s="13"/>
      <c r="X714" s="123"/>
      <c r="Y714" s="14"/>
      <c r="Z714" s="14">
        <f t="shared" si="155"/>
        <v>0</v>
      </c>
      <c r="AB714" s="14"/>
      <c r="AC714" s="14">
        <f t="shared" si="146"/>
        <v>0</v>
      </c>
      <c r="AD714" s="14"/>
      <c r="AE714" s="14">
        <f t="shared" si="147"/>
        <v>0</v>
      </c>
      <c r="AF714" s="14"/>
      <c r="AG714" s="14"/>
      <c r="AH714" s="178">
        <v>0</v>
      </c>
      <c r="AI714" s="14">
        <f t="shared" si="156"/>
        <v>0</v>
      </c>
      <c r="AJ714" s="14"/>
      <c r="AK714" s="14">
        <f t="shared" si="157"/>
        <v>0</v>
      </c>
      <c r="AL714" s="14">
        <f t="shared" si="158"/>
        <v>0</v>
      </c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</row>
    <row r="715" spans="2:61" s="139" customFormat="1" ht="13.8" outlineLevel="1">
      <c r="B715" s="928"/>
      <c r="C715" s="954"/>
      <c r="D715" s="558" t="s">
        <v>402</v>
      </c>
      <c r="E715" s="928"/>
      <c r="F715" s="990"/>
      <c r="G715" s="10" t="s">
        <v>8</v>
      </c>
      <c r="H715" s="361" t="s">
        <v>717</v>
      </c>
      <c r="I715" s="12">
        <f t="shared" si="154"/>
        <v>60</v>
      </c>
      <c r="J715" s="608">
        <v>30</v>
      </c>
      <c r="K715" s="237">
        <v>30</v>
      </c>
      <c r="L715" s="390">
        <v>0</v>
      </c>
      <c r="M715" s="610" t="s">
        <v>268</v>
      </c>
      <c r="N715" s="610" t="s">
        <v>268</v>
      </c>
      <c r="O715" s="610" t="s">
        <v>269</v>
      </c>
      <c r="P715" s="610" t="s">
        <v>269</v>
      </c>
      <c r="Q715" s="610" t="s">
        <v>1034</v>
      </c>
      <c r="R715" s="610" t="s">
        <v>268</v>
      </c>
      <c r="S715" s="610" t="s">
        <v>268</v>
      </c>
      <c r="T715" s="902"/>
      <c r="U715" s="14"/>
      <c r="V715" s="14">
        <f t="shared" si="145"/>
        <v>0</v>
      </c>
      <c r="W715" s="13"/>
      <c r="X715" s="123"/>
      <c r="Y715" s="14"/>
      <c r="Z715" s="14">
        <f t="shared" si="155"/>
        <v>0</v>
      </c>
      <c r="AB715" s="14"/>
      <c r="AC715" s="14">
        <f t="shared" si="146"/>
        <v>0</v>
      </c>
      <c r="AD715" s="14"/>
      <c r="AE715" s="14">
        <f t="shared" si="147"/>
        <v>0</v>
      </c>
      <c r="AF715" s="14"/>
      <c r="AG715" s="14"/>
      <c r="AH715" s="178">
        <v>0</v>
      </c>
      <c r="AI715" s="14">
        <f t="shared" si="156"/>
        <v>0</v>
      </c>
      <c r="AJ715" s="14"/>
      <c r="AK715" s="14">
        <f t="shared" si="157"/>
        <v>0</v>
      </c>
      <c r="AL715" s="14">
        <f t="shared" si="158"/>
        <v>0</v>
      </c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</row>
    <row r="716" spans="2:61" s="139" customFormat="1" ht="13.8" outlineLevel="1">
      <c r="B716" s="929"/>
      <c r="C716" s="969"/>
      <c r="D716" s="558" t="s">
        <v>403</v>
      </c>
      <c r="E716" s="929"/>
      <c r="F716" s="991"/>
      <c r="G716" s="10" t="s">
        <v>8</v>
      </c>
      <c r="H716" s="361" t="s">
        <v>717</v>
      </c>
      <c r="I716" s="12">
        <f t="shared" si="154"/>
        <v>90</v>
      </c>
      <c r="J716" s="608">
        <v>45</v>
      </c>
      <c r="K716" s="237">
        <v>45</v>
      </c>
      <c r="L716" s="390">
        <v>0</v>
      </c>
      <c r="M716" s="610" t="s">
        <v>268</v>
      </c>
      <c r="N716" s="610" t="s">
        <v>268</v>
      </c>
      <c r="O716" s="610" t="s">
        <v>269</v>
      </c>
      <c r="P716" s="610" t="s">
        <v>269</v>
      </c>
      <c r="Q716" s="610" t="s">
        <v>1034</v>
      </c>
      <c r="R716" s="610" t="s">
        <v>268</v>
      </c>
      <c r="S716" s="610" t="s">
        <v>268</v>
      </c>
      <c r="T716" s="903"/>
      <c r="U716" s="14"/>
      <c r="V716" s="14">
        <f t="shared" si="145"/>
        <v>0</v>
      </c>
      <c r="W716" s="13"/>
      <c r="X716" s="123"/>
      <c r="Y716" s="14"/>
      <c r="Z716" s="14">
        <f t="shared" si="155"/>
        <v>0</v>
      </c>
      <c r="AB716" s="14"/>
      <c r="AC716" s="14">
        <f t="shared" si="146"/>
        <v>0</v>
      </c>
      <c r="AD716" s="14"/>
      <c r="AE716" s="14">
        <f t="shared" si="147"/>
        <v>0</v>
      </c>
      <c r="AF716" s="14"/>
      <c r="AG716" s="14"/>
      <c r="AH716" s="178">
        <v>0</v>
      </c>
      <c r="AI716" s="14">
        <f t="shared" si="156"/>
        <v>0</v>
      </c>
      <c r="AJ716" s="14"/>
      <c r="AK716" s="14">
        <f t="shared" si="157"/>
        <v>0</v>
      </c>
      <c r="AL716" s="14">
        <f t="shared" si="158"/>
        <v>0</v>
      </c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</row>
    <row r="717" spans="2:61" s="139" customFormat="1" ht="13.8" outlineLevel="1">
      <c r="B717" s="927" t="s">
        <v>2191</v>
      </c>
      <c r="C717" s="968" t="s">
        <v>2330</v>
      </c>
      <c r="D717" s="558" t="s">
        <v>317</v>
      </c>
      <c r="E717" s="927" t="s">
        <v>2526</v>
      </c>
      <c r="F717" s="989">
        <v>44704</v>
      </c>
      <c r="G717" s="10" t="s">
        <v>8</v>
      </c>
      <c r="H717" s="361" t="s">
        <v>717</v>
      </c>
      <c r="I717" s="12">
        <f t="shared" si="154"/>
        <v>130</v>
      </c>
      <c r="J717" s="608">
        <v>5</v>
      </c>
      <c r="K717" s="237">
        <v>125</v>
      </c>
      <c r="L717" s="390">
        <v>0</v>
      </c>
      <c r="M717" s="610" t="s">
        <v>268</v>
      </c>
      <c r="N717" s="610" t="s">
        <v>268</v>
      </c>
      <c r="O717" s="610" t="s">
        <v>269</v>
      </c>
      <c r="P717" s="610" t="s">
        <v>269</v>
      </c>
      <c r="Q717" s="610" t="s">
        <v>1034</v>
      </c>
      <c r="R717" s="610" t="s">
        <v>268</v>
      </c>
      <c r="S717" s="610" t="s">
        <v>268</v>
      </c>
      <c r="T717" s="901" t="s">
        <v>2435</v>
      </c>
      <c r="U717" s="14"/>
      <c r="V717" s="14">
        <f t="shared" si="145"/>
        <v>0</v>
      </c>
      <c r="W717" s="13"/>
      <c r="X717" s="123"/>
      <c r="Y717" s="14"/>
      <c r="Z717" s="14">
        <f t="shared" si="155"/>
        <v>0</v>
      </c>
      <c r="AB717" s="14"/>
      <c r="AC717" s="14">
        <f t="shared" si="146"/>
        <v>0</v>
      </c>
      <c r="AD717" s="14"/>
      <c r="AE717" s="14">
        <f t="shared" si="147"/>
        <v>0</v>
      </c>
      <c r="AF717" s="14"/>
      <c r="AG717" s="14"/>
      <c r="AH717" s="178">
        <v>0</v>
      </c>
      <c r="AI717" s="14">
        <f t="shared" si="156"/>
        <v>0</v>
      </c>
      <c r="AJ717" s="14"/>
      <c r="AK717" s="14">
        <f t="shared" si="157"/>
        <v>0</v>
      </c>
      <c r="AL717" s="14">
        <f t="shared" si="158"/>
        <v>0</v>
      </c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</row>
    <row r="718" spans="2:61" s="139" customFormat="1" ht="13.8" outlineLevel="1">
      <c r="B718" s="928"/>
      <c r="C718" s="954"/>
      <c r="D718" s="554" t="s">
        <v>2331</v>
      </c>
      <c r="E718" s="928"/>
      <c r="F718" s="990"/>
      <c r="G718" s="10" t="s">
        <v>8</v>
      </c>
      <c r="H718" s="361" t="s">
        <v>717</v>
      </c>
      <c r="I718" s="12">
        <f t="shared" si="154"/>
        <v>30</v>
      </c>
      <c r="J718" s="237">
        <v>15</v>
      </c>
      <c r="K718" s="237">
        <v>15</v>
      </c>
      <c r="L718" s="390">
        <v>0</v>
      </c>
      <c r="M718" s="611" t="s">
        <v>268</v>
      </c>
      <c r="N718" s="611" t="s">
        <v>268</v>
      </c>
      <c r="O718" s="611" t="s">
        <v>269</v>
      </c>
      <c r="P718" s="611" t="s">
        <v>269</v>
      </c>
      <c r="Q718" s="611" t="s">
        <v>1034</v>
      </c>
      <c r="R718" s="611" t="s">
        <v>268</v>
      </c>
      <c r="S718" s="611" t="s">
        <v>268</v>
      </c>
      <c r="T718" s="902"/>
      <c r="U718" s="14"/>
      <c r="V718" s="14">
        <f t="shared" si="145"/>
        <v>0</v>
      </c>
      <c r="W718" s="13"/>
      <c r="X718" s="123"/>
      <c r="Y718" s="14"/>
      <c r="Z718" s="14">
        <f t="shared" si="155"/>
        <v>0</v>
      </c>
      <c r="AB718" s="14"/>
      <c r="AC718" s="14">
        <f t="shared" si="146"/>
        <v>0</v>
      </c>
      <c r="AD718" s="14"/>
      <c r="AE718" s="14">
        <f t="shared" si="147"/>
        <v>0</v>
      </c>
      <c r="AF718" s="14"/>
      <c r="AG718" s="14"/>
      <c r="AH718" s="178">
        <v>0</v>
      </c>
      <c r="AI718" s="14">
        <f t="shared" si="156"/>
        <v>0</v>
      </c>
      <c r="AJ718" s="14"/>
      <c r="AK718" s="14">
        <f t="shared" si="157"/>
        <v>0</v>
      </c>
      <c r="AL718" s="14">
        <f t="shared" si="158"/>
        <v>0</v>
      </c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</row>
    <row r="719" spans="2:61" s="139" customFormat="1" ht="13.8" outlineLevel="1">
      <c r="B719" s="928"/>
      <c r="C719" s="954"/>
      <c r="D719" s="554" t="s">
        <v>2332</v>
      </c>
      <c r="E719" s="928"/>
      <c r="F719" s="990"/>
      <c r="G719" s="10" t="s">
        <v>8</v>
      </c>
      <c r="H719" s="361" t="s">
        <v>717</v>
      </c>
      <c r="I719" s="12">
        <f>J719+K719</f>
        <v>40</v>
      </c>
      <c r="J719" s="237">
        <v>20</v>
      </c>
      <c r="K719" s="237">
        <v>20</v>
      </c>
      <c r="L719" s="390">
        <v>0</v>
      </c>
      <c r="M719" s="611" t="s">
        <v>268</v>
      </c>
      <c r="N719" s="611" t="s">
        <v>268</v>
      </c>
      <c r="O719" s="611" t="s">
        <v>269</v>
      </c>
      <c r="P719" s="611" t="s">
        <v>269</v>
      </c>
      <c r="Q719" s="611" t="s">
        <v>1034</v>
      </c>
      <c r="R719" s="611" t="s">
        <v>268</v>
      </c>
      <c r="S719" s="611" t="s">
        <v>268</v>
      </c>
      <c r="T719" s="902"/>
      <c r="U719" s="14"/>
      <c r="V719" s="14">
        <f t="shared" si="145"/>
        <v>0</v>
      </c>
      <c r="W719" s="13"/>
      <c r="X719" s="123"/>
      <c r="Y719" s="14"/>
      <c r="Z719" s="14">
        <f>V719*Y719</f>
        <v>0</v>
      </c>
      <c r="AB719" s="14"/>
      <c r="AC719" s="14">
        <f t="shared" si="146"/>
        <v>0</v>
      </c>
      <c r="AD719" s="14"/>
      <c r="AE719" s="14">
        <f t="shared" si="147"/>
        <v>0</v>
      </c>
      <c r="AF719" s="14"/>
      <c r="AG719" s="14"/>
      <c r="AH719" s="178">
        <v>0</v>
      </c>
      <c r="AI719" s="14">
        <f t="shared" si="156"/>
        <v>0</v>
      </c>
      <c r="AJ719" s="14"/>
      <c r="AK719" s="14">
        <f>COUNTIF(AM719:AV719,"V")</f>
        <v>0</v>
      </c>
      <c r="AL719" s="14">
        <f>Z719-AC719-AE719-AI719</f>
        <v>0</v>
      </c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</row>
    <row r="720" spans="2:61" s="139" customFormat="1" ht="13.8" outlineLevel="1">
      <c r="B720" s="928"/>
      <c r="C720" s="954"/>
      <c r="D720" s="554" t="s">
        <v>424</v>
      </c>
      <c r="E720" s="928"/>
      <c r="F720" s="990"/>
      <c r="G720" s="10" t="s">
        <v>8</v>
      </c>
      <c r="H720" s="361" t="s">
        <v>717</v>
      </c>
      <c r="I720" s="12">
        <f>J720+K720</f>
        <v>60</v>
      </c>
      <c r="J720" s="237">
        <v>30</v>
      </c>
      <c r="K720" s="237">
        <v>30</v>
      </c>
      <c r="L720" s="390">
        <v>0</v>
      </c>
      <c r="M720" s="611" t="s">
        <v>268</v>
      </c>
      <c r="N720" s="611" t="s">
        <v>268</v>
      </c>
      <c r="O720" s="611" t="s">
        <v>269</v>
      </c>
      <c r="P720" s="611" t="s">
        <v>269</v>
      </c>
      <c r="Q720" s="611" t="s">
        <v>1034</v>
      </c>
      <c r="R720" s="611" t="s">
        <v>268</v>
      </c>
      <c r="S720" s="611" t="s">
        <v>268</v>
      </c>
      <c r="T720" s="902"/>
      <c r="U720" s="14"/>
      <c r="V720" s="14">
        <f t="shared" si="145"/>
        <v>0</v>
      </c>
      <c r="W720" s="13"/>
      <c r="X720" s="123"/>
      <c r="Y720" s="14"/>
      <c r="Z720" s="14">
        <f>V720*Y720</f>
        <v>0</v>
      </c>
      <c r="AB720" s="14"/>
      <c r="AC720" s="14">
        <f t="shared" si="146"/>
        <v>0</v>
      </c>
      <c r="AD720" s="14"/>
      <c r="AE720" s="14">
        <f t="shared" si="147"/>
        <v>0</v>
      </c>
      <c r="AF720" s="14"/>
      <c r="AG720" s="14"/>
      <c r="AH720" s="178">
        <v>0</v>
      </c>
      <c r="AI720" s="14">
        <f t="shared" si="156"/>
        <v>0</v>
      </c>
      <c r="AJ720" s="14"/>
      <c r="AK720" s="14">
        <f>COUNTIF(AM720:AV720,"V")</f>
        <v>0</v>
      </c>
      <c r="AL720" s="14">
        <f>Z720-AC720-AE720-AI720</f>
        <v>0</v>
      </c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</row>
    <row r="721" spans="2:61" s="139" customFormat="1" ht="13.8" outlineLevel="1">
      <c r="B721" s="929"/>
      <c r="C721" s="969"/>
      <c r="D721" s="554" t="s">
        <v>329</v>
      </c>
      <c r="E721" s="929"/>
      <c r="F721" s="991"/>
      <c r="G721" s="10" t="s">
        <v>8</v>
      </c>
      <c r="H721" s="361" t="s">
        <v>717</v>
      </c>
      <c r="I721" s="12">
        <f>J721+K721</f>
        <v>300</v>
      </c>
      <c r="J721" s="237">
        <v>150</v>
      </c>
      <c r="K721" s="237">
        <v>150</v>
      </c>
      <c r="L721" s="390">
        <v>0</v>
      </c>
      <c r="M721" s="610" t="s">
        <v>268</v>
      </c>
      <c r="N721" s="610" t="s">
        <v>268</v>
      </c>
      <c r="O721" s="610" t="s">
        <v>269</v>
      </c>
      <c r="P721" s="610" t="s">
        <v>269</v>
      </c>
      <c r="Q721" s="610" t="s">
        <v>1034</v>
      </c>
      <c r="R721" s="610" t="s">
        <v>268</v>
      </c>
      <c r="S721" s="610" t="s">
        <v>268</v>
      </c>
      <c r="T721" s="903"/>
      <c r="U721" s="14"/>
      <c r="V721" s="14">
        <f t="shared" si="145"/>
        <v>0</v>
      </c>
      <c r="W721" s="13"/>
      <c r="X721" s="123"/>
      <c r="Y721" s="14"/>
      <c r="Z721" s="14">
        <f>V721*Y721</f>
        <v>0</v>
      </c>
      <c r="AB721" s="14"/>
      <c r="AC721" s="14">
        <f t="shared" si="146"/>
        <v>0</v>
      </c>
      <c r="AD721" s="14"/>
      <c r="AE721" s="14">
        <f t="shared" si="147"/>
        <v>0</v>
      </c>
      <c r="AF721" s="14"/>
      <c r="AG721" s="14"/>
      <c r="AH721" s="178">
        <v>0</v>
      </c>
      <c r="AI721" s="14">
        <f t="shared" si="156"/>
        <v>0</v>
      </c>
      <c r="AJ721" s="14"/>
      <c r="AK721" s="14">
        <f>COUNTIF(AM721:AV721,"V")</f>
        <v>0</v>
      </c>
      <c r="AL721" s="14">
        <f>Z721-AC721-AE721-AI721</f>
        <v>0</v>
      </c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</row>
    <row r="722" spans="2:61" s="139" customFormat="1" ht="13.8" outlineLevel="1">
      <c r="B722" s="928" t="s">
        <v>2192</v>
      </c>
      <c r="C722" s="954" t="s">
        <v>2333</v>
      </c>
      <c r="D722" s="554" t="s">
        <v>317</v>
      </c>
      <c r="E722" s="928" t="s">
        <v>2521</v>
      </c>
      <c r="F722" s="990">
        <v>44704</v>
      </c>
      <c r="G722" s="10" t="s">
        <v>8</v>
      </c>
      <c r="H722" s="361" t="s">
        <v>982</v>
      </c>
      <c r="I722" s="12">
        <f>J722+K722</f>
        <v>130</v>
      </c>
      <c r="J722" s="237">
        <v>5</v>
      </c>
      <c r="K722" s="237">
        <v>125</v>
      </c>
      <c r="L722" s="390">
        <v>0</v>
      </c>
      <c r="M722" s="610" t="s">
        <v>268</v>
      </c>
      <c r="N722" s="610" t="s">
        <v>268</v>
      </c>
      <c r="O722" s="610" t="s">
        <v>269</v>
      </c>
      <c r="P722" s="610" t="s">
        <v>269</v>
      </c>
      <c r="Q722" s="610" t="s">
        <v>1034</v>
      </c>
      <c r="R722" s="610" t="s">
        <v>268</v>
      </c>
      <c r="S722" s="610" t="s">
        <v>268</v>
      </c>
      <c r="T722" s="901" t="s">
        <v>2435</v>
      </c>
      <c r="U722" s="14"/>
      <c r="V722" s="14">
        <f t="shared" si="145"/>
        <v>0</v>
      </c>
      <c r="W722" s="13"/>
      <c r="X722" s="123"/>
      <c r="Y722" s="14"/>
      <c r="Z722" s="14">
        <f>V722*Y722</f>
        <v>0</v>
      </c>
      <c r="AB722" s="14"/>
      <c r="AC722" s="14">
        <f t="shared" si="146"/>
        <v>0</v>
      </c>
      <c r="AD722" s="14"/>
      <c r="AE722" s="14">
        <f t="shared" si="147"/>
        <v>0</v>
      </c>
      <c r="AF722" s="14"/>
      <c r="AG722" s="14"/>
      <c r="AH722" s="178">
        <v>0</v>
      </c>
      <c r="AI722" s="14">
        <f t="shared" si="156"/>
        <v>0</v>
      </c>
      <c r="AJ722" s="14"/>
      <c r="AK722" s="14">
        <f>COUNTIF(AM722:AV722,"V")</f>
        <v>0</v>
      </c>
      <c r="AL722" s="14">
        <f>Z722-AC722-AE722-AI722</f>
        <v>0</v>
      </c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</row>
    <row r="723" spans="2:61" s="139" customFormat="1" ht="13.8" outlineLevel="1">
      <c r="B723" s="928"/>
      <c r="C723" s="954"/>
      <c r="D723" s="554" t="s">
        <v>2334</v>
      </c>
      <c r="E723" s="928"/>
      <c r="F723" s="990"/>
      <c r="G723" s="10" t="s">
        <v>8</v>
      </c>
      <c r="H723" s="361" t="s">
        <v>982</v>
      </c>
      <c r="I723" s="12">
        <f>J723+K723</f>
        <v>60</v>
      </c>
      <c r="J723" s="237">
        <v>30</v>
      </c>
      <c r="K723" s="237">
        <v>30</v>
      </c>
      <c r="L723" s="390">
        <v>0</v>
      </c>
      <c r="M723" s="610" t="s">
        <v>268</v>
      </c>
      <c r="N723" s="610" t="s">
        <v>268</v>
      </c>
      <c r="O723" s="610" t="s">
        <v>269</v>
      </c>
      <c r="P723" s="610" t="s">
        <v>269</v>
      </c>
      <c r="Q723" s="610" t="s">
        <v>1034</v>
      </c>
      <c r="R723" s="610" t="s">
        <v>268</v>
      </c>
      <c r="S723" s="610" t="s">
        <v>268</v>
      </c>
      <c r="T723" s="903"/>
      <c r="U723" s="14"/>
      <c r="V723" s="14">
        <f t="shared" si="145"/>
        <v>0</v>
      </c>
      <c r="W723" s="13"/>
      <c r="X723" s="123"/>
      <c r="Y723" s="14"/>
      <c r="Z723" s="14">
        <f>V723*Y723</f>
        <v>0</v>
      </c>
      <c r="AB723" s="14"/>
      <c r="AC723" s="14">
        <f t="shared" si="146"/>
        <v>0</v>
      </c>
      <c r="AD723" s="14"/>
      <c r="AE723" s="14">
        <f t="shared" si="147"/>
        <v>0</v>
      </c>
      <c r="AF723" s="14"/>
      <c r="AG723" s="14"/>
      <c r="AH723" s="178">
        <v>0</v>
      </c>
      <c r="AI723" s="14">
        <f t="shared" si="156"/>
        <v>0</v>
      </c>
      <c r="AJ723" s="14"/>
      <c r="AK723" s="14">
        <f>COUNTIF(AM723:AV723,"V")</f>
        <v>0</v>
      </c>
      <c r="AL723" s="14">
        <f>Z723-AC723-AE723-AI723</f>
        <v>0</v>
      </c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</row>
    <row r="724" spans="2:61" s="139" customFormat="1" ht="13.8" outlineLevel="1">
      <c r="B724" s="927" t="s">
        <v>2193</v>
      </c>
      <c r="C724" s="968" t="s">
        <v>2335</v>
      </c>
      <c r="D724" s="554" t="s">
        <v>317</v>
      </c>
      <c r="E724" s="927" t="s">
        <v>3855</v>
      </c>
      <c r="F724" s="989">
        <v>44785</v>
      </c>
      <c r="G724" s="10" t="s">
        <v>8</v>
      </c>
      <c r="H724" s="361" t="s">
        <v>982</v>
      </c>
      <c r="I724" s="12">
        <f t="shared" ref="I724:I738" si="159">J724+K724</f>
        <v>125</v>
      </c>
      <c r="J724" s="237">
        <v>5</v>
      </c>
      <c r="K724" s="237">
        <v>120</v>
      </c>
      <c r="L724" s="390">
        <v>0</v>
      </c>
      <c r="M724" s="610" t="s">
        <v>268</v>
      </c>
      <c r="N724" s="610" t="s">
        <v>268</v>
      </c>
      <c r="O724" s="610" t="s">
        <v>269</v>
      </c>
      <c r="P724" s="610" t="s">
        <v>269</v>
      </c>
      <c r="Q724" s="610" t="s">
        <v>1034</v>
      </c>
      <c r="R724" s="611" t="s">
        <v>269</v>
      </c>
      <c r="S724" s="610" t="s">
        <v>268</v>
      </c>
      <c r="T724" s="901" t="s">
        <v>2435</v>
      </c>
      <c r="U724" s="14"/>
      <c r="V724" s="14">
        <f t="shared" si="145"/>
        <v>0</v>
      </c>
      <c r="W724" s="13"/>
      <c r="X724" s="123"/>
      <c r="Y724" s="14"/>
      <c r="Z724" s="14">
        <f t="shared" ref="Z724:Z735" si="160">V724*Y724</f>
        <v>0</v>
      </c>
      <c r="AB724" s="14"/>
      <c r="AC724" s="14">
        <f t="shared" si="146"/>
        <v>0</v>
      </c>
      <c r="AD724" s="14"/>
      <c r="AE724" s="14">
        <f t="shared" si="147"/>
        <v>0</v>
      </c>
      <c r="AF724" s="14"/>
      <c r="AG724" s="14"/>
      <c r="AH724" s="178">
        <v>0</v>
      </c>
      <c r="AI724" s="14">
        <f t="shared" si="156"/>
        <v>0</v>
      </c>
      <c r="AJ724" s="14"/>
      <c r="AK724" s="14">
        <f t="shared" ref="AK724:AK735" si="161">COUNTIF(AM724:AV724,"V")</f>
        <v>0</v>
      </c>
      <c r="AL724" s="14">
        <f t="shared" ref="AL724:AL735" si="162">Z724-AC724-AE724-AI724</f>
        <v>0</v>
      </c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</row>
    <row r="725" spans="2:61" s="139" customFormat="1" ht="13.8" outlineLevel="1">
      <c r="B725" s="928"/>
      <c r="C725" s="954"/>
      <c r="D725" s="554" t="s">
        <v>404</v>
      </c>
      <c r="E725" s="928"/>
      <c r="F725" s="990"/>
      <c r="G725" s="10" t="s">
        <v>8</v>
      </c>
      <c r="H725" s="361" t="s">
        <v>982</v>
      </c>
      <c r="I725" s="12">
        <f t="shared" si="159"/>
        <v>80</v>
      </c>
      <c r="J725" s="237">
        <v>20</v>
      </c>
      <c r="K725" s="237">
        <v>60</v>
      </c>
      <c r="L725" s="390">
        <v>0</v>
      </c>
      <c r="M725" s="610" t="s">
        <v>268</v>
      </c>
      <c r="N725" s="610" t="s">
        <v>268</v>
      </c>
      <c r="O725" s="610" t="s">
        <v>269</v>
      </c>
      <c r="P725" s="610" t="s">
        <v>269</v>
      </c>
      <c r="Q725" s="610" t="s">
        <v>1034</v>
      </c>
      <c r="R725" s="611" t="s">
        <v>269</v>
      </c>
      <c r="S725" s="610" t="s">
        <v>268</v>
      </c>
      <c r="T725" s="902"/>
      <c r="U725" s="14"/>
      <c r="V725" s="14">
        <f t="shared" si="145"/>
        <v>0</v>
      </c>
      <c r="W725" s="13"/>
      <c r="X725" s="123"/>
      <c r="Y725" s="14"/>
      <c r="Z725" s="14">
        <f t="shared" si="160"/>
        <v>0</v>
      </c>
      <c r="AB725" s="14"/>
      <c r="AC725" s="14">
        <f t="shared" si="146"/>
        <v>0</v>
      </c>
      <c r="AD725" s="14"/>
      <c r="AE725" s="14">
        <f t="shared" si="147"/>
        <v>0</v>
      </c>
      <c r="AF725" s="14"/>
      <c r="AG725" s="14"/>
      <c r="AH725" s="178">
        <v>0</v>
      </c>
      <c r="AI725" s="14">
        <f t="shared" si="156"/>
        <v>0</v>
      </c>
      <c r="AJ725" s="14"/>
      <c r="AK725" s="14">
        <f t="shared" si="161"/>
        <v>0</v>
      </c>
      <c r="AL725" s="14">
        <f t="shared" si="162"/>
        <v>0</v>
      </c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</row>
    <row r="726" spans="2:61" s="139" customFormat="1" ht="13.8" outlineLevel="1">
      <c r="B726" s="928"/>
      <c r="C726" s="954"/>
      <c r="D726" s="554" t="s">
        <v>405</v>
      </c>
      <c r="E726" s="928"/>
      <c r="F726" s="990"/>
      <c r="G726" s="10" t="s">
        <v>8</v>
      </c>
      <c r="H726" s="361" t="s">
        <v>982</v>
      </c>
      <c r="I726" s="12">
        <f t="shared" si="159"/>
        <v>60</v>
      </c>
      <c r="J726" s="237">
        <v>30</v>
      </c>
      <c r="K726" s="237">
        <v>30</v>
      </c>
      <c r="L726" s="390">
        <v>0</v>
      </c>
      <c r="M726" s="610" t="s">
        <v>268</v>
      </c>
      <c r="N726" s="610" t="s">
        <v>268</v>
      </c>
      <c r="O726" s="610" t="s">
        <v>269</v>
      </c>
      <c r="P726" s="610" t="s">
        <v>269</v>
      </c>
      <c r="Q726" s="610" t="s">
        <v>1034</v>
      </c>
      <c r="R726" s="611" t="s">
        <v>269</v>
      </c>
      <c r="S726" s="610" t="s">
        <v>268</v>
      </c>
      <c r="T726" s="902"/>
      <c r="U726" s="14"/>
      <c r="V726" s="14">
        <f t="shared" si="145"/>
        <v>0</v>
      </c>
      <c r="W726" s="13"/>
      <c r="X726" s="123"/>
      <c r="Y726" s="14"/>
      <c r="Z726" s="14">
        <f t="shared" si="160"/>
        <v>0</v>
      </c>
      <c r="AB726" s="14"/>
      <c r="AC726" s="14">
        <f t="shared" si="146"/>
        <v>0</v>
      </c>
      <c r="AD726" s="14"/>
      <c r="AE726" s="14">
        <f t="shared" si="147"/>
        <v>0</v>
      </c>
      <c r="AF726" s="14"/>
      <c r="AG726" s="14"/>
      <c r="AH726" s="178">
        <v>0</v>
      </c>
      <c r="AI726" s="14">
        <f t="shared" si="156"/>
        <v>0</v>
      </c>
      <c r="AJ726" s="14"/>
      <c r="AK726" s="14">
        <f t="shared" si="161"/>
        <v>0</v>
      </c>
      <c r="AL726" s="14">
        <f t="shared" si="162"/>
        <v>0</v>
      </c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</row>
    <row r="727" spans="2:61" s="139" customFormat="1" ht="13.8" outlineLevel="1">
      <c r="B727" s="929"/>
      <c r="C727" s="969"/>
      <c r="D727" s="554" t="s">
        <v>35</v>
      </c>
      <c r="E727" s="929"/>
      <c r="F727" s="991"/>
      <c r="G727" s="10" t="s">
        <v>8</v>
      </c>
      <c r="H727" s="361" t="s">
        <v>982</v>
      </c>
      <c r="I727" s="157">
        <f t="shared" si="159"/>
        <v>300</v>
      </c>
      <c r="J727" s="237">
        <v>150</v>
      </c>
      <c r="K727" s="237">
        <v>150</v>
      </c>
      <c r="L727" s="390">
        <v>0</v>
      </c>
      <c r="M727" s="610" t="s">
        <v>268</v>
      </c>
      <c r="N727" s="610" t="s">
        <v>268</v>
      </c>
      <c r="O727" s="610" t="s">
        <v>269</v>
      </c>
      <c r="P727" s="610" t="s">
        <v>269</v>
      </c>
      <c r="Q727" s="610" t="s">
        <v>1034</v>
      </c>
      <c r="R727" s="611" t="s">
        <v>269</v>
      </c>
      <c r="S727" s="610" t="s">
        <v>268</v>
      </c>
      <c r="T727" s="903"/>
      <c r="U727" s="14"/>
      <c r="V727" s="14">
        <f t="shared" si="145"/>
        <v>0</v>
      </c>
      <c r="W727" s="13"/>
      <c r="X727" s="123"/>
      <c r="Y727" s="14"/>
      <c r="Z727" s="14">
        <f t="shared" si="160"/>
        <v>0</v>
      </c>
      <c r="AB727" s="14"/>
      <c r="AC727" s="14">
        <f t="shared" si="146"/>
        <v>0</v>
      </c>
      <c r="AD727" s="14"/>
      <c r="AE727" s="14">
        <f t="shared" si="147"/>
        <v>0</v>
      </c>
      <c r="AF727" s="14"/>
      <c r="AG727" s="14"/>
      <c r="AH727" s="178">
        <v>0</v>
      </c>
      <c r="AI727" s="14">
        <f t="shared" si="156"/>
        <v>0</v>
      </c>
      <c r="AJ727" s="14"/>
      <c r="AK727" s="14">
        <f t="shared" si="161"/>
        <v>0</v>
      </c>
      <c r="AL727" s="14">
        <f t="shared" si="162"/>
        <v>0</v>
      </c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</row>
    <row r="728" spans="2:61" s="139" customFormat="1" ht="13.8" outlineLevel="1">
      <c r="B728" s="927" t="s">
        <v>2194</v>
      </c>
      <c r="C728" s="968" t="s">
        <v>18</v>
      </c>
      <c r="D728" s="554" t="s">
        <v>309</v>
      </c>
      <c r="E728" s="927" t="s">
        <v>2521</v>
      </c>
      <c r="F728" s="989">
        <v>44704</v>
      </c>
      <c r="G728" s="10" t="s">
        <v>8</v>
      </c>
      <c r="H728" s="361" t="s">
        <v>716</v>
      </c>
      <c r="I728" s="157">
        <f t="shared" si="159"/>
        <v>130</v>
      </c>
      <c r="J728" s="237">
        <v>5</v>
      </c>
      <c r="K728" s="237">
        <v>125</v>
      </c>
      <c r="L728" s="390">
        <v>0</v>
      </c>
      <c r="M728" s="610" t="s">
        <v>268</v>
      </c>
      <c r="N728" s="610" t="s">
        <v>268</v>
      </c>
      <c r="O728" s="610" t="s">
        <v>268</v>
      </c>
      <c r="P728" s="610" t="s">
        <v>268</v>
      </c>
      <c r="Q728" s="610" t="s">
        <v>268</v>
      </c>
      <c r="R728" s="610" t="s">
        <v>268</v>
      </c>
      <c r="S728" s="610" t="s">
        <v>268</v>
      </c>
      <c r="T728" s="901" t="s">
        <v>2436</v>
      </c>
      <c r="U728" s="14"/>
      <c r="V728" s="14">
        <f t="shared" si="145"/>
        <v>0</v>
      </c>
      <c r="W728" s="13"/>
      <c r="X728" s="123"/>
      <c r="Y728" s="14"/>
      <c r="Z728" s="14">
        <f t="shared" si="160"/>
        <v>0</v>
      </c>
      <c r="AB728" s="14"/>
      <c r="AC728" s="14">
        <f t="shared" si="146"/>
        <v>0</v>
      </c>
      <c r="AD728" s="14"/>
      <c r="AE728" s="14">
        <f t="shared" si="147"/>
        <v>0</v>
      </c>
      <c r="AF728" s="14"/>
      <c r="AG728" s="14"/>
      <c r="AH728" s="178">
        <v>0</v>
      </c>
      <c r="AI728" s="14">
        <f t="shared" si="156"/>
        <v>0</v>
      </c>
      <c r="AJ728" s="14"/>
      <c r="AK728" s="14">
        <f t="shared" si="161"/>
        <v>0</v>
      </c>
      <c r="AL728" s="14">
        <f t="shared" si="162"/>
        <v>0</v>
      </c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</row>
    <row r="729" spans="2:61" s="139" customFormat="1" ht="13.05" customHeight="1" outlineLevel="1">
      <c r="B729" s="928"/>
      <c r="C729" s="954"/>
      <c r="D729" s="554" t="s">
        <v>406</v>
      </c>
      <c r="E729" s="928"/>
      <c r="F729" s="990"/>
      <c r="G729" s="10" t="s">
        <v>8</v>
      </c>
      <c r="H729" s="361" t="s">
        <v>716</v>
      </c>
      <c r="I729" s="157">
        <f t="shared" si="159"/>
        <v>60</v>
      </c>
      <c r="J729" s="237">
        <v>30</v>
      </c>
      <c r="K729" s="237">
        <v>30</v>
      </c>
      <c r="L729" s="390">
        <v>0</v>
      </c>
      <c r="M729" s="610" t="s">
        <v>268</v>
      </c>
      <c r="N729" s="610" t="s">
        <v>268</v>
      </c>
      <c r="O729" s="610" t="s">
        <v>268</v>
      </c>
      <c r="P729" s="610" t="s">
        <v>268</v>
      </c>
      <c r="Q729" s="610" t="s">
        <v>268</v>
      </c>
      <c r="R729" s="610" t="s">
        <v>268</v>
      </c>
      <c r="S729" s="610" t="s">
        <v>268</v>
      </c>
      <c r="T729" s="902"/>
      <c r="U729" s="14"/>
      <c r="V729" s="14">
        <f t="shared" si="145"/>
        <v>0</v>
      </c>
      <c r="W729" s="13"/>
      <c r="X729" s="123"/>
      <c r="Y729" s="14"/>
      <c r="Z729" s="14">
        <f t="shared" si="160"/>
        <v>0</v>
      </c>
      <c r="AB729" s="14"/>
      <c r="AC729" s="14">
        <f t="shared" si="146"/>
        <v>0</v>
      </c>
      <c r="AD729" s="14"/>
      <c r="AE729" s="14">
        <f t="shared" si="147"/>
        <v>0</v>
      </c>
      <c r="AF729" s="14"/>
      <c r="AG729" s="14"/>
      <c r="AH729" s="178">
        <v>0</v>
      </c>
      <c r="AI729" s="14">
        <f t="shared" si="156"/>
        <v>0</v>
      </c>
      <c r="AJ729" s="14"/>
      <c r="AK729" s="14">
        <f t="shared" si="161"/>
        <v>0</v>
      </c>
      <c r="AL729" s="14">
        <f t="shared" si="162"/>
        <v>0</v>
      </c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</row>
    <row r="730" spans="2:61" s="139" customFormat="1" ht="13.8" outlineLevel="1">
      <c r="B730" s="928"/>
      <c r="C730" s="954"/>
      <c r="D730" s="554" t="s">
        <v>306</v>
      </c>
      <c r="E730" s="928"/>
      <c r="F730" s="990"/>
      <c r="G730" s="10" t="s">
        <v>8</v>
      </c>
      <c r="H730" s="361" t="s">
        <v>716</v>
      </c>
      <c r="I730" s="157">
        <f t="shared" si="159"/>
        <v>120</v>
      </c>
      <c r="J730" s="237">
        <v>60</v>
      </c>
      <c r="K730" s="237">
        <v>60</v>
      </c>
      <c r="L730" s="390">
        <v>0</v>
      </c>
      <c r="M730" s="610" t="s">
        <v>268</v>
      </c>
      <c r="N730" s="610" t="s">
        <v>268</v>
      </c>
      <c r="O730" s="610" t="s">
        <v>268</v>
      </c>
      <c r="P730" s="610" t="s">
        <v>268</v>
      </c>
      <c r="Q730" s="610" t="s">
        <v>268</v>
      </c>
      <c r="R730" s="610" t="s">
        <v>268</v>
      </c>
      <c r="S730" s="610" t="s">
        <v>268</v>
      </c>
      <c r="T730" s="902"/>
      <c r="U730" s="14"/>
      <c r="V730" s="14">
        <f t="shared" si="145"/>
        <v>0</v>
      </c>
      <c r="W730" s="13"/>
      <c r="X730" s="123"/>
      <c r="Y730" s="14"/>
      <c r="Z730" s="14">
        <f t="shared" si="160"/>
        <v>0</v>
      </c>
      <c r="AB730" s="14"/>
      <c r="AC730" s="14">
        <f t="shared" si="146"/>
        <v>0</v>
      </c>
      <c r="AD730" s="14"/>
      <c r="AE730" s="14">
        <f t="shared" si="147"/>
        <v>0</v>
      </c>
      <c r="AF730" s="14"/>
      <c r="AG730" s="14"/>
      <c r="AH730" s="178">
        <v>0</v>
      </c>
      <c r="AI730" s="14">
        <f t="shared" si="156"/>
        <v>0</v>
      </c>
      <c r="AJ730" s="14"/>
      <c r="AK730" s="14">
        <f t="shared" si="161"/>
        <v>0</v>
      </c>
      <c r="AL730" s="14">
        <f t="shared" si="162"/>
        <v>0</v>
      </c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</row>
    <row r="731" spans="2:61" s="139" customFormat="1" ht="13.8" outlineLevel="1">
      <c r="B731" s="929"/>
      <c r="C731" s="969"/>
      <c r="D731" s="554" t="s">
        <v>2336</v>
      </c>
      <c r="E731" s="929"/>
      <c r="F731" s="991"/>
      <c r="G731" s="10" t="s">
        <v>8</v>
      </c>
      <c r="H731" s="361" t="s">
        <v>716</v>
      </c>
      <c r="I731" s="157">
        <f t="shared" si="159"/>
        <v>10</v>
      </c>
      <c r="J731" s="237">
        <v>5</v>
      </c>
      <c r="K731" s="237">
        <v>5</v>
      </c>
      <c r="L731" s="390">
        <v>0</v>
      </c>
      <c r="M731" s="611" t="s">
        <v>268</v>
      </c>
      <c r="N731" s="611" t="s">
        <v>268</v>
      </c>
      <c r="O731" s="611" t="s">
        <v>268</v>
      </c>
      <c r="P731" s="611" t="s">
        <v>268</v>
      </c>
      <c r="Q731" s="611" t="s">
        <v>268</v>
      </c>
      <c r="R731" s="611" t="s">
        <v>268</v>
      </c>
      <c r="S731" s="611" t="s">
        <v>268</v>
      </c>
      <c r="T731" s="903"/>
      <c r="U731" s="14"/>
      <c r="V731" s="14">
        <f t="shared" si="145"/>
        <v>0</v>
      </c>
      <c r="W731" s="13"/>
      <c r="X731" s="123"/>
      <c r="Y731" s="14"/>
      <c r="Z731" s="14">
        <f t="shared" si="160"/>
        <v>0</v>
      </c>
      <c r="AB731" s="14"/>
      <c r="AC731" s="14">
        <f t="shared" si="146"/>
        <v>0</v>
      </c>
      <c r="AD731" s="14"/>
      <c r="AE731" s="14">
        <f t="shared" si="147"/>
        <v>0</v>
      </c>
      <c r="AF731" s="14"/>
      <c r="AG731" s="14"/>
      <c r="AH731" s="178">
        <v>0</v>
      </c>
      <c r="AI731" s="14">
        <f t="shared" si="156"/>
        <v>0</v>
      </c>
      <c r="AJ731" s="14"/>
      <c r="AK731" s="14">
        <f t="shared" si="161"/>
        <v>0</v>
      </c>
      <c r="AL731" s="14">
        <f t="shared" si="162"/>
        <v>0</v>
      </c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</row>
    <row r="732" spans="2:61" s="139" customFormat="1" ht="13.8" outlineLevel="1">
      <c r="B732" s="927" t="s">
        <v>2195</v>
      </c>
      <c r="C732" s="968" t="s">
        <v>19</v>
      </c>
      <c r="D732" s="554" t="s">
        <v>309</v>
      </c>
      <c r="E732" s="927" t="s">
        <v>2521</v>
      </c>
      <c r="F732" s="989">
        <v>44704</v>
      </c>
      <c r="G732" s="10" t="s">
        <v>8</v>
      </c>
      <c r="H732" s="361" t="s">
        <v>717</v>
      </c>
      <c r="I732" s="157">
        <f t="shared" si="159"/>
        <v>130</v>
      </c>
      <c r="J732" s="237">
        <v>5</v>
      </c>
      <c r="K732" s="237">
        <v>125</v>
      </c>
      <c r="L732" s="390">
        <v>0</v>
      </c>
      <c r="M732" s="610" t="s">
        <v>268</v>
      </c>
      <c r="N732" s="610" t="s">
        <v>268</v>
      </c>
      <c r="O732" s="610" t="s">
        <v>268</v>
      </c>
      <c r="P732" s="610" t="s">
        <v>268</v>
      </c>
      <c r="Q732" s="610" t="s">
        <v>268</v>
      </c>
      <c r="R732" s="610" t="s">
        <v>268</v>
      </c>
      <c r="S732" s="610" t="s">
        <v>268</v>
      </c>
      <c r="T732" s="901" t="s">
        <v>2436</v>
      </c>
      <c r="U732" s="14"/>
      <c r="V732" s="14">
        <f t="shared" si="145"/>
        <v>0</v>
      </c>
      <c r="W732" s="13"/>
      <c r="X732" s="123"/>
      <c r="Y732" s="14"/>
      <c r="Z732" s="14">
        <f t="shared" si="160"/>
        <v>0</v>
      </c>
      <c r="AB732" s="14"/>
      <c r="AC732" s="14">
        <f t="shared" si="146"/>
        <v>0</v>
      </c>
      <c r="AD732" s="14"/>
      <c r="AE732" s="14">
        <f t="shared" si="147"/>
        <v>0</v>
      </c>
      <c r="AF732" s="14"/>
      <c r="AG732" s="14"/>
      <c r="AH732" s="178">
        <v>0</v>
      </c>
      <c r="AI732" s="14">
        <f t="shared" si="156"/>
        <v>0</v>
      </c>
      <c r="AJ732" s="14"/>
      <c r="AK732" s="14">
        <f t="shared" si="161"/>
        <v>0</v>
      </c>
      <c r="AL732" s="14">
        <f t="shared" si="162"/>
        <v>0</v>
      </c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</row>
    <row r="733" spans="2:61" s="139" customFormat="1" ht="13.8" outlineLevel="1">
      <c r="B733" s="928"/>
      <c r="C733" s="954"/>
      <c r="D733" s="554" t="s">
        <v>402</v>
      </c>
      <c r="E733" s="928"/>
      <c r="F733" s="990"/>
      <c r="G733" s="10" t="s">
        <v>8</v>
      </c>
      <c r="H733" s="361" t="s">
        <v>717</v>
      </c>
      <c r="I733" s="157">
        <f t="shared" si="159"/>
        <v>240</v>
      </c>
      <c r="J733" s="237">
        <v>120</v>
      </c>
      <c r="K733" s="237">
        <v>120</v>
      </c>
      <c r="L733" s="390">
        <v>0</v>
      </c>
      <c r="M733" s="610" t="s">
        <v>268</v>
      </c>
      <c r="N733" s="610" t="s">
        <v>268</v>
      </c>
      <c r="O733" s="610" t="s">
        <v>268</v>
      </c>
      <c r="P733" s="610" t="s">
        <v>268</v>
      </c>
      <c r="Q733" s="610" t="s">
        <v>268</v>
      </c>
      <c r="R733" s="610" t="s">
        <v>268</v>
      </c>
      <c r="S733" s="610" t="s">
        <v>268</v>
      </c>
      <c r="T733" s="902"/>
      <c r="U733" s="14"/>
      <c r="V733" s="14">
        <f t="shared" si="145"/>
        <v>0</v>
      </c>
      <c r="W733" s="13"/>
      <c r="X733" s="123"/>
      <c r="Y733" s="14"/>
      <c r="Z733" s="14">
        <f t="shared" si="160"/>
        <v>0</v>
      </c>
      <c r="AB733" s="14"/>
      <c r="AC733" s="14">
        <f t="shared" si="146"/>
        <v>0</v>
      </c>
      <c r="AD733" s="14"/>
      <c r="AE733" s="14">
        <f t="shared" si="147"/>
        <v>0</v>
      </c>
      <c r="AF733" s="14"/>
      <c r="AG733" s="14"/>
      <c r="AH733" s="178">
        <v>0</v>
      </c>
      <c r="AI733" s="14">
        <f t="shared" si="156"/>
        <v>0</v>
      </c>
      <c r="AJ733" s="14"/>
      <c r="AK733" s="14">
        <f t="shared" si="161"/>
        <v>0</v>
      </c>
      <c r="AL733" s="14">
        <f t="shared" si="162"/>
        <v>0</v>
      </c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</row>
    <row r="734" spans="2:61" s="139" customFormat="1" ht="13.8" outlineLevel="1">
      <c r="B734" s="928"/>
      <c r="C734" s="954"/>
      <c r="D734" s="554" t="s">
        <v>2337</v>
      </c>
      <c r="E734" s="928"/>
      <c r="F734" s="990"/>
      <c r="G734" s="10" t="s">
        <v>8</v>
      </c>
      <c r="H734" s="361" t="s">
        <v>717</v>
      </c>
      <c r="I734" s="157">
        <f t="shared" si="159"/>
        <v>20</v>
      </c>
      <c r="J734" s="237">
        <v>10</v>
      </c>
      <c r="K734" s="237">
        <v>10</v>
      </c>
      <c r="L734" s="390">
        <v>0</v>
      </c>
      <c r="M734" s="611" t="s">
        <v>268</v>
      </c>
      <c r="N734" s="611" t="s">
        <v>268</v>
      </c>
      <c r="O734" s="611" t="s">
        <v>268</v>
      </c>
      <c r="P734" s="611" t="s">
        <v>268</v>
      </c>
      <c r="Q734" s="611" t="s">
        <v>268</v>
      </c>
      <c r="R734" s="611" t="s">
        <v>268</v>
      </c>
      <c r="S734" s="611" t="s">
        <v>268</v>
      </c>
      <c r="T734" s="902"/>
      <c r="U734" s="14"/>
      <c r="V734" s="14">
        <f t="shared" si="145"/>
        <v>0</v>
      </c>
      <c r="W734" s="13"/>
      <c r="X734" s="123"/>
      <c r="Y734" s="14"/>
      <c r="Z734" s="14">
        <f t="shared" si="160"/>
        <v>0</v>
      </c>
      <c r="AB734" s="14"/>
      <c r="AC734" s="14">
        <f t="shared" si="146"/>
        <v>0</v>
      </c>
      <c r="AD734" s="14"/>
      <c r="AE734" s="14">
        <f t="shared" si="147"/>
        <v>0</v>
      </c>
      <c r="AF734" s="14"/>
      <c r="AG734" s="14"/>
      <c r="AH734" s="178">
        <v>0</v>
      </c>
      <c r="AI734" s="14">
        <f t="shared" si="156"/>
        <v>0</v>
      </c>
      <c r="AJ734" s="14"/>
      <c r="AK734" s="14">
        <f t="shared" si="161"/>
        <v>0</v>
      </c>
      <c r="AL734" s="14">
        <f t="shared" si="162"/>
        <v>0</v>
      </c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</row>
    <row r="735" spans="2:61" s="139" customFormat="1" ht="13.8" outlineLevel="1">
      <c r="B735" s="927" t="s">
        <v>2196</v>
      </c>
      <c r="C735" s="968" t="s">
        <v>2338</v>
      </c>
      <c r="D735" s="554" t="s">
        <v>309</v>
      </c>
      <c r="E735" s="989" t="s">
        <v>2545</v>
      </c>
      <c r="F735" s="989">
        <v>44722</v>
      </c>
      <c r="G735" s="10" t="s">
        <v>8</v>
      </c>
      <c r="H735" s="361" t="s">
        <v>717</v>
      </c>
      <c r="I735" s="157">
        <f t="shared" si="159"/>
        <v>130</v>
      </c>
      <c r="J735" s="237">
        <v>5</v>
      </c>
      <c r="K735" s="237">
        <v>125</v>
      </c>
      <c r="L735" s="390">
        <v>0</v>
      </c>
      <c r="M735" s="610" t="s">
        <v>268</v>
      </c>
      <c r="N735" s="610" t="s">
        <v>268</v>
      </c>
      <c r="O735" s="610" t="s">
        <v>268</v>
      </c>
      <c r="P735" s="610" t="s">
        <v>268</v>
      </c>
      <c r="Q735" s="610" t="s">
        <v>268</v>
      </c>
      <c r="R735" s="610" t="s">
        <v>268</v>
      </c>
      <c r="S735" s="610" t="s">
        <v>268</v>
      </c>
      <c r="T735" s="901" t="s">
        <v>2436</v>
      </c>
      <c r="U735" s="14"/>
      <c r="V735" s="14">
        <f t="shared" si="145"/>
        <v>0</v>
      </c>
      <c r="W735" s="13"/>
      <c r="X735" s="123"/>
      <c r="Y735" s="14"/>
      <c r="Z735" s="14">
        <f t="shared" si="160"/>
        <v>0</v>
      </c>
      <c r="AB735" s="14"/>
      <c r="AC735" s="14">
        <f t="shared" si="146"/>
        <v>0</v>
      </c>
      <c r="AD735" s="14"/>
      <c r="AE735" s="14">
        <f t="shared" si="147"/>
        <v>0</v>
      </c>
      <c r="AF735" s="14"/>
      <c r="AG735" s="14"/>
      <c r="AH735" s="178">
        <v>0</v>
      </c>
      <c r="AI735" s="14">
        <f t="shared" ref="AI735:AI766" si="163">IFERROR(COUNTIF(AM735:BL735, "S")*J735*AH735,0)</f>
        <v>0</v>
      </c>
      <c r="AJ735" s="14"/>
      <c r="AK735" s="14">
        <f t="shared" si="161"/>
        <v>0</v>
      </c>
      <c r="AL735" s="14">
        <f t="shared" si="162"/>
        <v>0</v>
      </c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</row>
    <row r="736" spans="2:61" s="139" customFormat="1" ht="13.05" customHeight="1" outlineLevel="1">
      <c r="B736" s="928"/>
      <c r="C736" s="954"/>
      <c r="D736" s="554" t="s">
        <v>2331</v>
      </c>
      <c r="E736" s="990"/>
      <c r="F736" s="990"/>
      <c r="G736" s="10" t="s">
        <v>8</v>
      </c>
      <c r="H736" s="361" t="s">
        <v>717</v>
      </c>
      <c r="I736" s="12">
        <f t="shared" si="159"/>
        <v>110</v>
      </c>
      <c r="J736" s="237">
        <v>20</v>
      </c>
      <c r="K736" s="237">
        <v>90</v>
      </c>
      <c r="L736" s="390">
        <v>0</v>
      </c>
      <c r="M736" s="611" t="s">
        <v>268</v>
      </c>
      <c r="N736" s="611" t="s">
        <v>268</v>
      </c>
      <c r="O736" s="611" t="s">
        <v>268</v>
      </c>
      <c r="P736" s="611" t="s">
        <v>268</v>
      </c>
      <c r="Q736" s="611" t="s">
        <v>268</v>
      </c>
      <c r="R736" s="611" t="s">
        <v>268</v>
      </c>
      <c r="S736" s="611" t="s">
        <v>268</v>
      </c>
      <c r="T736" s="902"/>
      <c r="U736" s="14"/>
      <c r="V736" s="14">
        <f t="shared" si="145"/>
        <v>0</v>
      </c>
      <c r="W736" s="13"/>
      <c r="X736" s="123"/>
      <c r="Y736" s="14"/>
      <c r="Z736" s="14">
        <f>V736*Y736</f>
        <v>0</v>
      </c>
      <c r="AB736" s="14"/>
      <c r="AC736" s="14">
        <f t="shared" si="146"/>
        <v>0</v>
      </c>
      <c r="AD736" s="14"/>
      <c r="AE736" s="14">
        <f t="shared" si="147"/>
        <v>0</v>
      </c>
      <c r="AF736" s="14"/>
      <c r="AG736" s="14"/>
      <c r="AH736" s="178">
        <v>0</v>
      </c>
      <c r="AI736" s="14">
        <f t="shared" si="163"/>
        <v>0</v>
      </c>
      <c r="AJ736" s="14"/>
      <c r="AK736" s="14">
        <f>COUNTIF(AM736:AV736,"V")</f>
        <v>0</v>
      </c>
      <c r="AL736" s="14">
        <f>Z736-AC736-AE736-AI736</f>
        <v>0</v>
      </c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</row>
    <row r="737" spans="2:61" s="139" customFormat="1" ht="13.8" outlineLevel="1">
      <c r="B737" s="928"/>
      <c r="C737" s="954"/>
      <c r="D737" s="554" t="s">
        <v>2332</v>
      </c>
      <c r="E737" s="990"/>
      <c r="F737" s="990"/>
      <c r="G737" s="10" t="s">
        <v>8</v>
      </c>
      <c r="H737" s="361" t="s">
        <v>717</v>
      </c>
      <c r="I737" s="157">
        <f t="shared" si="159"/>
        <v>40</v>
      </c>
      <c r="J737" s="237">
        <v>20</v>
      </c>
      <c r="K737" s="237">
        <v>20</v>
      </c>
      <c r="L737" s="390">
        <v>0</v>
      </c>
      <c r="M737" s="611" t="s">
        <v>268</v>
      </c>
      <c r="N737" s="611" t="s">
        <v>268</v>
      </c>
      <c r="O737" s="611" t="s">
        <v>268</v>
      </c>
      <c r="P737" s="611" t="s">
        <v>268</v>
      </c>
      <c r="Q737" s="611" t="s">
        <v>268</v>
      </c>
      <c r="R737" s="611" t="s">
        <v>268</v>
      </c>
      <c r="S737" s="611" t="s">
        <v>268</v>
      </c>
      <c r="T737" s="902"/>
      <c r="U737" s="14"/>
      <c r="V737" s="14">
        <f t="shared" si="145"/>
        <v>0</v>
      </c>
      <c r="W737" s="13"/>
      <c r="X737" s="123"/>
      <c r="Y737" s="14"/>
      <c r="Z737" s="14">
        <f>V737*Y737</f>
        <v>0</v>
      </c>
      <c r="AB737" s="14"/>
      <c r="AC737" s="14">
        <f t="shared" si="146"/>
        <v>0</v>
      </c>
      <c r="AD737" s="14"/>
      <c r="AE737" s="14">
        <f t="shared" si="147"/>
        <v>0</v>
      </c>
      <c r="AF737" s="14"/>
      <c r="AG737" s="14"/>
      <c r="AH737" s="178">
        <v>0</v>
      </c>
      <c r="AI737" s="14">
        <f t="shared" si="163"/>
        <v>0</v>
      </c>
      <c r="AJ737" s="14"/>
      <c r="AK737" s="14">
        <f>COUNTIF(AM737:AV737,"V")</f>
        <v>0</v>
      </c>
      <c r="AL737" s="14">
        <f>Z737-AC737-AE737-AI737</f>
        <v>0</v>
      </c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</row>
    <row r="738" spans="2:61" s="139" customFormat="1" ht="13.8" outlineLevel="1">
      <c r="B738" s="928"/>
      <c r="C738" s="954"/>
      <c r="D738" s="554" t="s">
        <v>424</v>
      </c>
      <c r="E738" s="990"/>
      <c r="F738" s="990"/>
      <c r="G738" s="10" t="s">
        <v>8</v>
      </c>
      <c r="H738" s="361" t="s">
        <v>717</v>
      </c>
      <c r="I738" s="157">
        <f t="shared" si="159"/>
        <v>140</v>
      </c>
      <c r="J738" s="237">
        <v>70</v>
      </c>
      <c r="K738" s="237">
        <v>70</v>
      </c>
      <c r="L738" s="390">
        <v>0</v>
      </c>
      <c r="M738" s="611" t="s">
        <v>268</v>
      </c>
      <c r="N738" s="611" t="s">
        <v>268</v>
      </c>
      <c r="O738" s="611" t="s">
        <v>268</v>
      </c>
      <c r="P738" s="611" t="s">
        <v>268</v>
      </c>
      <c r="Q738" s="611" t="s">
        <v>268</v>
      </c>
      <c r="R738" s="611" t="s">
        <v>268</v>
      </c>
      <c r="S738" s="611" t="s">
        <v>268</v>
      </c>
      <c r="T738" s="902"/>
      <c r="U738" s="14"/>
      <c r="V738" s="14">
        <f t="shared" si="145"/>
        <v>0</v>
      </c>
      <c r="W738" s="13"/>
      <c r="X738" s="123"/>
      <c r="Y738" s="14"/>
      <c r="Z738" s="14">
        <f>V738*Y738</f>
        <v>0</v>
      </c>
      <c r="AB738" s="14"/>
      <c r="AC738" s="14">
        <f t="shared" si="146"/>
        <v>0</v>
      </c>
      <c r="AD738" s="14"/>
      <c r="AE738" s="14">
        <f t="shared" si="147"/>
        <v>0</v>
      </c>
      <c r="AF738" s="14"/>
      <c r="AG738" s="14"/>
      <c r="AH738" s="178">
        <v>0</v>
      </c>
      <c r="AI738" s="14">
        <f t="shared" si="163"/>
        <v>0</v>
      </c>
      <c r="AJ738" s="14"/>
      <c r="AK738" s="14">
        <f>COUNTIF(AM738:AV738,"V")</f>
        <v>0</v>
      </c>
      <c r="AL738" s="14">
        <f>Z738-AC738-AE738-AI738</f>
        <v>0</v>
      </c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</row>
    <row r="739" spans="2:61" s="139" customFormat="1" ht="13.05" customHeight="1" outlineLevel="1">
      <c r="B739" s="929"/>
      <c r="C739" s="969"/>
      <c r="D739" s="554" t="s">
        <v>329</v>
      </c>
      <c r="E739" s="991"/>
      <c r="F739" s="991"/>
      <c r="G739" s="10" t="s">
        <v>8</v>
      </c>
      <c r="H739" s="361" t="s">
        <v>717</v>
      </c>
      <c r="I739" s="12">
        <f>J739+K739</f>
        <v>300</v>
      </c>
      <c r="J739" s="237">
        <v>150</v>
      </c>
      <c r="K739" s="237">
        <v>150</v>
      </c>
      <c r="L739" s="390">
        <v>0</v>
      </c>
      <c r="M739" s="610" t="s">
        <v>268</v>
      </c>
      <c r="N739" s="610" t="s">
        <v>268</v>
      </c>
      <c r="O739" s="610" t="s">
        <v>269</v>
      </c>
      <c r="P739" s="610" t="s">
        <v>268</v>
      </c>
      <c r="Q739" s="610" t="s">
        <v>269</v>
      </c>
      <c r="R739" s="610" t="s">
        <v>268</v>
      </c>
      <c r="S739" s="610" t="s">
        <v>268</v>
      </c>
      <c r="T739" s="903"/>
      <c r="U739" s="14"/>
      <c r="V739" s="14">
        <f t="shared" si="145"/>
        <v>0</v>
      </c>
      <c r="W739" s="13"/>
      <c r="X739" s="123"/>
      <c r="Y739" s="14"/>
      <c r="Z739" s="14">
        <f>V739*Y739</f>
        <v>0</v>
      </c>
      <c r="AB739" s="14"/>
      <c r="AC739" s="14">
        <f t="shared" si="146"/>
        <v>0</v>
      </c>
      <c r="AD739" s="14"/>
      <c r="AE739" s="14">
        <f t="shared" si="147"/>
        <v>0</v>
      </c>
      <c r="AF739" s="14"/>
      <c r="AG739" s="14"/>
      <c r="AH739" s="178">
        <v>0</v>
      </c>
      <c r="AI739" s="14">
        <f t="shared" si="163"/>
        <v>0</v>
      </c>
      <c r="AJ739" s="14"/>
      <c r="AK739" s="14">
        <f>COUNTIF(AM739:AV739,"V")</f>
        <v>0</v>
      </c>
      <c r="AL739" s="14">
        <f>Z739-AC739-AE739-AI739</f>
        <v>0</v>
      </c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</row>
    <row r="740" spans="2:61" s="139" customFormat="1" ht="13.8" outlineLevel="1">
      <c r="B740" s="967" t="s">
        <v>2197</v>
      </c>
      <c r="C740" s="953" t="s">
        <v>2339</v>
      </c>
      <c r="D740" s="554" t="s">
        <v>309</v>
      </c>
      <c r="E740" s="967" t="s">
        <v>3583</v>
      </c>
      <c r="F740" s="1320">
        <v>44757</v>
      </c>
      <c r="G740" s="10" t="s">
        <v>8</v>
      </c>
      <c r="H740" s="361" t="s">
        <v>716</v>
      </c>
      <c r="I740" s="157">
        <f t="shared" ref="I740:I753" si="164">J740+K740</f>
        <v>130</v>
      </c>
      <c r="J740" s="237">
        <v>5</v>
      </c>
      <c r="K740" s="237">
        <v>125</v>
      </c>
      <c r="L740" s="390">
        <v>0</v>
      </c>
      <c r="M740" s="610" t="s">
        <v>268</v>
      </c>
      <c r="N740" s="610" t="s">
        <v>268</v>
      </c>
      <c r="O740" s="610" t="s">
        <v>268</v>
      </c>
      <c r="P740" s="610" t="s">
        <v>268</v>
      </c>
      <c r="Q740" s="610" t="s">
        <v>268</v>
      </c>
      <c r="R740" s="610" t="s">
        <v>268</v>
      </c>
      <c r="S740" s="610" t="s">
        <v>268</v>
      </c>
      <c r="T740" s="901" t="s">
        <v>2436</v>
      </c>
      <c r="U740" s="14"/>
      <c r="V740" s="14">
        <f t="shared" si="145"/>
        <v>0</v>
      </c>
      <c r="W740" s="13"/>
      <c r="X740" s="123"/>
      <c r="Y740" s="14"/>
      <c r="Z740" s="14">
        <f t="shared" ref="Z740:Z753" si="165">V740*Y740</f>
        <v>0</v>
      </c>
      <c r="AB740" s="14"/>
      <c r="AC740" s="14">
        <f t="shared" si="146"/>
        <v>0</v>
      </c>
      <c r="AD740" s="14"/>
      <c r="AE740" s="14">
        <f t="shared" si="147"/>
        <v>0</v>
      </c>
      <c r="AF740" s="14"/>
      <c r="AG740" s="14"/>
      <c r="AH740" s="178">
        <v>0</v>
      </c>
      <c r="AI740" s="14">
        <f t="shared" si="163"/>
        <v>0</v>
      </c>
      <c r="AJ740" s="14"/>
      <c r="AK740" s="14">
        <f t="shared" ref="AK740:AK753" si="166">COUNTIF(AM740:AV740,"V")</f>
        <v>0</v>
      </c>
      <c r="AL740" s="14">
        <f t="shared" ref="AL740:AL753" si="167">Z740-AC740-AE740-AI740</f>
        <v>0</v>
      </c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</row>
    <row r="741" spans="2:61" s="139" customFormat="1" ht="13.8" outlineLevel="1">
      <c r="B741" s="967"/>
      <c r="C741" s="953"/>
      <c r="D741" s="554" t="s">
        <v>2340</v>
      </c>
      <c r="E741" s="967"/>
      <c r="F741" s="1320"/>
      <c r="G741" s="10" t="s">
        <v>8</v>
      </c>
      <c r="H741" s="361" t="s">
        <v>716</v>
      </c>
      <c r="I741" s="152">
        <f t="shared" si="164"/>
        <v>10</v>
      </c>
      <c r="J741" s="237">
        <v>5</v>
      </c>
      <c r="K741" s="237">
        <v>5</v>
      </c>
      <c r="L741" s="390">
        <v>0</v>
      </c>
      <c r="M741" s="610" t="s">
        <v>268</v>
      </c>
      <c r="N741" s="610" t="s">
        <v>268</v>
      </c>
      <c r="O741" s="610" t="s">
        <v>268</v>
      </c>
      <c r="P741" s="610" t="s">
        <v>268</v>
      </c>
      <c r="Q741" s="610" t="s">
        <v>268</v>
      </c>
      <c r="R741" s="610" t="s">
        <v>268</v>
      </c>
      <c r="S741" s="610" t="s">
        <v>268</v>
      </c>
      <c r="T741" s="902"/>
      <c r="U741" s="14"/>
      <c r="V741" s="14">
        <f t="shared" si="145"/>
        <v>0</v>
      </c>
      <c r="W741" s="13"/>
      <c r="X741" s="123"/>
      <c r="Y741" s="14"/>
      <c r="Z741" s="14">
        <f t="shared" si="165"/>
        <v>0</v>
      </c>
      <c r="AB741" s="14"/>
      <c r="AC741" s="14">
        <f t="shared" si="146"/>
        <v>0</v>
      </c>
      <c r="AD741" s="14"/>
      <c r="AE741" s="14">
        <f t="shared" si="147"/>
        <v>0</v>
      </c>
      <c r="AF741" s="14"/>
      <c r="AG741" s="14"/>
      <c r="AH741" s="178">
        <v>0</v>
      </c>
      <c r="AI741" s="14">
        <f t="shared" si="163"/>
        <v>0</v>
      </c>
      <c r="AJ741" s="14"/>
      <c r="AK741" s="14">
        <f t="shared" si="166"/>
        <v>0</v>
      </c>
      <c r="AL741" s="14">
        <f t="shared" si="167"/>
        <v>0</v>
      </c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</row>
    <row r="742" spans="2:61" s="139" customFormat="1" ht="13.8" outlineLevel="1">
      <c r="B742" s="967"/>
      <c r="C742" s="953"/>
      <c r="D742" s="554" t="s">
        <v>407</v>
      </c>
      <c r="E742" s="967"/>
      <c r="F742" s="1320"/>
      <c r="G742" s="10" t="s">
        <v>8</v>
      </c>
      <c r="H742" s="361" t="s">
        <v>716</v>
      </c>
      <c r="I742" s="152">
        <f t="shared" si="164"/>
        <v>340</v>
      </c>
      <c r="J742" s="237">
        <v>170</v>
      </c>
      <c r="K742" s="237">
        <v>170</v>
      </c>
      <c r="L742" s="390">
        <v>0</v>
      </c>
      <c r="M742" s="610" t="s">
        <v>268</v>
      </c>
      <c r="N742" s="610" t="s">
        <v>268</v>
      </c>
      <c r="O742" s="610" t="s">
        <v>268</v>
      </c>
      <c r="P742" s="610" t="s">
        <v>268</v>
      </c>
      <c r="Q742" s="610" t="s">
        <v>268</v>
      </c>
      <c r="R742" s="610" t="s">
        <v>268</v>
      </c>
      <c r="S742" s="610" t="s">
        <v>268</v>
      </c>
      <c r="T742" s="902"/>
      <c r="U742" s="14"/>
      <c r="V742" s="14">
        <f t="shared" ref="V742:V805" si="168">SUMIF(U742,"Y",J742)</f>
        <v>0</v>
      </c>
      <c r="W742" s="13"/>
      <c r="X742" s="123"/>
      <c r="Y742" s="14"/>
      <c r="Z742" s="14">
        <f t="shared" si="165"/>
        <v>0</v>
      </c>
      <c r="AB742" s="14"/>
      <c r="AC742" s="14">
        <f t="shared" ref="AC742:AC805" si="169">SUMIF(AB742,"Y",L742)*AK742</f>
        <v>0</v>
      </c>
      <c r="AD742" s="14"/>
      <c r="AE742" s="14">
        <f t="shared" ref="AE742:AE805" si="170">COUNTIF(AM742:AV742,"L")*J742</f>
        <v>0</v>
      </c>
      <c r="AF742" s="14"/>
      <c r="AG742" s="14"/>
      <c r="AH742" s="178">
        <v>0</v>
      </c>
      <c r="AI742" s="14">
        <f t="shared" si="163"/>
        <v>0</v>
      </c>
      <c r="AJ742" s="14"/>
      <c r="AK742" s="14">
        <f t="shared" si="166"/>
        <v>0</v>
      </c>
      <c r="AL742" s="14">
        <f t="shared" si="167"/>
        <v>0</v>
      </c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</row>
    <row r="743" spans="2:61" s="139" customFormat="1" ht="13.8" outlineLevel="1">
      <c r="B743" s="967"/>
      <c r="C743" s="953"/>
      <c r="D743" s="554" t="s">
        <v>2456</v>
      </c>
      <c r="E743" s="967"/>
      <c r="F743" s="1320"/>
      <c r="G743" s="10" t="s">
        <v>8</v>
      </c>
      <c r="H743" s="361" t="s">
        <v>716</v>
      </c>
      <c r="I743" s="152">
        <f t="shared" si="164"/>
        <v>20</v>
      </c>
      <c r="J743" s="237">
        <v>10</v>
      </c>
      <c r="K743" s="237">
        <v>10</v>
      </c>
      <c r="L743" s="390">
        <v>0</v>
      </c>
      <c r="M743" s="610" t="s">
        <v>268</v>
      </c>
      <c r="N743" s="610" t="s">
        <v>268</v>
      </c>
      <c r="O743" s="610" t="s">
        <v>268</v>
      </c>
      <c r="P743" s="610" t="s">
        <v>268</v>
      </c>
      <c r="Q743" s="610" t="s">
        <v>268</v>
      </c>
      <c r="R743" s="610" t="s">
        <v>268</v>
      </c>
      <c r="S743" s="610" t="s">
        <v>268</v>
      </c>
      <c r="T743" s="902"/>
      <c r="U743" s="14"/>
      <c r="V743" s="14">
        <f t="shared" si="168"/>
        <v>0</v>
      </c>
      <c r="W743" s="13"/>
      <c r="X743" s="123"/>
      <c r="Y743" s="14"/>
      <c r="Z743" s="14">
        <f t="shared" si="165"/>
        <v>0</v>
      </c>
      <c r="AB743" s="14"/>
      <c r="AC743" s="14">
        <f t="shared" si="169"/>
        <v>0</v>
      </c>
      <c r="AD743" s="14"/>
      <c r="AE743" s="14">
        <f t="shared" si="170"/>
        <v>0</v>
      </c>
      <c r="AF743" s="14"/>
      <c r="AG743" s="14"/>
      <c r="AH743" s="178">
        <v>0</v>
      </c>
      <c r="AI743" s="14">
        <f t="shared" si="163"/>
        <v>0</v>
      </c>
      <c r="AJ743" s="14"/>
      <c r="AK743" s="14">
        <f t="shared" si="166"/>
        <v>0</v>
      </c>
      <c r="AL743" s="14">
        <f t="shared" si="167"/>
        <v>0</v>
      </c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</row>
    <row r="744" spans="2:61" s="139" customFormat="1" ht="13.8" outlineLevel="1">
      <c r="B744" s="967"/>
      <c r="C744" s="953"/>
      <c r="D744" s="554" t="s">
        <v>2341</v>
      </c>
      <c r="E744" s="967"/>
      <c r="F744" s="1320"/>
      <c r="G744" s="10" t="s">
        <v>8</v>
      </c>
      <c r="H744" s="361" t="s">
        <v>716</v>
      </c>
      <c r="I744" s="152">
        <f t="shared" si="164"/>
        <v>60</v>
      </c>
      <c r="J744" s="237">
        <v>30</v>
      </c>
      <c r="K744" s="237">
        <v>30</v>
      </c>
      <c r="L744" s="390">
        <v>0</v>
      </c>
      <c r="M744" s="612" t="s">
        <v>268</v>
      </c>
      <c r="N744" s="612" t="s">
        <v>268</v>
      </c>
      <c r="O744" s="612" t="s">
        <v>268</v>
      </c>
      <c r="P744" s="612" t="s">
        <v>268</v>
      </c>
      <c r="Q744" s="612" t="s">
        <v>268</v>
      </c>
      <c r="R744" s="612" t="s">
        <v>268</v>
      </c>
      <c r="S744" s="612" t="s">
        <v>268</v>
      </c>
      <c r="T744" s="902"/>
      <c r="U744" s="14"/>
      <c r="V744" s="14">
        <f t="shared" si="168"/>
        <v>0</v>
      </c>
      <c r="W744" s="13"/>
      <c r="X744" s="123"/>
      <c r="Y744" s="14"/>
      <c r="Z744" s="14">
        <f t="shared" si="165"/>
        <v>0</v>
      </c>
      <c r="AB744" s="14"/>
      <c r="AC744" s="14">
        <f t="shared" si="169"/>
        <v>0</v>
      </c>
      <c r="AD744" s="14"/>
      <c r="AE744" s="14">
        <f t="shared" si="170"/>
        <v>0</v>
      </c>
      <c r="AF744" s="14"/>
      <c r="AG744" s="14"/>
      <c r="AH744" s="178">
        <v>0</v>
      </c>
      <c r="AI744" s="14">
        <f t="shared" si="163"/>
        <v>0</v>
      </c>
      <c r="AJ744" s="14"/>
      <c r="AK744" s="14">
        <f t="shared" si="166"/>
        <v>0</v>
      </c>
      <c r="AL744" s="14">
        <f t="shared" si="167"/>
        <v>0</v>
      </c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</row>
    <row r="745" spans="2:61" s="139" customFormat="1" ht="13.05" customHeight="1" outlineLevel="1">
      <c r="B745" s="928" t="s">
        <v>2198</v>
      </c>
      <c r="C745" s="902" t="s">
        <v>2342</v>
      </c>
      <c r="D745" s="554" t="s">
        <v>2343</v>
      </c>
      <c r="E745" s="928" t="s">
        <v>2521</v>
      </c>
      <c r="F745" s="990">
        <v>44704</v>
      </c>
      <c r="G745" s="10" t="s">
        <v>8</v>
      </c>
      <c r="H745" s="361" t="s">
        <v>717</v>
      </c>
      <c r="I745" s="152">
        <f t="shared" si="164"/>
        <v>130</v>
      </c>
      <c r="J745" s="237">
        <v>5</v>
      </c>
      <c r="K745" s="237">
        <v>125</v>
      </c>
      <c r="L745" s="390">
        <v>0</v>
      </c>
      <c r="M745" s="610" t="s">
        <v>268</v>
      </c>
      <c r="N745" s="610" t="s">
        <v>268</v>
      </c>
      <c r="O745" s="610" t="s">
        <v>268</v>
      </c>
      <c r="P745" s="610" t="s">
        <v>268</v>
      </c>
      <c r="Q745" s="610" t="s">
        <v>268</v>
      </c>
      <c r="R745" s="610" t="s">
        <v>268</v>
      </c>
      <c r="S745" s="610" t="s">
        <v>268</v>
      </c>
      <c r="T745" s="966" t="s">
        <v>2437</v>
      </c>
      <c r="U745" s="14"/>
      <c r="V745" s="14">
        <f t="shared" si="168"/>
        <v>0</v>
      </c>
      <c r="W745" s="13"/>
      <c r="X745" s="123"/>
      <c r="Y745" s="14"/>
      <c r="Z745" s="14">
        <f t="shared" si="165"/>
        <v>0</v>
      </c>
      <c r="AB745" s="14"/>
      <c r="AC745" s="14">
        <f t="shared" si="169"/>
        <v>0</v>
      </c>
      <c r="AD745" s="14"/>
      <c r="AE745" s="14">
        <f t="shared" si="170"/>
        <v>0</v>
      </c>
      <c r="AF745" s="14"/>
      <c r="AG745" s="14"/>
      <c r="AH745" s="178">
        <v>0</v>
      </c>
      <c r="AI745" s="14">
        <f t="shared" si="163"/>
        <v>0</v>
      </c>
      <c r="AJ745" s="14"/>
      <c r="AK745" s="14">
        <f t="shared" si="166"/>
        <v>0</v>
      </c>
      <c r="AL745" s="14">
        <f t="shared" si="167"/>
        <v>0</v>
      </c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</row>
    <row r="746" spans="2:61" s="139" customFormat="1" ht="13.8" outlineLevel="1">
      <c r="B746" s="928"/>
      <c r="C746" s="902"/>
      <c r="D746" s="554" t="s">
        <v>2344</v>
      </c>
      <c r="E746" s="928"/>
      <c r="F746" s="990"/>
      <c r="G746" s="10" t="s">
        <v>8</v>
      </c>
      <c r="H746" s="361" t="s">
        <v>717</v>
      </c>
      <c r="I746" s="152">
        <f t="shared" si="164"/>
        <v>200</v>
      </c>
      <c r="J746" s="237">
        <v>100</v>
      </c>
      <c r="K746" s="608">
        <v>100</v>
      </c>
      <c r="L746" s="390">
        <v>0</v>
      </c>
      <c r="M746" s="610" t="s">
        <v>268</v>
      </c>
      <c r="N746" s="610" t="s">
        <v>268</v>
      </c>
      <c r="O746" s="610" t="s">
        <v>268</v>
      </c>
      <c r="P746" s="610" t="s">
        <v>268</v>
      </c>
      <c r="Q746" s="610" t="s">
        <v>268</v>
      </c>
      <c r="R746" s="610" t="s">
        <v>268</v>
      </c>
      <c r="S746" s="610" t="s">
        <v>268</v>
      </c>
      <c r="T746" s="966"/>
      <c r="U746" s="14"/>
      <c r="V746" s="14">
        <f t="shared" si="168"/>
        <v>0</v>
      </c>
      <c r="W746" s="13"/>
      <c r="X746" s="123"/>
      <c r="Y746" s="14"/>
      <c r="Z746" s="14">
        <f t="shared" si="165"/>
        <v>0</v>
      </c>
      <c r="AB746" s="14"/>
      <c r="AC746" s="14">
        <f t="shared" si="169"/>
        <v>0</v>
      </c>
      <c r="AD746" s="14"/>
      <c r="AE746" s="14">
        <f t="shared" si="170"/>
        <v>0</v>
      </c>
      <c r="AF746" s="14"/>
      <c r="AG746" s="14"/>
      <c r="AH746" s="178">
        <v>0</v>
      </c>
      <c r="AI746" s="14">
        <f t="shared" si="163"/>
        <v>0</v>
      </c>
      <c r="AJ746" s="14"/>
      <c r="AK746" s="14">
        <f t="shared" si="166"/>
        <v>0</v>
      </c>
      <c r="AL746" s="14">
        <f t="shared" si="167"/>
        <v>0</v>
      </c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</row>
    <row r="747" spans="2:61" s="139" customFormat="1" ht="13.8" outlineLevel="1">
      <c r="B747" s="928"/>
      <c r="C747" s="902"/>
      <c r="D747" s="554" t="s">
        <v>2345</v>
      </c>
      <c r="E747" s="928"/>
      <c r="F747" s="990"/>
      <c r="G747" s="10" t="s">
        <v>8</v>
      </c>
      <c r="H747" s="361" t="s">
        <v>717</v>
      </c>
      <c r="I747" s="152">
        <f t="shared" si="164"/>
        <v>460</v>
      </c>
      <c r="J747" s="237">
        <v>230</v>
      </c>
      <c r="K747" s="608">
        <v>230</v>
      </c>
      <c r="L747" s="390">
        <v>0</v>
      </c>
      <c r="M747" s="612" t="s">
        <v>268</v>
      </c>
      <c r="N747" s="612" t="s">
        <v>268</v>
      </c>
      <c r="O747" s="612" t="s">
        <v>268</v>
      </c>
      <c r="P747" s="612" t="s">
        <v>268</v>
      </c>
      <c r="Q747" s="612" t="s">
        <v>268</v>
      </c>
      <c r="R747" s="612" t="s">
        <v>268</v>
      </c>
      <c r="S747" s="612" t="s">
        <v>268</v>
      </c>
      <c r="T747" s="966"/>
      <c r="U747" s="14"/>
      <c r="V747" s="14">
        <f t="shared" si="168"/>
        <v>0</v>
      </c>
      <c r="W747" s="13"/>
      <c r="X747" s="123"/>
      <c r="Y747" s="14"/>
      <c r="Z747" s="14">
        <f t="shared" si="165"/>
        <v>0</v>
      </c>
      <c r="AB747" s="14"/>
      <c r="AC747" s="14">
        <f t="shared" si="169"/>
        <v>0</v>
      </c>
      <c r="AD747" s="14"/>
      <c r="AE747" s="14">
        <f t="shared" si="170"/>
        <v>0</v>
      </c>
      <c r="AF747" s="14"/>
      <c r="AG747" s="14"/>
      <c r="AH747" s="178">
        <v>0</v>
      </c>
      <c r="AI747" s="14">
        <f t="shared" si="163"/>
        <v>0</v>
      </c>
      <c r="AJ747" s="14"/>
      <c r="AK747" s="14">
        <f t="shared" si="166"/>
        <v>0</v>
      </c>
      <c r="AL747" s="14">
        <f t="shared" si="167"/>
        <v>0</v>
      </c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</row>
    <row r="748" spans="2:61" s="139" customFormat="1" ht="13.8" outlineLevel="1">
      <c r="B748" s="928"/>
      <c r="C748" s="902"/>
      <c r="D748" s="554" t="s">
        <v>2346</v>
      </c>
      <c r="E748" s="928"/>
      <c r="F748" s="990"/>
      <c r="G748" s="10" t="s">
        <v>8</v>
      </c>
      <c r="H748" s="361" t="s">
        <v>717</v>
      </c>
      <c r="I748" s="152">
        <f t="shared" si="164"/>
        <v>70</v>
      </c>
      <c r="J748" s="237">
        <v>20</v>
      </c>
      <c r="K748" s="608">
        <v>50</v>
      </c>
      <c r="L748" s="390">
        <v>0</v>
      </c>
      <c r="M748" s="610" t="s">
        <v>268</v>
      </c>
      <c r="N748" s="610" t="s">
        <v>268</v>
      </c>
      <c r="O748" s="610" t="s">
        <v>268</v>
      </c>
      <c r="P748" s="610" t="s">
        <v>268</v>
      </c>
      <c r="Q748" s="610" t="s">
        <v>268</v>
      </c>
      <c r="R748" s="610" t="s">
        <v>268</v>
      </c>
      <c r="S748" s="610" t="s">
        <v>268</v>
      </c>
      <c r="T748" s="966"/>
      <c r="U748" s="14"/>
      <c r="V748" s="14">
        <f t="shared" si="168"/>
        <v>0</v>
      </c>
      <c r="W748" s="13"/>
      <c r="X748" s="123"/>
      <c r="Y748" s="14"/>
      <c r="Z748" s="14">
        <f t="shared" si="165"/>
        <v>0</v>
      </c>
      <c r="AB748" s="14"/>
      <c r="AC748" s="14">
        <f t="shared" si="169"/>
        <v>0</v>
      </c>
      <c r="AD748" s="14"/>
      <c r="AE748" s="14">
        <f t="shared" si="170"/>
        <v>0</v>
      </c>
      <c r="AF748" s="14"/>
      <c r="AG748" s="14"/>
      <c r="AH748" s="178">
        <v>0</v>
      </c>
      <c r="AI748" s="14">
        <f t="shared" si="163"/>
        <v>0</v>
      </c>
      <c r="AJ748" s="14"/>
      <c r="AK748" s="14">
        <f t="shared" si="166"/>
        <v>0</v>
      </c>
      <c r="AL748" s="14">
        <f t="shared" si="167"/>
        <v>0</v>
      </c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</row>
    <row r="749" spans="2:61" s="139" customFormat="1" ht="13.8" outlineLevel="1">
      <c r="B749" s="928"/>
      <c r="C749" s="902"/>
      <c r="D749" s="554" t="s">
        <v>2347</v>
      </c>
      <c r="E749" s="928"/>
      <c r="F749" s="990"/>
      <c r="G749" s="10" t="s">
        <v>8</v>
      </c>
      <c r="H749" s="361" t="s">
        <v>717</v>
      </c>
      <c r="I749" s="152">
        <f t="shared" si="164"/>
        <v>60</v>
      </c>
      <c r="J749" s="237">
        <v>30</v>
      </c>
      <c r="K749" s="608">
        <v>30</v>
      </c>
      <c r="L749" s="390">
        <v>0</v>
      </c>
      <c r="M749" s="610" t="s">
        <v>268</v>
      </c>
      <c r="N749" s="610" t="s">
        <v>268</v>
      </c>
      <c r="O749" s="610" t="s">
        <v>268</v>
      </c>
      <c r="P749" s="610" t="s">
        <v>268</v>
      </c>
      <c r="Q749" s="610" t="s">
        <v>268</v>
      </c>
      <c r="R749" s="610" t="s">
        <v>268</v>
      </c>
      <c r="S749" s="610" t="s">
        <v>268</v>
      </c>
      <c r="T749" s="966"/>
      <c r="U749" s="14"/>
      <c r="V749" s="14">
        <f t="shared" si="168"/>
        <v>0</v>
      </c>
      <c r="W749" s="13"/>
      <c r="X749" s="123"/>
      <c r="Y749" s="14"/>
      <c r="Z749" s="14">
        <f t="shared" si="165"/>
        <v>0</v>
      </c>
      <c r="AB749" s="14"/>
      <c r="AC749" s="14">
        <f t="shared" si="169"/>
        <v>0</v>
      </c>
      <c r="AD749" s="14"/>
      <c r="AE749" s="14">
        <f t="shared" si="170"/>
        <v>0</v>
      </c>
      <c r="AF749" s="14"/>
      <c r="AG749" s="14"/>
      <c r="AH749" s="178">
        <v>0</v>
      </c>
      <c r="AI749" s="14">
        <f t="shared" si="163"/>
        <v>0</v>
      </c>
      <c r="AJ749" s="14"/>
      <c r="AK749" s="14">
        <f t="shared" si="166"/>
        <v>0</v>
      </c>
      <c r="AL749" s="14">
        <f t="shared" si="167"/>
        <v>0</v>
      </c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</row>
    <row r="750" spans="2:61" s="139" customFormat="1" ht="13.8" outlineLevel="1">
      <c r="B750" s="928"/>
      <c r="C750" s="902"/>
      <c r="D750" s="554" t="s">
        <v>2348</v>
      </c>
      <c r="E750" s="928"/>
      <c r="F750" s="990"/>
      <c r="G750" s="10" t="s">
        <v>8</v>
      </c>
      <c r="H750" s="361" t="s">
        <v>717</v>
      </c>
      <c r="I750" s="152">
        <f t="shared" si="164"/>
        <v>90</v>
      </c>
      <c r="J750" s="237">
        <v>45</v>
      </c>
      <c r="K750" s="608">
        <v>45</v>
      </c>
      <c r="L750" s="390">
        <v>0</v>
      </c>
      <c r="M750" s="610" t="s">
        <v>268</v>
      </c>
      <c r="N750" s="610" t="s">
        <v>268</v>
      </c>
      <c r="O750" s="610" t="s">
        <v>268</v>
      </c>
      <c r="P750" s="610" t="s">
        <v>268</v>
      </c>
      <c r="Q750" s="610" t="s">
        <v>268</v>
      </c>
      <c r="R750" s="610" t="s">
        <v>268</v>
      </c>
      <c r="S750" s="610" t="s">
        <v>268</v>
      </c>
      <c r="T750" s="966"/>
      <c r="U750" s="14"/>
      <c r="V750" s="14">
        <f t="shared" si="168"/>
        <v>0</v>
      </c>
      <c r="W750" s="13"/>
      <c r="X750" s="123"/>
      <c r="Y750" s="14"/>
      <c r="Z750" s="14">
        <f t="shared" si="165"/>
        <v>0</v>
      </c>
      <c r="AB750" s="14"/>
      <c r="AC750" s="14">
        <f t="shared" si="169"/>
        <v>0</v>
      </c>
      <c r="AD750" s="14"/>
      <c r="AE750" s="14">
        <f t="shared" si="170"/>
        <v>0</v>
      </c>
      <c r="AF750" s="14"/>
      <c r="AG750" s="14"/>
      <c r="AH750" s="178">
        <v>0</v>
      </c>
      <c r="AI750" s="14">
        <f t="shared" si="163"/>
        <v>0</v>
      </c>
      <c r="AJ750" s="14"/>
      <c r="AK750" s="14">
        <f t="shared" si="166"/>
        <v>0</v>
      </c>
      <c r="AL750" s="14">
        <f t="shared" si="167"/>
        <v>0</v>
      </c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</row>
    <row r="751" spans="2:61" s="139" customFormat="1" ht="13.8" outlineLevel="1">
      <c r="B751" s="928"/>
      <c r="C751" s="902"/>
      <c r="D751" s="554" t="s">
        <v>2349</v>
      </c>
      <c r="E751" s="928"/>
      <c r="F751" s="990"/>
      <c r="G751" s="10" t="s">
        <v>8</v>
      </c>
      <c r="H751" s="361" t="s">
        <v>717</v>
      </c>
      <c r="I751" s="11">
        <f t="shared" si="164"/>
        <v>120</v>
      </c>
      <c r="J751" s="237">
        <v>60</v>
      </c>
      <c r="K751" s="608">
        <v>60</v>
      </c>
      <c r="L751" s="390">
        <v>0</v>
      </c>
      <c r="M751" s="610" t="s">
        <v>268</v>
      </c>
      <c r="N751" s="610" t="s">
        <v>268</v>
      </c>
      <c r="O751" s="610" t="s">
        <v>268</v>
      </c>
      <c r="P751" s="610" t="s">
        <v>268</v>
      </c>
      <c r="Q751" s="610" t="s">
        <v>268</v>
      </c>
      <c r="R751" s="610" t="s">
        <v>268</v>
      </c>
      <c r="S751" s="610" t="s">
        <v>268</v>
      </c>
      <c r="T751" s="966"/>
      <c r="U751" s="14"/>
      <c r="V751" s="14">
        <f t="shared" si="168"/>
        <v>0</v>
      </c>
      <c r="W751" s="13"/>
      <c r="X751" s="123"/>
      <c r="Y751" s="14"/>
      <c r="Z751" s="14">
        <f t="shared" si="165"/>
        <v>0</v>
      </c>
      <c r="AB751" s="14"/>
      <c r="AC751" s="14">
        <f t="shared" si="169"/>
        <v>0</v>
      </c>
      <c r="AD751" s="14"/>
      <c r="AE751" s="14">
        <f t="shared" si="170"/>
        <v>0</v>
      </c>
      <c r="AF751" s="14"/>
      <c r="AG751" s="14"/>
      <c r="AH751" s="178">
        <v>0</v>
      </c>
      <c r="AI751" s="14">
        <f t="shared" si="163"/>
        <v>0</v>
      </c>
      <c r="AJ751" s="14"/>
      <c r="AK751" s="14">
        <f t="shared" si="166"/>
        <v>0</v>
      </c>
      <c r="AL751" s="14">
        <f t="shared" si="167"/>
        <v>0</v>
      </c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</row>
    <row r="752" spans="2:61" s="139" customFormat="1" ht="13.8" outlineLevel="1">
      <c r="B752" s="928"/>
      <c r="C752" s="902"/>
      <c r="D752" s="554" t="s">
        <v>2350</v>
      </c>
      <c r="E752" s="928"/>
      <c r="F752" s="990"/>
      <c r="G752" s="10" t="s">
        <v>8</v>
      </c>
      <c r="H752" s="361" t="s">
        <v>717</v>
      </c>
      <c r="I752" s="152">
        <f t="shared" si="164"/>
        <v>40</v>
      </c>
      <c r="J752" s="237">
        <v>20</v>
      </c>
      <c r="K752" s="608">
        <v>20</v>
      </c>
      <c r="L752" s="390">
        <v>0</v>
      </c>
      <c r="M752" s="611" t="s">
        <v>268</v>
      </c>
      <c r="N752" s="611" t="s">
        <v>268</v>
      </c>
      <c r="O752" s="611" t="s">
        <v>268</v>
      </c>
      <c r="P752" s="611" t="s">
        <v>268</v>
      </c>
      <c r="Q752" s="611" t="s">
        <v>268</v>
      </c>
      <c r="R752" s="611" t="s">
        <v>268</v>
      </c>
      <c r="S752" s="611" t="s">
        <v>268</v>
      </c>
      <c r="T752" s="966"/>
      <c r="U752" s="14"/>
      <c r="V752" s="14">
        <f t="shared" si="168"/>
        <v>0</v>
      </c>
      <c r="W752" s="13"/>
      <c r="X752" s="123"/>
      <c r="Y752" s="14"/>
      <c r="Z752" s="14">
        <f t="shared" si="165"/>
        <v>0</v>
      </c>
      <c r="AB752" s="14"/>
      <c r="AC752" s="14">
        <f t="shared" si="169"/>
        <v>0</v>
      </c>
      <c r="AD752" s="14"/>
      <c r="AE752" s="14">
        <f t="shared" si="170"/>
        <v>0</v>
      </c>
      <c r="AF752" s="14"/>
      <c r="AG752" s="14"/>
      <c r="AH752" s="178">
        <v>0</v>
      </c>
      <c r="AI752" s="14">
        <f t="shared" si="163"/>
        <v>0</v>
      </c>
      <c r="AJ752" s="14"/>
      <c r="AK752" s="14">
        <f t="shared" si="166"/>
        <v>0</v>
      </c>
      <c r="AL752" s="14">
        <f t="shared" si="167"/>
        <v>0</v>
      </c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</row>
    <row r="753" spans="2:61" s="139" customFormat="1" ht="13.05" customHeight="1" outlineLevel="1">
      <c r="B753" s="927" t="s">
        <v>2199</v>
      </c>
      <c r="C753" s="901" t="s">
        <v>2351</v>
      </c>
      <c r="D753" s="558" t="s">
        <v>317</v>
      </c>
      <c r="E753" s="927" t="s">
        <v>2520</v>
      </c>
      <c r="F753" s="989">
        <v>44722</v>
      </c>
      <c r="G753" s="10" t="s">
        <v>8</v>
      </c>
      <c r="H753" s="361" t="s">
        <v>717</v>
      </c>
      <c r="I753" s="152">
        <f t="shared" si="164"/>
        <v>130</v>
      </c>
      <c r="J753" s="237">
        <v>5</v>
      </c>
      <c r="K753" s="237">
        <v>125</v>
      </c>
      <c r="L753" s="390">
        <v>0</v>
      </c>
      <c r="M753" s="610" t="s">
        <v>268</v>
      </c>
      <c r="N753" s="610" t="s">
        <v>268</v>
      </c>
      <c r="O753" s="610" t="s">
        <v>268</v>
      </c>
      <c r="P753" s="610" t="s">
        <v>268</v>
      </c>
      <c r="Q753" s="610" t="s">
        <v>268</v>
      </c>
      <c r="R753" s="610" t="s">
        <v>268</v>
      </c>
      <c r="S753" s="610" t="s">
        <v>268</v>
      </c>
      <c r="T753" s="901" t="s">
        <v>2437</v>
      </c>
      <c r="U753" s="14"/>
      <c r="V753" s="14">
        <f t="shared" si="168"/>
        <v>0</v>
      </c>
      <c r="W753" s="13"/>
      <c r="X753" s="123"/>
      <c r="Y753" s="14"/>
      <c r="Z753" s="14">
        <f t="shared" si="165"/>
        <v>0</v>
      </c>
      <c r="AB753" s="14"/>
      <c r="AC753" s="14">
        <f t="shared" si="169"/>
        <v>0</v>
      </c>
      <c r="AD753" s="14"/>
      <c r="AE753" s="14">
        <f t="shared" si="170"/>
        <v>0</v>
      </c>
      <c r="AF753" s="14"/>
      <c r="AG753" s="14"/>
      <c r="AH753" s="178">
        <v>0</v>
      </c>
      <c r="AI753" s="14">
        <f t="shared" si="163"/>
        <v>0</v>
      </c>
      <c r="AJ753" s="14"/>
      <c r="AK753" s="14">
        <f t="shared" si="166"/>
        <v>0</v>
      </c>
      <c r="AL753" s="14">
        <f t="shared" si="167"/>
        <v>0</v>
      </c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</row>
    <row r="754" spans="2:61" s="139" customFormat="1" ht="13.8" outlineLevel="1">
      <c r="B754" s="928"/>
      <c r="C754" s="902"/>
      <c r="D754" s="554" t="s">
        <v>408</v>
      </c>
      <c r="E754" s="928"/>
      <c r="F754" s="990"/>
      <c r="G754" s="10" t="s">
        <v>8</v>
      </c>
      <c r="H754" s="361" t="s">
        <v>717</v>
      </c>
      <c r="I754" s="152">
        <f>J754+K754</f>
        <v>180</v>
      </c>
      <c r="J754" s="237">
        <v>90</v>
      </c>
      <c r="K754" s="237">
        <v>90</v>
      </c>
      <c r="L754" s="390">
        <v>0</v>
      </c>
      <c r="M754" s="610" t="s">
        <v>268</v>
      </c>
      <c r="N754" s="610" t="s">
        <v>268</v>
      </c>
      <c r="O754" s="610" t="s">
        <v>268</v>
      </c>
      <c r="P754" s="610" t="s">
        <v>268</v>
      </c>
      <c r="Q754" s="610" t="s">
        <v>268</v>
      </c>
      <c r="R754" s="610" t="s">
        <v>268</v>
      </c>
      <c r="S754" s="610" t="s">
        <v>268</v>
      </c>
      <c r="T754" s="902"/>
      <c r="U754" s="14"/>
      <c r="V754" s="14">
        <f t="shared" si="168"/>
        <v>0</v>
      </c>
      <c r="W754" s="13"/>
      <c r="X754" s="123"/>
      <c r="Y754" s="14"/>
      <c r="Z754" s="14">
        <f>V754*Y754</f>
        <v>0</v>
      </c>
      <c r="AB754" s="14"/>
      <c r="AC754" s="14">
        <f t="shared" si="169"/>
        <v>0</v>
      </c>
      <c r="AD754" s="14"/>
      <c r="AE754" s="14">
        <f t="shared" si="170"/>
        <v>0</v>
      </c>
      <c r="AF754" s="14"/>
      <c r="AG754" s="14"/>
      <c r="AH754" s="178">
        <v>0</v>
      </c>
      <c r="AI754" s="14">
        <f t="shared" si="163"/>
        <v>0</v>
      </c>
      <c r="AJ754" s="14"/>
      <c r="AK754" s="14">
        <f>COUNTIF(AM754:AV754,"V")</f>
        <v>0</v>
      </c>
      <c r="AL754" s="14">
        <f>Z754-AC754-AE754-AI754</f>
        <v>0</v>
      </c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</row>
    <row r="755" spans="2:61" s="139" customFormat="1" ht="13.8" outlineLevel="1">
      <c r="B755" s="928"/>
      <c r="C755" s="902"/>
      <c r="D755" s="558" t="s">
        <v>409</v>
      </c>
      <c r="E755" s="928"/>
      <c r="F755" s="990"/>
      <c r="G755" s="10" t="s">
        <v>8</v>
      </c>
      <c r="H755" s="361" t="s">
        <v>717</v>
      </c>
      <c r="I755" s="152">
        <f>J755+K755</f>
        <v>60</v>
      </c>
      <c r="J755" s="237">
        <v>30</v>
      </c>
      <c r="K755" s="237">
        <v>30</v>
      </c>
      <c r="L755" s="390">
        <v>0</v>
      </c>
      <c r="M755" s="610" t="s">
        <v>268</v>
      </c>
      <c r="N755" s="610" t="s">
        <v>268</v>
      </c>
      <c r="O755" s="610" t="s">
        <v>268</v>
      </c>
      <c r="P755" s="610" t="s">
        <v>268</v>
      </c>
      <c r="Q755" s="610" t="s">
        <v>268</v>
      </c>
      <c r="R755" s="610" t="s">
        <v>268</v>
      </c>
      <c r="S755" s="610" t="s">
        <v>268</v>
      </c>
      <c r="T755" s="902"/>
      <c r="U755" s="14"/>
      <c r="V755" s="14">
        <f t="shared" si="168"/>
        <v>0</v>
      </c>
      <c r="W755" s="13"/>
      <c r="X755" s="123"/>
      <c r="Y755" s="14"/>
      <c r="Z755" s="14">
        <f>V755*Y755</f>
        <v>0</v>
      </c>
      <c r="AB755" s="14"/>
      <c r="AC755" s="14">
        <f t="shared" si="169"/>
        <v>0</v>
      </c>
      <c r="AD755" s="14"/>
      <c r="AE755" s="14">
        <f t="shared" si="170"/>
        <v>0</v>
      </c>
      <c r="AF755" s="14"/>
      <c r="AG755" s="14"/>
      <c r="AH755" s="178">
        <v>0</v>
      </c>
      <c r="AI755" s="14">
        <f t="shared" si="163"/>
        <v>0</v>
      </c>
      <c r="AJ755" s="14"/>
      <c r="AK755" s="14">
        <f>COUNTIF(AM755:AV755,"V")</f>
        <v>0</v>
      </c>
      <c r="AL755" s="14">
        <f>Z755-AC755-AE755-AI755</f>
        <v>0</v>
      </c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</row>
    <row r="756" spans="2:61" s="139" customFormat="1" ht="13.8" outlineLevel="1">
      <c r="B756" s="928"/>
      <c r="C756" s="902"/>
      <c r="D756" s="554" t="s">
        <v>410</v>
      </c>
      <c r="E756" s="928"/>
      <c r="F756" s="990"/>
      <c r="G756" s="10" t="s">
        <v>8</v>
      </c>
      <c r="H756" s="361" t="s">
        <v>717</v>
      </c>
      <c r="I756" s="152">
        <f t="shared" ref="I756:I817" si="171">J756+K756</f>
        <v>60</v>
      </c>
      <c r="J756" s="237">
        <v>30</v>
      </c>
      <c r="K756" s="237">
        <v>30</v>
      </c>
      <c r="L756" s="390">
        <v>0</v>
      </c>
      <c r="M756" s="610" t="s">
        <v>268</v>
      </c>
      <c r="N756" s="610" t="s">
        <v>268</v>
      </c>
      <c r="O756" s="610" t="s">
        <v>268</v>
      </c>
      <c r="P756" s="610" t="s">
        <v>268</v>
      </c>
      <c r="Q756" s="610" t="s">
        <v>268</v>
      </c>
      <c r="R756" s="610" t="s">
        <v>268</v>
      </c>
      <c r="S756" s="610" t="s">
        <v>268</v>
      </c>
      <c r="T756" s="902"/>
      <c r="U756" s="14"/>
      <c r="V756" s="14">
        <f t="shared" si="168"/>
        <v>0</v>
      </c>
      <c r="W756" s="13"/>
      <c r="X756" s="123"/>
      <c r="Y756" s="14"/>
      <c r="Z756" s="14">
        <f t="shared" ref="Z756:Z815" si="172">V756*Y756</f>
        <v>0</v>
      </c>
      <c r="AB756" s="14"/>
      <c r="AC756" s="14">
        <f t="shared" si="169"/>
        <v>0</v>
      </c>
      <c r="AD756" s="14"/>
      <c r="AE756" s="14">
        <f t="shared" si="170"/>
        <v>0</v>
      </c>
      <c r="AF756" s="14"/>
      <c r="AG756" s="14"/>
      <c r="AH756" s="178">
        <v>0</v>
      </c>
      <c r="AI756" s="14">
        <f t="shared" si="163"/>
        <v>0</v>
      </c>
      <c r="AJ756" s="14"/>
      <c r="AK756" s="14">
        <f t="shared" ref="AK756:AK815" si="173">COUNTIF(AM756:AV756,"V")</f>
        <v>0</v>
      </c>
      <c r="AL756" s="14">
        <f t="shared" ref="AL756:AL815" si="174">Z756-AC756-AE756-AI756</f>
        <v>0</v>
      </c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</row>
    <row r="757" spans="2:61" s="139" customFormat="1" ht="13.8" outlineLevel="1">
      <c r="B757" s="928"/>
      <c r="C757" s="902"/>
      <c r="D757" s="558" t="s">
        <v>411</v>
      </c>
      <c r="E757" s="928"/>
      <c r="F757" s="990"/>
      <c r="G757" s="10" t="s">
        <v>8</v>
      </c>
      <c r="H757" s="361" t="s">
        <v>717</v>
      </c>
      <c r="I757" s="152">
        <f t="shared" si="171"/>
        <v>20</v>
      </c>
      <c r="J757" s="237">
        <v>10</v>
      </c>
      <c r="K757" s="237">
        <v>10</v>
      </c>
      <c r="L757" s="390">
        <v>0</v>
      </c>
      <c r="M757" s="610" t="s">
        <v>268</v>
      </c>
      <c r="N757" s="610" t="s">
        <v>268</v>
      </c>
      <c r="O757" s="610" t="s">
        <v>268</v>
      </c>
      <c r="P757" s="610" t="s">
        <v>268</v>
      </c>
      <c r="Q757" s="610" t="s">
        <v>268</v>
      </c>
      <c r="R757" s="610" t="s">
        <v>268</v>
      </c>
      <c r="S757" s="610" t="s">
        <v>268</v>
      </c>
      <c r="T757" s="902"/>
      <c r="U757" s="14"/>
      <c r="V757" s="14">
        <f t="shared" si="168"/>
        <v>0</v>
      </c>
      <c r="W757" s="13"/>
      <c r="X757" s="123"/>
      <c r="Y757" s="14"/>
      <c r="Z757" s="14">
        <f t="shared" si="172"/>
        <v>0</v>
      </c>
      <c r="AB757" s="14"/>
      <c r="AC757" s="14">
        <f t="shared" si="169"/>
        <v>0</v>
      </c>
      <c r="AD757" s="14"/>
      <c r="AE757" s="14">
        <f t="shared" si="170"/>
        <v>0</v>
      </c>
      <c r="AF757" s="14"/>
      <c r="AG757" s="14"/>
      <c r="AH757" s="178">
        <v>0</v>
      </c>
      <c r="AI757" s="14">
        <f t="shared" si="163"/>
        <v>0</v>
      </c>
      <c r="AJ757" s="14"/>
      <c r="AK757" s="14">
        <f t="shared" si="173"/>
        <v>0</v>
      </c>
      <c r="AL757" s="14">
        <f t="shared" si="174"/>
        <v>0</v>
      </c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</row>
    <row r="758" spans="2:61" s="139" customFormat="1" ht="13.8" outlineLevel="1">
      <c r="B758" s="928"/>
      <c r="C758" s="902"/>
      <c r="D758" s="558" t="s">
        <v>412</v>
      </c>
      <c r="E758" s="928"/>
      <c r="F758" s="990"/>
      <c r="G758" s="10" t="s">
        <v>8</v>
      </c>
      <c r="H758" s="361" t="s">
        <v>717</v>
      </c>
      <c r="I758" s="11">
        <f t="shared" si="171"/>
        <v>20</v>
      </c>
      <c r="J758" s="237">
        <v>10</v>
      </c>
      <c r="K758" s="237">
        <v>10</v>
      </c>
      <c r="L758" s="390">
        <v>0</v>
      </c>
      <c r="M758" s="610" t="s">
        <v>268</v>
      </c>
      <c r="N758" s="610" t="s">
        <v>268</v>
      </c>
      <c r="O758" s="610" t="s">
        <v>268</v>
      </c>
      <c r="P758" s="610" t="s">
        <v>268</v>
      </c>
      <c r="Q758" s="610" t="s">
        <v>268</v>
      </c>
      <c r="R758" s="610" t="s">
        <v>268</v>
      </c>
      <c r="S758" s="610" t="s">
        <v>268</v>
      </c>
      <c r="T758" s="902"/>
      <c r="U758" s="14"/>
      <c r="V758" s="14">
        <f t="shared" si="168"/>
        <v>0</v>
      </c>
      <c r="W758" s="13"/>
      <c r="X758" s="123"/>
      <c r="Y758" s="14"/>
      <c r="Z758" s="14">
        <f t="shared" si="172"/>
        <v>0</v>
      </c>
      <c r="AB758" s="14"/>
      <c r="AC758" s="14">
        <f t="shared" si="169"/>
        <v>0</v>
      </c>
      <c r="AD758" s="14"/>
      <c r="AE758" s="14">
        <f t="shared" si="170"/>
        <v>0</v>
      </c>
      <c r="AF758" s="14"/>
      <c r="AG758" s="14"/>
      <c r="AH758" s="178">
        <v>0</v>
      </c>
      <c r="AI758" s="14">
        <f t="shared" si="163"/>
        <v>0</v>
      </c>
      <c r="AJ758" s="14"/>
      <c r="AK758" s="14">
        <f t="shared" si="173"/>
        <v>0</v>
      </c>
      <c r="AL758" s="14">
        <f t="shared" si="174"/>
        <v>0</v>
      </c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</row>
    <row r="759" spans="2:61" s="139" customFormat="1" ht="13.8" outlineLevel="1">
      <c r="B759" s="929"/>
      <c r="C759" s="903"/>
      <c r="D759" s="558" t="s">
        <v>413</v>
      </c>
      <c r="E759" s="929"/>
      <c r="F759" s="991"/>
      <c r="G759" s="10" t="s">
        <v>8</v>
      </c>
      <c r="H759" s="361" t="s">
        <v>717</v>
      </c>
      <c r="I759" s="11">
        <f t="shared" si="171"/>
        <v>80</v>
      </c>
      <c r="J759" s="237">
        <v>40</v>
      </c>
      <c r="K759" s="237">
        <v>40</v>
      </c>
      <c r="L759" s="390">
        <v>0</v>
      </c>
      <c r="M759" s="610" t="s">
        <v>268</v>
      </c>
      <c r="N759" s="610" t="s">
        <v>268</v>
      </c>
      <c r="O759" s="610" t="s">
        <v>268</v>
      </c>
      <c r="P759" s="610" t="s">
        <v>268</v>
      </c>
      <c r="Q759" s="610" t="s">
        <v>268</v>
      </c>
      <c r="R759" s="610" t="s">
        <v>268</v>
      </c>
      <c r="S759" s="610" t="s">
        <v>268</v>
      </c>
      <c r="T759" s="903"/>
      <c r="U759" s="14"/>
      <c r="V759" s="14">
        <f t="shared" si="168"/>
        <v>0</v>
      </c>
      <c r="W759" s="13"/>
      <c r="X759" s="123"/>
      <c r="Y759" s="14"/>
      <c r="Z759" s="14">
        <f t="shared" si="172"/>
        <v>0</v>
      </c>
      <c r="AB759" s="14"/>
      <c r="AC759" s="14">
        <f t="shared" si="169"/>
        <v>0</v>
      </c>
      <c r="AD759" s="14"/>
      <c r="AE759" s="14">
        <f t="shared" si="170"/>
        <v>0</v>
      </c>
      <c r="AF759" s="14"/>
      <c r="AG759" s="14"/>
      <c r="AH759" s="178">
        <v>0</v>
      </c>
      <c r="AI759" s="14">
        <f t="shared" si="163"/>
        <v>0</v>
      </c>
      <c r="AJ759" s="14"/>
      <c r="AK759" s="14">
        <f t="shared" si="173"/>
        <v>0</v>
      </c>
      <c r="AL759" s="14">
        <f t="shared" si="174"/>
        <v>0</v>
      </c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</row>
    <row r="760" spans="2:61" s="139" customFormat="1" ht="13.8" outlineLevel="1">
      <c r="B760" s="927" t="s">
        <v>2200</v>
      </c>
      <c r="C760" s="901" t="s">
        <v>2352</v>
      </c>
      <c r="D760" s="558" t="s">
        <v>317</v>
      </c>
      <c r="E760" s="927" t="s">
        <v>3583</v>
      </c>
      <c r="F760" s="989">
        <v>44757</v>
      </c>
      <c r="G760" s="10" t="s">
        <v>8</v>
      </c>
      <c r="H760" s="361" t="s">
        <v>982</v>
      </c>
      <c r="I760" s="11">
        <f t="shared" si="171"/>
        <v>130</v>
      </c>
      <c r="J760" s="237">
        <v>5</v>
      </c>
      <c r="K760" s="237">
        <v>125</v>
      </c>
      <c r="L760" s="390">
        <v>0</v>
      </c>
      <c r="M760" s="610" t="s">
        <v>268</v>
      </c>
      <c r="N760" s="610" t="s">
        <v>268</v>
      </c>
      <c r="O760" s="610" t="s">
        <v>268</v>
      </c>
      <c r="P760" s="610" t="s">
        <v>268</v>
      </c>
      <c r="Q760" s="610" t="s">
        <v>268</v>
      </c>
      <c r="R760" s="610" t="s">
        <v>268</v>
      </c>
      <c r="S760" s="610" t="s">
        <v>268</v>
      </c>
      <c r="T760" s="901" t="s">
        <v>2437</v>
      </c>
      <c r="U760" s="14"/>
      <c r="V760" s="14">
        <f t="shared" si="168"/>
        <v>0</v>
      </c>
      <c r="W760" s="13"/>
      <c r="X760" s="123"/>
      <c r="Y760" s="14"/>
      <c r="Z760" s="14">
        <f t="shared" si="172"/>
        <v>0</v>
      </c>
      <c r="AB760" s="14"/>
      <c r="AC760" s="14">
        <f t="shared" si="169"/>
        <v>0</v>
      </c>
      <c r="AD760" s="14"/>
      <c r="AE760" s="14">
        <f t="shared" si="170"/>
        <v>0</v>
      </c>
      <c r="AF760" s="14"/>
      <c r="AG760" s="14"/>
      <c r="AH760" s="178">
        <v>0</v>
      </c>
      <c r="AI760" s="14">
        <f t="shared" si="163"/>
        <v>0</v>
      </c>
      <c r="AJ760" s="14"/>
      <c r="AK760" s="14">
        <f t="shared" si="173"/>
        <v>0</v>
      </c>
      <c r="AL760" s="14">
        <f t="shared" si="174"/>
        <v>0</v>
      </c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</row>
    <row r="761" spans="2:61" s="139" customFormat="1" ht="13.8" outlineLevel="1">
      <c r="B761" s="929"/>
      <c r="C761" s="903"/>
      <c r="D761" s="558" t="s">
        <v>2334</v>
      </c>
      <c r="E761" s="929"/>
      <c r="F761" s="991"/>
      <c r="G761" s="10" t="s">
        <v>8</v>
      </c>
      <c r="H761" s="361" t="s">
        <v>982</v>
      </c>
      <c r="I761" s="11">
        <f t="shared" si="171"/>
        <v>80</v>
      </c>
      <c r="J761" s="237">
        <v>40</v>
      </c>
      <c r="K761" s="237">
        <v>40</v>
      </c>
      <c r="L761" s="390">
        <v>0</v>
      </c>
      <c r="M761" s="610" t="s">
        <v>268</v>
      </c>
      <c r="N761" s="610" t="s">
        <v>268</v>
      </c>
      <c r="O761" s="610" t="s">
        <v>268</v>
      </c>
      <c r="P761" s="610" t="s">
        <v>268</v>
      </c>
      <c r="Q761" s="610" t="s">
        <v>268</v>
      </c>
      <c r="R761" s="610" t="s">
        <v>268</v>
      </c>
      <c r="S761" s="610" t="s">
        <v>268</v>
      </c>
      <c r="T761" s="903"/>
      <c r="U761" s="14"/>
      <c r="V761" s="14">
        <f t="shared" si="168"/>
        <v>0</v>
      </c>
      <c r="W761" s="13"/>
      <c r="X761" s="123"/>
      <c r="Y761" s="14"/>
      <c r="Z761" s="14">
        <f t="shared" si="172"/>
        <v>0</v>
      </c>
      <c r="AB761" s="14"/>
      <c r="AC761" s="14">
        <f t="shared" si="169"/>
        <v>0</v>
      </c>
      <c r="AD761" s="14"/>
      <c r="AE761" s="14">
        <f t="shared" si="170"/>
        <v>0</v>
      </c>
      <c r="AF761" s="14"/>
      <c r="AG761" s="14"/>
      <c r="AH761" s="178">
        <v>0</v>
      </c>
      <c r="AI761" s="14">
        <f t="shared" si="163"/>
        <v>0</v>
      </c>
      <c r="AJ761" s="14"/>
      <c r="AK761" s="14">
        <f t="shared" si="173"/>
        <v>0</v>
      </c>
      <c r="AL761" s="14">
        <f t="shared" si="174"/>
        <v>0</v>
      </c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</row>
    <row r="762" spans="2:61" s="139" customFormat="1" ht="13.8" outlineLevel="1">
      <c r="B762" s="927" t="s">
        <v>2201</v>
      </c>
      <c r="C762" s="968" t="s">
        <v>2353</v>
      </c>
      <c r="D762" s="558" t="s">
        <v>343</v>
      </c>
      <c r="E762" s="927" t="s">
        <v>2521</v>
      </c>
      <c r="F762" s="989">
        <v>44704</v>
      </c>
      <c r="G762" s="10" t="s">
        <v>8</v>
      </c>
      <c r="H762" s="361" t="s">
        <v>716</v>
      </c>
      <c r="I762" s="11">
        <f t="shared" si="171"/>
        <v>130</v>
      </c>
      <c r="J762" s="237">
        <v>5</v>
      </c>
      <c r="K762" s="237">
        <v>125</v>
      </c>
      <c r="L762" s="390">
        <v>0</v>
      </c>
      <c r="M762" s="610" t="s">
        <v>268</v>
      </c>
      <c r="N762" s="610" t="s">
        <v>268</v>
      </c>
      <c r="O762" s="610" t="s">
        <v>269</v>
      </c>
      <c r="P762" s="610" t="s">
        <v>269</v>
      </c>
      <c r="Q762" s="610" t="s">
        <v>268</v>
      </c>
      <c r="R762" s="610" t="s">
        <v>268</v>
      </c>
      <c r="S762" s="610" t="s">
        <v>268</v>
      </c>
      <c r="T762" s="901" t="s">
        <v>2438</v>
      </c>
      <c r="U762" s="14"/>
      <c r="V762" s="14">
        <f t="shared" si="168"/>
        <v>0</v>
      </c>
      <c r="W762" s="13"/>
      <c r="X762" s="123"/>
      <c r="Y762" s="14"/>
      <c r="Z762" s="14">
        <f t="shared" si="172"/>
        <v>0</v>
      </c>
      <c r="AB762" s="14"/>
      <c r="AC762" s="14">
        <f t="shared" si="169"/>
        <v>0</v>
      </c>
      <c r="AD762" s="14"/>
      <c r="AE762" s="14">
        <f t="shared" si="170"/>
        <v>0</v>
      </c>
      <c r="AF762" s="14"/>
      <c r="AG762" s="14"/>
      <c r="AH762" s="178">
        <v>0</v>
      </c>
      <c r="AI762" s="14">
        <f t="shared" si="163"/>
        <v>0</v>
      </c>
      <c r="AJ762" s="14"/>
      <c r="AK762" s="14">
        <f t="shared" si="173"/>
        <v>0</v>
      </c>
      <c r="AL762" s="14">
        <f t="shared" si="174"/>
        <v>0</v>
      </c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</row>
    <row r="763" spans="2:61" s="139" customFormat="1" ht="13.8" outlineLevel="1">
      <c r="B763" s="928"/>
      <c r="C763" s="954"/>
      <c r="D763" s="558" t="s">
        <v>2354</v>
      </c>
      <c r="E763" s="928"/>
      <c r="F763" s="990"/>
      <c r="G763" s="10" t="s">
        <v>8</v>
      </c>
      <c r="H763" s="361" t="s">
        <v>716</v>
      </c>
      <c r="I763" s="11">
        <f t="shared" si="171"/>
        <v>120</v>
      </c>
      <c r="J763" s="237">
        <v>60</v>
      </c>
      <c r="K763" s="237">
        <v>60</v>
      </c>
      <c r="L763" s="390">
        <v>0</v>
      </c>
      <c r="M763" s="610" t="s">
        <v>268</v>
      </c>
      <c r="N763" s="610" t="s">
        <v>268</v>
      </c>
      <c r="O763" s="610" t="s">
        <v>269</v>
      </c>
      <c r="P763" s="610" t="s">
        <v>269</v>
      </c>
      <c r="Q763" s="610" t="s">
        <v>268</v>
      </c>
      <c r="R763" s="610" t="s">
        <v>268</v>
      </c>
      <c r="S763" s="610" t="s">
        <v>268</v>
      </c>
      <c r="T763" s="902"/>
      <c r="U763" s="14"/>
      <c r="V763" s="14">
        <f t="shared" si="168"/>
        <v>0</v>
      </c>
      <c r="W763" s="13"/>
      <c r="X763" s="123"/>
      <c r="Y763" s="14"/>
      <c r="Z763" s="14">
        <f t="shared" si="172"/>
        <v>0</v>
      </c>
      <c r="AB763" s="14"/>
      <c r="AC763" s="14">
        <f t="shared" si="169"/>
        <v>0</v>
      </c>
      <c r="AD763" s="14"/>
      <c r="AE763" s="14">
        <f t="shared" si="170"/>
        <v>0</v>
      </c>
      <c r="AF763" s="14"/>
      <c r="AG763" s="14"/>
      <c r="AH763" s="178">
        <v>0</v>
      </c>
      <c r="AI763" s="14">
        <f t="shared" si="163"/>
        <v>0</v>
      </c>
      <c r="AJ763" s="14"/>
      <c r="AK763" s="14">
        <f t="shared" si="173"/>
        <v>0</v>
      </c>
      <c r="AL763" s="14">
        <f t="shared" si="174"/>
        <v>0</v>
      </c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</row>
    <row r="764" spans="2:61" s="139" customFormat="1" ht="13.8" outlineLevel="1">
      <c r="B764" s="928"/>
      <c r="C764" s="954"/>
      <c r="D764" s="558" t="s">
        <v>387</v>
      </c>
      <c r="E764" s="928"/>
      <c r="F764" s="990"/>
      <c r="G764" s="10" t="s">
        <v>8</v>
      </c>
      <c r="H764" s="361" t="s">
        <v>716</v>
      </c>
      <c r="I764" s="11">
        <f t="shared" si="171"/>
        <v>80</v>
      </c>
      <c r="J764" s="237">
        <v>40</v>
      </c>
      <c r="K764" s="237">
        <v>40</v>
      </c>
      <c r="L764" s="390">
        <v>0</v>
      </c>
      <c r="M764" s="610" t="s">
        <v>268</v>
      </c>
      <c r="N764" s="610" t="s">
        <v>268</v>
      </c>
      <c r="O764" s="610" t="s">
        <v>269</v>
      </c>
      <c r="P764" s="610" t="s">
        <v>269</v>
      </c>
      <c r="Q764" s="610" t="s">
        <v>268</v>
      </c>
      <c r="R764" s="610" t="s">
        <v>268</v>
      </c>
      <c r="S764" s="610" t="s">
        <v>268</v>
      </c>
      <c r="T764" s="902"/>
      <c r="U764" s="14"/>
      <c r="V764" s="14">
        <f t="shared" si="168"/>
        <v>0</v>
      </c>
      <c r="W764" s="13"/>
      <c r="X764" s="123"/>
      <c r="Y764" s="14"/>
      <c r="Z764" s="14">
        <f t="shared" si="172"/>
        <v>0</v>
      </c>
      <c r="AB764" s="14"/>
      <c r="AC764" s="14">
        <f t="shared" si="169"/>
        <v>0</v>
      </c>
      <c r="AD764" s="14"/>
      <c r="AE764" s="14">
        <f t="shared" si="170"/>
        <v>0</v>
      </c>
      <c r="AF764" s="14"/>
      <c r="AG764" s="14"/>
      <c r="AH764" s="178">
        <v>0</v>
      </c>
      <c r="AI764" s="14">
        <f t="shared" si="163"/>
        <v>0</v>
      </c>
      <c r="AJ764" s="14"/>
      <c r="AK764" s="14">
        <f t="shared" si="173"/>
        <v>0</v>
      </c>
      <c r="AL764" s="14">
        <f t="shared" si="174"/>
        <v>0</v>
      </c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</row>
    <row r="765" spans="2:61" s="139" customFormat="1" ht="13.8" outlineLevel="1">
      <c r="B765" s="928"/>
      <c r="C765" s="954"/>
      <c r="D765" s="558" t="s">
        <v>416</v>
      </c>
      <c r="E765" s="928"/>
      <c r="F765" s="990"/>
      <c r="G765" s="10" t="s">
        <v>8</v>
      </c>
      <c r="H765" s="361" t="s">
        <v>716</v>
      </c>
      <c r="I765" s="11">
        <f t="shared" si="171"/>
        <v>40</v>
      </c>
      <c r="J765" s="237">
        <v>20</v>
      </c>
      <c r="K765" s="237">
        <v>20</v>
      </c>
      <c r="L765" s="390">
        <v>0</v>
      </c>
      <c r="M765" s="610" t="s">
        <v>268</v>
      </c>
      <c r="N765" s="610" t="s">
        <v>268</v>
      </c>
      <c r="O765" s="610" t="s">
        <v>269</v>
      </c>
      <c r="P765" s="610" t="s">
        <v>268</v>
      </c>
      <c r="Q765" s="610" t="s">
        <v>268</v>
      </c>
      <c r="R765" s="610" t="s">
        <v>268</v>
      </c>
      <c r="S765" s="610" t="s">
        <v>268</v>
      </c>
      <c r="T765" s="902"/>
      <c r="U765" s="14"/>
      <c r="V765" s="14">
        <f t="shared" si="168"/>
        <v>0</v>
      </c>
      <c r="W765" s="13"/>
      <c r="X765" s="123"/>
      <c r="Y765" s="14"/>
      <c r="Z765" s="14">
        <f t="shared" si="172"/>
        <v>0</v>
      </c>
      <c r="AB765" s="14"/>
      <c r="AC765" s="14">
        <f t="shared" si="169"/>
        <v>0</v>
      </c>
      <c r="AD765" s="14"/>
      <c r="AE765" s="14">
        <f t="shared" si="170"/>
        <v>0</v>
      </c>
      <c r="AF765" s="14"/>
      <c r="AG765" s="14"/>
      <c r="AH765" s="178">
        <v>0</v>
      </c>
      <c r="AI765" s="14">
        <f t="shared" si="163"/>
        <v>0</v>
      </c>
      <c r="AJ765" s="14"/>
      <c r="AK765" s="14">
        <f t="shared" si="173"/>
        <v>0</v>
      </c>
      <c r="AL765" s="14">
        <f t="shared" si="174"/>
        <v>0</v>
      </c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</row>
    <row r="766" spans="2:61" s="139" customFormat="1" ht="13.8" outlineLevel="1">
      <c r="B766" s="927" t="s">
        <v>2202</v>
      </c>
      <c r="C766" s="968" t="s">
        <v>2355</v>
      </c>
      <c r="D766" s="558" t="s">
        <v>343</v>
      </c>
      <c r="E766" s="927" t="s">
        <v>2521</v>
      </c>
      <c r="F766" s="989">
        <v>44704</v>
      </c>
      <c r="G766" s="10" t="s">
        <v>8</v>
      </c>
      <c r="H766" s="361" t="s">
        <v>717</v>
      </c>
      <c r="I766" s="157">
        <f t="shared" si="171"/>
        <v>130</v>
      </c>
      <c r="J766" s="608">
        <v>5</v>
      </c>
      <c r="K766" s="237">
        <v>125</v>
      </c>
      <c r="L766" s="390">
        <v>0</v>
      </c>
      <c r="M766" s="610" t="s">
        <v>268</v>
      </c>
      <c r="N766" s="610" t="s">
        <v>268</v>
      </c>
      <c r="O766" s="610" t="s">
        <v>269</v>
      </c>
      <c r="P766" s="610" t="s">
        <v>268</v>
      </c>
      <c r="Q766" s="610" t="s">
        <v>268</v>
      </c>
      <c r="R766" s="610" t="s">
        <v>268</v>
      </c>
      <c r="S766" s="610" t="s">
        <v>268</v>
      </c>
      <c r="T766" s="901" t="s">
        <v>2438</v>
      </c>
      <c r="U766" s="14"/>
      <c r="V766" s="14">
        <f t="shared" si="168"/>
        <v>0</v>
      </c>
      <c r="W766" s="13"/>
      <c r="X766" s="123"/>
      <c r="Y766" s="14"/>
      <c r="Z766" s="14">
        <f t="shared" si="172"/>
        <v>0</v>
      </c>
      <c r="AB766" s="14"/>
      <c r="AC766" s="14">
        <f t="shared" si="169"/>
        <v>0</v>
      </c>
      <c r="AD766" s="14"/>
      <c r="AE766" s="14">
        <f t="shared" si="170"/>
        <v>0</v>
      </c>
      <c r="AF766" s="14"/>
      <c r="AG766" s="14"/>
      <c r="AH766" s="178">
        <v>0</v>
      </c>
      <c r="AI766" s="14">
        <f t="shared" si="163"/>
        <v>0</v>
      </c>
      <c r="AJ766" s="14"/>
      <c r="AK766" s="14">
        <f t="shared" si="173"/>
        <v>0</v>
      </c>
      <c r="AL766" s="14">
        <f t="shared" si="174"/>
        <v>0</v>
      </c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</row>
    <row r="767" spans="2:61" s="139" customFormat="1" ht="13.05" customHeight="1" outlineLevel="1">
      <c r="B767" s="928"/>
      <c r="C767" s="954"/>
      <c r="D767" s="558" t="s">
        <v>415</v>
      </c>
      <c r="E767" s="928"/>
      <c r="F767" s="990"/>
      <c r="G767" s="10" t="s">
        <v>8</v>
      </c>
      <c r="H767" s="361" t="s">
        <v>717</v>
      </c>
      <c r="I767" s="157">
        <f t="shared" si="171"/>
        <v>30</v>
      </c>
      <c r="J767" s="608">
        <v>15</v>
      </c>
      <c r="K767" s="237">
        <v>15</v>
      </c>
      <c r="L767" s="390">
        <v>0</v>
      </c>
      <c r="M767" s="610" t="s">
        <v>268</v>
      </c>
      <c r="N767" s="610" t="s">
        <v>268</v>
      </c>
      <c r="O767" s="610" t="s">
        <v>269</v>
      </c>
      <c r="P767" s="610" t="s">
        <v>268</v>
      </c>
      <c r="Q767" s="610" t="s">
        <v>268</v>
      </c>
      <c r="R767" s="610" t="s">
        <v>268</v>
      </c>
      <c r="S767" s="610" t="s">
        <v>268</v>
      </c>
      <c r="T767" s="902"/>
      <c r="U767" s="14"/>
      <c r="V767" s="14">
        <f t="shared" si="168"/>
        <v>0</v>
      </c>
      <c r="W767" s="13"/>
      <c r="X767" s="123"/>
      <c r="Y767" s="14"/>
      <c r="Z767" s="14">
        <f t="shared" si="172"/>
        <v>0</v>
      </c>
      <c r="AB767" s="14"/>
      <c r="AC767" s="14">
        <f t="shared" si="169"/>
        <v>0</v>
      </c>
      <c r="AD767" s="14"/>
      <c r="AE767" s="14">
        <f t="shared" si="170"/>
        <v>0</v>
      </c>
      <c r="AF767" s="14"/>
      <c r="AG767" s="14"/>
      <c r="AH767" s="178">
        <v>0</v>
      </c>
      <c r="AI767" s="14">
        <f t="shared" ref="AI767:AI798" si="175">IFERROR(COUNTIF(AM767:BL767, "S")*J767*AH767,0)</f>
        <v>0</v>
      </c>
      <c r="AJ767" s="14"/>
      <c r="AK767" s="14">
        <f t="shared" si="173"/>
        <v>0</v>
      </c>
      <c r="AL767" s="14">
        <f t="shared" si="174"/>
        <v>0</v>
      </c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</row>
    <row r="768" spans="2:61" s="139" customFormat="1" ht="13.8" outlineLevel="1">
      <c r="B768" s="928"/>
      <c r="C768" s="954"/>
      <c r="D768" s="558" t="s">
        <v>417</v>
      </c>
      <c r="E768" s="928"/>
      <c r="F768" s="990"/>
      <c r="G768" s="10" t="s">
        <v>8</v>
      </c>
      <c r="H768" s="361" t="s">
        <v>717</v>
      </c>
      <c r="I768" s="157">
        <f t="shared" si="171"/>
        <v>60</v>
      </c>
      <c r="J768" s="608">
        <v>30</v>
      </c>
      <c r="K768" s="608">
        <v>30</v>
      </c>
      <c r="L768" s="390">
        <v>0</v>
      </c>
      <c r="M768" s="611" t="s">
        <v>268</v>
      </c>
      <c r="N768" s="611" t="s">
        <v>268</v>
      </c>
      <c r="O768" s="611" t="s">
        <v>269</v>
      </c>
      <c r="P768" s="611" t="s">
        <v>269</v>
      </c>
      <c r="Q768" s="611" t="s">
        <v>268</v>
      </c>
      <c r="R768" s="611" t="s">
        <v>268</v>
      </c>
      <c r="S768" s="610" t="s">
        <v>268</v>
      </c>
      <c r="T768" s="902"/>
      <c r="U768" s="14"/>
      <c r="V768" s="14">
        <f t="shared" si="168"/>
        <v>0</v>
      </c>
      <c r="W768" s="13"/>
      <c r="X768" s="123"/>
      <c r="Y768" s="14"/>
      <c r="Z768" s="14">
        <f t="shared" si="172"/>
        <v>0</v>
      </c>
      <c r="AB768" s="14"/>
      <c r="AC768" s="14">
        <f t="shared" si="169"/>
        <v>0</v>
      </c>
      <c r="AD768" s="14"/>
      <c r="AE768" s="14">
        <f t="shared" si="170"/>
        <v>0</v>
      </c>
      <c r="AF768" s="14"/>
      <c r="AG768" s="14"/>
      <c r="AH768" s="178">
        <v>0</v>
      </c>
      <c r="AI768" s="14">
        <f t="shared" si="175"/>
        <v>0</v>
      </c>
      <c r="AJ768" s="14"/>
      <c r="AK768" s="14">
        <f t="shared" si="173"/>
        <v>0</v>
      </c>
      <c r="AL768" s="14">
        <f t="shared" si="174"/>
        <v>0</v>
      </c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</row>
    <row r="769" spans="2:61" s="139" customFormat="1" ht="13.8" outlineLevel="1">
      <c r="B769" s="929"/>
      <c r="C769" s="969"/>
      <c r="D769" s="558" t="s">
        <v>2356</v>
      </c>
      <c r="E769" s="928"/>
      <c r="F769" s="991"/>
      <c r="G769" s="10" t="s">
        <v>8</v>
      </c>
      <c r="H769" s="361" t="s">
        <v>717</v>
      </c>
      <c r="I769" s="157">
        <f t="shared" si="171"/>
        <v>10</v>
      </c>
      <c r="J769" s="608">
        <v>5</v>
      </c>
      <c r="K769" s="608">
        <v>5</v>
      </c>
      <c r="L769" s="390">
        <v>0</v>
      </c>
      <c r="M769" s="610" t="s">
        <v>268</v>
      </c>
      <c r="N769" s="610" t="s">
        <v>268</v>
      </c>
      <c r="O769" s="610" t="s">
        <v>269</v>
      </c>
      <c r="P769" s="610" t="s">
        <v>269</v>
      </c>
      <c r="Q769" s="610" t="s">
        <v>269</v>
      </c>
      <c r="R769" s="610" t="s">
        <v>268</v>
      </c>
      <c r="S769" s="610" t="s">
        <v>268</v>
      </c>
      <c r="T769" s="903"/>
      <c r="U769" s="14"/>
      <c r="V769" s="14">
        <f t="shared" si="168"/>
        <v>0</v>
      </c>
      <c r="W769" s="13"/>
      <c r="X769" s="123"/>
      <c r="Y769" s="14"/>
      <c r="Z769" s="14">
        <f t="shared" si="172"/>
        <v>0</v>
      </c>
      <c r="AB769" s="14"/>
      <c r="AC769" s="14">
        <f t="shared" si="169"/>
        <v>0</v>
      </c>
      <c r="AD769" s="14"/>
      <c r="AE769" s="14">
        <f t="shared" si="170"/>
        <v>0</v>
      </c>
      <c r="AF769" s="14"/>
      <c r="AG769" s="14"/>
      <c r="AH769" s="178">
        <v>0</v>
      </c>
      <c r="AI769" s="14">
        <f t="shared" si="175"/>
        <v>0</v>
      </c>
      <c r="AJ769" s="14"/>
      <c r="AK769" s="14">
        <f t="shared" si="173"/>
        <v>0</v>
      </c>
      <c r="AL769" s="14">
        <f t="shared" si="174"/>
        <v>0</v>
      </c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</row>
    <row r="770" spans="2:61" s="139" customFormat="1" ht="13.8" outlineLevel="1">
      <c r="B770" s="927" t="s">
        <v>2203</v>
      </c>
      <c r="C770" s="968" t="s">
        <v>20</v>
      </c>
      <c r="D770" s="558" t="s">
        <v>309</v>
      </c>
      <c r="E770" s="927" t="s">
        <v>2521</v>
      </c>
      <c r="F770" s="989">
        <v>44704</v>
      </c>
      <c r="G770" s="10" t="s">
        <v>8</v>
      </c>
      <c r="H770" s="361" t="s">
        <v>717</v>
      </c>
      <c r="I770" s="155">
        <f t="shared" si="171"/>
        <v>130</v>
      </c>
      <c r="J770" s="608">
        <v>5</v>
      </c>
      <c r="K770" s="608">
        <v>125</v>
      </c>
      <c r="L770" s="391">
        <v>0</v>
      </c>
      <c r="M770" s="610" t="s">
        <v>268</v>
      </c>
      <c r="N770" s="610" t="s">
        <v>268</v>
      </c>
      <c r="O770" s="610" t="s">
        <v>269</v>
      </c>
      <c r="P770" s="610" t="s">
        <v>269</v>
      </c>
      <c r="Q770" s="610" t="s">
        <v>268</v>
      </c>
      <c r="R770" s="610" t="s">
        <v>268</v>
      </c>
      <c r="S770" s="610" t="s">
        <v>268</v>
      </c>
      <c r="T770" s="901" t="s">
        <v>2438</v>
      </c>
      <c r="U770" s="14"/>
      <c r="V770" s="14">
        <f t="shared" si="168"/>
        <v>0</v>
      </c>
      <c r="W770" s="13"/>
      <c r="X770" s="123"/>
      <c r="Y770" s="14"/>
      <c r="Z770" s="14">
        <f t="shared" si="172"/>
        <v>0</v>
      </c>
      <c r="AB770" s="14"/>
      <c r="AC770" s="14">
        <f t="shared" si="169"/>
        <v>0</v>
      </c>
      <c r="AD770" s="14"/>
      <c r="AE770" s="14">
        <f t="shared" si="170"/>
        <v>0</v>
      </c>
      <c r="AF770" s="14"/>
      <c r="AG770" s="14"/>
      <c r="AH770" s="178">
        <v>0</v>
      </c>
      <c r="AI770" s="14">
        <f t="shared" si="175"/>
        <v>0</v>
      </c>
      <c r="AJ770" s="14"/>
      <c r="AK770" s="14">
        <f t="shared" si="173"/>
        <v>0</v>
      </c>
      <c r="AL770" s="14">
        <f t="shared" si="174"/>
        <v>0</v>
      </c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</row>
    <row r="771" spans="2:61" s="139" customFormat="1" ht="13.8" outlineLevel="1">
      <c r="B771" s="929"/>
      <c r="C771" s="969"/>
      <c r="D771" s="558" t="s">
        <v>418</v>
      </c>
      <c r="E771" s="929"/>
      <c r="F771" s="991"/>
      <c r="G771" s="10" t="s">
        <v>8</v>
      </c>
      <c r="H771" s="361" t="s">
        <v>717</v>
      </c>
      <c r="I771" s="155">
        <f t="shared" si="171"/>
        <v>60</v>
      </c>
      <c r="J771" s="608">
        <v>30</v>
      </c>
      <c r="K771" s="608">
        <v>30</v>
      </c>
      <c r="L771" s="391">
        <v>0</v>
      </c>
      <c r="M771" s="610" t="s">
        <v>268</v>
      </c>
      <c r="N771" s="610" t="s">
        <v>268</v>
      </c>
      <c r="O771" s="610" t="s">
        <v>269</v>
      </c>
      <c r="P771" s="610" t="s">
        <v>269</v>
      </c>
      <c r="Q771" s="610" t="s">
        <v>268</v>
      </c>
      <c r="R771" s="610" t="s">
        <v>268</v>
      </c>
      <c r="S771" s="610" t="s">
        <v>268</v>
      </c>
      <c r="T771" s="903"/>
      <c r="U771" s="14"/>
      <c r="V771" s="14">
        <f t="shared" si="168"/>
        <v>0</v>
      </c>
      <c r="W771" s="13"/>
      <c r="X771" s="123"/>
      <c r="Y771" s="14"/>
      <c r="Z771" s="14">
        <f t="shared" si="172"/>
        <v>0</v>
      </c>
      <c r="AB771" s="14"/>
      <c r="AC771" s="14">
        <f t="shared" si="169"/>
        <v>0</v>
      </c>
      <c r="AD771" s="14"/>
      <c r="AE771" s="14">
        <f t="shared" si="170"/>
        <v>0</v>
      </c>
      <c r="AF771" s="14"/>
      <c r="AG771" s="14"/>
      <c r="AH771" s="178">
        <v>0</v>
      </c>
      <c r="AI771" s="14">
        <f t="shared" si="175"/>
        <v>0</v>
      </c>
      <c r="AJ771" s="14"/>
      <c r="AK771" s="14">
        <f t="shared" si="173"/>
        <v>0</v>
      </c>
      <c r="AL771" s="14">
        <f t="shared" si="174"/>
        <v>0</v>
      </c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</row>
    <row r="772" spans="2:61" s="139" customFormat="1" ht="13.8" outlineLevel="1">
      <c r="B772" s="927" t="s">
        <v>2204</v>
      </c>
      <c r="C772" s="968" t="s">
        <v>2357</v>
      </c>
      <c r="D772" s="558" t="s">
        <v>317</v>
      </c>
      <c r="E772" s="927" t="s">
        <v>2549</v>
      </c>
      <c r="F772" s="989">
        <v>44704</v>
      </c>
      <c r="G772" s="10" t="s">
        <v>8</v>
      </c>
      <c r="H772" s="361" t="s">
        <v>717</v>
      </c>
      <c r="I772" s="155">
        <f t="shared" si="171"/>
        <v>130</v>
      </c>
      <c r="J772" s="608">
        <v>5</v>
      </c>
      <c r="K772" s="608">
        <v>125</v>
      </c>
      <c r="L772" s="391">
        <v>0</v>
      </c>
      <c r="M772" s="611" t="s">
        <v>268</v>
      </c>
      <c r="N772" s="611" t="s">
        <v>268</v>
      </c>
      <c r="O772" s="611" t="s">
        <v>269</v>
      </c>
      <c r="P772" s="611" t="s">
        <v>269</v>
      </c>
      <c r="Q772" s="611" t="s">
        <v>268</v>
      </c>
      <c r="R772" s="611" t="s">
        <v>268</v>
      </c>
      <c r="S772" s="610" t="s">
        <v>268</v>
      </c>
      <c r="T772" s="901" t="s">
        <v>2438</v>
      </c>
      <c r="U772" s="14"/>
      <c r="V772" s="14">
        <f t="shared" si="168"/>
        <v>0</v>
      </c>
      <c r="W772" s="13"/>
      <c r="X772" s="123"/>
      <c r="Y772" s="14"/>
      <c r="Z772" s="14">
        <f t="shared" si="172"/>
        <v>0</v>
      </c>
      <c r="AB772" s="14"/>
      <c r="AC772" s="14">
        <f t="shared" si="169"/>
        <v>0</v>
      </c>
      <c r="AD772" s="14"/>
      <c r="AE772" s="14">
        <f t="shared" si="170"/>
        <v>0</v>
      </c>
      <c r="AF772" s="14"/>
      <c r="AG772" s="14"/>
      <c r="AH772" s="178">
        <v>0</v>
      </c>
      <c r="AI772" s="14">
        <f t="shared" si="175"/>
        <v>0</v>
      </c>
      <c r="AJ772" s="14"/>
      <c r="AK772" s="14">
        <f t="shared" si="173"/>
        <v>0</v>
      </c>
      <c r="AL772" s="14">
        <f t="shared" si="174"/>
        <v>0</v>
      </c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</row>
    <row r="773" spans="2:61" s="139" customFormat="1" ht="13.8" outlineLevel="1">
      <c r="B773" s="928"/>
      <c r="C773" s="954"/>
      <c r="D773" s="558" t="s">
        <v>419</v>
      </c>
      <c r="E773" s="928"/>
      <c r="F773" s="990"/>
      <c r="G773" s="10" t="s">
        <v>8</v>
      </c>
      <c r="H773" s="361" t="s">
        <v>717</v>
      </c>
      <c r="I773" s="155">
        <f t="shared" si="171"/>
        <v>60</v>
      </c>
      <c r="J773" s="608">
        <v>30</v>
      </c>
      <c r="K773" s="608">
        <v>30</v>
      </c>
      <c r="L773" s="391">
        <v>0</v>
      </c>
      <c r="M773" s="611" t="s">
        <v>268</v>
      </c>
      <c r="N773" s="611" t="s">
        <v>268</v>
      </c>
      <c r="O773" s="611" t="s">
        <v>269</v>
      </c>
      <c r="P773" s="611" t="s">
        <v>269</v>
      </c>
      <c r="Q773" s="611" t="s">
        <v>268</v>
      </c>
      <c r="R773" s="611" t="s">
        <v>268</v>
      </c>
      <c r="S773" s="610" t="s">
        <v>268</v>
      </c>
      <c r="T773" s="902"/>
      <c r="U773" s="14"/>
      <c r="V773" s="14">
        <f t="shared" si="168"/>
        <v>0</v>
      </c>
      <c r="W773" s="13"/>
      <c r="X773" s="123"/>
      <c r="Y773" s="14"/>
      <c r="Z773" s="14">
        <f t="shared" si="172"/>
        <v>0</v>
      </c>
      <c r="AB773" s="14"/>
      <c r="AC773" s="14">
        <f t="shared" si="169"/>
        <v>0</v>
      </c>
      <c r="AD773" s="14"/>
      <c r="AE773" s="14">
        <f t="shared" si="170"/>
        <v>0</v>
      </c>
      <c r="AF773" s="14"/>
      <c r="AG773" s="14"/>
      <c r="AH773" s="178">
        <v>0</v>
      </c>
      <c r="AI773" s="14">
        <f t="shared" si="175"/>
        <v>0</v>
      </c>
      <c r="AJ773" s="14"/>
      <c r="AK773" s="14">
        <f t="shared" si="173"/>
        <v>0</v>
      </c>
      <c r="AL773" s="14">
        <f t="shared" si="174"/>
        <v>0</v>
      </c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</row>
    <row r="774" spans="2:61" s="139" customFormat="1" ht="13.8" outlineLevel="1">
      <c r="B774" s="928"/>
      <c r="C774" s="954"/>
      <c r="D774" s="558" t="s">
        <v>420</v>
      </c>
      <c r="E774" s="928"/>
      <c r="F774" s="990"/>
      <c r="G774" s="10" t="s">
        <v>8</v>
      </c>
      <c r="H774" s="361" t="s">
        <v>717</v>
      </c>
      <c r="I774" s="155">
        <f t="shared" si="171"/>
        <v>60</v>
      </c>
      <c r="J774" s="608">
        <v>30</v>
      </c>
      <c r="K774" s="608">
        <v>30</v>
      </c>
      <c r="L774" s="391">
        <v>0</v>
      </c>
      <c r="M774" s="611" t="s">
        <v>268</v>
      </c>
      <c r="N774" s="611" t="s">
        <v>268</v>
      </c>
      <c r="O774" s="611" t="s">
        <v>269</v>
      </c>
      <c r="P774" s="611" t="s">
        <v>269</v>
      </c>
      <c r="Q774" s="611" t="s">
        <v>268</v>
      </c>
      <c r="R774" s="611" t="s">
        <v>268</v>
      </c>
      <c r="S774" s="610" t="s">
        <v>268</v>
      </c>
      <c r="T774" s="902"/>
      <c r="U774" s="14"/>
      <c r="V774" s="14">
        <f t="shared" si="168"/>
        <v>0</v>
      </c>
      <c r="W774" s="13"/>
      <c r="X774" s="123"/>
      <c r="Y774" s="14"/>
      <c r="Z774" s="14">
        <f t="shared" si="172"/>
        <v>0</v>
      </c>
      <c r="AB774" s="14"/>
      <c r="AC774" s="14">
        <f t="shared" si="169"/>
        <v>0</v>
      </c>
      <c r="AD774" s="14"/>
      <c r="AE774" s="14">
        <f t="shared" si="170"/>
        <v>0</v>
      </c>
      <c r="AF774" s="14"/>
      <c r="AG774" s="14"/>
      <c r="AH774" s="178">
        <v>0</v>
      </c>
      <c r="AI774" s="14">
        <f t="shared" si="175"/>
        <v>0</v>
      </c>
      <c r="AJ774" s="14"/>
      <c r="AK774" s="14">
        <f t="shared" si="173"/>
        <v>0</v>
      </c>
      <c r="AL774" s="14">
        <f t="shared" si="174"/>
        <v>0</v>
      </c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</row>
    <row r="775" spans="2:61" s="139" customFormat="1" ht="13.8" outlineLevel="1">
      <c r="B775" s="929"/>
      <c r="C775" s="969"/>
      <c r="D775" s="554" t="s">
        <v>2358</v>
      </c>
      <c r="E775" s="928"/>
      <c r="F775" s="991"/>
      <c r="G775" s="10" t="s">
        <v>8</v>
      </c>
      <c r="H775" s="361" t="s">
        <v>717</v>
      </c>
      <c r="I775" s="155">
        <f t="shared" si="171"/>
        <v>530</v>
      </c>
      <c r="J775" s="608">
        <v>30</v>
      </c>
      <c r="K775" s="608">
        <v>500</v>
      </c>
      <c r="L775" s="391">
        <v>0</v>
      </c>
      <c r="M775" s="611" t="s">
        <v>268</v>
      </c>
      <c r="N775" s="611" t="s">
        <v>268</v>
      </c>
      <c r="O775" s="611" t="s">
        <v>269</v>
      </c>
      <c r="P775" s="611" t="s">
        <v>269</v>
      </c>
      <c r="Q775" s="611" t="s">
        <v>268</v>
      </c>
      <c r="R775" s="611" t="s">
        <v>268</v>
      </c>
      <c r="S775" s="610" t="s">
        <v>268</v>
      </c>
      <c r="T775" s="903"/>
      <c r="U775" s="14"/>
      <c r="V775" s="14">
        <f t="shared" si="168"/>
        <v>0</v>
      </c>
      <c r="W775" s="13"/>
      <c r="X775" s="123"/>
      <c r="Y775" s="14"/>
      <c r="Z775" s="14">
        <f t="shared" si="172"/>
        <v>0</v>
      </c>
      <c r="AB775" s="14"/>
      <c r="AC775" s="14">
        <f t="shared" si="169"/>
        <v>0</v>
      </c>
      <c r="AD775" s="14"/>
      <c r="AE775" s="14">
        <f t="shared" si="170"/>
        <v>0</v>
      </c>
      <c r="AF775" s="14"/>
      <c r="AG775" s="14"/>
      <c r="AH775" s="178">
        <v>0</v>
      </c>
      <c r="AI775" s="14">
        <f t="shared" si="175"/>
        <v>0</v>
      </c>
      <c r="AJ775" s="14"/>
      <c r="AK775" s="14">
        <f t="shared" si="173"/>
        <v>0</v>
      </c>
      <c r="AL775" s="14">
        <f t="shared" si="174"/>
        <v>0</v>
      </c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</row>
    <row r="776" spans="2:61" s="139" customFormat="1" ht="13.8" outlineLevel="1">
      <c r="B776" s="927" t="s">
        <v>2205</v>
      </c>
      <c r="C776" s="968" t="s">
        <v>2359</v>
      </c>
      <c r="D776" s="558" t="s">
        <v>309</v>
      </c>
      <c r="E776" s="927" t="s">
        <v>2521</v>
      </c>
      <c r="F776" s="989">
        <v>44704</v>
      </c>
      <c r="G776" s="10" t="s">
        <v>8</v>
      </c>
      <c r="H776" s="361" t="s">
        <v>716</v>
      </c>
      <c r="I776" s="155">
        <f t="shared" si="171"/>
        <v>130</v>
      </c>
      <c r="J776" s="608">
        <v>5</v>
      </c>
      <c r="K776" s="608">
        <v>125</v>
      </c>
      <c r="L776" s="391">
        <v>0</v>
      </c>
      <c r="M776" s="610" t="s">
        <v>268</v>
      </c>
      <c r="N776" s="610" t="s">
        <v>268</v>
      </c>
      <c r="O776" s="610" t="s">
        <v>268</v>
      </c>
      <c r="P776" s="610" t="s">
        <v>268</v>
      </c>
      <c r="Q776" s="610" t="s">
        <v>1034</v>
      </c>
      <c r="R776" s="610" t="s">
        <v>268</v>
      </c>
      <c r="S776" s="610" t="s">
        <v>268</v>
      </c>
      <c r="T776" s="901" t="s">
        <v>2439</v>
      </c>
      <c r="U776" s="14"/>
      <c r="V776" s="14">
        <f t="shared" si="168"/>
        <v>0</v>
      </c>
      <c r="W776" s="13"/>
      <c r="X776" s="123"/>
      <c r="Y776" s="14"/>
      <c r="Z776" s="14">
        <f t="shared" si="172"/>
        <v>0</v>
      </c>
      <c r="AB776" s="14"/>
      <c r="AC776" s="14">
        <f t="shared" si="169"/>
        <v>0</v>
      </c>
      <c r="AD776" s="14"/>
      <c r="AE776" s="14">
        <f t="shared" si="170"/>
        <v>0</v>
      </c>
      <c r="AF776" s="14"/>
      <c r="AG776" s="14"/>
      <c r="AH776" s="178">
        <v>0</v>
      </c>
      <c r="AI776" s="14">
        <f t="shared" si="175"/>
        <v>0</v>
      </c>
      <c r="AJ776" s="14"/>
      <c r="AK776" s="14">
        <f t="shared" si="173"/>
        <v>0</v>
      </c>
      <c r="AL776" s="14">
        <f t="shared" si="174"/>
        <v>0</v>
      </c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</row>
    <row r="777" spans="2:61" s="139" customFormat="1" ht="13.05" customHeight="1" outlineLevel="1">
      <c r="B777" s="928"/>
      <c r="C777" s="954"/>
      <c r="D777" s="558" t="s">
        <v>421</v>
      </c>
      <c r="E777" s="928"/>
      <c r="F777" s="990"/>
      <c r="G777" s="10" t="s">
        <v>8</v>
      </c>
      <c r="H777" s="361" t="s">
        <v>716</v>
      </c>
      <c r="I777" s="155">
        <f t="shared" si="171"/>
        <v>60</v>
      </c>
      <c r="J777" s="608">
        <v>30</v>
      </c>
      <c r="K777" s="608">
        <v>30</v>
      </c>
      <c r="L777" s="391">
        <v>0</v>
      </c>
      <c r="M777" s="610" t="s">
        <v>268</v>
      </c>
      <c r="N777" s="610" t="s">
        <v>268</v>
      </c>
      <c r="O777" s="610" t="s">
        <v>268</v>
      </c>
      <c r="P777" s="610" t="s">
        <v>268</v>
      </c>
      <c r="Q777" s="610" t="s">
        <v>1034</v>
      </c>
      <c r="R777" s="610" t="s">
        <v>268</v>
      </c>
      <c r="S777" s="610" t="s">
        <v>268</v>
      </c>
      <c r="T777" s="902"/>
      <c r="U777" s="14"/>
      <c r="V777" s="14">
        <f t="shared" si="168"/>
        <v>0</v>
      </c>
      <c r="W777" s="13"/>
      <c r="X777" s="123"/>
      <c r="Y777" s="14"/>
      <c r="Z777" s="14">
        <f t="shared" si="172"/>
        <v>0</v>
      </c>
      <c r="AB777" s="14"/>
      <c r="AC777" s="14">
        <f t="shared" si="169"/>
        <v>0</v>
      </c>
      <c r="AD777" s="14"/>
      <c r="AE777" s="14">
        <f t="shared" si="170"/>
        <v>0</v>
      </c>
      <c r="AF777" s="14"/>
      <c r="AG777" s="14"/>
      <c r="AH777" s="178">
        <v>0</v>
      </c>
      <c r="AI777" s="14">
        <f t="shared" si="175"/>
        <v>0</v>
      </c>
      <c r="AJ777" s="14"/>
      <c r="AK777" s="14">
        <f t="shared" si="173"/>
        <v>0</v>
      </c>
      <c r="AL777" s="14">
        <f t="shared" si="174"/>
        <v>0</v>
      </c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</row>
    <row r="778" spans="2:61" s="139" customFormat="1" ht="13.8" outlineLevel="1">
      <c r="B778" s="928"/>
      <c r="C778" s="954"/>
      <c r="D778" s="558" t="s">
        <v>422</v>
      </c>
      <c r="E778" s="928"/>
      <c r="F778" s="990"/>
      <c r="G778" s="10" t="s">
        <v>8</v>
      </c>
      <c r="H778" s="361" t="s">
        <v>716</v>
      </c>
      <c r="I778" s="155">
        <f t="shared" si="171"/>
        <v>30</v>
      </c>
      <c r="J778" s="608">
        <v>15</v>
      </c>
      <c r="K778" s="608">
        <v>15</v>
      </c>
      <c r="L778" s="391">
        <v>0</v>
      </c>
      <c r="M778" s="610" t="s">
        <v>268</v>
      </c>
      <c r="N778" s="610" t="s">
        <v>268</v>
      </c>
      <c r="O778" s="610" t="s">
        <v>268</v>
      </c>
      <c r="P778" s="610" t="s">
        <v>268</v>
      </c>
      <c r="Q778" s="610" t="s">
        <v>1034</v>
      </c>
      <c r="R778" s="610" t="s">
        <v>268</v>
      </c>
      <c r="S778" s="610" t="s">
        <v>268</v>
      </c>
      <c r="T778" s="902"/>
      <c r="U778" s="14"/>
      <c r="V778" s="14">
        <f t="shared" si="168"/>
        <v>0</v>
      </c>
      <c r="W778" s="13"/>
      <c r="X778" s="123"/>
      <c r="Y778" s="14"/>
      <c r="Z778" s="14">
        <f t="shared" si="172"/>
        <v>0</v>
      </c>
      <c r="AB778" s="14"/>
      <c r="AC778" s="14">
        <f t="shared" si="169"/>
        <v>0</v>
      </c>
      <c r="AD778" s="14"/>
      <c r="AE778" s="14">
        <f t="shared" si="170"/>
        <v>0</v>
      </c>
      <c r="AF778" s="14"/>
      <c r="AG778" s="14"/>
      <c r="AH778" s="178">
        <v>0</v>
      </c>
      <c r="AI778" s="14">
        <f t="shared" si="175"/>
        <v>0</v>
      </c>
      <c r="AJ778" s="14"/>
      <c r="AK778" s="14">
        <f t="shared" si="173"/>
        <v>0</v>
      </c>
      <c r="AL778" s="14">
        <f t="shared" si="174"/>
        <v>0</v>
      </c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</row>
    <row r="779" spans="2:61" s="139" customFormat="1" ht="13.8" outlineLevel="1">
      <c r="B779" s="928"/>
      <c r="C779" s="954"/>
      <c r="D779" s="558" t="s">
        <v>2360</v>
      </c>
      <c r="E779" s="928"/>
      <c r="F779" s="990"/>
      <c r="G779" s="10" t="s">
        <v>8</v>
      </c>
      <c r="H779" s="361" t="s">
        <v>716</v>
      </c>
      <c r="I779" s="155">
        <f t="shared" si="171"/>
        <v>120</v>
      </c>
      <c r="J779" s="608">
        <v>60</v>
      </c>
      <c r="K779" s="608">
        <v>60</v>
      </c>
      <c r="L779" s="391">
        <v>0</v>
      </c>
      <c r="M779" s="610" t="s">
        <v>268</v>
      </c>
      <c r="N779" s="610" t="s">
        <v>268</v>
      </c>
      <c r="O779" s="610" t="s">
        <v>268</v>
      </c>
      <c r="P779" s="610" t="s">
        <v>268</v>
      </c>
      <c r="Q779" s="610" t="s">
        <v>1034</v>
      </c>
      <c r="R779" s="610" t="s">
        <v>268</v>
      </c>
      <c r="S779" s="610" t="s">
        <v>268</v>
      </c>
      <c r="T779" s="902"/>
      <c r="U779" s="14"/>
      <c r="V779" s="14">
        <f t="shared" si="168"/>
        <v>0</v>
      </c>
      <c r="W779" s="13"/>
      <c r="X779" s="123"/>
      <c r="Y779" s="14"/>
      <c r="Z779" s="14">
        <f t="shared" si="172"/>
        <v>0</v>
      </c>
      <c r="AB779" s="14"/>
      <c r="AC779" s="14">
        <f t="shared" si="169"/>
        <v>0</v>
      </c>
      <c r="AD779" s="14"/>
      <c r="AE779" s="14">
        <f t="shared" si="170"/>
        <v>0</v>
      </c>
      <c r="AF779" s="14"/>
      <c r="AG779" s="14"/>
      <c r="AH779" s="178">
        <v>0</v>
      </c>
      <c r="AI779" s="14">
        <f t="shared" si="175"/>
        <v>0</v>
      </c>
      <c r="AJ779" s="14"/>
      <c r="AK779" s="14">
        <f t="shared" si="173"/>
        <v>0</v>
      </c>
      <c r="AL779" s="14">
        <f t="shared" si="174"/>
        <v>0</v>
      </c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</row>
    <row r="780" spans="2:61" s="139" customFormat="1" ht="13.8" outlineLevel="1">
      <c r="B780" s="927" t="s">
        <v>2206</v>
      </c>
      <c r="C780" s="968" t="s">
        <v>2361</v>
      </c>
      <c r="D780" s="558" t="s">
        <v>309</v>
      </c>
      <c r="E780" s="927" t="s">
        <v>2521</v>
      </c>
      <c r="F780" s="989">
        <v>44704</v>
      </c>
      <c r="G780" s="10" t="s">
        <v>8</v>
      </c>
      <c r="H780" s="361" t="s">
        <v>717</v>
      </c>
      <c r="I780" s="155">
        <f t="shared" si="171"/>
        <v>130</v>
      </c>
      <c r="J780" s="608">
        <v>5</v>
      </c>
      <c r="K780" s="608">
        <v>125</v>
      </c>
      <c r="L780" s="391">
        <v>0</v>
      </c>
      <c r="M780" s="610" t="s">
        <v>268</v>
      </c>
      <c r="N780" s="610" t="s">
        <v>268</v>
      </c>
      <c r="O780" s="610" t="s">
        <v>268</v>
      </c>
      <c r="P780" s="610" t="s">
        <v>268</v>
      </c>
      <c r="Q780" s="610" t="s">
        <v>1034</v>
      </c>
      <c r="R780" s="610" t="s">
        <v>268</v>
      </c>
      <c r="S780" s="610" t="s">
        <v>268</v>
      </c>
      <c r="T780" s="901" t="s">
        <v>2439</v>
      </c>
      <c r="U780" s="14"/>
      <c r="V780" s="14">
        <f t="shared" si="168"/>
        <v>0</v>
      </c>
      <c r="W780" s="13"/>
      <c r="X780" s="123"/>
      <c r="Y780" s="14"/>
      <c r="Z780" s="14">
        <f t="shared" si="172"/>
        <v>0</v>
      </c>
      <c r="AB780" s="14"/>
      <c r="AC780" s="14">
        <f t="shared" si="169"/>
        <v>0</v>
      </c>
      <c r="AD780" s="14"/>
      <c r="AE780" s="14">
        <f t="shared" si="170"/>
        <v>0</v>
      </c>
      <c r="AF780" s="14"/>
      <c r="AG780" s="14"/>
      <c r="AH780" s="178">
        <v>0</v>
      </c>
      <c r="AI780" s="14">
        <f t="shared" si="175"/>
        <v>0</v>
      </c>
      <c r="AJ780" s="14"/>
      <c r="AK780" s="14">
        <f t="shared" si="173"/>
        <v>0</v>
      </c>
      <c r="AL780" s="14">
        <f t="shared" si="174"/>
        <v>0</v>
      </c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</row>
    <row r="781" spans="2:61" s="139" customFormat="1" ht="13.8" outlineLevel="1">
      <c r="B781" s="929"/>
      <c r="C781" s="969"/>
      <c r="D781" s="558" t="s">
        <v>387</v>
      </c>
      <c r="E781" s="929"/>
      <c r="F781" s="991"/>
      <c r="G781" s="10" t="s">
        <v>8</v>
      </c>
      <c r="H781" s="361" t="s">
        <v>717</v>
      </c>
      <c r="I781" s="155">
        <f t="shared" si="171"/>
        <v>400</v>
      </c>
      <c r="J781" s="608">
        <v>200</v>
      </c>
      <c r="K781" s="608">
        <v>200</v>
      </c>
      <c r="L781" s="391">
        <v>0</v>
      </c>
      <c r="M781" s="610" t="s">
        <v>268</v>
      </c>
      <c r="N781" s="610" t="s">
        <v>268</v>
      </c>
      <c r="O781" s="610" t="s">
        <v>268</v>
      </c>
      <c r="P781" s="610" t="s">
        <v>268</v>
      </c>
      <c r="Q781" s="610" t="s">
        <v>1034</v>
      </c>
      <c r="R781" s="610" t="s">
        <v>268</v>
      </c>
      <c r="S781" s="610" t="s">
        <v>268</v>
      </c>
      <c r="T781" s="903"/>
      <c r="U781" s="14"/>
      <c r="V781" s="14">
        <f t="shared" si="168"/>
        <v>0</v>
      </c>
      <c r="W781" s="13"/>
      <c r="X781" s="123"/>
      <c r="Y781" s="14"/>
      <c r="Z781" s="14">
        <f t="shared" si="172"/>
        <v>0</v>
      </c>
      <c r="AB781" s="14"/>
      <c r="AC781" s="14">
        <f t="shared" si="169"/>
        <v>0</v>
      </c>
      <c r="AD781" s="14"/>
      <c r="AE781" s="14">
        <f t="shared" si="170"/>
        <v>0</v>
      </c>
      <c r="AF781" s="14"/>
      <c r="AG781" s="14"/>
      <c r="AH781" s="178">
        <v>0</v>
      </c>
      <c r="AI781" s="14">
        <f t="shared" si="175"/>
        <v>0</v>
      </c>
      <c r="AJ781" s="14"/>
      <c r="AK781" s="14">
        <f t="shared" si="173"/>
        <v>0</v>
      </c>
      <c r="AL781" s="14">
        <f t="shared" si="174"/>
        <v>0</v>
      </c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</row>
    <row r="782" spans="2:61" s="139" customFormat="1" ht="13.8" outlineLevel="1">
      <c r="B782" s="967" t="s">
        <v>2207</v>
      </c>
      <c r="C782" s="970" t="s">
        <v>2362</v>
      </c>
      <c r="D782" s="558" t="s">
        <v>343</v>
      </c>
      <c r="E782" s="967" t="s">
        <v>3568</v>
      </c>
      <c r="F782" s="1320">
        <v>44770</v>
      </c>
      <c r="G782" s="10" t="s">
        <v>8</v>
      </c>
      <c r="H782" s="361" t="s">
        <v>716</v>
      </c>
      <c r="I782" s="155">
        <f t="shared" si="171"/>
        <v>130</v>
      </c>
      <c r="J782" s="608">
        <v>5</v>
      </c>
      <c r="K782" s="608">
        <v>125</v>
      </c>
      <c r="L782" s="391">
        <v>0</v>
      </c>
      <c r="M782" s="610" t="s">
        <v>268</v>
      </c>
      <c r="N782" s="610" t="s">
        <v>268</v>
      </c>
      <c r="O782" s="610" t="s">
        <v>269</v>
      </c>
      <c r="P782" s="610" t="s">
        <v>1034</v>
      </c>
      <c r="Q782" s="610" t="s">
        <v>269</v>
      </c>
      <c r="R782" s="610" t="s">
        <v>268</v>
      </c>
      <c r="S782" s="610" t="s">
        <v>268</v>
      </c>
      <c r="T782" s="901" t="s">
        <v>727</v>
      </c>
      <c r="U782" s="14"/>
      <c r="V782" s="14">
        <f t="shared" si="168"/>
        <v>0</v>
      </c>
      <c r="W782" s="13"/>
      <c r="X782" s="123"/>
      <c r="Y782" s="14"/>
      <c r="Z782" s="14">
        <f t="shared" si="172"/>
        <v>0</v>
      </c>
      <c r="AB782" s="14"/>
      <c r="AC782" s="14">
        <f t="shared" si="169"/>
        <v>0</v>
      </c>
      <c r="AD782" s="14"/>
      <c r="AE782" s="14">
        <f t="shared" si="170"/>
        <v>0</v>
      </c>
      <c r="AF782" s="14"/>
      <c r="AG782" s="14"/>
      <c r="AH782" s="178">
        <v>0</v>
      </c>
      <c r="AI782" s="14">
        <f t="shared" si="175"/>
        <v>0</v>
      </c>
      <c r="AJ782" s="14"/>
      <c r="AK782" s="14">
        <f t="shared" si="173"/>
        <v>0</v>
      </c>
      <c r="AL782" s="14">
        <f t="shared" si="174"/>
        <v>0</v>
      </c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</row>
    <row r="783" spans="2:61" s="139" customFormat="1" ht="13.8" outlineLevel="1">
      <c r="B783" s="967"/>
      <c r="C783" s="970"/>
      <c r="D783" s="558" t="s">
        <v>306</v>
      </c>
      <c r="E783" s="967"/>
      <c r="F783" s="1320"/>
      <c r="G783" s="10" t="s">
        <v>8</v>
      </c>
      <c r="H783" s="361" t="s">
        <v>716</v>
      </c>
      <c r="I783" s="155">
        <f t="shared" si="171"/>
        <v>80</v>
      </c>
      <c r="J783" s="608">
        <v>40</v>
      </c>
      <c r="K783" s="608">
        <v>40</v>
      </c>
      <c r="L783" s="391">
        <v>0</v>
      </c>
      <c r="M783" s="610" t="s">
        <v>268</v>
      </c>
      <c r="N783" s="610" t="s">
        <v>268</v>
      </c>
      <c r="O783" s="610" t="s">
        <v>269</v>
      </c>
      <c r="P783" s="610" t="s">
        <v>1034</v>
      </c>
      <c r="Q783" s="610" t="s">
        <v>269</v>
      </c>
      <c r="R783" s="610" t="s">
        <v>268</v>
      </c>
      <c r="S783" s="610" t="s">
        <v>268</v>
      </c>
      <c r="T783" s="902"/>
      <c r="U783" s="14"/>
      <c r="V783" s="14">
        <f t="shared" si="168"/>
        <v>0</v>
      </c>
      <c r="W783" s="13"/>
      <c r="X783" s="123"/>
      <c r="Y783" s="14"/>
      <c r="Z783" s="14">
        <f t="shared" si="172"/>
        <v>0</v>
      </c>
      <c r="AB783" s="14"/>
      <c r="AC783" s="14">
        <f t="shared" si="169"/>
        <v>0</v>
      </c>
      <c r="AD783" s="14"/>
      <c r="AE783" s="14">
        <f t="shared" si="170"/>
        <v>0</v>
      </c>
      <c r="AF783" s="14"/>
      <c r="AG783" s="14"/>
      <c r="AH783" s="178">
        <v>0</v>
      </c>
      <c r="AI783" s="14">
        <f t="shared" si="175"/>
        <v>0</v>
      </c>
      <c r="AJ783" s="14"/>
      <c r="AK783" s="14">
        <f t="shared" si="173"/>
        <v>0</v>
      </c>
      <c r="AL783" s="14">
        <f t="shared" si="174"/>
        <v>0</v>
      </c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</row>
    <row r="784" spans="2:61" s="139" customFormat="1" ht="13.8" outlineLevel="1">
      <c r="B784" s="967"/>
      <c r="C784" s="970"/>
      <c r="D784" s="554" t="s">
        <v>425</v>
      </c>
      <c r="E784" s="967"/>
      <c r="F784" s="1320"/>
      <c r="G784" s="10" t="s">
        <v>8</v>
      </c>
      <c r="H784" s="361" t="s">
        <v>716</v>
      </c>
      <c r="I784" s="155">
        <f t="shared" si="171"/>
        <v>210</v>
      </c>
      <c r="J784" s="237">
        <v>90</v>
      </c>
      <c r="K784" s="237">
        <v>120</v>
      </c>
      <c r="L784" s="391">
        <v>0</v>
      </c>
      <c r="M784" s="611" t="s">
        <v>268</v>
      </c>
      <c r="N784" s="611" t="s">
        <v>268</v>
      </c>
      <c r="O784" s="611" t="s">
        <v>269</v>
      </c>
      <c r="P784" s="610" t="s">
        <v>1034</v>
      </c>
      <c r="Q784" s="611" t="s">
        <v>269</v>
      </c>
      <c r="R784" s="611" t="s">
        <v>268</v>
      </c>
      <c r="S784" s="610" t="s">
        <v>268</v>
      </c>
      <c r="T784" s="903"/>
      <c r="U784" s="14"/>
      <c r="V784" s="14">
        <f t="shared" si="168"/>
        <v>0</v>
      </c>
      <c r="W784" s="13"/>
      <c r="X784" s="123"/>
      <c r="Y784" s="14"/>
      <c r="Z784" s="14">
        <f t="shared" si="172"/>
        <v>0</v>
      </c>
      <c r="AB784" s="14"/>
      <c r="AC784" s="14">
        <f t="shared" si="169"/>
        <v>0</v>
      </c>
      <c r="AD784" s="14"/>
      <c r="AE784" s="14">
        <f t="shared" si="170"/>
        <v>0</v>
      </c>
      <c r="AF784" s="14"/>
      <c r="AG784" s="14"/>
      <c r="AH784" s="178">
        <v>0</v>
      </c>
      <c r="AI784" s="14">
        <f t="shared" si="175"/>
        <v>0</v>
      </c>
      <c r="AJ784" s="14"/>
      <c r="AK784" s="14">
        <f t="shared" si="173"/>
        <v>0</v>
      </c>
      <c r="AL784" s="14">
        <f t="shared" si="174"/>
        <v>0</v>
      </c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</row>
    <row r="785" spans="2:61" s="139" customFormat="1" ht="13.8" outlineLevel="1">
      <c r="B785" s="967" t="s">
        <v>2208</v>
      </c>
      <c r="C785" s="971" t="s">
        <v>2363</v>
      </c>
      <c r="D785" s="558" t="s">
        <v>343</v>
      </c>
      <c r="E785" s="967" t="s">
        <v>2524</v>
      </c>
      <c r="F785" s="1320">
        <v>44568</v>
      </c>
      <c r="G785" s="10" t="s">
        <v>8</v>
      </c>
      <c r="H785" s="361" t="s">
        <v>716</v>
      </c>
      <c r="I785" s="155">
        <f t="shared" si="171"/>
        <v>130</v>
      </c>
      <c r="J785" s="608">
        <v>5</v>
      </c>
      <c r="K785" s="608">
        <v>125</v>
      </c>
      <c r="L785" s="391">
        <v>0</v>
      </c>
      <c r="M785" s="609" t="s">
        <v>268</v>
      </c>
      <c r="N785" s="609" t="s">
        <v>268</v>
      </c>
      <c r="O785" s="609" t="s">
        <v>269</v>
      </c>
      <c r="P785" s="610" t="s">
        <v>1034</v>
      </c>
      <c r="Q785" s="609" t="s">
        <v>269</v>
      </c>
      <c r="R785" s="609" t="s">
        <v>268</v>
      </c>
      <c r="S785" s="610" t="s">
        <v>268</v>
      </c>
      <c r="T785" s="901" t="s">
        <v>2440</v>
      </c>
      <c r="U785" s="14"/>
      <c r="V785" s="14">
        <f t="shared" si="168"/>
        <v>0</v>
      </c>
      <c r="W785" s="13"/>
      <c r="X785" s="123"/>
      <c r="Y785" s="14"/>
      <c r="Z785" s="14">
        <f t="shared" si="172"/>
        <v>0</v>
      </c>
      <c r="AB785" s="14"/>
      <c r="AC785" s="14">
        <f t="shared" si="169"/>
        <v>0</v>
      </c>
      <c r="AD785" s="14"/>
      <c r="AE785" s="14">
        <f t="shared" si="170"/>
        <v>0</v>
      </c>
      <c r="AF785" s="14"/>
      <c r="AG785" s="14"/>
      <c r="AH785" s="178">
        <v>0</v>
      </c>
      <c r="AI785" s="14">
        <f t="shared" si="175"/>
        <v>0</v>
      </c>
      <c r="AJ785" s="14"/>
      <c r="AK785" s="14">
        <f t="shared" si="173"/>
        <v>0</v>
      </c>
      <c r="AL785" s="14">
        <f t="shared" si="174"/>
        <v>0</v>
      </c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</row>
    <row r="786" spans="2:61" s="139" customFormat="1" ht="13.8" outlineLevel="1">
      <c r="B786" s="967"/>
      <c r="C786" s="971"/>
      <c r="D786" s="319" t="s">
        <v>306</v>
      </c>
      <c r="E786" s="967"/>
      <c r="F786" s="1320"/>
      <c r="G786" s="10" t="s">
        <v>8</v>
      </c>
      <c r="H786" s="361" t="s">
        <v>716</v>
      </c>
      <c r="I786" s="155">
        <f t="shared" si="171"/>
        <v>120</v>
      </c>
      <c r="J786" s="608">
        <v>60</v>
      </c>
      <c r="K786" s="608">
        <v>60</v>
      </c>
      <c r="L786" s="391">
        <v>0</v>
      </c>
      <c r="M786" s="609" t="s">
        <v>268</v>
      </c>
      <c r="N786" s="609" t="s">
        <v>268</v>
      </c>
      <c r="O786" s="609" t="s">
        <v>269</v>
      </c>
      <c r="P786" s="610" t="s">
        <v>1034</v>
      </c>
      <c r="Q786" s="609" t="s">
        <v>269</v>
      </c>
      <c r="R786" s="609" t="s">
        <v>268</v>
      </c>
      <c r="S786" s="610" t="s">
        <v>268</v>
      </c>
      <c r="T786" s="903"/>
      <c r="U786" s="14"/>
      <c r="V786" s="14">
        <f t="shared" si="168"/>
        <v>0</v>
      </c>
      <c r="W786" s="13"/>
      <c r="X786" s="123"/>
      <c r="Y786" s="14"/>
      <c r="Z786" s="14">
        <f t="shared" si="172"/>
        <v>0</v>
      </c>
      <c r="AB786" s="14"/>
      <c r="AC786" s="14">
        <f t="shared" si="169"/>
        <v>0</v>
      </c>
      <c r="AD786" s="14"/>
      <c r="AE786" s="14">
        <f t="shared" si="170"/>
        <v>0</v>
      </c>
      <c r="AF786" s="14"/>
      <c r="AG786" s="14"/>
      <c r="AH786" s="178">
        <v>0</v>
      </c>
      <c r="AI786" s="14">
        <f t="shared" si="175"/>
        <v>0</v>
      </c>
      <c r="AJ786" s="14"/>
      <c r="AK786" s="14">
        <f t="shared" si="173"/>
        <v>0</v>
      </c>
      <c r="AL786" s="14">
        <f t="shared" si="174"/>
        <v>0</v>
      </c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</row>
    <row r="787" spans="2:61" s="139" customFormat="1" ht="13.8" outlineLevel="1">
      <c r="B787" s="927" t="s">
        <v>2209</v>
      </c>
      <c r="C787" s="972" t="s">
        <v>2364</v>
      </c>
      <c r="D787" s="558" t="s">
        <v>343</v>
      </c>
      <c r="E787" s="927" t="s">
        <v>3568</v>
      </c>
      <c r="F787" s="989">
        <v>44770</v>
      </c>
      <c r="G787" s="10" t="s">
        <v>8</v>
      </c>
      <c r="H787" s="361" t="s">
        <v>717</v>
      </c>
      <c r="I787" s="155">
        <f t="shared" si="171"/>
        <v>130</v>
      </c>
      <c r="J787" s="237">
        <v>5</v>
      </c>
      <c r="K787" s="237">
        <v>125</v>
      </c>
      <c r="L787" s="391">
        <v>0</v>
      </c>
      <c r="M787" s="611" t="s">
        <v>268</v>
      </c>
      <c r="N787" s="611" t="s">
        <v>268</v>
      </c>
      <c r="O787" s="611" t="s">
        <v>269</v>
      </c>
      <c r="P787" s="610" t="s">
        <v>1034</v>
      </c>
      <c r="Q787" s="611" t="s">
        <v>269</v>
      </c>
      <c r="R787" s="611" t="s">
        <v>268</v>
      </c>
      <c r="S787" s="610" t="s">
        <v>268</v>
      </c>
      <c r="T787" s="918" t="s">
        <v>2440</v>
      </c>
      <c r="U787" s="14"/>
      <c r="V787" s="14">
        <f t="shared" si="168"/>
        <v>0</v>
      </c>
      <c r="W787" s="13"/>
      <c r="X787" s="123"/>
      <c r="Y787" s="14"/>
      <c r="Z787" s="14">
        <f t="shared" si="172"/>
        <v>0</v>
      </c>
      <c r="AB787" s="14"/>
      <c r="AC787" s="14">
        <f t="shared" si="169"/>
        <v>0</v>
      </c>
      <c r="AD787" s="14"/>
      <c r="AE787" s="14">
        <f t="shared" si="170"/>
        <v>0</v>
      </c>
      <c r="AF787" s="14"/>
      <c r="AG787" s="14"/>
      <c r="AH787" s="178">
        <v>0</v>
      </c>
      <c r="AI787" s="14">
        <f t="shared" si="175"/>
        <v>0</v>
      </c>
      <c r="AJ787" s="14"/>
      <c r="AK787" s="14">
        <f t="shared" si="173"/>
        <v>0</v>
      </c>
      <c r="AL787" s="14">
        <f t="shared" si="174"/>
        <v>0</v>
      </c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</row>
    <row r="788" spans="2:61" s="139" customFormat="1" ht="13.8" outlineLevel="1">
      <c r="B788" s="928"/>
      <c r="C788" s="973"/>
      <c r="D788" s="558" t="s">
        <v>423</v>
      </c>
      <c r="E788" s="928"/>
      <c r="F788" s="990"/>
      <c r="G788" s="10" t="s">
        <v>8</v>
      </c>
      <c r="H788" s="361" t="s">
        <v>717</v>
      </c>
      <c r="I788" s="155">
        <f t="shared" si="171"/>
        <v>770</v>
      </c>
      <c r="J788" s="237">
        <v>100</v>
      </c>
      <c r="K788" s="237">
        <v>670</v>
      </c>
      <c r="L788" s="391">
        <v>0</v>
      </c>
      <c r="M788" s="611" t="s">
        <v>268</v>
      </c>
      <c r="N788" s="611" t="s">
        <v>268</v>
      </c>
      <c r="O788" s="611" t="s">
        <v>269</v>
      </c>
      <c r="P788" s="610" t="s">
        <v>1034</v>
      </c>
      <c r="Q788" s="611" t="s">
        <v>269</v>
      </c>
      <c r="R788" s="611" t="s">
        <v>268</v>
      </c>
      <c r="S788" s="610" t="s">
        <v>268</v>
      </c>
      <c r="T788" s="918"/>
      <c r="U788" s="14"/>
      <c r="V788" s="14">
        <f t="shared" si="168"/>
        <v>0</v>
      </c>
      <c r="W788" s="13"/>
      <c r="X788" s="123"/>
      <c r="Y788" s="14"/>
      <c r="Z788" s="14">
        <f t="shared" si="172"/>
        <v>0</v>
      </c>
      <c r="AB788" s="14"/>
      <c r="AC788" s="14">
        <f t="shared" si="169"/>
        <v>0</v>
      </c>
      <c r="AD788" s="14"/>
      <c r="AE788" s="14">
        <f t="shared" si="170"/>
        <v>0</v>
      </c>
      <c r="AF788" s="14"/>
      <c r="AG788" s="14"/>
      <c r="AH788" s="178">
        <v>0</v>
      </c>
      <c r="AI788" s="14">
        <f t="shared" si="175"/>
        <v>0</v>
      </c>
      <c r="AJ788" s="14"/>
      <c r="AK788" s="14">
        <f t="shared" si="173"/>
        <v>0</v>
      </c>
      <c r="AL788" s="14">
        <f t="shared" si="174"/>
        <v>0</v>
      </c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</row>
    <row r="789" spans="2:61" s="139" customFormat="1" ht="13.8" outlineLevel="1">
      <c r="B789" s="928"/>
      <c r="C789" s="973"/>
      <c r="D789" s="558" t="s">
        <v>424</v>
      </c>
      <c r="E789" s="928"/>
      <c r="F789" s="990"/>
      <c r="G789" s="10" t="s">
        <v>8</v>
      </c>
      <c r="H789" s="361" t="s">
        <v>717</v>
      </c>
      <c r="I789" s="155">
        <f t="shared" si="171"/>
        <v>100</v>
      </c>
      <c r="J789" s="237">
        <v>50</v>
      </c>
      <c r="K789" s="237">
        <v>50</v>
      </c>
      <c r="L789" s="391">
        <v>0</v>
      </c>
      <c r="M789" s="611" t="s">
        <v>268</v>
      </c>
      <c r="N789" s="611" t="s">
        <v>268</v>
      </c>
      <c r="O789" s="611" t="s">
        <v>269</v>
      </c>
      <c r="P789" s="610" t="s">
        <v>1034</v>
      </c>
      <c r="Q789" s="611" t="s">
        <v>269</v>
      </c>
      <c r="R789" s="611" t="s">
        <v>268</v>
      </c>
      <c r="S789" s="610" t="s">
        <v>268</v>
      </c>
      <c r="T789" s="918"/>
      <c r="U789" s="14"/>
      <c r="V789" s="14">
        <f t="shared" si="168"/>
        <v>0</v>
      </c>
      <c r="W789" s="13"/>
      <c r="X789" s="123"/>
      <c r="Y789" s="14"/>
      <c r="Z789" s="14">
        <f t="shared" si="172"/>
        <v>0</v>
      </c>
      <c r="AB789" s="14"/>
      <c r="AC789" s="14">
        <f t="shared" si="169"/>
        <v>0</v>
      </c>
      <c r="AD789" s="14"/>
      <c r="AE789" s="14">
        <f t="shared" si="170"/>
        <v>0</v>
      </c>
      <c r="AF789" s="14"/>
      <c r="AG789" s="14"/>
      <c r="AH789" s="178">
        <v>0</v>
      </c>
      <c r="AI789" s="14">
        <f t="shared" si="175"/>
        <v>0</v>
      </c>
      <c r="AJ789" s="14"/>
      <c r="AK789" s="14">
        <f t="shared" si="173"/>
        <v>0</v>
      </c>
      <c r="AL789" s="14">
        <f t="shared" si="174"/>
        <v>0</v>
      </c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</row>
    <row r="790" spans="2:61" s="139" customFormat="1" ht="13.8" outlineLevel="1">
      <c r="B790" s="929"/>
      <c r="C790" s="974"/>
      <c r="D790" s="558" t="s">
        <v>2365</v>
      </c>
      <c r="E790" s="929"/>
      <c r="F790" s="991"/>
      <c r="G790" s="10" t="s">
        <v>8</v>
      </c>
      <c r="H790" s="361" t="s">
        <v>717</v>
      </c>
      <c r="I790" s="155">
        <f t="shared" si="171"/>
        <v>600</v>
      </c>
      <c r="J790" s="237">
        <v>300</v>
      </c>
      <c r="K790" s="237">
        <v>300</v>
      </c>
      <c r="L790" s="391">
        <v>0</v>
      </c>
      <c r="M790" s="612" t="s">
        <v>268</v>
      </c>
      <c r="N790" s="612" t="s">
        <v>268</v>
      </c>
      <c r="O790" s="612" t="s">
        <v>269</v>
      </c>
      <c r="P790" s="610" t="s">
        <v>1034</v>
      </c>
      <c r="Q790" s="612" t="s">
        <v>269</v>
      </c>
      <c r="R790" s="612" t="s">
        <v>268</v>
      </c>
      <c r="S790" s="610" t="s">
        <v>268</v>
      </c>
      <c r="T790" s="918"/>
      <c r="U790" s="14"/>
      <c r="V790" s="14">
        <f t="shared" si="168"/>
        <v>0</v>
      </c>
      <c r="W790" s="13"/>
      <c r="X790" s="123"/>
      <c r="Y790" s="14"/>
      <c r="Z790" s="14">
        <f t="shared" si="172"/>
        <v>0</v>
      </c>
      <c r="AB790" s="14"/>
      <c r="AC790" s="14">
        <f t="shared" si="169"/>
        <v>0</v>
      </c>
      <c r="AD790" s="14"/>
      <c r="AE790" s="14">
        <f t="shared" si="170"/>
        <v>0</v>
      </c>
      <c r="AF790" s="14"/>
      <c r="AG790" s="14"/>
      <c r="AH790" s="178">
        <v>0</v>
      </c>
      <c r="AI790" s="14">
        <f t="shared" si="175"/>
        <v>0</v>
      </c>
      <c r="AJ790" s="14"/>
      <c r="AK790" s="14">
        <f t="shared" si="173"/>
        <v>0</v>
      </c>
      <c r="AL790" s="14">
        <f t="shared" si="174"/>
        <v>0</v>
      </c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</row>
    <row r="791" spans="2:61" s="139" customFormat="1" ht="13.8" outlineLevel="1">
      <c r="B791" s="967" t="s">
        <v>2210</v>
      </c>
      <c r="C791" s="971" t="s">
        <v>2366</v>
      </c>
      <c r="D791" s="558" t="s">
        <v>343</v>
      </c>
      <c r="E791" s="967" t="s">
        <v>2521</v>
      </c>
      <c r="F791" s="1320">
        <v>44704</v>
      </c>
      <c r="G791" s="10" t="s">
        <v>8</v>
      </c>
      <c r="H791" s="361" t="s">
        <v>717</v>
      </c>
      <c r="I791" s="155">
        <f t="shared" si="171"/>
        <v>130</v>
      </c>
      <c r="J791" s="608">
        <v>5</v>
      </c>
      <c r="K791" s="608">
        <v>125</v>
      </c>
      <c r="L791" s="391">
        <v>0</v>
      </c>
      <c r="M791" s="609" t="s">
        <v>268</v>
      </c>
      <c r="N791" s="609" t="s">
        <v>268</v>
      </c>
      <c r="O791" s="609" t="s">
        <v>269</v>
      </c>
      <c r="P791" s="610" t="s">
        <v>1034</v>
      </c>
      <c r="Q791" s="609" t="s">
        <v>269</v>
      </c>
      <c r="R791" s="609" t="s">
        <v>268</v>
      </c>
      <c r="S791" s="610" t="s">
        <v>268</v>
      </c>
      <c r="T791" s="918" t="s">
        <v>2440</v>
      </c>
      <c r="U791" s="14"/>
      <c r="V791" s="14">
        <f t="shared" si="168"/>
        <v>0</v>
      </c>
      <c r="W791" s="13"/>
      <c r="X791" s="123"/>
      <c r="Y791" s="14"/>
      <c r="Z791" s="14">
        <f t="shared" si="172"/>
        <v>0</v>
      </c>
      <c r="AB791" s="14"/>
      <c r="AC791" s="14">
        <f t="shared" si="169"/>
        <v>0</v>
      </c>
      <c r="AD791" s="14"/>
      <c r="AE791" s="14">
        <f t="shared" si="170"/>
        <v>0</v>
      </c>
      <c r="AF791" s="14"/>
      <c r="AG791" s="14"/>
      <c r="AH791" s="178">
        <v>0</v>
      </c>
      <c r="AI791" s="14">
        <f t="shared" si="175"/>
        <v>0</v>
      </c>
      <c r="AJ791" s="14"/>
      <c r="AK791" s="14">
        <f t="shared" si="173"/>
        <v>0</v>
      </c>
      <c r="AL791" s="14">
        <f t="shared" si="174"/>
        <v>0</v>
      </c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</row>
    <row r="792" spans="2:61" s="139" customFormat="1" ht="13.8" outlineLevel="1">
      <c r="B792" s="967"/>
      <c r="C792" s="971"/>
      <c r="D792" s="319" t="s">
        <v>426</v>
      </c>
      <c r="E792" s="967"/>
      <c r="F792" s="1320"/>
      <c r="G792" s="10" t="s">
        <v>8</v>
      </c>
      <c r="H792" s="361" t="s">
        <v>717</v>
      </c>
      <c r="I792" s="155">
        <f t="shared" si="171"/>
        <v>20.170000000000002</v>
      </c>
      <c r="J792" s="608">
        <v>10</v>
      </c>
      <c r="K792" s="608">
        <v>10.17</v>
      </c>
      <c r="L792" s="391">
        <v>0</v>
      </c>
      <c r="M792" s="609" t="s">
        <v>268</v>
      </c>
      <c r="N792" s="609" t="s">
        <v>268</v>
      </c>
      <c r="O792" s="609" t="s">
        <v>269</v>
      </c>
      <c r="P792" s="610" t="s">
        <v>1034</v>
      </c>
      <c r="Q792" s="609" t="s">
        <v>269</v>
      </c>
      <c r="R792" s="609" t="s">
        <v>268</v>
      </c>
      <c r="S792" s="610" t="s">
        <v>268</v>
      </c>
      <c r="T792" s="918"/>
      <c r="U792" s="14"/>
      <c r="V792" s="14">
        <f t="shared" si="168"/>
        <v>0</v>
      </c>
      <c r="W792" s="13"/>
      <c r="X792" s="123"/>
      <c r="Y792" s="14"/>
      <c r="Z792" s="14">
        <f t="shared" si="172"/>
        <v>0</v>
      </c>
      <c r="AB792" s="14"/>
      <c r="AC792" s="14">
        <f t="shared" si="169"/>
        <v>0</v>
      </c>
      <c r="AD792" s="14"/>
      <c r="AE792" s="14">
        <f t="shared" si="170"/>
        <v>0</v>
      </c>
      <c r="AF792" s="14"/>
      <c r="AG792" s="14"/>
      <c r="AH792" s="178">
        <v>0</v>
      </c>
      <c r="AI792" s="14">
        <f t="shared" si="175"/>
        <v>0</v>
      </c>
      <c r="AJ792" s="14"/>
      <c r="AK792" s="14">
        <f t="shared" si="173"/>
        <v>0</v>
      </c>
      <c r="AL792" s="14">
        <f t="shared" si="174"/>
        <v>0</v>
      </c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</row>
    <row r="793" spans="2:61" s="139" customFormat="1" ht="13.8" outlineLevel="1">
      <c r="B793" s="967"/>
      <c r="C793" s="971"/>
      <c r="D793" s="319" t="s">
        <v>427</v>
      </c>
      <c r="E793" s="967"/>
      <c r="F793" s="1320"/>
      <c r="G793" s="10" t="s">
        <v>8</v>
      </c>
      <c r="H793" s="361" t="s">
        <v>717</v>
      </c>
      <c r="I793" s="155">
        <f t="shared" si="171"/>
        <v>120</v>
      </c>
      <c r="J793" s="608">
        <v>60</v>
      </c>
      <c r="K793" s="608">
        <v>60</v>
      </c>
      <c r="L793" s="391">
        <v>0</v>
      </c>
      <c r="M793" s="609" t="s">
        <v>268</v>
      </c>
      <c r="N793" s="609" t="s">
        <v>268</v>
      </c>
      <c r="O793" s="609" t="s">
        <v>269</v>
      </c>
      <c r="P793" s="610" t="s">
        <v>1034</v>
      </c>
      <c r="Q793" s="609" t="s">
        <v>269</v>
      </c>
      <c r="R793" s="609" t="s">
        <v>268</v>
      </c>
      <c r="S793" s="610" t="s">
        <v>268</v>
      </c>
      <c r="T793" s="918"/>
      <c r="U793" s="14"/>
      <c r="V793" s="14">
        <f t="shared" si="168"/>
        <v>0</v>
      </c>
      <c r="W793" s="13"/>
      <c r="X793" s="123"/>
      <c r="Y793" s="14"/>
      <c r="Z793" s="14">
        <f t="shared" si="172"/>
        <v>0</v>
      </c>
      <c r="AB793" s="14"/>
      <c r="AC793" s="14">
        <f t="shared" si="169"/>
        <v>0</v>
      </c>
      <c r="AD793" s="14"/>
      <c r="AE793" s="14">
        <f t="shared" si="170"/>
        <v>0</v>
      </c>
      <c r="AF793" s="14"/>
      <c r="AG793" s="14"/>
      <c r="AH793" s="178">
        <v>0</v>
      </c>
      <c r="AI793" s="14">
        <f t="shared" si="175"/>
        <v>0</v>
      </c>
      <c r="AJ793" s="14"/>
      <c r="AK793" s="14">
        <f t="shared" si="173"/>
        <v>0</v>
      </c>
      <c r="AL793" s="14">
        <f t="shared" si="174"/>
        <v>0</v>
      </c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</row>
    <row r="794" spans="2:61" s="139" customFormat="1" ht="13.8" outlineLevel="1">
      <c r="B794" s="967"/>
      <c r="C794" s="971"/>
      <c r="D794" s="319" t="s">
        <v>428</v>
      </c>
      <c r="E794" s="967"/>
      <c r="F794" s="1320"/>
      <c r="G794" s="10" t="s">
        <v>8</v>
      </c>
      <c r="H794" s="361" t="s">
        <v>717</v>
      </c>
      <c r="I794" s="155">
        <f t="shared" si="171"/>
        <v>20</v>
      </c>
      <c r="J794" s="608">
        <v>10</v>
      </c>
      <c r="K794" s="608">
        <v>10</v>
      </c>
      <c r="L794" s="391">
        <v>0</v>
      </c>
      <c r="M794" s="609" t="s">
        <v>268</v>
      </c>
      <c r="N794" s="609" t="s">
        <v>268</v>
      </c>
      <c r="O794" s="609" t="s">
        <v>269</v>
      </c>
      <c r="P794" s="610" t="s">
        <v>1034</v>
      </c>
      <c r="Q794" s="609" t="s">
        <v>269</v>
      </c>
      <c r="R794" s="609" t="s">
        <v>268</v>
      </c>
      <c r="S794" s="610" t="s">
        <v>268</v>
      </c>
      <c r="T794" s="918"/>
      <c r="U794" s="14"/>
      <c r="V794" s="14">
        <f t="shared" si="168"/>
        <v>0</v>
      </c>
      <c r="W794" s="13"/>
      <c r="X794" s="123"/>
      <c r="Y794" s="14"/>
      <c r="Z794" s="14">
        <f t="shared" si="172"/>
        <v>0</v>
      </c>
      <c r="AB794" s="14"/>
      <c r="AC794" s="14">
        <f t="shared" si="169"/>
        <v>0</v>
      </c>
      <c r="AD794" s="14"/>
      <c r="AE794" s="14">
        <f t="shared" si="170"/>
        <v>0</v>
      </c>
      <c r="AF794" s="14"/>
      <c r="AG794" s="14"/>
      <c r="AH794" s="178">
        <v>0</v>
      </c>
      <c r="AI794" s="14">
        <f t="shared" si="175"/>
        <v>0</v>
      </c>
      <c r="AJ794" s="14"/>
      <c r="AK794" s="14">
        <f t="shared" si="173"/>
        <v>0</v>
      </c>
      <c r="AL794" s="14">
        <f t="shared" si="174"/>
        <v>0</v>
      </c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</row>
    <row r="795" spans="2:61" s="139" customFormat="1" ht="13.8" outlineLevel="1">
      <c r="B795" s="967"/>
      <c r="C795" s="971"/>
      <c r="D795" s="319" t="s">
        <v>429</v>
      </c>
      <c r="E795" s="967"/>
      <c r="F795" s="1320"/>
      <c r="G795" s="10" t="s">
        <v>8</v>
      </c>
      <c r="H795" s="361" t="s">
        <v>717</v>
      </c>
      <c r="I795" s="155">
        <f t="shared" si="171"/>
        <v>20</v>
      </c>
      <c r="J795" s="608">
        <v>10</v>
      </c>
      <c r="K795" s="608">
        <v>10</v>
      </c>
      <c r="L795" s="391">
        <v>0</v>
      </c>
      <c r="M795" s="609" t="s">
        <v>268</v>
      </c>
      <c r="N795" s="609" t="s">
        <v>268</v>
      </c>
      <c r="O795" s="609" t="s">
        <v>269</v>
      </c>
      <c r="P795" s="610" t="s">
        <v>1034</v>
      </c>
      <c r="Q795" s="609" t="s">
        <v>269</v>
      </c>
      <c r="R795" s="609" t="s">
        <v>268</v>
      </c>
      <c r="S795" s="610" t="s">
        <v>268</v>
      </c>
      <c r="T795" s="918"/>
      <c r="U795" s="14"/>
      <c r="V795" s="14">
        <f t="shared" si="168"/>
        <v>0</v>
      </c>
      <c r="W795" s="13"/>
      <c r="X795" s="123"/>
      <c r="Y795" s="14"/>
      <c r="Z795" s="14">
        <f t="shared" si="172"/>
        <v>0</v>
      </c>
      <c r="AB795" s="14"/>
      <c r="AC795" s="14">
        <f t="shared" si="169"/>
        <v>0</v>
      </c>
      <c r="AD795" s="14"/>
      <c r="AE795" s="14">
        <f t="shared" si="170"/>
        <v>0</v>
      </c>
      <c r="AF795" s="14"/>
      <c r="AG795" s="14"/>
      <c r="AH795" s="178">
        <v>0</v>
      </c>
      <c r="AI795" s="14">
        <f t="shared" si="175"/>
        <v>0</v>
      </c>
      <c r="AJ795" s="14"/>
      <c r="AK795" s="14">
        <f t="shared" si="173"/>
        <v>0</v>
      </c>
      <c r="AL795" s="14">
        <f t="shared" si="174"/>
        <v>0</v>
      </c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</row>
    <row r="796" spans="2:61" s="139" customFormat="1" ht="23.55" customHeight="1" outlineLevel="1">
      <c r="B796" s="976" t="s">
        <v>2211</v>
      </c>
      <c r="C796" s="984" t="s">
        <v>520</v>
      </c>
      <c r="D796" s="552" t="s">
        <v>343</v>
      </c>
      <c r="E796" s="976" t="s">
        <v>2521</v>
      </c>
      <c r="F796" s="983">
        <v>44704</v>
      </c>
      <c r="G796" s="10" t="s">
        <v>8</v>
      </c>
      <c r="H796" s="361" t="s">
        <v>716</v>
      </c>
      <c r="I796" s="155">
        <f t="shared" si="171"/>
        <v>140</v>
      </c>
      <c r="J796" s="608">
        <v>10</v>
      </c>
      <c r="K796" s="608">
        <v>130</v>
      </c>
      <c r="L796" s="391">
        <v>0</v>
      </c>
      <c r="M796" s="606" t="s">
        <v>267</v>
      </c>
      <c r="N796" s="606" t="s">
        <v>268</v>
      </c>
      <c r="O796" s="606" t="s">
        <v>269</v>
      </c>
      <c r="P796" s="606" t="s">
        <v>268</v>
      </c>
      <c r="Q796" s="606" t="s">
        <v>269</v>
      </c>
      <c r="R796" s="606" t="s">
        <v>268</v>
      </c>
      <c r="S796" s="606" t="s">
        <v>268</v>
      </c>
      <c r="T796" s="900" t="s">
        <v>2437</v>
      </c>
      <c r="U796" s="14"/>
      <c r="V796" s="14">
        <f t="shared" si="168"/>
        <v>0</v>
      </c>
      <c r="W796" s="13"/>
      <c r="X796" s="123"/>
      <c r="Y796" s="14"/>
      <c r="Z796" s="14">
        <f t="shared" si="172"/>
        <v>0</v>
      </c>
      <c r="AB796" s="14"/>
      <c r="AC796" s="14">
        <f t="shared" si="169"/>
        <v>0</v>
      </c>
      <c r="AD796" s="14"/>
      <c r="AE796" s="14">
        <f t="shared" si="170"/>
        <v>0</v>
      </c>
      <c r="AF796" s="14"/>
      <c r="AG796" s="14"/>
      <c r="AH796" s="178">
        <v>0</v>
      </c>
      <c r="AI796" s="14">
        <f t="shared" si="175"/>
        <v>0</v>
      </c>
      <c r="AJ796" s="14"/>
      <c r="AK796" s="14">
        <f t="shared" si="173"/>
        <v>0</v>
      </c>
      <c r="AL796" s="14">
        <f t="shared" si="174"/>
        <v>0</v>
      </c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</row>
    <row r="797" spans="2:61" s="139" customFormat="1" ht="34.5" customHeight="1" outlineLevel="1">
      <c r="B797" s="976"/>
      <c r="C797" s="984"/>
      <c r="D797" s="552" t="s">
        <v>461</v>
      </c>
      <c r="E797" s="976"/>
      <c r="F797" s="983"/>
      <c r="G797" s="10" t="s">
        <v>8</v>
      </c>
      <c r="H797" s="361" t="s">
        <v>716</v>
      </c>
      <c r="I797" s="155">
        <f t="shared" si="171"/>
        <v>20</v>
      </c>
      <c r="J797" s="608">
        <v>10</v>
      </c>
      <c r="K797" s="608">
        <v>10</v>
      </c>
      <c r="L797" s="391">
        <v>0</v>
      </c>
      <c r="M797" s="606" t="s">
        <v>268</v>
      </c>
      <c r="N797" s="606" t="s">
        <v>268</v>
      </c>
      <c r="O797" s="606" t="s">
        <v>269</v>
      </c>
      <c r="P797" s="606" t="s">
        <v>268</v>
      </c>
      <c r="Q797" s="606" t="s">
        <v>269</v>
      </c>
      <c r="R797" s="606" t="s">
        <v>268</v>
      </c>
      <c r="S797" s="606" t="s">
        <v>268</v>
      </c>
      <c r="T797" s="900"/>
      <c r="U797" s="14"/>
      <c r="V797" s="14">
        <f t="shared" si="168"/>
        <v>0</v>
      </c>
      <c r="W797" s="13"/>
      <c r="X797" s="123"/>
      <c r="Y797" s="14"/>
      <c r="Z797" s="14">
        <f t="shared" si="172"/>
        <v>0</v>
      </c>
      <c r="AB797" s="14"/>
      <c r="AC797" s="14">
        <f t="shared" si="169"/>
        <v>0</v>
      </c>
      <c r="AD797" s="14"/>
      <c r="AE797" s="14">
        <f t="shared" si="170"/>
        <v>0</v>
      </c>
      <c r="AF797" s="14"/>
      <c r="AG797" s="14"/>
      <c r="AH797" s="178">
        <v>0</v>
      </c>
      <c r="AI797" s="14">
        <f t="shared" si="175"/>
        <v>0</v>
      </c>
      <c r="AJ797" s="14"/>
      <c r="AK797" s="14">
        <f t="shared" si="173"/>
        <v>0</v>
      </c>
      <c r="AL797" s="14">
        <f t="shared" si="174"/>
        <v>0</v>
      </c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</row>
    <row r="798" spans="2:61" s="139" customFormat="1" ht="34.5" customHeight="1" outlineLevel="1">
      <c r="B798" s="976"/>
      <c r="C798" s="984"/>
      <c r="D798" s="552" t="s">
        <v>2367</v>
      </c>
      <c r="E798" s="976"/>
      <c r="F798" s="983"/>
      <c r="G798" s="10" t="s">
        <v>8</v>
      </c>
      <c r="H798" s="361" t="s">
        <v>716</v>
      </c>
      <c r="I798" s="155">
        <f t="shared" si="171"/>
        <v>120</v>
      </c>
      <c r="J798" s="608">
        <v>60</v>
      </c>
      <c r="K798" s="608">
        <v>60</v>
      </c>
      <c r="L798" s="391">
        <v>0</v>
      </c>
      <c r="M798" s="607" t="s">
        <v>268</v>
      </c>
      <c r="N798" s="607" t="s">
        <v>268</v>
      </c>
      <c r="O798" s="607" t="s">
        <v>269</v>
      </c>
      <c r="P798" s="607" t="s">
        <v>268</v>
      </c>
      <c r="Q798" s="607" t="s">
        <v>269</v>
      </c>
      <c r="R798" s="607" t="s">
        <v>268</v>
      </c>
      <c r="S798" s="607" t="s">
        <v>268</v>
      </c>
      <c r="T798" s="900"/>
      <c r="U798" s="14"/>
      <c r="V798" s="14">
        <f t="shared" si="168"/>
        <v>0</v>
      </c>
      <c r="W798" s="13"/>
      <c r="X798" s="123"/>
      <c r="Y798" s="14"/>
      <c r="Z798" s="14">
        <f t="shared" si="172"/>
        <v>0</v>
      </c>
      <c r="AB798" s="14"/>
      <c r="AC798" s="14">
        <f t="shared" si="169"/>
        <v>0</v>
      </c>
      <c r="AD798" s="14"/>
      <c r="AE798" s="14">
        <f t="shared" si="170"/>
        <v>0</v>
      </c>
      <c r="AF798" s="14"/>
      <c r="AG798" s="14"/>
      <c r="AH798" s="178">
        <v>0</v>
      </c>
      <c r="AI798" s="14">
        <f t="shared" si="175"/>
        <v>0</v>
      </c>
      <c r="AJ798" s="14"/>
      <c r="AK798" s="14">
        <f t="shared" si="173"/>
        <v>0</v>
      </c>
      <c r="AL798" s="14">
        <f t="shared" si="174"/>
        <v>0</v>
      </c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</row>
    <row r="799" spans="2:61" s="139" customFormat="1" ht="34.5" customHeight="1" outlineLevel="1">
      <c r="B799" s="976" t="s">
        <v>2212</v>
      </c>
      <c r="C799" s="984" t="s">
        <v>2368</v>
      </c>
      <c r="D799" s="552" t="s">
        <v>343</v>
      </c>
      <c r="E799" s="976" t="s">
        <v>2521</v>
      </c>
      <c r="F799" s="983">
        <v>44704</v>
      </c>
      <c r="G799" s="10" t="s">
        <v>8</v>
      </c>
      <c r="H799" s="361" t="s">
        <v>717</v>
      </c>
      <c r="I799" s="155">
        <f t="shared" si="171"/>
        <v>140</v>
      </c>
      <c r="J799" s="608">
        <v>10</v>
      </c>
      <c r="K799" s="608">
        <v>130</v>
      </c>
      <c r="L799" s="391">
        <v>0</v>
      </c>
      <c r="M799" s="607" t="s">
        <v>268</v>
      </c>
      <c r="N799" s="607" t="s">
        <v>268</v>
      </c>
      <c r="O799" s="607" t="s">
        <v>269</v>
      </c>
      <c r="P799" s="607" t="s">
        <v>268</v>
      </c>
      <c r="Q799" s="607" t="s">
        <v>269</v>
      </c>
      <c r="R799" s="607" t="s">
        <v>268</v>
      </c>
      <c r="S799" s="607" t="s">
        <v>268</v>
      </c>
      <c r="T799" s="900" t="s">
        <v>2437</v>
      </c>
      <c r="U799" s="14"/>
      <c r="V799" s="14">
        <f t="shared" si="168"/>
        <v>0</v>
      </c>
      <c r="W799" s="13"/>
      <c r="X799" s="123"/>
      <c r="Y799" s="14"/>
      <c r="Z799" s="14">
        <f t="shared" si="172"/>
        <v>0</v>
      </c>
      <c r="AB799" s="14"/>
      <c r="AC799" s="14">
        <f t="shared" si="169"/>
        <v>0</v>
      </c>
      <c r="AD799" s="14"/>
      <c r="AE799" s="14">
        <f t="shared" si="170"/>
        <v>0</v>
      </c>
      <c r="AF799" s="14"/>
      <c r="AG799" s="14"/>
      <c r="AH799" s="178">
        <v>0</v>
      </c>
      <c r="AI799" s="14">
        <f t="shared" ref="AI799:AI806" si="176">IFERROR(COUNTIF(AM799:BL799, "S")*J799*AH799,0)</f>
        <v>0</v>
      </c>
      <c r="AJ799" s="14"/>
      <c r="AK799" s="14">
        <f t="shared" si="173"/>
        <v>0</v>
      </c>
      <c r="AL799" s="14">
        <f t="shared" si="174"/>
        <v>0</v>
      </c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</row>
    <row r="800" spans="2:61" s="139" customFormat="1" ht="34.5" customHeight="1" outlineLevel="1">
      <c r="B800" s="976"/>
      <c r="C800" s="984"/>
      <c r="D800" s="552" t="s">
        <v>2367</v>
      </c>
      <c r="E800" s="976"/>
      <c r="F800" s="983"/>
      <c r="G800" s="10" t="s">
        <v>8</v>
      </c>
      <c r="H800" s="361" t="s">
        <v>717</v>
      </c>
      <c r="I800" s="155">
        <f t="shared" si="171"/>
        <v>240</v>
      </c>
      <c r="J800" s="608">
        <v>120</v>
      </c>
      <c r="K800" s="608">
        <v>120</v>
      </c>
      <c r="L800" s="391">
        <v>0</v>
      </c>
      <c r="M800" s="607" t="s">
        <v>268</v>
      </c>
      <c r="N800" s="607" t="s">
        <v>268</v>
      </c>
      <c r="O800" s="607" t="s">
        <v>269</v>
      </c>
      <c r="P800" s="607" t="s">
        <v>268</v>
      </c>
      <c r="Q800" s="607" t="s">
        <v>269</v>
      </c>
      <c r="R800" s="607" t="s">
        <v>268</v>
      </c>
      <c r="S800" s="607" t="s">
        <v>268</v>
      </c>
      <c r="T800" s="900"/>
      <c r="U800" s="14"/>
      <c r="V800" s="14">
        <f t="shared" si="168"/>
        <v>0</v>
      </c>
      <c r="W800" s="13"/>
      <c r="X800" s="123"/>
      <c r="Y800" s="14"/>
      <c r="Z800" s="14">
        <f t="shared" si="172"/>
        <v>0</v>
      </c>
      <c r="AB800" s="14"/>
      <c r="AC800" s="14">
        <f t="shared" si="169"/>
        <v>0</v>
      </c>
      <c r="AD800" s="14"/>
      <c r="AE800" s="14">
        <f t="shared" si="170"/>
        <v>0</v>
      </c>
      <c r="AF800" s="14"/>
      <c r="AG800" s="14"/>
      <c r="AH800" s="178">
        <v>0</v>
      </c>
      <c r="AI800" s="14">
        <f t="shared" si="176"/>
        <v>0</v>
      </c>
      <c r="AJ800" s="14"/>
      <c r="AK800" s="14">
        <f t="shared" si="173"/>
        <v>0</v>
      </c>
      <c r="AL800" s="14">
        <f t="shared" si="174"/>
        <v>0</v>
      </c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</row>
    <row r="801" spans="2:61" s="139" customFormat="1" ht="13.8" outlineLevel="1">
      <c r="B801" s="986" t="s">
        <v>2213</v>
      </c>
      <c r="C801" s="978" t="s">
        <v>2369</v>
      </c>
      <c r="D801" s="552" t="s">
        <v>343</v>
      </c>
      <c r="E801" s="986" t="s">
        <v>2521</v>
      </c>
      <c r="F801" s="1321">
        <v>44704</v>
      </c>
      <c r="G801" s="10" t="s">
        <v>8</v>
      </c>
      <c r="H801" s="361" t="s">
        <v>716</v>
      </c>
      <c r="I801" s="155">
        <f t="shared" si="171"/>
        <v>140</v>
      </c>
      <c r="J801" s="608">
        <v>10</v>
      </c>
      <c r="K801" s="608">
        <v>130</v>
      </c>
      <c r="L801" s="391">
        <v>0</v>
      </c>
      <c r="M801" s="607" t="s">
        <v>267</v>
      </c>
      <c r="N801" s="607" t="s">
        <v>268</v>
      </c>
      <c r="O801" s="607" t="s">
        <v>269</v>
      </c>
      <c r="P801" s="607" t="s">
        <v>268</v>
      </c>
      <c r="Q801" s="607" t="s">
        <v>269</v>
      </c>
      <c r="R801" s="607" t="s">
        <v>268</v>
      </c>
      <c r="S801" s="607" t="s">
        <v>268</v>
      </c>
      <c r="T801" s="900" t="s">
        <v>2437</v>
      </c>
      <c r="U801" s="14"/>
      <c r="V801" s="14">
        <f t="shared" si="168"/>
        <v>0</v>
      </c>
      <c r="W801" s="13"/>
      <c r="X801" s="123"/>
      <c r="Y801" s="14"/>
      <c r="Z801" s="14">
        <f t="shared" si="172"/>
        <v>0</v>
      </c>
      <c r="AB801" s="14"/>
      <c r="AC801" s="14">
        <f t="shared" si="169"/>
        <v>0</v>
      </c>
      <c r="AD801" s="14"/>
      <c r="AE801" s="14">
        <f t="shared" si="170"/>
        <v>0</v>
      </c>
      <c r="AF801" s="14"/>
      <c r="AG801" s="14"/>
      <c r="AH801" s="178">
        <v>0</v>
      </c>
      <c r="AI801" s="14">
        <f t="shared" si="176"/>
        <v>0</v>
      </c>
      <c r="AJ801" s="14"/>
      <c r="AK801" s="14">
        <f t="shared" si="173"/>
        <v>0</v>
      </c>
      <c r="AL801" s="14">
        <f t="shared" si="174"/>
        <v>0</v>
      </c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</row>
    <row r="802" spans="2:61" s="139" customFormat="1" ht="13.8" outlineLevel="1">
      <c r="B802" s="987"/>
      <c r="C802" s="985"/>
      <c r="D802" s="552" t="s">
        <v>2370</v>
      </c>
      <c r="E802" s="987"/>
      <c r="F802" s="1322"/>
      <c r="G802" s="10" t="s">
        <v>8</v>
      </c>
      <c r="H802" s="361" t="s">
        <v>716</v>
      </c>
      <c r="I802" s="155">
        <f t="shared" si="171"/>
        <v>140</v>
      </c>
      <c r="J802" s="608">
        <v>70</v>
      </c>
      <c r="K802" s="608">
        <v>70</v>
      </c>
      <c r="L802" s="392">
        <v>0</v>
      </c>
      <c r="M802" s="607" t="s">
        <v>268</v>
      </c>
      <c r="N802" s="607" t="s">
        <v>268</v>
      </c>
      <c r="O802" s="607" t="s">
        <v>269</v>
      </c>
      <c r="P802" s="607" t="s">
        <v>268</v>
      </c>
      <c r="Q802" s="607" t="s">
        <v>269</v>
      </c>
      <c r="R802" s="607" t="s">
        <v>268</v>
      </c>
      <c r="S802" s="607" t="s">
        <v>268</v>
      </c>
      <c r="T802" s="900"/>
      <c r="U802" s="14"/>
      <c r="V802" s="14">
        <f t="shared" si="168"/>
        <v>0</v>
      </c>
      <c r="W802" s="13"/>
      <c r="X802" s="123"/>
      <c r="Y802" s="14"/>
      <c r="Z802" s="14">
        <f t="shared" si="172"/>
        <v>0</v>
      </c>
      <c r="AB802" s="14"/>
      <c r="AC802" s="14">
        <f t="shared" si="169"/>
        <v>0</v>
      </c>
      <c r="AD802" s="14"/>
      <c r="AE802" s="14">
        <f t="shared" si="170"/>
        <v>0</v>
      </c>
      <c r="AF802" s="14"/>
      <c r="AG802" s="14"/>
      <c r="AH802" s="178">
        <v>0</v>
      </c>
      <c r="AI802" s="14">
        <f t="shared" si="176"/>
        <v>0</v>
      </c>
      <c r="AJ802" s="14"/>
      <c r="AK802" s="14">
        <f t="shared" si="173"/>
        <v>0</v>
      </c>
      <c r="AL802" s="14">
        <f t="shared" si="174"/>
        <v>0</v>
      </c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</row>
    <row r="803" spans="2:61" s="139" customFormat="1" ht="13.8" outlineLevel="1">
      <c r="B803" s="986" t="s">
        <v>2214</v>
      </c>
      <c r="C803" s="978" t="s">
        <v>2371</v>
      </c>
      <c r="D803" s="552" t="s">
        <v>343</v>
      </c>
      <c r="E803" s="986" t="s">
        <v>2521</v>
      </c>
      <c r="F803" s="1321">
        <v>44704</v>
      </c>
      <c r="G803" s="10" t="s">
        <v>8</v>
      </c>
      <c r="H803" s="361" t="s">
        <v>716</v>
      </c>
      <c r="I803" s="155">
        <f t="shared" si="171"/>
        <v>140</v>
      </c>
      <c r="J803" s="237">
        <v>10</v>
      </c>
      <c r="K803" s="237">
        <v>130</v>
      </c>
      <c r="L803" s="392">
        <v>0</v>
      </c>
      <c r="M803" s="607" t="s">
        <v>267</v>
      </c>
      <c r="N803" s="607" t="s">
        <v>268</v>
      </c>
      <c r="O803" s="607" t="s">
        <v>269</v>
      </c>
      <c r="P803" s="607" t="s">
        <v>268</v>
      </c>
      <c r="Q803" s="607" t="s">
        <v>269</v>
      </c>
      <c r="R803" s="607" t="s">
        <v>268</v>
      </c>
      <c r="S803" s="607" t="s">
        <v>268</v>
      </c>
      <c r="T803" s="900" t="s">
        <v>2436</v>
      </c>
      <c r="U803" s="14"/>
      <c r="V803" s="14">
        <f t="shared" si="168"/>
        <v>0</v>
      </c>
      <c r="W803" s="13"/>
      <c r="X803" s="123"/>
      <c r="Y803" s="14"/>
      <c r="Z803" s="14">
        <f t="shared" si="172"/>
        <v>0</v>
      </c>
      <c r="AB803" s="14"/>
      <c r="AC803" s="14">
        <f t="shared" si="169"/>
        <v>0</v>
      </c>
      <c r="AD803" s="14"/>
      <c r="AE803" s="14">
        <f t="shared" si="170"/>
        <v>0</v>
      </c>
      <c r="AF803" s="14"/>
      <c r="AG803" s="14"/>
      <c r="AH803" s="178">
        <v>0</v>
      </c>
      <c r="AI803" s="14">
        <f t="shared" si="176"/>
        <v>0</v>
      </c>
      <c r="AJ803" s="14"/>
      <c r="AK803" s="14">
        <f t="shared" si="173"/>
        <v>0</v>
      </c>
      <c r="AL803" s="14">
        <f t="shared" si="174"/>
        <v>0</v>
      </c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</row>
    <row r="804" spans="2:61" s="139" customFormat="1" ht="13.8" outlineLevel="1">
      <c r="B804" s="988"/>
      <c r="C804" s="979"/>
      <c r="D804" s="555" t="s">
        <v>2372</v>
      </c>
      <c r="E804" s="988"/>
      <c r="F804" s="1323"/>
      <c r="G804" s="10" t="s">
        <v>8</v>
      </c>
      <c r="H804" s="361" t="s">
        <v>716</v>
      </c>
      <c r="I804" s="155">
        <f t="shared" si="171"/>
        <v>320</v>
      </c>
      <c r="J804" s="613">
        <v>160</v>
      </c>
      <c r="K804" s="613">
        <v>160</v>
      </c>
      <c r="L804" s="392">
        <v>0</v>
      </c>
      <c r="M804" s="607" t="s">
        <v>268</v>
      </c>
      <c r="N804" s="607" t="s">
        <v>268</v>
      </c>
      <c r="O804" s="607" t="s">
        <v>269</v>
      </c>
      <c r="P804" s="607" t="s">
        <v>268</v>
      </c>
      <c r="Q804" s="607" t="s">
        <v>269</v>
      </c>
      <c r="R804" s="607" t="s">
        <v>268</v>
      </c>
      <c r="S804" s="607" t="s">
        <v>268</v>
      </c>
      <c r="T804" s="900"/>
      <c r="U804" s="14"/>
      <c r="V804" s="14">
        <f t="shared" si="168"/>
        <v>0</v>
      </c>
      <c r="W804" s="13"/>
      <c r="X804" s="123"/>
      <c r="Y804" s="14"/>
      <c r="Z804" s="14">
        <f t="shared" si="172"/>
        <v>0</v>
      </c>
      <c r="AB804" s="14"/>
      <c r="AC804" s="14">
        <f t="shared" si="169"/>
        <v>0</v>
      </c>
      <c r="AD804" s="14"/>
      <c r="AE804" s="14">
        <f t="shared" si="170"/>
        <v>0</v>
      </c>
      <c r="AF804" s="14"/>
      <c r="AG804" s="14"/>
      <c r="AH804" s="178">
        <v>0</v>
      </c>
      <c r="AI804" s="14">
        <f t="shared" si="176"/>
        <v>0</v>
      </c>
      <c r="AJ804" s="14"/>
      <c r="AK804" s="14">
        <f t="shared" si="173"/>
        <v>0</v>
      </c>
      <c r="AL804" s="14">
        <f t="shared" si="174"/>
        <v>0</v>
      </c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</row>
    <row r="805" spans="2:61" s="139" customFormat="1" ht="13.8" outlineLevel="1">
      <c r="B805" s="904" t="s">
        <v>2215</v>
      </c>
      <c r="C805" s="907" t="s">
        <v>2373</v>
      </c>
      <c r="D805" s="559" t="s">
        <v>317</v>
      </c>
      <c r="E805" s="904" t="s">
        <v>2521</v>
      </c>
      <c r="F805" s="910">
        <v>44704</v>
      </c>
      <c r="G805" s="10" t="s">
        <v>8</v>
      </c>
      <c r="H805" s="365" t="s">
        <v>1036</v>
      </c>
      <c r="I805" s="155">
        <f t="shared" si="171"/>
        <v>10</v>
      </c>
      <c r="J805" s="237">
        <v>5</v>
      </c>
      <c r="K805" s="237">
        <v>5</v>
      </c>
      <c r="L805" s="392">
        <v>0</v>
      </c>
      <c r="M805" s="596" t="s">
        <v>268</v>
      </c>
      <c r="N805" s="596" t="s">
        <v>268</v>
      </c>
      <c r="O805" s="596" t="s">
        <v>268</v>
      </c>
      <c r="P805" s="596" t="s">
        <v>268</v>
      </c>
      <c r="Q805" s="596" t="s">
        <v>268</v>
      </c>
      <c r="R805" s="600" t="s">
        <v>268</v>
      </c>
      <c r="S805" s="600" t="s">
        <v>268</v>
      </c>
      <c r="T805" s="913" t="s">
        <v>1121</v>
      </c>
      <c r="U805" s="14"/>
      <c r="V805" s="14">
        <f t="shared" si="168"/>
        <v>0</v>
      </c>
      <c r="W805" s="13"/>
      <c r="X805" s="123"/>
      <c r="Y805" s="14"/>
      <c r="Z805" s="14">
        <f t="shared" si="172"/>
        <v>0</v>
      </c>
      <c r="AB805" s="14"/>
      <c r="AC805" s="14">
        <f t="shared" si="169"/>
        <v>0</v>
      </c>
      <c r="AD805" s="14"/>
      <c r="AE805" s="14">
        <f t="shared" si="170"/>
        <v>0</v>
      </c>
      <c r="AF805" s="14"/>
      <c r="AG805" s="14"/>
      <c r="AH805" s="178">
        <v>0</v>
      </c>
      <c r="AI805" s="14">
        <f t="shared" si="176"/>
        <v>0</v>
      </c>
      <c r="AJ805" s="14"/>
      <c r="AK805" s="14">
        <f t="shared" si="173"/>
        <v>0</v>
      </c>
      <c r="AL805" s="14">
        <f t="shared" si="174"/>
        <v>0</v>
      </c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</row>
    <row r="806" spans="2:61" s="139" customFormat="1" ht="13.8" outlineLevel="1">
      <c r="B806" s="905"/>
      <c r="C806" s="908"/>
      <c r="D806" s="559" t="s">
        <v>2374</v>
      </c>
      <c r="E806" s="905"/>
      <c r="F806" s="911"/>
      <c r="G806" s="10" t="s">
        <v>8</v>
      </c>
      <c r="H806" s="365" t="s">
        <v>1036</v>
      </c>
      <c r="I806" s="155">
        <f t="shared" si="171"/>
        <v>30</v>
      </c>
      <c r="J806" s="237">
        <v>15</v>
      </c>
      <c r="K806" s="237">
        <v>15</v>
      </c>
      <c r="L806" s="392">
        <v>0</v>
      </c>
      <c r="M806" s="596" t="s">
        <v>268</v>
      </c>
      <c r="N806" s="596" t="s">
        <v>268</v>
      </c>
      <c r="O806" s="596" t="s">
        <v>268</v>
      </c>
      <c r="P806" s="596" t="s">
        <v>268</v>
      </c>
      <c r="Q806" s="596" t="s">
        <v>268</v>
      </c>
      <c r="R806" s="600" t="s">
        <v>268</v>
      </c>
      <c r="S806" s="600" t="s">
        <v>268</v>
      </c>
      <c r="T806" s="914"/>
      <c r="U806" s="14"/>
      <c r="V806" s="14">
        <f t="shared" ref="V806:V870" si="177">SUMIF(U806,"Y",J806)</f>
        <v>0</v>
      </c>
      <c r="W806" s="13"/>
      <c r="X806" s="123"/>
      <c r="Y806" s="14"/>
      <c r="Z806" s="14">
        <f t="shared" si="172"/>
        <v>0</v>
      </c>
      <c r="AB806" s="14"/>
      <c r="AC806" s="14">
        <f t="shared" ref="AC806:AC870" si="178">SUMIF(AB806,"Y",L806)*AK806</f>
        <v>0</v>
      </c>
      <c r="AD806" s="14"/>
      <c r="AE806" s="14">
        <f t="shared" ref="AE806:AE873" si="179">COUNTIF(AM806:AV806,"L")*J806</f>
        <v>0</v>
      </c>
      <c r="AF806" s="14"/>
      <c r="AG806" s="14"/>
      <c r="AH806" s="178">
        <v>0</v>
      </c>
      <c r="AI806" s="14">
        <f t="shared" si="176"/>
        <v>0</v>
      </c>
      <c r="AJ806" s="14"/>
      <c r="AK806" s="14">
        <f t="shared" si="173"/>
        <v>0</v>
      </c>
      <c r="AL806" s="14">
        <f t="shared" si="174"/>
        <v>0</v>
      </c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</row>
    <row r="807" spans="2:61" s="139" customFormat="1" ht="13.8" outlineLevel="1">
      <c r="B807" s="905"/>
      <c r="C807" s="908"/>
      <c r="D807" s="559" t="s">
        <v>2375</v>
      </c>
      <c r="E807" s="905"/>
      <c r="F807" s="911"/>
      <c r="G807" s="10" t="s">
        <v>8</v>
      </c>
      <c r="H807" s="365" t="s">
        <v>1036</v>
      </c>
      <c r="I807" s="155">
        <f t="shared" si="171"/>
        <v>30</v>
      </c>
      <c r="J807" s="237">
        <v>15</v>
      </c>
      <c r="K807" s="237">
        <v>15</v>
      </c>
      <c r="L807" s="392">
        <v>0</v>
      </c>
      <c r="M807" s="600" t="s">
        <v>268</v>
      </c>
      <c r="N807" s="600" t="s">
        <v>268</v>
      </c>
      <c r="O807" s="596" t="s">
        <v>268</v>
      </c>
      <c r="P807" s="596" t="s">
        <v>268</v>
      </c>
      <c r="Q807" s="596" t="s">
        <v>268</v>
      </c>
      <c r="R807" s="600" t="s">
        <v>268</v>
      </c>
      <c r="S807" s="600" t="s">
        <v>268</v>
      </c>
      <c r="T807" s="914"/>
      <c r="U807" s="14"/>
      <c r="V807" s="14">
        <f t="shared" si="177"/>
        <v>0</v>
      </c>
      <c r="W807" s="13"/>
      <c r="X807" s="123"/>
      <c r="Y807" s="14"/>
      <c r="Z807" s="14">
        <f t="shared" si="172"/>
        <v>0</v>
      </c>
      <c r="AB807" s="14"/>
      <c r="AC807" s="14">
        <f t="shared" si="178"/>
        <v>0</v>
      </c>
      <c r="AD807" s="14"/>
      <c r="AE807" s="14">
        <f t="shared" si="179"/>
        <v>0</v>
      </c>
      <c r="AF807" s="14"/>
      <c r="AG807" s="14"/>
      <c r="AH807" s="178">
        <v>0</v>
      </c>
      <c r="AI807" s="14">
        <f t="shared" ref="AI807:AI814" si="180">IFERROR(COUNTIF(AM807:BL807,"S")*J807*AH807,0)</f>
        <v>0</v>
      </c>
      <c r="AJ807" s="14"/>
      <c r="AK807" s="14">
        <f t="shared" si="173"/>
        <v>0</v>
      </c>
      <c r="AL807" s="14">
        <f t="shared" si="174"/>
        <v>0</v>
      </c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</row>
    <row r="808" spans="2:61" s="139" customFormat="1" ht="13.8" outlineLevel="1">
      <c r="B808" s="905"/>
      <c r="C808" s="908"/>
      <c r="D808" s="559" t="s">
        <v>2376</v>
      </c>
      <c r="E808" s="905"/>
      <c r="F808" s="911"/>
      <c r="G808" s="10" t="s">
        <v>8</v>
      </c>
      <c r="H808" s="365" t="s">
        <v>1036</v>
      </c>
      <c r="I808" s="155">
        <f t="shared" si="171"/>
        <v>20</v>
      </c>
      <c r="J808" s="237">
        <v>10</v>
      </c>
      <c r="K808" s="237">
        <v>10</v>
      </c>
      <c r="L808" s="391">
        <v>0</v>
      </c>
      <c r="M808" s="600" t="s">
        <v>268</v>
      </c>
      <c r="N808" s="600" t="s">
        <v>268</v>
      </c>
      <c r="O808" s="596" t="s">
        <v>268</v>
      </c>
      <c r="P808" s="596" t="s">
        <v>268</v>
      </c>
      <c r="Q808" s="596" t="s">
        <v>268</v>
      </c>
      <c r="R808" s="600" t="s">
        <v>268</v>
      </c>
      <c r="S808" s="600" t="s">
        <v>268</v>
      </c>
      <c r="T808" s="914"/>
      <c r="U808" s="14"/>
      <c r="V808" s="14">
        <f t="shared" si="177"/>
        <v>0</v>
      </c>
      <c r="W808" s="13"/>
      <c r="X808" s="123"/>
      <c r="Y808" s="14"/>
      <c r="Z808" s="14">
        <f t="shared" si="172"/>
        <v>0</v>
      </c>
      <c r="AB808" s="14"/>
      <c r="AC808" s="14">
        <f t="shared" si="178"/>
        <v>0</v>
      </c>
      <c r="AD808" s="14"/>
      <c r="AE808" s="14">
        <f t="shared" si="179"/>
        <v>0</v>
      </c>
      <c r="AF808" s="14"/>
      <c r="AG808" s="14"/>
      <c r="AH808" s="178">
        <v>0</v>
      </c>
      <c r="AI808" s="14">
        <f t="shared" si="180"/>
        <v>0</v>
      </c>
      <c r="AJ808" s="14"/>
      <c r="AK808" s="14">
        <f t="shared" si="173"/>
        <v>0</v>
      </c>
      <c r="AL808" s="14">
        <f t="shared" si="174"/>
        <v>0</v>
      </c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</row>
    <row r="809" spans="2:61" s="139" customFormat="1" ht="13.8" outlineLevel="1">
      <c r="B809" s="905"/>
      <c r="C809" s="908"/>
      <c r="D809" s="559" t="s">
        <v>2377</v>
      </c>
      <c r="E809" s="905"/>
      <c r="F809" s="911"/>
      <c r="G809" s="10" t="s">
        <v>8</v>
      </c>
      <c r="H809" s="365" t="s">
        <v>1036</v>
      </c>
      <c r="I809" s="155">
        <f t="shared" si="171"/>
        <v>80</v>
      </c>
      <c r="J809" s="237">
        <v>40</v>
      </c>
      <c r="K809" s="237">
        <v>40</v>
      </c>
      <c r="L809" s="391">
        <v>0</v>
      </c>
      <c r="M809" s="596" t="s">
        <v>268</v>
      </c>
      <c r="N809" s="596" t="s">
        <v>268</v>
      </c>
      <c r="O809" s="596" t="s">
        <v>268</v>
      </c>
      <c r="P809" s="596" t="s">
        <v>268</v>
      </c>
      <c r="Q809" s="596" t="s">
        <v>268</v>
      </c>
      <c r="R809" s="600" t="s">
        <v>268</v>
      </c>
      <c r="S809" s="600" t="s">
        <v>268</v>
      </c>
      <c r="T809" s="914"/>
      <c r="U809" s="14"/>
      <c r="V809" s="14">
        <f t="shared" si="177"/>
        <v>0</v>
      </c>
      <c r="W809" s="13"/>
      <c r="X809" s="123"/>
      <c r="Y809" s="14"/>
      <c r="Z809" s="14">
        <f t="shared" si="172"/>
        <v>0</v>
      </c>
      <c r="AB809" s="14"/>
      <c r="AC809" s="14">
        <f t="shared" si="178"/>
        <v>0</v>
      </c>
      <c r="AD809" s="14"/>
      <c r="AE809" s="14">
        <f t="shared" si="179"/>
        <v>0</v>
      </c>
      <c r="AF809" s="14"/>
      <c r="AG809" s="14"/>
      <c r="AH809" s="178">
        <v>0</v>
      </c>
      <c r="AI809" s="14">
        <f t="shared" si="180"/>
        <v>0</v>
      </c>
      <c r="AJ809" s="14"/>
      <c r="AK809" s="14">
        <f t="shared" si="173"/>
        <v>0</v>
      </c>
      <c r="AL809" s="14">
        <f t="shared" si="174"/>
        <v>0</v>
      </c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</row>
    <row r="810" spans="2:61" s="139" customFormat="1" ht="13.05" customHeight="1" outlineLevel="1">
      <c r="B810" s="906"/>
      <c r="C810" s="909"/>
      <c r="D810" s="559" t="s">
        <v>2378</v>
      </c>
      <c r="E810" s="906"/>
      <c r="F810" s="912"/>
      <c r="G810" s="10" t="s">
        <v>8</v>
      </c>
      <c r="H810" s="365" t="s">
        <v>1036</v>
      </c>
      <c r="I810" s="155">
        <f t="shared" si="171"/>
        <v>60</v>
      </c>
      <c r="J810" s="237">
        <v>30</v>
      </c>
      <c r="K810" s="237">
        <v>30</v>
      </c>
      <c r="L810" s="391">
        <v>0</v>
      </c>
      <c r="M810" s="596" t="s">
        <v>268</v>
      </c>
      <c r="N810" s="596" t="s">
        <v>268</v>
      </c>
      <c r="O810" s="596" t="s">
        <v>268</v>
      </c>
      <c r="P810" s="596" t="s">
        <v>268</v>
      </c>
      <c r="Q810" s="596" t="s">
        <v>268</v>
      </c>
      <c r="R810" s="596" t="s">
        <v>268</v>
      </c>
      <c r="S810" s="596" t="s">
        <v>268</v>
      </c>
      <c r="T810" s="915"/>
      <c r="U810" s="14"/>
      <c r="V810" s="14">
        <f t="shared" si="177"/>
        <v>0</v>
      </c>
      <c r="W810" s="13"/>
      <c r="X810" s="123"/>
      <c r="Y810" s="14"/>
      <c r="Z810" s="14">
        <f t="shared" si="172"/>
        <v>0</v>
      </c>
      <c r="AB810" s="14"/>
      <c r="AC810" s="14">
        <f t="shared" si="178"/>
        <v>0</v>
      </c>
      <c r="AD810" s="14"/>
      <c r="AE810" s="14">
        <f t="shared" si="179"/>
        <v>0</v>
      </c>
      <c r="AF810" s="14"/>
      <c r="AG810" s="14"/>
      <c r="AH810" s="178">
        <v>0</v>
      </c>
      <c r="AI810" s="14">
        <f t="shared" si="180"/>
        <v>0</v>
      </c>
      <c r="AJ810" s="14"/>
      <c r="AK810" s="14">
        <f t="shared" si="173"/>
        <v>0</v>
      </c>
      <c r="AL810" s="14">
        <f t="shared" si="174"/>
        <v>0</v>
      </c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</row>
    <row r="811" spans="2:61" s="139" customFormat="1" ht="13.8" outlineLevel="1">
      <c r="B811" s="980" t="s">
        <v>2216</v>
      </c>
      <c r="C811" s="919" t="s">
        <v>2379</v>
      </c>
      <c r="D811" s="552" t="s">
        <v>354</v>
      </c>
      <c r="E811" s="980" t="s">
        <v>2544</v>
      </c>
      <c r="F811" s="989">
        <v>44567</v>
      </c>
      <c r="G811" s="10" t="s">
        <v>8</v>
      </c>
      <c r="H811" s="361" t="s">
        <v>716</v>
      </c>
      <c r="I811" s="155">
        <f t="shared" si="171"/>
        <v>11</v>
      </c>
      <c r="J811" s="614">
        <v>10</v>
      </c>
      <c r="K811" s="614">
        <v>1</v>
      </c>
      <c r="L811" s="391">
        <v>0</v>
      </c>
      <c r="M811" s="606" t="s">
        <v>268</v>
      </c>
      <c r="N811" s="606" t="s">
        <v>268</v>
      </c>
      <c r="O811" s="606" t="s">
        <v>269</v>
      </c>
      <c r="P811" s="606" t="s">
        <v>268</v>
      </c>
      <c r="Q811" s="607" t="s">
        <v>268</v>
      </c>
      <c r="R811" s="606" t="s">
        <v>268</v>
      </c>
      <c r="S811" s="606" t="s">
        <v>268</v>
      </c>
      <c r="T811" s="919" t="s">
        <v>2441</v>
      </c>
      <c r="U811" s="14"/>
      <c r="V811" s="14">
        <f t="shared" si="177"/>
        <v>0</v>
      </c>
      <c r="W811" s="13"/>
      <c r="X811" s="123"/>
      <c r="Y811" s="14"/>
      <c r="Z811" s="14">
        <f t="shared" si="172"/>
        <v>0</v>
      </c>
      <c r="AB811" s="14"/>
      <c r="AC811" s="14">
        <f t="shared" si="178"/>
        <v>0</v>
      </c>
      <c r="AD811" s="14"/>
      <c r="AE811" s="14">
        <f t="shared" si="179"/>
        <v>0</v>
      </c>
      <c r="AF811" s="14"/>
      <c r="AG811" s="14"/>
      <c r="AH811" s="178">
        <v>0</v>
      </c>
      <c r="AI811" s="14">
        <f t="shared" si="180"/>
        <v>0</v>
      </c>
      <c r="AJ811" s="14"/>
      <c r="AK811" s="14">
        <f t="shared" si="173"/>
        <v>0</v>
      </c>
      <c r="AL811" s="14">
        <f t="shared" si="174"/>
        <v>0</v>
      </c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</row>
    <row r="812" spans="2:61" s="139" customFormat="1" ht="13.8" outlineLevel="1">
      <c r="B812" s="981"/>
      <c r="C812" s="920"/>
      <c r="D812" s="552" t="s">
        <v>2380</v>
      </c>
      <c r="E812" s="981"/>
      <c r="F812" s="990"/>
      <c r="G812" s="10" t="s">
        <v>8</v>
      </c>
      <c r="H812" s="361" t="s">
        <v>716</v>
      </c>
      <c r="I812" s="155">
        <f t="shared" si="171"/>
        <v>30</v>
      </c>
      <c r="J812" s="614">
        <v>30</v>
      </c>
      <c r="K812" s="614">
        <v>0</v>
      </c>
      <c r="L812" s="391">
        <v>0</v>
      </c>
      <c r="M812" s="606" t="s">
        <v>268</v>
      </c>
      <c r="N812" s="606" t="s">
        <v>268</v>
      </c>
      <c r="O812" s="606" t="s">
        <v>268</v>
      </c>
      <c r="P812" s="606" t="s">
        <v>268</v>
      </c>
      <c r="Q812" s="607" t="s">
        <v>268</v>
      </c>
      <c r="R812" s="606" t="s">
        <v>268</v>
      </c>
      <c r="S812" s="606" t="s">
        <v>268</v>
      </c>
      <c r="T812" s="920"/>
      <c r="U812" s="14"/>
      <c r="V812" s="14">
        <f t="shared" si="177"/>
        <v>0</v>
      </c>
      <c r="W812" s="13"/>
      <c r="X812" s="123"/>
      <c r="Y812" s="14"/>
      <c r="Z812" s="14">
        <f t="shared" si="172"/>
        <v>0</v>
      </c>
      <c r="AB812" s="14"/>
      <c r="AC812" s="14">
        <f t="shared" si="178"/>
        <v>0</v>
      </c>
      <c r="AD812" s="14"/>
      <c r="AE812" s="14">
        <f t="shared" si="179"/>
        <v>0</v>
      </c>
      <c r="AF812" s="14"/>
      <c r="AG812" s="14"/>
      <c r="AH812" s="178">
        <v>0</v>
      </c>
      <c r="AI812" s="14">
        <f t="shared" si="180"/>
        <v>0</v>
      </c>
      <c r="AJ812" s="14"/>
      <c r="AK812" s="14">
        <f t="shared" si="173"/>
        <v>0</v>
      </c>
      <c r="AL812" s="14">
        <f t="shared" si="174"/>
        <v>0</v>
      </c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</row>
    <row r="813" spans="2:61" s="139" customFormat="1" ht="13.8" outlineLevel="1">
      <c r="B813" s="981"/>
      <c r="C813" s="920"/>
      <c r="D813" s="552" t="s">
        <v>2381</v>
      </c>
      <c r="E813" s="981"/>
      <c r="F813" s="990"/>
      <c r="G813" s="10" t="s">
        <v>8</v>
      </c>
      <c r="H813" s="361" t="s">
        <v>716</v>
      </c>
      <c r="I813" s="155">
        <f t="shared" si="171"/>
        <v>20</v>
      </c>
      <c r="J813" s="614">
        <v>20</v>
      </c>
      <c r="K813" s="614">
        <v>0</v>
      </c>
      <c r="L813" s="391">
        <v>0</v>
      </c>
      <c r="M813" s="606" t="s">
        <v>268</v>
      </c>
      <c r="N813" s="606" t="s">
        <v>268</v>
      </c>
      <c r="O813" s="606" t="s">
        <v>268</v>
      </c>
      <c r="P813" s="606" t="s">
        <v>268</v>
      </c>
      <c r="Q813" s="607" t="s">
        <v>268</v>
      </c>
      <c r="R813" s="606" t="s">
        <v>268</v>
      </c>
      <c r="S813" s="606" t="s">
        <v>268</v>
      </c>
      <c r="T813" s="920"/>
      <c r="U813" s="14"/>
      <c r="V813" s="14">
        <f t="shared" si="177"/>
        <v>0</v>
      </c>
      <c r="W813" s="13"/>
      <c r="X813" s="123"/>
      <c r="Y813" s="14"/>
      <c r="Z813" s="14">
        <f t="shared" si="172"/>
        <v>0</v>
      </c>
      <c r="AB813" s="14"/>
      <c r="AC813" s="14">
        <f t="shared" si="178"/>
        <v>0</v>
      </c>
      <c r="AD813" s="14"/>
      <c r="AE813" s="14">
        <f t="shared" si="179"/>
        <v>0</v>
      </c>
      <c r="AF813" s="14"/>
      <c r="AG813" s="14"/>
      <c r="AH813" s="178">
        <v>0</v>
      </c>
      <c r="AI813" s="14">
        <f t="shared" si="180"/>
        <v>0</v>
      </c>
      <c r="AJ813" s="14"/>
      <c r="AK813" s="14">
        <f t="shared" si="173"/>
        <v>0</v>
      </c>
      <c r="AL813" s="14">
        <f t="shared" si="174"/>
        <v>0</v>
      </c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</row>
    <row r="814" spans="2:61" s="139" customFormat="1" ht="13.8" outlineLevel="1">
      <c r="B814" s="981"/>
      <c r="C814" s="920"/>
      <c r="D814" s="552" t="s">
        <v>2382</v>
      </c>
      <c r="E814" s="981"/>
      <c r="F814" s="991"/>
      <c r="G814" s="10" t="s">
        <v>8</v>
      </c>
      <c r="H814" s="361" t="s">
        <v>716</v>
      </c>
      <c r="I814" s="155">
        <f t="shared" si="171"/>
        <v>20</v>
      </c>
      <c r="J814" s="614">
        <v>20</v>
      </c>
      <c r="K814" s="614">
        <v>0</v>
      </c>
      <c r="L814" s="391">
        <v>0</v>
      </c>
      <c r="M814" s="606" t="s">
        <v>268</v>
      </c>
      <c r="N814" s="606" t="s">
        <v>268</v>
      </c>
      <c r="O814" s="606" t="s">
        <v>268</v>
      </c>
      <c r="P814" s="606" t="s">
        <v>268</v>
      </c>
      <c r="Q814" s="607" t="s">
        <v>983</v>
      </c>
      <c r="R814" s="606" t="s">
        <v>268</v>
      </c>
      <c r="S814" s="606" t="s">
        <v>268</v>
      </c>
      <c r="T814" s="920"/>
      <c r="U814" s="14"/>
      <c r="V814" s="14">
        <f t="shared" si="177"/>
        <v>0</v>
      </c>
      <c r="W814" s="13"/>
      <c r="X814" s="123"/>
      <c r="Y814" s="14"/>
      <c r="Z814" s="14">
        <f t="shared" si="172"/>
        <v>0</v>
      </c>
      <c r="AB814" s="14"/>
      <c r="AC814" s="14">
        <f t="shared" si="178"/>
        <v>0</v>
      </c>
      <c r="AD814" s="14"/>
      <c r="AE814" s="14">
        <f t="shared" si="179"/>
        <v>0</v>
      </c>
      <c r="AF814" s="14"/>
      <c r="AG814" s="14"/>
      <c r="AH814" s="178">
        <v>0</v>
      </c>
      <c r="AI814" s="14">
        <f t="shared" si="180"/>
        <v>0</v>
      </c>
      <c r="AJ814" s="14"/>
      <c r="AK814" s="14">
        <f t="shared" si="173"/>
        <v>0</v>
      </c>
      <c r="AL814" s="14">
        <f t="shared" si="174"/>
        <v>0</v>
      </c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</row>
    <row r="815" spans="2:61" s="139" customFormat="1" ht="13.8" outlineLevel="1">
      <c r="B815" s="980" t="s">
        <v>2217</v>
      </c>
      <c r="C815" s="919" t="s">
        <v>2383</v>
      </c>
      <c r="D815" s="552" t="s">
        <v>354</v>
      </c>
      <c r="E815" s="980" t="s">
        <v>2545</v>
      </c>
      <c r="F815" s="989">
        <v>44718</v>
      </c>
      <c r="G815" s="10" t="s">
        <v>8</v>
      </c>
      <c r="H815" s="361" t="s">
        <v>716</v>
      </c>
      <c r="I815" s="155">
        <f t="shared" si="171"/>
        <v>5</v>
      </c>
      <c r="J815" s="614">
        <v>5</v>
      </c>
      <c r="K815" s="614">
        <v>0</v>
      </c>
      <c r="L815" s="391">
        <v>0</v>
      </c>
      <c r="M815" s="606" t="s">
        <v>268</v>
      </c>
      <c r="N815" s="606" t="s">
        <v>268</v>
      </c>
      <c r="O815" s="606" t="s">
        <v>268</v>
      </c>
      <c r="P815" s="606" t="s">
        <v>269</v>
      </c>
      <c r="Q815" s="606" t="s">
        <v>268</v>
      </c>
      <c r="R815" s="606" t="s">
        <v>268</v>
      </c>
      <c r="S815" s="606" t="s">
        <v>268</v>
      </c>
      <c r="T815" s="919" t="s">
        <v>2442</v>
      </c>
      <c r="U815" s="14"/>
      <c r="V815" s="14">
        <f t="shared" si="177"/>
        <v>0</v>
      </c>
      <c r="W815" s="13"/>
      <c r="X815" s="123"/>
      <c r="Y815" s="14"/>
      <c r="Z815" s="14">
        <f t="shared" si="172"/>
        <v>0</v>
      </c>
      <c r="AB815" s="14"/>
      <c r="AC815" s="14">
        <f t="shared" si="178"/>
        <v>0</v>
      </c>
      <c r="AD815" s="14"/>
      <c r="AE815" s="14">
        <f t="shared" si="179"/>
        <v>0</v>
      </c>
      <c r="AF815" s="14"/>
      <c r="AG815" s="14"/>
      <c r="AH815" s="178">
        <v>0</v>
      </c>
      <c r="AI815" s="14">
        <f>IFERROR(COUNTIF(AM815:BL815, "S")*J815*AH815,0)</f>
        <v>0</v>
      </c>
      <c r="AJ815" s="14"/>
      <c r="AK815" s="14">
        <f t="shared" si="173"/>
        <v>0</v>
      </c>
      <c r="AL815" s="14">
        <f t="shared" si="174"/>
        <v>0</v>
      </c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</row>
    <row r="816" spans="2:61" s="139" customFormat="1" ht="13.8" outlineLevel="1">
      <c r="B816" s="981"/>
      <c r="C816" s="920"/>
      <c r="D816" s="552" t="s">
        <v>2384</v>
      </c>
      <c r="E816" s="981"/>
      <c r="F816" s="990"/>
      <c r="G816" s="10" t="s">
        <v>8</v>
      </c>
      <c r="H816" s="361" t="s">
        <v>716</v>
      </c>
      <c r="I816" s="155">
        <f t="shared" si="171"/>
        <v>10</v>
      </c>
      <c r="J816" s="237">
        <v>10</v>
      </c>
      <c r="K816" s="614">
        <v>0</v>
      </c>
      <c r="L816" s="391">
        <v>0</v>
      </c>
      <c r="M816" s="606" t="s">
        <v>268</v>
      </c>
      <c r="N816" s="606" t="s">
        <v>268</v>
      </c>
      <c r="O816" s="606" t="s">
        <v>268</v>
      </c>
      <c r="P816" s="606" t="s">
        <v>269</v>
      </c>
      <c r="Q816" s="606" t="s">
        <v>268</v>
      </c>
      <c r="R816" s="606" t="s">
        <v>268</v>
      </c>
      <c r="S816" s="606" t="s">
        <v>268</v>
      </c>
      <c r="T816" s="920"/>
      <c r="U816" s="14"/>
      <c r="V816" s="14">
        <f t="shared" si="177"/>
        <v>0</v>
      </c>
      <c r="W816" s="13"/>
      <c r="X816" s="123"/>
      <c r="Y816" s="14"/>
      <c r="Z816" s="14">
        <f t="shared" ref="Z816:Z826" si="181">V816*Y816</f>
        <v>0</v>
      </c>
      <c r="AB816" s="14"/>
      <c r="AC816" s="14">
        <f t="shared" si="178"/>
        <v>0</v>
      </c>
      <c r="AD816" s="14"/>
      <c r="AE816" s="14">
        <f t="shared" si="179"/>
        <v>0</v>
      </c>
      <c r="AF816" s="14"/>
      <c r="AG816" s="14"/>
      <c r="AH816" s="178">
        <v>0</v>
      </c>
      <c r="AI816" s="14">
        <f>IFERROR(COUNTIF(AM816:BL816,"S")*J816*AH816,0)</f>
        <v>0</v>
      </c>
      <c r="AJ816" s="14"/>
      <c r="AK816" s="14">
        <f t="shared" ref="AK816:AK826" si="182">COUNTIF(AM816:AV816,"V")</f>
        <v>0</v>
      </c>
      <c r="AL816" s="14">
        <f>Z816-AC816-AE816-AI816</f>
        <v>0</v>
      </c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</row>
    <row r="817" spans="2:61" s="139" customFormat="1" ht="13.8" outlineLevel="1">
      <c r="B817" s="981"/>
      <c r="C817" s="920"/>
      <c r="D817" s="552" t="s">
        <v>2354</v>
      </c>
      <c r="E817" s="981"/>
      <c r="F817" s="990"/>
      <c r="G817" s="10" t="s">
        <v>8</v>
      </c>
      <c r="H817" s="361" t="s">
        <v>716</v>
      </c>
      <c r="I817" s="155">
        <f t="shared" si="171"/>
        <v>60</v>
      </c>
      <c r="J817" s="237">
        <v>60</v>
      </c>
      <c r="K817" s="614">
        <v>0</v>
      </c>
      <c r="L817" s="391">
        <v>0</v>
      </c>
      <c r="M817" s="606" t="s">
        <v>268</v>
      </c>
      <c r="N817" s="606" t="s">
        <v>268</v>
      </c>
      <c r="O817" s="606" t="s">
        <v>268</v>
      </c>
      <c r="P817" s="606" t="s">
        <v>269</v>
      </c>
      <c r="Q817" s="606" t="s">
        <v>268</v>
      </c>
      <c r="R817" s="606" t="s">
        <v>268</v>
      </c>
      <c r="S817" s="606" t="s">
        <v>268</v>
      </c>
      <c r="T817" s="920"/>
      <c r="U817" s="14"/>
      <c r="V817" s="14">
        <f t="shared" si="177"/>
        <v>0</v>
      </c>
      <c r="W817" s="13"/>
      <c r="X817" s="123"/>
      <c r="Y817" s="14"/>
      <c r="Z817" s="14">
        <f t="shared" si="181"/>
        <v>0</v>
      </c>
      <c r="AB817" s="14"/>
      <c r="AC817" s="14">
        <f t="shared" si="178"/>
        <v>0</v>
      </c>
      <c r="AD817" s="14"/>
      <c r="AE817" s="14">
        <f t="shared" si="179"/>
        <v>0</v>
      </c>
      <c r="AF817" s="14"/>
      <c r="AG817" s="14"/>
      <c r="AH817" s="178">
        <v>0</v>
      </c>
      <c r="AI817" s="14">
        <f>IFERROR(COUNTIF(AM817:BL817,"S")*J817*AH817,0)</f>
        <v>0</v>
      </c>
      <c r="AJ817" s="14"/>
      <c r="AK817" s="14">
        <f t="shared" si="182"/>
        <v>0</v>
      </c>
      <c r="AL817" s="14">
        <f>Z817-AC817-AE817-AI817</f>
        <v>0</v>
      </c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</row>
    <row r="818" spans="2:61" s="139" customFormat="1" ht="13.8" outlineLevel="1">
      <c r="B818" s="982"/>
      <c r="C818" s="921"/>
      <c r="D818" s="552" t="s">
        <v>431</v>
      </c>
      <c r="E818" s="982"/>
      <c r="F818" s="991"/>
      <c r="G818" s="10" t="s">
        <v>8</v>
      </c>
      <c r="H818" s="361" t="s">
        <v>716</v>
      </c>
      <c r="I818" s="12">
        <v>300</v>
      </c>
      <c r="J818" s="614">
        <v>20</v>
      </c>
      <c r="K818" s="614">
        <v>0</v>
      </c>
      <c r="L818" s="391">
        <v>0</v>
      </c>
      <c r="M818" s="606" t="s">
        <v>268</v>
      </c>
      <c r="N818" s="606" t="s">
        <v>268</v>
      </c>
      <c r="O818" s="606" t="s">
        <v>268</v>
      </c>
      <c r="P818" s="606" t="s">
        <v>269</v>
      </c>
      <c r="Q818" s="606" t="s">
        <v>268</v>
      </c>
      <c r="R818" s="606" t="s">
        <v>268</v>
      </c>
      <c r="S818" s="606" t="s">
        <v>268</v>
      </c>
      <c r="T818" s="920"/>
      <c r="U818" s="14"/>
      <c r="V818" s="14">
        <f t="shared" si="177"/>
        <v>0</v>
      </c>
      <c r="W818" s="13"/>
      <c r="X818" s="123"/>
      <c r="Y818" s="14"/>
      <c r="Z818" s="14">
        <f t="shared" si="181"/>
        <v>0</v>
      </c>
      <c r="AB818" s="14"/>
      <c r="AC818" s="14">
        <f t="shared" si="178"/>
        <v>0</v>
      </c>
      <c r="AD818" s="14"/>
      <c r="AE818" s="14">
        <f t="shared" si="179"/>
        <v>0</v>
      </c>
      <c r="AF818" s="14"/>
      <c r="AG818" s="14"/>
      <c r="AH818" s="178">
        <v>0</v>
      </c>
      <c r="AI818" s="14">
        <f>IFERROR(COUNTIF(AM818:BL818,"S")*J818*AH818,0)</f>
        <v>0</v>
      </c>
      <c r="AJ818" s="14"/>
      <c r="AK818" s="14">
        <f t="shared" si="182"/>
        <v>0</v>
      </c>
      <c r="AL818" s="14">
        <f>Z818-AC818-AE818-AI818</f>
        <v>0</v>
      </c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</row>
    <row r="819" spans="2:61" s="139" customFormat="1" ht="13.05" customHeight="1" outlineLevel="1">
      <c r="B819" s="980" t="s">
        <v>2218</v>
      </c>
      <c r="C819" s="919" t="s">
        <v>2385</v>
      </c>
      <c r="D819" s="552" t="s">
        <v>354</v>
      </c>
      <c r="E819" s="980" t="s">
        <v>2524</v>
      </c>
      <c r="F819" s="1324">
        <v>44567</v>
      </c>
      <c r="G819" s="10" t="s">
        <v>8</v>
      </c>
      <c r="H819" s="361" t="s">
        <v>717</v>
      </c>
      <c r="I819" s="12">
        <f t="shared" ref="I819:I826" si="183">J819+K819</f>
        <v>5</v>
      </c>
      <c r="J819" s="614">
        <v>5</v>
      </c>
      <c r="K819" s="614">
        <v>0</v>
      </c>
      <c r="L819" s="391">
        <v>0</v>
      </c>
      <c r="M819" s="606" t="s">
        <v>268</v>
      </c>
      <c r="N819" s="606" t="s">
        <v>268</v>
      </c>
      <c r="O819" s="606" t="s">
        <v>268</v>
      </c>
      <c r="P819" s="606" t="s">
        <v>269</v>
      </c>
      <c r="Q819" s="606" t="s">
        <v>268</v>
      </c>
      <c r="R819" s="606" t="s">
        <v>269</v>
      </c>
      <c r="S819" s="606" t="s">
        <v>268</v>
      </c>
      <c r="T819" s="920"/>
      <c r="U819" s="14"/>
      <c r="V819" s="14">
        <f t="shared" si="177"/>
        <v>0</v>
      </c>
      <c r="W819" s="13"/>
      <c r="X819" s="123"/>
      <c r="Y819" s="14"/>
      <c r="Z819" s="14">
        <f t="shared" si="181"/>
        <v>0</v>
      </c>
      <c r="AB819" s="14"/>
      <c r="AC819" s="14">
        <f t="shared" si="178"/>
        <v>0</v>
      </c>
      <c r="AD819" s="14"/>
      <c r="AE819" s="14">
        <f t="shared" si="179"/>
        <v>0</v>
      </c>
      <c r="AF819" s="14"/>
      <c r="AG819" s="14"/>
      <c r="AH819" s="178">
        <v>0</v>
      </c>
      <c r="AI819" s="14">
        <f>IFERROR(COUNTIF(AM819:BL819,"S")*J819*AH819,0)</f>
        <v>0</v>
      </c>
      <c r="AJ819" s="14"/>
      <c r="AK819" s="14">
        <f t="shared" si="182"/>
        <v>0</v>
      </c>
      <c r="AL819" s="14">
        <f>Z819-AC819-AE819-AI819</f>
        <v>0</v>
      </c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</row>
    <row r="820" spans="2:61" s="139" customFormat="1" ht="13.8" outlineLevel="1">
      <c r="B820" s="981"/>
      <c r="C820" s="920"/>
      <c r="D820" s="552" t="s">
        <v>430</v>
      </c>
      <c r="E820" s="981"/>
      <c r="F820" s="1325"/>
      <c r="G820" s="10" t="s">
        <v>8</v>
      </c>
      <c r="H820" s="361" t="s">
        <v>717</v>
      </c>
      <c r="I820" s="12">
        <f t="shared" si="183"/>
        <v>20</v>
      </c>
      <c r="J820" s="614">
        <v>20</v>
      </c>
      <c r="K820" s="614">
        <v>0</v>
      </c>
      <c r="L820" s="391">
        <v>0</v>
      </c>
      <c r="M820" s="606" t="s">
        <v>268</v>
      </c>
      <c r="N820" s="606" t="s">
        <v>268</v>
      </c>
      <c r="O820" s="606" t="s">
        <v>268</v>
      </c>
      <c r="P820" s="606" t="s">
        <v>269</v>
      </c>
      <c r="Q820" s="606" t="s">
        <v>268</v>
      </c>
      <c r="R820" s="606" t="s">
        <v>269</v>
      </c>
      <c r="S820" s="606" t="s">
        <v>268</v>
      </c>
      <c r="T820" s="920"/>
      <c r="U820" s="14"/>
      <c r="V820" s="14">
        <f t="shared" si="177"/>
        <v>0</v>
      </c>
      <c r="W820" s="13"/>
      <c r="X820" s="123"/>
      <c r="Y820" s="14"/>
      <c r="Z820" s="14">
        <f t="shared" si="181"/>
        <v>0</v>
      </c>
      <c r="AB820" s="14"/>
      <c r="AC820" s="14">
        <f t="shared" si="178"/>
        <v>0</v>
      </c>
      <c r="AD820" s="14"/>
      <c r="AE820" s="14">
        <f t="shared" si="179"/>
        <v>0</v>
      </c>
      <c r="AF820" s="14"/>
      <c r="AG820" s="14"/>
      <c r="AH820" s="178">
        <v>0</v>
      </c>
      <c r="AI820" s="14">
        <f>IFERROR(COUNTIF(AM820:BL820,"S")*J820*AH820,0)</f>
        <v>0</v>
      </c>
      <c r="AJ820" s="14"/>
      <c r="AK820" s="14">
        <f t="shared" si="182"/>
        <v>0</v>
      </c>
      <c r="AL820" s="14">
        <f>Z820-AC820-AE820-AI820</f>
        <v>0</v>
      </c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</row>
    <row r="821" spans="2:61" s="139" customFormat="1" ht="23.55" customHeight="1" outlineLevel="1">
      <c r="B821" s="982"/>
      <c r="C821" s="921"/>
      <c r="D821" s="552" t="s">
        <v>432</v>
      </c>
      <c r="E821" s="982"/>
      <c r="F821" s="1326"/>
      <c r="G821" s="10" t="s">
        <v>8</v>
      </c>
      <c r="H821" s="361" t="s">
        <v>717</v>
      </c>
      <c r="I821" s="155">
        <f t="shared" si="183"/>
        <v>615</v>
      </c>
      <c r="J821" s="614">
        <v>615</v>
      </c>
      <c r="K821" s="614">
        <v>0</v>
      </c>
      <c r="L821" s="391">
        <v>0</v>
      </c>
      <c r="M821" s="606" t="s">
        <v>268</v>
      </c>
      <c r="N821" s="606" t="s">
        <v>268</v>
      </c>
      <c r="O821" s="606" t="s">
        <v>268</v>
      </c>
      <c r="P821" s="606" t="s">
        <v>269</v>
      </c>
      <c r="Q821" s="606" t="s">
        <v>268</v>
      </c>
      <c r="R821" s="606" t="s">
        <v>269</v>
      </c>
      <c r="S821" s="606" t="s">
        <v>268</v>
      </c>
      <c r="T821" s="920"/>
      <c r="U821" s="14"/>
      <c r="V821" s="14">
        <f t="shared" si="177"/>
        <v>0</v>
      </c>
      <c r="W821" s="13"/>
      <c r="X821" s="123"/>
      <c r="Y821" s="14"/>
      <c r="Z821" s="14">
        <f t="shared" si="181"/>
        <v>0</v>
      </c>
      <c r="AB821" s="14"/>
      <c r="AC821" s="14">
        <f t="shared" si="178"/>
        <v>0</v>
      </c>
      <c r="AD821" s="14"/>
      <c r="AE821" s="14">
        <f t="shared" si="179"/>
        <v>0</v>
      </c>
      <c r="AF821" s="14"/>
      <c r="AG821" s="14"/>
      <c r="AH821" s="178">
        <v>0</v>
      </c>
      <c r="AI821" s="14">
        <f t="shared" ref="AI821:AI831" si="184">IFERROR(COUNTIF(AM821:BL821, "S")*J821*AH821,0)</f>
        <v>0</v>
      </c>
      <c r="AJ821" s="14"/>
      <c r="AK821" s="14">
        <f t="shared" si="182"/>
        <v>0</v>
      </c>
      <c r="AL821" s="14">
        <f t="shared" ref="AL821:AL843" si="185">Z821-AC821-AE821-AI821</f>
        <v>0</v>
      </c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</row>
    <row r="822" spans="2:61" s="139" customFormat="1" ht="34.5" customHeight="1" outlineLevel="1">
      <c r="B822" s="980" t="s">
        <v>2219</v>
      </c>
      <c r="C822" s="919" t="s">
        <v>2386</v>
      </c>
      <c r="D822" s="552" t="s">
        <v>354</v>
      </c>
      <c r="E822" s="980" t="s">
        <v>2524</v>
      </c>
      <c r="F822" s="1324">
        <v>44567</v>
      </c>
      <c r="G822" s="10" t="s">
        <v>8</v>
      </c>
      <c r="H822" s="361" t="s">
        <v>982</v>
      </c>
      <c r="I822" s="155">
        <f t="shared" si="183"/>
        <v>10</v>
      </c>
      <c r="J822" s="614">
        <v>5</v>
      </c>
      <c r="K822" s="614">
        <v>5</v>
      </c>
      <c r="L822" s="391">
        <v>0</v>
      </c>
      <c r="M822" s="606" t="s">
        <v>268</v>
      </c>
      <c r="N822" s="606" t="s">
        <v>268</v>
      </c>
      <c r="O822" s="606" t="s">
        <v>268</v>
      </c>
      <c r="P822" s="606" t="s">
        <v>269</v>
      </c>
      <c r="Q822" s="606" t="s">
        <v>268</v>
      </c>
      <c r="R822" s="606" t="s">
        <v>268</v>
      </c>
      <c r="S822" s="606" t="s">
        <v>268</v>
      </c>
      <c r="T822" s="920"/>
      <c r="U822" s="14"/>
      <c r="V822" s="14">
        <f t="shared" si="177"/>
        <v>0</v>
      </c>
      <c r="W822" s="13"/>
      <c r="X822" s="123"/>
      <c r="Y822" s="14"/>
      <c r="Z822" s="14">
        <f t="shared" si="181"/>
        <v>0</v>
      </c>
      <c r="AB822" s="14"/>
      <c r="AC822" s="14">
        <f t="shared" si="178"/>
        <v>0</v>
      </c>
      <c r="AD822" s="14"/>
      <c r="AE822" s="14">
        <f t="shared" si="179"/>
        <v>0</v>
      </c>
      <c r="AF822" s="14"/>
      <c r="AG822" s="14"/>
      <c r="AH822" s="178">
        <v>0</v>
      </c>
      <c r="AI822" s="14">
        <f t="shared" si="184"/>
        <v>0</v>
      </c>
      <c r="AJ822" s="14"/>
      <c r="AK822" s="14">
        <f t="shared" si="182"/>
        <v>0</v>
      </c>
      <c r="AL822" s="14">
        <f t="shared" si="185"/>
        <v>0</v>
      </c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</row>
    <row r="823" spans="2:61" s="139" customFormat="1" ht="34.5" customHeight="1" outlineLevel="1">
      <c r="B823" s="982"/>
      <c r="C823" s="921"/>
      <c r="D823" s="552" t="s">
        <v>433</v>
      </c>
      <c r="E823" s="982"/>
      <c r="F823" s="1326"/>
      <c r="G823" s="10" t="s">
        <v>8</v>
      </c>
      <c r="H823" s="361" t="s">
        <v>982</v>
      </c>
      <c r="I823" s="157">
        <f t="shared" si="183"/>
        <v>965</v>
      </c>
      <c r="J823" s="614">
        <v>5</v>
      </c>
      <c r="K823" s="614">
        <v>960</v>
      </c>
      <c r="L823" s="392">
        <v>0</v>
      </c>
      <c r="M823" s="606" t="s">
        <v>268</v>
      </c>
      <c r="N823" s="606" t="s">
        <v>268</v>
      </c>
      <c r="O823" s="606" t="s">
        <v>269</v>
      </c>
      <c r="P823" s="606" t="s">
        <v>269</v>
      </c>
      <c r="Q823" s="606" t="s">
        <v>268</v>
      </c>
      <c r="R823" s="606" t="s">
        <v>269</v>
      </c>
      <c r="S823" s="606" t="s">
        <v>268</v>
      </c>
      <c r="T823" s="921"/>
      <c r="U823" s="14"/>
      <c r="V823" s="14">
        <f t="shared" si="177"/>
        <v>0</v>
      </c>
      <c r="W823" s="13"/>
      <c r="X823" s="123"/>
      <c r="Y823" s="14"/>
      <c r="Z823" s="14">
        <f t="shared" si="181"/>
        <v>0</v>
      </c>
      <c r="AB823" s="14"/>
      <c r="AC823" s="14">
        <f t="shared" si="178"/>
        <v>0</v>
      </c>
      <c r="AD823" s="14"/>
      <c r="AE823" s="14">
        <f t="shared" si="179"/>
        <v>0</v>
      </c>
      <c r="AF823" s="14"/>
      <c r="AG823" s="14"/>
      <c r="AH823" s="178">
        <v>0</v>
      </c>
      <c r="AI823" s="14">
        <f t="shared" si="184"/>
        <v>0</v>
      </c>
      <c r="AJ823" s="14"/>
      <c r="AK823" s="14">
        <f t="shared" si="182"/>
        <v>0</v>
      </c>
      <c r="AL823" s="14">
        <f t="shared" si="185"/>
        <v>0</v>
      </c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</row>
    <row r="824" spans="2:61" s="139" customFormat="1" ht="34.5" customHeight="1" outlineLevel="1">
      <c r="B824" s="986" t="s">
        <v>2220</v>
      </c>
      <c r="C824" s="978" t="s">
        <v>2387</v>
      </c>
      <c r="D824" s="552" t="s">
        <v>293</v>
      </c>
      <c r="E824" s="986" t="s">
        <v>2524</v>
      </c>
      <c r="F824" s="1321">
        <v>44567</v>
      </c>
      <c r="G824" s="10" t="s">
        <v>8</v>
      </c>
      <c r="H824" s="361" t="s">
        <v>716</v>
      </c>
      <c r="I824" s="157">
        <f t="shared" si="183"/>
        <v>6</v>
      </c>
      <c r="J824" s="237">
        <v>5</v>
      </c>
      <c r="K824" s="237">
        <v>1</v>
      </c>
      <c r="L824" s="392">
        <v>0</v>
      </c>
      <c r="M824" s="606" t="s">
        <v>268</v>
      </c>
      <c r="N824" s="606" t="s">
        <v>268</v>
      </c>
      <c r="O824" s="606" t="s">
        <v>268</v>
      </c>
      <c r="P824" s="606" t="s">
        <v>269</v>
      </c>
      <c r="Q824" s="606" t="s">
        <v>269</v>
      </c>
      <c r="R824" s="606" t="s">
        <v>268</v>
      </c>
      <c r="S824" s="606" t="s">
        <v>268</v>
      </c>
      <c r="T824" s="919" t="s">
        <v>2443</v>
      </c>
      <c r="U824" s="14"/>
      <c r="V824" s="14">
        <f t="shared" si="177"/>
        <v>0</v>
      </c>
      <c r="W824" s="13"/>
      <c r="X824" s="123"/>
      <c r="Y824" s="14"/>
      <c r="Z824" s="14">
        <f t="shared" si="181"/>
        <v>0</v>
      </c>
      <c r="AB824" s="14"/>
      <c r="AC824" s="14">
        <f t="shared" si="178"/>
        <v>0</v>
      </c>
      <c r="AD824" s="14"/>
      <c r="AE824" s="14">
        <f t="shared" si="179"/>
        <v>0</v>
      </c>
      <c r="AF824" s="14"/>
      <c r="AG824" s="14"/>
      <c r="AH824" s="178">
        <v>0</v>
      </c>
      <c r="AI824" s="14">
        <f t="shared" si="184"/>
        <v>0</v>
      </c>
      <c r="AJ824" s="14"/>
      <c r="AK824" s="14">
        <f t="shared" si="182"/>
        <v>0</v>
      </c>
      <c r="AL824" s="14">
        <f t="shared" si="185"/>
        <v>0</v>
      </c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</row>
    <row r="825" spans="2:61" s="139" customFormat="1" ht="34.5" customHeight="1" outlineLevel="1">
      <c r="B825" s="988"/>
      <c r="C825" s="979"/>
      <c r="D825" s="552" t="s">
        <v>434</v>
      </c>
      <c r="E825" s="988"/>
      <c r="F825" s="1323"/>
      <c r="G825" s="10" t="s">
        <v>8</v>
      </c>
      <c r="H825" s="361" t="s">
        <v>716</v>
      </c>
      <c r="I825" s="157">
        <f t="shared" si="183"/>
        <v>21</v>
      </c>
      <c r="J825" s="237">
        <v>20</v>
      </c>
      <c r="K825" s="237">
        <v>1</v>
      </c>
      <c r="L825" s="392">
        <v>0</v>
      </c>
      <c r="M825" s="606" t="s">
        <v>268</v>
      </c>
      <c r="N825" s="606" t="s">
        <v>268</v>
      </c>
      <c r="O825" s="606" t="s">
        <v>268</v>
      </c>
      <c r="P825" s="606" t="s">
        <v>269</v>
      </c>
      <c r="Q825" s="606" t="s">
        <v>269</v>
      </c>
      <c r="R825" s="606" t="s">
        <v>268</v>
      </c>
      <c r="S825" s="606" t="s">
        <v>268</v>
      </c>
      <c r="T825" s="920"/>
      <c r="U825" s="14"/>
      <c r="V825" s="14">
        <f t="shared" si="177"/>
        <v>0</v>
      </c>
      <c r="W825" s="13"/>
      <c r="X825" s="123"/>
      <c r="Y825" s="14"/>
      <c r="Z825" s="14">
        <f t="shared" si="181"/>
        <v>0</v>
      </c>
      <c r="AB825" s="14"/>
      <c r="AC825" s="14">
        <f t="shared" si="178"/>
        <v>0</v>
      </c>
      <c r="AD825" s="14"/>
      <c r="AE825" s="14">
        <f t="shared" si="179"/>
        <v>0</v>
      </c>
      <c r="AF825" s="14"/>
      <c r="AG825" s="14"/>
      <c r="AH825" s="178">
        <v>0</v>
      </c>
      <c r="AI825" s="14">
        <f t="shared" si="184"/>
        <v>0</v>
      </c>
      <c r="AJ825" s="14"/>
      <c r="AK825" s="14">
        <f t="shared" si="182"/>
        <v>0</v>
      </c>
      <c r="AL825" s="14">
        <f t="shared" si="185"/>
        <v>0</v>
      </c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</row>
    <row r="826" spans="2:61" s="139" customFormat="1" ht="13.05" customHeight="1" outlineLevel="1">
      <c r="B826" s="987"/>
      <c r="C826" s="985"/>
      <c r="D826" s="552" t="s">
        <v>302</v>
      </c>
      <c r="E826" s="987"/>
      <c r="F826" s="1322"/>
      <c r="G826" s="10" t="s">
        <v>8</v>
      </c>
      <c r="H826" s="361" t="s">
        <v>716</v>
      </c>
      <c r="I826" s="157">
        <f t="shared" si="183"/>
        <v>21</v>
      </c>
      <c r="J826" s="237">
        <v>20</v>
      </c>
      <c r="K826" s="237">
        <v>1</v>
      </c>
      <c r="L826" s="392">
        <v>0</v>
      </c>
      <c r="M826" s="606" t="s">
        <v>268</v>
      </c>
      <c r="N826" s="606" t="s">
        <v>268</v>
      </c>
      <c r="O826" s="606" t="s">
        <v>268</v>
      </c>
      <c r="P826" s="606" t="s">
        <v>269</v>
      </c>
      <c r="Q826" s="606" t="s">
        <v>269</v>
      </c>
      <c r="R826" s="606" t="s">
        <v>268</v>
      </c>
      <c r="S826" s="606" t="s">
        <v>268</v>
      </c>
      <c r="T826" s="920"/>
      <c r="U826" s="14"/>
      <c r="V826" s="14">
        <f t="shared" si="177"/>
        <v>0</v>
      </c>
      <c r="W826" s="13"/>
      <c r="X826" s="123"/>
      <c r="Y826" s="14"/>
      <c r="Z826" s="14">
        <f t="shared" si="181"/>
        <v>0</v>
      </c>
      <c r="AB826" s="14"/>
      <c r="AC826" s="14">
        <f t="shared" si="178"/>
        <v>0</v>
      </c>
      <c r="AD826" s="14"/>
      <c r="AE826" s="14">
        <f t="shared" si="179"/>
        <v>0</v>
      </c>
      <c r="AF826" s="14"/>
      <c r="AG826" s="14"/>
      <c r="AH826" s="178">
        <v>0</v>
      </c>
      <c r="AI826" s="14">
        <f t="shared" si="184"/>
        <v>0</v>
      </c>
      <c r="AJ826" s="14"/>
      <c r="AK826" s="14">
        <f t="shared" si="182"/>
        <v>0</v>
      </c>
      <c r="AL826" s="14">
        <f t="shared" si="185"/>
        <v>0</v>
      </c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</row>
    <row r="827" spans="2:61" s="139" customFormat="1" ht="13.8" outlineLevel="1">
      <c r="B827" s="986" t="s">
        <v>2221</v>
      </c>
      <c r="C827" s="978" t="s">
        <v>2388</v>
      </c>
      <c r="D827" s="552" t="s">
        <v>293</v>
      </c>
      <c r="E827" s="986" t="s">
        <v>2524</v>
      </c>
      <c r="F827" s="989">
        <v>44567</v>
      </c>
      <c r="G827" s="10" t="s">
        <v>8</v>
      </c>
      <c r="H827" s="361" t="s">
        <v>717</v>
      </c>
      <c r="I827" s="157">
        <f t="shared" ref="I827:I850" si="186">J827+K827</f>
        <v>6</v>
      </c>
      <c r="J827" s="237">
        <v>5</v>
      </c>
      <c r="K827" s="237">
        <v>1</v>
      </c>
      <c r="L827" s="392">
        <v>0</v>
      </c>
      <c r="M827" s="606" t="s">
        <v>268</v>
      </c>
      <c r="N827" s="606" t="s">
        <v>268</v>
      </c>
      <c r="O827" s="606" t="s">
        <v>268</v>
      </c>
      <c r="P827" s="606" t="s">
        <v>269</v>
      </c>
      <c r="Q827" s="606" t="s">
        <v>269</v>
      </c>
      <c r="R827" s="606" t="s">
        <v>268</v>
      </c>
      <c r="S827" s="606" t="s">
        <v>268</v>
      </c>
      <c r="T827" s="920"/>
      <c r="U827" s="14"/>
      <c r="V827" s="14">
        <f t="shared" si="177"/>
        <v>0</v>
      </c>
      <c r="W827" s="13"/>
      <c r="X827" s="123"/>
      <c r="Y827" s="14"/>
      <c r="Z827" s="14">
        <f t="shared" ref="Z827:Z849" si="187">V827*Y827</f>
        <v>0</v>
      </c>
      <c r="AB827" s="14"/>
      <c r="AC827" s="14">
        <f t="shared" si="178"/>
        <v>0</v>
      </c>
      <c r="AD827" s="14"/>
      <c r="AE827" s="14">
        <f t="shared" si="179"/>
        <v>0</v>
      </c>
      <c r="AF827" s="14"/>
      <c r="AG827" s="14"/>
      <c r="AH827" s="178">
        <v>0</v>
      </c>
      <c r="AI827" s="14">
        <f t="shared" si="184"/>
        <v>0</v>
      </c>
      <c r="AJ827" s="14"/>
      <c r="AK827" s="14">
        <f t="shared" ref="AK827:AK850" si="188">COUNTIF(AM827:AV827,"V")</f>
        <v>0</v>
      </c>
      <c r="AL827" s="14">
        <f t="shared" si="185"/>
        <v>0</v>
      </c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</row>
    <row r="828" spans="2:61" s="139" customFormat="1" ht="13.8" outlineLevel="1">
      <c r="B828" s="988"/>
      <c r="C828" s="979"/>
      <c r="D828" s="552" t="s">
        <v>435</v>
      </c>
      <c r="E828" s="988"/>
      <c r="F828" s="990"/>
      <c r="G828" s="10" t="s">
        <v>8</v>
      </c>
      <c r="H828" s="361" t="s">
        <v>717</v>
      </c>
      <c r="I828" s="157">
        <f t="shared" si="186"/>
        <v>41</v>
      </c>
      <c r="J828" s="237">
        <v>40</v>
      </c>
      <c r="K828" s="237">
        <v>1</v>
      </c>
      <c r="L828" s="392">
        <v>0</v>
      </c>
      <c r="M828" s="606" t="s">
        <v>268</v>
      </c>
      <c r="N828" s="606" t="s">
        <v>268</v>
      </c>
      <c r="O828" s="606" t="s">
        <v>268</v>
      </c>
      <c r="P828" s="606" t="s">
        <v>269</v>
      </c>
      <c r="Q828" s="606" t="s">
        <v>269</v>
      </c>
      <c r="R828" s="606" t="s">
        <v>268</v>
      </c>
      <c r="S828" s="606" t="s">
        <v>268</v>
      </c>
      <c r="T828" s="920"/>
      <c r="U828" s="14"/>
      <c r="V828" s="14">
        <f t="shared" si="177"/>
        <v>0</v>
      </c>
      <c r="W828" s="13"/>
      <c r="X828" s="123"/>
      <c r="Y828" s="14"/>
      <c r="Z828" s="14">
        <f t="shared" si="187"/>
        <v>0</v>
      </c>
      <c r="AB828" s="14"/>
      <c r="AC828" s="14">
        <f t="shared" si="178"/>
        <v>0</v>
      </c>
      <c r="AD828" s="14"/>
      <c r="AE828" s="14">
        <f t="shared" si="179"/>
        <v>0</v>
      </c>
      <c r="AF828" s="14"/>
      <c r="AG828" s="14"/>
      <c r="AH828" s="178">
        <v>0</v>
      </c>
      <c r="AI828" s="14">
        <f t="shared" si="184"/>
        <v>0</v>
      </c>
      <c r="AJ828" s="14"/>
      <c r="AK828" s="14">
        <f t="shared" si="188"/>
        <v>0</v>
      </c>
      <c r="AL828" s="14">
        <f t="shared" si="185"/>
        <v>0</v>
      </c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</row>
    <row r="829" spans="2:61" s="139" customFormat="1" ht="13.8" outlineLevel="1">
      <c r="B829" s="988"/>
      <c r="C829" s="979"/>
      <c r="D829" s="552" t="s">
        <v>389</v>
      </c>
      <c r="E829" s="988"/>
      <c r="F829" s="990"/>
      <c r="G829" s="10" t="s">
        <v>8</v>
      </c>
      <c r="H829" s="361" t="s">
        <v>717</v>
      </c>
      <c r="I829" s="157">
        <f t="shared" si="186"/>
        <v>120</v>
      </c>
      <c r="J829" s="237">
        <v>120</v>
      </c>
      <c r="K829" s="237">
        <v>0</v>
      </c>
      <c r="L829" s="392">
        <v>0</v>
      </c>
      <c r="M829" s="606" t="s">
        <v>268</v>
      </c>
      <c r="N829" s="606" t="s">
        <v>268</v>
      </c>
      <c r="O829" s="606" t="s">
        <v>268</v>
      </c>
      <c r="P829" s="606" t="s">
        <v>269</v>
      </c>
      <c r="Q829" s="606" t="s">
        <v>269</v>
      </c>
      <c r="R829" s="606" t="s">
        <v>268</v>
      </c>
      <c r="S829" s="606" t="s">
        <v>268</v>
      </c>
      <c r="T829" s="920"/>
      <c r="U829" s="14"/>
      <c r="V829" s="14">
        <f t="shared" si="177"/>
        <v>0</v>
      </c>
      <c r="W829" s="13"/>
      <c r="X829" s="123"/>
      <c r="Y829" s="14"/>
      <c r="Z829" s="14">
        <f t="shared" si="187"/>
        <v>0</v>
      </c>
      <c r="AB829" s="14"/>
      <c r="AC829" s="14">
        <f t="shared" si="178"/>
        <v>0</v>
      </c>
      <c r="AD829" s="14"/>
      <c r="AE829" s="14">
        <f t="shared" si="179"/>
        <v>0</v>
      </c>
      <c r="AF829" s="14"/>
      <c r="AG829" s="14"/>
      <c r="AH829" s="178">
        <v>0</v>
      </c>
      <c r="AI829" s="14">
        <f t="shared" si="184"/>
        <v>0</v>
      </c>
      <c r="AJ829" s="14"/>
      <c r="AK829" s="14">
        <f t="shared" si="188"/>
        <v>0</v>
      </c>
      <c r="AL829" s="14">
        <f t="shared" si="185"/>
        <v>0</v>
      </c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</row>
    <row r="830" spans="2:61" s="139" customFormat="1" ht="13.8" outlineLevel="1">
      <c r="B830" s="987"/>
      <c r="C830" s="985"/>
      <c r="D830" s="552" t="s">
        <v>436</v>
      </c>
      <c r="E830" s="987"/>
      <c r="F830" s="991"/>
      <c r="G830" s="10" t="s">
        <v>8</v>
      </c>
      <c r="H830" s="361" t="s">
        <v>717</v>
      </c>
      <c r="I830" s="157">
        <f t="shared" si="186"/>
        <v>65</v>
      </c>
      <c r="J830" s="237">
        <v>60</v>
      </c>
      <c r="K830" s="237">
        <v>5</v>
      </c>
      <c r="L830" s="392">
        <v>0</v>
      </c>
      <c r="M830" s="606" t="s">
        <v>268</v>
      </c>
      <c r="N830" s="606" t="s">
        <v>268</v>
      </c>
      <c r="O830" s="606" t="s">
        <v>268</v>
      </c>
      <c r="P830" s="606" t="s">
        <v>269</v>
      </c>
      <c r="Q830" s="606" t="s">
        <v>269</v>
      </c>
      <c r="R830" s="606" t="s">
        <v>268</v>
      </c>
      <c r="S830" s="606" t="s">
        <v>268</v>
      </c>
      <c r="T830" s="921"/>
      <c r="U830" s="14"/>
      <c r="V830" s="14">
        <f t="shared" si="177"/>
        <v>0</v>
      </c>
      <c r="W830" s="13"/>
      <c r="X830" s="123"/>
      <c r="Y830" s="14"/>
      <c r="Z830" s="14">
        <f t="shared" si="187"/>
        <v>0</v>
      </c>
      <c r="AB830" s="14"/>
      <c r="AC830" s="14">
        <f t="shared" si="178"/>
        <v>0</v>
      </c>
      <c r="AD830" s="14"/>
      <c r="AE830" s="14">
        <f t="shared" si="179"/>
        <v>0</v>
      </c>
      <c r="AF830" s="14"/>
      <c r="AG830" s="14"/>
      <c r="AH830" s="178">
        <v>0</v>
      </c>
      <c r="AI830" s="14">
        <f t="shared" si="184"/>
        <v>0</v>
      </c>
      <c r="AJ830" s="14"/>
      <c r="AK830" s="14">
        <f t="shared" si="188"/>
        <v>0</v>
      </c>
      <c r="AL830" s="14">
        <f t="shared" si="185"/>
        <v>0</v>
      </c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</row>
    <row r="831" spans="2:61" s="139" customFormat="1" ht="13.8" outlineLevel="1">
      <c r="B831" s="986" t="s">
        <v>2222</v>
      </c>
      <c r="C831" s="919" t="s">
        <v>2389</v>
      </c>
      <c r="D831" s="559" t="s">
        <v>317</v>
      </c>
      <c r="E831" s="986" t="s">
        <v>2554</v>
      </c>
      <c r="F831" s="989">
        <v>44566</v>
      </c>
      <c r="G831" s="10" t="s">
        <v>8</v>
      </c>
      <c r="H831" s="361" t="s">
        <v>9</v>
      </c>
      <c r="I831" s="157">
        <f t="shared" si="186"/>
        <v>65</v>
      </c>
      <c r="J831" s="237">
        <v>5</v>
      </c>
      <c r="K831" s="237">
        <v>60</v>
      </c>
      <c r="L831" s="392">
        <v>0</v>
      </c>
      <c r="M831" s="609" t="s">
        <v>983</v>
      </c>
      <c r="N831" s="609" t="s">
        <v>983</v>
      </c>
      <c r="O831" s="609" t="s">
        <v>1666</v>
      </c>
      <c r="P831" s="609" t="s">
        <v>983</v>
      </c>
      <c r="Q831" s="609" t="s">
        <v>1666</v>
      </c>
      <c r="R831" s="609" t="s">
        <v>983</v>
      </c>
      <c r="S831" s="609" t="s">
        <v>983</v>
      </c>
      <c r="T831" s="919" t="s">
        <v>2444</v>
      </c>
      <c r="U831" s="14"/>
      <c r="V831" s="14">
        <f t="shared" si="177"/>
        <v>0</v>
      </c>
      <c r="W831" s="13"/>
      <c r="X831" s="123"/>
      <c r="Y831" s="14"/>
      <c r="Z831" s="14">
        <f t="shared" si="187"/>
        <v>0</v>
      </c>
      <c r="AB831" s="14"/>
      <c r="AC831" s="14">
        <f t="shared" si="178"/>
        <v>0</v>
      </c>
      <c r="AD831" s="14"/>
      <c r="AE831" s="14">
        <f t="shared" si="179"/>
        <v>0</v>
      </c>
      <c r="AF831" s="14"/>
      <c r="AG831" s="14"/>
      <c r="AH831" s="178">
        <v>0</v>
      </c>
      <c r="AI831" s="14">
        <f t="shared" si="184"/>
        <v>0</v>
      </c>
      <c r="AJ831" s="14"/>
      <c r="AK831" s="14">
        <f t="shared" si="188"/>
        <v>0</v>
      </c>
      <c r="AL831" s="14">
        <f t="shared" si="185"/>
        <v>0</v>
      </c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</row>
    <row r="832" spans="2:61" s="139" customFormat="1" ht="13.8" outlineLevel="1">
      <c r="B832" s="988"/>
      <c r="C832" s="920"/>
      <c r="D832" s="552" t="s">
        <v>2390</v>
      </c>
      <c r="E832" s="988"/>
      <c r="F832" s="990"/>
      <c r="G832" s="10" t="s">
        <v>8</v>
      </c>
      <c r="H832" s="361" t="s">
        <v>9</v>
      </c>
      <c r="I832" s="157">
        <f t="shared" si="186"/>
        <v>15</v>
      </c>
      <c r="J832" s="237">
        <v>15</v>
      </c>
      <c r="K832" s="237">
        <v>0</v>
      </c>
      <c r="L832" s="392">
        <v>0</v>
      </c>
      <c r="M832" s="609" t="s">
        <v>983</v>
      </c>
      <c r="N832" s="609" t="s">
        <v>983</v>
      </c>
      <c r="O832" s="609" t="s">
        <v>1666</v>
      </c>
      <c r="P832" s="609" t="s">
        <v>983</v>
      </c>
      <c r="Q832" s="609" t="s">
        <v>1666</v>
      </c>
      <c r="R832" s="609" t="s">
        <v>983</v>
      </c>
      <c r="S832" s="609" t="s">
        <v>983</v>
      </c>
      <c r="T832" s="920"/>
      <c r="U832" s="14"/>
      <c r="V832" s="14">
        <f t="shared" si="177"/>
        <v>0</v>
      </c>
      <c r="W832" s="13"/>
      <c r="X832" s="123"/>
      <c r="Y832" s="14"/>
      <c r="Z832" s="14">
        <f t="shared" si="187"/>
        <v>0</v>
      </c>
      <c r="AB832" s="14"/>
      <c r="AC832" s="14">
        <f t="shared" si="178"/>
        <v>0</v>
      </c>
      <c r="AD832" s="14"/>
      <c r="AE832" s="14">
        <f t="shared" si="179"/>
        <v>0</v>
      </c>
      <c r="AF832" s="14"/>
      <c r="AG832" s="14"/>
      <c r="AH832" s="178">
        <v>0</v>
      </c>
      <c r="AI832" s="14">
        <f t="shared" ref="AI832:AI838" si="189">IFERROR(COUNTIF(AM832:BL832,"S")*J832*AH832,0)</f>
        <v>0</v>
      </c>
      <c r="AJ832" s="14"/>
      <c r="AK832" s="14">
        <f t="shared" si="188"/>
        <v>0</v>
      </c>
      <c r="AL832" s="14">
        <f t="shared" si="185"/>
        <v>0</v>
      </c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</row>
    <row r="833" spans="2:61" s="139" customFormat="1" ht="13.8" outlineLevel="1">
      <c r="B833" s="988"/>
      <c r="C833" s="920"/>
      <c r="D833" s="327" t="s">
        <v>2391</v>
      </c>
      <c r="E833" s="988"/>
      <c r="F833" s="990"/>
      <c r="G833" s="10" t="s">
        <v>8</v>
      </c>
      <c r="H833" s="361" t="s">
        <v>9</v>
      </c>
      <c r="I833" s="155">
        <f t="shared" si="186"/>
        <v>55</v>
      </c>
      <c r="J833" s="237">
        <v>50</v>
      </c>
      <c r="K833" s="237">
        <v>5</v>
      </c>
      <c r="L833" s="391">
        <v>0</v>
      </c>
      <c r="M833" s="609" t="s">
        <v>983</v>
      </c>
      <c r="N833" s="609" t="s">
        <v>983</v>
      </c>
      <c r="O833" s="609" t="s">
        <v>1666</v>
      </c>
      <c r="P833" s="609" t="s">
        <v>983</v>
      </c>
      <c r="Q833" s="609" t="s">
        <v>1666</v>
      </c>
      <c r="R833" s="609" t="s">
        <v>983</v>
      </c>
      <c r="S833" s="609" t="s">
        <v>983</v>
      </c>
      <c r="T833" s="920"/>
      <c r="U833" s="14"/>
      <c r="V833" s="14">
        <f t="shared" si="177"/>
        <v>0</v>
      </c>
      <c r="W833" s="13"/>
      <c r="X833" s="123"/>
      <c r="Y833" s="14"/>
      <c r="Z833" s="14">
        <f t="shared" si="187"/>
        <v>0</v>
      </c>
      <c r="AB833" s="14"/>
      <c r="AC833" s="14">
        <f t="shared" si="178"/>
        <v>0</v>
      </c>
      <c r="AD833" s="14"/>
      <c r="AE833" s="14">
        <f t="shared" si="179"/>
        <v>0</v>
      </c>
      <c r="AF833" s="14"/>
      <c r="AG833" s="14"/>
      <c r="AH833" s="178">
        <v>0</v>
      </c>
      <c r="AI833" s="14">
        <f t="shared" si="189"/>
        <v>0</v>
      </c>
      <c r="AJ833" s="14"/>
      <c r="AK833" s="14">
        <f t="shared" si="188"/>
        <v>0</v>
      </c>
      <c r="AL833" s="14">
        <f t="shared" si="185"/>
        <v>0</v>
      </c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</row>
    <row r="834" spans="2:61" s="139" customFormat="1" ht="13.8" outlineLevel="1">
      <c r="B834" s="987"/>
      <c r="C834" s="921"/>
      <c r="D834" s="552" t="s">
        <v>2392</v>
      </c>
      <c r="E834" s="987"/>
      <c r="F834" s="991"/>
      <c r="G834" s="10" t="s">
        <v>8</v>
      </c>
      <c r="H834" s="361" t="s">
        <v>9</v>
      </c>
      <c r="I834" s="155">
        <f t="shared" si="186"/>
        <v>10</v>
      </c>
      <c r="J834" s="237">
        <v>10</v>
      </c>
      <c r="K834" s="237">
        <v>0</v>
      </c>
      <c r="L834" s="391">
        <v>0</v>
      </c>
      <c r="M834" s="609" t="s">
        <v>983</v>
      </c>
      <c r="N834" s="609" t="s">
        <v>983</v>
      </c>
      <c r="O834" s="609" t="s">
        <v>1666</v>
      </c>
      <c r="P834" s="609" t="s">
        <v>983</v>
      </c>
      <c r="Q834" s="609" t="s">
        <v>1666</v>
      </c>
      <c r="R834" s="609" t="s">
        <v>983</v>
      </c>
      <c r="S834" s="609" t="s">
        <v>983</v>
      </c>
      <c r="T834" s="921"/>
      <c r="U834" s="14"/>
      <c r="V834" s="14">
        <f t="shared" si="177"/>
        <v>0</v>
      </c>
      <c r="W834" s="13"/>
      <c r="X834" s="123"/>
      <c r="Y834" s="14"/>
      <c r="Z834" s="14">
        <f t="shared" si="187"/>
        <v>0</v>
      </c>
      <c r="AB834" s="14"/>
      <c r="AC834" s="14">
        <f t="shared" si="178"/>
        <v>0</v>
      </c>
      <c r="AD834" s="14"/>
      <c r="AE834" s="14">
        <f t="shared" si="179"/>
        <v>0</v>
      </c>
      <c r="AF834" s="14"/>
      <c r="AG834" s="14"/>
      <c r="AH834" s="178">
        <v>0</v>
      </c>
      <c r="AI834" s="14">
        <f t="shared" si="189"/>
        <v>0</v>
      </c>
      <c r="AJ834" s="14"/>
      <c r="AK834" s="14">
        <f t="shared" si="188"/>
        <v>0</v>
      </c>
      <c r="AL834" s="14">
        <f t="shared" si="185"/>
        <v>0</v>
      </c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</row>
    <row r="835" spans="2:61" s="139" customFormat="1" ht="13.8" outlineLevel="1">
      <c r="B835" s="904" t="s">
        <v>2223</v>
      </c>
      <c r="C835" s="907" t="s">
        <v>2393</v>
      </c>
      <c r="D835" s="559" t="s">
        <v>317</v>
      </c>
      <c r="E835" s="904" t="s">
        <v>3868</v>
      </c>
      <c r="F835" s="910">
        <v>44785</v>
      </c>
      <c r="G835" s="10" t="s">
        <v>8</v>
      </c>
      <c r="H835" s="361" t="s">
        <v>1035</v>
      </c>
      <c r="I835" s="155">
        <f t="shared" si="186"/>
        <v>5</v>
      </c>
      <c r="J835" s="237">
        <v>5</v>
      </c>
      <c r="K835" s="237">
        <v>0</v>
      </c>
      <c r="L835" s="391">
        <v>0</v>
      </c>
      <c r="M835" s="596" t="s">
        <v>268</v>
      </c>
      <c r="N835" s="596" t="s">
        <v>268</v>
      </c>
      <c r="O835" s="596" t="s">
        <v>269</v>
      </c>
      <c r="P835" s="596" t="s">
        <v>268</v>
      </c>
      <c r="Q835" s="596" t="s">
        <v>269</v>
      </c>
      <c r="R835" s="596" t="s">
        <v>268</v>
      </c>
      <c r="S835" s="596" t="s">
        <v>268</v>
      </c>
      <c r="T835" s="913" t="s">
        <v>2445</v>
      </c>
      <c r="U835" s="14"/>
      <c r="V835" s="14">
        <f t="shared" si="177"/>
        <v>0</v>
      </c>
      <c r="W835" s="13"/>
      <c r="X835" s="123"/>
      <c r="Y835" s="14"/>
      <c r="Z835" s="14">
        <f t="shared" si="187"/>
        <v>0</v>
      </c>
      <c r="AB835" s="14"/>
      <c r="AC835" s="14">
        <f t="shared" si="178"/>
        <v>0</v>
      </c>
      <c r="AD835" s="14"/>
      <c r="AE835" s="14">
        <f t="shared" si="179"/>
        <v>0</v>
      </c>
      <c r="AF835" s="14"/>
      <c r="AG835" s="14"/>
      <c r="AH835" s="178">
        <v>0</v>
      </c>
      <c r="AI835" s="14">
        <f t="shared" si="189"/>
        <v>0</v>
      </c>
      <c r="AJ835" s="14"/>
      <c r="AK835" s="14">
        <f t="shared" si="188"/>
        <v>0</v>
      </c>
      <c r="AL835" s="14">
        <f t="shared" si="185"/>
        <v>0</v>
      </c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</row>
    <row r="836" spans="2:61" s="139" customFormat="1" ht="13.8" outlineLevel="1">
      <c r="B836" s="905"/>
      <c r="C836" s="908"/>
      <c r="D836" s="559" t="s">
        <v>2394</v>
      </c>
      <c r="E836" s="905"/>
      <c r="F836" s="911"/>
      <c r="G836" s="10" t="s">
        <v>8</v>
      </c>
      <c r="H836" s="361" t="s">
        <v>1035</v>
      </c>
      <c r="I836" s="155">
        <f t="shared" si="186"/>
        <v>5</v>
      </c>
      <c r="J836" s="237">
        <v>5</v>
      </c>
      <c r="K836" s="237">
        <v>0</v>
      </c>
      <c r="L836" s="391">
        <v>0</v>
      </c>
      <c r="M836" s="596" t="s">
        <v>268</v>
      </c>
      <c r="N836" s="596" t="s">
        <v>268</v>
      </c>
      <c r="O836" s="596" t="s">
        <v>268</v>
      </c>
      <c r="P836" s="596" t="s">
        <v>268</v>
      </c>
      <c r="Q836" s="596" t="s">
        <v>268</v>
      </c>
      <c r="R836" s="596" t="s">
        <v>268</v>
      </c>
      <c r="S836" s="596" t="s">
        <v>268</v>
      </c>
      <c r="T836" s="914"/>
      <c r="U836" s="14"/>
      <c r="V836" s="14">
        <f t="shared" si="177"/>
        <v>0</v>
      </c>
      <c r="W836" s="13"/>
      <c r="X836" s="123"/>
      <c r="Y836" s="14"/>
      <c r="Z836" s="14">
        <f t="shared" si="187"/>
        <v>0</v>
      </c>
      <c r="AB836" s="14"/>
      <c r="AC836" s="14">
        <f t="shared" si="178"/>
        <v>0</v>
      </c>
      <c r="AD836" s="14"/>
      <c r="AE836" s="14">
        <f t="shared" si="179"/>
        <v>0</v>
      </c>
      <c r="AF836" s="14"/>
      <c r="AG836" s="14"/>
      <c r="AH836" s="178">
        <v>0</v>
      </c>
      <c r="AI836" s="14">
        <f t="shared" si="189"/>
        <v>0</v>
      </c>
      <c r="AJ836" s="14"/>
      <c r="AK836" s="14">
        <f t="shared" si="188"/>
        <v>0</v>
      </c>
      <c r="AL836" s="14">
        <f t="shared" si="185"/>
        <v>0</v>
      </c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</row>
    <row r="837" spans="2:61" s="139" customFormat="1" ht="13.8" outlineLevel="1">
      <c r="B837" s="905"/>
      <c r="C837" s="908"/>
      <c r="D837" s="559" t="s">
        <v>2395</v>
      </c>
      <c r="E837" s="905"/>
      <c r="F837" s="911"/>
      <c r="G837" s="10" t="s">
        <v>8</v>
      </c>
      <c r="H837" s="361" t="s">
        <v>1035</v>
      </c>
      <c r="I837" s="155">
        <f t="shared" si="186"/>
        <v>120</v>
      </c>
      <c r="J837" s="237">
        <v>60</v>
      </c>
      <c r="K837" s="237">
        <v>60</v>
      </c>
      <c r="L837" s="391">
        <v>55</v>
      </c>
      <c r="M837" s="596" t="s">
        <v>268</v>
      </c>
      <c r="N837" s="596" t="s">
        <v>268</v>
      </c>
      <c r="O837" s="596" t="s">
        <v>268</v>
      </c>
      <c r="P837" s="596" t="s">
        <v>268</v>
      </c>
      <c r="Q837" s="596" t="s">
        <v>268</v>
      </c>
      <c r="R837" s="596" t="s">
        <v>268</v>
      </c>
      <c r="S837" s="596" t="s">
        <v>268</v>
      </c>
      <c r="T837" s="914"/>
      <c r="U837" s="14"/>
      <c r="V837" s="14">
        <f t="shared" si="177"/>
        <v>0</v>
      </c>
      <c r="W837" s="13"/>
      <c r="X837" s="123"/>
      <c r="Y837" s="14"/>
      <c r="Z837" s="14">
        <f t="shared" si="187"/>
        <v>0</v>
      </c>
      <c r="AB837" s="14"/>
      <c r="AC837" s="14">
        <f t="shared" si="178"/>
        <v>0</v>
      </c>
      <c r="AD837" s="14"/>
      <c r="AE837" s="14">
        <f t="shared" si="179"/>
        <v>0</v>
      </c>
      <c r="AF837" s="14"/>
      <c r="AG837" s="14"/>
      <c r="AH837" s="178">
        <v>0</v>
      </c>
      <c r="AI837" s="14">
        <f t="shared" si="189"/>
        <v>0</v>
      </c>
      <c r="AJ837" s="14"/>
      <c r="AK837" s="14">
        <f t="shared" si="188"/>
        <v>0</v>
      </c>
      <c r="AL837" s="14">
        <f t="shared" si="185"/>
        <v>0</v>
      </c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</row>
    <row r="838" spans="2:61" s="139" customFormat="1" ht="13.8" outlineLevel="1">
      <c r="B838" s="905"/>
      <c r="C838" s="908"/>
      <c r="D838" s="559" t="s">
        <v>2396</v>
      </c>
      <c r="E838" s="905"/>
      <c r="F838" s="911"/>
      <c r="G838" s="10" t="s">
        <v>8</v>
      </c>
      <c r="H838" s="361" t="s">
        <v>1035</v>
      </c>
      <c r="I838" s="155">
        <f t="shared" si="186"/>
        <v>40</v>
      </c>
      <c r="J838" s="237">
        <v>40</v>
      </c>
      <c r="K838" s="237">
        <v>0</v>
      </c>
      <c r="L838" s="391">
        <v>35</v>
      </c>
      <c r="M838" s="596" t="s">
        <v>268</v>
      </c>
      <c r="N838" s="596" t="s">
        <v>268</v>
      </c>
      <c r="O838" s="596" t="s">
        <v>268</v>
      </c>
      <c r="P838" s="596" t="s">
        <v>268</v>
      </c>
      <c r="Q838" s="596" t="s">
        <v>268</v>
      </c>
      <c r="R838" s="596" t="s">
        <v>268</v>
      </c>
      <c r="S838" s="596" t="s">
        <v>268</v>
      </c>
      <c r="T838" s="914"/>
      <c r="U838" s="14"/>
      <c r="V838" s="14">
        <f t="shared" si="177"/>
        <v>0</v>
      </c>
      <c r="W838" s="13"/>
      <c r="X838" s="123"/>
      <c r="Y838" s="14"/>
      <c r="Z838" s="14">
        <f t="shared" si="187"/>
        <v>0</v>
      </c>
      <c r="AB838" s="14"/>
      <c r="AC838" s="14">
        <f t="shared" si="178"/>
        <v>0</v>
      </c>
      <c r="AD838" s="14"/>
      <c r="AE838" s="14">
        <f t="shared" si="179"/>
        <v>0</v>
      </c>
      <c r="AF838" s="14"/>
      <c r="AG838" s="14"/>
      <c r="AH838" s="178">
        <v>0</v>
      </c>
      <c r="AI838" s="14">
        <f t="shared" si="189"/>
        <v>0</v>
      </c>
      <c r="AJ838" s="14"/>
      <c r="AK838" s="14">
        <f t="shared" si="188"/>
        <v>0</v>
      </c>
      <c r="AL838" s="14">
        <f t="shared" si="185"/>
        <v>0</v>
      </c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</row>
    <row r="839" spans="2:61" s="139" customFormat="1" ht="13.8" outlineLevel="1">
      <c r="B839" s="905"/>
      <c r="C839" s="908"/>
      <c r="D839" s="559" t="s">
        <v>2397</v>
      </c>
      <c r="E839" s="905"/>
      <c r="F839" s="911"/>
      <c r="G839" s="10" t="s">
        <v>8</v>
      </c>
      <c r="H839" s="361" t="s">
        <v>1035</v>
      </c>
      <c r="I839" s="157">
        <f t="shared" si="186"/>
        <v>40</v>
      </c>
      <c r="J839" s="237">
        <v>20</v>
      </c>
      <c r="K839" s="237">
        <v>20</v>
      </c>
      <c r="L839" s="392">
        <v>15</v>
      </c>
      <c r="M839" s="596" t="s">
        <v>268</v>
      </c>
      <c r="N839" s="596" t="s">
        <v>268</v>
      </c>
      <c r="O839" s="596" t="s">
        <v>269</v>
      </c>
      <c r="P839" s="596" t="s">
        <v>268</v>
      </c>
      <c r="Q839" s="596" t="s">
        <v>268</v>
      </c>
      <c r="R839" s="596" t="s">
        <v>268</v>
      </c>
      <c r="S839" s="596" t="s">
        <v>268</v>
      </c>
      <c r="T839" s="914"/>
      <c r="U839" s="14"/>
      <c r="V839" s="14">
        <f t="shared" si="177"/>
        <v>0</v>
      </c>
      <c r="W839" s="13"/>
      <c r="X839" s="123"/>
      <c r="Y839" s="14"/>
      <c r="Z839" s="14">
        <f t="shared" si="187"/>
        <v>0</v>
      </c>
      <c r="AB839" s="14"/>
      <c r="AC839" s="14">
        <f t="shared" si="178"/>
        <v>0</v>
      </c>
      <c r="AD839" s="14"/>
      <c r="AE839" s="14">
        <f t="shared" si="179"/>
        <v>0</v>
      </c>
      <c r="AF839" s="14"/>
      <c r="AG839" s="14"/>
      <c r="AH839" s="178">
        <v>0</v>
      </c>
      <c r="AI839" s="14">
        <f t="shared" ref="AI839:AI844" si="190">IFERROR(COUNTIF(AM839:BL839, "S")*J839*AH839,0)</f>
        <v>0</v>
      </c>
      <c r="AJ839" s="14"/>
      <c r="AK839" s="14">
        <f t="shared" si="188"/>
        <v>0</v>
      </c>
      <c r="AL839" s="14">
        <f t="shared" si="185"/>
        <v>0</v>
      </c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</row>
    <row r="840" spans="2:61" s="139" customFormat="1" ht="13.8" outlineLevel="1">
      <c r="B840" s="905"/>
      <c r="C840" s="908"/>
      <c r="D840" s="559" t="s">
        <v>2398</v>
      </c>
      <c r="E840" s="905"/>
      <c r="F840" s="911"/>
      <c r="G840" s="10" t="s">
        <v>8</v>
      </c>
      <c r="H840" s="361" t="s">
        <v>1035</v>
      </c>
      <c r="I840" s="157">
        <f t="shared" si="186"/>
        <v>30</v>
      </c>
      <c r="J840" s="237">
        <v>15</v>
      </c>
      <c r="K840" s="237">
        <v>15</v>
      </c>
      <c r="L840" s="392">
        <v>10</v>
      </c>
      <c r="M840" s="600" t="s">
        <v>268</v>
      </c>
      <c r="N840" s="600" t="s">
        <v>268</v>
      </c>
      <c r="O840" s="596" t="s">
        <v>269</v>
      </c>
      <c r="P840" s="596" t="s">
        <v>268</v>
      </c>
      <c r="Q840" s="596" t="s">
        <v>269</v>
      </c>
      <c r="R840" s="600" t="s">
        <v>268</v>
      </c>
      <c r="S840" s="600" t="s">
        <v>268</v>
      </c>
      <c r="T840" s="914"/>
      <c r="U840" s="14"/>
      <c r="V840" s="14">
        <f t="shared" si="177"/>
        <v>0</v>
      </c>
      <c r="W840" s="13"/>
      <c r="X840" s="123"/>
      <c r="Y840" s="14"/>
      <c r="Z840" s="14">
        <f t="shared" si="187"/>
        <v>0</v>
      </c>
      <c r="AB840" s="14"/>
      <c r="AC840" s="14">
        <f t="shared" si="178"/>
        <v>0</v>
      </c>
      <c r="AD840" s="14"/>
      <c r="AE840" s="14">
        <f t="shared" si="179"/>
        <v>0</v>
      </c>
      <c r="AF840" s="14"/>
      <c r="AG840" s="14"/>
      <c r="AH840" s="178">
        <v>0</v>
      </c>
      <c r="AI840" s="14">
        <f t="shared" si="190"/>
        <v>0</v>
      </c>
      <c r="AJ840" s="14"/>
      <c r="AK840" s="14">
        <f t="shared" si="188"/>
        <v>0</v>
      </c>
      <c r="AL840" s="14">
        <f t="shared" si="185"/>
        <v>0</v>
      </c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</row>
    <row r="841" spans="2:61" s="139" customFormat="1" ht="13.8" outlineLevel="1">
      <c r="B841" s="905"/>
      <c r="C841" s="908"/>
      <c r="D841" s="559" t="s">
        <v>2399</v>
      </c>
      <c r="E841" s="905"/>
      <c r="F841" s="911"/>
      <c r="G841" s="10" t="s">
        <v>8</v>
      </c>
      <c r="H841" s="361" t="s">
        <v>1035</v>
      </c>
      <c r="I841" s="157">
        <f t="shared" si="186"/>
        <v>20</v>
      </c>
      <c r="J841" s="237">
        <v>10</v>
      </c>
      <c r="K841" s="237">
        <v>10</v>
      </c>
      <c r="L841" s="392">
        <v>0</v>
      </c>
      <c r="M841" s="600" t="s">
        <v>268</v>
      </c>
      <c r="N841" s="600" t="s">
        <v>268</v>
      </c>
      <c r="O841" s="596" t="s">
        <v>269</v>
      </c>
      <c r="P841" s="596" t="s">
        <v>268</v>
      </c>
      <c r="Q841" s="596" t="s">
        <v>269</v>
      </c>
      <c r="R841" s="600" t="s">
        <v>268</v>
      </c>
      <c r="S841" s="600" t="s">
        <v>268</v>
      </c>
      <c r="T841" s="914"/>
      <c r="U841" s="14"/>
      <c r="V841" s="14">
        <f t="shared" si="177"/>
        <v>0</v>
      </c>
      <c r="W841" s="13"/>
      <c r="X841" s="123"/>
      <c r="Y841" s="14"/>
      <c r="Z841" s="14">
        <f t="shared" si="187"/>
        <v>0</v>
      </c>
      <c r="AB841" s="14"/>
      <c r="AC841" s="14">
        <f t="shared" si="178"/>
        <v>0</v>
      </c>
      <c r="AD841" s="14"/>
      <c r="AE841" s="14">
        <f t="shared" si="179"/>
        <v>0</v>
      </c>
      <c r="AF841" s="14"/>
      <c r="AG841" s="14"/>
      <c r="AH841" s="178">
        <v>0</v>
      </c>
      <c r="AI841" s="14">
        <f t="shared" si="190"/>
        <v>0</v>
      </c>
      <c r="AJ841" s="14"/>
      <c r="AK841" s="14">
        <f t="shared" si="188"/>
        <v>0</v>
      </c>
      <c r="AL841" s="14">
        <f t="shared" si="185"/>
        <v>0</v>
      </c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</row>
    <row r="842" spans="2:61" s="139" customFormat="1" ht="13.8" outlineLevel="1">
      <c r="B842" s="905"/>
      <c r="C842" s="908"/>
      <c r="D842" s="559" t="s">
        <v>2378</v>
      </c>
      <c r="E842" s="905"/>
      <c r="F842" s="911"/>
      <c r="G842" s="10" t="s">
        <v>8</v>
      </c>
      <c r="H842" s="361" t="s">
        <v>1035</v>
      </c>
      <c r="I842" s="157">
        <f t="shared" si="186"/>
        <v>1140</v>
      </c>
      <c r="J842" s="237">
        <v>60</v>
      </c>
      <c r="K842" s="237">
        <v>1080</v>
      </c>
      <c r="L842" s="392">
        <v>0</v>
      </c>
      <c r="M842" s="596" t="s">
        <v>268</v>
      </c>
      <c r="N842" s="596" t="s">
        <v>268</v>
      </c>
      <c r="O842" s="596" t="s">
        <v>268</v>
      </c>
      <c r="P842" s="596" t="s">
        <v>268</v>
      </c>
      <c r="Q842" s="596" t="s">
        <v>268</v>
      </c>
      <c r="R842" s="596" t="s">
        <v>268</v>
      </c>
      <c r="S842" s="596" t="s">
        <v>268</v>
      </c>
      <c r="T842" s="914"/>
      <c r="U842" s="14"/>
      <c r="V842" s="14">
        <f t="shared" si="177"/>
        <v>0</v>
      </c>
      <c r="W842" s="13"/>
      <c r="X842" s="123"/>
      <c r="Y842" s="14"/>
      <c r="Z842" s="14">
        <f t="shared" si="187"/>
        <v>0</v>
      </c>
      <c r="AB842" s="14"/>
      <c r="AC842" s="14">
        <f t="shared" si="178"/>
        <v>0</v>
      </c>
      <c r="AD842" s="14"/>
      <c r="AE842" s="14">
        <f t="shared" si="179"/>
        <v>0</v>
      </c>
      <c r="AF842" s="14"/>
      <c r="AG842" s="14"/>
      <c r="AH842" s="178">
        <v>0</v>
      </c>
      <c r="AI842" s="14">
        <f t="shared" si="190"/>
        <v>0</v>
      </c>
      <c r="AJ842" s="14"/>
      <c r="AK842" s="14">
        <f t="shared" si="188"/>
        <v>0</v>
      </c>
      <c r="AL842" s="14">
        <f t="shared" si="185"/>
        <v>0</v>
      </c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</row>
    <row r="843" spans="2:61" s="139" customFormat="1" ht="13.8" outlineLevel="1">
      <c r="B843" s="905"/>
      <c r="C843" s="908"/>
      <c r="D843" s="559" t="s">
        <v>2400</v>
      </c>
      <c r="E843" s="905"/>
      <c r="F843" s="911"/>
      <c r="G843" s="10" t="s">
        <v>3779</v>
      </c>
      <c r="H843" s="361" t="s">
        <v>1035</v>
      </c>
      <c r="I843" s="157">
        <f t="shared" si="186"/>
        <v>60</v>
      </c>
      <c r="J843" s="237">
        <v>30</v>
      </c>
      <c r="K843" s="237">
        <v>30</v>
      </c>
      <c r="L843" s="392">
        <v>0</v>
      </c>
      <c r="M843" s="596" t="s">
        <v>268</v>
      </c>
      <c r="N843" s="596" t="s">
        <v>268</v>
      </c>
      <c r="O843" s="596" t="s">
        <v>269</v>
      </c>
      <c r="P843" s="596" t="s">
        <v>268</v>
      </c>
      <c r="Q843" s="596" t="s">
        <v>269</v>
      </c>
      <c r="R843" s="596" t="s">
        <v>268</v>
      </c>
      <c r="S843" s="596" t="s">
        <v>268</v>
      </c>
      <c r="T843" s="914"/>
      <c r="U843" s="14"/>
      <c r="V843" s="14">
        <f t="shared" si="177"/>
        <v>0</v>
      </c>
      <c r="W843" s="13"/>
      <c r="X843" s="123"/>
      <c r="Y843" s="14"/>
      <c r="Z843" s="14">
        <f t="shared" si="187"/>
        <v>0</v>
      </c>
      <c r="AB843" s="14"/>
      <c r="AC843" s="14">
        <f t="shared" si="178"/>
        <v>0</v>
      </c>
      <c r="AD843" s="14"/>
      <c r="AE843" s="14">
        <f t="shared" si="179"/>
        <v>0</v>
      </c>
      <c r="AF843" s="14"/>
      <c r="AG843" s="14"/>
      <c r="AH843" s="178">
        <v>0</v>
      </c>
      <c r="AI843" s="14">
        <f t="shared" si="190"/>
        <v>0</v>
      </c>
      <c r="AJ843" s="14"/>
      <c r="AK843" s="14">
        <f t="shared" si="188"/>
        <v>0</v>
      </c>
      <c r="AL843" s="14">
        <f t="shared" si="185"/>
        <v>0</v>
      </c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</row>
    <row r="844" spans="2:61" s="139" customFormat="1" ht="13.8" outlineLevel="1">
      <c r="B844" s="906"/>
      <c r="C844" s="909"/>
      <c r="D844" s="804" t="s">
        <v>3778</v>
      </c>
      <c r="E844" s="906"/>
      <c r="F844" s="912"/>
      <c r="G844" s="10" t="s">
        <v>8</v>
      </c>
      <c r="H844" s="361" t="s">
        <v>1035</v>
      </c>
      <c r="I844" s="157">
        <f t="shared" si="186"/>
        <v>1020</v>
      </c>
      <c r="J844" s="237">
        <v>210</v>
      </c>
      <c r="K844" s="237">
        <v>810</v>
      </c>
      <c r="L844" s="392">
        <v>0</v>
      </c>
      <c r="M844" s="596" t="s">
        <v>268</v>
      </c>
      <c r="N844" s="596" t="s">
        <v>268</v>
      </c>
      <c r="O844" s="596" t="s">
        <v>269</v>
      </c>
      <c r="P844" s="596" t="s">
        <v>268</v>
      </c>
      <c r="Q844" s="596" t="s">
        <v>269</v>
      </c>
      <c r="R844" s="596" t="s">
        <v>268</v>
      </c>
      <c r="S844" s="596" t="s">
        <v>268</v>
      </c>
      <c r="T844" s="915"/>
      <c r="U844" s="14"/>
      <c r="V844" s="14">
        <f t="shared" si="177"/>
        <v>0</v>
      </c>
      <c r="W844" s="13"/>
      <c r="X844" s="123"/>
      <c r="Y844" s="14"/>
      <c r="Z844" s="14">
        <f t="shared" si="187"/>
        <v>0</v>
      </c>
      <c r="AB844" s="14"/>
      <c r="AC844" s="14">
        <f t="shared" si="178"/>
        <v>0</v>
      </c>
      <c r="AD844" s="14"/>
      <c r="AE844" s="14">
        <f t="shared" si="179"/>
        <v>0</v>
      </c>
      <c r="AF844" s="14"/>
      <c r="AG844" s="14"/>
      <c r="AH844" s="178">
        <v>0</v>
      </c>
      <c r="AI844" s="14">
        <f t="shared" si="190"/>
        <v>0</v>
      </c>
      <c r="AJ844" s="14"/>
      <c r="AK844" s="14">
        <f t="shared" ref="AK844" si="191">COUNTIF(AM844:AV844,"V")</f>
        <v>0</v>
      </c>
      <c r="AL844" s="14">
        <f t="shared" ref="AL844" si="192">Z844-AC844-AE844-AI844</f>
        <v>0</v>
      </c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</row>
    <row r="845" spans="2:61" s="139" customFormat="1" ht="13.05" customHeight="1" outlineLevel="1">
      <c r="B845" s="904" t="s">
        <v>2224</v>
      </c>
      <c r="C845" s="907" t="s">
        <v>2401</v>
      </c>
      <c r="D845" s="564" t="s">
        <v>827</v>
      </c>
      <c r="E845" s="904" t="s">
        <v>3865</v>
      </c>
      <c r="F845" s="910">
        <v>44785</v>
      </c>
      <c r="G845" s="10" t="s">
        <v>8</v>
      </c>
      <c r="H845" s="361" t="s">
        <v>1036</v>
      </c>
      <c r="I845" s="157">
        <f t="shared" si="186"/>
        <v>10</v>
      </c>
      <c r="J845" s="237">
        <v>5</v>
      </c>
      <c r="K845" s="237">
        <v>5</v>
      </c>
      <c r="L845" s="392">
        <v>0</v>
      </c>
      <c r="M845" s="596" t="s">
        <v>268</v>
      </c>
      <c r="N845" s="596" t="s">
        <v>268</v>
      </c>
      <c r="O845" s="596" t="s">
        <v>269</v>
      </c>
      <c r="P845" s="596" t="s">
        <v>268</v>
      </c>
      <c r="Q845" s="596" t="s">
        <v>269</v>
      </c>
      <c r="R845" s="596" t="s">
        <v>1666</v>
      </c>
      <c r="S845" s="596" t="s">
        <v>268</v>
      </c>
      <c r="T845" s="922" t="s">
        <v>2445</v>
      </c>
      <c r="U845" s="14"/>
      <c r="V845" s="14">
        <f t="shared" si="177"/>
        <v>0</v>
      </c>
      <c r="W845" s="13"/>
      <c r="X845" s="123"/>
      <c r="Y845" s="14"/>
      <c r="Z845" s="14">
        <f t="shared" si="187"/>
        <v>0</v>
      </c>
      <c r="AB845" s="14"/>
      <c r="AC845" s="14">
        <f t="shared" si="178"/>
        <v>0</v>
      </c>
      <c r="AD845" s="14"/>
      <c r="AE845" s="14">
        <f t="shared" si="179"/>
        <v>0</v>
      </c>
      <c r="AF845" s="14"/>
      <c r="AG845" s="14"/>
      <c r="AH845" s="178">
        <v>0</v>
      </c>
      <c r="AI845" s="14">
        <f t="shared" ref="AI845:AI850" si="193">IFERROR(COUNTIF(AM845:BL845,"S")*J845*AH845,0)</f>
        <v>0</v>
      </c>
      <c r="AJ845" s="14"/>
      <c r="AK845" s="14">
        <f t="shared" si="188"/>
        <v>0</v>
      </c>
      <c r="AL845" s="14">
        <f t="shared" ref="AL845:AL851" si="194">Z845-AC845-AE845-AI845</f>
        <v>0</v>
      </c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</row>
    <row r="846" spans="2:61" s="139" customFormat="1" ht="13.8" outlineLevel="1">
      <c r="B846" s="905"/>
      <c r="C846" s="908"/>
      <c r="D846" s="559" t="s">
        <v>2402</v>
      </c>
      <c r="E846" s="905"/>
      <c r="F846" s="911"/>
      <c r="G846" s="10" t="s">
        <v>8</v>
      </c>
      <c r="H846" s="361" t="s">
        <v>1036</v>
      </c>
      <c r="I846" s="155">
        <f t="shared" si="186"/>
        <v>180</v>
      </c>
      <c r="J846" s="237">
        <v>90</v>
      </c>
      <c r="K846" s="237">
        <v>90</v>
      </c>
      <c r="L846" s="391">
        <v>0</v>
      </c>
      <c r="M846" s="596" t="s">
        <v>268</v>
      </c>
      <c r="N846" s="596" t="s">
        <v>268</v>
      </c>
      <c r="O846" s="596" t="s">
        <v>269</v>
      </c>
      <c r="P846" s="596" t="s">
        <v>268</v>
      </c>
      <c r="Q846" s="596" t="s">
        <v>269</v>
      </c>
      <c r="R846" s="596" t="s">
        <v>1666</v>
      </c>
      <c r="S846" s="596" t="s">
        <v>268</v>
      </c>
      <c r="T846" s="922"/>
      <c r="U846" s="14"/>
      <c r="V846" s="14">
        <f t="shared" si="177"/>
        <v>0</v>
      </c>
      <c r="W846" s="13"/>
      <c r="X846" s="123"/>
      <c r="Y846" s="14"/>
      <c r="Z846" s="14">
        <f t="shared" si="187"/>
        <v>0</v>
      </c>
      <c r="AB846" s="14"/>
      <c r="AC846" s="14">
        <f t="shared" si="178"/>
        <v>0</v>
      </c>
      <c r="AD846" s="14"/>
      <c r="AE846" s="14">
        <f t="shared" si="179"/>
        <v>0</v>
      </c>
      <c r="AF846" s="14"/>
      <c r="AG846" s="14"/>
      <c r="AH846" s="178">
        <v>0</v>
      </c>
      <c r="AI846" s="14">
        <f t="shared" si="193"/>
        <v>0</v>
      </c>
      <c r="AJ846" s="14"/>
      <c r="AK846" s="14">
        <f t="shared" si="188"/>
        <v>0</v>
      </c>
      <c r="AL846" s="14">
        <f t="shared" si="194"/>
        <v>0</v>
      </c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</row>
    <row r="847" spans="2:61" s="139" customFormat="1" ht="13.8" outlineLevel="1">
      <c r="B847" s="905"/>
      <c r="C847" s="908"/>
      <c r="D847" s="564" t="s">
        <v>2403</v>
      </c>
      <c r="E847" s="905"/>
      <c r="F847" s="911"/>
      <c r="G847" s="10" t="s">
        <v>8</v>
      </c>
      <c r="H847" s="361" t="s">
        <v>1036</v>
      </c>
      <c r="I847" s="155">
        <f t="shared" si="186"/>
        <v>180</v>
      </c>
      <c r="J847" s="237">
        <v>90</v>
      </c>
      <c r="K847" s="237">
        <v>90</v>
      </c>
      <c r="L847" s="391">
        <v>0</v>
      </c>
      <c r="M847" s="596" t="s">
        <v>268</v>
      </c>
      <c r="N847" s="596" t="s">
        <v>268</v>
      </c>
      <c r="O847" s="596" t="s">
        <v>269</v>
      </c>
      <c r="P847" s="596" t="s">
        <v>268</v>
      </c>
      <c r="Q847" s="596" t="s">
        <v>269</v>
      </c>
      <c r="R847" s="596" t="s">
        <v>983</v>
      </c>
      <c r="S847" s="596" t="s">
        <v>268</v>
      </c>
      <c r="T847" s="922"/>
      <c r="U847" s="14"/>
      <c r="V847" s="14">
        <f t="shared" si="177"/>
        <v>0</v>
      </c>
      <c r="W847" s="13"/>
      <c r="X847" s="123"/>
      <c r="Y847" s="14"/>
      <c r="Z847" s="14">
        <f t="shared" si="187"/>
        <v>0</v>
      </c>
      <c r="AB847" s="14"/>
      <c r="AC847" s="14">
        <f t="shared" si="178"/>
        <v>0</v>
      </c>
      <c r="AD847" s="14"/>
      <c r="AE847" s="14">
        <f t="shared" si="179"/>
        <v>0</v>
      </c>
      <c r="AF847" s="14"/>
      <c r="AG847" s="14"/>
      <c r="AH847" s="178">
        <v>0</v>
      </c>
      <c r="AI847" s="14">
        <f t="shared" si="193"/>
        <v>0</v>
      </c>
      <c r="AJ847" s="14"/>
      <c r="AK847" s="14">
        <f t="shared" si="188"/>
        <v>0</v>
      </c>
      <c r="AL847" s="14">
        <f t="shared" si="194"/>
        <v>0</v>
      </c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</row>
    <row r="848" spans="2:61" s="139" customFormat="1" ht="13.8" outlineLevel="1">
      <c r="B848" s="905"/>
      <c r="C848" s="908"/>
      <c r="D848" s="564" t="s">
        <v>2404</v>
      </c>
      <c r="E848" s="905"/>
      <c r="F848" s="911"/>
      <c r="G848" s="10" t="s">
        <v>8</v>
      </c>
      <c r="H848" s="361" t="s">
        <v>1036</v>
      </c>
      <c r="I848" s="155">
        <f t="shared" si="186"/>
        <v>120</v>
      </c>
      <c r="J848" s="237">
        <v>60</v>
      </c>
      <c r="K848" s="237">
        <v>60</v>
      </c>
      <c r="L848" s="391">
        <v>0</v>
      </c>
      <c r="M848" s="600" t="s">
        <v>268</v>
      </c>
      <c r="N848" s="600" t="s">
        <v>268</v>
      </c>
      <c r="O848" s="596" t="s">
        <v>269</v>
      </c>
      <c r="P848" s="596" t="s">
        <v>268</v>
      </c>
      <c r="Q848" s="596" t="s">
        <v>269</v>
      </c>
      <c r="R848" s="596" t="s">
        <v>983</v>
      </c>
      <c r="S848" s="600" t="s">
        <v>268</v>
      </c>
      <c r="T848" s="922"/>
      <c r="U848" s="14"/>
      <c r="V848" s="14">
        <f t="shared" si="177"/>
        <v>0</v>
      </c>
      <c r="W848" s="13"/>
      <c r="X848" s="123"/>
      <c r="Y848" s="14"/>
      <c r="Z848" s="14">
        <f t="shared" si="187"/>
        <v>0</v>
      </c>
      <c r="AB848" s="14"/>
      <c r="AC848" s="14">
        <f t="shared" si="178"/>
        <v>0</v>
      </c>
      <c r="AD848" s="14"/>
      <c r="AE848" s="14">
        <f t="shared" si="179"/>
        <v>0</v>
      </c>
      <c r="AF848" s="14"/>
      <c r="AG848" s="14"/>
      <c r="AH848" s="178">
        <v>0</v>
      </c>
      <c r="AI848" s="14">
        <f t="shared" si="193"/>
        <v>0</v>
      </c>
      <c r="AJ848" s="14"/>
      <c r="AK848" s="14">
        <f t="shared" si="188"/>
        <v>0</v>
      </c>
      <c r="AL848" s="14">
        <f t="shared" si="194"/>
        <v>0</v>
      </c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</row>
    <row r="849" spans="2:61" s="139" customFormat="1" ht="13.8" outlineLevel="1">
      <c r="B849" s="906"/>
      <c r="C849" s="909"/>
      <c r="D849" s="564" t="s">
        <v>2405</v>
      </c>
      <c r="E849" s="906"/>
      <c r="F849" s="912"/>
      <c r="G849" s="10" t="s">
        <v>8</v>
      </c>
      <c r="H849" s="361" t="s">
        <v>1036</v>
      </c>
      <c r="I849" s="155">
        <f t="shared" si="186"/>
        <v>60</v>
      </c>
      <c r="J849" s="237">
        <v>30</v>
      </c>
      <c r="K849" s="237">
        <v>30</v>
      </c>
      <c r="L849" s="391">
        <v>0</v>
      </c>
      <c r="M849" s="600" t="s">
        <v>268</v>
      </c>
      <c r="N849" s="600" t="s">
        <v>268</v>
      </c>
      <c r="O849" s="596" t="s">
        <v>269</v>
      </c>
      <c r="P849" s="596" t="s">
        <v>268</v>
      </c>
      <c r="Q849" s="596" t="s">
        <v>269</v>
      </c>
      <c r="R849" s="596" t="s">
        <v>983</v>
      </c>
      <c r="S849" s="600" t="s">
        <v>268</v>
      </c>
      <c r="T849" s="922"/>
      <c r="U849" s="14"/>
      <c r="V849" s="14">
        <f t="shared" si="177"/>
        <v>0</v>
      </c>
      <c r="W849" s="13"/>
      <c r="X849" s="123"/>
      <c r="Y849" s="14"/>
      <c r="Z849" s="14">
        <f t="shared" si="187"/>
        <v>0</v>
      </c>
      <c r="AB849" s="14"/>
      <c r="AC849" s="14">
        <f t="shared" si="178"/>
        <v>0</v>
      </c>
      <c r="AD849" s="14"/>
      <c r="AE849" s="14">
        <f t="shared" si="179"/>
        <v>0</v>
      </c>
      <c r="AF849" s="14"/>
      <c r="AG849" s="14"/>
      <c r="AH849" s="178">
        <v>0</v>
      </c>
      <c r="AI849" s="14">
        <f t="shared" si="193"/>
        <v>0</v>
      </c>
      <c r="AJ849" s="14"/>
      <c r="AK849" s="14">
        <f t="shared" si="188"/>
        <v>0</v>
      </c>
      <c r="AL849" s="14">
        <f t="shared" si="194"/>
        <v>0</v>
      </c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</row>
    <row r="850" spans="2:61" s="139" customFormat="1" ht="13.8" outlineLevel="1">
      <c r="B850" s="904" t="s">
        <v>2225</v>
      </c>
      <c r="C850" s="1022" t="s">
        <v>2406</v>
      </c>
      <c r="D850" s="564" t="s">
        <v>827</v>
      </c>
      <c r="E850" s="904" t="s">
        <v>3931</v>
      </c>
      <c r="F850" s="910">
        <v>44796</v>
      </c>
      <c r="G850" s="10" t="s">
        <v>8</v>
      </c>
      <c r="H850" s="361" t="s">
        <v>1036</v>
      </c>
      <c r="I850" s="155">
        <f t="shared" si="186"/>
        <v>10</v>
      </c>
      <c r="J850" s="237">
        <v>5</v>
      </c>
      <c r="K850" s="237">
        <v>5</v>
      </c>
      <c r="L850" s="391">
        <v>0</v>
      </c>
      <c r="M850" s="596" t="s">
        <v>268</v>
      </c>
      <c r="N850" s="596" t="s">
        <v>268</v>
      </c>
      <c r="O850" s="596" t="s">
        <v>269</v>
      </c>
      <c r="P850" s="596" t="s">
        <v>268</v>
      </c>
      <c r="Q850" s="596" t="s">
        <v>269</v>
      </c>
      <c r="R850" s="596" t="s">
        <v>983</v>
      </c>
      <c r="S850" s="596" t="s">
        <v>268</v>
      </c>
      <c r="T850" s="922" t="s">
        <v>2445</v>
      </c>
      <c r="U850" s="14"/>
      <c r="V850" s="14">
        <f t="shared" si="177"/>
        <v>0</v>
      </c>
      <c r="W850" s="13"/>
      <c r="X850" s="123"/>
      <c r="Y850" s="14"/>
      <c r="Z850" s="14">
        <f>V850*Y850</f>
        <v>0</v>
      </c>
      <c r="AB850" s="14"/>
      <c r="AC850" s="14">
        <f t="shared" si="178"/>
        <v>0</v>
      </c>
      <c r="AD850" s="14"/>
      <c r="AE850" s="14">
        <f t="shared" si="179"/>
        <v>0</v>
      </c>
      <c r="AF850" s="14"/>
      <c r="AG850" s="14"/>
      <c r="AH850" s="178">
        <v>0</v>
      </c>
      <c r="AI850" s="14">
        <f t="shared" si="193"/>
        <v>0</v>
      </c>
      <c r="AJ850" s="14"/>
      <c r="AK850" s="14">
        <f t="shared" si="188"/>
        <v>0</v>
      </c>
      <c r="AL850" s="14">
        <f t="shared" si="194"/>
        <v>0</v>
      </c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</row>
    <row r="851" spans="2:61" s="139" customFormat="1" ht="13.8" outlineLevel="1">
      <c r="B851" s="905"/>
      <c r="C851" s="1023"/>
      <c r="D851" s="564" t="s">
        <v>2407</v>
      </c>
      <c r="E851" s="905"/>
      <c r="F851" s="911"/>
      <c r="G851" s="10" t="s">
        <v>8</v>
      </c>
      <c r="H851" s="361" t="s">
        <v>1036</v>
      </c>
      <c r="I851" s="152">
        <f t="shared" ref="I851:I866" si="195">J851+K851</f>
        <v>60</v>
      </c>
      <c r="J851" s="237">
        <v>30</v>
      </c>
      <c r="K851" s="237">
        <v>30</v>
      </c>
      <c r="L851" s="390">
        <v>0</v>
      </c>
      <c r="M851" s="596" t="s">
        <v>268</v>
      </c>
      <c r="N851" s="596" t="s">
        <v>268</v>
      </c>
      <c r="O851" s="596" t="s">
        <v>269</v>
      </c>
      <c r="P851" s="596" t="s">
        <v>268</v>
      </c>
      <c r="Q851" s="596" t="s">
        <v>269</v>
      </c>
      <c r="R851" s="596" t="s">
        <v>983</v>
      </c>
      <c r="S851" s="596" t="s">
        <v>268</v>
      </c>
      <c r="T851" s="922"/>
      <c r="U851" s="14"/>
      <c r="V851" s="14">
        <f t="shared" si="177"/>
        <v>0</v>
      </c>
      <c r="W851" s="13"/>
      <c r="X851" s="123"/>
      <c r="Y851" s="14"/>
      <c r="Z851" s="14">
        <f t="shared" ref="Z851:Z866" si="196">V851*Y851</f>
        <v>0</v>
      </c>
      <c r="AB851" s="14"/>
      <c r="AC851" s="14">
        <f t="shared" si="178"/>
        <v>0</v>
      </c>
      <c r="AD851" s="14"/>
      <c r="AE851" s="14">
        <f t="shared" si="179"/>
        <v>0</v>
      </c>
      <c r="AF851" s="14"/>
      <c r="AG851" s="14"/>
      <c r="AH851" s="178">
        <v>0</v>
      </c>
      <c r="AI851" s="14">
        <f t="shared" ref="AI851:AI873" si="197">IFERROR(COUNTIF(AM851:BL851, "S")*J851*AH851,0)</f>
        <v>0</v>
      </c>
      <c r="AJ851" s="14"/>
      <c r="AK851" s="14">
        <f t="shared" ref="AK851:AK866" si="198">COUNTIF(AM851:AV851,"V")</f>
        <v>0</v>
      </c>
      <c r="AL851" s="14">
        <f t="shared" si="194"/>
        <v>0</v>
      </c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</row>
    <row r="852" spans="2:61" s="139" customFormat="1" ht="13.8" outlineLevel="1">
      <c r="B852" s="906"/>
      <c r="C852" s="1193"/>
      <c r="D852" s="564" t="s">
        <v>2408</v>
      </c>
      <c r="E852" s="906"/>
      <c r="F852" s="912"/>
      <c r="G852" s="10" t="s">
        <v>8</v>
      </c>
      <c r="H852" s="361" t="s">
        <v>1036</v>
      </c>
      <c r="I852" s="155">
        <f t="shared" si="195"/>
        <v>60</v>
      </c>
      <c r="J852" s="237">
        <v>30</v>
      </c>
      <c r="K852" s="237">
        <v>30</v>
      </c>
      <c r="L852" s="390">
        <v>0</v>
      </c>
      <c r="M852" s="596" t="s">
        <v>268</v>
      </c>
      <c r="N852" s="596" t="s">
        <v>268</v>
      </c>
      <c r="O852" s="596" t="s">
        <v>269</v>
      </c>
      <c r="P852" s="596" t="s">
        <v>268</v>
      </c>
      <c r="Q852" s="596" t="s">
        <v>269</v>
      </c>
      <c r="R852" s="596" t="s">
        <v>983</v>
      </c>
      <c r="S852" s="596" t="s">
        <v>268</v>
      </c>
      <c r="T852" s="922"/>
      <c r="U852" s="14"/>
      <c r="V852" s="14">
        <f t="shared" si="177"/>
        <v>0</v>
      </c>
      <c r="W852" s="13"/>
      <c r="X852" s="123"/>
      <c r="Y852" s="14"/>
      <c r="Z852" s="14">
        <f t="shared" si="196"/>
        <v>0</v>
      </c>
      <c r="AB852" s="14"/>
      <c r="AC852" s="14">
        <f t="shared" si="178"/>
        <v>0</v>
      </c>
      <c r="AD852" s="14"/>
      <c r="AE852" s="14">
        <f t="shared" si="179"/>
        <v>0</v>
      </c>
      <c r="AF852" s="14"/>
      <c r="AG852" s="14"/>
      <c r="AH852" s="178">
        <v>0</v>
      </c>
      <c r="AI852" s="14">
        <f t="shared" si="197"/>
        <v>0</v>
      </c>
      <c r="AJ852" s="14"/>
      <c r="AK852" s="14">
        <f t="shared" si="198"/>
        <v>0</v>
      </c>
      <c r="AL852" s="14">
        <f t="shared" ref="AL852:AL866" si="199">Z852-AC852-AE852-AI852</f>
        <v>0</v>
      </c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</row>
    <row r="853" spans="2:61" s="139" customFormat="1" ht="13.8" outlineLevel="1">
      <c r="B853" s="904" t="s">
        <v>2226</v>
      </c>
      <c r="C853" s="955" t="s">
        <v>2409</v>
      </c>
      <c r="D853" s="324" t="s">
        <v>317</v>
      </c>
      <c r="E853" s="904" t="s">
        <v>2554</v>
      </c>
      <c r="F853" s="910">
        <v>44565</v>
      </c>
      <c r="G853" s="10" t="s">
        <v>8</v>
      </c>
      <c r="H853" s="361" t="s">
        <v>1035</v>
      </c>
      <c r="I853" s="11">
        <f t="shared" si="195"/>
        <v>10</v>
      </c>
      <c r="J853" s="608">
        <v>5</v>
      </c>
      <c r="K853" s="608">
        <v>5</v>
      </c>
      <c r="L853" s="390">
        <v>0</v>
      </c>
      <c r="M853" s="596" t="s">
        <v>268</v>
      </c>
      <c r="N853" s="596" t="s">
        <v>268</v>
      </c>
      <c r="O853" s="596" t="s">
        <v>269</v>
      </c>
      <c r="P853" s="596" t="s">
        <v>268</v>
      </c>
      <c r="Q853" s="596" t="s">
        <v>269</v>
      </c>
      <c r="R853" s="596" t="s">
        <v>268</v>
      </c>
      <c r="S853" s="596" t="s">
        <v>268</v>
      </c>
      <c r="T853" s="899" t="s">
        <v>2432</v>
      </c>
      <c r="U853" s="14"/>
      <c r="V853" s="14">
        <f t="shared" si="177"/>
        <v>0</v>
      </c>
      <c r="W853" s="13"/>
      <c r="X853" s="123"/>
      <c r="Y853" s="14"/>
      <c r="Z853" s="14">
        <f t="shared" si="196"/>
        <v>0</v>
      </c>
      <c r="AB853" s="14"/>
      <c r="AC853" s="14">
        <f t="shared" si="178"/>
        <v>0</v>
      </c>
      <c r="AD853" s="14"/>
      <c r="AE853" s="14">
        <f t="shared" si="179"/>
        <v>0</v>
      </c>
      <c r="AF853" s="14"/>
      <c r="AG853" s="14"/>
      <c r="AH853" s="178">
        <v>0</v>
      </c>
      <c r="AI853" s="14">
        <f t="shared" si="197"/>
        <v>0</v>
      </c>
      <c r="AJ853" s="14"/>
      <c r="AK853" s="14">
        <f t="shared" si="198"/>
        <v>0</v>
      </c>
      <c r="AL853" s="14">
        <f t="shared" si="199"/>
        <v>0</v>
      </c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</row>
    <row r="854" spans="2:61" s="139" customFormat="1" ht="13.05" customHeight="1" outlineLevel="1">
      <c r="B854" s="905"/>
      <c r="C854" s="956"/>
      <c r="D854" s="324" t="s">
        <v>2410</v>
      </c>
      <c r="E854" s="905"/>
      <c r="F854" s="911"/>
      <c r="G854" s="10" t="s">
        <v>8</v>
      </c>
      <c r="H854" s="361" t="s">
        <v>1035</v>
      </c>
      <c r="I854" s="11">
        <f t="shared" si="195"/>
        <v>20</v>
      </c>
      <c r="J854" s="608">
        <v>10</v>
      </c>
      <c r="K854" s="608">
        <v>10</v>
      </c>
      <c r="L854" s="390">
        <v>0</v>
      </c>
      <c r="M854" s="596" t="s">
        <v>268</v>
      </c>
      <c r="N854" s="596" t="s">
        <v>268</v>
      </c>
      <c r="O854" s="596" t="s">
        <v>269</v>
      </c>
      <c r="P854" s="596" t="s">
        <v>268</v>
      </c>
      <c r="Q854" s="596" t="s">
        <v>269</v>
      </c>
      <c r="R854" s="596" t="s">
        <v>983</v>
      </c>
      <c r="S854" s="596" t="s">
        <v>268</v>
      </c>
      <c r="T854" s="899"/>
      <c r="U854" s="14"/>
      <c r="V854" s="14">
        <f t="shared" si="177"/>
        <v>0</v>
      </c>
      <c r="W854" s="13"/>
      <c r="X854" s="123"/>
      <c r="Y854" s="14"/>
      <c r="Z854" s="14">
        <f t="shared" si="196"/>
        <v>0</v>
      </c>
      <c r="AB854" s="14"/>
      <c r="AC854" s="14">
        <f t="shared" si="178"/>
        <v>0</v>
      </c>
      <c r="AD854" s="14"/>
      <c r="AE854" s="14">
        <f t="shared" si="179"/>
        <v>0</v>
      </c>
      <c r="AF854" s="14"/>
      <c r="AG854" s="14"/>
      <c r="AH854" s="178">
        <v>0</v>
      </c>
      <c r="AI854" s="14">
        <f t="shared" si="197"/>
        <v>0</v>
      </c>
      <c r="AJ854" s="14"/>
      <c r="AK854" s="14">
        <f t="shared" si="198"/>
        <v>0</v>
      </c>
      <c r="AL854" s="14">
        <f t="shared" si="199"/>
        <v>0</v>
      </c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</row>
    <row r="855" spans="2:61" s="139" customFormat="1" ht="13.8" outlineLevel="1">
      <c r="B855" s="1196"/>
      <c r="C855" s="914"/>
      <c r="D855" s="324" t="s">
        <v>391</v>
      </c>
      <c r="E855" s="1196"/>
      <c r="F855" s="1327"/>
      <c r="G855" s="10" t="s">
        <v>8</v>
      </c>
      <c r="H855" s="361" t="s">
        <v>1035</v>
      </c>
      <c r="I855" s="157">
        <f t="shared" si="195"/>
        <v>30</v>
      </c>
      <c r="J855" s="608">
        <v>15</v>
      </c>
      <c r="K855" s="608">
        <v>15</v>
      </c>
      <c r="L855" s="390">
        <v>0</v>
      </c>
      <c r="M855" s="600" t="s">
        <v>268</v>
      </c>
      <c r="N855" s="600" t="s">
        <v>268</v>
      </c>
      <c r="O855" s="596" t="s">
        <v>269</v>
      </c>
      <c r="P855" s="596" t="s">
        <v>268</v>
      </c>
      <c r="Q855" s="596" t="s">
        <v>269</v>
      </c>
      <c r="R855" s="596" t="s">
        <v>268</v>
      </c>
      <c r="S855" s="600" t="s">
        <v>268</v>
      </c>
      <c r="T855" s="899"/>
      <c r="U855" s="14"/>
      <c r="V855" s="14">
        <f t="shared" si="177"/>
        <v>0</v>
      </c>
      <c r="W855" s="13"/>
      <c r="X855" s="123"/>
      <c r="Y855" s="14"/>
      <c r="Z855" s="14">
        <f t="shared" si="196"/>
        <v>0</v>
      </c>
      <c r="AB855" s="14"/>
      <c r="AC855" s="14">
        <f t="shared" si="178"/>
        <v>0</v>
      </c>
      <c r="AD855" s="14"/>
      <c r="AE855" s="14">
        <f t="shared" si="179"/>
        <v>0</v>
      </c>
      <c r="AF855" s="14"/>
      <c r="AG855" s="14"/>
      <c r="AH855" s="178">
        <v>0</v>
      </c>
      <c r="AI855" s="14">
        <f t="shared" si="197"/>
        <v>0</v>
      </c>
      <c r="AJ855" s="14"/>
      <c r="AK855" s="14">
        <f t="shared" si="198"/>
        <v>0</v>
      </c>
      <c r="AL855" s="14">
        <f t="shared" si="199"/>
        <v>0</v>
      </c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</row>
    <row r="856" spans="2:61" s="139" customFormat="1" ht="13.8" outlineLevel="1">
      <c r="B856" s="904" t="s">
        <v>2227</v>
      </c>
      <c r="C856" s="955" t="s">
        <v>2411</v>
      </c>
      <c r="D856" s="324" t="s">
        <v>317</v>
      </c>
      <c r="E856" s="904" t="s">
        <v>2553</v>
      </c>
      <c r="F856" s="910">
        <v>44565</v>
      </c>
      <c r="G856" s="10" t="s">
        <v>8</v>
      </c>
      <c r="H856" s="361" t="s">
        <v>1036</v>
      </c>
      <c r="I856" s="157">
        <f t="shared" si="195"/>
        <v>10</v>
      </c>
      <c r="J856" s="608">
        <v>5</v>
      </c>
      <c r="K856" s="608">
        <v>5</v>
      </c>
      <c r="L856" s="390">
        <v>0</v>
      </c>
      <c r="M856" s="600" t="s">
        <v>268</v>
      </c>
      <c r="N856" s="600" t="s">
        <v>268</v>
      </c>
      <c r="O856" s="596" t="s">
        <v>269</v>
      </c>
      <c r="P856" s="596" t="s">
        <v>268</v>
      </c>
      <c r="Q856" s="596" t="s">
        <v>269</v>
      </c>
      <c r="R856" s="596" t="s">
        <v>983</v>
      </c>
      <c r="S856" s="600" t="s">
        <v>268</v>
      </c>
      <c r="T856" s="899" t="s">
        <v>2432</v>
      </c>
      <c r="U856" s="14"/>
      <c r="V856" s="14">
        <f t="shared" si="177"/>
        <v>0</v>
      </c>
      <c r="W856" s="13"/>
      <c r="X856" s="123"/>
      <c r="Y856" s="14"/>
      <c r="Z856" s="14">
        <f t="shared" si="196"/>
        <v>0</v>
      </c>
      <c r="AB856" s="14"/>
      <c r="AC856" s="14">
        <f t="shared" si="178"/>
        <v>0</v>
      </c>
      <c r="AD856" s="14"/>
      <c r="AE856" s="14">
        <f t="shared" si="179"/>
        <v>0</v>
      </c>
      <c r="AF856" s="14"/>
      <c r="AG856" s="14"/>
      <c r="AH856" s="178">
        <v>0</v>
      </c>
      <c r="AI856" s="14">
        <f t="shared" si="197"/>
        <v>0</v>
      </c>
      <c r="AJ856" s="14"/>
      <c r="AK856" s="14">
        <f t="shared" si="198"/>
        <v>0</v>
      </c>
      <c r="AL856" s="14">
        <f t="shared" si="199"/>
        <v>0</v>
      </c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</row>
    <row r="857" spans="2:61" s="139" customFormat="1" ht="13.8" outlineLevel="1">
      <c r="B857" s="905"/>
      <c r="C857" s="956"/>
      <c r="D857" s="324" t="s">
        <v>387</v>
      </c>
      <c r="E857" s="905"/>
      <c r="F857" s="911"/>
      <c r="G857" s="10" t="s">
        <v>8</v>
      </c>
      <c r="H857" s="361" t="s">
        <v>1036</v>
      </c>
      <c r="I857" s="157">
        <f t="shared" si="195"/>
        <v>60</v>
      </c>
      <c r="J857" s="608">
        <v>30</v>
      </c>
      <c r="K857" s="608">
        <v>30</v>
      </c>
      <c r="L857" s="390">
        <v>0</v>
      </c>
      <c r="M857" s="596" t="s">
        <v>268</v>
      </c>
      <c r="N857" s="596" t="s">
        <v>268</v>
      </c>
      <c r="O857" s="596" t="s">
        <v>269</v>
      </c>
      <c r="P857" s="596" t="s">
        <v>268</v>
      </c>
      <c r="Q857" s="596" t="s">
        <v>269</v>
      </c>
      <c r="R857" s="596" t="s">
        <v>268</v>
      </c>
      <c r="S857" s="596" t="s">
        <v>268</v>
      </c>
      <c r="T857" s="899"/>
      <c r="U857" s="14"/>
      <c r="V857" s="14">
        <f t="shared" si="177"/>
        <v>0</v>
      </c>
      <c r="W857" s="13"/>
      <c r="X857" s="123"/>
      <c r="Y857" s="14"/>
      <c r="Z857" s="14">
        <f t="shared" si="196"/>
        <v>0</v>
      </c>
      <c r="AB857" s="14"/>
      <c r="AC857" s="14">
        <f t="shared" si="178"/>
        <v>0</v>
      </c>
      <c r="AD857" s="14"/>
      <c r="AE857" s="14">
        <f t="shared" si="179"/>
        <v>0</v>
      </c>
      <c r="AF857" s="14"/>
      <c r="AG857" s="14"/>
      <c r="AH857" s="178">
        <v>0</v>
      </c>
      <c r="AI857" s="14">
        <f t="shared" si="197"/>
        <v>0</v>
      </c>
      <c r="AJ857" s="14"/>
      <c r="AK857" s="14">
        <f t="shared" si="198"/>
        <v>0</v>
      </c>
      <c r="AL857" s="14">
        <f t="shared" si="199"/>
        <v>0</v>
      </c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</row>
    <row r="858" spans="2:61" s="139" customFormat="1" ht="13.8" outlineLevel="1">
      <c r="B858" s="1196"/>
      <c r="C858" s="914"/>
      <c r="D858" s="324" t="s">
        <v>302</v>
      </c>
      <c r="E858" s="1196"/>
      <c r="F858" s="1327"/>
      <c r="G858" s="10" t="s">
        <v>8</v>
      </c>
      <c r="H858" s="361" t="s">
        <v>1036</v>
      </c>
      <c r="I858" s="157">
        <f t="shared" si="195"/>
        <v>60</v>
      </c>
      <c r="J858" s="608">
        <v>30</v>
      </c>
      <c r="K858" s="608">
        <v>30</v>
      </c>
      <c r="L858" s="390">
        <v>0</v>
      </c>
      <c r="M858" s="596" t="s">
        <v>268</v>
      </c>
      <c r="N858" s="596" t="s">
        <v>268</v>
      </c>
      <c r="O858" s="596" t="s">
        <v>269</v>
      </c>
      <c r="P858" s="596" t="s">
        <v>268</v>
      </c>
      <c r="Q858" s="596" t="s">
        <v>269</v>
      </c>
      <c r="R858" s="596" t="s">
        <v>268</v>
      </c>
      <c r="S858" s="596" t="s">
        <v>268</v>
      </c>
      <c r="T858" s="899"/>
      <c r="U858" s="14"/>
      <c r="V858" s="14">
        <f t="shared" si="177"/>
        <v>0</v>
      </c>
      <c r="W858" s="13"/>
      <c r="X858" s="123"/>
      <c r="Y858" s="14"/>
      <c r="Z858" s="14">
        <f t="shared" si="196"/>
        <v>0</v>
      </c>
      <c r="AB858" s="14"/>
      <c r="AC858" s="14">
        <f t="shared" si="178"/>
        <v>0</v>
      </c>
      <c r="AD858" s="14"/>
      <c r="AE858" s="14">
        <f t="shared" si="179"/>
        <v>0</v>
      </c>
      <c r="AF858" s="14"/>
      <c r="AG858" s="14"/>
      <c r="AH858" s="178">
        <v>0</v>
      </c>
      <c r="AI858" s="14">
        <f t="shared" si="197"/>
        <v>0</v>
      </c>
      <c r="AJ858" s="14"/>
      <c r="AK858" s="14">
        <f t="shared" si="198"/>
        <v>0</v>
      </c>
      <c r="AL858" s="14">
        <f t="shared" si="199"/>
        <v>0</v>
      </c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</row>
    <row r="859" spans="2:61" s="139" customFormat="1" ht="13.05" customHeight="1" outlineLevel="1">
      <c r="B859" s="1196"/>
      <c r="C859" s="914"/>
      <c r="D859" s="324" t="s">
        <v>392</v>
      </c>
      <c r="E859" s="1196"/>
      <c r="F859" s="1327"/>
      <c r="G859" s="10" t="s">
        <v>8</v>
      </c>
      <c r="H859" s="361" t="s">
        <v>1036</v>
      </c>
      <c r="I859" s="157">
        <f t="shared" si="195"/>
        <v>20</v>
      </c>
      <c r="J859" s="608">
        <v>10</v>
      </c>
      <c r="K859" s="608">
        <v>10</v>
      </c>
      <c r="L859" s="390">
        <v>0</v>
      </c>
      <c r="M859" s="596" t="s">
        <v>268</v>
      </c>
      <c r="N859" s="596" t="s">
        <v>268</v>
      </c>
      <c r="O859" s="596" t="s">
        <v>269</v>
      </c>
      <c r="P859" s="596" t="s">
        <v>268</v>
      </c>
      <c r="Q859" s="596" t="s">
        <v>269</v>
      </c>
      <c r="R859" s="596" t="s">
        <v>268</v>
      </c>
      <c r="S859" s="596" t="s">
        <v>268</v>
      </c>
      <c r="T859" s="899"/>
      <c r="U859" s="14"/>
      <c r="V859" s="14">
        <f t="shared" si="177"/>
        <v>0</v>
      </c>
      <c r="W859" s="13"/>
      <c r="X859" s="123"/>
      <c r="Y859" s="14"/>
      <c r="Z859" s="14">
        <f t="shared" si="196"/>
        <v>0</v>
      </c>
      <c r="AB859" s="14"/>
      <c r="AC859" s="14">
        <f t="shared" si="178"/>
        <v>0</v>
      </c>
      <c r="AD859" s="14"/>
      <c r="AE859" s="14">
        <f t="shared" si="179"/>
        <v>0</v>
      </c>
      <c r="AF859" s="14"/>
      <c r="AG859" s="14"/>
      <c r="AH859" s="178">
        <v>0</v>
      </c>
      <c r="AI859" s="14">
        <f t="shared" si="197"/>
        <v>0</v>
      </c>
      <c r="AJ859" s="14"/>
      <c r="AK859" s="14">
        <f t="shared" si="198"/>
        <v>0</v>
      </c>
      <c r="AL859" s="14">
        <f t="shared" si="199"/>
        <v>0</v>
      </c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</row>
    <row r="860" spans="2:61" s="139" customFormat="1" ht="13.8" outlineLevel="1">
      <c r="B860" s="976" t="s">
        <v>2228</v>
      </c>
      <c r="C860" s="984" t="s">
        <v>2412</v>
      </c>
      <c r="D860" s="552" t="s">
        <v>343</v>
      </c>
      <c r="E860" s="976" t="s">
        <v>3709</v>
      </c>
      <c r="F860" s="983">
        <v>44770</v>
      </c>
      <c r="G860" s="10" t="s">
        <v>8</v>
      </c>
      <c r="H860" s="361" t="s">
        <v>717</v>
      </c>
      <c r="I860" s="157">
        <f t="shared" si="195"/>
        <v>130</v>
      </c>
      <c r="J860" s="237">
        <v>5</v>
      </c>
      <c r="K860" s="237">
        <v>125</v>
      </c>
      <c r="L860" s="390">
        <v>0</v>
      </c>
      <c r="M860" s="607" t="s">
        <v>267</v>
      </c>
      <c r="N860" s="607" t="s">
        <v>268</v>
      </c>
      <c r="O860" s="607" t="s">
        <v>269</v>
      </c>
      <c r="P860" s="607" t="s">
        <v>268</v>
      </c>
      <c r="Q860" s="607" t="s">
        <v>269</v>
      </c>
      <c r="R860" s="607" t="s">
        <v>268</v>
      </c>
      <c r="S860" s="607" t="s">
        <v>268</v>
      </c>
      <c r="T860" s="900" t="s">
        <v>2437</v>
      </c>
      <c r="U860" s="14"/>
      <c r="V860" s="14">
        <f t="shared" si="177"/>
        <v>0</v>
      </c>
      <c r="W860" s="13"/>
      <c r="X860" s="123"/>
      <c r="Y860" s="14"/>
      <c r="Z860" s="14">
        <f t="shared" si="196"/>
        <v>0</v>
      </c>
      <c r="AB860" s="14"/>
      <c r="AC860" s="14">
        <f t="shared" si="178"/>
        <v>0</v>
      </c>
      <c r="AD860" s="14"/>
      <c r="AE860" s="14">
        <f t="shared" si="179"/>
        <v>0</v>
      </c>
      <c r="AF860" s="14"/>
      <c r="AG860" s="14"/>
      <c r="AH860" s="178">
        <v>0</v>
      </c>
      <c r="AI860" s="14">
        <f t="shared" si="197"/>
        <v>0</v>
      </c>
      <c r="AJ860" s="14"/>
      <c r="AK860" s="14">
        <f t="shared" si="198"/>
        <v>0</v>
      </c>
      <c r="AL860" s="14">
        <f t="shared" si="199"/>
        <v>0</v>
      </c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</row>
    <row r="861" spans="2:61" s="139" customFormat="1" ht="13.8" outlineLevel="1">
      <c r="B861" s="976"/>
      <c r="C861" s="984"/>
      <c r="D861" s="552" t="s">
        <v>2413</v>
      </c>
      <c r="E861" s="976"/>
      <c r="F861" s="983"/>
      <c r="G861" s="10" t="s">
        <v>8</v>
      </c>
      <c r="H861" s="361" t="s">
        <v>717</v>
      </c>
      <c r="I861" s="157">
        <f t="shared" si="195"/>
        <v>150</v>
      </c>
      <c r="J861" s="237">
        <v>60</v>
      </c>
      <c r="K861" s="237">
        <v>90</v>
      </c>
      <c r="L861" s="390">
        <v>0</v>
      </c>
      <c r="M861" s="607" t="s">
        <v>267</v>
      </c>
      <c r="N861" s="607" t="s">
        <v>268</v>
      </c>
      <c r="O861" s="607" t="s">
        <v>269</v>
      </c>
      <c r="P861" s="607" t="s">
        <v>268</v>
      </c>
      <c r="Q861" s="607" t="s">
        <v>269</v>
      </c>
      <c r="R861" s="607" t="s">
        <v>268</v>
      </c>
      <c r="S861" s="607" t="s">
        <v>268</v>
      </c>
      <c r="T861" s="900"/>
      <c r="U861" s="14"/>
      <c r="V861" s="14">
        <f t="shared" si="177"/>
        <v>0</v>
      </c>
      <c r="W861" s="13"/>
      <c r="X861" s="123"/>
      <c r="Y861" s="14"/>
      <c r="Z861" s="14">
        <f t="shared" si="196"/>
        <v>0</v>
      </c>
      <c r="AB861" s="14"/>
      <c r="AC861" s="14">
        <f t="shared" si="178"/>
        <v>0</v>
      </c>
      <c r="AD861" s="14"/>
      <c r="AE861" s="14">
        <f t="shared" si="179"/>
        <v>0</v>
      </c>
      <c r="AF861" s="14"/>
      <c r="AG861" s="14"/>
      <c r="AH861" s="178">
        <v>0</v>
      </c>
      <c r="AI861" s="14">
        <f t="shared" si="197"/>
        <v>0</v>
      </c>
      <c r="AJ861" s="14"/>
      <c r="AK861" s="14">
        <f t="shared" si="198"/>
        <v>0</v>
      </c>
      <c r="AL861" s="14">
        <f t="shared" si="199"/>
        <v>0</v>
      </c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</row>
    <row r="862" spans="2:61" s="139" customFormat="1" ht="13.8" outlineLevel="1">
      <c r="B862" s="976"/>
      <c r="C862" s="984"/>
      <c r="D862" s="552" t="s">
        <v>2414</v>
      </c>
      <c r="E862" s="976"/>
      <c r="F862" s="983"/>
      <c r="G862" s="10" t="s">
        <v>8</v>
      </c>
      <c r="H862" s="361" t="s">
        <v>717</v>
      </c>
      <c r="I862" s="157">
        <f t="shared" si="195"/>
        <v>20</v>
      </c>
      <c r="J862" s="237">
        <v>10</v>
      </c>
      <c r="K862" s="237">
        <v>10</v>
      </c>
      <c r="L862" s="390">
        <v>0</v>
      </c>
      <c r="M862" s="607" t="s">
        <v>267</v>
      </c>
      <c r="N862" s="607" t="s">
        <v>268</v>
      </c>
      <c r="O862" s="607" t="s">
        <v>269</v>
      </c>
      <c r="P862" s="607" t="s">
        <v>268</v>
      </c>
      <c r="Q862" s="607" t="s">
        <v>269</v>
      </c>
      <c r="R862" s="607" t="s">
        <v>268</v>
      </c>
      <c r="S862" s="607" t="s">
        <v>268</v>
      </c>
      <c r="T862" s="900"/>
      <c r="U862" s="14"/>
      <c r="V862" s="14">
        <f t="shared" si="177"/>
        <v>0</v>
      </c>
      <c r="W862" s="13"/>
      <c r="X862" s="123"/>
      <c r="Y862" s="14"/>
      <c r="Z862" s="14">
        <f t="shared" si="196"/>
        <v>0</v>
      </c>
      <c r="AB862" s="14"/>
      <c r="AC862" s="14">
        <f t="shared" si="178"/>
        <v>0</v>
      </c>
      <c r="AD862" s="14"/>
      <c r="AE862" s="14">
        <f t="shared" si="179"/>
        <v>0</v>
      </c>
      <c r="AF862" s="14"/>
      <c r="AG862" s="14"/>
      <c r="AH862" s="178">
        <v>0</v>
      </c>
      <c r="AI862" s="14">
        <f t="shared" si="197"/>
        <v>0</v>
      </c>
      <c r="AJ862" s="14"/>
      <c r="AK862" s="14">
        <f t="shared" si="198"/>
        <v>0</v>
      </c>
      <c r="AL862" s="14">
        <f t="shared" si="199"/>
        <v>0</v>
      </c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</row>
    <row r="863" spans="2:61" s="139" customFormat="1" ht="13.8" outlineLevel="1">
      <c r="B863" s="927" t="s">
        <v>2229</v>
      </c>
      <c r="C863" s="950" t="s">
        <v>2415</v>
      </c>
      <c r="D863" s="327" t="s">
        <v>827</v>
      </c>
      <c r="E863" s="927" t="s">
        <v>2556</v>
      </c>
      <c r="F863" s="983">
        <v>44657</v>
      </c>
      <c r="G863" s="10" t="s">
        <v>8</v>
      </c>
      <c r="H863" s="361" t="s">
        <v>716</v>
      </c>
      <c r="I863" s="12">
        <f t="shared" si="195"/>
        <v>6</v>
      </c>
      <c r="J863" s="237">
        <v>5</v>
      </c>
      <c r="K863" s="237">
        <v>1</v>
      </c>
      <c r="L863" s="390">
        <v>0</v>
      </c>
      <c r="M863" s="606" t="s">
        <v>268</v>
      </c>
      <c r="N863" s="606" t="s">
        <v>268</v>
      </c>
      <c r="O863" s="606" t="s">
        <v>268</v>
      </c>
      <c r="P863" s="606" t="s">
        <v>269</v>
      </c>
      <c r="Q863" s="606" t="s">
        <v>269</v>
      </c>
      <c r="R863" s="606" t="s">
        <v>268</v>
      </c>
      <c r="S863" s="606" t="s">
        <v>268</v>
      </c>
      <c r="T863" s="901" t="s">
        <v>2446</v>
      </c>
      <c r="U863" s="14"/>
      <c r="V863" s="14">
        <f t="shared" si="177"/>
        <v>0</v>
      </c>
      <c r="W863" s="13"/>
      <c r="X863" s="123"/>
      <c r="Y863" s="14"/>
      <c r="Z863" s="14">
        <f t="shared" si="196"/>
        <v>0</v>
      </c>
      <c r="AB863" s="14"/>
      <c r="AC863" s="14">
        <f t="shared" si="178"/>
        <v>0</v>
      </c>
      <c r="AD863" s="14"/>
      <c r="AE863" s="14">
        <f t="shared" si="179"/>
        <v>0</v>
      </c>
      <c r="AF863" s="14"/>
      <c r="AG863" s="14"/>
      <c r="AH863" s="178">
        <v>0</v>
      </c>
      <c r="AI863" s="14">
        <f t="shared" si="197"/>
        <v>0</v>
      </c>
      <c r="AJ863" s="14"/>
      <c r="AK863" s="14">
        <f t="shared" si="198"/>
        <v>0</v>
      </c>
      <c r="AL863" s="14">
        <f t="shared" si="199"/>
        <v>0</v>
      </c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</row>
    <row r="864" spans="2:61" s="139" customFormat="1" ht="13.8" outlineLevel="1">
      <c r="B864" s="928"/>
      <c r="C864" s="951"/>
      <c r="D864" s="327" t="s">
        <v>2416</v>
      </c>
      <c r="E864" s="928"/>
      <c r="F864" s="983"/>
      <c r="G864" s="10" t="s">
        <v>8</v>
      </c>
      <c r="H864" s="361" t="s">
        <v>716</v>
      </c>
      <c r="I864" s="12">
        <f t="shared" si="195"/>
        <v>90</v>
      </c>
      <c r="J864" s="237">
        <v>70</v>
      </c>
      <c r="K864" s="237">
        <v>20</v>
      </c>
      <c r="L864" s="390">
        <v>0</v>
      </c>
      <c r="M864" s="606" t="s">
        <v>268</v>
      </c>
      <c r="N864" s="606" t="s">
        <v>268</v>
      </c>
      <c r="O864" s="606" t="s">
        <v>268</v>
      </c>
      <c r="P864" s="606" t="s">
        <v>269</v>
      </c>
      <c r="Q864" s="606" t="s">
        <v>269</v>
      </c>
      <c r="R864" s="606" t="s">
        <v>268</v>
      </c>
      <c r="S864" s="606" t="s">
        <v>268</v>
      </c>
      <c r="T864" s="902"/>
      <c r="U864" s="14"/>
      <c r="V864" s="14">
        <f t="shared" si="177"/>
        <v>0</v>
      </c>
      <c r="W864" s="13"/>
      <c r="X864" s="123"/>
      <c r="Y864" s="14"/>
      <c r="Z864" s="14">
        <f t="shared" si="196"/>
        <v>0</v>
      </c>
      <c r="AB864" s="14"/>
      <c r="AC864" s="14">
        <f t="shared" si="178"/>
        <v>0</v>
      </c>
      <c r="AD864" s="14"/>
      <c r="AE864" s="14">
        <f t="shared" si="179"/>
        <v>0</v>
      </c>
      <c r="AF864" s="14"/>
      <c r="AG864" s="14"/>
      <c r="AH864" s="178">
        <v>0</v>
      </c>
      <c r="AI864" s="14">
        <f t="shared" si="197"/>
        <v>0</v>
      </c>
      <c r="AJ864" s="14"/>
      <c r="AK864" s="14">
        <f t="shared" si="198"/>
        <v>0</v>
      </c>
      <c r="AL864" s="14">
        <f t="shared" si="199"/>
        <v>0</v>
      </c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</row>
    <row r="865" spans="2:61" s="139" customFormat="1" ht="13.8" outlineLevel="1">
      <c r="B865" s="929"/>
      <c r="C865" s="952"/>
      <c r="D865" s="327" t="s">
        <v>2391</v>
      </c>
      <c r="E865" s="929"/>
      <c r="F865" s="983"/>
      <c r="G865" s="10" t="s">
        <v>8</v>
      </c>
      <c r="H865" s="361" t="s">
        <v>716</v>
      </c>
      <c r="I865" s="12">
        <f t="shared" si="195"/>
        <v>60</v>
      </c>
      <c r="J865" s="237">
        <v>50</v>
      </c>
      <c r="K865" s="237">
        <v>10</v>
      </c>
      <c r="L865" s="390">
        <v>0</v>
      </c>
      <c r="M865" s="606" t="s">
        <v>268</v>
      </c>
      <c r="N865" s="606" t="s">
        <v>268</v>
      </c>
      <c r="O865" s="606" t="s">
        <v>268</v>
      </c>
      <c r="P865" s="606" t="s">
        <v>269</v>
      </c>
      <c r="Q865" s="606" t="s">
        <v>269</v>
      </c>
      <c r="R865" s="606" t="s">
        <v>268</v>
      </c>
      <c r="S865" s="606" t="s">
        <v>268</v>
      </c>
      <c r="T865" s="902"/>
      <c r="U865" s="14"/>
      <c r="V865" s="14">
        <f t="shared" si="177"/>
        <v>0</v>
      </c>
      <c r="W865" s="13"/>
      <c r="X865" s="123"/>
      <c r="Y865" s="14"/>
      <c r="Z865" s="14">
        <f t="shared" si="196"/>
        <v>0</v>
      </c>
      <c r="AB865" s="14"/>
      <c r="AC865" s="14">
        <f t="shared" si="178"/>
        <v>0</v>
      </c>
      <c r="AD865" s="14"/>
      <c r="AE865" s="14">
        <f t="shared" si="179"/>
        <v>0</v>
      </c>
      <c r="AF865" s="14"/>
      <c r="AG865" s="14"/>
      <c r="AH865" s="178">
        <v>0</v>
      </c>
      <c r="AI865" s="14">
        <f t="shared" si="197"/>
        <v>0</v>
      </c>
      <c r="AJ865" s="14"/>
      <c r="AK865" s="14">
        <f t="shared" si="198"/>
        <v>0</v>
      </c>
      <c r="AL865" s="14">
        <f t="shared" si="199"/>
        <v>0</v>
      </c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</row>
    <row r="866" spans="2:61" s="139" customFormat="1" ht="13.8" outlineLevel="1">
      <c r="B866" s="927" t="s">
        <v>2230</v>
      </c>
      <c r="C866" s="1194" t="s">
        <v>2417</v>
      </c>
      <c r="D866" s="327" t="s">
        <v>827</v>
      </c>
      <c r="E866" s="927" t="s">
        <v>2555</v>
      </c>
      <c r="F866" s="989">
        <v>44657</v>
      </c>
      <c r="G866" s="10" t="s">
        <v>8</v>
      </c>
      <c r="H866" s="361" t="s">
        <v>982</v>
      </c>
      <c r="I866" s="12">
        <f t="shared" si="195"/>
        <v>6</v>
      </c>
      <c r="J866" s="237">
        <v>5</v>
      </c>
      <c r="K866" s="237">
        <v>1</v>
      </c>
      <c r="L866" s="390">
        <v>0</v>
      </c>
      <c r="M866" s="606" t="s">
        <v>268</v>
      </c>
      <c r="N866" s="606" t="s">
        <v>268</v>
      </c>
      <c r="O866" s="606" t="s">
        <v>268</v>
      </c>
      <c r="P866" s="606" t="s">
        <v>269</v>
      </c>
      <c r="Q866" s="606" t="s">
        <v>269</v>
      </c>
      <c r="R866" s="606" t="s">
        <v>268</v>
      </c>
      <c r="S866" s="606" t="s">
        <v>268</v>
      </c>
      <c r="T866" s="902"/>
      <c r="U866" s="14"/>
      <c r="V866" s="14">
        <f t="shared" si="177"/>
        <v>0</v>
      </c>
      <c r="W866" s="13"/>
      <c r="X866" s="123"/>
      <c r="Y866" s="14"/>
      <c r="Z866" s="14">
        <f t="shared" si="196"/>
        <v>0</v>
      </c>
      <c r="AB866" s="14"/>
      <c r="AC866" s="14">
        <f t="shared" si="178"/>
        <v>0</v>
      </c>
      <c r="AD866" s="14"/>
      <c r="AE866" s="14">
        <f t="shared" si="179"/>
        <v>0</v>
      </c>
      <c r="AF866" s="14"/>
      <c r="AG866" s="14"/>
      <c r="AH866" s="178">
        <v>0</v>
      </c>
      <c r="AI866" s="14">
        <f t="shared" si="197"/>
        <v>0</v>
      </c>
      <c r="AJ866" s="14"/>
      <c r="AK866" s="14">
        <f t="shared" si="198"/>
        <v>0</v>
      </c>
      <c r="AL866" s="14">
        <f t="shared" si="199"/>
        <v>0</v>
      </c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</row>
    <row r="867" spans="2:61" s="139" customFormat="1" ht="13.8" outlineLevel="1">
      <c r="B867" s="929"/>
      <c r="C867" s="1195"/>
      <c r="D867" s="327" t="s">
        <v>2418</v>
      </c>
      <c r="E867" s="929"/>
      <c r="F867" s="991"/>
      <c r="G867" s="10" t="s">
        <v>8</v>
      </c>
      <c r="H867" s="361" t="s">
        <v>982</v>
      </c>
      <c r="I867" s="12">
        <f t="shared" ref="I867:I873" si="200">J867+K867</f>
        <v>490</v>
      </c>
      <c r="J867" s="237">
        <v>10</v>
      </c>
      <c r="K867" s="237">
        <v>480</v>
      </c>
      <c r="L867" s="390">
        <v>0</v>
      </c>
      <c r="M867" s="606" t="s">
        <v>268</v>
      </c>
      <c r="N867" s="606" t="s">
        <v>268</v>
      </c>
      <c r="O867" s="606" t="s">
        <v>268</v>
      </c>
      <c r="P867" s="606" t="s">
        <v>269</v>
      </c>
      <c r="Q867" s="606" t="s">
        <v>269</v>
      </c>
      <c r="R867" s="606" t="s">
        <v>268</v>
      </c>
      <c r="S867" s="606" t="s">
        <v>268</v>
      </c>
      <c r="T867" s="903"/>
      <c r="U867" s="14"/>
      <c r="V867" s="14">
        <f t="shared" si="177"/>
        <v>0</v>
      </c>
      <c r="W867" s="13"/>
      <c r="X867" s="123"/>
      <c r="Y867" s="14"/>
      <c r="Z867" s="14">
        <f t="shared" ref="Z867:Z873" si="201">V867*Y867</f>
        <v>0</v>
      </c>
      <c r="AB867" s="14"/>
      <c r="AC867" s="14">
        <f t="shared" si="178"/>
        <v>0</v>
      </c>
      <c r="AD867" s="14"/>
      <c r="AE867" s="14">
        <f t="shared" si="179"/>
        <v>0</v>
      </c>
      <c r="AF867" s="14"/>
      <c r="AG867" s="14"/>
      <c r="AH867" s="178">
        <v>0</v>
      </c>
      <c r="AI867" s="14">
        <f t="shared" si="197"/>
        <v>0</v>
      </c>
      <c r="AJ867" s="14"/>
      <c r="AK867" s="14">
        <f t="shared" ref="AK867:AK873" si="202">COUNTIF(AM867:AV867,"V")</f>
        <v>0</v>
      </c>
      <c r="AL867" s="14">
        <f t="shared" ref="AL867:AL873" si="203">Z867-AC867-AE867-AI867</f>
        <v>0</v>
      </c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</row>
    <row r="868" spans="2:61" s="139" customFormat="1" ht="13.8" outlineLevel="1">
      <c r="B868" s="927" t="s">
        <v>2231</v>
      </c>
      <c r="C868" s="950" t="s">
        <v>2419</v>
      </c>
      <c r="D868" s="327" t="s">
        <v>827</v>
      </c>
      <c r="E868" s="927" t="s">
        <v>2555</v>
      </c>
      <c r="F868" s="989">
        <v>44665</v>
      </c>
      <c r="G868" s="10" t="s">
        <v>8</v>
      </c>
      <c r="H868" s="361" t="s">
        <v>716</v>
      </c>
      <c r="I868" s="12">
        <f t="shared" si="200"/>
        <v>5</v>
      </c>
      <c r="J868" s="237">
        <v>5</v>
      </c>
      <c r="K868" s="237">
        <v>0</v>
      </c>
      <c r="L868" s="390">
        <v>0</v>
      </c>
      <c r="M868" s="609" t="s">
        <v>983</v>
      </c>
      <c r="N868" s="609" t="s">
        <v>983</v>
      </c>
      <c r="O868" s="609" t="s">
        <v>983</v>
      </c>
      <c r="P868" s="609" t="s">
        <v>983</v>
      </c>
      <c r="Q868" s="609" t="s">
        <v>983</v>
      </c>
      <c r="R868" s="609" t="s">
        <v>983</v>
      </c>
      <c r="S868" s="609" t="s">
        <v>983</v>
      </c>
      <c r="T868" s="901" t="s">
        <v>2447</v>
      </c>
      <c r="U868" s="14"/>
      <c r="V868" s="14">
        <f t="shared" si="177"/>
        <v>0</v>
      </c>
      <c r="W868" s="13"/>
      <c r="X868" s="123"/>
      <c r="Y868" s="14"/>
      <c r="Z868" s="14">
        <f t="shared" si="201"/>
        <v>0</v>
      </c>
      <c r="AB868" s="14"/>
      <c r="AC868" s="14">
        <f t="shared" si="178"/>
        <v>0</v>
      </c>
      <c r="AD868" s="14"/>
      <c r="AE868" s="14">
        <f t="shared" si="179"/>
        <v>0</v>
      </c>
      <c r="AF868" s="14"/>
      <c r="AG868" s="14"/>
      <c r="AH868" s="178">
        <v>0</v>
      </c>
      <c r="AI868" s="14">
        <f t="shared" si="197"/>
        <v>0</v>
      </c>
      <c r="AJ868" s="14"/>
      <c r="AK868" s="14">
        <f t="shared" si="202"/>
        <v>0</v>
      </c>
      <c r="AL868" s="14">
        <f t="shared" si="203"/>
        <v>0</v>
      </c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</row>
    <row r="869" spans="2:61" s="139" customFormat="1" ht="13.8" outlineLevel="1">
      <c r="B869" s="928"/>
      <c r="C869" s="951"/>
      <c r="D869" s="327" t="s">
        <v>2390</v>
      </c>
      <c r="E869" s="928"/>
      <c r="F869" s="990"/>
      <c r="G869" s="10" t="s">
        <v>8</v>
      </c>
      <c r="H869" s="361" t="s">
        <v>716</v>
      </c>
      <c r="I869" s="12">
        <f t="shared" si="200"/>
        <v>140</v>
      </c>
      <c r="J869" s="237">
        <v>60</v>
      </c>
      <c r="K869" s="237">
        <v>80</v>
      </c>
      <c r="L869" s="390">
        <v>0</v>
      </c>
      <c r="M869" s="609" t="s">
        <v>983</v>
      </c>
      <c r="N869" s="609" t="s">
        <v>983</v>
      </c>
      <c r="O869" s="609" t="s">
        <v>983</v>
      </c>
      <c r="P869" s="609" t="s">
        <v>983</v>
      </c>
      <c r="Q869" s="609" t="s">
        <v>983</v>
      </c>
      <c r="R869" s="609" t="s">
        <v>983</v>
      </c>
      <c r="S869" s="609" t="s">
        <v>983</v>
      </c>
      <c r="T869" s="902"/>
      <c r="U869" s="14"/>
      <c r="V869" s="14">
        <f t="shared" si="177"/>
        <v>0</v>
      </c>
      <c r="W869" s="13"/>
      <c r="X869" s="123"/>
      <c r="Y869" s="14"/>
      <c r="Z869" s="14">
        <f t="shared" si="201"/>
        <v>0</v>
      </c>
      <c r="AB869" s="14"/>
      <c r="AC869" s="14">
        <f t="shared" si="178"/>
        <v>0</v>
      </c>
      <c r="AD869" s="14"/>
      <c r="AE869" s="14">
        <f t="shared" si="179"/>
        <v>0</v>
      </c>
      <c r="AF869" s="14"/>
      <c r="AG869" s="14"/>
      <c r="AH869" s="178">
        <v>0</v>
      </c>
      <c r="AI869" s="14">
        <f t="shared" si="197"/>
        <v>0</v>
      </c>
      <c r="AJ869" s="14"/>
      <c r="AK869" s="14">
        <f t="shared" si="202"/>
        <v>0</v>
      </c>
      <c r="AL869" s="14">
        <f t="shared" si="203"/>
        <v>0</v>
      </c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</row>
    <row r="870" spans="2:61" s="139" customFormat="1" ht="13.8" outlineLevel="1">
      <c r="B870" s="928"/>
      <c r="C870" s="951"/>
      <c r="D870" s="327" t="s">
        <v>2420</v>
      </c>
      <c r="E870" s="928"/>
      <c r="F870" s="990"/>
      <c r="G870" s="10" t="s">
        <v>8</v>
      </c>
      <c r="H870" s="361" t="s">
        <v>716</v>
      </c>
      <c r="I870" s="12">
        <f t="shared" si="200"/>
        <v>60</v>
      </c>
      <c r="J870" s="237">
        <v>40</v>
      </c>
      <c r="K870" s="608">
        <v>20</v>
      </c>
      <c r="L870" s="390">
        <v>0</v>
      </c>
      <c r="M870" s="609" t="s">
        <v>983</v>
      </c>
      <c r="N870" s="609" t="s">
        <v>983</v>
      </c>
      <c r="O870" s="609" t="s">
        <v>983</v>
      </c>
      <c r="P870" s="609" t="s">
        <v>983</v>
      </c>
      <c r="Q870" s="609" t="s">
        <v>983</v>
      </c>
      <c r="R870" s="609" t="s">
        <v>983</v>
      </c>
      <c r="S870" s="609" t="s">
        <v>983</v>
      </c>
      <c r="T870" s="902"/>
      <c r="U870" s="14"/>
      <c r="V870" s="14">
        <f t="shared" si="177"/>
        <v>0</v>
      </c>
      <c r="W870" s="13"/>
      <c r="X870" s="123"/>
      <c r="Y870" s="14"/>
      <c r="Z870" s="14">
        <f t="shared" si="201"/>
        <v>0</v>
      </c>
      <c r="AB870" s="14"/>
      <c r="AC870" s="14">
        <f t="shared" si="178"/>
        <v>0</v>
      </c>
      <c r="AD870" s="14"/>
      <c r="AE870" s="14">
        <f t="shared" si="179"/>
        <v>0</v>
      </c>
      <c r="AF870" s="14"/>
      <c r="AG870" s="14"/>
      <c r="AH870" s="178">
        <v>0</v>
      </c>
      <c r="AI870" s="14">
        <f t="shared" si="197"/>
        <v>0</v>
      </c>
      <c r="AJ870" s="14"/>
      <c r="AK870" s="14">
        <f t="shared" si="202"/>
        <v>0</v>
      </c>
      <c r="AL870" s="14">
        <f t="shared" si="203"/>
        <v>0</v>
      </c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</row>
    <row r="871" spans="2:61" s="139" customFormat="1" ht="13.8" outlineLevel="1">
      <c r="B871" s="929"/>
      <c r="C871" s="952"/>
      <c r="D871" s="327" t="s">
        <v>2421</v>
      </c>
      <c r="E871" s="929"/>
      <c r="F871" s="991"/>
      <c r="G871" s="10" t="s">
        <v>8</v>
      </c>
      <c r="H871" s="361" t="s">
        <v>716</v>
      </c>
      <c r="I871" s="12">
        <f t="shared" si="200"/>
        <v>40</v>
      </c>
      <c r="J871" s="237">
        <v>40</v>
      </c>
      <c r="K871" s="608">
        <v>0</v>
      </c>
      <c r="L871" s="390">
        <v>0</v>
      </c>
      <c r="M871" s="609" t="s">
        <v>983</v>
      </c>
      <c r="N871" s="609" t="s">
        <v>983</v>
      </c>
      <c r="O871" s="609" t="s">
        <v>983</v>
      </c>
      <c r="P871" s="609" t="s">
        <v>983</v>
      </c>
      <c r="Q871" s="609" t="s">
        <v>983</v>
      </c>
      <c r="R871" s="609" t="s">
        <v>983</v>
      </c>
      <c r="S871" s="609" t="s">
        <v>983</v>
      </c>
      <c r="T871" s="902"/>
      <c r="U871" s="14"/>
      <c r="V871" s="14">
        <f t="shared" ref="V871:V873" si="204">SUMIF(U871,"Y",J871)</f>
        <v>0</v>
      </c>
      <c r="W871" s="13"/>
      <c r="X871" s="123"/>
      <c r="Y871" s="14"/>
      <c r="Z871" s="14">
        <f t="shared" si="201"/>
        <v>0</v>
      </c>
      <c r="AB871" s="14"/>
      <c r="AC871" s="14">
        <f t="shared" ref="AC871:AC873" si="205">SUMIF(AB871,"Y",L871)*AK871</f>
        <v>0</v>
      </c>
      <c r="AD871" s="14"/>
      <c r="AE871" s="14">
        <f t="shared" si="179"/>
        <v>0</v>
      </c>
      <c r="AF871" s="14"/>
      <c r="AG871" s="14"/>
      <c r="AH871" s="178">
        <v>0</v>
      </c>
      <c r="AI871" s="14">
        <f t="shared" si="197"/>
        <v>0</v>
      </c>
      <c r="AJ871" s="14"/>
      <c r="AK871" s="14">
        <f t="shared" si="202"/>
        <v>0</v>
      </c>
      <c r="AL871" s="14">
        <f t="shared" si="203"/>
        <v>0</v>
      </c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</row>
    <row r="872" spans="2:61" s="139" customFormat="1" ht="13.8" outlineLevel="1">
      <c r="B872" s="927" t="s">
        <v>2232</v>
      </c>
      <c r="C872" s="950" t="s">
        <v>2419</v>
      </c>
      <c r="D872" s="327" t="s">
        <v>827</v>
      </c>
      <c r="E872" s="927" t="s">
        <v>2555</v>
      </c>
      <c r="F872" s="989">
        <v>44665</v>
      </c>
      <c r="G872" s="10" t="s">
        <v>8</v>
      </c>
      <c r="H872" s="361" t="s">
        <v>982</v>
      </c>
      <c r="I872" s="12">
        <f t="shared" si="200"/>
        <v>5</v>
      </c>
      <c r="J872" s="237">
        <v>5</v>
      </c>
      <c r="K872" s="237">
        <v>0</v>
      </c>
      <c r="L872" s="390">
        <v>0</v>
      </c>
      <c r="M872" s="609" t="s">
        <v>983</v>
      </c>
      <c r="N872" s="609" t="s">
        <v>983</v>
      </c>
      <c r="O872" s="609" t="s">
        <v>983</v>
      </c>
      <c r="P872" s="609" t="s">
        <v>983</v>
      </c>
      <c r="Q872" s="609" t="s">
        <v>983</v>
      </c>
      <c r="R872" s="609" t="s">
        <v>983</v>
      </c>
      <c r="S872" s="609" t="s">
        <v>983</v>
      </c>
      <c r="T872" s="902"/>
      <c r="U872" s="14"/>
      <c r="V872" s="14">
        <f t="shared" si="204"/>
        <v>0</v>
      </c>
      <c r="W872" s="13"/>
      <c r="X872" s="123"/>
      <c r="Y872" s="14"/>
      <c r="Z872" s="14">
        <f t="shared" si="201"/>
        <v>0</v>
      </c>
      <c r="AB872" s="14"/>
      <c r="AC872" s="14">
        <f t="shared" si="205"/>
        <v>0</v>
      </c>
      <c r="AD872" s="14"/>
      <c r="AE872" s="14">
        <f t="shared" si="179"/>
        <v>0</v>
      </c>
      <c r="AF872" s="14"/>
      <c r="AG872" s="14"/>
      <c r="AH872" s="178">
        <v>0</v>
      </c>
      <c r="AI872" s="14">
        <f t="shared" si="197"/>
        <v>0</v>
      </c>
      <c r="AJ872" s="14"/>
      <c r="AK872" s="14">
        <f t="shared" si="202"/>
        <v>0</v>
      </c>
      <c r="AL872" s="14">
        <f t="shared" si="203"/>
        <v>0</v>
      </c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</row>
    <row r="873" spans="2:61" s="139" customFormat="1" ht="13.8" outlineLevel="1">
      <c r="B873" s="929"/>
      <c r="C873" s="952"/>
      <c r="D873" s="327" t="s">
        <v>1119</v>
      </c>
      <c r="E873" s="929"/>
      <c r="F873" s="991"/>
      <c r="G873" s="10" t="s">
        <v>8</v>
      </c>
      <c r="H873" s="361" t="s">
        <v>982</v>
      </c>
      <c r="I873" s="12">
        <f t="shared" si="200"/>
        <v>120</v>
      </c>
      <c r="J873" s="237">
        <v>120</v>
      </c>
      <c r="K873" s="608">
        <v>0</v>
      </c>
      <c r="L873" s="390">
        <v>0</v>
      </c>
      <c r="M873" s="609" t="s">
        <v>983</v>
      </c>
      <c r="N873" s="609" t="s">
        <v>983</v>
      </c>
      <c r="O873" s="609" t="s">
        <v>983</v>
      </c>
      <c r="P873" s="609" t="s">
        <v>983</v>
      </c>
      <c r="Q873" s="609" t="s">
        <v>983</v>
      </c>
      <c r="R873" s="609" t="s">
        <v>983</v>
      </c>
      <c r="S873" s="609" t="s">
        <v>983</v>
      </c>
      <c r="T873" s="903"/>
      <c r="U873" s="14"/>
      <c r="V873" s="14">
        <f t="shared" si="204"/>
        <v>0</v>
      </c>
      <c r="W873" s="13"/>
      <c r="X873" s="123"/>
      <c r="Y873" s="14"/>
      <c r="Z873" s="14">
        <f t="shared" si="201"/>
        <v>0</v>
      </c>
      <c r="AB873" s="14"/>
      <c r="AC873" s="14">
        <f t="shared" si="205"/>
        <v>0</v>
      </c>
      <c r="AD873" s="14"/>
      <c r="AE873" s="14">
        <f t="shared" si="179"/>
        <v>0</v>
      </c>
      <c r="AF873" s="14"/>
      <c r="AG873" s="14"/>
      <c r="AH873" s="178">
        <v>0</v>
      </c>
      <c r="AI873" s="14">
        <f t="shared" si="197"/>
        <v>0</v>
      </c>
      <c r="AJ873" s="14"/>
      <c r="AK873" s="14">
        <f t="shared" si="202"/>
        <v>0</v>
      </c>
      <c r="AL873" s="14">
        <f t="shared" si="203"/>
        <v>0</v>
      </c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</row>
    <row r="874" spans="2:61" s="139" customFormat="1" ht="13.8">
      <c r="B874" s="1204" t="s">
        <v>1051</v>
      </c>
      <c r="C874" s="1204"/>
      <c r="D874" s="1204"/>
      <c r="E874" s="1204"/>
      <c r="F874" s="1205"/>
      <c r="G874" s="381" t="s">
        <v>5</v>
      </c>
      <c r="H874" s="382"/>
      <c r="I874" s="382">
        <f>I875/60</f>
        <v>494.33333333333331</v>
      </c>
      <c r="J874" s="383">
        <f>J875/60</f>
        <v>160.19999999999999</v>
      </c>
      <c r="K874" s="383">
        <f>K875/60</f>
        <v>334.13333333333333</v>
      </c>
      <c r="L874" s="393">
        <f>L875/60</f>
        <v>3.5</v>
      </c>
      <c r="M874" s="384"/>
      <c r="N874" s="384"/>
      <c r="O874" s="384"/>
      <c r="P874" s="384"/>
      <c r="Q874" s="384"/>
      <c r="R874" s="384"/>
      <c r="S874" s="384"/>
      <c r="T874" s="507"/>
      <c r="U874" s="384"/>
      <c r="V874" s="8">
        <f>V875/60</f>
        <v>0</v>
      </c>
      <c r="W874" s="21"/>
      <c r="X874" s="125"/>
      <c r="Y874" s="20"/>
      <c r="Z874" s="8">
        <f>Z875/60</f>
        <v>0</v>
      </c>
      <c r="AB874" s="23"/>
      <c r="AC874" s="23">
        <f>AC875/60</f>
        <v>0</v>
      </c>
      <c r="AD874" s="23"/>
      <c r="AE874" s="23">
        <f>AE875/60</f>
        <v>0</v>
      </c>
      <c r="AF874" s="23"/>
      <c r="AG874" s="23"/>
      <c r="AH874" s="179"/>
      <c r="AI874" s="23">
        <f>AI875/60</f>
        <v>0</v>
      </c>
      <c r="AJ874" s="23"/>
      <c r="AK874" s="20"/>
      <c r="AL874" s="23">
        <f>AL875/60</f>
        <v>0</v>
      </c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3"/>
      <c r="BH874" s="23"/>
      <c r="BI874" s="23">
        <f>BI875/60</f>
        <v>0</v>
      </c>
    </row>
    <row r="875" spans="2:61" s="139" customFormat="1" ht="13.8">
      <c r="B875" s="1118"/>
      <c r="C875" s="1118"/>
      <c r="D875" s="1118"/>
      <c r="E875" s="1118"/>
      <c r="F875" s="1120"/>
      <c r="G875" s="22" t="s">
        <v>6</v>
      </c>
      <c r="H875" s="8"/>
      <c r="I875" s="8">
        <f>SUM(J875:K875)</f>
        <v>29660</v>
      </c>
      <c r="J875" s="8">
        <f>SUMIF(G876:G1022,"DQA",$J876:$J1022)+SUMIF(G876:G1022,"RF",$J876:$J1022)+SUMIF(G876:G1022,"LNV/DQA",$J876:$J1022)+SUMIF(G876:G1022,"DQA/SA",$J876:$J1022)</f>
        <v>9612</v>
      </c>
      <c r="K875" s="8">
        <f>SUMIF(G876:G1022,"DQA",$K876:$K1022)+SUMIF(G876:G1022,"RF",$K876:$K1022)+SUMIF(G876:G1022,"LNV/DQA",$K876:$K1022)+SUMIF(G876:G1022,"DQA/SA",$K876:$K1022)</f>
        <v>20048</v>
      </c>
      <c r="L875" s="388">
        <f>SUM(L876:L1022)</f>
        <v>210</v>
      </c>
      <c r="M875" s="20"/>
      <c r="N875" s="20"/>
      <c r="O875" s="20"/>
      <c r="P875" s="20"/>
      <c r="Q875" s="20"/>
      <c r="R875" s="20"/>
      <c r="S875" s="20"/>
      <c r="T875" s="506"/>
      <c r="U875" s="20"/>
      <c r="V875" s="8">
        <f>SUM(V876:V1022)</f>
        <v>0</v>
      </c>
      <c r="W875" s="21"/>
      <c r="X875" s="125"/>
      <c r="Y875" s="20"/>
      <c r="Z875" s="8">
        <f>SUM(Z876:Z1022)</f>
        <v>0</v>
      </c>
      <c r="AB875" s="23"/>
      <c r="AC875" s="23">
        <f>SUM(AC876:AC1022)</f>
        <v>0</v>
      </c>
      <c r="AD875" s="23"/>
      <c r="AE875" s="23">
        <f>SUM(AE876:AE1022)</f>
        <v>0</v>
      </c>
      <c r="AF875" s="23"/>
      <c r="AG875" s="23"/>
      <c r="AH875" s="179"/>
      <c r="AI875" s="23">
        <f>SUM(AI876:AI1022)</f>
        <v>0</v>
      </c>
      <c r="AJ875" s="23"/>
      <c r="AK875" s="20"/>
      <c r="AL875" s="23">
        <f>SUM(AL876:AL1022)</f>
        <v>0</v>
      </c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3"/>
      <c r="BH875" s="23"/>
      <c r="BI875" s="23">
        <f>SUM(BI876:BI1020)</f>
        <v>0</v>
      </c>
    </row>
    <row r="876" spans="2:61" s="139" customFormat="1" ht="13.8" outlineLevel="1">
      <c r="B876" s="1190" t="s">
        <v>991</v>
      </c>
      <c r="C876" s="1185" t="s">
        <v>1849</v>
      </c>
      <c r="D876" s="328" t="s">
        <v>827</v>
      </c>
      <c r="E876" s="927" t="s">
        <v>3591</v>
      </c>
      <c r="F876" s="1206">
        <v>44761</v>
      </c>
      <c r="G876" s="10" t="s">
        <v>8</v>
      </c>
      <c r="H876" s="366" t="s">
        <v>1035</v>
      </c>
      <c r="I876" s="152">
        <f t="shared" ref="I876:I940" si="206">J876+K876</f>
        <v>10</v>
      </c>
      <c r="J876" s="230">
        <v>5</v>
      </c>
      <c r="K876" s="230">
        <v>5</v>
      </c>
      <c r="L876" s="483">
        <v>0</v>
      </c>
      <c r="M876" s="841" t="s">
        <v>3850</v>
      </c>
      <c r="N876" s="841" t="s">
        <v>268</v>
      </c>
      <c r="O876" s="842" t="s">
        <v>269</v>
      </c>
      <c r="P876" s="841" t="s">
        <v>268</v>
      </c>
      <c r="Q876" s="842" t="s">
        <v>269</v>
      </c>
      <c r="R876" s="841" t="s">
        <v>268</v>
      </c>
      <c r="S876" s="841" t="s">
        <v>268</v>
      </c>
      <c r="T876" s="1171" t="s">
        <v>1038</v>
      </c>
      <c r="U876" s="14"/>
      <c r="V876" s="14">
        <f t="shared" ref="V876:V907" si="207">SUMIF(U876,"Y",J876)</f>
        <v>0</v>
      </c>
      <c r="W876" s="13"/>
      <c r="X876" s="123"/>
      <c r="Y876" s="14"/>
      <c r="Z876" s="14">
        <f t="shared" ref="Z876:Z914" si="208">V876*Y876</f>
        <v>0</v>
      </c>
      <c r="AB876" s="14"/>
      <c r="AC876" s="14">
        <f t="shared" ref="AC876:AC907" si="209">SUMIF(AB876,"Y",L876)*AK876</f>
        <v>0</v>
      </c>
      <c r="AD876" s="14"/>
      <c r="AE876" s="14">
        <f t="shared" ref="AE876:AE907" si="210">COUNTIF(AM876:AV876,"L")*J876</f>
        <v>0</v>
      </c>
      <c r="AF876" s="14"/>
      <c r="AG876" s="14"/>
      <c r="AH876" s="178">
        <v>0</v>
      </c>
      <c r="AI876" s="14">
        <f t="shared" ref="AI876:AI907" si="211">IFERROR(COUNTIF(AM876:BL876, "S")*J876*AH876,0)</f>
        <v>0</v>
      </c>
      <c r="AJ876" s="14"/>
      <c r="AK876" s="14">
        <f t="shared" ref="AK876:AK913" si="212">COUNTIF(AM876:AV876,"V")</f>
        <v>0</v>
      </c>
      <c r="AL876" s="14">
        <f>Z876-AC876-AE876-AI876</f>
        <v>0</v>
      </c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</row>
    <row r="877" spans="2:61" s="139" customFormat="1" ht="13.8" outlineLevel="1">
      <c r="B877" s="1191"/>
      <c r="C877" s="1187"/>
      <c r="D877" s="328" t="s">
        <v>434</v>
      </c>
      <c r="E877" s="928"/>
      <c r="F877" s="1207"/>
      <c r="G877" s="10" t="s">
        <v>8</v>
      </c>
      <c r="H877" s="366" t="s">
        <v>1035</v>
      </c>
      <c r="I877" s="155">
        <f t="shared" si="206"/>
        <v>440</v>
      </c>
      <c r="J877" s="230">
        <v>215</v>
      </c>
      <c r="K877" s="230">
        <v>225</v>
      </c>
      <c r="L877" s="483">
        <v>50</v>
      </c>
      <c r="M877" s="841" t="s">
        <v>268</v>
      </c>
      <c r="N877" s="841" t="s">
        <v>268</v>
      </c>
      <c r="O877" s="842" t="s">
        <v>269</v>
      </c>
      <c r="P877" s="841" t="s">
        <v>268</v>
      </c>
      <c r="Q877" s="842" t="s">
        <v>269</v>
      </c>
      <c r="R877" s="841" t="s">
        <v>268</v>
      </c>
      <c r="S877" s="841" t="s">
        <v>268</v>
      </c>
      <c r="T877" s="1172"/>
      <c r="U877" s="14"/>
      <c r="V877" s="14">
        <f t="shared" si="207"/>
        <v>0</v>
      </c>
      <c r="W877" s="13"/>
      <c r="X877" s="123"/>
      <c r="Y877" s="14"/>
      <c r="Z877" s="14">
        <f t="shared" si="208"/>
        <v>0</v>
      </c>
      <c r="AB877" s="14"/>
      <c r="AC877" s="14">
        <f t="shared" si="209"/>
        <v>0</v>
      </c>
      <c r="AD877" s="14"/>
      <c r="AE877" s="14">
        <f t="shared" si="210"/>
        <v>0</v>
      </c>
      <c r="AF877" s="14"/>
      <c r="AG877" s="14"/>
      <c r="AH877" s="178">
        <v>0</v>
      </c>
      <c r="AI877" s="14">
        <f t="shared" si="211"/>
        <v>0</v>
      </c>
      <c r="AJ877" s="14"/>
      <c r="AK877" s="14">
        <f t="shared" si="212"/>
        <v>0</v>
      </c>
      <c r="AL877" s="14">
        <f t="shared" ref="AL877:AL999" si="213">Z877-AC877-AE877-AI877</f>
        <v>0</v>
      </c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</row>
    <row r="878" spans="2:61" s="139" customFormat="1" ht="13.8" outlineLevel="1">
      <c r="B878" s="1192"/>
      <c r="C878" s="1186"/>
      <c r="D878" s="328" t="s">
        <v>1850</v>
      </c>
      <c r="E878" s="929"/>
      <c r="F878" s="1208"/>
      <c r="G878" s="10" t="s">
        <v>8</v>
      </c>
      <c r="H878" s="366" t="s">
        <v>1035</v>
      </c>
      <c r="I878" s="11">
        <f t="shared" si="206"/>
        <v>80</v>
      </c>
      <c r="J878" s="230">
        <v>40</v>
      </c>
      <c r="K878" s="230">
        <v>40</v>
      </c>
      <c r="L878" s="483">
        <v>0</v>
      </c>
      <c r="M878" s="841" t="s">
        <v>268</v>
      </c>
      <c r="N878" s="841" t="s">
        <v>268</v>
      </c>
      <c r="O878" s="842" t="s">
        <v>269</v>
      </c>
      <c r="P878" s="841" t="s">
        <v>268</v>
      </c>
      <c r="Q878" s="842" t="s">
        <v>269</v>
      </c>
      <c r="R878" s="841" t="s">
        <v>268</v>
      </c>
      <c r="S878" s="841" t="s">
        <v>268</v>
      </c>
      <c r="T878" s="1173"/>
      <c r="U878" s="14"/>
      <c r="V878" s="14">
        <f t="shared" si="207"/>
        <v>0</v>
      </c>
      <c r="W878" s="13"/>
      <c r="X878" s="123"/>
      <c r="Y878" s="14"/>
      <c r="Z878" s="14">
        <f t="shared" si="208"/>
        <v>0</v>
      </c>
      <c r="AB878" s="14"/>
      <c r="AC878" s="14">
        <f t="shared" si="209"/>
        <v>0</v>
      </c>
      <c r="AD878" s="14"/>
      <c r="AE878" s="14">
        <f t="shared" si="210"/>
        <v>0</v>
      </c>
      <c r="AF878" s="14"/>
      <c r="AG878" s="14"/>
      <c r="AH878" s="178">
        <v>0</v>
      </c>
      <c r="AI878" s="14">
        <f t="shared" si="211"/>
        <v>0</v>
      </c>
      <c r="AJ878" s="14"/>
      <c r="AK878" s="14">
        <f t="shared" si="212"/>
        <v>0</v>
      </c>
      <c r="AL878" s="14">
        <f t="shared" si="213"/>
        <v>0</v>
      </c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</row>
    <row r="879" spans="2:61" s="139" customFormat="1" ht="13.8" outlineLevel="1">
      <c r="B879" s="1190" t="s">
        <v>992</v>
      </c>
      <c r="C879" s="1294" t="s">
        <v>1021</v>
      </c>
      <c r="D879" s="328" t="s">
        <v>1851</v>
      </c>
      <c r="E879" s="1190" t="s">
        <v>2525</v>
      </c>
      <c r="F879" s="1206">
        <v>44574</v>
      </c>
      <c r="G879" s="10" t="s">
        <v>3263</v>
      </c>
      <c r="H879" s="366" t="s">
        <v>1035</v>
      </c>
      <c r="I879" s="11">
        <f t="shared" si="206"/>
        <v>1</v>
      </c>
      <c r="J879" s="230">
        <v>1</v>
      </c>
      <c r="K879" s="230">
        <v>0</v>
      </c>
      <c r="L879" s="483">
        <v>0</v>
      </c>
      <c r="M879" s="841" t="s">
        <v>268</v>
      </c>
      <c r="N879" s="841" t="s">
        <v>268</v>
      </c>
      <c r="O879" s="841" t="s">
        <v>268</v>
      </c>
      <c r="P879" s="841" t="s">
        <v>268</v>
      </c>
      <c r="Q879" s="841" t="s">
        <v>268</v>
      </c>
      <c r="R879" s="842" t="s">
        <v>269</v>
      </c>
      <c r="S879" s="841" t="s">
        <v>268</v>
      </c>
      <c r="T879" s="1171" t="s">
        <v>1039</v>
      </c>
      <c r="U879" s="14"/>
      <c r="V879" s="14">
        <f t="shared" si="207"/>
        <v>0</v>
      </c>
      <c r="W879" s="13"/>
      <c r="X879" s="123"/>
      <c r="Y879" s="14"/>
      <c r="Z879" s="14">
        <f t="shared" si="208"/>
        <v>0</v>
      </c>
      <c r="AB879" s="14"/>
      <c r="AC879" s="14">
        <f t="shared" si="209"/>
        <v>0</v>
      </c>
      <c r="AD879" s="14"/>
      <c r="AE879" s="14">
        <f t="shared" si="210"/>
        <v>0</v>
      </c>
      <c r="AF879" s="14"/>
      <c r="AG879" s="14"/>
      <c r="AH879" s="178">
        <v>0</v>
      </c>
      <c r="AI879" s="14">
        <f t="shared" si="211"/>
        <v>0</v>
      </c>
      <c r="AJ879" s="14"/>
      <c r="AK879" s="14">
        <f t="shared" si="212"/>
        <v>0</v>
      </c>
      <c r="AL879" s="14">
        <f t="shared" si="213"/>
        <v>0</v>
      </c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</row>
    <row r="880" spans="2:61" s="139" customFormat="1" ht="13.8" outlineLevel="1">
      <c r="B880" s="1191"/>
      <c r="C880" s="1294"/>
      <c r="D880" s="328" t="s">
        <v>1852</v>
      </c>
      <c r="E880" s="1191"/>
      <c r="F880" s="1207"/>
      <c r="G880" s="10" t="s">
        <v>3263</v>
      </c>
      <c r="H880" s="366" t="s">
        <v>1035</v>
      </c>
      <c r="I880" s="157">
        <f t="shared" si="206"/>
        <v>10</v>
      </c>
      <c r="J880" s="230">
        <v>10</v>
      </c>
      <c r="K880" s="230">
        <v>0</v>
      </c>
      <c r="L880" s="483">
        <v>0</v>
      </c>
      <c r="M880" s="841" t="s">
        <v>268</v>
      </c>
      <c r="N880" s="841" t="s">
        <v>268</v>
      </c>
      <c r="O880" s="841" t="s">
        <v>268</v>
      </c>
      <c r="P880" s="841" t="s">
        <v>268</v>
      </c>
      <c r="Q880" s="841" t="s">
        <v>268</v>
      </c>
      <c r="R880" s="842" t="s">
        <v>269</v>
      </c>
      <c r="S880" s="841" t="s">
        <v>268</v>
      </c>
      <c r="T880" s="1172"/>
      <c r="U880" s="14"/>
      <c r="V880" s="14">
        <f t="shared" si="207"/>
        <v>0</v>
      </c>
      <c r="W880" s="13"/>
      <c r="X880" s="123"/>
      <c r="Y880" s="14"/>
      <c r="Z880" s="14">
        <f t="shared" si="208"/>
        <v>0</v>
      </c>
      <c r="AB880" s="14"/>
      <c r="AC880" s="14">
        <f t="shared" si="209"/>
        <v>0</v>
      </c>
      <c r="AD880" s="14"/>
      <c r="AE880" s="14">
        <f t="shared" si="210"/>
        <v>0</v>
      </c>
      <c r="AF880" s="14"/>
      <c r="AG880" s="14"/>
      <c r="AH880" s="178">
        <v>0</v>
      </c>
      <c r="AI880" s="14">
        <f t="shared" si="211"/>
        <v>0</v>
      </c>
      <c r="AJ880" s="14"/>
      <c r="AK880" s="14">
        <f t="shared" si="212"/>
        <v>0</v>
      </c>
      <c r="AL880" s="14">
        <f t="shared" si="213"/>
        <v>0</v>
      </c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</row>
    <row r="881" spans="2:61" s="139" customFormat="1" ht="13.8" outlineLevel="1">
      <c r="B881" s="1191"/>
      <c r="C881" s="1294"/>
      <c r="D881" s="328" t="s">
        <v>1853</v>
      </c>
      <c r="E881" s="1191"/>
      <c r="F881" s="1207"/>
      <c r="G881" s="10" t="s">
        <v>3263</v>
      </c>
      <c r="H881" s="366" t="s">
        <v>1035</v>
      </c>
      <c r="I881" s="157">
        <f t="shared" si="206"/>
        <v>10</v>
      </c>
      <c r="J881" s="230">
        <v>10</v>
      </c>
      <c r="K881" s="230">
        <v>0</v>
      </c>
      <c r="L881" s="483">
        <v>0</v>
      </c>
      <c r="M881" s="841" t="s">
        <v>268</v>
      </c>
      <c r="N881" s="841" t="s">
        <v>268</v>
      </c>
      <c r="O881" s="841" t="s">
        <v>268</v>
      </c>
      <c r="P881" s="841" t="s">
        <v>268</v>
      </c>
      <c r="Q881" s="841" t="s">
        <v>268</v>
      </c>
      <c r="R881" s="842" t="s">
        <v>269</v>
      </c>
      <c r="S881" s="841" t="s">
        <v>268</v>
      </c>
      <c r="T881" s="1172"/>
      <c r="U881" s="14"/>
      <c r="V881" s="14">
        <f t="shared" si="207"/>
        <v>0</v>
      </c>
      <c r="W881" s="13"/>
      <c r="X881" s="123"/>
      <c r="Y881" s="14"/>
      <c r="Z881" s="14">
        <f t="shared" si="208"/>
        <v>0</v>
      </c>
      <c r="AB881" s="14"/>
      <c r="AC881" s="14">
        <f t="shared" si="209"/>
        <v>0</v>
      </c>
      <c r="AD881" s="14"/>
      <c r="AE881" s="14">
        <f t="shared" si="210"/>
        <v>0</v>
      </c>
      <c r="AF881" s="14"/>
      <c r="AG881" s="14"/>
      <c r="AH881" s="178">
        <v>0</v>
      </c>
      <c r="AI881" s="14">
        <f t="shared" si="211"/>
        <v>0</v>
      </c>
      <c r="AJ881" s="14"/>
      <c r="AK881" s="14">
        <f t="shared" si="212"/>
        <v>0</v>
      </c>
      <c r="AL881" s="14">
        <f t="shared" si="213"/>
        <v>0</v>
      </c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</row>
    <row r="882" spans="2:61" s="139" customFormat="1" ht="13.8" outlineLevel="1">
      <c r="B882" s="1191"/>
      <c r="C882" s="1294"/>
      <c r="D882" s="328" t="s">
        <v>1854</v>
      </c>
      <c r="E882" s="1191"/>
      <c r="F882" s="1207"/>
      <c r="G882" s="10" t="s">
        <v>3263</v>
      </c>
      <c r="H882" s="366" t="s">
        <v>1035</v>
      </c>
      <c r="I882" s="157">
        <f t="shared" si="206"/>
        <v>10</v>
      </c>
      <c r="J882" s="230">
        <v>10</v>
      </c>
      <c r="K882" s="230">
        <v>0</v>
      </c>
      <c r="L882" s="483">
        <v>0</v>
      </c>
      <c r="M882" s="841" t="s">
        <v>268</v>
      </c>
      <c r="N882" s="841" t="s">
        <v>268</v>
      </c>
      <c r="O882" s="841" t="s">
        <v>268</v>
      </c>
      <c r="P882" s="841" t="s">
        <v>268</v>
      </c>
      <c r="Q882" s="841" t="s">
        <v>268</v>
      </c>
      <c r="R882" s="842" t="s">
        <v>269</v>
      </c>
      <c r="S882" s="841" t="s">
        <v>268</v>
      </c>
      <c r="T882" s="1172"/>
      <c r="U882" s="14"/>
      <c r="V882" s="14">
        <f t="shared" si="207"/>
        <v>0</v>
      </c>
      <c r="W882" s="13"/>
      <c r="X882" s="123"/>
      <c r="Y882" s="14"/>
      <c r="Z882" s="14">
        <f t="shared" si="208"/>
        <v>0</v>
      </c>
      <c r="AB882" s="14"/>
      <c r="AC882" s="14">
        <f t="shared" si="209"/>
        <v>0</v>
      </c>
      <c r="AD882" s="14"/>
      <c r="AE882" s="14">
        <f t="shared" si="210"/>
        <v>0</v>
      </c>
      <c r="AF882" s="14"/>
      <c r="AG882" s="14"/>
      <c r="AH882" s="178">
        <v>0</v>
      </c>
      <c r="AI882" s="14">
        <f t="shared" si="211"/>
        <v>0</v>
      </c>
      <c r="AJ882" s="14"/>
      <c r="AK882" s="14">
        <f t="shared" si="212"/>
        <v>0</v>
      </c>
      <c r="AL882" s="14">
        <f t="shared" si="213"/>
        <v>0</v>
      </c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</row>
    <row r="883" spans="2:61" s="139" customFormat="1" ht="13.8" outlineLevel="1">
      <c r="B883" s="1192"/>
      <c r="C883" s="1294"/>
      <c r="D883" s="328" t="s">
        <v>1855</v>
      </c>
      <c r="E883" s="1192"/>
      <c r="F883" s="1208"/>
      <c r="G883" s="10" t="s">
        <v>3263</v>
      </c>
      <c r="H883" s="366" t="s">
        <v>1035</v>
      </c>
      <c r="I883" s="157">
        <f t="shared" si="206"/>
        <v>360</v>
      </c>
      <c r="J883" s="230">
        <v>360</v>
      </c>
      <c r="K883" s="230">
        <v>0</v>
      </c>
      <c r="L883" s="483">
        <v>0</v>
      </c>
      <c r="M883" s="841" t="s">
        <v>268</v>
      </c>
      <c r="N883" s="841" t="s">
        <v>268</v>
      </c>
      <c r="O883" s="841" t="s">
        <v>268</v>
      </c>
      <c r="P883" s="841" t="s">
        <v>268</v>
      </c>
      <c r="Q883" s="841" t="s">
        <v>268</v>
      </c>
      <c r="R883" s="842" t="s">
        <v>269</v>
      </c>
      <c r="S883" s="841" t="s">
        <v>268</v>
      </c>
      <c r="T883" s="1173"/>
      <c r="U883" s="14"/>
      <c r="V883" s="14">
        <f t="shared" si="207"/>
        <v>0</v>
      </c>
      <c r="W883" s="13"/>
      <c r="X883" s="123"/>
      <c r="Y883" s="14"/>
      <c r="Z883" s="14">
        <f t="shared" si="208"/>
        <v>0</v>
      </c>
      <c r="AB883" s="14"/>
      <c r="AC883" s="14">
        <f t="shared" si="209"/>
        <v>0</v>
      </c>
      <c r="AD883" s="14"/>
      <c r="AE883" s="14">
        <f t="shared" si="210"/>
        <v>0</v>
      </c>
      <c r="AF883" s="14"/>
      <c r="AG883" s="14"/>
      <c r="AH883" s="178">
        <v>0</v>
      </c>
      <c r="AI883" s="14">
        <f t="shared" si="211"/>
        <v>0</v>
      </c>
      <c r="AJ883" s="14"/>
      <c r="AK883" s="14">
        <f t="shared" si="212"/>
        <v>0</v>
      </c>
      <c r="AL883" s="14">
        <f t="shared" si="213"/>
        <v>0</v>
      </c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</row>
    <row r="884" spans="2:61" s="139" customFormat="1" ht="13.8" outlineLevel="1">
      <c r="B884" s="1165" t="s">
        <v>993</v>
      </c>
      <c r="C884" s="1188" t="s">
        <v>1022</v>
      </c>
      <c r="D884" s="328" t="s">
        <v>1856</v>
      </c>
      <c r="E884" s="1165" t="s">
        <v>2524</v>
      </c>
      <c r="F884" s="1209">
        <v>44574</v>
      </c>
      <c r="G884" s="10" t="s">
        <v>3263</v>
      </c>
      <c r="H884" s="366" t="s">
        <v>1035</v>
      </c>
      <c r="I884" s="157">
        <f t="shared" si="206"/>
        <v>2</v>
      </c>
      <c r="J884" s="230">
        <v>1</v>
      </c>
      <c r="K884" s="230">
        <v>1</v>
      </c>
      <c r="L884" s="483">
        <v>0</v>
      </c>
      <c r="M884" s="841" t="s">
        <v>268</v>
      </c>
      <c r="N884" s="841" t="s">
        <v>268</v>
      </c>
      <c r="O884" s="610" t="s">
        <v>1034</v>
      </c>
      <c r="P884" s="841" t="s">
        <v>268</v>
      </c>
      <c r="Q884" s="610" t="s">
        <v>1034</v>
      </c>
      <c r="R884" s="842" t="s">
        <v>269</v>
      </c>
      <c r="S884" s="841" t="s">
        <v>268</v>
      </c>
      <c r="T884" s="1171" t="s">
        <v>1040</v>
      </c>
      <c r="U884" s="14"/>
      <c r="V884" s="14">
        <f t="shared" si="207"/>
        <v>0</v>
      </c>
      <c r="W884" s="13"/>
      <c r="X884" s="123"/>
      <c r="Y884" s="14"/>
      <c r="Z884" s="14">
        <f t="shared" si="208"/>
        <v>0</v>
      </c>
      <c r="AB884" s="14"/>
      <c r="AC884" s="14">
        <f t="shared" si="209"/>
        <v>0</v>
      </c>
      <c r="AD884" s="14"/>
      <c r="AE884" s="14">
        <f t="shared" si="210"/>
        <v>0</v>
      </c>
      <c r="AF884" s="14"/>
      <c r="AG884" s="14"/>
      <c r="AH884" s="178">
        <v>0</v>
      </c>
      <c r="AI884" s="14">
        <f t="shared" si="211"/>
        <v>0</v>
      </c>
      <c r="AJ884" s="14"/>
      <c r="AK884" s="14">
        <f t="shared" si="212"/>
        <v>0</v>
      </c>
      <c r="AL884" s="14">
        <f t="shared" si="213"/>
        <v>0</v>
      </c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</row>
    <row r="885" spans="2:61" s="139" customFormat="1" ht="13.8" outlineLevel="1">
      <c r="B885" s="1166"/>
      <c r="C885" s="1188"/>
      <c r="D885" s="328" t="s">
        <v>293</v>
      </c>
      <c r="E885" s="1166"/>
      <c r="F885" s="1210"/>
      <c r="G885" s="10" t="s">
        <v>3263</v>
      </c>
      <c r="H885" s="366" t="s">
        <v>1035</v>
      </c>
      <c r="I885" s="157">
        <f t="shared" si="206"/>
        <v>4</v>
      </c>
      <c r="J885" s="230">
        <v>2</v>
      </c>
      <c r="K885" s="230">
        <v>2</v>
      </c>
      <c r="L885" s="483">
        <v>0</v>
      </c>
      <c r="M885" s="841" t="s">
        <v>268</v>
      </c>
      <c r="N885" s="841" t="s">
        <v>268</v>
      </c>
      <c r="O885" s="610" t="s">
        <v>1034</v>
      </c>
      <c r="P885" s="841" t="s">
        <v>268</v>
      </c>
      <c r="Q885" s="610" t="s">
        <v>1034</v>
      </c>
      <c r="R885" s="842" t="s">
        <v>269</v>
      </c>
      <c r="S885" s="841" t="s">
        <v>268</v>
      </c>
      <c r="T885" s="1172"/>
      <c r="U885" s="14"/>
      <c r="V885" s="14">
        <f t="shared" si="207"/>
        <v>0</v>
      </c>
      <c r="W885" s="13"/>
      <c r="X885" s="123"/>
      <c r="Y885" s="14"/>
      <c r="Z885" s="14">
        <f t="shared" si="208"/>
        <v>0</v>
      </c>
      <c r="AB885" s="14"/>
      <c r="AC885" s="14">
        <f t="shared" si="209"/>
        <v>0</v>
      </c>
      <c r="AD885" s="14"/>
      <c r="AE885" s="14">
        <f t="shared" si="210"/>
        <v>0</v>
      </c>
      <c r="AF885" s="14"/>
      <c r="AG885" s="14"/>
      <c r="AH885" s="178">
        <v>0</v>
      </c>
      <c r="AI885" s="14">
        <f t="shared" si="211"/>
        <v>0</v>
      </c>
      <c r="AJ885" s="14"/>
      <c r="AK885" s="14">
        <f t="shared" si="212"/>
        <v>0</v>
      </c>
      <c r="AL885" s="14">
        <f t="shared" si="213"/>
        <v>0</v>
      </c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</row>
    <row r="886" spans="2:61" s="139" customFormat="1" ht="13.8" outlineLevel="1">
      <c r="B886" s="1166"/>
      <c r="C886" s="1188"/>
      <c r="D886" s="328" t="s">
        <v>1857</v>
      </c>
      <c r="E886" s="1166"/>
      <c r="F886" s="1210"/>
      <c r="G886" s="10" t="s">
        <v>3263</v>
      </c>
      <c r="H886" s="366" t="s">
        <v>1035</v>
      </c>
      <c r="I886" s="157">
        <f t="shared" si="206"/>
        <v>20</v>
      </c>
      <c r="J886" s="230">
        <v>10</v>
      </c>
      <c r="K886" s="230">
        <v>10</v>
      </c>
      <c r="L886" s="483">
        <v>0</v>
      </c>
      <c r="M886" s="841" t="s">
        <v>268</v>
      </c>
      <c r="N886" s="841" t="s">
        <v>268</v>
      </c>
      <c r="O886" s="610" t="s">
        <v>1034</v>
      </c>
      <c r="P886" s="841" t="s">
        <v>268</v>
      </c>
      <c r="Q886" s="610" t="s">
        <v>1034</v>
      </c>
      <c r="R886" s="842" t="s">
        <v>269</v>
      </c>
      <c r="S886" s="841" t="s">
        <v>268</v>
      </c>
      <c r="T886" s="1172"/>
      <c r="U886" s="14"/>
      <c r="V886" s="14">
        <f t="shared" si="207"/>
        <v>0</v>
      </c>
      <c r="W886" s="13"/>
      <c r="X886" s="123"/>
      <c r="Y886" s="14"/>
      <c r="Z886" s="14">
        <f t="shared" si="208"/>
        <v>0</v>
      </c>
      <c r="AB886" s="14"/>
      <c r="AC886" s="14">
        <f t="shared" si="209"/>
        <v>0</v>
      </c>
      <c r="AD886" s="14"/>
      <c r="AE886" s="14">
        <f t="shared" si="210"/>
        <v>0</v>
      </c>
      <c r="AF886" s="14"/>
      <c r="AG886" s="14"/>
      <c r="AH886" s="178">
        <v>0</v>
      </c>
      <c r="AI886" s="14">
        <f t="shared" si="211"/>
        <v>0</v>
      </c>
      <c r="AJ886" s="14"/>
      <c r="AK886" s="14">
        <f t="shared" si="212"/>
        <v>0</v>
      </c>
      <c r="AL886" s="14">
        <f t="shared" si="213"/>
        <v>0</v>
      </c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</row>
    <row r="887" spans="2:61" s="139" customFormat="1" ht="13.8" outlineLevel="1">
      <c r="B887" s="1166"/>
      <c r="C887" s="1188"/>
      <c r="D887" s="328" t="s">
        <v>1858</v>
      </c>
      <c r="E887" s="1166"/>
      <c r="F887" s="1210"/>
      <c r="G887" s="10" t="s">
        <v>3263</v>
      </c>
      <c r="H887" s="366" t="s">
        <v>1035</v>
      </c>
      <c r="I887" s="157">
        <f t="shared" si="206"/>
        <v>10</v>
      </c>
      <c r="J887" s="230">
        <v>5</v>
      </c>
      <c r="K887" s="230">
        <v>5</v>
      </c>
      <c r="L887" s="483">
        <v>0</v>
      </c>
      <c r="M887" s="841" t="s">
        <v>268</v>
      </c>
      <c r="N887" s="841" t="s">
        <v>268</v>
      </c>
      <c r="O887" s="610" t="s">
        <v>1034</v>
      </c>
      <c r="P887" s="841" t="s">
        <v>268</v>
      </c>
      <c r="Q887" s="610" t="s">
        <v>1034</v>
      </c>
      <c r="R887" s="842" t="s">
        <v>269</v>
      </c>
      <c r="S887" s="841" t="s">
        <v>268</v>
      </c>
      <c r="T887" s="1172"/>
      <c r="U887" s="14"/>
      <c r="V887" s="14">
        <f t="shared" si="207"/>
        <v>0</v>
      </c>
      <c r="W887" s="13"/>
      <c r="X887" s="123"/>
      <c r="Y887" s="14"/>
      <c r="Z887" s="14">
        <f t="shared" si="208"/>
        <v>0</v>
      </c>
      <c r="AB887" s="14"/>
      <c r="AC887" s="14">
        <f t="shared" si="209"/>
        <v>0</v>
      </c>
      <c r="AD887" s="14"/>
      <c r="AE887" s="14">
        <f t="shared" si="210"/>
        <v>0</v>
      </c>
      <c r="AF887" s="14"/>
      <c r="AG887" s="14"/>
      <c r="AH887" s="178">
        <v>0</v>
      </c>
      <c r="AI887" s="14">
        <f t="shared" si="211"/>
        <v>0</v>
      </c>
      <c r="AJ887" s="14"/>
      <c r="AK887" s="14">
        <f t="shared" si="212"/>
        <v>0</v>
      </c>
      <c r="AL887" s="14">
        <f t="shared" si="213"/>
        <v>0</v>
      </c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</row>
    <row r="888" spans="2:61" s="139" customFormat="1" ht="13.8" outlineLevel="1">
      <c r="B888" s="1166"/>
      <c r="C888" s="1188"/>
      <c r="D888" s="328" t="s">
        <v>1859</v>
      </c>
      <c r="E888" s="1166"/>
      <c r="F888" s="1210"/>
      <c r="G888" s="10" t="s">
        <v>3263</v>
      </c>
      <c r="H888" s="366" t="s">
        <v>1035</v>
      </c>
      <c r="I888" s="12">
        <f t="shared" si="206"/>
        <v>10</v>
      </c>
      <c r="J888" s="230">
        <v>5</v>
      </c>
      <c r="K888" s="230">
        <v>5</v>
      </c>
      <c r="L888" s="483">
        <v>0</v>
      </c>
      <c r="M888" s="841" t="s">
        <v>268</v>
      </c>
      <c r="N888" s="841" t="s">
        <v>268</v>
      </c>
      <c r="O888" s="610" t="s">
        <v>1034</v>
      </c>
      <c r="P888" s="841" t="s">
        <v>268</v>
      </c>
      <c r="Q888" s="610" t="s">
        <v>1034</v>
      </c>
      <c r="R888" s="842" t="s">
        <v>269</v>
      </c>
      <c r="S888" s="841" t="s">
        <v>268</v>
      </c>
      <c r="T888" s="1172"/>
      <c r="U888" s="14"/>
      <c r="V888" s="14">
        <f t="shared" si="207"/>
        <v>0</v>
      </c>
      <c r="W888" s="13"/>
      <c r="X888" s="123"/>
      <c r="Y888" s="14"/>
      <c r="Z888" s="14">
        <f t="shared" si="208"/>
        <v>0</v>
      </c>
      <c r="AB888" s="14"/>
      <c r="AC888" s="14">
        <f t="shared" si="209"/>
        <v>0</v>
      </c>
      <c r="AD888" s="14"/>
      <c r="AE888" s="14">
        <f t="shared" si="210"/>
        <v>0</v>
      </c>
      <c r="AF888" s="14"/>
      <c r="AG888" s="14"/>
      <c r="AH888" s="178">
        <v>0</v>
      </c>
      <c r="AI888" s="14">
        <f t="shared" si="211"/>
        <v>0</v>
      </c>
      <c r="AJ888" s="14"/>
      <c r="AK888" s="14">
        <f t="shared" si="212"/>
        <v>0</v>
      </c>
      <c r="AL888" s="14">
        <f t="shared" si="213"/>
        <v>0</v>
      </c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</row>
    <row r="889" spans="2:61" s="139" customFormat="1" ht="13.8" outlineLevel="1">
      <c r="B889" s="1166"/>
      <c r="C889" s="1188"/>
      <c r="D889" s="328" t="s">
        <v>1860</v>
      </c>
      <c r="E889" s="1166"/>
      <c r="F889" s="1210"/>
      <c r="G889" s="10" t="s">
        <v>3263</v>
      </c>
      <c r="H889" s="366" t="s">
        <v>1035</v>
      </c>
      <c r="I889" s="12">
        <f t="shared" si="206"/>
        <v>60</v>
      </c>
      <c r="J889" s="230">
        <v>30</v>
      </c>
      <c r="K889" s="230">
        <v>30</v>
      </c>
      <c r="L889" s="483">
        <v>0</v>
      </c>
      <c r="M889" s="841" t="s">
        <v>268</v>
      </c>
      <c r="N889" s="841" t="s">
        <v>268</v>
      </c>
      <c r="O889" s="610" t="s">
        <v>1034</v>
      </c>
      <c r="P889" s="841" t="s">
        <v>268</v>
      </c>
      <c r="Q889" s="610" t="s">
        <v>1034</v>
      </c>
      <c r="R889" s="842" t="s">
        <v>269</v>
      </c>
      <c r="S889" s="841" t="s">
        <v>268</v>
      </c>
      <c r="T889" s="1172"/>
      <c r="U889" s="14"/>
      <c r="V889" s="14">
        <f t="shared" si="207"/>
        <v>0</v>
      </c>
      <c r="W889" s="13"/>
      <c r="X889" s="123"/>
      <c r="Y889" s="14"/>
      <c r="Z889" s="14">
        <f t="shared" si="208"/>
        <v>0</v>
      </c>
      <c r="AB889" s="14"/>
      <c r="AC889" s="14">
        <f t="shared" si="209"/>
        <v>0</v>
      </c>
      <c r="AD889" s="14"/>
      <c r="AE889" s="14">
        <f t="shared" si="210"/>
        <v>0</v>
      </c>
      <c r="AF889" s="14"/>
      <c r="AG889" s="14"/>
      <c r="AH889" s="178">
        <v>0</v>
      </c>
      <c r="AI889" s="14">
        <f t="shared" si="211"/>
        <v>0</v>
      </c>
      <c r="AJ889" s="14"/>
      <c r="AK889" s="14">
        <f t="shared" si="212"/>
        <v>0</v>
      </c>
      <c r="AL889" s="14">
        <f t="shared" si="213"/>
        <v>0</v>
      </c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</row>
    <row r="890" spans="2:61" s="139" customFormat="1" ht="13.8" outlineLevel="1">
      <c r="B890" s="1167"/>
      <c r="C890" s="1188"/>
      <c r="D890" s="328" t="s">
        <v>1861</v>
      </c>
      <c r="E890" s="1167"/>
      <c r="F890" s="1211"/>
      <c r="G890" s="10" t="s">
        <v>3263</v>
      </c>
      <c r="H890" s="366" t="s">
        <v>1035</v>
      </c>
      <c r="I890" s="12">
        <f t="shared" si="206"/>
        <v>60</v>
      </c>
      <c r="J890" s="230">
        <v>30</v>
      </c>
      <c r="K890" s="230">
        <v>30</v>
      </c>
      <c r="L890" s="483">
        <v>0</v>
      </c>
      <c r="M890" s="841" t="s">
        <v>268</v>
      </c>
      <c r="N890" s="841" t="s">
        <v>268</v>
      </c>
      <c r="O890" s="610" t="s">
        <v>1034</v>
      </c>
      <c r="P890" s="841" t="s">
        <v>268</v>
      </c>
      <c r="Q890" s="610" t="s">
        <v>1034</v>
      </c>
      <c r="R890" s="842" t="s">
        <v>269</v>
      </c>
      <c r="S890" s="841" t="s">
        <v>268</v>
      </c>
      <c r="T890" s="1173"/>
      <c r="U890" s="14"/>
      <c r="V890" s="14">
        <f t="shared" si="207"/>
        <v>0</v>
      </c>
      <c r="W890" s="13"/>
      <c r="X890" s="123"/>
      <c r="Y890" s="14"/>
      <c r="Z890" s="14">
        <f t="shared" si="208"/>
        <v>0</v>
      </c>
      <c r="AB890" s="14"/>
      <c r="AC890" s="14">
        <f t="shared" si="209"/>
        <v>0</v>
      </c>
      <c r="AD890" s="14"/>
      <c r="AE890" s="14">
        <f t="shared" si="210"/>
        <v>0</v>
      </c>
      <c r="AF890" s="14"/>
      <c r="AG890" s="14"/>
      <c r="AH890" s="178">
        <v>0</v>
      </c>
      <c r="AI890" s="14">
        <f t="shared" si="211"/>
        <v>0</v>
      </c>
      <c r="AJ890" s="14"/>
      <c r="AK890" s="14">
        <f t="shared" si="212"/>
        <v>0</v>
      </c>
      <c r="AL890" s="14">
        <f t="shared" si="213"/>
        <v>0</v>
      </c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</row>
    <row r="891" spans="2:61" s="139" customFormat="1" ht="13.8" outlineLevel="1">
      <c r="B891" s="1190" t="s">
        <v>994</v>
      </c>
      <c r="C891" s="1185" t="s">
        <v>1023</v>
      </c>
      <c r="D891" s="328" t="s">
        <v>827</v>
      </c>
      <c r="E891" s="1190" t="s">
        <v>3591</v>
      </c>
      <c r="F891" s="1206">
        <v>44761</v>
      </c>
      <c r="G891" s="10" t="s">
        <v>8</v>
      </c>
      <c r="H891" s="366" t="s">
        <v>1036</v>
      </c>
      <c r="I891" s="12">
        <f t="shared" si="206"/>
        <v>10</v>
      </c>
      <c r="J891" s="230">
        <v>5</v>
      </c>
      <c r="K891" s="230">
        <v>5</v>
      </c>
      <c r="L891" s="483">
        <v>0</v>
      </c>
      <c r="M891" s="841" t="s">
        <v>268</v>
      </c>
      <c r="N891" s="841" t="s">
        <v>268</v>
      </c>
      <c r="O891" s="842" t="s">
        <v>269</v>
      </c>
      <c r="P891" s="841" t="s">
        <v>268</v>
      </c>
      <c r="Q891" s="842" t="s">
        <v>269</v>
      </c>
      <c r="R891" s="841" t="s">
        <v>268</v>
      </c>
      <c r="S891" s="841" t="s">
        <v>268</v>
      </c>
      <c r="T891" s="1171" t="s">
        <v>1041</v>
      </c>
      <c r="U891" s="14"/>
      <c r="V891" s="14">
        <f t="shared" si="207"/>
        <v>0</v>
      </c>
      <c r="W891" s="13"/>
      <c r="X891" s="123"/>
      <c r="Y891" s="14"/>
      <c r="Z891" s="14">
        <f t="shared" si="208"/>
        <v>0</v>
      </c>
      <c r="AB891" s="14"/>
      <c r="AC891" s="14">
        <f t="shared" si="209"/>
        <v>0</v>
      </c>
      <c r="AD891" s="14"/>
      <c r="AE891" s="14">
        <f t="shared" si="210"/>
        <v>0</v>
      </c>
      <c r="AF891" s="14"/>
      <c r="AG891" s="14"/>
      <c r="AH891" s="178">
        <v>0</v>
      </c>
      <c r="AI891" s="14">
        <f t="shared" si="211"/>
        <v>0</v>
      </c>
      <c r="AJ891" s="14"/>
      <c r="AK891" s="14">
        <f t="shared" si="212"/>
        <v>0</v>
      </c>
      <c r="AL891" s="14">
        <f t="shared" si="213"/>
        <v>0</v>
      </c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</row>
    <row r="892" spans="2:61" s="139" customFormat="1" ht="13.8" outlineLevel="1">
      <c r="B892" s="1192"/>
      <c r="C892" s="1186"/>
      <c r="D892" s="328" t="s">
        <v>1862</v>
      </c>
      <c r="E892" s="1192"/>
      <c r="F892" s="1208"/>
      <c r="G892" s="10" t="s">
        <v>8</v>
      </c>
      <c r="H892" s="366" t="s">
        <v>1036</v>
      </c>
      <c r="I892" s="12">
        <f>J892+K892</f>
        <v>660</v>
      </c>
      <c r="J892" s="230">
        <v>215</v>
      </c>
      <c r="K892" s="230">
        <v>445</v>
      </c>
      <c r="L892" s="483">
        <v>90</v>
      </c>
      <c r="M892" s="841" t="s">
        <v>268</v>
      </c>
      <c r="N892" s="841" t="s">
        <v>268</v>
      </c>
      <c r="O892" s="842" t="s">
        <v>269</v>
      </c>
      <c r="P892" s="841" t="s">
        <v>268</v>
      </c>
      <c r="Q892" s="842" t="s">
        <v>269</v>
      </c>
      <c r="R892" s="841" t="s">
        <v>268</v>
      </c>
      <c r="S892" s="841" t="s">
        <v>268</v>
      </c>
      <c r="T892" s="1172"/>
      <c r="U892" s="14"/>
      <c r="V892" s="14">
        <f t="shared" si="207"/>
        <v>0</v>
      </c>
      <c r="W892" s="13"/>
      <c r="X892" s="123"/>
      <c r="Y892" s="14"/>
      <c r="Z892" s="14">
        <f>V892*Y892</f>
        <v>0</v>
      </c>
      <c r="AB892" s="14"/>
      <c r="AC892" s="14">
        <f t="shared" si="209"/>
        <v>0</v>
      </c>
      <c r="AD892" s="14"/>
      <c r="AE892" s="14">
        <f t="shared" si="210"/>
        <v>0</v>
      </c>
      <c r="AF892" s="14"/>
      <c r="AG892" s="14"/>
      <c r="AH892" s="178">
        <v>0</v>
      </c>
      <c r="AI892" s="14">
        <f t="shared" si="211"/>
        <v>0</v>
      </c>
      <c r="AJ892" s="14"/>
      <c r="AK892" s="14">
        <f>COUNTIF(AM892:AV892,"V")</f>
        <v>0</v>
      </c>
      <c r="AL892" s="14">
        <f>Z892-AC892-AE892-AI892</f>
        <v>0</v>
      </c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</row>
    <row r="893" spans="2:61" s="139" customFormat="1" ht="13.8" outlineLevel="1">
      <c r="B893" s="1190" t="s">
        <v>995</v>
      </c>
      <c r="C893" s="1185" t="s">
        <v>1863</v>
      </c>
      <c r="D893" s="328" t="s">
        <v>827</v>
      </c>
      <c r="E893" s="1190" t="s">
        <v>3869</v>
      </c>
      <c r="F893" s="1206">
        <v>44784</v>
      </c>
      <c r="G893" s="10" t="s">
        <v>8</v>
      </c>
      <c r="H893" s="366" t="s">
        <v>1036</v>
      </c>
      <c r="I893" s="12">
        <f t="shared" si="206"/>
        <v>10</v>
      </c>
      <c r="J893" s="230">
        <v>5</v>
      </c>
      <c r="K893" s="230">
        <v>5</v>
      </c>
      <c r="L893" s="483">
        <v>0</v>
      </c>
      <c r="M893" s="841" t="s">
        <v>268</v>
      </c>
      <c r="N893" s="841" t="s">
        <v>268</v>
      </c>
      <c r="O893" s="842" t="s">
        <v>269</v>
      </c>
      <c r="P893" s="841" t="s">
        <v>268</v>
      </c>
      <c r="Q893" s="842" t="s">
        <v>269</v>
      </c>
      <c r="R893" s="842" t="s">
        <v>269</v>
      </c>
      <c r="S893" s="841" t="s">
        <v>268</v>
      </c>
      <c r="T893" s="1172"/>
      <c r="U893" s="14"/>
      <c r="V893" s="14">
        <f t="shared" si="207"/>
        <v>0</v>
      </c>
      <c r="W893" s="13"/>
      <c r="X893" s="123"/>
      <c r="Y893" s="14"/>
      <c r="Z893" s="14">
        <f t="shared" si="208"/>
        <v>0</v>
      </c>
      <c r="AB893" s="14"/>
      <c r="AC893" s="14">
        <f t="shared" si="209"/>
        <v>0</v>
      </c>
      <c r="AD893" s="14"/>
      <c r="AE893" s="14">
        <f t="shared" si="210"/>
        <v>0</v>
      </c>
      <c r="AF893" s="14"/>
      <c r="AG893" s="14"/>
      <c r="AH893" s="178">
        <v>0</v>
      </c>
      <c r="AI893" s="14">
        <f t="shared" si="211"/>
        <v>0</v>
      </c>
      <c r="AJ893" s="14"/>
      <c r="AK893" s="14">
        <f t="shared" si="212"/>
        <v>0</v>
      </c>
      <c r="AL893" s="14">
        <f t="shared" si="213"/>
        <v>0</v>
      </c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</row>
    <row r="894" spans="2:61" s="139" customFormat="1" ht="13.8" outlineLevel="1">
      <c r="B894" s="1192"/>
      <c r="C894" s="1186"/>
      <c r="D894" s="328" t="s">
        <v>1864</v>
      </c>
      <c r="E894" s="1192"/>
      <c r="F894" s="1208"/>
      <c r="G894" s="10" t="s">
        <v>8</v>
      </c>
      <c r="H894" s="366" t="s">
        <v>1036</v>
      </c>
      <c r="I894" s="12">
        <f>J894+K894</f>
        <v>580</v>
      </c>
      <c r="J894" s="230">
        <v>290</v>
      </c>
      <c r="K894" s="230">
        <v>290</v>
      </c>
      <c r="L894" s="483">
        <v>0</v>
      </c>
      <c r="M894" s="841" t="s">
        <v>268</v>
      </c>
      <c r="N894" s="841" t="s">
        <v>268</v>
      </c>
      <c r="O894" s="842" t="s">
        <v>269</v>
      </c>
      <c r="P894" s="841" t="s">
        <v>268</v>
      </c>
      <c r="Q894" s="842" t="s">
        <v>269</v>
      </c>
      <c r="R894" s="842" t="s">
        <v>269</v>
      </c>
      <c r="S894" s="841" t="s">
        <v>268</v>
      </c>
      <c r="T894" s="1172"/>
      <c r="U894" s="14"/>
      <c r="V894" s="14">
        <f t="shared" si="207"/>
        <v>0</v>
      </c>
      <c r="W894" s="13"/>
      <c r="X894" s="123"/>
      <c r="Y894" s="14"/>
      <c r="Z894" s="14">
        <f>V894*Y894</f>
        <v>0</v>
      </c>
      <c r="AB894" s="14"/>
      <c r="AC894" s="14">
        <f t="shared" si="209"/>
        <v>0</v>
      </c>
      <c r="AD894" s="14"/>
      <c r="AE894" s="14">
        <f t="shared" si="210"/>
        <v>0</v>
      </c>
      <c r="AF894" s="14"/>
      <c r="AG894" s="14"/>
      <c r="AH894" s="178">
        <v>0</v>
      </c>
      <c r="AI894" s="14">
        <f t="shared" si="211"/>
        <v>0</v>
      </c>
      <c r="AJ894" s="14"/>
      <c r="AK894" s="14">
        <f t="shared" si="212"/>
        <v>0</v>
      </c>
      <c r="AL894" s="14">
        <f t="shared" si="213"/>
        <v>0</v>
      </c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</row>
    <row r="895" spans="2:61" s="139" customFormat="1" ht="13.8" outlineLevel="1">
      <c r="B895" s="1190" t="s">
        <v>996</v>
      </c>
      <c r="C895" s="1185" t="s">
        <v>1024</v>
      </c>
      <c r="D895" s="328" t="s">
        <v>1865</v>
      </c>
      <c r="E895" s="1190" t="s">
        <v>2549</v>
      </c>
      <c r="F895" s="1206">
        <v>44704</v>
      </c>
      <c r="G895" s="10" t="s">
        <v>8</v>
      </c>
      <c r="H895" s="366" t="s">
        <v>1036</v>
      </c>
      <c r="I895" s="12">
        <f>J895+K895</f>
        <v>10</v>
      </c>
      <c r="J895" s="230">
        <v>5</v>
      </c>
      <c r="K895" s="230">
        <v>5</v>
      </c>
      <c r="L895" s="483">
        <v>0</v>
      </c>
      <c r="M895" s="841" t="s">
        <v>268</v>
      </c>
      <c r="N895" s="841" t="s">
        <v>268</v>
      </c>
      <c r="O895" s="842" t="s">
        <v>269</v>
      </c>
      <c r="P895" s="841" t="s">
        <v>268</v>
      </c>
      <c r="Q895" s="842" t="s">
        <v>269</v>
      </c>
      <c r="R895" s="841" t="s">
        <v>268</v>
      </c>
      <c r="S895" s="841" t="s">
        <v>268</v>
      </c>
      <c r="T895" s="1172"/>
      <c r="U895" s="14"/>
      <c r="V895" s="14">
        <f t="shared" si="207"/>
        <v>0</v>
      </c>
      <c r="W895" s="13"/>
      <c r="X895" s="123"/>
      <c r="Y895" s="14"/>
      <c r="Z895" s="14">
        <f>V895*Y895</f>
        <v>0</v>
      </c>
      <c r="AB895" s="14"/>
      <c r="AC895" s="14">
        <f t="shared" si="209"/>
        <v>0</v>
      </c>
      <c r="AD895" s="14"/>
      <c r="AE895" s="14">
        <f t="shared" si="210"/>
        <v>0</v>
      </c>
      <c r="AF895" s="14"/>
      <c r="AG895" s="14"/>
      <c r="AH895" s="178">
        <v>0</v>
      </c>
      <c r="AI895" s="14">
        <f t="shared" si="211"/>
        <v>0</v>
      </c>
      <c r="AJ895" s="14"/>
      <c r="AK895" s="14">
        <f>COUNTIF(AM895:AV895,"V")</f>
        <v>0</v>
      </c>
      <c r="AL895" s="14">
        <f>Z895-AC895-AE895-AI895</f>
        <v>0</v>
      </c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</row>
    <row r="896" spans="2:61" s="139" customFormat="1" ht="13.8" outlineLevel="1">
      <c r="B896" s="1192"/>
      <c r="C896" s="1186"/>
      <c r="D896" s="328" t="s">
        <v>1866</v>
      </c>
      <c r="E896" s="1192"/>
      <c r="F896" s="1208"/>
      <c r="G896" s="10" t="s">
        <v>8</v>
      </c>
      <c r="H896" s="366" t="s">
        <v>1036</v>
      </c>
      <c r="I896" s="12">
        <f>J896+K896</f>
        <v>450</v>
      </c>
      <c r="J896" s="230">
        <v>100</v>
      </c>
      <c r="K896" s="230">
        <v>350</v>
      </c>
      <c r="L896" s="483">
        <v>70</v>
      </c>
      <c r="M896" s="841" t="s">
        <v>268</v>
      </c>
      <c r="N896" s="841" t="s">
        <v>268</v>
      </c>
      <c r="O896" s="842" t="s">
        <v>269</v>
      </c>
      <c r="P896" s="841" t="s">
        <v>268</v>
      </c>
      <c r="Q896" s="842" t="s">
        <v>269</v>
      </c>
      <c r="R896" s="841" t="s">
        <v>268</v>
      </c>
      <c r="S896" s="841" t="s">
        <v>268</v>
      </c>
      <c r="T896" s="1172"/>
      <c r="U896" s="14"/>
      <c r="V896" s="14">
        <f t="shared" si="207"/>
        <v>0</v>
      </c>
      <c r="W896" s="13"/>
      <c r="X896" s="123"/>
      <c r="Y896" s="14"/>
      <c r="Z896" s="14">
        <f>V896*Y896</f>
        <v>0</v>
      </c>
      <c r="AB896" s="14"/>
      <c r="AC896" s="14">
        <f t="shared" si="209"/>
        <v>0</v>
      </c>
      <c r="AD896" s="14"/>
      <c r="AE896" s="14">
        <f t="shared" si="210"/>
        <v>0</v>
      </c>
      <c r="AF896" s="14"/>
      <c r="AG896" s="14"/>
      <c r="AH896" s="178">
        <v>0</v>
      </c>
      <c r="AI896" s="14">
        <f t="shared" si="211"/>
        <v>0</v>
      </c>
      <c r="AJ896" s="14"/>
      <c r="AK896" s="14">
        <f>COUNTIF(AM896:AV896,"V")</f>
        <v>0</v>
      </c>
      <c r="AL896" s="14">
        <f>Z896-AC896-AE896-AI896</f>
        <v>0</v>
      </c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</row>
    <row r="897" spans="2:61" s="139" customFormat="1" ht="13.8" outlineLevel="1">
      <c r="B897" s="1190" t="s">
        <v>997</v>
      </c>
      <c r="C897" s="1185" t="s">
        <v>1025</v>
      </c>
      <c r="D897" s="328" t="s">
        <v>827</v>
      </c>
      <c r="E897" s="1190" t="s">
        <v>3568</v>
      </c>
      <c r="F897" s="1206">
        <v>44747</v>
      </c>
      <c r="G897" s="10" t="s">
        <v>8</v>
      </c>
      <c r="H897" s="366" t="s">
        <v>1036</v>
      </c>
      <c r="I897" s="12">
        <f t="shared" si="206"/>
        <v>10</v>
      </c>
      <c r="J897" s="230">
        <v>5</v>
      </c>
      <c r="K897" s="230">
        <v>5</v>
      </c>
      <c r="L897" s="483">
        <v>0</v>
      </c>
      <c r="M897" s="841" t="s">
        <v>268</v>
      </c>
      <c r="N897" s="841" t="s">
        <v>268</v>
      </c>
      <c r="O897" s="842" t="s">
        <v>269</v>
      </c>
      <c r="P897" s="841" t="s">
        <v>268</v>
      </c>
      <c r="Q897" s="842" t="s">
        <v>269</v>
      </c>
      <c r="R897" s="842" t="s">
        <v>269</v>
      </c>
      <c r="S897" s="841" t="s">
        <v>268</v>
      </c>
      <c r="T897" s="1172"/>
      <c r="U897" s="14"/>
      <c r="V897" s="14">
        <f t="shared" si="207"/>
        <v>0</v>
      </c>
      <c r="W897" s="13"/>
      <c r="X897" s="123"/>
      <c r="Y897" s="14"/>
      <c r="Z897" s="14">
        <f t="shared" si="208"/>
        <v>0</v>
      </c>
      <c r="AB897" s="14"/>
      <c r="AC897" s="14">
        <f t="shared" si="209"/>
        <v>0</v>
      </c>
      <c r="AD897" s="14"/>
      <c r="AE897" s="14">
        <f t="shared" si="210"/>
        <v>0</v>
      </c>
      <c r="AF897" s="14"/>
      <c r="AG897" s="14"/>
      <c r="AH897" s="178">
        <v>0</v>
      </c>
      <c r="AI897" s="14">
        <f t="shared" si="211"/>
        <v>0</v>
      </c>
      <c r="AJ897" s="14"/>
      <c r="AK897" s="14">
        <f t="shared" si="212"/>
        <v>0</v>
      </c>
      <c r="AL897" s="14">
        <f t="shared" si="213"/>
        <v>0</v>
      </c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</row>
    <row r="898" spans="2:61" s="139" customFormat="1" ht="13.8" outlineLevel="1">
      <c r="B898" s="1192"/>
      <c r="C898" s="1186"/>
      <c r="D898" s="328" t="s">
        <v>1867</v>
      </c>
      <c r="E898" s="1192"/>
      <c r="F898" s="1208"/>
      <c r="G898" s="10" t="s">
        <v>8</v>
      </c>
      <c r="H898" s="366" t="s">
        <v>1036</v>
      </c>
      <c r="I898" s="12">
        <f t="shared" si="206"/>
        <v>4445</v>
      </c>
      <c r="J898" s="230">
        <v>45</v>
      </c>
      <c r="K898" s="230">
        <v>4400</v>
      </c>
      <c r="L898" s="483">
        <v>0</v>
      </c>
      <c r="M898" s="841" t="s">
        <v>268</v>
      </c>
      <c r="N898" s="841" t="s">
        <v>268</v>
      </c>
      <c r="O898" s="842" t="s">
        <v>269</v>
      </c>
      <c r="P898" s="841" t="s">
        <v>268</v>
      </c>
      <c r="Q898" s="842" t="s">
        <v>269</v>
      </c>
      <c r="R898" s="842" t="s">
        <v>269</v>
      </c>
      <c r="S898" s="841" t="s">
        <v>268</v>
      </c>
      <c r="T898" s="1173"/>
      <c r="U898" s="14"/>
      <c r="V898" s="14">
        <f t="shared" si="207"/>
        <v>0</v>
      </c>
      <c r="W898" s="13"/>
      <c r="X898" s="123"/>
      <c r="Y898" s="14"/>
      <c r="Z898" s="14">
        <f t="shared" si="208"/>
        <v>0</v>
      </c>
      <c r="AB898" s="14"/>
      <c r="AC898" s="14">
        <f t="shared" si="209"/>
        <v>0</v>
      </c>
      <c r="AD898" s="14"/>
      <c r="AE898" s="14">
        <f t="shared" si="210"/>
        <v>0</v>
      </c>
      <c r="AF898" s="14"/>
      <c r="AG898" s="14"/>
      <c r="AH898" s="178">
        <v>0</v>
      </c>
      <c r="AI898" s="14">
        <f t="shared" si="211"/>
        <v>0</v>
      </c>
      <c r="AJ898" s="14"/>
      <c r="AK898" s="14">
        <f t="shared" si="212"/>
        <v>0</v>
      </c>
      <c r="AL898" s="14">
        <f t="shared" si="213"/>
        <v>0</v>
      </c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</row>
    <row r="899" spans="2:61" s="139" customFormat="1" ht="13.8" outlineLevel="1">
      <c r="B899" s="1190" t="s">
        <v>998</v>
      </c>
      <c r="C899" s="1185" t="s">
        <v>1868</v>
      </c>
      <c r="D899" s="569" t="s">
        <v>317</v>
      </c>
      <c r="E899" s="1190" t="s">
        <v>3592</v>
      </c>
      <c r="F899" s="1206">
        <v>44761</v>
      </c>
      <c r="G899" s="10" t="s">
        <v>8</v>
      </c>
      <c r="H899" s="366" t="s">
        <v>1036</v>
      </c>
      <c r="I899" s="12">
        <f t="shared" si="206"/>
        <v>70</v>
      </c>
      <c r="J899" s="232">
        <v>35</v>
      </c>
      <c r="K899" s="232">
        <v>35</v>
      </c>
      <c r="L899" s="483">
        <v>0</v>
      </c>
      <c r="M899" s="841" t="s">
        <v>268</v>
      </c>
      <c r="N899" s="841" t="s">
        <v>268</v>
      </c>
      <c r="O899" s="842" t="s">
        <v>269</v>
      </c>
      <c r="P899" s="841" t="s">
        <v>268</v>
      </c>
      <c r="Q899" s="842" t="s">
        <v>269</v>
      </c>
      <c r="R899" s="842" t="s">
        <v>269</v>
      </c>
      <c r="S899" s="841" t="s">
        <v>268</v>
      </c>
      <c r="T899" s="1171" t="s">
        <v>1042</v>
      </c>
      <c r="U899" s="14"/>
      <c r="V899" s="14">
        <f t="shared" si="207"/>
        <v>0</v>
      </c>
      <c r="W899" s="13"/>
      <c r="X899" s="123"/>
      <c r="Y899" s="14"/>
      <c r="Z899" s="14">
        <f t="shared" si="208"/>
        <v>0</v>
      </c>
      <c r="AB899" s="14"/>
      <c r="AC899" s="14">
        <f t="shared" si="209"/>
        <v>0</v>
      </c>
      <c r="AD899" s="14"/>
      <c r="AE899" s="14">
        <f t="shared" si="210"/>
        <v>0</v>
      </c>
      <c r="AF899" s="14"/>
      <c r="AG899" s="14"/>
      <c r="AH899" s="178">
        <v>0</v>
      </c>
      <c r="AI899" s="14">
        <f t="shared" si="211"/>
        <v>0</v>
      </c>
      <c r="AJ899" s="14"/>
      <c r="AK899" s="14">
        <f t="shared" si="212"/>
        <v>0</v>
      </c>
      <c r="AL899" s="14">
        <f t="shared" si="213"/>
        <v>0</v>
      </c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</row>
    <row r="900" spans="2:61" s="139" customFormat="1" ht="13.8" outlineLevel="1">
      <c r="B900" s="1191"/>
      <c r="C900" s="1187"/>
      <c r="D900" s="569" t="s">
        <v>1869</v>
      </c>
      <c r="E900" s="1191"/>
      <c r="F900" s="1207"/>
      <c r="G900" s="10" t="s">
        <v>8</v>
      </c>
      <c r="H900" s="366" t="s">
        <v>1036</v>
      </c>
      <c r="I900" s="157">
        <f t="shared" si="206"/>
        <v>60</v>
      </c>
      <c r="J900" s="232">
        <v>30</v>
      </c>
      <c r="K900" s="232">
        <v>30</v>
      </c>
      <c r="L900" s="483">
        <v>0</v>
      </c>
      <c r="M900" s="841" t="s">
        <v>268</v>
      </c>
      <c r="N900" s="841" t="s">
        <v>268</v>
      </c>
      <c r="O900" s="842" t="s">
        <v>269</v>
      </c>
      <c r="P900" s="841" t="s">
        <v>268</v>
      </c>
      <c r="Q900" s="842" t="s">
        <v>269</v>
      </c>
      <c r="R900" s="842" t="s">
        <v>269</v>
      </c>
      <c r="S900" s="841" t="s">
        <v>268</v>
      </c>
      <c r="T900" s="1172"/>
      <c r="U900" s="14"/>
      <c r="V900" s="14">
        <f t="shared" si="207"/>
        <v>0</v>
      </c>
      <c r="W900" s="13"/>
      <c r="X900" s="123"/>
      <c r="Y900" s="14"/>
      <c r="Z900" s="14">
        <f t="shared" si="208"/>
        <v>0</v>
      </c>
      <c r="AB900" s="14"/>
      <c r="AC900" s="14">
        <f t="shared" si="209"/>
        <v>0</v>
      </c>
      <c r="AD900" s="14"/>
      <c r="AE900" s="14">
        <f t="shared" si="210"/>
        <v>0</v>
      </c>
      <c r="AF900" s="14"/>
      <c r="AG900" s="14"/>
      <c r="AH900" s="178">
        <v>0</v>
      </c>
      <c r="AI900" s="14">
        <f t="shared" si="211"/>
        <v>0</v>
      </c>
      <c r="AJ900" s="14"/>
      <c r="AK900" s="14">
        <f t="shared" si="212"/>
        <v>0</v>
      </c>
      <c r="AL900" s="14">
        <f t="shared" si="213"/>
        <v>0</v>
      </c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</row>
    <row r="901" spans="2:61" s="139" customFormat="1" ht="13.8" outlineLevel="1">
      <c r="B901" s="1192"/>
      <c r="C901" s="1186"/>
      <c r="D901" s="569" t="s">
        <v>459</v>
      </c>
      <c r="E901" s="1192"/>
      <c r="F901" s="1208"/>
      <c r="G901" s="10" t="s">
        <v>8</v>
      </c>
      <c r="H901" s="366" t="s">
        <v>1036</v>
      </c>
      <c r="I901" s="157">
        <f t="shared" si="206"/>
        <v>160</v>
      </c>
      <c r="J901" s="232">
        <v>80</v>
      </c>
      <c r="K901" s="232">
        <v>80</v>
      </c>
      <c r="L901" s="483">
        <v>0</v>
      </c>
      <c r="M901" s="841" t="s">
        <v>268</v>
      </c>
      <c r="N901" s="841" t="s">
        <v>268</v>
      </c>
      <c r="O901" s="842" t="s">
        <v>269</v>
      </c>
      <c r="P901" s="841" t="s">
        <v>268</v>
      </c>
      <c r="Q901" s="842" t="s">
        <v>269</v>
      </c>
      <c r="R901" s="842" t="s">
        <v>269</v>
      </c>
      <c r="S901" s="841" t="s">
        <v>268</v>
      </c>
      <c r="T901" s="1172"/>
      <c r="U901" s="14"/>
      <c r="V901" s="14">
        <f t="shared" si="207"/>
        <v>0</v>
      </c>
      <c r="W901" s="13"/>
      <c r="X901" s="123"/>
      <c r="Y901" s="14"/>
      <c r="Z901" s="14">
        <f t="shared" si="208"/>
        <v>0</v>
      </c>
      <c r="AB901" s="14"/>
      <c r="AC901" s="14">
        <f t="shared" si="209"/>
        <v>0</v>
      </c>
      <c r="AD901" s="14"/>
      <c r="AE901" s="14">
        <f t="shared" si="210"/>
        <v>0</v>
      </c>
      <c r="AF901" s="14"/>
      <c r="AG901" s="14"/>
      <c r="AH901" s="178">
        <v>0</v>
      </c>
      <c r="AI901" s="14">
        <f t="shared" si="211"/>
        <v>0</v>
      </c>
      <c r="AJ901" s="14"/>
      <c r="AK901" s="14">
        <f t="shared" si="212"/>
        <v>0</v>
      </c>
      <c r="AL901" s="14">
        <f t="shared" si="213"/>
        <v>0</v>
      </c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</row>
    <row r="902" spans="2:61" s="139" customFormat="1" ht="13.8" outlineLevel="1">
      <c r="B902" s="1165" t="s">
        <v>999</v>
      </c>
      <c r="C902" s="1188" t="s">
        <v>1870</v>
      </c>
      <c r="D902" s="569" t="s">
        <v>478</v>
      </c>
      <c r="E902" s="1165" t="s">
        <v>3583</v>
      </c>
      <c r="F902" s="1209">
        <v>44761</v>
      </c>
      <c r="G902" s="10" t="s">
        <v>8</v>
      </c>
      <c r="H902" s="366" t="s">
        <v>1036</v>
      </c>
      <c r="I902" s="157">
        <f t="shared" si="206"/>
        <v>6</v>
      </c>
      <c r="J902" s="230">
        <v>5</v>
      </c>
      <c r="K902" s="230">
        <v>1</v>
      </c>
      <c r="L902" s="483">
        <v>0</v>
      </c>
      <c r="M902" s="841" t="s">
        <v>268</v>
      </c>
      <c r="N902" s="841" t="s">
        <v>268</v>
      </c>
      <c r="O902" s="842" t="s">
        <v>269</v>
      </c>
      <c r="P902" s="841" t="s">
        <v>268</v>
      </c>
      <c r="Q902" s="842" t="s">
        <v>269</v>
      </c>
      <c r="R902" s="842" t="s">
        <v>269</v>
      </c>
      <c r="S902" s="841" t="s">
        <v>268</v>
      </c>
      <c r="T902" s="1171" t="s">
        <v>1043</v>
      </c>
      <c r="U902" s="14"/>
      <c r="V902" s="14">
        <f t="shared" si="207"/>
        <v>0</v>
      </c>
      <c r="W902" s="13"/>
      <c r="X902" s="123"/>
      <c r="Y902" s="14"/>
      <c r="Z902" s="14">
        <f t="shared" si="208"/>
        <v>0</v>
      </c>
      <c r="AB902" s="14"/>
      <c r="AC902" s="14">
        <f t="shared" si="209"/>
        <v>0</v>
      </c>
      <c r="AD902" s="14"/>
      <c r="AE902" s="14">
        <f t="shared" si="210"/>
        <v>0</v>
      </c>
      <c r="AF902" s="14"/>
      <c r="AG902" s="14"/>
      <c r="AH902" s="178">
        <v>0</v>
      </c>
      <c r="AI902" s="14">
        <f t="shared" si="211"/>
        <v>0</v>
      </c>
      <c r="AJ902" s="14"/>
      <c r="AK902" s="14">
        <f t="shared" si="212"/>
        <v>0</v>
      </c>
      <c r="AL902" s="14">
        <f t="shared" si="213"/>
        <v>0</v>
      </c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</row>
    <row r="903" spans="2:61" s="139" customFormat="1" ht="13.8" outlineLevel="1">
      <c r="B903" s="1166"/>
      <c r="C903" s="1188"/>
      <c r="D903" s="569" t="s">
        <v>317</v>
      </c>
      <c r="E903" s="1166"/>
      <c r="F903" s="1210"/>
      <c r="G903" s="10" t="s">
        <v>8</v>
      </c>
      <c r="H903" s="366" t="s">
        <v>1036</v>
      </c>
      <c r="I903" s="157">
        <f t="shared" si="206"/>
        <v>16</v>
      </c>
      <c r="J903" s="230">
        <v>15</v>
      </c>
      <c r="K903" s="230">
        <v>1</v>
      </c>
      <c r="L903" s="483">
        <v>0</v>
      </c>
      <c r="M903" s="841" t="s">
        <v>268</v>
      </c>
      <c r="N903" s="841" t="s">
        <v>268</v>
      </c>
      <c r="O903" s="842" t="s">
        <v>269</v>
      </c>
      <c r="P903" s="841" t="s">
        <v>268</v>
      </c>
      <c r="Q903" s="842" t="s">
        <v>269</v>
      </c>
      <c r="R903" s="841" t="s">
        <v>268</v>
      </c>
      <c r="S903" s="841" t="s">
        <v>268</v>
      </c>
      <c r="T903" s="1172"/>
      <c r="U903" s="14"/>
      <c r="V903" s="14">
        <f t="shared" si="207"/>
        <v>0</v>
      </c>
      <c r="W903" s="13"/>
      <c r="X903" s="123"/>
      <c r="Y903" s="14"/>
      <c r="Z903" s="14">
        <f t="shared" si="208"/>
        <v>0</v>
      </c>
      <c r="AB903" s="14"/>
      <c r="AC903" s="14">
        <f t="shared" si="209"/>
        <v>0</v>
      </c>
      <c r="AD903" s="14"/>
      <c r="AE903" s="14">
        <f t="shared" si="210"/>
        <v>0</v>
      </c>
      <c r="AF903" s="14"/>
      <c r="AG903" s="14"/>
      <c r="AH903" s="178">
        <v>0</v>
      </c>
      <c r="AI903" s="14">
        <f t="shared" si="211"/>
        <v>0</v>
      </c>
      <c r="AJ903" s="14"/>
      <c r="AK903" s="14">
        <f t="shared" si="212"/>
        <v>0</v>
      </c>
      <c r="AL903" s="14">
        <f t="shared" si="213"/>
        <v>0</v>
      </c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</row>
    <row r="904" spans="2:61" s="139" customFormat="1" ht="13.8" outlineLevel="1">
      <c r="B904" s="1166"/>
      <c r="C904" s="1188"/>
      <c r="D904" s="569" t="s">
        <v>434</v>
      </c>
      <c r="E904" s="1166"/>
      <c r="F904" s="1210"/>
      <c r="G904" s="10" t="s">
        <v>8</v>
      </c>
      <c r="H904" s="366" t="s">
        <v>1036</v>
      </c>
      <c r="I904" s="157">
        <f t="shared" si="206"/>
        <v>580</v>
      </c>
      <c r="J904" s="230">
        <v>290</v>
      </c>
      <c r="K904" s="230">
        <v>290</v>
      </c>
      <c r="L904" s="483">
        <v>0</v>
      </c>
      <c r="M904" s="841" t="s">
        <v>268</v>
      </c>
      <c r="N904" s="841" t="s">
        <v>268</v>
      </c>
      <c r="O904" s="842" t="s">
        <v>269</v>
      </c>
      <c r="P904" s="841" t="s">
        <v>268</v>
      </c>
      <c r="Q904" s="842" t="s">
        <v>269</v>
      </c>
      <c r="R904" s="841" t="s">
        <v>268</v>
      </c>
      <c r="S904" s="841" t="s">
        <v>268</v>
      </c>
      <c r="T904" s="1172"/>
      <c r="U904" s="14"/>
      <c r="V904" s="14">
        <f t="shared" si="207"/>
        <v>0</v>
      </c>
      <c r="W904" s="13"/>
      <c r="X904" s="123"/>
      <c r="Y904" s="14"/>
      <c r="Z904" s="14">
        <f t="shared" si="208"/>
        <v>0</v>
      </c>
      <c r="AB904" s="14"/>
      <c r="AC904" s="14">
        <f t="shared" si="209"/>
        <v>0</v>
      </c>
      <c r="AD904" s="14"/>
      <c r="AE904" s="14">
        <f t="shared" si="210"/>
        <v>0</v>
      </c>
      <c r="AF904" s="14"/>
      <c r="AG904" s="14"/>
      <c r="AH904" s="178">
        <v>0</v>
      </c>
      <c r="AI904" s="14">
        <f t="shared" si="211"/>
        <v>0</v>
      </c>
      <c r="AJ904" s="14"/>
      <c r="AK904" s="14">
        <f t="shared" si="212"/>
        <v>0</v>
      </c>
      <c r="AL904" s="14">
        <f t="shared" si="213"/>
        <v>0</v>
      </c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</row>
    <row r="905" spans="2:61" s="139" customFormat="1" ht="13.8" outlineLevel="1">
      <c r="B905" s="1166"/>
      <c r="C905" s="1188"/>
      <c r="D905" s="569" t="s">
        <v>457</v>
      </c>
      <c r="E905" s="1166"/>
      <c r="F905" s="1210"/>
      <c r="G905" s="10" t="s">
        <v>8</v>
      </c>
      <c r="H905" s="366" t="s">
        <v>1036</v>
      </c>
      <c r="I905" s="157">
        <f t="shared" si="206"/>
        <v>40</v>
      </c>
      <c r="J905" s="230">
        <v>20</v>
      </c>
      <c r="K905" s="230">
        <v>20</v>
      </c>
      <c r="L905" s="483">
        <v>0</v>
      </c>
      <c r="M905" s="841" t="s">
        <v>268</v>
      </c>
      <c r="N905" s="841" t="s">
        <v>268</v>
      </c>
      <c r="O905" s="841" t="s">
        <v>268</v>
      </c>
      <c r="P905" s="841" t="s">
        <v>268</v>
      </c>
      <c r="Q905" s="841" t="s">
        <v>268</v>
      </c>
      <c r="R905" s="842" t="s">
        <v>269</v>
      </c>
      <c r="S905" s="841" t="s">
        <v>268</v>
      </c>
      <c r="T905" s="1172"/>
      <c r="U905" s="14"/>
      <c r="V905" s="14">
        <f t="shared" si="207"/>
        <v>0</v>
      </c>
      <c r="W905" s="13"/>
      <c r="X905" s="123"/>
      <c r="Y905" s="14"/>
      <c r="Z905" s="14">
        <f t="shared" si="208"/>
        <v>0</v>
      </c>
      <c r="AB905" s="14"/>
      <c r="AC905" s="14">
        <f t="shared" si="209"/>
        <v>0</v>
      </c>
      <c r="AD905" s="14"/>
      <c r="AE905" s="14">
        <f t="shared" si="210"/>
        <v>0</v>
      </c>
      <c r="AF905" s="14"/>
      <c r="AG905" s="14"/>
      <c r="AH905" s="178">
        <v>0</v>
      </c>
      <c r="AI905" s="14">
        <f t="shared" si="211"/>
        <v>0</v>
      </c>
      <c r="AJ905" s="14"/>
      <c r="AK905" s="14">
        <f t="shared" si="212"/>
        <v>0</v>
      </c>
      <c r="AL905" s="14">
        <f t="shared" si="213"/>
        <v>0</v>
      </c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</row>
    <row r="906" spans="2:61" s="139" customFormat="1" ht="13.8" outlineLevel="1">
      <c r="B906" s="1166"/>
      <c r="C906" s="1188"/>
      <c r="D906" s="569" t="s">
        <v>1864</v>
      </c>
      <c r="E906" s="1166"/>
      <c r="F906" s="1210"/>
      <c r="G906" s="10" t="s">
        <v>8</v>
      </c>
      <c r="H906" s="366" t="s">
        <v>1036</v>
      </c>
      <c r="I906" s="157">
        <f t="shared" si="206"/>
        <v>200</v>
      </c>
      <c r="J906" s="230">
        <v>100</v>
      </c>
      <c r="K906" s="230">
        <v>100</v>
      </c>
      <c r="L906" s="483">
        <v>0</v>
      </c>
      <c r="M906" s="841" t="s">
        <v>268</v>
      </c>
      <c r="N906" s="841" t="s">
        <v>268</v>
      </c>
      <c r="O906" s="842" t="s">
        <v>269</v>
      </c>
      <c r="P906" s="841" t="s">
        <v>268</v>
      </c>
      <c r="Q906" s="842" t="s">
        <v>269</v>
      </c>
      <c r="R906" s="842" t="s">
        <v>269</v>
      </c>
      <c r="S906" s="841" t="s">
        <v>268</v>
      </c>
      <c r="T906" s="1172"/>
      <c r="U906" s="14"/>
      <c r="V906" s="14">
        <f t="shared" si="207"/>
        <v>0</v>
      </c>
      <c r="W906" s="13"/>
      <c r="X906" s="123"/>
      <c r="Y906" s="14"/>
      <c r="Z906" s="14">
        <f t="shared" si="208"/>
        <v>0</v>
      </c>
      <c r="AB906" s="14"/>
      <c r="AC906" s="14">
        <f t="shared" si="209"/>
        <v>0</v>
      </c>
      <c r="AD906" s="14"/>
      <c r="AE906" s="14">
        <f t="shared" si="210"/>
        <v>0</v>
      </c>
      <c r="AF906" s="14"/>
      <c r="AG906" s="14"/>
      <c r="AH906" s="178">
        <v>0</v>
      </c>
      <c r="AI906" s="14">
        <f t="shared" si="211"/>
        <v>0</v>
      </c>
      <c r="AJ906" s="14"/>
      <c r="AK906" s="14">
        <f t="shared" si="212"/>
        <v>0</v>
      </c>
      <c r="AL906" s="14">
        <f t="shared" si="213"/>
        <v>0</v>
      </c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</row>
    <row r="907" spans="2:61" s="139" customFormat="1" ht="13.8" outlineLevel="1">
      <c r="B907" s="1166"/>
      <c r="C907" s="1188"/>
      <c r="D907" s="569" t="s">
        <v>329</v>
      </c>
      <c r="E907" s="1166"/>
      <c r="F907" s="1210"/>
      <c r="G907" s="10" t="s">
        <v>8</v>
      </c>
      <c r="H907" s="366" t="s">
        <v>1036</v>
      </c>
      <c r="I907" s="157">
        <f t="shared" si="206"/>
        <v>80</v>
      </c>
      <c r="J907" s="230">
        <v>40</v>
      </c>
      <c r="K907" s="230">
        <v>40</v>
      </c>
      <c r="L907" s="483">
        <v>0</v>
      </c>
      <c r="M907" s="841" t="s">
        <v>268</v>
      </c>
      <c r="N907" s="841" t="s">
        <v>268</v>
      </c>
      <c r="O907" s="842" t="s">
        <v>269</v>
      </c>
      <c r="P907" s="841" t="s">
        <v>268</v>
      </c>
      <c r="Q907" s="842" t="s">
        <v>269</v>
      </c>
      <c r="R907" s="842" t="s">
        <v>269</v>
      </c>
      <c r="S907" s="841" t="s">
        <v>268</v>
      </c>
      <c r="T907" s="1172"/>
      <c r="U907" s="14"/>
      <c r="V907" s="14">
        <f t="shared" si="207"/>
        <v>0</v>
      </c>
      <c r="W907" s="13"/>
      <c r="X907" s="123"/>
      <c r="Y907" s="14"/>
      <c r="Z907" s="14">
        <f t="shared" si="208"/>
        <v>0</v>
      </c>
      <c r="AB907" s="14"/>
      <c r="AC907" s="14">
        <f t="shared" si="209"/>
        <v>0</v>
      </c>
      <c r="AD907" s="14"/>
      <c r="AE907" s="14">
        <f t="shared" si="210"/>
        <v>0</v>
      </c>
      <c r="AF907" s="14"/>
      <c r="AG907" s="14"/>
      <c r="AH907" s="178">
        <v>0</v>
      </c>
      <c r="AI907" s="14">
        <f t="shared" si="211"/>
        <v>0</v>
      </c>
      <c r="AJ907" s="14"/>
      <c r="AK907" s="14">
        <f t="shared" si="212"/>
        <v>0</v>
      </c>
      <c r="AL907" s="14">
        <f t="shared" si="213"/>
        <v>0</v>
      </c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</row>
    <row r="908" spans="2:61" s="139" customFormat="1" ht="13.8" outlineLevel="1">
      <c r="B908" s="1167"/>
      <c r="C908" s="1188"/>
      <c r="D908" s="569" t="s">
        <v>436</v>
      </c>
      <c r="E908" s="1167"/>
      <c r="F908" s="1211"/>
      <c r="G908" s="10" t="s">
        <v>8</v>
      </c>
      <c r="H908" s="366" t="s">
        <v>1036</v>
      </c>
      <c r="I908" s="157">
        <f t="shared" si="206"/>
        <v>740</v>
      </c>
      <c r="J908" s="230">
        <v>10</v>
      </c>
      <c r="K908" s="230">
        <v>730</v>
      </c>
      <c r="L908" s="483">
        <v>0</v>
      </c>
      <c r="M908" s="841" t="s">
        <v>268</v>
      </c>
      <c r="N908" s="841" t="s">
        <v>268</v>
      </c>
      <c r="O908" s="842" t="s">
        <v>269</v>
      </c>
      <c r="P908" s="841" t="s">
        <v>268</v>
      </c>
      <c r="Q908" s="842" t="s">
        <v>269</v>
      </c>
      <c r="R908" s="842" t="s">
        <v>269</v>
      </c>
      <c r="S908" s="841" t="s">
        <v>268</v>
      </c>
      <c r="T908" s="1173"/>
      <c r="U908" s="14"/>
      <c r="V908" s="14">
        <f t="shared" ref="V908:V939" si="214">SUMIF(U908,"Y",J908)</f>
        <v>0</v>
      </c>
      <c r="W908" s="13"/>
      <c r="X908" s="123"/>
      <c r="Y908" s="14"/>
      <c r="Z908" s="14">
        <f t="shared" si="208"/>
        <v>0</v>
      </c>
      <c r="AB908" s="14"/>
      <c r="AC908" s="14">
        <f t="shared" ref="AC908:AC939" si="215">SUMIF(AB908,"Y",L908)*AK908</f>
        <v>0</v>
      </c>
      <c r="AD908" s="14"/>
      <c r="AE908" s="14">
        <f t="shared" ref="AE908:AE939" si="216">COUNTIF(AM908:AV908,"L")*J908</f>
        <v>0</v>
      </c>
      <c r="AF908" s="14"/>
      <c r="AG908" s="14"/>
      <c r="AH908" s="178">
        <v>0</v>
      </c>
      <c r="AI908" s="14">
        <f t="shared" ref="AI908:AI939" si="217">IFERROR(COUNTIF(AM908:BL908, "S")*J908*AH908,0)</f>
        <v>0</v>
      </c>
      <c r="AJ908" s="14"/>
      <c r="AK908" s="14">
        <f t="shared" si="212"/>
        <v>0</v>
      </c>
      <c r="AL908" s="14">
        <f t="shared" si="213"/>
        <v>0</v>
      </c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</row>
    <row r="909" spans="2:61" s="139" customFormat="1" ht="13.8" outlineLevel="1">
      <c r="B909" s="1165" t="s">
        <v>1000</v>
      </c>
      <c r="C909" s="1183" t="s">
        <v>1026</v>
      </c>
      <c r="D909" s="569" t="s">
        <v>1871</v>
      </c>
      <c r="E909" s="1165" t="s">
        <v>3870</v>
      </c>
      <c r="F909" s="910">
        <v>44784</v>
      </c>
      <c r="G909" s="10" t="s">
        <v>8</v>
      </c>
      <c r="H909" s="366" t="s">
        <v>1035</v>
      </c>
      <c r="I909" s="12">
        <f t="shared" si="206"/>
        <v>6</v>
      </c>
      <c r="J909" s="230">
        <v>6</v>
      </c>
      <c r="K909" s="230">
        <v>0</v>
      </c>
      <c r="L909" s="483">
        <v>0</v>
      </c>
      <c r="M909" s="841" t="s">
        <v>268</v>
      </c>
      <c r="N909" s="841" t="s">
        <v>268</v>
      </c>
      <c r="O909" s="842" t="s">
        <v>269</v>
      </c>
      <c r="P909" s="841" t="s">
        <v>268</v>
      </c>
      <c r="Q909" s="842" t="s">
        <v>269</v>
      </c>
      <c r="R909" s="841" t="s">
        <v>268</v>
      </c>
      <c r="S909" s="841" t="s">
        <v>268</v>
      </c>
      <c r="T909" s="1171" t="s">
        <v>1038</v>
      </c>
      <c r="U909" s="14"/>
      <c r="V909" s="14">
        <f t="shared" si="214"/>
        <v>0</v>
      </c>
      <c r="W909" s="13"/>
      <c r="X909" s="123"/>
      <c r="Y909" s="14"/>
      <c r="Z909" s="14">
        <f>V909*Y909</f>
        <v>0</v>
      </c>
      <c r="AB909" s="14"/>
      <c r="AC909" s="14">
        <f t="shared" si="215"/>
        <v>0</v>
      </c>
      <c r="AD909" s="14"/>
      <c r="AE909" s="14">
        <f t="shared" si="216"/>
        <v>0</v>
      </c>
      <c r="AF909" s="14"/>
      <c r="AG909" s="14"/>
      <c r="AH909" s="178">
        <v>0</v>
      </c>
      <c r="AI909" s="14">
        <f t="shared" si="217"/>
        <v>0</v>
      </c>
      <c r="AJ909" s="14"/>
      <c r="AK909" s="14">
        <f>COUNTIF(AM909:AV909,"V")</f>
        <v>0</v>
      </c>
      <c r="AL909" s="14">
        <f>Z909-AC909-AE909-AI909</f>
        <v>0</v>
      </c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</row>
    <row r="910" spans="2:61" s="139" customFormat="1" ht="13.8" outlineLevel="1">
      <c r="B910" s="1166"/>
      <c r="C910" s="1189"/>
      <c r="D910" s="569" t="s">
        <v>434</v>
      </c>
      <c r="E910" s="1166"/>
      <c r="F910" s="911"/>
      <c r="G910" s="10" t="s">
        <v>8</v>
      </c>
      <c r="H910" s="366" t="s">
        <v>1035</v>
      </c>
      <c r="I910" s="157">
        <f t="shared" si="206"/>
        <v>260</v>
      </c>
      <c r="J910" s="230">
        <v>130</v>
      </c>
      <c r="K910" s="230">
        <v>130</v>
      </c>
      <c r="L910" s="483">
        <v>0</v>
      </c>
      <c r="M910" s="841" t="s">
        <v>268</v>
      </c>
      <c r="N910" s="841" t="s">
        <v>268</v>
      </c>
      <c r="O910" s="842" t="s">
        <v>269</v>
      </c>
      <c r="P910" s="841" t="s">
        <v>268</v>
      </c>
      <c r="Q910" s="842" t="s">
        <v>269</v>
      </c>
      <c r="R910" s="841" t="s">
        <v>268</v>
      </c>
      <c r="S910" s="841" t="s">
        <v>268</v>
      </c>
      <c r="T910" s="1172"/>
      <c r="U910" s="14"/>
      <c r="V910" s="14">
        <f t="shared" si="214"/>
        <v>0</v>
      </c>
      <c r="W910" s="13"/>
      <c r="X910" s="123"/>
      <c r="Y910" s="14"/>
      <c r="Z910" s="14">
        <f t="shared" si="208"/>
        <v>0</v>
      </c>
      <c r="AB910" s="14"/>
      <c r="AC910" s="14">
        <f t="shared" si="215"/>
        <v>0</v>
      </c>
      <c r="AD910" s="14"/>
      <c r="AE910" s="14">
        <f t="shared" si="216"/>
        <v>0</v>
      </c>
      <c r="AF910" s="14"/>
      <c r="AG910" s="14"/>
      <c r="AH910" s="178">
        <v>0</v>
      </c>
      <c r="AI910" s="14">
        <f t="shared" si="217"/>
        <v>0</v>
      </c>
      <c r="AJ910" s="14"/>
      <c r="AK910" s="14">
        <f t="shared" si="212"/>
        <v>0</v>
      </c>
      <c r="AL910" s="14">
        <f t="shared" si="213"/>
        <v>0</v>
      </c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</row>
    <row r="911" spans="2:61" s="139" customFormat="1" ht="13.8" outlineLevel="1">
      <c r="B911" s="1167"/>
      <c r="C911" s="1184"/>
      <c r="D911" s="569" t="s">
        <v>1872</v>
      </c>
      <c r="E911" s="1167"/>
      <c r="F911" s="1327"/>
      <c r="G911" s="10" t="s">
        <v>8</v>
      </c>
      <c r="H911" s="366" t="s">
        <v>1035</v>
      </c>
      <c r="I911" s="157">
        <f t="shared" si="206"/>
        <v>60</v>
      </c>
      <c r="J911" s="230">
        <v>30</v>
      </c>
      <c r="K911" s="230">
        <v>30</v>
      </c>
      <c r="L911" s="483">
        <v>0</v>
      </c>
      <c r="M911" s="841" t="s">
        <v>268</v>
      </c>
      <c r="N911" s="841" t="s">
        <v>268</v>
      </c>
      <c r="O911" s="842" t="s">
        <v>269</v>
      </c>
      <c r="P911" s="841" t="s">
        <v>983</v>
      </c>
      <c r="Q911" s="842" t="s">
        <v>269</v>
      </c>
      <c r="R911" s="841" t="s">
        <v>268</v>
      </c>
      <c r="S911" s="841" t="s">
        <v>268</v>
      </c>
      <c r="T911" s="1173"/>
      <c r="U911" s="14"/>
      <c r="V911" s="14">
        <f t="shared" si="214"/>
        <v>0</v>
      </c>
      <c r="W911" s="13"/>
      <c r="X911" s="123"/>
      <c r="Y911" s="14"/>
      <c r="Z911" s="14">
        <f t="shared" si="208"/>
        <v>0</v>
      </c>
      <c r="AB911" s="14"/>
      <c r="AC911" s="14">
        <f t="shared" si="215"/>
        <v>0</v>
      </c>
      <c r="AD911" s="14"/>
      <c r="AE911" s="14">
        <f t="shared" si="216"/>
        <v>0</v>
      </c>
      <c r="AF911" s="14"/>
      <c r="AG911" s="14"/>
      <c r="AH911" s="178">
        <v>0</v>
      </c>
      <c r="AI911" s="14">
        <f t="shared" si="217"/>
        <v>0</v>
      </c>
      <c r="AJ911" s="14"/>
      <c r="AK911" s="14">
        <f t="shared" si="212"/>
        <v>0</v>
      </c>
      <c r="AL911" s="14">
        <f t="shared" si="213"/>
        <v>0</v>
      </c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</row>
    <row r="912" spans="2:61" s="139" customFormat="1" ht="13.8" outlineLevel="1">
      <c r="B912" s="1165" t="s">
        <v>3873</v>
      </c>
      <c r="C912" s="1188" t="s">
        <v>1873</v>
      </c>
      <c r="D912" s="569" t="s">
        <v>293</v>
      </c>
      <c r="E912" s="1165" t="s">
        <v>3874</v>
      </c>
      <c r="F912" s="1209">
        <v>44784</v>
      </c>
      <c r="G912" s="10" t="s">
        <v>3263</v>
      </c>
      <c r="H912" s="366" t="s">
        <v>1036</v>
      </c>
      <c r="I912" s="12">
        <f>J912+K912</f>
        <v>5</v>
      </c>
      <c r="J912" s="230">
        <v>5</v>
      </c>
      <c r="K912" s="230">
        <v>0</v>
      </c>
      <c r="L912" s="483">
        <v>0</v>
      </c>
      <c r="M912" s="841" t="s">
        <v>268</v>
      </c>
      <c r="N912" s="841" t="s">
        <v>268</v>
      </c>
      <c r="O912" s="841" t="s">
        <v>268</v>
      </c>
      <c r="P912" s="841" t="s">
        <v>268</v>
      </c>
      <c r="Q912" s="841" t="s">
        <v>268</v>
      </c>
      <c r="R912" s="842" t="s">
        <v>269</v>
      </c>
      <c r="S912" s="841" t="s">
        <v>268</v>
      </c>
      <c r="T912" s="1171" t="s">
        <v>1040</v>
      </c>
      <c r="U912" s="14"/>
      <c r="V912" s="14">
        <f t="shared" si="214"/>
        <v>0</v>
      </c>
      <c r="W912" s="13"/>
      <c r="X912" s="123"/>
      <c r="Y912" s="14"/>
      <c r="Z912" s="14">
        <f>V912*Y912</f>
        <v>0</v>
      </c>
      <c r="AB912" s="14"/>
      <c r="AC912" s="14">
        <f t="shared" si="215"/>
        <v>0</v>
      </c>
      <c r="AD912" s="14"/>
      <c r="AE912" s="14">
        <f t="shared" si="216"/>
        <v>0</v>
      </c>
      <c r="AF912" s="14"/>
      <c r="AG912" s="14"/>
      <c r="AH912" s="178">
        <v>0</v>
      </c>
      <c r="AI912" s="14">
        <f t="shared" si="217"/>
        <v>0</v>
      </c>
      <c r="AJ912" s="14"/>
      <c r="AK912" s="14">
        <f>COUNTIF(AM912:AV912,"V")</f>
        <v>0</v>
      </c>
      <c r="AL912" s="14">
        <f>Z912-AC912-AE912-AI912</f>
        <v>0</v>
      </c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</row>
    <row r="913" spans="2:61" s="139" customFormat="1" ht="13.8" outlineLevel="1">
      <c r="B913" s="1166"/>
      <c r="C913" s="1188"/>
      <c r="D913" s="569" t="s">
        <v>1874</v>
      </c>
      <c r="E913" s="1166"/>
      <c r="F913" s="1210"/>
      <c r="G913" s="10" t="s">
        <v>3263</v>
      </c>
      <c r="H913" s="366" t="s">
        <v>1036</v>
      </c>
      <c r="I913" s="157">
        <f t="shared" si="206"/>
        <v>40</v>
      </c>
      <c r="J913" s="230">
        <v>20</v>
      </c>
      <c r="K913" s="230">
        <v>20</v>
      </c>
      <c r="L913" s="483">
        <v>0</v>
      </c>
      <c r="M913" s="841" t="s">
        <v>268</v>
      </c>
      <c r="N913" s="841" t="s">
        <v>268</v>
      </c>
      <c r="O913" s="841" t="s">
        <v>268</v>
      </c>
      <c r="P913" s="841" t="s">
        <v>268</v>
      </c>
      <c r="Q913" s="841" t="s">
        <v>268</v>
      </c>
      <c r="R913" s="842" t="s">
        <v>269</v>
      </c>
      <c r="S913" s="841" t="s">
        <v>268</v>
      </c>
      <c r="T913" s="1172"/>
      <c r="U913" s="14"/>
      <c r="V913" s="14">
        <f t="shared" si="214"/>
        <v>0</v>
      </c>
      <c r="W913" s="13"/>
      <c r="X913" s="123"/>
      <c r="Y913" s="14"/>
      <c r="Z913" s="14">
        <f t="shared" si="208"/>
        <v>0</v>
      </c>
      <c r="AB913" s="14"/>
      <c r="AC913" s="14">
        <f t="shared" si="215"/>
        <v>0</v>
      </c>
      <c r="AD913" s="14"/>
      <c r="AE913" s="14">
        <f t="shared" si="216"/>
        <v>0</v>
      </c>
      <c r="AF913" s="14"/>
      <c r="AG913" s="14"/>
      <c r="AH913" s="178">
        <v>0</v>
      </c>
      <c r="AI913" s="14">
        <f t="shared" si="217"/>
        <v>0</v>
      </c>
      <c r="AJ913" s="14"/>
      <c r="AK913" s="14">
        <f t="shared" si="212"/>
        <v>0</v>
      </c>
      <c r="AL913" s="14">
        <f t="shared" si="213"/>
        <v>0</v>
      </c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</row>
    <row r="914" spans="2:61" s="139" customFormat="1" ht="13.8" outlineLevel="1">
      <c r="B914" s="1166"/>
      <c r="C914" s="1188"/>
      <c r="D914" s="569" t="s">
        <v>1875</v>
      </c>
      <c r="E914" s="1166"/>
      <c r="F914" s="1210"/>
      <c r="G914" s="10" t="s">
        <v>3263</v>
      </c>
      <c r="H914" s="366" t="s">
        <v>1036</v>
      </c>
      <c r="I914" s="152">
        <f t="shared" si="206"/>
        <v>15</v>
      </c>
      <c r="J914" s="230">
        <v>15</v>
      </c>
      <c r="K914" s="230">
        <v>0</v>
      </c>
      <c r="L914" s="483">
        <v>0</v>
      </c>
      <c r="M914" s="841" t="s">
        <v>268</v>
      </c>
      <c r="N914" s="841" t="s">
        <v>268</v>
      </c>
      <c r="O914" s="841" t="s">
        <v>268</v>
      </c>
      <c r="P914" s="841" t="s">
        <v>268</v>
      </c>
      <c r="Q914" s="841" t="s">
        <v>268</v>
      </c>
      <c r="R914" s="842" t="s">
        <v>269</v>
      </c>
      <c r="S914" s="841" t="s">
        <v>268</v>
      </c>
      <c r="T914" s="1172"/>
      <c r="U914" s="14"/>
      <c r="V914" s="14">
        <f t="shared" si="214"/>
        <v>0</v>
      </c>
      <c r="W914" s="13"/>
      <c r="X914" s="123"/>
      <c r="Y914" s="14"/>
      <c r="Z914" s="14">
        <f t="shared" si="208"/>
        <v>0</v>
      </c>
      <c r="AB914" s="14"/>
      <c r="AC914" s="14">
        <f t="shared" si="215"/>
        <v>0</v>
      </c>
      <c r="AD914" s="14"/>
      <c r="AE914" s="14">
        <f t="shared" si="216"/>
        <v>0</v>
      </c>
      <c r="AF914" s="14"/>
      <c r="AG914" s="14"/>
      <c r="AH914" s="178">
        <v>0</v>
      </c>
      <c r="AI914" s="14">
        <f t="shared" si="217"/>
        <v>0</v>
      </c>
      <c r="AJ914" s="14"/>
      <c r="AK914" s="14">
        <f t="shared" ref="AK914:AK998" si="218">COUNTIF(AM914:AV914,"V")</f>
        <v>0</v>
      </c>
      <c r="AL914" s="14">
        <f t="shared" si="213"/>
        <v>0</v>
      </c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</row>
    <row r="915" spans="2:61" s="139" customFormat="1" ht="13.8" outlineLevel="1">
      <c r="B915" s="1166"/>
      <c r="C915" s="1188"/>
      <c r="D915" s="569" t="s">
        <v>1876</v>
      </c>
      <c r="E915" s="1166"/>
      <c r="F915" s="1210"/>
      <c r="G915" s="10" t="s">
        <v>3263</v>
      </c>
      <c r="H915" s="366" t="s">
        <v>1036</v>
      </c>
      <c r="I915" s="152">
        <f t="shared" si="206"/>
        <v>5</v>
      </c>
      <c r="J915" s="230">
        <v>5</v>
      </c>
      <c r="K915" s="230">
        <v>0</v>
      </c>
      <c r="L915" s="483">
        <v>0</v>
      </c>
      <c r="M915" s="841" t="s">
        <v>268</v>
      </c>
      <c r="N915" s="841" t="s">
        <v>268</v>
      </c>
      <c r="O915" s="841" t="s">
        <v>268</v>
      </c>
      <c r="P915" s="841" t="s">
        <v>268</v>
      </c>
      <c r="Q915" s="841" t="s">
        <v>268</v>
      </c>
      <c r="R915" s="842" t="s">
        <v>269</v>
      </c>
      <c r="S915" s="841" t="s">
        <v>268</v>
      </c>
      <c r="T915" s="1172"/>
      <c r="U915" s="14"/>
      <c r="V915" s="14">
        <f t="shared" si="214"/>
        <v>0</v>
      </c>
      <c r="W915" s="13"/>
      <c r="X915" s="123"/>
      <c r="Y915" s="14"/>
      <c r="Z915" s="14">
        <f t="shared" ref="Z915:Z1021" si="219">V915*Y915</f>
        <v>0</v>
      </c>
      <c r="AB915" s="14"/>
      <c r="AC915" s="14">
        <f t="shared" si="215"/>
        <v>0</v>
      </c>
      <c r="AD915" s="14"/>
      <c r="AE915" s="14">
        <f t="shared" si="216"/>
        <v>0</v>
      </c>
      <c r="AF915" s="14"/>
      <c r="AG915" s="14"/>
      <c r="AH915" s="178">
        <v>0</v>
      </c>
      <c r="AI915" s="14">
        <f t="shared" si="217"/>
        <v>0</v>
      </c>
      <c r="AJ915" s="14"/>
      <c r="AK915" s="14">
        <f t="shared" si="218"/>
        <v>0</v>
      </c>
      <c r="AL915" s="14">
        <f t="shared" si="213"/>
        <v>0</v>
      </c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</row>
    <row r="916" spans="2:61" s="139" customFormat="1" ht="13.8" outlineLevel="1">
      <c r="B916" s="1166"/>
      <c r="C916" s="1188"/>
      <c r="D916" s="569" t="s">
        <v>1877</v>
      </c>
      <c r="E916" s="1166"/>
      <c r="F916" s="1210"/>
      <c r="G916" s="10" t="s">
        <v>3263</v>
      </c>
      <c r="H916" s="366" t="s">
        <v>1036</v>
      </c>
      <c r="I916" s="152">
        <f t="shared" si="206"/>
        <v>30</v>
      </c>
      <c r="J916" s="230">
        <v>30</v>
      </c>
      <c r="K916" s="230">
        <v>0</v>
      </c>
      <c r="L916" s="483">
        <v>0</v>
      </c>
      <c r="M916" s="841" t="s">
        <v>268</v>
      </c>
      <c r="N916" s="841" t="s">
        <v>268</v>
      </c>
      <c r="O916" s="841" t="s">
        <v>268</v>
      </c>
      <c r="P916" s="841" t="s">
        <v>268</v>
      </c>
      <c r="Q916" s="841" t="s">
        <v>268</v>
      </c>
      <c r="R916" s="842" t="s">
        <v>269</v>
      </c>
      <c r="S916" s="841" t="s">
        <v>268</v>
      </c>
      <c r="T916" s="1172"/>
      <c r="U916" s="14"/>
      <c r="V916" s="14">
        <f t="shared" si="214"/>
        <v>0</v>
      </c>
      <c r="W916" s="13"/>
      <c r="X916" s="123"/>
      <c r="Y916" s="14"/>
      <c r="Z916" s="14">
        <f t="shared" si="219"/>
        <v>0</v>
      </c>
      <c r="AB916" s="14"/>
      <c r="AC916" s="14">
        <f t="shared" si="215"/>
        <v>0</v>
      </c>
      <c r="AD916" s="14"/>
      <c r="AE916" s="14">
        <f t="shared" si="216"/>
        <v>0</v>
      </c>
      <c r="AF916" s="14"/>
      <c r="AG916" s="14"/>
      <c r="AH916" s="178">
        <v>0</v>
      </c>
      <c r="AI916" s="14">
        <f t="shared" si="217"/>
        <v>0</v>
      </c>
      <c r="AJ916" s="14"/>
      <c r="AK916" s="14">
        <f t="shared" si="218"/>
        <v>0</v>
      </c>
      <c r="AL916" s="14">
        <f t="shared" si="213"/>
        <v>0</v>
      </c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</row>
    <row r="917" spans="2:61" s="139" customFormat="1" ht="13.8" outlineLevel="1">
      <c r="B917" s="1167"/>
      <c r="C917" s="1188"/>
      <c r="D917" s="569" t="s">
        <v>1878</v>
      </c>
      <c r="E917" s="1167"/>
      <c r="F917" s="1211"/>
      <c r="G917" s="10" t="s">
        <v>3263</v>
      </c>
      <c r="H917" s="366" t="s">
        <v>1036</v>
      </c>
      <c r="I917" s="152">
        <f t="shared" si="206"/>
        <v>30</v>
      </c>
      <c r="J917" s="230">
        <v>30</v>
      </c>
      <c r="K917" s="230">
        <v>0</v>
      </c>
      <c r="L917" s="483">
        <v>0</v>
      </c>
      <c r="M917" s="841" t="s">
        <v>268</v>
      </c>
      <c r="N917" s="841" t="s">
        <v>268</v>
      </c>
      <c r="O917" s="841" t="s">
        <v>268</v>
      </c>
      <c r="P917" s="841" t="s">
        <v>268</v>
      </c>
      <c r="Q917" s="841" t="s">
        <v>268</v>
      </c>
      <c r="R917" s="842" t="s">
        <v>269</v>
      </c>
      <c r="S917" s="841" t="s">
        <v>268</v>
      </c>
      <c r="T917" s="1173"/>
      <c r="U917" s="14"/>
      <c r="V917" s="14">
        <f t="shared" si="214"/>
        <v>0</v>
      </c>
      <c r="W917" s="13"/>
      <c r="X917" s="123"/>
      <c r="Y917" s="14"/>
      <c r="Z917" s="14">
        <f t="shared" si="219"/>
        <v>0</v>
      </c>
      <c r="AB917" s="14"/>
      <c r="AC917" s="14">
        <f t="shared" si="215"/>
        <v>0</v>
      </c>
      <c r="AD917" s="14"/>
      <c r="AE917" s="14">
        <f t="shared" si="216"/>
        <v>0</v>
      </c>
      <c r="AF917" s="14"/>
      <c r="AG917" s="14"/>
      <c r="AH917" s="178">
        <v>0</v>
      </c>
      <c r="AI917" s="14">
        <f t="shared" si="217"/>
        <v>0</v>
      </c>
      <c r="AJ917" s="14"/>
      <c r="AK917" s="14">
        <f t="shared" si="218"/>
        <v>0</v>
      </c>
      <c r="AL917" s="14">
        <f t="shared" si="213"/>
        <v>0</v>
      </c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</row>
    <row r="918" spans="2:61" s="139" customFormat="1" ht="13.8" outlineLevel="1">
      <c r="B918" s="1165" t="s">
        <v>1001</v>
      </c>
      <c r="C918" s="1171" t="s">
        <v>1027</v>
      </c>
      <c r="D918" s="638" t="s">
        <v>458</v>
      </c>
      <c r="E918" s="1165" t="s">
        <v>2524</v>
      </c>
      <c r="F918" s="1209">
        <v>44574</v>
      </c>
      <c r="G918" s="17" t="s">
        <v>3263</v>
      </c>
      <c r="H918" s="370" t="s">
        <v>1035</v>
      </c>
      <c r="I918" s="152">
        <f t="shared" si="206"/>
        <v>10</v>
      </c>
      <c r="J918" s="723">
        <v>5</v>
      </c>
      <c r="K918" s="723">
        <v>5</v>
      </c>
      <c r="L918" s="485">
        <v>0</v>
      </c>
      <c r="M918" s="841" t="s">
        <v>268</v>
      </c>
      <c r="N918" s="841" t="s">
        <v>268</v>
      </c>
      <c r="O918" s="610" t="s">
        <v>1034</v>
      </c>
      <c r="P918" s="841" t="s">
        <v>268</v>
      </c>
      <c r="Q918" s="610" t="s">
        <v>1034</v>
      </c>
      <c r="R918" s="842" t="s">
        <v>269</v>
      </c>
      <c r="S918" s="841" t="s">
        <v>268</v>
      </c>
      <c r="T918" s="1171" t="s">
        <v>1040</v>
      </c>
      <c r="U918" s="153"/>
      <c r="V918" s="153">
        <f t="shared" si="214"/>
        <v>0</v>
      </c>
      <c r="W918" s="13"/>
      <c r="X918" s="123"/>
      <c r="Y918" s="14"/>
      <c r="Z918" s="14">
        <f t="shared" si="219"/>
        <v>0</v>
      </c>
      <c r="AB918" s="14"/>
      <c r="AC918" s="14">
        <f t="shared" si="215"/>
        <v>0</v>
      </c>
      <c r="AD918" s="14"/>
      <c r="AE918" s="14">
        <f t="shared" si="216"/>
        <v>0</v>
      </c>
      <c r="AF918" s="14"/>
      <c r="AG918" s="14"/>
      <c r="AH918" s="178">
        <v>0</v>
      </c>
      <c r="AI918" s="14">
        <f t="shared" si="217"/>
        <v>0</v>
      </c>
      <c r="AJ918" s="14"/>
      <c r="AK918" s="14">
        <f t="shared" si="218"/>
        <v>0</v>
      </c>
      <c r="AL918" s="14">
        <f t="shared" si="213"/>
        <v>0</v>
      </c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</row>
    <row r="919" spans="2:61" s="139" customFormat="1" ht="13.8" outlineLevel="1">
      <c r="B919" s="1166"/>
      <c r="C919" s="1172"/>
      <c r="D919" s="638" t="s">
        <v>293</v>
      </c>
      <c r="E919" s="1166"/>
      <c r="F919" s="1210"/>
      <c r="G919" s="17" t="s">
        <v>3263</v>
      </c>
      <c r="H919" s="370" t="s">
        <v>1035</v>
      </c>
      <c r="I919" s="152">
        <f t="shared" si="206"/>
        <v>10</v>
      </c>
      <c r="J919" s="723">
        <v>5</v>
      </c>
      <c r="K919" s="723">
        <v>5</v>
      </c>
      <c r="L919" s="485">
        <v>0</v>
      </c>
      <c r="M919" s="841" t="s">
        <v>268</v>
      </c>
      <c r="N919" s="841" t="s">
        <v>268</v>
      </c>
      <c r="O919" s="610" t="s">
        <v>1034</v>
      </c>
      <c r="P919" s="841" t="s">
        <v>268</v>
      </c>
      <c r="Q919" s="610" t="s">
        <v>1034</v>
      </c>
      <c r="R919" s="842" t="s">
        <v>269</v>
      </c>
      <c r="S919" s="841" t="s">
        <v>268</v>
      </c>
      <c r="T919" s="1172"/>
      <c r="U919" s="153"/>
      <c r="V919" s="153">
        <f t="shared" si="214"/>
        <v>0</v>
      </c>
      <c r="W919" s="13"/>
      <c r="X919" s="123"/>
      <c r="Y919" s="14"/>
      <c r="Z919" s="14">
        <f t="shared" si="219"/>
        <v>0</v>
      </c>
      <c r="AB919" s="14"/>
      <c r="AC919" s="14">
        <f t="shared" si="215"/>
        <v>0</v>
      </c>
      <c r="AD919" s="14"/>
      <c r="AE919" s="14">
        <f t="shared" si="216"/>
        <v>0</v>
      </c>
      <c r="AF919" s="14"/>
      <c r="AG919" s="14"/>
      <c r="AH919" s="178">
        <v>0</v>
      </c>
      <c r="AI919" s="14">
        <f t="shared" si="217"/>
        <v>0</v>
      </c>
      <c r="AJ919" s="14"/>
      <c r="AK919" s="14">
        <f t="shared" si="218"/>
        <v>0</v>
      </c>
      <c r="AL919" s="14">
        <f t="shared" si="213"/>
        <v>0</v>
      </c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</row>
    <row r="920" spans="2:61" s="139" customFormat="1" ht="13.8" outlineLevel="1">
      <c r="B920" s="1166"/>
      <c r="C920" s="1172"/>
      <c r="D920" s="638" t="s">
        <v>1852</v>
      </c>
      <c r="E920" s="1166"/>
      <c r="F920" s="1210"/>
      <c r="G920" s="17" t="s">
        <v>3263</v>
      </c>
      <c r="H920" s="370" t="s">
        <v>1035</v>
      </c>
      <c r="I920" s="152">
        <f t="shared" si="206"/>
        <v>20</v>
      </c>
      <c r="J920" s="723">
        <v>10</v>
      </c>
      <c r="K920" s="723">
        <v>10</v>
      </c>
      <c r="L920" s="485">
        <v>0</v>
      </c>
      <c r="M920" s="841" t="s">
        <v>268</v>
      </c>
      <c r="N920" s="841" t="s">
        <v>268</v>
      </c>
      <c r="O920" s="610" t="s">
        <v>1034</v>
      </c>
      <c r="P920" s="841" t="s">
        <v>268</v>
      </c>
      <c r="Q920" s="610" t="s">
        <v>1034</v>
      </c>
      <c r="R920" s="842" t="s">
        <v>269</v>
      </c>
      <c r="S920" s="841" t="s">
        <v>268</v>
      </c>
      <c r="T920" s="1172"/>
      <c r="U920" s="153"/>
      <c r="V920" s="153">
        <f t="shared" si="214"/>
        <v>0</v>
      </c>
      <c r="W920" s="13"/>
      <c r="X920" s="123"/>
      <c r="Y920" s="14"/>
      <c r="Z920" s="14">
        <f t="shared" si="219"/>
        <v>0</v>
      </c>
      <c r="AB920" s="14"/>
      <c r="AC920" s="14">
        <f t="shared" si="215"/>
        <v>0</v>
      </c>
      <c r="AD920" s="14"/>
      <c r="AE920" s="14">
        <f t="shared" si="216"/>
        <v>0</v>
      </c>
      <c r="AF920" s="14"/>
      <c r="AG920" s="14"/>
      <c r="AH920" s="178">
        <v>0</v>
      </c>
      <c r="AI920" s="14">
        <f t="shared" si="217"/>
        <v>0</v>
      </c>
      <c r="AJ920" s="14"/>
      <c r="AK920" s="14">
        <f t="shared" si="218"/>
        <v>0</v>
      </c>
      <c r="AL920" s="14">
        <f t="shared" si="213"/>
        <v>0</v>
      </c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</row>
    <row r="921" spans="2:61" s="139" customFormat="1" ht="13.8" outlineLevel="1">
      <c r="B921" s="1166"/>
      <c r="C921" s="1172"/>
      <c r="D921" s="638" t="s">
        <v>1879</v>
      </c>
      <c r="E921" s="1166"/>
      <c r="F921" s="1210"/>
      <c r="G921" s="17" t="s">
        <v>3263</v>
      </c>
      <c r="H921" s="370" t="s">
        <v>1035</v>
      </c>
      <c r="I921" s="152">
        <f t="shared" si="206"/>
        <v>20</v>
      </c>
      <c r="J921" s="723">
        <v>10</v>
      </c>
      <c r="K921" s="723">
        <v>10</v>
      </c>
      <c r="L921" s="485">
        <v>0</v>
      </c>
      <c r="M921" s="841" t="s">
        <v>268</v>
      </c>
      <c r="N921" s="841" t="s">
        <v>268</v>
      </c>
      <c r="O921" s="610" t="s">
        <v>1034</v>
      </c>
      <c r="P921" s="841" t="s">
        <v>268</v>
      </c>
      <c r="Q921" s="610" t="s">
        <v>1034</v>
      </c>
      <c r="R921" s="842" t="s">
        <v>269</v>
      </c>
      <c r="S921" s="841" t="s">
        <v>268</v>
      </c>
      <c r="T921" s="1172"/>
      <c r="U921" s="153"/>
      <c r="V921" s="153">
        <f t="shared" si="214"/>
        <v>0</v>
      </c>
      <c r="W921" s="13"/>
      <c r="X921" s="123"/>
      <c r="Y921" s="14"/>
      <c r="Z921" s="14">
        <f t="shared" si="219"/>
        <v>0</v>
      </c>
      <c r="AB921" s="14"/>
      <c r="AC921" s="14">
        <f t="shared" si="215"/>
        <v>0</v>
      </c>
      <c r="AD921" s="14"/>
      <c r="AE921" s="14">
        <f t="shared" si="216"/>
        <v>0</v>
      </c>
      <c r="AF921" s="14"/>
      <c r="AG921" s="14"/>
      <c r="AH921" s="178">
        <v>0</v>
      </c>
      <c r="AI921" s="14">
        <f t="shared" si="217"/>
        <v>0</v>
      </c>
      <c r="AJ921" s="14"/>
      <c r="AK921" s="14">
        <f t="shared" si="218"/>
        <v>0</v>
      </c>
      <c r="AL921" s="14">
        <f t="shared" si="213"/>
        <v>0</v>
      </c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</row>
    <row r="922" spans="2:61" s="139" customFormat="1" ht="13.8" outlineLevel="1">
      <c r="B922" s="1166"/>
      <c r="C922" s="1172"/>
      <c r="D922" s="638" t="s">
        <v>1880</v>
      </c>
      <c r="E922" s="1166"/>
      <c r="F922" s="1210"/>
      <c r="G922" s="17" t="s">
        <v>3263</v>
      </c>
      <c r="H922" s="370" t="s">
        <v>1035</v>
      </c>
      <c r="I922" s="152">
        <f t="shared" si="206"/>
        <v>20</v>
      </c>
      <c r="J922" s="723">
        <v>10</v>
      </c>
      <c r="K922" s="723">
        <v>10</v>
      </c>
      <c r="L922" s="485">
        <v>0</v>
      </c>
      <c r="M922" s="841" t="s">
        <v>268</v>
      </c>
      <c r="N922" s="841" t="s">
        <v>268</v>
      </c>
      <c r="O922" s="610" t="s">
        <v>1034</v>
      </c>
      <c r="P922" s="841" t="s">
        <v>268</v>
      </c>
      <c r="Q922" s="610" t="s">
        <v>1034</v>
      </c>
      <c r="R922" s="842" t="s">
        <v>269</v>
      </c>
      <c r="S922" s="841" t="s">
        <v>268</v>
      </c>
      <c r="T922" s="1172"/>
      <c r="U922" s="153"/>
      <c r="V922" s="153">
        <f t="shared" si="214"/>
        <v>0</v>
      </c>
      <c r="W922" s="13"/>
      <c r="X922" s="123"/>
      <c r="Y922" s="14"/>
      <c r="Z922" s="14">
        <f t="shared" si="219"/>
        <v>0</v>
      </c>
      <c r="AB922" s="14"/>
      <c r="AC922" s="14">
        <f t="shared" si="215"/>
        <v>0</v>
      </c>
      <c r="AD922" s="14"/>
      <c r="AE922" s="14">
        <f t="shared" si="216"/>
        <v>0</v>
      </c>
      <c r="AF922" s="14"/>
      <c r="AG922" s="14"/>
      <c r="AH922" s="178">
        <v>0</v>
      </c>
      <c r="AI922" s="14">
        <f t="shared" si="217"/>
        <v>0</v>
      </c>
      <c r="AJ922" s="14"/>
      <c r="AK922" s="14">
        <f t="shared" si="218"/>
        <v>0</v>
      </c>
      <c r="AL922" s="14">
        <f t="shared" si="213"/>
        <v>0</v>
      </c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</row>
    <row r="923" spans="2:61" s="139" customFormat="1" ht="13.8" outlineLevel="1">
      <c r="B923" s="1166"/>
      <c r="C923" s="1172"/>
      <c r="D923" s="638" t="s">
        <v>1875</v>
      </c>
      <c r="E923" s="1166"/>
      <c r="F923" s="1210"/>
      <c r="G923" s="17" t="s">
        <v>3263</v>
      </c>
      <c r="H923" s="370" t="s">
        <v>1035</v>
      </c>
      <c r="I923" s="152">
        <f t="shared" si="206"/>
        <v>40</v>
      </c>
      <c r="J923" s="723">
        <v>20</v>
      </c>
      <c r="K923" s="723">
        <v>20</v>
      </c>
      <c r="L923" s="485">
        <v>0</v>
      </c>
      <c r="M923" s="841" t="s">
        <v>268</v>
      </c>
      <c r="N923" s="841" t="s">
        <v>268</v>
      </c>
      <c r="O923" s="610" t="s">
        <v>1034</v>
      </c>
      <c r="P923" s="841" t="s">
        <v>268</v>
      </c>
      <c r="Q923" s="610" t="s">
        <v>1034</v>
      </c>
      <c r="R923" s="842" t="s">
        <v>269</v>
      </c>
      <c r="S923" s="841" t="s">
        <v>268</v>
      </c>
      <c r="T923" s="1172"/>
      <c r="U923" s="153"/>
      <c r="V923" s="153">
        <f t="shared" si="214"/>
        <v>0</v>
      </c>
      <c r="W923" s="13"/>
      <c r="X923" s="123"/>
      <c r="Y923" s="14"/>
      <c r="Z923" s="14">
        <f t="shared" si="219"/>
        <v>0</v>
      </c>
      <c r="AB923" s="14"/>
      <c r="AC923" s="14">
        <f t="shared" si="215"/>
        <v>0</v>
      </c>
      <c r="AD923" s="14"/>
      <c r="AE923" s="14">
        <f t="shared" si="216"/>
        <v>0</v>
      </c>
      <c r="AF923" s="14"/>
      <c r="AG923" s="14"/>
      <c r="AH923" s="178">
        <v>0</v>
      </c>
      <c r="AI923" s="14">
        <f t="shared" si="217"/>
        <v>0</v>
      </c>
      <c r="AJ923" s="14"/>
      <c r="AK923" s="14">
        <f t="shared" si="218"/>
        <v>0</v>
      </c>
      <c r="AL923" s="14">
        <f t="shared" si="213"/>
        <v>0</v>
      </c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</row>
    <row r="924" spans="2:61" s="139" customFormat="1" ht="13.8" outlineLevel="1">
      <c r="B924" s="1166"/>
      <c r="C924" s="1172"/>
      <c r="D924" s="638" t="s">
        <v>1881</v>
      </c>
      <c r="E924" s="1166"/>
      <c r="F924" s="1210"/>
      <c r="G924" s="17" t="s">
        <v>3263</v>
      </c>
      <c r="H924" s="370" t="s">
        <v>1035</v>
      </c>
      <c r="I924" s="152">
        <f t="shared" si="206"/>
        <v>240</v>
      </c>
      <c r="J924" s="723">
        <v>120</v>
      </c>
      <c r="K924" s="723">
        <v>120</v>
      </c>
      <c r="L924" s="485">
        <v>0</v>
      </c>
      <c r="M924" s="841" t="s">
        <v>268</v>
      </c>
      <c r="N924" s="841" t="s">
        <v>268</v>
      </c>
      <c r="O924" s="610" t="s">
        <v>1034</v>
      </c>
      <c r="P924" s="841" t="s">
        <v>268</v>
      </c>
      <c r="Q924" s="610" t="s">
        <v>1034</v>
      </c>
      <c r="R924" s="842" t="s">
        <v>269</v>
      </c>
      <c r="S924" s="841" t="s">
        <v>268</v>
      </c>
      <c r="T924" s="1172"/>
      <c r="U924" s="153"/>
      <c r="V924" s="153">
        <f t="shared" si="214"/>
        <v>0</v>
      </c>
      <c r="W924" s="13"/>
      <c r="X924" s="123"/>
      <c r="Y924" s="14"/>
      <c r="Z924" s="14">
        <f t="shared" si="219"/>
        <v>0</v>
      </c>
      <c r="AB924" s="14"/>
      <c r="AC924" s="14">
        <f t="shared" si="215"/>
        <v>0</v>
      </c>
      <c r="AD924" s="14"/>
      <c r="AE924" s="14">
        <f t="shared" si="216"/>
        <v>0</v>
      </c>
      <c r="AF924" s="14"/>
      <c r="AG924" s="14"/>
      <c r="AH924" s="178">
        <v>0</v>
      </c>
      <c r="AI924" s="14">
        <f t="shared" si="217"/>
        <v>0</v>
      </c>
      <c r="AJ924" s="14"/>
      <c r="AK924" s="14">
        <f t="shared" si="218"/>
        <v>0</v>
      </c>
      <c r="AL924" s="14">
        <f t="shared" si="213"/>
        <v>0</v>
      </c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</row>
    <row r="925" spans="2:61" s="139" customFormat="1" ht="13.8" outlineLevel="1">
      <c r="B925" s="1167"/>
      <c r="C925" s="1173"/>
      <c r="D925" s="638" t="s">
        <v>1882</v>
      </c>
      <c r="E925" s="1167"/>
      <c r="F925" s="1211"/>
      <c r="G925" s="17" t="s">
        <v>3263</v>
      </c>
      <c r="H925" s="370" t="s">
        <v>1035</v>
      </c>
      <c r="I925" s="152">
        <f t="shared" si="206"/>
        <v>20</v>
      </c>
      <c r="J925" s="723">
        <v>10</v>
      </c>
      <c r="K925" s="723">
        <v>10</v>
      </c>
      <c r="L925" s="485">
        <v>0</v>
      </c>
      <c r="M925" s="841" t="s">
        <v>268</v>
      </c>
      <c r="N925" s="841" t="s">
        <v>268</v>
      </c>
      <c r="O925" s="610" t="s">
        <v>1034</v>
      </c>
      <c r="P925" s="841" t="s">
        <v>268</v>
      </c>
      <c r="Q925" s="610" t="s">
        <v>1034</v>
      </c>
      <c r="R925" s="842" t="s">
        <v>269</v>
      </c>
      <c r="S925" s="841" t="s">
        <v>268</v>
      </c>
      <c r="T925" s="1173"/>
      <c r="U925" s="153"/>
      <c r="V925" s="153">
        <f t="shared" si="214"/>
        <v>0</v>
      </c>
      <c r="W925" s="13"/>
      <c r="X925" s="123"/>
      <c r="Y925" s="14"/>
      <c r="Z925" s="14">
        <f t="shared" si="219"/>
        <v>0</v>
      </c>
      <c r="AB925" s="14"/>
      <c r="AC925" s="14">
        <f t="shared" si="215"/>
        <v>0</v>
      </c>
      <c r="AD925" s="14"/>
      <c r="AE925" s="14">
        <f t="shared" si="216"/>
        <v>0</v>
      </c>
      <c r="AF925" s="14"/>
      <c r="AG925" s="14"/>
      <c r="AH925" s="178">
        <v>0</v>
      </c>
      <c r="AI925" s="14">
        <f t="shared" si="217"/>
        <v>0</v>
      </c>
      <c r="AJ925" s="14"/>
      <c r="AK925" s="14">
        <f t="shared" si="218"/>
        <v>0</v>
      </c>
      <c r="AL925" s="14">
        <f t="shared" si="213"/>
        <v>0</v>
      </c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</row>
    <row r="926" spans="2:61" s="139" customFormat="1" ht="13.8" outlineLevel="1">
      <c r="B926" s="1165" t="s">
        <v>1002</v>
      </c>
      <c r="C926" s="1183" t="s">
        <v>1028</v>
      </c>
      <c r="D926" s="569" t="s">
        <v>317</v>
      </c>
      <c r="E926" s="1165" t="s">
        <v>3865</v>
      </c>
      <c r="F926" s="1209">
        <v>44784</v>
      </c>
      <c r="G926" s="10" t="s">
        <v>8</v>
      </c>
      <c r="H926" s="366" t="s">
        <v>1036</v>
      </c>
      <c r="I926" s="152">
        <f t="shared" si="206"/>
        <v>12</v>
      </c>
      <c r="J926" s="230">
        <v>6</v>
      </c>
      <c r="K926" s="230">
        <v>6</v>
      </c>
      <c r="L926" s="483">
        <v>0</v>
      </c>
      <c r="M926" s="841" t="s">
        <v>268</v>
      </c>
      <c r="N926" s="841" t="s">
        <v>268</v>
      </c>
      <c r="O926" s="842" t="s">
        <v>269</v>
      </c>
      <c r="P926" s="841" t="s">
        <v>268</v>
      </c>
      <c r="Q926" s="842" t="s">
        <v>269</v>
      </c>
      <c r="R926" s="842" t="s">
        <v>269</v>
      </c>
      <c r="S926" s="841" t="s">
        <v>268</v>
      </c>
      <c r="T926" s="1171" t="s">
        <v>1041</v>
      </c>
      <c r="U926" s="14"/>
      <c r="V926" s="14">
        <f t="shared" si="214"/>
        <v>0</v>
      </c>
      <c r="W926" s="13"/>
      <c r="X926" s="123"/>
      <c r="Y926" s="14"/>
      <c r="Z926" s="14">
        <f t="shared" si="219"/>
        <v>0</v>
      </c>
      <c r="AB926" s="14"/>
      <c r="AC926" s="14">
        <f t="shared" si="215"/>
        <v>0</v>
      </c>
      <c r="AD926" s="14"/>
      <c r="AE926" s="14">
        <f t="shared" si="216"/>
        <v>0</v>
      </c>
      <c r="AF926" s="14"/>
      <c r="AG926" s="14"/>
      <c r="AH926" s="178">
        <v>0</v>
      </c>
      <c r="AI926" s="14">
        <f t="shared" si="217"/>
        <v>0</v>
      </c>
      <c r="AJ926" s="14"/>
      <c r="AK926" s="14">
        <f t="shared" si="218"/>
        <v>0</v>
      </c>
      <c r="AL926" s="14">
        <f t="shared" si="213"/>
        <v>0</v>
      </c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</row>
    <row r="927" spans="2:61" s="139" customFormat="1" ht="13.8" outlineLevel="1">
      <c r="B927" s="1167"/>
      <c r="C927" s="1184"/>
      <c r="D927" s="569" t="s">
        <v>1862</v>
      </c>
      <c r="E927" s="1167"/>
      <c r="F927" s="1211"/>
      <c r="G927" s="10" t="s">
        <v>8</v>
      </c>
      <c r="H927" s="366" t="s">
        <v>1036</v>
      </c>
      <c r="I927" s="152">
        <f>J927+K927</f>
        <v>420</v>
      </c>
      <c r="J927" s="230">
        <v>210</v>
      </c>
      <c r="K927" s="230">
        <v>210</v>
      </c>
      <c r="L927" s="483">
        <v>0</v>
      </c>
      <c r="M927" s="841" t="s">
        <v>268</v>
      </c>
      <c r="N927" s="841" t="s">
        <v>268</v>
      </c>
      <c r="O927" s="842" t="s">
        <v>269</v>
      </c>
      <c r="P927" s="841" t="s">
        <v>268</v>
      </c>
      <c r="Q927" s="842" t="s">
        <v>269</v>
      </c>
      <c r="R927" s="842" t="s">
        <v>269</v>
      </c>
      <c r="S927" s="841" t="s">
        <v>268</v>
      </c>
      <c r="T927" s="1172"/>
      <c r="U927" s="14"/>
      <c r="V927" s="14">
        <f t="shared" si="214"/>
        <v>0</v>
      </c>
      <c r="W927" s="13"/>
      <c r="X927" s="123"/>
      <c r="Y927" s="14"/>
      <c r="Z927" s="14">
        <f>V927*Y927</f>
        <v>0</v>
      </c>
      <c r="AB927" s="14"/>
      <c r="AC927" s="14">
        <f t="shared" si="215"/>
        <v>0</v>
      </c>
      <c r="AD927" s="14"/>
      <c r="AE927" s="14">
        <f t="shared" si="216"/>
        <v>0</v>
      </c>
      <c r="AF927" s="14"/>
      <c r="AG927" s="14"/>
      <c r="AH927" s="178">
        <v>0</v>
      </c>
      <c r="AI927" s="14">
        <f t="shared" si="217"/>
        <v>0</v>
      </c>
      <c r="AJ927" s="14"/>
      <c r="AK927" s="14">
        <f>COUNTIF(AM927:AV927,"V")</f>
        <v>0</v>
      </c>
      <c r="AL927" s="14">
        <f>Z927-AC927-AE927-AI927</f>
        <v>0</v>
      </c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</row>
    <row r="928" spans="2:61" s="139" customFormat="1" ht="13.8" outlineLevel="1">
      <c r="B928" s="1165" t="s">
        <v>1003</v>
      </c>
      <c r="C928" s="1183" t="s">
        <v>1029</v>
      </c>
      <c r="D928" s="569" t="s">
        <v>317</v>
      </c>
      <c r="E928" s="1165" t="s">
        <v>3788</v>
      </c>
      <c r="F928" s="1209">
        <v>44784</v>
      </c>
      <c r="G928" s="10" t="s">
        <v>8</v>
      </c>
      <c r="H928" s="366" t="s">
        <v>1036</v>
      </c>
      <c r="I928" s="152">
        <f>J928+K928</f>
        <v>12</v>
      </c>
      <c r="J928" s="230">
        <v>6</v>
      </c>
      <c r="K928" s="230">
        <v>6</v>
      </c>
      <c r="L928" s="483">
        <v>0</v>
      </c>
      <c r="M928" s="841" t="s">
        <v>268</v>
      </c>
      <c r="N928" s="841" t="s">
        <v>268</v>
      </c>
      <c r="O928" s="841" t="s">
        <v>268</v>
      </c>
      <c r="P928" s="841" t="s">
        <v>268</v>
      </c>
      <c r="Q928" s="841" t="s">
        <v>268</v>
      </c>
      <c r="R928" s="842" t="s">
        <v>269</v>
      </c>
      <c r="S928" s="841" t="s">
        <v>268</v>
      </c>
      <c r="T928" s="1172"/>
      <c r="U928" s="14"/>
      <c r="V928" s="14">
        <f t="shared" si="214"/>
        <v>0</v>
      </c>
      <c r="W928" s="13"/>
      <c r="X928" s="123"/>
      <c r="Y928" s="14"/>
      <c r="Z928" s="14">
        <f>V928*Y928</f>
        <v>0</v>
      </c>
      <c r="AB928" s="14"/>
      <c r="AC928" s="14">
        <f t="shared" si="215"/>
        <v>0</v>
      </c>
      <c r="AD928" s="14"/>
      <c r="AE928" s="14">
        <f t="shared" si="216"/>
        <v>0</v>
      </c>
      <c r="AF928" s="14"/>
      <c r="AG928" s="14"/>
      <c r="AH928" s="178">
        <v>0</v>
      </c>
      <c r="AI928" s="14">
        <f t="shared" si="217"/>
        <v>0</v>
      </c>
      <c r="AJ928" s="14"/>
      <c r="AK928" s="14">
        <f>COUNTIF(AM928:AV928,"V")</f>
        <v>0</v>
      </c>
      <c r="AL928" s="14">
        <f>Z928-AC928-AE928-AI928</f>
        <v>0</v>
      </c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</row>
    <row r="929" spans="2:61" s="139" customFormat="1" ht="13.8" outlineLevel="1">
      <c r="B929" s="1167"/>
      <c r="C929" s="1184"/>
      <c r="D929" s="569" t="s">
        <v>457</v>
      </c>
      <c r="E929" s="1167"/>
      <c r="F929" s="1211"/>
      <c r="G929" s="10" t="s">
        <v>8</v>
      </c>
      <c r="H929" s="366" t="s">
        <v>1036</v>
      </c>
      <c r="I929" s="152">
        <f t="shared" si="206"/>
        <v>150</v>
      </c>
      <c r="J929" s="230">
        <v>75</v>
      </c>
      <c r="K929" s="230">
        <v>75</v>
      </c>
      <c r="L929" s="483">
        <v>0</v>
      </c>
      <c r="M929" s="841" t="s">
        <v>268</v>
      </c>
      <c r="N929" s="841" t="s">
        <v>268</v>
      </c>
      <c r="O929" s="841" t="s">
        <v>268</v>
      </c>
      <c r="P929" s="841" t="s">
        <v>268</v>
      </c>
      <c r="Q929" s="841" t="s">
        <v>268</v>
      </c>
      <c r="R929" s="842" t="s">
        <v>269</v>
      </c>
      <c r="S929" s="841" t="s">
        <v>268</v>
      </c>
      <c r="T929" s="1172"/>
      <c r="U929" s="14"/>
      <c r="V929" s="14">
        <f t="shared" si="214"/>
        <v>0</v>
      </c>
      <c r="W929" s="13"/>
      <c r="X929" s="123"/>
      <c r="Y929" s="14"/>
      <c r="Z929" s="14">
        <f t="shared" si="219"/>
        <v>0</v>
      </c>
      <c r="AB929" s="14"/>
      <c r="AC929" s="14">
        <f t="shared" si="215"/>
        <v>0</v>
      </c>
      <c r="AD929" s="14"/>
      <c r="AE929" s="14">
        <f t="shared" si="216"/>
        <v>0</v>
      </c>
      <c r="AF929" s="14"/>
      <c r="AG929" s="14"/>
      <c r="AH929" s="178">
        <v>0</v>
      </c>
      <c r="AI929" s="14">
        <f t="shared" si="217"/>
        <v>0</v>
      </c>
      <c r="AJ929" s="14"/>
      <c r="AK929" s="14">
        <f t="shared" si="218"/>
        <v>0</v>
      </c>
      <c r="AL929" s="14">
        <f t="shared" si="213"/>
        <v>0</v>
      </c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</row>
    <row r="930" spans="2:61" s="139" customFormat="1" ht="13.8" outlineLevel="1">
      <c r="B930" s="1165" t="s">
        <v>1004</v>
      </c>
      <c r="C930" s="1183" t="s">
        <v>1030</v>
      </c>
      <c r="D930" s="569" t="s">
        <v>317</v>
      </c>
      <c r="E930" s="1165" t="s">
        <v>3788</v>
      </c>
      <c r="F930" s="1209">
        <v>44784</v>
      </c>
      <c r="G930" s="10" t="s">
        <v>8</v>
      </c>
      <c r="H930" s="366" t="s">
        <v>1036</v>
      </c>
      <c r="I930" s="152">
        <f t="shared" si="206"/>
        <v>12</v>
      </c>
      <c r="J930" s="230">
        <v>6</v>
      </c>
      <c r="K930" s="230">
        <v>6</v>
      </c>
      <c r="L930" s="483">
        <v>0</v>
      </c>
      <c r="M930" s="841" t="s">
        <v>268</v>
      </c>
      <c r="N930" s="841" t="s">
        <v>268</v>
      </c>
      <c r="O930" s="842" t="s">
        <v>269</v>
      </c>
      <c r="P930" s="841" t="s">
        <v>268</v>
      </c>
      <c r="Q930" s="842" t="s">
        <v>269</v>
      </c>
      <c r="R930" s="842" t="s">
        <v>269</v>
      </c>
      <c r="S930" s="841" t="s">
        <v>268</v>
      </c>
      <c r="T930" s="1172"/>
      <c r="U930" s="14"/>
      <c r="V930" s="14">
        <f t="shared" si="214"/>
        <v>0</v>
      </c>
      <c r="W930" s="13"/>
      <c r="X930" s="123"/>
      <c r="Y930" s="14"/>
      <c r="Z930" s="14">
        <f t="shared" si="219"/>
        <v>0</v>
      </c>
      <c r="AB930" s="14"/>
      <c r="AC930" s="14">
        <f t="shared" si="215"/>
        <v>0</v>
      </c>
      <c r="AD930" s="14"/>
      <c r="AE930" s="14">
        <f t="shared" si="216"/>
        <v>0</v>
      </c>
      <c r="AF930" s="14"/>
      <c r="AG930" s="14"/>
      <c r="AH930" s="178">
        <v>0</v>
      </c>
      <c r="AI930" s="14">
        <f t="shared" si="217"/>
        <v>0</v>
      </c>
      <c r="AJ930" s="14"/>
      <c r="AK930" s="14">
        <f t="shared" si="218"/>
        <v>0</v>
      </c>
      <c r="AL930" s="14">
        <f t="shared" si="213"/>
        <v>0</v>
      </c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</row>
    <row r="931" spans="2:61" s="139" customFormat="1" ht="13.8" outlineLevel="1">
      <c r="B931" s="1167"/>
      <c r="C931" s="1184"/>
      <c r="D931" s="569" t="s">
        <v>302</v>
      </c>
      <c r="E931" s="1167"/>
      <c r="F931" s="1211"/>
      <c r="G931" s="10" t="s">
        <v>8</v>
      </c>
      <c r="H931" s="366" t="s">
        <v>1036</v>
      </c>
      <c r="I931" s="11">
        <f t="shared" si="206"/>
        <v>240</v>
      </c>
      <c r="J931" s="230">
        <v>120</v>
      </c>
      <c r="K931" s="230">
        <v>120</v>
      </c>
      <c r="L931" s="483">
        <v>0</v>
      </c>
      <c r="M931" s="841" t="s">
        <v>268</v>
      </c>
      <c r="N931" s="841" t="s">
        <v>268</v>
      </c>
      <c r="O931" s="842" t="s">
        <v>269</v>
      </c>
      <c r="P931" s="841" t="s">
        <v>268</v>
      </c>
      <c r="Q931" s="842" t="s">
        <v>269</v>
      </c>
      <c r="R931" s="842" t="s">
        <v>269</v>
      </c>
      <c r="S931" s="841" t="s">
        <v>268</v>
      </c>
      <c r="T931" s="1172"/>
      <c r="U931" s="14"/>
      <c r="V931" s="14">
        <f t="shared" si="214"/>
        <v>0</v>
      </c>
      <c r="W931" s="13"/>
      <c r="X931" s="123"/>
      <c r="Y931" s="14"/>
      <c r="Z931" s="14">
        <f t="shared" si="219"/>
        <v>0</v>
      </c>
      <c r="AB931" s="14"/>
      <c r="AC931" s="14">
        <f t="shared" si="215"/>
        <v>0</v>
      </c>
      <c r="AD931" s="14"/>
      <c r="AE931" s="14">
        <f t="shared" si="216"/>
        <v>0</v>
      </c>
      <c r="AF931" s="14"/>
      <c r="AG931" s="14"/>
      <c r="AH931" s="178">
        <v>0</v>
      </c>
      <c r="AI931" s="14">
        <f t="shared" si="217"/>
        <v>0</v>
      </c>
      <c r="AJ931" s="14"/>
      <c r="AK931" s="14">
        <f t="shared" si="218"/>
        <v>0</v>
      </c>
      <c r="AL931" s="14">
        <f t="shared" si="213"/>
        <v>0</v>
      </c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</row>
    <row r="932" spans="2:61" s="139" customFormat="1" ht="13.8" outlineLevel="1">
      <c r="B932" s="584" t="s">
        <v>1005</v>
      </c>
      <c r="C932" s="569" t="s">
        <v>1031</v>
      </c>
      <c r="D932" s="569" t="s">
        <v>436</v>
      </c>
      <c r="E932" s="584" t="s">
        <v>2522</v>
      </c>
      <c r="F932" s="585">
        <v>44704</v>
      </c>
      <c r="G932" s="10" t="s">
        <v>8</v>
      </c>
      <c r="H932" s="366" t="s">
        <v>1036</v>
      </c>
      <c r="I932" s="11">
        <f t="shared" si="206"/>
        <v>840</v>
      </c>
      <c r="J932" s="230">
        <v>30</v>
      </c>
      <c r="K932" s="230">
        <v>810</v>
      </c>
      <c r="L932" s="483">
        <v>0</v>
      </c>
      <c r="M932" s="841" t="s">
        <v>268</v>
      </c>
      <c r="N932" s="841" t="s">
        <v>268</v>
      </c>
      <c r="O932" s="842" t="s">
        <v>269</v>
      </c>
      <c r="P932" s="841" t="s">
        <v>268</v>
      </c>
      <c r="Q932" s="842" t="s">
        <v>269</v>
      </c>
      <c r="R932" s="842" t="s">
        <v>269</v>
      </c>
      <c r="S932" s="841" t="s">
        <v>268</v>
      </c>
      <c r="T932" s="1173"/>
      <c r="U932" s="14"/>
      <c r="V932" s="14">
        <f t="shared" si="214"/>
        <v>0</v>
      </c>
      <c r="W932" s="13"/>
      <c r="X932" s="123"/>
      <c r="Y932" s="14"/>
      <c r="Z932" s="14">
        <f t="shared" si="219"/>
        <v>0</v>
      </c>
      <c r="AB932" s="14"/>
      <c r="AC932" s="14">
        <f t="shared" si="215"/>
        <v>0</v>
      </c>
      <c r="AD932" s="14"/>
      <c r="AE932" s="14">
        <f t="shared" si="216"/>
        <v>0</v>
      </c>
      <c r="AF932" s="14"/>
      <c r="AG932" s="14"/>
      <c r="AH932" s="178">
        <v>0</v>
      </c>
      <c r="AI932" s="14">
        <f t="shared" si="217"/>
        <v>0</v>
      </c>
      <c r="AJ932" s="14"/>
      <c r="AK932" s="14">
        <f t="shared" si="218"/>
        <v>0</v>
      </c>
      <c r="AL932" s="14">
        <f t="shared" si="213"/>
        <v>0</v>
      </c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</row>
    <row r="933" spans="2:61" s="139" customFormat="1" ht="13.8" outlineLevel="1">
      <c r="B933" s="1162" t="s">
        <v>1006</v>
      </c>
      <c r="C933" s="1200" t="s">
        <v>1032</v>
      </c>
      <c r="D933" s="329" t="s">
        <v>827</v>
      </c>
      <c r="E933" s="1162" t="s">
        <v>2521</v>
      </c>
      <c r="F933" s="1328">
        <v>44685</v>
      </c>
      <c r="G933" s="10" t="s">
        <v>8</v>
      </c>
      <c r="H933" s="366" t="s">
        <v>1035</v>
      </c>
      <c r="I933" s="11">
        <f t="shared" si="206"/>
        <v>10</v>
      </c>
      <c r="J933" s="230">
        <v>5</v>
      </c>
      <c r="K933" s="230">
        <v>5</v>
      </c>
      <c r="L933" s="483">
        <v>0</v>
      </c>
      <c r="M933" s="841" t="s">
        <v>268</v>
      </c>
      <c r="N933" s="841" t="s">
        <v>268</v>
      </c>
      <c r="O933" s="842" t="s">
        <v>269</v>
      </c>
      <c r="P933" s="841" t="s">
        <v>268</v>
      </c>
      <c r="Q933" s="842" t="s">
        <v>269</v>
      </c>
      <c r="R933" s="842" t="s">
        <v>984</v>
      </c>
      <c r="S933" s="841" t="s">
        <v>268</v>
      </c>
      <c r="T933" s="1168" t="s">
        <v>1044</v>
      </c>
      <c r="U933" s="14"/>
      <c r="V933" s="14">
        <f t="shared" si="214"/>
        <v>0</v>
      </c>
      <c r="W933" s="13"/>
      <c r="X933" s="123"/>
      <c r="Y933" s="14"/>
      <c r="Z933" s="14">
        <f t="shared" si="219"/>
        <v>0</v>
      </c>
      <c r="AB933" s="14"/>
      <c r="AC933" s="14">
        <f t="shared" si="215"/>
        <v>0</v>
      </c>
      <c r="AD933" s="14"/>
      <c r="AE933" s="14">
        <f t="shared" si="216"/>
        <v>0</v>
      </c>
      <c r="AF933" s="14"/>
      <c r="AG933" s="14"/>
      <c r="AH933" s="178">
        <v>0</v>
      </c>
      <c r="AI933" s="14">
        <f t="shared" si="217"/>
        <v>0</v>
      </c>
      <c r="AJ933" s="14"/>
      <c r="AK933" s="14">
        <f t="shared" si="218"/>
        <v>0</v>
      </c>
      <c r="AL933" s="14">
        <f t="shared" si="213"/>
        <v>0</v>
      </c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</row>
    <row r="934" spans="2:61" s="139" customFormat="1" ht="13.8" outlineLevel="1">
      <c r="B934" s="1163"/>
      <c r="C934" s="1200"/>
      <c r="D934" s="329" t="s">
        <v>1883</v>
      </c>
      <c r="E934" s="1163"/>
      <c r="F934" s="1329"/>
      <c r="G934" s="10" t="s">
        <v>8</v>
      </c>
      <c r="H934" s="366" t="s">
        <v>1035</v>
      </c>
      <c r="I934" s="11">
        <f t="shared" si="206"/>
        <v>6</v>
      </c>
      <c r="J934" s="230">
        <v>3</v>
      </c>
      <c r="K934" s="230">
        <v>3</v>
      </c>
      <c r="L934" s="483">
        <v>0</v>
      </c>
      <c r="M934" s="841" t="s">
        <v>268</v>
      </c>
      <c r="N934" s="841" t="s">
        <v>268</v>
      </c>
      <c r="O934" s="842" t="s">
        <v>269</v>
      </c>
      <c r="P934" s="841" t="s">
        <v>268</v>
      </c>
      <c r="Q934" s="842" t="s">
        <v>269</v>
      </c>
      <c r="R934" s="842" t="s">
        <v>984</v>
      </c>
      <c r="S934" s="841" t="s">
        <v>268</v>
      </c>
      <c r="T934" s="1169"/>
      <c r="U934" s="14"/>
      <c r="V934" s="14">
        <f t="shared" si="214"/>
        <v>0</v>
      </c>
      <c r="W934" s="13"/>
      <c r="X934" s="123"/>
      <c r="Y934" s="14"/>
      <c r="Z934" s="14">
        <f t="shared" si="219"/>
        <v>0</v>
      </c>
      <c r="AB934" s="14"/>
      <c r="AC934" s="14">
        <f t="shared" si="215"/>
        <v>0</v>
      </c>
      <c r="AD934" s="14"/>
      <c r="AE934" s="14">
        <f t="shared" si="216"/>
        <v>0</v>
      </c>
      <c r="AF934" s="14"/>
      <c r="AG934" s="14"/>
      <c r="AH934" s="178">
        <v>0</v>
      </c>
      <c r="AI934" s="14">
        <f t="shared" si="217"/>
        <v>0</v>
      </c>
      <c r="AJ934" s="14"/>
      <c r="AK934" s="14">
        <f t="shared" si="218"/>
        <v>0</v>
      </c>
      <c r="AL934" s="14">
        <f t="shared" si="213"/>
        <v>0</v>
      </c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</row>
    <row r="935" spans="2:61" s="139" customFormat="1" ht="13.8" outlineLevel="1">
      <c r="B935" s="1163"/>
      <c r="C935" s="1200"/>
      <c r="D935" s="329" t="s">
        <v>1884</v>
      </c>
      <c r="E935" s="1163"/>
      <c r="F935" s="1329"/>
      <c r="G935" s="10" t="s">
        <v>8</v>
      </c>
      <c r="H935" s="366" t="s">
        <v>1035</v>
      </c>
      <c r="I935" s="11">
        <f t="shared" si="206"/>
        <v>360</v>
      </c>
      <c r="J935" s="230">
        <v>180</v>
      </c>
      <c r="K935" s="230">
        <v>180</v>
      </c>
      <c r="L935" s="483">
        <v>0</v>
      </c>
      <c r="M935" s="841" t="s">
        <v>268</v>
      </c>
      <c r="N935" s="841" t="s">
        <v>268</v>
      </c>
      <c r="O935" s="842" t="s">
        <v>269</v>
      </c>
      <c r="P935" s="841" t="s">
        <v>268</v>
      </c>
      <c r="Q935" s="842" t="s">
        <v>269</v>
      </c>
      <c r="R935" s="842" t="s">
        <v>984</v>
      </c>
      <c r="S935" s="841" t="s">
        <v>268</v>
      </c>
      <c r="T935" s="1169"/>
      <c r="U935" s="14"/>
      <c r="V935" s="14">
        <f t="shared" si="214"/>
        <v>0</v>
      </c>
      <c r="W935" s="13"/>
      <c r="X935" s="123"/>
      <c r="Y935" s="14"/>
      <c r="Z935" s="14">
        <f t="shared" si="219"/>
        <v>0</v>
      </c>
      <c r="AB935" s="14"/>
      <c r="AC935" s="14">
        <f t="shared" si="215"/>
        <v>0</v>
      </c>
      <c r="AD935" s="14"/>
      <c r="AE935" s="14">
        <f t="shared" si="216"/>
        <v>0</v>
      </c>
      <c r="AF935" s="14"/>
      <c r="AG935" s="14"/>
      <c r="AH935" s="178">
        <v>0</v>
      </c>
      <c r="AI935" s="14">
        <f t="shared" si="217"/>
        <v>0</v>
      </c>
      <c r="AJ935" s="14"/>
      <c r="AK935" s="14">
        <f t="shared" si="218"/>
        <v>0</v>
      </c>
      <c r="AL935" s="14">
        <f t="shared" si="213"/>
        <v>0</v>
      </c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</row>
    <row r="936" spans="2:61" s="139" customFormat="1" ht="13.8" outlineLevel="1">
      <c r="B936" s="1163"/>
      <c r="C936" s="1200"/>
      <c r="D936" s="329" t="s">
        <v>1885</v>
      </c>
      <c r="E936" s="1163"/>
      <c r="F936" s="1329"/>
      <c r="G936" s="10" t="s">
        <v>8</v>
      </c>
      <c r="H936" s="366" t="s">
        <v>1035</v>
      </c>
      <c r="I936" s="11">
        <f t="shared" si="206"/>
        <v>120</v>
      </c>
      <c r="J936" s="230">
        <v>60</v>
      </c>
      <c r="K936" s="230">
        <v>60</v>
      </c>
      <c r="L936" s="483">
        <v>0</v>
      </c>
      <c r="M936" s="841" t="s">
        <v>268</v>
      </c>
      <c r="N936" s="841" t="s">
        <v>268</v>
      </c>
      <c r="O936" s="842" t="s">
        <v>269</v>
      </c>
      <c r="P936" s="841" t="s">
        <v>268</v>
      </c>
      <c r="Q936" s="842" t="s">
        <v>269</v>
      </c>
      <c r="R936" s="842" t="s">
        <v>984</v>
      </c>
      <c r="S936" s="841" t="s">
        <v>268</v>
      </c>
      <c r="T936" s="1169"/>
      <c r="U936" s="14"/>
      <c r="V936" s="14">
        <f t="shared" si="214"/>
        <v>0</v>
      </c>
      <c r="W936" s="13"/>
      <c r="X936" s="123"/>
      <c r="Y936" s="14"/>
      <c r="Z936" s="14">
        <f t="shared" si="219"/>
        <v>0</v>
      </c>
      <c r="AB936" s="14"/>
      <c r="AC936" s="14">
        <f t="shared" si="215"/>
        <v>0</v>
      </c>
      <c r="AD936" s="14"/>
      <c r="AE936" s="14">
        <f t="shared" si="216"/>
        <v>0</v>
      </c>
      <c r="AF936" s="14"/>
      <c r="AG936" s="14"/>
      <c r="AH936" s="178">
        <v>0</v>
      </c>
      <c r="AI936" s="14">
        <f t="shared" si="217"/>
        <v>0</v>
      </c>
      <c r="AJ936" s="14"/>
      <c r="AK936" s="14">
        <f t="shared" si="218"/>
        <v>0</v>
      </c>
      <c r="AL936" s="14">
        <f t="shared" si="213"/>
        <v>0</v>
      </c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</row>
    <row r="937" spans="2:61" s="139" customFormat="1" ht="13.8" outlineLevel="1">
      <c r="B937" s="1163"/>
      <c r="C937" s="1200"/>
      <c r="D937" s="329" t="s">
        <v>1886</v>
      </c>
      <c r="E937" s="1163"/>
      <c r="F937" s="1329"/>
      <c r="G937" s="10" t="s">
        <v>8</v>
      </c>
      <c r="H937" s="366" t="s">
        <v>1035</v>
      </c>
      <c r="I937" s="11">
        <f t="shared" si="206"/>
        <v>680</v>
      </c>
      <c r="J937" s="230">
        <v>340</v>
      </c>
      <c r="K937" s="230">
        <v>340</v>
      </c>
      <c r="L937" s="483">
        <v>0</v>
      </c>
      <c r="M937" s="841" t="s">
        <v>268</v>
      </c>
      <c r="N937" s="841" t="s">
        <v>268</v>
      </c>
      <c r="O937" s="842" t="s">
        <v>269</v>
      </c>
      <c r="P937" s="841" t="s">
        <v>268</v>
      </c>
      <c r="Q937" s="842" t="s">
        <v>269</v>
      </c>
      <c r="R937" s="842" t="s">
        <v>984</v>
      </c>
      <c r="S937" s="841" t="s">
        <v>268</v>
      </c>
      <c r="T937" s="1169"/>
      <c r="U937" s="14"/>
      <c r="V937" s="14">
        <f t="shared" si="214"/>
        <v>0</v>
      </c>
      <c r="W937" s="13"/>
      <c r="X937" s="123"/>
      <c r="Y937" s="14"/>
      <c r="Z937" s="14">
        <f t="shared" si="219"/>
        <v>0</v>
      </c>
      <c r="AB937" s="14"/>
      <c r="AC937" s="14">
        <f t="shared" si="215"/>
        <v>0</v>
      </c>
      <c r="AD937" s="14"/>
      <c r="AE937" s="14">
        <f t="shared" si="216"/>
        <v>0</v>
      </c>
      <c r="AF937" s="14"/>
      <c r="AG937" s="14"/>
      <c r="AH937" s="178">
        <v>0</v>
      </c>
      <c r="AI937" s="14">
        <f t="shared" si="217"/>
        <v>0</v>
      </c>
      <c r="AJ937" s="14"/>
      <c r="AK937" s="14">
        <f t="shared" si="218"/>
        <v>0</v>
      </c>
      <c r="AL937" s="14">
        <f t="shared" si="213"/>
        <v>0</v>
      </c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</row>
    <row r="938" spans="2:61" s="139" customFormat="1" ht="13.8" outlineLevel="1">
      <c r="B938" s="1163"/>
      <c r="C938" s="1200"/>
      <c r="D938" s="329" t="s">
        <v>1887</v>
      </c>
      <c r="E938" s="1163"/>
      <c r="F938" s="1329"/>
      <c r="G938" s="10" t="s">
        <v>8</v>
      </c>
      <c r="H938" s="366" t="s">
        <v>1035</v>
      </c>
      <c r="I938" s="11">
        <f t="shared" si="206"/>
        <v>440</v>
      </c>
      <c r="J938" s="230">
        <v>220</v>
      </c>
      <c r="K938" s="230">
        <v>220</v>
      </c>
      <c r="L938" s="483">
        <v>0</v>
      </c>
      <c r="M938" s="841" t="s">
        <v>268</v>
      </c>
      <c r="N938" s="841" t="s">
        <v>268</v>
      </c>
      <c r="O938" s="842" t="s">
        <v>269</v>
      </c>
      <c r="P938" s="841" t="s">
        <v>268</v>
      </c>
      <c r="Q938" s="842" t="s">
        <v>269</v>
      </c>
      <c r="R938" s="842" t="s">
        <v>984</v>
      </c>
      <c r="S938" s="841" t="s">
        <v>268</v>
      </c>
      <c r="T938" s="1169"/>
      <c r="U938" s="14"/>
      <c r="V938" s="14">
        <f t="shared" si="214"/>
        <v>0</v>
      </c>
      <c r="W938" s="13"/>
      <c r="X938" s="123"/>
      <c r="Y938" s="14"/>
      <c r="Z938" s="14">
        <f t="shared" si="219"/>
        <v>0</v>
      </c>
      <c r="AB938" s="14"/>
      <c r="AC938" s="14">
        <f t="shared" si="215"/>
        <v>0</v>
      </c>
      <c r="AD938" s="14"/>
      <c r="AE938" s="14">
        <f t="shared" si="216"/>
        <v>0</v>
      </c>
      <c r="AF938" s="14"/>
      <c r="AG938" s="14"/>
      <c r="AH938" s="178">
        <v>0</v>
      </c>
      <c r="AI938" s="14">
        <f t="shared" si="217"/>
        <v>0</v>
      </c>
      <c r="AJ938" s="14"/>
      <c r="AK938" s="14">
        <f t="shared" si="218"/>
        <v>0</v>
      </c>
      <c r="AL938" s="14">
        <f t="shared" si="213"/>
        <v>0</v>
      </c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</row>
    <row r="939" spans="2:61" s="139" customFormat="1" ht="13.8" outlineLevel="1">
      <c r="B939" s="1164"/>
      <c r="C939" s="1200"/>
      <c r="D939" s="329" t="s">
        <v>1888</v>
      </c>
      <c r="E939" s="1164"/>
      <c r="F939" s="1330"/>
      <c r="G939" s="10" t="s">
        <v>8</v>
      </c>
      <c r="H939" s="366" t="s">
        <v>1035</v>
      </c>
      <c r="I939" s="157">
        <f t="shared" si="206"/>
        <v>60</v>
      </c>
      <c r="J939" s="230">
        <v>30</v>
      </c>
      <c r="K939" s="230">
        <v>30</v>
      </c>
      <c r="L939" s="483">
        <v>0</v>
      </c>
      <c r="M939" s="841" t="s">
        <v>268</v>
      </c>
      <c r="N939" s="841" t="s">
        <v>268</v>
      </c>
      <c r="O939" s="842" t="s">
        <v>269</v>
      </c>
      <c r="P939" s="841" t="s">
        <v>268</v>
      </c>
      <c r="Q939" s="842" t="s">
        <v>269</v>
      </c>
      <c r="R939" s="842" t="s">
        <v>984</v>
      </c>
      <c r="S939" s="841" t="s">
        <v>268</v>
      </c>
      <c r="T939" s="1170"/>
      <c r="U939" s="14"/>
      <c r="V939" s="14">
        <f t="shared" si="214"/>
        <v>0</v>
      </c>
      <c r="W939" s="13"/>
      <c r="X939" s="123"/>
      <c r="Y939" s="14"/>
      <c r="Z939" s="14">
        <f t="shared" si="219"/>
        <v>0</v>
      </c>
      <c r="AB939" s="14"/>
      <c r="AC939" s="14">
        <f t="shared" si="215"/>
        <v>0</v>
      </c>
      <c r="AD939" s="14"/>
      <c r="AE939" s="14">
        <f t="shared" si="216"/>
        <v>0</v>
      </c>
      <c r="AF939" s="14"/>
      <c r="AG939" s="14"/>
      <c r="AH939" s="178">
        <v>0</v>
      </c>
      <c r="AI939" s="14">
        <f t="shared" si="217"/>
        <v>0</v>
      </c>
      <c r="AJ939" s="14"/>
      <c r="AK939" s="14">
        <f t="shared" si="218"/>
        <v>0</v>
      </c>
      <c r="AL939" s="14">
        <f t="shared" si="213"/>
        <v>0</v>
      </c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</row>
    <row r="940" spans="2:61" s="139" customFormat="1" ht="13.8" outlineLevel="1">
      <c r="B940" s="1165" t="s">
        <v>1007</v>
      </c>
      <c r="C940" s="1188" t="s">
        <v>1889</v>
      </c>
      <c r="D940" s="569" t="s">
        <v>1890</v>
      </c>
      <c r="E940" s="1165" t="s">
        <v>3871</v>
      </c>
      <c r="F940" s="1209">
        <v>44567</v>
      </c>
      <c r="G940" s="10" t="s">
        <v>8</v>
      </c>
      <c r="H940" s="366" t="s">
        <v>1035</v>
      </c>
      <c r="I940" s="157">
        <f t="shared" si="206"/>
        <v>2</v>
      </c>
      <c r="J940" s="230">
        <v>1</v>
      </c>
      <c r="K940" s="230">
        <v>1</v>
      </c>
      <c r="L940" s="483">
        <v>0</v>
      </c>
      <c r="M940" s="841" t="s">
        <v>268</v>
      </c>
      <c r="N940" s="841" t="s">
        <v>268</v>
      </c>
      <c r="O940" s="842" t="s">
        <v>269</v>
      </c>
      <c r="P940" s="841" t="s">
        <v>268</v>
      </c>
      <c r="Q940" s="842" t="s">
        <v>269</v>
      </c>
      <c r="R940" s="841" t="s">
        <v>268</v>
      </c>
      <c r="S940" s="841" t="s">
        <v>268</v>
      </c>
      <c r="T940" s="1171" t="s">
        <v>1045</v>
      </c>
      <c r="U940" s="14"/>
      <c r="V940" s="14">
        <f t="shared" ref="V940:V971" si="220">SUMIF(U940,"Y",J940)</f>
        <v>0</v>
      </c>
      <c r="W940" s="13"/>
      <c r="X940" s="123"/>
      <c r="Y940" s="14"/>
      <c r="Z940" s="14">
        <f t="shared" si="219"/>
        <v>0</v>
      </c>
      <c r="AB940" s="14"/>
      <c r="AC940" s="14">
        <f t="shared" ref="AC940:AC971" si="221">SUMIF(AB940,"Y",L940)*AK940</f>
        <v>0</v>
      </c>
      <c r="AD940" s="14"/>
      <c r="AE940" s="14">
        <f t="shared" ref="AE940:AE971" si="222">COUNTIF(AM940:AV940,"L")*J940</f>
        <v>0</v>
      </c>
      <c r="AF940" s="14"/>
      <c r="AG940" s="14"/>
      <c r="AH940" s="178">
        <v>0</v>
      </c>
      <c r="AI940" s="14">
        <f t="shared" ref="AI940:AI971" si="223">IFERROR(COUNTIF(AM940:BL940, "S")*J940*AH940,0)</f>
        <v>0</v>
      </c>
      <c r="AJ940" s="14"/>
      <c r="AK940" s="14">
        <f t="shared" si="218"/>
        <v>0</v>
      </c>
      <c r="AL940" s="14">
        <f t="shared" si="213"/>
        <v>0</v>
      </c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</row>
    <row r="941" spans="2:61" s="139" customFormat="1" ht="13.8" outlineLevel="1">
      <c r="B941" s="1166"/>
      <c r="C941" s="1188"/>
      <c r="D941" s="569" t="s">
        <v>460</v>
      </c>
      <c r="E941" s="1166"/>
      <c r="F941" s="1210"/>
      <c r="G941" s="10" t="s">
        <v>8</v>
      </c>
      <c r="H941" s="366" t="s">
        <v>1035</v>
      </c>
      <c r="I941" s="157">
        <f t="shared" ref="I941:I994" si="224">J941+K941</f>
        <v>2</v>
      </c>
      <c r="J941" s="230">
        <v>1</v>
      </c>
      <c r="K941" s="230">
        <v>1</v>
      </c>
      <c r="L941" s="483">
        <v>0</v>
      </c>
      <c r="M941" s="841" t="s">
        <v>268</v>
      </c>
      <c r="N941" s="841" t="s">
        <v>268</v>
      </c>
      <c r="O941" s="842" t="s">
        <v>269</v>
      </c>
      <c r="P941" s="841" t="s">
        <v>268</v>
      </c>
      <c r="Q941" s="842" t="s">
        <v>269</v>
      </c>
      <c r="R941" s="841" t="s">
        <v>268</v>
      </c>
      <c r="S941" s="841" t="s">
        <v>268</v>
      </c>
      <c r="T941" s="1172"/>
      <c r="U941" s="14"/>
      <c r="V941" s="14">
        <f t="shared" si="220"/>
        <v>0</v>
      </c>
      <c r="W941" s="13"/>
      <c r="X941" s="123"/>
      <c r="Y941" s="14"/>
      <c r="Z941" s="14">
        <f t="shared" si="219"/>
        <v>0</v>
      </c>
      <c r="AB941" s="14"/>
      <c r="AC941" s="14">
        <f t="shared" si="221"/>
        <v>0</v>
      </c>
      <c r="AD941" s="14"/>
      <c r="AE941" s="14">
        <f t="shared" si="222"/>
        <v>0</v>
      </c>
      <c r="AF941" s="14"/>
      <c r="AG941" s="14"/>
      <c r="AH941" s="178">
        <v>0</v>
      </c>
      <c r="AI941" s="14">
        <f t="shared" si="223"/>
        <v>0</v>
      </c>
      <c r="AJ941" s="14"/>
      <c r="AK941" s="14">
        <f t="shared" si="218"/>
        <v>0</v>
      </c>
      <c r="AL941" s="14">
        <f t="shared" si="213"/>
        <v>0</v>
      </c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</row>
    <row r="942" spans="2:61" s="139" customFormat="1" ht="13.8" outlineLevel="1">
      <c r="B942" s="1166"/>
      <c r="C942" s="1188"/>
      <c r="D942" s="569" t="s">
        <v>461</v>
      </c>
      <c r="E942" s="1166"/>
      <c r="F942" s="1210"/>
      <c r="G942" s="10" t="s">
        <v>8</v>
      </c>
      <c r="H942" s="366" t="s">
        <v>1035</v>
      </c>
      <c r="I942" s="157">
        <f t="shared" si="224"/>
        <v>8</v>
      </c>
      <c r="J942" s="230">
        <v>4</v>
      </c>
      <c r="K942" s="230">
        <v>4</v>
      </c>
      <c r="L942" s="483">
        <v>0</v>
      </c>
      <c r="M942" s="841" t="s">
        <v>268</v>
      </c>
      <c r="N942" s="841" t="s">
        <v>268</v>
      </c>
      <c r="O942" s="842" t="s">
        <v>269</v>
      </c>
      <c r="P942" s="841" t="s">
        <v>268</v>
      </c>
      <c r="Q942" s="842" t="s">
        <v>269</v>
      </c>
      <c r="R942" s="841" t="s">
        <v>268</v>
      </c>
      <c r="S942" s="841" t="s">
        <v>268</v>
      </c>
      <c r="T942" s="1172"/>
      <c r="U942" s="14"/>
      <c r="V942" s="14">
        <f t="shared" si="220"/>
        <v>0</v>
      </c>
      <c r="W942" s="13"/>
      <c r="X942" s="123"/>
      <c r="Y942" s="14"/>
      <c r="Z942" s="14">
        <f t="shared" si="219"/>
        <v>0</v>
      </c>
      <c r="AB942" s="14"/>
      <c r="AC942" s="14">
        <f t="shared" si="221"/>
        <v>0</v>
      </c>
      <c r="AD942" s="14"/>
      <c r="AE942" s="14">
        <f t="shared" si="222"/>
        <v>0</v>
      </c>
      <c r="AF942" s="14"/>
      <c r="AG942" s="14"/>
      <c r="AH942" s="178">
        <v>0</v>
      </c>
      <c r="AI942" s="14">
        <f t="shared" si="223"/>
        <v>0</v>
      </c>
      <c r="AJ942" s="14"/>
      <c r="AK942" s="14">
        <f t="shared" si="218"/>
        <v>0</v>
      </c>
      <c r="AL942" s="14">
        <f t="shared" si="213"/>
        <v>0</v>
      </c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</row>
    <row r="943" spans="2:61" s="139" customFormat="1" ht="13.8" outlineLevel="1">
      <c r="B943" s="1166"/>
      <c r="C943" s="1188"/>
      <c r="D943" s="569" t="s">
        <v>1891</v>
      </c>
      <c r="E943" s="1166"/>
      <c r="F943" s="1210"/>
      <c r="G943" s="10" t="s">
        <v>8</v>
      </c>
      <c r="H943" s="366" t="s">
        <v>1035</v>
      </c>
      <c r="I943" s="155">
        <f t="shared" si="224"/>
        <v>40</v>
      </c>
      <c r="J943" s="230">
        <v>20</v>
      </c>
      <c r="K943" s="230">
        <v>20</v>
      </c>
      <c r="L943" s="485">
        <v>0</v>
      </c>
      <c r="M943" s="841" t="s">
        <v>268</v>
      </c>
      <c r="N943" s="841" t="s">
        <v>268</v>
      </c>
      <c r="O943" s="842" t="s">
        <v>269</v>
      </c>
      <c r="P943" s="841" t="s">
        <v>268</v>
      </c>
      <c r="Q943" s="842" t="s">
        <v>269</v>
      </c>
      <c r="R943" s="841" t="s">
        <v>268</v>
      </c>
      <c r="S943" s="841" t="s">
        <v>268</v>
      </c>
      <c r="T943" s="1172"/>
      <c r="U943" s="14"/>
      <c r="V943" s="14">
        <f t="shared" si="220"/>
        <v>0</v>
      </c>
      <c r="W943" s="13"/>
      <c r="X943" s="123"/>
      <c r="Y943" s="14"/>
      <c r="Z943" s="14">
        <f t="shared" si="219"/>
        <v>0</v>
      </c>
      <c r="AB943" s="14"/>
      <c r="AC943" s="14">
        <f t="shared" si="221"/>
        <v>0</v>
      </c>
      <c r="AD943" s="14"/>
      <c r="AE943" s="14">
        <f t="shared" si="222"/>
        <v>0</v>
      </c>
      <c r="AF943" s="14"/>
      <c r="AG943" s="14"/>
      <c r="AH943" s="178">
        <v>0</v>
      </c>
      <c r="AI943" s="14">
        <f t="shared" si="223"/>
        <v>0</v>
      </c>
      <c r="AJ943" s="14"/>
      <c r="AK943" s="14">
        <f t="shared" si="218"/>
        <v>0</v>
      </c>
      <c r="AL943" s="14">
        <f t="shared" si="213"/>
        <v>0</v>
      </c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</row>
    <row r="944" spans="2:61" s="139" customFormat="1" ht="13.8" outlineLevel="1">
      <c r="B944" s="1166"/>
      <c r="C944" s="1188"/>
      <c r="D944" s="569" t="s">
        <v>463</v>
      </c>
      <c r="E944" s="1166"/>
      <c r="F944" s="1210"/>
      <c r="G944" s="10" t="s">
        <v>8</v>
      </c>
      <c r="H944" s="366" t="s">
        <v>1035</v>
      </c>
      <c r="I944" s="155">
        <f t="shared" si="224"/>
        <v>80</v>
      </c>
      <c r="J944" s="230">
        <v>40</v>
      </c>
      <c r="K944" s="230">
        <v>40</v>
      </c>
      <c r="L944" s="485">
        <v>0</v>
      </c>
      <c r="M944" s="841" t="s">
        <v>268</v>
      </c>
      <c r="N944" s="841" t="s">
        <v>268</v>
      </c>
      <c r="O944" s="842" t="s">
        <v>269</v>
      </c>
      <c r="P944" s="841" t="s">
        <v>268</v>
      </c>
      <c r="Q944" s="842" t="s">
        <v>269</v>
      </c>
      <c r="R944" s="841" t="s">
        <v>268</v>
      </c>
      <c r="S944" s="841" t="s">
        <v>268</v>
      </c>
      <c r="T944" s="1172"/>
      <c r="U944" s="14"/>
      <c r="V944" s="14">
        <f t="shared" si="220"/>
        <v>0</v>
      </c>
      <c r="W944" s="13"/>
      <c r="X944" s="123"/>
      <c r="Y944" s="14"/>
      <c r="Z944" s="14">
        <f t="shared" si="219"/>
        <v>0</v>
      </c>
      <c r="AB944" s="14"/>
      <c r="AC944" s="14">
        <f t="shared" si="221"/>
        <v>0</v>
      </c>
      <c r="AD944" s="14"/>
      <c r="AE944" s="14">
        <f t="shared" si="222"/>
        <v>0</v>
      </c>
      <c r="AF944" s="14"/>
      <c r="AG944" s="14"/>
      <c r="AH944" s="178">
        <v>0</v>
      </c>
      <c r="AI944" s="14">
        <f t="shared" si="223"/>
        <v>0</v>
      </c>
      <c r="AJ944" s="14"/>
      <c r="AK944" s="14">
        <f t="shared" si="218"/>
        <v>0</v>
      </c>
      <c r="AL944" s="14">
        <f t="shared" si="213"/>
        <v>0</v>
      </c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</row>
    <row r="945" spans="2:61" s="139" customFormat="1" ht="13.8" outlineLevel="1">
      <c r="B945" s="1166"/>
      <c r="C945" s="1188"/>
      <c r="D945" s="569" t="s">
        <v>464</v>
      </c>
      <c r="E945" s="1166"/>
      <c r="F945" s="1210"/>
      <c r="G945" s="10" t="s">
        <v>8</v>
      </c>
      <c r="H945" s="366" t="s">
        <v>1035</v>
      </c>
      <c r="I945" s="155">
        <f t="shared" si="224"/>
        <v>280</v>
      </c>
      <c r="J945" s="230">
        <v>140</v>
      </c>
      <c r="K945" s="230">
        <v>140</v>
      </c>
      <c r="L945" s="485">
        <v>0</v>
      </c>
      <c r="M945" s="841" t="s">
        <v>268</v>
      </c>
      <c r="N945" s="841" t="s">
        <v>268</v>
      </c>
      <c r="O945" s="841" t="s">
        <v>268</v>
      </c>
      <c r="P945" s="841" t="s">
        <v>268</v>
      </c>
      <c r="Q945" s="841" t="s">
        <v>268</v>
      </c>
      <c r="R945" s="841" t="s">
        <v>268</v>
      </c>
      <c r="S945" s="841" t="s">
        <v>268</v>
      </c>
      <c r="T945" s="1172"/>
      <c r="U945" s="14"/>
      <c r="V945" s="14">
        <f t="shared" si="220"/>
        <v>0</v>
      </c>
      <c r="W945" s="13"/>
      <c r="X945" s="123"/>
      <c r="Y945" s="14"/>
      <c r="Z945" s="14">
        <f t="shared" si="219"/>
        <v>0</v>
      </c>
      <c r="AB945" s="14"/>
      <c r="AC945" s="14">
        <f t="shared" si="221"/>
        <v>0</v>
      </c>
      <c r="AD945" s="14"/>
      <c r="AE945" s="14">
        <f t="shared" si="222"/>
        <v>0</v>
      </c>
      <c r="AF945" s="14"/>
      <c r="AG945" s="14"/>
      <c r="AH945" s="178">
        <v>0</v>
      </c>
      <c r="AI945" s="14">
        <f t="shared" si="223"/>
        <v>0</v>
      </c>
      <c r="AJ945" s="14"/>
      <c r="AK945" s="14">
        <f t="shared" si="218"/>
        <v>0</v>
      </c>
      <c r="AL945" s="14">
        <f t="shared" si="213"/>
        <v>0</v>
      </c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</row>
    <row r="946" spans="2:61" s="139" customFormat="1" ht="13.8" outlineLevel="1">
      <c r="B946" s="1166"/>
      <c r="C946" s="1188"/>
      <c r="D946" s="569" t="s">
        <v>302</v>
      </c>
      <c r="E946" s="1166"/>
      <c r="F946" s="1210"/>
      <c r="G946" s="10" t="s">
        <v>8</v>
      </c>
      <c r="H946" s="366" t="s">
        <v>1035</v>
      </c>
      <c r="I946" s="155">
        <f t="shared" si="224"/>
        <v>60</v>
      </c>
      <c r="J946" s="230">
        <v>30</v>
      </c>
      <c r="K946" s="230">
        <v>30</v>
      </c>
      <c r="L946" s="485">
        <v>0</v>
      </c>
      <c r="M946" s="841" t="s">
        <v>268</v>
      </c>
      <c r="N946" s="841" t="s">
        <v>268</v>
      </c>
      <c r="O946" s="842" t="s">
        <v>269</v>
      </c>
      <c r="P946" s="841" t="s">
        <v>268</v>
      </c>
      <c r="Q946" s="842" t="s">
        <v>269</v>
      </c>
      <c r="R946" s="842" t="s">
        <v>269</v>
      </c>
      <c r="S946" s="841" t="s">
        <v>268</v>
      </c>
      <c r="T946" s="1172"/>
      <c r="U946" s="14"/>
      <c r="V946" s="14">
        <f t="shared" si="220"/>
        <v>0</v>
      </c>
      <c r="W946" s="13"/>
      <c r="X946" s="123"/>
      <c r="Y946" s="14"/>
      <c r="Z946" s="14">
        <f t="shared" si="219"/>
        <v>0</v>
      </c>
      <c r="AB946" s="14"/>
      <c r="AC946" s="14">
        <f t="shared" si="221"/>
        <v>0</v>
      </c>
      <c r="AD946" s="14"/>
      <c r="AE946" s="14">
        <f t="shared" si="222"/>
        <v>0</v>
      </c>
      <c r="AF946" s="14"/>
      <c r="AG946" s="14"/>
      <c r="AH946" s="178">
        <v>0</v>
      </c>
      <c r="AI946" s="14">
        <f t="shared" si="223"/>
        <v>0</v>
      </c>
      <c r="AJ946" s="14"/>
      <c r="AK946" s="14">
        <f t="shared" si="218"/>
        <v>0</v>
      </c>
      <c r="AL946" s="14">
        <f t="shared" si="213"/>
        <v>0</v>
      </c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</row>
    <row r="947" spans="2:61" s="139" customFormat="1" ht="13.8" outlineLevel="1">
      <c r="B947" s="1166"/>
      <c r="C947" s="1188"/>
      <c r="D947" s="569" t="s">
        <v>436</v>
      </c>
      <c r="E947" s="1166"/>
      <c r="F947" s="1210"/>
      <c r="G947" s="10" t="s">
        <v>8</v>
      </c>
      <c r="H947" s="366" t="s">
        <v>1035</v>
      </c>
      <c r="I947" s="155">
        <f t="shared" si="224"/>
        <v>1020</v>
      </c>
      <c r="J947" s="230">
        <v>160</v>
      </c>
      <c r="K947" s="230">
        <v>860</v>
      </c>
      <c r="L947" s="485">
        <v>0</v>
      </c>
      <c r="M947" s="841" t="s">
        <v>268</v>
      </c>
      <c r="N947" s="841" t="s">
        <v>268</v>
      </c>
      <c r="O947" s="842" t="s">
        <v>269</v>
      </c>
      <c r="P947" s="841" t="s">
        <v>268</v>
      </c>
      <c r="Q947" s="842" t="s">
        <v>269</v>
      </c>
      <c r="R947" s="842" t="s">
        <v>269</v>
      </c>
      <c r="S947" s="841" t="s">
        <v>268</v>
      </c>
      <c r="T947" s="1172"/>
      <c r="U947" s="14"/>
      <c r="V947" s="14">
        <f t="shared" si="220"/>
        <v>0</v>
      </c>
      <c r="W947" s="13"/>
      <c r="X947" s="123"/>
      <c r="Y947" s="14"/>
      <c r="Z947" s="14">
        <f t="shared" si="219"/>
        <v>0</v>
      </c>
      <c r="AB947" s="14"/>
      <c r="AC947" s="14">
        <f t="shared" si="221"/>
        <v>0</v>
      </c>
      <c r="AD947" s="14"/>
      <c r="AE947" s="14">
        <f t="shared" si="222"/>
        <v>0</v>
      </c>
      <c r="AF947" s="14"/>
      <c r="AG947" s="14"/>
      <c r="AH947" s="178">
        <v>0</v>
      </c>
      <c r="AI947" s="14">
        <f t="shared" si="223"/>
        <v>0</v>
      </c>
      <c r="AJ947" s="14"/>
      <c r="AK947" s="14">
        <f t="shared" si="218"/>
        <v>0</v>
      </c>
      <c r="AL947" s="14">
        <f t="shared" si="213"/>
        <v>0</v>
      </c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</row>
    <row r="948" spans="2:61" s="139" customFormat="1" ht="13.8" outlineLevel="1">
      <c r="B948" s="1166"/>
      <c r="C948" s="1188"/>
      <c r="D948" s="569" t="s">
        <v>465</v>
      </c>
      <c r="E948" s="1166"/>
      <c r="F948" s="1210"/>
      <c r="G948" s="10" t="s">
        <v>8</v>
      </c>
      <c r="H948" s="366" t="s">
        <v>1035</v>
      </c>
      <c r="I948" s="155">
        <f t="shared" si="224"/>
        <v>20</v>
      </c>
      <c r="J948" s="230">
        <v>10</v>
      </c>
      <c r="K948" s="230">
        <v>10</v>
      </c>
      <c r="L948" s="485">
        <v>0</v>
      </c>
      <c r="M948" s="841" t="s">
        <v>268</v>
      </c>
      <c r="N948" s="841" t="s">
        <v>268</v>
      </c>
      <c r="O948" s="842" t="s">
        <v>269</v>
      </c>
      <c r="P948" s="841" t="s">
        <v>268</v>
      </c>
      <c r="Q948" s="842" t="s">
        <v>269</v>
      </c>
      <c r="R948" s="841" t="s">
        <v>268</v>
      </c>
      <c r="S948" s="841" t="s">
        <v>268</v>
      </c>
      <c r="T948" s="1172"/>
      <c r="U948" s="14"/>
      <c r="V948" s="14">
        <f t="shared" si="220"/>
        <v>0</v>
      </c>
      <c r="W948" s="13"/>
      <c r="X948" s="123"/>
      <c r="Y948" s="14"/>
      <c r="Z948" s="14">
        <f t="shared" si="219"/>
        <v>0</v>
      </c>
      <c r="AB948" s="14"/>
      <c r="AC948" s="14">
        <f t="shared" si="221"/>
        <v>0</v>
      </c>
      <c r="AD948" s="14"/>
      <c r="AE948" s="14">
        <f t="shared" si="222"/>
        <v>0</v>
      </c>
      <c r="AF948" s="14"/>
      <c r="AG948" s="14"/>
      <c r="AH948" s="178">
        <v>0</v>
      </c>
      <c r="AI948" s="14">
        <f t="shared" si="223"/>
        <v>0</v>
      </c>
      <c r="AJ948" s="14"/>
      <c r="AK948" s="14">
        <f t="shared" si="218"/>
        <v>0</v>
      </c>
      <c r="AL948" s="14">
        <f t="shared" si="213"/>
        <v>0</v>
      </c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</row>
    <row r="949" spans="2:61" s="139" customFormat="1" ht="13.8" outlineLevel="1">
      <c r="B949" s="1167"/>
      <c r="C949" s="1188"/>
      <c r="D949" s="569" t="s">
        <v>466</v>
      </c>
      <c r="E949" s="1167"/>
      <c r="F949" s="1211"/>
      <c r="G949" s="10" t="s">
        <v>8</v>
      </c>
      <c r="H949" s="366" t="s">
        <v>1035</v>
      </c>
      <c r="I949" s="155">
        <f t="shared" si="224"/>
        <v>300</v>
      </c>
      <c r="J949" s="230">
        <v>150</v>
      </c>
      <c r="K949" s="230">
        <v>150</v>
      </c>
      <c r="L949" s="485">
        <v>0</v>
      </c>
      <c r="M949" s="841" t="s">
        <v>268</v>
      </c>
      <c r="N949" s="841" t="s">
        <v>268</v>
      </c>
      <c r="O949" s="842" t="s">
        <v>269</v>
      </c>
      <c r="P949" s="841" t="s">
        <v>268</v>
      </c>
      <c r="Q949" s="842" t="s">
        <v>269</v>
      </c>
      <c r="R949" s="842" t="s">
        <v>269</v>
      </c>
      <c r="S949" s="841" t="s">
        <v>268</v>
      </c>
      <c r="T949" s="1173"/>
      <c r="U949" s="14"/>
      <c r="V949" s="14">
        <f t="shared" si="220"/>
        <v>0</v>
      </c>
      <c r="W949" s="13"/>
      <c r="X949" s="123"/>
      <c r="Y949" s="14"/>
      <c r="Z949" s="14">
        <f t="shared" si="219"/>
        <v>0</v>
      </c>
      <c r="AB949" s="14"/>
      <c r="AC949" s="14">
        <f t="shared" si="221"/>
        <v>0</v>
      </c>
      <c r="AD949" s="14"/>
      <c r="AE949" s="14">
        <f t="shared" si="222"/>
        <v>0</v>
      </c>
      <c r="AF949" s="14"/>
      <c r="AG949" s="14"/>
      <c r="AH949" s="178">
        <v>0</v>
      </c>
      <c r="AI949" s="14">
        <f t="shared" si="223"/>
        <v>0</v>
      </c>
      <c r="AJ949" s="14"/>
      <c r="AK949" s="14">
        <f t="shared" si="218"/>
        <v>0</v>
      </c>
      <c r="AL949" s="14">
        <f t="shared" si="213"/>
        <v>0</v>
      </c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</row>
    <row r="950" spans="2:61" s="139" customFormat="1" ht="13.8" outlineLevel="1">
      <c r="B950" s="1165" t="s">
        <v>1008</v>
      </c>
      <c r="C950" s="1188" t="s">
        <v>1892</v>
      </c>
      <c r="D950" s="569" t="s">
        <v>317</v>
      </c>
      <c r="E950" s="1165" t="s">
        <v>2526</v>
      </c>
      <c r="F950" s="1209">
        <v>44704</v>
      </c>
      <c r="G950" s="10" t="s">
        <v>8</v>
      </c>
      <c r="H950" s="366" t="s">
        <v>1036</v>
      </c>
      <c r="I950" s="155">
        <f t="shared" si="224"/>
        <v>2</v>
      </c>
      <c r="J950" s="230">
        <v>1</v>
      </c>
      <c r="K950" s="230">
        <v>1</v>
      </c>
      <c r="L950" s="485">
        <v>0</v>
      </c>
      <c r="M950" s="841" t="s">
        <v>268</v>
      </c>
      <c r="N950" s="841" t="s">
        <v>268</v>
      </c>
      <c r="O950" s="842" t="s">
        <v>269</v>
      </c>
      <c r="P950" s="841" t="s">
        <v>268</v>
      </c>
      <c r="Q950" s="842" t="s">
        <v>269</v>
      </c>
      <c r="R950" s="842" t="s">
        <v>269</v>
      </c>
      <c r="S950" s="841" t="s">
        <v>268</v>
      </c>
      <c r="T950" s="1171" t="s">
        <v>1045</v>
      </c>
      <c r="U950" s="14"/>
      <c r="V950" s="14">
        <f t="shared" si="220"/>
        <v>0</v>
      </c>
      <c r="W950" s="13"/>
      <c r="X950" s="123"/>
      <c r="Y950" s="14"/>
      <c r="Z950" s="14">
        <f t="shared" si="219"/>
        <v>0</v>
      </c>
      <c r="AB950" s="14"/>
      <c r="AC950" s="14">
        <f t="shared" si="221"/>
        <v>0</v>
      </c>
      <c r="AD950" s="14"/>
      <c r="AE950" s="14">
        <f t="shared" si="222"/>
        <v>0</v>
      </c>
      <c r="AF950" s="14"/>
      <c r="AG950" s="14"/>
      <c r="AH950" s="178">
        <v>0</v>
      </c>
      <c r="AI950" s="14">
        <f t="shared" si="223"/>
        <v>0</v>
      </c>
      <c r="AJ950" s="14"/>
      <c r="AK950" s="14">
        <f t="shared" si="218"/>
        <v>0</v>
      </c>
      <c r="AL950" s="14">
        <f t="shared" si="213"/>
        <v>0</v>
      </c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</row>
    <row r="951" spans="2:61" s="139" customFormat="1" ht="13.8" outlineLevel="1">
      <c r="B951" s="1166"/>
      <c r="C951" s="1188"/>
      <c r="D951" s="569" t="s">
        <v>1893</v>
      </c>
      <c r="E951" s="1166"/>
      <c r="F951" s="1210"/>
      <c r="G951" s="10" t="s">
        <v>8</v>
      </c>
      <c r="H951" s="366" t="s">
        <v>1036</v>
      </c>
      <c r="I951" s="155">
        <f t="shared" si="224"/>
        <v>1070</v>
      </c>
      <c r="J951" s="230">
        <v>265</v>
      </c>
      <c r="K951" s="230">
        <v>805</v>
      </c>
      <c r="L951" s="485">
        <v>0</v>
      </c>
      <c r="M951" s="841" t="s">
        <v>268</v>
      </c>
      <c r="N951" s="841" t="s">
        <v>268</v>
      </c>
      <c r="O951" s="841" t="s">
        <v>268</v>
      </c>
      <c r="P951" s="841" t="s">
        <v>268</v>
      </c>
      <c r="Q951" s="841" t="s">
        <v>268</v>
      </c>
      <c r="R951" s="842" t="s">
        <v>269</v>
      </c>
      <c r="S951" s="841" t="s">
        <v>268</v>
      </c>
      <c r="T951" s="1172"/>
      <c r="U951" s="14"/>
      <c r="V951" s="14">
        <f t="shared" si="220"/>
        <v>0</v>
      </c>
      <c r="W951" s="13"/>
      <c r="X951" s="123"/>
      <c r="Y951" s="14"/>
      <c r="Z951" s="14">
        <f t="shared" si="219"/>
        <v>0</v>
      </c>
      <c r="AB951" s="14"/>
      <c r="AC951" s="14">
        <f t="shared" si="221"/>
        <v>0</v>
      </c>
      <c r="AD951" s="14"/>
      <c r="AE951" s="14">
        <f t="shared" si="222"/>
        <v>0</v>
      </c>
      <c r="AF951" s="14"/>
      <c r="AG951" s="14"/>
      <c r="AH951" s="178">
        <v>0</v>
      </c>
      <c r="AI951" s="14">
        <f t="shared" si="223"/>
        <v>0</v>
      </c>
      <c r="AJ951" s="14"/>
      <c r="AK951" s="14">
        <f t="shared" si="218"/>
        <v>0</v>
      </c>
      <c r="AL951" s="14">
        <f t="shared" si="213"/>
        <v>0</v>
      </c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</row>
    <row r="952" spans="2:61" s="139" customFormat="1" ht="13.8" outlineLevel="1">
      <c r="B952" s="1167"/>
      <c r="C952" s="1188"/>
      <c r="D952" s="569" t="s">
        <v>1894</v>
      </c>
      <c r="E952" s="1167"/>
      <c r="F952" s="1211"/>
      <c r="G952" s="10" t="s">
        <v>8</v>
      </c>
      <c r="H952" s="366" t="s">
        <v>1036</v>
      </c>
      <c r="I952" s="155">
        <f t="shared" si="224"/>
        <v>190</v>
      </c>
      <c r="J952" s="230">
        <v>90</v>
      </c>
      <c r="K952" s="230">
        <v>100</v>
      </c>
      <c r="L952" s="485">
        <v>0</v>
      </c>
      <c r="M952" s="841" t="s">
        <v>268</v>
      </c>
      <c r="N952" s="841" t="s">
        <v>268</v>
      </c>
      <c r="O952" s="842" t="s">
        <v>269</v>
      </c>
      <c r="P952" s="841" t="s">
        <v>268</v>
      </c>
      <c r="Q952" s="842" t="s">
        <v>269</v>
      </c>
      <c r="R952" s="842" t="s">
        <v>269</v>
      </c>
      <c r="S952" s="842" t="s">
        <v>269</v>
      </c>
      <c r="T952" s="1173"/>
      <c r="U952" s="14"/>
      <c r="V952" s="14">
        <f t="shared" si="220"/>
        <v>0</v>
      </c>
      <c r="W952" s="13"/>
      <c r="X952" s="123"/>
      <c r="Y952" s="14"/>
      <c r="Z952" s="14">
        <f t="shared" si="219"/>
        <v>0</v>
      </c>
      <c r="AB952" s="14"/>
      <c r="AC952" s="14">
        <f t="shared" si="221"/>
        <v>0</v>
      </c>
      <c r="AD952" s="14"/>
      <c r="AE952" s="14">
        <f t="shared" si="222"/>
        <v>0</v>
      </c>
      <c r="AF952" s="14"/>
      <c r="AG952" s="14"/>
      <c r="AH952" s="178">
        <v>0</v>
      </c>
      <c r="AI952" s="14">
        <f t="shared" si="223"/>
        <v>0</v>
      </c>
      <c r="AJ952" s="14"/>
      <c r="AK952" s="14">
        <f t="shared" si="218"/>
        <v>0</v>
      </c>
      <c r="AL952" s="14">
        <f t="shared" si="213"/>
        <v>0</v>
      </c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</row>
    <row r="953" spans="2:61" s="139" customFormat="1" ht="13.8" outlineLevel="1">
      <c r="B953" s="1190" t="s">
        <v>1009</v>
      </c>
      <c r="C953" s="1084" t="s">
        <v>1895</v>
      </c>
      <c r="D953" s="328" t="s">
        <v>458</v>
      </c>
      <c r="E953" s="1190" t="s">
        <v>2521</v>
      </c>
      <c r="F953" s="1206">
        <v>44704</v>
      </c>
      <c r="G953" s="10" t="s">
        <v>8</v>
      </c>
      <c r="H953" s="366" t="s">
        <v>1035</v>
      </c>
      <c r="I953" s="155">
        <f t="shared" si="224"/>
        <v>2</v>
      </c>
      <c r="J953" s="230">
        <v>1</v>
      </c>
      <c r="K953" s="230">
        <v>1</v>
      </c>
      <c r="L953" s="485">
        <v>0</v>
      </c>
      <c r="M953" s="841" t="s">
        <v>268</v>
      </c>
      <c r="N953" s="841" t="s">
        <v>268</v>
      </c>
      <c r="O953" s="842" t="s">
        <v>269</v>
      </c>
      <c r="P953" s="841" t="s">
        <v>268</v>
      </c>
      <c r="Q953" s="842" t="s">
        <v>269</v>
      </c>
      <c r="R953" s="841" t="s">
        <v>268</v>
      </c>
      <c r="S953" s="841" t="s">
        <v>268</v>
      </c>
      <c r="T953" s="1171" t="s">
        <v>1046</v>
      </c>
      <c r="U953" s="14"/>
      <c r="V953" s="14">
        <f t="shared" si="220"/>
        <v>0</v>
      </c>
      <c r="W953" s="13"/>
      <c r="X953" s="123"/>
      <c r="Y953" s="14"/>
      <c r="Z953" s="14">
        <f t="shared" si="219"/>
        <v>0</v>
      </c>
      <c r="AB953" s="14"/>
      <c r="AC953" s="14">
        <f t="shared" si="221"/>
        <v>0</v>
      </c>
      <c r="AD953" s="14"/>
      <c r="AE953" s="14">
        <f t="shared" si="222"/>
        <v>0</v>
      </c>
      <c r="AF953" s="14"/>
      <c r="AG953" s="14"/>
      <c r="AH953" s="178">
        <v>0</v>
      </c>
      <c r="AI953" s="14">
        <f t="shared" si="223"/>
        <v>0</v>
      </c>
      <c r="AJ953" s="14"/>
      <c r="AK953" s="14">
        <f t="shared" si="218"/>
        <v>0</v>
      </c>
      <c r="AL953" s="14">
        <f t="shared" si="213"/>
        <v>0</v>
      </c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</row>
    <row r="954" spans="2:61" s="139" customFormat="1" ht="13.8" outlineLevel="1">
      <c r="B954" s="1191"/>
      <c r="C954" s="1085"/>
      <c r="D954" s="328" t="s">
        <v>460</v>
      </c>
      <c r="E954" s="1191"/>
      <c r="F954" s="1207"/>
      <c r="G954" s="10" t="s">
        <v>8</v>
      </c>
      <c r="H954" s="366" t="s">
        <v>1035</v>
      </c>
      <c r="I954" s="155">
        <f t="shared" si="224"/>
        <v>2</v>
      </c>
      <c r="J954" s="230">
        <v>1</v>
      </c>
      <c r="K954" s="230">
        <v>1</v>
      </c>
      <c r="L954" s="485">
        <v>0</v>
      </c>
      <c r="M954" s="841" t="s">
        <v>268</v>
      </c>
      <c r="N954" s="841" t="s">
        <v>268</v>
      </c>
      <c r="O954" s="842" t="s">
        <v>269</v>
      </c>
      <c r="P954" s="841" t="s">
        <v>268</v>
      </c>
      <c r="Q954" s="842" t="s">
        <v>269</v>
      </c>
      <c r="R954" s="841" t="s">
        <v>268</v>
      </c>
      <c r="S954" s="841" t="s">
        <v>268</v>
      </c>
      <c r="T954" s="1172"/>
      <c r="U954" s="14"/>
      <c r="V954" s="14">
        <f t="shared" si="220"/>
        <v>0</v>
      </c>
      <c r="W954" s="13"/>
      <c r="X954" s="123"/>
      <c r="Y954" s="14"/>
      <c r="Z954" s="14">
        <f t="shared" si="219"/>
        <v>0</v>
      </c>
      <c r="AB954" s="14"/>
      <c r="AC954" s="14">
        <f t="shared" si="221"/>
        <v>0</v>
      </c>
      <c r="AD954" s="14"/>
      <c r="AE954" s="14">
        <f t="shared" si="222"/>
        <v>0</v>
      </c>
      <c r="AF954" s="14"/>
      <c r="AG954" s="14"/>
      <c r="AH954" s="178">
        <v>0</v>
      </c>
      <c r="AI954" s="14">
        <f t="shared" si="223"/>
        <v>0</v>
      </c>
      <c r="AJ954" s="14"/>
      <c r="AK954" s="14">
        <f t="shared" si="218"/>
        <v>0</v>
      </c>
      <c r="AL954" s="14">
        <f t="shared" si="213"/>
        <v>0</v>
      </c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</row>
    <row r="955" spans="2:61" s="139" customFormat="1" ht="13.8" outlineLevel="1">
      <c r="B955" s="1191"/>
      <c r="C955" s="1085"/>
      <c r="D955" s="328" t="s">
        <v>461</v>
      </c>
      <c r="E955" s="1191"/>
      <c r="F955" s="1207"/>
      <c r="G955" s="10" t="s">
        <v>8</v>
      </c>
      <c r="H955" s="366" t="s">
        <v>1035</v>
      </c>
      <c r="I955" s="155">
        <f t="shared" si="224"/>
        <v>8</v>
      </c>
      <c r="J955" s="230">
        <v>4</v>
      </c>
      <c r="K955" s="230">
        <v>4</v>
      </c>
      <c r="L955" s="485">
        <v>0</v>
      </c>
      <c r="M955" s="841" t="s">
        <v>268</v>
      </c>
      <c r="N955" s="841" t="s">
        <v>268</v>
      </c>
      <c r="O955" s="842" t="s">
        <v>269</v>
      </c>
      <c r="P955" s="841" t="s">
        <v>268</v>
      </c>
      <c r="Q955" s="842" t="s">
        <v>269</v>
      </c>
      <c r="R955" s="842" t="s">
        <v>269</v>
      </c>
      <c r="S955" s="841" t="s">
        <v>268</v>
      </c>
      <c r="T955" s="1172"/>
      <c r="U955" s="14"/>
      <c r="V955" s="14">
        <f t="shared" si="220"/>
        <v>0</v>
      </c>
      <c r="W955" s="13"/>
      <c r="X955" s="123"/>
      <c r="Y955" s="14"/>
      <c r="Z955" s="14">
        <f t="shared" si="219"/>
        <v>0</v>
      </c>
      <c r="AB955" s="14"/>
      <c r="AC955" s="14">
        <f t="shared" si="221"/>
        <v>0</v>
      </c>
      <c r="AD955" s="14"/>
      <c r="AE955" s="14">
        <f t="shared" si="222"/>
        <v>0</v>
      </c>
      <c r="AF955" s="14"/>
      <c r="AG955" s="14"/>
      <c r="AH955" s="178">
        <v>0</v>
      </c>
      <c r="AI955" s="14">
        <f t="shared" si="223"/>
        <v>0</v>
      </c>
      <c r="AJ955" s="14"/>
      <c r="AK955" s="14">
        <f t="shared" si="218"/>
        <v>0</v>
      </c>
      <c r="AL955" s="14">
        <f t="shared" si="213"/>
        <v>0</v>
      </c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</row>
    <row r="956" spans="2:61" s="139" customFormat="1" ht="13.8" outlineLevel="1">
      <c r="B956" s="1191"/>
      <c r="C956" s="1085"/>
      <c r="D956" s="328" t="s">
        <v>482</v>
      </c>
      <c r="E956" s="1191"/>
      <c r="F956" s="1207"/>
      <c r="G956" s="10" t="s">
        <v>8</v>
      </c>
      <c r="H956" s="366" t="s">
        <v>1035</v>
      </c>
      <c r="I956" s="155">
        <f t="shared" si="224"/>
        <v>60</v>
      </c>
      <c r="J956" s="230">
        <v>30</v>
      </c>
      <c r="K956" s="230">
        <v>30</v>
      </c>
      <c r="L956" s="485">
        <v>0</v>
      </c>
      <c r="M956" s="841" t="s">
        <v>268</v>
      </c>
      <c r="N956" s="841" t="s">
        <v>268</v>
      </c>
      <c r="O956" s="842" t="s">
        <v>269</v>
      </c>
      <c r="P956" s="841" t="s">
        <v>268</v>
      </c>
      <c r="Q956" s="842" t="s">
        <v>269</v>
      </c>
      <c r="R956" s="841" t="s">
        <v>268</v>
      </c>
      <c r="S956" s="841" t="s">
        <v>268</v>
      </c>
      <c r="T956" s="1172"/>
      <c r="U956" s="14"/>
      <c r="V956" s="14">
        <f t="shared" si="220"/>
        <v>0</v>
      </c>
      <c r="W956" s="13"/>
      <c r="X956" s="123"/>
      <c r="Y956" s="14"/>
      <c r="Z956" s="14">
        <f t="shared" si="219"/>
        <v>0</v>
      </c>
      <c r="AB956" s="14"/>
      <c r="AC956" s="14">
        <f t="shared" si="221"/>
        <v>0</v>
      </c>
      <c r="AD956" s="14"/>
      <c r="AE956" s="14">
        <f t="shared" si="222"/>
        <v>0</v>
      </c>
      <c r="AF956" s="14"/>
      <c r="AG956" s="14"/>
      <c r="AH956" s="178">
        <v>0</v>
      </c>
      <c r="AI956" s="14">
        <f t="shared" si="223"/>
        <v>0</v>
      </c>
      <c r="AJ956" s="14"/>
      <c r="AK956" s="14">
        <f t="shared" si="218"/>
        <v>0</v>
      </c>
      <c r="AL956" s="14">
        <f t="shared" si="213"/>
        <v>0</v>
      </c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</row>
    <row r="957" spans="2:61" s="139" customFormat="1" ht="13.8" outlineLevel="1">
      <c r="B957" s="1191"/>
      <c r="C957" s="1085"/>
      <c r="D957" s="328" t="s">
        <v>463</v>
      </c>
      <c r="E957" s="1191"/>
      <c r="F957" s="1207"/>
      <c r="G957" s="10" t="s">
        <v>8</v>
      </c>
      <c r="H957" s="366" t="s">
        <v>1035</v>
      </c>
      <c r="I957" s="155">
        <f t="shared" si="224"/>
        <v>80</v>
      </c>
      <c r="J957" s="230">
        <v>40</v>
      </c>
      <c r="K957" s="230">
        <v>40</v>
      </c>
      <c r="L957" s="485">
        <v>0</v>
      </c>
      <c r="M957" s="841" t="s">
        <v>268</v>
      </c>
      <c r="N957" s="841" t="s">
        <v>268</v>
      </c>
      <c r="O957" s="842" t="s">
        <v>269</v>
      </c>
      <c r="P957" s="841" t="s">
        <v>268</v>
      </c>
      <c r="Q957" s="842" t="s">
        <v>269</v>
      </c>
      <c r="R957" s="841" t="s">
        <v>268</v>
      </c>
      <c r="S957" s="841" t="s">
        <v>268</v>
      </c>
      <c r="T957" s="1172"/>
      <c r="U957" s="14"/>
      <c r="V957" s="14">
        <f t="shared" si="220"/>
        <v>0</v>
      </c>
      <c r="W957" s="13"/>
      <c r="X957" s="123"/>
      <c r="Y957" s="14"/>
      <c r="Z957" s="14">
        <f t="shared" si="219"/>
        <v>0</v>
      </c>
      <c r="AB957" s="14"/>
      <c r="AC957" s="14">
        <f t="shared" si="221"/>
        <v>0</v>
      </c>
      <c r="AD957" s="14"/>
      <c r="AE957" s="14">
        <f t="shared" si="222"/>
        <v>0</v>
      </c>
      <c r="AF957" s="14"/>
      <c r="AG957" s="14"/>
      <c r="AH957" s="178">
        <v>0</v>
      </c>
      <c r="AI957" s="14">
        <f t="shared" si="223"/>
        <v>0</v>
      </c>
      <c r="AJ957" s="14"/>
      <c r="AK957" s="14">
        <f t="shared" si="218"/>
        <v>0</v>
      </c>
      <c r="AL957" s="14">
        <f t="shared" si="213"/>
        <v>0</v>
      </c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</row>
    <row r="958" spans="2:61" s="139" customFormat="1" ht="13.8" outlineLevel="1">
      <c r="B958" s="1191"/>
      <c r="C958" s="1085"/>
      <c r="D958" s="328" t="s">
        <v>464</v>
      </c>
      <c r="E958" s="1191"/>
      <c r="F958" s="1207"/>
      <c r="G958" s="10" t="s">
        <v>8</v>
      </c>
      <c r="H958" s="366" t="s">
        <v>1035</v>
      </c>
      <c r="I958" s="155">
        <f t="shared" si="224"/>
        <v>280</v>
      </c>
      <c r="J958" s="230">
        <v>140</v>
      </c>
      <c r="K958" s="230">
        <v>140</v>
      </c>
      <c r="L958" s="485">
        <v>0</v>
      </c>
      <c r="M958" s="841" t="s">
        <v>268</v>
      </c>
      <c r="N958" s="841" t="s">
        <v>268</v>
      </c>
      <c r="O958" s="841" t="s">
        <v>268</v>
      </c>
      <c r="P958" s="841" t="s">
        <v>268</v>
      </c>
      <c r="Q958" s="841" t="s">
        <v>268</v>
      </c>
      <c r="R958" s="841" t="s">
        <v>268</v>
      </c>
      <c r="S958" s="841" t="s">
        <v>268</v>
      </c>
      <c r="T958" s="1172"/>
      <c r="U958" s="14"/>
      <c r="V958" s="14">
        <f t="shared" si="220"/>
        <v>0</v>
      </c>
      <c r="W958" s="13"/>
      <c r="X958" s="123"/>
      <c r="Y958" s="14"/>
      <c r="Z958" s="14">
        <f t="shared" si="219"/>
        <v>0</v>
      </c>
      <c r="AB958" s="14"/>
      <c r="AC958" s="14">
        <f t="shared" si="221"/>
        <v>0</v>
      </c>
      <c r="AD958" s="14"/>
      <c r="AE958" s="14">
        <f t="shared" si="222"/>
        <v>0</v>
      </c>
      <c r="AF958" s="14"/>
      <c r="AG958" s="14"/>
      <c r="AH958" s="178">
        <v>0</v>
      </c>
      <c r="AI958" s="14">
        <f t="shared" si="223"/>
        <v>0</v>
      </c>
      <c r="AJ958" s="14"/>
      <c r="AK958" s="14">
        <f t="shared" si="218"/>
        <v>0</v>
      </c>
      <c r="AL958" s="14">
        <f t="shared" si="213"/>
        <v>0</v>
      </c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</row>
    <row r="959" spans="2:61" s="139" customFormat="1" ht="13.8" outlineLevel="1">
      <c r="B959" s="1191"/>
      <c r="C959" s="1085"/>
      <c r="D959" s="328" t="s">
        <v>302</v>
      </c>
      <c r="E959" s="1191"/>
      <c r="F959" s="1207"/>
      <c r="G959" s="10" t="s">
        <v>8</v>
      </c>
      <c r="H959" s="366" t="s">
        <v>1035</v>
      </c>
      <c r="I959" s="155">
        <f t="shared" si="224"/>
        <v>60</v>
      </c>
      <c r="J959" s="230">
        <v>30</v>
      </c>
      <c r="K959" s="230">
        <v>30</v>
      </c>
      <c r="L959" s="485">
        <v>0</v>
      </c>
      <c r="M959" s="841" t="s">
        <v>268</v>
      </c>
      <c r="N959" s="841" t="s">
        <v>268</v>
      </c>
      <c r="O959" s="842" t="s">
        <v>269</v>
      </c>
      <c r="P959" s="841" t="s">
        <v>268</v>
      </c>
      <c r="Q959" s="842" t="s">
        <v>269</v>
      </c>
      <c r="R959" s="842" t="s">
        <v>269</v>
      </c>
      <c r="S959" s="841" t="s">
        <v>268</v>
      </c>
      <c r="T959" s="1172"/>
      <c r="U959" s="14"/>
      <c r="V959" s="14">
        <f t="shared" si="220"/>
        <v>0</v>
      </c>
      <c r="W959" s="13"/>
      <c r="X959" s="123"/>
      <c r="Y959" s="14"/>
      <c r="Z959" s="14">
        <f t="shared" si="219"/>
        <v>0</v>
      </c>
      <c r="AB959" s="14"/>
      <c r="AC959" s="14">
        <f t="shared" si="221"/>
        <v>0</v>
      </c>
      <c r="AD959" s="14"/>
      <c r="AE959" s="14">
        <f t="shared" si="222"/>
        <v>0</v>
      </c>
      <c r="AF959" s="14"/>
      <c r="AG959" s="14"/>
      <c r="AH959" s="178">
        <v>0</v>
      </c>
      <c r="AI959" s="14">
        <f t="shared" si="223"/>
        <v>0</v>
      </c>
      <c r="AJ959" s="14"/>
      <c r="AK959" s="14">
        <f t="shared" si="218"/>
        <v>0</v>
      </c>
      <c r="AL959" s="14">
        <f t="shared" si="213"/>
        <v>0</v>
      </c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</row>
    <row r="960" spans="2:61" s="139" customFormat="1" ht="13.8" outlineLevel="1">
      <c r="B960" s="1191"/>
      <c r="C960" s="1085"/>
      <c r="D960" s="328" t="s">
        <v>436</v>
      </c>
      <c r="E960" s="1191"/>
      <c r="F960" s="1207"/>
      <c r="G960" s="10" t="s">
        <v>8</v>
      </c>
      <c r="H960" s="366" t="s">
        <v>1035</v>
      </c>
      <c r="I960" s="155">
        <f t="shared" si="224"/>
        <v>1080</v>
      </c>
      <c r="J960" s="230">
        <v>190</v>
      </c>
      <c r="K960" s="230">
        <v>890</v>
      </c>
      <c r="L960" s="485">
        <v>0</v>
      </c>
      <c r="M960" s="841" t="s">
        <v>268</v>
      </c>
      <c r="N960" s="841" t="s">
        <v>268</v>
      </c>
      <c r="O960" s="842" t="s">
        <v>269</v>
      </c>
      <c r="P960" s="841" t="s">
        <v>268</v>
      </c>
      <c r="Q960" s="842" t="s">
        <v>269</v>
      </c>
      <c r="R960" s="842" t="s">
        <v>269</v>
      </c>
      <c r="S960" s="841" t="s">
        <v>268</v>
      </c>
      <c r="T960" s="1172"/>
      <c r="U960" s="14"/>
      <c r="V960" s="14">
        <f t="shared" si="220"/>
        <v>0</v>
      </c>
      <c r="W960" s="13"/>
      <c r="X960" s="123"/>
      <c r="Y960" s="14"/>
      <c r="Z960" s="14">
        <f t="shared" si="219"/>
        <v>0</v>
      </c>
      <c r="AB960" s="14"/>
      <c r="AC960" s="14">
        <f t="shared" si="221"/>
        <v>0</v>
      </c>
      <c r="AD960" s="14"/>
      <c r="AE960" s="14">
        <f t="shared" si="222"/>
        <v>0</v>
      </c>
      <c r="AF960" s="14"/>
      <c r="AG960" s="14"/>
      <c r="AH960" s="178">
        <v>0</v>
      </c>
      <c r="AI960" s="14">
        <f t="shared" si="223"/>
        <v>0</v>
      </c>
      <c r="AJ960" s="14"/>
      <c r="AK960" s="14">
        <f t="shared" si="218"/>
        <v>0</v>
      </c>
      <c r="AL960" s="14">
        <f t="shared" si="213"/>
        <v>0</v>
      </c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</row>
    <row r="961" spans="2:61" s="139" customFormat="1" ht="13.8" outlineLevel="1">
      <c r="B961" s="1191"/>
      <c r="C961" s="1085"/>
      <c r="D961" s="328" t="s">
        <v>465</v>
      </c>
      <c r="E961" s="1191"/>
      <c r="F961" s="1207"/>
      <c r="G961" s="10" t="s">
        <v>8</v>
      </c>
      <c r="H961" s="366" t="s">
        <v>1035</v>
      </c>
      <c r="I961" s="155">
        <f t="shared" si="224"/>
        <v>20</v>
      </c>
      <c r="J961" s="230">
        <v>10</v>
      </c>
      <c r="K961" s="230">
        <v>10</v>
      </c>
      <c r="L961" s="485">
        <v>0</v>
      </c>
      <c r="M961" s="841" t="s">
        <v>268</v>
      </c>
      <c r="N961" s="841" t="s">
        <v>268</v>
      </c>
      <c r="O961" s="842" t="s">
        <v>269</v>
      </c>
      <c r="P961" s="841" t="s">
        <v>268</v>
      </c>
      <c r="Q961" s="842" t="s">
        <v>269</v>
      </c>
      <c r="R961" s="841" t="s">
        <v>268</v>
      </c>
      <c r="S961" s="841" t="s">
        <v>268</v>
      </c>
      <c r="T961" s="1172"/>
      <c r="U961" s="14"/>
      <c r="V961" s="14">
        <f t="shared" si="220"/>
        <v>0</v>
      </c>
      <c r="W961" s="13"/>
      <c r="X961" s="123"/>
      <c r="Y961" s="14"/>
      <c r="Z961" s="14">
        <f t="shared" si="219"/>
        <v>0</v>
      </c>
      <c r="AB961" s="14"/>
      <c r="AC961" s="14">
        <f t="shared" si="221"/>
        <v>0</v>
      </c>
      <c r="AD961" s="14"/>
      <c r="AE961" s="14">
        <f t="shared" si="222"/>
        <v>0</v>
      </c>
      <c r="AF961" s="14"/>
      <c r="AG961" s="14"/>
      <c r="AH961" s="178">
        <v>0</v>
      </c>
      <c r="AI961" s="14">
        <f t="shared" si="223"/>
        <v>0</v>
      </c>
      <c r="AJ961" s="14"/>
      <c r="AK961" s="14">
        <f t="shared" si="218"/>
        <v>0</v>
      </c>
      <c r="AL961" s="14">
        <f t="shared" si="213"/>
        <v>0</v>
      </c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</row>
    <row r="962" spans="2:61" s="139" customFormat="1" ht="13.8" outlineLevel="1">
      <c r="B962" s="1192"/>
      <c r="C962" s="1086"/>
      <c r="D962" s="328" t="s">
        <v>466</v>
      </c>
      <c r="E962" s="1192"/>
      <c r="F962" s="1208"/>
      <c r="G962" s="10" t="s">
        <v>8</v>
      </c>
      <c r="H962" s="366" t="s">
        <v>1035</v>
      </c>
      <c r="I962" s="155">
        <f t="shared" si="224"/>
        <v>300</v>
      </c>
      <c r="J962" s="230">
        <v>150</v>
      </c>
      <c r="K962" s="230">
        <v>150</v>
      </c>
      <c r="L962" s="485">
        <v>0</v>
      </c>
      <c r="M962" s="841" t="s">
        <v>268</v>
      </c>
      <c r="N962" s="841" t="s">
        <v>268</v>
      </c>
      <c r="O962" s="842" t="s">
        <v>269</v>
      </c>
      <c r="P962" s="841" t="s">
        <v>268</v>
      </c>
      <c r="Q962" s="842" t="s">
        <v>269</v>
      </c>
      <c r="R962" s="842" t="s">
        <v>269</v>
      </c>
      <c r="S962" s="841" t="s">
        <v>268</v>
      </c>
      <c r="T962" s="1173"/>
      <c r="U962" s="14"/>
      <c r="V962" s="14">
        <f t="shared" si="220"/>
        <v>0</v>
      </c>
      <c r="W962" s="13"/>
      <c r="X962" s="123"/>
      <c r="Y962" s="14"/>
      <c r="Z962" s="14">
        <f t="shared" si="219"/>
        <v>0</v>
      </c>
      <c r="AB962" s="14"/>
      <c r="AC962" s="14">
        <f t="shared" si="221"/>
        <v>0</v>
      </c>
      <c r="AD962" s="14"/>
      <c r="AE962" s="14">
        <f t="shared" si="222"/>
        <v>0</v>
      </c>
      <c r="AF962" s="14"/>
      <c r="AG962" s="14"/>
      <c r="AH962" s="178">
        <v>0</v>
      </c>
      <c r="AI962" s="14">
        <f t="shared" si="223"/>
        <v>0</v>
      </c>
      <c r="AJ962" s="14"/>
      <c r="AK962" s="14">
        <f t="shared" si="218"/>
        <v>0</v>
      </c>
      <c r="AL962" s="14">
        <f t="shared" si="213"/>
        <v>0</v>
      </c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</row>
    <row r="963" spans="2:61" s="139" customFormat="1" ht="13.8" outlineLevel="1">
      <c r="B963" s="1162" t="s">
        <v>1010</v>
      </c>
      <c r="C963" s="1198" t="s">
        <v>1896</v>
      </c>
      <c r="D963" s="329" t="s">
        <v>1897</v>
      </c>
      <c r="E963" s="1162" t="s">
        <v>2521</v>
      </c>
      <c r="F963" s="1328">
        <v>44704</v>
      </c>
      <c r="G963" s="10" t="s">
        <v>8</v>
      </c>
      <c r="H963" s="366" t="s">
        <v>1035</v>
      </c>
      <c r="I963" s="155">
        <f t="shared" si="224"/>
        <v>130</v>
      </c>
      <c r="J963" s="230">
        <v>5</v>
      </c>
      <c r="K963" s="230">
        <v>125</v>
      </c>
      <c r="L963" s="485">
        <v>0</v>
      </c>
      <c r="M963" s="841" t="s">
        <v>268</v>
      </c>
      <c r="N963" s="841" t="s">
        <v>268</v>
      </c>
      <c r="O963" s="842" t="s">
        <v>269</v>
      </c>
      <c r="P963" s="841" t="s">
        <v>268</v>
      </c>
      <c r="Q963" s="842" t="s">
        <v>269</v>
      </c>
      <c r="R963" s="842" t="s">
        <v>984</v>
      </c>
      <c r="S963" s="841" t="s">
        <v>268</v>
      </c>
      <c r="T963" s="1168" t="s">
        <v>1047</v>
      </c>
      <c r="U963" s="14"/>
      <c r="V963" s="14">
        <f t="shared" si="220"/>
        <v>0</v>
      </c>
      <c r="W963" s="13"/>
      <c r="X963" s="123"/>
      <c r="Y963" s="14"/>
      <c r="Z963" s="14">
        <f t="shared" si="219"/>
        <v>0</v>
      </c>
      <c r="AB963" s="14"/>
      <c r="AC963" s="14">
        <f t="shared" si="221"/>
        <v>0</v>
      </c>
      <c r="AD963" s="14"/>
      <c r="AE963" s="14">
        <f t="shared" si="222"/>
        <v>0</v>
      </c>
      <c r="AF963" s="14"/>
      <c r="AG963" s="14"/>
      <c r="AH963" s="178">
        <v>0</v>
      </c>
      <c r="AI963" s="14">
        <f t="shared" si="223"/>
        <v>0</v>
      </c>
      <c r="AJ963" s="14"/>
      <c r="AK963" s="14">
        <f t="shared" si="218"/>
        <v>0</v>
      </c>
      <c r="AL963" s="14">
        <f t="shared" si="213"/>
        <v>0</v>
      </c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</row>
    <row r="964" spans="2:61" s="139" customFormat="1" ht="13.8" outlineLevel="1">
      <c r="B964" s="1163"/>
      <c r="C964" s="1199"/>
      <c r="D964" s="329" t="s">
        <v>1898</v>
      </c>
      <c r="E964" s="1163"/>
      <c r="F964" s="1329"/>
      <c r="G964" s="10" t="s">
        <v>8</v>
      </c>
      <c r="H964" s="366" t="s">
        <v>1035</v>
      </c>
      <c r="I964" s="155">
        <f t="shared" si="224"/>
        <v>960</v>
      </c>
      <c r="J964" s="230">
        <v>480</v>
      </c>
      <c r="K964" s="230">
        <v>480</v>
      </c>
      <c r="L964" s="485">
        <v>0</v>
      </c>
      <c r="M964" s="841" t="s">
        <v>268</v>
      </c>
      <c r="N964" s="841" t="s">
        <v>268</v>
      </c>
      <c r="O964" s="842" t="s">
        <v>269</v>
      </c>
      <c r="P964" s="841" t="s">
        <v>268</v>
      </c>
      <c r="Q964" s="841" t="s">
        <v>268</v>
      </c>
      <c r="R964" s="842" t="s">
        <v>984</v>
      </c>
      <c r="S964" s="841" t="s">
        <v>268</v>
      </c>
      <c r="T964" s="1169"/>
      <c r="U964" s="14"/>
      <c r="V964" s="14">
        <f t="shared" si="220"/>
        <v>0</v>
      </c>
      <c r="W964" s="13"/>
      <c r="X964" s="123"/>
      <c r="Y964" s="14"/>
      <c r="Z964" s="14">
        <f t="shared" si="219"/>
        <v>0</v>
      </c>
      <c r="AB964" s="14"/>
      <c r="AC964" s="14">
        <f t="shared" si="221"/>
        <v>0</v>
      </c>
      <c r="AD964" s="14"/>
      <c r="AE964" s="14">
        <f t="shared" si="222"/>
        <v>0</v>
      </c>
      <c r="AF964" s="14"/>
      <c r="AG964" s="14"/>
      <c r="AH964" s="178">
        <v>0</v>
      </c>
      <c r="AI964" s="14">
        <f t="shared" si="223"/>
        <v>0</v>
      </c>
      <c r="AJ964" s="14"/>
      <c r="AK964" s="14">
        <f t="shared" si="218"/>
        <v>0</v>
      </c>
      <c r="AL964" s="14">
        <f t="shared" si="213"/>
        <v>0</v>
      </c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</row>
    <row r="965" spans="2:61" s="139" customFormat="1" ht="13.8" outlineLevel="1">
      <c r="B965" s="1163"/>
      <c r="C965" s="1199"/>
      <c r="D965" s="329" t="s">
        <v>1886</v>
      </c>
      <c r="E965" s="1163"/>
      <c r="F965" s="1329"/>
      <c r="G965" s="10" t="s">
        <v>8</v>
      </c>
      <c r="H965" s="366" t="s">
        <v>1035</v>
      </c>
      <c r="I965" s="155">
        <f t="shared" si="224"/>
        <v>120</v>
      </c>
      <c r="J965" s="230">
        <v>60</v>
      </c>
      <c r="K965" s="230">
        <v>60</v>
      </c>
      <c r="L965" s="485">
        <v>0</v>
      </c>
      <c r="M965" s="841" t="s">
        <v>268</v>
      </c>
      <c r="N965" s="841" t="s">
        <v>268</v>
      </c>
      <c r="O965" s="842" t="s">
        <v>269</v>
      </c>
      <c r="P965" s="841" t="s">
        <v>268</v>
      </c>
      <c r="Q965" s="842" t="s">
        <v>269</v>
      </c>
      <c r="R965" s="842" t="s">
        <v>984</v>
      </c>
      <c r="S965" s="841" t="s">
        <v>268</v>
      </c>
      <c r="T965" s="1169"/>
      <c r="U965" s="14"/>
      <c r="V965" s="14">
        <f t="shared" si="220"/>
        <v>0</v>
      </c>
      <c r="W965" s="13"/>
      <c r="X965" s="123"/>
      <c r="Y965" s="14"/>
      <c r="Z965" s="14">
        <f t="shared" si="219"/>
        <v>0</v>
      </c>
      <c r="AB965" s="14"/>
      <c r="AC965" s="14">
        <f t="shared" si="221"/>
        <v>0</v>
      </c>
      <c r="AD965" s="14"/>
      <c r="AE965" s="14">
        <f t="shared" si="222"/>
        <v>0</v>
      </c>
      <c r="AF965" s="14"/>
      <c r="AG965" s="14"/>
      <c r="AH965" s="178">
        <v>0</v>
      </c>
      <c r="AI965" s="14">
        <f t="shared" si="223"/>
        <v>0</v>
      </c>
      <c r="AJ965" s="14"/>
      <c r="AK965" s="14">
        <f t="shared" si="218"/>
        <v>0</v>
      </c>
      <c r="AL965" s="14">
        <f t="shared" si="213"/>
        <v>0</v>
      </c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</row>
    <row r="966" spans="2:61" s="139" customFormat="1" ht="13.8" outlineLevel="1">
      <c r="B966" s="1163"/>
      <c r="C966" s="1199"/>
      <c r="D966" s="329" t="s">
        <v>1899</v>
      </c>
      <c r="E966" s="1163"/>
      <c r="F966" s="1329"/>
      <c r="G966" s="10" t="s">
        <v>8</v>
      </c>
      <c r="H966" s="366" t="s">
        <v>1035</v>
      </c>
      <c r="I966" s="155">
        <f t="shared" si="224"/>
        <v>1060</v>
      </c>
      <c r="J966" s="230">
        <v>160</v>
      </c>
      <c r="K966" s="230">
        <v>900</v>
      </c>
      <c r="L966" s="485">
        <v>0</v>
      </c>
      <c r="M966" s="841" t="s">
        <v>268</v>
      </c>
      <c r="N966" s="841" t="s">
        <v>268</v>
      </c>
      <c r="O966" s="842" t="s">
        <v>269</v>
      </c>
      <c r="P966" s="841" t="s">
        <v>268</v>
      </c>
      <c r="Q966" s="842" t="s">
        <v>269</v>
      </c>
      <c r="R966" s="842" t="s">
        <v>984</v>
      </c>
      <c r="S966" s="841" t="s">
        <v>268</v>
      </c>
      <c r="T966" s="1169"/>
      <c r="U966" s="14"/>
      <c r="V966" s="14">
        <f t="shared" si="220"/>
        <v>0</v>
      </c>
      <c r="W966" s="13"/>
      <c r="X966" s="123"/>
      <c r="Y966" s="14"/>
      <c r="Z966" s="14">
        <f t="shared" si="219"/>
        <v>0</v>
      </c>
      <c r="AB966" s="14"/>
      <c r="AC966" s="14">
        <f t="shared" si="221"/>
        <v>0</v>
      </c>
      <c r="AD966" s="14"/>
      <c r="AE966" s="14">
        <f t="shared" si="222"/>
        <v>0</v>
      </c>
      <c r="AF966" s="14"/>
      <c r="AG966" s="14"/>
      <c r="AH966" s="178">
        <v>0</v>
      </c>
      <c r="AI966" s="14">
        <f t="shared" si="223"/>
        <v>0</v>
      </c>
      <c r="AJ966" s="14"/>
      <c r="AK966" s="14">
        <f t="shared" si="218"/>
        <v>0</v>
      </c>
      <c r="AL966" s="14">
        <f t="shared" si="213"/>
        <v>0</v>
      </c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</row>
    <row r="967" spans="2:61" s="139" customFormat="1" ht="13.8" outlineLevel="1">
      <c r="B967" s="1163"/>
      <c r="C967" s="1199"/>
      <c r="D967" s="329" t="s">
        <v>1900</v>
      </c>
      <c r="E967" s="1163"/>
      <c r="F967" s="1329"/>
      <c r="G967" s="10" t="s">
        <v>8</v>
      </c>
      <c r="H967" s="366" t="s">
        <v>1035</v>
      </c>
      <c r="I967" s="155">
        <f t="shared" si="224"/>
        <v>300</v>
      </c>
      <c r="J967" s="230">
        <v>150</v>
      </c>
      <c r="K967" s="230">
        <v>150</v>
      </c>
      <c r="L967" s="485">
        <v>0</v>
      </c>
      <c r="M967" s="841" t="s">
        <v>268</v>
      </c>
      <c r="N967" s="841" t="s">
        <v>268</v>
      </c>
      <c r="O967" s="842" t="s">
        <v>269</v>
      </c>
      <c r="P967" s="841" t="s">
        <v>268</v>
      </c>
      <c r="Q967" s="842" t="s">
        <v>269</v>
      </c>
      <c r="R967" s="842" t="s">
        <v>984</v>
      </c>
      <c r="S967" s="841" t="s">
        <v>268</v>
      </c>
      <c r="T967" s="1169"/>
      <c r="U967" s="14"/>
      <c r="V967" s="14">
        <f t="shared" si="220"/>
        <v>0</v>
      </c>
      <c r="W967" s="13"/>
      <c r="X967" s="123"/>
      <c r="Y967" s="14"/>
      <c r="Z967" s="14">
        <f t="shared" si="219"/>
        <v>0</v>
      </c>
      <c r="AB967" s="14"/>
      <c r="AC967" s="14">
        <f t="shared" si="221"/>
        <v>0</v>
      </c>
      <c r="AD967" s="14"/>
      <c r="AE967" s="14">
        <f t="shared" si="222"/>
        <v>0</v>
      </c>
      <c r="AF967" s="14"/>
      <c r="AG967" s="14"/>
      <c r="AH967" s="178">
        <v>0</v>
      </c>
      <c r="AI967" s="14">
        <f t="shared" si="223"/>
        <v>0</v>
      </c>
      <c r="AJ967" s="14"/>
      <c r="AK967" s="14">
        <f t="shared" si="218"/>
        <v>0</v>
      </c>
      <c r="AL967" s="14">
        <f t="shared" si="213"/>
        <v>0</v>
      </c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</row>
    <row r="968" spans="2:61" s="139" customFormat="1" ht="13.8" outlineLevel="1">
      <c r="B968" s="1164"/>
      <c r="C968" s="1202"/>
      <c r="D968" s="329" t="s">
        <v>1901</v>
      </c>
      <c r="E968" s="1164"/>
      <c r="F968" s="1330"/>
      <c r="G968" s="10" t="s">
        <v>8</v>
      </c>
      <c r="H968" s="366" t="s">
        <v>1035</v>
      </c>
      <c r="I968" s="155">
        <f t="shared" si="224"/>
        <v>60</v>
      </c>
      <c r="J968" s="230">
        <v>30</v>
      </c>
      <c r="K968" s="230">
        <v>30</v>
      </c>
      <c r="L968" s="485">
        <v>0</v>
      </c>
      <c r="M968" s="841" t="s">
        <v>268</v>
      </c>
      <c r="N968" s="841" t="s">
        <v>268</v>
      </c>
      <c r="O968" s="842" t="s">
        <v>269</v>
      </c>
      <c r="P968" s="841" t="s">
        <v>268</v>
      </c>
      <c r="Q968" s="842" t="s">
        <v>269</v>
      </c>
      <c r="R968" s="841" t="s">
        <v>268</v>
      </c>
      <c r="S968" s="841" t="s">
        <v>268</v>
      </c>
      <c r="T968" s="1170"/>
      <c r="U968" s="14"/>
      <c r="V968" s="14">
        <f t="shared" si="220"/>
        <v>0</v>
      </c>
      <c r="W968" s="13"/>
      <c r="X968" s="123"/>
      <c r="Y968" s="14"/>
      <c r="Z968" s="14">
        <f t="shared" si="219"/>
        <v>0</v>
      </c>
      <c r="AB968" s="14"/>
      <c r="AC968" s="14">
        <f t="shared" si="221"/>
        <v>0</v>
      </c>
      <c r="AD968" s="14"/>
      <c r="AE968" s="14">
        <f t="shared" si="222"/>
        <v>0</v>
      </c>
      <c r="AF968" s="14"/>
      <c r="AG968" s="14"/>
      <c r="AH968" s="178">
        <v>0</v>
      </c>
      <c r="AI968" s="14">
        <f t="shared" si="223"/>
        <v>0</v>
      </c>
      <c r="AJ968" s="14"/>
      <c r="AK968" s="14">
        <f t="shared" si="218"/>
        <v>0</v>
      </c>
      <c r="AL968" s="14">
        <f t="shared" si="213"/>
        <v>0</v>
      </c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</row>
    <row r="969" spans="2:61" s="139" customFormat="1" ht="23.55" customHeight="1" outlineLevel="1">
      <c r="B969" s="1162" t="s">
        <v>1011</v>
      </c>
      <c r="C969" s="1198" t="s">
        <v>1902</v>
      </c>
      <c r="D969" s="329" t="s">
        <v>1903</v>
      </c>
      <c r="E969" s="1165" t="s">
        <v>2526</v>
      </c>
      <c r="F969" s="1209">
        <v>44704</v>
      </c>
      <c r="G969" s="10" t="s">
        <v>8</v>
      </c>
      <c r="H969" s="366" t="s">
        <v>1036</v>
      </c>
      <c r="I969" s="155">
        <f t="shared" si="224"/>
        <v>130</v>
      </c>
      <c r="J969" s="230">
        <v>5</v>
      </c>
      <c r="K969" s="230">
        <v>125</v>
      </c>
      <c r="L969" s="485">
        <v>0</v>
      </c>
      <c r="M969" s="841" t="s">
        <v>268</v>
      </c>
      <c r="N969" s="841" t="s">
        <v>268</v>
      </c>
      <c r="O969" s="842" t="s">
        <v>269</v>
      </c>
      <c r="P969" s="841" t="s">
        <v>268</v>
      </c>
      <c r="Q969" s="842" t="s">
        <v>269</v>
      </c>
      <c r="R969" s="842" t="s">
        <v>269</v>
      </c>
      <c r="S969" s="841" t="s">
        <v>268</v>
      </c>
      <c r="T969" s="1168" t="s">
        <v>1046</v>
      </c>
      <c r="U969" s="14"/>
      <c r="V969" s="14">
        <f t="shared" si="220"/>
        <v>0</v>
      </c>
      <c r="W969" s="13"/>
      <c r="X969" s="123"/>
      <c r="Y969" s="14"/>
      <c r="Z969" s="14">
        <f t="shared" si="219"/>
        <v>0</v>
      </c>
      <c r="AB969" s="14"/>
      <c r="AC969" s="14">
        <f t="shared" si="221"/>
        <v>0</v>
      </c>
      <c r="AD969" s="14"/>
      <c r="AE969" s="14">
        <f t="shared" si="222"/>
        <v>0</v>
      </c>
      <c r="AF969" s="14"/>
      <c r="AG969" s="14"/>
      <c r="AH969" s="178">
        <v>0</v>
      </c>
      <c r="AI969" s="14">
        <f t="shared" si="223"/>
        <v>0</v>
      </c>
      <c r="AJ969" s="14"/>
      <c r="AK969" s="14">
        <f t="shared" si="218"/>
        <v>0</v>
      </c>
      <c r="AL969" s="14">
        <f t="shared" si="213"/>
        <v>0</v>
      </c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</row>
    <row r="970" spans="2:61" s="139" customFormat="1" ht="34.5" customHeight="1" outlineLevel="1">
      <c r="B970" s="1163"/>
      <c r="C970" s="1199"/>
      <c r="D970" s="329" t="s">
        <v>1904</v>
      </c>
      <c r="E970" s="1166"/>
      <c r="F970" s="1210"/>
      <c r="G970" s="10" t="s">
        <v>8</v>
      </c>
      <c r="H970" s="366" t="s">
        <v>1036</v>
      </c>
      <c r="I970" s="155">
        <f t="shared" si="224"/>
        <v>980</v>
      </c>
      <c r="J970" s="230">
        <v>220</v>
      </c>
      <c r="K970" s="230">
        <v>760</v>
      </c>
      <c r="L970" s="485">
        <v>0</v>
      </c>
      <c r="M970" s="841" t="s">
        <v>268</v>
      </c>
      <c r="N970" s="841" t="s">
        <v>268</v>
      </c>
      <c r="O970" s="841" t="s">
        <v>268</v>
      </c>
      <c r="P970" s="841" t="s">
        <v>268</v>
      </c>
      <c r="Q970" s="841" t="s">
        <v>268</v>
      </c>
      <c r="R970" s="842" t="s">
        <v>269</v>
      </c>
      <c r="S970" s="841" t="s">
        <v>268</v>
      </c>
      <c r="T970" s="1169"/>
      <c r="U970" s="14"/>
      <c r="V970" s="14">
        <f t="shared" si="220"/>
        <v>0</v>
      </c>
      <c r="W970" s="13"/>
      <c r="X970" s="123"/>
      <c r="Y970" s="14"/>
      <c r="Z970" s="14">
        <f t="shared" si="219"/>
        <v>0</v>
      </c>
      <c r="AB970" s="14"/>
      <c r="AC970" s="14">
        <f t="shared" si="221"/>
        <v>0</v>
      </c>
      <c r="AD970" s="14"/>
      <c r="AE970" s="14">
        <f t="shared" si="222"/>
        <v>0</v>
      </c>
      <c r="AF970" s="14"/>
      <c r="AG970" s="14"/>
      <c r="AH970" s="178">
        <v>0</v>
      </c>
      <c r="AI970" s="14">
        <f t="shared" si="223"/>
        <v>0</v>
      </c>
      <c r="AJ970" s="14"/>
      <c r="AK970" s="14">
        <f t="shared" si="218"/>
        <v>0</v>
      </c>
      <c r="AL970" s="14">
        <f t="shared" si="213"/>
        <v>0</v>
      </c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</row>
    <row r="971" spans="2:61" s="139" customFormat="1" ht="34.5" customHeight="1" outlineLevel="1">
      <c r="B971" s="1164"/>
      <c r="C971" s="1199"/>
      <c r="D971" s="329" t="s">
        <v>1905</v>
      </c>
      <c r="E971" s="1167"/>
      <c r="F971" s="1211"/>
      <c r="G971" s="10" t="s">
        <v>8</v>
      </c>
      <c r="H971" s="366" t="s">
        <v>1036</v>
      </c>
      <c r="I971" s="155">
        <f t="shared" si="224"/>
        <v>1200</v>
      </c>
      <c r="J971" s="230">
        <v>600</v>
      </c>
      <c r="K971" s="230">
        <v>600</v>
      </c>
      <c r="L971" s="485">
        <v>0</v>
      </c>
      <c r="M971" s="841" t="s">
        <v>268</v>
      </c>
      <c r="N971" s="841" t="s">
        <v>268</v>
      </c>
      <c r="O971" s="842" t="s">
        <v>269</v>
      </c>
      <c r="P971" s="841" t="s">
        <v>268</v>
      </c>
      <c r="Q971" s="842" t="s">
        <v>269</v>
      </c>
      <c r="R971" s="842" t="s">
        <v>269</v>
      </c>
      <c r="S971" s="842" t="s">
        <v>269</v>
      </c>
      <c r="T971" s="1170"/>
      <c r="U971" s="14"/>
      <c r="V971" s="14">
        <f t="shared" si="220"/>
        <v>0</v>
      </c>
      <c r="W971" s="13"/>
      <c r="X971" s="123"/>
      <c r="Y971" s="14"/>
      <c r="Z971" s="14">
        <f t="shared" si="219"/>
        <v>0</v>
      </c>
      <c r="AB971" s="14"/>
      <c r="AC971" s="14">
        <f t="shared" si="221"/>
        <v>0</v>
      </c>
      <c r="AD971" s="14"/>
      <c r="AE971" s="14">
        <f t="shared" si="222"/>
        <v>0</v>
      </c>
      <c r="AF971" s="14"/>
      <c r="AG971" s="14"/>
      <c r="AH971" s="178">
        <v>0</v>
      </c>
      <c r="AI971" s="14">
        <f t="shared" si="223"/>
        <v>0</v>
      </c>
      <c r="AJ971" s="14"/>
      <c r="AK971" s="14">
        <f t="shared" si="218"/>
        <v>0</v>
      </c>
      <c r="AL971" s="14">
        <f t="shared" si="213"/>
        <v>0</v>
      </c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</row>
    <row r="972" spans="2:61" s="139" customFormat="1" ht="34.5" customHeight="1" outlineLevel="1">
      <c r="B972" s="1165" t="s">
        <v>1012</v>
      </c>
      <c r="C972" s="1188" t="s">
        <v>1906</v>
      </c>
      <c r="D972" s="569" t="s">
        <v>458</v>
      </c>
      <c r="E972" s="1165" t="s">
        <v>2521</v>
      </c>
      <c r="F972" s="1209">
        <v>44704</v>
      </c>
      <c r="G972" s="10" t="s">
        <v>8</v>
      </c>
      <c r="H972" s="366" t="s">
        <v>1035</v>
      </c>
      <c r="I972" s="155">
        <f t="shared" si="224"/>
        <v>2</v>
      </c>
      <c r="J972" s="230">
        <v>1</v>
      </c>
      <c r="K972" s="230">
        <v>1</v>
      </c>
      <c r="L972" s="485">
        <v>0</v>
      </c>
      <c r="M972" s="841" t="s">
        <v>268</v>
      </c>
      <c r="N972" s="841" t="s">
        <v>268</v>
      </c>
      <c r="O972" s="842" t="s">
        <v>269</v>
      </c>
      <c r="P972" s="841" t="s">
        <v>268</v>
      </c>
      <c r="Q972" s="842" t="s">
        <v>269</v>
      </c>
      <c r="R972" s="841" t="s">
        <v>268</v>
      </c>
      <c r="S972" s="841" t="s">
        <v>268</v>
      </c>
      <c r="T972" s="1171" t="s">
        <v>1046</v>
      </c>
      <c r="U972" s="14"/>
      <c r="V972" s="14">
        <f t="shared" ref="V972:V1003" si="225">SUMIF(U972,"Y",J972)</f>
        <v>0</v>
      </c>
      <c r="W972" s="13"/>
      <c r="X972" s="123"/>
      <c r="Y972" s="14"/>
      <c r="Z972" s="14">
        <f t="shared" si="219"/>
        <v>0</v>
      </c>
      <c r="AB972" s="14"/>
      <c r="AC972" s="14">
        <f t="shared" ref="AC972:AC1003" si="226">SUMIF(AB972,"Y",L972)*AK972</f>
        <v>0</v>
      </c>
      <c r="AD972" s="14"/>
      <c r="AE972" s="14">
        <f t="shared" ref="AE972:AE1003" si="227">COUNTIF(AM972:AV972,"L")*J972</f>
        <v>0</v>
      </c>
      <c r="AF972" s="14"/>
      <c r="AG972" s="14"/>
      <c r="AH972" s="178">
        <v>0</v>
      </c>
      <c r="AI972" s="14">
        <f t="shared" ref="AI972:AI979" si="228">IFERROR(COUNTIF(AM972:BL972, "S")*J972*AH972,0)</f>
        <v>0</v>
      </c>
      <c r="AJ972" s="14"/>
      <c r="AK972" s="14">
        <f t="shared" si="218"/>
        <v>0</v>
      </c>
      <c r="AL972" s="14">
        <f t="shared" si="213"/>
        <v>0</v>
      </c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</row>
    <row r="973" spans="2:61" s="139" customFormat="1" ht="34.5" customHeight="1" outlineLevel="1">
      <c r="B973" s="1166"/>
      <c r="C973" s="1188"/>
      <c r="D973" s="569" t="s">
        <v>460</v>
      </c>
      <c r="E973" s="1166"/>
      <c r="F973" s="1210"/>
      <c r="G973" s="10" t="s">
        <v>8</v>
      </c>
      <c r="H973" s="366" t="s">
        <v>1035</v>
      </c>
      <c r="I973" s="155">
        <f t="shared" si="224"/>
        <v>2</v>
      </c>
      <c r="J973" s="230">
        <v>1</v>
      </c>
      <c r="K973" s="230">
        <v>1</v>
      </c>
      <c r="L973" s="485">
        <v>0</v>
      </c>
      <c r="M973" s="841" t="s">
        <v>268</v>
      </c>
      <c r="N973" s="841" t="s">
        <v>268</v>
      </c>
      <c r="O973" s="842" t="s">
        <v>269</v>
      </c>
      <c r="P973" s="841" t="s">
        <v>268</v>
      </c>
      <c r="Q973" s="842" t="s">
        <v>269</v>
      </c>
      <c r="R973" s="841" t="s">
        <v>268</v>
      </c>
      <c r="S973" s="841" t="s">
        <v>268</v>
      </c>
      <c r="T973" s="1172"/>
      <c r="U973" s="14"/>
      <c r="V973" s="14">
        <f t="shared" si="225"/>
        <v>0</v>
      </c>
      <c r="W973" s="13"/>
      <c r="X973" s="123"/>
      <c r="Y973" s="14"/>
      <c r="Z973" s="14">
        <f t="shared" ref="Z973:Z988" si="229">V973*Y973</f>
        <v>0</v>
      </c>
      <c r="AB973" s="14"/>
      <c r="AC973" s="14">
        <f t="shared" si="226"/>
        <v>0</v>
      </c>
      <c r="AD973" s="14"/>
      <c r="AE973" s="14">
        <f t="shared" si="227"/>
        <v>0</v>
      </c>
      <c r="AF973" s="14"/>
      <c r="AG973" s="14"/>
      <c r="AH973" s="178">
        <v>0</v>
      </c>
      <c r="AI973" s="14">
        <f t="shared" si="228"/>
        <v>0</v>
      </c>
      <c r="AJ973" s="14"/>
      <c r="AK973" s="14">
        <f t="shared" si="218"/>
        <v>0</v>
      </c>
      <c r="AL973" s="14">
        <f t="shared" si="213"/>
        <v>0</v>
      </c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</row>
    <row r="974" spans="2:61" s="139" customFormat="1" ht="13.8" outlineLevel="1">
      <c r="B974" s="1166"/>
      <c r="C974" s="1188"/>
      <c r="D974" s="569" t="s">
        <v>461</v>
      </c>
      <c r="E974" s="1166"/>
      <c r="F974" s="1210"/>
      <c r="G974" s="10" t="s">
        <v>8</v>
      </c>
      <c r="H974" s="366" t="s">
        <v>1035</v>
      </c>
      <c r="I974" s="155">
        <f t="shared" si="224"/>
        <v>8</v>
      </c>
      <c r="J974" s="230">
        <v>4</v>
      </c>
      <c r="K974" s="230">
        <v>4</v>
      </c>
      <c r="L974" s="485">
        <v>0</v>
      </c>
      <c r="M974" s="841" t="s">
        <v>268</v>
      </c>
      <c r="N974" s="841" t="s">
        <v>268</v>
      </c>
      <c r="O974" s="842" t="s">
        <v>269</v>
      </c>
      <c r="P974" s="841" t="s">
        <v>268</v>
      </c>
      <c r="Q974" s="842" t="s">
        <v>269</v>
      </c>
      <c r="R974" s="842" t="s">
        <v>269</v>
      </c>
      <c r="S974" s="841" t="s">
        <v>268</v>
      </c>
      <c r="T974" s="1172"/>
      <c r="U974" s="14"/>
      <c r="V974" s="14">
        <f t="shared" si="225"/>
        <v>0</v>
      </c>
      <c r="W974" s="13"/>
      <c r="X974" s="123"/>
      <c r="Y974" s="14"/>
      <c r="Z974" s="14">
        <f t="shared" si="229"/>
        <v>0</v>
      </c>
      <c r="AB974" s="14"/>
      <c r="AC974" s="14">
        <f t="shared" si="226"/>
        <v>0</v>
      </c>
      <c r="AD974" s="14"/>
      <c r="AE974" s="14">
        <f t="shared" si="227"/>
        <v>0</v>
      </c>
      <c r="AF974" s="14"/>
      <c r="AG974" s="14"/>
      <c r="AH974" s="178">
        <v>0</v>
      </c>
      <c r="AI974" s="14">
        <f t="shared" si="228"/>
        <v>0</v>
      </c>
      <c r="AJ974" s="14"/>
      <c r="AK974" s="14">
        <f t="shared" si="218"/>
        <v>0</v>
      </c>
      <c r="AL974" s="14">
        <f t="shared" si="213"/>
        <v>0</v>
      </c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</row>
    <row r="975" spans="2:61" s="139" customFormat="1" ht="13.8" outlineLevel="1">
      <c r="B975" s="1166"/>
      <c r="C975" s="1188"/>
      <c r="D975" s="569" t="s">
        <v>462</v>
      </c>
      <c r="E975" s="1166"/>
      <c r="F975" s="1210"/>
      <c r="G975" s="10" t="s">
        <v>8</v>
      </c>
      <c r="H975" s="366" t="s">
        <v>1035</v>
      </c>
      <c r="I975" s="155">
        <f t="shared" si="224"/>
        <v>50</v>
      </c>
      <c r="J975" s="230">
        <v>25</v>
      </c>
      <c r="K975" s="230">
        <v>25</v>
      </c>
      <c r="L975" s="486">
        <v>0</v>
      </c>
      <c r="M975" s="841" t="s">
        <v>268</v>
      </c>
      <c r="N975" s="841" t="s">
        <v>268</v>
      </c>
      <c r="O975" s="842" t="s">
        <v>269</v>
      </c>
      <c r="P975" s="841" t="s">
        <v>268</v>
      </c>
      <c r="Q975" s="842" t="s">
        <v>269</v>
      </c>
      <c r="R975" s="841" t="s">
        <v>268</v>
      </c>
      <c r="S975" s="841" t="s">
        <v>268</v>
      </c>
      <c r="T975" s="1172"/>
      <c r="U975" s="14"/>
      <c r="V975" s="14">
        <f t="shared" si="225"/>
        <v>0</v>
      </c>
      <c r="W975" s="13"/>
      <c r="X975" s="123"/>
      <c r="Y975" s="14"/>
      <c r="Z975" s="14">
        <f t="shared" si="229"/>
        <v>0</v>
      </c>
      <c r="AB975" s="14"/>
      <c r="AC975" s="14">
        <f t="shared" si="226"/>
        <v>0</v>
      </c>
      <c r="AD975" s="14"/>
      <c r="AE975" s="14">
        <f t="shared" si="227"/>
        <v>0</v>
      </c>
      <c r="AF975" s="14"/>
      <c r="AG975" s="14"/>
      <c r="AH975" s="178">
        <v>0</v>
      </c>
      <c r="AI975" s="14">
        <f t="shared" si="228"/>
        <v>0</v>
      </c>
      <c r="AJ975" s="14"/>
      <c r="AK975" s="14">
        <f t="shared" si="218"/>
        <v>0</v>
      </c>
      <c r="AL975" s="14">
        <f t="shared" ref="AL975:AL988" si="230">Z975-AC975-AE975-AI975</f>
        <v>0</v>
      </c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</row>
    <row r="976" spans="2:61" s="139" customFormat="1" ht="13.8" outlineLevel="1">
      <c r="B976" s="1166"/>
      <c r="C976" s="1188"/>
      <c r="D976" s="569" t="s">
        <v>463</v>
      </c>
      <c r="E976" s="1166"/>
      <c r="F976" s="1210"/>
      <c r="G976" s="10" t="s">
        <v>8</v>
      </c>
      <c r="H976" s="366" t="s">
        <v>1035</v>
      </c>
      <c r="I976" s="155">
        <f t="shared" si="224"/>
        <v>80</v>
      </c>
      <c r="J976" s="230">
        <v>40</v>
      </c>
      <c r="K976" s="230">
        <v>40</v>
      </c>
      <c r="L976" s="486">
        <v>0</v>
      </c>
      <c r="M976" s="841" t="s">
        <v>268</v>
      </c>
      <c r="N976" s="841" t="s">
        <v>268</v>
      </c>
      <c r="O976" s="842" t="s">
        <v>269</v>
      </c>
      <c r="P976" s="841" t="s">
        <v>268</v>
      </c>
      <c r="Q976" s="842" t="s">
        <v>269</v>
      </c>
      <c r="R976" s="841" t="s">
        <v>268</v>
      </c>
      <c r="S976" s="841" t="s">
        <v>268</v>
      </c>
      <c r="T976" s="1172"/>
      <c r="U976" s="14"/>
      <c r="V976" s="14">
        <f t="shared" si="225"/>
        <v>0</v>
      </c>
      <c r="W976" s="13"/>
      <c r="X976" s="123"/>
      <c r="Y976" s="14"/>
      <c r="Z976" s="14">
        <f t="shared" si="229"/>
        <v>0</v>
      </c>
      <c r="AB976" s="14"/>
      <c r="AC976" s="14">
        <f t="shared" si="226"/>
        <v>0</v>
      </c>
      <c r="AD976" s="14"/>
      <c r="AE976" s="14">
        <f t="shared" si="227"/>
        <v>0</v>
      </c>
      <c r="AF976" s="14"/>
      <c r="AG976" s="14"/>
      <c r="AH976" s="178">
        <v>0</v>
      </c>
      <c r="AI976" s="14">
        <f t="shared" si="228"/>
        <v>0</v>
      </c>
      <c r="AJ976" s="14"/>
      <c r="AK976" s="14">
        <f t="shared" si="218"/>
        <v>0</v>
      </c>
      <c r="AL976" s="14">
        <f t="shared" si="230"/>
        <v>0</v>
      </c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</row>
    <row r="977" spans="2:61" s="139" customFormat="1" ht="13.8" outlineLevel="1">
      <c r="B977" s="1166"/>
      <c r="C977" s="1188"/>
      <c r="D977" s="569" t="s">
        <v>464</v>
      </c>
      <c r="E977" s="1166"/>
      <c r="F977" s="1210"/>
      <c r="G977" s="10" t="s">
        <v>8</v>
      </c>
      <c r="H977" s="366" t="s">
        <v>1035</v>
      </c>
      <c r="I977" s="155">
        <f t="shared" si="224"/>
        <v>260</v>
      </c>
      <c r="J977" s="230">
        <v>130</v>
      </c>
      <c r="K977" s="230">
        <v>130</v>
      </c>
      <c r="L977" s="486">
        <v>0</v>
      </c>
      <c r="M977" s="841" t="s">
        <v>268</v>
      </c>
      <c r="N977" s="841" t="s">
        <v>268</v>
      </c>
      <c r="O977" s="841" t="s">
        <v>268</v>
      </c>
      <c r="P977" s="841" t="s">
        <v>268</v>
      </c>
      <c r="Q977" s="841" t="s">
        <v>268</v>
      </c>
      <c r="R977" s="841" t="s">
        <v>268</v>
      </c>
      <c r="S977" s="841" t="s">
        <v>268</v>
      </c>
      <c r="T977" s="1172"/>
      <c r="U977" s="14"/>
      <c r="V977" s="14">
        <f t="shared" si="225"/>
        <v>0</v>
      </c>
      <c r="W977" s="13"/>
      <c r="X977" s="123"/>
      <c r="Y977" s="14"/>
      <c r="Z977" s="14">
        <f t="shared" si="229"/>
        <v>0</v>
      </c>
      <c r="AB977" s="14"/>
      <c r="AC977" s="14">
        <f t="shared" si="226"/>
        <v>0</v>
      </c>
      <c r="AD977" s="14"/>
      <c r="AE977" s="14">
        <f t="shared" si="227"/>
        <v>0</v>
      </c>
      <c r="AF977" s="14"/>
      <c r="AG977" s="14"/>
      <c r="AH977" s="178">
        <v>0</v>
      </c>
      <c r="AI977" s="14">
        <f t="shared" si="228"/>
        <v>0</v>
      </c>
      <c r="AJ977" s="14"/>
      <c r="AK977" s="14">
        <f t="shared" si="218"/>
        <v>0</v>
      </c>
      <c r="AL977" s="14">
        <f t="shared" si="230"/>
        <v>0</v>
      </c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</row>
    <row r="978" spans="2:61" s="139" customFormat="1" ht="13.8" outlineLevel="1">
      <c r="B978" s="1166"/>
      <c r="C978" s="1188"/>
      <c r="D978" s="569" t="s">
        <v>457</v>
      </c>
      <c r="E978" s="1166"/>
      <c r="F978" s="1210"/>
      <c r="G978" s="10" t="s">
        <v>8</v>
      </c>
      <c r="H978" s="366" t="s">
        <v>1035</v>
      </c>
      <c r="I978" s="155">
        <f t="shared" si="224"/>
        <v>80</v>
      </c>
      <c r="J978" s="230">
        <v>40</v>
      </c>
      <c r="K978" s="230">
        <v>40</v>
      </c>
      <c r="L978" s="486">
        <v>0</v>
      </c>
      <c r="M978" s="841" t="s">
        <v>268</v>
      </c>
      <c r="N978" s="841" t="s">
        <v>268</v>
      </c>
      <c r="O978" s="842" t="s">
        <v>269</v>
      </c>
      <c r="P978" s="841" t="s">
        <v>268</v>
      </c>
      <c r="Q978" s="842" t="s">
        <v>269</v>
      </c>
      <c r="R978" s="841" t="s">
        <v>268</v>
      </c>
      <c r="S978" s="841" t="s">
        <v>268</v>
      </c>
      <c r="T978" s="1172"/>
      <c r="U978" s="14"/>
      <c r="V978" s="14">
        <f t="shared" si="225"/>
        <v>0</v>
      </c>
      <c r="W978" s="13"/>
      <c r="X978" s="123"/>
      <c r="Y978" s="14"/>
      <c r="Z978" s="14">
        <f t="shared" si="229"/>
        <v>0</v>
      </c>
      <c r="AB978" s="14"/>
      <c r="AC978" s="14">
        <f t="shared" si="226"/>
        <v>0</v>
      </c>
      <c r="AD978" s="14"/>
      <c r="AE978" s="14">
        <f t="shared" si="227"/>
        <v>0</v>
      </c>
      <c r="AF978" s="14"/>
      <c r="AG978" s="14"/>
      <c r="AH978" s="178">
        <v>0</v>
      </c>
      <c r="AI978" s="14">
        <f t="shared" si="228"/>
        <v>0</v>
      </c>
      <c r="AJ978" s="14"/>
      <c r="AK978" s="14">
        <f t="shared" si="218"/>
        <v>0</v>
      </c>
      <c r="AL978" s="14">
        <f t="shared" si="230"/>
        <v>0</v>
      </c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</row>
    <row r="979" spans="2:61" s="139" customFormat="1" ht="13.8" outlineLevel="1">
      <c r="B979" s="1166"/>
      <c r="C979" s="1188"/>
      <c r="D979" s="569" t="s">
        <v>302</v>
      </c>
      <c r="E979" s="1166"/>
      <c r="F979" s="1210"/>
      <c r="G979" s="10" t="s">
        <v>8</v>
      </c>
      <c r="H979" s="366" t="s">
        <v>1035</v>
      </c>
      <c r="I979" s="155">
        <f t="shared" si="224"/>
        <v>60</v>
      </c>
      <c r="J979" s="230">
        <v>30</v>
      </c>
      <c r="K979" s="230">
        <v>30</v>
      </c>
      <c r="L979" s="486">
        <v>0</v>
      </c>
      <c r="M979" s="841" t="s">
        <v>268</v>
      </c>
      <c r="N979" s="841" t="s">
        <v>268</v>
      </c>
      <c r="O979" s="842" t="s">
        <v>269</v>
      </c>
      <c r="P979" s="841" t="s">
        <v>268</v>
      </c>
      <c r="Q979" s="842" t="s">
        <v>269</v>
      </c>
      <c r="R979" s="842" t="s">
        <v>269</v>
      </c>
      <c r="S979" s="841" t="s">
        <v>268</v>
      </c>
      <c r="T979" s="1172"/>
      <c r="U979" s="14"/>
      <c r="V979" s="14">
        <f t="shared" si="225"/>
        <v>0</v>
      </c>
      <c r="W979" s="13"/>
      <c r="X979" s="123"/>
      <c r="Y979" s="14"/>
      <c r="Z979" s="14">
        <f t="shared" si="229"/>
        <v>0</v>
      </c>
      <c r="AB979" s="14"/>
      <c r="AC979" s="14">
        <f t="shared" si="226"/>
        <v>0</v>
      </c>
      <c r="AD979" s="14"/>
      <c r="AE979" s="14">
        <f t="shared" si="227"/>
        <v>0</v>
      </c>
      <c r="AF979" s="14"/>
      <c r="AG979" s="14"/>
      <c r="AH979" s="178">
        <v>0</v>
      </c>
      <c r="AI979" s="14">
        <f t="shared" si="228"/>
        <v>0</v>
      </c>
      <c r="AJ979" s="14"/>
      <c r="AK979" s="14">
        <f t="shared" si="218"/>
        <v>0</v>
      </c>
      <c r="AL979" s="14">
        <f t="shared" si="230"/>
        <v>0</v>
      </c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</row>
    <row r="980" spans="2:61" s="139" customFormat="1" ht="13.8" outlineLevel="1">
      <c r="B980" s="1166"/>
      <c r="C980" s="1188"/>
      <c r="D980" s="569" t="s">
        <v>436</v>
      </c>
      <c r="E980" s="1166"/>
      <c r="F980" s="1210"/>
      <c r="G980" s="10" t="s">
        <v>8</v>
      </c>
      <c r="H980" s="366" t="s">
        <v>1035</v>
      </c>
      <c r="I980" s="155">
        <f t="shared" si="224"/>
        <v>1020</v>
      </c>
      <c r="J980" s="230">
        <v>160</v>
      </c>
      <c r="K980" s="230">
        <v>860</v>
      </c>
      <c r="L980" s="486">
        <v>0</v>
      </c>
      <c r="M980" s="841" t="s">
        <v>268</v>
      </c>
      <c r="N980" s="841" t="s">
        <v>268</v>
      </c>
      <c r="O980" s="842" t="s">
        <v>269</v>
      </c>
      <c r="P980" s="841" t="s">
        <v>268</v>
      </c>
      <c r="Q980" s="842" t="s">
        <v>269</v>
      </c>
      <c r="R980" s="842" t="s">
        <v>269</v>
      </c>
      <c r="S980" s="841" t="s">
        <v>268</v>
      </c>
      <c r="T980" s="1172"/>
      <c r="U980" s="14"/>
      <c r="V980" s="14">
        <f t="shared" si="225"/>
        <v>0</v>
      </c>
      <c r="W980" s="13"/>
      <c r="X980" s="123"/>
      <c r="Y980" s="14"/>
      <c r="Z980" s="14">
        <f t="shared" si="229"/>
        <v>0</v>
      </c>
      <c r="AB980" s="14"/>
      <c r="AC980" s="14">
        <f t="shared" si="226"/>
        <v>0</v>
      </c>
      <c r="AD980" s="14"/>
      <c r="AE980" s="14">
        <f t="shared" si="227"/>
        <v>0</v>
      </c>
      <c r="AF980" s="14"/>
      <c r="AG980" s="14"/>
      <c r="AH980" s="178">
        <v>0</v>
      </c>
      <c r="AI980" s="14">
        <f t="shared" ref="AI980:AI987" si="231">IFERROR(COUNTIF(AM980:BL980,"S")*J980*AH980,0)</f>
        <v>0</v>
      </c>
      <c r="AJ980" s="14"/>
      <c r="AK980" s="14">
        <f t="shared" ref="AK980:AK988" si="232">COUNTIF(AM980:AV980,"V")</f>
        <v>0</v>
      </c>
      <c r="AL980" s="14">
        <f t="shared" si="230"/>
        <v>0</v>
      </c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</row>
    <row r="981" spans="2:61" s="139" customFormat="1" ht="13.8" outlineLevel="1">
      <c r="B981" s="1166"/>
      <c r="C981" s="1188"/>
      <c r="D981" s="569" t="s">
        <v>465</v>
      </c>
      <c r="E981" s="1166"/>
      <c r="F981" s="1210"/>
      <c r="G981" s="10" t="s">
        <v>8</v>
      </c>
      <c r="H981" s="366" t="s">
        <v>1035</v>
      </c>
      <c r="I981" s="155">
        <f t="shared" si="224"/>
        <v>20</v>
      </c>
      <c r="J981" s="230">
        <v>10</v>
      </c>
      <c r="K981" s="230">
        <v>10</v>
      </c>
      <c r="L981" s="485">
        <v>0</v>
      </c>
      <c r="M981" s="841" t="s">
        <v>268</v>
      </c>
      <c r="N981" s="841" t="s">
        <v>268</v>
      </c>
      <c r="O981" s="842" t="s">
        <v>269</v>
      </c>
      <c r="P981" s="841" t="s">
        <v>268</v>
      </c>
      <c r="Q981" s="842" t="s">
        <v>269</v>
      </c>
      <c r="R981" s="841" t="s">
        <v>268</v>
      </c>
      <c r="S981" s="841" t="s">
        <v>268</v>
      </c>
      <c r="T981" s="1172"/>
      <c r="U981" s="14"/>
      <c r="V981" s="14">
        <f t="shared" si="225"/>
        <v>0</v>
      </c>
      <c r="W981" s="13"/>
      <c r="X981" s="123"/>
      <c r="Y981" s="14"/>
      <c r="Z981" s="14">
        <f t="shared" si="229"/>
        <v>0</v>
      </c>
      <c r="AB981" s="14"/>
      <c r="AC981" s="14">
        <f t="shared" si="226"/>
        <v>0</v>
      </c>
      <c r="AD981" s="14"/>
      <c r="AE981" s="14">
        <f t="shared" si="227"/>
        <v>0</v>
      </c>
      <c r="AF981" s="14"/>
      <c r="AG981" s="14"/>
      <c r="AH981" s="178">
        <v>0</v>
      </c>
      <c r="AI981" s="14">
        <f t="shared" si="231"/>
        <v>0</v>
      </c>
      <c r="AJ981" s="14"/>
      <c r="AK981" s="14">
        <f t="shared" si="232"/>
        <v>0</v>
      </c>
      <c r="AL981" s="14">
        <f t="shared" si="230"/>
        <v>0</v>
      </c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</row>
    <row r="982" spans="2:61" s="139" customFormat="1" ht="13.8" outlineLevel="1">
      <c r="B982" s="1167"/>
      <c r="C982" s="1183"/>
      <c r="D982" s="570" t="s">
        <v>466</v>
      </c>
      <c r="E982" s="1167"/>
      <c r="F982" s="1211"/>
      <c r="G982" s="10" t="s">
        <v>8</v>
      </c>
      <c r="H982" s="366" t="s">
        <v>1035</v>
      </c>
      <c r="I982" s="155">
        <f t="shared" si="224"/>
        <v>300</v>
      </c>
      <c r="J982" s="230">
        <v>150</v>
      </c>
      <c r="K982" s="230">
        <v>150</v>
      </c>
      <c r="L982" s="485">
        <v>0</v>
      </c>
      <c r="M982" s="841" t="s">
        <v>268</v>
      </c>
      <c r="N982" s="841" t="s">
        <v>268</v>
      </c>
      <c r="O982" s="843" t="s">
        <v>269</v>
      </c>
      <c r="P982" s="841" t="s">
        <v>268</v>
      </c>
      <c r="Q982" s="843" t="s">
        <v>269</v>
      </c>
      <c r="R982" s="843" t="s">
        <v>269</v>
      </c>
      <c r="S982" s="841" t="s">
        <v>268</v>
      </c>
      <c r="T982" s="1173"/>
      <c r="U982" s="14"/>
      <c r="V982" s="14">
        <f t="shared" si="225"/>
        <v>0</v>
      </c>
      <c r="W982" s="13"/>
      <c r="X982" s="123"/>
      <c r="Y982" s="14"/>
      <c r="Z982" s="14">
        <f t="shared" si="229"/>
        <v>0</v>
      </c>
      <c r="AB982" s="14"/>
      <c r="AC982" s="14">
        <f t="shared" si="226"/>
        <v>0</v>
      </c>
      <c r="AD982" s="14"/>
      <c r="AE982" s="14">
        <f t="shared" si="227"/>
        <v>0</v>
      </c>
      <c r="AF982" s="14"/>
      <c r="AG982" s="14"/>
      <c r="AH982" s="178">
        <v>0</v>
      </c>
      <c r="AI982" s="14">
        <f t="shared" si="231"/>
        <v>0</v>
      </c>
      <c r="AJ982" s="14"/>
      <c r="AK982" s="14">
        <f t="shared" si="232"/>
        <v>0</v>
      </c>
      <c r="AL982" s="14">
        <f t="shared" si="230"/>
        <v>0</v>
      </c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</row>
    <row r="983" spans="2:61" s="139" customFormat="1" ht="13.8" outlineLevel="1">
      <c r="B983" s="1165" t="s">
        <v>1013</v>
      </c>
      <c r="C983" s="1188" t="s">
        <v>1907</v>
      </c>
      <c r="D983" s="569" t="s">
        <v>317</v>
      </c>
      <c r="E983" s="1165" t="s">
        <v>2521</v>
      </c>
      <c r="F983" s="1209">
        <v>44704</v>
      </c>
      <c r="G983" s="10" t="s">
        <v>8</v>
      </c>
      <c r="H983" s="366" t="s">
        <v>1036</v>
      </c>
      <c r="I983" s="155">
        <f t="shared" si="224"/>
        <v>2</v>
      </c>
      <c r="J983" s="230">
        <v>1</v>
      </c>
      <c r="K983" s="230">
        <v>1</v>
      </c>
      <c r="L983" s="485">
        <v>0</v>
      </c>
      <c r="M983" s="841" t="s">
        <v>268</v>
      </c>
      <c r="N983" s="841" t="s">
        <v>268</v>
      </c>
      <c r="O983" s="842" t="s">
        <v>269</v>
      </c>
      <c r="P983" s="841" t="s">
        <v>268</v>
      </c>
      <c r="Q983" s="842" t="s">
        <v>269</v>
      </c>
      <c r="R983" s="842" t="s">
        <v>269</v>
      </c>
      <c r="S983" s="841" t="s">
        <v>268</v>
      </c>
      <c r="T983" s="1171" t="s">
        <v>1046</v>
      </c>
      <c r="U983" s="14"/>
      <c r="V983" s="14">
        <f t="shared" si="225"/>
        <v>0</v>
      </c>
      <c r="W983" s="13"/>
      <c r="X983" s="123"/>
      <c r="Y983" s="14"/>
      <c r="Z983" s="14">
        <f t="shared" si="229"/>
        <v>0</v>
      </c>
      <c r="AB983" s="14"/>
      <c r="AC983" s="14">
        <f t="shared" si="226"/>
        <v>0</v>
      </c>
      <c r="AD983" s="14"/>
      <c r="AE983" s="14">
        <f t="shared" si="227"/>
        <v>0</v>
      </c>
      <c r="AF983" s="14"/>
      <c r="AG983" s="14"/>
      <c r="AH983" s="178">
        <v>0</v>
      </c>
      <c r="AI983" s="14">
        <f t="shared" si="231"/>
        <v>0</v>
      </c>
      <c r="AJ983" s="14"/>
      <c r="AK983" s="14">
        <f t="shared" si="232"/>
        <v>0</v>
      </c>
      <c r="AL983" s="14">
        <f t="shared" si="230"/>
        <v>0</v>
      </c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</row>
    <row r="984" spans="2:61" s="139" customFormat="1" ht="13.8" outlineLevel="1">
      <c r="B984" s="1166"/>
      <c r="C984" s="1188"/>
      <c r="D984" s="569" t="s">
        <v>1908</v>
      </c>
      <c r="E984" s="1166"/>
      <c r="F984" s="1210"/>
      <c r="G984" s="10" t="s">
        <v>8</v>
      </c>
      <c r="H984" s="366" t="s">
        <v>1036</v>
      </c>
      <c r="I984" s="155">
        <f t="shared" ref="I984:I990" si="233">J984+K984</f>
        <v>100</v>
      </c>
      <c r="J984" s="230">
        <v>50</v>
      </c>
      <c r="K984" s="230">
        <v>50</v>
      </c>
      <c r="L984" s="485">
        <v>0</v>
      </c>
      <c r="M984" s="841" t="s">
        <v>268</v>
      </c>
      <c r="N984" s="841" t="s">
        <v>268</v>
      </c>
      <c r="O984" s="841" t="s">
        <v>268</v>
      </c>
      <c r="P984" s="841" t="s">
        <v>268</v>
      </c>
      <c r="Q984" s="841" t="s">
        <v>268</v>
      </c>
      <c r="R984" s="842" t="s">
        <v>269</v>
      </c>
      <c r="S984" s="841" t="s">
        <v>268</v>
      </c>
      <c r="T984" s="1172"/>
      <c r="U984" s="14"/>
      <c r="V984" s="14">
        <f t="shared" si="225"/>
        <v>0</v>
      </c>
      <c r="W984" s="13"/>
      <c r="X984" s="123"/>
      <c r="Y984" s="14"/>
      <c r="Z984" s="14">
        <f t="shared" si="229"/>
        <v>0</v>
      </c>
      <c r="AB984" s="14"/>
      <c r="AC984" s="14">
        <f t="shared" si="226"/>
        <v>0</v>
      </c>
      <c r="AD984" s="14"/>
      <c r="AE984" s="14">
        <f t="shared" si="227"/>
        <v>0</v>
      </c>
      <c r="AF984" s="14"/>
      <c r="AG984" s="14"/>
      <c r="AH984" s="178">
        <v>0</v>
      </c>
      <c r="AI984" s="14">
        <f t="shared" si="231"/>
        <v>0</v>
      </c>
      <c r="AJ984" s="14"/>
      <c r="AK984" s="14">
        <f t="shared" si="232"/>
        <v>0</v>
      </c>
      <c r="AL984" s="14">
        <f t="shared" si="230"/>
        <v>0</v>
      </c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</row>
    <row r="985" spans="2:61" s="139" customFormat="1" ht="13.8" outlineLevel="1">
      <c r="B985" s="1166"/>
      <c r="C985" s="1188"/>
      <c r="D985" s="569" t="s">
        <v>1909</v>
      </c>
      <c r="E985" s="1166"/>
      <c r="F985" s="1210"/>
      <c r="G985" s="10" t="s">
        <v>8</v>
      </c>
      <c r="H985" s="366" t="s">
        <v>1036</v>
      </c>
      <c r="I985" s="155">
        <f t="shared" si="233"/>
        <v>915</v>
      </c>
      <c r="J985" s="230">
        <v>165</v>
      </c>
      <c r="K985" s="230">
        <v>750</v>
      </c>
      <c r="L985" s="485">
        <v>0</v>
      </c>
      <c r="M985" s="841" t="s">
        <v>268</v>
      </c>
      <c r="N985" s="841" t="s">
        <v>268</v>
      </c>
      <c r="O985" s="841" t="s">
        <v>268</v>
      </c>
      <c r="P985" s="841" t="s">
        <v>268</v>
      </c>
      <c r="Q985" s="841" t="s">
        <v>268</v>
      </c>
      <c r="R985" s="842" t="s">
        <v>269</v>
      </c>
      <c r="S985" s="841" t="s">
        <v>268</v>
      </c>
      <c r="T985" s="1172"/>
      <c r="U985" s="14"/>
      <c r="V985" s="14">
        <f t="shared" si="225"/>
        <v>0</v>
      </c>
      <c r="W985" s="13"/>
      <c r="X985" s="123"/>
      <c r="Y985" s="14"/>
      <c r="Z985" s="14">
        <f t="shared" si="229"/>
        <v>0</v>
      </c>
      <c r="AB985" s="14"/>
      <c r="AC985" s="14">
        <f t="shared" si="226"/>
        <v>0</v>
      </c>
      <c r="AD985" s="14"/>
      <c r="AE985" s="14">
        <f t="shared" si="227"/>
        <v>0</v>
      </c>
      <c r="AF985" s="14"/>
      <c r="AG985" s="14"/>
      <c r="AH985" s="178">
        <v>0</v>
      </c>
      <c r="AI985" s="14">
        <f t="shared" si="231"/>
        <v>0</v>
      </c>
      <c r="AJ985" s="14"/>
      <c r="AK985" s="14">
        <f t="shared" si="232"/>
        <v>0</v>
      </c>
      <c r="AL985" s="14">
        <f t="shared" si="230"/>
        <v>0</v>
      </c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</row>
    <row r="986" spans="2:61" s="139" customFormat="1" ht="13.8" outlineLevel="1">
      <c r="B986" s="1167"/>
      <c r="C986" s="1188"/>
      <c r="D986" s="569" t="s">
        <v>1894</v>
      </c>
      <c r="E986" s="1167"/>
      <c r="F986" s="1211"/>
      <c r="G986" s="10" t="s">
        <v>8</v>
      </c>
      <c r="H986" s="366" t="s">
        <v>1036</v>
      </c>
      <c r="I986" s="155">
        <f t="shared" si="233"/>
        <v>190</v>
      </c>
      <c r="J986" s="230">
        <v>90</v>
      </c>
      <c r="K986" s="230">
        <v>100</v>
      </c>
      <c r="L986" s="485">
        <v>0</v>
      </c>
      <c r="M986" s="841" t="s">
        <v>268</v>
      </c>
      <c r="N986" s="841" t="s">
        <v>268</v>
      </c>
      <c r="O986" s="842" t="s">
        <v>269</v>
      </c>
      <c r="P986" s="841" t="s">
        <v>268</v>
      </c>
      <c r="Q986" s="842" t="s">
        <v>269</v>
      </c>
      <c r="R986" s="842" t="s">
        <v>269</v>
      </c>
      <c r="S986" s="842" t="s">
        <v>269</v>
      </c>
      <c r="T986" s="1173"/>
      <c r="U986" s="14"/>
      <c r="V986" s="14">
        <f t="shared" si="225"/>
        <v>0</v>
      </c>
      <c r="W986" s="13"/>
      <c r="X986" s="123"/>
      <c r="Y986" s="14"/>
      <c r="Z986" s="14">
        <f t="shared" si="229"/>
        <v>0</v>
      </c>
      <c r="AB986" s="14"/>
      <c r="AC986" s="14">
        <f t="shared" si="226"/>
        <v>0</v>
      </c>
      <c r="AD986" s="14"/>
      <c r="AE986" s="14">
        <f t="shared" si="227"/>
        <v>0</v>
      </c>
      <c r="AF986" s="14"/>
      <c r="AG986" s="14"/>
      <c r="AH986" s="178">
        <v>0</v>
      </c>
      <c r="AI986" s="14">
        <f t="shared" si="231"/>
        <v>0</v>
      </c>
      <c r="AJ986" s="14"/>
      <c r="AK986" s="14">
        <f t="shared" si="232"/>
        <v>0</v>
      </c>
      <c r="AL986" s="14">
        <f t="shared" si="230"/>
        <v>0</v>
      </c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</row>
    <row r="987" spans="2:61" s="139" customFormat="1" ht="13.8" outlineLevel="1">
      <c r="B987" s="1190" t="s">
        <v>1014</v>
      </c>
      <c r="C987" s="1084" t="s">
        <v>1910</v>
      </c>
      <c r="D987" s="328" t="s">
        <v>317</v>
      </c>
      <c r="E987" s="1190" t="s">
        <v>2521</v>
      </c>
      <c r="F987" s="1206">
        <v>44704</v>
      </c>
      <c r="G987" s="10" t="s">
        <v>8</v>
      </c>
      <c r="H987" s="366" t="s">
        <v>1037</v>
      </c>
      <c r="I987" s="155">
        <f t="shared" si="233"/>
        <v>10</v>
      </c>
      <c r="J987" s="230">
        <v>5</v>
      </c>
      <c r="K987" s="230">
        <v>5</v>
      </c>
      <c r="L987" s="485">
        <v>0</v>
      </c>
      <c r="M987" s="841" t="s">
        <v>268</v>
      </c>
      <c r="N987" s="842" t="s">
        <v>269</v>
      </c>
      <c r="O987" s="842" t="s">
        <v>269</v>
      </c>
      <c r="P987" s="842" t="s">
        <v>269</v>
      </c>
      <c r="Q987" s="842" t="s">
        <v>269</v>
      </c>
      <c r="R987" s="842" t="s">
        <v>269</v>
      </c>
      <c r="S987" s="842" t="s">
        <v>269</v>
      </c>
      <c r="T987" s="1171" t="s">
        <v>1046</v>
      </c>
      <c r="U987" s="14"/>
      <c r="V987" s="14">
        <f t="shared" si="225"/>
        <v>0</v>
      </c>
      <c r="W987" s="13"/>
      <c r="X987" s="123"/>
      <c r="Y987" s="14"/>
      <c r="Z987" s="14">
        <f t="shared" si="229"/>
        <v>0</v>
      </c>
      <c r="AB987" s="14"/>
      <c r="AC987" s="14">
        <f t="shared" si="226"/>
        <v>0</v>
      </c>
      <c r="AD987" s="14"/>
      <c r="AE987" s="14">
        <f t="shared" si="227"/>
        <v>0</v>
      </c>
      <c r="AF987" s="14"/>
      <c r="AG987" s="14"/>
      <c r="AH987" s="178">
        <v>0</v>
      </c>
      <c r="AI987" s="14">
        <f t="shared" si="231"/>
        <v>0</v>
      </c>
      <c r="AJ987" s="14"/>
      <c r="AK987" s="14">
        <f t="shared" si="232"/>
        <v>0</v>
      </c>
      <c r="AL987" s="14">
        <f t="shared" si="230"/>
        <v>0</v>
      </c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</row>
    <row r="988" spans="2:61" s="139" customFormat="1" ht="13.8" outlineLevel="1">
      <c r="B988" s="1191"/>
      <c r="C988" s="1085"/>
      <c r="D988" s="328" t="s">
        <v>462</v>
      </c>
      <c r="E988" s="1191"/>
      <c r="F988" s="1207"/>
      <c r="G988" s="10" t="s">
        <v>8</v>
      </c>
      <c r="H988" s="366" t="s">
        <v>1037</v>
      </c>
      <c r="I988" s="155">
        <f t="shared" si="233"/>
        <v>20</v>
      </c>
      <c r="J988" s="230">
        <v>10</v>
      </c>
      <c r="K988" s="230">
        <v>10</v>
      </c>
      <c r="L988" s="485">
        <v>0</v>
      </c>
      <c r="M988" s="841" t="s">
        <v>268</v>
      </c>
      <c r="N988" s="842" t="s">
        <v>269</v>
      </c>
      <c r="O988" s="842" t="s">
        <v>269</v>
      </c>
      <c r="P988" s="842" t="s">
        <v>269</v>
      </c>
      <c r="Q988" s="842" t="s">
        <v>269</v>
      </c>
      <c r="R988" s="842" t="s">
        <v>269</v>
      </c>
      <c r="S988" s="842" t="s">
        <v>269</v>
      </c>
      <c r="T988" s="1172"/>
      <c r="U988" s="14"/>
      <c r="V988" s="14">
        <f t="shared" si="225"/>
        <v>0</v>
      </c>
      <c r="W988" s="13"/>
      <c r="X988" s="123"/>
      <c r="Y988" s="14"/>
      <c r="Z988" s="14">
        <f t="shared" si="229"/>
        <v>0</v>
      </c>
      <c r="AB988" s="14"/>
      <c r="AC988" s="14">
        <f t="shared" si="226"/>
        <v>0</v>
      </c>
      <c r="AD988" s="14"/>
      <c r="AE988" s="14">
        <f t="shared" si="227"/>
        <v>0</v>
      </c>
      <c r="AF988" s="14"/>
      <c r="AG988" s="14"/>
      <c r="AH988" s="178">
        <v>0</v>
      </c>
      <c r="AI988" s="14">
        <f>IFERROR(COUNTIF(AM988:BL988, "S")*J988*AH988,0)</f>
        <v>0</v>
      </c>
      <c r="AJ988" s="14"/>
      <c r="AK988" s="14">
        <f t="shared" si="232"/>
        <v>0</v>
      </c>
      <c r="AL988" s="14">
        <f t="shared" si="230"/>
        <v>0</v>
      </c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</row>
    <row r="989" spans="2:61" s="139" customFormat="1" ht="13.8" outlineLevel="1">
      <c r="B989" s="1192"/>
      <c r="C989" s="1086"/>
      <c r="D989" s="328" t="s">
        <v>474</v>
      </c>
      <c r="E989" s="1192"/>
      <c r="F989" s="1208"/>
      <c r="G989" s="10" t="s">
        <v>8</v>
      </c>
      <c r="H989" s="366" t="s">
        <v>1037</v>
      </c>
      <c r="I989" s="155">
        <f t="shared" si="233"/>
        <v>370</v>
      </c>
      <c r="J989" s="230">
        <v>185</v>
      </c>
      <c r="K989" s="230">
        <v>185</v>
      </c>
      <c r="L989" s="485">
        <v>0</v>
      </c>
      <c r="M989" s="841" t="s">
        <v>268</v>
      </c>
      <c r="N989" s="842" t="s">
        <v>269</v>
      </c>
      <c r="O989" s="842" t="s">
        <v>269</v>
      </c>
      <c r="P989" s="842" t="s">
        <v>269</v>
      </c>
      <c r="Q989" s="842" t="s">
        <v>269</v>
      </c>
      <c r="R989" s="842" t="s">
        <v>269</v>
      </c>
      <c r="S989" s="842" t="s">
        <v>269</v>
      </c>
      <c r="T989" s="1173"/>
      <c r="U989" s="14"/>
      <c r="V989" s="14">
        <f t="shared" si="225"/>
        <v>0</v>
      </c>
      <c r="W989" s="13"/>
      <c r="X989" s="123"/>
      <c r="Y989" s="14"/>
      <c r="Z989" s="14">
        <f>V989*Y989</f>
        <v>0</v>
      </c>
      <c r="AB989" s="14"/>
      <c r="AC989" s="14">
        <f t="shared" si="226"/>
        <v>0</v>
      </c>
      <c r="AD989" s="14"/>
      <c r="AE989" s="14">
        <f t="shared" si="227"/>
        <v>0</v>
      </c>
      <c r="AF989" s="14"/>
      <c r="AG989" s="14"/>
      <c r="AH989" s="178">
        <v>0</v>
      </c>
      <c r="AI989" s="14">
        <f>IFERROR(COUNTIF(AM989:BL989,"S")*J989*AH989,0)</f>
        <v>0</v>
      </c>
      <c r="AJ989" s="14"/>
      <c r="AK989" s="14">
        <f>COUNTIF(AM989:AV989,"V")</f>
        <v>0</v>
      </c>
      <c r="AL989" s="14">
        <f>Z989-AC989-AE989-AI989</f>
        <v>0</v>
      </c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</row>
    <row r="990" spans="2:61" s="139" customFormat="1" ht="13.8" outlineLevel="1">
      <c r="B990" s="1165" t="s">
        <v>1015</v>
      </c>
      <c r="C990" s="1188" t="s">
        <v>1911</v>
      </c>
      <c r="D990" s="569" t="s">
        <v>317</v>
      </c>
      <c r="E990" s="1165" t="s">
        <v>2521</v>
      </c>
      <c r="F990" s="1209">
        <v>44704</v>
      </c>
      <c r="G990" s="10" t="s">
        <v>8</v>
      </c>
      <c r="H990" s="366" t="s">
        <v>1037</v>
      </c>
      <c r="I990" s="155">
        <f t="shared" si="233"/>
        <v>5</v>
      </c>
      <c r="J990" s="230">
        <v>5</v>
      </c>
      <c r="K990" s="230">
        <v>0</v>
      </c>
      <c r="L990" s="485">
        <v>0</v>
      </c>
      <c r="M990" s="841" t="s">
        <v>268</v>
      </c>
      <c r="N990" s="841" t="s">
        <v>268</v>
      </c>
      <c r="O990" s="841" t="s">
        <v>268</v>
      </c>
      <c r="P990" s="841" t="s">
        <v>268</v>
      </c>
      <c r="Q990" s="841" t="s">
        <v>268</v>
      </c>
      <c r="R990" s="842" t="s">
        <v>269</v>
      </c>
      <c r="S990" s="842" t="s">
        <v>269</v>
      </c>
      <c r="T990" s="1197" t="s">
        <v>1046</v>
      </c>
      <c r="U990" s="14"/>
      <c r="V990" s="14">
        <f t="shared" si="225"/>
        <v>0</v>
      </c>
      <c r="W990" s="13"/>
      <c r="X990" s="123"/>
      <c r="Y990" s="14"/>
      <c r="Z990" s="14">
        <f>V990*Y990</f>
        <v>0</v>
      </c>
      <c r="AB990" s="14"/>
      <c r="AC990" s="14">
        <f t="shared" si="226"/>
        <v>0</v>
      </c>
      <c r="AD990" s="14"/>
      <c r="AE990" s="14">
        <f t="shared" si="227"/>
        <v>0</v>
      </c>
      <c r="AF990" s="14"/>
      <c r="AG990" s="14"/>
      <c r="AH990" s="178">
        <v>0</v>
      </c>
      <c r="AI990" s="14">
        <f>IFERROR(COUNTIF(AM990:BL990,"S")*J990*AH990,0)</f>
        <v>0</v>
      </c>
      <c r="AJ990" s="14"/>
      <c r="AK990" s="14">
        <f>COUNTIF(AM990:AV990,"V")</f>
        <v>0</v>
      </c>
      <c r="AL990" s="14">
        <f>Z990-AC990-AE990-AI990</f>
        <v>0</v>
      </c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</row>
    <row r="991" spans="2:61" s="139" customFormat="1" ht="13.8" outlineLevel="1">
      <c r="B991" s="1167"/>
      <c r="C991" s="1188"/>
      <c r="D991" s="569" t="s">
        <v>401</v>
      </c>
      <c r="E991" s="1167"/>
      <c r="F991" s="1211"/>
      <c r="G991" s="10" t="s">
        <v>8</v>
      </c>
      <c r="H991" s="366" t="s">
        <v>1037</v>
      </c>
      <c r="I991" s="12">
        <v>300</v>
      </c>
      <c r="J991" s="230">
        <v>65</v>
      </c>
      <c r="K991" s="230">
        <v>0</v>
      </c>
      <c r="L991" s="485">
        <v>0</v>
      </c>
      <c r="M991" s="841" t="s">
        <v>268</v>
      </c>
      <c r="N991" s="841" t="s">
        <v>268</v>
      </c>
      <c r="O991" s="841" t="s">
        <v>268</v>
      </c>
      <c r="P991" s="841" t="s">
        <v>268</v>
      </c>
      <c r="Q991" s="841" t="s">
        <v>268</v>
      </c>
      <c r="R991" s="842" t="s">
        <v>269</v>
      </c>
      <c r="S991" s="842" t="s">
        <v>269</v>
      </c>
      <c r="T991" s="1197"/>
      <c r="U991" s="14"/>
      <c r="V991" s="14">
        <f t="shared" si="225"/>
        <v>0</v>
      </c>
      <c r="W991" s="13"/>
      <c r="X991" s="123"/>
      <c r="Y991" s="14"/>
      <c r="Z991" s="14">
        <f>V991*Y991</f>
        <v>0</v>
      </c>
      <c r="AB991" s="14"/>
      <c r="AC991" s="14">
        <f t="shared" si="226"/>
        <v>0</v>
      </c>
      <c r="AD991" s="14"/>
      <c r="AE991" s="14">
        <f t="shared" si="227"/>
        <v>0</v>
      </c>
      <c r="AF991" s="14"/>
      <c r="AG991" s="14"/>
      <c r="AH991" s="178">
        <v>0</v>
      </c>
      <c r="AI991" s="14">
        <f>IFERROR(COUNTIF(AM991:BL991,"S")*J991*AH991,0)</f>
        <v>0</v>
      </c>
      <c r="AJ991" s="14"/>
      <c r="AK991" s="14">
        <f>COUNTIF(AM991:AV991,"V")</f>
        <v>0</v>
      </c>
      <c r="AL991" s="14">
        <f>Z991-AC991-AE991-AI991</f>
        <v>0</v>
      </c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</row>
    <row r="992" spans="2:61" s="139" customFormat="1" ht="13.8" outlineLevel="1">
      <c r="B992" s="1165" t="s">
        <v>1016</v>
      </c>
      <c r="C992" s="1188" t="s">
        <v>1912</v>
      </c>
      <c r="D992" s="569" t="s">
        <v>472</v>
      </c>
      <c r="E992" s="1165" t="s">
        <v>2544</v>
      </c>
      <c r="F992" s="1209">
        <v>44574</v>
      </c>
      <c r="G992" s="10" t="s">
        <v>8</v>
      </c>
      <c r="H992" s="366" t="s">
        <v>2671</v>
      </c>
      <c r="I992" s="12">
        <f>J992+K992</f>
        <v>1</v>
      </c>
      <c r="J992" s="230">
        <v>1</v>
      </c>
      <c r="K992" s="230">
        <v>0</v>
      </c>
      <c r="L992" s="485">
        <v>0</v>
      </c>
      <c r="M992" s="841" t="s">
        <v>268</v>
      </c>
      <c r="N992" s="841" t="s">
        <v>268</v>
      </c>
      <c r="O992" s="842" t="s">
        <v>269</v>
      </c>
      <c r="P992" s="841" t="s">
        <v>268</v>
      </c>
      <c r="Q992" s="842" t="s">
        <v>269</v>
      </c>
      <c r="R992" s="842" t="s">
        <v>269</v>
      </c>
      <c r="S992" s="841" t="s">
        <v>268</v>
      </c>
      <c r="T992" s="1171" t="s">
        <v>1048</v>
      </c>
      <c r="U992" s="14"/>
      <c r="V992" s="14">
        <f t="shared" si="225"/>
        <v>0</v>
      </c>
      <c r="W992" s="13"/>
      <c r="X992" s="123"/>
      <c r="Y992" s="14"/>
      <c r="Z992" s="14">
        <f>V992*Y992</f>
        <v>0</v>
      </c>
      <c r="AB992" s="14"/>
      <c r="AC992" s="14">
        <f t="shared" si="226"/>
        <v>0</v>
      </c>
      <c r="AD992" s="14"/>
      <c r="AE992" s="14">
        <f t="shared" si="227"/>
        <v>0</v>
      </c>
      <c r="AF992" s="14"/>
      <c r="AG992" s="14"/>
      <c r="AH992" s="178">
        <v>0</v>
      </c>
      <c r="AI992" s="14">
        <f>IFERROR(COUNTIF(AM992:BL992,"S")*J992*AH992,0)</f>
        <v>0</v>
      </c>
      <c r="AJ992" s="14"/>
      <c r="AK992" s="14">
        <f>COUNTIF(AM992:AV992,"V")</f>
        <v>0</v>
      </c>
      <c r="AL992" s="14">
        <f>Z992-AC992-AE992-AI992</f>
        <v>0</v>
      </c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</row>
    <row r="993" spans="2:61" s="139" customFormat="1" ht="13.8" outlineLevel="1">
      <c r="B993" s="1166"/>
      <c r="C993" s="1188"/>
      <c r="D993" s="569" t="s">
        <v>473</v>
      </c>
      <c r="E993" s="1166"/>
      <c r="F993" s="1210"/>
      <c r="G993" s="10" t="s">
        <v>8</v>
      </c>
      <c r="H993" s="366" t="s">
        <v>2671</v>
      </c>
      <c r="I993" s="12">
        <f>J993+K993</f>
        <v>10</v>
      </c>
      <c r="J993" s="230">
        <v>10</v>
      </c>
      <c r="K993" s="230">
        <v>0</v>
      </c>
      <c r="L993" s="485">
        <v>0</v>
      </c>
      <c r="M993" s="841" t="s">
        <v>268</v>
      </c>
      <c r="N993" s="841" t="s">
        <v>268</v>
      </c>
      <c r="O993" s="842" t="s">
        <v>269</v>
      </c>
      <c r="P993" s="841" t="s">
        <v>268</v>
      </c>
      <c r="Q993" s="842" t="s">
        <v>269</v>
      </c>
      <c r="R993" s="841" t="s">
        <v>268</v>
      </c>
      <c r="S993" s="841" t="s">
        <v>268</v>
      </c>
      <c r="T993" s="1172"/>
      <c r="U993" s="14"/>
      <c r="V993" s="14">
        <f t="shared" si="225"/>
        <v>0</v>
      </c>
      <c r="W993" s="13"/>
      <c r="X993" s="123"/>
      <c r="Y993" s="14"/>
      <c r="Z993" s="14">
        <f>V993*Y993</f>
        <v>0</v>
      </c>
      <c r="AB993" s="14"/>
      <c r="AC993" s="14">
        <f t="shared" si="226"/>
        <v>0</v>
      </c>
      <c r="AD993" s="14"/>
      <c r="AE993" s="14">
        <f t="shared" si="227"/>
        <v>0</v>
      </c>
      <c r="AF993" s="14"/>
      <c r="AG993" s="14"/>
      <c r="AH993" s="178">
        <v>0</v>
      </c>
      <c r="AI993" s="14">
        <f>IFERROR(COUNTIF(AM993:BL993,"S")*J993*AH993,0)</f>
        <v>0</v>
      </c>
      <c r="AJ993" s="14"/>
      <c r="AK993" s="14">
        <f>COUNTIF(AM993:AV993,"V")</f>
        <v>0</v>
      </c>
      <c r="AL993" s="14">
        <f>Z993-AC993-AE993-AI993</f>
        <v>0</v>
      </c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</row>
    <row r="994" spans="2:61" s="139" customFormat="1" ht="23.55" customHeight="1" outlineLevel="1">
      <c r="B994" s="1166"/>
      <c r="C994" s="1188"/>
      <c r="D994" s="569" t="s">
        <v>474</v>
      </c>
      <c r="E994" s="1166"/>
      <c r="F994" s="1210"/>
      <c r="G994" s="10" t="s">
        <v>8</v>
      </c>
      <c r="H994" s="366" t="s">
        <v>2671</v>
      </c>
      <c r="I994" s="155">
        <f t="shared" si="224"/>
        <v>20</v>
      </c>
      <c r="J994" s="230">
        <v>20</v>
      </c>
      <c r="K994" s="230">
        <v>0</v>
      </c>
      <c r="L994" s="485">
        <v>0</v>
      </c>
      <c r="M994" s="841" t="s">
        <v>268</v>
      </c>
      <c r="N994" s="841" t="s">
        <v>268</v>
      </c>
      <c r="O994" s="842" t="s">
        <v>269</v>
      </c>
      <c r="P994" s="841" t="s">
        <v>268</v>
      </c>
      <c r="Q994" s="842" t="s">
        <v>269</v>
      </c>
      <c r="R994" s="841" t="s">
        <v>268</v>
      </c>
      <c r="S994" s="841" t="s">
        <v>268</v>
      </c>
      <c r="T994" s="1172"/>
      <c r="U994" s="14"/>
      <c r="V994" s="14">
        <f t="shared" si="225"/>
        <v>0</v>
      </c>
      <c r="W994" s="13"/>
      <c r="X994" s="123"/>
      <c r="Y994" s="14"/>
      <c r="Z994" s="14">
        <f t="shared" si="219"/>
        <v>0</v>
      </c>
      <c r="AB994" s="14"/>
      <c r="AC994" s="14">
        <f t="shared" si="226"/>
        <v>0</v>
      </c>
      <c r="AD994" s="14"/>
      <c r="AE994" s="14">
        <f t="shared" si="227"/>
        <v>0</v>
      </c>
      <c r="AF994" s="14"/>
      <c r="AG994" s="14"/>
      <c r="AH994" s="178">
        <v>0</v>
      </c>
      <c r="AI994" s="14">
        <f t="shared" ref="AI994:AI1004" si="234">IFERROR(COUNTIF(AM994:BL994, "S")*J994*AH994,0)</f>
        <v>0</v>
      </c>
      <c r="AJ994" s="14"/>
      <c r="AK994" s="14">
        <f t="shared" si="218"/>
        <v>0</v>
      </c>
      <c r="AL994" s="14">
        <f t="shared" si="213"/>
        <v>0</v>
      </c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</row>
    <row r="995" spans="2:61" s="139" customFormat="1" ht="34.5" customHeight="1" outlineLevel="1">
      <c r="B995" s="1166"/>
      <c r="C995" s="1188"/>
      <c r="D995" s="569" t="s">
        <v>468</v>
      </c>
      <c r="E995" s="1166"/>
      <c r="F995" s="1210"/>
      <c r="G995" s="10" t="s">
        <v>8</v>
      </c>
      <c r="H995" s="366" t="s">
        <v>2671</v>
      </c>
      <c r="I995" s="155">
        <f>J995+K995</f>
        <v>45</v>
      </c>
      <c r="J995" s="230">
        <v>45</v>
      </c>
      <c r="K995" s="230">
        <v>0</v>
      </c>
      <c r="L995" s="485">
        <v>0</v>
      </c>
      <c r="M995" s="841" t="s">
        <v>268</v>
      </c>
      <c r="N995" s="841" t="s">
        <v>268</v>
      </c>
      <c r="O995" s="842" t="s">
        <v>269</v>
      </c>
      <c r="P995" s="841" t="s">
        <v>268</v>
      </c>
      <c r="Q995" s="842" t="s">
        <v>269</v>
      </c>
      <c r="R995" s="842" t="s">
        <v>269</v>
      </c>
      <c r="S995" s="841" t="s">
        <v>268</v>
      </c>
      <c r="T995" s="1172"/>
      <c r="U995" s="14"/>
      <c r="V995" s="14">
        <f t="shared" si="225"/>
        <v>0</v>
      </c>
      <c r="W995" s="13"/>
      <c r="X995" s="123"/>
      <c r="Y995" s="14"/>
      <c r="Z995" s="14">
        <f>V995*Y995</f>
        <v>0</v>
      </c>
      <c r="AB995" s="14"/>
      <c r="AC995" s="14">
        <f t="shared" si="226"/>
        <v>0</v>
      </c>
      <c r="AD995" s="14"/>
      <c r="AE995" s="14">
        <f t="shared" si="227"/>
        <v>0</v>
      </c>
      <c r="AF995" s="14"/>
      <c r="AG995" s="14"/>
      <c r="AH995" s="178">
        <v>0</v>
      </c>
      <c r="AI995" s="14">
        <f t="shared" si="234"/>
        <v>0</v>
      </c>
      <c r="AJ995" s="14"/>
      <c r="AK995" s="14">
        <f t="shared" si="218"/>
        <v>0</v>
      </c>
      <c r="AL995" s="14">
        <f t="shared" si="213"/>
        <v>0</v>
      </c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</row>
    <row r="996" spans="2:61" s="139" customFormat="1" ht="34.5" customHeight="1" outlineLevel="1">
      <c r="B996" s="1166"/>
      <c r="C996" s="1188"/>
      <c r="D996" s="569" t="s">
        <v>475</v>
      </c>
      <c r="E996" s="1166"/>
      <c r="F996" s="1210"/>
      <c r="G996" s="10" t="s">
        <v>8</v>
      </c>
      <c r="H996" s="366" t="s">
        <v>2671</v>
      </c>
      <c r="I996" s="157">
        <f>J996+K996</f>
        <v>15</v>
      </c>
      <c r="J996" s="230">
        <v>15</v>
      </c>
      <c r="K996" s="230">
        <v>0</v>
      </c>
      <c r="L996" s="486">
        <v>0</v>
      </c>
      <c r="M996" s="841" t="s">
        <v>268</v>
      </c>
      <c r="N996" s="841" t="s">
        <v>268</v>
      </c>
      <c r="O996" s="842" t="s">
        <v>269</v>
      </c>
      <c r="P996" s="841" t="s">
        <v>268</v>
      </c>
      <c r="Q996" s="842" t="s">
        <v>269</v>
      </c>
      <c r="R996" s="842" t="s">
        <v>269</v>
      </c>
      <c r="S996" s="841" t="s">
        <v>268</v>
      </c>
      <c r="T996" s="1172"/>
      <c r="U996" s="14"/>
      <c r="V996" s="14">
        <f t="shared" si="225"/>
        <v>0</v>
      </c>
      <c r="W996" s="13"/>
      <c r="X996" s="123"/>
      <c r="Y996" s="14"/>
      <c r="Z996" s="14">
        <f>V996*Y996</f>
        <v>0</v>
      </c>
      <c r="AB996" s="14"/>
      <c r="AC996" s="14">
        <f t="shared" si="226"/>
        <v>0</v>
      </c>
      <c r="AD996" s="14"/>
      <c r="AE996" s="14">
        <f t="shared" si="227"/>
        <v>0</v>
      </c>
      <c r="AF996" s="14"/>
      <c r="AG996" s="14"/>
      <c r="AH996" s="178">
        <v>0</v>
      </c>
      <c r="AI996" s="14">
        <f t="shared" si="234"/>
        <v>0</v>
      </c>
      <c r="AJ996" s="14"/>
      <c r="AK996" s="14">
        <f t="shared" si="218"/>
        <v>0</v>
      </c>
      <c r="AL996" s="14">
        <f t="shared" si="213"/>
        <v>0</v>
      </c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</row>
    <row r="997" spans="2:61" s="139" customFormat="1" ht="34.5" customHeight="1" outlineLevel="1">
      <c r="B997" s="1166"/>
      <c r="C997" s="1188"/>
      <c r="D997" s="569" t="s">
        <v>476</v>
      </c>
      <c r="E997" s="1166"/>
      <c r="F997" s="1210"/>
      <c r="G997" s="10" t="s">
        <v>8</v>
      </c>
      <c r="H997" s="366" t="s">
        <v>2671</v>
      </c>
      <c r="I997" s="157">
        <f>J997+K997</f>
        <v>200</v>
      </c>
      <c r="J997" s="230">
        <v>200</v>
      </c>
      <c r="K997" s="230">
        <v>0</v>
      </c>
      <c r="L997" s="486">
        <v>0</v>
      </c>
      <c r="M997" s="841" t="s">
        <v>268</v>
      </c>
      <c r="N997" s="841" t="s">
        <v>268</v>
      </c>
      <c r="O997" s="842" t="s">
        <v>269</v>
      </c>
      <c r="P997" s="841" t="s">
        <v>268</v>
      </c>
      <c r="Q997" s="842" t="s">
        <v>269</v>
      </c>
      <c r="R997" s="842" t="s">
        <v>269</v>
      </c>
      <c r="S997" s="841" t="s">
        <v>268</v>
      </c>
      <c r="T997" s="1172"/>
      <c r="U997" s="14"/>
      <c r="V997" s="14">
        <f t="shared" si="225"/>
        <v>0</v>
      </c>
      <c r="W997" s="13"/>
      <c r="X997" s="123"/>
      <c r="Y997" s="14"/>
      <c r="Z997" s="14">
        <f>V997*Y997</f>
        <v>0</v>
      </c>
      <c r="AB997" s="14"/>
      <c r="AC997" s="14">
        <f t="shared" si="226"/>
        <v>0</v>
      </c>
      <c r="AD997" s="14"/>
      <c r="AE997" s="14">
        <f t="shared" si="227"/>
        <v>0</v>
      </c>
      <c r="AF997" s="14"/>
      <c r="AG997" s="14"/>
      <c r="AH997" s="178">
        <v>0</v>
      </c>
      <c r="AI997" s="14">
        <f t="shared" si="234"/>
        <v>0</v>
      </c>
      <c r="AJ997" s="14"/>
      <c r="AK997" s="14">
        <f t="shared" si="218"/>
        <v>0</v>
      </c>
      <c r="AL997" s="14">
        <f t="shared" si="213"/>
        <v>0</v>
      </c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</row>
    <row r="998" spans="2:61" s="139" customFormat="1" ht="34.5" customHeight="1" outlineLevel="1">
      <c r="B998" s="1167"/>
      <c r="C998" s="1188"/>
      <c r="D998" s="569" t="s">
        <v>477</v>
      </c>
      <c r="E998" s="1167"/>
      <c r="F998" s="1211"/>
      <c r="G998" s="10" t="s">
        <v>8</v>
      </c>
      <c r="H998" s="366" t="s">
        <v>2671</v>
      </c>
      <c r="I998" s="157">
        <f>J998+K998</f>
        <v>30</v>
      </c>
      <c r="J998" s="230">
        <v>30</v>
      </c>
      <c r="K998" s="230">
        <v>0</v>
      </c>
      <c r="L998" s="486">
        <v>0</v>
      </c>
      <c r="M998" s="841" t="s">
        <v>268</v>
      </c>
      <c r="N998" s="841" t="s">
        <v>268</v>
      </c>
      <c r="O998" s="842" t="s">
        <v>269</v>
      </c>
      <c r="P998" s="841" t="s">
        <v>268</v>
      </c>
      <c r="Q998" s="842" t="s">
        <v>269</v>
      </c>
      <c r="R998" s="841" t="s">
        <v>268</v>
      </c>
      <c r="S998" s="841" t="s">
        <v>268</v>
      </c>
      <c r="T998" s="1173"/>
      <c r="U998" s="14"/>
      <c r="V998" s="14">
        <f t="shared" si="225"/>
        <v>0</v>
      </c>
      <c r="W998" s="13"/>
      <c r="X998" s="123"/>
      <c r="Y998" s="14"/>
      <c r="Z998" s="14">
        <f>V998*Y998</f>
        <v>0</v>
      </c>
      <c r="AB998" s="14"/>
      <c r="AC998" s="14">
        <f t="shared" si="226"/>
        <v>0</v>
      </c>
      <c r="AD998" s="14"/>
      <c r="AE998" s="14">
        <f t="shared" si="227"/>
        <v>0</v>
      </c>
      <c r="AF998" s="14"/>
      <c r="AG998" s="14"/>
      <c r="AH998" s="178">
        <v>0</v>
      </c>
      <c r="AI998" s="14">
        <f t="shared" si="234"/>
        <v>0</v>
      </c>
      <c r="AJ998" s="14"/>
      <c r="AK998" s="14">
        <f t="shared" si="218"/>
        <v>0</v>
      </c>
      <c r="AL998" s="14">
        <f t="shared" si="213"/>
        <v>0</v>
      </c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</row>
    <row r="999" spans="2:61" s="139" customFormat="1" ht="13.8" outlineLevel="1">
      <c r="B999" s="1165" t="s">
        <v>1017</v>
      </c>
      <c r="C999" s="1188" t="s">
        <v>1913</v>
      </c>
      <c r="D999" s="569" t="s">
        <v>317</v>
      </c>
      <c r="E999" s="1165" t="s">
        <v>2521</v>
      </c>
      <c r="F999" s="1209">
        <v>44704</v>
      </c>
      <c r="G999" s="10" t="s">
        <v>3264</v>
      </c>
      <c r="H999" s="366" t="s">
        <v>1036</v>
      </c>
      <c r="I999" s="157">
        <f>J999+K999</f>
        <v>1</v>
      </c>
      <c r="J999" s="230">
        <v>1</v>
      </c>
      <c r="K999" s="230">
        <v>0</v>
      </c>
      <c r="L999" s="486">
        <v>0</v>
      </c>
      <c r="M999" s="841" t="s">
        <v>268</v>
      </c>
      <c r="N999" s="841" t="s">
        <v>268</v>
      </c>
      <c r="O999" s="842" t="s">
        <v>269</v>
      </c>
      <c r="P999" s="841" t="s">
        <v>268</v>
      </c>
      <c r="Q999" s="842" t="s">
        <v>269</v>
      </c>
      <c r="R999" s="842" t="s">
        <v>269</v>
      </c>
      <c r="S999" s="841" t="s">
        <v>268</v>
      </c>
      <c r="T999" s="1171" t="s">
        <v>1048</v>
      </c>
      <c r="U999" s="14"/>
      <c r="V999" s="14">
        <f t="shared" si="225"/>
        <v>0</v>
      </c>
      <c r="W999" s="13"/>
      <c r="X999" s="123"/>
      <c r="Y999" s="14"/>
      <c r="Z999" s="14">
        <f>V999*Y999</f>
        <v>0</v>
      </c>
      <c r="AB999" s="14"/>
      <c r="AC999" s="14">
        <f t="shared" si="226"/>
        <v>0</v>
      </c>
      <c r="AD999" s="14"/>
      <c r="AE999" s="14">
        <f t="shared" si="227"/>
        <v>0</v>
      </c>
      <c r="AF999" s="14"/>
      <c r="AG999" s="14"/>
      <c r="AH999" s="178">
        <v>0</v>
      </c>
      <c r="AI999" s="14">
        <f t="shared" si="234"/>
        <v>0</v>
      </c>
      <c r="AJ999" s="14"/>
      <c r="AK999" s="14">
        <f>COUNTIF(AM999:AV999,"V")</f>
        <v>0</v>
      </c>
      <c r="AL999" s="14">
        <f t="shared" si="213"/>
        <v>0</v>
      </c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</row>
    <row r="1000" spans="2:61" s="139" customFormat="1" ht="13.8" outlineLevel="1">
      <c r="B1000" s="1166"/>
      <c r="C1000" s="1188"/>
      <c r="D1000" s="569" t="s">
        <v>461</v>
      </c>
      <c r="E1000" s="1166"/>
      <c r="F1000" s="1210"/>
      <c r="G1000" s="10" t="s">
        <v>3264</v>
      </c>
      <c r="H1000" s="366" t="s">
        <v>1036</v>
      </c>
      <c r="I1000" s="157">
        <f t="shared" ref="I1000:I1011" si="235">J1000+K1000</f>
        <v>5</v>
      </c>
      <c r="J1000" s="230">
        <v>5</v>
      </c>
      <c r="K1000" s="230">
        <v>0</v>
      </c>
      <c r="L1000" s="486">
        <v>0</v>
      </c>
      <c r="M1000" s="841" t="s">
        <v>268</v>
      </c>
      <c r="N1000" s="841" t="s">
        <v>268</v>
      </c>
      <c r="O1000" s="842" t="s">
        <v>269</v>
      </c>
      <c r="P1000" s="841" t="s">
        <v>268</v>
      </c>
      <c r="Q1000" s="842" t="s">
        <v>269</v>
      </c>
      <c r="R1000" s="842" t="s">
        <v>269</v>
      </c>
      <c r="S1000" s="841" t="s">
        <v>268</v>
      </c>
      <c r="T1000" s="1172"/>
      <c r="U1000" s="14"/>
      <c r="V1000" s="14">
        <f t="shared" si="225"/>
        <v>0</v>
      </c>
      <c r="W1000" s="13"/>
      <c r="X1000" s="123"/>
      <c r="Y1000" s="14"/>
      <c r="Z1000" s="14">
        <f t="shared" ref="Z1000:Z1011" si="236">V1000*Y1000</f>
        <v>0</v>
      </c>
      <c r="AB1000" s="14"/>
      <c r="AC1000" s="14">
        <f t="shared" si="226"/>
        <v>0</v>
      </c>
      <c r="AD1000" s="14"/>
      <c r="AE1000" s="14">
        <f t="shared" si="227"/>
        <v>0</v>
      </c>
      <c r="AF1000" s="14"/>
      <c r="AG1000" s="14"/>
      <c r="AH1000" s="178">
        <v>0</v>
      </c>
      <c r="AI1000" s="14">
        <f t="shared" si="234"/>
        <v>0</v>
      </c>
      <c r="AJ1000" s="14"/>
      <c r="AK1000" s="14">
        <f t="shared" ref="AK1000:AK1011" si="237">COUNTIF(AM1000:AV1000,"V")</f>
        <v>0</v>
      </c>
      <c r="AL1000" s="14">
        <f t="shared" ref="AL1000:AL1011" si="238">Z1000-AC1000-AE1000-AI1000</f>
        <v>0</v>
      </c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</row>
    <row r="1001" spans="2:61" s="139" customFormat="1" ht="13.8" outlineLevel="1">
      <c r="B1001" s="1166"/>
      <c r="C1001" s="1188"/>
      <c r="D1001" s="569" t="s">
        <v>1914</v>
      </c>
      <c r="E1001" s="1166"/>
      <c r="F1001" s="1210"/>
      <c r="G1001" s="10" t="s">
        <v>3264</v>
      </c>
      <c r="H1001" s="366" t="s">
        <v>1036</v>
      </c>
      <c r="I1001" s="157">
        <f t="shared" si="235"/>
        <v>30</v>
      </c>
      <c r="J1001" s="230">
        <v>30</v>
      </c>
      <c r="K1001" s="230">
        <v>0</v>
      </c>
      <c r="L1001" s="486">
        <v>0</v>
      </c>
      <c r="M1001" s="841" t="s">
        <v>268</v>
      </c>
      <c r="N1001" s="610" t="s">
        <v>1034</v>
      </c>
      <c r="O1001" s="841" t="s">
        <v>268</v>
      </c>
      <c r="P1001" s="610" t="s">
        <v>1034</v>
      </c>
      <c r="Q1001" s="841" t="s">
        <v>268</v>
      </c>
      <c r="R1001" s="842" t="s">
        <v>269</v>
      </c>
      <c r="S1001" s="841" t="s">
        <v>268</v>
      </c>
      <c r="T1001" s="1172"/>
      <c r="U1001" s="14"/>
      <c r="V1001" s="14">
        <f t="shared" si="225"/>
        <v>0</v>
      </c>
      <c r="W1001" s="13"/>
      <c r="X1001" s="123"/>
      <c r="Y1001" s="14"/>
      <c r="Z1001" s="14">
        <f t="shared" si="236"/>
        <v>0</v>
      </c>
      <c r="AB1001" s="14"/>
      <c r="AC1001" s="14">
        <f t="shared" si="226"/>
        <v>0</v>
      </c>
      <c r="AD1001" s="14"/>
      <c r="AE1001" s="14">
        <f t="shared" si="227"/>
        <v>0</v>
      </c>
      <c r="AF1001" s="14"/>
      <c r="AG1001" s="14"/>
      <c r="AH1001" s="178">
        <v>0</v>
      </c>
      <c r="AI1001" s="14">
        <f t="shared" si="234"/>
        <v>0</v>
      </c>
      <c r="AJ1001" s="14"/>
      <c r="AK1001" s="14">
        <f t="shared" si="237"/>
        <v>0</v>
      </c>
      <c r="AL1001" s="14">
        <f t="shared" si="238"/>
        <v>0</v>
      </c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</row>
    <row r="1002" spans="2:61" s="139" customFormat="1" ht="13.8" outlineLevel="1">
      <c r="B1002" s="1166"/>
      <c r="C1002" s="1188"/>
      <c r="D1002" s="569" t="s">
        <v>1915</v>
      </c>
      <c r="E1002" s="1166"/>
      <c r="F1002" s="1210"/>
      <c r="G1002" s="10" t="s">
        <v>3264</v>
      </c>
      <c r="H1002" s="366" t="s">
        <v>1036</v>
      </c>
      <c r="I1002" s="157">
        <f t="shared" si="235"/>
        <v>30</v>
      </c>
      <c r="J1002" s="230">
        <v>30</v>
      </c>
      <c r="K1002" s="230">
        <v>0</v>
      </c>
      <c r="L1002" s="486">
        <v>0</v>
      </c>
      <c r="M1002" s="841" t="s">
        <v>268</v>
      </c>
      <c r="N1002" s="610" t="s">
        <v>1034</v>
      </c>
      <c r="O1002" s="841" t="s">
        <v>268</v>
      </c>
      <c r="P1002" s="610" t="s">
        <v>1034</v>
      </c>
      <c r="Q1002" s="841" t="s">
        <v>268</v>
      </c>
      <c r="R1002" s="842" t="s">
        <v>269</v>
      </c>
      <c r="S1002" s="841" t="s">
        <v>268</v>
      </c>
      <c r="T1002" s="1172"/>
      <c r="U1002" s="14"/>
      <c r="V1002" s="14">
        <f t="shared" si="225"/>
        <v>0</v>
      </c>
      <c r="W1002" s="13"/>
      <c r="X1002" s="123"/>
      <c r="Y1002" s="14"/>
      <c r="Z1002" s="14">
        <f t="shared" si="236"/>
        <v>0</v>
      </c>
      <c r="AB1002" s="14"/>
      <c r="AC1002" s="14">
        <f t="shared" si="226"/>
        <v>0</v>
      </c>
      <c r="AD1002" s="14"/>
      <c r="AE1002" s="14">
        <f t="shared" si="227"/>
        <v>0</v>
      </c>
      <c r="AF1002" s="14"/>
      <c r="AG1002" s="14"/>
      <c r="AH1002" s="178">
        <v>0</v>
      </c>
      <c r="AI1002" s="14">
        <f t="shared" si="234"/>
        <v>0</v>
      </c>
      <c r="AJ1002" s="14"/>
      <c r="AK1002" s="14">
        <f t="shared" si="237"/>
        <v>0</v>
      </c>
      <c r="AL1002" s="14">
        <f t="shared" si="238"/>
        <v>0</v>
      </c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</row>
    <row r="1003" spans="2:61" s="139" customFormat="1" ht="13.8" outlineLevel="1">
      <c r="B1003" s="1166"/>
      <c r="C1003" s="1188"/>
      <c r="D1003" s="569" t="s">
        <v>1916</v>
      </c>
      <c r="E1003" s="1166"/>
      <c r="F1003" s="1210"/>
      <c r="G1003" s="10" t="s">
        <v>3264</v>
      </c>
      <c r="H1003" s="366" t="s">
        <v>1036</v>
      </c>
      <c r="I1003" s="157">
        <f t="shared" si="235"/>
        <v>20</v>
      </c>
      <c r="J1003" s="230">
        <v>20</v>
      </c>
      <c r="K1003" s="230">
        <v>0</v>
      </c>
      <c r="L1003" s="486">
        <v>0</v>
      </c>
      <c r="M1003" s="841" t="s">
        <v>268</v>
      </c>
      <c r="N1003" s="610" t="s">
        <v>1034</v>
      </c>
      <c r="O1003" s="841" t="s">
        <v>268</v>
      </c>
      <c r="P1003" s="610" t="s">
        <v>1034</v>
      </c>
      <c r="Q1003" s="841" t="s">
        <v>268</v>
      </c>
      <c r="R1003" s="842" t="s">
        <v>269</v>
      </c>
      <c r="S1003" s="841" t="s">
        <v>268</v>
      </c>
      <c r="T1003" s="1172"/>
      <c r="U1003" s="14"/>
      <c r="V1003" s="14">
        <f t="shared" si="225"/>
        <v>0</v>
      </c>
      <c r="W1003" s="13"/>
      <c r="X1003" s="123"/>
      <c r="Y1003" s="14"/>
      <c r="Z1003" s="14">
        <f t="shared" si="236"/>
        <v>0</v>
      </c>
      <c r="AB1003" s="14"/>
      <c r="AC1003" s="14">
        <f t="shared" si="226"/>
        <v>0</v>
      </c>
      <c r="AD1003" s="14"/>
      <c r="AE1003" s="14">
        <f t="shared" si="227"/>
        <v>0</v>
      </c>
      <c r="AF1003" s="14"/>
      <c r="AG1003" s="14"/>
      <c r="AH1003" s="178">
        <v>0</v>
      </c>
      <c r="AI1003" s="14">
        <f t="shared" si="234"/>
        <v>0</v>
      </c>
      <c r="AJ1003" s="14"/>
      <c r="AK1003" s="14">
        <f t="shared" si="237"/>
        <v>0</v>
      </c>
      <c r="AL1003" s="14">
        <f t="shared" si="238"/>
        <v>0</v>
      </c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</row>
    <row r="1004" spans="2:61" s="139" customFormat="1" ht="13.8" outlineLevel="1">
      <c r="B1004" s="1166"/>
      <c r="C1004" s="1188"/>
      <c r="D1004" s="569" t="s">
        <v>1917</v>
      </c>
      <c r="E1004" s="1166"/>
      <c r="F1004" s="1210"/>
      <c r="G1004" s="10" t="s">
        <v>3264</v>
      </c>
      <c r="H1004" s="366" t="s">
        <v>1036</v>
      </c>
      <c r="I1004" s="157">
        <f t="shared" si="235"/>
        <v>15</v>
      </c>
      <c r="J1004" s="230">
        <v>15</v>
      </c>
      <c r="K1004" s="230">
        <v>0</v>
      </c>
      <c r="L1004" s="486">
        <v>0</v>
      </c>
      <c r="M1004" s="841" t="s">
        <v>268</v>
      </c>
      <c r="N1004" s="610" t="s">
        <v>1034</v>
      </c>
      <c r="O1004" s="841" t="s">
        <v>268</v>
      </c>
      <c r="P1004" s="610" t="s">
        <v>1034</v>
      </c>
      <c r="Q1004" s="841" t="s">
        <v>268</v>
      </c>
      <c r="R1004" s="842" t="s">
        <v>269</v>
      </c>
      <c r="S1004" s="841" t="s">
        <v>268</v>
      </c>
      <c r="T1004" s="1172"/>
      <c r="U1004" s="14"/>
      <c r="V1004" s="14">
        <f t="shared" ref="V1004:V1022" si="239">SUMIF(U1004,"Y",J1004)</f>
        <v>0</v>
      </c>
      <c r="W1004" s="13"/>
      <c r="X1004" s="123"/>
      <c r="Y1004" s="14"/>
      <c r="Z1004" s="14">
        <f t="shared" si="236"/>
        <v>0</v>
      </c>
      <c r="AB1004" s="14"/>
      <c r="AC1004" s="14">
        <f t="shared" ref="AC1004:AC1022" si="240">SUMIF(AB1004,"Y",L1004)*AK1004</f>
        <v>0</v>
      </c>
      <c r="AD1004" s="14"/>
      <c r="AE1004" s="14">
        <f t="shared" ref="AE1004:AE1022" si="241">COUNTIF(AM1004:AV1004,"L")*J1004</f>
        <v>0</v>
      </c>
      <c r="AF1004" s="14"/>
      <c r="AG1004" s="14"/>
      <c r="AH1004" s="178">
        <v>0</v>
      </c>
      <c r="AI1004" s="14">
        <f t="shared" si="234"/>
        <v>0</v>
      </c>
      <c r="AJ1004" s="14"/>
      <c r="AK1004" s="14">
        <f t="shared" si="237"/>
        <v>0</v>
      </c>
      <c r="AL1004" s="14">
        <f t="shared" si="238"/>
        <v>0</v>
      </c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</row>
    <row r="1005" spans="2:61" s="139" customFormat="1" ht="13.8" outlineLevel="1">
      <c r="B1005" s="1166"/>
      <c r="C1005" s="1188"/>
      <c r="D1005" s="569" t="s">
        <v>1918</v>
      </c>
      <c r="E1005" s="1166"/>
      <c r="F1005" s="1210"/>
      <c r="G1005" s="10" t="s">
        <v>3264</v>
      </c>
      <c r="H1005" s="366" t="s">
        <v>1036</v>
      </c>
      <c r="I1005" s="157">
        <f t="shared" si="235"/>
        <v>15</v>
      </c>
      <c r="J1005" s="230">
        <v>15</v>
      </c>
      <c r="K1005" s="230">
        <v>0</v>
      </c>
      <c r="L1005" s="486">
        <v>0</v>
      </c>
      <c r="M1005" s="841" t="s">
        <v>268</v>
      </c>
      <c r="N1005" s="610" t="s">
        <v>1034</v>
      </c>
      <c r="O1005" s="841" t="s">
        <v>268</v>
      </c>
      <c r="P1005" s="610" t="s">
        <v>1034</v>
      </c>
      <c r="Q1005" s="841" t="s">
        <v>268</v>
      </c>
      <c r="R1005" s="842" t="s">
        <v>269</v>
      </c>
      <c r="S1005" s="841" t="s">
        <v>268</v>
      </c>
      <c r="T1005" s="1172"/>
      <c r="U1005" s="14"/>
      <c r="V1005" s="14">
        <f t="shared" si="239"/>
        <v>0</v>
      </c>
      <c r="W1005" s="13"/>
      <c r="X1005" s="123"/>
      <c r="Y1005" s="14"/>
      <c r="Z1005" s="14">
        <f t="shared" si="236"/>
        <v>0</v>
      </c>
      <c r="AB1005" s="14"/>
      <c r="AC1005" s="14">
        <f t="shared" si="240"/>
        <v>0</v>
      </c>
      <c r="AD1005" s="14"/>
      <c r="AE1005" s="14">
        <f t="shared" si="241"/>
        <v>0</v>
      </c>
      <c r="AF1005" s="14"/>
      <c r="AG1005" s="14"/>
      <c r="AH1005" s="178">
        <v>0</v>
      </c>
      <c r="AI1005" s="14">
        <f t="shared" ref="AI1005:AI1011" si="242">IFERROR(COUNTIF(AM1005:BL1005,"S")*J1005*AH1005,0)</f>
        <v>0</v>
      </c>
      <c r="AJ1005" s="14"/>
      <c r="AK1005" s="14">
        <f t="shared" si="237"/>
        <v>0</v>
      </c>
      <c r="AL1005" s="14">
        <f t="shared" si="238"/>
        <v>0</v>
      </c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</row>
    <row r="1006" spans="2:61" s="139" customFormat="1" ht="13.8" outlineLevel="1">
      <c r="B1006" s="1167"/>
      <c r="C1006" s="1188"/>
      <c r="D1006" s="569" t="s">
        <v>1919</v>
      </c>
      <c r="E1006" s="1167"/>
      <c r="F1006" s="1211"/>
      <c r="G1006" s="10" t="s">
        <v>3264</v>
      </c>
      <c r="H1006" s="366" t="s">
        <v>1036</v>
      </c>
      <c r="I1006" s="155">
        <f t="shared" si="235"/>
        <v>15</v>
      </c>
      <c r="J1006" s="230">
        <v>15</v>
      </c>
      <c r="K1006" s="230">
        <v>0</v>
      </c>
      <c r="L1006" s="485">
        <v>0</v>
      </c>
      <c r="M1006" s="841" t="s">
        <v>268</v>
      </c>
      <c r="N1006" s="610" t="s">
        <v>1034</v>
      </c>
      <c r="O1006" s="841" t="s">
        <v>268</v>
      </c>
      <c r="P1006" s="610" t="s">
        <v>1034</v>
      </c>
      <c r="Q1006" s="841" t="s">
        <v>268</v>
      </c>
      <c r="R1006" s="842" t="s">
        <v>269</v>
      </c>
      <c r="S1006" s="841" t="s">
        <v>268</v>
      </c>
      <c r="T1006" s="1173"/>
      <c r="U1006" s="14"/>
      <c r="V1006" s="14">
        <f t="shared" si="239"/>
        <v>0</v>
      </c>
      <c r="W1006" s="13"/>
      <c r="X1006" s="123"/>
      <c r="Y1006" s="14"/>
      <c r="Z1006" s="14">
        <f t="shared" si="236"/>
        <v>0</v>
      </c>
      <c r="AB1006" s="14"/>
      <c r="AC1006" s="14">
        <f t="shared" si="240"/>
        <v>0</v>
      </c>
      <c r="AD1006" s="14"/>
      <c r="AE1006" s="14">
        <f t="shared" si="241"/>
        <v>0</v>
      </c>
      <c r="AF1006" s="14"/>
      <c r="AG1006" s="14"/>
      <c r="AH1006" s="178">
        <v>0</v>
      </c>
      <c r="AI1006" s="14">
        <f t="shared" si="242"/>
        <v>0</v>
      </c>
      <c r="AJ1006" s="14"/>
      <c r="AK1006" s="14">
        <f t="shared" si="237"/>
        <v>0</v>
      </c>
      <c r="AL1006" s="14">
        <f t="shared" si="238"/>
        <v>0</v>
      </c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</row>
    <row r="1007" spans="2:61" s="139" customFormat="1" ht="13.8" outlineLevel="1">
      <c r="B1007" s="1165" t="s">
        <v>1018</v>
      </c>
      <c r="C1007" s="1188" t="s">
        <v>1920</v>
      </c>
      <c r="D1007" s="569" t="s">
        <v>317</v>
      </c>
      <c r="E1007" s="1165" t="s">
        <v>2524</v>
      </c>
      <c r="F1007" s="1209">
        <v>44574</v>
      </c>
      <c r="G1007" s="10" t="s">
        <v>8</v>
      </c>
      <c r="H1007" s="366" t="s">
        <v>1035</v>
      </c>
      <c r="I1007" s="155">
        <f t="shared" si="235"/>
        <v>2</v>
      </c>
      <c r="J1007" s="230">
        <v>2</v>
      </c>
      <c r="K1007" s="230">
        <v>0</v>
      </c>
      <c r="L1007" s="485">
        <v>0</v>
      </c>
      <c r="M1007" s="841" t="s">
        <v>268</v>
      </c>
      <c r="N1007" s="841" t="s">
        <v>268</v>
      </c>
      <c r="O1007" s="842" t="s">
        <v>269</v>
      </c>
      <c r="P1007" s="841" t="s">
        <v>268</v>
      </c>
      <c r="Q1007" s="842" t="s">
        <v>269</v>
      </c>
      <c r="R1007" s="842" t="s">
        <v>269</v>
      </c>
      <c r="S1007" s="841" t="s">
        <v>268</v>
      </c>
      <c r="T1007" s="1171" t="s">
        <v>1049</v>
      </c>
      <c r="U1007" s="14"/>
      <c r="V1007" s="14">
        <f t="shared" si="239"/>
        <v>0</v>
      </c>
      <c r="W1007" s="13"/>
      <c r="X1007" s="123"/>
      <c r="Y1007" s="14"/>
      <c r="Z1007" s="14">
        <f t="shared" si="236"/>
        <v>0</v>
      </c>
      <c r="AB1007" s="14"/>
      <c r="AC1007" s="14">
        <f t="shared" si="240"/>
        <v>0</v>
      </c>
      <c r="AD1007" s="14"/>
      <c r="AE1007" s="14">
        <f t="shared" si="241"/>
        <v>0</v>
      </c>
      <c r="AF1007" s="14"/>
      <c r="AG1007" s="14"/>
      <c r="AH1007" s="178">
        <v>0</v>
      </c>
      <c r="AI1007" s="14">
        <f t="shared" si="242"/>
        <v>0</v>
      </c>
      <c r="AJ1007" s="14"/>
      <c r="AK1007" s="14">
        <f t="shared" si="237"/>
        <v>0</v>
      </c>
      <c r="AL1007" s="14">
        <f t="shared" si="238"/>
        <v>0</v>
      </c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</row>
    <row r="1008" spans="2:61" s="139" customFormat="1" ht="13.8" outlineLevel="1">
      <c r="B1008" s="1166"/>
      <c r="C1008" s="1188"/>
      <c r="D1008" s="569" t="s">
        <v>461</v>
      </c>
      <c r="E1008" s="1166"/>
      <c r="F1008" s="1210"/>
      <c r="G1008" s="10" t="s">
        <v>8</v>
      </c>
      <c r="H1008" s="366" t="s">
        <v>1035</v>
      </c>
      <c r="I1008" s="155">
        <f t="shared" si="235"/>
        <v>5</v>
      </c>
      <c r="J1008" s="230">
        <v>5</v>
      </c>
      <c r="K1008" s="230">
        <v>0</v>
      </c>
      <c r="L1008" s="485">
        <v>0</v>
      </c>
      <c r="M1008" s="841" t="s">
        <v>268</v>
      </c>
      <c r="N1008" s="841" t="s">
        <v>268</v>
      </c>
      <c r="O1008" s="842" t="s">
        <v>269</v>
      </c>
      <c r="P1008" s="841" t="s">
        <v>268</v>
      </c>
      <c r="Q1008" s="842" t="s">
        <v>269</v>
      </c>
      <c r="R1008" s="842" t="s">
        <v>269</v>
      </c>
      <c r="S1008" s="841" t="s">
        <v>268</v>
      </c>
      <c r="T1008" s="1172"/>
      <c r="U1008" s="14"/>
      <c r="V1008" s="14">
        <f t="shared" si="239"/>
        <v>0</v>
      </c>
      <c r="W1008" s="13"/>
      <c r="X1008" s="123"/>
      <c r="Y1008" s="14"/>
      <c r="Z1008" s="14">
        <f t="shared" si="236"/>
        <v>0</v>
      </c>
      <c r="AB1008" s="14"/>
      <c r="AC1008" s="14">
        <f t="shared" si="240"/>
        <v>0</v>
      </c>
      <c r="AD1008" s="14"/>
      <c r="AE1008" s="14">
        <f t="shared" si="241"/>
        <v>0</v>
      </c>
      <c r="AF1008" s="14"/>
      <c r="AG1008" s="14"/>
      <c r="AH1008" s="178">
        <v>0</v>
      </c>
      <c r="AI1008" s="14">
        <f t="shared" si="242"/>
        <v>0</v>
      </c>
      <c r="AJ1008" s="14"/>
      <c r="AK1008" s="14">
        <f t="shared" si="237"/>
        <v>0</v>
      </c>
      <c r="AL1008" s="14">
        <f t="shared" si="238"/>
        <v>0</v>
      </c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</row>
    <row r="1009" spans="2:61" s="139" customFormat="1" ht="13.8" outlineLevel="1">
      <c r="B1009" s="1166"/>
      <c r="C1009" s="1188"/>
      <c r="D1009" s="569" t="s">
        <v>306</v>
      </c>
      <c r="E1009" s="1166"/>
      <c r="F1009" s="1210"/>
      <c r="G1009" s="10" t="s">
        <v>8</v>
      </c>
      <c r="H1009" s="366" t="s">
        <v>1035</v>
      </c>
      <c r="I1009" s="155">
        <f t="shared" si="235"/>
        <v>65</v>
      </c>
      <c r="J1009" s="230">
        <v>65</v>
      </c>
      <c r="K1009" s="230">
        <v>0</v>
      </c>
      <c r="L1009" s="485">
        <v>0</v>
      </c>
      <c r="M1009" s="841" t="s">
        <v>268</v>
      </c>
      <c r="N1009" s="841" t="s">
        <v>268</v>
      </c>
      <c r="O1009" s="842" t="s">
        <v>269</v>
      </c>
      <c r="P1009" s="841" t="s">
        <v>268</v>
      </c>
      <c r="Q1009" s="842" t="s">
        <v>269</v>
      </c>
      <c r="R1009" s="841" t="s">
        <v>268</v>
      </c>
      <c r="S1009" s="841" t="s">
        <v>268</v>
      </c>
      <c r="T1009" s="1172"/>
      <c r="U1009" s="14"/>
      <c r="V1009" s="14">
        <f t="shared" si="239"/>
        <v>0</v>
      </c>
      <c r="W1009" s="13"/>
      <c r="X1009" s="123"/>
      <c r="Y1009" s="14"/>
      <c r="Z1009" s="14">
        <f t="shared" si="236"/>
        <v>0</v>
      </c>
      <c r="AB1009" s="14"/>
      <c r="AC1009" s="14">
        <f t="shared" si="240"/>
        <v>0</v>
      </c>
      <c r="AD1009" s="14"/>
      <c r="AE1009" s="14">
        <f t="shared" si="241"/>
        <v>0</v>
      </c>
      <c r="AF1009" s="14"/>
      <c r="AG1009" s="14"/>
      <c r="AH1009" s="178">
        <v>0</v>
      </c>
      <c r="AI1009" s="14">
        <f t="shared" si="242"/>
        <v>0</v>
      </c>
      <c r="AJ1009" s="14"/>
      <c r="AK1009" s="14">
        <f t="shared" si="237"/>
        <v>0</v>
      </c>
      <c r="AL1009" s="14">
        <f t="shared" si="238"/>
        <v>0</v>
      </c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</row>
    <row r="1010" spans="2:61" s="139" customFormat="1" ht="13.8" outlineLevel="1">
      <c r="B1010" s="1166"/>
      <c r="C1010" s="1188"/>
      <c r="D1010" s="569" t="s">
        <v>387</v>
      </c>
      <c r="E1010" s="1166"/>
      <c r="F1010" s="1210"/>
      <c r="G1010" s="10" t="s">
        <v>8</v>
      </c>
      <c r="H1010" s="366" t="s">
        <v>1035</v>
      </c>
      <c r="I1010" s="155">
        <f t="shared" si="235"/>
        <v>20</v>
      </c>
      <c r="J1010" s="230">
        <v>20</v>
      </c>
      <c r="K1010" s="230">
        <v>0</v>
      </c>
      <c r="L1010" s="485">
        <v>0</v>
      </c>
      <c r="M1010" s="841" t="s">
        <v>268</v>
      </c>
      <c r="N1010" s="841" t="s">
        <v>268</v>
      </c>
      <c r="O1010" s="842" t="s">
        <v>269</v>
      </c>
      <c r="P1010" s="841" t="s">
        <v>268</v>
      </c>
      <c r="Q1010" s="842" t="s">
        <v>269</v>
      </c>
      <c r="R1010" s="842" t="s">
        <v>269</v>
      </c>
      <c r="S1010" s="841" t="s">
        <v>268</v>
      </c>
      <c r="T1010" s="1172"/>
      <c r="U1010" s="14"/>
      <c r="V1010" s="14">
        <f t="shared" si="239"/>
        <v>0</v>
      </c>
      <c r="W1010" s="13"/>
      <c r="X1010" s="123"/>
      <c r="Y1010" s="14"/>
      <c r="Z1010" s="14">
        <f t="shared" si="236"/>
        <v>0</v>
      </c>
      <c r="AB1010" s="14"/>
      <c r="AC1010" s="14">
        <f t="shared" si="240"/>
        <v>0</v>
      </c>
      <c r="AD1010" s="14"/>
      <c r="AE1010" s="14">
        <f t="shared" si="241"/>
        <v>0</v>
      </c>
      <c r="AF1010" s="14"/>
      <c r="AG1010" s="14"/>
      <c r="AH1010" s="178">
        <v>0</v>
      </c>
      <c r="AI1010" s="14">
        <f t="shared" si="242"/>
        <v>0</v>
      </c>
      <c r="AJ1010" s="14"/>
      <c r="AK1010" s="14">
        <f t="shared" si="237"/>
        <v>0</v>
      </c>
      <c r="AL1010" s="14">
        <f t="shared" si="238"/>
        <v>0</v>
      </c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</row>
    <row r="1011" spans="2:61" s="139" customFormat="1" ht="13.8" outlineLevel="1">
      <c r="B1011" s="1166"/>
      <c r="C1011" s="1188"/>
      <c r="D1011" s="569" t="s">
        <v>468</v>
      </c>
      <c r="E1011" s="1166"/>
      <c r="F1011" s="1210"/>
      <c r="G1011" s="10" t="s">
        <v>8</v>
      </c>
      <c r="H1011" s="366" t="s">
        <v>1035</v>
      </c>
      <c r="I1011" s="155">
        <f t="shared" si="235"/>
        <v>30</v>
      </c>
      <c r="J1011" s="230">
        <v>30</v>
      </c>
      <c r="K1011" s="230">
        <v>0</v>
      </c>
      <c r="L1011" s="485">
        <v>0</v>
      </c>
      <c r="M1011" s="841" t="s">
        <v>268</v>
      </c>
      <c r="N1011" s="841" t="s">
        <v>268</v>
      </c>
      <c r="O1011" s="842" t="s">
        <v>269</v>
      </c>
      <c r="P1011" s="841" t="s">
        <v>268</v>
      </c>
      <c r="Q1011" s="842" t="s">
        <v>269</v>
      </c>
      <c r="R1011" s="842" t="s">
        <v>269</v>
      </c>
      <c r="S1011" s="841" t="s">
        <v>268</v>
      </c>
      <c r="T1011" s="1172"/>
      <c r="U1011" s="14"/>
      <c r="V1011" s="14">
        <f t="shared" si="239"/>
        <v>0</v>
      </c>
      <c r="W1011" s="13"/>
      <c r="X1011" s="123"/>
      <c r="Y1011" s="14"/>
      <c r="Z1011" s="14">
        <f t="shared" si="236"/>
        <v>0</v>
      </c>
      <c r="AB1011" s="14"/>
      <c r="AC1011" s="14">
        <f t="shared" si="240"/>
        <v>0</v>
      </c>
      <c r="AD1011" s="14"/>
      <c r="AE1011" s="14">
        <f t="shared" si="241"/>
        <v>0</v>
      </c>
      <c r="AF1011" s="14"/>
      <c r="AG1011" s="14"/>
      <c r="AH1011" s="178">
        <v>0</v>
      </c>
      <c r="AI1011" s="14">
        <f t="shared" si="242"/>
        <v>0</v>
      </c>
      <c r="AJ1011" s="14"/>
      <c r="AK1011" s="14">
        <f t="shared" si="237"/>
        <v>0</v>
      </c>
      <c r="AL1011" s="14">
        <f t="shared" si="238"/>
        <v>0</v>
      </c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</row>
    <row r="1012" spans="2:61" s="139" customFormat="1" ht="13.8" outlineLevel="1">
      <c r="B1012" s="1166"/>
      <c r="C1012" s="1188"/>
      <c r="D1012" s="569" t="s">
        <v>469</v>
      </c>
      <c r="E1012" s="1166"/>
      <c r="F1012" s="1210"/>
      <c r="G1012" s="10" t="s">
        <v>8</v>
      </c>
      <c r="H1012" s="366" t="s">
        <v>1035</v>
      </c>
      <c r="I1012" s="157">
        <f t="shared" ref="I1012:I1022" si="243">J1012+K1012</f>
        <v>40</v>
      </c>
      <c r="J1012" s="230">
        <v>20</v>
      </c>
      <c r="K1012" s="230">
        <v>20</v>
      </c>
      <c r="L1012" s="486">
        <v>0</v>
      </c>
      <c r="M1012" s="841" t="s">
        <v>268</v>
      </c>
      <c r="N1012" s="841" t="s">
        <v>268</v>
      </c>
      <c r="O1012" s="842" t="s">
        <v>269</v>
      </c>
      <c r="P1012" s="841" t="s">
        <v>268</v>
      </c>
      <c r="Q1012" s="842" t="s">
        <v>269</v>
      </c>
      <c r="R1012" s="842" t="s">
        <v>269</v>
      </c>
      <c r="S1012" s="841" t="s">
        <v>268</v>
      </c>
      <c r="T1012" s="1172"/>
      <c r="U1012" s="14"/>
      <c r="V1012" s="14">
        <f t="shared" si="239"/>
        <v>0</v>
      </c>
      <c r="W1012" s="13"/>
      <c r="X1012" s="123"/>
      <c r="Y1012" s="14"/>
      <c r="Z1012" s="14">
        <f t="shared" ref="Z1012:Z1019" si="244">V1012*Y1012</f>
        <v>0</v>
      </c>
      <c r="AB1012" s="14"/>
      <c r="AC1012" s="14">
        <f t="shared" si="240"/>
        <v>0</v>
      </c>
      <c r="AD1012" s="14"/>
      <c r="AE1012" s="14">
        <f t="shared" si="241"/>
        <v>0</v>
      </c>
      <c r="AF1012" s="14"/>
      <c r="AG1012" s="14"/>
      <c r="AH1012" s="178">
        <v>0</v>
      </c>
      <c r="AI1012" s="14">
        <f>IFERROR(COUNTIF(AM1012:BL1012, "S")*J1012*AH1012,0)</f>
        <v>0</v>
      </c>
      <c r="AJ1012" s="14"/>
      <c r="AK1012" s="14">
        <f t="shared" ref="AK1012:AK1022" si="245">COUNTIF(AM1012:AV1012,"V")</f>
        <v>0</v>
      </c>
      <c r="AL1012" s="14">
        <f t="shared" ref="AL1012:AL1021" si="246">Z1012-AC1012-AE1012-AI1012</f>
        <v>0</v>
      </c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</row>
    <row r="1013" spans="2:61" s="139" customFormat="1" ht="13.8" outlineLevel="1">
      <c r="B1013" s="1166"/>
      <c r="C1013" s="1188"/>
      <c r="D1013" s="569" t="s">
        <v>470</v>
      </c>
      <c r="E1013" s="1166"/>
      <c r="F1013" s="1210"/>
      <c r="G1013" s="10" t="s">
        <v>8</v>
      </c>
      <c r="H1013" s="366" t="s">
        <v>1035</v>
      </c>
      <c r="I1013" s="157">
        <f t="shared" si="243"/>
        <v>20</v>
      </c>
      <c r="J1013" s="230">
        <v>20</v>
      </c>
      <c r="K1013" s="230">
        <v>0</v>
      </c>
      <c r="L1013" s="486">
        <v>0</v>
      </c>
      <c r="M1013" s="841" t="s">
        <v>268</v>
      </c>
      <c r="N1013" s="841" t="s">
        <v>268</v>
      </c>
      <c r="O1013" s="842" t="s">
        <v>269</v>
      </c>
      <c r="P1013" s="841" t="s">
        <v>268</v>
      </c>
      <c r="Q1013" s="842" t="s">
        <v>269</v>
      </c>
      <c r="R1013" s="842" t="s">
        <v>269</v>
      </c>
      <c r="S1013" s="841" t="s">
        <v>268</v>
      </c>
      <c r="T1013" s="1172"/>
      <c r="U1013" s="14"/>
      <c r="V1013" s="14">
        <f t="shared" si="239"/>
        <v>0</v>
      </c>
      <c r="W1013" s="13"/>
      <c r="X1013" s="123"/>
      <c r="Y1013" s="14"/>
      <c r="Z1013" s="14">
        <f t="shared" si="244"/>
        <v>0</v>
      </c>
      <c r="AB1013" s="14"/>
      <c r="AC1013" s="14">
        <f t="shared" si="240"/>
        <v>0</v>
      </c>
      <c r="AD1013" s="14"/>
      <c r="AE1013" s="14">
        <f t="shared" si="241"/>
        <v>0</v>
      </c>
      <c r="AF1013" s="14"/>
      <c r="AG1013" s="14"/>
      <c r="AH1013" s="178">
        <v>0</v>
      </c>
      <c r="AI1013" s="14">
        <f>IFERROR(COUNTIF(AM1013:BL1013, "S")*J1013*AH1013,0)</f>
        <v>0</v>
      </c>
      <c r="AJ1013" s="14"/>
      <c r="AK1013" s="14">
        <f t="shared" si="245"/>
        <v>0</v>
      </c>
      <c r="AL1013" s="14">
        <f t="shared" si="246"/>
        <v>0</v>
      </c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</row>
    <row r="1014" spans="2:61" s="139" customFormat="1" ht="13.8" outlineLevel="1">
      <c r="B1014" s="1167"/>
      <c r="C1014" s="1188"/>
      <c r="D1014" s="569" t="s">
        <v>471</v>
      </c>
      <c r="E1014" s="1167"/>
      <c r="F1014" s="1211"/>
      <c r="G1014" s="10" t="s">
        <v>8</v>
      </c>
      <c r="H1014" s="366" t="s">
        <v>1035</v>
      </c>
      <c r="I1014" s="157">
        <f t="shared" si="243"/>
        <v>10</v>
      </c>
      <c r="J1014" s="230">
        <v>10</v>
      </c>
      <c r="K1014" s="230">
        <v>0</v>
      </c>
      <c r="L1014" s="486">
        <v>0</v>
      </c>
      <c r="M1014" s="841" t="s">
        <v>268</v>
      </c>
      <c r="N1014" s="841" t="s">
        <v>268</v>
      </c>
      <c r="O1014" s="842" t="s">
        <v>269</v>
      </c>
      <c r="P1014" s="841" t="s">
        <v>268</v>
      </c>
      <c r="Q1014" s="842" t="s">
        <v>269</v>
      </c>
      <c r="R1014" s="841" t="s">
        <v>268</v>
      </c>
      <c r="S1014" s="841" t="s">
        <v>268</v>
      </c>
      <c r="T1014" s="1173"/>
      <c r="U1014" s="14"/>
      <c r="V1014" s="14">
        <f t="shared" si="239"/>
        <v>0</v>
      </c>
      <c r="W1014" s="13"/>
      <c r="X1014" s="123"/>
      <c r="Y1014" s="14"/>
      <c r="Z1014" s="14">
        <f t="shared" si="244"/>
        <v>0</v>
      </c>
      <c r="AB1014" s="14"/>
      <c r="AC1014" s="14">
        <f t="shared" si="240"/>
        <v>0</v>
      </c>
      <c r="AD1014" s="14"/>
      <c r="AE1014" s="14">
        <f t="shared" si="241"/>
        <v>0</v>
      </c>
      <c r="AF1014" s="14"/>
      <c r="AG1014" s="14"/>
      <c r="AH1014" s="178">
        <v>0</v>
      </c>
      <c r="AI1014" s="14">
        <f>IFERROR(COUNTIF(AM1014:BL1014, "S")*J1014*AH1014,0)</f>
        <v>0</v>
      </c>
      <c r="AJ1014" s="14"/>
      <c r="AK1014" s="14">
        <f t="shared" si="245"/>
        <v>0</v>
      </c>
      <c r="AL1014" s="14">
        <f t="shared" si="246"/>
        <v>0</v>
      </c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</row>
    <row r="1015" spans="2:61" s="139" customFormat="1" ht="13.8" outlineLevel="1">
      <c r="B1015" s="1165" t="s">
        <v>1019</v>
      </c>
      <c r="C1015" s="1188" t="s">
        <v>1921</v>
      </c>
      <c r="D1015" s="569" t="s">
        <v>434</v>
      </c>
      <c r="E1015" s="1165" t="s">
        <v>3583</v>
      </c>
      <c r="F1015" s="1209">
        <v>44761</v>
      </c>
      <c r="G1015" s="10" t="s">
        <v>8</v>
      </c>
      <c r="H1015" s="366" t="s">
        <v>1035</v>
      </c>
      <c r="I1015" s="157">
        <f t="shared" si="243"/>
        <v>80</v>
      </c>
      <c r="J1015" s="230">
        <v>40</v>
      </c>
      <c r="K1015" s="230">
        <v>40</v>
      </c>
      <c r="L1015" s="486">
        <v>0</v>
      </c>
      <c r="M1015" s="841" t="s">
        <v>268</v>
      </c>
      <c r="N1015" s="841" t="s">
        <v>268</v>
      </c>
      <c r="O1015" s="842" t="s">
        <v>269</v>
      </c>
      <c r="P1015" s="841" t="s">
        <v>268</v>
      </c>
      <c r="Q1015" s="610" t="s">
        <v>1034</v>
      </c>
      <c r="R1015" s="841" t="s">
        <v>268</v>
      </c>
      <c r="S1015" s="841" t="s">
        <v>268</v>
      </c>
      <c r="T1015" s="1171" t="s">
        <v>1038</v>
      </c>
      <c r="U1015" s="14"/>
      <c r="V1015" s="14">
        <f t="shared" si="239"/>
        <v>0</v>
      </c>
      <c r="W1015" s="13"/>
      <c r="X1015" s="123"/>
      <c r="Y1015" s="14"/>
      <c r="Z1015" s="14">
        <f t="shared" si="244"/>
        <v>0</v>
      </c>
      <c r="AB1015" s="14"/>
      <c r="AC1015" s="14">
        <f t="shared" si="240"/>
        <v>0</v>
      </c>
      <c r="AD1015" s="14"/>
      <c r="AE1015" s="14">
        <f t="shared" si="241"/>
        <v>0</v>
      </c>
      <c r="AF1015" s="14"/>
      <c r="AG1015" s="14"/>
      <c r="AH1015" s="178">
        <v>0</v>
      </c>
      <c r="AI1015" s="14">
        <f>IFERROR(COUNTIF(AM1015:BL1015, "S")*J1015*AH1015,0)</f>
        <v>0</v>
      </c>
      <c r="AJ1015" s="14"/>
      <c r="AK1015" s="14">
        <f t="shared" si="245"/>
        <v>0</v>
      </c>
      <c r="AL1015" s="14">
        <f t="shared" si="246"/>
        <v>0</v>
      </c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</row>
    <row r="1016" spans="2:61" s="139" customFormat="1" ht="13.8" outlineLevel="1">
      <c r="B1016" s="1167"/>
      <c r="C1016" s="1188"/>
      <c r="D1016" s="569" t="s">
        <v>35</v>
      </c>
      <c r="E1016" s="1167"/>
      <c r="F1016" s="1211"/>
      <c r="G1016" s="10" t="s">
        <v>8</v>
      </c>
      <c r="H1016" s="366" t="s">
        <v>1035</v>
      </c>
      <c r="I1016" s="157">
        <f t="shared" si="243"/>
        <v>40</v>
      </c>
      <c r="J1016" s="230">
        <v>20</v>
      </c>
      <c r="K1016" s="230">
        <v>20</v>
      </c>
      <c r="L1016" s="486">
        <v>0</v>
      </c>
      <c r="M1016" s="841" t="s">
        <v>268</v>
      </c>
      <c r="N1016" s="841" t="s">
        <v>268</v>
      </c>
      <c r="O1016" s="842" t="s">
        <v>269</v>
      </c>
      <c r="P1016" s="841" t="s">
        <v>268</v>
      </c>
      <c r="Q1016" s="610" t="s">
        <v>1034</v>
      </c>
      <c r="R1016" s="842" t="s">
        <v>269</v>
      </c>
      <c r="S1016" s="841" t="s">
        <v>268</v>
      </c>
      <c r="T1016" s="1173"/>
      <c r="U1016" s="14"/>
      <c r="V1016" s="14">
        <f t="shared" si="239"/>
        <v>0</v>
      </c>
      <c r="W1016" s="13"/>
      <c r="X1016" s="123"/>
      <c r="Y1016" s="14"/>
      <c r="Z1016" s="14">
        <f t="shared" si="244"/>
        <v>0</v>
      </c>
      <c r="AB1016" s="14"/>
      <c r="AC1016" s="14">
        <f t="shared" si="240"/>
        <v>0</v>
      </c>
      <c r="AD1016" s="14"/>
      <c r="AE1016" s="14">
        <f t="shared" si="241"/>
        <v>0</v>
      </c>
      <c r="AF1016" s="14"/>
      <c r="AG1016" s="14"/>
      <c r="AH1016" s="178">
        <v>0</v>
      </c>
      <c r="AI1016" s="14">
        <f>IFERROR(COUNTIF(AM1016:BL1016, "S")*J1016*AH1016,0)</f>
        <v>0</v>
      </c>
      <c r="AJ1016" s="14"/>
      <c r="AK1016" s="14">
        <f t="shared" si="245"/>
        <v>0</v>
      </c>
      <c r="AL1016" s="14">
        <f t="shared" si="246"/>
        <v>0</v>
      </c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</row>
    <row r="1017" spans="2:61" s="139" customFormat="1" ht="13.05" customHeight="1" outlineLevel="1">
      <c r="B1017" s="1165" t="s">
        <v>1020</v>
      </c>
      <c r="C1017" s="1188" t="s">
        <v>3551</v>
      </c>
      <c r="D1017" s="569" t="s">
        <v>478</v>
      </c>
      <c r="E1017" s="1165" t="s">
        <v>2521</v>
      </c>
      <c r="F1017" s="1209">
        <v>44704</v>
      </c>
      <c r="G1017" s="10" t="s">
        <v>8</v>
      </c>
      <c r="H1017" s="366" t="s">
        <v>1035</v>
      </c>
      <c r="I1017" s="157">
        <f t="shared" si="243"/>
        <v>4</v>
      </c>
      <c r="J1017" s="230">
        <v>2</v>
      </c>
      <c r="K1017" s="230">
        <v>2</v>
      </c>
      <c r="L1017" s="486">
        <v>0</v>
      </c>
      <c r="M1017" s="841" t="s">
        <v>268</v>
      </c>
      <c r="N1017" s="841" t="s">
        <v>268</v>
      </c>
      <c r="O1017" s="842" t="s">
        <v>269</v>
      </c>
      <c r="P1017" s="841" t="s">
        <v>268</v>
      </c>
      <c r="Q1017" s="842" t="s">
        <v>269</v>
      </c>
      <c r="R1017" s="842" t="s">
        <v>269</v>
      </c>
      <c r="S1017" s="841" t="s">
        <v>268</v>
      </c>
      <c r="T1017" s="1171" t="s">
        <v>1046</v>
      </c>
      <c r="U1017" s="14"/>
      <c r="V1017" s="14">
        <f t="shared" si="239"/>
        <v>0</v>
      </c>
      <c r="W1017" s="13"/>
      <c r="X1017" s="123"/>
      <c r="Y1017" s="14"/>
      <c r="Z1017" s="14">
        <f t="shared" si="244"/>
        <v>0</v>
      </c>
      <c r="AB1017" s="14"/>
      <c r="AC1017" s="14">
        <f t="shared" si="240"/>
        <v>0</v>
      </c>
      <c r="AD1017" s="14"/>
      <c r="AE1017" s="14">
        <f t="shared" si="241"/>
        <v>0</v>
      </c>
      <c r="AF1017" s="14"/>
      <c r="AG1017" s="14"/>
      <c r="AH1017" s="178">
        <v>0</v>
      </c>
      <c r="AI1017" s="14">
        <f t="shared" ref="AI1017:AI1022" si="247">IFERROR(COUNTIF(AM1017:BL1017,"S")*J1017*AH1017,0)</f>
        <v>0</v>
      </c>
      <c r="AJ1017" s="14"/>
      <c r="AK1017" s="14">
        <f t="shared" si="245"/>
        <v>0</v>
      </c>
      <c r="AL1017" s="14">
        <f>Z1017-AC1017-AE1017-AI1017</f>
        <v>0</v>
      </c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</row>
    <row r="1018" spans="2:61" s="139" customFormat="1" ht="13.8" outlineLevel="1">
      <c r="B1018" s="1166"/>
      <c r="C1018" s="1188"/>
      <c r="D1018" s="569" t="s">
        <v>474</v>
      </c>
      <c r="E1018" s="1166"/>
      <c r="F1018" s="1210"/>
      <c r="G1018" s="10" t="s">
        <v>8</v>
      </c>
      <c r="H1018" s="366" t="s">
        <v>1035</v>
      </c>
      <c r="I1018" s="155">
        <f t="shared" si="243"/>
        <v>780</v>
      </c>
      <c r="J1018" s="230">
        <v>390</v>
      </c>
      <c r="K1018" s="230">
        <v>390</v>
      </c>
      <c r="L1018" s="485">
        <v>0</v>
      </c>
      <c r="M1018" s="841" t="s">
        <v>268</v>
      </c>
      <c r="N1018" s="841" t="s">
        <v>268</v>
      </c>
      <c r="O1018" s="610" t="s">
        <v>1034</v>
      </c>
      <c r="P1018" s="841" t="s">
        <v>268</v>
      </c>
      <c r="Q1018" s="610" t="s">
        <v>1034</v>
      </c>
      <c r="R1018" s="841" t="s">
        <v>268</v>
      </c>
      <c r="S1018" s="841" t="s">
        <v>268</v>
      </c>
      <c r="T1018" s="1172"/>
      <c r="U1018" s="14"/>
      <c r="V1018" s="14">
        <f t="shared" si="239"/>
        <v>0</v>
      </c>
      <c r="W1018" s="13"/>
      <c r="X1018" s="123"/>
      <c r="Y1018" s="14"/>
      <c r="Z1018" s="14">
        <f t="shared" si="244"/>
        <v>0</v>
      </c>
      <c r="AB1018" s="14"/>
      <c r="AC1018" s="14">
        <f t="shared" si="240"/>
        <v>0</v>
      </c>
      <c r="AD1018" s="14"/>
      <c r="AE1018" s="14">
        <f t="shared" si="241"/>
        <v>0</v>
      </c>
      <c r="AF1018" s="14"/>
      <c r="AG1018" s="14"/>
      <c r="AH1018" s="178">
        <v>0</v>
      </c>
      <c r="AI1018" s="14">
        <f t="shared" si="247"/>
        <v>0</v>
      </c>
      <c r="AJ1018" s="14"/>
      <c r="AK1018" s="14">
        <f t="shared" si="245"/>
        <v>0</v>
      </c>
      <c r="AL1018" s="14">
        <f>Z1018-AC1018-AE1018-AI1018</f>
        <v>0</v>
      </c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</row>
    <row r="1019" spans="2:61" s="139" customFormat="1" ht="13.8" outlineLevel="1">
      <c r="B1019" s="1166"/>
      <c r="C1019" s="1188"/>
      <c r="D1019" s="569" t="s">
        <v>457</v>
      </c>
      <c r="E1019" s="1166"/>
      <c r="F1019" s="1210"/>
      <c r="G1019" s="10" t="s">
        <v>8</v>
      </c>
      <c r="H1019" s="366" t="s">
        <v>1035</v>
      </c>
      <c r="I1019" s="155">
        <f t="shared" si="243"/>
        <v>60</v>
      </c>
      <c r="J1019" s="230">
        <v>30</v>
      </c>
      <c r="K1019" s="230">
        <v>30</v>
      </c>
      <c r="L1019" s="485">
        <v>0</v>
      </c>
      <c r="M1019" s="841" t="s">
        <v>268</v>
      </c>
      <c r="N1019" s="841" t="s">
        <v>268</v>
      </c>
      <c r="O1019" s="610" t="s">
        <v>1034</v>
      </c>
      <c r="P1019" s="841" t="s">
        <v>268</v>
      </c>
      <c r="Q1019" s="610" t="s">
        <v>1034</v>
      </c>
      <c r="R1019" s="842" t="s">
        <v>269</v>
      </c>
      <c r="S1019" s="841" t="s">
        <v>268</v>
      </c>
      <c r="T1019" s="1172"/>
      <c r="U1019" s="14"/>
      <c r="V1019" s="14">
        <f t="shared" si="239"/>
        <v>0</v>
      </c>
      <c r="W1019" s="13"/>
      <c r="X1019" s="123"/>
      <c r="Y1019" s="14"/>
      <c r="Z1019" s="14">
        <f t="shared" si="244"/>
        <v>0</v>
      </c>
      <c r="AB1019" s="14"/>
      <c r="AC1019" s="14">
        <f t="shared" si="240"/>
        <v>0</v>
      </c>
      <c r="AD1019" s="14"/>
      <c r="AE1019" s="14">
        <f t="shared" si="241"/>
        <v>0</v>
      </c>
      <c r="AF1019" s="14"/>
      <c r="AG1019" s="14"/>
      <c r="AH1019" s="178">
        <v>0</v>
      </c>
      <c r="AI1019" s="14">
        <f t="shared" si="247"/>
        <v>0</v>
      </c>
      <c r="AJ1019" s="14"/>
      <c r="AK1019" s="14">
        <f t="shared" si="245"/>
        <v>0</v>
      </c>
      <c r="AL1019" s="14">
        <f>Z1019-AC1019-AE1019-AI1019</f>
        <v>0</v>
      </c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</row>
    <row r="1020" spans="2:61" s="139" customFormat="1" ht="13.8" outlineLevel="1">
      <c r="B1020" s="1166"/>
      <c r="C1020" s="1188"/>
      <c r="D1020" s="569" t="s">
        <v>370</v>
      </c>
      <c r="E1020" s="1166"/>
      <c r="F1020" s="1210"/>
      <c r="G1020" s="10" t="s">
        <v>8</v>
      </c>
      <c r="H1020" s="366" t="s">
        <v>1035</v>
      </c>
      <c r="I1020" s="155">
        <f t="shared" si="243"/>
        <v>600</v>
      </c>
      <c r="J1020" s="230">
        <v>300</v>
      </c>
      <c r="K1020" s="230">
        <v>300</v>
      </c>
      <c r="L1020" s="485">
        <v>0</v>
      </c>
      <c r="M1020" s="841" t="s">
        <v>268</v>
      </c>
      <c r="N1020" s="841" t="s">
        <v>268</v>
      </c>
      <c r="O1020" s="842" t="s">
        <v>269</v>
      </c>
      <c r="P1020" s="841" t="s">
        <v>268</v>
      </c>
      <c r="Q1020" s="842" t="s">
        <v>269</v>
      </c>
      <c r="R1020" s="842" t="s">
        <v>269</v>
      </c>
      <c r="S1020" s="841" t="s">
        <v>268</v>
      </c>
      <c r="T1020" s="1172"/>
      <c r="U1020" s="14"/>
      <c r="V1020" s="14">
        <f t="shared" si="239"/>
        <v>0</v>
      </c>
      <c r="W1020" s="13"/>
      <c r="X1020" s="123"/>
      <c r="Y1020" s="14"/>
      <c r="Z1020" s="14">
        <f t="shared" si="219"/>
        <v>0</v>
      </c>
      <c r="AB1020" s="14"/>
      <c r="AC1020" s="14">
        <f t="shared" si="240"/>
        <v>0</v>
      </c>
      <c r="AD1020" s="14"/>
      <c r="AE1020" s="14">
        <f t="shared" si="241"/>
        <v>0</v>
      </c>
      <c r="AF1020" s="14"/>
      <c r="AG1020" s="14"/>
      <c r="AH1020" s="178">
        <v>0</v>
      </c>
      <c r="AI1020" s="14">
        <f t="shared" si="247"/>
        <v>0</v>
      </c>
      <c r="AJ1020" s="14"/>
      <c r="AK1020" s="14">
        <f t="shared" si="245"/>
        <v>0</v>
      </c>
      <c r="AL1020" s="14">
        <f t="shared" si="246"/>
        <v>0</v>
      </c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</row>
    <row r="1021" spans="2:61" s="139" customFormat="1" ht="13.8" outlineLevel="1">
      <c r="B1021" s="1166"/>
      <c r="C1021" s="1188"/>
      <c r="D1021" s="569" t="s">
        <v>479</v>
      </c>
      <c r="E1021" s="1166"/>
      <c r="F1021" s="1210"/>
      <c r="G1021" s="10" t="s">
        <v>8</v>
      </c>
      <c r="H1021" s="366" t="s">
        <v>1035</v>
      </c>
      <c r="I1021" s="155">
        <f t="shared" si="243"/>
        <v>60</v>
      </c>
      <c r="J1021" s="230">
        <v>30</v>
      </c>
      <c r="K1021" s="230">
        <v>30</v>
      </c>
      <c r="L1021" s="485">
        <v>0</v>
      </c>
      <c r="M1021" s="841" t="s">
        <v>268</v>
      </c>
      <c r="N1021" s="841" t="s">
        <v>268</v>
      </c>
      <c r="O1021" s="842" t="s">
        <v>269</v>
      </c>
      <c r="P1021" s="841" t="s">
        <v>268</v>
      </c>
      <c r="Q1021" s="842" t="s">
        <v>269</v>
      </c>
      <c r="R1021" s="842" t="s">
        <v>269</v>
      </c>
      <c r="S1021" s="841" t="s">
        <v>268</v>
      </c>
      <c r="T1021" s="1172"/>
      <c r="U1021" s="14"/>
      <c r="V1021" s="14">
        <f t="shared" si="239"/>
        <v>0</v>
      </c>
      <c r="W1021" s="13"/>
      <c r="X1021" s="123"/>
      <c r="Y1021" s="14"/>
      <c r="Z1021" s="14">
        <f t="shared" si="219"/>
        <v>0</v>
      </c>
      <c r="AB1021" s="14"/>
      <c r="AC1021" s="14">
        <f t="shared" si="240"/>
        <v>0</v>
      </c>
      <c r="AD1021" s="14"/>
      <c r="AE1021" s="14">
        <f t="shared" si="241"/>
        <v>0</v>
      </c>
      <c r="AF1021" s="14"/>
      <c r="AG1021" s="14"/>
      <c r="AH1021" s="178">
        <v>0</v>
      </c>
      <c r="AI1021" s="14">
        <f t="shared" si="247"/>
        <v>0</v>
      </c>
      <c r="AJ1021" s="14"/>
      <c r="AK1021" s="14">
        <f t="shared" si="245"/>
        <v>0</v>
      </c>
      <c r="AL1021" s="14">
        <f t="shared" si="246"/>
        <v>0</v>
      </c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</row>
    <row r="1022" spans="2:61" s="139" customFormat="1" ht="13.8" outlineLevel="1">
      <c r="B1022" s="1167"/>
      <c r="C1022" s="1188"/>
      <c r="D1022" s="569" t="s">
        <v>480</v>
      </c>
      <c r="E1022" s="1167"/>
      <c r="F1022" s="1211"/>
      <c r="G1022" s="10" t="s">
        <v>8</v>
      </c>
      <c r="H1022" s="366" t="s">
        <v>1035</v>
      </c>
      <c r="I1022" s="155">
        <f t="shared" si="243"/>
        <v>520</v>
      </c>
      <c r="J1022" s="230">
        <v>10</v>
      </c>
      <c r="K1022" s="230">
        <v>510</v>
      </c>
      <c r="L1022" s="485">
        <v>0</v>
      </c>
      <c r="M1022" s="841" t="s">
        <v>268</v>
      </c>
      <c r="N1022" s="841" t="s">
        <v>268</v>
      </c>
      <c r="O1022" s="842" t="s">
        <v>269</v>
      </c>
      <c r="P1022" s="841" t="s">
        <v>268</v>
      </c>
      <c r="Q1022" s="842" t="s">
        <v>269</v>
      </c>
      <c r="R1022" s="842" t="s">
        <v>269</v>
      </c>
      <c r="S1022" s="841" t="s">
        <v>268</v>
      </c>
      <c r="T1022" s="1173"/>
      <c r="U1022" s="14"/>
      <c r="V1022" s="14">
        <f t="shared" si="239"/>
        <v>0</v>
      </c>
      <c r="W1022" s="13"/>
      <c r="X1022" s="123"/>
      <c r="Y1022" s="14"/>
      <c r="Z1022" s="14">
        <f>V1022*Y1022</f>
        <v>0</v>
      </c>
      <c r="AB1022" s="14"/>
      <c r="AC1022" s="14">
        <f t="shared" si="240"/>
        <v>0</v>
      </c>
      <c r="AD1022" s="14"/>
      <c r="AE1022" s="14">
        <f t="shared" si="241"/>
        <v>0</v>
      </c>
      <c r="AF1022" s="14"/>
      <c r="AG1022" s="14"/>
      <c r="AH1022" s="178">
        <v>0</v>
      </c>
      <c r="AI1022" s="14">
        <f t="shared" si="247"/>
        <v>0</v>
      </c>
      <c r="AJ1022" s="14"/>
      <c r="AK1022" s="14">
        <f t="shared" si="245"/>
        <v>0</v>
      </c>
      <c r="AL1022" s="14">
        <f>Z1022-AC1022-AE1022-AI1022</f>
        <v>0</v>
      </c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</row>
    <row r="1023" spans="2:61" s="139" customFormat="1" ht="16.5" customHeight="1">
      <c r="B1023" s="1118" t="s">
        <v>1050</v>
      </c>
      <c r="C1023" s="1118"/>
      <c r="D1023" s="1118"/>
      <c r="E1023" s="1118"/>
      <c r="F1023" s="1120"/>
      <c r="G1023" s="19" t="s">
        <v>5</v>
      </c>
      <c r="H1023" s="8"/>
      <c r="I1023" s="8">
        <f>I1024/60</f>
        <v>198.23999999999998</v>
      </c>
      <c r="J1023" s="168">
        <f>J1024/60</f>
        <v>71.416666666666671</v>
      </c>
      <c r="K1023" s="168">
        <f>K1024/60</f>
        <v>126.82333333333332</v>
      </c>
      <c r="L1023" s="388">
        <f>L1024/60</f>
        <v>10.666666666666666</v>
      </c>
      <c r="M1023" s="20"/>
      <c r="N1023" s="20"/>
      <c r="O1023" s="20"/>
      <c r="P1023" s="20"/>
      <c r="Q1023" s="20"/>
      <c r="R1023" s="20"/>
      <c r="S1023" s="20"/>
      <c r="T1023" s="506"/>
      <c r="U1023" s="20"/>
      <c r="V1023" s="8">
        <f>V1024/60</f>
        <v>0</v>
      </c>
      <c r="W1023" s="21"/>
      <c r="X1023" s="125"/>
      <c r="Y1023" s="20"/>
      <c r="Z1023" s="8">
        <f>Z1024/60</f>
        <v>0</v>
      </c>
      <c r="AB1023" s="23"/>
      <c r="AC1023" s="23">
        <f>AC1024/60</f>
        <v>0</v>
      </c>
      <c r="AD1023" s="23"/>
      <c r="AE1023" s="23">
        <f>AE1024/60</f>
        <v>0</v>
      </c>
      <c r="AF1023" s="23"/>
      <c r="AG1023" s="23"/>
      <c r="AH1023" s="179"/>
      <c r="AI1023" s="23">
        <f>AI1024/60</f>
        <v>0</v>
      </c>
      <c r="AJ1023" s="23"/>
      <c r="AK1023" s="20"/>
      <c r="AL1023" s="23">
        <f>AL1024/60</f>
        <v>0</v>
      </c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3"/>
      <c r="BH1023" s="23"/>
      <c r="BI1023" s="23">
        <f>BI1024/60</f>
        <v>0</v>
      </c>
    </row>
    <row r="1024" spans="2:61" s="139" customFormat="1" ht="20.55" customHeight="1">
      <c r="B1024" s="1118"/>
      <c r="C1024" s="1118"/>
      <c r="D1024" s="1118"/>
      <c r="E1024" s="1118"/>
      <c r="F1024" s="1120"/>
      <c r="G1024" s="22" t="s">
        <v>6</v>
      </c>
      <c r="H1024" s="8"/>
      <c r="I1024" s="8">
        <f>SUM(J1024:K1024)</f>
        <v>11894.4</v>
      </c>
      <c r="J1024" s="8">
        <f>SUMIF($G$1025:$G$1162,"DQA",J1025:J1162)</f>
        <v>4285</v>
      </c>
      <c r="K1024" s="8">
        <f>SUMIF($G$1025:$G$1162,"DQA",K1025:K1162)</f>
        <v>7609.4</v>
      </c>
      <c r="L1024" s="388">
        <f>SUM(L1025:L1162)</f>
        <v>640</v>
      </c>
      <c r="M1024" s="20"/>
      <c r="N1024" s="20"/>
      <c r="O1024" s="20"/>
      <c r="P1024" s="20"/>
      <c r="Q1024" s="20"/>
      <c r="R1024" s="20"/>
      <c r="S1024" s="20"/>
      <c r="T1024" s="506"/>
      <c r="U1024" s="20"/>
      <c r="V1024" s="8">
        <f>SUM(V1025:V1162)</f>
        <v>0</v>
      </c>
      <c r="W1024" s="21"/>
      <c r="X1024" s="125"/>
      <c r="Y1024" s="20"/>
      <c r="Z1024" s="8">
        <f>SUM(Z1025:Z1162)</f>
        <v>0</v>
      </c>
      <c r="AB1024" s="23"/>
      <c r="AC1024" s="23">
        <f>SUM(AC1025:AC1162)</f>
        <v>0</v>
      </c>
      <c r="AD1024" s="23"/>
      <c r="AE1024" s="23">
        <f>SUM(AE1025:AE1162)</f>
        <v>0</v>
      </c>
      <c r="AF1024" s="23"/>
      <c r="AG1024" s="23"/>
      <c r="AH1024" s="179"/>
      <c r="AI1024" s="23">
        <f>SUM(AI1025:AI1162)</f>
        <v>0</v>
      </c>
      <c r="AJ1024" s="23"/>
      <c r="AK1024" s="20"/>
      <c r="AL1024" s="23">
        <f>SUM(AL1025:AL1162)</f>
        <v>0</v>
      </c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3"/>
      <c r="BH1024" s="23"/>
      <c r="BI1024" s="23">
        <f>SUM(BI1025:BI1162)</f>
        <v>0</v>
      </c>
    </row>
    <row r="1025" spans="2:61" s="139" customFormat="1" ht="23.55" customHeight="1" outlineLevel="1">
      <c r="B1025" s="1331" t="s">
        <v>1052</v>
      </c>
      <c r="C1025" s="1152" t="s">
        <v>1083</v>
      </c>
      <c r="D1025" s="654" t="s">
        <v>483</v>
      </c>
      <c r="E1025" s="1331" t="s">
        <v>3932</v>
      </c>
      <c r="F1025" s="1332">
        <v>44796</v>
      </c>
      <c r="G1025" s="17" t="s">
        <v>8</v>
      </c>
      <c r="H1025" s="655" t="s">
        <v>716</v>
      </c>
      <c r="I1025" s="152">
        <f t="shared" ref="I1025:I1094" si="248">J1025+K1025</f>
        <v>20</v>
      </c>
      <c r="J1025" s="234">
        <v>10</v>
      </c>
      <c r="K1025" s="234">
        <v>10</v>
      </c>
      <c r="L1025" s="390">
        <v>0</v>
      </c>
      <c r="M1025" s="615" t="s">
        <v>268</v>
      </c>
      <c r="N1025" s="615" t="s">
        <v>268</v>
      </c>
      <c r="O1025" s="615" t="s">
        <v>269</v>
      </c>
      <c r="P1025" s="615" t="s">
        <v>268</v>
      </c>
      <c r="Q1025" s="615" t="s">
        <v>269</v>
      </c>
      <c r="R1025" s="615" t="s">
        <v>268</v>
      </c>
      <c r="S1025" s="615" t="s">
        <v>268</v>
      </c>
      <c r="T1025" s="1158" t="s">
        <v>1104</v>
      </c>
      <c r="U1025" s="14"/>
      <c r="V1025" s="14">
        <f t="shared" ref="V1025:V1056" si="249">SUMIF(U1025,"Y",J1025)</f>
        <v>0</v>
      </c>
      <c r="W1025" s="13"/>
      <c r="X1025" s="123"/>
      <c r="Y1025" s="14"/>
      <c r="Z1025" s="14">
        <f t="shared" ref="Z1025:Z1031" si="250">V1025*Y1025</f>
        <v>0</v>
      </c>
      <c r="AB1025" s="14"/>
      <c r="AC1025" s="14">
        <f t="shared" ref="AC1025:AC1056" si="251">SUMIF(AB1025,"Y",L1025)*AK1025</f>
        <v>0</v>
      </c>
      <c r="AD1025" s="14"/>
      <c r="AE1025" s="14">
        <f t="shared" ref="AE1025:AE1056" si="252">COUNTIF(AM1025:AV1025,"L")*J1025</f>
        <v>0</v>
      </c>
      <c r="AF1025" s="14"/>
      <c r="AG1025" s="14"/>
      <c r="AH1025" s="178">
        <v>0</v>
      </c>
      <c r="AI1025" s="14">
        <f t="shared" ref="AI1025:AI1056" si="253">IFERROR(COUNTIF(AM1025:BL1025,"S")*J1025*AH1025,0)</f>
        <v>0</v>
      </c>
      <c r="AJ1025" s="14"/>
      <c r="AK1025" s="14">
        <f t="shared" ref="AK1025:AK1031" si="254">COUNTIF(AM1025:AV1025,"V")</f>
        <v>0</v>
      </c>
      <c r="AL1025" s="14">
        <f t="shared" ref="AL1025:AL1031" si="255">Z1025-AC1025-AE1025-AI1025</f>
        <v>0</v>
      </c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</row>
    <row r="1026" spans="2:61" s="219" customFormat="1" ht="23.55" customHeight="1" outlineLevel="1">
      <c r="B1026" s="1331"/>
      <c r="C1026" s="1153"/>
      <c r="D1026" s="654" t="s">
        <v>2558</v>
      </c>
      <c r="E1026" s="1331"/>
      <c r="F1026" s="1332"/>
      <c r="G1026" s="17" t="s">
        <v>8</v>
      </c>
      <c r="H1026" s="655" t="s">
        <v>716</v>
      </c>
      <c r="I1026" s="152">
        <f t="shared" si="248"/>
        <v>20</v>
      </c>
      <c r="J1026" s="234">
        <v>10</v>
      </c>
      <c r="K1026" s="234">
        <v>10</v>
      </c>
      <c r="L1026" s="391">
        <v>0</v>
      </c>
      <c r="M1026" s="615" t="s">
        <v>268</v>
      </c>
      <c r="N1026" s="615" t="s">
        <v>268</v>
      </c>
      <c r="O1026" s="616" t="s">
        <v>269</v>
      </c>
      <c r="P1026" s="615" t="s">
        <v>268</v>
      </c>
      <c r="Q1026" s="615" t="s">
        <v>269</v>
      </c>
      <c r="R1026" s="615" t="s">
        <v>268</v>
      </c>
      <c r="S1026" s="615" t="s">
        <v>268</v>
      </c>
      <c r="T1026" s="1201"/>
      <c r="U1026" s="153"/>
      <c r="V1026" s="153">
        <f t="shared" si="249"/>
        <v>0</v>
      </c>
      <c r="W1026" s="207"/>
      <c r="X1026" s="208"/>
      <c r="Y1026" s="153"/>
      <c r="Z1026" s="153">
        <f t="shared" si="250"/>
        <v>0</v>
      </c>
      <c r="AB1026" s="153"/>
      <c r="AC1026" s="153">
        <f t="shared" si="251"/>
        <v>0</v>
      </c>
      <c r="AD1026" s="153"/>
      <c r="AE1026" s="153">
        <f t="shared" si="252"/>
        <v>0</v>
      </c>
      <c r="AF1026" s="153"/>
      <c r="AG1026" s="153"/>
      <c r="AH1026" s="209">
        <v>0</v>
      </c>
      <c r="AI1026" s="153">
        <f t="shared" si="253"/>
        <v>0</v>
      </c>
      <c r="AJ1026" s="153"/>
      <c r="AK1026" s="153">
        <f t="shared" si="254"/>
        <v>0</v>
      </c>
      <c r="AL1026" s="153">
        <f t="shared" si="255"/>
        <v>0</v>
      </c>
      <c r="AM1026" s="153"/>
      <c r="AN1026" s="153"/>
      <c r="AO1026" s="153"/>
      <c r="AP1026" s="153"/>
      <c r="AQ1026" s="153"/>
      <c r="AR1026" s="153"/>
      <c r="AS1026" s="153"/>
      <c r="AT1026" s="153"/>
      <c r="AU1026" s="153"/>
      <c r="AV1026" s="153"/>
      <c r="AW1026" s="153"/>
      <c r="AX1026" s="153"/>
      <c r="AY1026" s="153"/>
      <c r="AZ1026" s="153"/>
      <c r="BA1026" s="153"/>
      <c r="BB1026" s="153"/>
      <c r="BC1026" s="153"/>
      <c r="BD1026" s="153"/>
      <c r="BE1026" s="153"/>
      <c r="BF1026" s="153"/>
      <c r="BG1026" s="153"/>
      <c r="BH1026" s="153"/>
      <c r="BI1026" s="153"/>
    </row>
    <row r="1027" spans="2:61" s="219" customFormat="1" ht="23.55" customHeight="1" outlineLevel="1">
      <c r="B1027" s="1331"/>
      <c r="C1027" s="1153"/>
      <c r="D1027" s="654" t="s">
        <v>484</v>
      </c>
      <c r="E1027" s="1331"/>
      <c r="F1027" s="1332"/>
      <c r="G1027" s="17" t="s">
        <v>8</v>
      </c>
      <c r="H1027" s="655" t="s">
        <v>716</v>
      </c>
      <c r="I1027" s="152">
        <f t="shared" si="248"/>
        <v>80</v>
      </c>
      <c r="J1027" s="234">
        <v>40</v>
      </c>
      <c r="K1027" s="234">
        <v>40</v>
      </c>
      <c r="L1027" s="391">
        <v>0</v>
      </c>
      <c r="M1027" s="615" t="s">
        <v>268</v>
      </c>
      <c r="N1027" s="615" t="s">
        <v>268</v>
      </c>
      <c r="O1027" s="616" t="s">
        <v>269</v>
      </c>
      <c r="P1027" s="615" t="s">
        <v>268</v>
      </c>
      <c r="Q1027" s="615" t="s">
        <v>269</v>
      </c>
      <c r="R1027" s="615" t="s">
        <v>268</v>
      </c>
      <c r="S1027" s="615" t="s">
        <v>268</v>
      </c>
      <c r="T1027" s="1201"/>
      <c r="U1027" s="153"/>
      <c r="V1027" s="153">
        <f t="shared" si="249"/>
        <v>0</v>
      </c>
      <c r="W1027" s="207"/>
      <c r="X1027" s="208"/>
      <c r="Y1027" s="153"/>
      <c r="Z1027" s="153">
        <f t="shared" si="250"/>
        <v>0</v>
      </c>
      <c r="AB1027" s="153"/>
      <c r="AC1027" s="153">
        <f t="shared" si="251"/>
        <v>0</v>
      </c>
      <c r="AD1027" s="153"/>
      <c r="AE1027" s="153">
        <f t="shared" si="252"/>
        <v>0</v>
      </c>
      <c r="AF1027" s="153"/>
      <c r="AG1027" s="153"/>
      <c r="AH1027" s="209">
        <v>0</v>
      </c>
      <c r="AI1027" s="153">
        <f t="shared" si="253"/>
        <v>0</v>
      </c>
      <c r="AJ1027" s="153"/>
      <c r="AK1027" s="153">
        <f t="shared" si="254"/>
        <v>0</v>
      </c>
      <c r="AL1027" s="153">
        <f t="shared" si="255"/>
        <v>0</v>
      </c>
      <c r="AM1027" s="153"/>
      <c r="AN1027" s="153"/>
      <c r="AO1027" s="153"/>
      <c r="AP1027" s="153"/>
      <c r="AQ1027" s="153"/>
      <c r="AR1027" s="153"/>
      <c r="AS1027" s="153"/>
      <c r="AT1027" s="153"/>
      <c r="AU1027" s="153"/>
      <c r="AV1027" s="153"/>
      <c r="AW1027" s="153"/>
      <c r="AX1027" s="153"/>
      <c r="AY1027" s="153"/>
      <c r="AZ1027" s="153"/>
      <c r="BA1027" s="153"/>
      <c r="BB1027" s="153"/>
      <c r="BC1027" s="153"/>
      <c r="BD1027" s="153"/>
      <c r="BE1027" s="153"/>
      <c r="BF1027" s="153"/>
      <c r="BG1027" s="153"/>
      <c r="BH1027" s="153"/>
      <c r="BI1027" s="153"/>
    </row>
    <row r="1028" spans="2:61" s="219" customFormat="1" ht="23.55" customHeight="1" outlineLevel="1">
      <c r="B1028" s="1331"/>
      <c r="C1028" s="1153"/>
      <c r="D1028" s="654" t="s">
        <v>436</v>
      </c>
      <c r="E1028" s="1331"/>
      <c r="F1028" s="1332"/>
      <c r="G1028" s="17" t="s">
        <v>8</v>
      </c>
      <c r="H1028" s="655" t="s">
        <v>716</v>
      </c>
      <c r="I1028" s="152">
        <f t="shared" si="248"/>
        <v>790</v>
      </c>
      <c r="J1028" s="234">
        <v>10</v>
      </c>
      <c r="K1028" s="234">
        <v>780</v>
      </c>
      <c r="L1028" s="391">
        <v>160</v>
      </c>
      <c r="M1028" s="615" t="s">
        <v>268</v>
      </c>
      <c r="N1028" s="615" t="s">
        <v>268</v>
      </c>
      <c r="O1028" s="616" t="s">
        <v>269</v>
      </c>
      <c r="P1028" s="615" t="s">
        <v>268</v>
      </c>
      <c r="Q1028" s="615" t="s">
        <v>269</v>
      </c>
      <c r="R1028" s="615" t="s">
        <v>268</v>
      </c>
      <c r="S1028" s="615" t="s">
        <v>268</v>
      </c>
      <c r="T1028" s="1201"/>
      <c r="U1028" s="153"/>
      <c r="V1028" s="153">
        <f t="shared" si="249"/>
        <v>0</v>
      </c>
      <c r="W1028" s="207"/>
      <c r="X1028" s="208"/>
      <c r="Y1028" s="153"/>
      <c r="Z1028" s="153">
        <f t="shared" si="250"/>
        <v>0</v>
      </c>
      <c r="AB1028" s="189"/>
      <c r="AC1028" s="153">
        <f t="shared" si="251"/>
        <v>0</v>
      </c>
      <c r="AD1028" s="153"/>
      <c r="AE1028" s="153">
        <f t="shared" si="252"/>
        <v>0</v>
      </c>
      <c r="AF1028" s="153"/>
      <c r="AG1028" s="153"/>
      <c r="AH1028" s="209">
        <v>0</v>
      </c>
      <c r="AI1028" s="153">
        <f t="shared" si="253"/>
        <v>0</v>
      </c>
      <c r="AJ1028" s="153"/>
      <c r="AK1028" s="153">
        <f t="shared" si="254"/>
        <v>0</v>
      </c>
      <c r="AL1028" s="153">
        <f t="shared" si="255"/>
        <v>0</v>
      </c>
      <c r="AM1028" s="153"/>
      <c r="AN1028" s="153"/>
      <c r="AO1028" s="153"/>
      <c r="AP1028" s="153"/>
      <c r="AQ1028" s="153"/>
      <c r="AR1028" s="153"/>
      <c r="AS1028" s="153"/>
      <c r="AT1028" s="153"/>
      <c r="AU1028" s="153"/>
      <c r="AV1028" s="153"/>
      <c r="AW1028" s="153"/>
      <c r="AX1028" s="153"/>
      <c r="AY1028" s="153"/>
      <c r="AZ1028" s="153"/>
      <c r="BA1028" s="153"/>
      <c r="BB1028" s="153"/>
      <c r="BC1028" s="153"/>
      <c r="BD1028" s="153"/>
      <c r="BE1028" s="153"/>
      <c r="BF1028" s="153"/>
      <c r="BG1028" s="153"/>
      <c r="BH1028" s="153"/>
      <c r="BI1028" s="153"/>
    </row>
    <row r="1029" spans="2:61" s="219" customFormat="1" ht="23.55" customHeight="1" outlineLevel="1">
      <c r="B1029" s="1279" t="s">
        <v>1053</v>
      </c>
      <c r="C1029" s="1152" t="s">
        <v>1084</v>
      </c>
      <c r="D1029" s="654" t="s">
        <v>483</v>
      </c>
      <c r="E1029" s="1279" t="s">
        <v>3933</v>
      </c>
      <c r="F1029" s="1160">
        <v>44796</v>
      </c>
      <c r="G1029" s="17" t="s">
        <v>8</v>
      </c>
      <c r="H1029" s="655" t="s">
        <v>717</v>
      </c>
      <c r="I1029" s="152">
        <f t="shared" si="248"/>
        <v>140</v>
      </c>
      <c r="J1029" s="234">
        <v>10</v>
      </c>
      <c r="K1029" s="234">
        <v>130</v>
      </c>
      <c r="L1029" s="391">
        <v>0</v>
      </c>
      <c r="M1029" s="615" t="s">
        <v>268</v>
      </c>
      <c r="N1029" s="615" t="s">
        <v>268</v>
      </c>
      <c r="O1029" s="616" t="s">
        <v>269</v>
      </c>
      <c r="P1029" s="615" t="s">
        <v>268</v>
      </c>
      <c r="Q1029" s="615" t="s">
        <v>269</v>
      </c>
      <c r="R1029" s="615" t="s">
        <v>268</v>
      </c>
      <c r="S1029" s="615" t="s">
        <v>268</v>
      </c>
      <c r="T1029" s="1158" t="s">
        <v>1104</v>
      </c>
      <c r="U1029" s="153"/>
      <c r="V1029" s="153">
        <f t="shared" si="249"/>
        <v>0</v>
      </c>
      <c r="W1029" s="207"/>
      <c r="X1029" s="208"/>
      <c r="Y1029" s="153"/>
      <c r="Z1029" s="153">
        <f t="shared" si="250"/>
        <v>0</v>
      </c>
      <c r="AB1029" s="153"/>
      <c r="AC1029" s="153">
        <f t="shared" si="251"/>
        <v>0</v>
      </c>
      <c r="AD1029" s="153"/>
      <c r="AE1029" s="153">
        <f t="shared" si="252"/>
        <v>0</v>
      </c>
      <c r="AF1029" s="153"/>
      <c r="AG1029" s="153"/>
      <c r="AH1029" s="209">
        <v>0</v>
      </c>
      <c r="AI1029" s="153">
        <f t="shared" si="253"/>
        <v>0</v>
      </c>
      <c r="AJ1029" s="153"/>
      <c r="AK1029" s="153">
        <f t="shared" si="254"/>
        <v>0</v>
      </c>
      <c r="AL1029" s="153">
        <f t="shared" si="255"/>
        <v>0</v>
      </c>
      <c r="AM1029" s="153"/>
      <c r="AN1029" s="153"/>
      <c r="AO1029" s="153"/>
      <c r="AP1029" s="153"/>
      <c r="AQ1029" s="153"/>
      <c r="AR1029" s="153"/>
      <c r="AS1029" s="153"/>
      <c r="AT1029" s="153"/>
      <c r="AU1029" s="153"/>
      <c r="AV1029" s="153"/>
      <c r="AW1029" s="153"/>
      <c r="AX1029" s="153"/>
      <c r="AY1029" s="153"/>
      <c r="AZ1029" s="153"/>
      <c r="BA1029" s="153"/>
      <c r="BB1029" s="153"/>
      <c r="BC1029" s="153"/>
      <c r="BD1029" s="153"/>
      <c r="BE1029" s="153"/>
      <c r="BF1029" s="153"/>
      <c r="BG1029" s="153"/>
      <c r="BH1029" s="153"/>
      <c r="BI1029" s="153"/>
    </row>
    <row r="1030" spans="2:61" s="219" customFormat="1" ht="23.55" customHeight="1" outlineLevel="1">
      <c r="B1030" s="1333"/>
      <c r="C1030" s="1153"/>
      <c r="D1030" s="654" t="s">
        <v>2559</v>
      </c>
      <c r="E1030" s="1333"/>
      <c r="F1030" s="1203"/>
      <c r="G1030" s="17" t="s">
        <v>8</v>
      </c>
      <c r="H1030" s="655" t="s">
        <v>717</v>
      </c>
      <c r="I1030" s="152">
        <f t="shared" si="248"/>
        <v>120</v>
      </c>
      <c r="J1030" s="234">
        <v>60</v>
      </c>
      <c r="K1030" s="234">
        <v>60</v>
      </c>
      <c r="L1030" s="391">
        <v>0</v>
      </c>
      <c r="M1030" s="615" t="s">
        <v>268</v>
      </c>
      <c r="N1030" s="615" t="s">
        <v>268</v>
      </c>
      <c r="O1030" s="616" t="s">
        <v>269</v>
      </c>
      <c r="P1030" s="615" t="s">
        <v>268</v>
      </c>
      <c r="Q1030" s="615" t="s">
        <v>269</v>
      </c>
      <c r="R1030" s="615" t="s">
        <v>268</v>
      </c>
      <c r="S1030" s="615" t="s">
        <v>268</v>
      </c>
      <c r="T1030" s="1201"/>
      <c r="U1030" s="153"/>
      <c r="V1030" s="153">
        <f t="shared" si="249"/>
        <v>0</v>
      </c>
      <c r="W1030" s="207"/>
      <c r="X1030" s="208"/>
      <c r="Y1030" s="153"/>
      <c r="Z1030" s="153">
        <f t="shared" si="250"/>
        <v>0</v>
      </c>
      <c r="AB1030" s="153"/>
      <c r="AC1030" s="153">
        <f t="shared" si="251"/>
        <v>0</v>
      </c>
      <c r="AD1030" s="153"/>
      <c r="AE1030" s="153">
        <f t="shared" si="252"/>
        <v>0</v>
      </c>
      <c r="AF1030" s="153"/>
      <c r="AG1030" s="153"/>
      <c r="AH1030" s="209">
        <v>0</v>
      </c>
      <c r="AI1030" s="153">
        <f t="shared" si="253"/>
        <v>0</v>
      </c>
      <c r="AJ1030" s="153"/>
      <c r="AK1030" s="153">
        <f t="shared" si="254"/>
        <v>0</v>
      </c>
      <c r="AL1030" s="153">
        <f t="shared" si="255"/>
        <v>0</v>
      </c>
      <c r="AM1030" s="153"/>
      <c r="AN1030" s="153"/>
      <c r="AO1030" s="153"/>
      <c r="AP1030" s="153"/>
      <c r="AQ1030" s="153"/>
      <c r="AR1030" s="153"/>
      <c r="AS1030" s="153"/>
      <c r="AT1030" s="153"/>
      <c r="AU1030" s="153"/>
      <c r="AV1030" s="153"/>
      <c r="AW1030" s="153"/>
      <c r="AX1030" s="153"/>
      <c r="AY1030" s="153"/>
      <c r="AZ1030" s="153"/>
      <c r="BA1030" s="153"/>
      <c r="BB1030" s="153"/>
      <c r="BC1030" s="153"/>
      <c r="BD1030" s="153"/>
      <c r="BE1030" s="153"/>
      <c r="BF1030" s="153"/>
      <c r="BG1030" s="153"/>
      <c r="BH1030" s="153"/>
      <c r="BI1030" s="153"/>
    </row>
    <row r="1031" spans="2:61" s="219" customFormat="1" ht="13.05" customHeight="1" outlineLevel="1">
      <c r="B1031" s="1333"/>
      <c r="C1031" s="1153"/>
      <c r="D1031" s="654" t="s">
        <v>2560</v>
      </c>
      <c r="E1031" s="1333"/>
      <c r="F1031" s="1203"/>
      <c r="G1031" s="17" t="s">
        <v>8</v>
      </c>
      <c r="H1031" s="655" t="s">
        <v>717</v>
      </c>
      <c r="I1031" s="152">
        <f t="shared" si="248"/>
        <v>60</v>
      </c>
      <c r="J1031" s="234">
        <v>30</v>
      </c>
      <c r="K1031" s="234">
        <v>30</v>
      </c>
      <c r="L1031" s="391">
        <v>0</v>
      </c>
      <c r="M1031" s="615" t="s">
        <v>268</v>
      </c>
      <c r="N1031" s="615" t="s">
        <v>268</v>
      </c>
      <c r="O1031" s="616" t="s">
        <v>269</v>
      </c>
      <c r="P1031" s="615" t="s">
        <v>268</v>
      </c>
      <c r="Q1031" s="615" t="s">
        <v>269</v>
      </c>
      <c r="R1031" s="615" t="s">
        <v>268</v>
      </c>
      <c r="S1031" s="615" t="s">
        <v>268</v>
      </c>
      <c r="T1031" s="1201"/>
      <c r="U1031" s="153"/>
      <c r="V1031" s="153">
        <f t="shared" si="249"/>
        <v>0</v>
      </c>
      <c r="W1031" s="207"/>
      <c r="X1031" s="208"/>
      <c r="Y1031" s="153"/>
      <c r="Z1031" s="153">
        <f t="shared" si="250"/>
        <v>0</v>
      </c>
      <c r="AB1031" s="153"/>
      <c r="AC1031" s="153">
        <f t="shared" si="251"/>
        <v>0</v>
      </c>
      <c r="AD1031" s="153"/>
      <c r="AE1031" s="153">
        <f t="shared" si="252"/>
        <v>0</v>
      </c>
      <c r="AF1031" s="153"/>
      <c r="AG1031" s="153"/>
      <c r="AH1031" s="209">
        <v>0</v>
      </c>
      <c r="AI1031" s="153">
        <f t="shared" si="253"/>
        <v>0</v>
      </c>
      <c r="AJ1031" s="153"/>
      <c r="AK1031" s="153">
        <f t="shared" si="254"/>
        <v>0</v>
      </c>
      <c r="AL1031" s="153">
        <f t="shared" si="255"/>
        <v>0</v>
      </c>
      <c r="AM1031" s="153"/>
      <c r="AN1031" s="153"/>
      <c r="AO1031" s="153"/>
      <c r="AP1031" s="153"/>
      <c r="AQ1031" s="153"/>
      <c r="AR1031" s="153"/>
      <c r="AS1031" s="153"/>
      <c r="AT1031" s="153"/>
      <c r="AU1031" s="153"/>
      <c r="AV1031" s="153"/>
      <c r="AW1031" s="153"/>
      <c r="AX1031" s="153"/>
      <c r="AY1031" s="153"/>
      <c r="AZ1031" s="153"/>
      <c r="BA1031" s="153"/>
      <c r="BB1031" s="153"/>
      <c r="BC1031" s="153"/>
      <c r="BD1031" s="153"/>
      <c r="BE1031" s="153"/>
      <c r="BF1031" s="153"/>
      <c r="BG1031" s="153"/>
      <c r="BH1031" s="153"/>
      <c r="BI1031" s="153"/>
    </row>
    <row r="1032" spans="2:61" s="219" customFormat="1" ht="23.55" customHeight="1" outlineLevel="1">
      <c r="B1032" s="1333"/>
      <c r="C1032" s="1153"/>
      <c r="D1032" s="654" t="s">
        <v>2561</v>
      </c>
      <c r="E1032" s="1333"/>
      <c r="F1032" s="1203"/>
      <c r="G1032" s="17" t="s">
        <v>8</v>
      </c>
      <c r="H1032" s="655" t="s">
        <v>717</v>
      </c>
      <c r="I1032" s="152">
        <f t="shared" si="248"/>
        <v>80</v>
      </c>
      <c r="J1032" s="234">
        <v>40</v>
      </c>
      <c r="K1032" s="234">
        <v>40</v>
      </c>
      <c r="L1032" s="391">
        <v>0</v>
      </c>
      <c r="M1032" s="615" t="s">
        <v>268</v>
      </c>
      <c r="N1032" s="615" t="s">
        <v>268</v>
      </c>
      <c r="O1032" s="616" t="s">
        <v>269</v>
      </c>
      <c r="P1032" s="615" t="s">
        <v>268</v>
      </c>
      <c r="Q1032" s="615" t="s">
        <v>269</v>
      </c>
      <c r="R1032" s="615" t="s">
        <v>268</v>
      </c>
      <c r="S1032" s="615" t="s">
        <v>268</v>
      </c>
      <c r="T1032" s="1201"/>
      <c r="U1032" s="153"/>
      <c r="V1032" s="153">
        <f t="shared" si="249"/>
        <v>0</v>
      </c>
      <c r="W1032" s="207"/>
      <c r="X1032" s="208"/>
      <c r="Y1032" s="153"/>
      <c r="Z1032" s="153">
        <f t="shared" ref="Z1032:Z1069" si="256">V1032*Y1032</f>
        <v>0</v>
      </c>
      <c r="AB1032" s="153"/>
      <c r="AC1032" s="153">
        <f t="shared" si="251"/>
        <v>0</v>
      </c>
      <c r="AD1032" s="153"/>
      <c r="AE1032" s="153">
        <f t="shared" si="252"/>
        <v>0</v>
      </c>
      <c r="AF1032" s="153"/>
      <c r="AG1032" s="153"/>
      <c r="AH1032" s="209">
        <v>0</v>
      </c>
      <c r="AI1032" s="153">
        <f t="shared" si="253"/>
        <v>0</v>
      </c>
      <c r="AJ1032" s="153"/>
      <c r="AK1032" s="153">
        <f t="shared" ref="AK1032:AK1069" si="257">COUNTIF(AM1032:AV1032,"V")</f>
        <v>0</v>
      </c>
      <c r="AL1032" s="153">
        <f t="shared" ref="AL1032:AL1069" si="258">Z1032-AC1032-AE1032-AI1032</f>
        <v>0</v>
      </c>
      <c r="AM1032" s="153"/>
      <c r="AN1032" s="153"/>
      <c r="AO1032" s="153"/>
      <c r="AP1032" s="153"/>
      <c r="AQ1032" s="153"/>
      <c r="AR1032" s="153"/>
      <c r="AS1032" s="153"/>
      <c r="AT1032" s="153"/>
      <c r="AU1032" s="153"/>
      <c r="AV1032" s="153"/>
      <c r="AW1032" s="153"/>
      <c r="AX1032" s="153"/>
      <c r="AY1032" s="153"/>
      <c r="AZ1032" s="153"/>
      <c r="BA1032" s="153"/>
      <c r="BB1032" s="153"/>
      <c r="BC1032" s="153"/>
      <c r="BD1032" s="153"/>
      <c r="BE1032" s="153"/>
      <c r="BF1032" s="153"/>
      <c r="BG1032" s="153"/>
      <c r="BH1032" s="153"/>
      <c r="BI1032" s="153"/>
    </row>
    <row r="1033" spans="2:61" s="219" customFormat="1" ht="23.55" customHeight="1" outlineLevel="1">
      <c r="B1033" s="1333"/>
      <c r="C1033" s="1153"/>
      <c r="D1033" s="654" t="s">
        <v>2562</v>
      </c>
      <c r="E1033" s="1333"/>
      <c r="F1033" s="1203"/>
      <c r="G1033" s="17" t="s">
        <v>8</v>
      </c>
      <c r="H1033" s="655" t="s">
        <v>717</v>
      </c>
      <c r="I1033" s="152">
        <f t="shared" si="248"/>
        <v>40</v>
      </c>
      <c r="J1033" s="234">
        <v>20</v>
      </c>
      <c r="K1033" s="234">
        <v>20</v>
      </c>
      <c r="L1033" s="391">
        <v>0</v>
      </c>
      <c r="M1033" s="617" t="s">
        <v>268</v>
      </c>
      <c r="N1033" s="617" t="s">
        <v>268</v>
      </c>
      <c r="O1033" s="617" t="s">
        <v>269</v>
      </c>
      <c r="P1033" s="617" t="s">
        <v>268</v>
      </c>
      <c r="Q1033" s="617" t="s">
        <v>269</v>
      </c>
      <c r="R1033" s="617" t="s">
        <v>268</v>
      </c>
      <c r="S1033" s="617" t="s">
        <v>268</v>
      </c>
      <c r="T1033" s="1201"/>
      <c r="U1033" s="153"/>
      <c r="V1033" s="153">
        <f t="shared" si="249"/>
        <v>0</v>
      </c>
      <c r="W1033" s="207"/>
      <c r="X1033" s="208"/>
      <c r="Y1033" s="153"/>
      <c r="Z1033" s="153">
        <f t="shared" si="256"/>
        <v>0</v>
      </c>
      <c r="AB1033" s="153"/>
      <c r="AC1033" s="153">
        <f t="shared" si="251"/>
        <v>0</v>
      </c>
      <c r="AD1033" s="153"/>
      <c r="AE1033" s="153">
        <f t="shared" si="252"/>
        <v>0</v>
      </c>
      <c r="AF1033" s="153"/>
      <c r="AG1033" s="153"/>
      <c r="AH1033" s="209">
        <v>0</v>
      </c>
      <c r="AI1033" s="153">
        <f t="shared" si="253"/>
        <v>0</v>
      </c>
      <c r="AJ1033" s="153"/>
      <c r="AK1033" s="153">
        <f t="shared" si="257"/>
        <v>0</v>
      </c>
      <c r="AL1033" s="153">
        <f t="shared" si="258"/>
        <v>0</v>
      </c>
      <c r="AM1033" s="153"/>
      <c r="AN1033" s="153"/>
      <c r="AO1033" s="153"/>
      <c r="AP1033" s="153"/>
      <c r="AQ1033" s="153"/>
      <c r="AR1033" s="153"/>
      <c r="AS1033" s="153"/>
      <c r="AT1033" s="153"/>
      <c r="AU1033" s="153"/>
      <c r="AV1033" s="153"/>
      <c r="AW1033" s="153"/>
      <c r="AX1033" s="153"/>
      <c r="AY1033" s="153"/>
      <c r="AZ1033" s="153"/>
      <c r="BA1033" s="153"/>
      <c r="BB1033" s="153"/>
      <c r="BC1033" s="153"/>
      <c r="BD1033" s="153"/>
      <c r="BE1033" s="153"/>
      <c r="BF1033" s="153"/>
      <c r="BG1033" s="153"/>
      <c r="BH1033" s="153"/>
      <c r="BI1033" s="153"/>
    </row>
    <row r="1034" spans="2:61" s="219" customFormat="1" ht="23.55" customHeight="1" outlineLevel="1">
      <c r="B1034" s="1333"/>
      <c r="C1034" s="1153"/>
      <c r="D1034" s="654" t="s">
        <v>2563</v>
      </c>
      <c r="E1034" s="1333"/>
      <c r="F1034" s="1203"/>
      <c r="G1034" s="17" t="s">
        <v>8</v>
      </c>
      <c r="H1034" s="655" t="s">
        <v>717</v>
      </c>
      <c r="I1034" s="152">
        <f t="shared" si="248"/>
        <v>60</v>
      </c>
      <c r="J1034" s="234">
        <v>30</v>
      </c>
      <c r="K1034" s="234">
        <v>30</v>
      </c>
      <c r="L1034" s="391">
        <v>0</v>
      </c>
      <c r="M1034" s="617" t="s">
        <v>268</v>
      </c>
      <c r="N1034" s="617" t="s">
        <v>268</v>
      </c>
      <c r="O1034" s="617" t="s">
        <v>269</v>
      </c>
      <c r="P1034" s="617" t="s">
        <v>268</v>
      </c>
      <c r="Q1034" s="617" t="s">
        <v>269</v>
      </c>
      <c r="R1034" s="617" t="s">
        <v>268</v>
      </c>
      <c r="S1034" s="617" t="s">
        <v>268</v>
      </c>
      <c r="T1034" s="1201"/>
      <c r="U1034" s="153"/>
      <c r="V1034" s="153">
        <f t="shared" si="249"/>
        <v>0</v>
      </c>
      <c r="W1034" s="207"/>
      <c r="X1034" s="208"/>
      <c r="Y1034" s="153"/>
      <c r="Z1034" s="153">
        <f t="shared" si="256"/>
        <v>0</v>
      </c>
      <c r="AB1034" s="153"/>
      <c r="AC1034" s="153">
        <f t="shared" si="251"/>
        <v>0</v>
      </c>
      <c r="AD1034" s="153"/>
      <c r="AE1034" s="153">
        <f t="shared" si="252"/>
        <v>0</v>
      </c>
      <c r="AF1034" s="153"/>
      <c r="AG1034" s="153"/>
      <c r="AH1034" s="209">
        <v>0</v>
      </c>
      <c r="AI1034" s="153">
        <f t="shared" si="253"/>
        <v>0</v>
      </c>
      <c r="AJ1034" s="153"/>
      <c r="AK1034" s="153">
        <f t="shared" si="257"/>
        <v>0</v>
      </c>
      <c r="AL1034" s="153">
        <f t="shared" si="258"/>
        <v>0</v>
      </c>
      <c r="AM1034" s="153"/>
      <c r="AN1034" s="153"/>
      <c r="AO1034" s="153"/>
      <c r="AP1034" s="153"/>
      <c r="AQ1034" s="153"/>
      <c r="AR1034" s="153"/>
      <c r="AS1034" s="153"/>
      <c r="AT1034" s="153"/>
      <c r="AU1034" s="153"/>
      <c r="AV1034" s="153"/>
      <c r="AW1034" s="153"/>
      <c r="AX1034" s="153"/>
      <c r="AY1034" s="153"/>
      <c r="AZ1034" s="153"/>
      <c r="BA1034" s="153"/>
      <c r="BB1034" s="153"/>
      <c r="BC1034" s="153"/>
      <c r="BD1034" s="153"/>
      <c r="BE1034" s="153"/>
      <c r="BF1034" s="153"/>
      <c r="BG1034" s="153"/>
      <c r="BH1034" s="153"/>
      <c r="BI1034" s="153"/>
    </row>
    <row r="1035" spans="2:61" s="219" customFormat="1" ht="23.55" customHeight="1" outlineLevel="1">
      <c r="B1035" s="1333"/>
      <c r="C1035" s="1153"/>
      <c r="D1035" s="654" t="s">
        <v>329</v>
      </c>
      <c r="E1035" s="1333"/>
      <c r="F1035" s="1203"/>
      <c r="G1035" s="17" t="s">
        <v>8</v>
      </c>
      <c r="H1035" s="655" t="s">
        <v>717</v>
      </c>
      <c r="I1035" s="152">
        <f t="shared" si="248"/>
        <v>120</v>
      </c>
      <c r="J1035" s="234">
        <v>60</v>
      </c>
      <c r="K1035" s="234">
        <v>60</v>
      </c>
      <c r="L1035" s="391">
        <v>160</v>
      </c>
      <c r="M1035" s="615" t="s">
        <v>268</v>
      </c>
      <c r="N1035" s="615" t="s">
        <v>268</v>
      </c>
      <c r="O1035" s="616" t="s">
        <v>269</v>
      </c>
      <c r="P1035" s="615" t="s">
        <v>268</v>
      </c>
      <c r="Q1035" s="615" t="s">
        <v>269</v>
      </c>
      <c r="R1035" s="615" t="s">
        <v>268</v>
      </c>
      <c r="S1035" s="615" t="s">
        <v>268</v>
      </c>
      <c r="T1035" s="1201"/>
      <c r="U1035" s="153"/>
      <c r="V1035" s="153">
        <f t="shared" si="249"/>
        <v>0</v>
      </c>
      <c r="W1035" s="207"/>
      <c r="X1035" s="208"/>
      <c r="Y1035" s="153"/>
      <c r="Z1035" s="153">
        <f t="shared" si="256"/>
        <v>0</v>
      </c>
      <c r="AB1035" s="189"/>
      <c r="AC1035" s="153">
        <f t="shared" si="251"/>
        <v>0</v>
      </c>
      <c r="AD1035" s="153"/>
      <c r="AE1035" s="153">
        <f t="shared" si="252"/>
        <v>0</v>
      </c>
      <c r="AF1035" s="153"/>
      <c r="AG1035" s="153"/>
      <c r="AH1035" s="209">
        <v>0</v>
      </c>
      <c r="AI1035" s="153">
        <f t="shared" si="253"/>
        <v>0</v>
      </c>
      <c r="AJ1035" s="153"/>
      <c r="AK1035" s="153">
        <f t="shared" si="257"/>
        <v>0</v>
      </c>
      <c r="AL1035" s="153">
        <f t="shared" si="258"/>
        <v>0</v>
      </c>
      <c r="AM1035" s="153"/>
      <c r="AN1035" s="153"/>
      <c r="AO1035" s="153"/>
      <c r="AP1035" s="153"/>
      <c r="AQ1035" s="153"/>
      <c r="AR1035" s="153"/>
      <c r="AS1035" s="153"/>
      <c r="AT1035" s="153"/>
      <c r="AU1035" s="153"/>
      <c r="AV1035" s="153"/>
      <c r="AW1035" s="153"/>
      <c r="AX1035" s="153"/>
      <c r="AY1035" s="153"/>
      <c r="AZ1035" s="153"/>
      <c r="BA1035" s="153"/>
      <c r="BB1035" s="153"/>
      <c r="BC1035" s="153"/>
      <c r="BD1035" s="153"/>
      <c r="BE1035" s="153"/>
      <c r="BF1035" s="153"/>
      <c r="BG1035" s="153"/>
      <c r="BH1035" s="153"/>
      <c r="BI1035" s="153"/>
    </row>
    <row r="1036" spans="2:61" s="219" customFormat="1" ht="23.55" customHeight="1" outlineLevel="1">
      <c r="B1036" s="1333"/>
      <c r="C1036" s="1153"/>
      <c r="D1036" s="654" t="s">
        <v>436</v>
      </c>
      <c r="E1036" s="1333"/>
      <c r="F1036" s="1203"/>
      <c r="G1036" s="17" t="s">
        <v>8</v>
      </c>
      <c r="H1036" s="655" t="s">
        <v>717</v>
      </c>
      <c r="I1036" s="152">
        <f t="shared" si="248"/>
        <v>500</v>
      </c>
      <c r="J1036" s="234">
        <v>10</v>
      </c>
      <c r="K1036" s="234">
        <v>490</v>
      </c>
      <c r="L1036" s="391">
        <v>0</v>
      </c>
      <c r="M1036" s="615" t="s">
        <v>268</v>
      </c>
      <c r="N1036" s="615" t="s">
        <v>268</v>
      </c>
      <c r="O1036" s="616" t="s">
        <v>269</v>
      </c>
      <c r="P1036" s="615" t="s">
        <v>268</v>
      </c>
      <c r="Q1036" s="615" t="s">
        <v>269</v>
      </c>
      <c r="R1036" s="615" t="s">
        <v>268</v>
      </c>
      <c r="S1036" s="615" t="s">
        <v>268</v>
      </c>
      <c r="T1036" s="1201"/>
      <c r="U1036" s="153"/>
      <c r="V1036" s="153">
        <f t="shared" si="249"/>
        <v>0</v>
      </c>
      <c r="W1036" s="207"/>
      <c r="X1036" s="208"/>
      <c r="Y1036" s="153"/>
      <c r="Z1036" s="153">
        <f t="shared" si="256"/>
        <v>0</v>
      </c>
      <c r="AB1036" s="153"/>
      <c r="AC1036" s="153">
        <f t="shared" si="251"/>
        <v>0</v>
      </c>
      <c r="AD1036" s="153"/>
      <c r="AE1036" s="153">
        <f t="shared" si="252"/>
        <v>0</v>
      </c>
      <c r="AF1036" s="153"/>
      <c r="AG1036" s="153"/>
      <c r="AH1036" s="209">
        <v>0</v>
      </c>
      <c r="AI1036" s="153">
        <f t="shared" si="253"/>
        <v>0</v>
      </c>
      <c r="AJ1036" s="153"/>
      <c r="AK1036" s="153">
        <f t="shared" si="257"/>
        <v>0</v>
      </c>
      <c r="AL1036" s="153">
        <f t="shared" si="258"/>
        <v>0</v>
      </c>
      <c r="AM1036" s="153"/>
      <c r="AN1036" s="153"/>
      <c r="AO1036" s="153"/>
      <c r="AP1036" s="153"/>
      <c r="AQ1036" s="153"/>
      <c r="AR1036" s="153"/>
      <c r="AS1036" s="153"/>
      <c r="AT1036" s="153"/>
      <c r="AU1036" s="153"/>
      <c r="AV1036" s="153"/>
      <c r="AW1036" s="153"/>
      <c r="AX1036" s="153"/>
      <c r="AY1036" s="153"/>
      <c r="AZ1036" s="153"/>
      <c r="BA1036" s="153"/>
      <c r="BB1036" s="153"/>
      <c r="BC1036" s="153"/>
      <c r="BD1036" s="153"/>
      <c r="BE1036" s="153"/>
      <c r="BF1036" s="153"/>
      <c r="BG1036" s="153"/>
      <c r="BH1036" s="153"/>
      <c r="BI1036" s="153"/>
    </row>
    <row r="1037" spans="2:61" s="219" customFormat="1" ht="23.55" customHeight="1" outlineLevel="1">
      <c r="B1037" s="1280"/>
      <c r="C1037" s="1154"/>
      <c r="D1037" s="654" t="s">
        <v>532</v>
      </c>
      <c r="E1037" s="1280"/>
      <c r="F1037" s="1161"/>
      <c r="G1037" s="17" t="s">
        <v>8</v>
      </c>
      <c r="H1037" s="655" t="s">
        <v>717</v>
      </c>
      <c r="I1037" s="152">
        <f t="shared" si="248"/>
        <v>160</v>
      </c>
      <c r="J1037" s="234">
        <v>80</v>
      </c>
      <c r="K1037" s="234">
        <v>80</v>
      </c>
      <c r="L1037" s="391">
        <v>0</v>
      </c>
      <c r="M1037" s="615" t="s">
        <v>268</v>
      </c>
      <c r="N1037" s="615" t="s">
        <v>268</v>
      </c>
      <c r="O1037" s="616" t="s">
        <v>269</v>
      </c>
      <c r="P1037" s="615" t="s">
        <v>268</v>
      </c>
      <c r="Q1037" s="615" t="s">
        <v>269</v>
      </c>
      <c r="R1037" s="615" t="s">
        <v>268</v>
      </c>
      <c r="S1037" s="615" t="s">
        <v>268</v>
      </c>
      <c r="T1037" s="1159"/>
      <c r="U1037" s="153"/>
      <c r="V1037" s="153">
        <f t="shared" si="249"/>
        <v>0</v>
      </c>
      <c r="W1037" s="207"/>
      <c r="X1037" s="208"/>
      <c r="Y1037" s="153"/>
      <c r="Z1037" s="153">
        <f t="shared" si="256"/>
        <v>0</v>
      </c>
      <c r="AB1037" s="153"/>
      <c r="AC1037" s="153">
        <f t="shared" si="251"/>
        <v>0</v>
      </c>
      <c r="AD1037" s="153"/>
      <c r="AE1037" s="153">
        <f t="shared" si="252"/>
        <v>0</v>
      </c>
      <c r="AF1037" s="153"/>
      <c r="AG1037" s="153"/>
      <c r="AH1037" s="209">
        <v>0</v>
      </c>
      <c r="AI1037" s="153">
        <f t="shared" si="253"/>
        <v>0</v>
      </c>
      <c r="AJ1037" s="153"/>
      <c r="AK1037" s="153">
        <f t="shared" si="257"/>
        <v>0</v>
      </c>
      <c r="AL1037" s="153">
        <f t="shared" si="258"/>
        <v>0</v>
      </c>
      <c r="AM1037" s="153"/>
      <c r="AN1037" s="153"/>
      <c r="AO1037" s="153"/>
      <c r="AP1037" s="153"/>
      <c r="AQ1037" s="153"/>
      <c r="AR1037" s="153"/>
      <c r="AS1037" s="153"/>
      <c r="AT1037" s="153"/>
      <c r="AU1037" s="153"/>
      <c r="AV1037" s="153"/>
      <c r="AW1037" s="153"/>
      <c r="AX1037" s="153"/>
      <c r="AY1037" s="153"/>
      <c r="AZ1037" s="153"/>
      <c r="BA1037" s="153"/>
      <c r="BB1037" s="153"/>
      <c r="BC1037" s="153"/>
      <c r="BD1037" s="153"/>
      <c r="BE1037" s="153"/>
      <c r="BF1037" s="153"/>
      <c r="BG1037" s="153"/>
      <c r="BH1037" s="153"/>
      <c r="BI1037" s="153"/>
    </row>
    <row r="1038" spans="2:61" s="219" customFormat="1" ht="13.05" customHeight="1" outlineLevel="1">
      <c r="B1038" s="1279" t="s">
        <v>1054</v>
      </c>
      <c r="C1038" s="1152" t="s">
        <v>1085</v>
      </c>
      <c r="D1038" s="654" t="s">
        <v>483</v>
      </c>
      <c r="E1038" s="1279" t="s">
        <v>2553</v>
      </c>
      <c r="F1038" s="1160">
        <v>44567</v>
      </c>
      <c r="G1038" s="17" t="s">
        <v>8</v>
      </c>
      <c r="H1038" s="655" t="s">
        <v>716</v>
      </c>
      <c r="I1038" s="152">
        <f t="shared" si="248"/>
        <v>20.000000000000021</v>
      </c>
      <c r="J1038" s="234">
        <v>10.00000000000002</v>
      </c>
      <c r="K1038" s="234">
        <v>10</v>
      </c>
      <c r="L1038" s="391">
        <v>0</v>
      </c>
      <c r="M1038" s="615" t="s">
        <v>268</v>
      </c>
      <c r="N1038" s="615" t="s">
        <v>268</v>
      </c>
      <c r="O1038" s="616" t="s">
        <v>269</v>
      </c>
      <c r="P1038" s="615" t="s">
        <v>268</v>
      </c>
      <c r="Q1038" s="615" t="s">
        <v>269</v>
      </c>
      <c r="R1038" s="615" t="s">
        <v>268</v>
      </c>
      <c r="S1038" s="615" t="s">
        <v>268</v>
      </c>
      <c r="T1038" s="1158" t="s">
        <v>1104</v>
      </c>
      <c r="U1038" s="153"/>
      <c r="V1038" s="153">
        <f t="shared" si="249"/>
        <v>0</v>
      </c>
      <c r="W1038" s="207"/>
      <c r="X1038" s="208"/>
      <c r="Y1038" s="153"/>
      <c r="Z1038" s="153">
        <f t="shared" si="256"/>
        <v>0</v>
      </c>
      <c r="AB1038" s="153"/>
      <c r="AC1038" s="153">
        <f t="shared" si="251"/>
        <v>0</v>
      </c>
      <c r="AD1038" s="153"/>
      <c r="AE1038" s="153">
        <f t="shared" si="252"/>
        <v>0</v>
      </c>
      <c r="AF1038" s="153"/>
      <c r="AG1038" s="153"/>
      <c r="AH1038" s="209">
        <v>0</v>
      </c>
      <c r="AI1038" s="153">
        <f t="shared" si="253"/>
        <v>0</v>
      </c>
      <c r="AJ1038" s="153"/>
      <c r="AK1038" s="153">
        <f t="shared" si="257"/>
        <v>0</v>
      </c>
      <c r="AL1038" s="153">
        <f t="shared" si="258"/>
        <v>0</v>
      </c>
      <c r="AM1038" s="153"/>
      <c r="AN1038" s="153"/>
      <c r="AO1038" s="153"/>
      <c r="AP1038" s="153"/>
      <c r="AQ1038" s="153"/>
      <c r="AR1038" s="153"/>
      <c r="AS1038" s="153"/>
      <c r="AT1038" s="153"/>
      <c r="AU1038" s="153"/>
      <c r="AV1038" s="153"/>
      <c r="AW1038" s="153"/>
      <c r="AX1038" s="153"/>
      <c r="AY1038" s="153"/>
      <c r="AZ1038" s="153"/>
      <c r="BA1038" s="153"/>
      <c r="BB1038" s="153"/>
      <c r="BC1038" s="153"/>
      <c r="BD1038" s="153"/>
      <c r="BE1038" s="153"/>
      <c r="BF1038" s="153"/>
      <c r="BG1038" s="153"/>
      <c r="BH1038" s="153"/>
      <c r="BI1038" s="153"/>
    </row>
    <row r="1039" spans="2:61" s="219" customFormat="1" ht="13.05" customHeight="1" outlineLevel="1">
      <c r="B1039" s="1333"/>
      <c r="C1039" s="1153"/>
      <c r="D1039" s="654" t="s">
        <v>407</v>
      </c>
      <c r="E1039" s="1333"/>
      <c r="F1039" s="1203"/>
      <c r="G1039" s="17" t="s">
        <v>8</v>
      </c>
      <c r="H1039" s="655" t="s">
        <v>716</v>
      </c>
      <c r="I1039" s="152">
        <f t="shared" si="248"/>
        <v>60</v>
      </c>
      <c r="J1039" s="234">
        <v>30</v>
      </c>
      <c r="K1039" s="234">
        <v>30</v>
      </c>
      <c r="L1039" s="391">
        <v>0</v>
      </c>
      <c r="M1039" s="615" t="s">
        <v>268</v>
      </c>
      <c r="N1039" s="615" t="s">
        <v>268</v>
      </c>
      <c r="O1039" s="615" t="s">
        <v>268</v>
      </c>
      <c r="P1039" s="615" t="s">
        <v>268</v>
      </c>
      <c r="Q1039" s="615" t="s">
        <v>269</v>
      </c>
      <c r="R1039" s="615" t="s">
        <v>268</v>
      </c>
      <c r="S1039" s="615" t="s">
        <v>268</v>
      </c>
      <c r="T1039" s="1201"/>
      <c r="U1039" s="153"/>
      <c r="V1039" s="153">
        <f t="shared" si="249"/>
        <v>0</v>
      </c>
      <c r="W1039" s="207"/>
      <c r="X1039" s="208"/>
      <c r="Y1039" s="153"/>
      <c r="Z1039" s="153">
        <f t="shared" si="256"/>
        <v>0</v>
      </c>
      <c r="AB1039" s="153"/>
      <c r="AC1039" s="153">
        <f t="shared" si="251"/>
        <v>0</v>
      </c>
      <c r="AD1039" s="153"/>
      <c r="AE1039" s="153">
        <f t="shared" si="252"/>
        <v>0</v>
      </c>
      <c r="AF1039" s="153"/>
      <c r="AG1039" s="153"/>
      <c r="AH1039" s="209">
        <v>0</v>
      </c>
      <c r="AI1039" s="153">
        <f t="shared" si="253"/>
        <v>0</v>
      </c>
      <c r="AJ1039" s="153"/>
      <c r="AK1039" s="153">
        <f t="shared" si="257"/>
        <v>0</v>
      </c>
      <c r="AL1039" s="153">
        <f t="shared" si="258"/>
        <v>0</v>
      </c>
      <c r="AM1039" s="153"/>
      <c r="AN1039" s="153"/>
      <c r="AO1039" s="153"/>
      <c r="AP1039" s="153"/>
      <c r="AQ1039" s="153"/>
      <c r="AR1039" s="153"/>
      <c r="AS1039" s="153"/>
      <c r="AT1039" s="153"/>
      <c r="AU1039" s="153"/>
      <c r="AV1039" s="153"/>
      <c r="AW1039" s="153"/>
      <c r="AX1039" s="153"/>
      <c r="AY1039" s="153"/>
      <c r="AZ1039" s="153"/>
      <c r="BA1039" s="153"/>
      <c r="BB1039" s="153"/>
      <c r="BC1039" s="153"/>
      <c r="BD1039" s="153"/>
      <c r="BE1039" s="153"/>
      <c r="BF1039" s="153"/>
      <c r="BG1039" s="153"/>
      <c r="BH1039" s="153"/>
      <c r="BI1039" s="153"/>
    </row>
    <row r="1040" spans="2:61" s="219" customFormat="1" ht="13.05" customHeight="1" outlineLevel="1">
      <c r="B1040" s="1280"/>
      <c r="C1040" s="1154"/>
      <c r="D1040" s="654" t="s">
        <v>329</v>
      </c>
      <c r="E1040" s="1280"/>
      <c r="F1040" s="1161"/>
      <c r="G1040" s="17" t="s">
        <v>8</v>
      </c>
      <c r="H1040" s="655" t="s">
        <v>716</v>
      </c>
      <c r="I1040" s="152">
        <f t="shared" si="248"/>
        <v>240</v>
      </c>
      <c r="J1040" s="234">
        <v>120</v>
      </c>
      <c r="K1040" s="234">
        <v>120</v>
      </c>
      <c r="L1040" s="392">
        <v>0</v>
      </c>
      <c r="M1040" s="615" t="s">
        <v>268</v>
      </c>
      <c r="N1040" s="615" t="s">
        <v>268</v>
      </c>
      <c r="O1040" s="615" t="s">
        <v>269</v>
      </c>
      <c r="P1040" s="615" t="s">
        <v>268</v>
      </c>
      <c r="Q1040" s="615" t="s">
        <v>269</v>
      </c>
      <c r="R1040" s="615" t="s">
        <v>268</v>
      </c>
      <c r="S1040" s="615" t="s">
        <v>268</v>
      </c>
      <c r="T1040" s="1159"/>
      <c r="U1040" s="153"/>
      <c r="V1040" s="153">
        <f t="shared" si="249"/>
        <v>0</v>
      </c>
      <c r="W1040" s="207"/>
      <c r="X1040" s="208"/>
      <c r="Y1040" s="153"/>
      <c r="Z1040" s="153">
        <f t="shared" si="256"/>
        <v>0</v>
      </c>
      <c r="AB1040" s="153"/>
      <c r="AC1040" s="153">
        <f t="shared" si="251"/>
        <v>0</v>
      </c>
      <c r="AD1040" s="153"/>
      <c r="AE1040" s="153">
        <f t="shared" si="252"/>
        <v>0</v>
      </c>
      <c r="AF1040" s="153"/>
      <c r="AG1040" s="153"/>
      <c r="AH1040" s="209">
        <v>0</v>
      </c>
      <c r="AI1040" s="153">
        <f t="shared" si="253"/>
        <v>0</v>
      </c>
      <c r="AJ1040" s="153"/>
      <c r="AK1040" s="153">
        <f t="shared" si="257"/>
        <v>0</v>
      </c>
      <c r="AL1040" s="153">
        <f t="shared" si="258"/>
        <v>0</v>
      </c>
      <c r="AM1040" s="153"/>
      <c r="AN1040" s="153"/>
      <c r="AO1040" s="153"/>
      <c r="AP1040" s="153"/>
      <c r="AQ1040" s="153"/>
      <c r="AR1040" s="153"/>
      <c r="AS1040" s="153"/>
      <c r="AT1040" s="153"/>
      <c r="AU1040" s="153"/>
      <c r="AV1040" s="153"/>
      <c r="AW1040" s="153"/>
      <c r="AX1040" s="153"/>
      <c r="AY1040" s="153"/>
      <c r="AZ1040" s="153"/>
      <c r="BA1040" s="153"/>
      <c r="BB1040" s="153"/>
      <c r="BC1040" s="153"/>
      <c r="BD1040" s="153"/>
      <c r="BE1040" s="153"/>
      <c r="BF1040" s="153"/>
      <c r="BG1040" s="153"/>
      <c r="BH1040" s="153"/>
      <c r="BI1040" s="153"/>
    </row>
    <row r="1041" spans="2:61" s="219" customFormat="1" ht="13.05" customHeight="1" outlineLevel="1">
      <c r="B1041" s="1279" t="s">
        <v>1055</v>
      </c>
      <c r="C1041" s="1152" t="s">
        <v>1086</v>
      </c>
      <c r="D1041" s="654" t="s">
        <v>483</v>
      </c>
      <c r="E1041" s="1279" t="s">
        <v>3934</v>
      </c>
      <c r="F1041" s="1160">
        <v>44796</v>
      </c>
      <c r="G1041" s="17" t="s">
        <v>8</v>
      </c>
      <c r="H1041" s="655" t="s">
        <v>716</v>
      </c>
      <c r="I1041" s="152">
        <f t="shared" si="248"/>
        <v>20</v>
      </c>
      <c r="J1041" s="234">
        <v>10</v>
      </c>
      <c r="K1041" s="234">
        <v>10</v>
      </c>
      <c r="L1041" s="392">
        <v>0</v>
      </c>
      <c r="M1041" s="615" t="s">
        <v>268</v>
      </c>
      <c r="N1041" s="615" t="s">
        <v>268</v>
      </c>
      <c r="O1041" s="617" t="s">
        <v>269</v>
      </c>
      <c r="P1041" s="615" t="s">
        <v>268</v>
      </c>
      <c r="Q1041" s="615" t="s">
        <v>269</v>
      </c>
      <c r="R1041" s="615" t="s">
        <v>268</v>
      </c>
      <c r="S1041" s="615" t="s">
        <v>268</v>
      </c>
      <c r="T1041" s="1158" t="s">
        <v>1104</v>
      </c>
      <c r="U1041" s="153"/>
      <c r="V1041" s="153">
        <f t="shared" si="249"/>
        <v>0</v>
      </c>
      <c r="W1041" s="207"/>
      <c r="X1041" s="208"/>
      <c r="Y1041" s="153"/>
      <c r="Z1041" s="153">
        <f t="shared" si="256"/>
        <v>0</v>
      </c>
      <c r="AB1041" s="153"/>
      <c r="AC1041" s="153">
        <f t="shared" si="251"/>
        <v>0</v>
      </c>
      <c r="AD1041" s="153"/>
      <c r="AE1041" s="153">
        <f t="shared" si="252"/>
        <v>0</v>
      </c>
      <c r="AF1041" s="153"/>
      <c r="AG1041" s="153"/>
      <c r="AH1041" s="209">
        <v>0</v>
      </c>
      <c r="AI1041" s="153">
        <f t="shared" si="253"/>
        <v>0</v>
      </c>
      <c r="AJ1041" s="153"/>
      <c r="AK1041" s="153">
        <f t="shared" si="257"/>
        <v>0</v>
      </c>
      <c r="AL1041" s="153">
        <f t="shared" si="258"/>
        <v>0</v>
      </c>
      <c r="AM1041" s="153"/>
      <c r="AN1041" s="153"/>
      <c r="AO1041" s="153"/>
      <c r="AP1041" s="153"/>
      <c r="AQ1041" s="153"/>
      <c r="AR1041" s="153"/>
      <c r="AS1041" s="153"/>
      <c r="AT1041" s="153"/>
      <c r="AU1041" s="153"/>
      <c r="AV1041" s="153"/>
      <c r="AW1041" s="153"/>
      <c r="AX1041" s="153"/>
      <c r="AY1041" s="153"/>
      <c r="AZ1041" s="153"/>
      <c r="BA1041" s="153"/>
      <c r="BB1041" s="153"/>
      <c r="BC1041" s="153"/>
      <c r="BD1041" s="153"/>
      <c r="BE1041" s="153"/>
      <c r="BF1041" s="153"/>
      <c r="BG1041" s="153"/>
      <c r="BH1041" s="153"/>
      <c r="BI1041" s="153"/>
    </row>
    <row r="1042" spans="2:61" s="219" customFormat="1" ht="13.05" customHeight="1" outlineLevel="1">
      <c r="B1042" s="1333"/>
      <c r="C1042" s="1153"/>
      <c r="D1042" s="654" t="s">
        <v>486</v>
      </c>
      <c r="E1042" s="1333"/>
      <c r="F1042" s="1203"/>
      <c r="G1042" s="17" t="s">
        <v>8</v>
      </c>
      <c r="H1042" s="655" t="s">
        <v>716</v>
      </c>
      <c r="I1042" s="152">
        <f t="shared" si="248"/>
        <v>10</v>
      </c>
      <c r="J1042" s="234">
        <v>5</v>
      </c>
      <c r="K1042" s="234">
        <v>5</v>
      </c>
      <c r="L1042" s="392">
        <v>0</v>
      </c>
      <c r="M1042" s="615" t="s">
        <v>268</v>
      </c>
      <c r="N1042" s="615" t="s">
        <v>268</v>
      </c>
      <c r="O1042" s="617" t="s">
        <v>269</v>
      </c>
      <c r="P1042" s="615" t="s">
        <v>268</v>
      </c>
      <c r="Q1042" s="615" t="s">
        <v>269</v>
      </c>
      <c r="R1042" s="615" t="s">
        <v>268</v>
      </c>
      <c r="S1042" s="615" t="s">
        <v>268</v>
      </c>
      <c r="T1042" s="1201"/>
      <c r="U1042" s="153"/>
      <c r="V1042" s="153">
        <f t="shared" si="249"/>
        <v>0</v>
      </c>
      <c r="W1042" s="207"/>
      <c r="X1042" s="208"/>
      <c r="Y1042" s="153"/>
      <c r="Z1042" s="153">
        <f t="shared" si="256"/>
        <v>0</v>
      </c>
      <c r="AB1042" s="153"/>
      <c r="AC1042" s="153">
        <f t="shared" si="251"/>
        <v>0</v>
      </c>
      <c r="AD1042" s="153"/>
      <c r="AE1042" s="153">
        <f t="shared" si="252"/>
        <v>0</v>
      </c>
      <c r="AF1042" s="153"/>
      <c r="AG1042" s="153"/>
      <c r="AH1042" s="209">
        <v>0</v>
      </c>
      <c r="AI1042" s="153">
        <f t="shared" si="253"/>
        <v>0</v>
      </c>
      <c r="AJ1042" s="153"/>
      <c r="AK1042" s="153">
        <f t="shared" si="257"/>
        <v>0</v>
      </c>
      <c r="AL1042" s="153">
        <f t="shared" si="258"/>
        <v>0</v>
      </c>
      <c r="AM1042" s="153"/>
      <c r="AN1042" s="153"/>
      <c r="AO1042" s="153"/>
      <c r="AP1042" s="153"/>
      <c r="AQ1042" s="153"/>
      <c r="AR1042" s="153"/>
      <c r="AS1042" s="153"/>
      <c r="AT1042" s="153"/>
      <c r="AU1042" s="153"/>
      <c r="AV1042" s="153"/>
      <c r="AW1042" s="153"/>
      <c r="AX1042" s="153"/>
      <c r="AY1042" s="153"/>
      <c r="AZ1042" s="153"/>
      <c r="BA1042" s="153"/>
      <c r="BB1042" s="153"/>
      <c r="BC1042" s="153"/>
      <c r="BD1042" s="153"/>
      <c r="BE1042" s="153"/>
      <c r="BF1042" s="153"/>
      <c r="BG1042" s="153"/>
      <c r="BH1042" s="153"/>
      <c r="BI1042" s="153"/>
    </row>
    <row r="1043" spans="2:61" s="219" customFormat="1" ht="13.05" customHeight="1" outlineLevel="1">
      <c r="B1043" s="1333"/>
      <c r="C1043" s="1153"/>
      <c r="D1043" s="654" t="s">
        <v>2564</v>
      </c>
      <c r="E1043" s="1333"/>
      <c r="F1043" s="1203"/>
      <c r="G1043" s="17" t="s">
        <v>8</v>
      </c>
      <c r="H1043" s="655" t="s">
        <v>716</v>
      </c>
      <c r="I1043" s="152">
        <f t="shared" si="248"/>
        <v>39.6</v>
      </c>
      <c r="J1043" s="234">
        <v>19.8</v>
      </c>
      <c r="K1043" s="234">
        <v>19.8</v>
      </c>
      <c r="L1043" s="392">
        <v>0</v>
      </c>
      <c r="M1043" s="615" t="s">
        <v>268</v>
      </c>
      <c r="N1043" s="615" t="s">
        <v>268</v>
      </c>
      <c r="O1043" s="617" t="s">
        <v>269</v>
      </c>
      <c r="P1043" s="615" t="s">
        <v>268</v>
      </c>
      <c r="Q1043" s="615" t="s">
        <v>269</v>
      </c>
      <c r="R1043" s="615" t="s">
        <v>268</v>
      </c>
      <c r="S1043" s="615" t="s">
        <v>268</v>
      </c>
      <c r="T1043" s="1201"/>
      <c r="U1043" s="153"/>
      <c r="V1043" s="153">
        <f t="shared" si="249"/>
        <v>0</v>
      </c>
      <c r="W1043" s="207"/>
      <c r="X1043" s="208"/>
      <c r="Y1043" s="153"/>
      <c r="Z1043" s="153">
        <f t="shared" si="256"/>
        <v>0</v>
      </c>
      <c r="AB1043" s="153"/>
      <c r="AC1043" s="153">
        <f t="shared" si="251"/>
        <v>0</v>
      </c>
      <c r="AD1043" s="153"/>
      <c r="AE1043" s="153">
        <f t="shared" si="252"/>
        <v>0</v>
      </c>
      <c r="AF1043" s="153"/>
      <c r="AG1043" s="153"/>
      <c r="AH1043" s="209">
        <v>0</v>
      </c>
      <c r="AI1043" s="153">
        <f t="shared" si="253"/>
        <v>0</v>
      </c>
      <c r="AJ1043" s="153"/>
      <c r="AK1043" s="153">
        <f t="shared" si="257"/>
        <v>0</v>
      </c>
      <c r="AL1043" s="153">
        <f t="shared" si="258"/>
        <v>0</v>
      </c>
      <c r="AM1043" s="153"/>
      <c r="AN1043" s="153"/>
      <c r="AO1043" s="153"/>
      <c r="AP1043" s="153"/>
      <c r="AQ1043" s="153"/>
      <c r="AR1043" s="153"/>
      <c r="AS1043" s="153"/>
      <c r="AT1043" s="153"/>
      <c r="AU1043" s="153"/>
      <c r="AV1043" s="153"/>
      <c r="AW1043" s="153"/>
      <c r="AX1043" s="153"/>
      <c r="AY1043" s="153"/>
      <c r="AZ1043" s="153"/>
      <c r="BA1043" s="153"/>
      <c r="BB1043" s="153"/>
      <c r="BC1043" s="153"/>
      <c r="BD1043" s="153"/>
      <c r="BE1043" s="153"/>
      <c r="BF1043" s="153"/>
      <c r="BG1043" s="153"/>
      <c r="BH1043" s="153"/>
      <c r="BI1043" s="153"/>
    </row>
    <row r="1044" spans="2:61" s="219" customFormat="1" ht="13.05" customHeight="1" outlineLevel="1">
      <c r="B1044" s="1280"/>
      <c r="C1044" s="1154"/>
      <c r="D1044" s="654" t="s">
        <v>436</v>
      </c>
      <c r="E1044" s="1280"/>
      <c r="F1044" s="1161"/>
      <c r="G1044" s="17" t="s">
        <v>8</v>
      </c>
      <c r="H1044" s="655" t="s">
        <v>716</v>
      </c>
      <c r="I1044" s="152">
        <f t="shared" si="248"/>
        <v>279.60000000000002</v>
      </c>
      <c r="J1044" s="234">
        <v>19.8</v>
      </c>
      <c r="K1044" s="234">
        <v>259.8</v>
      </c>
      <c r="L1044" s="392">
        <v>0</v>
      </c>
      <c r="M1044" s="615" t="s">
        <v>268</v>
      </c>
      <c r="N1044" s="615" t="s">
        <v>268</v>
      </c>
      <c r="O1044" s="617" t="s">
        <v>269</v>
      </c>
      <c r="P1044" s="615" t="s">
        <v>268</v>
      </c>
      <c r="Q1044" s="615" t="s">
        <v>269</v>
      </c>
      <c r="R1044" s="615" t="s">
        <v>268</v>
      </c>
      <c r="S1044" s="615" t="s">
        <v>268</v>
      </c>
      <c r="T1044" s="1159"/>
      <c r="U1044" s="153"/>
      <c r="V1044" s="153">
        <f t="shared" si="249"/>
        <v>0</v>
      </c>
      <c r="W1044" s="207"/>
      <c r="X1044" s="208"/>
      <c r="Y1044" s="153"/>
      <c r="Z1044" s="153">
        <f t="shared" si="256"/>
        <v>0</v>
      </c>
      <c r="AB1044" s="153"/>
      <c r="AC1044" s="153">
        <f t="shared" si="251"/>
        <v>0</v>
      </c>
      <c r="AD1044" s="153"/>
      <c r="AE1044" s="153">
        <f t="shared" si="252"/>
        <v>0</v>
      </c>
      <c r="AF1044" s="153"/>
      <c r="AG1044" s="153"/>
      <c r="AH1044" s="209">
        <v>0</v>
      </c>
      <c r="AI1044" s="153">
        <f t="shared" si="253"/>
        <v>0</v>
      </c>
      <c r="AJ1044" s="153"/>
      <c r="AK1044" s="153">
        <f t="shared" si="257"/>
        <v>0</v>
      </c>
      <c r="AL1044" s="153">
        <f t="shared" si="258"/>
        <v>0</v>
      </c>
      <c r="AM1044" s="153"/>
      <c r="AN1044" s="153"/>
      <c r="AO1044" s="153"/>
      <c r="AP1044" s="153"/>
      <c r="AQ1044" s="153"/>
      <c r="AR1044" s="153"/>
      <c r="AS1044" s="153"/>
      <c r="AT1044" s="153"/>
      <c r="AU1044" s="153"/>
      <c r="AV1044" s="153"/>
      <c r="AW1044" s="153"/>
      <c r="AX1044" s="153"/>
      <c r="AY1044" s="153"/>
      <c r="AZ1044" s="153"/>
      <c r="BA1044" s="153"/>
      <c r="BB1044" s="153"/>
      <c r="BC1044" s="153"/>
      <c r="BD1044" s="153"/>
      <c r="BE1044" s="153"/>
      <c r="BF1044" s="153"/>
      <c r="BG1044" s="153"/>
      <c r="BH1044" s="153"/>
      <c r="BI1044" s="153"/>
    </row>
    <row r="1045" spans="2:61" s="219" customFormat="1" ht="13.05" customHeight="1" outlineLevel="1">
      <c r="B1045" s="1279" t="s">
        <v>1056</v>
      </c>
      <c r="C1045" s="1152" t="s">
        <v>1087</v>
      </c>
      <c r="D1045" s="654" t="s">
        <v>483</v>
      </c>
      <c r="E1045" s="1279" t="s">
        <v>3935</v>
      </c>
      <c r="F1045" s="1160">
        <v>44796</v>
      </c>
      <c r="G1045" s="17" t="s">
        <v>8</v>
      </c>
      <c r="H1045" s="655" t="s">
        <v>717</v>
      </c>
      <c r="I1045" s="152">
        <f t="shared" si="248"/>
        <v>140</v>
      </c>
      <c r="J1045" s="234">
        <v>10</v>
      </c>
      <c r="K1045" s="234">
        <v>130</v>
      </c>
      <c r="L1045" s="392">
        <v>0</v>
      </c>
      <c r="M1045" s="615" t="s">
        <v>268</v>
      </c>
      <c r="N1045" s="615" t="s">
        <v>268</v>
      </c>
      <c r="O1045" s="617" t="s">
        <v>269</v>
      </c>
      <c r="P1045" s="615" t="s">
        <v>268</v>
      </c>
      <c r="Q1045" s="615" t="s">
        <v>269</v>
      </c>
      <c r="R1045" s="615" t="s">
        <v>268</v>
      </c>
      <c r="S1045" s="615" t="s">
        <v>268</v>
      </c>
      <c r="T1045" s="1158" t="s">
        <v>1104</v>
      </c>
      <c r="U1045" s="153"/>
      <c r="V1045" s="153">
        <f t="shared" si="249"/>
        <v>0</v>
      </c>
      <c r="W1045" s="207"/>
      <c r="X1045" s="208"/>
      <c r="Y1045" s="153"/>
      <c r="Z1045" s="153">
        <f t="shared" si="256"/>
        <v>0</v>
      </c>
      <c r="AB1045" s="153"/>
      <c r="AC1045" s="153">
        <f t="shared" si="251"/>
        <v>0</v>
      </c>
      <c r="AD1045" s="153"/>
      <c r="AE1045" s="153">
        <f t="shared" si="252"/>
        <v>0</v>
      </c>
      <c r="AF1045" s="153"/>
      <c r="AG1045" s="153"/>
      <c r="AH1045" s="209">
        <v>0</v>
      </c>
      <c r="AI1045" s="153">
        <f t="shared" si="253"/>
        <v>0</v>
      </c>
      <c r="AJ1045" s="153"/>
      <c r="AK1045" s="153">
        <f t="shared" si="257"/>
        <v>0</v>
      </c>
      <c r="AL1045" s="153">
        <f t="shared" si="258"/>
        <v>0</v>
      </c>
      <c r="AM1045" s="153"/>
      <c r="AN1045" s="153"/>
      <c r="AO1045" s="153"/>
      <c r="AP1045" s="153"/>
      <c r="AQ1045" s="153"/>
      <c r="AR1045" s="153"/>
      <c r="AS1045" s="153"/>
      <c r="AT1045" s="153"/>
      <c r="AU1045" s="153"/>
      <c r="AV1045" s="153"/>
      <c r="AW1045" s="153"/>
      <c r="AX1045" s="153"/>
      <c r="AY1045" s="153"/>
      <c r="AZ1045" s="153"/>
      <c r="BA1045" s="153"/>
      <c r="BB1045" s="153"/>
      <c r="BC1045" s="153"/>
      <c r="BD1045" s="153"/>
      <c r="BE1045" s="153"/>
      <c r="BF1045" s="153"/>
      <c r="BG1045" s="153"/>
      <c r="BH1045" s="153"/>
      <c r="BI1045" s="153"/>
    </row>
    <row r="1046" spans="2:61" s="219" customFormat="1" ht="13.05" customHeight="1" outlineLevel="1">
      <c r="B1046" s="1333"/>
      <c r="C1046" s="1153"/>
      <c r="D1046" s="654" t="s">
        <v>2564</v>
      </c>
      <c r="E1046" s="1333"/>
      <c r="F1046" s="1203"/>
      <c r="G1046" s="17" t="s">
        <v>8</v>
      </c>
      <c r="H1046" s="655" t="s">
        <v>717</v>
      </c>
      <c r="I1046" s="152">
        <f t="shared" si="248"/>
        <v>100</v>
      </c>
      <c r="J1046" s="234">
        <v>50</v>
      </c>
      <c r="K1046" s="234">
        <v>50</v>
      </c>
      <c r="L1046" s="392">
        <v>0</v>
      </c>
      <c r="M1046" s="615" t="s">
        <v>268</v>
      </c>
      <c r="N1046" s="615" t="s">
        <v>268</v>
      </c>
      <c r="O1046" s="617" t="s">
        <v>269</v>
      </c>
      <c r="P1046" s="615" t="s">
        <v>268</v>
      </c>
      <c r="Q1046" s="615" t="s">
        <v>269</v>
      </c>
      <c r="R1046" s="615" t="s">
        <v>268</v>
      </c>
      <c r="S1046" s="615" t="s">
        <v>268</v>
      </c>
      <c r="T1046" s="1201"/>
      <c r="U1046" s="153"/>
      <c r="V1046" s="153">
        <f t="shared" si="249"/>
        <v>0</v>
      </c>
      <c r="W1046" s="207"/>
      <c r="X1046" s="208"/>
      <c r="Y1046" s="153"/>
      <c r="Z1046" s="153">
        <f t="shared" si="256"/>
        <v>0</v>
      </c>
      <c r="AB1046" s="153"/>
      <c r="AC1046" s="153">
        <f t="shared" si="251"/>
        <v>0</v>
      </c>
      <c r="AD1046" s="153"/>
      <c r="AE1046" s="153">
        <f t="shared" si="252"/>
        <v>0</v>
      </c>
      <c r="AF1046" s="153"/>
      <c r="AG1046" s="153"/>
      <c r="AH1046" s="209">
        <v>0</v>
      </c>
      <c r="AI1046" s="153">
        <f t="shared" si="253"/>
        <v>0</v>
      </c>
      <c r="AJ1046" s="153"/>
      <c r="AK1046" s="153">
        <f t="shared" si="257"/>
        <v>0</v>
      </c>
      <c r="AL1046" s="153">
        <f t="shared" si="258"/>
        <v>0</v>
      </c>
      <c r="AM1046" s="153"/>
      <c r="AN1046" s="153"/>
      <c r="AO1046" s="153"/>
      <c r="AP1046" s="153"/>
      <c r="AQ1046" s="153"/>
      <c r="AR1046" s="153"/>
      <c r="AS1046" s="153"/>
      <c r="AT1046" s="153"/>
      <c r="AU1046" s="153"/>
      <c r="AV1046" s="153"/>
      <c r="AW1046" s="153"/>
      <c r="AX1046" s="153"/>
      <c r="AY1046" s="153"/>
      <c r="AZ1046" s="153"/>
      <c r="BA1046" s="153"/>
      <c r="BB1046" s="153"/>
      <c r="BC1046" s="153"/>
      <c r="BD1046" s="153"/>
      <c r="BE1046" s="153"/>
      <c r="BF1046" s="153"/>
      <c r="BG1046" s="153"/>
      <c r="BH1046" s="153"/>
      <c r="BI1046" s="153"/>
    </row>
    <row r="1047" spans="2:61" s="219" customFormat="1" ht="13.05" customHeight="1" outlineLevel="1">
      <c r="B1047" s="1333"/>
      <c r="C1047" s="1153"/>
      <c r="D1047" s="654" t="s">
        <v>2563</v>
      </c>
      <c r="E1047" s="1333"/>
      <c r="F1047" s="1203"/>
      <c r="G1047" s="17" t="s">
        <v>8</v>
      </c>
      <c r="H1047" s="655" t="s">
        <v>717</v>
      </c>
      <c r="I1047" s="152">
        <f t="shared" si="248"/>
        <v>60</v>
      </c>
      <c r="J1047" s="234">
        <v>30</v>
      </c>
      <c r="K1047" s="234">
        <v>30</v>
      </c>
      <c r="L1047" s="391">
        <v>0</v>
      </c>
      <c r="M1047" s="618" t="s">
        <v>268</v>
      </c>
      <c r="N1047" s="618" t="s">
        <v>268</v>
      </c>
      <c r="O1047" s="618" t="s">
        <v>269</v>
      </c>
      <c r="P1047" s="618" t="s">
        <v>268</v>
      </c>
      <c r="Q1047" s="618" t="s">
        <v>269</v>
      </c>
      <c r="R1047" s="618" t="s">
        <v>268</v>
      </c>
      <c r="S1047" s="618" t="s">
        <v>268</v>
      </c>
      <c r="T1047" s="1201"/>
      <c r="U1047" s="153"/>
      <c r="V1047" s="153">
        <f t="shared" si="249"/>
        <v>0</v>
      </c>
      <c r="W1047" s="207"/>
      <c r="X1047" s="208"/>
      <c r="Y1047" s="153"/>
      <c r="Z1047" s="153">
        <f t="shared" si="256"/>
        <v>0</v>
      </c>
      <c r="AB1047" s="153"/>
      <c r="AC1047" s="153">
        <f t="shared" si="251"/>
        <v>0</v>
      </c>
      <c r="AD1047" s="153"/>
      <c r="AE1047" s="153">
        <f t="shared" si="252"/>
        <v>0</v>
      </c>
      <c r="AF1047" s="153"/>
      <c r="AG1047" s="153"/>
      <c r="AH1047" s="209">
        <v>0</v>
      </c>
      <c r="AI1047" s="153">
        <f t="shared" si="253"/>
        <v>0</v>
      </c>
      <c r="AJ1047" s="153"/>
      <c r="AK1047" s="153">
        <f t="shared" si="257"/>
        <v>0</v>
      </c>
      <c r="AL1047" s="153">
        <f t="shared" si="258"/>
        <v>0</v>
      </c>
      <c r="AM1047" s="153"/>
      <c r="AN1047" s="153"/>
      <c r="AO1047" s="153"/>
      <c r="AP1047" s="153"/>
      <c r="AQ1047" s="153"/>
      <c r="AR1047" s="153"/>
      <c r="AS1047" s="153"/>
      <c r="AT1047" s="153"/>
      <c r="AU1047" s="153"/>
      <c r="AV1047" s="153"/>
      <c r="AW1047" s="153"/>
      <c r="AX1047" s="153"/>
      <c r="AY1047" s="153"/>
      <c r="AZ1047" s="153"/>
      <c r="BA1047" s="153"/>
      <c r="BB1047" s="153"/>
      <c r="BC1047" s="153"/>
      <c r="BD1047" s="153"/>
      <c r="BE1047" s="153"/>
      <c r="BF1047" s="153"/>
      <c r="BG1047" s="153"/>
      <c r="BH1047" s="153"/>
      <c r="BI1047" s="153"/>
    </row>
    <row r="1048" spans="2:61" s="219" customFormat="1" ht="13.05" customHeight="1" outlineLevel="1">
      <c r="B1048" s="1333"/>
      <c r="C1048" s="1153"/>
      <c r="D1048" s="654" t="s">
        <v>329</v>
      </c>
      <c r="E1048" s="1333"/>
      <c r="F1048" s="1203"/>
      <c r="G1048" s="17" t="s">
        <v>8</v>
      </c>
      <c r="H1048" s="655" t="s">
        <v>717</v>
      </c>
      <c r="I1048" s="152">
        <f t="shared" si="248"/>
        <v>200</v>
      </c>
      <c r="J1048" s="234">
        <v>100</v>
      </c>
      <c r="K1048" s="234">
        <v>100</v>
      </c>
      <c r="L1048" s="392">
        <v>0</v>
      </c>
      <c r="M1048" s="615" t="s">
        <v>268</v>
      </c>
      <c r="N1048" s="615" t="s">
        <v>268</v>
      </c>
      <c r="O1048" s="617" t="s">
        <v>269</v>
      </c>
      <c r="P1048" s="615" t="s">
        <v>268</v>
      </c>
      <c r="Q1048" s="615" t="s">
        <v>269</v>
      </c>
      <c r="R1048" s="615" t="s">
        <v>268</v>
      </c>
      <c r="S1048" s="615" t="s">
        <v>268</v>
      </c>
      <c r="T1048" s="1201"/>
      <c r="U1048" s="153"/>
      <c r="V1048" s="153">
        <f t="shared" si="249"/>
        <v>0</v>
      </c>
      <c r="W1048" s="207"/>
      <c r="X1048" s="208"/>
      <c r="Y1048" s="153"/>
      <c r="Z1048" s="153">
        <f t="shared" si="256"/>
        <v>0</v>
      </c>
      <c r="AB1048" s="153"/>
      <c r="AC1048" s="153">
        <f t="shared" si="251"/>
        <v>0</v>
      </c>
      <c r="AD1048" s="153"/>
      <c r="AE1048" s="153">
        <f t="shared" si="252"/>
        <v>0</v>
      </c>
      <c r="AF1048" s="153"/>
      <c r="AG1048" s="153"/>
      <c r="AH1048" s="209">
        <v>0</v>
      </c>
      <c r="AI1048" s="153">
        <f t="shared" si="253"/>
        <v>0</v>
      </c>
      <c r="AJ1048" s="153"/>
      <c r="AK1048" s="153">
        <f t="shared" si="257"/>
        <v>0</v>
      </c>
      <c r="AL1048" s="153">
        <f t="shared" si="258"/>
        <v>0</v>
      </c>
      <c r="AM1048" s="153"/>
      <c r="AN1048" s="153"/>
      <c r="AO1048" s="153"/>
      <c r="AP1048" s="153"/>
      <c r="AQ1048" s="153"/>
      <c r="AR1048" s="153"/>
      <c r="AS1048" s="153"/>
      <c r="AT1048" s="153"/>
      <c r="AU1048" s="153"/>
      <c r="AV1048" s="153"/>
      <c r="AW1048" s="153"/>
      <c r="AX1048" s="153"/>
      <c r="AY1048" s="153"/>
      <c r="AZ1048" s="153"/>
      <c r="BA1048" s="153"/>
      <c r="BB1048" s="153"/>
      <c r="BC1048" s="153"/>
      <c r="BD1048" s="153"/>
      <c r="BE1048" s="153"/>
      <c r="BF1048" s="153"/>
      <c r="BG1048" s="153"/>
      <c r="BH1048" s="153"/>
      <c r="BI1048" s="153"/>
    </row>
    <row r="1049" spans="2:61" s="219" customFormat="1" ht="13.05" customHeight="1" outlineLevel="1">
      <c r="B1049" s="1333"/>
      <c r="C1049" s="1153"/>
      <c r="D1049" s="654" t="s">
        <v>436</v>
      </c>
      <c r="E1049" s="1333"/>
      <c r="F1049" s="1203"/>
      <c r="G1049" s="17" t="s">
        <v>8</v>
      </c>
      <c r="H1049" s="655" t="s">
        <v>717</v>
      </c>
      <c r="I1049" s="152">
        <f t="shared" si="248"/>
        <v>519.6</v>
      </c>
      <c r="J1049" s="234">
        <v>19.8</v>
      </c>
      <c r="K1049" s="234">
        <v>499.8</v>
      </c>
      <c r="L1049" s="392">
        <v>0</v>
      </c>
      <c r="M1049" s="615" t="s">
        <v>268</v>
      </c>
      <c r="N1049" s="615" t="s">
        <v>268</v>
      </c>
      <c r="O1049" s="617" t="s">
        <v>269</v>
      </c>
      <c r="P1049" s="615" t="s">
        <v>268</v>
      </c>
      <c r="Q1049" s="615" t="s">
        <v>269</v>
      </c>
      <c r="R1049" s="615" t="s">
        <v>268</v>
      </c>
      <c r="S1049" s="615" t="s">
        <v>268</v>
      </c>
      <c r="T1049" s="1201"/>
      <c r="U1049" s="153"/>
      <c r="V1049" s="153">
        <f t="shared" si="249"/>
        <v>0</v>
      </c>
      <c r="W1049" s="207"/>
      <c r="X1049" s="208"/>
      <c r="Y1049" s="153"/>
      <c r="Z1049" s="153">
        <f t="shared" si="256"/>
        <v>0</v>
      </c>
      <c r="AB1049" s="153"/>
      <c r="AC1049" s="153">
        <f t="shared" si="251"/>
        <v>0</v>
      </c>
      <c r="AD1049" s="153"/>
      <c r="AE1049" s="153">
        <f t="shared" si="252"/>
        <v>0</v>
      </c>
      <c r="AF1049" s="153"/>
      <c r="AG1049" s="153"/>
      <c r="AH1049" s="209">
        <v>0</v>
      </c>
      <c r="AI1049" s="153">
        <f t="shared" si="253"/>
        <v>0</v>
      </c>
      <c r="AJ1049" s="153"/>
      <c r="AK1049" s="153">
        <f t="shared" si="257"/>
        <v>0</v>
      </c>
      <c r="AL1049" s="153">
        <f t="shared" si="258"/>
        <v>0</v>
      </c>
      <c r="AM1049" s="153"/>
      <c r="AN1049" s="153"/>
      <c r="AO1049" s="153"/>
      <c r="AP1049" s="153"/>
      <c r="AQ1049" s="153"/>
      <c r="AR1049" s="153"/>
      <c r="AS1049" s="153"/>
      <c r="AT1049" s="153"/>
      <c r="AU1049" s="153"/>
      <c r="AV1049" s="153"/>
      <c r="AW1049" s="153"/>
      <c r="AX1049" s="153"/>
      <c r="AY1049" s="153"/>
      <c r="AZ1049" s="153"/>
      <c r="BA1049" s="153"/>
      <c r="BB1049" s="153"/>
      <c r="BC1049" s="153"/>
      <c r="BD1049" s="153"/>
      <c r="BE1049" s="153"/>
      <c r="BF1049" s="153"/>
      <c r="BG1049" s="153"/>
      <c r="BH1049" s="153"/>
      <c r="BI1049" s="153"/>
    </row>
    <row r="1050" spans="2:61" s="219" customFormat="1" ht="13.05" customHeight="1" outlineLevel="1">
      <c r="B1050" s="1280"/>
      <c r="C1050" s="1154"/>
      <c r="D1050" s="654" t="s">
        <v>532</v>
      </c>
      <c r="E1050" s="1280"/>
      <c r="F1050" s="1161"/>
      <c r="G1050" s="17" t="s">
        <v>8</v>
      </c>
      <c r="H1050" s="655" t="s">
        <v>717</v>
      </c>
      <c r="I1050" s="152">
        <f t="shared" si="248"/>
        <v>159.9999999999996</v>
      </c>
      <c r="J1050" s="234">
        <v>79.999999999999801</v>
      </c>
      <c r="K1050" s="234">
        <v>79.999999999999801</v>
      </c>
      <c r="L1050" s="392">
        <v>0</v>
      </c>
      <c r="M1050" s="615" t="s">
        <v>268</v>
      </c>
      <c r="N1050" s="615" t="s">
        <v>268</v>
      </c>
      <c r="O1050" s="617" t="s">
        <v>269</v>
      </c>
      <c r="P1050" s="615" t="s">
        <v>268</v>
      </c>
      <c r="Q1050" s="615" t="s">
        <v>269</v>
      </c>
      <c r="R1050" s="615" t="s">
        <v>268</v>
      </c>
      <c r="S1050" s="615" t="s">
        <v>268</v>
      </c>
      <c r="T1050" s="1159"/>
      <c r="U1050" s="153"/>
      <c r="V1050" s="153">
        <f t="shared" si="249"/>
        <v>0</v>
      </c>
      <c r="W1050" s="207"/>
      <c r="X1050" s="208"/>
      <c r="Y1050" s="153"/>
      <c r="Z1050" s="153">
        <f t="shared" si="256"/>
        <v>0</v>
      </c>
      <c r="AB1050" s="153"/>
      <c r="AC1050" s="153">
        <f t="shared" si="251"/>
        <v>0</v>
      </c>
      <c r="AD1050" s="153"/>
      <c r="AE1050" s="153">
        <f t="shared" si="252"/>
        <v>0</v>
      </c>
      <c r="AF1050" s="153"/>
      <c r="AG1050" s="153"/>
      <c r="AH1050" s="209">
        <v>0</v>
      </c>
      <c r="AI1050" s="153">
        <f t="shared" si="253"/>
        <v>0</v>
      </c>
      <c r="AJ1050" s="153"/>
      <c r="AK1050" s="153">
        <f t="shared" si="257"/>
        <v>0</v>
      </c>
      <c r="AL1050" s="153">
        <f t="shared" si="258"/>
        <v>0</v>
      </c>
      <c r="AM1050" s="153"/>
      <c r="AN1050" s="153"/>
      <c r="AO1050" s="153"/>
      <c r="AP1050" s="153"/>
      <c r="AQ1050" s="153"/>
      <c r="AR1050" s="153"/>
      <c r="AS1050" s="153"/>
      <c r="AT1050" s="153"/>
      <c r="AU1050" s="153"/>
      <c r="AV1050" s="153"/>
      <c r="AW1050" s="153"/>
      <c r="AX1050" s="153"/>
      <c r="AY1050" s="153"/>
      <c r="AZ1050" s="153"/>
      <c r="BA1050" s="153"/>
      <c r="BB1050" s="153"/>
      <c r="BC1050" s="153"/>
      <c r="BD1050" s="153"/>
      <c r="BE1050" s="153"/>
      <c r="BF1050" s="153"/>
      <c r="BG1050" s="153"/>
      <c r="BH1050" s="153"/>
      <c r="BI1050" s="153"/>
    </row>
    <row r="1051" spans="2:61" s="219" customFormat="1" ht="13.05" customHeight="1" outlineLevel="1">
      <c r="B1051" s="1279" t="s">
        <v>1057</v>
      </c>
      <c r="C1051" s="1152" t="s">
        <v>23</v>
      </c>
      <c r="D1051" s="654" t="s">
        <v>317</v>
      </c>
      <c r="E1051" s="1279" t="s">
        <v>2553</v>
      </c>
      <c r="F1051" s="1160">
        <v>44567</v>
      </c>
      <c r="G1051" s="17" t="s">
        <v>8</v>
      </c>
      <c r="H1051" s="655" t="s">
        <v>716</v>
      </c>
      <c r="I1051" s="152">
        <f t="shared" si="248"/>
        <v>20</v>
      </c>
      <c r="J1051" s="234">
        <v>10</v>
      </c>
      <c r="K1051" s="234">
        <v>10</v>
      </c>
      <c r="L1051" s="392">
        <v>0</v>
      </c>
      <c r="M1051" s="615" t="s">
        <v>268</v>
      </c>
      <c r="N1051" s="615" t="s">
        <v>268</v>
      </c>
      <c r="O1051" s="615" t="s">
        <v>268</v>
      </c>
      <c r="P1051" s="615" t="s">
        <v>268</v>
      </c>
      <c r="Q1051" s="615" t="s">
        <v>269</v>
      </c>
      <c r="R1051" s="615" t="s">
        <v>268</v>
      </c>
      <c r="S1051" s="615" t="s">
        <v>268</v>
      </c>
      <c r="T1051" s="1158" t="s">
        <v>1104</v>
      </c>
      <c r="U1051" s="153"/>
      <c r="V1051" s="153">
        <f t="shared" si="249"/>
        <v>0</v>
      </c>
      <c r="W1051" s="207"/>
      <c r="X1051" s="208"/>
      <c r="Y1051" s="153"/>
      <c r="Z1051" s="153">
        <f t="shared" si="256"/>
        <v>0</v>
      </c>
      <c r="AB1051" s="153"/>
      <c r="AC1051" s="153">
        <f t="shared" si="251"/>
        <v>0</v>
      </c>
      <c r="AD1051" s="153"/>
      <c r="AE1051" s="153">
        <f t="shared" si="252"/>
        <v>0</v>
      </c>
      <c r="AF1051" s="153"/>
      <c r="AG1051" s="153"/>
      <c r="AH1051" s="209">
        <v>0</v>
      </c>
      <c r="AI1051" s="153">
        <f t="shared" si="253"/>
        <v>0</v>
      </c>
      <c r="AJ1051" s="153"/>
      <c r="AK1051" s="153">
        <f t="shared" si="257"/>
        <v>0</v>
      </c>
      <c r="AL1051" s="153">
        <f t="shared" si="258"/>
        <v>0</v>
      </c>
      <c r="AM1051" s="153"/>
      <c r="AN1051" s="153"/>
      <c r="AO1051" s="153"/>
      <c r="AP1051" s="153"/>
      <c r="AQ1051" s="153"/>
      <c r="AR1051" s="153"/>
      <c r="AS1051" s="153"/>
      <c r="AT1051" s="153"/>
      <c r="AU1051" s="153"/>
      <c r="AV1051" s="153"/>
      <c r="AW1051" s="153"/>
      <c r="AX1051" s="153"/>
      <c r="AY1051" s="153"/>
      <c r="AZ1051" s="153"/>
      <c r="BA1051" s="153"/>
      <c r="BB1051" s="153"/>
      <c r="BC1051" s="153"/>
      <c r="BD1051" s="153"/>
      <c r="BE1051" s="153"/>
      <c r="BF1051" s="153"/>
      <c r="BG1051" s="153"/>
      <c r="BH1051" s="153"/>
      <c r="BI1051" s="153"/>
    </row>
    <row r="1052" spans="2:61" s="219" customFormat="1" ht="13.05" customHeight="1" outlineLevel="1">
      <c r="B1052" s="1280"/>
      <c r="C1052" s="1154"/>
      <c r="D1052" s="657" t="s">
        <v>2565</v>
      </c>
      <c r="E1052" s="1280"/>
      <c r="F1052" s="1161"/>
      <c r="G1052" s="17" t="s">
        <v>8</v>
      </c>
      <c r="H1052" s="655" t="s">
        <v>716</v>
      </c>
      <c r="I1052" s="152">
        <f t="shared" si="248"/>
        <v>20</v>
      </c>
      <c r="J1052" s="234">
        <v>10</v>
      </c>
      <c r="K1052" s="234">
        <v>10</v>
      </c>
      <c r="L1052" s="392">
        <v>0</v>
      </c>
      <c r="M1052" s="615" t="s">
        <v>268</v>
      </c>
      <c r="N1052" s="615" t="s">
        <v>268</v>
      </c>
      <c r="O1052" s="615" t="s">
        <v>268</v>
      </c>
      <c r="P1052" s="615" t="s">
        <v>268</v>
      </c>
      <c r="Q1052" s="615" t="s">
        <v>269</v>
      </c>
      <c r="R1052" s="615" t="s">
        <v>268</v>
      </c>
      <c r="S1052" s="615" t="s">
        <v>268</v>
      </c>
      <c r="T1052" s="1159"/>
      <c r="U1052" s="153"/>
      <c r="V1052" s="153">
        <f t="shared" si="249"/>
        <v>0</v>
      </c>
      <c r="W1052" s="207"/>
      <c r="X1052" s="208"/>
      <c r="Y1052" s="153"/>
      <c r="Z1052" s="153">
        <f t="shared" si="256"/>
        <v>0</v>
      </c>
      <c r="AB1052" s="153"/>
      <c r="AC1052" s="153">
        <f t="shared" si="251"/>
        <v>0</v>
      </c>
      <c r="AD1052" s="153"/>
      <c r="AE1052" s="153">
        <f t="shared" si="252"/>
        <v>0</v>
      </c>
      <c r="AF1052" s="153"/>
      <c r="AG1052" s="153"/>
      <c r="AH1052" s="209">
        <v>0</v>
      </c>
      <c r="AI1052" s="153">
        <f t="shared" si="253"/>
        <v>0</v>
      </c>
      <c r="AJ1052" s="153"/>
      <c r="AK1052" s="153">
        <f t="shared" si="257"/>
        <v>0</v>
      </c>
      <c r="AL1052" s="153">
        <f t="shared" si="258"/>
        <v>0</v>
      </c>
      <c r="AM1052" s="153"/>
      <c r="AN1052" s="153"/>
      <c r="AO1052" s="153"/>
      <c r="AP1052" s="153"/>
      <c r="AQ1052" s="153"/>
      <c r="AR1052" s="153"/>
      <c r="AS1052" s="153"/>
      <c r="AT1052" s="153"/>
      <c r="AU1052" s="153"/>
      <c r="AV1052" s="153"/>
      <c r="AW1052" s="153"/>
      <c r="AX1052" s="153"/>
      <c r="AY1052" s="153"/>
      <c r="AZ1052" s="153"/>
      <c r="BA1052" s="153"/>
      <c r="BB1052" s="153"/>
      <c r="BC1052" s="153"/>
      <c r="BD1052" s="153"/>
      <c r="BE1052" s="153"/>
      <c r="BF1052" s="153"/>
      <c r="BG1052" s="153"/>
      <c r="BH1052" s="153"/>
      <c r="BI1052" s="153"/>
    </row>
    <row r="1053" spans="2:61" s="219" customFormat="1" ht="13.05" customHeight="1" outlineLevel="1">
      <c r="B1053" s="1127" t="s">
        <v>1058</v>
      </c>
      <c r="C1053" s="1155" t="s">
        <v>24</v>
      </c>
      <c r="D1053" s="658" t="s">
        <v>317</v>
      </c>
      <c r="E1053" s="1127" t="s">
        <v>3878</v>
      </c>
      <c r="F1053" s="1136">
        <v>44783</v>
      </c>
      <c r="G1053" s="17" t="s">
        <v>8</v>
      </c>
      <c r="H1053" s="655" t="s">
        <v>716</v>
      </c>
      <c r="I1053" s="152">
        <f t="shared" si="248"/>
        <v>10</v>
      </c>
      <c r="J1053" s="234">
        <v>5</v>
      </c>
      <c r="K1053" s="234">
        <v>5</v>
      </c>
      <c r="L1053" s="392">
        <v>0</v>
      </c>
      <c r="M1053" s="619" t="s">
        <v>268</v>
      </c>
      <c r="N1053" s="619" t="s">
        <v>268</v>
      </c>
      <c r="O1053" s="620" t="s">
        <v>269</v>
      </c>
      <c r="P1053" s="619" t="s">
        <v>268</v>
      </c>
      <c r="Q1053" s="620" t="s">
        <v>269</v>
      </c>
      <c r="R1053" s="619" t="s">
        <v>268</v>
      </c>
      <c r="S1053" s="619" t="s">
        <v>268</v>
      </c>
      <c r="T1053" s="1174" t="s">
        <v>1105</v>
      </c>
      <c r="U1053" s="153"/>
      <c r="V1053" s="153">
        <f t="shared" si="249"/>
        <v>0</v>
      </c>
      <c r="W1053" s="207"/>
      <c r="X1053" s="208"/>
      <c r="Y1053" s="153"/>
      <c r="Z1053" s="153">
        <f t="shared" si="256"/>
        <v>0</v>
      </c>
      <c r="AB1053" s="153"/>
      <c r="AC1053" s="153">
        <f t="shared" si="251"/>
        <v>0</v>
      </c>
      <c r="AD1053" s="153"/>
      <c r="AE1053" s="153">
        <f t="shared" si="252"/>
        <v>0</v>
      </c>
      <c r="AF1053" s="153"/>
      <c r="AG1053" s="153"/>
      <c r="AH1053" s="209">
        <v>0</v>
      </c>
      <c r="AI1053" s="153">
        <f t="shared" si="253"/>
        <v>0</v>
      </c>
      <c r="AJ1053" s="153"/>
      <c r="AK1053" s="153">
        <f t="shared" si="257"/>
        <v>0</v>
      </c>
      <c r="AL1053" s="153">
        <f t="shared" si="258"/>
        <v>0</v>
      </c>
      <c r="AM1053" s="153"/>
      <c r="AN1053" s="153"/>
      <c r="AO1053" s="153"/>
      <c r="AP1053" s="153"/>
      <c r="AQ1053" s="153"/>
      <c r="AR1053" s="153"/>
      <c r="AS1053" s="153"/>
      <c r="AT1053" s="153"/>
      <c r="AU1053" s="153"/>
      <c r="AV1053" s="153"/>
      <c r="AW1053" s="153"/>
      <c r="AX1053" s="153"/>
      <c r="AY1053" s="153"/>
      <c r="AZ1053" s="153"/>
      <c r="BA1053" s="153"/>
      <c r="BB1053" s="153"/>
      <c r="BC1053" s="153"/>
      <c r="BD1053" s="153"/>
      <c r="BE1053" s="153"/>
      <c r="BF1053" s="153"/>
      <c r="BG1053" s="153"/>
      <c r="BH1053" s="153"/>
      <c r="BI1053" s="153"/>
    </row>
    <row r="1054" spans="2:61" s="219" customFormat="1" ht="13.05" customHeight="1" outlineLevel="1">
      <c r="B1054" s="1128"/>
      <c r="C1054" s="1156"/>
      <c r="D1054" s="658" t="s">
        <v>487</v>
      </c>
      <c r="E1054" s="1128"/>
      <c r="F1054" s="1137"/>
      <c r="G1054" s="17" t="s">
        <v>8</v>
      </c>
      <c r="H1054" s="655" t="s">
        <v>716</v>
      </c>
      <c r="I1054" s="152">
        <f t="shared" si="248"/>
        <v>120</v>
      </c>
      <c r="J1054" s="234">
        <v>60</v>
      </c>
      <c r="K1054" s="234">
        <v>60</v>
      </c>
      <c r="L1054" s="392">
        <v>0</v>
      </c>
      <c r="M1054" s="619" t="s">
        <v>268</v>
      </c>
      <c r="N1054" s="619" t="s">
        <v>268</v>
      </c>
      <c r="O1054" s="619" t="s">
        <v>268</v>
      </c>
      <c r="P1054" s="619" t="s">
        <v>268</v>
      </c>
      <c r="Q1054" s="619" t="s">
        <v>268</v>
      </c>
      <c r="R1054" s="619" t="s">
        <v>268</v>
      </c>
      <c r="S1054" s="619" t="s">
        <v>268</v>
      </c>
      <c r="T1054" s="1175"/>
      <c r="U1054" s="153"/>
      <c r="V1054" s="153">
        <f t="shared" si="249"/>
        <v>0</v>
      </c>
      <c r="W1054" s="207"/>
      <c r="X1054" s="208"/>
      <c r="Y1054" s="153"/>
      <c r="Z1054" s="153">
        <f t="shared" si="256"/>
        <v>0</v>
      </c>
      <c r="AB1054" s="153"/>
      <c r="AC1054" s="153">
        <f t="shared" si="251"/>
        <v>0</v>
      </c>
      <c r="AD1054" s="153"/>
      <c r="AE1054" s="153">
        <f t="shared" si="252"/>
        <v>0</v>
      </c>
      <c r="AF1054" s="153"/>
      <c r="AG1054" s="153"/>
      <c r="AH1054" s="209">
        <v>0</v>
      </c>
      <c r="AI1054" s="153">
        <f t="shared" si="253"/>
        <v>0</v>
      </c>
      <c r="AJ1054" s="153"/>
      <c r="AK1054" s="153">
        <f t="shared" si="257"/>
        <v>0</v>
      </c>
      <c r="AL1054" s="153">
        <f t="shared" si="258"/>
        <v>0</v>
      </c>
      <c r="AM1054" s="153"/>
      <c r="AN1054" s="153"/>
      <c r="AO1054" s="153"/>
      <c r="AP1054" s="153"/>
      <c r="AQ1054" s="153"/>
      <c r="AR1054" s="153"/>
      <c r="AS1054" s="153"/>
      <c r="AT1054" s="153"/>
      <c r="AU1054" s="153"/>
      <c r="AV1054" s="153"/>
      <c r="AW1054" s="153"/>
      <c r="AX1054" s="153"/>
      <c r="AY1054" s="153"/>
      <c r="AZ1054" s="153"/>
      <c r="BA1054" s="153"/>
      <c r="BB1054" s="153"/>
      <c r="BC1054" s="153"/>
      <c r="BD1054" s="153"/>
      <c r="BE1054" s="153"/>
      <c r="BF1054" s="153"/>
      <c r="BG1054" s="153"/>
      <c r="BH1054" s="153"/>
      <c r="BI1054" s="153"/>
    </row>
    <row r="1055" spans="2:61" s="219" customFormat="1" ht="13.05" customHeight="1" outlineLevel="1">
      <c r="B1055" s="1128"/>
      <c r="C1055" s="1156"/>
      <c r="D1055" s="658" t="s">
        <v>3877</v>
      </c>
      <c r="E1055" s="1128"/>
      <c r="F1055" s="1137"/>
      <c r="G1055" s="17" t="s">
        <v>8</v>
      </c>
      <c r="H1055" s="655" t="s">
        <v>716</v>
      </c>
      <c r="I1055" s="152">
        <f t="shared" si="248"/>
        <v>60</v>
      </c>
      <c r="J1055" s="234">
        <v>30</v>
      </c>
      <c r="K1055" s="234">
        <v>30</v>
      </c>
      <c r="L1055" s="392">
        <v>0</v>
      </c>
      <c r="M1055" s="619" t="s">
        <v>268</v>
      </c>
      <c r="N1055" s="619" t="s">
        <v>268</v>
      </c>
      <c r="O1055" s="620" t="s">
        <v>269</v>
      </c>
      <c r="P1055" s="619" t="s">
        <v>268</v>
      </c>
      <c r="Q1055" s="620" t="s">
        <v>269</v>
      </c>
      <c r="R1055" s="619" t="s">
        <v>268</v>
      </c>
      <c r="S1055" s="619" t="s">
        <v>268</v>
      </c>
      <c r="T1055" s="1175"/>
      <c r="U1055" s="153"/>
      <c r="V1055" s="153">
        <f t="shared" si="249"/>
        <v>0</v>
      </c>
      <c r="W1055" s="207"/>
      <c r="X1055" s="208"/>
      <c r="Y1055" s="153"/>
      <c r="Z1055" s="153">
        <f t="shared" si="256"/>
        <v>0</v>
      </c>
      <c r="AB1055" s="153"/>
      <c r="AC1055" s="153">
        <f t="shared" si="251"/>
        <v>0</v>
      </c>
      <c r="AD1055" s="153"/>
      <c r="AE1055" s="153">
        <f t="shared" si="252"/>
        <v>0</v>
      </c>
      <c r="AF1055" s="153"/>
      <c r="AG1055" s="153"/>
      <c r="AH1055" s="209">
        <v>0</v>
      </c>
      <c r="AI1055" s="153">
        <f t="shared" si="253"/>
        <v>0</v>
      </c>
      <c r="AJ1055" s="153"/>
      <c r="AK1055" s="153">
        <f t="shared" si="257"/>
        <v>0</v>
      </c>
      <c r="AL1055" s="153">
        <f t="shared" si="258"/>
        <v>0</v>
      </c>
      <c r="AM1055" s="153"/>
      <c r="AN1055" s="153"/>
      <c r="AO1055" s="153"/>
      <c r="AP1055" s="153"/>
      <c r="AQ1055" s="153"/>
      <c r="AR1055" s="153"/>
      <c r="AS1055" s="153"/>
      <c r="AT1055" s="153"/>
      <c r="AU1055" s="153"/>
      <c r="AV1055" s="153"/>
      <c r="AW1055" s="153"/>
      <c r="AX1055" s="153"/>
      <c r="AY1055" s="153"/>
      <c r="AZ1055" s="153"/>
      <c r="BA1055" s="153"/>
      <c r="BB1055" s="153"/>
      <c r="BC1055" s="153"/>
      <c r="BD1055" s="153"/>
      <c r="BE1055" s="153"/>
      <c r="BF1055" s="153"/>
      <c r="BG1055" s="153"/>
      <c r="BH1055" s="153"/>
      <c r="BI1055" s="153"/>
    </row>
    <row r="1056" spans="2:61" s="219" customFormat="1" ht="13.05" customHeight="1" outlineLevel="1">
      <c r="B1056" s="1128"/>
      <c r="C1056" s="1156"/>
      <c r="D1056" s="658" t="s">
        <v>2566</v>
      </c>
      <c r="E1056" s="1128"/>
      <c r="F1056" s="1137"/>
      <c r="G1056" s="17" t="s">
        <v>8</v>
      </c>
      <c r="H1056" s="655" t="s">
        <v>716</v>
      </c>
      <c r="I1056" s="152">
        <f t="shared" si="248"/>
        <v>10</v>
      </c>
      <c r="J1056" s="234">
        <v>5</v>
      </c>
      <c r="K1056" s="234">
        <v>5</v>
      </c>
      <c r="L1056" s="392">
        <v>0</v>
      </c>
      <c r="M1056" s="621" t="s">
        <v>268</v>
      </c>
      <c r="N1056" s="621" t="s">
        <v>268</v>
      </c>
      <c r="O1056" s="620" t="s">
        <v>269</v>
      </c>
      <c r="P1056" s="621" t="s">
        <v>268</v>
      </c>
      <c r="Q1056" s="620" t="s">
        <v>269</v>
      </c>
      <c r="R1056" s="621" t="s">
        <v>268</v>
      </c>
      <c r="S1056" s="621" t="s">
        <v>268</v>
      </c>
      <c r="T1056" s="1175"/>
      <c r="U1056" s="153"/>
      <c r="V1056" s="153">
        <f t="shared" si="249"/>
        <v>0</v>
      </c>
      <c r="W1056" s="207"/>
      <c r="X1056" s="208"/>
      <c r="Y1056" s="153"/>
      <c r="Z1056" s="153">
        <f t="shared" si="256"/>
        <v>0</v>
      </c>
      <c r="AB1056" s="153"/>
      <c r="AC1056" s="153">
        <f t="shared" si="251"/>
        <v>0</v>
      </c>
      <c r="AD1056" s="153"/>
      <c r="AE1056" s="153">
        <f t="shared" si="252"/>
        <v>0</v>
      </c>
      <c r="AF1056" s="153"/>
      <c r="AG1056" s="153"/>
      <c r="AH1056" s="209">
        <v>0</v>
      </c>
      <c r="AI1056" s="153">
        <f t="shared" si="253"/>
        <v>0</v>
      </c>
      <c r="AJ1056" s="153"/>
      <c r="AK1056" s="153">
        <f t="shared" si="257"/>
        <v>0</v>
      </c>
      <c r="AL1056" s="153">
        <f t="shared" si="258"/>
        <v>0</v>
      </c>
      <c r="AM1056" s="153"/>
      <c r="AN1056" s="153"/>
      <c r="AO1056" s="153"/>
      <c r="AP1056" s="153"/>
      <c r="AQ1056" s="153"/>
      <c r="AR1056" s="153"/>
      <c r="AS1056" s="153"/>
      <c r="AT1056" s="153"/>
      <c r="AU1056" s="153"/>
      <c r="AV1056" s="153"/>
      <c r="AW1056" s="153"/>
      <c r="AX1056" s="153"/>
      <c r="AY1056" s="153"/>
      <c r="AZ1056" s="153"/>
      <c r="BA1056" s="153"/>
      <c r="BB1056" s="153"/>
      <c r="BC1056" s="153"/>
      <c r="BD1056" s="153"/>
      <c r="BE1056" s="153"/>
      <c r="BF1056" s="153"/>
      <c r="BG1056" s="153"/>
      <c r="BH1056" s="153"/>
      <c r="BI1056" s="153"/>
    </row>
    <row r="1057" spans="2:61" s="219" customFormat="1" ht="26.25" customHeight="1" outlineLevel="1">
      <c r="B1057" s="1129"/>
      <c r="C1057" s="1157"/>
      <c r="D1057" s="866" t="s">
        <v>3876</v>
      </c>
      <c r="E1057" s="1129"/>
      <c r="F1057" s="1138"/>
      <c r="G1057" s="17" t="s">
        <v>8</v>
      </c>
      <c r="H1057" s="655" t="s">
        <v>716</v>
      </c>
      <c r="I1057" s="152">
        <f t="shared" si="248"/>
        <v>60</v>
      </c>
      <c r="J1057" s="234">
        <v>30</v>
      </c>
      <c r="K1057" s="234">
        <v>30</v>
      </c>
      <c r="L1057" s="392">
        <v>0</v>
      </c>
      <c r="M1057" s="619" t="s">
        <v>268</v>
      </c>
      <c r="N1057" s="619" t="s">
        <v>268</v>
      </c>
      <c r="O1057" s="620" t="s">
        <v>269</v>
      </c>
      <c r="P1057" s="619" t="s">
        <v>268</v>
      </c>
      <c r="Q1057" s="620" t="s">
        <v>269</v>
      </c>
      <c r="R1057" s="619" t="s">
        <v>268</v>
      </c>
      <c r="S1057" s="619" t="s">
        <v>268</v>
      </c>
      <c r="T1057" s="1176"/>
      <c r="U1057" s="153"/>
      <c r="V1057" s="153">
        <f t="shared" ref="V1057:V1088" si="259">SUMIF(U1057,"Y",J1057)</f>
        <v>0</v>
      </c>
      <c r="W1057" s="207"/>
      <c r="X1057" s="208"/>
      <c r="Y1057" s="153"/>
      <c r="Z1057" s="153">
        <f t="shared" si="256"/>
        <v>0</v>
      </c>
      <c r="AB1057" s="153"/>
      <c r="AC1057" s="153">
        <f t="shared" ref="AC1057:AC1088" si="260">SUMIF(AB1057,"Y",L1057)*AK1057</f>
        <v>0</v>
      </c>
      <c r="AD1057" s="153"/>
      <c r="AE1057" s="153">
        <f t="shared" ref="AE1057:AE1088" si="261">COUNTIF(AM1057:AV1057,"L")*J1057</f>
        <v>0</v>
      </c>
      <c r="AF1057" s="153"/>
      <c r="AG1057" s="153"/>
      <c r="AH1057" s="209">
        <v>0</v>
      </c>
      <c r="AI1057" s="153">
        <f t="shared" ref="AI1057:AI1088" si="262">IFERROR(COUNTIF(AM1057:BL1057,"S")*J1057*AH1057,0)</f>
        <v>0</v>
      </c>
      <c r="AJ1057" s="153"/>
      <c r="AK1057" s="153">
        <f t="shared" si="257"/>
        <v>0</v>
      </c>
      <c r="AL1057" s="153">
        <f t="shared" si="258"/>
        <v>0</v>
      </c>
      <c r="AM1057" s="153"/>
      <c r="AN1057" s="153"/>
      <c r="AO1057" s="153"/>
      <c r="AP1057" s="153"/>
      <c r="AQ1057" s="153"/>
      <c r="AR1057" s="153"/>
      <c r="AS1057" s="153"/>
      <c r="AT1057" s="153"/>
      <c r="AU1057" s="153"/>
      <c r="AV1057" s="153"/>
      <c r="AW1057" s="153"/>
      <c r="AX1057" s="153"/>
      <c r="AY1057" s="153"/>
      <c r="AZ1057" s="153"/>
      <c r="BA1057" s="153"/>
      <c r="BB1057" s="153"/>
      <c r="BC1057" s="153"/>
      <c r="BD1057" s="153"/>
      <c r="BE1057" s="153"/>
      <c r="BF1057" s="153"/>
      <c r="BG1057" s="153"/>
      <c r="BH1057" s="153"/>
      <c r="BI1057" s="153"/>
    </row>
    <row r="1058" spans="2:61" s="219" customFormat="1" ht="23.55" customHeight="1" outlineLevel="1">
      <c r="B1058" s="1128" t="s">
        <v>1061</v>
      </c>
      <c r="C1058" s="1156" t="s">
        <v>187</v>
      </c>
      <c r="D1058" s="659" t="s">
        <v>317</v>
      </c>
      <c r="E1058" s="1127" t="s">
        <v>3878</v>
      </c>
      <c r="F1058" s="1136">
        <v>44783</v>
      </c>
      <c r="G1058" s="17" t="s">
        <v>8</v>
      </c>
      <c r="H1058" s="655" t="s">
        <v>717</v>
      </c>
      <c r="I1058" s="152">
        <f t="shared" ref="I1058:I1066" si="263">J1058+K1058</f>
        <v>9.9999999999999982</v>
      </c>
      <c r="J1058" s="234">
        <v>4.9999999999999982</v>
      </c>
      <c r="K1058" s="234">
        <v>5</v>
      </c>
      <c r="L1058" s="391">
        <v>0</v>
      </c>
      <c r="M1058" s="619" t="s">
        <v>268</v>
      </c>
      <c r="N1058" s="619" t="s">
        <v>268</v>
      </c>
      <c r="O1058" s="620" t="s">
        <v>269</v>
      </c>
      <c r="P1058" s="619" t="s">
        <v>268</v>
      </c>
      <c r="Q1058" s="620" t="s">
        <v>269</v>
      </c>
      <c r="R1058" s="619" t="s">
        <v>268</v>
      </c>
      <c r="S1058" s="619" t="s">
        <v>268</v>
      </c>
      <c r="T1058" s="1009" t="s">
        <v>1107</v>
      </c>
      <c r="U1058" s="153"/>
      <c r="V1058" s="153">
        <f t="shared" si="259"/>
        <v>0</v>
      </c>
      <c r="W1058" s="207"/>
      <c r="X1058" s="208"/>
      <c r="Y1058" s="153"/>
      <c r="Z1058" s="153">
        <f t="shared" ref="Z1058:Z1066" si="264">V1058*Y1058</f>
        <v>0</v>
      </c>
      <c r="AB1058" s="153"/>
      <c r="AC1058" s="153">
        <f t="shared" si="260"/>
        <v>0</v>
      </c>
      <c r="AD1058" s="153"/>
      <c r="AE1058" s="153">
        <f t="shared" si="261"/>
        <v>0</v>
      </c>
      <c r="AF1058" s="153"/>
      <c r="AG1058" s="153"/>
      <c r="AH1058" s="209">
        <v>0</v>
      </c>
      <c r="AI1058" s="153">
        <f t="shared" si="262"/>
        <v>0</v>
      </c>
      <c r="AJ1058" s="153"/>
      <c r="AK1058" s="153">
        <f t="shared" ref="AK1058:AK1066" si="265">COUNTIF(AM1058:AV1058,"V")</f>
        <v>0</v>
      </c>
      <c r="AL1058" s="153">
        <f t="shared" ref="AL1058:AL1066" si="266">Z1058-AC1058-AE1058-AI1058</f>
        <v>0</v>
      </c>
      <c r="AM1058" s="153"/>
      <c r="AN1058" s="153"/>
      <c r="AO1058" s="153"/>
      <c r="AP1058" s="153"/>
      <c r="AQ1058" s="153"/>
      <c r="AR1058" s="153"/>
      <c r="AS1058" s="153"/>
      <c r="AT1058" s="153"/>
      <c r="AU1058" s="153"/>
      <c r="AV1058" s="153"/>
      <c r="AW1058" s="153"/>
      <c r="AX1058" s="153"/>
      <c r="AY1058" s="153"/>
      <c r="AZ1058" s="153"/>
      <c r="BA1058" s="153"/>
      <c r="BB1058" s="153"/>
      <c r="BC1058" s="153"/>
      <c r="BD1058" s="153"/>
      <c r="BE1058" s="153"/>
      <c r="BF1058" s="153"/>
      <c r="BG1058" s="153"/>
      <c r="BH1058" s="153"/>
      <c r="BI1058" s="153"/>
    </row>
    <row r="1059" spans="2:61" s="219" customFormat="1" ht="23.55" customHeight="1" outlineLevel="1">
      <c r="B1059" s="1128"/>
      <c r="C1059" s="1156"/>
      <c r="D1059" s="654" t="s">
        <v>2569</v>
      </c>
      <c r="E1059" s="1128"/>
      <c r="F1059" s="1137"/>
      <c r="G1059" s="17" t="s">
        <v>8</v>
      </c>
      <c r="H1059" s="655" t="s">
        <v>717</v>
      </c>
      <c r="I1059" s="152">
        <f t="shared" si="263"/>
        <v>9.8000000000000007</v>
      </c>
      <c r="J1059" s="234">
        <v>4.8</v>
      </c>
      <c r="K1059" s="234">
        <v>5</v>
      </c>
      <c r="L1059" s="391">
        <v>160</v>
      </c>
      <c r="M1059" s="621" t="s">
        <v>268</v>
      </c>
      <c r="N1059" s="621" t="s">
        <v>268</v>
      </c>
      <c r="O1059" s="620" t="s">
        <v>269</v>
      </c>
      <c r="P1059" s="621" t="s">
        <v>268</v>
      </c>
      <c r="Q1059" s="620" t="s">
        <v>269</v>
      </c>
      <c r="R1059" s="621" t="s">
        <v>268</v>
      </c>
      <c r="S1059" s="621" t="s">
        <v>268</v>
      </c>
      <c r="T1059" s="1010"/>
      <c r="U1059" s="153"/>
      <c r="V1059" s="153">
        <f t="shared" si="259"/>
        <v>0</v>
      </c>
      <c r="W1059" s="207"/>
      <c r="X1059" s="208"/>
      <c r="Y1059" s="153"/>
      <c r="Z1059" s="153">
        <f t="shared" si="264"/>
        <v>0</v>
      </c>
      <c r="AB1059" s="189"/>
      <c r="AC1059" s="153">
        <f t="shared" si="260"/>
        <v>0</v>
      </c>
      <c r="AD1059" s="153"/>
      <c r="AE1059" s="153">
        <f t="shared" si="261"/>
        <v>0</v>
      </c>
      <c r="AF1059" s="153"/>
      <c r="AG1059" s="153"/>
      <c r="AH1059" s="209">
        <v>0</v>
      </c>
      <c r="AI1059" s="153">
        <f t="shared" si="262"/>
        <v>0</v>
      </c>
      <c r="AJ1059" s="153"/>
      <c r="AK1059" s="153">
        <f t="shared" si="265"/>
        <v>0</v>
      </c>
      <c r="AL1059" s="153">
        <f t="shared" si="266"/>
        <v>0</v>
      </c>
      <c r="AM1059" s="153"/>
      <c r="AN1059" s="153"/>
      <c r="AO1059" s="153"/>
      <c r="AP1059" s="153"/>
      <c r="AQ1059" s="153"/>
      <c r="AR1059" s="153"/>
      <c r="AS1059" s="153"/>
      <c r="AT1059" s="153"/>
      <c r="AU1059" s="153"/>
      <c r="AV1059" s="153"/>
      <c r="AW1059" s="153"/>
      <c r="AX1059" s="153"/>
      <c r="AY1059" s="153"/>
      <c r="AZ1059" s="153"/>
      <c r="BA1059" s="153"/>
      <c r="BB1059" s="153"/>
      <c r="BC1059" s="153"/>
      <c r="BD1059" s="153"/>
      <c r="BE1059" s="153"/>
      <c r="BF1059" s="153"/>
      <c r="BG1059" s="153"/>
      <c r="BH1059" s="153"/>
      <c r="BI1059" s="153"/>
    </row>
    <row r="1060" spans="2:61" s="219" customFormat="1" ht="23.55" customHeight="1" outlineLevel="1">
      <c r="B1060" s="1129"/>
      <c r="C1060" s="1157"/>
      <c r="D1060" s="654" t="s">
        <v>2570</v>
      </c>
      <c r="E1060" s="1129"/>
      <c r="F1060" s="1138"/>
      <c r="G1060" s="17" t="s">
        <v>8</v>
      </c>
      <c r="H1060" s="655" t="s">
        <v>717</v>
      </c>
      <c r="I1060" s="152">
        <f t="shared" si="263"/>
        <v>20.000000000000021</v>
      </c>
      <c r="J1060" s="234">
        <v>10.00000000000002</v>
      </c>
      <c r="K1060" s="234">
        <v>10</v>
      </c>
      <c r="L1060" s="391">
        <v>0</v>
      </c>
      <c r="M1060" s="619" t="s">
        <v>268</v>
      </c>
      <c r="N1060" s="619" t="s">
        <v>268</v>
      </c>
      <c r="O1060" s="620" t="s">
        <v>269</v>
      </c>
      <c r="P1060" s="619" t="s">
        <v>268</v>
      </c>
      <c r="Q1060" s="620" t="s">
        <v>269</v>
      </c>
      <c r="R1060" s="619" t="s">
        <v>268</v>
      </c>
      <c r="S1060" s="619" t="s">
        <v>268</v>
      </c>
      <c r="T1060" s="1011"/>
      <c r="U1060" s="153"/>
      <c r="V1060" s="153">
        <f t="shared" si="259"/>
        <v>0</v>
      </c>
      <c r="W1060" s="207"/>
      <c r="X1060" s="208"/>
      <c r="Y1060" s="153"/>
      <c r="Z1060" s="153">
        <f t="shared" si="264"/>
        <v>0</v>
      </c>
      <c r="AB1060" s="153"/>
      <c r="AC1060" s="153">
        <f t="shared" si="260"/>
        <v>0</v>
      </c>
      <c r="AD1060" s="153"/>
      <c r="AE1060" s="153">
        <f t="shared" si="261"/>
        <v>0</v>
      </c>
      <c r="AF1060" s="153"/>
      <c r="AG1060" s="153"/>
      <c r="AH1060" s="209">
        <v>0</v>
      </c>
      <c r="AI1060" s="153">
        <f t="shared" si="262"/>
        <v>0</v>
      </c>
      <c r="AJ1060" s="153"/>
      <c r="AK1060" s="153">
        <f t="shared" si="265"/>
        <v>0</v>
      </c>
      <c r="AL1060" s="153">
        <f t="shared" si="266"/>
        <v>0</v>
      </c>
      <c r="AM1060" s="153"/>
      <c r="AN1060" s="153"/>
      <c r="AO1060" s="153"/>
      <c r="AP1060" s="153"/>
      <c r="AQ1060" s="153"/>
      <c r="AR1060" s="153"/>
      <c r="AS1060" s="153"/>
      <c r="AT1060" s="153"/>
      <c r="AU1060" s="153"/>
      <c r="AV1060" s="153"/>
      <c r="AW1060" s="153"/>
      <c r="AX1060" s="153"/>
      <c r="AY1060" s="153"/>
      <c r="AZ1060" s="153"/>
      <c r="BA1060" s="153"/>
      <c r="BB1060" s="153"/>
      <c r="BC1060" s="153"/>
      <c r="BD1060" s="153"/>
      <c r="BE1060" s="153"/>
      <c r="BF1060" s="153"/>
      <c r="BG1060" s="153"/>
      <c r="BH1060" s="153"/>
      <c r="BI1060" s="153"/>
    </row>
    <row r="1061" spans="2:61" s="219" customFormat="1" ht="13.05" customHeight="1" outlineLevel="1">
      <c r="B1061" s="1127" t="s">
        <v>1073</v>
      </c>
      <c r="C1061" s="1127" t="s">
        <v>1094</v>
      </c>
      <c r="D1061" s="654" t="s">
        <v>2605</v>
      </c>
      <c r="E1061" s="1127" t="s">
        <v>3878</v>
      </c>
      <c r="F1061" s="1136">
        <v>44783</v>
      </c>
      <c r="G1061" s="17" t="s">
        <v>8</v>
      </c>
      <c r="H1061" s="655" t="s">
        <v>717</v>
      </c>
      <c r="I1061" s="152">
        <f t="shared" si="263"/>
        <v>10</v>
      </c>
      <c r="J1061" s="235">
        <v>5</v>
      </c>
      <c r="K1061" s="234">
        <v>5</v>
      </c>
      <c r="L1061" s="392">
        <v>0</v>
      </c>
      <c r="M1061" s="621" t="s">
        <v>268</v>
      </c>
      <c r="N1061" s="621" t="s">
        <v>268</v>
      </c>
      <c r="O1061" s="620" t="s">
        <v>269</v>
      </c>
      <c r="P1061" s="620" t="s">
        <v>269</v>
      </c>
      <c r="Q1061" s="620" t="s">
        <v>269</v>
      </c>
      <c r="R1061" s="620" t="s">
        <v>269</v>
      </c>
      <c r="S1061" s="621" t="s">
        <v>268</v>
      </c>
      <c r="T1061" s="1124" t="s">
        <v>1105</v>
      </c>
      <c r="U1061" s="153"/>
      <c r="V1061" s="153">
        <f t="shared" si="259"/>
        <v>0</v>
      </c>
      <c r="W1061" s="207"/>
      <c r="X1061" s="208"/>
      <c r="Y1061" s="153"/>
      <c r="Z1061" s="153">
        <f t="shared" si="264"/>
        <v>0</v>
      </c>
      <c r="AB1061" s="153"/>
      <c r="AC1061" s="153">
        <f t="shared" si="260"/>
        <v>0</v>
      </c>
      <c r="AD1061" s="153"/>
      <c r="AE1061" s="153">
        <f t="shared" si="261"/>
        <v>0</v>
      </c>
      <c r="AF1061" s="153"/>
      <c r="AG1061" s="153"/>
      <c r="AH1061" s="209">
        <v>0</v>
      </c>
      <c r="AI1061" s="153">
        <f t="shared" si="262"/>
        <v>0</v>
      </c>
      <c r="AJ1061" s="153"/>
      <c r="AK1061" s="153">
        <f t="shared" si="265"/>
        <v>0</v>
      </c>
      <c r="AL1061" s="153">
        <f t="shared" si="266"/>
        <v>0</v>
      </c>
      <c r="AM1061" s="153"/>
      <c r="AN1061" s="153"/>
      <c r="AO1061" s="153"/>
      <c r="AP1061" s="153"/>
      <c r="AQ1061" s="153"/>
      <c r="AR1061" s="153"/>
      <c r="AS1061" s="153"/>
      <c r="AT1061" s="153"/>
      <c r="AU1061" s="153"/>
      <c r="AV1061" s="153"/>
      <c r="AW1061" s="153"/>
      <c r="AX1061" s="153"/>
      <c r="AY1061" s="153"/>
      <c r="AZ1061" s="153"/>
      <c r="BA1061" s="153"/>
      <c r="BB1061" s="153"/>
      <c r="BC1061" s="153"/>
      <c r="BD1061" s="153"/>
      <c r="BE1061" s="153"/>
      <c r="BF1061" s="153"/>
      <c r="BG1061" s="153"/>
      <c r="BH1061" s="153"/>
      <c r="BI1061" s="153"/>
    </row>
    <row r="1062" spans="2:61" s="219" customFormat="1" ht="13.05" customHeight="1" outlineLevel="1">
      <c r="B1062" s="1128"/>
      <c r="C1062" s="1128"/>
      <c r="D1062" s="654" t="s">
        <v>3879</v>
      </c>
      <c r="E1062" s="1128"/>
      <c r="F1062" s="1137"/>
      <c r="G1062" s="17" t="s">
        <v>8</v>
      </c>
      <c r="H1062" s="655" t="s">
        <v>717</v>
      </c>
      <c r="I1062" s="152">
        <f t="shared" si="263"/>
        <v>60</v>
      </c>
      <c r="J1062" s="234">
        <v>30</v>
      </c>
      <c r="K1062" s="234">
        <v>30</v>
      </c>
      <c r="L1062" s="392">
        <v>0</v>
      </c>
      <c r="M1062" s="621" t="s">
        <v>983</v>
      </c>
      <c r="N1062" s="621" t="s">
        <v>983</v>
      </c>
      <c r="O1062" s="620" t="s">
        <v>269</v>
      </c>
      <c r="P1062" s="620" t="s">
        <v>269</v>
      </c>
      <c r="Q1062" s="620" t="s">
        <v>269</v>
      </c>
      <c r="R1062" s="620" t="s">
        <v>269</v>
      </c>
      <c r="S1062" s="621" t="s">
        <v>983</v>
      </c>
      <c r="T1062" s="1125"/>
      <c r="U1062" s="153"/>
      <c r="V1062" s="153">
        <f t="shared" si="259"/>
        <v>0</v>
      </c>
      <c r="W1062" s="207"/>
      <c r="X1062" s="208"/>
      <c r="Y1062" s="153"/>
      <c r="Z1062" s="153">
        <f t="shared" si="264"/>
        <v>0</v>
      </c>
      <c r="AB1062" s="153"/>
      <c r="AC1062" s="153">
        <f t="shared" si="260"/>
        <v>0</v>
      </c>
      <c r="AD1062" s="153"/>
      <c r="AE1062" s="153">
        <f t="shared" si="261"/>
        <v>0</v>
      </c>
      <c r="AF1062" s="153"/>
      <c r="AG1062" s="153"/>
      <c r="AH1062" s="209">
        <v>0</v>
      </c>
      <c r="AI1062" s="153">
        <f t="shared" si="262"/>
        <v>0</v>
      </c>
      <c r="AJ1062" s="153"/>
      <c r="AK1062" s="153">
        <f t="shared" si="265"/>
        <v>0</v>
      </c>
      <c r="AL1062" s="153">
        <f t="shared" si="266"/>
        <v>0</v>
      </c>
      <c r="AM1062" s="153"/>
      <c r="AN1062" s="153"/>
      <c r="AO1062" s="153"/>
      <c r="AP1062" s="153"/>
      <c r="AQ1062" s="153"/>
      <c r="AR1062" s="153"/>
      <c r="AS1062" s="153"/>
      <c r="AT1062" s="153"/>
      <c r="AU1062" s="153"/>
      <c r="AV1062" s="153"/>
      <c r="AW1062" s="153"/>
      <c r="AX1062" s="153"/>
      <c r="AY1062" s="153"/>
      <c r="AZ1062" s="153"/>
      <c r="BA1062" s="153"/>
      <c r="BB1062" s="153"/>
      <c r="BC1062" s="153"/>
      <c r="BD1062" s="153"/>
      <c r="BE1062" s="153"/>
      <c r="BF1062" s="153"/>
      <c r="BG1062" s="153"/>
      <c r="BH1062" s="153"/>
      <c r="BI1062" s="153"/>
    </row>
    <row r="1063" spans="2:61" s="219" customFormat="1" ht="13.05" customHeight="1" outlineLevel="1">
      <c r="B1063" s="1128"/>
      <c r="C1063" s="1128"/>
      <c r="D1063" s="654" t="s">
        <v>2606</v>
      </c>
      <c r="E1063" s="1128"/>
      <c r="F1063" s="1137"/>
      <c r="G1063" s="17" t="s">
        <v>8</v>
      </c>
      <c r="H1063" s="655" t="s">
        <v>717</v>
      </c>
      <c r="I1063" s="152">
        <f t="shared" si="263"/>
        <v>180</v>
      </c>
      <c r="J1063" s="234">
        <v>90</v>
      </c>
      <c r="K1063" s="234">
        <v>90</v>
      </c>
      <c r="L1063" s="392">
        <v>0</v>
      </c>
      <c r="M1063" s="621" t="s">
        <v>268</v>
      </c>
      <c r="N1063" s="621" t="s">
        <v>268</v>
      </c>
      <c r="O1063" s="620" t="s">
        <v>269</v>
      </c>
      <c r="P1063" s="620" t="s">
        <v>269</v>
      </c>
      <c r="Q1063" s="620" t="s">
        <v>269</v>
      </c>
      <c r="R1063" s="620" t="s">
        <v>269</v>
      </c>
      <c r="S1063" s="621" t="s">
        <v>268</v>
      </c>
      <c r="T1063" s="1125"/>
      <c r="U1063" s="153"/>
      <c r="V1063" s="153">
        <f t="shared" si="259"/>
        <v>0</v>
      </c>
      <c r="W1063" s="207"/>
      <c r="X1063" s="208"/>
      <c r="Y1063" s="153"/>
      <c r="Z1063" s="153">
        <f t="shared" si="264"/>
        <v>0</v>
      </c>
      <c r="AB1063" s="153"/>
      <c r="AC1063" s="153">
        <f t="shared" si="260"/>
        <v>0</v>
      </c>
      <c r="AD1063" s="153"/>
      <c r="AE1063" s="153">
        <f t="shared" si="261"/>
        <v>0</v>
      </c>
      <c r="AF1063" s="153"/>
      <c r="AG1063" s="153"/>
      <c r="AH1063" s="209">
        <v>0</v>
      </c>
      <c r="AI1063" s="153">
        <f t="shared" si="262"/>
        <v>0</v>
      </c>
      <c r="AJ1063" s="153"/>
      <c r="AK1063" s="153">
        <f t="shared" si="265"/>
        <v>0</v>
      </c>
      <c r="AL1063" s="153">
        <f t="shared" si="266"/>
        <v>0</v>
      </c>
      <c r="AM1063" s="153"/>
      <c r="AN1063" s="153"/>
      <c r="AO1063" s="153"/>
      <c r="AP1063" s="153"/>
      <c r="AQ1063" s="153"/>
      <c r="AR1063" s="153"/>
      <c r="AS1063" s="153"/>
      <c r="AT1063" s="153"/>
      <c r="AU1063" s="153"/>
      <c r="AV1063" s="153"/>
      <c r="AW1063" s="153"/>
      <c r="AX1063" s="153"/>
      <c r="AY1063" s="153"/>
      <c r="AZ1063" s="153"/>
      <c r="BA1063" s="153"/>
      <c r="BB1063" s="153"/>
      <c r="BC1063" s="153"/>
      <c r="BD1063" s="153"/>
      <c r="BE1063" s="153"/>
      <c r="BF1063" s="153"/>
      <c r="BG1063" s="153"/>
      <c r="BH1063" s="153"/>
      <c r="BI1063" s="153"/>
    </row>
    <row r="1064" spans="2:61" s="219" customFormat="1" ht="23.55" customHeight="1" outlineLevel="1">
      <c r="B1064" s="1128"/>
      <c r="C1064" s="1128"/>
      <c r="D1064" s="654" t="s">
        <v>2607</v>
      </c>
      <c r="E1064" s="1128"/>
      <c r="F1064" s="1137"/>
      <c r="G1064" s="17" t="s">
        <v>8</v>
      </c>
      <c r="H1064" s="655" t="s">
        <v>717</v>
      </c>
      <c r="I1064" s="152">
        <f t="shared" si="263"/>
        <v>60</v>
      </c>
      <c r="J1064" s="234">
        <v>30</v>
      </c>
      <c r="K1064" s="234">
        <v>30</v>
      </c>
      <c r="L1064" s="391">
        <v>0</v>
      </c>
      <c r="M1064" s="621" t="s">
        <v>268</v>
      </c>
      <c r="N1064" s="621" t="s">
        <v>268</v>
      </c>
      <c r="O1064" s="620" t="s">
        <v>269</v>
      </c>
      <c r="P1064" s="620" t="s">
        <v>269</v>
      </c>
      <c r="Q1064" s="620" t="s">
        <v>269</v>
      </c>
      <c r="R1064" s="620" t="s">
        <v>269</v>
      </c>
      <c r="S1064" s="621" t="s">
        <v>268</v>
      </c>
      <c r="T1064" s="1125"/>
      <c r="U1064" s="153"/>
      <c r="V1064" s="153">
        <f t="shared" si="259"/>
        <v>0</v>
      </c>
      <c r="W1064" s="207"/>
      <c r="X1064" s="208"/>
      <c r="Y1064" s="153"/>
      <c r="Z1064" s="153">
        <f t="shared" si="264"/>
        <v>0</v>
      </c>
      <c r="AB1064" s="153"/>
      <c r="AC1064" s="153">
        <f t="shared" si="260"/>
        <v>0</v>
      </c>
      <c r="AD1064" s="153"/>
      <c r="AE1064" s="153">
        <f t="shared" si="261"/>
        <v>0</v>
      </c>
      <c r="AF1064" s="153"/>
      <c r="AG1064" s="153"/>
      <c r="AH1064" s="209">
        <v>0</v>
      </c>
      <c r="AI1064" s="153">
        <f t="shared" si="262"/>
        <v>0</v>
      </c>
      <c r="AJ1064" s="153"/>
      <c r="AK1064" s="153">
        <f t="shared" si="265"/>
        <v>0</v>
      </c>
      <c r="AL1064" s="153">
        <f t="shared" si="266"/>
        <v>0</v>
      </c>
      <c r="AM1064" s="153"/>
      <c r="AN1064" s="153"/>
      <c r="AO1064" s="153"/>
      <c r="AP1064" s="153"/>
      <c r="AQ1064" s="153"/>
      <c r="AR1064" s="153"/>
      <c r="AS1064" s="153"/>
      <c r="AT1064" s="153"/>
      <c r="AU1064" s="153"/>
      <c r="AV1064" s="153"/>
      <c r="AW1064" s="153"/>
      <c r="AX1064" s="153"/>
      <c r="AY1064" s="153"/>
      <c r="AZ1064" s="153"/>
      <c r="BA1064" s="153"/>
      <c r="BB1064" s="153"/>
      <c r="BC1064" s="153"/>
      <c r="BD1064" s="153"/>
      <c r="BE1064" s="153"/>
      <c r="BF1064" s="153"/>
      <c r="BG1064" s="153"/>
      <c r="BH1064" s="153"/>
      <c r="BI1064" s="153"/>
    </row>
    <row r="1065" spans="2:61" s="219" customFormat="1" ht="23.55" customHeight="1" outlineLevel="1">
      <c r="B1065" s="1128"/>
      <c r="C1065" s="1128"/>
      <c r="D1065" s="654" t="s">
        <v>2608</v>
      </c>
      <c r="E1065" s="1128"/>
      <c r="F1065" s="1137"/>
      <c r="G1065" s="17" t="s">
        <v>8</v>
      </c>
      <c r="H1065" s="655" t="s">
        <v>717</v>
      </c>
      <c r="I1065" s="152">
        <f t="shared" si="263"/>
        <v>60</v>
      </c>
      <c r="J1065" s="234">
        <v>30</v>
      </c>
      <c r="K1065" s="234">
        <v>30</v>
      </c>
      <c r="L1065" s="391">
        <v>0</v>
      </c>
      <c r="M1065" s="621" t="s">
        <v>268</v>
      </c>
      <c r="N1065" s="621" t="s">
        <v>268</v>
      </c>
      <c r="O1065" s="620" t="s">
        <v>269</v>
      </c>
      <c r="P1065" s="620" t="s">
        <v>269</v>
      </c>
      <c r="Q1065" s="620" t="s">
        <v>269</v>
      </c>
      <c r="R1065" s="620" t="s">
        <v>269</v>
      </c>
      <c r="S1065" s="621" t="s">
        <v>268</v>
      </c>
      <c r="T1065" s="1125"/>
      <c r="U1065" s="153"/>
      <c r="V1065" s="153">
        <f t="shared" si="259"/>
        <v>0</v>
      </c>
      <c r="W1065" s="207"/>
      <c r="X1065" s="208"/>
      <c r="Y1065" s="153"/>
      <c r="Z1065" s="153">
        <f t="shared" si="264"/>
        <v>0</v>
      </c>
      <c r="AB1065" s="153"/>
      <c r="AC1065" s="153">
        <f t="shared" si="260"/>
        <v>0</v>
      </c>
      <c r="AD1065" s="153"/>
      <c r="AE1065" s="153">
        <f t="shared" si="261"/>
        <v>0</v>
      </c>
      <c r="AF1065" s="153"/>
      <c r="AG1065" s="153"/>
      <c r="AH1065" s="209">
        <v>0</v>
      </c>
      <c r="AI1065" s="153">
        <f t="shared" si="262"/>
        <v>0</v>
      </c>
      <c r="AJ1065" s="153"/>
      <c r="AK1065" s="153">
        <f t="shared" si="265"/>
        <v>0</v>
      </c>
      <c r="AL1065" s="153">
        <f t="shared" si="266"/>
        <v>0</v>
      </c>
      <c r="AM1065" s="153"/>
      <c r="AN1065" s="153"/>
      <c r="AO1065" s="153"/>
      <c r="AP1065" s="153"/>
      <c r="AQ1065" s="153"/>
      <c r="AR1065" s="153"/>
      <c r="AS1065" s="153"/>
      <c r="AT1065" s="153"/>
      <c r="AU1065" s="153"/>
      <c r="AV1065" s="153"/>
      <c r="AW1065" s="153"/>
      <c r="AX1065" s="153"/>
      <c r="AY1065" s="153"/>
      <c r="AZ1065" s="153"/>
      <c r="BA1065" s="153"/>
      <c r="BB1065" s="153"/>
      <c r="BC1065" s="153"/>
      <c r="BD1065" s="153"/>
      <c r="BE1065" s="153"/>
      <c r="BF1065" s="153"/>
      <c r="BG1065" s="153"/>
      <c r="BH1065" s="153"/>
      <c r="BI1065" s="153"/>
    </row>
    <row r="1066" spans="2:61" s="219" customFormat="1" ht="23.55" customHeight="1" outlineLevel="1">
      <c r="B1066" s="1129"/>
      <c r="C1066" s="1129"/>
      <c r="D1066" s="654" t="s">
        <v>2609</v>
      </c>
      <c r="E1066" s="1129"/>
      <c r="F1066" s="1138"/>
      <c r="G1066" s="17" t="s">
        <v>8</v>
      </c>
      <c r="H1066" s="655" t="s">
        <v>717</v>
      </c>
      <c r="I1066" s="152">
        <f t="shared" si="263"/>
        <v>520</v>
      </c>
      <c r="J1066" s="234">
        <v>20</v>
      </c>
      <c r="K1066" s="234">
        <v>500</v>
      </c>
      <c r="L1066" s="391">
        <v>0</v>
      </c>
      <c r="M1066" s="621" t="s">
        <v>268</v>
      </c>
      <c r="N1066" s="621" t="s">
        <v>268</v>
      </c>
      <c r="O1066" s="620" t="s">
        <v>269</v>
      </c>
      <c r="P1066" s="620" t="s">
        <v>269</v>
      </c>
      <c r="Q1066" s="620" t="s">
        <v>269</v>
      </c>
      <c r="R1066" s="620" t="s">
        <v>269</v>
      </c>
      <c r="S1066" s="621" t="s">
        <v>268</v>
      </c>
      <c r="T1066" s="1126"/>
      <c r="U1066" s="153"/>
      <c r="V1066" s="153">
        <f t="shared" si="259"/>
        <v>0</v>
      </c>
      <c r="W1066" s="207"/>
      <c r="X1066" s="208"/>
      <c r="Y1066" s="153"/>
      <c r="Z1066" s="153">
        <f t="shared" si="264"/>
        <v>0</v>
      </c>
      <c r="AB1066" s="153"/>
      <c r="AC1066" s="153">
        <f t="shared" si="260"/>
        <v>0</v>
      </c>
      <c r="AD1066" s="153"/>
      <c r="AE1066" s="153">
        <f t="shared" si="261"/>
        <v>0</v>
      </c>
      <c r="AF1066" s="153"/>
      <c r="AG1066" s="153"/>
      <c r="AH1066" s="209">
        <v>0</v>
      </c>
      <c r="AI1066" s="153">
        <f t="shared" si="262"/>
        <v>0</v>
      </c>
      <c r="AJ1066" s="153"/>
      <c r="AK1066" s="153">
        <f t="shared" si="265"/>
        <v>0</v>
      </c>
      <c r="AL1066" s="153">
        <f t="shared" si="266"/>
        <v>0</v>
      </c>
      <c r="AM1066" s="153"/>
      <c r="AN1066" s="153"/>
      <c r="AO1066" s="153"/>
      <c r="AP1066" s="153"/>
      <c r="AQ1066" s="153"/>
      <c r="AR1066" s="153"/>
      <c r="AS1066" s="153"/>
      <c r="AT1066" s="153"/>
      <c r="AU1066" s="153"/>
      <c r="AV1066" s="153"/>
      <c r="AW1066" s="153"/>
      <c r="AX1066" s="153"/>
      <c r="AY1066" s="153"/>
      <c r="AZ1066" s="153"/>
      <c r="BA1066" s="153"/>
      <c r="BB1066" s="153"/>
      <c r="BC1066" s="153"/>
      <c r="BD1066" s="153"/>
      <c r="BE1066" s="153"/>
      <c r="BF1066" s="153"/>
      <c r="BG1066" s="153"/>
      <c r="BH1066" s="153"/>
      <c r="BI1066" s="153"/>
    </row>
    <row r="1067" spans="2:61" s="219" customFormat="1" ht="13.05" customHeight="1" outlineLevel="1">
      <c r="B1067" s="1127" t="s">
        <v>1059</v>
      </c>
      <c r="C1067" s="1127" t="s">
        <v>186</v>
      </c>
      <c r="D1067" s="648" t="s">
        <v>483</v>
      </c>
      <c r="E1067" s="1127" t="s">
        <v>3782</v>
      </c>
      <c r="F1067" s="1136">
        <v>44776</v>
      </c>
      <c r="G1067" s="17" t="s">
        <v>8</v>
      </c>
      <c r="H1067" s="655" t="s">
        <v>716</v>
      </c>
      <c r="I1067" s="152">
        <f t="shared" si="248"/>
        <v>9.8000000000000007</v>
      </c>
      <c r="J1067" s="234">
        <v>4.8</v>
      </c>
      <c r="K1067" s="234">
        <v>5</v>
      </c>
      <c r="L1067" s="392">
        <v>0</v>
      </c>
      <c r="M1067" s="621" t="s">
        <v>268</v>
      </c>
      <c r="N1067" s="621" t="s">
        <v>268</v>
      </c>
      <c r="O1067" s="620" t="s">
        <v>269</v>
      </c>
      <c r="P1067" s="621" t="s">
        <v>268</v>
      </c>
      <c r="Q1067" s="620" t="s">
        <v>269</v>
      </c>
      <c r="R1067" s="621" t="s">
        <v>268</v>
      </c>
      <c r="S1067" s="621" t="s">
        <v>268</v>
      </c>
      <c r="T1067" s="1174" t="s">
        <v>1106</v>
      </c>
      <c r="U1067" s="153"/>
      <c r="V1067" s="153">
        <f t="shared" si="259"/>
        <v>0</v>
      </c>
      <c r="W1067" s="207"/>
      <c r="X1067" s="208"/>
      <c r="Y1067" s="153"/>
      <c r="Z1067" s="153">
        <f t="shared" si="256"/>
        <v>0</v>
      </c>
      <c r="AB1067" s="153"/>
      <c r="AC1067" s="153">
        <f t="shared" si="260"/>
        <v>0</v>
      </c>
      <c r="AD1067" s="153"/>
      <c r="AE1067" s="153">
        <f t="shared" si="261"/>
        <v>0</v>
      </c>
      <c r="AF1067" s="153"/>
      <c r="AG1067" s="153"/>
      <c r="AH1067" s="209">
        <v>0</v>
      </c>
      <c r="AI1067" s="153">
        <f t="shared" si="262"/>
        <v>0</v>
      </c>
      <c r="AJ1067" s="153"/>
      <c r="AK1067" s="153">
        <f t="shared" si="257"/>
        <v>0</v>
      </c>
      <c r="AL1067" s="153">
        <f t="shared" si="258"/>
        <v>0</v>
      </c>
      <c r="AM1067" s="153"/>
      <c r="AN1067" s="153"/>
      <c r="AO1067" s="153"/>
      <c r="AP1067" s="153"/>
      <c r="AQ1067" s="153"/>
      <c r="AR1067" s="153"/>
      <c r="AS1067" s="153"/>
      <c r="AT1067" s="153"/>
      <c r="AU1067" s="153"/>
      <c r="AV1067" s="153"/>
      <c r="AW1067" s="153"/>
      <c r="AX1067" s="153"/>
      <c r="AY1067" s="153"/>
      <c r="AZ1067" s="153"/>
      <c r="BA1067" s="153"/>
      <c r="BB1067" s="153"/>
      <c r="BC1067" s="153"/>
      <c r="BD1067" s="153"/>
      <c r="BE1067" s="153"/>
      <c r="BF1067" s="153"/>
      <c r="BG1067" s="153"/>
      <c r="BH1067" s="153"/>
      <c r="BI1067" s="153"/>
    </row>
    <row r="1068" spans="2:61" s="219" customFormat="1" ht="13.05" customHeight="1" outlineLevel="1">
      <c r="B1068" s="1129"/>
      <c r="C1068" s="1129"/>
      <c r="D1068" s="648" t="s">
        <v>2567</v>
      </c>
      <c r="E1068" s="1129"/>
      <c r="F1068" s="1138"/>
      <c r="G1068" s="17" t="s">
        <v>8</v>
      </c>
      <c r="H1068" s="655" t="s">
        <v>716</v>
      </c>
      <c r="I1068" s="152">
        <f t="shared" si="248"/>
        <v>120</v>
      </c>
      <c r="J1068" s="234">
        <v>90</v>
      </c>
      <c r="K1068" s="234">
        <v>30</v>
      </c>
      <c r="L1068" s="392">
        <v>0</v>
      </c>
      <c r="M1068" s="621" t="s">
        <v>268</v>
      </c>
      <c r="N1068" s="621" t="s">
        <v>268</v>
      </c>
      <c r="O1068" s="620" t="s">
        <v>269</v>
      </c>
      <c r="P1068" s="621" t="s">
        <v>268</v>
      </c>
      <c r="Q1068" s="620" t="s">
        <v>269</v>
      </c>
      <c r="R1068" s="621" t="s">
        <v>268</v>
      </c>
      <c r="S1068" s="621" t="s">
        <v>268</v>
      </c>
      <c r="T1068" s="1176"/>
      <c r="U1068" s="153"/>
      <c r="V1068" s="153">
        <f t="shared" si="259"/>
        <v>0</v>
      </c>
      <c r="W1068" s="207"/>
      <c r="X1068" s="208"/>
      <c r="Y1068" s="153"/>
      <c r="Z1068" s="153">
        <f t="shared" si="256"/>
        <v>0</v>
      </c>
      <c r="AB1068" s="153"/>
      <c r="AC1068" s="153">
        <f t="shared" si="260"/>
        <v>0</v>
      </c>
      <c r="AD1068" s="153"/>
      <c r="AE1068" s="153">
        <f t="shared" si="261"/>
        <v>0</v>
      </c>
      <c r="AF1068" s="153"/>
      <c r="AG1068" s="153"/>
      <c r="AH1068" s="209">
        <v>0</v>
      </c>
      <c r="AI1068" s="153">
        <f t="shared" si="262"/>
        <v>0</v>
      </c>
      <c r="AJ1068" s="153"/>
      <c r="AK1068" s="153">
        <f t="shared" si="257"/>
        <v>0</v>
      </c>
      <c r="AL1068" s="153">
        <f t="shared" si="258"/>
        <v>0</v>
      </c>
      <c r="AM1068" s="153"/>
      <c r="AN1068" s="153"/>
      <c r="AO1068" s="153"/>
      <c r="AP1068" s="153"/>
      <c r="AQ1068" s="153"/>
      <c r="AR1068" s="153"/>
      <c r="AS1068" s="153"/>
      <c r="AT1068" s="153"/>
      <c r="AU1068" s="153"/>
      <c r="AV1068" s="153"/>
      <c r="AW1068" s="153"/>
      <c r="AX1068" s="153"/>
      <c r="AY1068" s="153"/>
      <c r="AZ1068" s="153"/>
      <c r="BA1068" s="153"/>
      <c r="BB1068" s="153"/>
      <c r="BC1068" s="153"/>
      <c r="BD1068" s="153"/>
      <c r="BE1068" s="153"/>
      <c r="BF1068" s="153"/>
      <c r="BG1068" s="153"/>
      <c r="BH1068" s="153"/>
      <c r="BI1068" s="153"/>
    </row>
    <row r="1069" spans="2:61" s="219" customFormat="1" ht="13.05" customHeight="1" outlineLevel="1">
      <c r="B1069" s="1127" t="s">
        <v>1060</v>
      </c>
      <c r="C1069" s="1155" t="s">
        <v>26</v>
      </c>
      <c r="D1069" s="648" t="s">
        <v>317</v>
      </c>
      <c r="E1069" s="1127" t="s">
        <v>3861</v>
      </c>
      <c r="F1069" s="1136">
        <v>44783</v>
      </c>
      <c r="G1069" s="17" t="s">
        <v>8</v>
      </c>
      <c r="H1069" s="655" t="s">
        <v>716</v>
      </c>
      <c r="I1069" s="152">
        <f t="shared" si="248"/>
        <v>9.9999999999999982</v>
      </c>
      <c r="J1069" s="234">
        <v>4.9999999999999982</v>
      </c>
      <c r="K1069" s="234">
        <v>5</v>
      </c>
      <c r="L1069" s="392">
        <v>0</v>
      </c>
      <c r="M1069" s="619" t="s">
        <v>268</v>
      </c>
      <c r="N1069" s="619" t="s">
        <v>268</v>
      </c>
      <c r="O1069" s="620" t="s">
        <v>269</v>
      </c>
      <c r="P1069" s="619" t="s">
        <v>268</v>
      </c>
      <c r="Q1069" s="620" t="s">
        <v>269</v>
      </c>
      <c r="R1069" s="619" t="s">
        <v>268</v>
      </c>
      <c r="S1069" s="619" t="s">
        <v>268</v>
      </c>
      <c r="T1069" s="1009" t="s">
        <v>1107</v>
      </c>
      <c r="U1069" s="153"/>
      <c r="V1069" s="153">
        <f t="shared" si="259"/>
        <v>0</v>
      </c>
      <c r="W1069" s="207"/>
      <c r="X1069" s="208"/>
      <c r="Y1069" s="153"/>
      <c r="Z1069" s="153">
        <f t="shared" si="256"/>
        <v>0</v>
      </c>
      <c r="AB1069" s="153"/>
      <c r="AC1069" s="153">
        <f t="shared" si="260"/>
        <v>0</v>
      </c>
      <c r="AD1069" s="153"/>
      <c r="AE1069" s="153">
        <f t="shared" si="261"/>
        <v>0</v>
      </c>
      <c r="AF1069" s="153"/>
      <c r="AG1069" s="153"/>
      <c r="AH1069" s="209">
        <v>0</v>
      </c>
      <c r="AI1069" s="153">
        <f t="shared" si="262"/>
        <v>0</v>
      </c>
      <c r="AJ1069" s="153"/>
      <c r="AK1069" s="153">
        <f t="shared" si="257"/>
        <v>0</v>
      </c>
      <c r="AL1069" s="153">
        <f t="shared" si="258"/>
        <v>0</v>
      </c>
      <c r="AM1069" s="153"/>
      <c r="AN1069" s="153"/>
      <c r="AO1069" s="153"/>
      <c r="AP1069" s="153"/>
      <c r="AQ1069" s="153"/>
      <c r="AR1069" s="153"/>
      <c r="AS1069" s="153"/>
      <c r="AT1069" s="153"/>
      <c r="AU1069" s="153"/>
      <c r="AV1069" s="153"/>
      <c r="AW1069" s="153"/>
      <c r="AX1069" s="153"/>
      <c r="AY1069" s="153"/>
      <c r="AZ1069" s="153"/>
      <c r="BA1069" s="153"/>
      <c r="BB1069" s="153"/>
      <c r="BC1069" s="153"/>
      <c r="BD1069" s="153"/>
      <c r="BE1069" s="153"/>
      <c r="BF1069" s="153"/>
      <c r="BG1069" s="153"/>
      <c r="BH1069" s="153"/>
      <c r="BI1069" s="153"/>
    </row>
    <row r="1070" spans="2:61" s="219" customFormat="1" ht="23.55" customHeight="1" outlineLevel="1">
      <c r="B1070" s="1128"/>
      <c r="C1070" s="1156"/>
      <c r="D1070" s="648" t="s">
        <v>2568</v>
      </c>
      <c r="E1070" s="1128"/>
      <c r="F1070" s="1137"/>
      <c r="G1070" s="17" t="s">
        <v>8</v>
      </c>
      <c r="H1070" s="655" t="s">
        <v>716</v>
      </c>
      <c r="I1070" s="152">
        <f t="shared" si="248"/>
        <v>440.00000000000023</v>
      </c>
      <c r="J1070" s="234">
        <v>220.0000000000002</v>
      </c>
      <c r="K1070" s="234">
        <v>220</v>
      </c>
      <c r="L1070" s="391">
        <v>0</v>
      </c>
      <c r="M1070" s="619" t="s">
        <v>268</v>
      </c>
      <c r="N1070" s="619" t="s">
        <v>268</v>
      </c>
      <c r="O1070" s="620" t="s">
        <v>269</v>
      </c>
      <c r="P1070" s="619" t="s">
        <v>268</v>
      </c>
      <c r="Q1070" s="620" t="s">
        <v>269</v>
      </c>
      <c r="R1070" s="619" t="s">
        <v>268</v>
      </c>
      <c r="S1070" s="619" t="s">
        <v>268</v>
      </c>
      <c r="T1070" s="1010"/>
      <c r="U1070" s="153"/>
      <c r="V1070" s="153">
        <f t="shared" si="259"/>
        <v>0</v>
      </c>
      <c r="W1070" s="207"/>
      <c r="X1070" s="208"/>
      <c r="Y1070" s="153"/>
      <c r="Z1070" s="153">
        <f t="shared" ref="Z1070:Z1099" si="267">V1070*Y1070</f>
        <v>0</v>
      </c>
      <c r="AB1070" s="153"/>
      <c r="AC1070" s="153">
        <f t="shared" si="260"/>
        <v>0</v>
      </c>
      <c r="AD1070" s="153"/>
      <c r="AE1070" s="153">
        <f t="shared" si="261"/>
        <v>0</v>
      </c>
      <c r="AF1070" s="153"/>
      <c r="AG1070" s="153"/>
      <c r="AH1070" s="209">
        <v>0</v>
      </c>
      <c r="AI1070" s="153">
        <f t="shared" si="262"/>
        <v>0</v>
      </c>
      <c r="AJ1070" s="153"/>
      <c r="AK1070" s="153">
        <f t="shared" ref="AK1070:AK1099" si="268">COUNTIF(AM1070:AV1070,"V")</f>
        <v>0</v>
      </c>
      <c r="AL1070" s="153">
        <f t="shared" ref="AL1070:AL1099" si="269">Z1070-AC1070-AE1070-AI1070</f>
        <v>0</v>
      </c>
      <c r="AM1070" s="153"/>
      <c r="AN1070" s="153"/>
      <c r="AO1070" s="153"/>
      <c r="AP1070" s="153"/>
      <c r="AQ1070" s="153"/>
      <c r="AR1070" s="153"/>
      <c r="AS1070" s="153"/>
      <c r="AT1070" s="153"/>
      <c r="AU1070" s="153"/>
      <c r="AV1070" s="153"/>
      <c r="AW1070" s="153"/>
      <c r="AX1070" s="153"/>
      <c r="AY1070" s="153"/>
      <c r="AZ1070" s="153"/>
      <c r="BA1070" s="153"/>
      <c r="BB1070" s="153"/>
      <c r="BC1070" s="153"/>
      <c r="BD1070" s="153"/>
      <c r="BE1070" s="153"/>
      <c r="BF1070" s="153"/>
      <c r="BG1070" s="153"/>
      <c r="BH1070" s="153"/>
      <c r="BI1070" s="153"/>
    </row>
    <row r="1071" spans="2:61" s="219" customFormat="1" ht="23.55" customHeight="1" outlineLevel="1">
      <c r="B1071" s="1129"/>
      <c r="C1071" s="1157"/>
      <c r="D1071" s="648" t="s">
        <v>387</v>
      </c>
      <c r="E1071" s="1129"/>
      <c r="F1071" s="1138"/>
      <c r="G1071" s="17" t="s">
        <v>8</v>
      </c>
      <c r="H1071" s="655" t="s">
        <v>716</v>
      </c>
      <c r="I1071" s="152">
        <f t="shared" si="248"/>
        <v>40</v>
      </c>
      <c r="J1071" s="234">
        <v>20</v>
      </c>
      <c r="K1071" s="234">
        <v>20</v>
      </c>
      <c r="L1071" s="391">
        <v>0</v>
      </c>
      <c r="M1071" s="619" t="s">
        <v>268</v>
      </c>
      <c r="N1071" s="619" t="s">
        <v>268</v>
      </c>
      <c r="O1071" s="619" t="s">
        <v>268</v>
      </c>
      <c r="P1071" s="619" t="s">
        <v>268</v>
      </c>
      <c r="Q1071" s="619" t="s">
        <v>268</v>
      </c>
      <c r="R1071" s="619" t="s">
        <v>268</v>
      </c>
      <c r="S1071" s="619" t="s">
        <v>268</v>
      </c>
      <c r="T1071" s="1011"/>
      <c r="U1071" s="153"/>
      <c r="V1071" s="153">
        <f t="shared" si="259"/>
        <v>0</v>
      </c>
      <c r="W1071" s="207"/>
      <c r="X1071" s="208"/>
      <c r="Y1071" s="153"/>
      <c r="Z1071" s="153">
        <f t="shared" si="267"/>
        <v>0</v>
      </c>
      <c r="AB1071" s="153"/>
      <c r="AC1071" s="153">
        <f t="shared" si="260"/>
        <v>0</v>
      </c>
      <c r="AD1071" s="153"/>
      <c r="AE1071" s="153">
        <f t="shared" si="261"/>
        <v>0</v>
      </c>
      <c r="AF1071" s="153"/>
      <c r="AG1071" s="153"/>
      <c r="AH1071" s="209">
        <v>0</v>
      </c>
      <c r="AI1071" s="153">
        <f t="shared" si="262"/>
        <v>0</v>
      </c>
      <c r="AJ1071" s="153"/>
      <c r="AK1071" s="153">
        <f t="shared" si="268"/>
        <v>0</v>
      </c>
      <c r="AL1071" s="153">
        <f t="shared" si="269"/>
        <v>0</v>
      </c>
      <c r="AM1071" s="153"/>
      <c r="AN1071" s="153"/>
      <c r="AO1071" s="153"/>
      <c r="AP1071" s="153"/>
      <c r="AQ1071" s="153"/>
      <c r="AR1071" s="153"/>
      <c r="AS1071" s="153"/>
      <c r="AT1071" s="153"/>
      <c r="AU1071" s="153"/>
      <c r="AV1071" s="153"/>
      <c r="AW1071" s="153"/>
      <c r="AX1071" s="153"/>
      <c r="AY1071" s="153"/>
      <c r="AZ1071" s="153"/>
      <c r="BA1071" s="153"/>
      <c r="BB1071" s="153"/>
      <c r="BC1071" s="153"/>
      <c r="BD1071" s="153"/>
      <c r="BE1071" s="153"/>
      <c r="BF1071" s="153"/>
      <c r="BG1071" s="153"/>
      <c r="BH1071" s="153"/>
      <c r="BI1071" s="153"/>
    </row>
    <row r="1072" spans="2:61" s="219" customFormat="1" ht="23.55" customHeight="1" outlineLevel="1">
      <c r="B1072" s="1127" t="s">
        <v>1062</v>
      </c>
      <c r="C1072" s="1155" t="s">
        <v>27</v>
      </c>
      <c r="D1072" s="654" t="s">
        <v>317</v>
      </c>
      <c r="E1072" s="1127" t="s">
        <v>3861</v>
      </c>
      <c r="F1072" s="1136">
        <v>44783</v>
      </c>
      <c r="G1072" s="17" t="s">
        <v>8</v>
      </c>
      <c r="H1072" s="655" t="s">
        <v>716</v>
      </c>
      <c r="I1072" s="152">
        <f t="shared" si="248"/>
        <v>10</v>
      </c>
      <c r="J1072" s="234">
        <v>5</v>
      </c>
      <c r="K1072" s="234">
        <v>5</v>
      </c>
      <c r="L1072" s="391">
        <v>0</v>
      </c>
      <c r="M1072" s="619" t="s">
        <v>268</v>
      </c>
      <c r="N1072" s="619" t="s">
        <v>268</v>
      </c>
      <c r="O1072" s="620" t="s">
        <v>269</v>
      </c>
      <c r="P1072" s="619" t="s">
        <v>268</v>
      </c>
      <c r="Q1072" s="620" t="s">
        <v>269</v>
      </c>
      <c r="R1072" s="619" t="s">
        <v>268</v>
      </c>
      <c r="S1072" s="619" t="s">
        <v>268</v>
      </c>
      <c r="T1072" s="1009" t="s">
        <v>1108</v>
      </c>
      <c r="U1072" s="153"/>
      <c r="V1072" s="153">
        <f t="shared" si="259"/>
        <v>0</v>
      </c>
      <c r="W1072" s="207"/>
      <c r="X1072" s="208"/>
      <c r="Y1072" s="153"/>
      <c r="Z1072" s="153">
        <f t="shared" si="267"/>
        <v>0</v>
      </c>
      <c r="AB1072" s="153"/>
      <c r="AC1072" s="153">
        <f t="shared" si="260"/>
        <v>0</v>
      </c>
      <c r="AD1072" s="153"/>
      <c r="AE1072" s="153">
        <f t="shared" si="261"/>
        <v>0</v>
      </c>
      <c r="AF1072" s="153"/>
      <c r="AG1072" s="153"/>
      <c r="AH1072" s="209">
        <v>0</v>
      </c>
      <c r="AI1072" s="153">
        <f t="shared" si="262"/>
        <v>0</v>
      </c>
      <c r="AJ1072" s="153"/>
      <c r="AK1072" s="153">
        <f t="shared" si="268"/>
        <v>0</v>
      </c>
      <c r="AL1072" s="153">
        <f t="shared" si="269"/>
        <v>0</v>
      </c>
      <c r="AM1072" s="153"/>
      <c r="AN1072" s="153"/>
      <c r="AO1072" s="153"/>
      <c r="AP1072" s="153"/>
      <c r="AQ1072" s="153"/>
      <c r="AR1072" s="153"/>
      <c r="AS1072" s="153"/>
      <c r="AT1072" s="153"/>
      <c r="AU1072" s="153"/>
      <c r="AV1072" s="153"/>
      <c r="AW1072" s="153"/>
      <c r="AX1072" s="153"/>
      <c r="AY1072" s="153"/>
      <c r="AZ1072" s="153"/>
      <c r="BA1072" s="153"/>
      <c r="BB1072" s="153"/>
      <c r="BC1072" s="153"/>
      <c r="BD1072" s="153"/>
      <c r="BE1072" s="153"/>
      <c r="BF1072" s="153"/>
      <c r="BG1072" s="153"/>
      <c r="BH1072" s="153"/>
      <c r="BI1072" s="153"/>
    </row>
    <row r="1073" spans="2:61" s="219" customFormat="1" ht="13.05" customHeight="1" outlineLevel="1">
      <c r="B1073" s="1128"/>
      <c r="C1073" s="1156"/>
      <c r="D1073" s="654" t="s">
        <v>496</v>
      </c>
      <c r="E1073" s="1128"/>
      <c r="F1073" s="1137"/>
      <c r="G1073" s="17" t="s">
        <v>8</v>
      </c>
      <c r="H1073" s="655" t="s">
        <v>716</v>
      </c>
      <c r="I1073" s="152">
        <f t="shared" si="248"/>
        <v>10</v>
      </c>
      <c r="J1073" s="234">
        <v>5</v>
      </c>
      <c r="K1073" s="234">
        <v>5</v>
      </c>
      <c r="L1073" s="391">
        <v>0</v>
      </c>
      <c r="M1073" s="619" t="s">
        <v>268</v>
      </c>
      <c r="N1073" s="619" t="s">
        <v>268</v>
      </c>
      <c r="O1073" s="620" t="s">
        <v>269</v>
      </c>
      <c r="P1073" s="619" t="s">
        <v>268</v>
      </c>
      <c r="Q1073" s="620" t="s">
        <v>269</v>
      </c>
      <c r="R1073" s="619" t="s">
        <v>268</v>
      </c>
      <c r="S1073" s="619" t="s">
        <v>268</v>
      </c>
      <c r="T1073" s="1010"/>
      <c r="U1073" s="153"/>
      <c r="V1073" s="153">
        <f t="shared" si="259"/>
        <v>0</v>
      </c>
      <c r="W1073" s="207"/>
      <c r="X1073" s="208"/>
      <c r="Y1073" s="153"/>
      <c r="Z1073" s="153">
        <f t="shared" si="267"/>
        <v>0</v>
      </c>
      <c r="AB1073" s="153"/>
      <c r="AC1073" s="153">
        <f t="shared" si="260"/>
        <v>0</v>
      </c>
      <c r="AD1073" s="153"/>
      <c r="AE1073" s="153">
        <f t="shared" si="261"/>
        <v>0</v>
      </c>
      <c r="AF1073" s="153"/>
      <c r="AG1073" s="153"/>
      <c r="AH1073" s="209">
        <v>0</v>
      </c>
      <c r="AI1073" s="153">
        <f t="shared" si="262"/>
        <v>0</v>
      </c>
      <c r="AJ1073" s="153"/>
      <c r="AK1073" s="153">
        <f t="shared" si="268"/>
        <v>0</v>
      </c>
      <c r="AL1073" s="153">
        <f t="shared" si="269"/>
        <v>0</v>
      </c>
      <c r="AM1073" s="153"/>
      <c r="AN1073" s="153"/>
      <c r="AO1073" s="153"/>
      <c r="AP1073" s="153"/>
      <c r="AQ1073" s="153"/>
      <c r="AR1073" s="153"/>
      <c r="AS1073" s="153"/>
      <c r="AT1073" s="153"/>
      <c r="AU1073" s="153"/>
      <c r="AV1073" s="153"/>
      <c r="AW1073" s="153"/>
      <c r="AX1073" s="153"/>
      <c r="AY1073" s="153"/>
      <c r="AZ1073" s="153"/>
      <c r="BA1073" s="153"/>
      <c r="BB1073" s="153"/>
      <c r="BC1073" s="153"/>
      <c r="BD1073" s="153"/>
      <c r="BE1073" s="153"/>
      <c r="BF1073" s="153"/>
      <c r="BG1073" s="153"/>
      <c r="BH1073" s="153"/>
      <c r="BI1073" s="153"/>
    </row>
    <row r="1074" spans="2:61" s="219" customFormat="1" ht="13.05" customHeight="1" outlineLevel="1">
      <c r="B1074" s="1128"/>
      <c r="C1074" s="1156"/>
      <c r="D1074" s="654" t="s">
        <v>497</v>
      </c>
      <c r="E1074" s="1128"/>
      <c r="F1074" s="1137"/>
      <c r="G1074" s="17" t="s">
        <v>8</v>
      </c>
      <c r="H1074" s="655" t="s">
        <v>716</v>
      </c>
      <c r="I1074" s="152">
        <f t="shared" si="248"/>
        <v>10</v>
      </c>
      <c r="J1074" s="234">
        <v>5</v>
      </c>
      <c r="K1074" s="234">
        <v>5</v>
      </c>
      <c r="L1074" s="391">
        <v>0</v>
      </c>
      <c r="M1074" s="619" t="s">
        <v>268</v>
      </c>
      <c r="N1074" s="619" t="s">
        <v>268</v>
      </c>
      <c r="O1074" s="620" t="s">
        <v>269</v>
      </c>
      <c r="P1074" s="619" t="s">
        <v>268</v>
      </c>
      <c r="Q1074" s="620" t="s">
        <v>269</v>
      </c>
      <c r="R1074" s="619" t="s">
        <v>268</v>
      </c>
      <c r="S1074" s="619" t="s">
        <v>268</v>
      </c>
      <c r="T1074" s="1010"/>
      <c r="U1074" s="153"/>
      <c r="V1074" s="153">
        <f t="shared" si="259"/>
        <v>0</v>
      </c>
      <c r="W1074" s="207"/>
      <c r="X1074" s="208"/>
      <c r="Y1074" s="153"/>
      <c r="Z1074" s="153">
        <f t="shared" si="267"/>
        <v>0</v>
      </c>
      <c r="AB1074" s="153"/>
      <c r="AC1074" s="153">
        <f t="shared" si="260"/>
        <v>0</v>
      </c>
      <c r="AD1074" s="153"/>
      <c r="AE1074" s="153">
        <f t="shared" si="261"/>
        <v>0</v>
      </c>
      <c r="AF1074" s="153"/>
      <c r="AG1074" s="153"/>
      <c r="AH1074" s="178">
        <v>0</v>
      </c>
      <c r="AI1074" s="153">
        <f t="shared" si="262"/>
        <v>0</v>
      </c>
      <c r="AJ1074" s="153"/>
      <c r="AK1074" s="153">
        <f t="shared" si="268"/>
        <v>0</v>
      </c>
      <c r="AL1074" s="153">
        <f t="shared" si="269"/>
        <v>0</v>
      </c>
      <c r="AM1074" s="153"/>
      <c r="AN1074" s="153"/>
      <c r="AO1074" s="153"/>
      <c r="AP1074" s="153"/>
      <c r="AQ1074" s="153"/>
      <c r="AR1074" s="153"/>
      <c r="AS1074" s="153"/>
      <c r="AT1074" s="153"/>
      <c r="AU1074" s="153"/>
      <c r="AV1074" s="153"/>
      <c r="AW1074" s="153"/>
      <c r="AX1074" s="153"/>
      <c r="AY1074" s="153"/>
      <c r="AZ1074" s="153"/>
      <c r="BA1074" s="153"/>
      <c r="BB1074" s="153"/>
      <c r="BC1074" s="153"/>
      <c r="BD1074" s="153"/>
      <c r="BE1074" s="153"/>
      <c r="BF1074" s="153"/>
      <c r="BG1074" s="153"/>
      <c r="BH1074" s="153"/>
      <c r="BI1074" s="153"/>
    </row>
    <row r="1075" spans="2:61" s="219" customFormat="1" ht="13.05" customHeight="1" outlineLevel="1">
      <c r="B1075" s="1128"/>
      <c r="C1075" s="1156"/>
      <c r="D1075" s="654" t="s">
        <v>498</v>
      </c>
      <c r="E1075" s="1128"/>
      <c r="F1075" s="1137"/>
      <c r="G1075" s="17" t="s">
        <v>8</v>
      </c>
      <c r="H1075" s="655" t="s">
        <v>716</v>
      </c>
      <c r="I1075" s="152">
        <f t="shared" si="248"/>
        <v>20.000000000000039</v>
      </c>
      <c r="J1075" s="234">
        <v>10.00000000000002</v>
      </c>
      <c r="K1075" s="234">
        <v>10.00000000000002</v>
      </c>
      <c r="L1075" s="391">
        <v>0</v>
      </c>
      <c r="M1075" s="619" t="s">
        <v>268</v>
      </c>
      <c r="N1075" s="619" t="s">
        <v>268</v>
      </c>
      <c r="O1075" s="620" t="s">
        <v>269</v>
      </c>
      <c r="P1075" s="619" t="s">
        <v>268</v>
      </c>
      <c r="Q1075" s="620" t="s">
        <v>269</v>
      </c>
      <c r="R1075" s="619" t="s">
        <v>268</v>
      </c>
      <c r="S1075" s="619" t="s">
        <v>268</v>
      </c>
      <c r="T1075" s="1010"/>
      <c r="U1075" s="153"/>
      <c r="V1075" s="153">
        <f t="shared" si="259"/>
        <v>0</v>
      </c>
      <c r="W1075" s="207"/>
      <c r="X1075" s="208"/>
      <c r="Y1075" s="153"/>
      <c r="Z1075" s="153">
        <f t="shared" si="267"/>
        <v>0</v>
      </c>
      <c r="AB1075" s="153"/>
      <c r="AC1075" s="153">
        <f t="shared" si="260"/>
        <v>0</v>
      </c>
      <c r="AD1075" s="153"/>
      <c r="AE1075" s="153">
        <f t="shared" si="261"/>
        <v>0</v>
      </c>
      <c r="AF1075" s="153"/>
      <c r="AG1075" s="153"/>
      <c r="AH1075" s="178">
        <v>0</v>
      </c>
      <c r="AI1075" s="153">
        <f t="shared" si="262"/>
        <v>0</v>
      </c>
      <c r="AJ1075" s="153"/>
      <c r="AK1075" s="153">
        <f t="shared" si="268"/>
        <v>0</v>
      </c>
      <c r="AL1075" s="153">
        <f t="shared" si="269"/>
        <v>0</v>
      </c>
      <c r="AM1075" s="153"/>
      <c r="AN1075" s="153"/>
      <c r="AO1075" s="153"/>
      <c r="AP1075" s="153"/>
      <c r="AQ1075" s="153"/>
      <c r="AR1075" s="153"/>
      <c r="AS1075" s="153"/>
      <c r="AT1075" s="153"/>
      <c r="AU1075" s="153"/>
      <c r="AV1075" s="153"/>
      <c r="AW1075" s="153"/>
      <c r="AX1075" s="153"/>
      <c r="AY1075" s="153"/>
      <c r="AZ1075" s="153"/>
      <c r="BA1075" s="153"/>
      <c r="BB1075" s="153"/>
      <c r="BC1075" s="153"/>
      <c r="BD1075" s="153"/>
      <c r="BE1075" s="153"/>
      <c r="BF1075" s="153"/>
      <c r="BG1075" s="153"/>
      <c r="BH1075" s="153"/>
      <c r="BI1075" s="153"/>
    </row>
    <row r="1076" spans="2:61" s="219" customFormat="1" ht="13.05" customHeight="1" outlineLevel="1">
      <c r="B1076" s="1128"/>
      <c r="C1076" s="1156"/>
      <c r="D1076" s="654" t="s">
        <v>499</v>
      </c>
      <c r="E1076" s="1128"/>
      <c r="F1076" s="1137"/>
      <c r="G1076" s="17" t="s">
        <v>8</v>
      </c>
      <c r="H1076" s="655" t="s">
        <v>716</v>
      </c>
      <c r="I1076" s="152">
        <f t="shared" si="248"/>
        <v>90</v>
      </c>
      <c r="J1076" s="234">
        <v>45</v>
      </c>
      <c r="K1076" s="234">
        <v>45</v>
      </c>
      <c r="L1076" s="391">
        <v>0</v>
      </c>
      <c r="M1076" s="619" t="s">
        <v>268</v>
      </c>
      <c r="N1076" s="619" t="s">
        <v>268</v>
      </c>
      <c r="O1076" s="620" t="s">
        <v>269</v>
      </c>
      <c r="P1076" s="619" t="s">
        <v>268</v>
      </c>
      <c r="Q1076" s="620" t="s">
        <v>269</v>
      </c>
      <c r="R1076" s="619" t="s">
        <v>268</v>
      </c>
      <c r="S1076" s="619" t="s">
        <v>268</v>
      </c>
      <c r="T1076" s="1010"/>
      <c r="U1076" s="153"/>
      <c r="V1076" s="153">
        <f t="shared" si="259"/>
        <v>0</v>
      </c>
      <c r="W1076" s="207"/>
      <c r="X1076" s="208"/>
      <c r="Y1076" s="153"/>
      <c r="Z1076" s="153">
        <f t="shared" si="267"/>
        <v>0</v>
      </c>
      <c r="AB1076" s="153"/>
      <c r="AC1076" s="153">
        <f t="shared" si="260"/>
        <v>0</v>
      </c>
      <c r="AD1076" s="153"/>
      <c r="AE1076" s="153">
        <f t="shared" si="261"/>
        <v>0</v>
      </c>
      <c r="AF1076" s="153"/>
      <c r="AG1076" s="153"/>
      <c r="AH1076" s="178">
        <v>0</v>
      </c>
      <c r="AI1076" s="153">
        <f t="shared" si="262"/>
        <v>0</v>
      </c>
      <c r="AJ1076" s="153"/>
      <c r="AK1076" s="153">
        <f t="shared" si="268"/>
        <v>0</v>
      </c>
      <c r="AL1076" s="153">
        <f t="shared" si="269"/>
        <v>0</v>
      </c>
      <c r="AM1076" s="153"/>
      <c r="AN1076" s="153"/>
      <c r="AO1076" s="153"/>
      <c r="AP1076" s="153"/>
      <c r="AQ1076" s="153"/>
      <c r="AR1076" s="153"/>
      <c r="AS1076" s="153"/>
      <c r="AT1076" s="153"/>
      <c r="AU1076" s="153"/>
      <c r="AV1076" s="153"/>
      <c r="AW1076" s="153"/>
      <c r="AX1076" s="153"/>
      <c r="AY1076" s="153"/>
      <c r="AZ1076" s="153"/>
      <c r="BA1076" s="153"/>
      <c r="BB1076" s="153"/>
      <c r="BC1076" s="153"/>
      <c r="BD1076" s="153"/>
      <c r="BE1076" s="153"/>
      <c r="BF1076" s="153"/>
      <c r="BG1076" s="153"/>
      <c r="BH1076" s="153"/>
      <c r="BI1076" s="153"/>
    </row>
    <row r="1077" spans="2:61" s="219" customFormat="1" ht="13.05" customHeight="1" outlineLevel="1">
      <c r="B1077" s="1128"/>
      <c r="C1077" s="1156"/>
      <c r="D1077" s="654" t="s">
        <v>387</v>
      </c>
      <c r="E1077" s="1128"/>
      <c r="F1077" s="1137"/>
      <c r="G1077" s="17" t="s">
        <v>8</v>
      </c>
      <c r="H1077" s="655" t="s">
        <v>716</v>
      </c>
      <c r="I1077" s="152">
        <f t="shared" si="248"/>
        <v>39.999999999999957</v>
      </c>
      <c r="J1077" s="234">
        <v>19.999999999999979</v>
      </c>
      <c r="K1077" s="234">
        <v>19.999999999999979</v>
      </c>
      <c r="L1077" s="391">
        <v>0</v>
      </c>
      <c r="M1077" s="619" t="s">
        <v>268</v>
      </c>
      <c r="N1077" s="619" t="s">
        <v>268</v>
      </c>
      <c r="O1077" s="619" t="s">
        <v>268</v>
      </c>
      <c r="P1077" s="619" t="s">
        <v>268</v>
      </c>
      <c r="Q1077" s="619" t="s">
        <v>268</v>
      </c>
      <c r="R1077" s="619" t="s">
        <v>268</v>
      </c>
      <c r="S1077" s="619" t="s">
        <v>268</v>
      </c>
      <c r="T1077" s="1010"/>
      <c r="U1077" s="153"/>
      <c r="V1077" s="153">
        <f t="shared" si="259"/>
        <v>0</v>
      </c>
      <c r="W1077" s="207"/>
      <c r="X1077" s="208"/>
      <c r="Y1077" s="153"/>
      <c r="Z1077" s="153">
        <f t="shared" si="267"/>
        <v>0</v>
      </c>
      <c r="AB1077" s="153"/>
      <c r="AC1077" s="153">
        <f t="shared" si="260"/>
        <v>0</v>
      </c>
      <c r="AD1077" s="153"/>
      <c r="AE1077" s="153">
        <f t="shared" si="261"/>
        <v>0</v>
      </c>
      <c r="AF1077" s="153"/>
      <c r="AG1077" s="153"/>
      <c r="AH1077" s="178">
        <v>0</v>
      </c>
      <c r="AI1077" s="153">
        <f t="shared" si="262"/>
        <v>0</v>
      </c>
      <c r="AJ1077" s="153"/>
      <c r="AK1077" s="153">
        <f t="shared" si="268"/>
        <v>0</v>
      </c>
      <c r="AL1077" s="153">
        <f t="shared" si="269"/>
        <v>0</v>
      </c>
      <c r="AM1077" s="153"/>
      <c r="AN1077" s="153"/>
      <c r="AO1077" s="153"/>
      <c r="AP1077" s="153"/>
      <c r="AQ1077" s="153"/>
      <c r="AR1077" s="153"/>
      <c r="AS1077" s="153"/>
      <c r="AT1077" s="153"/>
      <c r="AU1077" s="153"/>
      <c r="AV1077" s="153"/>
      <c r="AW1077" s="153"/>
      <c r="AX1077" s="153"/>
      <c r="AY1077" s="153"/>
      <c r="AZ1077" s="153"/>
      <c r="BA1077" s="153"/>
      <c r="BB1077" s="153"/>
      <c r="BC1077" s="153"/>
      <c r="BD1077" s="153"/>
      <c r="BE1077" s="153"/>
      <c r="BF1077" s="153"/>
      <c r="BG1077" s="153"/>
      <c r="BH1077" s="153"/>
      <c r="BI1077" s="153"/>
    </row>
    <row r="1078" spans="2:61" s="219" customFormat="1" ht="13.05" customHeight="1" outlineLevel="1">
      <c r="B1078" s="1128"/>
      <c r="C1078" s="1156"/>
      <c r="D1078" s="654" t="s">
        <v>2571</v>
      </c>
      <c r="E1078" s="1128"/>
      <c r="F1078" s="1137"/>
      <c r="G1078" s="17" t="s">
        <v>8</v>
      </c>
      <c r="H1078" s="655" t="s">
        <v>716</v>
      </c>
      <c r="I1078" s="152">
        <f t="shared" si="248"/>
        <v>10</v>
      </c>
      <c r="J1078" s="234">
        <v>5</v>
      </c>
      <c r="K1078" s="234">
        <v>5</v>
      </c>
      <c r="L1078" s="391">
        <v>0</v>
      </c>
      <c r="M1078" s="619" t="s">
        <v>268</v>
      </c>
      <c r="N1078" s="619" t="s">
        <v>268</v>
      </c>
      <c r="O1078" s="620" t="s">
        <v>269</v>
      </c>
      <c r="P1078" s="619" t="s">
        <v>268</v>
      </c>
      <c r="Q1078" s="620" t="s">
        <v>269</v>
      </c>
      <c r="R1078" s="619" t="s">
        <v>268</v>
      </c>
      <c r="S1078" s="619" t="s">
        <v>268</v>
      </c>
      <c r="T1078" s="1010"/>
      <c r="U1078" s="153"/>
      <c r="V1078" s="153">
        <f t="shared" si="259"/>
        <v>0</v>
      </c>
      <c r="W1078" s="207"/>
      <c r="X1078" s="208"/>
      <c r="Y1078" s="153"/>
      <c r="Z1078" s="153">
        <f t="shared" si="267"/>
        <v>0</v>
      </c>
      <c r="AB1078" s="153"/>
      <c r="AC1078" s="153">
        <f t="shared" si="260"/>
        <v>0</v>
      </c>
      <c r="AD1078" s="153"/>
      <c r="AE1078" s="153">
        <f t="shared" si="261"/>
        <v>0</v>
      </c>
      <c r="AF1078" s="153"/>
      <c r="AG1078" s="153"/>
      <c r="AH1078" s="178">
        <v>0</v>
      </c>
      <c r="AI1078" s="153">
        <f t="shared" si="262"/>
        <v>0</v>
      </c>
      <c r="AJ1078" s="153"/>
      <c r="AK1078" s="153">
        <f t="shared" si="268"/>
        <v>0</v>
      </c>
      <c r="AL1078" s="153">
        <f t="shared" si="269"/>
        <v>0</v>
      </c>
      <c r="AM1078" s="153"/>
      <c r="AN1078" s="153"/>
      <c r="AO1078" s="153"/>
      <c r="AP1078" s="153"/>
      <c r="AQ1078" s="153"/>
      <c r="AR1078" s="153"/>
      <c r="AS1078" s="153"/>
      <c r="AT1078" s="153"/>
      <c r="AU1078" s="153"/>
      <c r="AV1078" s="153"/>
      <c r="AW1078" s="153"/>
      <c r="AX1078" s="153"/>
      <c r="AY1078" s="153"/>
      <c r="AZ1078" s="153"/>
      <c r="BA1078" s="153"/>
      <c r="BB1078" s="153"/>
      <c r="BC1078" s="153"/>
      <c r="BD1078" s="153"/>
      <c r="BE1078" s="153"/>
      <c r="BF1078" s="153"/>
      <c r="BG1078" s="153"/>
      <c r="BH1078" s="153"/>
      <c r="BI1078" s="153"/>
    </row>
    <row r="1079" spans="2:61" s="219" customFormat="1" ht="13.05" customHeight="1" outlineLevel="1">
      <c r="B1079" s="1128"/>
      <c r="C1079" s="1156"/>
      <c r="D1079" s="654" t="s">
        <v>2572</v>
      </c>
      <c r="E1079" s="1128"/>
      <c r="F1079" s="1137"/>
      <c r="G1079" s="17" t="s">
        <v>8</v>
      </c>
      <c r="H1079" s="655" t="s">
        <v>716</v>
      </c>
      <c r="I1079" s="152">
        <f t="shared" si="248"/>
        <v>10</v>
      </c>
      <c r="J1079" s="234">
        <v>5</v>
      </c>
      <c r="K1079" s="234">
        <v>5</v>
      </c>
      <c r="L1079" s="391">
        <v>0</v>
      </c>
      <c r="M1079" s="619" t="s">
        <v>983</v>
      </c>
      <c r="N1079" s="619" t="s">
        <v>983</v>
      </c>
      <c r="O1079" s="620" t="s">
        <v>269</v>
      </c>
      <c r="P1079" s="619" t="s">
        <v>983</v>
      </c>
      <c r="Q1079" s="620" t="s">
        <v>269</v>
      </c>
      <c r="R1079" s="619" t="s">
        <v>983</v>
      </c>
      <c r="S1079" s="619" t="s">
        <v>983</v>
      </c>
      <c r="T1079" s="1010"/>
      <c r="U1079" s="153"/>
      <c r="V1079" s="153">
        <f t="shared" si="259"/>
        <v>0</v>
      </c>
      <c r="W1079" s="207"/>
      <c r="X1079" s="208"/>
      <c r="Y1079" s="153"/>
      <c r="Z1079" s="153">
        <f t="shared" si="267"/>
        <v>0</v>
      </c>
      <c r="AB1079" s="153"/>
      <c r="AC1079" s="153">
        <f t="shared" si="260"/>
        <v>0</v>
      </c>
      <c r="AD1079" s="153"/>
      <c r="AE1079" s="153">
        <f t="shared" si="261"/>
        <v>0</v>
      </c>
      <c r="AF1079" s="153"/>
      <c r="AG1079" s="153"/>
      <c r="AH1079" s="178">
        <v>0</v>
      </c>
      <c r="AI1079" s="153">
        <f t="shared" si="262"/>
        <v>0</v>
      </c>
      <c r="AJ1079" s="153"/>
      <c r="AK1079" s="153">
        <f t="shared" si="268"/>
        <v>0</v>
      </c>
      <c r="AL1079" s="153">
        <f t="shared" si="269"/>
        <v>0</v>
      </c>
      <c r="AM1079" s="153"/>
      <c r="AN1079" s="153"/>
      <c r="AO1079" s="153"/>
      <c r="AP1079" s="153"/>
      <c r="AQ1079" s="153"/>
      <c r="AR1079" s="153"/>
      <c r="AS1079" s="153"/>
      <c r="AT1079" s="153"/>
      <c r="AU1079" s="153"/>
      <c r="AV1079" s="153"/>
      <c r="AW1079" s="153"/>
      <c r="AX1079" s="153"/>
      <c r="AY1079" s="153"/>
      <c r="AZ1079" s="153"/>
      <c r="BA1079" s="153"/>
      <c r="BB1079" s="153"/>
      <c r="BC1079" s="153"/>
      <c r="BD1079" s="153"/>
      <c r="BE1079" s="153"/>
      <c r="BF1079" s="153"/>
      <c r="BG1079" s="153"/>
      <c r="BH1079" s="153"/>
      <c r="BI1079" s="153"/>
    </row>
    <row r="1080" spans="2:61" s="219" customFormat="1" ht="13.05" customHeight="1" outlineLevel="1">
      <c r="B1080" s="1128"/>
      <c r="C1080" s="1156"/>
      <c r="D1080" s="654" t="s">
        <v>2573</v>
      </c>
      <c r="E1080" s="1128"/>
      <c r="F1080" s="1137"/>
      <c r="G1080" s="17" t="s">
        <v>8</v>
      </c>
      <c r="H1080" s="655" t="s">
        <v>716</v>
      </c>
      <c r="I1080" s="152">
        <f t="shared" si="248"/>
        <v>20</v>
      </c>
      <c r="J1080" s="234">
        <v>10</v>
      </c>
      <c r="K1080" s="234">
        <v>10</v>
      </c>
      <c r="L1080" s="391">
        <v>0</v>
      </c>
      <c r="M1080" s="619" t="s">
        <v>268</v>
      </c>
      <c r="N1080" s="619" t="s">
        <v>268</v>
      </c>
      <c r="O1080" s="620" t="s">
        <v>269</v>
      </c>
      <c r="P1080" s="619" t="s">
        <v>268</v>
      </c>
      <c r="Q1080" s="620" t="s">
        <v>269</v>
      </c>
      <c r="R1080" s="619" t="s">
        <v>268</v>
      </c>
      <c r="S1080" s="619" t="s">
        <v>268</v>
      </c>
      <c r="T1080" s="1010"/>
      <c r="U1080" s="153"/>
      <c r="V1080" s="153">
        <f t="shared" si="259"/>
        <v>0</v>
      </c>
      <c r="W1080" s="207"/>
      <c r="X1080" s="208"/>
      <c r="Y1080" s="153"/>
      <c r="Z1080" s="153">
        <f t="shared" si="267"/>
        <v>0</v>
      </c>
      <c r="AB1080" s="153"/>
      <c r="AC1080" s="153">
        <f t="shared" si="260"/>
        <v>0</v>
      </c>
      <c r="AD1080" s="153"/>
      <c r="AE1080" s="153">
        <f t="shared" si="261"/>
        <v>0</v>
      </c>
      <c r="AF1080" s="153"/>
      <c r="AG1080" s="153"/>
      <c r="AH1080" s="178">
        <v>0</v>
      </c>
      <c r="AI1080" s="153">
        <f t="shared" si="262"/>
        <v>0</v>
      </c>
      <c r="AJ1080" s="153"/>
      <c r="AK1080" s="153">
        <f t="shared" si="268"/>
        <v>0</v>
      </c>
      <c r="AL1080" s="153">
        <f t="shared" si="269"/>
        <v>0</v>
      </c>
      <c r="AM1080" s="153"/>
      <c r="AN1080" s="153"/>
      <c r="AO1080" s="153"/>
      <c r="AP1080" s="153"/>
      <c r="AQ1080" s="153"/>
      <c r="AR1080" s="153"/>
      <c r="AS1080" s="153"/>
      <c r="AT1080" s="153"/>
      <c r="AU1080" s="153"/>
      <c r="AV1080" s="153"/>
      <c r="AW1080" s="153"/>
      <c r="AX1080" s="153"/>
      <c r="AY1080" s="153"/>
      <c r="AZ1080" s="153"/>
      <c r="BA1080" s="153"/>
      <c r="BB1080" s="153"/>
      <c r="BC1080" s="153"/>
      <c r="BD1080" s="153"/>
      <c r="BE1080" s="153"/>
      <c r="BF1080" s="153"/>
      <c r="BG1080" s="153"/>
      <c r="BH1080" s="153"/>
      <c r="BI1080" s="153"/>
    </row>
    <row r="1081" spans="2:61" s="219" customFormat="1" ht="13.05" customHeight="1" outlineLevel="1">
      <c r="B1081" s="1128"/>
      <c r="C1081" s="1156"/>
      <c r="D1081" s="654" t="s">
        <v>2574</v>
      </c>
      <c r="E1081" s="1128"/>
      <c r="F1081" s="1137"/>
      <c r="G1081" s="17" t="s">
        <v>8</v>
      </c>
      <c r="H1081" s="655" t="s">
        <v>716</v>
      </c>
      <c r="I1081" s="152">
        <f t="shared" si="248"/>
        <v>20</v>
      </c>
      <c r="J1081" s="234">
        <v>10</v>
      </c>
      <c r="K1081" s="234">
        <v>10</v>
      </c>
      <c r="L1081" s="391">
        <v>0</v>
      </c>
      <c r="M1081" s="619" t="s">
        <v>983</v>
      </c>
      <c r="N1081" s="619" t="s">
        <v>983</v>
      </c>
      <c r="O1081" s="620" t="s">
        <v>269</v>
      </c>
      <c r="P1081" s="619" t="s">
        <v>983</v>
      </c>
      <c r="Q1081" s="620" t="s">
        <v>269</v>
      </c>
      <c r="R1081" s="619" t="s">
        <v>983</v>
      </c>
      <c r="S1081" s="619" t="s">
        <v>983</v>
      </c>
      <c r="T1081" s="1010"/>
      <c r="U1081" s="153"/>
      <c r="V1081" s="153">
        <f t="shared" si="259"/>
        <v>0</v>
      </c>
      <c r="W1081" s="207"/>
      <c r="X1081" s="208"/>
      <c r="Y1081" s="153"/>
      <c r="Z1081" s="153">
        <f t="shared" si="267"/>
        <v>0</v>
      </c>
      <c r="AB1081" s="153"/>
      <c r="AC1081" s="153">
        <f t="shared" si="260"/>
        <v>0</v>
      </c>
      <c r="AD1081" s="153"/>
      <c r="AE1081" s="153">
        <f t="shared" si="261"/>
        <v>0</v>
      </c>
      <c r="AF1081" s="153"/>
      <c r="AG1081" s="153"/>
      <c r="AH1081" s="178">
        <v>0</v>
      </c>
      <c r="AI1081" s="153">
        <f t="shared" si="262"/>
        <v>0</v>
      </c>
      <c r="AJ1081" s="153"/>
      <c r="AK1081" s="153">
        <f t="shared" si="268"/>
        <v>0</v>
      </c>
      <c r="AL1081" s="153">
        <f t="shared" si="269"/>
        <v>0</v>
      </c>
      <c r="AM1081" s="153"/>
      <c r="AN1081" s="153"/>
      <c r="AO1081" s="153"/>
      <c r="AP1081" s="153"/>
      <c r="AQ1081" s="153"/>
      <c r="AR1081" s="153"/>
      <c r="AS1081" s="153"/>
      <c r="AT1081" s="153"/>
      <c r="AU1081" s="153"/>
      <c r="AV1081" s="153"/>
      <c r="AW1081" s="153"/>
      <c r="AX1081" s="153"/>
      <c r="AY1081" s="153"/>
      <c r="AZ1081" s="153"/>
      <c r="BA1081" s="153"/>
      <c r="BB1081" s="153"/>
      <c r="BC1081" s="153"/>
      <c r="BD1081" s="153"/>
      <c r="BE1081" s="153"/>
      <c r="BF1081" s="153"/>
      <c r="BG1081" s="153"/>
      <c r="BH1081" s="153"/>
      <c r="BI1081" s="153"/>
    </row>
    <row r="1082" spans="2:61" s="219" customFormat="1" ht="13.05" customHeight="1" outlineLevel="1">
      <c r="B1082" s="1128"/>
      <c r="C1082" s="1156"/>
      <c r="D1082" s="654" t="s">
        <v>2575</v>
      </c>
      <c r="E1082" s="1128"/>
      <c r="F1082" s="1137"/>
      <c r="G1082" s="17" t="s">
        <v>8</v>
      </c>
      <c r="H1082" s="655" t="s">
        <v>716</v>
      </c>
      <c r="I1082" s="152">
        <f t="shared" si="248"/>
        <v>90</v>
      </c>
      <c r="J1082" s="234">
        <v>45</v>
      </c>
      <c r="K1082" s="234">
        <v>45</v>
      </c>
      <c r="L1082" s="391">
        <v>0</v>
      </c>
      <c r="M1082" s="619" t="s">
        <v>268</v>
      </c>
      <c r="N1082" s="619" t="s">
        <v>268</v>
      </c>
      <c r="O1082" s="620" t="s">
        <v>269</v>
      </c>
      <c r="P1082" s="619" t="s">
        <v>268</v>
      </c>
      <c r="Q1082" s="620" t="s">
        <v>269</v>
      </c>
      <c r="R1082" s="619" t="s">
        <v>268</v>
      </c>
      <c r="S1082" s="619" t="s">
        <v>268</v>
      </c>
      <c r="T1082" s="1010"/>
      <c r="U1082" s="153"/>
      <c r="V1082" s="153">
        <f t="shared" si="259"/>
        <v>0</v>
      </c>
      <c r="W1082" s="207"/>
      <c r="X1082" s="208"/>
      <c r="Y1082" s="153"/>
      <c r="Z1082" s="153">
        <f t="shared" si="267"/>
        <v>0</v>
      </c>
      <c r="AB1082" s="153"/>
      <c r="AC1082" s="153">
        <f t="shared" si="260"/>
        <v>0</v>
      </c>
      <c r="AD1082" s="153"/>
      <c r="AE1082" s="153">
        <f t="shared" si="261"/>
        <v>0</v>
      </c>
      <c r="AF1082" s="153"/>
      <c r="AG1082" s="153"/>
      <c r="AH1082" s="178">
        <v>0</v>
      </c>
      <c r="AI1082" s="153">
        <f t="shared" si="262"/>
        <v>0</v>
      </c>
      <c r="AJ1082" s="153"/>
      <c r="AK1082" s="153">
        <f t="shared" si="268"/>
        <v>0</v>
      </c>
      <c r="AL1082" s="153">
        <f t="shared" si="269"/>
        <v>0</v>
      </c>
      <c r="AM1082" s="153"/>
      <c r="AN1082" s="153"/>
      <c r="AO1082" s="153"/>
      <c r="AP1082" s="153"/>
      <c r="AQ1082" s="153"/>
      <c r="AR1082" s="153"/>
      <c r="AS1082" s="153"/>
      <c r="AT1082" s="153"/>
      <c r="AU1082" s="153"/>
      <c r="AV1082" s="153"/>
      <c r="AW1082" s="153"/>
      <c r="AX1082" s="153"/>
      <c r="AY1082" s="153"/>
      <c r="AZ1082" s="153"/>
      <c r="BA1082" s="153"/>
      <c r="BB1082" s="153"/>
      <c r="BC1082" s="153"/>
      <c r="BD1082" s="153"/>
      <c r="BE1082" s="153"/>
      <c r="BF1082" s="153"/>
      <c r="BG1082" s="153"/>
      <c r="BH1082" s="153"/>
      <c r="BI1082" s="153"/>
    </row>
    <row r="1083" spans="2:61" s="219" customFormat="1" ht="13.05" customHeight="1" outlineLevel="1">
      <c r="B1083" s="1129"/>
      <c r="C1083" s="1157"/>
      <c r="D1083" s="654" t="s">
        <v>2576</v>
      </c>
      <c r="E1083" s="1129"/>
      <c r="F1083" s="1138"/>
      <c r="G1083" s="17" t="s">
        <v>8</v>
      </c>
      <c r="H1083" s="655" t="s">
        <v>716</v>
      </c>
      <c r="I1083" s="152">
        <f t="shared" si="248"/>
        <v>40</v>
      </c>
      <c r="J1083" s="235">
        <v>20</v>
      </c>
      <c r="K1083" s="235">
        <v>20</v>
      </c>
      <c r="L1083" s="391">
        <v>0</v>
      </c>
      <c r="M1083" s="619" t="s">
        <v>268</v>
      </c>
      <c r="N1083" s="619" t="s">
        <v>268</v>
      </c>
      <c r="O1083" s="619" t="s">
        <v>268</v>
      </c>
      <c r="P1083" s="619" t="s">
        <v>268</v>
      </c>
      <c r="Q1083" s="619" t="s">
        <v>268</v>
      </c>
      <c r="R1083" s="619" t="s">
        <v>268</v>
      </c>
      <c r="S1083" s="619" t="s">
        <v>268</v>
      </c>
      <c r="T1083" s="1011"/>
      <c r="U1083" s="153"/>
      <c r="V1083" s="153">
        <f t="shared" si="259"/>
        <v>0</v>
      </c>
      <c r="W1083" s="207"/>
      <c r="X1083" s="208"/>
      <c r="Y1083" s="153"/>
      <c r="Z1083" s="153">
        <f t="shared" si="267"/>
        <v>0</v>
      </c>
      <c r="AB1083" s="153"/>
      <c r="AC1083" s="153">
        <f t="shared" si="260"/>
        <v>0</v>
      </c>
      <c r="AD1083" s="153"/>
      <c r="AE1083" s="153">
        <f t="shared" si="261"/>
        <v>0</v>
      </c>
      <c r="AF1083" s="153"/>
      <c r="AG1083" s="153"/>
      <c r="AH1083" s="178">
        <v>0</v>
      </c>
      <c r="AI1083" s="153">
        <f t="shared" si="262"/>
        <v>0</v>
      </c>
      <c r="AJ1083" s="153"/>
      <c r="AK1083" s="153">
        <f t="shared" si="268"/>
        <v>0</v>
      </c>
      <c r="AL1083" s="153">
        <f t="shared" si="269"/>
        <v>0</v>
      </c>
      <c r="AM1083" s="153"/>
      <c r="AN1083" s="153"/>
      <c r="AO1083" s="153"/>
      <c r="AP1083" s="153"/>
      <c r="AQ1083" s="153"/>
      <c r="AR1083" s="153"/>
      <c r="AS1083" s="153"/>
      <c r="AT1083" s="153"/>
      <c r="AU1083" s="153"/>
      <c r="AV1083" s="153"/>
      <c r="AW1083" s="153"/>
      <c r="AX1083" s="153"/>
      <c r="AY1083" s="153"/>
      <c r="AZ1083" s="153"/>
      <c r="BA1083" s="153"/>
      <c r="BB1083" s="153"/>
      <c r="BC1083" s="153"/>
      <c r="BD1083" s="153"/>
      <c r="BE1083" s="153"/>
      <c r="BF1083" s="153"/>
      <c r="BG1083" s="153"/>
      <c r="BH1083" s="153"/>
      <c r="BI1083" s="153"/>
    </row>
    <row r="1084" spans="2:61" s="219" customFormat="1" ht="13.05" customHeight="1" outlineLevel="1">
      <c r="B1084" s="1127" t="s">
        <v>1063</v>
      </c>
      <c r="C1084" s="1155" t="s">
        <v>1088</v>
      </c>
      <c r="D1084" s="654" t="s">
        <v>317</v>
      </c>
      <c r="E1084" s="1127" t="s">
        <v>3853</v>
      </c>
      <c r="F1084" s="1136">
        <v>44796</v>
      </c>
      <c r="G1084" s="17" t="s">
        <v>8</v>
      </c>
      <c r="H1084" s="655" t="s">
        <v>716</v>
      </c>
      <c r="I1084" s="152">
        <f t="shared" si="248"/>
        <v>10</v>
      </c>
      <c r="J1084" s="235">
        <v>5</v>
      </c>
      <c r="K1084" s="234">
        <v>5</v>
      </c>
      <c r="L1084" s="391">
        <v>0</v>
      </c>
      <c r="M1084" s="619" t="s">
        <v>268</v>
      </c>
      <c r="N1084" s="619" t="s">
        <v>268</v>
      </c>
      <c r="O1084" s="620" t="s">
        <v>269</v>
      </c>
      <c r="P1084" s="619" t="s">
        <v>268</v>
      </c>
      <c r="Q1084" s="620" t="s">
        <v>269</v>
      </c>
      <c r="R1084" s="619" t="s">
        <v>268</v>
      </c>
      <c r="S1084" s="619" t="s">
        <v>268</v>
      </c>
      <c r="T1084" s="1009" t="s">
        <v>1109</v>
      </c>
      <c r="U1084" s="153"/>
      <c r="V1084" s="153">
        <f t="shared" si="259"/>
        <v>0</v>
      </c>
      <c r="W1084" s="207"/>
      <c r="X1084" s="208"/>
      <c r="Y1084" s="153"/>
      <c r="Z1084" s="153">
        <f t="shared" si="267"/>
        <v>0</v>
      </c>
      <c r="AB1084" s="153"/>
      <c r="AC1084" s="153">
        <f t="shared" si="260"/>
        <v>0</v>
      </c>
      <c r="AD1084" s="153"/>
      <c r="AE1084" s="153">
        <f t="shared" si="261"/>
        <v>0</v>
      </c>
      <c r="AF1084" s="153"/>
      <c r="AG1084" s="153"/>
      <c r="AH1084" s="178">
        <v>0</v>
      </c>
      <c r="AI1084" s="153">
        <f t="shared" si="262"/>
        <v>0</v>
      </c>
      <c r="AJ1084" s="153"/>
      <c r="AK1084" s="153">
        <f t="shared" si="268"/>
        <v>0</v>
      </c>
      <c r="AL1084" s="153">
        <f t="shared" si="269"/>
        <v>0</v>
      </c>
      <c r="AM1084" s="153"/>
      <c r="AN1084" s="153"/>
      <c r="AO1084" s="153"/>
      <c r="AP1084" s="153"/>
      <c r="AQ1084" s="153"/>
      <c r="AR1084" s="153"/>
      <c r="AS1084" s="153"/>
      <c r="AT1084" s="153"/>
      <c r="AU1084" s="153"/>
      <c r="AV1084" s="153"/>
      <c r="AW1084" s="153"/>
      <c r="AX1084" s="153"/>
      <c r="AY1084" s="153"/>
      <c r="AZ1084" s="153"/>
      <c r="BA1084" s="153"/>
      <c r="BB1084" s="153"/>
      <c r="BC1084" s="153"/>
      <c r="BD1084" s="153"/>
      <c r="BE1084" s="153"/>
      <c r="BF1084" s="153"/>
      <c r="BG1084" s="153"/>
      <c r="BH1084" s="153"/>
      <c r="BI1084" s="153"/>
    </row>
    <row r="1085" spans="2:61" s="219" customFormat="1" ht="13.05" customHeight="1" outlineLevel="1">
      <c r="B1085" s="1128"/>
      <c r="C1085" s="1156"/>
      <c r="D1085" s="654" t="s">
        <v>2577</v>
      </c>
      <c r="E1085" s="1128"/>
      <c r="F1085" s="1137"/>
      <c r="G1085" s="17" t="s">
        <v>8</v>
      </c>
      <c r="H1085" s="655" t="s">
        <v>716</v>
      </c>
      <c r="I1085" s="152">
        <f t="shared" si="248"/>
        <v>40</v>
      </c>
      <c r="J1085" s="235">
        <v>20</v>
      </c>
      <c r="K1085" s="234">
        <v>20</v>
      </c>
      <c r="L1085" s="391">
        <v>0</v>
      </c>
      <c r="M1085" s="619" t="s">
        <v>268</v>
      </c>
      <c r="N1085" s="619" t="s">
        <v>268</v>
      </c>
      <c r="O1085" s="620" t="s">
        <v>269</v>
      </c>
      <c r="P1085" s="619" t="s">
        <v>268</v>
      </c>
      <c r="Q1085" s="620" t="s">
        <v>269</v>
      </c>
      <c r="R1085" s="619" t="s">
        <v>268</v>
      </c>
      <c r="S1085" s="619" t="s">
        <v>268</v>
      </c>
      <c r="T1085" s="1010"/>
      <c r="U1085" s="153"/>
      <c r="V1085" s="153">
        <f t="shared" si="259"/>
        <v>0</v>
      </c>
      <c r="W1085" s="207"/>
      <c r="X1085" s="208"/>
      <c r="Y1085" s="153"/>
      <c r="Z1085" s="153">
        <f t="shared" si="267"/>
        <v>0</v>
      </c>
      <c r="AB1085" s="153"/>
      <c r="AC1085" s="153">
        <f t="shared" si="260"/>
        <v>0</v>
      </c>
      <c r="AD1085" s="153"/>
      <c r="AE1085" s="153">
        <f t="shared" si="261"/>
        <v>0</v>
      </c>
      <c r="AF1085" s="153"/>
      <c r="AG1085" s="153"/>
      <c r="AH1085" s="178">
        <v>0</v>
      </c>
      <c r="AI1085" s="153">
        <f t="shared" si="262"/>
        <v>0</v>
      </c>
      <c r="AJ1085" s="153"/>
      <c r="AK1085" s="153">
        <f t="shared" si="268"/>
        <v>0</v>
      </c>
      <c r="AL1085" s="153">
        <f t="shared" si="269"/>
        <v>0</v>
      </c>
      <c r="AM1085" s="153"/>
      <c r="AN1085" s="153"/>
      <c r="AO1085" s="153"/>
      <c r="AP1085" s="153"/>
      <c r="AQ1085" s="153"/>
      <c r="AR1085" s="153"/>
      <c r="AS1085" s="153"/>
      <c r="AT1085" s="153"/>
      <c r="AU1085" s="153"/>
      <c r="AV1085" s="153"/>
      <c r="AW1085" s="153"/>
      <c r="AX1085" s="153"/>
      <c r="AY1085" s="153"/>
      <c r="AZ1085" s="153"/>
      <c r="BA1085" s="153"/>
      <c r="BB1085" s="153"/>
      <c r="BC1085" s="153"/>
      <c r="BD1085" s="153"/>
      <c r="BE1085" s="153"/>
      <c r="BF1085" s="153"/>
      <c r="BG1085" s="153"/>
      <c r="BH1085" s="153"/>
      <c r="BI1085" s="153"/>
    </row>
    <row r="1086" spans="2:61" s="219" customFormat="1" ht="13.05" customHeight="1" outlineLevel="1">
      <c r="B1086" s="1128"/>
      <c r="C1086" s="1156"/>
      <c r="D1086" s="654" t="s">
        <v>2578</v>
      </c>
      <c r="E1086" s="1128"/>
      <c r="F1086" s="1137"/>
      <c r="G1086" s="17" t="s">
        <v>8</v>
      </c>
      <c r="H1086" s="655" t="s">
        <v>716</v>
      </c>
      <c r="I1086" s="152">
        <f t="shared" si="248"/>
        <v>60</v>
      </c>
      <c r="J1086" s="235">
        <v>30</v>
      </c>
      <c r="K1086" s="234">
        <v>30</v>
      </c>
      <c r="L1086" s="391">
        <v>0</v>
      </c>
      <c r="M1086" s="619" t="s">
        <v>268</v>
      </c>
      <c r="N1086" s="619" t="s">
        <v>268</v>
      </c>
      <c r="O1086" s="620" t="s">
        <v>269</v>
      </c>
      <c r="P1086" s="619" t="s">
        <v>268</v>
      </c>
      <c r="Q1086" s="620" t="s">
        <v>269</v>
      </c>
      <c r="R1086" s="619" t="s">
        <v>268</v>
      </c>
      <c r="S1086" s="619" t="s">
        <v>268</v>
      </c>
      <c r="T1086" s="1010"/>
      <c r="U1086" s="153"/>
      <c r="V1086" s="153">
        <f t="shared" si="259"/>
        <v>0</v>
      </c>
      <c r="W1086" s="207"/>
      <c r="X1086" s="208"/>
      <c r="Y1086" s="153"/>
      <c r="Z1086" s="153">
        <f t="shared" si="267"/>
        <v>0</v>
      </c>
      <c r="AB1086" s="153"/>
      <c r="AC1086" s="153">
        <f t="shared" si="260"/>
        <v>0</v>
      </c>
      <c r="AD1086" s="153"/>
      <c r="AE1086" s="153">
        <f t="shared" si="261"/>
        <v>0</v>
      </c>
      <c r="AF1086" s="153"/>
      <c r="AG1086" s="153"/>
      <c r="AH1086" s="178">
        <v>0</v>
      </c>
      <c r="AI1086" s="153">
        <f t="shared" si="262"/>
        <v>0</v>
      </c>
      <c r="AJ1086" s="153"/>
      <c r="AK1086" s="153">
        <f t="shared" si="268"/>
        <v>0</v>
      </c>
      <c r="AL1086" s="153">
        <f t="shared" si="269"/>
        <v>0</v>
      </c>
      <c r="AM1086" s="153"/>
      <c r="AN1086" s="153"/>
      <c r="AO1086" s="153"/>
      <c r="AP1086" s="153"/>
      <c r="AQ1086" s="153"/>
      <c r="AR1086" s="153"/>
      <c r="AS1086" s="153"/>
      <c r="AT1086" s="153"/>
      <c r="AU1086" s="153"/>
      <c r="AV1086" s="153"/>
      <c r="AW1086" s="153"/>
      <c r="AX1086" s="153"/>
      <c r="AY1086" s="153"/>
      <c r="AZ1086" s="153"/>
      <c r="BA1086" s="153"/>
      <c r="BB1086" s="153"/>
      <c r="BC1086" s="153"/>
      <c r="BD1086" s="153"/>
      <c r="BE1086" s="153"/>
      <c r="BF1086" s="153"/>
      <c r="BG1086" s="153"/>
      <c r="BH1086" s="153"/>
      <c r="BI1086" s="153"/>
    </row>
    <row r="1087" spans="2:61" s="219" customFormat="1" ht="13.05" customHeight="1" outlineLevel="1">
      <c r="B1087" s="1128"/>
      <c r="C1087" s="1156"/>
      <c r="D1087" s="654" t="s">
        <v>2579</v>
      </c>
      <c r="E1087" s="1128"/>
      <c r="F1087" s="1137"/>
      <c r="G1087" s="17" t="s">
        <v>8</v>
      </c>
      <c r="H1087" s="655" t="s">
        <v>716</v>
      </c>
      <c r="I1087" s="152">
        <f t="shared" si="248"/>
        <v>90</v>
      </c>
      <c r="J1087" s="235">
        <v>45</v>
      </c>
      <c r="K1087" s="234">
        <v>45</v>
      </c>
      <c r="L1087" s="391">
        <v>0</v>
      </c>
      <c r="M1087" s="619" t="s">
        <v>268</v>
      </c>
      <c r="N1087" s="619" t="s">
        <v>268</v>
      </c>
      <c r="O1087" s="620" t="s">
        <v>269</v>
      </c>
      <c r="P1087" s="619" t="s">
        <v>268</v>
      </c>
      <c r="Q1087" s="620" t="s">
        <v>269</v>
      </c>
      <c r="R1087" s="619" t="s">
        <v>268</v>
      </c>
      <c r="S1087" s="619" t="s">
        <v>268</v>
      </c>
      <c r="T1087" s="1010"/>
      <c r="U1087" s="153"/>
      <c r="V1087" s="153">
        <f t="shared" si="259"/>
        <v>0</v>
      </c>
      <c r="W1087" s="207"/>
      <c r="X1087" s="208"/>
      <c r="Y1087" s="153"/>
      <c r="Z1087" s="153">
        <f t="shared" si="267"/>
        <v>0</v>
      </c>
      <c r="AB1087" s="153"/>
      <c r="AC1087" s="153">
        <f t="shared" si="260"/>
        <v>0</v>
      </c>
      <c r="AD1087" s="153"/>
      <c r="AE1087" s="153">
        <f t="shared" si="261"/>
        <v>0</v>
      </c>
      <c r="AF1087" s="153"/>
      <c r="AG1087" s="153"/>
      <c r="AH1087" s="178">
        <v>0</v>
      </c>
      <c r="AI1087" s="153">
        <f t="shared" si="262"/>
        <v>0</v>
      </c>
      <c r="AJ1087" s="153"/>
      <c r="AK1087" s="153">
        <f t="shared" si="268"/>
        <v>0</v>
      </c>
      <c r="AL1087" s="153">
        <f t="shared" si="269"/>
        <v>0</v>
      </c>
      <c r="AM1087" s="153"/>
      <c r="AN1087" s="153"/>
      <c r="AO1087" s="153"/>
      <c r="AP1087" s="153"/>
      <c r="AQ1087" s="153"/>
      <c r="AR1087" s="153"/>
      <c r="AS1087" s="153"/>
      <c r="AT1087" s="153"/>
      <c r="AU1087" s="153"/>
      <c r="AV1087" s="153"/>
      <c r="AW1087" s="153"/>
      <c r="AX1087" s="153"/>
      <c r="AY1087" s="153"/>
      <c r="AZ1087" s="153"/>
      <c r="BA1087" s="153"/>
      <c r="BB1087" s="153"/>
      <c r="BC1087" s="153"/>
      <c r="BD1087" s="153"/>
      <c r="BE1087" s="153"/>
      <c r="BF1087" s="153"/>
      <c r="BG1087" s="153"/>
      <c r="BH1087" s="153"/>
      <c r="BI1087" s="153"/>
    </row>
    <row r="1088" spans="2:61" s="219" customFormat="1" ht="13.05" customHeight="1" outlineLevel="1">
      <c r="B1088" s="1128"/>
      <c r="C1088" s="1156"/>
      <c r="D1088" s="654" t="s">
        <v>2580</v>
      </c>
      <c r="E1088" s="1128"/>
      <c r="F1088" s="1137"/>
      <c r="G1088" s="17" t="s">
        <v>8</v>
      </c>
      <c r="H1088" s="655" t="s">
        <v>716</v>
      </c>
      <c r="I1088" s="152">
        <f t="shared" si="248"/>
        <v>30</v>
      </c>
      <c r="J1088" s="235">
        <v>15</v>
      </c>
      <c r="K1088" s="234">
        <v>15</v>
      </c>
      <c r="L1088" s="391">
        <v>0</v>
      </c>
      <c r="M1088" s="619" t="s">
        <v>268</v>
      </c>
      <c r="N1088" s="619" t="s">
        <v>268</v>
      </c>
      <c r="O1088" s="620" t="s">
        <v>269</v>
      </c>
      <c r="P1088" s="619" t="s">
        <v>268</v>
      </c>
      <c r="Q1088" s="620" t="s">
        <v>269</v>
      </c>
      <c r="R1088" s="619" t="s">
        <v>268</v>
      </c>
      <c r="S1088" s="619" t="s">
        <v>268</v>
      </c>
      <c r="T1088" s="1010"/>
      <c r="U1088" s="153"/>
      <c r="V1088" s="153">
        <f t="shared" si="259"/>
        <v>0</v>
      </c>
      <c r="W1088" s="207"/>
      <c r="X1088" s="208"/>
      <c r="Y1088" s="153"/>
      <c r="Z1088" s="153">
        <f t="shared" si="267"/>
        <v>0</v>
      </c>
      <c r="AB1088" s="153"/>
      <c r="AC1088" s="153">
        <f t="shared" si="260"/>
        <v>0</v>
      </c>
      <c r="AD1088" s="153"/>
      <c r="AE1088" s="153">
        <f t="shared" si="261"/>
        <v>0</v>
      </c>
      <c r="AF1088" s="153"/>
      <c r="AG1088" s="153"/>
      <c r="AH1088" s="178">
        <v>0</v>
      </c>
      <c r="AI1088" s="153">
        <f t="shared" si="262"/>
        <v>0</v>
      </c>
      <c r="AJ1088" s="153"/>
      <c r="AK1088" s="153">
        <f t="shared" si="268"/>
        <v>0</v>
      </c>
      <c r="AL1088" s="153">
        <f t="shared" si="269"/>
        <v>0</v>
      </c>
      <c r="AM1088" s="153"/>
      <c r="AN1088" s="153"/>
      <c r="AO1088" s="153"/>
      <c r="AP1088" s="153"/>
      <c r="AQ1088" s="153"/>
      <c r="AR1088" s="153"/>
      <c r="AS1088" s="153"/>
      <c r="AT1088" s="153"/>
      <c r="AU1088" s="153"/>
      <c r="AV1088" s="153"/>
      <c r="AW1088" s="153"/>
      <c r="AX1088" s="153"/>
      <c r="AY1088" s="153"/>
      <c r="AZ1088" s="153"/>
      <c r="BA1088" s="153"/>
      <c r="BB1088" s="153"/>
      <c r="BC1088" s="153"/>
      <c r="BD1088" s="153"/>
      <c r="BE1088" s="153"/>
      <c r="BF1088" s="153"/>
      <c r="BG1088" s="153"/>
      <c r="BH1088" s="153"/>
      <c r="BI1088" s="153"/>
    </row>
    <row r="1089" spans="2:61" s="219" customFormat="1" ht="13.05" customHeight="1" outlineLevel="1">
      <c r="B1089" s="1128"/>
      <c r="C1089" s="1156"/>
      <c r="D1089" s="654" t="s">
        <v>2581</v>
      </c>
      <c r="E1089" s="1128"/>
      <c r="F1089" s="1137"/>
      <c r="G1089" s="17" t="s">
        <v>8</v>
      </c>
      <c r="H1089" s="655" t="s">
        <v>716</v>
      </c>
      <c r="I1089" s="152">
        <f t="shared" si="248"/>
        <v>30</v>
      </c>
      <c r="J1089" s="235">
        <v>15</v>
      </c>
      <c r="K1089" s="234">
        <v>15</v>
      </c>
      <c r="L1089" s="391">
        <v>0</v>
      </c>
      <c r="M1089" s="619" t="s">
        <v>268</v>
      </c>
      <c r="N1089" s="619" t="s">
        <v>268</v>
      </c>
      <c r="O1089" s="620" t="s">
        <v>269</v>
      </c>
      <c r="P1089" s="619" t="s">
        <v>268</v>
      </c>
      <c r="Q1089" s="620" t="s">
        <v>269</v>
      </c>
      <c r="R1089" s="619" t="s">
        <v>268</v>
      </c>
      <c r="S1089" s="619" t="s">
        <v>268</v>
      </c>
      <c r="T1089" s="1010"/>
      <c r="U1089" s="153"/>
      <c r="V1089" s="153">
        <f t="shared" ref="V1089:V1120" si="270">SUMIF(U1089,"Y",J1089)</f>
        <v>0</v>
      </c>
      <c r="W1089" s="207"/>
      <c r="X1089" s="208"/>
      <c r="Y1089" s="153"/>
      <c r="Z1089" s="153">
        <f t="shared" si="267"/>
        <v>0</v>
      </c>
      <c r="AB1089" s="153"/>
      <c r="AC1089" s="153">
        <f t="shared" ref="AC1089:AC1120" si="271">SUMIF(AB1089,"Y",L1089)*AK1089</f>
        <v>0</v>
      </c>
      <c r="AD1089" s="153"/>
      <c r="AE1089" s="153">
        <f t="shared" ref="AE1089:AE1120" si="272">COUNTIF(AM1089:AV1089,"L")*J1089</f>
        <v>0</v>
      </c>
      <c r="AF1089" s="153"/>
      <c r="AG1089" s="153"/>
      <c r="AH1089" s="209">
        <v>0</v>
      </c>
      <c r="AI1089" s="153">
        <f t="shared" ref="AI1089:AI1120" si="273">IFERROR(COUNTIF(AM1089:BL1089,"S")*J1089*AH1089,0)</f>
        <v>0</v>
      </c>
      <c r="AJ1089" s="153"/>
      <c r="AK1089" s="153">
        <f t="shared" si="268"/>
        <v>0</v>
      </c>
      <c r="AL1089" s="153">
        <f t="shared" si="269"/>
        <v>0</v>
      </c>
      <c r="AM1089" s="153"/>
      <c r="AN1089" s="153"/>
      <c r="AO1089" s="153"/>
      <c r="AP1089" s="153"/>
      <c r="AQ1089" s="153"/>
      <c r="AR1089" s="153"/>
      <c r="AS1089" s="153"/>
      <c r="AT1089" s="153"/>
      <c r="AU1089" s="153"/>
      <c r="AV1089" s="153"/>
      <c r="AW1089" s="153"/>
      <c r="AX1089" s="153"/>
      <c r="AY1089" s="153"/>
      <c r="AZ1089" s="153"/>
      <c r="BA1089" s="153"/>
      <c r="BB1089" s="153"/>
      <c r="BC1089" s="153"/>
      <c r="BD1089" s="153"/>
      <c r="BE1089" s="153"/>
      <c r="BF1089" s="153"/>
      <c r="BG1089" s="153"/>
      <c r="BH1089" s="153"/>
      <c r="BI1089" s="153"/>
    </row>
    <row r="1090" spans="2:61" s="219" customFormat="1" ht="13.05" customHeight="1" outlineLevel="1">
      <c r="B1090" s="1128"/>
      <c r="C1090" s="1156"/>
      <c r="D1090" s="654" t="s">
        <v>2582</v>
      </c>
      <c r="E1090" s="1128"/>
      <c r="F1090" s="1137"/>
      <c r="G1090" s="17" t="s">
        <v>8</v>
      </c>
      <c r="H1090" s="655" t="s">
        <v>716</v>
      </c>
      <c r="I1090" s="152">
        <f t="shared" si="248"/>
        <v>10</v>
      </c>
      <c r="J1090" s="235">
        <v>5</v>
      </c>
      <c r="K1090" s="234">
        <v>5</v>
      </c>
      <c r="L1090" s="391">
        <v>0</v>
      </c>
      <c r="M1090" s="619" t="s">
        <v>268</v>
      </c>
      <c r="N1090" s="619" t="s">
        <v>268</v>
      </c>
      <c r="O1090" s="620" t="s">
        <v>269</v>
      </c>
      <c r="P1090" s="619" t="s">
        <v>268</v>
      </c>
      <c r="Q1090" s="620" t="s">
        <v>269</v>
      </c>
      <c r="R1090" s="619" t="s">
        <v>268</v>
      </c>
      <c r="S1090" s="619" t="s">
        <v>268</v>
      </c>
      <c r="T1090" s="1010"/>
      <c r="U1090" s="153"/>
      <c r="V1090" s="153">
        <f t="shared" si="270"/>
        <v>0</v>
      </c>
      <c r="W1090" s="207"/>
      <c r="X1090" s="208"/>
      <c r="Y1090" s="153"/>
      <c r="Z1090" s="153">
        <f t="shared" si="267"/>
        <v>0</v>
      </c>
      <c r="AB1090" s="153"/>
      <c r="AC1090" s="153">
        <f t="shared" si="271"/>
        <v>0</v>
      </c>
      <c r="AD1090" s="153"/>
      <c r="AE1090" s="153">
        <f t="shared" si="272"/>
        <v>0</v>
      </c>
      <c r="AF1090" s="153"/>
      <c r="AG1090" s="153"/>
      <c r="AH1090" s="209">
        <v>0</v>
      </c>
      <c r="AI1090" s="153">
        <f t="shared" si="273"/>
        <v>0</v>
      </c>
      <c r="AJ1090" s="153"/>
      <c r="AK1090" s="153">
        <f t="shared" si="268"/>
        <v>0</v>
      </c>
      <c r="AL1090" s="153">
        <f t="shared" si="269"/>
        <v>0</v>
      </c>
      <c r="AM1090" s="153"/>
      <c r="AN1090" s="153"/>
      <c r="AO1090" s="153"/>
      <c r="AP1090" s="153"/>
      <c r="AQ1090" s="153"/>
      <c r="AR1090" s="153"/>
      <c r="AS1090" s="153"/>
      <c r="AT1090" s="153"/>
      <c r="AU1090" s="153"/>
      <c r="AV1090" s="153"/>
      <c r="AW1090" s="153"/>
      <c r="AX1090" s="153"/>
      <c r="AY1090" s="153"/>
      <c r="AZ1090" s="153"/>
      <c r="BA1090" s="153"/>
      <c r="BB1090" s="153"/>
      <c r="BC1090" s="153"/>
      <c r="BD1090" s="153"/>
      <c r="BE1090" s="153"/>
      <c r="BF1090" s="153"/>
      <c r="BG1090" s="153"/>
      <c r="BH1090" s="153"/>
      <c r="BI1090" s="153"/>
    </row>
    <row r="1091" spans="2:61" s="219" customFormat="1" ht="13.05" customHeight="1" outlineLevel="1">
      <c r="B1091" s="1129"/>
      <c r="C1091" s="1157"/>
      <c r="D1091" s="654" t="s">
        <v>2583</v>
      </c>
      <c r="E1091" s="1129"/>
      <c r="F1091" s="1138"/>
      <c r="G1091" s="17" t="s">
        <v>8</v>
      </c>
      <c r="H1091" s="655" t="s">
        <v>716</v>
      </c>
      <c r="I1091" s="152">
        <f t="shared" si="248"/>
        <v>60</v>
      </c>
      <c r="J1091" s="235">
        <v>50</v>
      </c>
      <c r="K1091" s="234">
        <v>10</v>
      </c>
      <c r="L1091" s="391">
        <v>0</v>
      </c>
      <c r="M1091" s="619" t="s">
        <v>268</v>
      </c>
      <c r="N1091" s="619" t="s">
        <v>268</v>
      </c>
      <c r="O1091" s="620" t="s">
        <v>269</v>
      </c>
      <c r="P1091" s="619" t="s">
        <v>268</v>
      </c>
      <c r="Q1091" s="620" t="s">
        <v>269</v>
      </c>
      <c r="R1091" s="619" t="s">
        <v>268</v>
      </c>
      <c r="S1091" s="619" t="s">
        <v>268</v>
      </c>
      <c r="T1091" s="1011"/>
      <c r="U1091" s="153"/>
      <c r="V1091" s="153">
        <f t="shared" si="270"/>
        <v>0</v>
      </c>
      <c r="W1091" s="207"/>
      <c r="X1091" s="208"/>
      <c r="Y1091" s="153"/>
      <c r="Z1091" s="153">
        <f t="shared" si="267"/>
        <v>0</v>
      </c>
      <c r="AB1091" s="153"/>
      <c r="AC1091" s="153">
        <f t="shared" si="271"/>
        <v>0</v>
      </c>
      <c r="AD1091" s="153"/>
      <c r="AE1091" s="153">
        <f t="shared" si="272"/>
        <v>0</v>
      </c>
      <c r="AF1091" s="153"/>
      <c r="AG1091" s="153"/>
      <c r="AH1091" s="209">
        <v>0</v>
      </c>
      <c r="AI1091" s="153">
        <f t="shared" si="273"/>
        <v>0</v>
      </c>
      <c r="AJ1091" s="153"/>
      <c r="AK1091" s="153">
        <f t="shared" si="268"/>
        <v>0</v>
      </c>
      <c r="AL1091" s="153">
        <f t="shared" si="269"/>
        <v>0</v>
      </c>
      <c r="AM1091" s="153"/>
      <c r="AN1091" s="153"/>
      <c r="AO1091" s="153"/>
      <c r="AP1091" s="153"/>
      <c r="AQ1091" s="153"/>
      <c r="AR1091" s="153"/>
      <c r="AS1091" s="153"/>
      <c r="AT1091" s="153"/>
      <c r="AU1091" s="153"/>
      <c r="AV1091" s="153"/>
      <c r="AW1091" s="153"/>
      <c r="AX1091" s="153"/>
      <c r="AY1091" s="153"/>
      <c r="AZ1091" s="153"/>
      <c r="BA1091" s="153"/>
      <c r="BB1091" s="153"/>
      <c r="BC1091" s="153"/>
      <c r="BD1091" s="153"/>
      <c r="BE1091" s="153"/>
      <c r="BF1091" s="153"/>
      <c r="BG1091" s="153"/>
      <c r="BH1091" s="153"/>
      <c r="BI1091" s="153"/>
    </row>
    <row r="1092" spans="2:61" s="219" customFormat="1" ht="13.05" customHeight="1" outlineLevel="1">
      <c r="B1092" s="1127" t="s">
        <v>1064</v>
      </c>
      <c r="C1092" s="1127" t="s">
        <v>1089</v>
      </c>
      <c r="D1092" s="654" t="s">
        <v>2584</v>
      </c>
      <c r="E1092" s="1127" t="s">
        <v>3880</v>
      </c>
      <c r="F1092" s="1136">
        <v>44783</v>
      </c>
      <c r="G1092" s="17" t="s">
        <v>8</v>
      </c>
      <c r="H1092" s="655" t="s">
        <v>717</v>
      </c>
      <c r="I1092" s="152">
        <f t="shared" si="248"/>
        <v>10</v>
      </c>
      <c r="J1092" s="235">
        <v>5</v>
      </c>
      <c r="K1092" s="234">
        <v>5</v>
      </c>
      <c r="L1092" s="391">
        <v>0</v>
      </c>
      <c r="M1092" s="621" t="s">
        <v>268</v>
      </c>
      <c r="N1092" s="621" t="s">
        <v>268</v>
      </c>
      <c r="O1092" s="620" t="s">
        <v>269</v>
      </c>
      <c r="P1092" s="621" t="s">
        <v>268</v>
      </c>
      <c r="Q1092" s="620" t="s">
        <v>269</v>
      </c>
      <c r="R1092" s="621" t="s">
        <v>268</v>
      </c>
      <c r="S1092" s="621" t="s">
        <v>268</v>
      </c>
      <c r="T1092" s="1177" t="s">
        <v>1110</v>
      </c>
      <c r="U1092" s="153"/>
      <c r="V1092" s="153">
        <f t="shared" si="270"/>
        <v>0</v>
      </c>
      <c r="W1092" s="207"/>
      <c r="X1092" s="208"/>
      <c r="Y1092" s="153"/>
      <c r="Z1092" s="153">
        <f t="shared" si="267"/>
        <v>0</v>
      </c>
      <c r="AB1092" s="153"/>
      <c r="AC1092" s="153">
        <f t="shared" si="271"/>
        <v>0</v>
      </c>
      <c r="AD1092" s="153"/>
      <c r="AE1092" s="153">
        <f t="shared" si="272"/>
        <v>0</v>
      </c>
      <c r="AF1092" s="153"/>
      <c r="AG1092" s="153"/>
      <c r="AH1092" s="209">
        <v>0</v>
      </c>
      <c r="AI1092" s="153">
        <f t="shared" si="273"/>
        <v>0</v>
      </c>
      <c r="AJ1092" s="153"/>
      <c r="AK1092" s="153">
        <f t="shared" si="268"/>
        <v>0</v>
      </c>
      <c r="AL1092" s="153">
        <f t="shared" si="269"/>
        <v>0</v>
      </c>
      <c r="AM1092" s="153"/>
      <c r="AN1092" s="153"/>
      <c r="AO1092" s="153"/>
      <c r="AP1092" s="153"/>
      <c r="AQ1092" s="153"/>
      <c r="AR1092" s="153"/>
      <c r="AS1092" s="153"/>
      <c r="AT1092" s="153"/>
      <c r="AU1092" s="153"/>
      <c r="AV1092" s="153"/>
      <c r="AW1092" s="153"/>
      <c r="AX1092" s="153"/>
      <c r="AY1092" s="153"/>
      <c r="AZ1092" s="153"/>
      <c r="BA1092" s="153"/>
      <c r="BB1092" s="153"/>
      <c r="BC1092" s="153"/>
      <c r="BD1092" s="153"/>
      <c r="BE1092" s="153"/>
      <c r="BF1092" s="153"/>
      <c r="BG1092" s="153"/>
      <c r="BH1092" s="153"/>
      <c r="BI1092" s="153"/>
    </row>
    <row r="1093" spans="2:61" s="219" customFormat="1" ht="13.05" customHeight="1" outlineLevel="1">
      <c r="B1093" s="1128"/>
      <c r="C1093" s="1128"/>
      <c r="D1093" s="654" t="s">
        <v>2585</v>
      </c>
      <c r="E1093" s="1128"/>
      <c r="F1093" s="1137"/>
      <c r="G1093" s="17" t="s">
        <v>8</v>
      </c>
      <c r="H1093" s="655" t="s">
        <v>717</v>
      </c>
      <c r="I1093" s="152">
        <f t="shared" si="248"/>
        <v>40</v>
      </c>
      <c r="J1093" s="235">
        <v>20</v>
      </c>
      <c r="K1093" s="234">
        <v>20</v>
      </c>
      <c r="L1093" s="392">
        <v>0</v>
      </c>
      <c r="M1093" s="621" t="s">
        <v>268</v>
      </c>
      <c r="N1093" s="621" t="s">
        <v>268</v>
      </c>
      <c r="O1093" s="620" t="s">
        <v>269</v>
      </c>
      <c r="P1093" s="621" t="s">
        <v>268</v>
      </c>
      <c r="Q1093" s="620" t="s">
        <v>269</v>
      </c>
      <c r="R1093" s="621" t="s">
        <v>268</v>
      </c>
      <c r="S1093" s="621" t="s">
        <v>268</v>
      </c>
      <c r="T1093" s="1178"/>
      <c r="U1093" s="153"/>
      <c r="V1093" s="153">
        <f t="shared" si="270"/>
        <v>0</v>
      </c>
      <c r="W1093" s="207"/>
      <c r="X1093" s="208"/>
      <c r="Y1093" s="153"/>
      <c r="Z1093" s="153">
        <f t="shared" si="267"/>
        <v>0</v>
      </c>
      <c r="AB1093" s="153"/>
      <c r="AC1093" s="153">
        <f t="shared" si="271"/>
        <v>0</v>
      </c>
      <c r="AD1093" s="153"/>
      <c r="AE1093" s="153">
        <f t="shared" si="272"/>
        <v>0</v>
      </c>
      <c r="AF1093" s="153"/>
      <c r="AG1093" s="153"/>
      <c r="AH1093" s="209">
        <v>0</v>
      </c>
      <c r="AI1093" s="153">
        <f t="shared" si="273"/>
        <v>0</v>
      </c>
      <c r="AJ1093" s="153"/>
      <c r="AK1093" s="153">
        <f t="shared" si="268"/>
        <v>0</v>
      </c>
      <c r="AL1093" s="153">
        <f t="shared" si="269"/>
        <v>0</v>
      </c>
      <c r="AM1093" s="153"/>
      <c r="AN1093" s="153"/>
      <c r="AO1093" s="153"/>
      <c r="AP1093" s="153"/>
      <c r="AQ1093" s="153"/>
      <c r="AR1093" s="153"/>
      <c r="AS1093" s="153"/>
      <c r="AT1093" s="153"/>
      <c r="AU1093" s="153"/>
      <c r="AV1093" s="153"/>
      <c r="AW1093" s="153"/>
      <c r="AX1093" s="153"/>
      <c r="AY1093" s="153"/>
      <c r="AZ1093" s="153"/>
      <c r="BA1093" s="153"/>
      <c r="BB1093" s="153"/>
      <c r="BC1093" s="153"/>
      <c r="BD1093" s="153"/>
      <c r="BE1093" s="153"/>
      <c r="BF1093" s="153"/>
      <c r="BG1093" s="153"/>
      <c r="BH1093" s="153"/>
      <c r="BI1093" s="153"/>
    </row>
    <row r="1094" spans="2:61" s="219" customFormat="1" ht="13.05" customHeight="1" outlineLevel="1">
      <c r="B1094" s="1129"/>
      <c r="C1094" s="1129"/>
      <c r="D1094" s="654" t="s">
        <v>2586</v>
      </c>
      <c r="E1094" s="1129"/>
      <c r="F1094" s="1138"/>
      <c r="G1094" s="17" t="s">
        <v>8</v>
      </c>
      <c r="H1094" s="655" t="s">
        <v>717</v>
      </c>
      <c r="I1094" s="152">
        <f t="shared" si="248"/>
        <v>90</v>
      </c>
      <c r="J1094" s="234">
        <v>60</v>
      </c>
      <c r="K1094" s="234">
        <v>30</v>
      </c>
      <c r="L1094" s="392">
        <v>0</v>
      </c>
      <c r="M1094" s="621" t="s">
        <v>268</v>
      </c>
      <c r="N1094" s="621" t="s">
        <v>268</v>
      </c>
      <c r="O1094" s="620" t="s">
        <v>269</v>
      </c>
      <c r="P1094" s="621" t="s">
        <v>268</v>
      </c>
      <c r="Q1094" s="620" t="s">
        <v>269</v>
      </c>
      <c r="R1094" s="621" t="s">
        <v>268</v>
      </c>
      <c r="S1094" s="621" t="s">
        <v>268</v>
      </c>
      <c r="T1094" s="1179"/>
      <c r="U1094" s="153"/>
      <c r="V1094" s="153">
        <f t="shared" si="270"/>
        <v>0</v>
      </c>
      <c r="W1094" s="207"/>
      <c r="X1094" s="208"/>
      <c r="Y1094" s="153"/>
      <c r="Z1094" s="153">
        <f t="shared" si="267"/>
        <v>0</v>
      </c>
      <c r="AB1094" s="153"/>
      <c r="AC1094" s="153">
        <f t="shared" si="271"/>
        <v>0</v>
      </c>
      <c r="AD1094" s="153"/>
      <c r="AE1094" s="153">
        <f t="shared" si="272"/>
        <v>0</v>
      </c>
      <c r="AF1094" s="153"/>
      <c r="AG1094" s="153"/>
      <c r="AH1094" s="209">
        <v>0</v>
      </c>
      <c r="AI1094" s="153">
        <f t="shared" si="273"/>
        <v>0</v>
      </c>
      <c r="AJ1094" s="153"/>
      <c r="AK1094" s="153">
        <f t="shared" si="268"/>
        <v>0</v>
      </c>
      <c r="AL1094" s="153">
        <f t="shared" si="269"/>
        <v>0</v>
      </c>
      <c r="AM1094" s="153"/>
      <c r="AN1094" s="153"/>
      <c r="AO1094" s="153"/>
      <c r="AP1094" s="153"/>
      <c r="AQ1094" s="153"/>
      <c r="AR1094" s="153"/>
      <c r="AS1094" s="153"/>
      <c r="AT1094" s="153"/>
      <c r="AU1094" s="153"/>
      <c r="AV1094" s="153"/>
      <c r="AW1094" s="153"/>
      <c r="AX1094" s="153"/>
      <c r="AY1094" s="153"/>
      <c r="AZ1094" s="153"/>
      <c r="BA1094" s="153"/>
      <c r="BB1094" s="153"/>
      <c r="BC1094" s="153"/>
      <c r="BD1094" s="153"/>
      <c r="BE1094" s="153"/>
      <c r="BF1094" s="153"/>
      <c r="BG1094" s="153"/>
      <c r="BH1094" s="153"/>
      <c r="BI1094" s="153"/>
    </row>
    <row r="1095" spans="2:61" s="219" customFormat="1" ht="23.55" customHeight="1" outlineLevel="1">
      <c r="B1095" s="1127" t="s">
        <v>1066</v>
      </c>
      <c r="C1095" s="1155" t="s">
        <v>2714</v>
      </c>
      <c r="D1095" s="654" t="s">
        <v>317</v>
      </c>
      <c r="E1095" s="1127" t="s">
        <v>3878</v>
      </c>
      <c r="F1095" s="1136">
        <v>44783</v>
      </c>
      <c r="G1095" s="17" t="s">
        <v>8</v>
      </c>
      <c r="H1095" s="655" t="s">
        <v>716</v>
      </c>
      <c r="I1095" s="152">
        <f>J1095+K1095</f>
        <v>10</v>
      </c>
      <c r="J1095" s="235">
        <v>5</v>
      </c>
      <c r="K1095" s="234">
        <v>5</v>
      </c>
      <c r="L1095" s="391">
        <v>0</v>
      </c>
      <c r="M1095" s="619" t="s">
        <v>268</v>
      </c>
      <c r="N1095" s="619" t="s">
        <v>268</v>
      </c>
      <c r="O1095" s="620" t="s">
        <v>269</v>
      </c>
      <c r="P1095" s="619" t="s">
        <v>268</v>
      </c>
      <c r="Q1095" s="620" t="s">
        <v>269</v>
      </c>
      <c r="R1095" s="619" t="s">
        <v>268</v>
      </c>
      <c r="S1095" s="619" t="s">
        <v>268</v>
      </c>
      <c r="T1095" s="1009" t="s">
        <v>1112</v>
      </c>
      <c r="U1095" s="153"/>
      <c r="V1095" s="153">
        <f t="shared" si="270"/>
        <v>0</v>
      </c>
      <c r="W1095" s="207"/>
      <c r="X1095" s="208"/>
      <c r="Y1095" s="153"/>
      <c r="Z1095" s="153">
        <f>V1095*Y1095</f>
        <v>0</v>
      </c>
      <c r="AB1095" s="153"/>
      <c r="AC1095" s="153">
        <f t="shared" si="271"/>
        <v>0</v>
      </c>
      <c r="AD1095" s="153"/>
      <c r="AE1095" s="153">
        <f t="shared" si="272"/>
        <v>0</v>
      </c>
      <c r="AF1095" s="153"/>
      <c r="AG1095" s="153"/>
      <c r="AH1095" s="209">
        <v>0</v>
      </c>
      <c r="AI1095" s="153">
        <f t="shared" si="273"/>
        <v>0</v>
      </c>
      <c r="AJ1095" s="153"/>
      <c r="AK1095" s="153">
        <f>COUNTIF(AM1095:AV1095,"V")</f>
        <v>0</v>
      </c>
      <c r="AL1095" s="153">
        <f>Z1095-AC1095-AE1095-AI1095</f>
        <v>0</v>
      </c>
      <c r="AM1095" s="153"/>
      <c r="AN1095" s="153"/>
      <c r="AO1095" s="153"/>
      <c r="AP1095" s="153"/>
      <c r="AQ1095" s="153"/>
      <c r="AR1095" s="153"/>
      <c r="AS1095" s="153"/>
      <c r="AT1095" s="153"/>
      <c r="AU1095" s="153"/>
      <c r="AV1095" s="153"/>
      <c r="AW1095" s="153"/>
      <c r="AX1095" s="153"/>
      <c r="AY1095" s="153"/>
      <c r="AZ1095" s="153"/>
      <c r="BA1095" s="153"/>
      <c r="BB1095" s="153"/>
      <c r="BC1095" s="153"/>
      <c r="BD1095" s="153"/>
      <c r="BE1095" s="153"/>
      <c r="BF1095" s="153"/>
      <c r="BG1095" s="153"/>
      <c r="BH1095" s="153"/>
      <c r="BI1095" s="153"/>
    </row>
    <row r="1096" spans="2:61" s="219" customFormat="1" ht="23.55" customHeight="1" outlineLevel="1">
      <c r="B1096" s="1128"/>
      <c r="C1096" s="1156"/>
      <c r="D1096" s="654" t="s">
        <v>500</v>
      </c>
      <c r="E1096" s="1128"/>
      <c r="F1096" s="1137"/>
      <c r="G1096" s="17" t="s">
        <v>8</v>
      </c>
      <c r="H1096" s="655" t="s">
        <v>716</v>
      </c>
      <c r="I1096" s="152">
        <f>J1096+K1096</f>
        <v>90</v>
      </c>
      <c r="J1096" s="235">
        <v>60</v>
      </c>
      <c r="K1096" s="234">
        <v>30</v>
      </c>
      <c r="L1096" s="391">
        <v>0</v>
      </c>
      <c r="M1096" s="619" t="s">
        <v>268</v>
      </c>
      <c r="N1096" s="619" t="s">
        <v>268</v>
      </c>
      <c r="O1096" s="620" t="s">
        <v>269</v>
      </c>
      <c r="P1096" s="619" t="s">
        <v>268</v>
      </c>
      <c r="Q1096" s="620" t="s">
        <v>269</v>
      </c>
      <c r="R1096" s="619" t="s">
        <v>268</v>
      </c>
      <c r="S1096" s="619" t="s">
        <v>268</v>
      </c>
      <c r="T1096" s="1010"/>
      <c r="U1096" s="153"/>
      <c r="V1096" s="153">
        <f t="shared" si="270"/>
        <v>0</v>
      </c>
      <c r="W1096" s="207"/>
      <c r="X1096" s="208"/>
      <c r="Y1096" s="153"/>
      <c r="Z1096" s="153">
        <f>V1096*Y1096</f>
        <v>0</v>
      </c>
      <c r="AB1096" s="189"/>
      <c r="AC1096" s="153">
        <f t="shared" si="271"/>
        <v>0</v>
      </c>
      <c r="AD1096" s="153"/>
      <c r="AE1096" s="153">
        <f t="shared" si="272"/>
        <v>0</v>
      </c>
      <c r="AF1096" s="153"/>
      <c r="AG1096" s="153"/>
      <c r="AH1096" s="209">
        <v>0</v>
      </c>
      <c r="AI1096" s="153">
        <f t="shared" si="273"/>
        <v>0</v>
      </c>
      <c r="AJ1096" s="153"/>
      <c r="AK1096" s="153">
        <f>COUNTIF(AM1096:AV1096,"V")</f>
        <v>0</v>
      </c>
      <c r="AL1096" s="153">
        <f>Z1096-AC1096-AE1096-AI1096</f>
        <v>0</v>
      </c>
      <c r="AM1096" s="153"/>
      <c r="AN1096" s="153"/>
      <c r="AO1096" s="153"/>
      <c r="AP1096" s="153"/>
      <c r="AQ1096" s="153"/>
      <c r="AR1096" s="153"/>
      <c r="AS1096" s="153"/>
      <c r="AT1096" s="153"/>
      <c r="AU1096" s="153"/>
      <c r="AV1096" s="153"/>
      <c r="AW1096" s="153"/>
      <c r="AX1096" s="153"/>
      <c r="AY1096" s="153"/>
      <c r="AZ1096" s="153"/>
      <c r="BA1096" s="153"/>
      <c r="BB1096" s="153"/>
      <c r="BC1096" s="153"/>
      <c r="BD1096" s="153"/>
      <c r="BE1096" s="153"/>
      <c r="BF1096" s="153"/>
      <c r="BG1096" s="153"/>
      <c r="BH1096" s="153"/>
      <c r="BI1096" s="153"/>
    </row>
    <row r="1097" spans="2:61" s="219" customFormat="1" ht="23.55" customHeight="1" outlineLevel="1">
      <c r="B1097" s="1128"/>
      <c r="C1097" s="1156"/>
      <c r="D1097" s="654" t="s">
        <v>501</v>
      </c>
      <c r="E1097" s="1128"/>
      <c r="F1097" s="1137"/>
      <c r="G1097" s="17" t="s">
        <v>8</v>
      </c>
      <c r="H1097" s="655" t="s">
        <v>716</v>
      </c>
      <c r="I1097" s="152">
        <f>J1097+K1097</f>
        <v>75</v>
      </c>
      <c r="J1097" s="235">
        <v>60</v>
      </c>
      <c r="K1097" s="234">
        <v>15</v>
      </c>
      <c r="L1097" s="391">
        <v>0</v>
      </c>
      <c r="M1097" s="619" t="s">
        <v>268</v>
      </c>
      <c r="N1097" s="619" t="s">
        <v>268</v>
      </c>
      <c r="O1097" s="620" t="s">
        <v>269</v>
      </c>
      <c r="P1097" s="619" t="s">
        <v>268</v>
      </c>
      <c r="Q1097" s="620" t="s">
        <v>269</v>
      </c>
      <c r="R1097" s="619" t="s">
        <v>268</v>
      </c>
      <c r="S1097" s="619" t="s">
        <v>268</v>
      </c>
      <c r="T1097" s="1010"/>
      <c r="U1097" s="153"/>
      <c r="V1097" s="153">
        <f t="shared" si="270"/>
        <v>0</v>
      </c>
      <c r="W1097" s="207"/>
      <c r="X1097" s="208"/>
      <c r="Y1097" s="153"/>
      <c r="Z1097" s="153">
        <f>V1097*Y1097</f>
        <v>0</v>
      </c>
      <c r="AB1097" s="153"/>
      <c r="AC1097" s="153">
        <f t="shared" si="271"/>
        <v>0</v>
      </c>
      <c r="AD1097" s="153"/>
      <c r="AE1097" s="153">
        <f t="shared" si="272"/>
        <v>0</v>
      </c>
      <c r="AF1097" s="153"/>
      <c r="AG1097" s="153"/>
      <c r="AH1097" s="209">
        <v>0</v>
      </c>
      <c r="AI1097" s="153">
        <f t="shared" si="273"/>
        <v>0</v>
      </c>
      <c r="AJ1097" s="153"/>
      <c r="AK1097" s="153">
        <f>COUNTIF(AM1097:AV1097,"V")</f>
        <v>0</v>
      </c>
      <c r="AL1097" s="153">
        <f>Z1097-AC1097-AE1097-AI1097</f>
        <v>0</v>
      </c>
      <c r="AM1097" s="153"/>
      <c r="AN1097" s="153"/>
      <c r="AO1097" s="153"/>
      <c r="AP1097" s="153"/>
      <c r="AQ1097" s="153"/>
      <c r="AR1097" s="153"/>
      <c r="AS1097" s="153"/>
      <c r="AT1097" s="153"/>
      <c r="AU1097" s="153"/>
      <c r="AV1097" s="153"/>
      <c r="AW1097" s="153"/>
      <c r="AX1097" s="153"/>
      <c r="AY1097" s="153"/>
      <c r="AZ1097" s="153"/>
      <c r="BA1097" s="153"/>
      <c r="BB1097" s="153"/>
      <c r="BC1097" s="153"/>
      <c r="BD1097" s="153"/>
      <c r="BE1097" s="153"/>
      <c r="BF1097" s="153"/>
      <c r="BG1097" s="153"/>
      <c r="BH1097" s="153"/>
      <c r="BI1097" s="153"/>
    </row>
    <row r="1098" spans="2:61" s="219" customFormat="1" ht="23.55" customHeight="1" outlineLevel="1">
      <c r="B1098" s="1129"/>
      <c r="C1098" s="1157"/>
      <c r="D1098" s="654" t="s">
        <v>2589</v>
      </c>
      <c r="E1098" s="1129"/>
      <c r="F1098" s="1138"/>
      <c r="G1098" s="17" t="s">
        <v>8</v>
      </c>
      <c r="H1098" s="655" t="s">
        <v>716</v>
      </c>
      <c r="I1098" s="152">
        <f>J1098+K1098</f>
        <v>90</v>
      </c>
      <c r="J1098" s="235">
        <v>15</v>
      </c>
      <c r="K1098" s="234">
        <v>75</v>
      </c>
      <c r="L1098" s="391">
        <v>0</v>
      </c>
      <c r="M1098" s="619" t="s">
        <v>268</v>
      </c>
      <c r="N1098" s="619" t="s">
        <v>268</v>
      </c>
      <c r="O1098" s="620" t="s">
        <v>269</v>
      </c>
      <c r="P1098" s="619" t="s">
        <v>268</v>
      </c>
      <c r="Q1098" s="620" t="s">
        <v>269</v>
      </c>
      <c r="R1098" s="619" t="s">
        <v>268</v>
      </c>
      <c r="S1098" s="619" t="s">
        <v>268</v>
      </c>
      <c r="T1098" s="1011"/>
      <c r="U1098" s="153"/>
      <c r="V1098" s="153">
        <f t="shared" si="270"/>
        <v>0</v>
      </c>
      <c r="W1098" s="207"/>
      <c r="X1098" s="208"/>
      <c r="Y1098" s="153"/>
      <c r="Z1098" s="153">
        <f>V1098*Y1098</f>
        <v>0</v>
      </c>
      <c r="AB1098" s="153"/>
      <c r="AC1098" s="153">
        <f t="shared" si="271"/>
        <v>0</v>
      </c>
      <c r="AD1098" s="153"/>
      <c r="AE1098" s="153">
        <f t="shared" si="272"/>
        <v>0</v>
      </c>
      <c r="AF1098" s="153"/>
      <c r="AG1098" s="153"/>
      <c r="AH1098" s="209">
        <v>0</v>
      </c>
      <c r="AI1098" s="153">
        <f t="shared" si="273"/>
        <v>0</v>
      </c>
      <c r="AJ1098" s="153"/>
      <c r="AK1098" s="153">
        <f>COUNTIF(AM1098:AV1098,"V")</f>
        <v>0</v>
      </c>
      <c r="AL1098" s="153">
        <f>Z1098-AC1098-AE1098-AI1098</f>
        <v>0</v>
      </c>
      <c r="AM1098" s="153"/>
      <c r="AN1098" s="153"/>
      <c r="AO1098" s="153"/>
      <c r="AP1098" s="153"/>
      <c r="AQ1098" s="153"/>
      <c r="AR1098" s="153"/>
      <c r="AS1098" s="153"/>
      <c r="AT1098" s="153"/>
      <c r="AU1098" s="153"/>
      <c r="AV1098" s="153"/>
      <c r="AW1098" s="153"/>
      <c r="AX1098" s="153"/>
      <c r="AY1098" s="153"/>
      <c r="AZ1098" s="153"/>
      <c r="BA1098" s="153"/>
      <c r="BB1098" s="153"/>
      <c r="BC1098" s="153"/>
      <c r="BD1098" s="153"/>
      <c r="BE1098" s="153"/>
      <c r="BF1098" s="153"/>
      <c r="BG1098" s="153"/>
      <c r="BH1098" s="153"/>
      <c r="BI1098" s="153"/>
    </row>
    <row r="1099" spans="2:61" s="219" customFormat="1" ht="13.05" customHeight="1" outlineLevel="1">
      <c r="B1099" s="1127" t="s">
        <v>1065</v>
      </c>
      <c r="C1099" s="1155" t="s">
        <v>28</v>
      </c>
      <c r="D1099" s="654" t="s">
        <v>317</v>
      </c>
      <c r="E1099" s="1127" t="s">
        <v>2553</v>
      </c>
      <c r="F1099" s="1136">
        <v>44567</v>
      </c>
      <c r="G1099" s="17" t="s">
        <v>8</v>
      </c>
      <c r="H1099" s="655" t="s">
        <v>716</v>
      </c>
      <c r="I1099" s="152">
        <f t="shared" ref="I1099:I1151" si="274">J1099+K1099</f>
        <v>9.9999999999999982</v>
      </c>
      <c r="J1099" s="235">
        <v>4.9999999999999982</v>
      </c>
      <c r="K1099" s="234">
        <v>5</v>
      </c>
      <c r="L1099" s="392">
        <v>0</v>
      </c>
      <c r="M1099" s="619" t="s">
        <v>268</v>
      </c>
      <c r="N1099" s="619" t="s">
        <v>268</v>
      </c>
      <c r="O1099" s="620" t="s">
        <v>269</v>
      </c>
      <c r="P1099" s="619" t="s">
        <v>268</v>
      </c>
      <c r="Q1099" s="620" t="s">
        <v>269</v>
      </c>
      <c r="R1099" s="619" t="s">
        <v>268</v>
      </c>
      <c r="S1099" s="619" t="s">
        <v>268</v>
      </c>
      <c r="T1099" s="1009" t="s">
        <v>1111</v>
      </c>
      <c r="U1099" s="153"/>
      <c r="V1099" s="153">
        <f t="shared" si="270"/>
        <v>0</v>
      </c>
      <c r="W1099" s="207"/>
      <c r="X1099" s="208"/>
      <c r="Y1099" s="153"/>
      <c r="Z1099" s="153">
        <f t="shared" si="267"/>
        <v>0</v>
      </c>
      <c r="AB1099" s="153"/>
      <c r="AC1099" s="153">
        <f t="shared" si="271"/>
        <v>0</v>
      </c>
      <c r="AD1099" s="153"/>
      <c r="AE1099" s="153">
        <f t="shared" si="272"/>
        <v>0</v>
      </c>
      <c r="AF1099" s="153"/>
      <c r="AG1099" s="153"/>
      <c r="AH1099" s="209">
        <v>0</v>
      </c>
      <c r="AI1099" s="153">
        <f t="shared" si="273"/>
        <v>0</v>
      </c>
      <c r="AJ1099" s="153"/>
      <c r="AK1099" s="153">
        <f t="shared" si="268"/>
        <v>0</v>
      </c>
      <c r="AL1099" s="153">
        <f t="shared" si="269"/>
        <v>0</v>
      </c>
      <c r="AM1099" s="153"/>
      <c r="AN1099" s="153"/>
      <c r="AO1099" s="153"/>
      <c r="AP1099" s="153"/>
      <c r="AQ1099" s="153"/>
      <c r="AR1099" s="153"/>
      <c r="AS1099" s="153"/>
      <c r="AT1099" s="153"/>
      <c r="AU1099" s="153"/>
      <c r="AV1099" s="153"/>
      <c r="AW1099" s="153"/>
      <c r="AX1099" s="153"/>
      <c r="AY1099" s="153"/>
      <c r="AZ1099" s="153"/>
      <c r="BA1099" s="153"/>
      <c r="BB1099" s="153"/>
      <c r="BC1099" s="153"/>
      <c r="BD1099" s="153"/>
      <c r="BE1099" s="153"/>
      <c r="BF1099" s="153"/>
      <c r="BG1099" s="153"/>
      <c r="BH1099" s="153"/>
      <c r="BI1099" s="153"/>
    </row>
    <row r="1100" spans="2:61" s="219" customFormat="1" ht="23.55" customHeight="1" outlineLevel="1">
      <c r="B1100" s="1128"/>
      <c r="C1100" s="1156"/>
      <c r="D1100" s="654" t="s">
        <v>2587</v>
      </c>
      <c r="E1100" s="1128"/>
      <c r="F1100" s="1137"/>
      <c r="G1100" s="17" t="s">
        <v>8</v>
      </c>
      <c r="H1100" s="655" t="s">
        <v>716</v>
      </c>
      <c r="I1100" s="152">
        <f t="shared" si="274"/>
        <v>20.000000000000021</v>
      </c>
      <c r="J1100" s="235">
        <v>10.00000000000002</v>
      </c>
      <c r="K1100" s="234">
        <v>10</v>
      </c>
      <c r="L1100" s="391">
        <v>0</v>
      </c>
      <c r="M1100" s="619" t="s">
        <v>268</v>
      </c>
      <c r="N1100" s="619" t="s">
        <v>268</v>
      </c>
      <c r="O1100" s="620" t="s">
        <v>269</v>
      </c>
      <c r="P1100" s="619" t="s">
        <v>268</v>
      </c>
      <c r="Q1100" s="620" t="s">
        <v>269</v>
      </c>
      <c r="R1100" s="619" t="s">
        <v>268</v>
      </c>
      <c r="S1100" s="619" t="s">
        <v>268</v>
      </c>
      <c r="T1100" s="1010"/>
      <c r="U1100" s="153"/>
      <c r="V1100" s="153">
        <f t="shared" si="270"/>
        <v>0</v>
      </c>
      <c r="W1100" s="207"/>
      <c r="X1100" s="208"/>
      <c r="Y1100" s="153"/>
      <c r="Z1100" s="153">
        <f t="shared" ref="Z1100:Z1105" si="275">V1100*Y1100</f>
        <v>0</v>
      </c>
      <c r="AB1100" s="153"/>
      <c r="AC1100" s="153">
        <f t="shared" si="271"/>
        <v>0</v>
      </c>
      <c r="AD1100" s="153"/>
      <c r="AE1100" s="153">
        <f t="shared" si="272"/>
        <v>0</v>
      </c>
      <c r="AF1100" s="153"/>
      <c r="AG1100" s="153"/>
      <c r="AH1100" s="209">
        <v>0</v>
      </c>
      <c r="AI1100" s="153">
        <f t="shared" si="273"/>
        <v>0</v>
      </c>
      <c r="AJ1100" s="153"/>
      <c r="AK1100" s="153">
        <f t="shared" ref="AK1100:AK1105" si="276">COUNTIF(AM1100:AV1100,"V")</f>
        <v>0</v>
      </c>
      <c r="AL1100" s="153">
        <f t="shared" ref="AL1100:AL1105" si="277">Z1100-AC1100-AE1100-AI1100</f>
        <v>0</v>
      </c>
      <c r="AM1100" s="153"/>
      <c r="AN1100" s="153"/>
      <c r="AO1100" s="153"/>
      <c r="AP1100" s="153"/>
      <c r="AQ1100" s="153"/>
      <c r="AR1100" s="153"/>
      <c r="AS1100" s="153"/>
      <c r="AT1100" s="153"/>
      <c r="AU1100" s="153"/>
      <c r="AV1100" s="153"/>
      <c r="AW1100" s="153"/>
      <c r="AX1100" s="153"/>
      <c r="AY1100" s="153"/>
      <c r="AZ1100" s="153"/>
      <c r="BA1100" s="153"/>
      <c r="BB1100" s="153"/>
      <c r="BC1100" s="153"/>
      <c r="BD1100" s="153"/>
      <c r="BE1100" s="153"/>
      <c r="BF1100" s="153"/>
      <c r="BG1100" s="153"/>
      <c r="BH1100" s="153"/>
      <c r="BI1100" s="153"/>
    </row>
    <row r="1101" spans="2:61" s="219" customFormat="1" ht="23.55" customHeight="1" outlineLevel="1">
      <c r="B1101" s="1129"/>
      <c r="C1101" s="1157"/>
      <c r="D1101" s="654" t="s">
        <v>2588</v>
      </c>
      <c r="E1101" s="1129"/>
      <c r="F1101" s="1138"/>
      <c r="G1101" s="17" t="s">
        <v>8</v>
      </c>
      <c r="H1101" s="655" t="s">
        <v>716</v>
      </c>
      <c r="I1101" s="152">
        <f t="shared" si="274"/>
        <v>39.999999999999979</v>
      </c>
      <c r="J1101" s="235">
        <v>19.999999999999979</v>
      </c>
      <c r="K1101" s="234">
        <v>20</v>
      </c>
      <c r="L1101" s="391">
        <v>0</v>
      </c>
      <c r="M1101" s="619" t="s">
        <v>268</v>
      </c>
      <c r="N1101" s="619" t="s">
        <v>268</v>
      </c>
      <c r="O1101" s="620" t="s">
        <v>269</v>
      </c>
      <c r="P1101" s="619" t="s">
        <v>268</v>
      </c>
      <c r="Q1101" s="620" t="s">
        <v>269</v>
      </c>
      <c r="R1101" s="619" t="s">
        <v>268</v>
      </c>
      <c r="S1101" s="619" t="s">
        <v>268</v>
      </c>
      <c r="T1101" s="1011"/>
      <c r="U1101" s="153"/>
      <c r="V1101" s="153">
        <f t="shared" si="270"/>
        <v>0</v>
      </c>
      <c r="W1101" s="207"/>
      <c r="X1101" s="208"/>
      <c r="Y1101" s="153"/>
      <c r="Z1101" s="153">
        <f t="shared" si="275"/>
        <v>0</v>
      </c>
      <c r="AB1101" s="153"/>
      <c r="AC1101" s="153">
        <f t="shared" si="271"/>
        <v>0</v>
      </c>
      <c r="AD1101" s="153"/>
      <c r="AE1101" s="153">
        <f t="shared" si="272"/>
        <v>0</v>
      </c>
      <c r="AF1101" s="153"/>
      <c r="AG1101" s="153"/>
      <c r="AH1101" s="209">
        <v>0</v>
      </c>
      <c r="AI1101" s="153">
        <f t="shared" si="273"/>
        <v>0</v>
      </c>
      <c r="AJ1101" s="153"/>
      <c r="AK1101" s="153">
        <f t="shared" si="276"/>
        <v>0</v>
      </c>
      <c r="AL1101" s="153">
        <f t="shared" si="277"/>
        <v>0</v>
      </c>
      <c r="AM1101" s="153"/>
      <c r="AN1101" s="153"/>
      <c r="AO1101" s="153"/>
      <c r="AP1101" s="153"/>
      <c r="AQ1101" s="153"/>
      <c r="AR1101" s="153"/>
      <c r="AS1101" s="153"/>
      <c r="AT1101" s="153"/>
      <c r="AU1101" s="153"/>
      <c r="AV1101" s="153"/>
      <c r="AW1101" s="153"/>
      <c r="AX1101" s="153"/>
      <c r="AY1101" s="153"/>
      <c r="AZ1101" s="153"/>
      <c r="BA1101" s="153"/>
      <c r="BB1101" s="153"/>
      <c r="BC1101" s="153"/>
      <c r="BD1101" s="153"/>
      <c r="BE1101" s="153"/>
      <c r="BF1101" s="153"/>
      <c r="BG1101" s="153"/>
      <c r="BH1101" s="153"/>
      <c r="BI1101" s="153"/>
    </row>
    <row r="1102" spans="2:61" s="219" customFormat="1" ht="13.05" customHeight="1" outlineLevel="1">
      <c r="B1102" s="1127" t="s">
        <v>1067</v>
      </c>
      <c r="C1102" s="1155" t="s">
        <v>1090</v>
      </c>
      <c r="D1102" s="654" t="s">
        <v>317</v>
      </c>
      <c r="E1102" s="1127" t="s">
        <v>3861</v>
      </c>
      <c r="F1102" s="1136">
        <v>44783</v>
      </c>
      <c r="G1102" s="17" t="s">
        <v>8</v>
      </c>
      <c r="H1102" s="655" t="s">
        <v>716</v>
      </c>
      <c r="I1102" s="152">
        <f t="shared" si="274"/>
        <v>9.9999999999999964</v>
      </c>
      <c r="J1102" s="235">
        <v>4.9999999999999982</v>
      </c>
      <c r="K1102" s="235">
        <v>4.9999999999999982</v>
      </c>
      <c r="L1102" s="391">
        <v>0</v>
      </c>
      <c r="M1102" s="619" t="s">
        <v>268</v>
      </c>
      <c r="N1102" s="619" t="s">
        <v>268</v>
      </c>
      <c r="O1102" s="620" t="s">
        <v>269</v>
      </c>
      <c r="P1102" s="619" t="s">
        <v>268</v>
      </c>
      <c r="Q1102" s="620" t="s">
        <v>269</v>
      </c>
      <c r="R1102" s="619" t="s">
        <v>268</v>
      </c>
      <c r="S1102" s="619" t="s">
        <v>268</v>
      </c>
      <c r="T1102" s="1009" t="s">
        <v>1111</v>
      </c>
      <c r="U1102" s="153"/>
      <c r="V1102" s="153">
        <f t="shared" si="270"/>
        <v>0</v>
      </c>
      <c r="W1102" s="207"/>
      <c r="X1102" s="208"/>
      <c r="Y1102" s="153"/>
      <c r="Z1102" s="153">
        <f t="shared" si="275"/>
        <v>0</v>
      </c>
      <c r="AB1102" s="153"/>
      <c r="AC1102" s="153">
        <f t="shared" si="271"/>
        <v>0</v>
      </c>
      <c r="AD1102" s="153"/>
      <c r="AE1102" s="153">
        <f t="shared" si="272"/>
        <v>0</v>
      </c>
      <c r="AF1102" s="153"/>
      <c r="AG1102" s="153"/>
      <c r="AH1102" s="209">
        <v>0</v>
      </c>
      <c r="AI1102" s="153">
        <f t="shared" si="273"/>
        <v>0</v>
      </c>
      <c r="AJ1102" s="153"/>
      <c r="AK1102" s="153">
        <f t="shared" si="276"/>
        <v>0</v>
      </c>
      <c r="AL1102" s="153">
        <f t="shared" si="277"/>
        <v>0</v>
      </c>
      <c r="AM1102" s="153"/>
      <c r="AN1102" s="153"/>
      <c r="AO1102" s="153"/>
      <c r="AP1102" s="153"/>
      <c r="AQ1102" s="153"/>
      <c r="AR1102" s="153"/>
      <c r="AS1102" s="153"/>
      <c r="AT1102" s="153"/>
      <c r="AU1102" s="153"/>
      <c r="AV1102" s="153"/>
      <c r="AW1102" s="153"/>
      <c r="AX1102" s="153"/>
      <c r="AY1102" s="153"/>
      <c r="AZ1102" s="153"/>
      <c r="BA1102" s="153"/>
      <c r="BB1102" s="153"/>
      <c r="BC1102" s="153"/>
      <c r="BD1102" s="153"/>
      <c r="BE1102" s="153"/>
      <c r="BF1102" s="153"/>
      <c r="BG1102" s="153"/>
      <c r="BH1102" s="153"/>
      <c r="BI1102" s="153"/>
    </row>
    <row r="1103" spans="2:61" s="219" customFormat="1" ht="13.05" customHeight="1" outlineLevel="1">
      <c r="B1103" s="1128"/>
      <c r="C1103" s="1156"/>
      <c r="D1103" s="654" t="s">
        <v>500</v>
      </c>
      <c r="E1103" s="1128"/>
      <c r="F1103" s="1137"/>
      <c r="G1103" s="17" t="s">
        <v>8</v>
      </c>
      <c r="H1103" s="655" t="s">
        <v>716</v>
      </c>
      <c r="I1103" s="152">
        <f t="shared" si="274"/>
        <v>120</v>
      </c>
      <c r="J1103" s="234">
        <v>60</v>
      </c>
      <c r="K1103" s="234">
        <v>60</v>
      </c>
      <c r="L1103" s="391">
        <v>0</v>
      </c>
      <c r="M1103" s="619" t="s">
        <v>268</v>
      </c>
      <c r="N1103" s="619" t="s">
        <v>268</v>
      </c>
      <c r="O1103" s="620" t="s">
        <v>269</v>
      </c>
      <c r="P1103" s="619" t="s">
        <v>268</v>
      </c>
      <c r="Q1103" s="620" t="s">
        <v>269</v>
      </c>
      <c r="R1103" s="619" t="s">
        <v>268</v>
      </c>
      <c r="S1103" s="619" t="s">
        <v>268</v>
      </c>
      <c r="T1103" s="1010"/>
      <c r="U1103" s="153"/>
      <c r="V1103" s="153">
        <f t="shared" si="270"/>
        <v>0</v>
      </c>
      <c r="W1103" s="207"/>
      <c r="X1103" s="208"/>
      <c r="Y1103" s="153"/>
      <c r="Z1103" s="153">
        <f t="shared" si="275"/>
        <v>0</v>
      </c>
      <c r="AB1103" s="153"/>
      <c r="AC1103" s="153">
        <f t="shared" si="271"/>
        <v>0</v>
      </c>
      <c r="AD1103" s="153"/>
      <c r="AE1103" s="153">
        <f t="shared" si="272"/>
        <v>0</v>
      </c>
      <c r="AF1103" s="153"/>
      <c r="AG1103" s="153"/>
      <c r="AH1103" s="209">
        <v>0</v>
      </c>
      <c r="AI1103" s="153">
        <f t="shared" si="273"/>
        <v>0</v>
      </c>
      <c r="AJ1103" s="153"/>
      <c r="AK1103" s="153">
        <f t="shared" si="276"/>
        <v>0</v>
      </c>
      <c r="AL1103" s="153">
        <f t="shared" si="277"/>
        <v>0</v>
      </c>
      <c r="AM1103" s="153"/>
      <c r="AN1103" s="153"/>
      <c r="AO1103" s="153"/>
      <c r="AP1103" s="153"/>
      <c r="AQ1103" s="153"/>
      <c r="AR1103" s="153"/>
      <c r="AS1103" s="153"/>
      <c r="AT1103" s="153"/>
      <c r="AU1103" s="153"/>
      <c r="AV1103" s="153"/>
      <c r="AW1103" s="153"/>
      <c r="AX1103" s="153"/>
      <c r="AY1103" s="153"/>
      <c r="AZ1103" s="153"/>
      <c r="BA1103" s="153"/>
      <c r="BB1103" s="153"/>
      <c r="BC1103" s="153"/>
      <c r="BD1103" s="153"/>
      <c r="BE1103" s="153"/>
      <c r="BF1103" s="153"/>
      <c r="BG1103" s="153"/>
      <c r="BH1103" s="153"/>
      <c r="BI1103" s="153"/>
    </row>
    <row r="1104" spans="2:61" s="219" customFormat="1" ht="13.05" customHeight="1" outlineLevel="1">
      <c r="B1104" s="1128"/>
      <c r="C1104" s="1156"/>
      <c r="D1104" s="654" t="s">
        <v>501</v>
      </c>
      <c r="E1104" s="1128"/>
      <c r="F1104" s="1137"/>
      <c r="G1104" s="17" t="s">
        <v>8</v>
      </c>
      <c r="H1104" s="655" t="s">
        <v>716</v>
      </c>
      <c r="I1104" s="152">
        <f t="shared" si="274"/>
        <v>120</v>
      </c>
      <c r="J1104" s="234">
        <v>60</v>
      </c>
      <c r="K1104" s="234">
        <v>60</v>
      </c>
      <c r="L1104" s="392">
        <v>0</v>
      </c>
      <c r="M1104" s="619" t="s">
        <v>268</v>
      </c>
      <c r="N1104" s="619" t="s">
        <v>268</v>
      </c>
      <c r="O1104" s="620" t="s">
        <v>269</v>
      </c>
      <c r="P1104" s="619" t="s">
        <v>268</v>
      </c>
      <c r="Q1104" s="620" t="s">
        <v>269</v>
      </c>
      <c r="R1104" s="619" t="s">
        <v>268</v>
      </c>
      <c r="S1104" s="619" t="s">
        <v>268</v>
      </c>
      <c r="T1104" s="1010"/>
      <c r="U1104" s="153"/>
      <c r="V1104" s="153">
        <f t="shared" si="270"/>
        <v>0</v>
      </c>
      <c r="W1104" s="207"/>
      <c r="X1104" s="208"/>
      <c r="Y1104" s="153"/>
      <c r="Z1104" s="153">
        <f t="shared" si="275"/>
        <v>0</v>
      </c>
      <c r="AB1104" s="153"/>
      <c r="AC1104" s="153">
        <f t="shared" si="271"/>
        <v>0</v>
      </c>
      <c r="AD1104" s="153"/>
      <c r="AE1104" s="153">
        <f t="shared" si="272"/>
        <v>0</v>
      </c>
      <c r="AF1104" s="153"/>
      <c r="AG1104" s="153"/>
      <c r="AH1104" s="209">
        <v>0</v>
      </c>
      <c r="AI1104" s="153">
        <f t="shared" si="273"/>
        <v>0</v>
      </c>
      <c r="AJ1104" s="153"/>
      <c r="AK1104" s="153">
        <f t="shared" si="276"/>
        <v>0</v>
      </c>
      <c r="AL1104" s="153">
        <f t="shared" si="277"/>
        <v>0</v>
      </c>
      <c r="AM1104" s="153"/>
      <c r="AN1104" s="153"/>
      <c r="AO1104" s="153"/>
      <c r="AP1104" s="153"/>
      <c r="AQ1104" s="153"/>
      <c r="AR1104" s="153"/>
      <c r="AS1104" s="153"/>
      <c r="AT1104" s="153"/>
      <c r="AU1104" s="153"/>
      <c r="AV1104" s="153"/>
      <c r="AW1104" s="153"/>
      <c r="AX1104" s="153"/>
      <c r="AY1104" s="153"/>
      <c r="AZ1104" s="153"/>
      <c r="BA1104" s="153"/>
      <c r="BB1104" s="153"/>
      <c r="BC1104" s="153"/>
      <c r="BD1104" s="153"/>
      <c r="BE1104" s="153"/>
      <c r="BF1104" s="153"/>
      <c r="BG1104" s="153"/>
      <c r="BH1104" s="153"/>
      <c r="BI1104" s="153"/>
    </row>
    <row r="1105" spans="2:61" s="219" customFormat="1" ht="13.05" customHeight="1" outlineLevel="1">
      <c r="B1105" s="1129"/>
      <c r="C1105" s="1157"/>
      <c r="D1105" s="654" t="s">
        <v>2589</v>
      </c>
      <c r="E1105" s="1129"/>
      <c r="F1105" s="1138"/>
      <c r="G1105" s="17" t="s">
        <v>8</v>
      </c>
      <c r="H1105" s="655" t="s">
        <v>716</v>
      </c>
      <c r="I1105" s="152">
        <f t="shared" si="274"/>
        <v>71</v>
      </c>
      <c r="J1105" s="234">
        <v>6</v>
      </c>
      <c r="K1105" s="234">
        <v>65</v>
      </c>
      <c r="L1105" s="392">
        <v>0</v>
      </c>
      <c r="M1105" s="619" t="s">
        <v>268</v>
      </c>
      <c r="N1105" s="619" t="s">
        <v>268</v>
      </c>
      <c r="O1105" s="620" t="s">
        <v>269</v>
      </c>
      <c r="P1105" s="619" t="s">
        <v>268</v>
      </c>
      <c r="Q1105" s="620" t="s">
        <v>269</v>
      </c>
      <c r="R1105" s="619" t="s">
        <v>268</v>
      </c>
      <c r="S1105" s="619" t="s">
        <v>268</v>
      </c>
      <c r="T1105" s="1011"/>
      <c r="U1105" s="153"/>
      <c r="V1105" s="153">
        <f t="shared" si="270"/>
        <v>0</v>
      </c>
      <c r="W1105" s="207"/>
      <c r="X1105" s="208"/>
      <c r="Y1105" s="153"/>
      <c r="Z1105" s="153">
        <f t="shared" si="275"/>
        <v>0</v>
      </c>
      <c r="AB1105" s="153"/>
      <c r="AC1105" s="153">
        <f t="shared" si="271"/>
        <v>0</v>
      </c>
      <c r="AD1105" s="153"/>
      <c r="AE1105" s="153">
        <f t="shared" si="272"/>
        <v>0</v>
      </c>
      <c r="AF1105" s="153"/>
      <c r="AG1105" s="153"/>
      <c r="AH1105" s="209">
        <v>0</v>
      </c>
      <c r="AI1105" s="153">
        <f t="shared" si="273"/>
        <v>0</v>
      </c>
      <c r="AJ1105" s="153"/>
      <c r="AK1105" s="153">
        <f t="shared" si="276"/>
        <v>0</v>
      </c>
      <c r="AL1105" s="153">
        <f t="shared" si="277"/>
        <v>0</v>
      </c>
      <c r="AM1105" s="153"/>
      <c r="AN1105" s="153"/>
      <c r="AO1105" s="153"/>
      <c r="AP1105" s="153"/>
      <c r="AQ1105" s="153"/>
      <c r="AR1105" s="153"/>
      <c r="AS1105" s="153"/>
      <c r="AT1105" s="153"/>
      <c r="AU1105" s="153"/>
      <c r="AV1105" s="153"/>
      <c r="AW1105" s="153"/>
      <c r="AX1105" s="153"/>
      <c r="AY1105" s="153"/>
      <c r="AZ1105" s="153"/>
      <c r="BA1105" s="153"/>
      <c r="BB1105" s="153"/>
      <c r="BC1105" s="153"/>
      <c r="BD1105" s="153"/>
      <c r="BE1105" s="153"/>
      <c r="BF1105" s="153"/>
      <c r="BG1105" s="153"/>
      <c r="BH1105" s="153"/>
      <c r="BI1105" s="153"/>
    </row>
    <row r="1106" spans="2:61" s="219" customFormat="1" ht="13.05" customHeight="1" outlineLevel="1">
      <c r="B1106" s="1127" t="s">
        <v>1070</v>
      </c>
      <c r="C1106" s="1155" t="s">
        <v>30</v>
      </c>
      <c r="D1106" s="654" t="s">
        <v>317</v>
      </c>
      <c r="E1106" s="1127" t="s">
        <v>3878</v>
      </c>
      <c r="F1106" s="1136">
        <v>44783</v>
      </c>
      <c r="G1106" s="17" t="s">
        <v>8</v>
      </c>
      <c r="H1106" s="655" t="s">
        <v>717</v>
      </c>
      <c r="I1106" s="152">
        <f t="shared" ref="I1106:I1131" si="278">J1106+K1106</f>
        <v>9.9999999999999982</v>
      </c>
      <c r="J1106" s="234">
        <v>4.9999999999999982</v>
      </c>
      <c r="K1106" s="234">
        <v>5</v>
      </c>
      <c r="L1106" s="392">
        <v>0</v>
      </c>
      <c r="M1106" s="619" t="s">
        <v>268</v>
      </c>
      <c r="N1106" s="619" t="s">
        <v>268</v>
      </c>
      <c r="O1106" s="620" t="s">
        <v>269</v>
      </c>
      <c r="P1106" s="619" t="s">
        <v>268</v>
      </c>
      <c r="Q1106" s="620" t="s">
        <v>269</v>
      </c>
      <c r="R1106" s="619" t="s">
        <v>268</v>
      </c>
      <c r="S1106" s="619" t="s">
        <v>268</v>
      </c>
      <c r="T1106" s="1177" t="s">
        <v>1115</v>
      </c>
      <c r="U1106" s="153"/>
      <c r="V1106" s="153">
        <f t="shared" si="270"/>
        <v>0</v>
      </c>
      <c r="W1106" s="207"/>
      <c r="X1106" s="208"/>
      <c r="Y1106" s="153"/>
      <c r="Z1106" s="153">
        <f t="shared" ref="Z1106:Z1131" si="279">V1106*Y1106</f>
        <v>0</v>
      </c>
      <c r="AB1106" s="153"/>
      <c r="AC1106" s="153">
        <f t="shared" si="271"/>
        <v>0</v>
      </c>
      <c r="AD1106" s="153"/>
      <c r="AE1106" s="153">
        <f t="shared" si="272"/>
        <v>0</v>
      </c>
      <c r="AF1106" s="153"/>
      <c r="AG1106" s="153"/>
      <c r="AH1106" s="209">
        <v>0</v>
      </c>
      <c r="AI1106" s="153">
        <f t="shared" si="273"/>
        <v>0</v>
      </c>
      <c r="AJ1106" s="153"/>
      <c r="AK1106" s="153">
        <f t="shared" ref="AK1106:AK1131" si="280">COUNTIF(AM1106:AV1106,"V")</f>
        <v>0</v>
      </c>
      <c r="AL1106" s="153">
        <f t="shared" ref="AL1106:AL1131" si="281">Z1106-AC1106-AE1106-AI1106</f>
        <v>0</v>
      </c>
      <c r="AM1106" s="153"/>
      <c r="AN1106" s="153"/>
      <c r="AO1106" s="153"/>
      <c r="AP1106" s="153"/>
      <c r="AQ1106" s="153"/>
      <c r="AR1106" s="153"/>
      <c r="AS1106" s="153"/>
      <c r="AT1106" s="153"/>
      <c r="AU1106" s="153"/>
      <c r="AV1106" s="153"/>
      <c r="AW1106" s="153"/>
      <c r="AX1106" s="153"/>
      <c r="AY1106" s="153"/>
      <c r="AZ1106" s="153"/>
      <c r="BA1106" s="153"/>
      <c r="BB1106" s="153"/>
      <c r="BC1106" s="153"/>
      <c r="BD1106" s="153"/>
      <c r="BE1106" s="153"/>
      <c r="BF1106" s="153"/>
      <c r="BG1106" s="153"/>
      <c r="BH1106" s="153"/>
      <c r="BI1106" s="153"/>
    </row>
    <row r="1107" spans="2:61" s="219" customFormat="1" ht="13.05" customHeight="1" outlineLevel="1">
      <c r="B1107" s="1128"/>
      <c r="C1107" s="1156"/>
      <c r="D1107" s="654" t="s">
        <v>503</v>
      </c>
      <c r="E1107" s="1128"/>
      <c r="F1107" s="1137"/>
      <c r="G1107" s="17" t="s">
        <v>8</v>
      </c>
      <c r="H1107" s="655" t="s">
        <v>717</v>
      </c>
      <c r="I1107" s="152">
        <f t="shared" si="278"/>
        <v>39.999999999999979</v>
      </c>
      <c r="J1107" s="234">
        <v>19.999999999999979</v>
      </c>
      <c r="K1107" s="234">
        <v>20</v>
      </c>
      <c r="L1107" s="392">
        <v>0</v>
      </c>
      <c r="M1107" s="619" t="s">
        <v>268</v>
      </c>
      <c r="N1107" s="619" t="s">
        <v>268</v>
      </c>
      <c r="O1107" s="620" t="s">
        <v>269</v>
      </c>
      <c r="P1107" s="619" t="s">
        <v>268</v>
      </c>
      <c r="Q1107" s="620" t="s">
        <v>269</v>
      </c>
      <c r="R1107" s="619" t="s">
        <v>268</v>
      </c>
      <c r="S1107" s="619" t="s">
        <v>268</v>
      </c>
      <c r="T1107" s="1178"/>
      <c r="U1107" s="153"/>
      <c r="V1107" s="153">
        <f t="shared" si="270"/>
        <v>0</v>
      </c>
      <c r="W1107" s="207"/>
      <c r="X1107" s="208"/>
      <c r="Y1107" s="153"/>
      <c r="Z1107" s="153">
        <f t="shared" si="279"/>
        <v>0</v>
      </c>
      <c r="AB1107" s="153"/>
      <c r="AC1107" s="153">
        <f t="shared" si="271"/>
        <v>0</v>
      </c>
      <c r="AD1107" s="153"/>
      <c r="AE1107" s="153">
        <f t="shared" si="272"/>
        <v>0</v>
      </c>
      <c r="AF1107" s="153"/>
      <c r="AG1107" s="153"/>
      <c r="AH1107" s="209">
        <v>0</v>
      </c>
      <c r="AI1107" s="153">
        <f t="shared" si="273"/>
        <v>0</v>
      </c>
      <c r="AJ1107" s="153"/>
      <c r="AK1107" s="153">
        <f t="shared" si="280"/>
        <v>0</v>
      </c>
      <c r="AL1107" s="153">
        <f t="shared" si="281"/>
        <v>0</v>
      </c>
      <c r="AM1107" s="153"/>
      <c r="AN1107" s="153"/>
      <c r="AO1107" s="153"/>
      <c r="AP1107" s="153"/>
      <c r="AQ1107" s="153"/>
      <c r="AR1107" s="153"/>
      <c r="AS1107" s="153"/>
      <c r="AT1107" s="153"/>
      <c r="AU1107" s="153"/>
      <c r="AV1107" s="153"/>
      <c r="AW1107" s="153"/>
      <c r="AX1107" s="153"/>
      <c r="AY1107" s="153"/>
      <c r="AZ1107" s="153"/>
      <c r="BA1107" s="153"/>
      <c r="BB1107" s="153"/>
      <c r="BC1107" s="153"/>
      <c r="BD1107" s="153"/>
      <c r="BE1107" s="153"/>
      <c r="BF1107" s="153"/>
      <c r="BG1107" s="153"/>
      <c r="BH1107" s="153"/>
      <c r="BI1107" s="153"/>
    </row>
    <row r="1108" spans="2:61" s="219" customFormat="1" ht="13.05" customHeight="1" outlineLevel="1">
      <c r="B1108" s="1129"/>
      <c r="C1108" s="1157"/>
      <c r="D1108" s="654" t="s">
        <v>504</v>
      </c>
      <c r="E1108" s="1129"/>
      <c r="F1108" s="1138"/>
      <c r="G1108" s="17" t="s">
        <v>8</v>
      </c>
      <c r="H1108" s="655" t="s">
        <v>717</v>
      </c>
      <c r="I1108" s="152">
        <f t="shared" si="278"/>
        <v>90</v>
      </c>
      <c r="J1108" s="234">
        <v>60</v>
      </c>
      <c r="K1108" s="234">
        <v>30</v>
      </c>
      <c r="L1108" s="392">
        <v>0</v>
      </c>
      <c r="M1108" s="619" t="s">
        <v>268</v>
      </c>
      <c r="N1108" s="619" t="s">
        <v>268</v>
      </c>
      <c r="O1108" s="620" t="s">
        <v>269</v>
      </c>
      <c r="P1108" s="619" t="s">
        <v>268</v>
      </c>
      <c r="Q1108" s="620" t="s">
        <v>269</v>
      </c>
      <c r="R1108" s="619" t="s">
        <v>268</v>
      </c>
      <c r="S1108" s="619" t="s">
        <v>268</v>
      </c>
      <c r="T1108" s="1179"/>
      <c r="U1108" s="153"/>
      <c r="V1108" s="153">
        <f t="shared" si="270"/>
        <v>0</v>
      </c>
      <c r="W1108" s="207"/>
      <c r="X1108" s="208"/>
      <c r="Y1108" s="153"/>
      <c r="Z1108" s="153">
        <f t="shared" si="279"/>
        <v>0</v>
      </c>
      <c r="AB1108" s="153"/>
      <c r="AC1108" s="153">
        <f t="shared" si="271"/>
        <v>0</v>
      </c>
      <c r="AD1108" s="153"/>
      <c r="AE1108" s="153">
        <f t="shared" si="272"/>
        <v>0</v>
      </c>
      <c r="AF1108" s="153"/>
      <c r="AG1108" s="153"/>
      <c r="AH1108" s="209">
        <v>0</v>
      </c>
      <c r="AI1108" s="153">
        <f t="shared" si="273"/>
        <v>0</v>
      </c>
      <c r="AJ1108" s="153"/>
      <c r="AK1108" s="153">
        <f t="shared" si="280"/>
        <v>0</v>
      </c>
      <c r="AL1108" s="153">
        <f t="shared" si="281"/>
        <v>0</v>
      </c>
      <c r="AM1108" s="153"/>
      <c r="AN1108" s="153"/>
      <c r="AO1108" s="153"/>
      <c r="AP1108" s="153"/>
      <c r="AQ1108" s="153"/>
      <c r="AR1108" s="153"/>
      <c r="AS1108" s="153"/>
      <c r="AT1108" s="153"/>
      <c r="AU1108" s="153"/>
      <c r="AV1108" s="153"/>
      <c r="AW1108" s="153"/>
      <c r="AX1108" s="153"/>
      <c r="AY1108" s="153"/>
      <c r="AZ1108" s="153"/>
      <c r="BA1108" s="153"/>
      <c r="BB1108" s="153"/>
      <c r="BC1108" s="153"/>
      <c r="BD1108" s="153"/>
      <c r="BE1108" s="153"/>
      <c r="BF1108" s="153"/>
      <c r="BG1108" s="153"/>
      <c r="BH1108" s="153"/>
      <c r="BI1108" s="153"/>
    </row>
    <row r="1109" spans="2:61" s="219" customFormat="1" ht="13.05" customHeight="1" outlineLevel="1">
      <c r="B1109" s="1127" t="s">
        <v>1072</v>
      </c>
      <c r="C1109" s="1127" t="s">
        <v>1093</v>
      </c>
      <c r="D1109" s="654" t="s">
        <v>827</v>
      </c>
      <c r="E1109" s="1127" t="s">
        <v>3861</v>
      </c>
      <c r="F1109" s="1136">
        <v>44783</v>
      </c>
      <c r="G1109" s="17" t="s">
        <v>8</v>
      </c>
      <c r="H1109" s="655" t="s">
        <v>716</v>
      </c>
      <c r="I1109" s="152">
        <f t="shared" si="278"/>
        <v>10</v>
      </c>
      <c r="J1109" s="235">
        <v>5</v>
      </c>
      <c r="K1109" s="234">
        <v>5</v>
      </c>
      <c r="L1109" s="392">
        <v>0</v>
      </c>
      <c r="M1109" s="622" t="s">
        <v>268</v>
      </c>
      <c r="N1109" s="622" t="s">
        <v>268</v>
      </c>
      <c r="O1109" s="620" t="s">
        <v>269</v>
      </c>
      <c r="P1109" s="620" t="s">
        <v>269</v>
      </c>
      <c r="Q1109" s="620" t="s">
        <v>269</v>
      </c>
      <c r="R1109" s="622" t="s">
        <v>268</v>
      </c>
      <c r="S1109" s="622" t="s">
        <v>268</v>
      </c>
      <c r="T1109" s="1124" t="s">
        <v>1105</v>
      </c>
      <c r="U1109" s="153"/>
      <c r="V1109" s="153">
        <f t="shared" si="270"/>
        <v>0</v>
      </c>
      <c r="W1109" s="207"/>
      <c r="X1109" s="208"/>
      <c r="Y1109" s="153"/>
      <c r="Z1109" s="153">
        <f t="shared" si="279"/>
        <v>0</v>
      </c>
      <c r="AB1109" s="153"/>
      <c r="AC1109" s="153">
        <f t="shared" si="271"/>
        <v>0</v>
      </c>
      <c r="AD1109" s="153"/>
      <c r="AE1109" s="153">
        <f t="shared" si="272"/>
        <v>0</v>
      </c>
      <c r="AF1109" s="153"/>
      <c r="AG1109" s="153"/>
      <c r="AH1109" s="209">
        <v>0</v>
      </c>
      <c r="AI1109" s="153">
        <f t="shared" si="273"/>
        <v>0</v>
      </c>
      <c r="AJ1109" s="153"/>
      <c r="AK1109" s="153">
        <f t="shared" si="280"/>
        <v>0</v>
      </c>
      <c r="AL1109" s="153">
        <f t="shared" si="281"/>
        <v>0</v>
      </c>
      <c r="AM1109" s="153"/>
      <c r="AN1109" s="153"/>
      <c r="AO1109" s="153"/>
      <c r="AP1109" s="153"/>
      <c r="AQ1109" s="153"/>
      <c r="AR1109" s="153"/>
      <c r="AS1109" s="153"/>
      <c r="AT1109" s="153"/>
      <c r="AU1109" s="153"/>
      <c r="AV1109" s="153"/>
      <c r="AW1109" s="153"/>
      <c r="AX1109" s="153"/>
      <c r="AY1109" s="153"/>
      <c r="AZ1109" s="153"/>
      <c r="BA1109" s="153"/>
      <c r="BB1109" s="153"/>
      <c r="BC1109" s="153"/>
      <c r="BD1109" s="153"/>
      <c r="BE1109" s="153"/>
      <c r="BF1109" s="153"/>
      <c r="BG1109" s="153"/>
      <c r="BH1109" s="153"/>
      <c r="BI1109" s="153"/>
    </row>
    <row r="1110" spans="2:61" s="219" customFormat="1" ht="13.05" customHeight="1" outlineLevel="1">
      <c r="B1110" s="1128"/>
      <c r="C1110" s="1128"/>
      <c r="D1110" s="654" t="s">
        <v>2603</v>
      </c>
      <c r="E1110" s="1128"/>
      <c r="F1110" s="1137"/>
      <c r="G1110" s="17" t="s">
        <v>8</v>
      </c>
      <c r="H1110" s="655" t="s">
        <v>716</v>
      </c>
      <c r="I1110" s="152">
        <f t="shared" si="278"/>
        <v>210</v>
      </c>
      <c r="J1110" s="235">
        <v>90</v>
      </c>
      <c r="K1110" s="234">
        <v>120</v>
      </c>
      <c r="L1110" s="392">
        <v>0</v>
      </c>
      <c r="M1110" s="622" t="s">
        <v>268</v>
      </c>
      <c r="N1110" s="622" t="s">
        <v>268</v>
      </c>
      <c r="O1110" s="620" t="s">
        <v>269</v>
      </c>
      <c r="P1110" s="620" t="s">
        <v>269</v>
      </c>
      <c r="Q1110" s="620" t="s">
        <v>269</v>
      </c>
      <c r="R1110" s="622" t="s">
        <v>268</v>
      </c>
      <c r="S1110" s="622" t="s">
        <v>268</v>
      </c>
      <c r="T1110" s="1125"/>
      <c r="U1110" s="153"/>
      <c r="V1110" s="153">
        <f t="shared" si="270"/>
        <v>0</v>
      </c>
      <c r="W1110" s="207"/>
      <c r="X1110" s="208"/>
      <c r="Y1110" s="153"/>
      <c r="Z1110" s="153">
        <f t="shared" si="279"/>
        <v>0</v>
      </c>
      <c r="AB1110" s="153"/>
      <c r="AC1110" s="153">
        <f t="shared" si="271"/>
        <v>0</v>
      </c>
      <c r="AD1110" s="153"/>
      <c r="AE1110" s="153">
        <f t="shared" si="272"/>
        <v>0</v>
      </c>
      <c r="AF1110" s="153"/>
      <c r="AG1110" s="153"/>
      <c r="AH1110" s="209">
        <v>0</v>
      </c>
      <c r="AI1110" s="153">
        <f t="shared" si="273"/>
        <v>0</v>
      </c>
      <c r="AJ1110" s="153"/>
      <c r="AK1110" s="153">
        <f t="shared" si="280"/>
        <v>0</v>
      </c>
      <c r="AL1110" s="153">
        <f t="shared" si="281"/>
        <v>0</v>
      </c>
      <c r="AM1110" s="153"/>
      <c r="AN1110" s="153"/>
      <c r="AO1110" s="153"/>
      <c r="AP1110" s="153"/>
      <c r="AQ1110" s="153"/>
      <c r="AR1110" s="153"/>
      <c r="AS1110" s="153"/>
      <c r="AT1110" s="153"/>
      <c r="AU1110" s="153"/>
      <c r="AV1110" s="153"/>
      <c r="AW1110" s="153"/>
      <c r="AX1110" s="153"/>
      <c r="AY1110" s="153"/>
      <c r="AZ1110" s="153"/>
      <c r="BA1110" s="153"/>
      <c r="BB1110" s="153"/>
      <c r="BC1110" s="153"/>
      <c r="BD1110" s="153"/>
      <c r="BE1110" s="153"/>
      <c r="BF1110" s="153"/>
      <c r="BG1110" s="153"/>
      <c r="BH1110" s="153"/>
      <c r="BI1110" s="153"/>
    </row>
    <row r="1111" spans="2:61" s="219" customFormat="1" ht="13.05" customHeight="1" outlineLevel="1">
      <c r="B1111" s="1129"/>
      <c r="C1111" s="1129"/>
      <c r="D1111" s="654" t="s">
        <v>2604</v>
      </c>
      <c r="E1111" s="1129"/>
      <c r="F1111" s="1138"/>
      <c r="G1111" s="17" t="s">
        <v>8</v>
      </c>
      <c r="H1111" s="655" t="s">
        <v>716</v>
      </c>
      <c r="I1111" s="152">
        <f t="shared" si="278"/>
        <v>130</v>
      </c>
      <c r="J1111" s="235">
        <v>10</v>
      </c>
      <c r="K1111" s="234">
        <v>120</v>
      </c>
      <c r="L1111" s="392">
        <v>0</v>
      </c>
      <c r="M1111" s="622" t="s">
        <v>268</v>
      </c>
      <c r="N1111" s="622" t="s">
        <v>268</v>
      </c>
      <c r="O1111" s="620" t="s">
        <v>269</v>
      </c>
      <c r="P1111" s="620" t="s">
        <v>269</v>
      </c>
      <c r="Q1111" s="620" t="s">
        <v>269</v>
      </c>
      <c r="R1111" s="622" t="s">
        <v>268</v>
      </c>
      <c r="S1111" s="622" t="s">
        <v>268</v>
      </c>
      <c r="T1111" s="1126"/>
      <c r="U1111" s="153"/>
      <c r="V1111" s="153">
        <f t="shared" si="270"/>
        <v>0</v>
      </c>
      <c r="W1111" s="207"/>
      <c r="X1111" s="208"/>
      <c r="Y1111" s="153"/>
      <c r="Z1111" s="153">
        <f t="shared" si="279"/>
        <v>0</v>
      </c>
      <c r="AB1111" s="153"/>
      <c r="AC1111" s="153">
        <f t="shared" si="271"/>
        <v>0</v>
      </c>
      <c r="AD1111" s="153"/>
      <c r="AE1111" s="153">
        <f t="shared" si="272"/>
        <v>0</v>
      </c>
      <c r="AF1111" s="153"/>
      <c r="AG1111" s="153"/>
      <c r="AH1111" s="209">
        <v>0</v>
      </c>
      <c r="AI1111" s="153">
        <f t="shared" si="273"/>
        <v>0</v>
      </c>
      <c r="AJ1111" s="153"/>
      <c r="AK1111" s="153">
        <f t="shared" si="280"/>
        <v>0</v>
      </c>
      <c r="AL1111" s="153">
        <f t="shared" si="281"/>
        <v>0</v>
      </c>
      <c r="AM1111" s="153"/>
      <c r="AN1111" s="153"/>
      <c r="AO1111" s="153"/>
      <c r="AP1111" s="153"/>
      <c r="AQ1111" s="153"/>
      <c r="AR1111" s="153"/>
      <c r="AS1111" s="153"/>
      <c r="AT1111" s="153"/>
      <c r="AU1111" s="153"/>
      <c r="AV1111" s="153"/>
      <c r="AW1111" s="153"/>
      <c r="AX1111" s="153"/>
      <c r="AY1111" s="153"/>
      <c r="AZ1111" s="153"/>
      <c r="BA1111" s="153"/>
      <c r="BB1111" s="153"/>
      <c r="BC1111" s="153"/>
      <c r="BD1111" s="153"/>
      <c r="BE1111" s="153"/>
      <c r="BF1111" s="153"/>
      <c r="BG1111" s="153"/>
      <c r="BH1111" s="153"/>
      <c r="BI1111" s="153"/>
    </row>
    <row r="1112" spans="2:61" s="219" customFormat="1" ht="13.05" customHeight="1" outlineLevel="1">
      <c r="B1112" s="1127" t="s">
        <v>1068</v>
      </c>
      <c r="C1112" s="1155" t="s">
        <v>29</v>
      </c>
      <c r="D1112" s="654" t="s">
        <v>827</v>
      </c>
      <c r="E1112" s="1127" t="s">
        <v>3878</v>
      </c>
      <c r="F1112" s="1136">
        <v>44783</v>
      </c>
      <c r="G1112" s="17" t="s">
        <v>8</v>
      </c>
      <c r="H1112" s="655" t="s">
        <v>716</v>
      </c>
      <c r="I1112" s="152">
        <f t="shared" si="278"/>
        <v>9.9999999999999982</v>
      </c>
      <c r="J1112" s="235">
        <v>4.9999999999999982</v>
      </c>
      <c r="K1112" s="234">
        <v>5</v>
      </c>
      <c r="L1112" s="392">
        <v>0</v>
      </c>
      <c r="M1112" s="619" t="s">
        <v>268</v>
      </c>
      <c r="N1112" s="619" t="s">
        <v>268</v>
      </c>
      <c r="O1112" s="620" t="s">
        <v>269</v>
      </c>
      <c r="P1112" s="619" t="s">
        <v>268</v>
      </c>
      <c r="Q1112" s="620" t="s">
        <v>269</v>
      </c>
      <c r="R1112" s="619" t="s">
        <v>268</v>
      </c>
      <c r="S1112" s="619" t="s">
        <v>268</v>
      </c>
      <c r="T1112" s="1009" t="s">
        <v>1113</v>
      </c>
      <c r="U1112" s="153"/>
      <c r="V1112" s="153">
        <f t="shared" si="270"/>
        <v>0</v>
      </c>
      <c r="W1112" s="207"/>
      <c r="X1112" s="208"/>
      <c r="Y1112" s="153"/>
      <c r="Z1112" s="153">
        <f t="shared" si="279"/>
        <v>0</v>
      </c>
      <c r="AB1112" s="153"/>
      <c r="AC1112" s="153">
        <f t="shared" si="271"/>
        <v>0</v>
      </c>
      <c r="AD1112" s="153"/>
      <c r="AE1112" s="153">
        <f t="shared" si="272"/>
        <v>0</v>
      </c>
      <c r="AF1112" s="153"/>
      <c r="AG1112" s="153"/>
      <c r="AH1112" s="209">
        <v>0</v>
      </c>
      <c r="AI1112" s="153">
        <f t="shared" si="273"/>
        <v>0</v>
      </c>
      <c r="AJ1112" s="153"/>
      <c r="AK1112" s="153">
        <f t="shared" si="280"/>
        <v>0</v>
      </c>
      <c r="AL1112" s="153">
        <f t="shared" si="281"/>
        <v>0</v>
      </c>
      <c r="AM1112" s="153"/>
      <c r="AN1112" s="153"/>
      <c r="AO1112" s="153"/>
      <c r="AP1112" s="153"/>
      <c r="AQ1112" s="153"/>
      <c r="AR1112" s="153"/>
      <c r="AS1112" s="153"/>
      <c r="AT1112" s="153"/>
      <c r="AU1112" s="153"/>
      <c r="AV1112" s="153"/>
      <c r="AW1112" s="153"/>
      <c r="AX1112" s="153"/>
      <c r="AY1112" s="153"/>
      <c r="AZ1112" s="153"/>
      <c r="BA1112" s="153"/>
      <c r="BB1112" s="153"/>
      <c r="BC1112" s="153"/>
      <c r="BD1112" s="153"/>
      <c r="BE1112" s="153"/>
      <c r="BF1112" s="153"/>
      <c r="BG1112" s="153"/>
      <c r="BH1112" s="153"/>
      <c r="BI1112" s="153"/>
    </row>
    <row r="1113" spans="2:61" s="219" customFormat="1" ht="13.05" customHeight="1" outlineLevel="1">
      <c r="B1113" s="1128"/>
      <c r="C1113" s="1156"/>
      <c r="D1113" s="654" t="s">
        <v>2590</v>
      </c>
      <c r="E1113" s="1128"/>
      <c r="F1113" s="1137"/>
      <c r="G1113" s="17" t="s">
        <v>8</v>
      </c>
      <c r="H1113" s="655" t="s">
        <v>716</v>
      </c>
      <c r="I1113" s="152">
        <f t="shared" si="278"/>
        <v>30</v>
      </c>
      <c r="J1113" s="235">
        <v>15</v>
      </c>
      <c r="K1113" s="234">
        <v>15</v>
      </c>
      <c r="L1113" s="392">
        <v>0</v>
      </c>
      <c r="M1113" s="621" t="s">
        <v>268</v>
      </c>
      <c r="N1113" s="621" t="s">
        <v>268</v>
      </c>
      <c r="O1113" s="620" t="s">
        <v>269</v>
      </c>
      <c r="P1113" s="621" t="s">
        <v>268</v>
      </c>
      <c r="Q1113" s="620" t="s">
        <v>269</v>
      </c>
      <c r="R1113" s="621" t="s">
        <v>268</v>
      </c>
      <c r="S1113" s="621" t="s">
        <v>268</v>
      </c>
      <c r="T1113" s="1010"/>
      <c r="U1113" s="153"/>
      <c r="V1113" s="153">
        <f t="shared" si="270"/>
        <v>0</v>
      </c>
      <c r="W1113" s="207"/>
      <c r="X1113" s="208"/>
      <c r="Y1113" s="153"/>
      <c r="Z1113" s="153">
        <f t="shared" si="279"/>
        <v>0</v>
      </c>
      <c r="AB1113" s="153"/>
      <c r="AC1113" s="153">
        <f t="shared" si="271"/>
        <v>0</v>
      </c>
      <c r="AD1113" s="153"/>
      <c r="AE1113" s="153">
        <f t="shared" si="272"/>
        <v>0</v>
      </c>
      <c r="AF1113" s="153"/>
      <c r="AG1113" s="153"/>
      <c r="AH1113" s="209">
        <v>0</v>
      </c>
      <c r="AI1113" s="153">
        <f t="shared" si="273"/>
        <v>0</v>
      </c>
      <c r="AJ1113" s="153"/>
      <c r="AK1113" s="153">
        <f t="shared" si="280"/>
        <v>0</v>
      </c>
      <c r="AL1113" s="153">
        <f t="shared" si="281"/>
        <v>0</v>
      </c>
      <c r="AM1113" s="153"/>
      <c r="AN1113" s="153"/>
      <c r="AO1113" s="153"/>
      <c r="AP1113" s="153"/>
      <c r="AQ1113" s="153"/>
      <c r="AR1113" s="153"/>
      <c r="AS1113" s="153"/>
      <c r="AT1113" s="153"/>
      <c r="AU1113" s="153"/>
      <c r="AV1113" s="153"/>
      <c r="AW1113" s="153"/>
      <c r="AX1113" s="153"/>
      <c r="AY1113" s="153"/>
      <c r="AZ1113" s="153"/>
      <c r="BA1113" s="153"/>
      <c r="BB1113" s="153"/>
      <c r="BC1113" s="153"/>
      <c r="BD1113" s="153"/>
      <c r="BE1113" s="153"/>
      <c r="BF1113" s="153"/>
      <c r="BG1113" s="153"/>
      <c r="BH1113" s="153"/>
      <c r="BI1113" s="153"/>
    </row>
    <row r="1114" spans="2:61" s="219" customFormat="1" ht="13.05" customHeight="1" outlineLevel="1">
      <c r="B1114" s="1128"/>
      <c r="C1114" s="1156"/>
      <c r="D1114" s="654" t="s">
        <v>2591</v>
      </c>
      <c r="E1114" s="1128"/>
      <c r="F1114" s="1137"/>
      <c r="G1114" s="17" t="s">
        <v>8</v>
      </c>
      <c r="H1114" s="655" t="s">
        <v>716</v>
      </c>
      <c r="I1114" s="152">
        <f t="shared" si="278"/>
        <v>30</v>
      </c>
      <c r="J1114" s="235">
        <v>15</v>
      </c>
      <c r="K1114" s="234">
        <v>15</v>
      </c>
      <c r="L1114" s="392">
        <v>0</v>
      </c>
      <c r="M1114" s="621" t="s">
        <v>268</v>
      </c>
      <c r="N1114" s="621" t="s">
        <v>268</v>
      </c>
      <c r="O1114" s="620" t="s">
        <v>269</v>
      </c>
      <c r="P1114" s="621" t="s">
        <v>268</v>
      </c>
      <c r="Q1114" s="620" t="s">
        <v>269</v>
      </c>
      <c r="R1114" s="621" t="s">
        <v>268</v>
      </c>
      <c r="S1114" s="621" t="s">
        <v>268</v>
      </c>
      <c r="T1114" s="1010"/>
      <c r="U1114" s="153"/>
      <c r="V1114" s="153">
        <f t="shared" si="270"/>
        <v>0</v>
      </c>
      <c r="W1114" s="207"/>
      <c r="X1114" s="208"/>
      <c r="Y1114" s="153"/>
      <c r="Z1114" s="153">
        <f t="shared" si="279"/>
        <v>0</v>
      </c>
      <c r="AB1114" s="153"/>
      <c r="AC1114" s="153">
        <f t="shared" si="271"/>
        <v>0</v>
      </c>
      <c r="AD1114" s="153"/>
      <c r="AE1114" s="153">
        <f t="shared" si="272"/>
        <v>0</v>
      </c>
      <c r="AF1114" s="153"/>
      <c r="AG1114" s="153"/>
      <c r="AH1114" s="209">
        <v>0</v>
      </c>
      <c r="AI1114" s="153">
        <f t="shared" si="273"/>
        <v>0</v>
      </c>
      <c r="AJ1114" s="153"/>
      <c r="AK1114" s="153">
        <f t="shared" si="280"/>
        <v>0</v>
      </c>
      <c r="AL1114" s="153">
        <f t="shared" si="281"/>
        <v>0</v>
      </c>
      <c r="AM1114" s="153"/>
      <c r="AN1114" s="153"/>
      <c r="AO1114" s="153"/>
      <c r="AP1114" s="153"/>
      <c r="AQ1114" s="153"/>
      <c r="AR1114" s="153"/>
      <c r="AS1114" s="153"/>
      <c r="AT1114" s="153"/>
      <c r="AU1114" s="153"/>
      <c r="AV1114" s="153"/>
      <c r="AW1114" s="153"/>
      <c r="AX1114" s="153"/>
      <c r="AY1114" s="153"/>
      <c r="AZ1114" s="153"/>
      <c r="BA1114" s="153"/>
      <c r="BB1114" s="153"/>
      <c r="BC1114" s="153"/>
      <c r="BD1114" s="153"/>
      <c r="BE1114" s="153"/>
      <c r="BF1114" s="153"/>
      <c r="BG1114" s="153"/>
      <c r="BH1114" s="153"/>
      <c r="BI1114" s="153"/>
    </row>
    <row r="1115" spans="2:61" s="219" customFormat="1" ht="13.05" customHeight="1" outlineLevel="1">
      <c r="B1115" s="1128"/>
      <c r="C1115" s="1156"/>
      <c r="D1115" s="654" t="s">
        <v>2592</v>
      </c>
      <c r="E1115" s="1128"/>
      <c r="F1115" s="1137"/>
      <c r="G1115" s="17" t="s">
        <v>8</v>
      </c>
      <c r="H1115" s="655" t="s">
        <v>716</v>
      </c>
      <c r="I1115" s="152">
        <f t="shared" si="278"/>
        <v>30</v>
      </c>
      <c r="J1115" s="235">
        <v>15</v>
      </c>
      <c r="K1115" s="234">
        <v>15</v>
      </c>
      <c r="L1115" s="392">
        <v>0</v>
      </c>
      <c r="M1115" s="621" t="s">
        <v>268</v>
      </c>
      <c r="N1115" s="621" t="s">
        <v>268</v>
      </c>
      <c r="O1115" s="620" t="s">
        <v>269</v>
      </c>
      <c r="P1115" s="621" t="s">
        <v>268</v>
      </c>
      <c r="Q1115" s="620" t="s">
        <v>269</v>
      </c>
      <c r="R1115" s="621" t="s">
        <v>268</v>
      </c>
      <c r="S1115" s="621" t="s">
        <v>268</v>
      </c>
      <c r="T1115" s="1010"/>
      <c r="U1115" s="153"/>
      <c r="V1115" s="153">
        <f t="shared" si="270"/>
        <v>0</v>
      </c>
      <c r="W1115" s="207"/>
      <c r="X1115" s="208"/>
      <c r="Y1115" s="153"/>
      <c r="Z1115" s="153">
        <f t="shared" si="279"/>
        <v>0</v>
      </c>
      <c r="AB1115" s="153"/>
      <c r="AC1115" s="153">
        <f t="shared" si="271"/>
        <v>0</v>
      </c>
      <c r="AD1115" s="153"/>
      <c r="AE1115" s="153">
        <f t="shared" si="272"/>
        <v>0</v>
      </c>
      <c r="AF1115" s="153"/>
      <c r="AG1115" s="153"/>
      <c r="AH1115" s="178">
        <v>0</v>
      </c>
      <c r="AI1115" s="153">
        <f t="shared" si="273"/>
        <v>0</v>
      </c>
      <c r="AJ1115" s="153"/>
      <c r="AK1115" s="153">
        <f t="shared" si="280"/>
        <v>0</v>
      </c>
      <c r="AL1115" s="153">
        <f t="shared" si="281"/>
        <v>0</v>
      </c>
      <c r="AM1115" s="153"/>
      <c r="AN1115" s="153"/>
      <c r="AO1115" s="153"/>
      <c r="AP1115" s="153"/>
      <c r="AQ1115" s="153"/>
      <c r="AR1115" s="153"/>
      <c r="AS1115" s="153"/>
      <c r="AT1115" s="153"/>
      <c r="AU1115" s="153"/>
      <c r="AV1115" s="153"/>
      <c r="AW1115" s="153"/>
      <c r="AX1115" s="153"/>
      <c r="AY1115" s="153"/>
      <c r="AZ1115" s="153"/>
      <c r="BA1115" s="153"/>
      <c r="BB1115" s="153"/>
      <c r="BC1115" s="153"/>
      <c r="BD1115" s="153"/>
      <c r="BE1115" s="153"/>
      <c r="BF1115" s="153"/>
      <c r="BG1115" s="153"/>
      <c r="BH1115" s="153"/>
      <c r="BI1115" s="153"/>
    </row>
    <row r="1116" spans="2:61" s="219" customFormat="1" ht="13.05" customHeight="1" outlineLevel="1">
      <c r="B1116" s="1128"/>
      <c r="C1116" s="1156"/>
      <c r="D1116" s="654" t="s">
        <v>2593</v>
      </c>
      <c r="E1116" s="1128"/>
      <c r="F1116" s="1137"/>
      <c r="G1116" s="17" t="s">
        <v>8</v>
      </c>
      <c r="H1116" s="655" t="s">
        <v>716</v>
      </c>
      <c r="I1116" s="152">
        <f t="shared" si="278"/>
        <v>30</v>
      </c>
      <c r="J1116" s="235">
        <v>15</v>
      </c>
      <c r="K1116" s="234">
        <v>15</v>
      </c>
      <c r="L1116" s="392">
        <v>0</v>
      </c>
      <c r="M1116" s="621" t="s">
        <v>268</v>
      </c>
      <c r="N1116" s="621" t="s">
        <v>268</v>
      </c>
      <c r="O1116" s="620" t="s">
        <v>269</v>
      </c>
      <c r="P1116" s="621" t="s">
        <v>268</v>
      </c>
      <c r="Q1116" s="620" t="s">
        <v>269</v>
      </c>
      <c r="R1116" s="621" t="s">
        <v>268</v>
      </c>
      <c r="S1116" s="621" t="s">
        <v>268</v>
      </c>
      <c r="T1116" s="1010"/>
      <c r="U1116" s="153"/>
      <c r="V1116" s="153">
        <f t="shared" si="270"/>
        <v>0</v>
      </c>
      <c r="W1116" s="207"/>
      <c r="X1116" s="208"/>
      <c r="Y1116" s="153"/>
      <c r="Z1116" s="153">
        <f t="shared" si="279"/>
        <v>0</v>
      </c>
      <c r="AB1116" s="153"/>
      <c r="AC1116" s="153">
        <f t="shared" si="271"/>
        <v>0</v>
      </c>
      <c r="AD1116" s="153"/>
      <c r="AE1116" s="153">
        <f t="shared" si="272"/>
        <v>0</v>
      </c>
      <c r="AF1116" s="153"/>
      <c r="AG1116" s="153"/>
      <c r="AH1116" s="178">
        <v>0</v>
      </c>
      <c r="AI1116" s="153">
        <f t="shared" si="273"/>
        <v>0</v>
      </c>
      <c r="AJ1116" s="153"/>
      <c r="AK1116" s="153">
        <f t="shared" si="280"/>
        <v>0</v>
      </c>
      <c r="AL1116" s="153">
        <f t="shared" si="281"/>
        <v>0</v>
      </c>
      <c r="AM1116" s="153"/>
      <c r="AN1116" s="153"/>
      <c r="AO1116" s="153"/>
      <c r="AP1116" s="153"/>
      <c r="AQ1116" s="153"/>
      <c r="AR1116" s="153"/>
      <c r="AS1116" s="153"/>
      <c r="AT1116" s="153"/>
      <c r="AU1116" s="153"/>
      <c r="AV1116" s="153"/>
      <c r="AW1116" s="153"/>
      <c r="AX1116" s="153"/>
      <c r="AY1116" s="153"/>
      <c r="AZ1116" s="153"/>
      <c r="BA1116" s="153"/>
      <c r="BB1116" s="153"/>
      <c r="BC1116" s="153"/>
      <c r="BD1116" s="153"/>
      <c r="BE1116" s="153"/>
      <c r="BF1116" s="153"/>
      <c r="BG1116" s="153"/>
      <c r="BH1116" s="153"/>
      <c r="BI1116" s="153"/>
    </row>
    <row r="1117" spans="2:61" s="219" customFormat="1" ht="13.05" customHeight="1" outlineLevel="1">
      <c r="B1117" s="1128"/>
      <c r="C1117" s="1156"/>
      <c r="D1117" s="654" t="s">
        <v>2594</v>
      </c>
      <c r="E1117" s="1128"/>
      <c r="F1117" s="1137"/>
      <c r="G1117" s="17" t="s">
        <v>8</v>
      </c>
      <c r="H1117" s="655" t="s">
        <v>716</v>
      </c>
      <c r="I1117" s="152">
        <f t="shared" si="278"/>
        <v>60</v>
      </c>
      <c r="J1117" s="235">
        <v>30</v>
      </c>
      <c r="K1117" s="234">
        <v>30</v>
      </c>
      <c r="L1117" s="391">
        <v>0</v>
      </c>
      <c r="M1117" s="621" t="s">
        <v>268</v>
      </c>
      <c r="N1117" s="621" t="s">
        <v>268</v>
      </c>
      <c r="O1117" s="620" t="s">
        <v>269</v>
      </c>
      <c r="P1117" s="621" t="s">
        <v>268</v>
      </c>
      <c r="Q1117" s="620" t="s">
        <v>269</v>
      </c>
      <c r="R1117" s="621" t="s">
        <v>268</v>
      </c>
      <c r="S1117" s="621" t="s">
        <v>268</v>
      </c>
      <c r="T1117" s="1010"/>
      <c r="U1117" s="153"/>
      <c r="V1117" s="153">
        <f t="shared" si="270"/>
        <v>0</v>
      </c>
      <c r="W1117" s="207"/>
      <c r="X1117" s="208"/>
      <c r="Y1117" s="153"/>
      <c r="Z1117" s="153">
        <f t="shared" si="279"/>
        <v>0</v>
      </c>
      <c r="AB1117" s="153"/>
      <c r="AC1117" s="153">
        <f t="shared" si="271"/>
        <v>0</v>
      </c>
      <c r="AD1117" s="153"/>
      <c r="AE1117" s="153">
        <f t="shared" si="272"/>
        <v>0</v>
      </c>
      <c r="AF1117" s="153"/>
      <c r="AG1117" s="153"/>
      <c r="AH1117" s="178">
        <v>0</v>
      </c>
      <c r="AI1117" s="153">
        <f t="shared" si="273"/>
        <v>0</v>
      </c>
      <c r="AJ1117" s="153"/>
      <c r="AK1117" s="153">
        <f t="shared" si="280"/>
        <v>0</v>
      </c>
      <c r="AL1117" s="153">
        <f t="shared" si="281"/>
        <v>0</v>
      </c>
      <c r="AM1117" s="153"/>
      <c r="AN1117" s="153"/>
      <c r="AO1117" s="153"/>
      <c r="AP1117" s="153"/>
      <c r="AQ1117" s="153"/>
      <c r="AR1117" s="153"/>
      <c r="AS1117" s="153"/>
      <c r="AT1117" s="153"/>
      <c r="AU1117" s="153"/>
      <c r="AV1117" s="153"/>
      <c r="AW1117" s="153"/>
      <c r="AX1117" s="153"/>
      <c r="AY1117" s="153"/>
      <c r="AZ1117" s="153"/>
      <c r="BA1117" s="153"/>
      <c r="BB1117" s="153"/>
      <c r="BC1117" s="153"/>
      <c r="BD1117" s="153"/>
      <c r="BE1117" s="153"/>
      <c r="BF1117" s="153"/>
      <c r="BG1117" s="153"/>
      <c r="BH1117" s="153"/>
      <c r="BI1117" s="153"/>
    </row>
    <row r="1118" spans="2:61" s="219" customFormat="1" ht="13.05" customHeight="1" outlineLevel="1">
      <c r="B1118" s="1128"/>
      <c r="C1118" s="1156"/>
      <c r="D1118" s="654" t="s">
        <v>2595</v>
      </c>
      <c r="E1118" s="1128"/>
      <c r="F1118" s="1137"/>
      <c r="G1118" s="17" t="s">
        <v>8</v>
      </c>
      <c r="H1118" s="655" t="s">
        <v>716</v>
      </c>
      <c r="I1118" s="152">
        <f t="shared" si="278"/>
        <v>40</v>
      </c>
      <c r="J1118" s="235">
        <v>20</v>
      </c>
      <c r="K1118" s="234">
        <v>20</v>
      </c>
      <c r="L1118" s="392">
        <v>0</v>
      </c>
      <c r="M1118" s="621" t="s">
        <v>268</v>
      </c>
      <c r="N1118" s="621" t="s">
        <v>268</v>
      </c>
      <c r="O1118" s="620" t="s">
        <v>269</v>
      </c>
      <c r="P1118" s="621" t="s">
        <v>268</v>
      </c>
      <c r="Q1118" s="620" t="s">
        <v>269</v>
      </c>
      <c r="R1118" s="621" t="s">
        <v>268</v>
      </c>
      <c r="S1118" s="621" t="s">
        <v>268</v>
      </c>
      <c r="T1118" s="1010"/>
      <c r="U1118" s="153"/>
      <c r="V1118" s="153">
        <f t="shared" si="270"/>
        <v>0</v>
      </c>
      <c r="W1118" s="207"/>
      <c r="X1118" s="208"/>
      <c r="Y1118" s="153"/>
      <c r="Z1118" s="153">
        <f t="shared" si="279"/>
        <v>0</v>
      </c>
      <c r="AB1118" s="153"/>
      <c r="AC1118" s="153">
        <f t="shared" si="271"/>
        <v>0</v>
      </c>
      <c r="AD1118" s="153"/>
      <c r="AE1118" s="153">
        <f t="shared" si="272"/>
        <v>0</v>
      </c>
      <c r="AF1118" s="153"/>
      <c r="AG1118" s="153"/>
      <c r="AH1118" s="178">
        <v>0</v>
      </c>
      <c r="AI1118" s="153">
        <f t="shared" si="273"/>
        <v>0</v>
      </c>
      <c r="AJ1118" s="153"/>
      <c r="AK1118" s="153">
        <f t="shared" si="280"/>
        <v>0</v>
      </c>
      <c r="AL1118" s="153">
        <f t="shared" si="281"/>
        <v>0</v>
      </c>
      <c r="AM1118" s="153"/>
      <c r="AN1118" s="153"/>
      <c r="AO1118" s="153"/>
      <c r="AP1118" s="153"/>
      <c r="AQ1118" s="153"/>
      <c r="AR1118" s="153"/>
      <c r="AS1118" s="153"/>
      <c r="AT1118" s="153"/>
      <c r="AU1118" s="153"/>
      <c r="AV1118" s="153"/>
      <c r="AW1118" s="153"/>
      <c r="AX1118" s="153"/>
      <c r="AY1118" s="153"/>
      <c r="AZ1118" s="153"/>
      <c r="BA1118" s="153"/>
      <c r="BB1118" s="153"/>
      <c r="BC1118" s="153"/>
      <c r="BD1118" s="153"/>
      <c r="BE1118" s="153"/>
      <c r="BF1118" s="153"/>
      <c r="BG1118" s="153"/>
      <c r="BH1118" s="153"/>
      <c r="BI1118" s="153"/>
    </row>
    <row r="1119" spans="2:61" s="219" customFormat="1" ht="13.05" customHeight="1" outlineLevel="1">
      <c r="B1119" s="1128"/>
      <c r="C1119" s="1156"/>
      <c r="D1119" s="654" t="s">
        <v>501</v>
      </c>
      <c r="E1119" s="1128"/>
      <c r="F1119" s="1137"/>
      <c r="G1119" s="17" t="s">
        <v>8</v>
      </c>
      <c r="H1119" s="655" t="s">
        <v>716</v>
      </c>
      <c r="I1119" s="152">
        <f t="shared" si="278"/>
        <v>120</v>
      </c>
      <c r="J1119" s="235">
        <v>60</v>
      </c>
      <c r="K1119" s="234">
        <v>60</v>
      </c>
      <c r="L1119" s="392">
        <v>0</v>
      </c>
      <c r="M1119" s="619" t="s">
        <v>268</v>
      </c>
      <c r="N1119" s="619" t="s">
        <v>268</v>
      </c>
      <c r="O1119" s="620" t="s">
        <v>269</v>
      </c>
      <c r="P1119" s="619" t="s">
        <v>268</v>
      </c>
      <c r="Q1119" s="620" t="s">
        <v>269</v>
      </c>
      <c r="R1119" s="619" t="s">
        <v>268</v>
      </c>
      <c r="S1119" s="619" t="s">
        <v>268</v>
      </c>
      <c r="T1119" s="1010"/>
      <c r="U1119" s="153"/>
      <c r="V1119" s="153">
        <f t="shared" si="270"/>
        <v>0</v>
      </c>
      <c r="W1119" s="207"/>
      <c r="X1119" s="208"/>
      <c r="Y1119" s="153"/>
      <c r="Z1119" s="153">
        <f t="shared" si="279"/>
        <v>0</v>
      </c>
      <c r="AB1119" s="153"/>
      <c r="AC1119" s="153">
        <f t="shared" si="271"/>
        <v>0</v>
      </c>
      <c r="AD1119" s="153"/>
      <c r="AE1119" s="153">
        <f t="shared" si="272"/>
        <v>0</v>
      </c>
      <c r="AF1119" s="153"/>
      <c r="AG1119" s="153"/>
      <c r="AH1119" s="178">
        <v>0</v>
      </c>
      <c r="AI1119" s="153">
        <f t="shared" si="273"/>
        <v>0</v>
      </c>
      <c r="AJ1119" s="153"/>
      <c r="AK1119" s="153">
        <f t="shared" si="280"/>
        <v>0</v>
      </c>
      <c r="AL1119" s="153">
        <f t="shared" si="281"/>
        <v>0</v>
      </c>
      <c r="AM1119" s="153"/>
      <c r="AN1119" s="153"/>
      <c r="AO1119" s="153"/>
      <c r="AP1119" s="153"/>
      <c r="AQ1119" s="153"/>
      <c r="AR1119" s="153"/>
      <c r="AS1119" s="153"/>
      <c r="AT1119" s="153"/>
      <c r="AU1119" s="153"/>
      <c r="AV1119" s="153"/>
      <c r="AW1119" s="153"/>
      <c r="AX1119" s="153"/>
      <c r="AY1119" s="153"/>
      <c r="AZ1119" s="153"/>
      <c r="BA1119" s="153"/>
      <c r="BB1119" s="153"/>
      <c r="BC1119" s="153"/>
      <c r="BD1119" s="153"/>
      <c r="BE1119" s="153"/>
      <c r="BF1119" s="153"/>
      <c r="BG1119" s="153"/>
      <c r="BH1119" s="153"/>
      <c r="BI1119" s="153"/>
    </row>
    <row r="1120" spans="2:61" s="219" customFormat="1" ht="13.05" customHeight="1" outlineLevel="1">
      <c r="B1120" s="1129"/>
      <c r="C1120" s="1157"/>
      <c r="D1120" s="654" t="s">
        <v>502</v>
      </c>
      <c r="E1120" s="1129"/>
      <c r="F1120" s="1138"/>
      <c r="G1120" s="17" t="s">
        <v>8</v>
      </c>
      <c r="H1120" s="655" t="s">
        <v>716</v>
      </c>
      <c r="I1120" s="152">
        <f t="shared" si="278"/>
        <v>39.999999999999979</v>
      </c>
      <c r="J1120" s="235">
        <v>19.999999999999979</v>
      </c>
      <c r="K1120" s="234">
        <v>20</v>
      </c>
      <c r="L1120" s="392">
        <v>0</v>
      </c>
      <c r="M1120" s="619" t="s">
        <v>268</v>
      </c>
      <c r="N1120" s="619" t="s">
        <v>268</v>
      </c>
      <c r="O1120" s="620" t="s">
        <v>269</v>
      </c>
      <c r="P1120" s="619" t="s">
        <v>268</v>
      </c>
      <c r="Q1120" s="620" t="s">
        <v>269</v>
      </c>
      <c r="R1120" s="619" t="s">
        <v>268</v>
      </c>
      <c r="S1120" s="619" t="s">
        <v>268</v>
      </c>
      <c r="T1120" s="1011"/>
      <c r="U1120" s="153"/>
      <c r="V1120" s="153">
        <f t="shared" si="270"/>
        <v>0</v>
      </c>
      <c r="W1120" s="207"/>
      <c r="X1120" s="208"/>
      <c r="Y1120" s="153"/>
      <c r="Z1120" s="153">
        <f t="shared" si="279"/>
        <v>0</v>
      </c>
      <c r="AB1120" s="153"/>
      <c r="AC1120" s="153">
        <f t="shared" si="271"/>
        <v>0</v>
      </c>
      <c r="AD1120" s="153"/>
      <c r="AE1120" s="153">
        <f t="shared" si="272"/>
        <v>0</v>
      </c>
      <c r="AF1120" s="153"/>
      <c r="AG1120" s="153"/>
      <c r="AH1120" s="178">
        <v>0</v>
      </c>
      <c r="AI1120" s="153">
        <f t="shared" si="273"/>
        <v>0</v>
      </c>
      <c r="AJ1120" s="153"/>
      <c r="AK1120" s="153">
        <f t="shared" si="280"/>
        <v>0</v>
      </c>
      <c r="AL1120" s="153">
        <f t="shared" si="281"/>
        <v>0</v>
      </c>
      <c r="AM1120" s="153"/>
      <c r="AN1120" s="153"/>
      <c r="AO1120" s="153"/>
      <c r="AP1120" s="153"/>
      <c r="AQ1120" s="153"/>
      <c r="AR1120" s="153"/>
      <c r="AS1120" s="153"/>
      <c r="AT1120" s="153"/>
      <c r="AU1120" s="153"/>
      <c r="AV1120" s="153"/>
      <c r="AW1120" s="153"/>
      <c r="AX1120" s="153"/>
      <c r="AY1120" s="153"/>
      <c r="AZ1120" s="153"/>
      <c r="BA1120" s="153"/>
      <c r="BB1120" s="153"/>
      <c r="BC1120" s="153"/>
      <c r="BD1120" s="153"/>
      <c r="BE1120" s="153"/>
      <c r="BF1120" s="153"/>
      <c r="BG1120" s="153"/>
      <c r="BH1120" s="153"/>
      <c r="BI1120" s="153"/>
    </row>
    <row r="1121" spans="2:61" s="219" customFormat="1" ht="13.05" customHeight="1" outlineLevel="1">
      <c r="B1121" s="1127" t="s">
        <v>1069</v>
      </c>
      <c r="C1121" s="1130" t="s">
        <v>1091</v>
      </c>
      <c r="D1121" s="654" t="s">
        <v>2596</v>
      </c>
      <c r="E1121" s="1127" t="s">
        <v>3583</v>
      </c>
      <c r="F1121" s="1136">
        <v>44748</v>
      </c>
      <c r="G1121" s="17" t="s">
        <v>8</v>
      </c>
      <c r="H1121" s="655" t="s">
        <v>716</v>
      </c>
      <c r="I1121" s="152">
        <f t="shared" si="278"/>
        <v>10</v>
      </c>
      <c r="J1121" s="235">
        <v>5</v>
      </c>
      <c r="K1121" s="234">
        <v>5</v>
      </c>
      <c r="L1121" s="392">
        <v>0</v>
      </c>
      <c r="M1121" s="622" t="s">
        <v>268</v>
      </c>
      <c r="N1121" s="622" t="s">
        <v>268</v>
      </c>
      <c r="O1121" s="620" t="s">
        <v>269</v>
      </c>
      <c r="P1121" s="622" t="s">
        <v>268</v>
      </c>
      <c r="Q1121" s="620" t="s">
        <v>269</v>
      </c>
      <c r="R1121" s="622" t="s">
        <v>268</v>
      </c>
      <c r="S1121" s="622" t="s">
        <v>268</v>
      </c>
      <c r="T1121" s="1180" t="s">
        <v>1114</v>
      </c>
      <c r="U1121" s="153"/>
      <c r="V1121" s="153">
        <f t="shared" ref="V1121:V1151" si="282">SUMIF(U1121,"Y",J1121)</f>
        <v>0</v>
      </c>
      <c r="W1121" s="207"/>
      <c r="X1121" s="208"/>
      <c r="Y1121" s="153"/>
      <c r="Z1121" s="153">
        <f t="shared" si="279"/>
        <v>0</v>
      </c>
      <c r="AB1121" s="153"/>
      <c r="AC1121" s="153">
        <f t="shared" ref="AC1121:AC1151" si="283">SUMIF(AB1121,"Y",L1121)*AK1121</f>
        <v>0</v>
      </c>
      <c r="AD1121" s="153"/>
      <c r="AE1121" s="153">
        <f t="shared" ref="AE1121:AE1151" si="284">COUNTIF(AM1121:AV1121,"L")*J1121</f>
        <v>0</v>
      </c>
      <c r="AF1121" s="153"/>
      <c r="AG1121" s="153"/>
      <c r="AH1121" s="178">
        <v>0</v>
      </c>
      <c r="AI1121" s="153">
        <f t="shared" ref="AI1121:AI1151" si="285">IFERROR(COUNTIF(AM1121:BL1121,"S")*J1121*AH1121,0)</f>
        <v>0</v>
      </c>
      <c r="AJ1121" s="153"/>
      <c r="AK1121" s="153">
        <f t="shared" si="280"/>
        <v>0</v>
      </c>
      <c r="AL1121" s="153">
        <f t="shared" si="281"/>
        <v>0</v>
      </c>
      <c r="AM1121" s="153"/>
      <c r="AN1121" s="153"/>
      <c r="AO1121" s="153"/>
      <c r="AP1121" s="153"/>
      <c r="AQ1121" s="153"/>
      <c r="AR1121" s="153"/>
      <c r="AS1121" s="153"/>
      <c r="AT1121" s="153"/>
      <c r="AU1121" s="153"/>
      <c r="AV1121" s="153"/>
      <c r="AW1121" s="153"/>
      <c r="AX1121" s="153"/>
      <c r="AY1121" s="153"/>
      <c r="AZ1121" s="153"/>
      <c r="BA1121" s="153"/>
      <c r="BB1121" s="153"/>
      <c r="BC1121" s="153"/>
      <c r="BD1121" s="153"/>
      <c r="BE1121" s="153"/>
      <c r="BF1121" s="153"/>
      <c r="BG1121" s="153"/>
      <c r="BH1121" s="153"/>
      <c r="BI1121" s="153"/>
    </row>
    <row r="1122" spans="2:61" s="219" customFormat="1" ht="13.05" customHeight="1" outlineLevel="1">
      <c r="B1122" s="1128"/>
      <c r="C1122" s="1132"/>
      <c r="D1122" s="654" t="s">
        <v>2597</v>
      </c>
      <c r="E1122" s="1128"/>
      <c r="F1122" s="1137"/>
      <c r="G1122" s="17" t="s">
        <v>8</v>
      </c>
      <c r="H1122" s="655" t="s">
        <v>716</v>
      </c>
      <c r="I1122" s="152">
        <f t="shared" si="278"/>
        <v>40</v>
      </c>
      <c r="J1122" s="235">
        <v>20</v>
      </c>
      <c r="K1122" s="234">
        <v>20</v>
      </c>
      <c r="L1122" s="392">
        <v>0</v>
      </c>
      <c r="M1122" s="622" t="s">
        <v>268</v>
      </c>
      <c r="N1122" s="622" t="s">
        <v>268</v>
      </c>
      <c r="O1122" s="620" t="s">
        <v>269</v>
      </c>
      <c r="P1122" s="622" t="s">
        <v>268</v>
      </c>
      <c r="Q1122" s="620" t="s">
        <v>269</v>
      </c>
      <c r="R1122" s="622" t="s">
        <v>268</v>
      </c>
      <c r="S1122" s="622" t="s">
        <v>268</v>
      </c>
      <c r="T1122" s="1181"/>
      <c r="U1122" s="153"/>
      <c r="V1122" s="153">
        <f t="shared" si="282"/>
        <v>0</v>
      </c>
      <c r="W1122" s="207"/>
      <c r="X1122" s="208"/>
      <c r="Y1122" s="153"/>
      <c r="Z1122" s="153">
        <f t="shared" si="279"/>
        <v>0</v>
      </c>
      <c r="AB1122" s="153"/>
      <c r="AC1122" s="153">
        <f t="shared" si="283"/>
        <v>0</v>
      </c>
      <c r="AD1122" s="153"/>
      <c r="AE1122" s="153">
        <f t="shared" si="284"/>
        <v>0</v>
      </c>
      <c r="AF1122" s="153"/>
      <c r="AG1122" s="153"/>
      <c r="AH1122" s="178">
        <v>0</v>
      </c>
      <c r="AI1122" s="153">
        <f t="shared" si="285"/>
        <v>0</v>
      </c>
      <c r="AJ1122" s="153"/>
      <c r="AK1122" s="153">
        <f t="shared" si="280"/>
        <v>0</v>
      </c>
      <c r="AL1122" s="153">
        <f t="shared" si="281"/>
        <v>0</v>
      </c>
      <c r="AM1122" s="153"/>
      <c r="AN1122" s="153"/>
      <c r="AO1122" s="153"/>
      <c r="AP1122" s="153"/>
      <c r="AQ1122" s="153"/>
      <c r="AR1122" s="153"/>
      <c r="AS1122" s="153"/>
      <c r="AT1122" s="153"/>
      <c r="AU1122" s="153"/>
      <c r="AV1122" s="153"/>
      <c r="AW1122" s="153"/>
      <c r="AX1122" s="153"/>
      <c r="AY1122" s="153"/>
      <c r="AZ1122" s="153"/>
      <c r="BA1122" s="153"/>
      <c r="BB1122" s="153"/>
      <c r="BC1122" s="153"/>
      <c r="BD1122" s="153"/>
      <c r="BE1122" s="153"/>
      <c r="BF1122" s="153"/>
      <c r="BG1122" s="153"/>
      <c r="BH1122" s="153"/>
      <c r="BI1122" s="153"/>
    </row>
    <row r="1123" spans="2:61" s="219" customFormat="1" ht="13.05" customHeight="1" outlineLevel="1">
      <c r="B1123" s="1128"/>
      <c r="C1123" s="1132"/>
      <c r="D1123" s="654" t="s">
        <v>2598</v>
      </c>
      <c r="E1123" s="1128"/>
      <c r="F1123" s="1137"/>
      <c r="G1123" s="17" t="s">
        <v>8</v>
      </c>
      <c r="H1123" s="655" t="s">
        <v>716</v>
      </c>
      <c r="I1123" s="152">
        <f t="shared" si="278"/>
        <v>60</v>
      </c>
      <c r="J1123" s="235">
        <v>30</v>
      </c>
      <c r="K1123" s="234">
        <v>30</v>
      </c>
      <c r="L1123" s="392">
        <v>0</v>
      </c>
      <c r="M1123" s="622" t="s">
        <v>268</v>
      </c>
      <c r="N1123" s="622" t="s">
        <v>268</v>
      </c>
      <c r="O1123" s="620" t="s">
        <v>269</v>
      </c>
      <c r="P1123" s="622" t="s">
        <v>268</v>
      </c>
      <c r="Q1123" s="620" t="s">
        <v>269</v>
      </c>
      <c r="R1123" s="622" t="s">
        <v>268</v>
      </c>
      <c r="S1123" s="622" t="s">
        <v>268</v>
      </c>
      <c r="T1123" s="1181"/>
      <c r="U1123" s="153"/>
      <c r="V1123" s="153">
        <f t="shared" si="282"/>
        <v>0</v>
      </c>
      <c r="W1123" s="207"/>
      <c r="X1123" s="208"/>
      <c r="Y1123" s="153"/>
      <c r="Z1123" s="153">
        <f t="shared" si="279"/>
        <v>0</v>
      </c>
      <c r="AB1123" s="153"/>
      <c r="AC1123" s="153">
        <f t="shared" si="283"/>
        <v>0</v>
      </c>
      <c r="AD1123" s="153"/>
      <c r="AE1123" s="153">
        <f t="shared" si="284"/>
        <v>0</v>
      </c>
      <c r="AF1123" s="153"/>
      <c r="AG1123" s="153"/>
      <c r="AH1123" s="178">
        <v>0</v>
      </c>
      <c r="AI1123" s="153">
        <f t="shared" si="285"/>
        <v>0</v>
      </c>
      <c r="AJ1123" s="153"/>
      <c r="AK1123" s="153">
        <f t="shared" si="280"/>
        <v>0</v>
      </c>
      <c r="AL1123" s="153">
        <f t="shared" si="281"/>
        <v>0</v>
      </c>
      <c r="AM1123" s="153"/>
      <c r="AN1123" s="153"/>
      <c r="AO1123" s="153"/>
      <c r="AP1123" s="153"/>
      <c r="AQ1123" s="153"/>
      <c r="AR1123" s="153"/>
      <c r="AS1123" s="153"/>
      <c r="AT1123" s="153"/>
      <c r="AU1123" s="153"/>
      <c r="AV1123" s="153"/>
      <c r="AW1123" s="153"/>
      <c r="AX1123" s="153"/>
      <c r="AY1123" s="153"/>
      <c r="AZ1123" s="153"/>
      <c r="BA1123" s="153"/>
      <c r="BB1123" s="153"/>
      <c r="BC1123" s="153"/>
      <c r="BD1123" s="153"/>
      <c r="BE1123" s="153"/>
      <c r="BF1123" s="153"/>
      <c r="BG1123" s="153"/>
      <c r="BH1123" s="153"/>
      <c r="BI1123" s="153"/>
    </row>
    <row r="1124" spans="2:61" s="219" customFormat="1" ht="13.05" customHeight="1" outlineLevel="1">
      <c r="B1124" s="1128"/>
      <c r="C1124" s="1132"/>
      <c r="D1124" s="654" t="s">
        <v>2599</v>
      </c>
      <c r="E1124" s="1128"/>
      <c r="F1124" s="1137"/>
      <c r="G1124" s="17" t="s">
        <v>8</v>
      </c>
      <c r="H1124" s="655" t="s">
        <v>716</v>
      </c>
      <c r="I1124" s="152">
        <f t="shared" si="278"/>
        <v>90</v>
      </c>
      <c r="J1124" s="235">
        <v>45</v>
      </c>
      <c r="K1124" s="234">
        <v>45</v>
      </c>
      <c r="L1124" s="392">
        <v>0</v>
      </c>
      <c r="M1124" s="622" t="s">
        <v>268</v>
      </c>
      <c r="N1124" s="622" t="s">
        <v>268</v>
      </c>
      <c r="O1124" s="620" t="s">
        <v>269</v>
      </c>
      <c r="P1124" s="622" t="s">
        <v>268</v>
      </c>
      <c r="Q1124" s="620" t="s">
        <v>269</v>
      </c>
      <c r="R1124" s="622" t="s">
        <v>268</v>
      </c>
      <c r="S1124" s="622" t="s">
        <v>268</v>
      </c>
      <c r="T1124" s="1181"/>
      <c r="U1124" s="153"/>
      <c r="V1124" s="153">
        <f t="shared" si="282"/>
        <v>0</v>
      </c>
      <c r="W1124" s="207"/>
      <c r="X1124" s="208"/>
      <c r="Y1124" s="153"/>
      <c r="Z1124" s="153">
        <f t="shared" si="279"/>
        <v>0</v>
      </c>
      <c r="AB1124" s="153"/>
      <c r="AC1124" s="153">
        <f t="shared" si="283"/>
        <v>0</v>
      </c>
      <c r="AD1124" s="153"/>
      <c r="AE1124" s="153">
        <f t="shared" si="284"/>
        <v>0</v>
      </c>
      <c r="AF1124" s="153"/>
      <c r="AG1124" s="153"/>
      <c r="AH1124" s="178">
        <v>0</v>
      </c>
      <c r="AI1124" s="153">
        <f t="shared" si="285"/>
        <v>0</v>
      </c>
      <c r="AJ1124" s="153"/>
      <c r="AK1124" s="153">
        <f t="shared" si="280"/>
        <v>0</v>
      </c>
      <c r="AL1124" s="153">
        <f t="shared" si="281"/>
        <v>0</v>
      </c>
      <c r="AM1124" s="153"/>
      <c r="AN1124" s="153"/>
      <c r="AO1124" s="153"/>
      <c r="AP1124" s="153"/>
      <c r="AQ1124" s="153"/>
      <c r="AR1124" s="153"/>
      <c r="AS1124" s="153"/>
      <c r="AT1124" s="153"/>
      <c r="AU1124" s="153"/>
      <c r="AV1124" s="153"/>
      <c r="AW1124" s="153"/>
      <c r="AX1124" s="153"/>
      <c r="AY1124" s="153"/>
      <c r="AZ1124" s="153"/>
      <c r="BA1124" s="153"/>
      <c r="BB1124" s="153"/>
      <c r="BC1124" s="153"/>
      <c r="BD1124" s="153"/>
      <c r="BE1124" s="153"/>
      <c r="BF1124" s="153"/>
      <c r="BG1124" s="153"/>
      <c r="BH1124" s="153"/>
      <c r="BI1124" s="153"/>
    </row>
    <row r="1125" spans="2:61" s="219" customFormat="1" ht="13.05" customHeight="1" outlineLevel="1">
      <c r="B1125" s="1128"/>
      <c r="C1125" s="1132"/>
      <c r="D1125" s="654" t="s">
        <v>2600</v>
      </c>
      <c r="E1125" s="1128"/>
      <c r="F1125" s="1137"/>
      <c r="G1125" s="17" t="s">
        <v>8</v>
      </c>
      <c r="H1125" s="655" t="s">
        <v>716</v>
      </c>
      <c r="I1125" s="152">
        <f t="shared" si="278"/>
        <v>40</v>
      </c>
      <c r="J1125" s="235">
        <v>20</v>
      </c>
      <c r="K1125" s="234">
        <v>20</v>
      </c>
      <c r="L1125" s="392">
        <v>0</v>
      </c>
      <c r="M1125" s="622" t="s">
        <v>268</v>
      </c>
      <c r="N1125" s="622" t="s">
        <v>268</v>
      </c>
      <c r="O1125" s="620" t="s">
        <v>269</v>
      </c>
      <c r="P1125" s="622" t="s">
        <v>268</v>
      </c>
      <c r="Q1125" s="620" t="s">
        <v>269</v>
      </c>
      <c r="R1125" s="622" t="s">
        <v>268</v>
      </c>
      <c r="S1125" s="622" t="s">
        <v>268</v>
      </c>
      <c r="T1125" s="1181"/>
      <c r="U1125" s="153"/>
      <c r="V1125" s="153">
        <f t="shared" si="282"/>
        <v>0</v>
      </c>
      <c r="W1125" s="207"/>
      <c r="X1125" s="208"/>
      <c r="Y1125" s="153"/>
      <c r="Z1125" s="153">
        <f t="shared" si="279"/>
        <v>0</v>
      </c>
      <c r="AB1125" s="153"/>
      <c r="AC1125" s="153">
        <f t="shared" si="283"/>
        <v>0</v>
      </c>
      <c r="AD1125" s="153"/>
      <c r="AE1125" s="153">
        <f t="shared" si="284"/>
        <v>0</v>
      </c>
      <c r="AF1125" s="153"/>
      <c r="AG1125" s="153"/>
      <c r="AH1125" s="178">
        <v>0</v>
      </c>
      <c r="AI1125" s="153">
        <f t="shared" si="285"/>
        <v>0</v>
      </c>
      <c r="AJ1125" s="153"/>
      <c r="AK1125" s="153">
        <f t="shared" si="280"/>
        <v>0</v>
      </c>
      <c r="AL1125" s="153">
        <f t="shared" si="281"/>
        <v>0</v>
      </c>
      <c r="AM1125" s="153"/>
      <c r="AN1125" s="153"/>
      <c r="AO1125" s="153"/>
      <c r="AP1125" s="153"/>
      <c r="AQ1125" s="153"/>
      <c r="AR1125" s="153"/>
      <c r="AS1125" s="153"/>
      <c r="AT1125" s="153"/>
      <c r="AU1125" s="153"/>
      <c r="AV1125" s="153"/>
      <c r="AW1125" s="153"/>
      <c r="AX1125" s="153"/>
      <c r="AY1125" s="153"/>
      <c r="AZ1125" s="153"/>
      <c r="BA1125" s="153"/>
      <c r="BB1125" s="153"/>
      <c r="BC1125" s="153"/>
      <c r="BD1125" s="153"/>
      <c r="BE1125" s="153"/>
      <c r="BF1125" s="153"/>
      <c r="BG1125" s="153"/>
      <c r="BH1125" s="153"/>
      <c r="BI1125" s="153"/>
    </row>
    <row r="1126" spans="2:61" s="219" customFormat="1" ht="13.05" customHeight="1" outlineLevel="1">
      <c r="B1126" s="1128"/>
      <c r="C1126" s="1132"/>
      <c r="D1126" s="654" t="s">
        <v>2601</v>
      </c>
      <c r="E1126" s="1128"/>
      <c r="F1126" s="1137"/>
      <c r="G1126" s="17" t="s">
        <v>8</v>
      </c>
      <c r="H1126" s="655" t="s">
        <v>716</v>
      </c>
      <c r="I1126" s="152">
        <f t="shared" si="278"/>
        <v>240</v>
      </c>
      <c r="J1126" s="235">
        <v>120</v>
      </c>
      <c r="K1126" s="234">
        <v>120</v>
      </c>
      <c r="L1126" s="392">
        <v>0</v>
      </c>
      <c r="M1126" s="622" t="s">
        <v>268</v>
      </c>
      <c r="N1126" s="622" t="s">
        <v>268</v>
      </c>
      <c r="O1126" s="620" t="s">
        <v>269</v>
      </c>
      <c r="P1126" s="622" t="s">
        <v>268</v>
      </c>
      <c r="Q1126" s="620" t="s">
        <v>269</v>
      </c>
      <c r="R1126" s="622" t="s">
        <v>268</v>
      </c>
      <c r="S1126" s="622" t="s">
        <v>268</v>
      </c>
      <c r="T1126" s="1181"/>
      <c r="U1126" s="153"/>
      <c r="V1126" s="153">
        <f t="shared" si="282"/>
        <v>0</v>
      </c>
      <c r="W1126" s="207"/>
      <c r="X1126" s="208"/>
      <c r="Y1126" s="153"/>
      <c r="Z1126" s="153">
        <f t="shared" si="279"/>
        <v>0</v>
      </c>
      <c r="AB1126" s="153"/>
      <c r="AC1126" s="153">
        <f t="shared" si="283"/>
        <v>0</v>
      </c>
      <c r="AD1126" s="153"/>
      <c r="AE1126" s="153">
        <f t="shared" si="284"/>
        <v>0</v>
      </c>
      <c r="AF1126" s="153"/>
      <c r="AG1126" s="153"/>
      <c r="AH1126" s="178">
        <v>0</v>
      </c>
      <c r="AI1126" s="153">
        <f t="shared" si="285"/>
        <v>0</v>
      </c>
      <c r="AJ1126" s="153"/>
      <c r="AK1126" s="153">
        <f t="shared" si="280"/>
        <v>0</v>
      </c>
      <c r="AL1126" s="153">
        <f t="shared" si="281"/>
        <v>0</v>
      </c>
      <c r="AM1126" s="153"/>
      <c r="AN1126" s="153"/>
      <c r="AO1126" s="153"/>
      <c r="AP1126" s="153"/>
      <c r="AQ1126" s="153"/>
      <c r="AR1126" s="153"/>
      <c r="AS1126" s="153"/>
      <c r="AT1126" s="153"/>
      <c r="AU1126" s="153"/>
      <c r="AV1126" s="153"/>
      <c r="AW1126" s="153"/>
      <c r="AX1126" s="153"/>
      <c r="AY1126" s="153"/>
      <c r="AZ1126" s="153"/>
      <c r="BA1126" s="153"/>
      <c r="BB1126" s="153"/>
      <c r="BC1126" s="153"/>
      <c r="BD1126" s="153"/>
      <c r="BE1126" s="153"/>
      <c r="BF1126" s="153"/>
      <c r="BG1126" s="153"/>
      <c r="BH1126" s="153"/>
      <c r="BI1126" s="153"/>
    </row>
    <row r="1127" spans="2:61" s="219" customFormat="1" ht="13.05" customHeight="1" outlineLevel="1">
      <c r="B1127" s="1129"/>
      <c r="C1127" s="1131"/>
      <c r="D1127" s="654" t="s">
        <v>2602</v>
      </c>
      <c r="E1127" s="1129"/>
      <c r="F1127" s="1138"/>
      <c r="G1127" s="17" t="s">
        <v>8</v>
      </c>
      <c r="H1127" s="655" t="s">
        <v>716</v>
      </c>
      <c r="I1127" s="152">
        <f t="shared" si="278"/>
        <v>60</v>
      </c>
      <c r="J1127" s="235">
        <v>30</v>
      </c>
      <c r="K1127" s="234">
        <v>30</v>
      </c>
      <c r="L1127" s="392">
        <v>0</v>
      </c>
      <c r="M1127" s="622" t="s">
        <v>268</v>
      </c>
      <c r="N1127" s="622" t="s">
        <v>268</v>
      </c>
      <c r="O1127" s="620" t="s">
        <v>269</v>
      </c>
      <c r="P1127" s="622" t="s">
        <v>268</v>
      </c>
      <c r="Q1127" s="620" t="s">
        <v>269</v>
      </c>
      <c r="R1127" s="622" t="s">
        <v>268</v>
      </c>
      <c r="S1127" s="622" t="s">
        <v>268</v>
      </c>
      <c r="T1127" s="1182"/>
      <c r="U1127" s="153"/>
      <c r="V1127" s="153">
        <f t="shared" si="282"/>
        <v>0</v>
      </c>
      <c r="W1127" s="207"/>
      <c r="X1127" s="208"/>
      <c r="Y1127" s="153"/>
      <c r="Z1127" s="153">
        <f t="shared" si="279"/>
        <v>0</v>
      </c>
      <c r="AB1127" s="153"/>
      <c r="AC1127" s="153">
        <f t="shared" si="283"/>
        <v>0</v>
      </c>
      <c r="AD1127" s="153"/>
      <c r="AE1127" s="153">
        <f t="shared" si="284"/>
        <v>0</v>
      </c>
      <c r="AF1127" s="153"/>
      <c r="AG1127" s="153"/>
      <c r="AH1127" s="209">
        <v>0</v>
      </c>
      <c r="AI1127" s="153">
        <f t="shared" si="285"/>
        <v>0</v>
      </c>
      <c r="AJ1127" s="153"/>
      <c r="AK1127" s="153">
        <f t="shared" si="280"/>
        <v>0</v>
      </c>
      <c r="AL1127" s="153">
        <f t="shared" si="281"/>
        <v>0</v>
      </c>
      <c r="AM1127" s="153"/>
      <c r="AN1127" s="153"/>
      <c r="AO1127" s="153"/>
      <c r="AP1127" s="153"/>
      <c r="AQ1127" s="153"/>
      <c r="AR1127" s="153"/>
      <c r="AS1127" s="153"/>
      <c r="AT1127" s="153"/>
      <c r="AU1127" s="153"/>
      <c r="AV1127" s="153"/>
      <c r="AW1127" s="153"/>
      <c r="AX1127" s="153"/>
      <c r="AY1127" s="153"/>
      <c r="AZ1127" s="153"/>
      <c r="BA1127" s="153"/>
      <c r="BB1127" s="153"/>
      <c r="BC1127" s="153"/>
      <c r="BD1127" s="153"/>
      <c r="BE1127" s="153"/>
      <c r="BF1127" s="153"/>
      <c r="BG1127" s="153"/>
      <c r="BH1127" s="153"/>
      <c r="BI1127" s="153"/>
    </row>
    <row r="1128" spans="2:61" s="219" customFormat="1" ht="13.05" customHeight="1" outlineLevel="1">
      <c r="B1128" s="1127" t="s">
        <v>1071</v>
      </c>
      <c r="C1128" s="1077" t="s">
        <v>1092</v>
      </c>
      <c r="D1128" s="654" t="s">
        <v>317</v>
      </c>
      <c r="E1128" s="1127" t="s">
        <v>3878</v>
      </c>
      <c r="F1128" s="1136">
        <v>44783</v>
      </c>
      <c r="G1128" s="17" t="s">
        <v>8</v>
      </c>
      <c r="H1128" s="655" t="s">
        <v>717</v>
      </c>
      <c r="I1128" s="152">
        <f t="shared" si="278"/>
        <v>125</v>
      </c>
      <c r="J1128" s="235">
        <v>5</v>
      </c>
      <c r="K1128" s="234">
        <v>120</v>
      </c>
      <c r="L1128" s="392">
        <v>0</v>
      </c>
      <c r="M1128" s="621" t="s">
        <v>268</v>
      </c>
      <c r="N1128" s="621" t="s">
        <v>268</v>
      </c>
      <c r="O1128" s="620" t="s">
        <v>269</v>
      </c>
      <c r="P1128" s="621" t="s">
        <v>268</v>
      </c>
      <c r="Q1128" s="620" t="s">
        <v>269</v>
      </c>
      <c r="R1128" s="621" t="s">
        <v>268</v>
      </c>
      <c r="S1128" s="621" t="s">
        <v>268</v>
      </c>
      <c r="T1128" s="1177" t="s">
        <v>1116</v>
      </c>
      <c r="U1128" s="153"/>
      <c r="V1128" s="153">
        <f t="shared" si="282"/>
        <v>0</v>
      </c>
      <c r="W1128" s="207"/>
      <c r="X1128" s="208"/>
      <c r="Y1128" s="153"/>
      <c r="Z1128" s="153">
        <f t="shared" si="279"/>
        <v>0</v>
      </c>
      <c r="AB1128" s="153"/>
      <c r="AC1128" s="153">
        <f t="shared" si="283"/>
        <v>0</v>
      </c>
      <c r="AD1128" s="153"/>
      <c r="AE1128" s="153">
        <f t="shared" si="284"/>
        <v>0</v>
      </c>
      <c r="AF1128" s="153"/>
      <c r="AG1128" s="153"/>
      <c r="AH1128" s="209">
        <v>0</v>
      </c>
      <c r="AI1128" s="153">
        <f t="shared" si="285"/>
        <v>0</v>
      </c>
      <c r="AJ1128" s="153"/>
      <c r="AK1128" s="153">
        <f t="shared" si="280"/>
        <v>0</v>
      </c>
      <c r="AL1128" s="153">
        <f t="shared" si="281"/>
        <v>0</v>
      </c>
      <c r="AM1128" s="153"/>
      <c r="AN1128" s="153"/>
      <c r="AO1128" s="153"/>
      <c r="AP1128" s="153"/>
      <c r="AQ1128" s="153"/>
      <c r="AR1128" s="153"/>
      <c r="AS1128" s="153"/>
      <c r="AT1128" s="153"/>
      <c r="AU1128" s="153"/>
      <c r="AV1128" s="153"/>
      <c r="AW1128" s="153"/>
      <c r="AX1128" s="153"/>
      <c r="AY1128" s="153"/>
      <c r="AZ1128" s="153"/>
      <c r="BA1128" s="153"/>
      <c r="BB1128" s="153"/>
      <c r="BC1128" s="153"/>
      <c r="BD1128" s="153"/>
      <c r="BE1128" s="153"/>
      <c r="BF1128" s="153"/>
      <c r="BG1128" s="153"/>
      <c r="BH1128" s="153"/>
      <c r="BI1128" s="153"/>
    </row>
    <row r="1129" spans="2:61" s="219" customFormat="1" ht="13.05" customHeight="1" outlineLevel="1">
      <c r="B1129" s="1128"/>
      <c r="C1129" s="1334"/>
      <c r="D1129" s="654" t="s">
        <v>503</v>
      </c>
      <c r="E1129" s="1128"/>
      <c r="F1129" s="1137"/>
      <c r="G1129" s="17" t="s">
        <v>8</v>
      </c>
      <c r="H1129" s="655" t="s">
        <v>717</v>
      </c>
      <c r="I1129" s="152">
        <f t="shared" si="278"/>
        <v>60</v>
      </c>
      <c r="J1129" s="235">
        <v>30</v>
      </c>
      <c r="K1129" s="234">
        <v>30</v>
      </c>
      <c r="L1129" s="392">
        <v>0</v>
      </c>
      <c r="M1129" s="621" t="s">
        <v>268</v>
      </c>
      <c r="N1129" s="621" t="s">
        <v>268</v>
      </c>
      <c r="O1129" s="620" t="s">
        <v>269</v>
      </c>
      <c r="P1129" s="621" t="s">
        <v>268</v>
      </c>
      <c r="Q1129" s="620" t="s">
        <v>269</v>
      </c>
      <c r="R1129" s="621" t="s">
        <v>268</v>
      </c>
      <c r="S1129" s="621" t="s">
        <v>268</v>
      </c>
      <c r="T1129" s="1178"/>
      <c r="U1129" s="153"/>
      <c r="V1129" s="153">
        <f t="shared" si="282"/>
        <v>0</v>
      </c>
      <c r="W1129" s="207"/>
      <c r="X1129" s="208"/>
      <c r="Y1129" s="153"/>
      <c r="Z1129" s="153">
        <f t="shared" si="279"/>
        <v>0</v>
      </c>
      <c r="AB1129" s="153"/>
      <c r="AC1129" s="153">
        <f t="shared" si="283"/>
        <v>0</v>
      </c>
      <c r="AD1129" s="153"/>
      <c r="AE1129" s="153">
        <f t="shared" si="284"/>
        <v>0</v>
      </c>
      <c r="AF1129" s="153"/>
      <c r="AG1129" s="153"/>
      <c r="AH1129" s="209">
        <v>0</v>
      </c>
      <c r="AI1129" s="153">
        <f t="shared" si="285"/>
        <v>0</v>
      </c>
      <c r="AJ1129" s="153"/>
      <c r="AK1129" s="153">
        <f t="shared" si="280"/>
        <v>0</v>
      </c>
      <c r="AL1129" s="153">
        <f t="shared" si="281"/>
        <v>0</v>
      </c>
      <c r="AM1129" s="153"/>
      <c r="AN1129" s="153"/>
      <c r="AO1129" s="153"/>
      <c r="AP1129" s="153"/>
      <c r="AQ1129" s="153"/>
      <c r="AR1129" s="153"/>
      <c r="AS1129" s="153"/>
      <c r="AT1129" s="153"/>
      <c r="AU1129" s="153"/>
      <c r="AV1129" s="153"/>
      <c r="AW1129" s="153"/>
      <c r="AX1129" s="153"/>
      <c r="AY1129" s="153"/>
      <c r="AZ1129" s="153"/>
      <c r="BA1129" s="153"/>
      <c r="BB1129" s="153"/>
      <c r="BC1129" s="153"/>
      <c r="BD1129" s="153"/>
      <c r="BE1129" s="153"/>
      <c r="BF1129" s="153"/>
      <c r="BG1129" s="153"/>
      <c r="BH1129" s="153"/>
      <c r="BI1129" s="153"/>
    </row>
    <row r="1130" spans="2:61" s="219" customFormat="1" ht="13.05" customHeight="1" outlineLevel="1">
      <c r="B1130" s="1128"/>
      <c r="C1130" s="1334"/>
      <c r="D1130" s="654" t="s">
        <v>505</v>
      </c>
      <c r="E1130" s="1128"/>
      <c r="F1130" s="1137"/>
      <c r="G1130" s="17" t="s">
        <v>8</v>
      </c>
      <c r="H1130" s="655" t="s">
        <v>717</v>
      </c>
      <c r="I1130" s="152">
        <f t="shared" si="278"/>
        <v>120</v>
      </c>
      <c r="J1130" s="235">
        <v>60</v>
      </c>
      <c r="K1130" s="234">
        <v>60</v>
      </c>
      <c r="L1130" s="392">
        <v>0</v>
      </c>
      <c r="M1130" s="621" t="s">
        <v>268</v>
      </c>
      <c r="N1130" s="621" t="s">
        <v>268</v>
      </c>
      <c r="O1130" s="620" t="s">
        <v>269</v>
      </c>
      <c r="P1130" s="621" t="s">
        <v>268</v>
      </c>
      <c r="Q1130" s="620" t="s">
        <v>269</v>
      </c>
      <c r="R1130" s="621" t="s">
        <v>268</v>
      </c>
      <c r="S1130" s="621" t="s">
        <v>268</v>
      </c>
      <c r="T1130" s="1178"/>
      <c r="U1130" s="153"/>
      <c r="V1130" s="153">
        <f t="shared" si="282"/>
        <v>0</v>
      </c>
      <c r="W1130" s="207"/>
      <c r="X1130" s="208"/>
      <c r="Y1130" s="153"/>
      <c r="Z1130" s="153">
        <f t="shared" si="279"/>
        <v>0</v>
      </c>
      <c r="AB1130" s="153"/>
      <c r="AC1130" s="153">
        <f t="shared" si="283"/>
        <v>0</v>
      </c>
      <c r="AD1130" s="153"/>
      <c r="AE1130" s="153">
        <f t="shared" si="284"/>
        <v>0</v>
      </c>
      <c r="AF1130" s="153"/>
      <c r="AG1130" s="153"/>
      <c r="AH1130" s="209">
        <v>0</v>
      </c>
      <c r="AI1130" s="153">
        <f t="shared" si="285"/>
        <v>0</v>
      </c>
      <c r="AJ1130" s="153"/>
      <c r="AK1130" s="153">
        <f t="shared" si="280"/>
        <v>0</v>
      </c>
      <c r="AL1130" s="153">
        <f t="shared" si="281"/>
        <v>0</v>
      </c>
      <c r="AM1130" s="153"/>
      <c r="AN1130" s="153"/>
      <c r="AO1130" s="153"/>
      <c r="AP1130" s="153"/>
      <c r="AQ1130" s="153"/>
      <c r="AR1130" s="153"/>
      <c r="AS1130" s="153"/>
      <c r="AT1130" s="153"/>
      <c r="AU1130" s="153"/>
      <c r="AV1130" s="153"/>
      <c r="AW1130" s="153"/>
      <c r="AX1130" s="153"/>
      <c r="AY1130" s="153"/>
      <c r="AZ1130" s="153"/>
      <c r="BA1130" s="153"/>
      <c r="BB1130" s="153"/>
      <c r="BC1130" s="153"/>
      <c r="BD1130" s="153"/>
      <c r="BE1130" s="153"/>
      <c r="BF1130" s="153"/>
      <c r="BG1130" s="153"/>
      <c r="BH1130" s="153"/>
      <c r="BI1130" s="153"/>
    </row>
    <row r="1131" spans="2:61" s="219" customFormat="1" ht="13.05" customHeight="1" outlineLevel="1">
      <c r="B1131" s="1129"/>
      <c r="C1131" s="1078"/>
      <c r="D1131" s="654" t="s">
        <v>434</v>
      </c>
      <c r="E1131" s="1129"/>
      <c r="F1131" s="1138"/>
      <c r="G1131" s="17" t="s">
        <v>8</v>
      </c>
      <c r="H1131" s="655" t="s">
        <v>717</v>
      </c>
      <c r="I1131" s="152">
        <f t="shared" si="278"/>
        <v>120</v>
      </c>
      <c r="J1131" s="235">
        <v>90</v>
      </c>
      <c r="K1131" s="234">
        <v>30</v>
      </c>
      <c r="L1131" s="392">
        <v>0</v>
      </c>
      <c r="M1131" s="621" t="s">
        <v>268</v>
      </c>
      <c r="N1131" s="621" t="s">
        <v>268</v>
      </c>
      <c r="O1131" s="620" t="s">
        <v>269</v>
      </c>
      <c r="P1131" s="621" t="s">
        <v>268</v>
      </c>
      <c r="Q1131" s="620" t="s">
        <v>269</v>
      </c>
      <c r="R1131" s="621" t="s">
        <v>268</v>
      </c>
      <c r="S1131" s="621" t="s">
        <v>268</v>
      </c>
      <c r="T1131" s="1179"/>
      <c r="U1131" s="153"/>
      <c r="V1131" s="153">
        <f t="shared" si="282"/>
        <v>0</v>
      </c>
      <c r="W1131" s="207"/>
      <c r="X1131" s="208"/>
      <c r="Y1131" s="153"/>
      <c r="Z1131" s="153">
        <f t="shared" si="279"/>
        <v>0</v>
      </c>
      <c r="AB1131" s="153"/>
      <c r="AC1131" s="153">
        <f t="shared" si="283"/>
        <v>0</v>
      </c>
      <c r="AD1131" s="153"/>
      <c r="AE1131" s="153">
        <f t="shared" si="284"/>
        <v>0</v>
      </c>
      <c r="AF1131" s="153"/>
      <c r="AG1131" s="153"/>
      <c r="AH1131" s="209">
        <v>0</v>
      </c>
      <c r="AI1131" s="153">
        <f t="shared" si="285"/>
        <v>0</v>
      </c>
      <c r="AJ1131" s="153"/>
      <c r="AK1131" s="153">
        <f t="shared" si="280"/>
        <v>0</v>
      </c>
      <c r="AL1131" s="153">
        <f t="shared" si="281"/>
        <v>0</v>
      </c>
      <c r="AM1131" s="153"/>
      <c r="AN1131" s="153"/>
      <c r="AO1131" s="153"/>
      <c r="AP1131" s="153"/>
      <c r="AQ1131" s="153"/>
      <c r="AR1131" s="153"/>
      <c r="AS1131" s="153"/>
      <c r="AT1131" s="153"/>
      <c r="AU1131" s="153"/>
      <c r="AV1131" s="153"/>
      <c r="AW1131" s="153"/>
      <c r="AX1131" s="153"/>
      <c r="AY1131" s="153"/>
      <c r="AZ1131" s="153"/>
      <c r="BA1131" s="153"/>
      <c r="BB1131" s="153"/>
      <c r="BC1131" s="153"/>
      <c r="BD1131" s="153"/>
      <c r="BE1131" s="153"/>
      <c r="BF1131" s="153"/>
      <c r="BG1131" s="153"/>
      <c r="BH1131" s="153"/>
      <c r="BI1131" s="153"/>
    </row>
    <row r="1132" spans="2:61" s="219" customFormat="1" ht="23.55" customHeight="1" outlineLevel="1">
      <c r="B1132" s="1127" t="s">
        <v>1074</v>
      </c>
      <c r="C1132" s="1130" t="s">
        <v>1095</v>
      </c>
      <c r="D1132" s="654" t="s">
        <v>827</v>
      </c>
      <c r="E1132" s="1127" t="s">
        <v>3592</v>
      </c>
      <c r="F1132" s="1136">
        <v>44742</v>
      </c>
      <c r="G1132" s="17" t="s">
        <v>8</v>
      </c>
      <c r="H1132" s="655" t="s">
        <v>716</v>
      </c>
      <c r="I1132" s="152">
        <f t="shared" si="274"/>
        <v>10</v>
      </c>
      <c r="J1132" s="235">
        <v>5</v>
      </c>
      <c r="K1132" s="234">
        <v>5</v>
      </c>
      <c r="L1132" s="391">
        <v>160</v>
      </c>
      <c r="M1132" s="623" t="s">
        <v>268</v>
      </c>
      <c r="N1132" s="623" t="s">
        <v>268</v>
      </c>
      <c r="O1132" s="620" t="s">
        <v>269</v>
      </c>
      <c r="P1132" s="623" t="s">
        <v>268</v>
      </c>
      <c r="Q1132" s="623" t="s">
        <v>269</v>
      </c>
      <c r="R1132" s="623" t="s">
        <v>268</v>
      </c>
      <c r="S1132" s="623" t="s">
        <v>268</v>
      </c>
      <c r="T1132" s="1124" t="s">
        <v>1117</v>
      </c>
      <c r="U1132" s="153"/>
      <c r="V1132" s="153">
        <f t="shared" si="282"/>
        <v>0</v>
      </c>
      <c r="W1132" s="207"/>
      <c r="X1132" s="208"/>
      <c r="Y1132" s="153"/>
      <c r="Z1132" s="153">
        <f t="shared" ref="Z1132:Z1156" si="286">V1132*Y1132</f>
        <v>0</v>
      </c>
      <c r="AB1132" s="189"/>
      <c r="AC1132" s="153">
        <f t="shared" si="283"/>
        <v>0</v>
      </c>
      <c r="AD1132" s="153"/>
      <c r="AE1132" s="153">
        <f t="shared" si="284"/>
        <v>0</v>
      </c>
      <c r="AF1132" s="153"/>
      <c r="AG1132" s="153"/>
      <c r="AH1132" s="209">
        <v>0</v>
      </c>
      <c r="AI1132" s="153">
        <f t="shared" si="285"/>
        <v>0</v>
      </c>
      <c r="AJ1132" s="153"/>
      <c r="AK1132" s="153">
        <f t="shared" ref="AK1132:AK1162" si="287">COUNTIF(AM1132:AV1132,"V")</f>
        <v>0</v>
      </c>
      <c r="AL1132" s="153">
        <f t="shared" ref="AL1132:AL1137" si="288">Z1132-AC1132-AE1132-AI1132</f>
        <v>0</v>
      </c>
      <c r="AM1132" s="153"/>
      <c r="AN1132" s="153"/>
      <c r="AO1132" s="153"/>
      <c r="AP1132" s="153"/>
      <c r="AQ1132" s="153"/>
      <c r="AR1132" s="153"/>
      <c r="AS1132" s="153"/>
      <c r="AT1132" s="153"/>
      <c r="AU1132" s="153"/>
      <c r="AV1132" s="153"/>
      <c r="AW1132" s="153"/>
      <c r="AX1132" s="153"/>
      <c r="AY1132" s="153"/>
      <c r="AZ1132" s="153"/>
      <c r="BA1132" s="153"/>
      <c r="BB1132" s="153"/>
      <c r="BC1132" s="153"/>
      <c r="BD1132" s="153"/>
      <c r="BE1132" s="153"/>
      <c r="BF1132" s="153"/>
      <c r="BG1132" s="153"/>
      <c r="BH1132" s="153"/>
      <c r="BI1132" s="153"/>
    </row>
    <row r="1133" spans="2:61" s="219" customFormat="1" ht="23.55" customHeight="1" outlineLevel="1">
      <c r="B1133" s="1128"/>
      <c r="C1133" s="1132"/>
      <c r="D1133" s="654" t="s">
        <v>394</v>
      </c>
      <c r="E1133" s="1128"/>
      <c r="F1133" s="1137"/>
      <c r="G1133" s="17" t="s">
        <v>8</v>
      </c>
      <c r="H1133" s="655" t="s">
        <v>716</v>
      </c>
      <c r="I1133" s="152">
        <f t="shared" si="274"/>
        <v>10</v>
      </c>
      <c r="J1133" s="235">
        <v>5</v>
      </c>
      <c r="K1133" s="234">
        <v>5</v>
      </c>
      <c r="L1133" s="391">
        <v>0</v>
      </c>
      <c r="M1133" s="623" t="s">
        <v>268</v>
      </c>
      <c r="N1133" s="623" t="s">
        <v>268</v>
      </c>
      <c r="O1133" s="620" t="s">
        <v>269</v>
      </c>
      <c r="P1133" s="623" t="s">
        <v>268</v>
      </c>
      <c r="Q1133" s="623" t="s">
        <v>269</v>
      </c>
      <c r="R1133" s="623" t="s">
        <v>268</v>
      </c>
      <c r="S1133" s="623" t="s">
        <v>268</v>
      </c>
      <c r="T1133" s="1125"/>
      <c r="U1133" s="153"/>
      <c r="V1133" s="153">
        <f t="shared" si="282"/>
        <v>0</v>
      </c>
      <c r="W1133" s="207"/>
      <c r="X1133" s="208"/>
      <c r="Y1133" s="153"/>
      <c r="Z1133" s="153">
        <f t="shared" si="286"/>
        <v>0</v>
      </c>
      <c r="AB1133" s="153"/>
      <c r="AC1133" s="153">
        <f t="shared" si="283"/>
        <v>0</v>
      </c>
      <c r="AD1133" s="153"/>
      <c r="AE1133" s="153">
        <f t="shared" si="284"/>
        <v>0</v>
      </c>
      <c r="AF1133" s="153"/>
      <c r="AG1133" s="153"/>
      <c r="AH1133" s="209">
        <v>0</v>
      </c>
      <c r="AI1133" s="153">
        <f t="shared" si="285"/>
        <v>0</v>
      </c>
      <c r="AJ1133" s="153"/>
      <c r="AK1133" s="153">
        <f t="shared" si="287"/>
        <v>0</v>
      </c>
      <c r="AL1133" s="153">
        <f t="shared" si="288"/>
        <v>0</v>
      </c>
      <c r="AM1133" s="153"/>
      <c r="AN1133" s="153"/>
      <c r="AO1133" s="153"/>
      <c r="AP1133" s="153"/>
      <c r="AQ1133" s="153"/>
      <c r="AR1133" s="153"/>
      <c r="AS1133" s="153"/>
      <c r="AT1133" s="153"/>
      <c r="AU1133" s="153"/>
      <c r="AV1133" s="153"/>
      <c r="AW1133" s="153"/>
      <c r="AX1133" s="153"/>
      <c r="AY1133" s="153"/>
      <c r="AZ1133" s="153"/>
      <c r="BA1133" s="153"/>
      <c r="BB1133" s="153"/>
      <c r="BC1133" s="153"/>
      <c r="BD1133" s="153"/>
      <c r="BE1133" s="153"/>
      <c r="BF1133" s="153"/>
      <c r="BG1133" s="153"/>
      <c r="BH1133" s="153"/>
      <c r="BI1133" s="153"/>
    </row>
    <row r="1134" spans="2:61" s="219" customFormat="1" ht="23.55" customHeight="1" outlineLevel="1">
      <c r="B1134" s="1129"/>
      <c r="C1134" s="1131"/>
      <c r="D1134" s="654" t="s">
        <v>396</v>
      </c>
      <c r="E1134" s="1129"/>
      <c r="F1134" s="1138"/>
      <c r="G1134" s="17" t="s">
        <v>8</v>
      </c>
      <c r="H1134" s="655" t="s">
        <v>716</v>
      </c>
      <c r="I1134" s="152">
        <f t="shared" si="274"/>
        <v>130</v>
      </c>
      <c r="J1134" s="235">
        <v>10</v>
      </c>
      <c r="K1134" s="234">
        <v>120</v>
      </c>
      <c r="L1134" s="391">
        <v>0</v>
      </c>
      <c r="M1134" s="623" t="s">
        <v>268</v>
      </c>
      <c r="N1134" s="623" t="s">
        <v>268</v>
      </c>
      <c r="O1134" s="620" t="s">
        <v>269</v>
      </c>
      <c r="P1134" s="623" t="s">
        <v>268</v>
      </c>
      <c r="Q1134" s="623" t="s">
        <v>269</v>
      </c>
      <c r="R1134" s="623" t="s">
        <v>268</v>
      </c>
      <c r="S1134" s="623" t="s">
        <v>268</v>
      </c>
      <c r="T1134" s="1126"/>
      <c r="U1134" s="153"/>
      <c r="V1134" s="153">
        <f t="shared" si="282"/>
        <v>0</v>
      </c>
      <c r="W1134" s="207"/>
      <c r="X1134" s="208"/>
      <c r="Y1134" s="153"/>
      <c r="Z1134" s="153">
        <f t="shared" si="286"/>
        <v>0</v>
      </c>
      <c r="AB1134" s="153"/>
      <c r="AC1134" s="153">
        <f t="shared" si="283"/>
        <v>0</v>
      </c>
      <c r="AD1134" s="153"/>
      <c r="AE1134" s="153">
        <f t="shared" si="284"/>
        <v>0</v>
      </c>
      <c r="AF1134" s="153"/>
      <c r="AG1134" s="153"/>
      <c r="AH1134" s="209">
        <v>0</v>
      </c>
      <c r="AI1134" s="153">
        <f t="shared" si="285"/>
        <v>0</v>
      </c>
      <c r="AJ1134" s="153"/>
      <c r="AK1134" s="153">
        <f t="shared" si="287"/>
        <v>0</v>
      </c>
      <c r="AL1134" s="153">
        <f t="shared" si="288"/>
        <v>0</v>
      </c>
      <c r="AM1134" s="153"/>
      <c r="AN1134" s="153"/>
      <c r="AO1134" s="153"/>
      <c r="AP1134" s="153"/>
      <c r="AQ1134" s="153"/>
      <c r="AR1134" s="153"/>
      <c r="AS1134" s="153"/>
      <c r="AT1134" s="153"/>
      <c r="AU1134" s="153"/>
      <c r="AV1134" s="153"/>
      <c r="AW1134" s="153"/>
      <c r="AX1134" s="153"/>
      <c r="AY1134" s="153"/>
      <c r="AZ1134" s="153"/>
      <c r="BA1134" s="153"/>
      <c r="BB1134" s="153"/>
      <c r="BC1134" s="153"/>
      <c r="BD1134" s="153"/>
      <c r="BE1134" s="153"/>
      <c r="BF1134" s="153"/>
      <c r="BG1134" s="153"/>
      <c r="BH1134" s="153"/>
      <c r="BI1134" s="153"/>
    </row>
    <row r="1135" spans="2:61" s="219" customFormat="1" ht="13.05" customHeight="1" outlineLevel="1">
      <c r="B1135" s="1127" t="s">
        <v>1075</v>
      </c>
      <c r="C1135" s="1130" t="s">
        <v>1096</v>
      </c>
      <c r="D1135" s="654" t="s">
        <v>827</v>
      </c>
      <c r="E1135" s="1127" t="s">
        <v>2553</v>
      </c>
      <c r="F1135" s="1136">
        <v>44567</v>
      </c>
      <c r="G1135" s="17" t="s">
        <v>8</v>
      </c>
      <c r="H1135" s="655" t="s">
        <v>717</v>
      </c>
      <c r="I1135" s="152">
        <f t="shared" si="274"/>
        <v>10</v>
      </c>
      <c r="J1135" s="235">
        <v>5</v>
      </c>
      <c r="K1135" s="234">
        <v>5</v>
      </c>
      <c r="L1135" s="391">
        <v>0</v>
      </c>
      <c r="M1135" s="623" t="s">
        <v>268</v>
      </c>
      <c r="N1135" s="623" t="s">
        <v>268</v>
      </c>
      <c r="O1135" s="620" t="s">
        <v>269</v>
      </c>
      <c r="P1135" s="623" t="s">
        <v>268</v>
      </c>
      <c r="Q1135" s="623" t="s">
        <v>269</v>
      </c>
      <c r="R1135" s="623" t="s">
        <v>268</v>
      </c>
      <c r="S1135" s="623" t="s">
        <v>268</v>
      </c>
      <c r="T1135" s="1124" t="s">
        <v>1117</v>
      </c>
      <c r="U1135" s="153"/>
      <c r="V1135" s="153">
        <f t="shared" si="282"/>
        <v>0</v>
      </c>
      <c r="W1135" s="207"/>
      <c r="X1135" s="208"/>
      <c r="Y1135" s="153"/>
      <c r="Z1135" s="153">
        <f t="shared" si="286"/>
        <v>0</v>
      </c>
      <c r="AB1135" s="153"/>
      <c r="AC1135" s="153">
        <f t="shared" si="283"/>
        <v>0</v>
      </c>
      <c r="AD1135" s="153"/>
      <c r="AE1135" s="153">
        <f t="shared" si="284"/>
        <v>0</v>
      </c>
      <c r="AF1135" s="153"/>
      <c r="AG1135" s="153"/>
      <c r="AH1135" s="209">
        <v>0</v>
      </c>
      <c r="AI1135" s="153">
        <f t="shared" si="285"/>
        <v>0</v>
      </c>
      <c r="AJ1135" s="153"/>
      <c r="AK1135" s="153">
        <f t="shared" si="287"/>
        <v>0</v>
      </c>
      <c r="AL1135" s="153">
        <f t="shared" si="288"/>
        <v>0</v>
      </c>
      <c r="AM1135" s="153"/>
      <c r="AN1135" s="153"/>
      <c r="AO1135" s="153"/>
      <c r="AP1135" s="153"/>
      <c r="AQ1135" s="153"/>
      <c r="AR1135" s="153"/>
      <c r="AS1135" s="153"/>
      <c r="AT1135" s="153"/>
      <c r="AU1135" s="153"/>
      <c r="AV1135" s="153"/>
      <c r="AW1135" s="153"/>
      <c r="AX1135" s="153"/>
      <c r="AY1135" s="153"/>
      <c r="AZ1135" s="153"/>
      <c r="BA1135" s="153"/>
      <c r="BB1135" s="153"/>
      <c r="BC1135" s="153"/>
      <c r="BD1135" s="153"/>
      <c r="BE1135" s="153"/>
      <c r="BF1135" s="153"/>
      <c r="BG1135" s="153"/>
      <c r="BH1135" s="153"/>
      <c r="BI1135" s="153"/>
    </row>
    <row r="1136" spans="2:61" s="219" customFormat="1" ht="13.05" customHeight="1" outlineLevel="1">
      <c r="B1136" s="1128"/>
      <c r="C1136" s="1132"/>
      <c r="D1136" s="654" t="s">
        <v>387</v>
      </c>
      <c r="E1136" s="1128"/>
      <c r="F1136" s="1137"/>
      <c r="G1136" s="17" t="s">
        <v>8</v>
      </c>
      <c r="H1136" s="655" t="s">
        <v>717</v>
      </c>
      <c r="I1136" s="152">
        <f t="shared" si="274"/>
        <v>300</v>
      </c>
      <c r="J1136" s="235">
        <v>150</v>
      </c>
      <c r="K1136" s="234">
        <v>150</v>
      </c>
      <c r="L1136" s="391">
        <v>0</v>
      </c>
      <c r="M1136" s="623" t="s">
        <v>268</v>
      </c>
      <c r="N1136" s="623" t="s">
        <v>268</v>
      </c>
      <c r="O1136" s="620" t="s">
        <v>269</v>
      </c>
      <c r="P1136" s="623" t="s">
        <v>268</v>
      </c>
      <c r="Q1136" s="623" t="s">
        <v>269</v>
      </c>
      <c r="R1136" s="623" t="s">
        <v>268</v>
      </c>
      <c r="S1136" s="623" t="s">
        <v>268</v>
      </c>
      <c r="T1136" s="1125"/>
      <c r="U1136" s="153"/>
      <c r="V1136" s="153">
        <f t="shared" si="282"/>
        <v>0</v>
      </c>
      <c r="W1136" s="207"/>
      <c r="X1136" s="208"/>
      <c r="Y1136" s="153"/>
      <c r="Z1136" s="153">
        <f t="shared" si="286"/>
        <v>0</v>
      </c>
      <c r="AB1136" s="153"/>
      <c r="AC1136" s="153">
        <f t="shared" si="283"/>
        <v>0</v>
      </c>
      <c r="AD1136" s="153"/>
      <c r="AE1136" s="153">
        <f t="shared" si="284"/>
        <v>0</v>
      </c>
      <c r="AF1136" s="153"/>
      <c r="AG1136" s="153"/>
      <c r="AH1136" s="178">
        <v>0</v>
      </c>
      <c r="AI1136" s="153">
        <f t="shared" si="285"/>
        <v>0</v>
      </c>
      <c r="AJ1136" s="153"/>
      <c r="AK1136" s="153">
        <f t="shared" si="287"/>
        <v>0</v>
      </c>
      <c r="AL1136" s="153">
        <f t="shared" si="288"/>
        <v>0</v>
      </c>
      <c r="AM1136" s="153"/>
      <c r="AN1136" s="153"/>
      <c r="AO1136" s="153"/>
      <c r="AP1136" s="153"/>
      <c r="AQ1136" s="153"/>
      <c r="AR1136" s="153"/>
      <c r="AS1136" s="153"/>
      <c r="AT1136" s="153"/>
      <c r="AU1136" s="153"/>
      <c r="AV1136" s="153"/>
      <c r="AW1136" s="153"/>
      <c r="AX1136" s="153"/>
      <c r="AY1136" s="153"/>
      <c r="AZ1136" s="153"/>
      <c r="BA1136" s="153"/>
      <c r="BB1136" s="153"/>
      <c r="BC1136" s="153"/>
      <c r="BD1136" s="153"/>
      <c r="BE1136" s="153"/>
      <c r="BF1136" s="153"/>
      <c r="BG1136" s="153"/>
      <c r="BH1136" s="153"/>
      <c r="BI1136" s="153"/>
    </row>
    <row r="1137" spans="2:61" s="219" customFormat="1" ht="13.05" customHeight="1" outlineLevel="1">
      <c r="B1137" s="1129"/>
      <c r="C1137" s="1131"/>
      <c r="D1137" s="654" t="s">
        <v>35</v>
      </c>
      <c r="E1137" s="1129"/>
      <c r="F1137" s="1138"/>
      <c r="G1137" s="17" t="s">
        <v>8</v>
      </c>
      <c r="H1137" s="655" t="s">
        <v>717</v>
      </c>
      <c r="I1137" s="152">
        <f t="shared" si="274"/>
        <v>130</v>
      </c>
      <c r="J1137" s="235">
        <v>5</v>
      </c>
      <c r="K1137" s="234">
        <v>125</v>
      </c>
      <c r="L1137" s="392">
        <v>0</v>
      </c>
      <c r="M1137" s="623" t="s">
        <v>268</v>
      </c>
      <c r="N1137" s="623" t="s">
        <v>268</v>
      </c>
      <c r="O1137" s="620" t="s">
        <v>269</v>
      </c>
      <c r="P1137" s="623" t="s">
        <v>268</v>
      </c>
      <c r="Q1137" s="623" t="s">
        <v>269</v>
      </c>
      <c r="R1137" s="623" t="s">
        <v>268</v>
      </c>
      <c r="S1137" s="623" t="s">
        <v>268</v>
      </c>
      <c r="T1137" s="1126"/>
      <c r="U1137" s="153"/>
      <c r="V1137" s="153">
        <f t="shared" si="282"/>
        <v>0</v>
      </c>
      <c r="W1137" s="207"/>
      <c r="X1137" s="208"/>
      <c r="Y1137" s="153"/>
      <c r="Z1137" s="153">
        <f t="shared" si="286"/>
        <v>0</v>
      </c>
      <c r="AB1137" s="153"/>
      <c r="AC1137" s="153">
        <f t="shared" si="283"/>
        <v>0</v>
      </c>
      <c r="AD1137" s="153"/>
      <c r="AE1137" s="153">
        <f t="shared" si="284"/>
        <v>0</v>
      </c>
      <c r="AF1137" s="153"/>
      <c r="AG1137" s="153"/>
      <c r="AH1137" s="178">
        <v>0</v>
      </c>
      <c r="AI1137" s="153">
        <f t="shared" si="285"/>
        <v>0</v>
      </c>
      <c r="AJ1137" s="153"/>
      <c r="AK1137" s="153">
        <f t="shared" si="287"/>
        <v>0</v>
      </c>
      <c r="AL1137" s="153">
        <f t="shared" si="288"/>
        <v>0</v>
      </c>
      <c r="AM1137" s="153"/>
      <c r="AN1137" s="153"/>
      <c r="AO1137" s="153"/>
      <c r="AP1137" s="153"/>
      <c r="AQ1137" s="153"/>
      <c r="AR1137" s="153"/>
      <c r="AS1137" s="153"/>
      <c r="AT1137" s="153"/>
      <c r="AU1137" s="153"/>
      <c r="AV1137" s="153"/>
      <c r="AW1137" s="153"/>
      <c r="AX1137" s="153"/>
      <c r="AY1137" s="153"/>
      <c r="AZ1137" s="153"/>
      <c r="BA1137" s="153"/>
      <c r="BB1137" s="153"/>
      <c r="BC1137" s="153"/>
      <c r="BD1137" s="153"/>
      <c r="BE1137" s="153"/>
      <c r="BF1137" s="153"/>
      <c r="BG1137" s="153"/>
      <c r="BH1137" s="153"/>
      <c r="BI1137" s="153"/>
    </row>
    <row r="1138" spans="2:61" s="219" customFormat="1" ht="13.05" customHeight="1" outlineLevel="1">
      <c r="B1138" s="1127" t="s">
        <v>1076</v>
      </c>
      <c r="C1138" s="1130" t="s">
        <v>1097</v>
      </c>
      <c r="D1138" s="654" t="s">
        <v>827</v>
      </c>
      <c r="E1138" s="1127" t="s">
        <v>3583</v>
      </c>
      <c r="F1138" s="1136">
        <v>44749</v>
      </c>
      <c r="G1138" s="17" t="s">
        <v>8</v>
      </c>
      <c r="H1138" s="655" t="s">
        <v>716</v>
      </c>
      <c r="I1138" s="152">
        <f t="shared" si="274"/>
        <v>10</v>
      </c>
      <c r="J1138" s="235">
        <v>5</v>
      </c>
      <c r="K1138" s="234">
        <v>5</v>
      </c>
      <c r="L1138" s="392">
        <v>0</v>
      </c>
      <c r="M1138" s="623" t="s">
        <v>268</v>
      </c>
      <c r="N1138" s="623" t="s">
        <v>268</v>
      </c>
      <c r="O1138" s="620" t="s">
        <v>269</v>
      </c>
      <c r="P1138" s="623" t="s">
        <v>268</v>
      </c>
      <c r="Q1138" s="623" t="s">
        <v>269</v>
      </c>
      <c r="R1138" s="623" t="s">
        <v>268</v>
      </c>
      <c r="S1138" s="623" t="s">
        <v>268</v>
      </c>
      <c r="T1138" s="1124" t="s">
        <v>1117</v>
      </c>
      <c r="U1138" s="153"/>
      <c r="V1138" s="153">
        <f t="shared" si="282"/>
        <v>0</v>
      </c>
      <c r="W1138" s="207"/>
      <c r="X1138" s="208"/>
      <c r="Y1138" s="153"/>
      <c r="Z1138" s="153">
        <f t="shared" si="286"/>
        <v>0</v>
      </c>
      <c r="AB1138" s="153"/>
      <c r="AC1138" s="153">
        <f t="shared" si="283"/>
        <v>0</v>
      </c>
      <c r="AD1138" s="153"/>
      <c r="AE1138" s="153">
        <f t="shared" si="284"/>
        <v>0</v>
      </c>
      <c r="AF1138" s="153"/>
      <c r="AG1138" s="153"/>
      <c r="AH1138" s="178">
        <v>0</v>
      </c>
      <c r="AI1138" s="153">
        <f t="shared" si="285"/>
        <v>0</v>
      </c>
      <c r="AJ1138" s="153"/>
      <c r="AK1138" s="153">
        <f t="shared" si="287"/>
        <v>0</v>
      </c>
      <c r="AL1138" s="153">
        <f t="shared" ref="AL1138:AL1143" si="289">Z1138-AC1138-AE1138-AI1138</f>
        <v>0</v>
      </c>
      <c r="AM1138" s="153"/>
      <c r="AN1138" s="153"/>
      <c r="AO1138" s="153"/>
      <c r="AP1138" s="153"/>
      <c r="AQ1138" s="153"/>
      <c r="AR1138" s="153"/>
      <c r="AS1138" s="153"/>
      <c r="AT1138" s="153"/>
      <c r="AU1138" s="153"/>
      <c r="AV1138" s="153"/>
      <c r="AW1138" s="153"/>
      <c r="AX1138" s="153"/>
      <c r="AY1138" s="153"/>
      <c r="AZ1138" s="153"/>
      <c r="BA1138" s="153"/>
      <c r="BB1138" s="153"/>
      <c r="BC1138" s="153"/>
      <c r="BD1138" s="153"/>
      <c r="BE1138" s="153"/>
      <c r="BF1138" s="153"/>
      <c r="BG1138" s="153"/>
      <c r="BH1138" s="153"/>
      <c r="BI1138" s="153"/>
    </row>
    <row r="1139" spans="2:61" s="219" customFormat="1" ht="13.05" customHeight="1" outlineLevel="1">
      <c r="B1139" s="1128"/>
      <c r="C1139" s="1132"/>
      <c r="D1139" s="654" t="s">
        <v>394</v>
      </c>
      <c r="E1139" s="1128"/>
      <c r="F1139" s="1137"/>
      <c r="G1139" s="17" t="s">
        <v>8</v>
      </c>
      <c r="H1139" s="655" t="s">
        <v>716</v>
      </c>
      <c r="I1139" s="152">
        <f t="shared" si="274"/>
        <v>10</v>
      </c>
      <c r="J1139" s="235">
        <v>5</v>
      </c>
      <c r="K1139" s="234">
        <v>5</v>
      </c>
      <c r="L1139" s="392">
        <v>0</v>
      </c>
      <c r="M1139" s="623" t="s">
        <v>268</v>
      </c>
      <c r="N1139" s="623" t="s">
        <v>268</v>
      </c>
      <c r="O1139" s="620" t="s">
        <v>269</v>
      </c>
      <c r="P1139" s="623" t="s">
        <v>268</v>
      </c>
      <c r="Q1139" s="623" t="s">
        <v>269</v>
      </c>
      <c r="R1139" s="623" t="s">
        <v>268</v>
      </c>
      <c r="S1139" s="623" t="s">
        <v>268</v>
      </c>
      <c r="T1139" s="1125"/>
      <c r="U1139" s="153"/>
      <c r="V1139" s="153">
        <f t="shared" si="282"/>
        <v>0</v>
      </c>
      <c r="W1139" s="207"/>
      <c r="X1139" s="208"/>
      <c r="Y1139" s="153"/>
      <c r="Z1139" s="153">
        <f t="shared" si="286"/>
        <v>0</v>
      </c>
      <c r="AB1139" s="153"/>
      <c r="AC1139" s="153">
        <f t="shared" si="283"/>
        <v>0</v>
      </c>
      <c r="AD1139" s="153"/>
      <c r="AE1139" s="153">
        <f t="shared" si="284"/>
        <v>0</v>
      </c>
      <c r="AF1139" s="153"/>
      <c r="AG1139" s="153"/>
      <c r="AH1139" s="178">
        <v>0</v>
      </c>
      <c r="AI1139" s="153">
        <f t="shared" si="285"/>
        <v>0</v>
      </c>
      <c r="AJ1139" s="153"/>
      <c r="AK1139" s="153">
        <f t="shared" si="287"/>
        <v>0</v>
      </c>
      <c r="AL1139" s="153">
        <f t="shared" si="289"/>
        <v>0</v>
      </c>
      <c r="AM1139" s="153"/>
      <c r="AN1139" s="153"/>
      <c r="AO1139" s="153"/>
      <c r="AP1139" s="153"/>
      <c r="AQ1139" s="153"/>
      <c r="AR1139" s="153"/>
      <c r="AS1139" s="153"/>
      <c r="AT1139" s="153"/>
      <c r="AU1139" s="153"/>
      <c r="AV1139" s="153"/>
      <c r="AW1139" s="153"/>
      <c r="AX1139" s="153"/>
      <c r="AY1139" s="153"/>
      <c r="AZ1139" s="153"/>
      <c r="BA1139" s="153"/>
      <c r="BB1139" s="153"/>
      <c r="BC1139" s="153"/>
      <c r="BD1139" s="153"/>
      <c r="BE1139" s="153"/>
      <c r="BF1139" s="153"/>
      <c r="BG1139" s="153"/>
      <c r="BH1139" s="153"/>
      <c r="BI1139" s="153"/>
    </row>
    <row r="1140" spans="2:61" s="219" customFormat="1" ht="13.05" customHeight="1" outlineLevel="1">
      <c r="B1140" s="1129"/>
      <c r="C1140" s="1131"/>
      <c r="D1140" s="654" t="s">
        <v>395</v>
      </c>
      <c r="E1140" s="1129"/>
      <c r="F1140" s="1138"/>
      <c r="G1140" s="17" t="s">
        <v>8</v>
      </c>
      <c r="H1140" s="655" t="s">
        <v>716</v>
      </c>
      <c r="I1140" s="152">
        <f t="shared" si="274"/>
        <v>120</v>
      </c>
      <c r="J1140" s="235">
        <v>60</v>
      </c>
      <c r="K1140" s="234">
        <v>60</v>
      </c>
      <c r="L1140" s="392">
        <v>0</v>
      </c>
      <c r="M1140" s="623" t="s">
        <v>268</v>
      </c>
      <c r="N1140" s="623" t="s">
        <v>268</v>
      </c>
      <c r="O1140" s="620" t="s">
        <v>269</v>
      </c>
      <c r="P1140" s="623" t="s">
        <v>268</v>
      </c>
      <c r="Q1140" s="623" t="s">
        <v>269</v>
      </c>
      <c r="R1140" s="623" t="s">
        <v>268</v>
      </c>
      <c r="S1140" s="623" t="s">
        <v>268</v>
      </c>
      <c r="T1140" s="1126"/>
      <c r="U1140" s="153"/>
      <c r="V1140" s="153">
        <f t="shared" si="282"/>
        <v>0</v>
      </c>
      <c r="W1140" s="207"/>
      <c r="X1140" s="208"/>
      <c r="Y1140" s="153"/>
      <c r="Z1140" s="153">
        <f t="shared" si="286"/>
        <v>0</v>
      </c>
      <c r="AB1140" s="153"/>
      <c r="AC1140" s="153">
        <f t="shared" si="283"/>
        <v>0</v>
      </c>
      <c r="AD1140" s="153"/>
      <c r="AE1140" s="153">
        <f t="shared" si="284"/>
        <v>0</v>
      </c>
      <c r="AF1140" s="153"/>
      <c r="AG1140" s="153"/>
      <c r="AH1140" s="178">
        <v>0</v>
      </c>
      <c r="AI1140" s="153">
        <f t="shared" si="285"/>
        <v>0</v>
      </c>
      <c r="AJ1140" s="153"/>
      <c r="AK1140" s="153">
        <f t="shared" si="287"/>
        <v>0</v>
      </c>
      <c r="AL1140" s="153">
        <f t="shared" si="289"/>
        <v>0</v>
      </c>
      <c r="AM1140" s="153"/>
      <c r="AN1140" s="153"/>
      <c r="AO1140" s="153"/>
      <c r="AP1140" s="153"/>
      <c r="AQ1140" s="153"/>
      <c r="AR1140" s="153"/>
      <c r="AS1140" s="153"/>
      <c r="AT1140" s="153"/>
      <c r="AU1140" s="153"/>
      <c r="AV1140" s="153"/>
      <c r="AW1140" s="153"/>
      <c r="AX1140" s="153"/>
      <c r="AY1140" s="153"/>
      <c r="AZ1140" s="153"/>
      <c r="BA1140" s="153"/>
      <c r="BB1140" s="153"/>
      <c r="BC1140" s="153"/>
      <c r="BD1140" s="153"/>
      <c r="BE1140" s="153"/>
      <c r="BF1140" s="153"/>
      <c r="BG1140" s="153"/>
      <c r="BH1140" s="153"/>
      <c r="BI1140" s="153"/>
    </row>
    <row r="1141" spans="2:61" s="219" customFormat="1" ht="13.05" customHeight="1" outlineLevel="1">
      <c r="B1141" s="1127" t="s">
        <v>1077</v>
      </c>
      <c r="C1141" s="1130" t="s">
        <v>1098</v>
      </c>
      <c r="D1141" s="654" t="s">
        <v>827</v>
      </c>
      <c r="E1141" s="1127" t="s">
        <v>2553</v>
      </c>
      <c r="F1141" s="1136">
        <v>44567</v>
      </c>
      <c r="G1141" s="17" t="s">
        <v>8</v>
      </c>
      <c r="H1141" s="655" t="s">
        <v>716</v>
      </c>
      <c r="I1141" s="152">
        <f t="shared" si="274"/>
        <v>10</v>
      </c>
      <c r="J1141" s="235">
        <v>5</v>
      </c>
      <c r="K1141" s="234">
        <v>5</v>
      </c>
      <c r="L1141" s="392">
        <v>0</v>
      </c>
      <c r="M1141" s="623" t="s">
        <v>268</v>
      </c>
      <c r="N1141" s="623" t="s">
        <v>268</v>
      </c>
      <c r="O1141" s="620" t="s">
        <v>269</v>
      </c>
      <c r="P1141" s="623" t="s">
        <v>268</v>
      </c>
      <c r="Q1141" s="623" t="s">
        <v>269</v>
      </c>
      <c r="R1141" s="623" t="s">
        <v>268</v>
      </c>
      <c r="S1141" s="623" t="s">
        <v>268</v>
      </c>
      <c r="T1141" s="1124" t="s">
        <v>1117</v>
      </c>
      <c r="U1141" s="153"/>
      <c r="V1141" s="153">
        <f t="shared" si="282"/>
        <v>0</v>
      </c>
      <c r="W1141" s="207"/>
      <c r="X1141" s="208"/>
      <c r="Y1141" s="153"/>
      <c r="Z1141" s="153">
        <f t="shared" si="286"/>
        <v>0</v>
      </c>
      <c r="AB1141" s="153"/>
      <c r="AC1141" s="153">
        <f t="shared" si="283"/>
        <v>0</v>
      </c>
      <c r="AD1141" s="153"/>
      <c r="AE1141" s="153">
        <f t="shared" si="284"/>
        <v>0</v>
      </c>
      <c r="AF1141" s="153"/>
      <c r="AG1141" s="153"/>
      <c r="AH1141" s="178">
        <v>0</v>
      </c>
      <c r="AI1141" s="153">
        <f t="shared" si="285"/>
        <v>0</v>
      </c>
      <c r="AJ1141" s="153"/>
      <c r="AK1141" s="153">
        <f t="shared" si="287"/>
        <v>0</v>
      </c>
      <c r="AL1141" s="153">
        <f t="shared" si="289"/>
        <v>0</v>
      </c>
      <c r="AM1141" s="153"/>
      <c r="AN1141" s="153"/>
      <c r="AO1141" s="153"/>
      <c r="AP1141" s="153"/>
      <c r="AQ1141" s="153"/>
      <c r="AR1141" s="153"/>
      <c r="AS1141" s="153"/>
      <c r="AT1141" s="153"/>
      <c r="AU1141" s="153"/>
      <c r="AV1141" s="153"/>
      <c r="AW1141" s="153"/>
      <c r="AX1141" s="153"/>
      <c r="AY1141" s="153"/>
      <c r="AZ1141" s="153"/>
      <c r="BA1141" s="153"/>
      <c r="BB1141" s="153"/>
      <c r="BC1141" s="153"/>
      <c r="BD1141" s="153"/>
      <c r="BE1141" s="153"/>
      <c r="BF1141" s="153"/>
      <c r="BG1141" s="153"/>
      <c r="BH1141" s="153"/>
      <c r="BI1141" s="153"/>
    </row>
    <row r="1142" spans="2:61" s="219" customFormat="1" ht="13.05" customHeight="1" outlineLevel="1">
      <c r="B1142" s="1128"/>
      <c r="C1142" s="1132"/>
      <c r="D1142" s="654" t="s">
        <v>387</v>
      </c>
      <c r="E1142" s="1128"/>
      <c r="F1142" s="1137"/>
      <c r="G1142" s="17" t="s">
        <v>8</v>
      </c>
      <c r="H1142" s="655" t="s">
        <v>717</v>
      </c>
      <c r="I1142" s="152">
        <f t="shared" si="274"/>
        <v>300</v>
      </c>
      <c r="J1142" s="235">
        <v>150</v>
      </c>
      <c r="K1142" s="234">
        <v>150</v>
      </c>
      <c r="L1142" s="392">
        <v>0</v>
      </c>
      <c r="M1142" s="623" t="s">
        <v>268</v>
      </c>
      <c r="N1142" s="623" t="s">
        <v>268</v>
      </c>
      <c r="O1142" s="620" t="s">
        <v>269</v>
      </c>
      <c r="P1142" s="623" t="s">
        <v>268</v>
      </c>
      <c r="Q1142" s="623" t="s">
        <v>269</v>
      </c>
      <c r="R1142" s="623" t="s">
        <v>268</v>
      </c>
      <c r="S1142" s="623" t="s">
        <v>268</v>
      </c>
      <c r="T1142" s="1125"/>
      <c r="U1142" s="153"/>
      <c r="V1142" s="153">
        <f t="shared" si="282"/>
        <v>0</v>
      </c>
      <c r="W1142" s="207"/>
      <c r="X1142" s="208"/>
      <c r="Y1142" s="153"/>
      <c r="Z1142" s="153">
        <f t="shared" si="286"/>
        <v>0</v>
      </c>
      <c r="AB1142" s="153"/>
      <c r="AC1142" s="153">
        <f t="shared" si="283"/>
        <v>0</v>
      </c>
      <c r="AD1142" s="153"/>
      <c r="AE1142" s="153">
        <f t="shared" si="284"/>
        <v>0</v>
      </c>
      <c r="AF1142" s="153"/>
      <c r="AG1142" s="153"/>
      <c r="AH1142" s="178">
        <v>0</v>
      </c>
      <c r="AI1142" s="153">
        <f t="shared" si="285"/>
        <v>0</v>
      </c>
      <c r="AJ1142" s="153"/>
      <c r="AK1142" s="153">
        <f t="shared" si="287"/>
        <v>0</v>
      </c>
      <c r="AL1142" s="153">
        <f t="shared" si="289"/>
        <v>0</v>
      </c>
      <c r="AM1142" s="153"/>
      <c r="AN1142" s="153"/>
      <c r="AO1142" s="153"/>
      <c r="AP1142" s="153"/>
      <c r="AQ1142" s="153"/>
      <c r="AR1142" s="153"/>
      <c r="AS1142" s="153"/>
      <c r="AT1142" s="153"/>
      <c r="AU1142" s="153"/>
      <c r="AV1142" s="153"/>
      <c r="AW1142" s="153"/>
      <c r="AX1142" s="153"/>
      <c r="AY1142" s="153"/>
      <c r="AZ1142" s="153"/>
      <c r="BA1142" s="153"/>
      <c r="BB1142" s="153"/>
      <c r="BC1142" s="153"/>
      <c r="BD1142" s="153"/>
      <c r="BE1142" s="153"/>
      <c r="BF1142" s="153"/>
      <c r="BG1142" s="153"/>
      <c r="BH1142" s="153"/>
      <c r="BI1142" s="153"/>
    </row>
    <row r="1143" spans="2:61" s="219" customFormat="1" ht="13.05" customHeight="1" outlineLevel="1">
      <c r="B1143" s="1128"/>
      <c r="C1143" s="1132"/>
      <c r="D1143" s="654" t="s">
        <v>396</v>
      </c>
      <c r="E1143" s="1128"/>
      <c r="F1143" s="1137"/>
      <c r="G1143" s="17" t="s">
        <v>8</v>
      </c>
      <c r="H1143" s="655" t="s">
        <v>717</v>
      </c>
      <c r="I1143" s="152">
        <f t="shared" si="274"/>
        <v>140</v>
      </c>
      <c r="J1143" s="235">
        <v>10</v>
      </c>
      <c r="K1143" s="234">
        <v>130</v>
      </c>
      <c r="L1143" s="392">
        <v>0</v>
      </c>
      <c r="M1143" s="623" t="s">
        <v>268</v>
      </c>
      <c r="N1143" s="623" t="s">
        <v>268</v>
      </c>
      <c r="O1143" s="620" t="s">
        <v>269</v>
      </c>
      <c r="P1143" s="623" t="s">
        <v>268</v>
      </c>
      <c r="Q1143" s="623" t="s">
        <v>269</v>
      </c>
      <c r="R1143" s="623" t="s">
        <v>268</v>
      </c>
      <c r="S1143" s="623" t="s">
        <v>268</v>
      </c>
      <c r="T1143" s="1125"/>
      <c r="U1143" s="153"/>
      <c r="V1143" s="153">
        <f t="shared" si="282"/>
        <v>0</v>
      </c>
      <c r="W1143" s="207"/>
      <c r="X1143" s="208"/>
      <c r="Y1143" s="153"/>
      <c r="Z1143" s="153">
        <f t="shared" si="286"/>
        <v>0</v>
      </c>
      <c r="AB1143" s="153"/>
      <c r="AC1143" s="153">
        <f t="shared" si="283"/>
        <v>0</v>
      </c>
      <c r="AD1143" s="153"/>
      <c r="AE1143" s="153">
        <f t="shared" si="284"/>
        <v>0</v>
      </c>
      <c r="AF1143" s="153"/>
      <c r="AG1143" s="153"/>
      <c r="AH1143" s="178">
        <v>0</v>
      </c>
      <c r="AI1143" s="153">
        <f t="shared" si="285"/>
        <v>0</v>
      </c>
      <c r="AJ1143" s="153"/>
      <c r="AK1143" s="153">
        <f t="shared" si="287"/>
        <v>0</v>
      </c>
      <c r="AL1143" s="153">
        <f t="shared" si="289"/>
        <v>0</v>
      </c>
      <c r="AM1143" s="153"/>
      <c r="AN1143" s="153"/>
      <c r="AO1143" s="153"/>
      <c r="AP1143" s="153"/>
      <c r="AQ1143" s="153"/>
      <c r="AR1143" s="153"/>
      <c r="AS1143" s="153"/>
      <c r="AT1143" s="153"/>
      <c r="AU1143" s="153"/>
      <c r="AV1143" s="153"/>
      <c r="AW1143" s="153"/>
      <c r="AX1143" s="153"/>
      <c r="AY1143" s="153"/>
      <c r="AZ1143" s="153"/>
      <c r="BA1143" s="153"/>
      <c r="BB1143" s="153"/>
      <c r="BC1143" s="153"/>
      <c r="BD1143" s="153"/>
      <c r="BE1143" s="153"/>
      <c r="BF1143" s="153"/>
      <c r="BG1143" s="153"/>
      <c r="BH1143" s="153"/>
      <c r="BI1143" s="153"/>
    </row>
    <row r="1144" spans="2:61" s="219" customFormat="1" ht="13.05" customHeight="1" outlineLevel="1">
      <c r="B1144" s="1129"/>
      <c r="C1144" s="1131"/>
      <c r="D1144" s="654" t="s">
        <v>35</v>
      </c>
      <c r="E1144" s="1129"/>
      <c r="F1144" s="1138"/>
      <c r="G1144" s="17" t="s">
        <v>8</v>
      </c>
      <c r="H1144" s="655" t="s">
        <v>717</v>
      </c>
      <c r="I1144" s="152">
        <f t="shared" si="274"/>
        <v>125</v>
      </c>
      <c r="J1144" s="235">
        <v>5</v>
      </c>
      <c r="K1144" s="234">
        <v>120</v>
      </c>
      <c r="L1144" s="391">
        <v>0</v>
      </c>
      <c r="M1144" s="623" t="s">
        <v>268</v>
      </c>
      <c r="N1144" s="623" t="s">
        <v>268</v>
      </c>
      <c r="O1144" s="620" t="s">
        <v>269</v>
      </c>
      <c r="P1144" s="623" t="s">
        <v>268</v>
      </c>
      <c r="Q1144" s="623" t="s">
        <v>269</v>
      </c>
      <c r="R1144" s="623" t="s">
        <v>268</v>
      </c>
      <c r="S1144" s="623" t="s">
        <v>268</v>
      </c>
      <c r="T1144" s="1126"/>
      <c r="U1144" s="153"/>
      <c r="V1144" s="153">
        <f t="shared" si="282"/>
        <v>0</v>
      </c>
      <c r="W1144" s="207"/>
      <c r="X1144" s="208"/>
      <c r="Y1144" s="153"/>
      <c r="Z1144" s="153">
        <f t="shared" si="286"/>
        <v>0</v>
      </c>
      <c r="AB1144" s="153"/>
      <c r="AC1144" s="153">
        <f t="shared" si="283"/>
        <v>0</v>
      </c>
      <c r="AD1144" s="153"/>
      <c r="AE1144" s="153">
        <f t="shared" si="284"/>
        <v>0</v>
      </c>
      <c r="AF1144" s="153"/>
      <c r="AG1144" s="153"/>
      <c r="AH1144" s="178">
        <v>0</v>
      </c>
      <c r="AI1144" s="153">
        <f t="shared" si="285"/>
        <v>0</v>
      </c>
      <c r="AJ1144" s="153"/>
      <c r="AK1144" s="153">
        <f t="shared" si="287"/>
        <v>0</v>
      </c>
      <c r="AL1144" s="153">
        <f>Z1144-AC1144-AE1144-AI1144</f>
        <v>0</v>
      </c>
      <c r="AM1144" s="153"/>
      <c r="AN1144" s="153"/>
      <c r="AO1144" s="153"/>
      <c r="AP1144" s="153"/>
      <c r="AQ1144" s="153"/>
      <c r="AR1144" s="153"/>
      <c r="AS1144" s="153"/>
      <c r="AT1144" s="153"/>
      <c r="AU1144" s="153"/>
      <c r="AV1144" s="153"/>
      <c r="AW1144" s="153"/>
      <c r="AX1144" s="153"/>
      <c r="AY1144" s="153"/>
      <c r="AZ1144" s="153"/>
      <c r="BA1144" s="153"/>
      <c r="BB1144" s="153"/>
      <c r="BC1144" s="153"/>
      <c r="BD1144" s="153"/>
      <c r="BE1144" s="153"/>
      <c r="BF1144" s="153"/>
      <c r="BG1144" s="153"/>
      <c r="BH1144" s="153"/>
      <c r="BI1144" s="153"/>
    </row>
    <row r="1145" spans="2:61" s="219" customFormat="1" ht="13.05" customHeight="1" outlineLevel="1">
      <c r="B1145" s="1127" t="s">
        <v>1078</v>
      </c>
      <c r="C1145" s="1130" t="s">
        <v>1099</v>
      </c>
      <c r="D1145" s="654" t="s">
        <v>827</v>
      </c>
      <c r="E1145" s="1127" t="s">
        <v>3853</v>
      </c>
      <c r="F1145" s="1136">
        <v>44796</v>
      </c>
      <c r="G1145" s="17" t="s">
        <v>8</v>
      </c>
      <c r="H1145" s="655" t="s">
        <v>716</v>
      </c>
      <c r="I1145" s="152">
        <f t="shared" si="274"/>
        <v>10</v>
      </c>
      <c r="J1145" s="235">
        <v>5</v>
      </c>
      <c r="K1145" s="235">
        <v>5</v>
      </c>
      <c r="L1145" s="392">
        <v>0</v>
      </c>
      <c r="M1145" s="621" t="s">
        <v>268</v>
      </c>
      <c r="N1145" s="621" t="s">
        <v>268</v>
      </c>
      <c r="O1145" s="621" t="s">
        <v>268</v>
      </c>
      <c r="P1145" s="621" t="s">
        <v>268</v>
      </c>
      <c r="Q1145" s="621" t="s">
        <v>268</v>
      </c>
      <c r="R1145" s="621" t="s">
        <v>268</v>
      </c>
      <c r="S1145" s="621" t="s">
        <v>268</v>
      </c>
      <c r="T1145" s="1124" t="s">
        <v>1117</v>
      </c>
      <c r="U1145" s="153"/>
      <c r="V1145" s="153">
        <f t="shared" si="282"/>
        <v>0</v>
      </c>
      <c r="W1145" s="207"/>
      <c r="X1145" s="208"/>
      <c r="Y1145" s="153"/>
      <c r="Z1145" s="153">
        <f t="shared" si="286"/>
        <v>0</v>
      </c>
      <c r="AB1145" s="153"/>
      <c r="AC1145" s="153">
        <f t="shared" si="283"/>
        <v>0</v>
      </c>
      <c r="AD1145" s="153"/>
      <c r="AE1145" s="153">
        <f t="shared" si="284"/>
        <v>0</v>
      </c>
      <c r="AF1145" s="153"/>
      <c r="AG1145" s="153"/>
      <c r="AH1145" s="178">
        <v>0</v>
      </c>
      <c r="AI1145" s="153">
        <f t="shared" si="285"/>
        <v>0</v>
      </c>
      <c r="AJ1145" s="153"/>
      <c r="AK1145" s="153">
        <f t="shared" si="287"/>
        <v>0</v>
      </c>
      <c r="AL1145" s="153">
        <f>Z1145-AC1145-AE1145-AI1145</f>
        <v>0</v>
      </c>
      <c r="AM1145" s="153"/>
      <c r="AN1145" s="153"/>
      <c r="AO1145" s="153"/>
      <c r="AP1145" s="153"/>
      <c r="AQ1145" s="153"/>
      <c r="AR1145" s="153"/>
      <c r="AS1145" s="153"/>
      <c r="AT1145" s="153"/>
      <c r="AU1145" s="153"/>
      <c r="AV1145" s="153"/>
      <c r="AW1145" s="153"/>
      <c r="AX1145" s="153"/>
      <c r="AY1145" s="153"/>
      <c r="AZ1145" s="153"/>
      <c r="BA1145" s="153"/>
      <c r="BB1145" s="153"/>
      <c r="BC1145" s="153"/>
      <c r="BD1145" s="153"/>
      <c r="BE1145" s="153"/>
      <c r="BF1145" s="153"/>
      <c r="BG1145" s="153"/>
      <c r="BH1145" s="153"/>
      <c r="BI1145" s="153"/>
    </row>
    <row r="1146" spans="2:61" s="219" customFormat="1" ht="13.05" customHeight="1" outlineLevel="1">
      <c r="B1146" s="1129"/>
      <c r="C1146" s="1131"/>
      <c r="D1146" s="654" t="s">
        <v>390</v>
      </c>
      <c r="E1146" s="1129"/>
      <c r="F1146" s="1138"/>
      <c r="G1146" s="17" t="s">
        <v>8</v>
      </c>
      <c r="H1146" s="655" t="s">
        <v>716</v>
      </c>
      <c r="I1146" s="152">
        <f t="shared" si="274"/>
        <v>120</v>
      </c>
      <c r="J1146" s="234">
        <v>60</v>
      </c>
      <c r="K1146" s="234">
        <v>60</v>
      </c>
      <c r="L1146" s="392">
        <v>0</v>
      </c>
      <c r="M1146" s="621" t="s">
        <v>268</v>
      </c>
      <c r="N1146" s="621" t="s">
        <v>268</v>
      </c>
      <c r="O1146" s="623" t="s">
        <v>269</v>
      </c>
      <c r="P1146" s="621" t="s">
        <v>268</v>
      </c>
      <c r="Q1146" s="623" t="s">
        <v>269</v>
      </c>
      <c r="R1146" s="621" t="s">
        <v>268</v>
      </c>
      <c r="S1146" s="621" t="s">
        <v>268</v>
      </c>
      <c r="T1146" s="1126"/>
      <c r="U1146" s="153"/>
      <c r="V1146" s="153">
        <f t="shared" si="282"/>
        <v>0</v>
      </c>
      <c r="W1146" s="207"/>
      <c r="X1146" s="208"/>
      <c r="Y1146" s="153"/>
      <c r="Z1146" s="153">
        <f t="shared" si="286"/>
        <v>0</v>
      </c>
      <c r="AB1146" s="153"/>
      <c r="AC1146" s="153">
        <f t="shared" si="283"/>
        <v>0</v>
      </c>
      <c r="AD1146" s="153"/>
      <c r="AE1146" s="153">
        <f t="shared" si="284"/>
        <v>0</v>
      </c>
      <c r="AF1146" s="153"/>
      <c r="AG1146" s="153"/>
      <c r="AH1146" s="178">
        <v>0</v>
      </c>
      <c r="AI1146" s="153">
        <f t="shared" si="285"/>
        <v>0</v>
      </c>
      <c r="AJ1146" s="153"/>
      <c r="AK1146" s="153">
        <f t="shared" si="287"/>
        <v>0</v>
      </c>
      <c r="AL1146" s="153">
        <f>Z1146-AC1146-AE1146-AI1146</f>
        <v>0</v>
      </c>
      <c r="AM1146" s="153"/>
      <c r="AN1146" s="153"/>
      <c r="AO1146" s="153"/>
      <c r="AP1146" s="153"/>
      <c r="AQ1146" s="153"/>
      <c r="AR1146" s="153"/>
      <c r="AS1146" s="153"/>
      <c r="AT1146" s="153"/>
      <c r="AU1146" s="153"/>
      <c r="AV1146" s="153"/>
      <c r="AW1146" s="153"/>
      <c r="AX1146" s="153"/>
      <c r="AY1146" s="153"/>
      <c r="AZ1146" s="153"/>
      <c r="BA1146" s="153"/>
      <c r="BB1146" s="153"/>
      <c r="BC1146" s="153"/>
      <c r="BD1146" s="153"/>
      <c r="BE1146" s="153"/>
      <c r="BF1146" s="153"/>
      <c r="BG1146" s="153"/>
      <c r="BH1146" s="153"/>
      <c r="BI1146" s="153"/>
    </row>
    <row r="1147" spans="2:61" s="219" customFormat="1" ht="13.05" customHeight="1" outlineLevel="1">
      <c r="B1147" s="1127" t="s">
        <v>1079</v>
      </c>
      <c r="C1147" s="1130" t="s">
        <v>1100</v>
      </c>
      <c r="D1147" s="654" t="s">
        <v>827</v>
      </c>
      <c r="E1147" s="1127" t="s">
        <v>2520</v>
      </c>
      <c r="F1147" s="1136">
        <v>44783</v>
      </c>
      <c r="G1147" s="17" t="s">
        <v>8</v>
      </c>
      <c r="H1147" s="655" t="s">
        <v>717</v>
      </c>
      <c r="I1147" s="152">
        <f t="shared" si="274"/>
        <v>10</v>
      </c>
      <c r="J1147" s="235">
        <v>5</v>
      </c>
      <c r="K1147" s="234">
        <v>5</v>
      </c>
      <c r="L1147" s="392">
        <v>0</v>
      </c>
      <c r="M1147" s="621" t="s">
        <v>268</v>
      </c>
      <c r="N1147" s="621" t="s">
        <v>268</v>
      </c>
      <c r="O1147" s="621" t="s">
        <v>268</v>
      </c>
      <c r="P1147" s="621" t="s">
        <v>268</v>
      </c>
      <c r="Q1147" s="621" t="s">
        <v>268</v>
      </c>
      <c r="R1147" s="621" t="s">
        <v>268</v>
      </c>
      <c r="S1147" s="621" t="s">
        <v>268</v>
      </c>
      <c r="T1147" s="1124" t="s">
        <v>1117</v>
      </c>
      <c r="U1147" s="153"/>
      <c r="V1147" s="153">
        <f t="shared" si="282"/>
        <v>0</v>
      </c>
      <c r="W1147" s="207"/>
      <c r="X1147" s="208"/>
      <c r="Y1147" s="153"/>
      <c r="Z1147" s="153">
        <f t="shared" si="286"/>
        <v>0</v>
      </c>
      <c r="AB1147" s="153"/>
      <c r="AC1147" s="153">
        <f t="shared" si="283"/>
        <v>0</v>
      </c>
      <c r="AD1147" s="153"/>
      <c r="AE1147" s="153">
        <f t="shared" si="284"/>
        <v>0</v>
      </c>
      <c r="AF1147" s="153"/>
      <c r="AG1147" s="153"/>
      <c r="AH1147" s="178">
        <v>0</v>
      </c>
      <c r="AI1147" s="153">
        <f t="shared" si="285"/>
        <v>0</v>
      </c>
      <c r="AJ1147" s="153"/>
      <c r="AK1147" s="153">
        <f t="shared" si="287"/>
        <v>0</v>
      </c>
      <c r="AL1147" s="153">
        <f>Z1147-AC1147-AE1147-AI1147</f>
        <v>0</v>
      </c>
      <c r="AM1147" s="153"/>
      <c r="AN1147" s="153"/>
      <c r="AO1147" s="153"/>
      <c r="AP1147" s="153"/>
      <c r="AQ1147" s="153"/>
      <c r="AR1147" s="153"/>
      <c r="AS1147" s="153"/>
      <c r="AT1147" s="153"/>
      <c r="AU1147" s="153"/>
      <c r="AV1147" s="153"/>
      <c r="AW1147" s="153"/>
      <c r="AX1147" s="153"/>
      <c r="AY1147" s="153"/>
      <c r="AZ1147" s="153"/>
      <c r="BA1147" s="153"/>
      <c r="BB1147" s="153"/>
      <c r="BC1147" s="153"/>
      <c r="BD1147" s="153"/>
      <c r="BE1147" s="153"/>
      <c r="BF1147" s="153"/>
      <c r="BG1147" s="153"/>
      <c r="BH1147" s="153"/>
      <c r="BI1147" s="153"/>
    </row>
    <row r="1148" spans="2:61" s="219" customFormat="1" ht="13.05" customHeight="1" outlineLevel="1">
      <c r="B1148" s="1128"/>
      <c r="C1148" s="1132"/>
      <c r="D1148" s="654" t="s">
        <v>2610</v>
      </c>
      <c r="E1148" s="1128"/>
      <c r="F1148" s="1137"/>
      <c r="G1148" s="17" t="s">
        <v>8</v>
      </c>
      <c r="H1148" s="655" t="s">
        <v>717</v>
      </c>
      <c r="I1148" s="152">
        <f t="shared" si="274"/>
        <v>80</v>
      </c>
      <c r="J1148" s="235">
        <v>40</v>
      </c>
      <c r="K1148" s="234">
        <v>40</v>
      </c>
      <c r="L1148" s="392">
        <v>0</v>
      </c>
      <c r="M1148" s="621" t="s">
        <v>268</v>
      </c>
      <c r="N1148" s="621" t="s">
        <v>268</v>
      </c>
      <c r="O1148" s="623" t="s">
        <v>269</v>
      </c>
      <c r="P1148" s="621" t="s">
        <v>268</v>
      </c>
      <c r="Q1148" s="623" t="s">
        <v>269</v>
      </c>
      <c r="R1148" s="621" t="s">
        <v>268</v>
      </c>
      <c r="S1148" s="621" t="s">
        <v>268</v>
      </c>
      <c r="T1148" s="1125"/>
      <c r="U1148" s="153"/>
      <c r="V1148" s="153">
        <f t="shared" si="282"/>
        <v>0</v>
      </c>
      <c r="W1148" s="207"/>
      <c r="X1148" s="208"/>
      <c r="Y1148" s="153"/>
      <c r="Z1148" s="153">
        <f t="shared" si="286"/>
        <v>0</v>
      </c>
      <c r="AB1148" s="153"/>
      <c r="AC1148" s="153">
        <f t="shared" si="283"/>
        <v>0</v>
      </c>
      <c r="AD1148" s="153"/>
      <c r="AE1148" s="153">
        <f t="shared" si="284"/>
        <v>0</v>
      </c>
      <c r="AF1148" s="153"/>
      <c r="AG1148" s="153"/>
      <c r="AH1148" s="178">
        <v>0</v>
      </c>
      <c r="AI1148" s="153">
        <f t="shared" si="285"/>
        <v>0</v>
      </c>
      <c r="AJ1148" s="153"/>
      <c r="AK1148" s="153">
        <f t="shared" si="287"/>
        <v>0</v>
      </c>
      <c r="AL1148" s="153">
        <f t="shared" ref="AL1148:AL1162" si="290">Z1148-AC1148-AE1148-AI1148</f>
        <v>0</v>
      </c>
      <c r="AM1148" s="153"/>
      <c r="AN1148" s="153"/>
      <c r="AO1148" s="153"/>
      <c r="AP1148" s="153"/>
      <c r="AQ1148" s="153"/>
      <c r="AR1148" s="153"/>
      <c r="AS1148" s="153"/>
      <c r="AT1148" s="153"/>
      <c r="AU1148" s="153"/>
      <c r="AV1148" s="153"/>
      <c r="AW1148" s="153"/>
      <c r="AX1148" s="153"/>
      <c r="AY1148" s="153"/>
      <c r="AZ1148" s="153"/>
      <c r="BA1148" s="153"/>
      <c r="BB1148" s="153"/>
      <c r="BC1148" s="153"/>
      <c r="BD1148" s="153"/>
      <c r="BE1148" s="153"/>
      <c r="BF1148" s="153"/>
      <c r="BG1148" s="153"/>
      <c r="BH1148" s="153"/>
      <c r="BI1148" s="153"/>
    </row>
    <row r="1149" spans="2:61" s="219" customFormat="1" ht="13.05" customHeight="1" outlineLevel="1">
      <c r="B1149" s="1128"/>
      <c r="C1149" s="1132"/>
      <c r="D1149" s="654" t="s">
        <v>370</v>
      </c>
      <c r="E1149" s="1128"/>
      <c r="F1149" s="1137"/>
      <c r="G1149" s="17" t="s">
        <v>8</v>
      </c>
      <c r="H1149" s="655" t="s">
        <v>717</v>
      </c>
      <c r="I1149" s="152">
        <f t="shared" si="274"/>
        <v>60</v>
      </c>
      <c r="J1149" s="235">
        <v>30</v>
      </c>
      <c r="K1149" s="234">
        <v>30</v>
      </c>
      <c r="L1149" s="392">
        <v>0</v>
      </c>
      <c r="M1149" s="621" t="s">
        <v>268</v>
      </c>
      <c r="N1149" s="621" t="s">
        <v>268</v>
      </c>
      <c r="O1149" s="623" t="s">
        <v>269</v>
      </c>
      <c r="P1149" s="621" t="s">
        <v>268</v>
      </c>
      <c r="Q1149" s="623" t="s">
        <v>269</v>
      </c>
      <c r="R1149" s="621" t="s">
        <v>268</v>
      </c>
      <c r="S1149" s="621" t="s">
        <v>268</v>
      </c>
      <c r="T1149" s="1125"/>
      <c r="U1149" s="153"/>
      <c r="V1149" s="153">
        <f t="shared" si="282"/>
        <v>0</v>
      </c>
      <c r="W1149" s="207"/>
      <c r="X1149" s="208"/>
      <c r="Y1149" s="153"/>
      <c r="Z1149" s="153">
        <f t="shared" si="286"/>
        <v>0</v>
      </c>
      <c r="AB1149" s="153"/>
      <c r="AC1149" s="153">
        <f t="shared" si="283"/>
        <v>0</v>
      </c>
      <c r="AD1149" s="153"/>
      <c r="AE1149" s="153">
        <f t="shared" si="284"/>
        <v>0</v>
      </c>
      <c r="AF1149" s="153"/>
      <c r="AG1149" s="153"/>
      <c r="AH1149" s="178">
        <v>0</v>
      </c>
      <c r="AI1149" s="153">
        <f t="shared" si="285"/>
        <v>0</v>
      </c>
      <c r="AJ1149" s="153"/>
      <c r="AK1149" s="153">
        <f t="shared" si="287"/>
        <v>0</v>
      </c>
      <c r="AL1149" s="153">
        <f t="shared" si="290"/>
        <v>0</v>
      </c>
      <c r="AM1149" s="153"/>
      <c r="AN1149" s="153"/>
      <c r="AO1149" s="153"/>
      <c r="AP1149" s="153"/>
      <c r="AQ1149" s="153"/>
      <c r="AR1149" s="153"/>
      <c r="AS1149" s="153"/>
      <c r="AT1149" s="153"/>
      <c r="AU1149" s="153"/>
      <c r="AV1149" s="153"/>
      <c r="AW1149" s="153"/>
      <c r="AX1149" s="153"/>
      <c r="AY1149" s="153"/>
      <c r="AZ1149" s="153"/>
      <c r="BA1149" s="153"/>
      <c r="BB1149" s="153"/>
      <c r="BC1149" s="153"/>
      <c r="BD1149" s="153"/>
      <c r="BE1149" s="153"/>
      <c r="BF1149" s="153"/>
      <c r="BG1149" s="153"/>
      <c r="BH1149" s="153"/>
      <c r="BI1149" s="153"/>
    </row>
    <row r="1150" spans="2:61" s="219" customFormat="1" ht="13.05" customHeight="1" outlineLevel="1">
      <c r="B1150" s="1128"/>
      <c r="C1150" s="1132"/>
      <c r="D1150" s="654" t="s">
        <v>468</v>
      </c>
      <c r="E1150" s="1128"/>
      <c r="F1150" s="1137"/>
      <c r="G1150" s="17" t="s">
        <v>8</v>
      </c>
      <c r="H1150" s="655" t="s">
        <v>717</v>
      </c>
      <c r="I1150" s="152">
        <f t="shared" si="274"/>
        <v>30</v>
      </c>
      <c r="J1150" s="235">
        <v>15</v>
      </c>
      <c r="K1150" s="234">
        <v>15</v>
      </c>
      <c r="L1150" s="392">
        <v>0</v>
      </c>
      <c r="M1150" s="621" t="s">
        <v>268</v>
      </c>
      <c r="N1150" s="621" t="s">
        <v>268</v>
      </c>
      <c r="O1150" s="623" t="s">
        <v>269</v>
      </c>
      <c r="P1150" s="621" t="s">
        <v>268</v>
      </c>
      <c r="Q1150" s="623" t="s">
        <v>269</v>
      </c>
      <c r="R1150" s="621" t="s">
        <v>268</v>
      </c>
      <c r="S1150" s="621" t="s">
        <v>268</v>
      </c>
      <c r="T1150" s="1125"/>
      <c r="U1150" s="153"/>
      <c r="V1150" s="153">
        <f t="shared" si="282"/>
        <v>0</v>
      </c>
      <c r="W1150" s="207"/>
      <c r="X1150" s="208"/>
      <c r="Y1150" s="153"/>
      <c r="Z1150" s="153">
        <f t="shared" si="286"/>
        <v>0</v>
      </c>
      <c r="AB1150" s="153"/>
      <c r="AC1150" s="153">
        <f t="shared" si="283"/>
        <v>0</v>
      </c>
      <c r="AD1150" s="153"/>
      <c r="AE1150" s="153">
        <f t="shared" si="284"/>
        <v>0</v>
      </c>
      <c r="AF1150" s="153"/>
      <c r="AG1150" s="153"/>
      <c r="AH1150" s="209">
        <v>0</v>
      </c>
      <c r="AI1150" s="153">
        <f t="shared" si="285"/>
        <v>0</v>
      </c>
      <c r="AJ1150" s="153"/>
      <c r="AK1150" s="153">
        <f t="shared" si="287"/>
        <v>0</v>
      </c>
      <c r="AL1150" s="153">
        <f t="shared" si="290"/>
        <v>0</v>
      </c>
      <c r="AM1150" s="153"/>
      <c r="AN1150" s="153"/>
      <c r="AO1150" s="153"/>
      <c r="AP1150" s="153"/>
      <c r="AQ1150" s="153"/>
      <c r="AR1150" s="153"/>
      <c r="AS1150" s="153"/>
      <c r="AT1150" s="153"/>
      <c r="AU1150" s="153"/>
      <c r="AV1150" s="153"/>
      <c r="AW1150" s="153"/>
      <c r="AX1150" s="153"/>
      <c r="AY1150" s="153"/>
      <c r="AZ1150" s="153"/>
      <c r="BA1150" s="153"/>
      <c r="BB1150" s="153"/>
      <c r="BC1150" s="153"/>
      <c r="BD1150" s="153"/>
      <c r="BE1150" s="153"/>
      <c r="BF1150" s="153"/>
      <c r="BG1150" s="153"/>
      <c r="BH1150" s="153"/>
      <c r="BI1150" s="153"/>
    </row>
    <row r="1151" spans="2:61" s="139" customFormat="1" ht="13.05" customHeight="1" outlineLevel="1">
      <c r="B1151" s="1335" t="s">
        <v>1080</v>
      </c>
      <c r="C1151" s="1133" t="s">
        <v>1101</v>
      </c>
      <c r="D1151" s="656" t="s">
        <v>317</v>
      </c>
      <c r="E1151" s="1127" t="s">
        <v>3591</v>
      </c>
      <c r="F1151" s="1139">
        <v>44783</v>
      </c>
      <c r="G1151" s="17" t="s">
        <v>8</v>
      </c>
      <c r="H1151" s="655" t="s">
        <v>717</v>
      </c>
      <c r="I1151" s="152">
        <f t="shared" si="274"/>
        <v>10</v>
      </c>
      <c r="J1151" s="235">
        <v>5</v>
      </c>
      <c r="K1151" s="234">
        <v>5</v>
      </c>
      <c r="L1151" s="389">
        <v>0</v>
      </c>
      <c r="M1151" s="624" t="s">
        <v>983</v>
      </c>
      <c r="N1151" s="624" t="s">
        <v>983</v>
      </c>
      <c r="O1151" s="623" t="s">
        <v>269</v>
      </c>
      <c r="P1151" s="623" t="s">
        <v>269</v>
      </c>
      <c r="Q1151" s="623" t="s">
        <v>269</v>
      </c>
      <c r="R1151" s="621" t="s">
        <v>268</v>
      </c>
      <c r="S1151" s="621" t="s">
        <v>268</v>
      </c>
      <c r="T1151" s="1147" t="s">
        <v>1118</v>
      </c>
      <c r="U1151" s="14"/>
      <c r="V1151" s="14">
        <f t="shared" si="282"/>
        <v>0</v>
      </c>
      <c r="W1151" s="13"/>
      <c r="X1151" s="123"/>
      <c r="Y1151" s="14"/>
      <c r="Z1151" s="14">
        <f t="shared" si="286"/>
        <v>0</v>
      </c>
      <c r="AB1151" s="14"/>
      <c r="AC1151" s="14">
        <f t="shared" si="283"/>
        <v>0</v>
      </c>
      <c r="AD1151" s="14"/>
      <c r="AE1151" s="14">
        <f t="shared" si="284"/>
        <v>0</v>
      </c>
      <c r="AF1151" s="14"/>
      <c r="AG1151" s="14"/>
      <c r="AH1151" s="178">
        <v>0</v>
      </c>
      <c r="AI1151" s="14">
        <f t="shared" si="285"/>
        <v>0</v>
      </c>
      <c r="AJ1151" s="14"/>
      <c r="AK1151" s="14">
        <f t="shared" si="287"/>
        <v>0</v>
      </c>
      <c r="AL1151" s="14">
        <f t="shared" si="290"/>
        <v>0</v>
      </c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</row>
    <row r="1152" spans="2:61" s="139" customFormat="1" ht="13.05" customHeight="1" outlineLevel="1">
      <c r="B1152" s="1336"/>
      <c r="C1152" s="1134"/>
      <c r="D1152" s="656" t="s">
        <v>2611</v>
      </c>
      <c r="E1152" s="1129"/>
      <c r="F1152" s="1140"/>
      <c r="G1152" s="17" t="s">
        <v>8</v>
      </c>
      <c r="H1152" s="655" t="s">
        <v>717</v>
      </c>
      <c r="I1152" s="152">
        <f t="shared" ref="I1152:I1162" si="291">J1152+K1152</f>
        <v>300</v>
      </c>
      <c r="J1152" s="234">
        <v>120</v>
      </c>
      <c r="K1152" s="234">
        <v>180</v>
      </c>
      <c r="L1152" s="389">
        <v>0</v>
      </c>
      <c r="M1152" s="624" t="s">
        <v>983</v>
      </c>
      <c r="N1152" s="624" t="s">
        <v>983</v>
      </c>
      <c r="O1152" s="623" t="s">
        <v>269</v>
      </c>
      <c r="P1152" s="623" t="s">
        <v>269</v>
      </c>
      <c r="Q1152" s="623" t="s">
        <v>269</v>
      </c>
      <c r="R1152" s="621" t="s">
        <v>268</v>
      </c>
      <c r="S1152" s="621" t="s">
        <v>268</v>
      </c>
      <c r="T1152" s="1148"/>
      <c r="U1152" s="14"/>
      <c r="V1152" s="14">
        <f t="shared" ref="V1152:V1162" si="292">SUMIF(U1152,"Y",J1152)</f>
        <v>0</v>
      </c>
      <c r="W1152" s="13"/>
      <c r="X1152" s="123"/>
      <c r="Y1152" s="14"/>
      <c r="Z1152" s="14">
        <f t="shared" si="286"/>
        <v>0</v>
      </c>
      <c r="AB1152" s="14"/>
      <c r="AC1152" s="14">
        <f t="shared" ref="AC1152:AC1162" si="293">SUMIF(AB1152,"Y",L1152)*AK1152</f>
        <v>0</v>
      </c>
      <c r="AD1152" s="14"/>
      <c r="AE1152" s="14">
        <f t="shared" ref="AE1152:AE1162" si="294">COUNTIF(AM1152:AV1152,"L")*J1152</f>
        <v>0</v>
      </c>
      <c r="AF1152" s="14"/>
      <c r="AG1152" s="14"/>
      <c r="AH1152" s="178">
        <v>0</v>
      </c>
      <c r="AI1152" s="14">
        <f t="shared" ref="AI1152:AI1162" si="295">IFERROR(COUNTIF(AM1152:BL1152,"S")*J1152*AH1152,0)</f>
        <v>0</v>
      </c>
      <c r="AJ1152" s="14"/>
      <c r="AK1152" s="14">
        <f t="shared" si="287"/>
        <v>0</v>
      </c>
      <c r="AL1152" s="14">
        <f t="shared" si="290"/>
        <v>0</v>
      </c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</row>
    <row r="1153" spans="2:61" s="139" customFormat="1" ht="13.05" customHeight="1" outlineLevel="1">
      <c r="B1153" s="1144" t="s">
        <v>1081</v>
      </c>
      <c r="C1153" s="1133" t="s">
        <v>1102</v>
      </c>
      <c r="D1153" s="656" t="s">
        <v>317</v>
      </c>
      <c r="E1153" s="1144" t="s">
        <v>3883</v>
      </c>
      <c r="F1153" s="1141">
        <v>44783</v>
      </c>
      <c r="G1153" s="17" t="s">
        <v>8</v>
      </c>
      <c r="H1153" s="655" t="s">
        <v>716</v>
      </c>
      <c r="I1153" s="152">
        <f t="shared" si="291"/>
        <v>10</v>
      </c>
      <c r="J1153" s="235">
        <v>5</v>
      </c>
      <c r="K1153" s="235">
        <v>5</v>
      </c>
      <c r="L1153" s="389">
        <v>0</v>
      </c>
      <c r="M1153" s="624" t="s">
        <v>983</v>
      </c>
      <c r="N1153" s="624" t="s">
        <v>983</v>
      </c>
      <c r="O1153" s="623" t="s">
        <v>269</v>
      </c>
      <c r="P1153" s="623" t="s">
        <v>269</v>
      </c>
      <c r="Q1153" s="623" t="s">
        <v>269</v>
      </c>
      <c r="R1153" s="621" t="s">
        <v>268</v>
      </c>
      <c r="S1153" s="621" t="s">
        <v>268</v>
      </c>
      <c r="T1153" s="1149" t="s">
        <v>1111</v>
      </c>
      <c r="U1153" s="14"/>
      <c r="V1153" s="14">
        <f t="shared" si="292"/>
        <v>0</v>
      </c>
      <c r="W1153" s="13"/>
      <c r="X1153" s="123"/>
      <c r="Y1153" s="14"/>
      <c r="Z1153" s="14">
        <f t="shared" si="286"/>
        <v>0</v>
      </c>
      <c r="AB1153" s="14"/>
      <c r="AC1153" s="14">
        <f t="shared" si="293"/>
        <v>0</v>
      </c>
      <c r="AD1153" s="14"/>
      <c r="AE1153" s="14">
        <f t="shared" si="294"/>
        <v>0</v>
      </c>
      <c r="AF1153" s="14"/>
      <c r="AG1153" s="14"/>
      <c r="AH1153" s="178">
        <v>0</v>
      </c>
      <c r="AI1153" s="14">
        <f t="shared" si="295"/>
        <v>0</v>
      </c>
      <c r="AJ1153" s="14"/>
      <c r="AK1153" s="14">
        <f t="shared" si="287"/>
        <v>0</v>
      </c>
      <c r="AL1153" s="14">
        <f t="shared" si="290"/>
        <v>0</v>
      </c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</row>
    <row r="1154" spans="2:61" s="139" customFormat="1" ht="13.05" customHeight="1" outlineLevel="1">
      <c r="B1154" s="1145"/>
      <c r="C1154" s="1135"/>
      <c r="D1154" s="656" t="s">
        <v>2612</v>
      </c>
      <c r="E1154" s="1145"/>
      <c r="F1154" s="1142"/>
      <c r="G1154" s="17" t="s">
        <v>8</v>
      </c>
      <c r="H1154" s="655" t="s">
        <v>716</v>
      </c>
      <c r="I1154" s="152">
        <f t="shared" si="291"/>
        <v>90</v>
      </c>
      <c r="J1154" s="234">
        <v>45</v>
      </c>
      <c r="K1154" s="234">
        <v>45</v>
      </c>
      <c r="L1154" s="389">
        <v>0</v>
      </c>
      <c r="M1154" s="624" t="s">
        <v>983</v>
      </c>
      <c r="N1154" s="624" t="s">
        <v>983</v>
      </c>
      <c r="O1154" s="623" t="s">
        <v>269</v>
      </c>
      <c r="P1154" s="623" t="s">
        <v>269</v>
      </c>
      <c r="Q1154" s="623" t="s">
        <v>269</v>
      </c>
      <c r="R1154" s="621" t="s">
        <v>268</v>
      </c>
      <c r="S1154" s="621" t="s">
        <v>268</v>
      </c>
      <c r="T1154" s="1150"/>
      <c r="U1154" s="14"/>
      <c r="V1154" s="14">
        <f t="shared" si="292"/>
        <v>0</v>
      </c>
      <c r="W1154" s="13"/>
      <c r="X1154" s="123"/>
      <c r="Y1154" s="14"/>
      <c r="Z1154" s="14">
        <f t="shared" si="286"/>
        <v>0</v>
      </c>
      <c r="AB1154" s="14"/>
      <c r="AC1154" s="14">
        <f t="shared" si="293"/>
        <v>0</v>
      </c>
      <c r="AD1154" s="14"/>
      <c r="AE1154" s="14">
        <f t="shared" si="294"/>
        <v>0</v>
      </c>
      <c r="AF1154" s="14"/>
      <c r="AG1154" s="14"/>
      <c r="AH1154" s="178">
        <v>0</v>
      </c>
      <c r="AI1154" s="14">
        <f t="shared" si="295"/>
        <v>0</v>
      </c>
      <c r="AJ1154" s="14"/>
      <c r="AK1154" s="14">
        <f t="shared" si="287"/>
        <v>0</v>
      </c>
      <c r="AL1154" s="14">
        <f t="shared" si="290"/>
        <v>0</v>
      </c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</row>
    <row r="1155" spans="2:61" s="139" customFormat="1" ht="13.05" customHeight="1" outlineLevel="1">
      <c r="B1155" s="1145"/>
      <c r="C1155" s="1135"/>
      <c r="D1155" s="656" t="s">
        <v>2613</v>
      </c>
      <c r="E1155" s="1145"/>
      <c r="F1155" s="1142"/>
      <c r="G1155" s="17" t="s">
        <v>8</v>
      </c>
      <c r="H1155" s="655" t="s">
        <v>716</v>
      </c>
      <c r="I1155" s="152">
        <f t="shared" si="291"/>
        <v>60</v>
      </c>
      <c r="J1155" s="234">
        <v>30</v>
      </c>
      <c r="K1155" s="234">
        <v>30</v>
      </c>
      <c r="L1155" s="389">
        <v>0</v>
      </c>
      <c r="M1155" s="624" t="s">
        <v>983</v>
      </c>
      <c r="N1155" s="624" t="s">
        <v>983</v>
      </c>
      <c r="O1155" s="623" t="s">
        <v>269</v>
      </c>
      <c r="P1155" s="623" t="s">
        <v>269</v>
      </c>
      <c r="Q1155" s="623" t="s">
        <v>269</v>
      </c>
      <c r="R1155" s="621" t="s">
        <v>268</v>
      </c>
      <c r="S1155" s="621" t="s">
        <v>268</v>
      </c>
      <c r="T1155" s="1150"/>
      <c r="U1155" s="14"/>
      <c r="V1155" s="14">
        <f t="shared" si="292"/>
        <v>0</v>
      </c>
      <c r="W1155" s="13"/>
      <c r="X1155" s="123"/>
      <c r="Y1155" s="14"/>
      <c r="Z1155" s="14">
        <f t="shared" si="286"/>
        <v>0</v>
      </c>
      <c r="AB1155" s="14"/>
      <c r="AC1155" s="14">
        <f t="shared" si="293"/>
        <v>0</v>
      </c>
      <c r="AD1155" s="14"/>
      <c r="AE1155" s="14">
        <f t="shared" si="294"/>
        <v>0</v>
      </c>
      <c r="AF1155" s="14"/>
      <c r="AG1155" s="14"/>
      <c r="AH1155" s="178">
        <v>0</v>
      </c>
      <c r="AI1155" s="14">
        <f t="shared" si="295"/>
        <v>0</v>
      </c>
      <c r="AJ1155" s="14"/>
      <c r="AK1155" s="14">
        <f t="shared" si="287"/>
        <v>0</v>
      </c>
      <c r="AL1155" s="14">
        <f t="shared" si="290"/>
        <v>0</v>
      </c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</row>
    <row r="1156" spans="2:61" s="139" customFormat="1" ht="13.05" customHeight="1" outlineLevel="1">
      <c r="B1156" s="1145"/>
      <c r="C1156" s="1135"/>
      <c r="D1156" s="656" t="s">
        <v>2614</v>
      </c>
      <c r="E1156" s="1145"/>
      <c r="F1156" s="1142"/>
      <c r="G1156" s="17" t="s">
        <v>8</v>
      </c>
      <c r="H1156" s="655" t="s">
        <v>716</v>
      </c>
      <c r="I1156" s="152">
        <f t="shared" si="291"/>
        <v>60</v>
      </c>
      <c r="J1156" s="234">
        <v>30</v>
      </c>
      <c r="K1156" s="234">
        <v>30</v>
      </c>
      <c r="L1156" s="389">
        <v>0</v>
      </c>
      <c r="M1156" s="624" t="s">
        <v>983</v>
      </c>
      <c r="N1156" s="624" t="s">
        <v>983</v>
      </c>
      <c r="O1156" s="623" t="s">
        <v>269</v>
      </c>
      <c r="P1156" s="623" t="s">
        <v>269</v>
      </c>
      <c r="Q1156" s="623" t="s">
        <v>269</v>
      </c>
      <c r="R1156" s="621" t="s">
        <v>268</v>
      </c>
      <c r="S1156" s="621" t="s">
        <v>268</v>
      </c>
      <c r="T1156" s="1150"/>
      <c r="U1156" s="14"/>
      <c r="V1156" s="14">
        <f t="shared" si="292"/>
        <v>0</v>
      </c>
      <c r="W1156" s="13"/>
      <c r="X1156" s="123"/>
      <c r="Y1156" s="14"/>
      <c r="Z1156" s="14">
        <f t="shared" si="286"/>
        <v>0</v>
      </c>
      <c r="AB1156" s="14"/>
      <c r="AC1156" s="14">
        <f t="shared" si="293"/>
        <v>0</v>
      </c>
      <c r="AD1156" s="14"/>
      <c r="AE1156" s="14">
        <f t="shared" si="294"/>
        <v>0</v>
      </c>
      <c r="AF1156" s="14"/>
      <c r="AG1156" s="14"/>
      <c r="AH1156" s="178">
        <v>0</v>
      </c>
      <c r="AI1156" s="14">
        <f t="shared" si="295"/>
        <v>0</v>
      </c>
      <c r="AJ1156" s="14"/>
      <c r="AK1156" s="14">
        <f t="shared" si="287"/>
        <v>0</v>
      </c>
      <c r="AL1156" s="14">
        <f t="shared" si="290"/>
        <v>0</v>
      </c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</row>
    <row r="1157" spans="2:61" s="139" customFormat="1" ht="13.05" customHeight="1" outlineLevel="1">
      <c r="B1157" s="1145"/>
      <c r="C1157" s="1135"/>
      <c r="D1157" s="656" t="s">
        <v>2615</v>
      </c>
      <c r="E1157" s="1145"/>
      <c r="F1157" s="1142"/>
      <c r="G1157" s="17" t="s">
        <v>8</v>
      </c>
      <c r="H1157" s="655" t="s">
        <v>716</v>
      </c>
      <c r="I1157" s="152">
        <f t="shared" si="291"/>
        <v>20</v>
      </c>
      <c r="J1157" s="235">
        <v>10</v>
      </c>
      <c r="K1157" s="235">
        <v>10</v>
      </c>
      <c r="L1157" s="389">
        <v>0</v>
      </c>
      <c r="M1157" s="624" t="s">
        <v>983</v>
      </c>
      <c r="N1157" s="624" t="s">
        <v>983</v>
      </c>
      <c r="O1157" s="623" t="s">
        <v>269</v>
      </c>
      <c r="P1157" s="623" t="s">
        <v>269</v>
      </c>
      <c r="Q1157" s="623" t="s">
        <v>269</v>
      </c>
      <c r="R1157" s="621" t="s">
        <v>268</v>
      </c>
      <c r="S1157" s="621" t="s">
        <v>268</v>
      </c>
      <c r="T1157" s="1150"/>
      <c r="U1157" s="14"/>
      <c r="V1157" s="14">
        <f t="shared" si="292"/>
        <v>0</v>
      </c>
      <c r="W1157" s="13"/>
      <c r="X1157" s="123"/>
      <c r="Y1157" s="14"/>
      <c r="Z1157" s="14">
        <f t="shared" ref="Z1157:Z1162" si="296">V1157*Y1157</f>
        <v>0</v>
      </c>
      <c r="AB1157" s="14"/>
      <c r="AC1157" s="14">
        <f t="shared" si="293"/>
        <v>0</v>
      </c>
      <c r="AD1157" s="14"/>
      <c r="AE1157" s="14">
        <f t="shared" si="294"/>
        <v>0</v>
      </c>
      <c r="AF1157" s="14"/>
      <c r="AG1157" s="14"/>
      <c r="AH1157" s="178">
        <v>0</v>
      </c>
      <c r="AI1157" s="14">
        <f t="shared" si="295"/>
        <v>0</v>
      </c>
      <c r="AJ1157" s="14"/>
      <c r="AK1157" s="14">
        <f t="shared" si="287"/>
        <v>0</v>
      </c>
      <c r="AL1157" s="14">
        <f t="shared" si="290"/>
        <v>0</v>
      </c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</row>
    <row r="1158" spans="2:61" s="139" customFormat="1" ht="13.05" customHeight="1" outlineLevel="1">
      <c r="B1158" s="1146"/>
      <c r="C1158" s="1134"/>
      <c r="D1158" s="656" t="s">
        <v>2616</v>
      </c>
      <c r="E1158" s="1146"/>
      <c r="F1158" s="1143"/>
      <c r="G1158" s="17" t="s">
        <v>8</v>
      </c>
      <c r="H1158" s="655" t="s">
        <v>716</v>
      </c>
      <c r="I1158" s="152">
        <f t="shared" si="291"/>
        <v>210</v>
      </c>
      <c r="J1158" s="235">
        <v>90</v>
      </c>
      <c r="K1158" s="235">
        <v>120</v>
      </c>
      <c r="L1158" s="389">
        <v>0</v>
      </c>
      <c r="M1158" s="624" t="s">
        <v>983</v>
      </c>
      <c r="N1158" s="624" t="s">
        <v>983</v>
      </c>
      <c r="O1158" s="623" t="s">
        <v>269</v>
      </c>
      <c r="P1158" s="623" t="s">
        <v>269</v>
      </c>
      <c r="Q1158" s="623" t="s">
        <v>269</v>
      </c>
      <c r="R1158" s="621" t="s">
        <v>268</v>
      </c>
      <c r="S1158" s="621" t="s">
        <v>268</v>
      </c>
      <c r="T1158" s="1151"/>
      <c r="U1158" s="14"/>
      <c r="V1158" s="14">
        <f t="shared" si="292"/>
        <v>0</v>
      </c>
      <c r="W1158" s="13"/>
      <c r="X1158" s="123"/>
      <c r="Y1158" s="14"/>
      <c r="Z1158" s="14">
        <f>V1158*Y1158</f>
        <v>0</v>
      </c>
      <c r="AB1158" s="14"/>
      <c r="AC1158" s="14">
        <f t="shared" si="293"/>
        <v>0</v>
      </c>
      <c r="AD1158" s="14"/>
      <c r="AE1158" s="14">
        <f t="shared" si="294"/>
        <v>0</v>
      </c>
      <c r="AF1158" s="14"/>
      <c r="AG1158" s="14"/>
      <c r="AH1158" s="178">
        <v>0</v>
      </c>
      <c r="AI1158" s="14">
        <f t="shared" si="295"/>
        <v>0</v>
      </c>
      <c r="AJ1158" s="14"/>
      <c r="AK1158" s="14">
        <f t="shared" si="287"/>
        <v>0</v>
      </c>
      <c r="AL1158" s="14">
        <f t="shared" si="290"/>
        <v>0</v>
      </c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</row>
    <row r="1159" spans="2:61" s="139" customFormat="1" ht="13.05" customHeight="1" outlineLevel="1">
      <c r="B1159" s="1127" t="s">
        <v>1082</v>
      </c>
      <c r="C1159" s="1130" t="s">
        <v>1103</v>
      </c>
      <c r="D1159" s="654" t="s">
        <v>827</v>
      </c>
      <c r="E1159" s="1127" t="s">
        <v>3861</v>
      </c>
      <c r="F1159" s="1136">
        <v>44783</v>
      </c>
      <c r="G1159" s="17" t="s">
        <v>8</v>
      </c>
      <c r="H1159" s="655" t="s">
        <v>716</v>
      </c>
      <c r="I1159" s="152">
        <f t="shared" si="291"/>
        <v>10</v>
      </c>
      <c r="J1159" s="235">
        <v>5</v>
      </c>
      <c r="K1159" s="235">
        <v>5</v>
      </c>
      <c r="L1159" s="389">
        <v>0</v>
      </c>
      <c r="M1159" s="624" t="s">
        <v>983</v>
      </c>
      <c r="N1159" s="624" t="s">
        <v>983</v>
      </c>
      <c r="O1159" s="623" t="s">
        <v>269</v>
      </c>
      <c r="P1159" s="623" t="s">
        <v>269</v>
      </c>
      <c r="Q1159" s="623" t="s">
        <v>269</v>
      </c>
      <c r="R1159" s="621" t="s">
        <v>268</v>
      </c>
      <c r="S1159" s="621" t="s">
        <v>268</v>
      </c>
      <c r="T1159" s="1009" t="s">
        <v>1112</v>
      </c>
      <c r="U1159" s="14"/>
      <c r="V1159" s="14">
        <f t="shared" si="292"/>
        <v>0</v>
      </c>
      <c r="W1159" s="13"/>
      <c r="X1159" s="123"/>
      <c r="Y1159" s="14"/>
      <c r="Z1159" s="14">
        <f>V1159*Y1159</f>
        <v>0</v>
      </c>
      <c r="AB1159" s="14"/>
      <c r="AC1159" s="14">
        <f t="shared" si="293"/>
        <v>0</v>
      </c>
      <c r="AD1159" s="14"/>
      <c r="AE1159" s="14">
        <f t="shared" si="294"/>
        <v>0</v>
      </c>
      <c r="AF1159" s="14"/>
      <c r="AG1159" s="14"/>
      <c r="AH1159" s="178">
        <v>0</v>
      </c>
      <c r="AI1159" s="14">
        <f t="shared" si="295"/>
        <v>0</v>
      </c>
      <c r="AJ1159" s="14"/>
      <c r="AK1159" s="14">
        <f t="shared" si="287"/>
        <v>0</v>
      </c>
      <c r="AL1159" s="14">
        <f t="shared" si="290"/>
        <v>0</v>
      </c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</row>
    <row r="1160" spans="2:61" s="139" customFormat="1" ht="13.05" customHeight="1" outlineLevel="1">
      <c r="B1160" s="1128"/>
      <c r="C1160" s="1132"/>
      <c r="D1160" s="654" t="s">
        <v>474</v>
      </c>
      <c r="E1160" s="1128"/>
      <c r="F1160" s="1137"/>
      <c r="G1160" s="17" t="s">
        <v>8</v>
      </c>
      <c r="H1160" s="655" t="s">
        <v>716</v>
      </c>
      <c r="I1160" s="152">
        <f t="shared" si="291"/>
        <v>120</v>
      </c>
      <c r="J1160" s="235">
        <v>60</v>
      </c>
      <c r="K1160" s="235">
        <v>60</v>
      </c>
      <c r="L1160" s="389">
        <v>0</v>
      </c>
      <c r="M1160" s="624" t="s">
        <v>983</v>
      </c>
      <c r="N1160" s="624" t="s">
        <v>983</v>
      </c>
      <c r="O1160" s="623" t="s">
        <v>269</v>
      </c>
      <c r="P1160" s="623" t="s">
        <v>269</v>
      </c>
      <c r="Q1160" s="623" t="s">
        <v>269</v>
      </c>
      <c r="R1160" s="621" t="s">
        <v>268</v>
      </c>
      <c r="S1160" s="621" t="s">
        <v>268</v>
      </c>
      <c r="T1160" s="1010"/>
      <c r="U1160" s="14"/>
      <c r="V1160" s="14">
        <f t="shared" si="292"/>
        <v>0</v>
      </c>
      <c r="W1160" s="13"/>
      <c r="X1160" s="123"/>
      <c r="Y1160" s="14"/>
      <c r="Z1160" s="14">
        <f t="shared" si="296"/>
        <v>0</v>
      </c>
      <c r="AB1160" s="14"/>
      <c r="AC1160" s="14">
        <f t="shared" si="293"/>
        <v>0</v>
      </c>
      <c r="AD1160" s="14"/>
      <c r="AE1160" s="14">
        <f t="shared" si="294"/>
        <v>0</v>
      </c>
      <c r="AF1160" s="14"/>
      <c r="AG1160" s="14"/>
      <c r="AH1160" s="178">
        <v>0</v>
      </c>
      <c r="AI1160" s="14">
        <f t="shared" si="295"/>
        <v>0</v>
      </c>
      <c r="AJ1160" s="14"/>
      <c r="AK1160" s="14">
        <f t="shared" si="287"/>
        <v>0</v>
      </c>
      <c r="AL1160" s="14">
        <f t="shared" si="290"/>
        <v>0</v>
      </c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</row>
    <row r="1161" spans="2:61" s="139" customFormat="1" ht="13.05" customHeight="1" outlineLevel="1">
      <c r="B1161" s="1128"/>
      <c r="C1161" s="1132"/>
      <c r="D1161" s="654" t="s">
        <v>2617</v>
      </c>
      <c r="E1161" s="1128"/>
      <c r="F1161" s="1137"/>
      <c r="G1161" s="17" t="s">
        <v>8</v>
      </c>
      <c r="H1161" s="655" t="s">
        <v>716</v>
      </c>
      <c r="I1161" s="152">
        <f t="shared" si="291"/>
        <v>120</v>
      </c>
      <c r="J1161" s="234">
        <v>60</v>
      </c>
      <c r="K1161" s="234">
        <v>60</v>
      </c>
      <c r="L1161" s="389">
        <v>0</v>
      </c>
      <c r="M1161" s="624" t="s">
        <v>983</v>
      </c>
      <c r="N1161" s="624" t="s">
        <v>983</v>
      </c>
      <c r="O1161" s="623" t="s">
        <v>269</v>
      </c>
      <c r="P1161" s="623" t="s">
        <v>269</v>
      </c>
      <c r="Q1161" s="623" t="s">
        <v>269</v>
      </c>
      <c r="R1161" s="621" t="s">
        <v>268</v>
      </c>
      <c r="S1161" s="621" t="s">
        <v>268</v>
      </c>
      <c r="T1161" s="1010"/>
      <c r="U1161" s="14"/>
      <c r="V1161" s="14">
        <f t="shared" si="292"/>
        <v>0</v>
      </c>
      <c r="W1161" s="13"/>
      <c r="X1161" s="123"/>
      <c r="Y1161" s="14"/>
      <c r="Z1161" s="14">
        <f t="shared" si="296"/>
        <v>0</v>
      </c>
      <c r="AB1161" s="14"/>
      <c r="AC1161" s="14">
        <f t="shared" si="293"/>
        <v>0</v>
      </c>
      <c r="AD1161" s="14"/>
      <c r="AE1161" s="14">
        <f t="shared" si="294"/>
        <v>0</v>
      </c>
      <c r="AF1161" s="14"/>
      <c r="AG1161" s="14"/>
      <c r="AH1161" s="178">
        <v>0</v>
      </c>
      <c r="AI1161" s="14">
        <f t="shared" si="295"/>
        <v>0</v>
      </c>
      <c r="AJ1161" s="14"/>
      <c r="AK1161" s="14">
        <f t="shared" si="287"/>
        <v>0</v>
      </c>
      <c r="AL1161" s="14">
        <f t="shared" si="290"/>
        <v>0</v>
      </c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</row>
    <row r="1162" spans="2:61" s="139" customFormat="1" ht="13.05" customHeight="1" outlineLevel="1">
      <c r="B1162" s="1129"/>
      <c r="C1162" s="1131"/>
      <c r="D1162" s="654" t="s">
        <v>370</v>
      </c>
      <c r="E1162" s="1129"/>
      <c r="F1162" s="1138"/>
      <c r="G1162" s="17" t="s">
        <v>8</v>
      </c>
      <c r="H1162" s="655" t="s">
        <v>716</v>
      </c>
      <c r="I1162" s="152">
        <f t="shared" si="291"/>
        <v>40</v>
      </c>
      <c r="J1162" s="234">
        <v>20</v>
      </c>
      <c r="K1162" s="234">
        <v>20</v>
      </c>
      <c r="L1162" s="389">
        <v>0</v>
      </c>
      <c r="M1162" s="624" t="s">
        <v>983</v>
      </c>
      <c r="N1162" s="624" t="s">
        <v>983</v>
      </c>
      <c r="O1162" s="623" t="s">
        <v>269</v>
      </c>
      <c r="P1162" s="623" t="s">
        <v>269</v>
      </c>
      <c r="Q1162" s="623" t="s">
        <v>269</v>
      </c>
      <c r="R1162" s="621" t="s">
        <v>268</v>
      </c>
      <c r="S1162" s="621" t="s">
        <v>268</v>
      </c>
      <c r="T1162" s="1011"/>
      <c r="U1162" s="14"/>
      <c r="V1162" s="14">
        <f t="shared" si="292"/>
        <v>0</v>
      </c>
      <c r="W1162" s="13"/>
      <c r="X1162" s="123"/>
      <c r="Y1162" s="14"/>
      <c r="Z1162" s="14">
        <f t="shared" si="296"/>
        <v>0</v>
      </c>
      <c r="AB1162" s="14"/>
      <c r="AC1162" s="14">
        <f t="shared" si="293"/>
        <v>0</v>
      </c>
      <c r="AD1162" s="14"/>
      <c r="AE1162" s="14">
        <f t="shared" si="294"/>
        <v>0</v>
      </c>
      <c r="AF1162" s="14"/>
      <c r="AG1162" s="14"/>
      <c r="AH1162" s="178">
        <v>0</v>
      </c>
      <c r="AI1162" s="14">
        <f t="shared" si="295"/>
        <v>0</v>
      </c>
      <c r="AJ1162" s="14"/>
      <c r="AK1162" s="14">
        <f t="shared" si="287"/>
        <v>0</v>
      </c>
      <c r="AL1162" s="14">
        <f t="shared" si="290"/>
        <v>0</v>
      </c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</row>
    <row r="1163" spans="2:61" s="139" customFormat="1" ht="13.8">
      <c r="B1163" s="1118" t="s">
        <v>1794</v>
      </c>
      <c r="C1163" s="1118"/>
      <c r="D1163" s="1118"/>
      <c r="E1163" s="1118"/>
      <c r="F1163" s="1120"/>
      <c r="G1163" s="19" t="s">
        <v>5</v>
      </c>
      <c r="H1163" s="8"/>
      <c r="I1163" s="8">
        <f>I1164/60</f>
        <v>99.516666666666666</v>
      </c>
      <c r="J1163" s="168">
        <f>J1164/60</f>
        <v>22.283333333333335</v>
      </c>
      <c r="K1163" s="168">
        <f>K1164/60</f>
        <v>77.233333333333334</v>
      </c>
      <c r="L1163" s="388">
        <f>L1164/60</f>
        <v>3.85</v>
      </c>
      <c r="M1163" s="20"/>
      <c r="N1163" s="20"/>
      <c r="O1163" s="20"/>
      <c r="P1163" s="20"/>
      <c r="Q1163" s="20"/>
      <c r="R1163" s="20"/>
      <c r="S1163" s="20"/>
      <c r="T1163" s="506"/>
      <c r="U1163" s="20"/>
      <c r="V1163" s="8">
        <f>V1164/60</f>
        <v>0</v>
      </c>
      <c r="W1163" s="21"/>
      <c r="X1163" s="125"/>
      <c r="Y1163" s="20"/>
      <c r="Z1163" s="8">
        <f>Z1164/60</f>
        <v>0</v>
      </c>
      <c r="AB1163" s="23"/>
      <c r="AC1163" s="23">
        <f ca="1">AC1164/60</f>
        <v>0</v>
      </c>
      <c r="AD1163" s="23"/>
      <c r="AE1163" s="23">
        <f>AE1164/60</f>
        <v>0</v>
      </c>
      <c r="AF1163" s="23"/>
      <c r="AG1163" s="23"/>
      <c r="AH1163" s="179"/>
      <c r="AI1163" s="23">
        <f>AI1164/60</f>
        <v>0</v>
      </c>
      <c r="AJ1163" s="23"/>
      <c r="AK1163" s="20"/>
      <c r="AL1163" s="23">
        <f ca="1">AL1164/60</f>
        <v>0</v>
      </c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3"/>
      <c r="BH1163" s="23"/>
      <c r="BI1163" s="23">
        <f>BI1164/60</f>
        <v>0</v>
      </c>
    </row>
    <row r="1164" spans="2:61" s="139" customFormat="1" ht="13.8">
      <c r="B1164" s="1118"/>
      <c r="C1164" s="1118"/>
      <c r="D1164" s="1118"/>
      <c r="E1164" s="1118"/>
      <c r="F1164" s="1120"/>
      <c r="G1164" s="22" t="s">
        <v>6</v>
      </c>
      <c r="H1164" s="8"/>
      <c r="I1164" s="8">
        <f>SUM(J1164:K1164)</f>
        <v>5971</v>
      </c>
      <c r="J1164" s="632">
        <f>SUMIF(G1165:G1214,"DQA",$J1165:$J1214)</f>
        <v>1337</v>
      </c>
      <c r="K1164" s="632">
        <f>SUMIF(G1165:G1214,"DQA",$K1165:$K1214)</f>
        <v>4634</v>
      </c>
      <c r="L1164" s="388">
        <f>SUM(L1165:L1214)</f>
        <v>231</v>
      </c>
      <c r="M1164" s="20"/>
      <c r="N1164" s="20"/>
      <c r="O1164" s="20"/>
      <c r="P1164" s="20"/>
      <c r="Q1164" s="20"/>
      <c r="R1164" s="20"/>
      <c r="S1164" s="20"/>
      <c r="T1164" s="506"/>
      <c r="U1164" s="20"/>
      <c r="V1164" s="8">
        <f>SUM(V1165:V1214)</f>
        <v>0</v>
      </c>
      <c r="W1164" s="21"/>
      <c r="X1164" s="125"/>
      <c r="Y1164" s="20"/>
      <c r="Z1164" s="115">
        <f>SUM(Z1165:Z1214)</f>
        <v>0</v>
      </c>
      <c r="AB1164" s="23"/>
      <c r="AC1164" s="115">
        <f ca="1">SUM(AC1165:AC1214)</f>
        <v>0</v>
      </c>
      <c r="AD1164" s="23"/>
      <c r="AE1164" s="115">
        <f>SUM(AE1165:AE1214)</f>
        <v>0</v>
      </c>
      <c r="AF1164" s="23"/>
      <c r="AG1164" s="23"/>
      <c r="AH1164" s="179"/>
      <c r="AI1164" s="115">
        <f>SUM(AI1165:AI1214)</f>
        <v>0</v>
      </c>
      <c r="AJ1164" s="23"/>
      <c r="AK1164" s="20"/>
      <c r="AL1164" s="115">
        <f ca="1">SUM(AL1165:AL1214)</f>
        <v>0</v>
      </c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3"/>
      <c r="BH1164" s="23"/>
      <c r="BI1164" s="115">
        <f>SUM(BI1165:BI1214)</f>
        <v>0</v>
      </c>
    </row>
    <row r="1165" spans="2:61" s="219" customFormat="1" ht="13.05" customHeight="1" outlineLevel="1">
      <c r="B1165" s="1112" t="s">
        <v>1776</v>
      </c>
      <c r="C1165" s="1112" t="s">
        <v>1795</v>
      </c>
      <c r="D1165" s="660" t="s">
        <v>1811</v>
      </c>
      <c r="E1165" s="1112" t="s">
        <v>2522</v>
      </c>
      <c r="F1165" s="1121">
        <v>44711</v>
      </c>
      <c r="G1165" s="17" t="s">
        <v>8</v>
      </c>
      <c r="H1165" s="655" t="s">
        <v>716</v>
      </c>
      <c r="I1165" s="152">
        <f>J1165+K1165</f>
        <v>66</v>
      </c>
      <c r="J1165" s="661">
        <v>6</v>
      </c>
      <c r="K1165" s="661">
        <v>60</v>
      </c>
      <c r="L1165" s="391">
        <v>0</v>
      </c>
      <c r="M1165" s="529" t="s">
        <v>1663</v>
      </c>
      <c r="N1165" s="529" t="s">
        <v>1663</v>
      </c>
      <c r="O1165" s="529" t="s">
        <v>1847</v>
      </c>
      <c r="P1165" s="529" t="s">
        <v>1663</v>
      </c>
      <c r="Q1165" s="529" t="s">
        <v>1663</v>
      </c>
      <c r="R1165" s="529" t="s">
        <v>1663</v>
      </c>
      <c r="S1165" s="529" t="s">
        <v>1663</v>
      </c>
      <c r="T1165" s="442" t="s">
        <v>2715</v>
      </c>
      <c r="U1165" s="153"/>
      <c r="V1165" s="153">
        <f t="shared" ref="V1165:V1196" si="297">SUMIF(U1165,"Y",J1165)</f>
        <v>0</v>
      </c>
      <c r="W1165" s="207"/>
      <c r="X1165" s="208"/>
      <c r="Y1165" s="153"/>
      <c r="Z1165" s="153">
        <f t="shared" ref="Z1165:Z1214" si="298">V1165*Y1165</f>
        <v>0</v>
      </c>
      <c r="AB1165" s="153"/>
      <c r="AC1165" s="153">
        <f t="shared" ref="AC1165:AC1178" si="299">SUMIF(AB1165,"Y",L1165)*AK1165</f>
        <v>0</v>
      </c>
      <c r="AD1165" s="153"/>
      <c r="AE1165" s="153">
        <f>COUNTIF(AM1165:AV1165,"L")*J1165</f>
        <v>0</v>
      </c>
      <c r="AF1165" s="153"/>
      <c r="AG1165" s="153"/>
      <c r="AH1165" s="209">
        <v>0</v>
      </c>
      <c r="AI1165" s="153">
        <f>IFERROR(COUNTIF(AM1165:BL1165,"S")*J1165*AH1165,0)</f>
        <v>0</v>
      </c>
      <c r="AJ1165" s="153"/>
      <c r="AK1165" s="153">
        <f t="shared" ref="AK1165:AK1203" si="300">COUNTIF(AM1165:AV1165,"V")</f>
        <v>0</v>
      </c>
      <c r="AL1165" s="153">
        <f t="shared" ref="AL1165:AL1203" si="301">Z1165-AC1165-AE1165-AI1165</f>
        <v>0</v>
      </c>
      <c r="AM1165" s="153"/>
      <c r="AN1165" s="153"/>
      <c r="AO1165" s="153"/>
      <c r="AP1165" s="153"/>
      <c r="AQ1165" s="153"/>
      <c r="AR1165" s="153"/>
      <c r="AS1165" s="153"/>
      <c r="AT1165" s="153"/>
      <c r="AU1165" s="153"/>
      <c r="AV1165" s="153"/>
      <c r="AW1165" s="153"/>
      <c r="AX1165" s="153"/>
      <c r="AY1165" s="153"/>
      <c r="AZ1165" s="153"/>
      <c r="BA1165" s="153"/>
      <c r="BB1165" s="153"/>
      <c r="BC1165" s="153"/>
      <c r="BD1165" s="153"/>
      <c r="BE1165" s="153"/>
      <c r="BF1165" s="153"/>
      <c r="BG1165" s="153"/>
      <c r="BH1165" s="153"/>
      <c r="BI1165" s="153"/>
    </row>
    <row r="1166" spans="2:61" s="219" customFormat="1" ht="13.05" customHeight="1" outlineLevel="1">
      <c r="B1166" s="1113"/>
      <c r="C1166" s="1113"/>
      <c r="D1166" s="660" t="s">
        <v>1812</v>
      </c>
      <c r="E1166" s="1113"/>
      <c r="F1166" s="1122"/>
      <c r="G1166" s="17" t="s">
        <v>8</v>
      </c>
      <c r="H1166" s="655" t="s">
        <v>716</v>
      </c>
      <c r="I1166" s="157">
        <f>J1166+K1166</f>
        <v>10</v>
      </c>
      <c r="J1166" s="661">
        <v>5</v>
      </c>
      <c r="K1166" s="661">
        <v>5</v>
      </c>
      <c r="L1166" s="392">
        <v>0</v>
      </c>
      <c r="M1166" s="529" t="s">
        <v>1663</v>
      </c>
      <c r="N1166" s="529" t="s">
        <v>1663</v>
      </c>
      <c r="O1166" s="529" t="s">
        <v>1847</v>
      </c>
      <c r="P1166" s="529" t="s">
        <v>1663</v>
      </c>
      <c r="Q1166" s="529" t="s">
        <v>1663</v>
      </c>
      <c r="R1166" s="529" t="s">
        <v>1663</v>
      </c>
      <c r="S1166" s="529" t="s">
        <v>1663</v>
      </c>
      <c r="T1166" s="442" t="s">
        <v>2715</v>
      </c>
      <c r="U1166" s="153"/>
      <c r="V1166" s="153">
        <f t="shared" si="297"/>
        <v>0</v>
      </c>
      <c r="W1166" s="207"/>
      <c r="X1166" s="208"/>
      <c r="Y1166" s="153"/>
      <c r="Z1166" s="153">
        <f t="shared" si="298"/>
        <v>0</v>
      </c>
      <c r="AB1166" s="153"/>
      <c r="AC1166" s="153">
        <f t="shared" si="299"/>
        <v>0</v>
      </c>
      <c r="AD1166" s="153"/>
      <c r="AE1166" s="153">
        <f>COUNTIF(AM1166:AV1166,"L")*J1166</f>
        <v>0</v>
      </c>
      <c r="AF1166" s="153"/>
      <c r="AG1166" s="153"/>
      <c r="AH1166" s="209">
        <v>0</v>
      </c>
      <c r="AI1166" s="153">
        <f>IFERROR(COUNTIF(AM1166:BL1166,"S")*J1166*AH1166,0)</f>
        <v>0</v>
      </c>
      <c r="AJ1166" s="153"/>
      <c r="AK1166" s="153">
        <f t="shared" si="300"/>
        <v>0</v>
      </c>
      <c r="AL1166" s="153">
        <f t="shared" si="301"/>
        <v>0</v>
      </c>
      <c r="AM1166" s="153"/>
      <c r="AN1166" s="153"/>
      <c r="AO1166" s="153"/>
      <c r="AP1166" s="153"/>
      <c r="AQ1166" s="153"/>
      <c r="AR1166" s="153"/>
      <c r="AS1166" s="153"/>
      <c r="AT1166" s="153"/>
      <c r="AU1166" s="153"/>
      <c r="AV1166" s="153"/>
      <c r="AW1166" s="153"/>
      <c r="AX1166" s="153"/>
      <c r="AY1166" s="153"/>
      <c r="AZ1166" s="153"/>
      <c r="BA1166" s="153"/>
      <c r="BB1166" s="153"/>
      <c r="BC1166" s="153"/>
      <c r="BD1166" s="153"/>
      <c r="BE1166" s="153"/>
      <c r="BF1166" s="153"/>
      <c r="BG1166" s="153"/>
      <c r="BH1166" s="153"/>
      <c r="BI1166" s="153"/>
    </row>
    <row r="1167" spans="2:61" s="219" customFormat="1" ht="13.05" customHeight="1" outlineLevel="1">
      <c r="B1167" s="1113"/>
      <c r="C1167" s="1113"/>
      <c r="D1167" s="660" t="s">
        <v>1813</v>
      </c>
      <c r="E1167" s="1113"/>
      <c r="F1167" s="1122"/>
      <c r="G1167" s="17" t="s">
        <v>8</v>
      </c>
      <c r="H1167" s="655" t="s">
        <v>716</v>
      </c>
      <c r="I1167" s="157">
        <v>0</v>
      </c>
      <c r="J1167" s="661">
        <v>25</v>
      </c>
      <c r="K1167" s="661">
        <v>25</v>
      </c>
      <c r="L1167" s="392">
        <v>0</v>
      </c>
      <c r="M1167" s="529" t="s">
        <v>1663</v>
      </c>
      <c r="N1167" s="529" t="s">
        <v>1663</v>
      </c>
      <c r="O1167" s="529" t="s">
        <v>1847</v>
      </c>
      <c r="P1167" s="529" t="s">
        <v>1663</v>
      </c>
      <c r="Q1167" s="529" t="s">
        <v>1663</v>
      </c>
      <c r="R1167" s="529" t="s">
        <v>1663</v>
      </c>
      <c r="S1167" s="529" t="s">
        <v>1663</v>
      </c>
      <c r="T1167" s="442" t="s">
        <v>2715</v>
      </c>
      <c r="U1167" s="153"/>
      <c r="V1167" s="153">
        <f t="shared" si="297"/>
        <v>0</v>
      </c>
      <c r="W1167" s="207"/>
      <c r="X1167" s="208"/>
      <c r="Y1167" s="153"/>
      <c r="Z1167" s="153">
        <f t="shared" si="298"/>
        <v>0</v>
      </c>
      <c r="AB1167" s="153"/>
      <c r="AC1167" s="153">
        <f t="shared" si="299"/>
        <v>0</v>
      </c>
      <c r="AD1167" s="153"/>
      <c r="AE1167" s="153">
        <f>(J1167-L1167)*COUNTIF(AM1167:AV1167,"L")</f>
        <v>0</v>
      </c>
      <c r="AF1167" s="153"/>
      <c r="AG1167" s="153"/>
      <c r="AH1167" s="209">
        <f>IFERROR(COUNTIF(AM1167:AV1167,"S")/(COUNTIF(AM1167:AV1167,"V")+COUNTIF(AM1167:AV1167,"S")),0)</f>
        <v>0</v>
      </c>
      <c r="AI1167" s="153">
        <f>(Z1167-AC1167-AE1167)*AH1167</f>
        <v>0</v>
      </c>
      <c r="AJ1167" s="153"/>
      <c r="AK1167" s="153">
        <f t="shared" si="300"/>
        <v>0</v>
      </c>
      <c r="AL1167" s="153">
        <f t="shared" si="301"/>
        <v>0</v>
      </c>
      <c r="AM1167" s="153"/>
      <c r="AN1167" s="153"/>
      <c r="AO1167" s="153"/>
      <c r="AP1167" s="153"/>
      <c r="AQ1167" s="153"/>
      <c r="AR1167" s="153"/>
      <c r="AS1167" s="153"/>
      <c r="AT1167" s="153"/>
      <c r="AU1167" s="153"/>
      <c r="AV1167" s="153"/>
      <c r="AW1167" s="153"/>
      <c r="AX1167" s="153"/>
      <c r="AY1167" s="153"/>
      <c r="AZ1167" s="153"/>
      <c r="BA1167" s="153"/>
      <c r="BB1167" s="153"/>
      <c r="BC1167" s="153"/>
      <c r="BD1167" s="153"/>
      <c r="BE1167" s="153"/>
      <c r="BF1167" s="153"/>
      <c r="BG1167" s="153"/>
      <c r="BH1167" s="153"/>
      <c r="BI1167" s="153"/>
    </row>
    <row r="1168" spans="2:61" s="219" customFormat="1" ht="13.05" customHeight="1" outlineLevel="1">
      <c r="B1168" s="1113"/>
      <c r="C1168" s="1113"/>
      <c r="D1168" s="660" t="s">
        <v>1814</v>
      </c>
      <c r="E1168" s="1113"/>
      <c r="F1168" s="1122"/>
      <c r="G1168" s="17" t="s">
        <v>8</v>
      </c>
      <c r="H1168" s="655" t="s">
        <v>716</v>
      </c>
      <c r="I1168" s="157">
        <f t="shared" ref="I1168:I1206" si="302">J1168+K1168</f>
        <v>250</v>
      </c>
      <c r="J1168" s="661">
        <v>70</v>
      </c>
      <c r="K1168" s="661">
        <v>180</v>
      </c>
      <c r="L1168" s="524">
        <v>40</v>
      </c>
      <c r="M1168" s="529" t="s">
        <v>1663</v>
      </c>
      <c r="N1168" s="529" t="s">
        <v>1663</v>
      </c>
      <c r="O1168" s="529" t="s">
        <v>1847</v>
      </c>
      <c r="P1168" s="529" t="s">
        <v>1663</v>
      </c>
      <c r="Q1168" s="529" t="s">
        <v>1663</v>
      </c>
      <c r="R1168" s="529" t="s">
        <v>1663</v>
      </c>
      <c r="S1168" s="529" t="s">
        <v>1663</v>
      </c>
      <c r="T1168" s="442" t="s">
        <v>2715</v>
      </c>
      <c r="U1168" s="153"/>
      <c r="V1168" s="153">
        <f t="shared" si="297"/>
        <v>0</v>
      </c>
      <c r="W1168" s="207"/>
      <c r="X1168" s="208"/>
      <c r="Y1168" s="153"/>
      <c r="Z1168" s="153">
        <f t="shared" si="298"/>
        <v>0</v>
      </c>
      <c r="AB1168" s="153"/>
      <c r="AC1168" s="153">
        <f t="shared" si="299"/>
        <v>0</v>
      </c>
      <c r="AD1168" s="153"/>
      <c r="AE1168" s="153">
        <f t="shared" ref="AE1168:AE1214" si="303">COUNTIF(AM1168:AV1168,"L")*J1168</f>
        <v>0</v>
      </c>
      <c r="AF1168" s="153"/>
      <c r="AG1168" s="153"/>
      <c r="AH1168" s="209">
        <v>0</v>
      </c>
      <c r="AI1168" s="153">
        <f t="shared" ref="AI1168:AI1214" si="304">IFERROR(COUNTIF(AM1168:BL1168,"S")*J1168*AH1168,0)</f>
        <v>0</v>
      </c>
      <c r="AJ1168" s="153"/>
      <c r="AK1168" s="153">
        <f t="shared" si="300"/>
        <v>0</v>
      </c>
      <c r="AL1168" s="153">
        <f t="shared" si="301"/>
        <v>0</v>
      </c>
      <c r="AM1168" s="153"/>
      <c r="AN1168" s="153"/>
      <c r="AO1168" s="153"/>
      <c r="AP1168" s="153"/>
      <c r="AQ1168" s="153"/>
      <c r="AR1168" s="153"/>
      <c r="AS1168" s="153"/>
      <c r="AT1168" s="153"/>
      <c r="AU1168" s="153"/>
      <c r="AV1168" s="153"/>
      <c r="AW1168" s="153"/>
      <c r="AX1168" s="153"/>
      <c r="AY1168" s="153"/>
      <c r="AZ1168" s="153"/>
      <c r="BA1168" s="153"/>
      <c r="BB1168" s="153"/>
      <c r="BC1168" s="153"/>
      <c r="BD1168" s="153"/>
      <c r="BE1168" s="153"/>
      <c r="BF1168" s="153"/>
      <c r="BG1168" s="153"/>
      <c r="BH1168" s="153"/>
      <c r="BI1168" s="153"/>
    </row>
    <row r="1169" spans="2:61" s="219" customFormat="1" ht="13.05" customHeight="1" outlineLevel="1">
      <c r="B1169" s="1113"/>
      <c r="C1169" s="1113"/>
      <c r="D1169" s="660" t="s">
        <v>1815</v>
      </c>
      <c r="E1169" s="1113"/>
      <c r="F1169" s="1122"/>
      <c r="G1169" s="17" t="s">
        <v>8</v>
      </c>
      <c r="H1169" s="655" t="s">
        <v>716</v>
      </c>
      <c r="I1169" s="157">
        <f t="shared" si="302"/>
        <v>90</v>
      </c>
      <c r="J1169" s="661">
        <v>15</v>
      </c>
      <c r="K1169" s="661">
        <v>75</v>
      </c>
      <c r="L1169" s="524">
        <v>15</v>
      </c>
      <c r="M1169" s="529" t="s">
        <v>1663</v>
      </c>
      <c r="N1169" s="529" t="s">
        <v>1663</v>
      </c>
      <c r="O1169" s="529" t="s">
        <v>1847</v>
      </c>
      <c r="P1169" s="529" t="s">
        <v>1663</v>
      </c>
      <c r="Q1169" s="529" t="s">
        <v>1663</v>
      </c>
      <c r="R1169" s="529" t="s">
        <v>1663</v>
      </c>
      <c r="S1169" s="529" t="s">
        <v>1663</v>
      </c>
      <c r="T1169" s="442" t="s">
        <v>2715</v>
      </c>
      <c r="U1169" s="153"/>
      <c r="V1169" s="153">
        <f t="shared" si="297"/>
        <v>0</v>
      </c>
      <c r="W1169" s="207"/>
      <c r="X1169" s="208"/>
      <c r="Y1169" s="153"/>
      <c r="Z1169" s="153">
        <f t="shared" si="298"/>
        <v>0</v>
      </c>
      <c r="AB1169" s="153"/>
      <c r="AC1169" s="153">
        <f t="shared" si="299"/>
        <v>0</v>
      </c>
      <c r="AD1169" s="153"/>
      <c r="AE1169" s="153">
        <f t="shared" si="303"/>
        <v>0</v>
      </c>
      <c r="AF1169" s="153"/>
      <c r="AG1169" s="153"/>
      <c r="AH1169" s="209">
        <v>0</v>
      </c>
      <c r="AI1169" s="153">
        <f t="shared" si="304"/>
        <v>0</v>
      </c>
      <c r="AJ1169" s="153"/>
      <c r="AK1169" s="153">
        <f t="shared" si="300"/>
        <v>0</v>
      </c>
      <c r="AL1169" s="153">
        <f t="shared" si="301"/>
        <v>0</v>
      </c>
      <c r="AM1169" s="153"/>
      <c r="AN1169" s="153"/>
      <c r="AO1169" s="153"/>
      <c r="AP1169" s="153"/>
      <c r="AQ1169" s="153"/>
      <c r="AR1169" s="153"/>
      <c r="AS1169" s="153"/>
      <c r="AT1169" s="153"/>
      <c r="AU1169" s="153"/>
      <c r="AV1169" s="153"/>
      <c r="AW1169" s="153"/>
      <c r="AX1169" s="153"/>
      <c r="AY1169" s="153"/>
      <c r="AZ1169" s="153"/>
      <c r="BA1169" s="153"/>
      <c r="BB1169" s="153"/>
      <c r="BC1169" s="153"/>
      <c r="BD1169" s="153"/>
      <c r="BE1169" s="153"/>
      <c r="BF1169" s="153"/>
      <c r="BG1169" s="153"/>
      <c r="BH1169" s="153"/>
      <c r="BI1169" s="153"/>
    </row>
    <row r="1170" spans="2:61" s="219" customFormat="1" ht="13.05" customHeight="1" outlineLevel="1">
      <c r="B1170" s="1113"/>
      <c r="C1170" s="1113"/>
      <c r="D1170" s="660" t="s">
        <v>1816</v>
      </c>
      <c r="E1170" s="1113"/>
      <c r="F1170" s="1122"/>
      <c r="G1170" s="17" t="s">
        <v>8</v>
      </c>
      <c r="H1170" s="655" t="s">
        <v>716</v>
      </c>
      <c r="I1170" s="157">
        <f t="shared" si="302"/>
        <v>105</v>
      </c>
      <c r="J1170" s="661">
        <v>15</v>
      </c>
      <c r="K1170" s="661">
        <v>90</v>
      </c>
      <c r="L1170" s="486">
        <v>0</v>
      </c>
      <c r="M1170" s="529" t="s">
        <v>1663</v>
      </c>
      <c r="N1170" s="529" t="s">
        <v>1663</v>
      </c>
      <c r="O1170" s="529" t="s">
        <v>1847</v>
      </c>
      <c r="P1170" s="529" t="s">
        <v>1663</v>
      </c>
      <c r="Q1170" s="529" t="s">
        <v>1663</v>
      </c>
      <c r="R1170" s="529" t="s">
        <v>1663</v>
      </c>
      <c r="S1170" s="529" t="s">
        <v>1663</v>
      </c>
      <c r="T1170" s="442" t="s">
        <v>2715</v>
      </c>
      <c r="U1170" s="153"/>
      <c r="V1170" s="153">
        <f t="shared" si="297"/>
        <v>0</v>
      </c>
      <c r="W1170" s="207"/>
      <c r="X1170" s="208"/>
      <c r="Y1170" s="153"/>
      <c r="Z1170" s="153">
        <f t="shared" si="298"/>
        <v>0</v>
      </c>
      <c r="AB1170" s="153"/>
      <c r="AC1170" s="153">
        <f t="shared" si="299"/>
        <v>0</v>
      </c>
      <c r="AD1170" s="153"/>
      <c r="AE1170" s="153">
        <f t="shared" si="303"/>
        <v>0</v>
      </c>
      <c r="AF1170" s="153"/>
      <c r="AG1170" s="153"/>
      <c r="AH1170" s="209">
        <v>0</v>
      </c>
      <c r="AI1170" s="153">
        <f t="shared" si="304"/>
        <v>0</v>
      </c>
      <c r="AJ1170" s="153"/>
      <c r="AK1170" s="153">
        <f t="shared" si="300"/>
        <v>0</v>
      </c>
      <c r="AL1170" s="153">
        <f t="shared" si="301"/>
        <v>0</v>
      </c>
      <c r="AM1170" s="153"/>
      <c r="AN1170" s="153"/>
      <c r="AO1170" s="153"/>
      <c r="AP1170" s="153"/>
      <c r="AQ1170" s="153"/>
      <c r="AR1170" s="153"/>
      <c r="AS1170" s="153"/>
      <c r="AT1170" s="153"/>
      <c r="AU1170" s="153"/>
      <c r="AV1170" s="153"/>
      <c r="AW1170" s="153"/>
      <c r="AX1170" s="153"/>
      <c r="AY1170" s="153"/>
      <c r="AZ1170" s="153"/>
      <c r="BA1170" s="153"/>
      <c r="BB1170" s="153"/>
      <c r="BC1170" s="153"/>
      <c r="BD1170" s="153"/>
      <c r="BE1170" s="153"/>
      <c r="BF1170" s="153"/>
      <c r="BG1170" s="153"/>
      <c r="BH1170" s="153"/>
      <c r="BI1170" s="153"/>
    </row>
    <row r="1171" spans="2:61" s="219" customFormat="1" ht="13.05" customHeight="1" outlineLevel="1">
      <c r="B1171" s="1114"/>
      <c r="C1171" s="1114"/>
      <c r="D1171" s="660" t="s">
        <v>1817</v>
      </c>
      <c r="E1171" s="1114"/>
      <c r="F1171" s="1123"/>
      <c r="G1171" s="17" t="s">
        <v>8</v>
      </c>
      <c r="H1171" s="655" t="s">
        <v>716</v>
      </c>
      <c r="I1171" s="157">
        <f t="shared" si="302"/>
        <v>150</v>
      </c>
      <c r="J1171" s="661">
        <v>60</v>
      </c>
      <c r="K1171" s="661">
        <v>90</v>
      </c>
      <c r="L1171" s="524">
        <v>60</v>
      </c>
      <c r="M1171" s="529" t="s">
        <v>1663</v>
      </c>
      <c r="N1171" s="529" t="s">
        <v>1663</v>
      </c>
      <c r="O1171" s="529" t="s">
        <v>1847</v>
      </c>
      <c r="P1171" s="529" t="s">
        <v>1663</v>
      </c>
      <c r="Q1171" s="529" t="s">
        <v>1663</v>
      </c>
      <c r="R1171" s="529" t="s">
        <v>1663</v>
      </c>
      <c r="S1171" s="529" t="s">
        <v>1663</v>
      </c>
      <c r="T1171" s="442" t="s">
        <v>2716</v>
      </c>
      <c r="U1171" s="153"/>
      <c r="V1171" s="153">
        <f t="shared" si="297"/>
        <v>0</v>
      </c>
      <c r="W1171" s="207"/>
      <c r="X1171" s="208"/>
      <c r="Y1171" s="153"/>
      <c r="Z1171" s="153">
        <f t="shared" si="298"/>
        <v>0</v>
      </c>
      <c r="AB1171" s="153"/>
      <c r="AC1171" s="153">
        <f t="shared" si="299"/>
        <v>0</v>
      </c>
      <c r="AD1171" s="153"/>
      <c r="AE1171" s="153">
        <f t="shared" si="303"/>
        <v>0</v>
      </c>
      <c r="AF1171" s="153"/>
      <c r="AG1171" s="153"/>
      <c r="AH1171" s="209">
        <v>0</v>
      </c>
      <c r="AI1171" s="153">
        <f t="shared" si="304"/>
        <v>0</v>
      </c>
      <c r="AJ1171" s="153"/>
      <c r="AK1171" s="153">
        <f t="shared" si="300"/>
        <v>0</v>
      </c>
      <c r="AL1171" s="153">
        <f t="shared" si="301"/>
        <v>0</v>
      </c>
      <c r="AM1171" s="153"/>
      <c r="AN1171" s="153"/>
      <c r="AO1171" s="153"/>
      <c r="AP1171" s="153"/>
      <c r="AQ1171" s="153"/>
      <c r="AR1171" s="153"/>
      <c r="AS1171" s="153"/>
      <c r="AT1171" s="153"/>
      <c r="AU1171" s="153"/>
      <c r="AV1171" s="153"/>
      <c r="AW1171" s="153"/>
      <c r="AX1171" s="153"/>
      <c r="AY1171" s="153"/>
      <c r="AZ1171" s="153"/>
      <c r="BA1171" s="153"/>
      <c r="BB1171" s="153"/>
      <c r="BC1171" s="153"/>
      <c r="BD1171" s="153"/>
      <c r="BE1171" s="153"/>
      <c r="BF1171" s="153"/>
      <c r="BG1171" s="153"/>
      <c r="BH1171" s="153"/>
      <c r="BI1171" s="153"/>
    </row>
    <row r="1172" spans="2:61" s="219" customFormat="1" ht="13.05" customHeight="1" outlineLevel="1">
      <c r="B1172" s="1112" t="s">
        <v>1777</v>
      </c>
      <c r="C1172" s="1112" t="s">
        <v>1796</v>
      </c>
      <c r="D1172" s="662" t="s">
        <v>354</v>
      </c>
      <c r="E1172" s="1112" t="s">
        <v>2521</v>
      </c>
      <c r="F1172" s="1121">
        <v>44711</v>
      </c>
      <c r="G1172" s="17" t="s">
        <v>8</v>
      </c>
      <c r="H1172" s="655" t="s">
        <v>716</v>
      </c>
      <c r="I1172" s="157">
        <f t="shared" si="302"/>
        <v>12</v>
      </c>
      <c r="J1172" s="661">
        <v>6</v>
      </c>
      <c r="K1172" s="661">
        <v>6</v>
      </c>
      <c r="L1172" s="486">
        <v>0</v>
      </c>
      <c r="M1172" s="529" t="s">
        <v>1663</v>
      </c>
      <c r="N1172" s="529" t="s">
        <v>1847</v>
      </c>
      <c r="O1172" s="529" t="s">
        <v>1847</v>
      </c>
      <c r="P1172" s="529" t="s">
        <v>1847</v>
      </c>
      <c r="Q1172" s="529" t="s">
        <v>1847</v>
      </c>
      <c r="R1172" s="529" t="s">
        <v>1663</v>
      </c>
      <c r="S1172" s="529" t="s">
        <v>1663</v>
      </c>
      <c r="T1172" s="442" t="s">
        <v>2717</v>
      </c>
      <c r="U1172" s="153"/>
      <c r="V1172" s="153">
        <f t="shared" si="297"/>
        <v>0</v>
      </c>
      <c r="W1172" s="207"/>
      <c r="X1172" s="208"/>
      <c r="Y1172" s="153"/>
      <c r="Z1172" s="153">
        <f t="shared" si="298"/>
        <v>0</v>
      </c>
      <c r="AB1172" s="153"/>
      <c r="AC1172" s="153">
        <f t="shared" si="299"/>
        <v>0</v>
      </c>
      <c r="AD1172" s="153"/>
      <c r="AE1172" s="153">
        <f t="shared" si="303"/>
        <v>0</v>
      </c>
      <c r="AF1172" s="153"/>
      <c r="AG1172" s="153"/>
      <c r="AH1172" s="209">
        <v>0</v>
      </c>
      <c r="AI1172" s="153">
        <f t="shared" si="304"/>
        <v>0</v>
      </c>
      <c r="AJ1172" s="153"/>
      <c r="AK1172" s="153">
        <f t="shared" si="300"/>
        <v>0</v>
      </c>
      <c r="AL1172" s="153">
        <f t="shared" si="301"/>
        <v>0</v>
      </c>
      <c r="AM1172" s="153"/>
      <c r="AN1172" s="153"/>
      <c r="AO1172" s="153"/>
      <c r="AP1172" s="153"/>
      <c r="AQ1172" s="153"/>
      <c r="AR1172" s="153"/>
      <c r="AS1172" s="153"/>
      <c r="AT1172" s="153"/>
      <c r="AU1172" s="153"/>
      <c r="AV1172" s="153"/>
      <c r="AW1172" s="153"/>
      <c r="AX1172" s="153"/>
      <c r="AY1172" s="153"/>
      <c r="AZ1172" s="153"/>
      <c r="BA1172" s="153"/>
      <c r="BB1172" s="153"/>
      <c r="BC1172" s="153"/>
      <c r="BD1172" s="153"/>
      <c r="BE1172" s="153"/>
      <c r="BF1172" s="153"/>
      <c r="BG1172" s="153"/>
      <c r="BH1172" s="153"/>
      <c r="BI1172" s="153"/>
    </row>
    <row r="1173" spans="2:61" s="219" customFormat="1" ht="13.05" customHeight="1" outlineLevel="1">
      <c r="B1173" s="1114"/>
      <c r="C1173" s="1114"/>
      <c r="D1173" s="662" t="s">
        <v>511</v>
      </c>
      <c r="E1173" s="1114"/>
      <c r="F1173" s="1123"/>
      <c r="G1173" s="17" t="s">
        <v>8</v>
      </c>
      <c r="H1173" s="655" t="s">
        <v>716</v>
      </c>
      <c r="I1173" s="157">
        <f t="shared" si="302"/>
        <v>60</v>
      </c>
      <c r="J1173" s="661">
        <v>20</v>
      </c>
      <c r="K1173" s="661">
        <v>40</v>
      </c>
      <c r="L1173" s="486">
        <v>0</v>
      </c>
      <c r="M1173" s="529" t="s">
        <v>1663</v>
      </c>
      <c r="N1173" s="529" t="s">
        <v>1847</v>
      </c>
      <c r="O1173" s="529" t="s">
        <v>1847</v>
      </c>
      <c r="P1173" s="529" t="s">
        <v>1847</v>
      </c>
      <c r="Q1173" s="529" t="s">
        <v>1847</v>
      </c>
      <c r="R1173" s="529" t="s">
        <v>1663</v>
      </c>
      <c r="S1173" s="529" t="s">
        <v>1663</v>
      </c>
      <c r="T1173" s="442" t="s">
        <v>2718</v>
      </c>
      <c r="U1173" s="153"/>
      <c r="V1173" s="153">
        <f t="shared" si="297"/>
        <v>0</v>
      </c>
      <c r="W1173" s="207"/>
      <c r="X1173" s="208"/>
      <c r="Y1173" s="153"/>
      <c r="Z1173" s="153">
        <f t="shared" si="298"/>
        <v>0</v>
      </c>
      <c r="AB1173" s="189"/>
      <c r="AC1173" s="153">
        <f t="shared" si="299"/>
        <v>0</v>
      </c>
      <c r="AD1173" s="153"/>
      <c r="AE1173" s="153">
        <f t="shared" si="303"/>
        <v>0</v>
      </c>
      <c r="AF1173" s="153"/>
      <c r="AG1173" s="153"/>
      <c r="AH1173" s="209">
        <v>0</v>
      </c>
      <c r="AI1173" s="153">
        <f t="shared" si="304"/>
        <v>0</v>
      </c>
      <c r="AJ1173" s="153"/>
      <c r="AK1173" s="153">
        <f t="shared" si="300"/>
        <v>0</v>
      </c>
      <c r="AL1173" s="153">
        <f t="shared" si="301"/>
        <v>0</v>
      </c>
      <c r="AM1173" s="153"/>
      <c r="AN1173" s="153"/>
      <c r="AO1173" s="153"/>
      <c r="AP1173" s="153"/>
      <c r="AQ1173" s="153"/>
      <c r="AR1173" s="153"/>
      <c r="AS1173" s="153"/>
      <c r="AT1173" s="153"/>
      <c r="AU1173" s="153"/>
      <c r="AV1173" s="153"/>
      <c r="AW1173" s="153"/>
      <c r="AX1173" s="153"/>
      <c r="AY1173" s="153"/>
      <c r="AZ1173" s="153"/>
      <c r="BA1173" s="153"/>
      <c r="BB1173" s="153"/>
      <c r="BC1173" s="153"/>
      <c r="BD1173" s="153"/>
      <c r="BE1173" s="153"/>
      <c r="BF1173" s="153"/>
      <c r="BG1173" s="153"/>
      <c r="BH1173" s="153"/>
      <c r="BI1173" s="153"/>
    </row>
    <row r="1174" spans="2:61" s="219" customFormat="1" ht="13.05" customHeight="1" outlineLevel="1">
      <c r="B1174" s="1112" t="s">
        <v>1778</v>
      </c>
      <c r="C1174" s="1112" t="s">
        <v>1797</v>
      </c>
      <c r="D1174" s="660" t="s">
        <v>1818</v>
      </c>
      <c r="E1174" s="1112" t="s">
        <v>2522</v>
      </c>
      <c r="F1174" s="1121">
        <v>44711</v>
      </c>
      <c r="G1174" s="17" t="s">
        <v>8</v>
      </c>
      <c r="H1174" s="655" t="s">
        <v>717</v>
      </c>
      <c r="I1174" s="157">
        <f t="shared" si="302"/>
        <v>10</v>
      </c>
      <c r="J1174" s="661">
        <v>5</v>
      </c>
      <c r="K1174" s="661">
        <v>5</v>
      </c>
      <c r="L1174" s="524">
        <v>5</v>
      </c>
      <c r="M1174" s="529" t="s">
        <v>1663</v>
      </c>
      <c r="N1174" s="529" t="s">
        <v>1663</v>
      </c>
      <c r="O1174" s="529" t="s">
        <v>1847</v>
      </c>
      <c r="P1174" s="529" t="s">
        <v>1663</v>
      </c>
      <c r="Q1174" s="529" t="s">
        <v>1847</v>
      </c>
      <c r="R1174" s="529" t="s">
        <v>1663</v>
      </c>
      <c r="S1174" s="529" t="s">
        <v>1663</v>
      </c>
      <c r="T1174" s="442" t="s">
        <v>2715</v>
      </c>
      <c r="U1174" s="153"/>
      <c r="V1174" s="153">
        <f t="shared" si="297"/>
        <v>0</v>
      </c>
      <c r="W1174" s="207"/>
      <c r="X1174" s="208"/>
      <c r="Y1174" s="153"/>
      <c r="Z1174" s="153">
        <f t="shared" si="298"/>
        <v>0</v>
      </c>
      <c r="AB1174" s="189"/>
      <c r="AC1174" s="153">
        <f t="shared" si="299"/>
        <v>0</v>
      </c>
      <c r="AD1174" s="153"/>
      <c r="AE1174" s="153">
        <f t="shared" si="303"/>
        <v>0</v>
      </c>
      <c r="AF1174" s="153"/>
      <c r="AG1174" s="153"/>
      <c r="AH1174" s="209">
        <v>0</v>
      </c>
      <c r="AI1174" s="153">
        <f t="shared" si="304"/>
        <v>0</v>
      </c>
      <c r="AJ1174" s="153"/>
      <c r="AK1174" s="153">
        <f t="shared" si="300"/>
        <v>0</v>
      </c>
      <c r="AL1174" s="153">
        <f t="shared" si="301"/>
        <v>0</v>
      </c>
      <c r="AM1174" s="153"/>
      <c r="AN1174" s="153"/>
      <c r="AO1174" s="153"/>
      <c r="AP1174" s="153"/>
      <c r="AQ1174" s="153"/>
      <c r="AR1174" s="153"/>
      <c r="AS1174" s="153"/>
      <c r="AT1174" s="153"/>
      <c r="AU1174" s="153"/>
      <c r="AV1174" s="153"/>
      <c r="AW1174" s="153"/>
      <c r="AX1174" s="153"/>
      <c r="AY1174" s="153"/>
      <c r="AZ1174" s="153"/>
      <c r="BA1174" s="153"/>
      <c r="BB1174" s="153"/>
      <c r="BC1174" s="153"/>
      <c r="BD1174" s="153"/>
      <c r="BE1174" s="153"/>
      <c r="BF1174" s="153"/>
      <c r="BG1174" s="153"/>
      <c r="BH1174" s="153"/>
      <c r="BI1174" s="153"/>
    </row>
    <row r="1175" spans="2:61" s="219" customFormat="1" ht="13.05" customHeight="1" outlineLevel="1">
      <c r="B1175" s="1113"/>
      <c r="C1175" s="1113"/>
      <c r="D1175" s="660" t="s">
        <v>1819</v>
      </c>
      <c r="E1175" s="1113"/>
      <c r="F1175" s="1122"/>
      <c r="G1175" s="17" t="s">
        <v>8</v>
      </c>
      <c r="H1175" s="655" t="s">
        <v>717</v>
      </c>
      <c r="I1175" s="157">
        <f t="shared" si="302"/>
        <v>80</v>
      </c>
      <c r="J1175" s="661">
        <v>10</v>
      </c>
      <c r="K1175" s="661">
        <v>70</v>
      </c>
      <c r="L1175" s="525">
        <v>0</v>
      </c>
      <c r="M1175" s="529" t="s">
        <v>1663</v>
      </c>
      <c r="N1175" s="529" t="s">
        <v>1663</v>
      </c>
      <c r="O1175" s="529" t="s">
        <v>1847</v>
      </c>
      <c r="P1175" s="529" t="s">
        <v>1663</v>
      </c>
      <c r="Q1175" s="529" t="s">
        <v>1847</v>
      </c>
      <c r="R1175" s="529" t="s">
        <v>1663</v>
      </c>
      <c r="S1175" s="529" t="s">
        <v>1663</v>
      </c>
      <c r="T1175" s="442" t="s">
        <v>2715</v>
      </c>
      <c r="U1175" s="153"/>
      <c r="V1175" s="153">
        <f t="shared" si="297"/>
        <v>0</v>
      </c>
      <c r="W1175" s="207"/>
      <c r="X1175" s="208"/>
      <c r="Y1175" s="153"/>
      <c r="Z1175" s="153">
        <f t="shared" si="298"/>
        <v>0</v>
      </c>
      <c r="AB1175" s="153"/>
      <c r="AC1175" s="153">
        <f t="shared" si="299"/>
        <v>0</v>
      </c>
      <c r="AD1175" s="153"/>
      <c r="AE1175" s="153">
        <f t="shared" si="303"/>
        <v>0</v>
      </c>
      <c r="AF1175" s="153"/>
      <c r="AG1175" s="153"/>
      <c r="AH1175" s="209">
        <v>0</v>
      </c>
      <c r="AI1175" s="153">
        <f t="shared" si="304"/>
        <v>0</v>
      </c>
      <c r="AJ1175" s="153"/>
      <c r="AK1175" s="153">
        <f t="shared" si="300"/>
        <v>0</v>
      </c>
      <c r="AL1175" s="153">
        <f t="shared" si="301"/>
        <v>0</v>
      </c>
      <c r="AM1175" s="153"/>
      <c r="AN1175" s="153"/>
      <c r="AO1175" s="153"/>
      <c r="AP1175" s="153"/>
      <c r="AQ1175" s="153"/>
      <c r="AR1175" s="153"/>
      <c r="AS1175" s="153"/>
      <c r="AT1175" s="153"/>
      <c r="AU1175" s="153"/>
      <c r="AV1175" s="153"/>
      <c r="AW1175" s="153"/>
      <c r="AX1175" s="153"/>
      <c r="AY1175" s="153"/>
      <c r="AZ1175" s="153"/>
      <c r="BA1175" s="153"/>
      <c r="BB1175" s="153"/>
      <c r="BC1175" s="153"/>
      <c r="BD1175" s="153"/>
      <c r="BE1175" s="153"/>
      <c r="BF1175" s="153"/>
      <c r="BG1175" s="153"/>
      <c r="BH1175" s="153"/>
      <c r="BI1175" s="153"/>
    </row>
    <row r="1176" spans="2:61" s="219" customFormat="1" ht="13.05" customHeight="1" outlineLevel="1">
      <c r="B1176" s="1113"/>
      <c r="C1176" s="1113"/>
      <c r="D1176" s="660" t="s">
        <v>1820</v>
      </c>
      <c r="E1176" s="1113"/>
      <c r="F1176" s="1122"/>
      <c r="G1176" s="17" t="s">
        <v>8</v>
      </c>
      <c r="H1176" s="655" t="s">
        <v>717</v>
      </c>
      <c r="I1176" s="157">
        <f t="shared" si="302"/>
        <v>200</v>
      </c>
      <c r="J1176" s="661">
        <v>50</v>
      </c>
      <c r="K1176" s="661">
        <v>150</v>
      </c>
      <c r="L1176" s="392">
        <v>0</v>
      </c>
      <c r="M1176" s="529" t="s">
        <v>1663</v>
      </c>
      <c r="N1176" s="529" t="s">
        <v>1663</v>
      </c>
      <c r="O1176" s="529" t="s">
        <v>1847</v>
      </c>
      <c r="P1176" s="529" t="s">
        <v>1663</v>
      </c>
      <c r="Q1176" s="529" t="s">
        <v>1847</v>
      </c>
      <c r="R1176" s="529" t="s">
        <v>1663</v>
      </c>
      <c r="S1176" s="529" t="s">
        <v>1663</v>
      </c>
      <c r="T1176" s="442" t="s">
        <v>2715</v>
      </c>
      <c r="U1176" s="153"/>
      <c r="V1176" s="153">
        <f t="shared" si="297"/>
        <v>0</v>
      </c>
      <c r="W1176" s="207"/>
      <c r="X1176" s="208"/>
      <c r="Y1176" s="153"/>
      <c r="Z1176" s="153">
        <f t="shared" si="298"/>
        <v>0</v>
      </c>
      <c r="AB1176" s="153"/>
      <c r="AC1176" s="153">
        <f t="shared" si="299"/>
        <v>0</v>
      </c>
      <c r="AD1176" s="153"/>
      <c r="AE1176" s="153">
        <f t="shared" si="303"/>
        <v>0</v>
      </c>
      <c r="AF1176" s="153"/>
      <c r="AG1176" s="153"/>
      <c r="AH1176" s="209">
        <v>0</v>
      </c>
      <c r="AI1176" s="153">
        <f t="shared" si="304"/>
        <v>0</v>
      </c>
      <c r="AJ1176" s="153"/>
      <c r="AK1176" s="153">
        <f t="shared" si="300"/>
        <v>0</v>
      </c>
      <c r="AL1176" s="153">
        <f t="shared" si="301"/>
        <v>0</v>
      </c>
      <c r="AM1176" s="153"/>
      <c r="AN1176" s="153"/>
      <c r="AO1176" s="153"/>
      <c r="AP1176" s="153"/>
      <c r="AQ1176" s="153"/>
      <c r="AR1176" s="153"/>
      <c r="AS1176" s="153"/>
      <c r="AT1176" s="153"/>
      <c r="AU1176" s="153"/>
      <c r="AV1176" s="153"/>
      <c r="AW1176" s="153"/>
      <c r="AX1176" s="153"/>
      <c r="AY1176" s="153"/>
      <c r="AZ1176" s="153"/>
      <c r="BA1176" s="153"/>
      <c r="BB1176" s="153"/>
      <c r="BC1176" s="153"/>
      <c r="BD1176" s="153"/>
      <c r="BE1176" s="153"/>
      <c r="BF1176" s="153"/>
      <c r="BG1176" s="153"/>
      <c r="BH1176" s="153"/>
      <c r="BI1176" s="153"/>
    </row>
    <row r="1177" spans="2:61" s="219" customFormat="1" ht="13.05" customHeight="1" outlineLevel="1">
      <c r="B1177" s="1114"/>
      <c r="C1177" s="1114"/>
      <c r="D1177" s="660" t="s">
        <v>1821</v>
      </c>
      <c r="E1177" s="1114"/>
      <c r="F1177" s="1123"/>
      <c r="G1177" s="17" t="s">
        <v>8</v>
      </c>
      <c r="H1177" s="655" t="s">
        <v>717</v>
      </c>
      <c r="I1177" s="157">
        <f t="shared" si="302"/>
        <v>130</v>
      </c>
      <c r="J1177" s="661">
        <v>10</v>
      </c>
      <c r="K1177" s="661">
        <v>120</v>
      </c>
      <c r="L1177" s="392">
        <v>0</v>
      </c>
      <c r="M1177" s="529" t="s">
        <v>1663</v>
      </c>
      <c r="N1177" s="529" t="s">
        <v>1663</v>
      </c>
      <c r="O1177" s="529" t="s">
        <v>1847</v>
      </c>
      <c r="P1177" s="529" t="s">
        <v>1663</v>
      </c>
      <c r="Q1177" s="529" t="s">
        <v>1847</v>
      </c>
      <c r="R1177" s="529" t="s">
        <v>1663</v>
      </c>
      <c r="S1177" s="529" t="s">
        <v>1663</v>
      </c>
      <c r="T1177" s="442" t="s">
        <v>2715</v>
      </c>
      <c r="U1177" s="153"/>
      <c r="V1177" s="153">
        <f t="shared" si="297"/>
        <v>0</v>
      </c>
      <c r="W1177" s="207"/>
      <c r="X1177" s="208"/>
      <c r="Y1177" s="153"/>
      <c r="Z1177" s="153">
        <f t="shared" si="298"/>
        <v>0</v>
      </c>
      <c r="AB1177" s="153"/>
      <c r="AC1177" s="153">
        <f t="shared" si="299"/>
        <v>0</v>
      </c>
      <c r="AD1177" s="153"/>
      <c r="AE1177" s="153">
        <f t="shared" si="303"/>
        <v>0</v>
      </c>
      <c r="AF1177" s="153"/>
      <c r="AG1177" s="153"/>
      <c r="AH1177" s="209">
        <v>0</v>
      </c>
      <c r="AI1177" s="153">
        <f t="shared" si="304"/>
        <v>0</v>
      </c>
      <c r="AJ1177" s="153"/>
      <c r="AK1177" s="153">
        <f t="shared" si="300"/>
        <v>0</v>
      </c>
      <c r="AL1177" s="153">
        <f t="shared" si="301"/>
        <v>0</v>
      </c>
      <c r="AM1177" s="153"/>
      <c r="AN1177" s="153"/>
      <c r="AO1177" s="153"/>
      <c r="AP1177" s="153"/>
      <c r="AQ1177" s="153"/>
      <c r="AR1177" s="153"/>
      <c r="AS1177" s="153"/>
      <c r="AT1177" s="153"/>
      <c r="AU1177" s="153"/>
      <c r="AV1177" s="153"/>
      <c r="AW1177" s="153"/>
      <c r="AX1177" s="153"/>
      <c r="AY1177" s="153"/>
      <c r="AZ1177" s="153"/>
      <c r="BA1177" s="153"/>
      <c r="BB1177" s="153"/>
      <c r="BC1177" s="153"/>
      <c r="BD1177" s="153"/>
      <c r="BE1177" s="153"/>
      <c r="BF1177" s="153"/>
      <c r="BG1177" s="153"/>
      <c r="BH1177" s="153"/>
      <c r="BI1177" s="153"/>
    </row>
    <row r="1178" spans="2:61" s="219" customFormat="1" ht="13.05" customHeight="1" outlineLevel="1">
      <c r="B1178" s="1112" t="s">
        <v>1779</v>
      </c>
      <c r="C1178" s="1112" t="s">
        <v>1798</v>
      </c>
      <c r="D1178" s="662" t="s">
        <v>3353</v>
      </c>
      <c r="E1178" s="1112" t="s">
        <v>2522</v>
      </c>
      <c r="F1178" s="1121">
        <v>44711</v>
      </c>
      <c r="G1178" s="663" t="s">
        <v>3354</v>
      </c>
      <c r="H1178" s="655" t="s">
        <v>717</v>
      </c>
      <c r="I1178" s="157">
        <f t="shared" si="302"/>
        <v>60</v>
      </c>
      <c r="J1178" s="661">
        <v>15</v>
      </c>
      <c r="K1178" s="661">
        <v>45</v>
      </c>
      <c r="L1178" s="486">
        <v>0</v>
      </c>
      <c r="M1178" s="526" t="s">
        <v>983</v>
      </c>
      <c r="N1178" s="526" t="s">
        <v>984</v>
      </c>
      <c r="O1178" s="526" t="s">
        <v>984</v>
      </c>
      <c r="P1178" s="526" t="s">
        <v>984</v>
      </c>
      <c r="Q1178" s="526" t="s">
        <v>984</v>
      </c>
      <c r="R1178" s="526" t="s">
        <v>983</v>
      </c>
      <c r="S1178" s="526" t="s">
        <v>983</v>
      </c>
      <c r="T1178" s="527" t="s">
        <v>2717</v>
      </c>
      <c r="U1178" s="153"/>
      <c r="V1178" s="153">
        <f t="shared" si="297"/>
        <v>0</v>
      </c>
      <c r="W1178" s="207"/>
      <c r="X1178" s="208"/>
      <c r="Y1178" s="153"/>
      <c r="Z1178" s="153">
        <f t="shared" si="298"/>
        <v>0</v>
      </c>
      <c r="AB1178" s="153"/>
      <c r="AC1178" s="153">
        <f t="shared" si="299"/>
        <v>0</v>
      </c>
      <c r="AD1178" s="153"/>
      <c r="AE1178" s="153">
        <f t="shared" si="303"/>
        <v>0</v>
      </c>
      <c r="AF1178" s="153"/>
      <c r="AG1178" s="153"/>
      <c r="AH1178" s="209">
        <v>0</v>
      </c>
      <c r="AI1178" s="153">
        <f t="shared" si="304"/>
        <v>0</v>
      </c>
      <c r="AJ1178" s="153"/>
      <c r="AK1178" s="153">
        <f t="shared" si="300"/>
        <v>0</v>
      </c>
      <c r="AL1178" s="153">
        <f t="shared" si="301"/>
        <v>0</v>
      </c>
      <c r="AM1178" s="153"/>
      <c r="AN1178" s="153"/>
      <c r="AO1178" s="153"/>
      <c r="AP1178" s="153"/>
      <c r="AQ1178" s="153"/>
      <c r="AR1178" s="153"/>
      <c r="AS1178" s="153"/>
      <c r="AT1178" s="153"/>
      <c r="AU1178" s="153"/>
      <c r="AV1178" s="153"/>
      <c r="AW1178" s="153"/>
      <c r="AX1178" s="153"/>
      <c r="AY1178" s="153"/>
      <c r="AZ1178" s="153"/>
      <c r="BA1178" s="153"/>
      <c r="BB1178" s="153"/>
      <c r="BC1178" s="153"/>
      <c r="BD1178" s="153"/>
      <c r="BE1178" s="153"/>
      <c r="BF1178" s="153"/>
      <c r="BG1178" s="153"/>
      <c r="BH1178" s="153"/>
      <c r="BI1178" s="153"/>
    </row>
    <row r="1179" spans="2:61" s="219" customFormat="1" ht="13.05" customHeight="1" outlineLevel="1">
      <c r="B1179" s="1114"/>
      <c r="C1179" s="1114"/>
      <c r="D1179" s="662" t="s">
        <v>3355</v>
      </c>
      <c r="E1179" s="1114"/>
      <c r="F1179" s="1123"/>
      <c r="G1179" s="663" t="s">
        <v>3354</v>
      </c>
      <c r="H1179" s="655" t="s">
        <v>717</v>
      </c>
      <c r="I1179" s="157">
        <f t="shared" si="302"/>
        <v>60</v>
      </c>
      <c r="J1179" s="661">
        <v>15</v>
      </c>
      <c r="K1179" s="661">
        <v>45</v>
      </c>
      <c r="L1179" s="486">
        <v>0</v>
      </c>
      <c r="M1179" s="528"/>
      <c r="N1179" s="528"/>
      <c r="O1179" s="528"/>
      <c r="P1179" s="528"/>
      <c r="Q1179" s="528"/>
      <c r="R1179" s="528"/>
      <c r="S1179" s="528"/>
      <c r="T1179" s="527"/>
      <c r="U1179" s="153"/>
      <c r="V1179" s="153">
        <f t="shared" si="297"/>
        <v>0</v>
      </c>
      <c r="W1179" s="207"/>
      <c r="X1179" s="208"/>
      <c r="Y1179" s="153"/>
      <c r="Z1179" s="153">
        <f t="shared" si="298"/>
        <v>0</v>
      </c>
      <c r="AB1179" s="153"/>
      <c r="AC1179" s="153">
        <f ca="1">COUNTIF(AK1179:AT1179,"L")*H1179</f>
        <v>0</v>
      </c>
      <c r="AD1179" s="153"/>
      <c r="AE1179" s="153">
        <f t="shared" si="303"/>
        <v>0</v>
      </c>
      <c r="AF1179" s="153"/>
      <c r="AG1179" s="153"/>
      <c r="AH1179" s="209">
        <v>0</v>
      </c>
      <c r="AI1179" s="153">
        <f t="shared" si="304"/>
        <v>0</v>
      </c>
      <c r="AJ1179" s="153"/>
      <c r="AK1179" s="153">
        <f>COUNTIF(AM1179:AV1179,"V")</f>
        <v>0</v>
      </c>
      <c r="AL1179" s="153">
        <f ca="1">Z1179-AC1179-AE1179-AI1179</f>
        <v>0</v>
      </c>
      <c r="AM1179" s="153"/>
      <c r="AN1179" s="153"/>
      <c r="AO1179" s="153"/>
      <c r="AP1179" s="153"/>
      <c r="AQ1179" s="153"/>
      <c r="AR1179" s="153"/>
      <c r="AS1179" s="153"/>
      <c r="AT1179" s="153"/>
      <c r="AU1179" s="153"/>
      <c r="AV1179" s="153"/>
      <c r="AW1179" s="153"/>
      <c r="AX1179" s="153"/>
      <c r="AY1179" s="153"/>
      <c r="AZ1179" s="153"/>
      <c r="BA1179" s="153"/>
      <c r="BB1179" s="153"/>
      <c r="BC1179" s="153"/>
      <c r="BD1179" s="153"/>
      <c r="BE1179" s="153"/>
      <c r="BF1179" s="153"/>
      <c r="BG1179" s="153"/>
      <c r="BH1179" s="153"/>
      <c r="BI1179" s="153"/>
    </row>
    <row r="1180" spans="2:61" s="219" customFormat="1" ht="13.05" customHeight="1" outlineLevel="1">
      <c r="B1180" s="1112" t="s">
        <v>1780</v>
      </c>
      <c r="C1180" s="1112" t="s">
        <v>1799</v>
      </c>
      <c r="D1180" s="662" t="s">
        <v>1822</v>
      </c>
      <c r="E1180" s="1112" t="s">
        <v>2522</v>
      </c>
      <c r="F1180" s="1121">
        <v>44711</v>
      </c>
      <c r="G1180" s="17" t="s">
        <v>8</v>
      </c>
      <c r="H1180" s="655" t="s">
        <v>717</v>
      </c>
      <c r="I1180" s="157">
        <f t="shared" si="302"/>
        <v>140</v>
      </c>
      <c r="J1180" s="661">
        <v>10</v>
      </c>
      <c r="K1180" s="661">
        <v>130</v>
      </c>
      <c r="L1180" s="392">
        <v>0</v>
      </c>
      <c r="M1180" s="529" t="s">
        <v>1663</v>
      </c>
      <c r="N1180" s="529" t="s">
        <v>1847</v>
      </c>
      <c r="O1180" s="529" t="s">
        <v>1847</v>
      </c>
      <c r="P1180" s="529" t="s">
        <v>1847</v>
      </c>
      <c r="Q1180" s="529" t="s">
        <v>1847</v>
      </c>
      <c r="R1180" s="529" t="s">
        <v>1663</v>
      </c>
      <c r="S1180" s="529" t="s">
        <v>1663</v>
      </c>
      <c r="T1180" s="442" t="s">
        <v>2719</v>
      </c>
      <c r="U1180" s="153"/>
      <c r="V1180" s="153">
        <f t="shared" si="297"/>
        <v>0</v>
      </c>
      <c r="W1180" s="207"/>
      <c r="X1180" s="208"/>
      <c r="Y1180" s="153"/>
      <c r="Z1180" s="153">
        <f t="shared" si="298"/>
        <v>0</v>
      </c>
      <c r="AB1180" s="153"/>
      <c r="AC1180" s="153">
        <f>SUMIF(AB1180,"Y",L1180)*AK1180</f>
        <v>0</v>
      </c>
      <c r="AD1180" s="153"/>
      <c r="AE1180" s="153">
        <f t="shared" si="303"/>
        <v>0</v>
      </c>
      <c r="AF1180" s="153"/>
      <c r="AG1180" s="153"/>
      <c r="AH1180" s="209">
        <v>0</v>
      </c>
      <c r="AI1180" s="153">
        <f t="shared" si="304"/>
        <v>0</v>
      </c>
      <c r="AJ1180" s="153"/>
      <c r="AK1180" s="153">
        <f t="shared" si="300"/>
        <v>0</v>
      </c>
      <c r="AL1180" s="153">
        <f t="shared" si="301"/>
        <v>0</v>
      </c>
      <c r="AM1180" s="153"/>
      <c r="AN1180" s="153"/>
      <c r="AO1180" s="153"/>
      <c r="AP1180" s="153"/>
      <c r="AQ1180" s="153"/>
      <c r="AR1180" s="153"/>
      <c r="AS1180" s="153"/>
      <c r="AT1180" s="153"/>
      <c r="AU1180" s="153"/>
      <c r="AV1180" s="153"/>
      <c r="AW1180" s="153"/>
      <c r="AX1180" s="153"/>
      <c r="AY1180" s="153"/>
      <c r="AZ1180" s="153"/>
      <c r="BA1180" s="153"/>
      <c r="BB1180" s="153"/>
      <c r="BC1180" s="153"/>
      <c r="BD1180" s="153"/>
      <c r="BE1180" s="153"/>
      <c r="BF1180" s="153"/>
      <c r="BG1180" s="153"/>
      <c r="BH1180" s="153"/>
      <c r="BI1180" s="153"/>
    </row>
    <row r="1181" spans="2:61" s="219" customFormat="1" ht="13.05" customHeight="1" outlineLevel="1">
      <c r="B1181" s="1113"/>
      <c r="C1181" s="1113"/>
      <c r="D1181" s="662" t="s">
        <v>1823</v>
      </c>
      <c r="E1181" s="1113"/>
      <c r="F1181" s="1122"/>
      <c r="G1181" s="17" t="s">
        <v>8</v>
      </c>
      <c r="H1181" s="655" t="s">
        <v>717</v>
      </c>
      <c r="I1181" s="157">
        <f t="shared" si="302"/>
        <v>180</v>
      </c>
      <c r="J1181" s="661">
        <v>30</v>
      </c>
      <c r="K1181" s="661">
        <v>150</v>
      </c>
      <c r="L1181" s="392">
        <v>0</v>
      </c>
      <c r="M1181" s="529" t="s">
        <v>1663</v>
      </c>
      <c r="N1181" s="529" t="s">
        <v>1847</v>
      </c>
      <c r="O1181" s="529" t="s">
        <v>1847</v>
      </c>
      <c r="P1181" s="529" t="s">
        <v>1847</v>
      </c>
      <c r="Q1181" s="529" t="s">
        <v>1847</v>
      </c>
      <c r="R1181" s="529" t="s">
        <v>1663</v>
      </c>
      <c r="S1181" s="529" t="s">
        <v>1663</v>
      </c>
      <c r="T1181" s="442" t="s">
        <v>2719</v>
      </c>
      <c r="U1181" s="153"/>
      <c r="V1181" s="153">
        <f t="shared" si="297"/>
        <v>0</v>
      </c>
      <c r="W1181" s="207"/>
      <c r="X1181" s="208"/>
      <c r="Y1181" s="153"/>
      <c r="Z1181" s="153">
        <f t="shared" si="298"/>
        <v>0</v>
      </c>
      <c r="AB1181" s="153"/>
      <c r="AC1181" s="153">
        <f>SUMIF(AB1181,"Y",L1181)*AK1181</f>
        <v>0</v>
      </c>
      <c r="AD1181" s="153"/>
      <c r="AE1181" s="153">
        <f t="shared" si="303"/>
        <v>0</v>
      </c>
      <c r="AF1181" s="153"/>
      <c r="AG1181" s="153"/>
      <c r="AH1181" s="209">
        <v>0</v>
      </c>
      <c r="AI1181" s="153">
        <f t="shared" si="304"/>
        <v>0</v>
      </c>
      <c r="AJ1181" s="153"/>
      <c r="AK1181" s="153">
        <f t="shared" si="300"/>
        <v>0</v>
      </c>
      <c r="AL1181" s="153">
        <f t="shared" si="301"/>
        <v>0</v>
      </c>
      <c r="AM1181" s="153"/>
      <c r="AN1181" s="153"/>
      <c r="AO1181" s="153"/>
      <c r="AP1181" s="153"/>
      <c r="AQ1181" s="153"/>
      <c r="AR1181" s="153"/>
      <c r="AS1181" s="153"/>
      <c r="AT1181" s="153"/>
      <c r="AU1181" s="153"/>
      <c r="AV1181" s="153"/>
      <c r="AW1181" s="153"/>
      <c r="AX1181" s="153"/>
      <c r="AY1181" s="153"/>
      <c r="AZ1181" s="153"/>
      <c r="BA1181" s="153"/>
      <c r="BB1181" s="153"/>
      <c r="BC1181" s="153"/>
      <c r="BD1181" s="153"/>
      <c r="BE1181" s="153"/>
      <c r="BF1181" s="153"/>
      <c r="BG1181" s="153"/>
      <c r="BH1181" s="153"/>
      <c r="BI1181" s="153"/>
    </row>
    <row r="1182" spans="2:61" s="219" customFormat="1" ht="13.05" customHeight="1" outlineLevel="1">
      <c r="B1182" s="1113"/>
      <c r="C1182" s="1113"/>
      <c r="D1182" s="662" t="s">
        <v>510</v>
      </c>
      <c r="E1182" s="1113"/>
      <c r="F1182" s="1122"/>
      <c r="G1182" s="17" t="s">
        <v>8</v>
      </c>
      <c r="H1182" s="655" t="s">
        <v>717</v>
      </c>
      <c r="I1182" s="157">
        <f t="shared" si="302"/>
        <v>160</v>
      </c>
      <c r="J1182" s="661">
        <v>10</v>
      </c>
      <c r="K1182" s="661">
        <v>150</v>
      </c>
      <c r="L1182" s="392">
        <v>0</v>
      </c>
      <c r="M1182" s="529" t="s">
        <v>1663</v>
      </c>
      <c r="N1182" s="529" t="s">
        <v>1847</v>
      </c>
      <c r="O1182" s="529" t="s">
        <v>1847</v>
      </c>
      <c r="P1182" s="529" t="s">
        <v>1847</v>
      </c>
      <c r="Q1182" s="529" t="s">
        <v>1847</v>
      </c>
      <c r="R1182" s="529" t="s">
        <v>1663</v>
      </c>
      <c r="S1182" s="529" t="s">
        <v>1663</v>
      </c>
      <c r="T1182" s="442" t="s">
        <v>2719</v>
      </c>
      <c r="U1182" s="153"/>
      <c r="V1182" s="153">
        <f t="shared" si="297"/>
        <v>0</v>
      </c>
      <c r="W1182" s="207"/>
      <c r="X1182" s="208"/>
      <c r="Y1182" s="153"/>
      <c r="Z1182" s="153">
        <f t="shared" si="298"/>
        <v>0</v>
      </c>
      <c r="AB1182" s="153"/>
      <c r="AC1182" s="153">
        <f>SUMIF(AB1182,"Y",L1182)*AK1182</f>
        <v>0</v>
      </c>
      <c r="AD1182" s="153"/>
      <c r="AE1182" s="153">
        <f t="shared" si="303"/>
        <v>0</v>
      </c>
      <c r="AF1182" s="153"/>
      <c r="AG1182" s="153"/>
      <c r="AH1182" s="209">
        <v>0</v>
      </c>
      <c r="AI1182" s="153">
        <f t="shared" si="304"/>
        <v>0</v>
      </c>
      <c r="AJ1182" s="153"/>
      <c r="AK1182" s="153">
        <f t="shared" si="300"/>
        <v>0</v>
      </c>
      <c r="AL1182" s="153">
        <f t="shared" si="301"/>
        <v>0</v>
      </c>
      <c r="AM1182" s="153"/>
      <c r="AN1182" s="153"/>
      <c r="AO1182" s="153"/>
      <c r="AP1182" s="153"/>
      <c r="AQ1182" s="153"/>
      <c r="AR1182" s="153"/>
      <c r="AS1182" s="153"/>
      <c r="AT1182" s="153"/>
      <c r="AU1182" s="153"/>
      <c r="AV1182" s="153"/>
      <c r="AW1182" s="153"/>
      <c r="AX1182" s="153"/>
      <c r="AY1182" s="153"/>
      <c r="AZ1182" s="153"/>
      <c r="BA1182" s="153"/>
      <c r="BB1182" s="153"/>
      <c r="BC1182" s="153"/>
      <c r="BD1182" s="153"/>
      <c r="BE1182" s="153"/>
      <c r="BF1182" s="153"/>
      <c r="BG1182" s="153"/>
      <c r="BH1182" s="153"/>
      <c r="BI1182" s="153"/>
    </row>
    <row r="1183" spans="2:61" s="219" customFormat="1" ht="13.05" customHeight="1" outlineLevel="1">
      <c r="B1183" s="1114"/>
      <c r="C1183" s="1114"/>
      <c r="D1183" s="662" t="s">
        <v>1824</v>
      </c>
      <c r="E1183" s="1114"/>
      <c r="F1183" s="1123"/>
      <c r="G1183" s="17" t="s">
        <v>8</v>
      </c>
      <c r="H1183" s="655" t="s">
        <v>717</v>
      </c>
      <c r="I1183" s="157">
        <f t="shared" si="302"/>
        <v>250</v>
      </c>
      <c r="J1183" s="661">
        <v>80</v>
      </c>
      <c r="K1183" s="661">
        <v>170</v>
      </c>
      <c r="L1183" s="392">
        <v>0</v>
      </c>
      <c r="M1183" s="529" t="s">
        <v>1663</v>
      </c>
      <c r="N1183" s="529" t="s">
        <v>1847</v>
      </c>
      <c r="O1183" s="529" t="s">
        <v>1847</v>
      </c>
      <c r="P1183" s="529" t="s">
        <v>1847</v>
      </c>
      <c r="Q1183" s="529" t="s">
        <v>1847</v>
      </c>
      <c r="R1183" s="529" t="s">
        <v>1663</v>
      </c>
      <c r="S1183" s="529" t="s">
        <v>1663</v>
      </c>
      <c r="T1183" s="442" t="s">
        <v>2720</v>
      </c>
      <c r="U1183" s="153"/>
      <c r="V1183" s="153">
        <f t="shared" si="297"/>
        <v>0</v>
      </c>
      <c r="W1183" s="207"/>
      <c r="X1183" s="208"/>
      <c r="Y1183" s="153"/>
      <c r="Z1183" s="153">
        <f t="shared" si="298"/>
        <v>0</v>
      </c>
      <c r="AB1183" s="153"/>
      <c r="AC1183" s="153">
        <f>SUMIF(AB1183,"Y",L1183)*AK1183</f>
        <v>0</v>
      </c>
      <c r="AD1183" s="153"/>
      <c r="AE1183" s="153">
        <f t="shared" si="303"/>
        <v>0</v>
      </c>
      <c r="AF1183" s="153"/>
      <c r="AG1183" s="153"/>
      <c r="AH1183" s="178">
        <v>0</v>
      </c>
      <c r="AI1183" s="153">
        <f t="shared" si="304"/>
        <v>0</v>
      </c>
      <c r="AJ1183" s="153"/>
      <c r="AK1183" s="153">
        <f t="shared" si="300"/>
        <v>0</v>
      </c>
      <c r="AL1183" s="153">
        <f t="shared" si="301"/>
        <v>0</v>
      </c>
      <c r="AM1183" s="153"/>
      <c r="AN1183" s="153"/>
      <c r="AO1183" s="153"/>
      <c r="AP1183" s="153"/>
      <c r="AQ1183" s="153"/>
      <c r="AR1183" s="153"/>
      <c r="AS1183" s="153"/>
      <c r="AT1183" s="153"/>
      <c r="AU1183" s="153"/>
      <c r="AV1183" s="153"/>
      <c r="AW1183" s="153"/>
      <c r="AX1183" s="153"/>
      <c r="AY1183" s="153"/>
      <c r="AZ1183" s="153"/>
      <c r="BA1183" s="153"/>
      <c r="BB1183" s="153"/>
      <c r="BC1183" s="153"/>
      <c r="BD1183" s="153"/>
      <c r="BE1183" s="153"/>
      <c r="BF1183" s="153"/>
      <c r="BG1183" s="153"/>
      <c r="BH1183" s="153"/>
      <c r="BI1183" s="153"/>
    </row>
    <row r="1184" spans="2:61" s="219" customFormat="1" ht="13.05" customHeight="1" outlineLevel="1">
      <c r="B1184" s="1112" t="s">
        <v>1781</v>
      </c>
      <c r="C1184" s="1112" t="s">
        <v>1800</v>
      </c>
      <c r="D1184" s="662" t="s">
        <v>1825</v>
      </c>
      <c r="E1184" s="1112" t="s">
        <v>2521</v>
      </c>
      <c r="F1184" s="1121">
        <v>44711</v>
      </c>
      <c r="G1184" s="17" t="s">
        <v>8</v>
      </c>
      <c r="H1184" s="655" t="s">
        <v>717</v>
      </c>
      <c r="I1184" s="157">
        <f t="shared" si="302"/>
        <v>140</v>
      </c>
      <c r="J1184" s="661">
        <v>50</v>
      </c>
      <c r="K1184" s="661">
        <v>90</v>
      </c>
      <c r="L1184" s="486">
        <v>0</v>
      </c>
      <c r="M1184" s="529" t="s">
        <v>3356</v>
      </c>
      <c r="N1184" s="529" t="s">
        <v>3357</v>
      </c>
      <c r="O1184" s="529" t="s">
        <v>3357</v>
      </c>
      <c r="P1184" s="529" t="s">
        <v>3357</v>
      </c>
      <c r="Q1184" s="529" t="s">
        <v>3357</v>
      </c>
      <c r="R1184" s="529" t="s">
        <v>3356</v>
      </c>
      <c r="S1184" s="529" t="s">
        <v>3356</v>
      </c>
      <c r="T1184" s="442" t="s">
        <v>2721</v>
      </c>
      <c r="U1184" s="153"/>
      <c r="V1184" s="153">
        <f t="shared" si="297"/>
        <v>0</v>
      </c>
      <c r="W1184" s="207"/>
      <c r="X1184" s="208"/>
      <c r="Y1184" s="153"/>
      <c r="Z1184" s="153">
        <f t="shared" si="298"/>
        <v>0</v>
      </c>
      <c r="AB1184" s="153"/>
      <c r="AC1184" s="153">
        <f>SUMIF(AB1184,"Y",L1184)*AK1184</f>
        <v>0</v>
      </c>
      <c r="AD1184" s="153"/>
      <c r="AE1184" s="153">
        <f t="shared" si="303"/>
        <v>0</v>
      </c>
      <c r="AF1184" s="153"/>
      <c r="AG1184" s="153"/>
      <c r="AH1184" s="178">
        <v>0</v>
      </c>
      <c r="AI1184" s="153">
        <f t="shared" si="304"/>
        <v>0</v>
      </c>
      <c r="AJ1184" s="153"/>
      <c r="AK1184" s="153">
        <f t="shared" si="300"/>
        <v>0</v>
      </c>
      <c r="AL1184" s="153">
        <f t="shared" si="301"/>
        <v>0</v>
      </c>
      <c r="AM1184" s="153"/>
      <c r="AN1184" s="153"/>
      <c r="AO1184" s="153"/>
      <c r="AP1184" s="153"/>
      <c r="AQ1184" s="153"/>
      <c r="AR1184" s="153"/>
      <c r="AS1184" s="153"/>
      <c r="AT1184" s="153"/>
      <c r="AU1184" s="153"/>
      <c r="AV1184" s="153"/>
      <c r="AW1184" s="153"/>
      <c r="AX1184" s="153"/>
      <c r="AY1184" s="153"/>
      <c r="AZ1184" s="153"/>
      <c r="BA1184" s="153"/>
      <c r="BB1184" s="153"/>
      <c r="BC1184" s="153"/>
      <c r="BD1184" s="153"/>
      <c r="BE1184" s="153"/>
      <c r="BF1184" s="153"/>
      <c r="BG1184" s="153"/>
      <c r="BH1184" s="153"/>
      <c r="BI1184" s="153"/>
    </row>
    <row r="1185" spans="2:61" s="219" customFormat="1" ht="13.05" customHeight="1" outlineLevel="1">
      <c r="B1185" s="1113"/>
      <c r="C1185" s="1113"/>
      <c r="D1185" s="662" t="s">
        <v>3358</v>
      </c>
      <c r="E1185" s="1113"/>
      <c r="F1185" s="1122"/>
      <c r="G1185" s="17" t="s">
        <v>3359</v>
      </c>
      <c r="H1185" s="655" t="s">
        <v>3360</v>
      </c>
      <c r="I1185" s="157">
        <f>SUM(J1185:K1185)</f>
        <v>180</v>
      </c>
      <c r="J1185" s="661">
        <v>30</v>
      </c>
      <c r="K1185" s="661">
        <v>150</v>
      </c>
      <c r="L1185" s="486">
        <v>0</v>
      </c>
      <c r="M1185" s="529" t="s">
        <v>3356</v>
      </c>
      <c r="N1185" s="529" t="s">
        <v>3357</v>
      </c>
      <c r="O1185" s="529" t="s">
        <v>3357</v>
      </c>
      <c r="P1185" s="529" t="s">
        <v>3357</v>
      </c>
      <c r="Q1185" s="529" t="s">
        <v>3357</v>
      </c>
      <c r="R1185" s="529" t="s">
        <v>3356</v>
      </c>
      <c r="S1185" s="529" t="s">
        <v>3356</v>
      </c>
      <c r="T1185" s="442" t="s">
        <v>2721</v>
      </c>
      <c r="U1185" s="153"/>
      <c r="V1185" s="153">
        <f t="shared" si="297"/>
        <v>0</v>
      </c>
      <c r="W1185" s="207"/>
      <c r="X1185" s="208"/>
      <c r="Y1185" s="153"/>
      <c r="Z1185" s="153">
        <f t="shared" si="298"/>
        <v>0</v>
      </c>
      <c r="AB1185" s="153"/>
      <c r="AC1185" s="153"/>
      <c r="AD1185" s="153"/>
      <c r="AE1185" s="153">
        <f t="shared" si="303"/>
        <v>0</v>
      </c>
      <c r="AF1185" s="153"/>
      <c r="AG1185" s="153"/>
      <c r="AH1185" s="178">
        <v>0</v>
      </c>
      <c r="AI1185" s="153">
        <f t="shared" si="304"/>
        <v>0</v>
      </c>
      <c r="AJ1185" s="153"/>
      <c r="AK1185" s="153">
        <f>COUNTIF(AM1185:AV1185,"V")</f>
        <v>0</v>
      </c>
      <c r="AL1185" s="153">
        <f>Z1185-AC1185-AE1185-AI1185</f>
        <v>0</v>
      </c>
      <c r="AM1185" s="153"/>
      <c r="AN1185" s="153"/>
      <c r="AO1185" s="153"/>
      <c r="AP1185" s="153"/>
      <c r="AQ1185" s="153"/>
      <c r="AR1185" s="153"/>
      <c r="AS1185" s="153"/>
      <c r="AT1185" s="153"/>
      <c r="AU1185" s="153"/>
      <c r="AV1185" s="153"/>
      <c r="AW1185" s="153"/>
      <c r="AX1185" s="153"/>
      <c r="AY1185" s="153"/>
      <c r="AZ1185" s="153"/>
      <c r="BA1185" s="153"/>
      <c r="BB1185" s="153"/>
      <c r="BC1185" s="153"/>
      <c r="BD1185" s="153"/>
      <c r="BE1185" s="153"/>
      <c r="BF1185" s="153"/>
      <c r="BG1185" s="153"/>
      <c r="BH1185" s="153"/>
      <c r="BI1185" s="153"/>
    </row>
    <row r="1186" spans="2:61" s="219" customFormat="1" ht="13.05" customHeight="1" outlineLevel="1">
      <c r="B1186" s="1114"/>
      <c r="C1186" s="1114"/>
      <c r="D1186" s="219" t="s">
        <v>3361</v>
      </c>
      <c r="E1186" s="1114"/>
      <c r="F1186" s="1123"/>
      <c r="G1186" s="17" t="s">
        <v>8</v>
      </c>
      <c r="H1186" s="655" t="s">
        <v>717</v>
      </c>
      <c r="I1186" s="157">
        <f>J1186+K1186</f>
        <v>400</v>
      </c>
      <c r="J1186" s="661">
        <v>90</v>
      </c>
      <c r="K1186" s="661">
        <v>310</v>
      </c>
      <c r="L1186" s="486">
        <v>0</v>
      </c>
      <c r="M1186" s="530"/>
      <c r="N1186" s="530"/>
      <c r="O1186" s="530"/>
      <c r="P1186" s="530"/>
      <c r="Q1186" s="530"/>
      <c r="R1186" s="530"/>
      <c r="S1186" s="530"/>
      <c r="T1186" s="442"/>
      <c r="U1186" s="153"/>
      <c r="V1186" s="153">
        <f t="shared" si="297"/>
        <v>0</v>
      </c>
      <c r="W1186" s="207"/>
      <c r="X1186" s="208"/>
      <c r="Y1186" s="153"/>
      <c r="Z1186" s="153">
        <f t="shared" si="298"/>
        <v>0</v>
      </c>
      <c r="AB1186" s="153"/>
      <c r="AC1186" s="153">
        <f t="shared" ref="AC1186:AC1193" si="305">SUMIF(AB1186,"Y",L1186)*AK1186</f>
        <v>0</v>
      </c>
      <c r="AD1186" s="153"/>
      <c r="AE1186" s="153">
        <f t="shared" si="303"/>
        <v>0</v>
      </c>
      <c r="AF1186" s="153"/>
      <c r="AG1186" s="153"/>
      <c r="AH1186" s="178">
        <v>0</v>
      </c>
      <c r="AI1186" s="153">
        <f t="shared" si="304"/>
        <v>0</v>
      </c>
      <c r="AJ1186" s="153"/>
      <c r="AK1186" s="153">
        <f t="shared" si="300"/>
        <v>0</v>
      </c>
      <c r="AL1186" s="153">
        <f t="shared" si="301"/>
        <v>0</v>
      </c>
      <c r="AM1186" s="153"/>
      <c r="AN1186" s="153"/>
      <c r="AO1186" s="153"/>
      <c r="AP1186" s="153"/>
      <c r="AQ1186" s="153"/>
      <c r="AR1186" s="153"/>
      <c r="AS1186" s="153"/>
      <c r="AT1186" s="153"/>
      <c r="AU1186" s="153"/>
      <c r="AV1186" s="153"/>
      <c r="AW1186" s="153"/>
      <c r="AX1186" s="153"/>
      <c r="AY1186" s="153"/>
      <c r="AZ1186" s="153"/>
      <c r="BA1186" s="153"/>
      <c r="BB1186" s="153"/>
      <c r="BC1186" s="153"/>
      <c r="BD1186" s="153"/>
      <c r="BE1186" s="153"/>
      <c r="BF1186" s="153"/>
      <c r="BG1186" s="153"/>
      <c r="BH1186" s="153"/>
      <c r="BI1186" s="153"/>
    </row>
    <row r="1187" spans="2:61" s="219" customFormat="1" ht="13.05" customHeight="1" outlineLevel="1">
      <c r="B1187" s="1112" t="s">
        <v>1782</v>
      </c>
      <c r="C1187" s="1112" t="s">
        <v>1801</v>
      </c>
      <c r="D1187" s="662" t="s">
        <v>1826</v>
      </c>
      <c r="E1187" s="1112" t="s">
        <v>2620</v>
      </c>
      <c r="F1187" s="1121">
        <v>44567</v>
      </c>
      <c r="G1187" s="17" t="s">
        <v>8</v>
      </c>
      <c r="H1187" s="655" t="s">
        <v>982</v>
      </c>
      <c r="I1187" s="157">
        <f t="shared" si="302"/>
        <v>160</v>
      </c>
      <c r="J1187" s="661">
        <v>40</v>
      </c>
      <c r="K1187" s="661">
        <v>120</v>
      </c>
      <c r="L1187" s="486">
        <v>0</v>
      </c>
      <c r="M1187" s="529" t="s">
        <v>1663</v>
      </c>
      <c r="N1187" s="529" t="s">
        <v>1663</v>
      </c>
      <c r="O1187" s="529" t="s">
        <v>1847</v>
      </c>
      <c r="P1187" s="529" t="s">
        <v>1663</v>
      </c>
      <c r="Q1187" s="529" t="s">
        <v>1847</v>
      </c>
      <c r="R1187" s="529" t="s">
        <v>1663</v>
      </c>
      <c r="S1187" s="529" t="s">
        <v>1663</v>
      </c>
      <c r="T1187" s="442" t="s">
        <v>2716</v>
      </c>
      <c r="U1187" s="153"/>
      <c r="V1187" s="153">
        <f t="shared" si="297"/>
        <v>0</v>
      </c>
      <c r="W1187" s="207"/>
      <c r="X1187" s="208"/>
      <c r="Y1187" s="153"/>
      <c r="Z1187" s="153">
        <f t="shared" si="298"/>
        <v>0</v>
      </c>
      <c r="AB1187" s="153"/>
      <c r="AC1187" s="153">
        <f t="shared" si="305"/>
        <v>0</v>
      </c>
      <c r="AD1187" s="153"/>
      <c r="AE1187" s="153">
        <f t="shared" si="303"/>
        <v>0</v>
      </c>
      <c r="AF1187" s="153"/>
      <c r="AG1187" s="153"/>
      <c r="AH1187" s="178">
        <v>0</v>
      </c>
      <c r="AI1187" s="153">
        <f t="shared" si="304"/>
        <v>0</v>
      </c>
      <c r="AJ1187" s="153"/>
      <c r="AK1187" s="153">
        <f t="shared" si="300"/>
        <v>0</v>
      </c>
      <c r="AL1187" s="153">
        <f t="shared" si="301"/>
        <v>0</v>
      </c>
      <c r="AM1187" s="153"/>
      <c r="AN1187" s="153"/>
      <c r="AO1187" s="153"/>
      <c r="AP1187" s="153"/>
      <c r="AQ1187" s="153"/>
      <c r="AR1187" s="153"/>
      <c r="AS1187" s="153"/>
      <c r="AT1187" s="153"/>
      <c r="AU1187" s="153"/>
      <c r="AV1187" s="153"/>
      <c r="AW1187" s="153"/>
      <c r="AX1187" s="153"/>
      <c r="AY1187" s="153"/>
      <c r="AZ1187" s="153"/>
      <c r="BA1187" s="153"/>
      <c r="BB1187" s="153"/>
      <c r="BC1187" s="153"/>
      <c r="BD1187" s="153"/>
      <c r="BE1187" s="153"/>
      <c r="BF1187" s="153"/>
      <c r="BG1187" s="153"/>
      <c r="BH1187" s="153"/>
      <c r="BI1187" s="153"/>
    </row>
    <row r="1188" spans="2:61" s="219" customFormat="1" ht="13.05" customHeight="1" outlineLevel="1">
      <c r="B1188" s="1113"/>
      <c r="C1188" s="1113"/>
      <c r="D1188" s="662" t="s">
        <v>1827</v>
      </c>
      <c r="E1188" s="1113"/>
      <c r="F1188" s="1122"/>
      <c r="G1188" s="17" t="s">
        <v>8</v>
      </c>
      <c r="H1188" s="655" t="s">
        <v>982</v>
      </c>
      <c r="I1188" s="157">
        <f t="shared" si="302"/>
        <v>310</v>
      </c>
      <c r="J1188" s="661">
        <v>60</v>
      </c>
      <c r="K1188" s="661">
        <v>250</v>
      </c>
      <c r="L1188" s="486">
        <v>0</v>
      </c>
      <c r="M1188" s="529" t="s">
        <v>1663</v>
      </c>
      <c r="N1188" s="529" t="s">
        <v>1663</v>
      </c>
      <c r="O1188" s="529" t="s">
        <v>1847</v>
      </c>
      <c r="P1188" s="529" t="s">
        <v>1663</v>
      </c>
      <c r="Q1188" s="529" t="s">
        <v>1847</v>
      </c>
      <c r="R1188" s="529" t="s">
        <v>1663</v>
      </c>
      <c r="S1188" s="529" t="s">
        <v>1663</v>
      </c>
      <c r="T1188" s="442" t="s">
        <v>2716</v>
      </c>
      <c r="U1188" s="153"/>
      <c r="V1188" s="153">
        <f t="shared" si="297"/>
        <v>0</v>
      </c>
      <c r="W1188" s="207"/>
      <c r="X1188" s="208"/>
      <c r="Y1188" s="153"/>
      <c r="Z1188" s="153">
        <f t="shared" si="298"/>
        <v>0</v>
      </c>
      <c r="AB1188" s="153"/>
      <c r="AC1188" s="153">
        <f t="shared" si="305"/>
        <v>0</v>
      </c>
      <c r="AD1188" s="153"/>
      <c r="AE1188" s="153">
        <f t="shared" si="303"/>
        <v>0</v>
      </c>
      <c r="AF1188" s="153"/>
      <c r="AG1188" s="153"/>
      <c r="AH1188" s="178">
        <v>0</v>
      </c>
      <c r="AI1188" s="153">
        <f t="shared" si="304"/>
        <v>0</v>
      </c>
      <c r="AJ1188" s="153"/>
      <c r="AK1188" s="153">
        <f t="shared" si="300"/>
        <v>0</v>
      </c>
      <c r="AL1188" s="153">
        <f t="shared" si="301"/>
        <v>0</v>
      </c>
      <c r="AM1188" s="153"/>
      <c r="AN1188" s="153"/>
      <c r="AO1188" s="153"/>
      <c r="AP1188" s="153"/>
      <c r="AQ1188" s="153"/>
      <c r="AR1188" s="153"/>
      <c r="AS1188" s="153"/>
      <c r="AT1188" s="153"/>
      <c r="AU1188" s="153"/>
      <c r="AV1188" s="153"/>
      <c r="AW1188" s="153"/>
      <c r="AX1188" s="153"/>
      <c r="AY1188" s="153"/>
      <c r="AZ1188" s="153"/>
      <c r="BA1188" s="153"/>
      <c r="BB1188" s="153"/>
      <c r="BC1188" s="153"/>
      <c r="BD1188" s="153"/>
      <c r="BE1188" s="153"/>
      <c r="BF1188" s="153"/>
      <c r="BG1188" s="153"/>
      <c r="BH1188" s="153"/>
      <c r="BI1188" s="153"/>
    </row>
    <row r="1189" spans="2:61" s="219" customFormat="1" ht="13.05" customHeight="1" outlineLevel="1">
      <c r="B1189" s="1114"/>
      <c r="C1189" s="1114"/>
      <c r="D1189" s="662" t="s">
        <v>1828</v>
      </c>
      <c r="E1189" s="1114"/>
      <c r="F1189" s="1123"/>
      <c r="G1189" s="17" t="s">
        <v>8</v>
      </c>
      <c r="H1189" s="655" t="s">
        <v>982</v>
      </c>
      <c r="I1189" s="157">
        <f t="shared" si="302"/>
        <v>240</v>
      </c>
      <c r="J1189" s="661">
        <v>30</v>
      </c>
      <c r="K1189" s="661">
        <v>210</v>
      </c>
      <c r="L1189" s="524">
        <v>30</v>
      </c>
      <c r="M1189" s="529" t="s">
        <v>1663</v>
      </c>
      <c r="N1189" s="529" t="s">
        <v>1663</v>
      </c>
      <c r="O1189" s="529" t="s">
        <v>1847</v>
      </c>
      <c r="P1189" s="529" t="s">
        <v>1663</v>
      </c>
      <c r="Q1189" s="529" t="s">
        <v>1847</v>
      </c>
      <c r="R1189" s="529" t="s">
        <v>1663</v>
      </c>
      <c r="S1189" s="529" t="s">
        <v>1663</v>
      </c>
      <c r="T1189" s="442" t="s">
        <v>2716</v>
      </c>
      <c r="U1189" s="153"/>
      <c r="V1189" s="153">
        <f t="shared" si="297"/>
        <v>0</v>
      </c>
      <c r="W1189" s="207"/>
      <c r="X1189" s="208"/>
      <c r="Y1189" s="153"/>
      <c r="Z1189" s="153">
        <f t="shared" si="298"/>
        <v>0</v>
      </c>
      <c r="AB1189" s="153"/>
      <c r="AC1189" s="153">
        <f t="shared" si="305"/>
        <v>0</v>
      </c>
      <c r="AD1189" s="153"/>
      <c r="AE1189" s="153">
        <f t="shared" si="303"/>
        <v>0</v>
      </c>
      <c r="AF1189" s="153"/>
      <c r="AG1189" s="153"/>
      <c r="AH1189" s="178">
        <v>0</v>
      </c>
      <c r="AI1189" s="153">
        <f t="shared" si="304"/>
        <v>0</v>
      </c>
      <c r="AJ1189" s="153"/>
      <c r="AK1189" s="153">
        <f t="shared" si="300"/>
        <v>0</v>
      </c>
      <c r="AL1189" s="153">
        <f t="shared" si="301"/>
        <v>0</v>
      </c>
      <c r="AM1189" s="153"/>
      <c r="AN1189" s="153"/>
      <c r="AO1189" s="153"/>
      <c r="AP1189" s="153"/>
      <c r="AQ1189" s="153"/>
      <c r="AR1189" s="153"/>
      <c r="AS1189" s="153"/>
      <c r="AT1189" s="153"/>
      <c r="AU1189" s="153"/>
      <c r="AV1189" s="153"/>
      <c r="AW1189" s="153"/>
      <c r="AX1189" s="153"/>
      <c r="AY1189" s="153"/>
      <c r="AZ1189" s="153"/>
      <c r="BA1189" s="153"/>
      <c r="BB1189" s="153"/>
      <c r="BC1189" s="153"/>
      <c r="BD1189" s="153"/>
      <c r="BE1189" s="153"/>
      <c r="BF1189" s="153"/>
      <c r="BG1189" s="153"/>
      <c r="BH1189" s="153"/>
      <c r="BI1189" s="153"/>
    </row>
    <row r="1190" spans="2:61" s="219" customFormat="1" ht="13.05" customHeight="1" outlineLevel="1">
      <c r="B1190" s="1112" t="s">
        <v>1783</v>
      </c>
      <c r="C1190" s="1112" t="s">
        <v>1802</v>
      </c>
      <c r="D1190" s="662" t="s">
        <v>1829</v>
      </c>
      <c r="E1190" s="1112" t="s">
        <v>2557</v>
      </c>
      <c r="F1190" s="1121">
        <v>44567</v>
      </c>
      <c r="G1190" s="17" t="s">
        <v>8</v>
      </c>
      <c r="H1190" s="655" t="s">
        <v>716</v>
      </c>
      <c r="I1190" s="157">
        <f t="shared" si="302"/>
        <v>12</v>
      </c>
      <c r="J1190" s="661">
        <v>6</v>
      </c>
      <c r="K1190" s="661">
        <v>6</v>
      </c>
      <c r="L1190" s="486">
        <v>0</v>
      </c>
      <c r="M1190" s="529" t="s">
        <v>1663</v>
      </c>
      <c r="N1190" s="529" t="s">
        <v>1663</v>
      </c>
      <c r="O1190" s="529" t="s">
        <v>1847</v>
      </c>
      <c r="P1190" s="529" t="s">
        <v>1663</v>
      </c>
      <c r="Q1190" s="529" t="s">
        <v>1848</v>
      </c>
      <c r="R1190" s="529" t="s">
        <v>1663</v>
      </c>
      <c r="S1190" s="529" t="s">
        <v>1663</v>
      </c>
      <c r="T1190" s="442" t="s">
        <v>2722</v>
      </c>
      <c r="U1190" s="153"/>
      <c r="V1190" s="153">
        <f t="shared" si="297"/>
        <v>0</v>
      </c>
      <c r="W1190" s="207"/>
      <c r="X1190" s="208"/>
      <c r="Y1190" s="153"/>
      <c r="Z1190" s="153">
        <f t="shared" si="298"/>
        <v>0</v>
      </c>
      <c r="AB1190" s="153"/>
      <c r="AC1190" s="153">
        <f t="shared" si="305"/>
        <v>0</v>
      </c>
      <c r="AD1190" s="153"/>
      <c r="AE1190" s="153">
        <f t="shared" si="303"/>
        <v>0</v>
      </c>
      <c r="AF1190" s="153"/>
      <c r="AG1190" s="153"/>
      <c r="AH1190" s="178">
        <v>0</v>
      </c>
      <c r="AI1190" s="153">
        <f t="shared" si="304"/>
        <v>0</v>
      </c>
      <c r="AJ1190" s="153"/>
      <c r="AK1190" s="153">
        <f t="shared" si="300"/>
        <v>0</v>
      </c>
      <c r="AL1190" s="153">
        <f t="shared" si="301"/>
        <v>0</v>
      </c>
      <c r="AM1190" s="153"/>
      <c r="AN1190" s="153"/>
      <c r="AO1190" s="153"/>
      <c r="AP1190" s="153"/>
      <c r="AQ1190" s="153"/>
      <c r="AR1190" s="153"/>
      <c r="AS1190" s="153"/>
      <c r="AT1190" s="153"/>
      <c r="AU1190" s="153"/>
      <c r="AV1190" s="153"/>
      <c r="AW1190" s="153"/>
      <c r="AX1190" s="153"/>
      <c r="AY1190" s="153"/>
      <c r="AZ1190" s="153"/>
      <c r="BA1190" s="153"/>
      <c r="BB1190" s="153"/>
      <c r="BC1190" s="153"/>
      <c r="BD1190" s="153"/>
      <c r="BE1190" s="153"/>
      <c r="BF1190" s="153"/>
      <c r="BG1190" s="153"/>
      <c r="BH1190" s="153"/>
      <c r="BI1190" s="153"/>
    </row>
    <row r="1191" spans="2:61" s="219" customFormat="1" ht="13.05" customHeight="1" outlineLevel="1">
      <c r="B1191" s="1113"/>
      <c r="C1191" s="1113"/>
      <c r="D1191" s="662" t="s">
        <v>1830</v>
      </c>
      <c r="E1191" s="1113"/>
      <c r="F1191" s="1122"/>
      <c r="G1191" s="17" t="s">
        <v>8</v>
      </c>
      <c r="H1191" s="655" t="s">
        <v>716</v>
      </c>
      <c r="I1191" s="157">
        <f t="shared" si="302"/>
        <v>30</v>
      </c>
      <c r="J1191" s="661">
        <v>15</v>
      </c>
      <c r="K1191" s="661">
        <v>15</v>
      </c>
      <c r="L1191" s="524">
        <v>10</v>
      </c>
      <c r="M1191" s="529" t="s">
        <v>1663</v>
      </c>
      <c r="N1191" s="529" t="s">
        <v>1663</v>
      </c>
      <c r="O1191" s="529" t="s">
        <v>1847</v>
      </c>
      <c r="P1191" s="529" t="s">
        <v>1663</v>
      </c>
      <c r="Q1191" s="529" t="s">
        <v>1848</v>
      </c>
      <c r="R1191" s="529" t="s">
        <v>1663</v>
      </c>
      <c r="S1191" s="529" t="s">
        <v>1663</v>
      </c>
      <c r="T1191" s="442" t="s">
        <v>2722</v>
      </c>
      <c r="U1191" s="153"/>
      <c r="V1191" s="153">
        <f t="shared" si="297"/>
        <v>0</v>
      </c>
      <c r="W1191" s="207"/>
      <c r="X1191" s="208"/>
      <c r="Y1191" s="153"/>
      <c r="Z1191" s="153">
        <f t="shared" si="298"/>
        <v>0</v>
      </c>
      <c r="AB1191" s="153"/>
      <c r="AC1191" s="153">
        <f t="shared" si="305"/>
        <v>0</v>
      </c>
      <c r="AD1191" s="153"/>
      <c r="AE1191" s="153">
        <f t="shared" si="303"/>
        <v>0</v>
      </c>
      <c r="AF1191" s="153"/>
      <c r="AG1191" s="153"/>
      <c r="AH1191" s="178">
        <v>0</v>
      </c>
      <c r="AI1191" s="153">
        <f t="shared" si="304"/>
        <v>0</v>
      </c>
      <c r="AJ1191" s="153"/>
      <c r="AK1191" s="153">
        <f t="shared" si="300"/>
        <v>0</v>
      </c>
      <c r="AL1191" s="153">
        <f t="shared" si="301"/>
        <v>0</v>
      </c>
      <c r="AM1191" s="153"/>
      <c r="AN1191" s="153"/>
      <c r="AO1191" s="153"/>
      <c r="AP1191" s="153"/>
      <c r="AQ1191" s="153"/>
      <c r="AR1191" s="153"/>
      <c r="AS1191" s="153"/>
      <c r="AT1191" s="153"/>
      <c r="AU1191" s="153"/>
      <c r="AV1191" s="153"/>
      <c r="AW1191" s="153"/>
      <c r="AX1191" s="153"/>
      <c r="AY1191" s="153"/>
      <c r="AZ1191" s="153"/>
      <c r="BA1191" s="153"/>
      <c r="BB1191" s="153"/>
      <c r="BC1191" s="153"/>
      <c r="BD1191" s="153"/>
      <c r="BE1191" s="153"/>
      <c r="BF1191" s="153"/>
      <c r="BG1191" s="153"/>
      <c r="BH1191" s="153"/>
      <c r="BI1191" s="153"/>
    </row>
    <row r="1192" spans="2:61" s="219" customFormat="1" ht="13.05" customHeight="1" outlineLevel="1">
      <c r="B1192" s="1114"/>
      <c r="C1192" s="1114"/>
      <c r="D1192" s="662" t="s">
        <v>1831</v>
      </c>
      <c r="E1192" s="1114"/>
      <c r="F1192" s="1123"/>
      <c r="G1192" s="17" t="s">
        <v>8</v>
      </c>
      <c r="H1192" s="655" t="s">
        <v>716</v>
      </c>
      <c r="I1192" s="157">
        <f t="shared" si="302"/>
        <v>60</v>
      </c>
      <c r="J1192" s="661">
        <v>15</v>
      </c>
      <c r="K1192" s="661">
        <v>45</v>
      </c>
      <c r="L1192" s="524">
        <v>15</v>
      </c>
      <c r="M1192" s="529" t="s">
        <v>1663</v>
      </c>
      <c r="N1192" s="529" t="s">
        <v>1663</v>
      </c>
      <c r="O1192" s="529" t="s">
        <v>1847</v>
      </c>
      <c r="P1192" s="529" t="s">
        <v>1663</v>
      </c>
      <c r="Q1192" s="529" t="s">
        <v>1848</v>
      </c>
      <c r="R1192" s="529" t="s">
        <v>1663</v>
      </c>
      <c r="S1192" s="529" t="s">
        <v>1663</v>
      </c>
      <c r="T1192" s="442" t="s">
        <v>2722</v>
      </c>
      <c r="U1192" s="153"/>
      <c r="V1192" s="153">
        <f t="shared" si="297"/>
        <v>0</v>
      </c>
      <c r="W1192" s="207"/>
      <c r="X1192" s="208"/>
      <c r="Y1192" s="153"/>
      <c r="Z1192" s="153">
        <f t="shared" si="298"/>
        <v>0</v>
      </c>
      <c r="AB1192" s="153"/>
      <c r="AC1192" s="153">
        <f t="shared" si="305"/>
        <v>0</v>
      </c>
      <c r="AD1192" s="153"/>
      <c r="AE1192" s="153">
        <f t="shared" si="303"/>
        <v>0</v>
      </c>
      <c r="AF1192" s="153"/>
      <c r="AG1192" s="153"/>
      <c r="AH1192" s="178">
        <v>0</v>
      </c>
      <c r="AI1192" s="153">
        <f t="shared" si="304"/>
        <v>0</v>
      </c>
      <c r="AJ1192" s="153"/>
      <c r="AK1192" s="153">
        <f t="shared" si="300"/>
        <v>0</v>
      </c>
      <c r="AL1192" s="153">
        <f t="shared" si="301"/>
        <v>0</v>
      </c>
      <c r="AM1192" s="153"/>
      <c r="AN1192" s="153"/>
      <c r="AO1192" s="153"/>
      <c r="AP1192" s="153"/>
      <c r="AQ1192" s="153"/>
      <c r="AR1192" s="153"/>
      <c r="AS1192" s="153"/>
      <c r="AT1192" s="153"/>
      <c r="AU1192" s="153"/>
      <c r="AV1192" s="153"/>
      <c r="AW1192" s="153"/>
      <c r="AX1192" s="153"/>
      <c r="AY1192" s="153"/>
      <c r="AZ1192" s="153"/>
      <c r="BA1192" s="153"/>
      <c r="BB1192" s="153"/>
      <c r="BC1192" s="153"/>
      <c r="BD1192" s="153"/>
      <c r="BE1192" s="153"/>
      <c r="BF1192" s="153"/>
      <c r="BG1192" s="153"/>
      <c r="BH1192" s="153"/>
      <c r="BI1192" s="153"/>
    </row>
    <row r="1193" spans="2:61" s="219" customFormat="1" ht="13.05" customHeight="1" outlineLevel="1">
      <c r="B1193" s="1112" t="s">
        <v>1784</v>
      </c>
      <c r="C1193" s="1112" t="s">
        <v>3362</v>
      </c>
      <c r="D1193" s="662" t="s">
        <v>3363</v>
      </c>
      <c r="E1193" s="1112" t="s">
        <v>2554</v>
      </c>
      <c r="F1193" s="1121">
        <v>44567</v>
      </c>
      <c r="G1193" s="663" t="s">
        <v>8</v>
      </c>
      <c r="H1193" s="655" t="s">
        <v>717</v>
      </c>
      <c r="I1193" s="157">
        <f t="shared" si="302"/>
        <v>140</v>
      </c>
      <c r="J1193" s="661">
        <v>10</v>
      </c>
      <c r="K1193" s="661">
        <v>130</v>
      </c>
      <c r="L1193" s="524">
        <v>0</v>
      </c>
      <c r="M1193" s="526" t="s">
        <v>983</v>
      </c>
      <c r="N1193" s="526" t="s">
        <v>983</v>
      </c>
      <c r="O1193" s="526" t="s">
        <v>984</v>
      </c>
      <c r="P1193" s="526" t="s">
        <v>983</v>
      </c>
      <c r="Q1193" s="526" t="s">
        <v>1848</v>
      </c>
      <c r="R1193" s="526" t="s">
        <v>983</v>
      </c>
      <c r="S1193" s="526" t="s">
        <v>983</v>
      </c>
      <c r="T1193" s="527" t="s">
        <v>2722</v>
      </c>
      <c r="U1193" s="153"/>
      <c r="V1193" s="153">
        <f t="shared" si="297"/>
        <v>0</v>
      </c>
      <c r="W1193" s="207"/>
      <c r="X1193" s="208"/>
      <c r="Y1193" s="153"/>
      <c r="Z1193" s="153">
        <f t="shared" si="298"/>
        <v>0</v>
      </c>
      <c r="AB1193" s="153"/>
      <c r="AC1193" s="153">
        <f t="shared" si="305"/>
        <v>0</v>
      </c>
      <c r="AD1193" s="153"/>
      <c r="AE1193" s="153">
        <f t="shared" si="303"/>
        <v>0</v>
      </c>
      <c r="AF1193" s="153"/>
      <c r="AG1193" s="153"/>
      <c r="AH1193" s="178">
        <v>0</v>
      </c>
      <c r="AI1193" s="153">
        <f t="shared" si="304"/>
        <v>0</v>
      </c>
      <c r="AJ1193" s="153"/>
      <c r="AK1193" s="153">
        <f t="shared" si="300"/>
        <v>0</v>
      </c>
      <c r="AL1193" s="153">
        <f t="shared" si="301"/>
        <v>0</v>
      </c>
      <c r="AM1193" s="153"/>
      <c r="AN1193" s="153"/>
      <c r="AO1193" s="153"/>
      <c r="AP1193" s="153"/>
      <c r="AQ1193" s="153"/>
      <c r="AR1193" s="153"/>
      <c r="AS1193" s="153"/>
      <c r="AT1193" s="153"/>
      <c r="AU1193" s="153"/>
      <c r="AV1193" s="153"/>
      <c r="AW1193" s="153"/>
      <c r="AX1193" s="153"/>
      <c r="AY1193" s="153"/>
      <c r="AZ1193" s="153"/>
      <c r="BA1193" s="153"/>
      <c r="BB1193" s="153"/>
      <c r="BC1193" s="153"/>
      <c r="BD1193" s="153"/>
      <c r="BE1193" s="153"/>
      <c r="BF1193" s="153"/>
      <c r="BG1193" s="153"/>
      <c r="BH1193" s="153"/>
      <c r="BI1193" s="153"/>
    </row>
    <row r="1194" spans="2:61" s="219" customFormat="1" ht="13.05" customHeight="1" outlineLevel="1">
      <c r="B1194" s="1114"/>
      <c r="C1194" s="1114"/>
      <c r="D1194" s="662" t="s">
        <v>3364</v>
      </c>
      <c r="E1194" s="1114"/>
      <c r="F1194" s="1123"/>
      <c r="G1194" s="663" t="s">
        <v>8</v>
      </c>
      <c r="H1194" s="655" t="s">
        <v>1036</v>
      </c>
      <c r="I1194" s="157">
        <f t="shared" si="302"/>
        <v>10</v>
      </c>
      <c r="J1194" s="661">
        <v>5</v>
      </c>
      <c r="K1194" s="661">
        <v>5</v>
      </c>
      <c r="L1194" s="524">
        <v>5</v>
      </c>
      <c r="M1194" s="531"/>
      <c r="N1194" s="531"/>
      <c r="O1194" s="531"/>
      <c r="P1194" s="531"/>
      <c r="Q1194" s="531"/>
      <c r="R1194" s="531"/>
      <c r="S1194" s="531"/>
      <c r="T1194" s="527"/>
      <c r="U1194" s="153"/>
      <c r="V1194" s="153">
        <f t="shared" si="297"/>
        <v>0</v>
      </c>
      <c r="W1194" s="207"/>
      <c r="X1194" s="208"/>
      <c r="Y1194" s="153"/>
      <c r="Z1194" s="153">
        <f t="shared" si="298"/>
        <v>0</v>
      </c>
      <c r="AB1194" s="153"/>
      <c r="AC1194" s="153"/>
      <c r="AD1194" s="153"/>
      <c r="AE1194" s="153">
        <f t="shared" si="303"/>
        <v>0</v>
      </c>
      <c r="AF1194" s="153"/>
      <c r="AG1194" s="153"/>
      <c r="AH1194" s="178">
        <v>0</v>
      </c>
      <c r="AI1194" s="153">
        <f t="shared" si="304"/>
        <v>0</v>
      </c>
      <c r="AJ1194" s="153"/>
      <c r="AK1194" s="153">
        <f>COUNTIF(AM1194:AV1194,"V")</f>
        <v>0</v>
      </c>
      <c r="AL1194" s="153">
        <f>Z1194-AC1194-AE1194-AI1194</f>
        <v>0</v>
      </c>
      <c r="AM1194" s="153"/>
      <c r="AN1194" s="153"/>
      <c r="AO1194" s="153"/>
      <c r="AP1194" s="153"/>
      <c r="AQ1194" s="153"/>
      <c r="AR1194" s="153"/>
      <c r="AS1194" s="153"/>
      <c r="AT1194" s="153"/>
      <c r="AU1194" s="153"/>
      <c r="AV1194" s="153"/>
      <c r="AW1194" s="153"/>
      <c r="AX1194" s="153"/>
      <c r="AY1194" s="153"/>
      <c r="AZ1194" s="153"/>
      <c r="BA1194" s="153"/>
      <c r="BB1194" s="153"/>
      <c r="BC1194" s="153"/>
      <c r="BD1194" s="153"/>
      <c r="BE1194" s="153"/>
      <c r="BF1194" s="153"/>
      <c r="BG1194" s="153"/>
      <c r="BH1194" s="153"/>
      <c r="BI1194" s="153"/>
    </row>
    <row r="1195" spans="2:61" s="219" customFormat="1" ht="13.05" customHeight="1" outlineLevel="1">
      <c r="B1195" s="1112" t="s">
        <v>1785</v>
      </c>
      <c r="C1195" s="1112" t="s">
        <v>1803</v>
      </c>
      <c r="D1195" s="662" t="s">
        <v>509</v>
      </c>
      <c r="E1195" s="1112" t="s">
        <v>2557</v>
      </c>
      <c r="F1195" s="1121">
        <v>44567</v>
      </c>
      <c r="G1195" s="17" t="s">
        <v>8</v>
      </c>
      <c r="H1195" s="655" t="s">
        <v>982</v>
      </c>
      <c r="I1195" s="157">
        <f t="shared" si="302"/>
        <v>46</v>
      </c>
      <c r="J1195" s="661">
        <v>6</v>
      </c>
      <c r="K1195" s="661">
        <v>40</v>
      </c>
      <c r="L1195" s="524">
        <v>6</v>
      </c>
      <c r="M1195" s="529" t="s">
        <v>1663</v>
      </c>
      <c r="N1195" s="529" t="s">
        <v>1663</v>
      </c>
      <c r="O1195" s="529" t="s">
        <v>1847</v>
      </c>
      <c r="P1195" s="529" t="s">
        <v>1663</v>
      </c>
      <c r="Q1195" s="529" t="s">
        <v>1848</v>
      </c>
      <c r="R1195" s="529" t="s">
        <v>1663</v>
      </c>
      <c r="S1195" s="529" t="s">
        <v>1663</v>
      </c>
      <c r="T1195" s="442" t="s">
        <v>2722</v>
      </c>
      <c r="U1195" s="153"/>
      <c r="V1195" s="153">
        <f t="shared" si="297"/>
        <v>0</v>
      </c>
      <c r="W1195" s="207"/>
      <c r="X1195" s="208"/>
      <c r="Y1195" s="153"/>
      <c r="Z1195" s="153">
        <f t="shared" si="298"/>
        <v>0</v>
      </c>
      <c r="AB1195" s="153"/>
      <c r="AC1195" s="153">
        <f t="shared" ref="AC1195:AC1204" si="306">SUMIF(AB1195,"Y",L1195)*AK1195</f>
        <v>0</v>
      </c>
      <c r="AD1195" s="153"/>
      <c r="AE1195" s="153">
        <f t="shared" si="303"/>
        <v>0</v>
      </c>
      <c r="AF1195" s="153"/>
      <c r="AG1195" s="153"/>
      <c r="AH1195" s="178">
        <v>0</v>
      </c>
      <c r="AI1195" s="153">
        <f t="shared" si="304"/>
        <v>0</v>
      </c>
      <c r="AJ1195" s="153"/>
      <c r="AK1195" s="153">
        <f t="shared" si="300"/>
        <v>0</v>
      </c>
      <c r="AL1195" s="153">
        <f t="shared" si="301"/>
        <v>0</v>
      </c>
      <c r="AM1195" s="153"/>
      <c r="AN1195" s="153"/>
      <c r="AO1195" s="153"/>
      <c r="AP1195" s="153"/>
      <c r="AQ1195" s="153"/>
      <c r="AR1195" s="153"/>
      <c r="AS1195" s="153"/>
      <c r="AT1195" s="153"/>
      <c r="AU1195" s="153"/>
      <c r="AV1195" s="153"/>
      <c r="AW1195" s="153"/>
      <c r="AX1195" s="153"/>
      <c r="AY1195" s="153"/>
      <c r="AZ1195" s="153"/>
      <c r="BA1195" s="153"/>
      <c r="BB1195" s="153"/>
      <c r="BC1195" s="153"/>
      <c r="BD1195" s="153"/>
      <c r="BE1195" s="153"/>
      <c r="BF1195" s="153"/>
      <c r="BG1195" s="153"/>
      <c r="BH1195" s="153"/>
      <c r="BI1195" s="153"/>
    </row>
    <row r="1196" spans="2:61" s="219" customFormat="1" ht="13.05" customHeight="1" outlineLevel="1">
      <c r="B1196" s="1113"/>
      <c r="C1196" s="1113"/>
      <c r="D1196" s="662" t="s">
        <v>1832</v>
      </c>
      <c r="E1196" s="1113"/>
      <c r="F1196" s="1122"/>
      <c r="G1196" s="17" t="s">
        <v>8</v>
      </c>
      <c r="H1196" s="655" t="s">
        <v>982</v>
      </c>
      <c r="I1196" s="157">
        <f t="shared" si="302"/>
        <v>160</v>
      </c>
      <c r="J1196" s="661">
        <v>40</v>
      </c>
      <c r="K1196" s="661">
        <v>120</v>
      </c>
      <c r="L1196" s="486">
        <v>0</v>
      </c>
      <c r="M1196" s="529" t="s">
        <v>1663</v>
      </c>
      <c r="N1196" s="529" t="s">
        <v>1663</v>
      </c>
      <c r="O1196" s="529" t="s">
        <v>1847</v>
      </c>
      <c r="P1196" s="529" t="s">
        <v>1663</v>
      </c>
      <c r="Q1196" s="529" t="s">
        <v>1848</v>
      </c>
      <c r="R1196" s="529" t="s">
        <v>1663</v>
      </c>
      <c r="S1196" s="529" t="s">
        <v>1663</v>
      </c>
      <c r="T1196" s="442" t="s">
        <v>2722</v>
      </c>
      <c r="U1196" s="153"/>
      <c r="V1196" s="153">
        <f t="shared" si="297"/>
        <v>0</v>
      </c>
      <c r="W1196" s="207"/>
      <c r="X1196" s="208"/>
      <c r="Y1196" s="153"/>
      <c r="Z1196" s="153">
        <f t="shared" si="298"/>
        <v>0</v>
      </c>
      <c r="AB1196" s="153"/>
      <c r="AC1196" s="153">
        <f t="shared" si="306"/>
        <v>0</v>
      </c>
      <c r="AD1196" s="153"/>
      <c r="AE1196" s="153">
        <f t="shared" si="303"/>
        <v>0</v>
      </c>
      <c r="AF1196" s="153"/>
      <c r="AG1196" s="153"/>
      <c r="AH1196" s="178">
        <v>0</v>
      </c>
      <c r="AI1196" s="153">
        <f t="shared" si="304"/>
        <v>0</v>
      </c>
      <c r="AJ1196" s="153"/>
      <c r="AK1196" s="153">
        <f t="shared" si="300"/>
        <v>0</v>
      </c>
      <c r="AL1196" s="153">
        <f t="shared" si="301"/>
        <v>0</v>
      </c>
      <c r="AM1196" s="153"/>
      <c r="AN1196" s="153"/>
      <c r="AO1196" s="153"/>
      <c r="AP1196" s="153"/>
      <c r="AQ1196" s="153"/>
      <c r="AR1196" s="153"/>
      <c r="AS1196" s="153"/>
      <c r="AT1196" s="153"/>
      <c r="AU1196" s="153"/>
      <c r="AV1196" s="153"/>
      <c r="AW1196" s="153"/>
      <c r="AX1196" s="153"/>
      <c r="AY1196" s="153"/>
      <c r="AZ1196" s="153"/>
      <c r="BA1196" s="153"/>
      <c r="BB1196" s="153"/>
      <c r="BC1196" s="153"/>
      <c r="BD1196" s="153"/>
      <c r="BE1196" s="153"/>
      <c r="BF1196" s="153"/>
      <c r="BG1196" s="153"/>
      <c r="BH1196" s="153"/>
      <c r="BI1196" s="153"/>
    </row>
    <row r="1197" spans="2:61" s="219" customFormat="1" ht="13.05" customHeight="1" outlineLevel="1">
      <c r="B1197" s="1114"/>
      <c r="C1197" s="1114"/>
      <c r="D1197" s="662" t="s">
        <v>1828</v>
      </c>
      <c r="E1197" s="1114"/>
      <c r="F1197" s="1123"/>
      <c r="G1197" s="17" t="s">
        <v>8</v>
      </c>
      <c r="H1197" s="655" t="s">
        <v>982</v>
      </c>
      <c r="I1197" s="157">
        <f t="shared" si="302"/>
        <v>180</v>
      </c>
      <c r="J1197" s="661">
        <v>30</v>
      </c>
      <c r="K1197" s="661">
        <v>150</v>
      </c>
      <c r="L1197" s="524">
        <v>30</v>
      </c>
      <c r="M1197" s="529" t="s">
        <v>1663</v>
      </c>
      <c r="N1197" s="529" t="s">
        <v>1663</v>
      </c>
      <c r="O1197" s="529" t="s">
        <v>1847</v>
      </c>
      <c r="P1197" s="529" t="s">
        <v>1663</v>
      </c>
      <c r="Q1197" s="529" t="s">
        <v>1848</v>
      </c>
      <c r="R1197" s="529" t="s">
        <v>1663</v>
      </c>
      <c r="S1197" s="529" t="s">
        <v>1663</v>
      </c>
      <c r="T1197" s="442" t="s">
        <v>2722</v>
      </c>
      <c r="U1197" s="153"/>
      <c r="V1197" s="153">
        <f t="shared" ref="V1197:V1214" si="307">SUMIF(U1197,"Y",J1197)</f>
        <v>0</v>
      </c>
      <c r="W1197" s="207"/>
      <c r="X1197" s="208"/>
      <c r="Y1197" s="153"/>
      <c r="Z1197" s="153">
        <f t="shared" si="298"/>
        <v>0</v>
      </c>
      <c r="AB1197" s="153"/>
      <c r="AC1197" s="153">
        <f t="shared" si="306"/>
        <v>0</v>
      </c>
      <c r="AD1197" s="153"/>
      <c r="AE1197" s="153">
        <f t="shared" si="303"/>
        <v>0</v>
      </c>
      <c r="AF1197" s="153"/>
      <c r="AG1197" s="153"/>
      <c r="AH1197" s="178">
        <v>0</v>
      </c>
      <c r="AI1197" s="153">
        <f t="shared" si="304"/>
        <v>0</v>
      </c>
      <c r="AJ1197" s="153"/>
      <c r="AK1197" s="153">
        <f t="shared" si="300"/>
        <v>0</v>
      </c>
      <c r="AL1197" s="153">
        <f t="shared" si="301"/>
        <v>0</v>
      </c>
      <c r="AM1197" s="153"/>
      <c r="AN1197" s="153"/>
      <c r="AO1197" s="153"/>
      <c r="AP1197" s="153"/>
      <c r="AQ1197" s="153"/>
      <c r="AR1197" s="153"/>
      <c r="AS1197" s="153"/>
      <c r="AT1197" s="153"/>
      <c r="AU1197" s="153"/>
      <c r="AV1197" s="153"/>
      <c r="AW1197" s="153"/>
      <c r="AX1197" s="153"/>
      <c r="AY1197" s="153"/>
      <c r="AZ1197" s="153"/>
      <c r="BA1197" s="153"/>
      <c r="BB1197" s="153"/>
      <c r="BC1197" s="153"/>
      <c r="BD1197" s="153"/>
      <c r="BE1197" s="153"/>
      <c r="BF1197" s="153"/>
      <c r="BG1197" s="153"/>
      <c r="BH1197" s="153"/>
      <c r="BI1197" s="153"/>
    </row>
    <row r="1198" spans="2:61" s="219" customFormat="1" ht="13.05" customHeight="1" outlineLevel="1">
      <c r="B1198" s="662" t="s">
        <v>1786</v>
      </c>
      <c r="C1198" s="662" t="s">
        <v>1833</v>
      </c>
      <c r="D1198" s="662" t="s">
        <v>507</v>
      </c>
      <c r="E1198" s="662" t="s">
        <v>2621</v>
      </c>
      <c r="F1198" s="664">
        <v>44567</v>
      </c>
      <c r="G1198" s="17" t="s">
        <v>8</v>
      </c>
      <c r="H1198" s="655" t="s">
        <v>716</v>
      </c>
      <c r="I1198" s="152">
        <f t="shared" si="302"/>
        <v>332</v>
      </c>
      <c r="J1198" s="661">
        <v>166</v>
      </c>
      <c r="K1198" s="661">
        <v>166</v>
      </c>
      <c r="L1198" s="485">
        <v>0</v>
      </c>
      <c r="M1198" s="529" t="s">
        <v>1663</v>
      </c>
      <c r="N1198" s="529" t="s">
        <v>1663</v>
      </c>
      <c r="O1198" s="529" t="s">
        <v>1847</v>
      </c>
      <c r="P1198" s="529" t="s">
        <v>1663</v>
      </c>
      <c r="Q1198" s="529" t="s">
        <v>1848</v>
      </c>
      <c r="R1198" s="529" t="s">
        <v>1663</v>
      </c>
      <c r="S1198" s="529" t="s">
        <v>1663</v>
      </c>
      <c r="T1198" s="442" t="s">
        <v>2723</v>
      </c>
      <c r="U1198" s="153"/>
      <c r="V1198" s="153">
        <f t="shared" si="307"/>
        <v>0</v>
      </c>
      <c r="W1198" s="207"/>
      <c r="X1198" s="208"/>
      <c r="Y1198" s="153"/>
      <c r="Z1198" s="153">
        <f t="shared" si="298"/>
        <v>0</v>
      </c>
      <c r="AB1198" s="153"/>
      <c r="AC1198" s="153">
        <f t="shared" si="306"/>
        <v>0</v>
      </c>
      <c r="AD1198" s="153"/>
      <c r="AE1198" s="153">
        <f t="shared" si="303"/>
        <v>0</v>
      </c>
      <c r="AF1198" s="153"/>
      <c r="AG1198" s="153"/>
      <c r="AH1198" s="178">
        <v>0</v>
      </c>
      <c r="AI1198" s="153">
        <f t="shared" si="304"/>
        <v>0</v>
      </c>
      <c r="AJ1198" s="153"/>
      <c r="AK1198" s="153">
        <f t="shared" si="300"/>
        <v>0</v>
      </c>
      <c r="AL1198" s="153">
        <f t="shared" si="301"/>
        <v>0</v>
      </c>
      <c r="AM1198" s="153"/>
      <c r="AN1198" s="153"/>
      <c r="AO1198" s="153"/>
      <c r="AP1198" s="153"/>
      <c r="AQ1198" s="153"/>
      <c r="AR1198" s="153"/>
      <c r="AS1198" s="153"/>
      <c r="AT1198" s="153"/>
      <c r="AU1198" s="153"/>
      <c r="AV1198" s="153"/>
      <c r="AW1198" s="153"/>
      <c r="AX1198" s="153"/>
      <c r="AY1198" s="153"/>
      <c r="AZ1198" s="153"/>
      <c r="BA1198" s="153"/>
      <c r="BB1198" s="153"/>
      <c r="BC1198" s="153"/>
      <c r="BD1198" s="153"/>
      <c r="BE1198" s="153"/>
      <c r="BF1198" s="153"/>
      <c r="BG1198" s="153"/>
      <c r="BH1198" s="153"/>
      <c r="BI1198" s="153"/>
    </row>
    <row r="1199" spans="2:61" s="219" customFormat="1" ht="26.25" customHeight="1" outlineLevel="1">
      <c r="B1199" s="662" t="s">
        <v>1787</v>
      </c>
      <c r="C1199" s="662" t="s">
        <v>1804</v>
      </c>
      <c r="D1199" s="662" t="s">
        <v>1804</v>
      </c>
      <c r="E1199" s="662" t="s">
        <v>2622</v>
      </c>
      <c r="F1199" s="664">
        <v>44574</v>
      </c>
      <c r="G1199" s="17" t="s">
        <v>8</v>
      </c>
      <c r="H1199" s="655" t="s">
        <v>717</v>
      </c>
      <c r="I1199" s="152">
        <f t="shared" si="302"/>
        <v>150</v>
      </c>
      <c r="J1199" s="661">
        <v>30</v>
      </c>
      <c r="K1199" s="661">
        <v>120</v>
      </c>
      <c r="L1199" s="391">
        <v>0</v>
      </c>
      <c r="M1199" s="529" t="s">
        <v>1663</v>
      </c>
      <c r="N1199" s="529" t="s">
        <v>1663</v>
      </c>
      <c r="O1199" s="529" t="s">
        <v>1847</v>
      </c>
      <c r="P1199" s="529" t="s">
        <v>1847</v>
      </c>
      <c r="Q1199" s="529" t="s">
        <v>1848</v>
      </c>
      <c r="R1199" s="529" t="s">
        <v>1663</v>
      </c>
      <c r="S1199" s="529" t="s">
        <v>1663</v>
      </c>
      <c r="T1199" s="442" t="s">
        <v>2723</v>
      </c>
      <c r="U1199" s="153"/>
      <c r="V1199" s="153">
        <f t="shared" si="307"/>
        <v>0</v>
      </c>
      <c r="W1199" s="207"/>
      <c r="X1199" s="208"/>
      <c r="Y1199" s="153"/>
      <c r="Z1199" s="153">
        <f t="shared" si="298"/>
        <v>0</v>
      </c>
      <c r="AB1199" s="153"/>
      <c r="AC1199" s="153">
        <f t="shared" si="306"/>
        <v>0</v>
      </c>
      <c r="AD1199" s="153"/>
      <c r="AE1199" s="153">
        <f t="shared" si="303"/>
        <v>0</v>
      </c>
      <c r="AF1199" s="153"/>
      <c r="AG1199" s="153"/>
      <c r="AH1199" s="178">
        <v>0</v>
      </c>
      <c r="AI1199" s="153">
        <f t="shared" si="304"/>
        <v>0</v>
      </c>
      <c r="AJ1199" s="153"/>
      <c r="AK1199" s="153">
        <f t="shared" si="300"/>
        <v>0</v>
      </c>
      <c r="AL1199" s="153">
        <f t="shared" si="301"/>
        <v>0</v>
      </c>
      <c r="AM1199" s="153"/>
      <c r="AN1199" s="153"/>
      <c r="AO1199" s="153"/>
      <c r="AP1199" s="153"/>
      <c r="AQ1199" s="153"/>
      <c r="AR1199" s="153"/>
      <c r="AS1199" s="153"/>
      <c r="AT1199" s="153"/>
      <c r="AU1199" s="153"/>
      <c r="AV1199" s="153"/>
      <c r="AW1199" s="153"/>
      <c r="AX1199" s="153"/>
      <c r="AY1199" s="153"/>
      <c r="AZ1199" s="153"/>
      <c r="BA1199" s="153"/>
      <c r="BB1199" s="153"/>
      <c r="BC1199" s="153"/>
      <c r="BD1199" s="153"/>
      <c r="BE1199" s="153"/>
      <c r="BF1199" s="153"/>
      <c r="BG1199" s="153"/>
      <c r="BH1199" s="153"/>
      <c r="BI1199" s="153"/>
    </row>
    <row r="1200" spans="2:61" s="219" customFormat="1" ht="13.05" customHeight="1" outlineLevel="1">
      <c r="B1200" s="1112" t="s">
        <v>1788</v>
      </c>
      <c r="C1200" s="1112" t="s">
        <v>1805</v>
      </c>
      <c r="D1200" s="662" t="s">
        <v>1834</v>
      </c>
      <c r="E1200" s="1112" t="s">
        <v>2553</v>
      </c>
      <c r="F1200" s="1121">
        <v>44567</v>
      </c>
      <c r="G1200" s="17" t="s">
        <v>8</v>
      </c>
      <c r="H1200" s="655" t="s">
        <v>982</v>
      </c>
      <c r="I1200" s="152">
        <f t="shared" si="302"/>
        <v>45</v>
      </c>
      <c r="J1200" s="661">
        <v>15</v>
      </c>
      <c r="K1200" s="661">
        <v>30</v>
      </c>
      <c r="L1200" s="391">
        <v>0</v>
      </c>
      <c r="M1200" s="529" t="s">
        <v>1663</v>
      </c>
      <c r="N1200" s="529" t="s">
        <v>1663</v>
      </c>
      <c r="O1200" s="529" t="s">
        <v>1847</v>
      </c>
      <c r="P1200" s="529" t="s">
        <v>1663</v>
      </c>
      <c r="Q1200" s="529" t="s">
        <v>1848</v>
      </c>
      <c r="R1200" s="529" t="s">
        <v>1663</v>
      </c>
      <c r="S1200" s="529" t="s">
        <v>1663</v>
      </c>
      <c r="T1200" s="442" t="s">
        <v>2730</v>
      </c>
      <c r="U1200" s="153"/>
      <c r="V1200" s="153">
        <f t="shared" si="307"/>
        <v>0</v>
      </c>
      <c r="W1200" s="207"/>
      <c r="X1200" s="208"/>
      <c r="Y1200" s="153"/>
      <c r="Z1200" s="153">
        <f t="shared" si="298"/>
        <v>0</v>
      </c>
      <c r="AB1200" s="153"/>
      <c r="AC1200" s="153">
        <f t="shared" si="306"/>
        <v>0</v>
      </c>
      <c r="AD1200" s="153"/>
      <c r="AE1200" s="153">
        <f t="shared" si="303"/>
        <v>0</v>
      </c>
      <c r="AF1200" s="153"/>
      <c r="AG1200" s="153"/>
      <c r="AH1200" s="178">
        <v>0</v>
      </c>
      <c r="AI1200" s="153">
        <f t="shared" si="304"/>
        <v>0</v>
      </c>
      <c r="AJ1200" s="153"/>
      <c r="AK1200" s="153">
        <f t="shared" si="300"/>
        <v>0</v>
      </c>
      <c r="AL1200" s="153">
        <f t="shared" si="301"/>
        <v>0</v>
      </c>
      <c r="AM1200" s="153"/>
      <c r="AN1200" s="153"/>
      <c r="AO1200" s="153"/>
      <c r="AP1200" s="153"/>
      <c r="AQ1200" s="153"/>
      <c r="AR1200" s="153"/>
      <c r="AS1200" s="153"/>
      <c r="AT1200" s="153"/>
      <c r="AU1200" s="153"/>
      <c r="AV1200" s="153"/>
      <c r="AW1200" s="153"/>
      <c r="AX1200" s="153"/>
      <c r="AY1200" s="153"/>
      <c r="AZ1200" s="153"/>
      <c r="BA1200" s="153"/>
      <c r="BB1200" s="153"/>
      <c r="BC1200" s="153"/>
      <c r="BD1200" s="153"/>
      <c r="BE1200" s="153"/>
      <c r="BF1200" s="153"/>
      <c r="BG1200" s="153"/>
      <c r="BH1200" s="153"/>
      <c r="BI1200" s="153"/>
    </row>
    <row r="1201" spans="2:61" s="219" customFormat="1" ht="13.05" customHeight="1" outlineLevel="1">
      <c r="B1201" s="1113"/>
      <c r="C1201" s="1113"/>
      <c r="D1201" s="662" t="s">
        <v>1835</v>
      </c>
      <c r="E1201" s="1113"/>
      <c r="F1201" s="1122"/>
      <c r="G1201" s="17" t="s">
        <v>8</v>
      </c>
      <c r="H1201" s="655" t="s">
        <v>982</v>
      </c>
      <c r="I1201" s="152">
        <f t="shared" si="302"/>
        <v>70</v>
      </c>
      <c r="J1201" s="661">
        <v>15</v>
      </c>
      <c r="K1201" s="661">
        <v>55</v>
      </c>
      <c r="L1201" s="391">
        <v>0</v>
      </c>
      <c r="M1201" s="529" t="s">
        <v>1663</v>
      </c>
      <c r="N1201" s="529" t="s">
        <v>1663</v>
      </c>
      <c r="O1201" s="529" t="s">
        <v>1847</v>
      </c>
      <c r="P1201" s="529" t="s">
        <v>1663</v>
      </c>
      <c r="Q1201" s="529" t="s">
        <v>1848</v>
      </c>
      <c r="R1201" s="529" t="s">
        <v>1663</v>
      </c>
      <c r="S1201" s="529" t="s">
        <v>1663</v>
      </c>
      <c r="T1201" s="442" t="s">
        <v>2730</v>
      </c>
      <c r="U1201" s="153"/>
      <c r="V1201" s="153">
        <f t="shared" si="307"/>
        <v>0</v>
      </c>
      <c r="W1201" s="207"/>
      <c r="X1201" s="208"/>
      <c r="Y1201" s="153"/>
      <c r="Z1201" s="153">
        <f t="shared" si="298"/>
        <v>0</v>
      </c>
      <c r="AB1201" s="153"/>
      <c r="AC1201" s="153">
        <f t="shared" si="306"/>
        <v>0</v>
      </c>
      <c r="AD1201" s="153"/>
      <c r="AE1201" s="153">
        <f t="shared" si="303"/>
        <v>0</v>
      </c>
      <c r="AF1201" s="153"/>
      <c r="AG1201" s="153"/>
      <c r="AH1201" s="178">
        <v>0</v>
      </c>
      <c r="AI1201" s="153">
        <f t="shared" si="304"/>
        <v>0</v>
      </c>
      <c r="AJ1201" s="153"/>
      <c r="AK1201" s="153">
        <f t="shared" si="300"/>
        <v>0</v>
      </c>
      <c r="AL1201" s="153">
        <f t="shared" si="301"/>
        <v>0</v>
      </c>
      <c r="AM1201" s="153"/>
      <c r="AN1201" s="153"/>
      <c r="AO1201" s="153"/>
      <c r="AP1201" s="153"/>
      <c r="AQ1201" s="153"/>
      <c r="AR1201" s="153"/>
      <c r="AS1201" s="153"/>
      <c r="AT1201" s="153"/>
      <c r="AU1201" s="153"/>
      <c r="AV1201" s="153"/>
      <c r="AW1201" s="153"/>
      <c r="AX1201" s="153"/>
      <c r="AY1201" s="153"/>
      <c r="AZ1201" s="153"/>
      <c r="BA1201" s="153"/>
      <c r="BB1201" s="153"/>
      <c r="BC1201" s="153"/>
      <c r="BD1201" s="153"/>
      <c r="BE1201" s="153"/>
      <c r="BF1201" s="153"/>
      <c r="BG1201" s="153"/>
      <c r="BH1201" s="153"/>
      <c r="BI1201" s="153"/>
    </row>
    <row r="1202" spans="2:61" s="219" customFormat="1" ht="13.05" customHeight="1" outlineLevel="1">
      <c r="B1202" s="1113"/>
      <c r="C1202" s="1113"/>
      <c r="D1202" s="662" t="s">
        <v>508</v>
      </c>
      <c r="E1202" s="1113"/>
      <c r="F1202" s="1122"/>
      <c r="G1202" s="17" t="s">
        <v>8</v>
      </c>
      <c r="H1202" s="655" t="s">
        <v>982</v>
      </c>
      <c r="I1202" s="152">
        <f t="shared" si="302"/>
        <v>60</v>
      </c>
      <c r="J1202" s="661">
        <v>15</v>
      </c>
      <c r="K1202" s="661">
        <v>45</v>
      </c>
      <c r="L1202" s="391">
        <v>0</v>
      </c>
      <c r="M1202" s="529" t="s">
        <v>1663</v>
      </c>
      <c r="N1202" s="529" t="s">
        <v>1663</v>
      </c>
      <c r="O1202" s="529" t="s">
        <v>1847</v>
      </c>
      <c r="P1202" s="529" t="s">
        <v>1663</v>
      </c>
      <c r="Q1202" s="529" t="s">
        <v>1848</v>
      </c>
      <c r="R1202" s="529" t="s">
        <v>1663</v>
      </c>
      <c r="S1202" s="529" t="s">
        <v>1663</v>
      </c>
      <c r="T1202" s="442" t="s">
        <v>2730</v>
      </c>
      <c r="U1202" s="153"/>
      <c r="V1202" s="153">
        <f t="shared" si="307"/>
        <v>0</v>
      </c>
      <c r="W1202" s="207"/>
      <c r="X1202" s="208"/>
      <c r="Y1202" s="153"/>
      <c r="Z1202" s="153">
        <f t="shared" si="298"/>
        <v>0</v>
      </c>
      <c r="AB1202" s="153"/>
      <c r="AC1202" s="153">
        <f t="shared" si="306"/>
        <v>0</v>
      </c>
      <c r="AD1202" s="153"/>
      <c r="AE1202" s="153">
        <f t="shared" si="303"/>
        <v>0</v>
      </c>
      <c r="AF1202" s="153"/>
      <c r="AG1202" s="153"/>
      <c r="AH1202" s="178">
        <v>0</v>
      </c>
      <c r="AI1202" s="153">
        <f t="shared" si="304"/>
        <v>0</v>
      </c>
      <c r="AJ1202" s="153"/>
      <c r="AK1202" s="153">
        <f t="shared" si="300"/>
        <v>0</v>
      </c>
      <c r="AL1202" s="153">
        <f t="shared" si="301"/>
        <v>0</v>
      </c>
      <c r="AM1202" s="153"/>
      <c r="AN1202" s="153"/>
      <c r="AO1202" s="153"/>
      <c r="AP1202" s="153"/>
      <c r="AQ1202" s="153"/>
      <c r="AR1202" s="153"/>
      <c r="AS1202" s="153"/>
      <c r="AT1202" s="153"/>
      <c r="AU1202" s="153"/>
      <c r="AV1202" s="153"/>
      <c r="AW1202" s="153"/>
      <c r="AX1202" s="153"/>
      <c r="AY1202" s="153"/>
      <c r="AZ1202" s="153"/>
      <c r="BA1202" s="153"/>
      <c r="BB1202" s="153"/>
      <c r="BC1202" s="153"/>
      <c r="BD1202" s="153"/>
      <c r="BE1202" s="153"/>
      <c r="BF1202" s="153"/>
      <c r="BG1202" s="153"/>
      <c r="BH1202" s="153"/>
      <c r="BI1202" s="153"/>
    </row>
    <row r="1203" spans="2:61" s="219" customFormat="1" ht="13.05" customHeight="1" outlineLevel="1">
      <c r="B1203" s="1114"/>
      <c r="C1203" s="1114"/>
      <c r="D1203" s="662" t="s">
        <v>1836</v>
      </c>
      <c r="E1203" s="1114"/>
      <c r="F1203" s="1123"/>
      <c r="G1203" s="17" t="s">
        <v>8</v>
      </c>
      <c r="H1203" s="655" t="s">
        <v>982</v>
      </c>
      <c r="I1203" s="152">
        <f t="shared" si="302"/>
        <v>75</v>
      </c>
      <c r="J1203" s="661">
        <v>15</v>
      </c>
      <c r="K1203" s="661">
        <v>60</v>
      </c>
      <c r="L1203" s="391">
        <v>0</v>
      </c>
      <c r="M1203" s="529" t="s">
        <v>1663</v>
      </c>
      <c r="N1203" s="529" t="s">
        <v>1663</v>
      </c>
      <c r="O1203" s="529" t="s">
        <v>1847</v>
      </c>
      <c r="P1203" s="529" t="s">
        <v>1663</v>
      </c>
      <c r="Q1203" s="529" t="s">
        <v>1848</v>
      </c>
      <c r="R1203" s="529" t="s">
        <v>1663</v>
      </c>
      <c r="S1203" s="529" t="s">
        <v>1663</v>
      </c>
      <c r="T1203" s="442" t="s">
        <v>2730</v>
      </c>
      <c r="U1203" s="153"/>
      <c r="V1203" s="153">
        <f t="shared" si="307"/>
        <v>0</v>
      </c>
      <c r="W1203" s="207"/>
      <c r="X1203" s="208"/>
      <c r="Y1203" s="153"/>
      <c r="Z1203" s="153">
        <f t="shared" si="298"/>
        <v>0</v>
      </c>
      <c r="AB1203" s="153"/>
      <c r="AC1203" s="153">
        <f t="shared" si="306"/>
        <v>0</v>
      </c>
      <c r="AD1203" s="153"/>
      <c r="AE1203" s="153">
        <f t="shared" si="303"/>
        <v>0</v>
      </c>
      <c r="AF1203" s="153"/>
      <c r="AG1203" s="153"/>
      <c r="AH1203" s="178">
        <v>0</v>
      </c>
      <c r="AI1203" s="153">
        <f t="shared" si="304"/>
        <v>0</v>
      </c>
      <c r="AJ1203" s="153"/>
      <c r="AK1203" s="153">
        <f t="shared" si="300"/>
        <v>0</v>
      </c>
      <c r="AL1203" s="153">
        <f t="shared" si="301"/>
        <v>0</v>
      </c>
      <c r="AM1203" s="153"/>
      <c r="AN1203" s="153"/>
      <c r="AO1203" s="153"/>
      <c r="AP1203" s="153"/>
      <c r="AQ1203" s="153"/>
      <c r="AR1203" s="153"/>
      <c r="AS1203" s="153"/>
      <c r="AT1203" s="153"/>
      <c r="AU1203" s="153"/>
      <c r="AV1203" s="153"/>
      <c r="AW1203" s="153"/>
      <c r="AX1203" s="153"/>
      <c r="AY1203" s="153"/>
      <c r="AZ1203" s="153"/>
      <c r="BA1203" s="153"/>
      <c r="BB1203" s="153"/>
      <c r="BC1203" s="153"/>
      <c r="BD1203" s="153"/>
      <c r="BE1203" s="153"/>
      <c r="BF1203" s="153"/>
      <c r="BG1203" s="153"/>
      <c r="BH1203" s="153"/>
      <c r="BI1203" s="153"/>
    </row>
    <row r="1204" spans="2:61" s="219" customFormat="1" ht="13.05" customHeight="1" outlineLevel="1">
      <c r="B1204" s="1112" t="s">
        <v>1789</v>
      </c>
      <c r="C1204" s="1112" t="s">
        <v>1806</v>
      </c>
      <c r="D1204" s="662" t="s">
        <v>1829</v>
      </c>
      <c r="E1204" s="1112" t="s">
        <v>2554</v>
      </c>
      <c r="F1204" s="1121">
        <v>44567</v>
      </c>
      <c r="G1204" s="663" t="s">
        <v>8</v>
      </c>
      <c r="H1204" s="655" t="s">
        <v>716</v>
      </c>
      <c r="I1204" s="152">
        <f t="shared" si="302"/>
        <v>12</v>
      </c>
      <c r="J1204" s="661">
        <v>6</v>
      </c>
      <c r="K1204" s="661">
        <v>6</v>
      </c>
      <c r="L1204" s="485">
        <v>0</v>
      </c>
      <c r="M1204" s="844"/>
      <c r="N1204" s="844"/>
      <c r="O1204" s="844"/>
      <c r="P1204" s="844"/>
      <c r="Q1204" s="844"/>
      <c r="R1204" s="844"/>
      <c r="S1204" s="844"/>
      <c r="T1204" s="442"/>
      <c r="U1204" s="153"/>
      <c r="V1204" s="153">
        <f t="shared" si="307"/>
        <v>0</v>
      </c>
      <c r="W1204" s="207"/>
      <c r="X1204" s="208"/>
      <c r="Y1204" s="153"/>
      <c r="Z1204" s="153">
        <f t="shared" si="298"/>
        <v>0</v>
      </c>
      <c r="AB1204" s="153"/>
      <c r="AC1204" s="153">
        <f t="shared" si="306"/>
        <v>0</v>
      </c>
      <c r="AD1204" s="153"/>
      <c r="AE1204" s="153">
        <f t="shared" si="303"/>
        <v>0</v>
      </c>
      <c r="AF1204" s="153"/>
      <c r="AG1204" s="153"/>
      <c r="AH1204" s="178">
        <v>0</v>
      </c>
      <c r="AI1204" s="153">
        <f t="shared" si="304"/>
        <v>0</v>
      </c>
      <c r="AJ1204" s="153"/>
      <c r="AK1204" s="153">
        <f>COUNTIF(AM1204:AV1204,"V")</f>
        <v>0</v>
      </c>
      <c r="AL1204" s="153">
        <f>Z1204-AC1204-AE1204-AI1204</f>
        <v>0</v>
      </c>
      <c r="AM1204" s="153"/>
      <c r="AN1204" s="153"/>
      <c r="AO1204" s="153"/>
      <c r="AP1204" s="153"/>
      <c r="AQ1204" s="153"/>
      <c r="AR1204" s="153"/>
      <c r="AS1204" s="153"/>
      <c r="AT1204" s="153"/>
      <c r="AU1204" s="153"/>
      <c r="AV1204" s="153"/>
      <c r="AW1204" s="153"/>
      <c r="AX1204" s="153"/>
      <c r="AY1204" s="153"/>
      <c r="AZ1204" s="153"/>
      <c r="BA1204" s="153"/>
      <c r="BB1204" s="153"/>
      <c r="BC1204" s="153"/>
      <c r="BD1204" s="153"/>
      <c r="BE1204" s="153"/>
      <c r="BF1204" s="153"/>
      <c r="BG1204" s="153"/>
      <c r="BH1204" s="153"/>
      <c r="BI1204" s="153"/>
    </row>
    <row r="1205" spans="2:61" s="219" customFormat="1" ht="13.05" customHeight="1" outlineLevel="1">
      <c r="B1205" s="1113"/>
      <c r="C1205" s="1113"/>
      <c r="D1205" s="662" t="s">
        <v>3365</v>
      </c>
      <c r="E1205" s="1113"/>
      <c r="F1205" s="1122"/>
      <c r="G1205" s="663" t="s">
        <v>8</v>
      </c>
      <c r="H1205" s="655" t="s">
        <v>1035</v>
      </c>
      <c r="I1205" s="152">
        <f t="shared" si="302"/>
        <v>30</v>
      </c>
      <c r="J1205" s="661">
        <v>15</v>
      </c>
      <c r="K1205" s="661">
        <v>15</v>
      </c>
      <c r="L1205" s="485">
        <v>0</v>
      </c>
      <c r="M1205" s="844"/>
      <c r="N1205" s="844"/>
      <c r="O1205" s="844"/>
      <c r="P1205" s="844"/>
      <c r="Q1205" s="844"/>
      <c r="R1205" s="844"/>
      <c r="S1205" s="844"/>
      <c r="T1205" s="442"/>
      <c r="U1205" s="153"/>
      <c r="V1205" s="153">
        <f t="shared" si="307"/>
        <v>0</v>
      </c>
      <c r="W1205" s="207"/>
      <c r="X1205" s="208"/>
      <c r="Y1205" s="153"/>
      <c r="Z1205" s="153">
        <f t="shared" si="298"/>
        <v>0</v>
      </c>
      <c r="AB1205" s="153"/>
      <c r="AC1205" s="153"/>
      <c r="AD1205" s="153"/>
      <c r="AE1205" s="153">
        <f t="shared" si="303"/>
        <v>0</v>
      </c>
      <c r="AF1205" s="153"/>
      <c r="AG1205" s="153"/>
      <c r="AH1205" s="178">
        <v>0</v>
      </c>
      <c r="AI1205" s="153">
        <f t="shared" si="304"/>
        <v>0</v>
      </c>
      <c r="AJ1205" s="153"/>
      <c r="AK1205" s="153">
        <f>COUNTIF(AM1205:AV1205,"V")</f>
        <v>0</v>
      </c>
      <c r="AL1205" s="153">
        <f>Z1205-AC1205-AE1205-AI1205</f>
        <v>0</v>
      </c>
      <c r="AM1205" s="153"/>
      <c r="AN1205" s="153"/>
      <c r="AO1205" s="153"/>
      <c r="AP1205" s="153"/>
      <c r="AQ1205" s="153"/>
      <c r="AR1205" s="153"/>
      <c r="AS1205" s="153"/>
      <c r="AT1205" s="153"/>
      <c r="AU1205" s="153"/>
      <c r="AV1205" s="153"/>
      <c r="AW1205" s="153"/>
      <c r="AX1205" s="153"/>
      <c r="AY1205" s="153"/>
      <c r="AZ1205" s="153"/>
      <c r="BA1205" s="153"/>
      <c r="BB1205" s="153"/>
      <c r="BC1205" s="153"/>
      <c r="BD1205" s="153"/>
      <c r="BE1205" s="153"/>
      <c r="BF1205" s="153"/>
      <c r="BG1205" s="153"/>
      <c r="BH1205" s="153"/>
      <c r="BI1205" s="153"/>
    </row>
    <row r="1206" spans="2:61" s="219" customFormat="1" ht="13.05" customHeight="1" outlineLevel="1">
      <c r="B1206" s="1114"/>
      <c r="C1206" s="1114"/>
      <c r="D1206" s="662" t="s">
        <v>1837</v>
      </c>
      <c r="E1206" s="1114"/>
      <c r="F1206" s="1123"/>
      <c r="G1206" s="663" t="s">
        <v>8</v>
      </c>
      <c r="H1206" s="655" t="s">
        <v>1035</v>
      </c>
      <c r="I1206" s="152">
        <f t="shared" si="302"/>
        <v>45</v>
      </c>
      <c r="J1206" s="661">
        <v>15</v>
      </c>
      <c r="K1206" s="661">
        <v>30</v>
      </c>
      <c r="L1206" s="485">
        <v>0</v>
      </c>
      <c r="M1206" s="526" t="s">
        <v>983</v>
      </c>
      <c r="N1206" s="526" t="s">
        <v>984</v>
      </c>
      <c r="O1206" s="526" t="s">
        <v>984</v>
      </c>
      <c r="P1206" s="526" t="s">
        <v>984</v>
      </c>
      <c r="Q1206" s="526" t="s">
        <v>984</v>
      </c>
      <c r="R1206" s="526" t="s">
        <v>1848</v>
      </c>
      <c r="S1206" s="526" t="s">
        <v>1848</v>
      </c>
      <c r="T1206" s="442" t="s">
        <v>2724</v>
      </c>
      <c r="U1206" s="153"/>
      <c r="V1206" s="153">
        <f t="shared" si="307"/>
        <v>0</v>
      </c>
      <c r="W1206" s="207"/>
      <c r="X1206" s="208"/>
      <c r="Y1206" s="153"/>
      <c r="Z1206" s="153">
        <f t="shared" si="298"/>
        <v>0</v>
      </c>
      <c r="AB1206" s="153"/>
      <c r="AC1206" s="153"/>
      <c r="AD1206" s="153"/>
      <c r="AE1206" s="153">
        <f t="shared" si="303"/>
        <v>0</v>
      </c>
      <c r="AF1206" s="153"/>
      <c r="AG1206" s="153"/>
      <c r="AH1206" s="178">
        <v>0</v>
      </c>
      <c r="AI1206" s="153">
        <f t="shared" si="304"/>
        <v>0</v>
      </c>
      <c r="AJ1206" s="153"/>
      <c r="AK1206" s="153">
        <f>COUNTIF(AM1206:AV1206,"V")</f>
        <v>0</v>
      </c>
      <c r="AL1206" s="153">
        <f>Z1206-AC1206-AE1206-AI1206</f>
        <v>0</v>
      </c>
      <c r="AM1206" s="153"/>
      <c r="AN1206" s="153"/>
      <c r="AO1206" s="153"/>
      <c r="AP1206" s="153"/>
      <c r="AQ1206" s="153"/>
      <c r="AR1206" s="153"/>
      <c r="AS1206" s="153"/>
      <c r="AT1206" s="153"/>
      <c r="AU1206" s="153"/>
      <c r="AV1206" s="153"/>
      <c r="AW1206" s="153"/>
      <c r="AX1206" s="153"/>
      <c r="AY1206" s="153"/>
      <c r="AZ1206" s="153"/>
      <c r="BA1206" s="153"/>
      <c r="BB1206" s="153"/>
      <c r="BC1206" s="153"/>
      <c r="BD1206" s="153"/>
      <c r="BE1206" s="153"/>
      <c r="BF1206" s="153"/>
      <c r="BG1206" s="153"/>
      <c r="BH1206" s="153"/>
      <c r="BI1206" s="153"/>
    </row>
    <row r="1207" spans="2:61" s="219" customFormat="1" ht="13.05" customHeight="1" outlineLevel="1">
      <c r="B1207" s="1112" t="s">
        <v>1790</v>
      </c>
      <c r="C1207" s="1112" t="s">
        <v>1807</v>
      </c>
      <c r="D1207" s="662" t="s">
        <v>1838</v>
      </c>
      <c r="E1207" s="1112" t="s">
        <v>2553</v>
      </c>
      <c r="F1207" s="1121">
        <v>44567</v>
      </c>
      <c r="G1207" s="17" t="s">
        <v>8</v>
      </c>
      <c r="H1207" s="655" t="s">
        <v>717</v>
      </c>
      <c r="I1207" s="157">
        <v>0</v>
      </c>
      <c r="J1207" s="661">
        <v>20</v>
      </c>
      <c r="K1207" s="661">
        <v>60</v>
      </c>
      <c r="L1207" s="486">
        <v>0</v>
      </c>
      <c r="M1207" s="529" t="s">
        <v>983</v>
      </c>
      <c r="N1207" s="529" t="s">
        <v>984</v>
      </c>
      <c r="O1207" s="529" t="s">
        <v>984</v>
      </c>
      <c r="P1207" s="529" t="s">
        <v>984</v>
      </c>
      <c r="Q1207" s="529" t="s">
        <v>984</v>
      </c>
      <c r="R1207" s="529" t="s">
        <v>983</v>
      </c>
      <c r="S1207" s="529" t="s">
        <v>983</v>
      </c>
      <c r="T1207" s="442" t="s">
        <v>2724</v>
      </c>
      <c r="U1207" s="153"/>
      <c r="V1207" s="153">
        <f t="shared" si="307"/>
        <v>0</v>
      </c>
      <c r="W1207" s="207"/>
      <c r="X1207" s="208"/>
      <c r="Y1207" s="153"/>
      <c r="Z1207" s="153">
        <f t="shared" si="298"/>
        <v>0</v>
      </c>
      <c r="AB1207" s="153"/>
      <c r="AC1207" s="153">
        <f>SUMIF(AB1207,"Y",L1207)*AK1207</f>
        <v>0</v>
      </c>
      <c r="AD1207" s="153"/>
      <c r="AE1207" s="153">
        <f t="shared" si="303"/>
        <v>0</v>
      </c>
      <c r="AF1207" s="153"/>
      <c r="AG1207" s="153"/>
      <c r="AH1207" s="178">
        <v>0</v>
      </c>
      <c r="AI1207" s="153">
        <f t="shared" si="304"/>
        <v>0</v>
      </c>
      <c r="AJ1207" s="153"/>
      <c r="AK1207" s="153">
        <f t="shared" ref="AK1207:AK1214" si="308">COUNTIF(AM1207:AV1207,"V")</f>
        <v>0</v>
      </c>
      <c r="AL1207" s="153">
        <f t="shared" ref="AL1207:AL1214" si="309">Z1207-AC1207-AE1207-AI1207</f>
        <v>0</v>
      </c>
      <c r="AM1207" s="153"/>
      <c r="AN1207" s="153"/>
      <c r="AO1207" s="153"/>
      <c r="AP1207" s="153"/>
      <c r="AQ1207" s="153"/>
      <c r="AR1207" s="153"/>
      <c r="AS1207" s="153"/>
      <c r="AT1207" s="153"/>
      <c r="AU1207" s="153"/>
      <c r="AV1207" s="153"/>
      <c r="AW1207" s="153"/>
      <c r="AX1207" s="153"/>
      <c r="AY1207" s="153"/>
      <c r="AZ1207" s="153"/>
      <c r="BA1207" s="153"/>
      <c r="BB1207" s="153"/>
      <c r="BC1207" s="153"/>
      <c r="BD1207" s="153"/>
      <c r="BE1207" s="153"/>
      <c r="BF1207" s="153"/>
      <c r="BG1207" s="153"/>
      <c r="BH1207" s="153"/>
      <c r="BI1207" s="153"/>
    </row>
    <row r="1208" spans="2:61" s="219" customFormat="1" ht="13.05" customHeight="1" outlineLevel="1">
      <c r="B1208" s="1113"/>
      <c r="C1208" s="1113"/>
      <c r="D1208" s="662" t="s">
        <v>1839</v>
      </c>
      <c r="E1208" s="1113"/>
      <c r="F1208" s="1122"/>
      <c r="G1208" s="17" t="s">
        <v>8</v>
      </c>
      <c r="H1208" s="655" t="s">
        <v>717</v>
      </c>
      <c r="I1208" s="157">
        <f t="shared" ref="I1208:I1214" si="310">J1208+K1208</f>
        <v>40</v>
      </c>
      <c r="J1208" s="661">
        <v>20</v>
      </c>
      <c r="K1208" s="661">
        <v>20</v>
      </c>
      <c r="L1208" s="485">
        <v>0</v>
      </c>
      <c r="M1208" s="529" t="s">
        <v>983</v>
      </c>
      <c r="N1208" s="529" t="s">
        <v>984</v>
      </c>
      <c r="O1208" s="529" t="s">
        <v>984</v>
      </c>
      <c r="P1208" s="529" t="s">
        <v>984</v>
      </c>
      <c r="Q1208" s="529" t="s">
        <v>984</v>
      </c>
      <c r="R1208" s="529" t="s">
        <v>983</v>
      </c>
      <c r="S1208" s="529" t="s">
        <v>983</v>
      </c>
      <c r="T1208" s="442" t="s">
        <v>2724</v>
      </c>
      <c r="U1208" s="153"/>
      <c r="V1208" s="153">
        <f t="shared" si="307"/>
        <v>0</v>
      </c>
      <c r="W1208" s="207"/>
      <c r="X1208" s="208"/>
      <c r="Y1208" s="153"/>
      <c r="Z1208" s="153">
        <f t="shared" si="298"/>
        <v>0</v>
      </c>
      <c r="AB1208" s="153"/>
      <c r="AC1208" s="153">
        <f>SUMIF(AB1208,"Y",L1208)*AK1208</f>
        <v>0</v>
      </c>
      <c r="AD1208" s="153"/>
      <c r="AE1208" s="153">
        <f t="shared" si="303"/>
        <v>0</v>
      </c>
      <c r="AF1208" s="153"/>
      <c r="AG1208" s="153"/>
      <c r="AH1208" s="178">
        <v>0</v>
      </c>
      <c r="AI1208" s="153">
        <f t="shared" si="304"/>
        <v>0</v>
      </c>
      <c r="AJ1208" s="153"/>
      <c r="AK1208" s="153">
        <f t="shared" si="308"/>
        <v>0</v>
      </c>
      <c r="AL1208" s="153">
        <f t="shared" si="309"/>
        <v>0</v>
      </c>
      <c r="AM1208" s="153"/>
      <c r="AN1208" s="153"/>
      <c r="AO1208" s="153"/>
      <c r="AP1208" s="153"/>
      <c r="AQ1208" s="153"/>
      <c r="AR1208" s="153"/>
      <c r="AS1208" s="153"/>
      <c r="AT1208" s="153"/>
      <c r="AU1208" s="153"/>
      <c r="AV1208" s="153"/>
      <c r="AW1208" s="153"/>
      <c r="AX1208" s="153"/>
      <c r="AY1208" s="153"/>
      <c r="AZ1208" s="153"/>
      <c r="BA1208" s="153"/>
      <c r="BB1208" s="153"/>
      <c r="BC1208" s="153"/>
      <c r="BD1208" s="153"/>
      <c r="BE1208" s="153"/>
      <c r="BF1208" s="153"/>
      <c r="BG1208" s="153"/>
      <c r="BH1208" s="153"/>
      <c r="BI1208" s="153"/>
    </row>
    <row r="1209" spans="2:61" s="219" customFormat="1" ht="13.05" customHeight="1" outlineLevel="1">
      <c r="B1209" s="1113"/>
      <c r="C1209" s="1113"/>
      <c r="D1209" s="662" t="s">
        <v>1840</v>
      </c>
      <c r="E1209" s="1113"/>
      <c r="F1209" s="1122"/>
      <c r="G1209" s="17" t="s">
        <v>8</v>
      </c>
      <c r="H1209" s="655" t="s">
        <v>717</v>
      </c>
      <c r="I1209" s="152">
        <f t="shared" si="310"/>
        <v>170</v>
      </c>
      <c r="J1209" s="661">
        <v>50</v>
      </c>
      <c r="K1209" s="661">
        <v>120</v>
      </c>
      <c r="L1209" s="485">
        <v>0</v>
      </c>
      <c r="M1209" s="529" t="s">
        <v>983</v>
      </c>
      <c r="N1209" s="529" t="s">
        <v>984</v>
      </c>
      <c r="O1209" s="529" t="s">
        <v>984</v>
      </c>
      <c r="P1209" s="529" t="s">
        <v>984</v>
      </c>
      <c r="Q1209" s="529" t="s">
        <v>984</v>
      </c>
      <c r="R1209" s="529" t="s">
        <v>983</v>
      </c>
      <c r="S1209" s="529" t="s">
        <v>983</v>
      </c>
      <c r="T1209" s="442" t="s">
        <v>2724</v>
      </c>
      <c r="U1209" s="153"/>
      <c r="V1209" s="153">
        <f t="shared" si="307"/>
        <v>0</v>
      </c>
      <c r="W1209" s="207"/>
      <c r="X1209" s="208"/>
      <c r="Y1209" s="153"/>
      <c r="Z1209" s="153">
        <f t="shared" si="298"/>
        <v>0</v>
      </c>
      <c r="AB1209" s="153"/>
      <c r="AC1209" s="153">
        <f>SUMIF(AB1209,"Y",L1209)*AK1209</f>
        <v>0</v>
      </c>
      <c r="AD1209" s="153"/>
      <c r="AE1209" s="153">
        <f t="shared" si="303"/>
        <v>0</v>
      </c>
      <c r="AF1209" s="153"/>
      <c r="AG1209" s="153"/>
      <c r="AH1209" s="178">
        <v>0</v>
      </c>
      <c r="AI1209" s="153">
        <f t="shared" si="304"/>
        <v>0</v>
      </c>
      <c r="AJ1209" s="153"/>
      <c r="AK1209" s="153">
        <f t="shared" si="308"/>
        <v>0</v>
      </c>
      <c r="AL1209" s="153">
        <f t="shared" si="309"/>
        <v>0</v>
      </c>
      <c r="AM1209" s="153"/>
      <c r="AN1209" s="153"/>
      <c r="AO1209" s="153"/>
      <c r="AP1209" s="153"/>
      <c r="AQ1209" s="153"/>
      <c r="AR1209" s="153"/>
      <c r="AS1209" s="153"/>
      <c r="AT1209" s="153"/>
      <c r="AU1209" s="153"/>
      <c r="AV1209" s="153"/>
      <c r="AW1209" s="153"/>
      <c r="AX1209" s="153"/>
      <c r="AY1209" s="153"/>
      <c r="AZ1209" s="153"/>
      <c r="BA1209" s="153"/>
      <c r="BB1209" s="153"/>
      <c r="BC1209" s="153"/>
      <c r="BD1209" s="153"/>
      <c r="BE1209" s="153"/>
      <c r="BF1209" s="153"/>
      <c r="BG1209" s="153"/>
      <c r="BH1209" s="153"/>
      <c r="BI1209" s="153"/>
    </row>
    <row r="1210" spans="2:61" s="219" customFormat="1" ht="13.05" customHeight="1" outlineLevel="1">
      <c r="B1210" s="1113"/>
      <c r="C1210" s="1113"/>
      <c r="D1210" s="662" t="s">
        <v>3366</v>
      </c>
      <c r="E1210" s="1113"/>
      <c r="F1210" s="1122"/>
      <c r="G1210" s="17" t="s">
        <v>3354</v>
      </c>
      <c r="H1210" s="655" t="s">
        <v>1036</v>
      </c>
      <c r="I1210" s="152">
        <f t="shared" si="310"/>
        <v>26</v>
      </c>
      <c r="J1210" s="661">
        <v>6</v>
      </c>
      <c r="K1210" s="661">
        <v>20</v>
      </c>
      <c r="L1210" s="485">
        <v>0</v>
      </c>
      <c r="M1210" s="530"/>
      <c r="N1210" s="530"/>
      <c r="O1210" s="530"/>
      <c r="P1210" s="530"/>
      <c r="Q1210" s="530"/>
      <c r="R1210" s="530"/>
      <c r="S1210" s="530"/>
      <c r="T1210" s="442"/>
      <c r="U1210" s="153"/>
      <c r="V1210" s="153">
        <f t="shared" si="307"/>
        <v>0</v>
      </c>
      <c r="W1210" s="207"/>
      <c r="X1210" s="208"/>
      <c r="Y1210" s="153"/>
      <c r="Z1210" s="153">
        <f t="shared" si="298"/>
        <v>0</v>
      </c>
      <c r="AB1210" s="153"/>
      <c r="AC1210" s="153"/>
      <c r="AD1210" s="153"/>
      <c r="AE1210" s="153">
        <f t="shared" si="303"/>
        <v>0</v>
      </c>
      <c r="AF1210" s="153"/>
      <c r="AG1210" s="153"/>
      <c r="AH1210" s="178">
        <v>0</v>
      </c>
      <c r="AI1210" s="153">
        <f t="shared" si="304"/>
        <v>0</v>
      </c>
      <c r="AJ1210" s="153"/>
      <c r="AK1210" s="153">
        <f t="shared" si="308"/>
        <v>0</v>
      </c>
      <c r="AL1210" s="153">
        <f t="shared" si="309"/>
        <v>0</v>
      </c>
      <c r="AM1210" s="153"/>
      <c r="AN1210" s="153"/>
      <c r="AO1210" s="153"/>
      <c r="AP1210" s="153"/>
      <c r="AQ1210" s="153"/>
      <c r="AR1210" s="153"/>
      <c r="AS1210" s="153"/>
      <c r="AT1210" s="153"/>
      <c r="AU1210" s="153"/>
      <c r="AV1210" s="153"/>
      <c r="AW1210" s="153"/>
      <c r="AX1210" s="153"/>
      <c r="AY1210" s="153"/>
      <c r="AZ1210" s="153"/>
      <c r="BA1210" s="153"/>
      <c r="BB1210" s="153"/>
      <c r="BC1210" s="153"/>
      <c r="BD1210" s="153"/>
      <c r="BE1210" s="153"/>
      <c r="BF1210" s="153"/>
      <c r="BG1210" s="153"/>
      <c r="BH1210" s="153"/>
      <c r="BI1210" s="153"/>
    </row>
    <row r="1211" spans="2:61" s="219" customFormat="1" ht="26.25" customHeight="1" outlineLevel="1">
      <c r="B1211" s="1114"/>
      <c r="C1211" s="1114"/>
      <c r="D1211" s="662" t="s">
        <v>1841</v>
      </c>
      <c r="E1211" s="1114"/>
      <c r="F1211" s="1123"/>
      <c r="G1211" s="17" t="s">
        <v>8</v>
      </c>
      <c r="H1211" s="655" t="s">
        <v>717</v>
      </c>
      <c r="I1211" s="152">
        <f t="shared" si="310"/>
        <v>520</v>
      </c>
      <c r="J1211" s="661">
        <v>20</v>
      </c>
      <c r="K1211" s="661">
        <v>500</v>
      </c>
      <c r="L1211" s="485">
        <v>0</v>
      </c>
      <c r="M1211" s="529" t="s">
        <v>983</v>
      </c>
      <c r="N1211" s="529" t="s">
        <v>984</v>
      </c>
      <c r="O1211" s="529" t="s">
        <v>984</v>
      </c>
      <c r="P1211" s="529" t="s">
        <v>984</v>
      </c>
      <c r="Q1211" s="529" t="s">
        <v>984</v>
      </c>
      <c r="R1211" s="529" t="s">
        <v>983</v>
      </c>
      <c r="S1211" s="529" t="s">
        <v>983</v>
      </c>
      <c r="T1211" s="442" t="s">
        <v>2724</v>
      </c>
      <c r="U1211" s="153"/>
      <c r="V1211" s="153">
        <f t="shared" si="307"/>
        <v>0</v>
      </c>
      <c r="W1211" s="207"/>
      <c r="X1211" s="208"/>
      <c r="Y1211" s="153"/>
      <c r="Z1211" s="153">
        <f t="shared" si="298"/>
        <v>0</v>
      </c>
      <c r="AB1211" s="153"/>
      <c r="AC1211" s="153">
        <f>SUMIF(AB1211,"Y",L1211)*AK1211</f>
        <v>0</v>
      </c>
      <c r="AD1211" s="153"/>
      <c r="AE1211" s="153">
        <f t="shared" si="303"/>
        <v>0</v>
      </c>
      <c r="AF1211" s="153"/>
      <c r="AG1211" s="153"/>
      <c r="AH1211" s="178">
        <v>0</v>
      </c>
      <c r="AI1211" s="153">
        <f t="shared" si="304"/>
        <v>0</v>
      </c>
      <c r="AJ1211" s="153"/>
      <c r="AK1211" s="153">
        <f t="shared" si="308"/>
        <v>0</v>
      </c>
      <c r="AL1211" s="153">
        <f t="shared" si="309"/>
        <v>0</v>
      </c>
      <c r="AM1211" s="153"/>
      <c r="AN1211" s="153"/>
      <c r="AO1211" s="153"/>
      <c r="AP1211" s="153"/>
      <c r="AQ1211" s="153"/>
      <c r="AR1211" s="153"/>
      <c r="AS1211" s="153"/>
      <c r="AT1211" s="153"/>
      <c r="AU1211" s="153"/>
      <c r="AV1211" s="153"/>
      <c r="AW1211" s="153"/>
      <c r="AX1211" s="153"/>
      <c r="AY1211" s="153"/>
      <c r="AZ1211" s="153"/>
      <c r="BA1211" s="153"/>
      <c r="BB1211" s="153"/>
      <c r="BC1211" s="153"/>
      <c r="BD1211" s="153"/>
      <c r="BE1211" s="153"/>
      <c r="BF1211" s="153"/>
      <c r="BG1211" s="153"/>
      <c r="BH1211" s="153"/>
      <c r="BI1211" s="153"/>
    </row>
    <row r="1212" spans="2:61" s="219" customFormat="1" ht="13.05" customHeight="1" outlineLevel="1">
      <c r="B1212" s="662" t="s">
        <v>1791</v>
      </c>
      <c r="C1212" s="662" t="s">
        <v>1808</v>
      </c>
      <c r="D1212" s="662" t="s">
        <v>1842</v>
      </c>
      <c r="E1212" s="662" t="s">
        <v>2554</v>
      </c>
      <c r="F1212" s="664">
        <v>44567</v>
      </c>
      <c r="G1212" s="17" t="s">
        <v>8</v>
      </c>
      <c r="H1212" s="655" t="s">
        <v>982</v>
      </c>
      <c r="I1212" s="152">
        <f t="shared" si="310"/>
        <v>120</v>
      </c>
      <c r="J1212" s="661">
        <v>30</v>
      </c>
      <c r="K1212" s="661">
        <v>90</v>
      </c>
      <c r="L1212" s="485">
        <v>0</v>
      </c>
      <c r="M1212" s="529" t="s">
        <v>983</v>
      </c>
      <c r="N1212" s="529" t="s">
        <v>984</v>
      </c>
      <c r="O1212" s="529" t="s">
        <v>984</v>
      </c>
      <c r="P1212" s="529" t="s">
        <v>984</v>
      </c>
      <c r="Q1212" s="529" t="s">
        <v>984</v>
      </c>
      <c r="R1212" s="529" t="s">
        <v>1848</v>
      </c>
      <c r="S1212" s="529" t="s">
        <v>1848</v>
      </c>
      <c r="T1212" s="442" t="s">
        <v>2724</v>
      </c>
      <c r="U1212" s="153"/>
      <c r="V1212" s="153">
        <f t="shared" si="307"/>
        <v>0</v>
      </c>
      <c r="W1212" s="207"/>
      <c r="X1212" s="208"/>
      <c r="Y1212" s="153"/>
      <c r="Z1212" s="153">
        <f t="shared" si="298"/>
        <v>0</v>
      </c>
      <c r="AB1212" s="153"/>
      <c r="AC1212" s="153">
        <f>SUMIF(AB1212,"Y",L1212)*AK1212</f>
        <v>0</v>
      </c>
      <c r="AD1212" s="153"/>
      <c r="AE1212" s="153">
        <f t="shared" si="303"/>
        <v>0</v>
      </c>
      <c r="AF1212" s="153"/>
      <c r="AG1212" s="153"/>
      <c r="AH1212" s="209">
        <v>0</v>
      </c>
      <c r="AI1212" s="153">
        <f t="shared" si="304"/>
        <v>0</v>
      </c>
      <c r="AJ1212" s="153"/>
      <c r="AK1212" s="153">
        <f t="shared" si="308"/>
        <v>0</v>
      </c>
      <c r="AL1212" s="153">
        <f t="shared" si="309"/>
        <v>0</v>
      </c>
      <c r="AM1212" s="153"/>
      <c r="AN1212" s="153"/>
      <c r="AO1212" s="153"/>
      <c r="AP1212" s="153"/>
      <c r="AQ1212" s="153"/>
      <c r="AR1212" s="153"/>
      <c r="AS1212" s="153"/>
      <c r="AT1212" s="153"/>
      <c r="AU1212" s="153"/>
      <c r="AV1212" s="153"/>
      <c r="AW1212" s="153"/>
      <c r="AX1212" s="153"/>
      <c r="AY1212" s="153"/>
      <c r="AZ1212" s="153"/>
      <c r="BA1212" s="153"/>
      <c r="BB1212" s="153"/>
      <c r="BC1212" s="153"/>
      <c r="BD1212" s="153"/>
      <c r="BE1212" s="153"/>
      <c r="BF1212" s="153"/>
      <c r="BG1212" s="153"/>
      <c r="BH1212" s="153"/>
      <c r="BI1212" s="153"/>
    </row>
    <row r="1213" spans="2:61" s="219" customFormat="1" ht="13.05" customHeight="1" outlineLevel="1">
      <c r="B1213" s="662" t="s">
        <v>1792</v>
      </c>
      <c r="C1213" s="662" t="s">
        <v>1809</v>
      </c>
      <c r="D1213" s="662" t="s">
        <v>1843</v>
      </c>
      <c r="E1213" s="662" t="s">
        <v>2554</v>
      </c>
      <c r="F1213" s="664">
        <v>44567</v>
      </c>
      <c r="G1213" s="17" t="s">
        <v>8</v>
      </c>
      <c r="H1213" s="655" t="s">
        <v>717</v>
      </c>
      <c r="I1213" s="157">
        <f t="shared" si="310"/>
        <v>15</v>
      </c>
      <c r="J1213" s="661">
        <v>5</v>
      </c>
      <c r="K1213" s="661">
        <v>10</v>
      </c>
      <c r="L1213" s="524">
        <v>5</v>
      </c>
      <c r="M1213" s="529" t="s">
        <v>983</v>
      </c>
      <c r="N1213" s="529" t="s">
        <v>983</v>
      </c>
      <c r="O1213" s="529" t="s">
        <v>984</v>
      </c>
      <c r="P1213" s="529" t="s">
        <v>983</v>
      </c>
      <c r="Q1213" s="529" t="s">
        <v>984</v>
      </c>
      <c r="R1213" s="529" t="s">
        <v>983</v>
      </c>
      <c r="S1213" s="529" t="s">
        <v>983</v>
      </c>
      <c r="T1213" s="442" t="s">
        <v>2725</v>
      </c>
      <c r="U1213" s="153"/>
      <c r="V1213" s="153">
        <f t="shared" si="307"/>
        <v>0</v>
      </c>
      <c r="W1213" s="207"/>
      <c r="X1213" s="208"/>
      <c r="Y1213" s="153"/>
      <c r="Z1213" s="153">
        <f t="shared" si="298"/>
        <v>0</v>
      </c>
      <c r="AB1213" s="153"/>
      <c r="AC1213" s="153">
        <f>SUMIF(AB1213,"Y",L1213)*AK1213</f>
        <v>0</v>
      </c>
      <c r="AD1213" s="153"/>
      <c r="AE1213" s="153">
        <f t="shared" si="303"/>
        <v>0</v>
      </c>
      <c r="AF1213" s="153"/>
      <c r="AG1213" s="153"/>
      <c r="AH1213" s="209">
        <v>0</v>
      </c>
      <c r="AI1213" s="153">
        <f t="shared" si="304"/>
        <v>0</v>
      </c>
      <c r="AJ1213" s="153"/>
      <c r="AK1213" s="153">
        <f t="shared" si="308"/>
        <v>0</v>
      </c>
      <c r="AL1213" s="153">
        <f t="shared" si="309"/>
        <v>0</v>
      </c>
      <c r="AM1213" s="153"/>
      <c r="AN1213" s="153"/>
      <c r="AO1213" s="153"/>
      <c r="AP1213" s="153"/>
      <c r="AQ1213" s="153"/>
      <c r="AR1213" s="153"/>
      <c r="AS1213" s="153"/>
      <c r="AT1213" s="153"/>
      <c r="AU1213" s="153"/>
      <c r="AV1213" s="153"/>
      <c r="AW1213" s="153"/>
      <c r="AX1213" s="153"/>
      <c r="AY1213" s="153"/>
      <c r="AZ1213" s="153"/>
      <c r="BA1213" s="153"/>
      <c r="BB1213" s="153"/>
      <c r="BC1213" s="153"/>
      <c r="BD1213" s="153"/>
      <c r="BE1213" s="153"/>
      <c r="BF1213" s="153"/>
      <c r="BG1213" s="153"/>
      <c r="BH1213" s="153"/>
      <c r="BI1213" s="153"/>
    </row>
    <row r="1214" spans="2:61" s="219" customFormat="1" ht="13.05" customHeight="1" outlineLevel="1">
      <c r="B1214" s="662" t="s">
        <v>1793</v>
      </c>
      <c r="C1214" s="662" t="s">
        <v>1810</v>
      </c>
      <c r="D1214" s="662" t="s">
        <v>1810</v>
      </c>
      <c r="E1214" s="662" t="s">
        <v>2554</v>
      </c>
      <c r="F1214" s="664">
        <v>44567</v>
      </c>
      <c r="G1214" s="17" t="s">
        <v>8</v>
      </c>
      <c r="H1214" s="655" t="s">
        <v>982</v>
      </c>
      <c r="I1214" s="157">
        <f t="shared" si="310"/>
        <v>50</v>
      </c>
      <c r="J1214" s="661">
        <v>10</v>
      </c>
      <c r="K1214" s="661">
        <v>40</v>
      </c>
      <c r="L1214" s="524">
        <v>10</v>
      </c>
      <c r="M1214" s="529" t="s">
        <v>983</v>
      </c>
      <c r="N1214" s="529" t="s">
        <v>984</v>
      </c>
      <c r="O1214" s="529" t="s">
        <v>984</v>
      </c>
      <c r="P1214" s="529" t="s">
        <v>984</v>
      </c>
      <c r="Q1214" s="529" t="s">
        <v>984</v>
      </c>
      <c r="R1214" s="529" t="s">
        <v>983</v>
      </c>
      <c r="S1214" s="529" t="s">
        <v>983</v>
      </c>
      <c r="T1214" s="442" t="s">
        <v>2726</v>
      </c>
      <c r="U1214" s="153"/>
      <c r="V1214" s="153">
        <f t="shared" si="307"/>
        <v>0</v>
      </c>
      <c r="W1214" s="207"/>
      <c r="X1214" s="208"/>
      <c r="Y1214" s="153"/>
      <c r="Z1214" s="153">
        <f t="shared" si="298"/>
        <v>0</v>
      </c>
      <c r="AB1214" s="153"/>
      <c r="AC1214" s="153">
        <f>SUMIF(AB1214,"Y",L1214)*AK1214</f>
        <v>0</v>
      </c>
      <c r="AD1214" s="153"/>
      <c r="AE1214" s="153">
        <f t="shared" si="303"/>
        <v>0</v>
      </c>
      <c r="AF1214" s="153"/>
      <c r="AG1214" s="153"/>
      <c r="AH1214" s="209">
        <v>0</v>
      </c>
      <c r="AI1214" s="153">
        <f t="shared" si="304"/>
        <v>0</v>
      </c>
      <c r="AJ1214" s="153"/>
      <c r="AK1214" s="153">
        <f t="shared" si="308"/>
        <v>0</v>
      </c>
      <c r="AL1214" s="153">
        <f t="shared" si="309"/>
        <v>0</v>
      </c>
      <c r="AM1214" s="153"/>
      <c r="AN1214" s="153"/>
      <c r="AO1214" s="153"/>
      <c r="AP1214" s="153"/>
      <c r="AQ1214" s="153"/>
      <c r="AR1214" s="153"/>
      <c r="AS1214" s="153"/>
      <c r="AT1214" s="153"/>
      <c r="AU1214" s="153"/>
      <c r="AV1214" s="153"/>
      <c r="AW1214" s="153"/>
      <c r="AX1214" s="153"/>
      <c r="AY1214" s="153"/>
      <c r="AZ1214" s="153"/>
      <c r="BA1214" s="153"/>
      <c r="BB1214" s="153"/>
      <c r="BC1214" s="153"/>
      <c r="BD1214" s="153"/>
      <c r="BE1214" s="153"/>
      <c r="BF1214" s="153"/>
      <c r="BG1214" s="153"/>
      <c r="BH1214" s="153"/>
      <c r="BI1214" s="153"/>
    </row>
    <row r="1215" spans="2:61" s="139" customFormat="1" ht="13.8">
      <c r="B1215" s="1118" t="s">
        <v>31</v>
      </c>
      <c r="C1215" s="1118"/>
      <c r="D1215" s="1118"/>
      <c r="E1215" s="1118"/>
      <c r="F1215" s="1120"/>
      <c r="G1215" s="19" t="s">
        <v>5</v>
      </c>
      <c r="H1215" s="20"/>
      <c r="I1215" s="8">
        <f>I1216/60</f>
        <v>489.93333333333334</v>
      </c>
      <c r="J1215" s="168">
        <f>J1216/60</f>
        <v>94.233333333333334</v>
      </c>
      <c r="K1215" s="168">
        <f>K1216/60</f>
        <v>395.7</v>
      </c>
      <c r="L1215" s="388">
        <f>L1216/60</f>
        <v>5.35</v>
      </c>
      <c r="M1215" s="20"/>
      <c r="N1215" s="20"/>
      <c r="O1215" s="20"/>
      <c r="P1215" s="20"/>
      <c r="Q1215" s="20"/>
      <c r="R1215" s="20"/>
      <c r="S1215" s="20"/>
      <c r="T1215" s="506"/>
      <c r="U1215" s="20"/>
      <c r="V1215" s="8">
        <f>V1216/60</f>
        <v>0</v>
      </c>
      <c r="W1215" s="21"/>
      <c r="X1215" s="125"/>
      <c r="Y1215" s="20"/>
      <c r="Z1215" s="8">
        <f>Z1216/60</f>
        <v>0</v>
      </c>
      <c r="AB1215" s="23"/>
      <c r="AC1215" s="23">
        <f>AC1216/60</f>
        <v>0</v>
      </c>
      <c r="AD1215" s="23"/>
      <c r="AE1215" s="23">
        <f>AE1216/60</f>
        <v>0</v>
      </c>
      <c r="AF1215" s="23"/>
      <c r="AG1215" s="23"/>
      <c r="AH1215" s="179"/>
      <c r="AI1215" s="23">
        <f>AI1216/60</f>
        <v>0</v>
      </c>
      <c r="AJ1215" s="23"/>
      <c r="AK1215" s="20"/>
      <c r="AL1215" s="23">
        <f>AL1216/60</f>
        <v>0</v>
      </c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3"/>
      <c r="BH1215" s="23"/>
      <c r="BI1215" s="23">
        <f>BI1216/60</f>
        <v>0</v>
      </c>
    </row>
    <row r="1216" spans="2:61" s="139" customFormat="1" ht="13.8">
      <c r="B1216" s="1118"/>
      <c r="C1216" s="1118"/>
      <c r="D1216" s="1118"/>
      <c r="E1216" s="1118"/>
      <c r="F1216" s="1120"/>
      <c r="G1216" s="22" t="s">
        <v>6</v>
      </c>
      <c r="H1216" s="20"/>
      <c r="I1216" s="8">
        <f>SUM(J1216:K1216)</f>
        <v>29396</v>
      </c>
      <c r="J1216" s="8">
        <f>SUMIF($G$1217:$G$1292,"DQA",J1217:J1292)+SUMIF($G$1217:$G$1292,"SA&amp;DQA",J1217:J1292)+SUMIF($G$1217:$G$1292,"SIT&amp;DQA",J1217:J1292)</f>
        <v>5654</v>
      </c>
      <c r="K1216" s="8">
        <f>SUMIF($G$1217:$G$1292,"DQA",K1217:K1292)+SUMIF($G$1217:$G$1292,"SA/DQA",K1217:K1292)+SUMIF($G$1217:$G$1292,"SIT/DQA",K1217:K1292)</f>
        <v>23742</v>
      </c>
      <c r="L1216" s="388">
        <f>SUM(L1218:L1292)</f>
        <v>321</v>
      </c>
      <c r="M1216" s="20"/>
      <c r="N1216" s="20"/>
      <c r="O1216" s="20"/>
      <c r="P1216" s="20"/>
      <c r="Q1216" s="20"/>
      <c r="R1216" s="20"/>
      <c r="S1216" s="20"/>
      <c r="T1216" s="506"/>
      <c r="U1216" s="20"/>
      <c r="V1216" s="8">
        <f>SUM(V1218:V1292)</f>
        <v>0</v>
      </c>
      <c r="W1216" s="21"/>
      <c r="X1216" s="125"/>
      <c r="Y1216" s="20"/>
      <c r="Z1216" s="8">
        <f>SUM(Z1218:Z1292)</f>
        <v>0</v>
      </c>
      <c r="AB1216" s="23"/>
      <c r="AC1216" s="23">
        <f>SUM(AC1218:AC1292)</f>
        <v>0</v>
      </c>
      <c r="AD1216" s="23"/>
      <c r="AE1216" s="23">
        <f>SUM(AE1218:AE1292)</f>
        <v>0</v>
      </c>
      <c r="AF1216" s="23"/>
      <c r="AG1216" s="23"/>
      <c r="AH1216" s="179"/>
      <c r="AI1216" s="23">
        <f>SUM(AI1218:AI1292)</f>
        <v>0</v>
      </c>
      <c r="AJ1216" s="23"/>
      <c r="AK1216" s="20"/>
      <c r="AL1216" s="23">
        <f>SUM(AL1218:AL1292)</f>
        <v>0</v>
      </c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3"/>
      <c r="BH1216" s="23"/>
      <c r="BI1216" s="23">
        <f>SUM(BI1218:BI1292)</f>
        <v>0</v>
      </c>
    </row>
    <row r="1217" spans="2:61" s="219" customFormat="1" ht="27.6" outlineLevel="1">
      <c r="B1217" s="672" t="s">
        <v>3367</v>
      </c>
      <c r="C1217" s="672" t="s">
        <v>3563</v>
      </c>
      <c r="D1217" s="672" t="s">
        <v>3368</v>
      </c>
      <c r="E1217" s="535" t="s">
        <v>3369</v>
      </c>
      <c r="F1217" s="664">
        <v>44732</v>
      </c>
      <c r="G1217" s="17" t="s">
        <v>8</v>
      </c>
      <c r="H1217" s="673"/>
      <c r="I1217" s="157">
        <f t="shared" ref="I1217:I1285" si="311">SUM(J1217:K1217)</f>
        <v>210</v>
      </c>
      <c r="J1217" s="674">
        <v>100</v>
      </c>
      <c r="K1217" s="674">
        <v>110</v>
      </c>
      <c r="L1217" s="523">
        <v>0</v>
      </c>
      <c r="M1217" s="532"/>
      <c r="N1217" s="532"/>
      <c r="O1217" s="532"/>
      <c r="P1217" s="532"/>
      <c r="Q1217" s="532"/>
      <c r="R1217" s="533"/>
      <c r="S1217" s="533"/>
      <c r="T1217" s="534"/>
      <c r="U1217" s="217"/>
      <c r="V1217" s="14">
        <f t="shared" ref="V1217:V1250" si="312">SUMIF(U1217,"Y",J1217)</f>
        <v>0</v>
      </c>
      <c r="W1217" s="13"/>
      <c r="X1217" s="123"/>
      <c r="Y1217" s="14"/>
      <c r="Z1217" s="14">
        <f t="shared" ref="Z1217:Z1227" si="313">V1217*Y1217</f>
        <v>0</v>
      </c>
      <c r="AA1217" s="139"/>
      <c r="AB1217" s="14"/>
      <c r="AC1217" s="14">
        <f t="shared" ref="AC1217:AC1265" si="314">SUMIF(AB1217,"Y",L1217)*AK1217</f>
        <v>0</v>
      </c>
      <c r="AD1217" s="14"/>
      <c r="AE1217" s="14">
        <f t="shared" ref="AE1217:AE1250" si="315">COUNTIF(AM1217:AV1217,"L")*J1217</f>
        <v>0</v>
      </c>
      <c r="AF1217" s="14"/>
      <c r="AG1217" s="14"/>
      <c r="AH1217" s="178">
        <v>0</v>
      </c>
      <c r="AI1217" s="14">
        <f>IFERROR(COUNTIF(AM1217:BL1217, "S")*J1217*AH1217,0)</f>
        <v>0</v>
      </c>
      <c r="AJ1217" s="14"/>
      <c r="AK1217" s="14">
        <f t="shared" ref="AK1217:AK1227" si="316">COUNTIF(AM1217:AV1217,"V")</f>
        <v>0</v>
      </c>
      <c r="AL1217" s="14">
        <f t="shared" ref="AL1217:AL1227" si="317">Z1217-AC1217-AE1217-AI1217</f>
        <v>0</v>
      </c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</row>
    <row r="1218" spans="2:61" s="219" customFormat="1" ht="13.05" customHeight="1" outlineLevel="1">
      <c r="B1218" s="672" t="s">
        <v>1122</v>
      </c>
      <c r="C1218" s="672" t="s">
        <v>1151</v>
      </c>
      <c r="D1218" s="672" t="s">
        <v>3370</v>
      </c>
      <c r="E1218" s="535" t="s">
        <v>3371</v>
      </c>
      <c r="F1218" s="664">
        <v>44728</v>
      </c>
      <c r="G1218" s="17" t="s">
        <v>8</v>
      </c>
      <c r="H1218" s="673" t="s">
        <v>3372</v>
      </c>
      <c r="I1218" s="157">
        <f t="shared" si="311"/>
        <v>55</v>
      </c>
      <c r="J1218" s="674">
        <v>20</v>
      </c>
      <c r="K1218" s="674">
        <v>35</v>
      </c>
      <c r="L1218" s="485">
        <v>18</v>
      </c>
      <c r="M1218" s="536" t="s">
        <v>3373</v>
      </c>
      <c r="N1218" s="536" t="s">
        <v>3373</v>
      </c>
      <c r="O1218" s="536" t="s">
        <v>3374</v>
      </c>
      <c r="P1218" s="536" t="s">
        <v>3373</v>
      </c>
      <c r="Q1218" s="536" t="s">
        <v>3374</v>
      </c>
      <c r="R1218" s="537" t="s">
        <v>3373</v>
      </c>
      <c r="S1218" s="537" t="s">
        <v>3373</v>
      </c>
      <c r="T1218" s="538" t="s">
        <v>1167</v>
      </c>
      <c r="U1218" s="217"/>
      <c r="V1218" s="153">
        <f t="shared" si="312"/>
        <v>0</v>
      </c>
      <c r="W1218" s="216"/>
      <c r="X1218" s="218"/>
      <c r="Y1218" s="217"/>
      <c r="Z1218" s="215">
        <f t="shared" si="313"/>
        <v>0</v>
      </c>
      <c r="AB1218" s="215"/>
      <c r="AC1218" s="153">
        <f t="shared" si="314"/>
        <v>0</v>
      </c>
      <c r="AD1218" s="215"/>
      <c r="AE1218" s="153">
        <f t="shared" si="315"/>
        <v>0</v>
      </c>
      <c r="AF1218" s="153"/>
      <c r="AG1218" s="153"/>
      <c r="AH1218" s="209">
        <v>0</v>
      </c>
      <c r="AI1218" s="153">
        <f>IFERROR(COUNTIF(AM1218:BL1218,"S")*J1218*AH1218,0)</f>
        <v>0</v>
      </c>
      <c r="AJ1218" s="153"/>
      <c r="AK1218" s="153">
        <f t="shared" si="316"/>
        <v>0</v>
      </c>
      <c r="AL1218" s="153">
        <f t="shared" si="317"/>
        <v>0</v>
      </c>
      <c r="AM1218" s="217"/>
      <c r="AN1218" s="217"/>
      <c r="AO1218" s="217"/>
      <c r="AP1218" s="217"/>
      <c r="AQ1218" s="217"/>
      <c r="AR1218" s="217"/>
      <c r="AS1218" s="217"/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153"/>
      <c r="BH1218" s="153"/>
      <c r="BI1218" s="153"/>
    </row>
    <row r="1219" spans="2:61" s="219" customFormat="1" ht="13.05" customHeight="1" outlineLevel="1">
      <c r="B1219" s="672" t="s">
        <v>3375</v>
      </c>
      <c r="C1219" s="672" t="s">
        <v>3376</v>
      </c>
      <c r="D1219" s="672" t="s">
        <v>3376</v>
      </c>
      <c r="E1219" s="535" t="s">
        <v>3936</v>
      </c>
      <c r="F1219" s="664">
        <v>44791</v>
      </c>
      <c r="G1219" s="17" t="s">
        <v>8</v>
      </c>
      <c r="H1219" s="673" t="s">
        <v>716</v>
      </c>
      <c r="I1219" s="157">
        <f t="shared" si="311"/>
        <v>70</v>
      </c>
      <c r="J1219" s="674">
        <v>15</v>
      </c>
      <c r="K1219" s="674">
        <v>55</v>
      </c>
      <c r="L1219" s="523">
        <v>0</v>
      </c>
      <c r="M1219" s="231" t="s">
        <v>268</v>
      </c>
      <c r="N1219" s="231" t="s">
        <v>268</v>
      </c>
      <c r="O1219" s="231" t="s">
        <v>269</v>
      </c>
      <c r="P1219" s="231" t="s">
        <v>268</v>
      </c>
      <c r="Q1219" s="231" t="s">
        <v>269</v>
      </c>
      <c r="R1219" s="231" t="s">
        <v>268</v>
      </c>
      <c r="S1219" s="231" t="s">
        <v>268</v>
      </c>
      <c r="T1219" s="512" t="s">
        <v>1167</v>
      </c>
      <c r="U1219" s="153"/>
      <c r="V1219" s="153">
        <f t="shared" si="312"/>
        <v>0</v>
      </c>
      <c r="W1219" s="207"/>
      <c r="X1219" s="208"/>
      <c r="Y1219" s="153"/>
      <c r="Z1219" s="153">
        <f t="shared" si="313"/>
        <v>0</v>
      </c>
      <c r="AB1219" s="189"/>
      <c r="AC1219" s="153">
        <f t="shared" si="314"/>
        <v>0</v>
      </c>
      <c r="AD1219" s="153"/>
      <c r="AE1219" s="153">
        <f t="shared" si="315"/>
        <v>0</v>
      </c>
      <c r="AF1219" s="153"/>
      <c r="AG1219" s="153"/>
      <c r="AH1219" s="209">
        <v>0</v>
      </c>
      <c r="AI1219" s="153">
        <f>IFERROR(COUNTIF(AM1219:BL1219,"S")*J1219*AH1219,0)</f>
        <v>0</v>
      </c>
      <c r="AJ1219" s="153"/>
      <c r="AK1219" s="153">
        <f t="shared" si="316"/>
        <v>0</v>
      </c>
      <c r="AL1219" s="153">
        <f t="shared" si="317"/>
        <v>0</v>
      </c>
      <c r="AM1219" s="153"/>
      <c r="AN1219" s="153"/>
      <c r="AO1219" s="153"/>
      <c r="AP1219" s="153"/>
      <c r="AQ1219" s="153"/>
      <c r="AR1219" s="153"/>
      <c r="AS1219" s="153"/>
      <c r="AT1219" s="153"/>
      <c r="AU1219" s="153"/>
      <c r="AV1219" s="153"/>
      <c r="AW1219" s="153"/>
      <c r="AX1219" s="153"/>
      <c r="AY1219" s="153"/>
      <c r="AZ1219" s="153"/>
      <c r="BA1219" s="153"/>
      <c r="BB1219" s="153"/>
      <c r="BC1219" s="153"/>
      <c r="BD1219" s="153"/>
      <c r="BE1219" s="153"/>
      <c r="BF1219" s="153"/>
      <c r="BG1219" s="153"/>
      <c r="BH1219" s="153"/>
      <c r="BI1219" s="153"/>
    </row>
    <row r="1220" spans="2:61" s="219" customFormat="1" ht="13.05" customHeight="1" outlineLevel="1">
      <c r="B1220" s="672" t="s">
        <v>1123</v>
      </c>
      <c r="C1220" s="672" t="s">
        <v>2623</v>
      </c>
      <c r="D1220" s="672" t="s">
        <v>3377</v>
      </c>
      <c r="E1220" s="535" t="s">
        <v>3371</v>
      </c>
      <c r="F1220" s="664">
        <v>44728</v>
      </c>
      <c r="G1220" s="17" t="s">
        <v>8</v>
      </c>
      <c r="H1220" s="673" t="s">
        <v>3372</v>
      </c>
      <c r="I1220" s="152">
        <f t="shared" si="311"/>
        <v>55</v>
      </c>
      <c r="J1220" s="674">
        <v>20</v>
      </c>
      <c r="K1220" s="674">
        <v>35</v>
      </c>
      <c r="L1220" s="485">
        <v>18</v>
      </c>
      <c r="M1220" s="536" t="s">
        <v>3373</v>
      </c>
      <c r="N1220" s="536" t="s">
        <v>3373</v>
      </c>
      <c r="O1220" s="536" t="s">
        <v>3374</v>
      </c>
      <c r="P1220" s="536" t="s">
        <v>3373</v>
      </c>
      <c r="Q1220" s="536" t="s">
        <v>3374</v>
      </c>
      <c r="R1220" s="537" t="s">
        <v>3373</v>
      </c>
      <c r="S1220" s="537" t="s">
        <v>3373</v>
      </c>
      <c r="T1220" s="538" t="s">
        <v>1167</v>
      </c>
      <c r="U1220" s="153"/>
      <c r="V1220" s="153">
        <f t="shared" si="312"/>
        <v>0</v>
      </c>
      <c r="W1220" s="207"/>
      <c r="X1220" s="208"/>
      <c r="Y1220" s="153"/>
      <c r="Z1220" s="153">
        <f t="shared" si="313"/>
        <v>0</v>
      </c>
      <c r="AB1220" s="189"/>
      <c r="AC1220" s="153">
        <f t="shared" si="314"/>
        <v>0</v>
      </c>
      <c r="AD1220" s="153"/>
      <c r="AE1220" s="153">
        <f t="shared" si="315"/>
        <v>0</v>
      </c>
      <c r="AF1220" s="153"/>
      <c r="AG1220" s="153"/>
      <c r="AH1220" s="209">
        <v>0</v>
      </c>
      <c r="AI1220" s="153">
        <f>IFERROR(COUNTIF(AM1220:BL1220,"S")*J1220*AH1220,0)</f>
        <v>0</v>
      </c>
      <c r="AJ1220" s="153"/>
      <c r="AK1220" s="153">
        <f t="shared" si="316"/>
        <v>0</v>
      </c>
      <c r="AL1220" s="153">
        <f t="shared" si="317"/>
        <v>0</v>
      </c>
      <c r="AM1220" s="153"/>
      <c r="AN1220" s="153"/>
      <c r="AO1220" s="153"/>
      <c r="AP1220" s="153"/>
      <c r="AQ1220" s="153"/>
      <c r="AR1220" s="153"/>
      <c r="AS1220" s="153"/>
      <c r="AT1220" s="153"/>
      <c r="AU1220" s="153"/>
      <c r="AV1220" s="153"/>
      <c r="AW1220" s="153"/>
      <c r="AX1220" s="153"/>
      <c r="AY1220" s="153"/>
      <c r="AZ1220" s="153"/>
      <c r="BA1220" s="153"/>
      <c r="BB1220" s="153"/>
      <c r="BC1220" s="153"/>
      <c r="BD1220" s="153"/>
      <c r="BE1220" s="153"/>
      <c r="BF1220" s="153"/>
      <c r="BG1220" s="153"/>
      <c r="BH1220" s="153"/>
      <c r="BI1220" s="153"/>
    </row>
    <row r="1221" spans="2:61" s="219" customFormat="1" ht="13.05" customHeight="1" outlineLevel="1">
      <c r="B1221" s="539" t="s">
        <v>2727</v>
      </c>
      <c r="C1221" s="539" t="s">
        <v>3378</v>
      </c>
      <c r="D1221" s="539" t="s">
        <v>3378</v>
      </c>
      <c r="E1221" s="540"/>
      <c r="F1221" s="541"/>
      <c r="G1221" s="542" t="s">
        <v>8</v>
      </c>
      <c r="H1221" s="543"/>
      <c r="I1221" s="732"/>
      <c r="J1221" s="544"/>
      <c r="K1221" s="544"/>
      <c r="L1221" s="545"/>
      <c r="M1221" s="544"/>
      <c r="N1221" s="544"/>
      <c r="O1221" s="544"/>
      <c r="P1221" s="544"/>
      <c r="Q1221" s="544"/>
      <c r="R1221" s="544"/>
      <c r="S1221" s="544"/>
      <c r="T1221" s="544"/>
      <c r="U1221" s="153"/>
      <c r="V1221" s="153"/>
      <c r="W1221" s="207"/>
      <c r="X1221" s="208"/>
      <c r="Y1221" s="153"/>
      <c r="Z1221" s="153"/>
      <c r="AB1221" s="189"/>
      <c r="AC1221" s="153"/>
      <c r="AD1221" s="153"/>
      <c r="AE1221" s="153"/>
      <c r="AF1221" s="153"/>
      <c r="AG1221" s="153"/>
      <c r="AH1221" s="209"/>
      <c r="AI1221" s="153"/>
      <c r="AJ1221" s="153"/>
      <c r="AK1221" s="153"/>
      <c r="AL1221" s="153"/>
      <c r="AM1221" s="153"/>
      <c r="AN1221" s="153"/>
      <c r="AO1221" s="153"/>
      <c r="AP1221" s="153"/>
      <c r="AQ1221" s="153"/>
      <c r="AR1221" s="153"/>
      <c r="AS1221" s="153"/>
      <c r="AT1221" s="153"/>
      <c r="AU1221" s="153"/>
      <c r="AV1221" s="153"/>
      <c r="AW1221" s="153"/>
      <c r="AX1221" s="153"/>
      <c r="AY1221" s="153"/>
      <c r="AZ1221" s="153"/>
      <c r="BA1221" s="153"/>
      <c r="BB1221" s="153"/>
      <c r="BC1221" s="153"/>
      <c r="BD1221" s="153"/>
      <c r="BE1221" s="153"/>
      <c r="BF1221" s="153"/>
      <c r="BG1221" s="153"/>
      <c r="BH1221" s="153"/>
      <c r="BI1221" s="153"/>
    </row>
    <row r="1222" spans="2:61" s="219" customFormat="1" ht="13.05" customHeight="1" outlineLevel="1">
      <c r="B1222" s="716" t="s">
        <v>1124</v>
      </c>
      <c r="C1222" s="638" t="s">
        <v>3379</v>
      </c>
      <c r="D1222" s="638" t="s">
        <v>3380</v>
      </c>
      <c r="E1222" s="535" t="s">
        <v>2542</v>
      </c>
      <c r="F1222" s="664">
        <v>44791</v>
      </c>
      <c r="G1222" s="17" t="s">
        <v>3354</v>
      </c>
      <c r="H1222" s="666" t="s">
        <v>716</v>
      </c>
      <c r="I1222" s="152">
        <f t="shared" si="311"/>
        <v>80</v>
      </c>
      <c r="J1222" s="667">
        <v>10</v>
      </c>
      <c r="K1222" s="667">
        <v>70</v>
      </c>
      <c r="L1222" s="485">
        <v>0</v>
      </c>
      <c r="M1222" s="546" t="s">
        <v>268</v>
      </c>
      <c r="N1222" s="546" t="s">
        <v>268</v>
      </c>
      <c r="O1222" s="546" t="s">
        <v>269</v>
      </c>
      <c r="P1222" s="546" t="s">
        <v>268</v>
      </c>
      <c r="Q1222" s="546" t="s">
        <v>269</v>
      </c>
      <c r="R1222" s="546" t="s">
        <v>983</v>
      </c>
      <c r="S1222" s="546" t="s">
        <v>268</v>
      </c>
      <c r="T1222" s="547" t="s">
        <v>1167</v>
      </c>
      <c r="U1222" s="153"/>
      <c r="V1222" s="153">
        <f t="shared" si="312"/>
        <v>0</v>
      </c>
      <c r="W1222" s="207"/>
      <c r="X1222" s="208"/>
      <c r="Y1222" s="153"/>
      <c r="Z1222" s="153">
        <f t="shared" si="313"/>
        <v>0</v>
      </c>
      <c r="AB1222" s="189"/>
      <c r="AC1222" s="153">
        <f t="shared" si="314"/>
        <v>0</v>
      </c>
      <c r="AD1222" s="153"/>
      <c r="AE1222" s="153">
        <f t="shared" si="315"/>
        <v>0</v>
      </c>
      <c r="AF1222" s="153"/>
      <c r="AG1222" s="153"/>
      <c r="AH1222" s="209">
        <v>0</v>
      </c>
      <c r="AI1222" s="153">
        <f>IFERROR(COUNTIF(AM1222:BL1222,"S")*J1222*AH1222,0)</f>
        <v>0</v>
      </c>
      <c r="AJ1222" s="153"/>
      <c r="AK1222" s="153">
        <f t="shared" si="316"/>
        <v>0</v>
      </c>
      <c r="AL1222" s="153">
        <f t="shared" si="317"/>
        <v>0</v>
      </c>
      <c r="AM1222" s="153"/>
      <c r="AN1222" s="153"/>
      <c r="AO1222" s="153"/>
      <c r="AP1222" s="153"/>
      <c r="AQ1222" s="153"/>
      <c r="AR1222" s="153"/>
      <c r="AS1222" s="153"/>
      <c r="AT1222" s="153"/>
      <c r="AU1222" s="153"/>
      <c r="AV1222" s="153"/>
      <c r="AW1222" s="153"/>
      <c r="AX1222" s="153"/>
      <c r="AY1222" s="153"/>
      <c r="AZ1222" s="153"/>
      <c r="BA1222" s="153"/>
      <c r="BB1222" s="153"/>
      <c r="BC1222" s="153"/>
      <c r="BD1222" s="153"/>
      <c r="BE1222" s="153"/>
      <c r="BF1222" s="153"/>
      <c r="BG1222" s="153"/>
      <c r="BH1222" s="153"/>
      <c r="BI1222" s="153"/>
    </row>
    <row r="1223" spans="2:61" s="219" customFormat="1" ht="13.05" customHeight="1" outlineLevel="1">
      <c r="B1223" s="716" t="s">
        <v>3381</v>
      </c>
      <c r="C1223" s="638" t="s">
        <v>3382</v>
      </c>
      <c r="D1223" s="638" t="s">
        <v>3382</v>
      </c>
      <c r="E1223" s="535" t="s">
        <v>2542</v>
      </c>
      <c r="F1223" s="664">
        <v>44791</v>
      </c>
      <c r="G1223" s="17" t="s">
        <v>3354</v>
      </c>
      <c r="H1223" s="673" t="s">
        <v>1035</v>
      </c>
      <c r="I1223" s="157">
        <f t="shared" si="311"/>
        <v>60</v>
      </c>
      <c r="J1223" s="667">
        <v>10</v>
      </c>
      <c r="K1223" s="667">
        <v>50</v>
      </c>
      <c r="L1223" s="523">
        <v>0</v>
      </c>
      <c r="M1223" s="546"/>
      <c r="N1223" s="546"/>
      <c r="O1223" s="546"/>
      <c r="P1223" s="546"/>
      <c r="Q1223" s="546"/>
      <c r="R1223" s="546"/>
      <c r="S1223" s="546"/>
      <c r="T1223" s="548"/>
      <c r="U1223" s="153"/>
      <c r="V1223" s="14">
        <f t="shared" si="312"/>
        <v>0</v>
      </c>
      <c r="W1223" s="13"/>
      <c r="X1223" s="123"/>
      <c r="Y1223" s="14"/>
      <c r="Z1223" s="14">
        <f t="shared" si="313"/>
        <v>0</v>
      </c>
      <c r="AA1223" s="139"/>
      <c r="AB1223" s="14"/>
      <c r="AC1223" s="14">
        <f t="shared" si="314"/>
        <v>0</v>
      </c>
      <c r="AD1223" s="14"/>
      <c r="AE1223" s="14">
        <f t="shared" si="315"/>
        <v>0</v>
      </c>
      <c r="AF1223" s="14"/>
      <c r="AG1223" s="14"/>
      <c r="AH1223" s="178">
        <v>0</v>
      </c>
      <c r="AI1223" s="14">
        <f>IFERROR(COUNTIF(AM1223:BL1223, "S")*J1223*AH1223,0)</f>
        <v>0</v>
      </c>
      <c r="AJ1223" s="14"/>
      <c r="AK1223" s="14">
        <f t="shared" si="316"/>
        <v>0</v>
      </c>
      <c r="AL1223" s="14">
        <f t="shared" si="317"/>
        <v>0</v>
      </c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</row>
    <row r="1224" spans="2:61" s="219" customFormat="1" ht="13.05" customHeight="1" outlineLevel="1">
      <c r="B1224" s="716" t="s">
        <v>3383</v>
      </c>
      <c r="C1224" s="638" t="s">
        <v>2728</v>
      </c>
      <c r="D1224" s="638" t="s">
        <v>2728</v>
      </c>
      <c r="E1224" s="535" t="s">
        <v>3384</v>
      </c>
      <c r="F1224" s="664">
        <v>44742</v>
      </c>
      <c r="G1224" s="17" t="s">
        <v>3354</v>
      </c>
      <c r="H1224" s="673" t="s">
        <v>1035</v>
      </c>
      <c r="I1224" s="157">
        <f t="shared" si="311"/>
        <v>10</v>
      </c>
      <c r="J1224" s="667">
        <v>0</v>
      </c>
      <c r="K1224" s="667">
        <v>10</v>
      </c>
      <c r="L1224" s="523">
        <v>0</v>
      </c>
      <c r="M1224" s="546"/>
      <c r="N1224" s="546"/>
      <c r="O1224" s="546"/>
      <c r="P1224" s="546"/>
      <c r="Q1224" s="546"/>
      <c r="R1224" s="546"/>
      <c r="S1224" s="546"/>
      <c r="T1224" s="548"/>
      <c r="U1224" s="153"/>
      <c r="V1224" s="14">
        <f t="shared" si="312"/>
        <v>0</v>
      </c>
      <c r="W1224" s="13"/>
      <c r="X1224" s="123"/>
      <c r="Y1224" s="14"/>
      <c r="Z1224" s="14">
        <f t="shared" si="313"/>
        <v>0</v>
      </c>
      <c r="AA1224" s="139"/>
      <c r="AB1224" s="14"/>
      <c r="AC1224" s="14">
        <f t="shared" si="314"/>
        <v>0</v>
      </c>
      <c r="AD1224" s="14"/>
      <c r="AE1224" s="14">
        <f t="shared" si="315"/>
        <v>0</v>
      </c>
      <c r="AF1224" s="14"/>
      <c r="AG1224" s="14"/>
      <c r="AH1224" s="178">
        <v>0</v>
      </c>
      <c r="AI1224" s="14">
        <f>IFERROR(COUNTIF(AM1224:BL1224, "S")*J1224*AH1224,0)</f>
        <v>0</v>
      </c>
      <c r="AJ1224" s="14"/>
      <c r="AK1224" s="14">
        <f t="shared" si="316"/>
        <v>0</v>
      </c>
      <c r="AL1224" s="14">
        <f t="shared" si="317"/>
        <v>0</v>
      </c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</row>
    <row r="1225" spans="2:61" s="219" customFormat="1" ht="13.05" customHeight="1" outlineLevel="1">
      <c r="B1225" s="716" t="s">
        <v>3385</v>
      </c>
      <c r="C1225" s="638" t="s">
        <v>3386</v>
      </c>
      <c r="D1225" s="638" t="s">
        <v>3386</v>
      </c>
      <c r="E1225" s="535" t="s">
        <v>2542</v>
      </c>
      <c r="F1225" s="664">
        <v>44791</v>
      </c>
      <c r="G1225" s="17" t="s">
        <v>3354</v>
      </c>
      <c r="H1225" s="673" t="s">
        <v>1035</v>
      </c>
      <c r="I1225" s="157">
        <f t="shared" si="311"/>
        <v>65</v>
      </c>
      <c r="J1225" s="667">
        <v>10</v>
      </c>
      <c r="K1225" s="667">
        <v>55</v>
      </c>
      <c r="L1225" s="523">
        <v>0</v>
      </c>
      <c r="M1225" s="546"/>
      <c r="N1225" s="546"/>
      <c r="O1225" s="546"/>
      <c r="P1225" s="546"/>
      <c r="Q1225" s="546"/>
      <c r="R1225" s="546"/>
      <c r="S1225" s="546"/>
      <c r="T1225" s="548"/>
      <c r="U1225" s="153"/>
      <c r="V1225" s="14">
        <f t="shared" si="312"/>
        <v>0</v>
      </c>
      <c r="W1225" s="13"/>
      <c r="X1225" s="123"/>
      <c r="Y1225" s="14"/>
      <c r="Z1225" s="14">
        <f t="shared" si="313"/>
        <v>0</v>
      </c>
      <c r="AA1225" s="139"/>
      <c r="AB1225" s="14"/>
      <c r="AC1225" s="14">
        <f t="shared" si="314"/>
        <v>0</v>
      </c>
      <c r="AD1225" s="14"/>
      <c r="AE1225" s="14">
        <f t="shared" si="315"/>
        <v>0</v>
      </c>
      <c r="AF1225" s="14"/>
      <c r="AG1225" s="14"/>
      <c r="AH1225" s="178">
        <v>0</v>
      </c>
      <c r="AI1225" s="14">
        <f>IFERROR(COUNTIF(AM1225:BL1225, "S")*J1225*AH1225,0)</f>
        <v>0</v>
      </c>
      <c r="AJ1225" s="14"/>
      <c r="AK1225" s="14">
        <f t="shared" si="316"/>
        <v>0</v>
      </c>
      <c r="AL1225" s="14">
        <f t="shared" si="317"/>
        <v>0</v>
      </c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</row>
    <row r="1226" spans="2:61" s="219" customFormat="1" ht="13.05" customHeight="1" outlineLevel="1">
      <c r="B1226" s="716" t="s">
        <v>3387</v>
      </c>
      <c r="C1226" s="638" t="s">
        <v>3388</v>
      </c>
      <c r="D1226" s="638" t="s">
        <v>3388</v>
      </c>
      <c r="E1226" s="535" t="s">
        <v>2542</v>
      </c>
      <c r="F1226" s="664">
        <v>44791</v>
      </c>
      <c r="G1226" s="17" t="s">
        <v>3354</v>
      </c>
      <c r="H1226" s="673" t="s">
        <v>1035</v>
      </c>
      <c r="I1226" s="157">
        <f t="shared" si="311"/>
        <v>80</v>
      </c>
      <c r="J1226" s="667">
        <v>10</v>
      </c>
      <c r="K1226" s="667">
        <v>70</v>
      </c>
      <c r="L1226" s="523">
        <v>0</v>
      </c>
      <c r="M1226" s="546"/>
      <c r="N1226" s="546"/>
      <c r="O1226" s="546"/>
      <c r="P1226" s="546"/>
      <c r="Q1226" s="546"/>
      <c r="R1226" s="546"/>
      <c r="S1226" s="546"/>
      <c r="T1226" s="548"/>
      <c r="U1226" s="153"/>
      <c r="V1226" s="14">
        <f t="shared" si="312"/>
        <v>0</v>
      </c>
      <c r="W1226" s="13"/>
      <c r="X1226" s="123"/>
      <c r="Y1226" s="14"/>
      <c r="Z1226" s="14">
        <f t="shared" si="313"/>
        <v>0</v>
      </c>
      <c r="AA1226" s="139"/>
      <c r="AB1226" s="14"/>
      <c r="AC1226" s="14">
        <f t="shared" si="314"/>
        <v>0</v>
      </c>
      <c r="AD1226" s="14"/>
      <c r="AE1226" s="14">
        <f t="shared" si="315"/>
        <v>0</v>
      </c>
      <c r="AF1226" s="14"/>
      <c r="AG1226" s="14"/>
      <c r="AH1226" s="178">
        <v>0</v>
      </c>
      <c r="AI1226" s="14">
        <f>IFERROR(COUNTIF(AM1226:BL1226, "S")*J1226*AH1226,0)</f>
        <v>0</v>
      </c>
      <c r="AJ1226" s="14"/>
      <c r="AK1226" s="14">
        <f t="shared" si="316"/>
        <v>0</v>
      </c>
      <c r="AL1226" s="14">
        <f t="shared" si="317"/>
        <v>0</v>
      </c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</row>
    <row r="1227" spans="2:61" s="219" customFormat="1" ht="13.05" customHeight="1" outlineLevel="1">
      <c r="B1227" s="716" t="s">
        <v>3389</v>
      </c>
      <c r="C1227" s="638" t="s">
        <v>3390</v>
      </c>
      <c r="D1227" s="638" t="s">
        <v>3390</v>
      </c>
      <c r="E1227" s="535" t="s">
        <v>2542</v>
      </c>
      <c r="F1227" s="664">
        <v>44791</v>
      </c>
      <c r="G1227" s="17" t="s">
        <v>3354</v>
      </c>
      <c r="H1227" s="673" t="s">
        <v>1035</v>
      </c>
      <c r="I1227" s="157">
        <f t="shared" si="311"/>
        <v>80</v>
      </c>
      <c r="J1227" s="667">
        <v>10</v>
      </c>
      <c r="K1227" s="667">
        <v>70</v>
      </c>
      <c r="L1227" s="523">
        <v>0</v>
      </c>
      <c r="M1227" s="546"/>
      <c r="N1227" s="546"/>
      <c r="O1227" s="546"/>
      <c r="P1227" s="546"/>
      <c r="Q1227" s="546"/>
      <c r="R1227" s="546"/>
      <c r="S1227" s="546"/>
      <c r="T1227" s="548"/>
      <c r="U1227" s="153"/>
      <c r="V1227" s="14">
        <f t="shared" si="312"/>
        <v>0</v>
      </c>
      <c r="W1227" s="13"/>
      <c r="X1227" s="123"/>
      <c r="Y1227" s="14"/>
      <c r="Z1227" s="14">
        <f t="shared" si="313"/>
        <v>0</v>
      </c>
      <c r="AA1227" s="139"/>
      <c r="AB1227" s="14"/>
      <c r="AC1227" s="14">
        <f t="shared" si="314"/>
        <v>0</v>
      </c>
      <c r="AD1227" s="14"/>
      <c r="AE1227" s="14">
        <f t="shared" si="315"/>
        <v>0</v>
      </c>
      <c r="AF1227" s="14"/>
      <c r="AG1227" s="14"/>
      <c r="AH1227" s="178">
        <v>0</v>
      </c>
      <c r="AI1227" s="14">
        <f>IFERROR(COUNTIF(AM1227:BL1227, "S")*J1227*AH1227,0)</f>
        <v>0</v>
      </c>
      <c r="AJ1227" s="14"/>
      <c r="AK1227" s="14">
        <f t="shared" si="316"/>
        <v>0</v>
      </c>
      <c r="AL1227" s="14">
        <f t="shared" si="317"/>
        <v>0</v>
      </c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</row>
    <row r="1228" spans="2:61" s="219" customFormat="1" ht="13.05" customHeight="1" outlineLevel="1">
      <c r="B1228" s="716" t="s">
        <v>1125</v>
      </c>
      <c r="C1228" s="638" t="s">
        <v>1152</v>
      </c>
      <c r="D1228" s="638" t="s">
        <v>2624</v>
      </c>
      <c r="E1228" s="202" t="s">
        <v>2520</v>
      </c>
      <c r="F1228" s="664">
        <v>44728</v>
      </c>
      <c r="G1228" s="17" t="s">
        <v>8</v>
      </c>
      <c r="H1228" s="666" t="s">
        <v>1035</v>
      </c>
      <c r="I1228" s="152">
        <f t="shared" si="311"/>
        <v>616</v>
      </c>
      <c r="J1228" s="667">
        <v>65</v>
      </c>
      <c r="K1228" s="667">
        <v>551</v>
      </c>
      <c r="L1228" s="485">
        <v>60</v>
      </c>
      <c r="M1228" s="546" t="s">
        <v>983</v>
      </c>
      <c r="N1228" s="546" t="s">
        <v>983</v>
      </c>
      <c r="O1228" s="546" t="s">
        <v>1666</v>
      </c>
      <c r="P1228" s="546" t="s">
        <v>983</v>
      </c>
      <c r="Q1228" s="546" t="s">
        <v>1666</v>
      </c>
      <c r="R1228" s="546" t="s">
        <v>983</v>
      </c>
      <c r="S1228" s="546" t="s">
        <v>983</v>
      </c>
      <c r="T1228" s="512" t="s">
        <v>1168</v>
      </c>
      <c r="U1228" s="153"/>
      <c r="V1228" s="153">
        <f t="shared" si="312"/>
        <v>0</v>
      </c>
      <c r="W1228" s="207"/>
      <c r="X1228" s="208"/>
      <c r="Y1228" s="153"/>
      <c r="Z1228" s="153">
        <f t="shared" ref="Z1228:Z1242" si="318">V1228*Y1228</f>
        <v>0</v>
      </c>
      <c r="AB1228" s="189"/>
      <c r="AC1228" s="153">
        <f t="shared" si="314"/>
        <v>0</v>
      </c>
      <c r="AD1228" s="153"/>
      <c r="AE1228" s="153">
        <f t="shared" si="315"/>
        <v>0</v>
      </c>
      <c r="AF1228" s="153"/>
      <c r="AG1228" s="153"/>
      <c r="AH1228" s="209">
        <v>0</v>
      </c>
      <c r="AI1228" s="153">
        <f t="shared" ref="AI1228:AI1267" si="319">IFERROR(COUNTIF(AM1228:BL1228,"S")*J1228*AH1228,0)</f>
        <v>0</v>
      </c>
      <c r="AJ1228" s="153"/>
      <c r="AK1228" s="153">
        <f t="shared" ref="AK1228:AK1242" si="320">COUNTIF(AM1228:AV1228,"V")</f>
        <v>0</v>
      </c>
      <c r="AL1228" s="153">
        <f t="shared" ref="AL1228:AL1242" si="321">Z1228-AC1228-AE1228-AI1228</f>
        <v>0</v>
      </c>
      <c r="AM1228" s="153"/>
      <c r="AN1228" s="153"/>
      <c r="AO1228" s="153"/>
      <c r="AP1228" s="153"/>
      <c r="AQ1228" s="153"/>
      <c r="AR1228" s="153"/>
      <c r="AS1228" s="153"/>
      <c r="AT1228" s="153"/>
      <c r="AU1228" s="153"/>
      <c r="AV1228" s="153"/>
      <c r="AW1228" s="153"/>
      <c r="AX1228" s="153"/>
      <c r="AY1228" s="153"/>
      <c r="AZ1228" s="153"/>
      <c r="BA1228" s="153"/>
      <c r="BB1228" s="153"/>
      <c r="BC1228" s="153"/>
      <c r="BD1228" s="153"/>
      <c r="BE1228" s="153"/>
      <c r="BF1228" s="153"/>
      <c r="BG1228" s="153"/>
      <c r="BH1228" s="153"/>
      <c r="BI1228" s="153"/>
    </row>
    <row r="1229" spans="2:61" s="219" customFormat="1" ht="13.05" customHeight="1" outlineLevel="1">
      <c r="B1229" s="716" t="s">
        <v>1126</v>
      </c>
      <c r="C1229" s="637" t="s">
        <v>1153</v>
      </c>
      <c r="D1229" s="670" t="s">
        <v>1153</v>
      </c>
      <c r="E1229" s="637" t="s">
        <v>3937</v>
      </c>
      <c r="F1229" s="665">
        <v>44791</v>
      </c>
      <c r="G1229" s="17" t="s">
        <v>8</v>
      </c>
      <c r="H1229" s="666" t="s">
        <v>716</v>
      </c>
      <c r="I1229" s="152">
        <f t="shared" si="311"/>
        <v>80</v>
      </c>
      <c r="J1229" s="667">
        <v>10</v>
      </c>
      <c r="K1229" s="667">
        <v>70</v>
      </c>
      <c r="L1229" s="483">
        <v>0</v>
      </c>
      <c r="M1229" s="231" t="s">
        <v>268</v>
      </c>
      <c r="N1229" s="231" t="s">
        <v>268</v>
      </c>
      <c r="O1229" s="231" t="s">
        <v>269</v>
      </c>
      <c r="P1229" s="231" t="s">
        <v>268</v>
      </c>
      <c r="Q1229" s="231" t="s">
        <v>269</v>
      </c>
      <c r="R1229" s="231" t="s">
        <v>268</v>
      </c>
      <c r="S1229" s="231" t="s">
        <v>268</v>
      </c>
      <c r="T1229" s="512" t="s">
        <v>1167</v>
      </c>
      <c r="U1229" s="153"/>
      <c r="V1229" s="153">
        <f t="shared" si="312"/>
        <v>0</v>
      </c>
      <c r="W1229" s="207"/>
      <c r="X1229" s="208"/>
      <c r="Y1229" s="153"/>
      <c r="Z1229" s="153">
        <f t="shared" si="318"/>
        <v>0</v>
      </c>
      <c r="AB1229" s="189"/>
      <c r="AC1229" s="153">
        <f t="shared" si="314"/>
        <v>0</v>
      </c>
      <c r="AD1229" s="153"/>
      <c r="AE1229" s="153">
        <f t="shared" si="315"/>
        <v>0</v>
      </c>
      <c r="AF1229" s="153"/>
      <c r="AG1229" s="153"/>
      <c r="AH1229" s="209">
        <v>0</v>
      </c>
      <c r="AI1229" s="153">
        <f t="shared" si="319"/>
        <v>0</v>
      </c>
      <c r="AJ1229" s="153"/>
      <c r="AK1229" s="153">
        <f t="shared" si="320"/>
        <v>0</v>
      </c>
      <c r="AL1229" s="153">
        <f t="shared" si="321"/>
        <v>0</v>
      </c>
      <c r="AM1229" s="153"/>
      <c r="AN1229" s="153"/>
      <c r="AO1229" s="153"/>
      <c r="AP1229" s="153"/>
      <c r="AQ1229" s="153"/>
      <c r="AR1229" s="153"/>
      <c r="AS1229" s="153"/>
      <c r="AT1229" s="153"/>
      <c r="AU1229" s="153"/>
      <c r="AV1229" s="153"/>
      <c r="AW1229" s="153"/>
      <c r="AX1229" s="153"/>
      <c r="AY1229" s="153"/>
      <c r="AZ1229" s="153"/>
      <c r="BA1229" s="153"/>
      <c r="BB1229" s="153"/>
      <c r="BC1229" s="153"/>
      <c r="BD1229" s="153"/>
      <c r="BE1229" s="153"/>
      <c r="BF1229" s="153"/>
      <c r="BG1229" s="153"/>
      <c r="BH1229" s="153"/>
      <c r="BI1229" s="153"/>
    </row>
    <row r="1230" spans="2:61" s="219" customFormat="1" ht="13.05" customHeight="1" outlineLevel="1">
      <c r="B1230" s="716" t="s">
        <v>1127</v>
      </c>
      <c r="C1230" s="637" t="s">
        <v>2625</v>
      </c>
      <c r="D1230" s="670" t="s">
        <v>2625</v>
      </c>
      <c r="E1230" s="637" t="s">
        <v>2542</v>
      </c>
      <c r="F1230" s="665">
        <v>44791</v>
      </c>
      <c r="G1230" s="17" t="s">
        <v>8</v>
      </c>
      <c r="H1230" s="666" t="s">
        <v>716</v>
      </c>
      <c r="I1230" s="152">
        <f t="shared" si="311"/>
        <v>80</v>
      </c>
      <c r="J1230" s="667">
        <v>10</v>
      </c>
      <c r="K1230" s="667">
        <v>70</v>
      </c>
      <c r="L1230" s="483">
        <v>0</v>
      </c>
      <c r="M1230" s="231" t="s">
        <v>268</v>
      </c>
      <c r="N1230" s="231" t="s">
        <v>268</v>
      </c>
      <c r="O1230" s="231" t="s">
        <v>269</v>
      </c>
      <c r="P1230" s="231" t="s">
        <v>268</v>
      </c>
      <c r="Q1230" s="231" t="s">
        <v>269</v>
      </c>
      <c r="R1230" s="231" t="s">
        <v>268</v>
      </c>
      <c r="S1230" s="231" t="s">
        <v>268</v>
      </c>
      <c r="T1230" s="512" t="s">
        <v>1167</v>
      </c>
      <c r="U1230" s="153"/>
      <c r="V1230" s="153">
        <f t="shared" si="312"/>
        <v>0</v>
      </c>
      <c r="W1230" s="207"/>
      <c r="X1230" s="208"/>
      <c r="Y1230" s="153"/>
      <c r="Z1230" s="153">
        <f t="shared" si="318"/>
        <v>0</v>
      </c>
      <c r="AB1230" s="189"/>
      <c r="AC1230" s="153">
        <f t="shared" si="314"/>
        <v>0</v>
      </c>
      <c r="AD1230" s="153"/>
      <c r="AE1230" s="153">
        <f t="shared" si="315"/>
        <v>0</v>
      </c>
      <c r="AF1230" s="153"/>
      <c r="AG1230" s="153"/>
      <c r="AH1230" s="209">
        <v>0</v>
      </c>
      <c r="AI1230" s="153">
        <f t="shared" si="319"/>
        <v>0</v>
      </c>
      <c r="AJ1230" s="153"/>
      <c r="AK1230" s="153">
        <f t="shared" si="320"/>
        <v>0</v>
      </c>
      <c r="AL1230" s="153">
        <f t="shared" si="321"/>
        <v>0</v>
      </c>
      <c r="AM1230" s="153"/>
      <c r="AN1230" s="153"/>
      <c r="AO1230" s="153"/>
      <c r="AP1230" s="153"/>
      <c r="AQ1230" s="153"/>
      <c r="AR1230" s="153"/>
      <c r="AS1230" s="153"/>
      <c r="AT1230" s="153"/>
      <c r="AU1230" s="153"/>
      <c r="AV1230" s="153"/>
      <c r="AW1230" s="153"/>
      <c r="AX1230" s="153"/>
      <c r="AY1230" s="153"/>
      <c r="AZ1230" s="153"/>
      <c r="BA1230" s="153"/>
      <c r="BB1230" s="153"/>
      <c r="BC1230" s="153"/>
      <c r="BD1230" s="153"/>
      <c r="BE1230" s="153"/>
      <c r="BF1230" s="153"/>
      <c r="BG1230" s="153"/>
      <c r="BH1230" s="153"/>
      <c r="BI1230" s="153"/>
    </row>
    <row r="1231" spans="2:61" s="219" customFormat="1" ht="13.05" customHeight="1" outlineLevel="1">
      <c r="B1231" s="716" t="s">
        <v>1128</v>
      </c>
      <c r="C1231" s="638" t="s">
        <v>2626</v>
      </c>
      <c r="D1231" s="638" t="s">
        <v>2626</v>
      </c>
      <c r="E1231" s="202" t="s">
        <v>2542</v>
      </c>
      <c r="F1231" s="664">
        <v>44791</v>
      </c>
      <c r="G1231" s="17" t="s">
        <v>8</v>
      </c>
      <c r="H1231" s="666" t="s">
        <v>716</v>
      </c>
      <c r="I1231" s="152">
        <f t="shared" si="311"/>
        <v>70</v>
      </c>
      <c r="J1231" s="667">
        <v>5</v>
      </c>
      <c r="K1231" s="667">
        <v>65</v>
      </c>
      <c r="L1231" s="483">
        <v>0</v>
      </c>
      <c r="M1231" s="231" t="s">
        <v>268</v>
      </c>
      <c r="N1231" s="231" t="s">
        <v>268</v>
      </c>
      <c r="O1231" s="231" t="s">
        <v>269</v>
      </c>
      <c r="P1231" s="231" t="s">
        <v>268</v>
      </c>
      <c r="Q1231" s="231" t="s">
        <v>269</v>
      </c>
      <c r="R1231" s="231" t="s">
        <v>268</v>
      </c>
      <c r="S1231" s="231" t="s">
        <v>268</v>
      </c>
      <c r="T1231" s="512" t="s">
        <v>1167</v>
      </c>
      <c r="U1231" s="153"/>
      <c r="V1231" s="153">
        <f t="shared" si="312"/>
        <v>0</v>
      </c>
      <c r="W1231" s="207"/>
      <c r="X1231" s="208"/>
      <c r="Y1231" s="153"/>
      <c r="Z1231" s="153">
        <f t="shared" si="318"/>
        <v>0</v>
      </c>
      <c r="AB1231" s="189"/>
      <c r="AC1231" s="153">
        <f t="shared" si="314"/>
        <v>0</v>
      </c>
      <c r="AD1231" s="153"/>
      <c r="AE1231" s="153">
        <f t="shared" si="315"/>
        <v>0</v>
      </c>
      <c r="AF1231" s="153"/>
      <c r="AG1231" s="153"/>
      <c r="AH1231" s="209">
        <v>0</v>
      </c>
      <c r="AI1231" s="153">
        <f t="shared" si="319"/>
        <v>0</v>
      </c>
      <c r="AJ1231" s="153"/>
      <c r="AK1231" s="153">
        <f t="shared" si="320"/>
        <v>0</v>
      </c>
      <c r="AL1231" s="153">
        <f t="shared" si="321"/>
        <v>0</v>
      </c>
      <c r="AM1231" s="153"/>
      <c r="AN1231" s="153"/>
      <c r="AO1231" s="153"/>
      <c r="AP1231" s="153"/>
      <c r="AQ1231" s="153"/>
      <c r="AR1231" s="153"/>
      <c r="AS1231" s="153"/>
      <c r="AT1231" s="153"/>
      <c r="AU1231" s="153"/>
      <c r="AV1231" s="153"/>
      <c r="AW1231" s="153"/>
      <c r="AX1231" s="153"/>
      <c r="AY1231" s="153"/>
      <c r="AZ1231" s="153"/>
      <c r="BA1231" s="153"/>
      <c r="BB1231" s="153"/>
      <c r="BC1231" s="153"/>
      <c r="BD1231" s="153"/>
      <c r="BE1231" s="153"/>
      <c r="BF1231" s="153"/>
      <c r="BG1231" s="153"/>
      <c r="BH1231" s="153"/>
      <c r="BI1231" s="153"/>
    </row>
    <row r="1232" spans="2:61" s="219" customFormat="1" ht="13.05" customHeight="1" outlineLevel="1">
      <c r="B1232" s="716" t="s">
        <v>1129</v>
      </c>
      <c r="C1232" s="637" t="s">
        <v>1154</v>
      </c>
      <c r="D1232" s="670" t="s">
        <v>1154</v>
      </c>
      <c r="E1232" s="637" t="s">
        <v>2542</v>
      </c>
      <c r="F1232" s="665">
        <v>44791</v>
      </c>
      <c r="G1232" s="17" t="s">
        <v>8</v>
      </c>
      <c r="H1232" s="666" t="s">
        <v>716</v>
      </c>
      <c r="I1232" s="152">
        <f t="shared" si="311"/>
        <v>70</v>
      </c>
      <c r="J1232" s="667">
        <v>5</v>
      </c>
      <c r="K1232" s="667">
        <v>65</v>
      </c>
      <c r="L1232" s="483">
        <v>0</v>
      </c>
      <c r="M1232" s="231" t="s">
        <v>268</v>
      </c>
      <c r="N1232" s="231" t="s">
        <v>268</v>
      </c>
      <c r="O1232" s="231" t="s">
        <v>269</v>
      </c>
      <c r="P1232" s="231" t="s">
        <v>268</v>
      </c>
      <c r="Q1232" s="231" t="s">
        <v>269</v>
      </c>
      <c r="R1232" s="231" t="s">
        <v>268</v>
      </c>
      <c r="S1232" s="231" t="s">
        <v>268</v>
      </c>
      <c r="T1232" s="512" t="s">
        <v>1167</v>
      </c>
      <c r="U1232" s="153"/>
      <c r="V1232" s="153">
        <f t="shared" si="312"/>
        <v>0</v>
      </c>
      <c r="W1232" s="207"/>
      <c r="X1232" s="208"/>
      <c r="Y1232" s="153"/>
      <c r="Z1232" s="153">
        <f t="shared" si="318"/>
        <v>0</v>
      </c>
      <c r="AB1232" s="189"/>
      <c r="AC1232" s="153">
        <f t="shared" si="314"/>
        <v>0</v>
      </c>
      <c r="AD1232" s="153"/>
      <c r="AE1232" s="153">
        <f t="shared" si="315"/>
        <v>0</v>
      </c>
      <c r="AF1232" s="153"/>
      <c r="AG1232" s="153"/>
      <c r="AH1232" s="209">
        <v>0</v>
      </c>
      <c r="AI1232" s="153">
        <f t="shared" si="319"/>
        <v>0</v>
      </c>
      <c r="AJ1232" s="153"/>
      <c r="AK1232" s="153">
        <f t="shared" si="320"/>
        <v>0</v>
      </c>
      <c r="AL1232" s="153">
        <f t="shared" si="321"/>
        <v>0</v>
      </c>
      <c r="AM1232" s="153"/>
      <c r="AN1232" s="153"/>
      <c r="AO1232" s="153"/>
      <c r="AP1232" s="153"/>
      <c r="AQ1232" s="153"/>
      <c r="AR1232" s="153"/>
      <c r="AS1232" s="153"/>
      <c r="AT1232" s="153"/>
      <c r="AU1232" s="153"/>
      <c r="AV1232" s="153"/>
      <c r="AW1232" s="153"/>
      <c r="AX1232" s="153"/>
      <c r="AY1232" s="153"/>
      <c r="AZ1232" s="153"/>
      <c r="BA1232" s="153"/>
      <c r="BB1232" s="153"/>
      <c r="BC1232" s="153"/>
      <c r="BD1232" s="153"/>
      <c r="BE1232" s="153"/>
      <c r="BF1232" s="153"/>
      <c r="BG1232" s="153"/>
      <c r="BH1232" s="153"/>
      <c r="BI1232" s="153"/>
    </row>
    <row r="1233" spans="2:61" s="219" customFormat="1" ht="13.05" customHeight="1" outlineLevel="1">
      <c r="B1233" s="716" t="s">
        <v>1130</v>
      </c>
      <c r="C1233" s="637" t="s">
        <v>2627</v>
      </c>
      <c r="D1233" s="670" t="s">
        <v>3391</v>
      </c>
      <c r="E1233" s="637" t="s">
        <v>3937</v>
      </c>
      <c r="F1233" s="665">
        <v>44791</v>
      </c>
      <c r="G1233" s="17" t="s">
        <v>8</v>
      </c>
      <c r="H1233" s="666" t="s">
        <v>716</v>
      </c>
      <c r="I1233" s="152">
        <f t="shared" si="311"/>
        <v>75</v>
      </c>
      <c r="J1233" s="667">
        <v>5</v>
      </c>
      <c r="K1233" s="667">
        <v>70</v>
      </c>
      <c r="L1233" s="483">
        <v>0</v>
      </c>
      <c r="M1233" s="231" t="s">
        <v>268</v>
      </c>
      <c r="N1233" s="231" t="s">
        <v>268</v>
      </c>
      <c r="O1233" s="231" t="s">
        <v>269</v>
      </c>
      <c r="P1233" s="231" t="s">
        <v>268</v>
      </c>
      <c r="Q1233" s="231" t="s">
        <v>269</v>
      </c>
      <c r="R1233" s="231" t="s">
        <v>268</v>
      </c>
      <c r="S1233" s="231" t="s">
        <v>268</v>
      </c>
      <c r="T1233" s="512" t="s">
        <v>1167</v>
      </c>
      <c r="U1233" s="153"/>
      <c r="V1233" s="153">
        <f t="shared" si="312"/>
        <v>0</v>
      </c>
      <c r="W1233" s="207"/>
      <c r="X1233" s="208"/>
      <c r="Y1233" s="153"/>
      <c r="Z1233" s="153">
        <f>V1233*Y1233</f>
        <v>0</v>
      </c>
      <c r="AB1233" s="153"/>
      <c r="AC1233" s="153">
        <f t="shared" si="314"/>
        <v>0</v>
      </c>
      <c r="AD1233" s="153"/>
      <c r="AE1233" s="153">
        <f t="shared" si="315"/>
        <v>0</v>
      </c>
      <c r="AF1233" s="153"/>
      <c r="AG1233" s="153"/>
      <c r="AH1233" s="209">
        <v>0</v>
      </c>
      <c r="AI1233" s="153">
        <f t="shared" si="319"/>
        <v>0</v>
      </c>
      <c r="AJ1233" s="153"/>
      <c r="AK1233" s="153">
        <f>COUNTIF(AM1233:AV1233,"V")</f>
        <v>0</v>
      </c>
      <c r="AL1233" s="153">
        <f>Z1233-AC1233-AE1233-AI1233</f>
        <v>0</v>
      </c>
      <c r="AM1233" s="153"/>
      <c r="AN1233" s="153"/>
      <c r="AO1233" s="153"/>
      <c r="AP1233" s="153"/>
      <c r="AQ1233" s="153"/>
      <c r="AR1233" s="153"/>
      <c r="AS1233" s="153"/>
      <c r="AT1233" s="153"/>
      <c r="AU1233" s="153"/>
      <c r="AV1233" s="153"/>
      <c r="AW1233" s="153"/>
      <c r="AX1233" s="153"/>
      <c r="AY1233" s="153"/>
      <c r="AZ1233" s="153"/>
      <c r="BA1233" s="153"/>
      <c r="BB1233" s="153"/>
      <c r="BC1233" s="153"/>
      <c r="BD1233" s="153"/>
      <c r="BE1233" s="153"/>
      <c r="BF1233" s="153"/>
      <c r="BG1233" s="153"/>
      <c r="BH1233" s="153"/>
      <c r="BI1233" s="153"/>
    </row>
    <row r="1234" spans="2:61" s="219" customFormat="1" ht="13.05" customHeight="1" outlineLevel="1">
      <c r="B1234" s="716" t="s">
        <v>1131</v>
      </c>
      <c r="C1234" s="638" t="s">
        <v>2628</v>
      </c>
      <c r="D1234" s="638" t="s">
        <v>2628</v>
      </c>
      <c r="E1234" s="202" t="s">
        <v>3664</v>
      </c>
      <c r="F1234" s="664">
        <v>44791</v>
      </c>
      <c r="G1234" s="17" t="s">
        <v>8</v>
      </c>
      <c r="H1234" s="666" t="s">
        <v>716</v>
      </c>
      <c r="I1234" s="152">
        <f t="shared" si="311"/>
        <v>70</v>
      </c>
      <c r="J1234" s="667">
        <v>5</v>
      </c>
      <c r="K1234" s="667">
        <v>65</v>
      </c>
      <c r="L1234" s="483">
        <v>0</v>
      </c>
      <c r="M1234" s="231" t="s">
        <v>268</v>
      </c>
      <c r="N1234" s="231" t="s">
        <v>268</v>
      </c>
      <c r="O1234" s="231" t="s">
        <v>269</v>
      </c>
      <c r="P1234" s="231" t="s">
        <v>268</v>
      </c>
      <c r="Q1234" s="231" t="s">
        <v>269</v>
      </c>
      <c r="R1234" s="231" t="s">
        <v>268</v>
      </c>
      <c r="S1234" s="231" t="s">
        <v>268</v>
      </c>
      <c r="T1234" s="512" t="s">
        <v>1167</v>
      </c>
      <c r="U1234" s="153"/>
      <c r="V1234" s="153">
        <f t="shared" si="312"/>
        <v>0</v>
      </c>
      <c r="W1234" s="207"/>
      <c r="X1234" s="208"/>
      <c r="Y1234" s="153"/>
      <c r="Z1234" s="153">
        <f t="shared" si="318"/>
        <v>0</v>
      </c>
      <c r="AB1234" s="189"/>
      <c r="AC1234" s="153">
        <f t="shared" si="314"/>
        <v>0</v>
      </c>
      <c r="AD1234" s="153"/>
      <c r="AE1234" s="153">
        <f t="shared" si="315"/>
        <v>0</v>
      </c>
      <c r="AF1234" s="153"/>
      <c r="AG1234" s="153"/>
      <c r="AH1234" s="209">
        <v>0</v>
      </c>
      <c r="AI1234" s="153">
        <f t="shared" si="319"/>
        <v>0</v>
      </c>
      <c r="AJ1234" s="153"/>
      <c r="AK1234" s="153">
        <f t="shared" si="320"/>
        <v>0</v>
      </c>
      <c r="AL1234" s="153">
        <f t="shared" si="321"/>
        <v>0</v>
      </c>
      <c r="AM1234" s="153"/>
      <c r="AN1234" s="153"/>
      <c r="AO1234" s="153"/>
      <c r="AP1234" s="153"/>
      <c r="AQ1234" s="153"/>
      <c r="AR1234" s="153"/>
      <c r="AS1234" s="153"/>
      <c r="AT1234" s="153"/>
      <c r="AU1234" s="153"/>
      <c r="AV1234" s="153"/>
      <c r="AW1234" s="153"/>
      <c r="AX1234" s="153"/>
      <c r="AY1234" s="153"/>
      <c r="AZ1234" s="153"/>
      <c r="BA1234" s="153"/>
      <c r="BB1234" s="153"/>
      <c r="BC1234" s="153"/>
      <c r="BD1234" s="153"/>
      <c r="BE1234" s="153"/>
      <c r="BF1234" s="153"/>
      <c r="BG1234" s="153"/>
      <c r="BH1234" s="153"/>
      <c r="BI1234" s="153"/>
    </row>
    <row r="1235" spans="2:61" s="219" customFormat="1" ht="13.05" customHeight="1" outlineLevel="1">
      <c r="B1235" s="716" t="s">
        <v>1132</v>
      </c>
      <c r="C1235" s="638" t="s">
        <v>2629</v>
      </c>
      <c r="D1235" s="670" t="s">
        <v>3392</v>
      </c>
      <c r="E1235" s="202" t="s">
        <v>2542</v>
      </c>
      <c r="F1235" s="664">
        <v>44791</v>
      </c>
      <c r="G1235" s="17" t="s">
        <v>8</v>
      </c>
      <c r="H1235" s="666" t="s">
        <v>716</v>
      </c>
      <c r="I1235" s="152">
        <f t="shared" si="311"/>
        <v>75</v>
      </c>
      <c r="J1235" s="667">
        <v>10</v>
      </c>
      <c r="K1235" s="667">
        <v>65</v>
      </c>
      <c r="L1235" s="483">
        <v>0</v>
      </c>
      <c r="M1235" s="231" t="s">
        <v>268</v>
      </c>
      <c r="N1235" s="231" t="s">
        <v>268</v>
      </c>
      <c r="O1235" s="231" t="s">
        <v>269</v>
      </c>
      <c r="P1235" s="231" t="s">
        <v>268</v>
      </c>
      <c r="Q1235" s="231" t="s">
        <v>269</v>
      </c>
      <c r="R1235" s="231" t="s">
        <v>268</v>
      </c>
      <c r="S1235" s="231" t="s">
        <v>268</v>
      </c>
      <c r="T1235" s="512" t="s">
        <v>1167</v>
      </c>
      <c r="U1235" s="153"/>
      <c r="V1235" s="153">
        <f t="shared" si="312"/>
        <v>0</v>
      </c>
      <c r="W1235" s="207"/>
      <c r="X1235" s="208"/>
      <c r="Y1235" s="153"/>
      <c r="Z1235" s="153">
        <f t="shared" si="318"/>
        <v>0</v>
      </c>
      <c r="AB1235" s="189"/>
      <c r="AC1235" s="153">
        <f t="shared" si="314"/>
        <v>0</v>
      </c>
      <c r="AD1235" s="153"/>
      <c r="AE1235" s="153">
        <f t="shared" si="315"/>
        <v>0</v>
      </c>
      <c r="AF1235" s="153"/>
      <c r="AG1235" s="153"/>
      <c r="AH1235" s="209">
        <v>0</v>
      </c>
      <c r="AI1235" s="153">
        <f t="shared" si="319"/>
        <v>0</v>
      </c>
      <c r="AJ1235" s="153"/>
      <c r="AK1235" s="153">
        <f t="shared" si="320"/>
        <v>0</v>
      </c>
      <c r="AL1235" s="153">
        <f t="shared" si="321"/>
        <v>0</v>
      </c>
      <c r="AM1235" s="153"/>
      <c r="AN1235" s="153"/>
      <c r="AO1235" s="153"/>
      <c r="AP1235" s="153"/>
      <c r="AQ1235" s="153"/>
      <c r="AR1235" s="153"/>
      <c r="AS1235" s="153"/>
      <c r="AT1235" s="153"/>
      <c r="AU1235" s="153"/>
      <c r="AV1235" s="153"/>
      <c r="AW1235" s="153"/>
      <c r="AX1235" s="153"/>
      <c r="AY1235" s="153"/>
      <c r="AZ1235" s="153"/>
      <c r="BA1235" s="153"/>
      <c r="BB1235" s="153"/>
      <c r="BC1235" s="153"/>
      <c r="BD1235" s="153"/>
      <c r="BE1235" s="153"/>
      <c r="BF1235" s="153"/>
      <c r="BG1235" s="153"/>
      <c r="BH1235" s="153"/>
      <c r="BI1235" s="153"/>
    </row>
    <row r="1236" spans="2:61" s="219" customFormat="1" ht="13.05" customHeight="1" outlineLevel="1">
      <c r="B1236" s="716" t="s">
        <v>1133</v>
      </c>
      <c r="C1236" s="638" t="s">
        <v>1155</v>
      </c>
      <c r="D1236" s="670" t="s">
        <v>3393</v>
      </c>
      <c r="E1236" s="202" t="s">
        <v>2542</v>
      </c>
      <c r="F1236" s="664">
        <v>44791</v>
      </c>
      <c r="G1236" s="17" t="s">
        <v>8</v>
      </c>
      <c r="H1236" s="666" t="s">
        <v>716</v>
      </c>
      <c r="I1236" s="152">
        <f t="shared" si="311"/>
        <v>12</v>
      </c>
      <c r="J1236" s="667">
        <v>2</v>
      </c>
      <c r="K1236" s="667">
        <v>10</v>
      </c>
      <c r="L1236" s="485">
        <v>0</v>
      </c>
      <c r="M1236" s="231" t="s">
        <v>268</v>
      </c>
      <c r="N1236" s="231" t="s">
        <v>268</v>
      </c>
      <c r="O1236" s="231" t="s">
        <v>269</v>
      </c>
      <c r="P1236" s="231" t="s">
        <v>268</v>
      </c>
      <c r="Q1236" s="231" t="s">
        <v>269</v>
      </c>
      <c r="R1236" s="231" t="s">
        <v>268</v>
      </c>
      <c r="S1236" s="231" t="s">
        <v>268</v>
      </c>
      <c r="T1236" s="512" t="s">
        <v>1167</v>
      </c>
      <c r="U1236" s="153"/>
      <c r="V1236" s="153">
        <f t="shared" si="312"/>
        <v>0</v>
      </c>
      <c r="W1236" s="207"/>
      <c r="X1236" s="208"/>
      <c r="Y1236" s="153"/>
      <c r="Z1236" s="153">
        <f t="shared" si="318"/>
        <v>0</v>
      </c>
      <c r="AB1236" s="189"/>
      <c r="AC1236" s="153">
        <f t="shared" si="314"/>
        <v>0</v>
      </c>
      <c r="AD1236" s="153"/>
      <c r="AE1236" s="153">
        <f t="shared" si="315"/>
        <v>0</v>
      </c>
      <c r="AF1236" s="153"/>
      <c r="AG1236" s="153"/>
      <c r="AH1236" s="209">
        <v>0</v>
      </c>
      <c r="AI1236" s="153">
        <f t="shared" si="319"/>
        <v>0</v>
      </c>
      <c r="AJ1236" s="153"/>
      <c r="AK1236" s="153">
        <f t="shared" si="320"/>
        <v>0</v>
      </c>
      <c r="AL1236" s="153">
        <f t="shared" si="321"/>
        <v>0</v>
      </c>
      <c r="AM1236" s="153"/>
      <c r="AN1236" s="153"/>
      <c r="AO1236" s="153"/>
      <c r="AP1236" s="153"/>
      <c r="AQ1236" s="153"/>
      <c r="AR1236" s="153"/>
      <c r="AS1236" s="153"/>
      <c r="AT1236" s="153"/>
      <c r="AU1236" s="153"/>
      <c r="AV1236" s="153"/>
      <c r="AW1236" s="153"/>
      <c r="AX1236" s="153"/>
      <c r="AY1236" s="153"/>
      <c r="AZ1236" s="153"/>
      <c r="BA1236" s="153"/>
      <c r="BB1236" s="153"/>
      <c r="BC1236" s="153"/>
      <c r="BD1236" s="153"/>
      <c r="BE1236" s="153"/>
      <c r="BF1236" s="153"/>
      <c r="BG1236" s="153"/>
      <c r="BH1236" s="153"/>
      <c r="BI1236" s="153"/>
    </row>
    <row r="1237" spans="2:61" s="219" customFormat="1" ht="13.05" customHeight="1" outlineLevel="1">
      <c r="B1237" s="716" t="s">
        <v>1134</v>
      </c>
      <c r="C1237" s="638" t="s">
        <v>1156</v>
      </c>
      <c r="D1237" s="670" t="s">
        <v>3394</v>
      </c>
      <c r="E1237" s="202" t="s">
        <v>2542</v>
      </c>
      <c r="F1237" s="664">
        <v>44791</v>
      </c>
      <c r="G1237" s="17" t="s">
        <v>8</v>
      </c>
      <c r="H1237" s="666" t="s">
        <v>716</v>
      </c>
      <c r="I1237" s="152">
        <f t="shared" si="311"/>
        <v>71</v>
      </c>
      <c r="J1237" s="667">
        <v>6</v>
      </c>
      <c r="K1237" s="667">
        <v>65</v>
      </c>
      <c r="L1237" s="485">
        <v>0</v>
      </c>
      <c r="M1237" s="231" t="s">
        <v>268</v>
      </c>
      <c r="N1237" s="231" t="s">
        <v>268</v>
      </c>
      <c r="O1237" s="231" t="s">
        <v>269</v>
      </c>
      <c r="P1237" s="231" t="s">
        <v>268</v>
      </c>
      <c r="Q1237" s="231" t="s">
        <v>269</v>
      </c>
      <c r="R1237" s="231" t="s">
        <v>268</v>
      </c>
      <c r="S1237" s="231" t="s">
        <v>268</v>
      </c>
      <c r="T1237" s="512" t="s">
        <v>1167</v>
      </c>
      <c r="U1237" s="153"/>
      <c r="V1237" s="153">
        <f t="shared" si="312"/>
        <v>0</v>
      </c>
      <c r="W1237" s="207"/>
      <c r="X1237" s="208"/>
      <c r="Y1237" s="153"/>
      <c r="Z1237" s="153">
        <f t="shared" si="318"/>
        <v>0</v>
      </c>
      <c r="AB1237" s="189"/>
      <c r="AC1237" s="153">
        <f t="shared" si="314"/>
        <v>0</v>
      </c>
      <c r="AD1237" s="153"/>
      <c r="AE1237" s="153">
        <f t="shared" si="315"/>
        <v>0</v>
      </c>
      <c r="AF1237" s="153"/>
      <c r="AG1237" s="153"/>
      <c r="AH1237" s="209">
        <v>0</v>
      </c>
      <c r="AI1237" s="153">
        <f t="shared" si="319"/>
        <v>0</v>
      </c>
      <c r="AJ1237" s="153"/>
      <c r="AK1237" s="153">
        <f t="shared" si="320"/>
        <v>0</v>
      </c>
      <c r="AL1237" s="153">
        <f t="shared" si="321"/>
        <v>0</v>
      </c>
      <c r="AM1237" s="153"/>
      <c r="AN1237" s="153"/>
      <c r="AO1237" s="153"/>
      <c r="AP1237" s="153"/>
      <c r="AQ1237" s="153"/>
      <c r="AR1237" s="153"/>
      <c r="AS1237" s="153"/>
      <c r="AT1237" s="153"/>
      <c r="AU1237" s="153"/>
      <c r="AV1237" s="153"/>
      <c r="AW1237" s="153"/>
      <c r="AX1237" s="153"/>
      <c r="AY1237" s="153"/>
      <c r="AZ1237" s="153"/>
      <c r="BA1237" s="153"/>
      <c r="BB1237" s="153"/>
      <c r="BC1237" s="153"/>
      <c r="BD1237" s="153"/>
      <c r="BE1237" s="153"/>
      <c r="BF1237" s="153"/>
      <c r="BG1237" s="153"/>
      <c r="BH1237" s="153"/>
      <c r="BI1237" s="153"/>
    </row>
    <row r="1238" spans="2:61" s="219" customFormat="1" ht="13.05" customHeight="1" outlineLevel="1">
      <c r="B1238" s="716" t="s">
        <v>1135</v>
      </c>
      <c r="C1238" s="637" t="s">
        <v>1157</v>
      </c>
      <c r="D1238" s="638" t="s">
        <v>1157</v>
      </c>
      <c r="E1238" s="637" t="s">
        <v>2551</v>
      </c>
      <c r="F1238" s="665">
        <v>44747</v>
      </c>
      <c r="G1238" s="17" t="s">
        <v>8</v>
      </c>
      <c r="H1238" s="666" t="s">
        <v>716</v>
      </c>
      <c r="I1238" s="152">
        <f t="shared" si="311"/>
        <v>80</v>
      </c>
      <c r="J1238" s="667">
        <v>30</v>
      </c>
      <c r="K1238" s="667">
        <v>50</v>
      </c>
      <c r="L1238" s="485">
        <v>15</v>
      </c>
      <c r="M1238" s="231" t="s">
        <v>268</v>
      </c>
      <c r="N1238" s="231" t="s">
        <v>268</v>
      </c>
      <c r="O1238" s="231" t="s">
        <v>269</v>
      </c>
      <c r="P1238" s="231" t="s">
        <v>268</v>
      </c>
      <c r="Q1238" s="231" t="s">
        <v>269</v>
      </c>
      <c r="R1238" s="231" t="s">
        <v>268</v>
      </c>
      <c r="S1238" s="231" t="s">
        <v>268</v>
      </c>
      <c r="T1238" s="512" t="s">
        <v>1167</v>
      </c>
      <c r="U1238" s="153"/>
      <c r="V1238" s="153">
        <f t="shared" si="312"/>
        <v>0</v>
      </c>
      <c r="W1238" s="207"/>
      <c r="X1238" s="208"/>
      <c r="Y1238" s="153"/>
      <c r="Z1238" s="153">
        <f t="shared" si="318"/>
        <v>0</v>
      </c>
      <c r="AB1238" s="189"/>
      <c r="AC1238" s="153">
        <f t="shared" si="314"/>
        <v>0</v>
      </c>
      <c r="AD1238" s="153"/>
      <c r="AE1238" s="153">
        <f t="shared" si="315"/>
        <v>0</v>
      </c>
      <c r="AF1238" s="153"/>
      <c r="AG1238" s="153"/>
      <c r="AH1238" s="209">
        <v>0</v>
      </c>
      <c r="AI1238" s="153">
        <f t="shared" si="319"/>
        <v>0</v>
      </c>
      <c r="AJ1238" s="153"/>
      <c r="AK1238" s="153">
        <f t="shared" si="320"/>
        <v>0</v>
      </c>
      <c r="AL1238" s="153">
        <f t="shared" si="321"/>
        <v>0</v>
      </c>
      <c r="AM1238" s="153"/>
      <c r="AN1238" s="153"/>
      <c r="AO1238" s="153"/>
      <c r="AP1238" s="153"/>
      <c r="AQ1238" s="153"/>
      <c r="AR1238" s="153"/>
      <c r="AS1238" s="153"/>
      <c r="AT1238" s="153"/>
      <c r="AU1238" s="153"/>
      <c r="AV1238" s="153"/>
      <c r="AW1238" s="153"/>
      <c r="AX1238" s="153"/>
      <c r="AY1238" s="153"/>
      <c r="AZ1238" s="153"/>
      <c r="BA1238" s="153"/>
      <c r="BB1238" s="153"/>
      <c r="BC1238" s="153"/>
      <c r="BD1238" s="153"/>
      <c r="BE1238" s="153"/>
      <c r="BF1238" s="153"/>
      <c r="BG1238" s="153"/>
      <c r="BH1238" s="153"/>
      <c r="BI1238" s="153"/>
    </row>
    <row r="1239" spans="2:61" s="219" customFormat="1" ht="13.05" customHeight="1" outlineLevel="1">
      <c r="B1239" s="826" t="s">
        <v>1136</v>
      </c>
      <c r="C1239" s="328" t="s">
        <v>2630</v>
      </c>
      <c r="D1239" s="328" t="s">
        <v>2631</v>
      </c>
      <c r="E1239" s="827" t="s">
        <v>3582</v>
      </c>
      <c r="F1239" s="828">
        <v>44776</v>
      </c>
      <c r="G1239" s="17" t="s">
        <v>8</v>
      </c>
      <c r="H1239" s="666" t="s">
        <v>717</v>
      </c>
      <c r="I1239" s="152">
        <f t="shared" si="311"/>
        <v>85</v>
      </c>
      <c r="J1239" s="667">
        <v>20</v>
      </c>
      <c r="K1239" s="667">
        <v>65</v>
      </c>
      <c r="L1239" s="391">
        <v>0</v>
      </c>
      <c r="M1239" s="231" t="s">
        <v>268</v>
      </c>
      <c r="N1239" s="231" t="s">
        <v>268</v>
      </c>
      <c r="O1239" s="231" t="s">
        <v>269</v>
      </c>
      <c r="P1239" s="231" t="s">
        <v>268</v>
      </c>
      <c r="Q1239" s="231" t="s">
        <v>269</v>
      </c>
      <c r="R1239" s="231" t="s">
        <v>268</v>
      </c>
      <c r="S1239" s="231" t="s">
        <v>268</v>
      </c>
      <c r="T1239" s="512" t="s">
        <v>1167</v>
      </c>
      <c r="U1239" s="153"/>
      <c r="V1239" s="153">
        <f t="shared" si="312"/>
        <v>0</v>
      </c>
      <c r="W1239" s="207"/>
      <c r="X1239" s="208"/>
      <c r="Y1239" s="153"/>
      <c r="Z1239" s="153">
        <f t="shared" si="318"/>
        <v>0</v>
      </c>
      <c r="AB1239" s="153"/>
      <c r="AC1239" s="153">
        <f t="shared" si="314"/>
        <v>0</v>
      </c>
      <c r="AD1239" s="153"/>
      <c r="AE1239" s="153">
        <f t="shared" si="315"/>
        <v>0</v>
      </c>
      <c r="AF1239" s="153"/>
      <c r="AG1239" s="153"/>
      <c r="AH1239" s="209">
        <v>0</v>
      </c>
      <c r="AI1239" s="153">
        <f t="shared" si="319"/>
        <v>0</v>
      </c>
      <c r="AJ1239" s="153"/>
      <c r="AK1239" s="153">
        <f t="shared" si="320"/>
        <v>0</v>
      </c>
      <c r="AL1239" s="153">
        <f t="shared" si="321"/>
        <v>0</v>
      </c>
      <c r="AM1239" s="153"/>
      <c r="AN1239" s="153"/>
      <c r="AO1239" s="153"/>
      <c r="AP1239" s="153"/>
      <c r="AQ1239" s="153"/>
      <c r="AR1239" s="153"/>
      <c r="AS1239" s="153"/>
      <c r="AT1239" s="153"/>
      <c r="AU1239" s="153"/>
      <c r="AV1239" s="153"/>
      <c r="AW1239" s="153"/>
      <c r="AX1239" s="153"/>
      <c r="AY1239" s="153"/>
      <c r="AZ1239" s="153"/>
      <c r="BA1239" s="153"/>
      <c r="BB1239" s="153"/>
      <c r="BC1239" s="153"/>
      <c r="BD1239" s="153"/>
      <c r="BE1239" s="153"/>
      <c r="BF1239" s="153"/>
      <c r="BG1239" s="153"/>
      <c r="BH1239" s="153"/>
      <c r="BI1239" s="153"/>
    </row>
    <row r="1240" spans="2:61" s="219" customFormat="1" ht="13.05" customHeight="1" outlineLevel="1">
      <c r="B1240" s="826" t="s">
        <v>1137</v>
      </c>
      <c r="C1240" s="328" t="s">
        <v>1158</v>
      </c>
      <c r="D1240" s="328" t="s">
        <v>3714</v>
      </c>
      <c r="E1240" s="827" t="s">
        <v>3582</v>
      </c>
      <c r="F1240" s="828">
        <v>44776</v>
      </c>
      <c r="G1240" s="17" t="s">
        <v>8</v>
      </c>
      <c r="H1240" s="666" t="s">
        <v>717</v>
      </c>
      <c r="I1240" s="152">
        <f t="shared" si="311"/>
        <v>72</v>
      </c>
      <c r="J1240" s="667">
        <v>21</v>
      </c>
      <c r="K1240" s="667">
        <v>51</v>
      </c>
      <c r="L1240" s="391">
        <v>0</v>
      </c>
      <c r="M1240" s="546" t="s">
        <v>268</v>
      </c>
      <c r="N1240" s="546" t="s">
        <v>268</v>
      </c>
      <c r="O1240" s="546" t="s">
        <v>269</v>
      </c>
      <c r="P1240" s="546" t="s">
        <v>268</v>
      </c>
      <c r="Q1240" s="546" t="s">
        <v>269</v>
      </c>
      <c r="R1240" s="546" t="s">
        <v>268</v>
      </c>
      <c r="S1240" s="546" t="s">
        <v>268</v>
      </c>
      <c r="T1240" s="512" t="s">
        <v>1167</v>
      </c>
      <c r="U1240" s="153"/>
      <c r="V1240" s="153">
        <f t="shared" si="312"/>
        <v>0</v>
      </c>
      <c r="W1240" s="207"/>
      <c r="X1240" s="208"/>
      <c r="Y1240" s="153"/>
      <c r="Z1240" s="153">
        <f t="shared" si="318"/>
        <v>0</v>
      </c>
      <c r="AB1240" s="153"/>
      <c r="AC1240" s="153">
        <f t="shared" si="314"/>
        <v>0</v>
      </c>
      <c r="AD1240" s="153"/>
      <c r="AE1240" s="153">
        <f t="shared" si="315"/>
        <v>0</v>
      </c>
      <c r="AF1240" s="153"/>
      <c r="AG1240" s="153"/>
      <c r="AH1240" s="209">
        <v>0</v>
      </c>
      <c r="AI1240" s="153">
        <f t="shared" si="319"/>
        <v>0</v>
      </c>
      <c r="AJ1240" s="153"/>
      <c r="AK1240" s="153">
        <f>COUNTIF(AM1240:AV1240,"V")</f>
        <v>0</v>
      </c>
      <c r="AL1240" s="153">
        <f>Z1240-AC1240-AE1240-AI1240</f>
        <v>0</v>
      </c>
      <c r="AM1240" s="153"/>
      <c r="AN1240" s="153"/>
      <c r="AO1240" s="153"/>
      <c r="AP1240" s="153"/>
      <c r="AQ1240" s="153"/>
      <c r="AR1240" s="153"/>
      <c r="AS1240" s="153"/>
      <c r="AT1240" s="153"/>
      <c r="AU1240" s="153"/>
      <c r="AV1240" s="153"/>
      <c r="AW1240" s="153"/>
      <c r="AX1240" s="153"/>
      <c r="AY1240" s="153"/>
      <c r="AZ1240" s="153"/>
      <c r="BA1240" s="153"/>
      <c r="BB1240" s="153"/>
      <c r="BC1240" s="153"/>
      <c r="BD1240" s="153"/>
      <c r="BE1240" s="153"/>
      <c r="BF1240" s="153"/>
      <c r="BG1240" s="153"/>
      <c r="BH1240" s="153"/>
      <c r="BI1240" s="153"/>
    </row>
    <row r="1241" spans="2:61" s="219" customFormat="1" ht="13.05" customHeight="1" outlineLevel="1">
      <c r="B1241" s="826" t="s">
        <v>3711</v>
      </c>
      <c r="C1241" s="328" t="s">
        <v>3712</v>
      </c>
      <c r="D1241" s="328" t="s">
        <v>3715</v>
      </c>
      <c r="E1241" s="328" t="s">
        <v>3582</v>
      </c>
      <c r="F1241" s="828">
        <v>44772</v>
      </c>
      <c r="G1241" s="3" t="s">
        <v>8</v>
      </c>
      <c r="H1241" s="782" t="s">
        <v>717</v>
      </c>
      <c r="I1241" s="11">
        <f t="shared" si="311"/>
        <v>71</v>
      </c>
      <c r="J1241" s="783">
        <v>16</v>
      </c>
      <c r="K1241" s="783">
        <v>55</v>
      </c>
      <c r="L1241" s="391">
        <v>0</v>
      </c>
      <c r="M1241" s="549"/>
      <c r="N1241" s="549"/>
      <c r="O1241" s="549"/>
      <c r="P1241" s="549"/>
      <c r="Q1241" s="549"/>
      <c r="R1241" s="549"/>
      <c r="S1241" s="549"/>
      <c r="T1241" s="512"/>
      <c r="U1241" s="153"/>
      <c r="V1241" s="153">
        <f t="shared" si="312"/>
        <v>0</v>
      </c>
      <c r="W1241" s="207"/>
      <c r="X1241" s="208"/>
      <c r="Y1241" s="153"/>
      <c r="Z1241" s="153">
        <f t="shared" si="318"/>
        <v>0</v>
      </c>
      <c r="AB1241" s="153"/>
      <c r="AC1241" s="153">
        <f t="shared" si="314"/>
        <v>0</v>
      </c>
      <c r="AD1241" s="153"/>
      <c r="AE1241" s="153">
        <f t="shared" si="315"/>
        <v>0</v>
      </c>
      <c r="AF1241" s="153"/>
      <c r="AG1241" s="153"/>
      <c r="AH1241" s="209">
        <v>0</v>
      </c>
      <c r="AI1241" s="153">
        <f t="shared" si="319"/>
        <v>0</v>
      </c>
      <c r="AJ1241" s="153"/>
      <c r="AK1241" s="153">
        <f>COUNTIF(AM1241:AV1241,"V")</f>
        <v>0</v>
      </c>
      <c r="AL1241" s="153">
        <f>Z1241-AC1241-AE1241-AI1241</f>
        <v>0</v>
      </c>
      <c r="AM1241" s="153"/>
      <c r="AN1241" s="153"/>
      <c r="AO1241" s="153"/>
      <c r="AP1241" s="153"/>
      <c r="AQ1241" s="153"/>
      <c r="AR1241" s="153"/>
      <c r="AS1241" s="153"/>
      <c r="AT1241" s="153"/>
      <c r="AU1241" s="153"/>
      <c r="AV1241" s="153"/>
      <c r="AW1241" s="153"/>
      <c r="AX1241" s="153"/>
      <c r="AY1241" s="153"/>
      <c r="AZ1241" s="153"/>
      <c r="BA1241" s="153"/>
      <c r="BB1241" s="153"/>
      <c r="BC1241" s="153"/>
      <c r="BD1241" s="153"/>
      <c r="BE1241" s="153"/>
      <c r="BF1241" s="153"/>
      <c r="BG1241" s="153"/>
      <c r="BH1241" s="153"/>
      <c r="BI1241" s="153"/>
    </row>
    <row r="1242" spans="2:61" s="219" customFormat="1" ht="13.05" customHeight="1" outlineLevel="1">
      <c r="B1242" s="826" t="s">
        <v>1138</v>
      </c>
      <c r="C1242" s="328" t="s">
        <v>2633</v>
      </c>
      <c r="D1242" s="328" t="s">
        <v>2634</v>
      </c>
      <c r="E1242" s="827" t="s">
        <v>3595</v>
      </c>
      <c r="F1242" s="828">
        <v>44753</v>
      </c>
      <c r="G1242" s="17" t="s">
        <v>8</v>
      </c>
      <c r="H1242" s="666" t="s">
        <v>1036</v>
      </c>
      <c r="I1242" s="152">
        <f t="shared" si="311"/>
        <v>230</v>
      </c>
      <c r="J1242" s="667">
        <v>45</v>
      </c>
      <c r="K1242" s="667">
        <v>185</v>
      </c>
      <c r="L1242" s="391">
        <v>0</v>
      </c>
      <c r="M1242" s="546" t="s">
        <v>983</v>
      </c>
      <c r="N1242" s="546" t="s">
        <v>983</v>
      </c>
      <c r="O1242" s="546" t="s">
        <v>1666</v>
      </c>
      <c r="P1242" s="546" t="s">
        <v>983</v>
      </c>
      <c r="Q1242" s="546" t="s">
        <v>1666</v>
      </c>
      <c r="R1242" s="546" t="s">
        <v>983</v>
      </c>
      <c r="S1242" s="546" t="s">
        <v>983</v>
      </c>
      <c r="T1242" s="512" t="s">
        <v>1167</v>
      </c>
      <c r="U1242" s="153"/>
      <c r="V1242" s="153">
        <f t="shared" si="312"/>
        <v>0</v>
      </c>
      <c r="W1242" s="207"/>
      <c r="X1242" s="208"/>
      <c r="Y1242" s="153"/>
      <c r="Z1242" s="153">
        <f t="shared" si="318"/>
        <v>0</v>
      </c>
      <c r="AB1242" s="153"/>
      <c r="AC1242" s="153">
        <f t="shared" si="314"/>
        <v>0</v>
      </c>
      <c r="AD1242" s="153"/>
      <c r="AE1242" s="153">
        <f t="shared" si="315"/>
        <v>0</v>
      </c>
      <c r="AF1242" s="153"/>
      <c r="AG1242" s="153"/>
      <c r="AH1242" s="209">
        <v>0</v>
      </c>
      <c r="AI1242" s="153">
        <f t="shared" si="319"/>
        <v>0</v>
      </c>
      <c r="AJ1242" s="153"/>
      <c r="AK1242" s="153">
        <f t="shared" si="320"/>
        <v>0</v>
      </c>
      <c r="AL1242" s="153">
        <f t="shared" si="321"/>
        <v>0</v>
      </c>
      <c r="AM1242" s="153"/>
      <c r="AN1242" s="153"/>
      <c r="AO1242" s="153"/>
      <c r="AP1242" s="153"/>
      <c r="AQ1242" s="153"/>
      <c r="AR1242" s="153"/>
      <c r="AS1242" s="153"/>
      <c r="AT1242" s="153"/>
      <c r="AU1242" s="153"/>
      <c r="AV1242" s="153"/>
      <c r="AW1242" s="153"/>
      <c r="AX1242" s="153"/>
      <c r="AY1242" s="153"/>
      <c r="AZ1242" s="153"/>
      <c r="BA1242" s="153"/>
      <c r="BB1242" s="153"/>
      <c r="BC1242" s="153"/>
      <c r="BD1242" s="153"/>
      <c r="BE1242" s="153"/>
      <c r="BF1242" s="153"/>
      <c r="BG1242" s="153"/>
      <c r="BH1242" s="153"/>
      <c r="BI1242" s="153"/>
    </row>
    <row r="1243" spans="2:61" s="219" customFormat="1" ht="13.05" customHeight="1" outlineLevel="1">
      <c r="B1243" s="826" t="s">
        <v>1139</v>
      </c>
      <c r="C1243" s="838" t="s">
        <v>2635</v>
      </c>
      <c r="D1243" s="328" t="s">
        <v>32</v>
      </c>
      <c r="E1243" s="838" t="s">
        <v>2542</v>
      </c>
      <c r="F1243" s="839">
        <v>44791</v>
      </c>
      <c r="G1243" s="17" t="s">
        <v>8</v>
      </c>
      <c r="H1243" s="666" t="s">
        <v>717</v>
      </c>
      <c r="I1243" s="152">
        <f t="shared" si="311"/>
        <v>75</v>
      </c>
      <c r="J1243" s="667">
        <v>10</v>
      </c>
      <c r="K1243" s="667">
        <v>65</v>
      </c>
      <c r="L1243" s="391">
        <v>0</v>
      </c>
      <c r="M1243" s="231" t="s">
        <v>268</v>
      </c>
      <c r="N1243" s="231" t="s">
        <v>268</v>
      </c>
      <c r="O1243" s="231" t="s">
        <v>269</v>
      </c>
      <c r="P1243" s="231" t="s">
        <v>268</v>
      </c>
      <c r="Q1243" s="231" t="s">
        <v>269</v>
      </c>
      <c r="R1243" s="231" t="s">
        <v>268</v>
      </c>
      <c r="S1243" s="231" t="s">
        <v>268</v>
      </c>
      <c r="T1243" s="513" t="s">
        <v>1167</v>
      </c>
      <c r="U1243" s="153"/>
      <c r="V1243" s="153">
        <f t="shared" si="312"/>
        <v>0</v>
      </c>
      <c r="W1243" s="207"/>
      <c r="X1243" s="208"/>
      <c r="Y1243" s="153"/>
      <c r="Z1243" s="153">
        <f t="shared" ref="Z1243:Z1254" si="322">V1243*Y1243</f>
        <v>0</v>
      </c>
      <c r="AB1243" s="153"/>
      <c r="AC1243" s="153">
        <f t="shared" si="314"/>
        <v>0</v>
      </c>
      <c r="AD1243" s="153"/>
      <c r="AE1243" s="153">
        <f t="shared" si="315"/>
        <v>0</v>
      </c>
      <c r="AF1243" s="153"/>
      <c r="AG1243" s="153"/>
      <c r="AH1243" s="209">
        <v>0</v>
      </c>
      <c r="AI1243" s="153">
        <f t="shared" si="319"/>
        <v>0</v>
      </c>
      <c r="AJ1243" s="153"/>
      <c r="AK1243" s="153">
        <f>COUNTIF(AM1243:AV1243,"V")</f>
        <v>0</v>
      </c>
      <c r="AL1243" s="153">
        <f>Z1243-AC1243-AE1243-AI1243</f>
        <v>0</v>
      </c>
      <c r="AM1243" s="153"/>
      <c r="AN1243" s="153"/>
      <c r="AO1243" s="153"/>
      <c r="AP1243" s="153"/>
      <c r="AQ1243" s="153"/>
      <c r="AR1243" s="153"/>
      <c r="AS1243" s="153"/>
      <c r="AT1243" s="153"/>
      <c r="AU1243" s="153"/>
      <c r="AV1243" s="153"/>
      <c r="AW1243" s="153"/>
      <c r="AX1243" s="153"/>
      <c r="AY1243" s="153"/>
      <c r="AZ1243" s="153"/>
      <c r="BA1243" s="153"/>
      <c r="BB1243" s="153"/>
      <c r="BC1243" s="153"/>
      <c r="BD1243" s="153"/>
      <c r="BE1243" s="153"/>
      <c r="BF1243" s="153"/>
      <c r="BG1243" s="153"/>
      <c r="BH1243" s="153"/>
      <c r="BI1243" s="153"/>
    </row>
    <row r="1244" spans="2:61" s="219" customFormat="1" ht="13.05" customHeight="1" outlineLevel="1">
      <c r="B1244" s="779" t="s">
        <v>3938</v>
      </c>
      <c r="C1244" s="777" t="s">
        <v>3944</v>
      </c>
      <c r="D1244" s="777" t="s">
        <v>3944</v>
      </c>
      <c r="E1244" s="880" t="s">
        <v>3851</v>
      </c>
      <c r="F1244" s="778">
        <v>44791</v>
      </c>
      <c r="G1244" s="867" t="s">
        <v>3941</v>
      </c>
      <c r="H1244" s="881"/>
      <c r="I1244" s="152">
        <f t="shared" si="311"/>
        <v>80</v>
      </c>
      <c r="J1244" s="667">
        <v>0</v>
      </c>
      <c r="K1244" s="667">
        <v>80</v>
      </c>
      <c r="L1244" s="391">
        <v>0</v>
      </c>
      <c r="M1244" s="231"/>
      <c r="N1244" s="231"/>
      <c r="O1244" s="231"/>
      <c r="P1244" s="231"/>
      <c r="Q1244" s="231"/>
      <c r="R1244" s="231"/>
      <c r="S1244" s="231"/>
      <c r="T1244" s="513"/>
      <c r="U1244" s="153"/>
      <c r="V1244" s="153">
        <f t="shared" si="312"/>
        <v>0</v>
      </c>
      <c r="W1244" s="207"/>
      <c r="X1244" s="208"/>
      <c r="Y1244" s="153"/>
      <c r="Z1244" s="153">
        <f t="shared" si="322"/>
        <v>0</v>
      </c>
      <c r="AB1244" s="153"/>
      <c r="AC1244" s="153">
        <f t="shared" si="314"/>
        <v>0</v>
      </c>
      <c r="AD1244" s="153"/>
      <c r="AE1244" s="153">
        <f t="shared" si="315"/>
        <v>0</v>
      </c>
      <c r="AF1244" s="153"/>
      <c r="AG1244" s="153"/>
      <c r="AH1244" s="209">
        <v>0</v>
      </c>
      <c r="AI1244" s="153">
        <f t="shared" ref="AI1244:AI1245" si="323">IFERROR(COUNTIF(AM1244:BL1244,"S")*J1244*AH1244,0)</f>
        <v>0</v>
      </c>
      <c r="AJ1244" s="153"/>
      <c r="AK1244" s="153">
        <f t="shared" ref="AK1244:AK1245" si="324">COUNTIF(AM1244:AV1244,"V")</f>
        <v>0</v>
      </c>
      <c r="AL1244" s="153">
        <f t="shared" ref="AL1244:AL1245" si="325">Z1244-AC1244-AE1244-AI1244</f>
        <v>0</v>
      </c>
      <c r="AM1244" s="153"/>
      <c r="AN1244" s="153"/>
      <c r="AO1244" s="153"/>
      <c r="AP1244" s="153"/>
      <c r="AQ1244" s="153"/>
      <c r="AR1244" s="153"/>
      <c r="AS1244" s="153"/>
      <c r="AT1244" s="153"/>
      <c r="AU1244" s="153"/>
      <c r="AV1244" s="153"/>
      <c r="AW1244" s="153"/>
      <c r="AX1244" s="153"/>
      <c r="AY1244" s="153"/>
      <c r="AZ1244" s="153"/>
      <c r="BA1244" s="153"/>
      <c r="BB1244" s="153"/>
      <c r="BC1244" s="153"/>
      <c r="BD1244" s="153"/>
      <c r="BE1244" s="153"/>
      <c r="BF1244" s="153"/>
      <c r="BG1244" s="153"/>
      <c r="BH1244" s="153"/>
      <c r="BI1244" s="153"/>
    </row>
    <row r="1245" spans="2:61" s="219" customFormat="1" ht="13.05" customHeight="1" outlineLevel="1">
      <c r="B1245" s="779" t="s">
        <v>3940</v>
      </c>
      <c r="C1245" s="777" t="s">
        <v>3943</v>
      </c>
      <c r="D1245" s="777" t="s">
        <v>3943</v>
      </c>
      <c r="E1245" s="880" t="s">
        <v>3851</v>
      </c>
      <c r="F1245" s="778">
        <v>44791</v>
      </c>
      <c r="G1245" s="867" t="s">
        <v>3941</v>
      </c>
      <c r="H1245" s="881"/>
      <c r="I1245" s="152">
        <f t="shared" si="311"/>
        <v>50</v>
      </c>
      <c r="J1245" s="667">
        <v>0</v>
      </c>
      <c r="K1245" s="667">
        <v>50</v>
      </c>
      <c r="L1245" s="391">
        <v>0</v>
      </c>
      <c r="M1245" s="231"/>
      <c r="N1245" s="231"/>
      <c r="O1245" s="231"/>
      <c r="P1245" s="231"/>
      <c r="Q1245" s="231"/>
      <c r="R1245" s="231"/>
      <c r="S1245" s="231"/>
      <c r="T1245" s="513"/>
      <c r="U1245" s="153"/>
      <c r="V1245" s="153">
        <f t="shared" si="312"/>
        <v>0</v>
      </c>
      <c r="W1245" s="207"/>
      <c r="X1245" s="208"/>
      <c r="Y1245" s="153"/>
      <c r="Z1245" s="153">
        <f t="shared" si="322"/>
        <v>0</v>
      </c>
      <c r="AB1245" s="153"/>
      <c r="AC1245" s="153">
        <f t="shared" si="314"/>
        <v>0</v>
      </c>
      <c r="AD1245" s="153"/>
      <c r="AE1245" s="153">
        <f t="shared" si="315"/>
        <v>0</v>
      </c>
      <c r="AF1245" s="153"/>
      <c r="AG1245" s="153"/>
      <c r="AH1245" s="209">
        <v>0</v>
      </c>
      <c r="AI1245" s="153">
        <f t="shared" si="323"/>
        <v>0</v>
      </c>
      <c r="AJ1245" s="153"/>
      <c r="AK1245" s="153">
        <f t="shared" si="324"/>
        <v>0</v>
      </c>
      <c r="AL1245" s="153">
        <f t="shared" si="325"/>
        <v>0</v>
      </c>
      <c r="AM1245" s="153"/>
      <c r="AN1245" s="153"/>
      <c r="AO1245" s="153"/>
      <c r="AP1245" s="153"/>
      <c r="AQ1245" s="153"/>
      <c r="AR1245" s="153"/>
      <c r="AS1245" s="153"/>
      <c r="AT1245" s="153"/>
      <c r="AU1245" s="153"/>
      <c r="AV1245" s="153"/>
      <c r="AW1245" s="153"/>
      <c r="AX1245" s="153"/>
      <c r="AY1245" s="153"/>
      <c r="AZ1245" s="153"/>
      <c r="BA1245" s="153"/>
      <c r="BB1245" s="153"/>
      <c r="BC1245" s="153"/>
      <c r="BD1245" s="153"/>
      <c r="BE1245" s="153"/>
      <c r="BF1245" s="153"/>
      <c r="BG1245" s="153"/>
      <c r="BH1245" s="153"/>
      <c r="BI1245" s="153"/>
    </row>
    <row r="1246" spans="2:61" s="219" customFormat="1" ht="13.05" customHeight="1" outlineLevel="1">
      <c r="B1246" s="716" t="s">
        <v>1142</v>
      </c>
      <c r="C1246" s="638" t="s">
        <v>2636</v>
      </c>
      <c r="D1246" s="638" t="s">
        <v>2636</v>
      </c>
      <c r="E1246" s="535" t="s">
        <v>3596</v>
      </c>
      <c r="F1246" s="664">
        <v>44742</v>
      </c>
      <c r="G1246" s="17" t="s">
        <v>8</v>
      </c>
      <c r="H1246" s="666" t="s">
        <v>717</v>
      </c>
      <c r="I1246" s="152">
        <f t="shared" si="311"/>
        <v>810</v>
      </c>
      <c r="J1246" s="667">
        <v>75</v>
      </c>
      <c r="K1246" s="667">
        <v>735</v>
      </c>
      <c r="L1246" s="485">
        <v>0</v>
      </c>
      <c r="M1246" s="231" t="s">
        <v>268</v>
      </c>
      <c r="N1246" s="231" t="s">
        <v>268</v>
      </c>
      <c r="O1246" s="231" t="s">
        <v>269</v>
      </c>
      <c r="P1246" s="231" t="s">
        <v>268</v>
      </c>
      <c r="Q1246" s="231" t="s">
        <v>269</v>
      </c>
      <c r="R1246" s="231" t="s">
        <v>269</v>
      </c>
      <c r="S1246" s="231" t="s">
        <v>268</v>
      </c>
      <c r="T1246" s="547" t="s">
        <v>1169</v>
      </c>
      <c r="U1246" s="153"/>
      <c r="V1246" s="153">
        <f t="shared" si="312"/>
        <v>0</v>
      </c>
      <c r="W1246" s="207"/>
      <c r="X1246" s="208"/>
      <c r="Y1246" s="153"/>
      <c r="Z1246" s="153">
        <f t="shared" si="322"/>
        <v>0</v>
      </c>
      <c r="AB1246" s="189"/>
      <c r="AC1246" s="153">
        <f t="shared" si="314"/>
        <v>0</v>
      </c>
      <c r="AD1246" s="153"/>
      <c r="AE1246" s="153">
        <f t="shared" si="315"/>
        <v>0</v>
      </c>
      <c r="AF1246" s="153"/>
      <c r="AG1246" s="153"/>
      <c r="AH1246" s="209">
        <v>0</v>
      </c>
      <c r="AI1246" s="153">
        <f t="shared" si="319"/>
        <v>0</v>
      </c>
      <c r="AJ1246" s="153"/>
      <c r="AK1246" s="153">
        <f>COUNTIF(AM1246:AV1246,"V")</f>
        <v>0</v>
      </c>
      <c r="AL1246" s="153">
        <f>Z1246-AC1246-AE1246-AI1246</f>
        <v>0</v>
      </c>
      <c r="AM1246" s="153"/>
      <c r="AN1246" s="153"/>
      <c r="AO1246" s="153"/>
      <c r="AP1246" s="153"/>
      <c r="AQ1246" s="153"/>
      <c r="AR1246" s="153"/>
      <c r="AS1246" s="153"/>
      <c r="AT1246" s="153"/>
      <c r="AU1246" s="153"/>
      <c r="AV1246" s="153"/>
      <c r="AW1246" s="153"/>
      <c r="AX1246" s="153"/>
      <c r="AY1246" s="153"/>
      <c r="AZ1246" s="153"/>
      <c r="BA1246" s="153"/>
      <c r="BB1246" s="153"/>
      <c r="BC1246" s="153"/>
      <c r="BD1246" s="153"/>
      <c r="BE1246" s="153"/>
      <c r="BF1246" s="153"/>
      <c r="BG1246" s="153"/>
      <c r="BH1246" s="153"/>
      <c r="BI1246" s="153"/>
    </row>
    <row r="1247" spans="2:61" s="219" customFormat="1" ht="13.05" customHeight="1" outlineLevel="1">
      <c r="B1247" s="716" t="s">
        <v>1140</v>
      </c>
      <c r="C1247" s="638" t="s">
        <v>1159</v>
      </c>
      <c r="D1247" s="638" t="s">
        <v>3395</v>
      </c>
      <c r="E1247" s="535" t="s">
        <v>2547</v>
      </c>
      <c r="F1247" s="664">
        <v>44711</v>
      </c>
      <c r="G1247" s="17" t="s">
        <v>8</v>
      </c>
      <c r="H1247" s="666" t="s">
        <v>982</v>
      </c>
      <c r="I1247" s="152">
        <f t="shared" si="311"/>
        <v>920</v>
      </c>
      <c r="J1247" s="667">
        <v>195</v>
      </c>
      <c r="K1247" s="667">
        <v>725</v>
      </c>
      <c r="L1247" s="485">
        <v>0</v>
      </c>
      <c r="M1247" s="231" t="s">
        <v>268</v>
      </c>
      <c r="N1247" s="231" t="s">
        <v>268</v>
      </c>
      <c r="O1247" s="231" t="s">
        <v>269</v>
      </c>
      <c r="P1247" s="231" t="s">
        <v>268</v>
      </c>
      <c r="Q1247" s="231" t="s">
        <v>269</v>
      </c>
      <c r="R1247" s="231" t="s">
        <v>983</v>
      </c>
      <c r="S1247" s="231" t="s">
        <v>268</v>
      </c>
      <c r="T1247" s="547" t="s">
        <v>1167</v>
      </c>
      <c r="U1247" s="153"/>
      <c r="V1247" s="153">
        <f t="shared" si="312"/>
        <v>0</v>
      </c>
      <c r="W1247" s="207"/>
      <c r="X1247" s="208"/>
      <c r="Y1247" s="153"/>
      <c r="Z1247" s="153">
        <f t="shared" si="322"/>
        <v>0</v>
      </c>
      <c r="AB1247" s="189"/>
      <c r="AC1247" s="153">
        <f t="shared" si="314"/>
        <v>0</v>
      </c>
      <c r="AD1247" s="153"/>
      <c r="AE1247" s="153">
        <f t="shared" si="315"/>
        <v>0</v>
      </c>
      <c r="AF1247" s="153"/>
      <c r="AG1247" s="153"/>
      <c r="AH1247" s="209">
        <v>0</v>
      </c>
      <c r="AI1247" s="153">
        <f t="shared" si="319"/>
        <v>0</v>
      </c>
      <c r="AJ1247" s="153"/>
      <c r="AK1247" s="153">
        <f t="shared" ref="AK1247:AK1265" si="326">COUNTIF(AM1247:AV1247,"V")</f>
        <v>0</v>
      </c>
      <c r="AL1247" s="153">
        <f t="shared" ref="AL1247:AL1251" si="327">Z1247-AC1247-AE1247-AI1247</f>
        <v>0</v>
      </c>
      <c r="AM1247" s="153"/>
      <c r="AN1247" s="153"/>
      <c r="AO1247" s="153"/>
      <c r="AP1247" s="153"/>
      <c r="AQ1247" s="153"/>
      <c r="AR1247" s="153"/>
      <c r="AS1247" s="153"/>
      <c r="AT1247" s="153"/>
      <c r="AU1247" s="153"/>
      <c r="AV1247" s="153"/>
      <c r="AW1247" s="153"/>
      <c r="AX1247" s="153"/>
      <c r="AY1247" s="153"/>
      <c r="AZ1247" s="153"/>
      <c r="BA1247" s="153"/>
      <c r="BB1247" s="153"/>
      <c r="BC1247" s="153"/>
      <c r="BD1247" s="153"/>
      <c r="BE1247" s="153"/>
      <c r="BF1247" s="153"/>
      <c r="BG1247" s="153"/>
      <c r="BH1247" s="153"/>
      <c r="BI1247" s="153"/>
    </row>
    <row r="1248" spans="2:61" s="219" customFormat="1" ht="13.05" customHeight="1" outlineLevel="1">
      <c r="B1248" s="716" t="s">
        <v>1141</v>
      </c>
      <c r="C1248" s="638" t="s">
        <v>1160</v>
      </c>
      <c r="D1248" s="638" t="s">
        <v>1160</v>
      </c>
      <c r="E1248" s="535" t="s">
        <v>3582</v>
      </c>
      <c r="F1248" s="664">
        <v>44776</v>
      </c>
      <c r="G1248" s="17" t="s">
        <v>8</v>
      </c>
      <c r="H1248" s="666" t="s">
        <v>982</v>
      </c>
      <c r="I1248" s="152">
        <f t="shared" si="311"/>
        <v>830</v>
      </c>
      <c r="J1248" s="667">
        <v>105</v>
      </c>
      <c r="K1248" s="667">
        <v>725</v>
      </c>
      <c r="L1248" s="485">
        <v>0</v>
      </c>
      <c r="M1248" s="546" t="s">
        <v>268</v>
      </c>
      <c r="N1248" s="546" t="s">
        <v>268</v>
      </c>
      <c r="O1248" s="546" t="s">
        <v>269</v>
      </c>
      <c r="P1248" s="546" t="s">
        <v>268</v>
      </c>
      <c r="Q1248" s="546" t="s">
        <v>269</v>
      </c>
      <c r="R1248" s="546" t="s">
        <v>983</v>
      </c>
      <c r="S1248" s="546" t="s">
        <v>268</v>
      </c>
      <c r="T1248" s="547" t="s">
        <v>1167</v>
      </c>
      <c r="U1248" s="153"/>
      <c r="V1248" s="153">
        <f t="shared" si="312"/>
        <v>0</v>
      </c>
      <c r="W1248" s="207"/>
      <c r="X1248" s="208"/>
      <c r="Y1248" s="153"/>
      <c r="Z1248" s="153">
        <f t="shared" si="322"/>
        <v>0</v>
      </c>
      <c r="AB1248" s="189"/>
      <c r="AC1248" s="153">
        <f t="shared" si="314"/>
        <v>0</v>
      </c>
      <c r="AD1248" s="153"/>
      <c r="AE1248" s="153">
        <f t="shared" si="315"/>
        <v>0</v>
      </c>
      <c r="AF1248" s="153"/>
      <c r="AG1248" s="153"/>
      <c r="AH1248" s="209">
        <v>0</v>
      </c>
      <c r="AI1248" s="153">
        <f t="shared" si="319"/>
        <v>0</v>
      </c>
      <c r="AJ1248" s="153"/>
      <c r="AK1248" s="153">
        <f t="shared" si="326"/>
        <v>0</v>
      </c>
      <c r="AL1248" s="153">
        <f t="shared" si="327"/>
        <v>0</v>
      </c>
      <c r="AM1248" s="153"/>
      <c r="AN1248" s="153"/>
      <c r="AO1248" s="153"/>
      <c r="AP1248" s="153"/>
      <c r="AQ1248" s="153"/>
      <c r="AR1248" s="153"/>
      <c r="AS1248" s="153"/>
      <c r="AT1248" s="153"/>
      <c r="AU1248" s="153"/>
      <c r="AV1248" s="153"/>
      <c r="AW1248" s="153"/>
      <c r="AX1248" s="153"/>
      <c r="AY1248" s="153"/>
      <c r="AZ1248" s="153"/>
      <c r="BA1248" s="153"/>
      <c r="BB1248" s="153"/>
      <c r="BC1248" s="153"/>
      <c r="BD1248" s="153"/>
      <c r="BE1248" s="153"/>
      <c r="BF1248" s="153"/>
      <c r="BG1248" s="153"/>
      <c r="BH1248" s="153"/>
      <c r="BI1248" s="153"/>
    </row>
    <row r="1249" spans="2:61" s="219" customFormat="1" ht="13.05" customHeight="1" outlineLevel="1">
      <c r="B1249" s="716" t="s">
        <v>3396</v>
      </c>
      <c r="C1249" s="638" t="s">
        <v>3397</v>
      </c>
      <c r="D1249" s="638" t="s">
        <v>3397</v>
      </c>
      <c r="E1249" s="535" t="s">
        <v>3398</v>
      </c>
      <c r="F1249" s="664">
        <v>44721</v>
      </c>
      <c r="G1249" s="17" t="s">
        <v>8</v>
      </c>
      <c r="H1249" s="666" t="s">
        <v>3399</v>
      </c>
      <c r="I1249" s="152">
        <f t="shared" si="311"/>
        <v>75</v>
      </c>
      <c r="J1249" s="667">
        <v>20</v>
      </c>
      <c r="K1249" s="667">
        <v>55</v>
      </c>
      <c r="L1249" s="485">
        <v>0</v>
      </c>
      <c r="M1249" s="546" t="s">
        <v>3373</v>
      </c>
      <c r="N1249" s="546" t="s">
        <v>3373</v>
      </c>
      <c r="O1249" s="546" t="s">
        <v>3374</v>
      </c>
      <c r="P1249" s="546" t="s">
        <v>3373</v>
      </c>
      <c r="Q1249" s="546" t="s">
        <v>3374</v>
      </c>
      <c r="R1249" s="546" t="s">
        <v>3373</v>
      </c>
      <c r="S1249" s="546" t="s">
        <v>3373</v>
      </c>
      <c r="T1249" s="547" t="s">
        <v>1167</v>
      </c>
      <c r="U1249" s="153"/>
      <c r="V1249" s="153">
        <f t="shared" si="312"/>
        <v>0</v>
      </c>
      <c r="W1249" s="207"/>
      <c r="X1249" s="208"/>
      <c r="Y1249" s="153"/>
      <c r="Z1249" s="153">
        <f t="shared" si="322"/>
        <v>0</v>
      </c>
      <c r="AB1249" s="189"/>
      <c r="AC1249" s="153">
        <f t="shared" si="314"/>
        <v>0</v>
      </c>
      <c r="AD1249" s="153"/>
      <c r="AE1249" s="153">
        <f t="shared" si="315"/>
        <v>0</v>
      </c>
      <c r="AF1249" s="153"/>
      <c r="AG1249" s="153"/>
      <c r="AH1249" s="209">
        <v>0</v>
      </c>
      <c r="AI1249" s="153">
        <f t="shared" si="319"/>
        <v>0</v>
      </c>
      <c r="AJ1249" s="153"/>
      <c r="AK1249" s="153">
        <f t="shared" si="326"/>
        <v>0</v>
      </c>
      <c r="AL1249" s="153">
        <f t="shared" si="327"/>
        <v>0</v>
      </c>
      <c r="AM1249" s="153"/>
      <c r="AN1249" s="153"/>
      <c r="AO1249" s="153"/>
      <c r="AP1249" s="153"/>
      <c r="AQ1249" s="153"/>
      <c r="AR1249" s="153"/>
      <c r="AS1249" s="153"/>
      <c r="AT1249" s="153"/>
      <c r="AU1249" s="153"/>
      <c r="AV1249" s="153"/>
      <c r="AW1249" s="153"/>
      <c r="AX1249" s="153"/>
      <c r="AY1249" s="153"/>
      <c r="AZ1249" s="153"/>
      <c r="BA1249" s="153"/>
      <c r="BB1249" s="153"/>
      <c r="BC1249" s="153"/>
      <c r="BD1249" s="153"/>
      <c r="BE1249" s="153"/>
      <c r="BF1249" s="153"/>
      <c r="BG1249" s="153"/>
      <c r="BH1249" s="153"/>
      <c r="BI1249" s="153"/>
    </row>
    <row r="1250" spans="2:61" s="219" customFormat="1" ht="13.05" customHeight="1" outlineLevel="1">
      <c r="B1250" s="716" t="s">
        <v>3400</v>
      </c>
      <c r="C1250" s="637" t="s">
        <v>3401</v>
      </c>
      <c r="D1250" s="637" t="s">
        <v>3401</v>
      </c>
      <c r="E1250" s="738" t="s">
        <v>3783</v>
      </c>
      <c r="F1250" s="665">
        <v>44777</v>
      </c>
      <c r="G1250" s="17" t="s">
        <v>3402</v>
      </c>
      <c r="H1250" s="666" t="s">
        <v>982</v>
      </c>
      <c r="I1250" s="152">
        <f t="shared" si="311"/>
        <v>920</v>
      </c>
      <c r="J1250" s="667">
        <v>100</v>
      </c>
      <c r="K1250" s="667">
        <v>820</v>
      </c>
      <c r="L1250" s="485">
        <v>0</v>
      </c>
      <c r="M1250" s="231" t="s">
        <v>268</v>
      </c>
      <c r="N1250" s="231" t="s">
        <v>268</v>
      </c>
      <c r="O1250" s="231" t="s">
        <v>269</v>
      </c>
      <c r="P1250" s="231" t="s">
        <v>268</v>
      </c>
      <c r="Q1250" s="231" t="s">
        <v>269</v>
      </c>
      <c r="R1250" s="231" t="s">
        <v>268</v>
      </c>
      <c r="S1250" s="231" t="s">
        <v>268</v>
      </c>
      <c r="T1250" s="547" t="s">
        <v>1167</v>
      </c>
      <c r="U1250" s="153"/>
      <c r="V1250" s="153">
        <f t="shared" si="312"/>
        <v>0</v>
      </c>
      <c r="W1250" s="207"/>
      <c r="X1250" s="208"/>
      <c r="Y1250" s="153"/>
      <c r="Z1250" s="153">
        <f t="shared" si="322"/>
        <v>0</v>
      </c>
      <c r="AB1250" s="189"/>
      <c r="AC1250" s="153">
        <f t="shared" si="314"/>
        <v>0</v>
      </c>
      <c r="AD1250" s="153"/>
      <c r="AE1250" s="153">
        <f t="shared" si="315"/>
        <v>0</v>
      </c>
      <c r="AF1250" s="153"/>
      <c r="AG1250" s="153"/>
      <c r="AH1250" s="209">
        <v>0</v>
      </c>
      <c r="AI1250" s="153">
        <f t="shared" si="319"/>
        <v>0</v>
      </c>
      <c r="AJ1250" s="153"/>
      <c r="AK1250" s="153">
        <f t="shared" si="326"/>
        <v>0</v>
      </c>
      <c r="AL1250" s="153">
        <f t="shared" si="327"/>
        <v>0</v>
      </c>
      <c r="AM1250" s="153"/>
      <c r="AN1250" s="153"/>
      <c r="AO1250" s="153"/>
      <c r="AP1250" s="153"/>
      <c r="AQ1250" s="153"/>
      <c r="AR1250" s="153"/>
      <c r="AS1250" s="153"/>
      <c r="AT1250" s="153"/>
      <c r="AU1250" s="153"/>
      <c r="AV1250" s="153"/>
      <c r="AW1250" s="153"/>
      <c r="AX1250" s="153"/>
      <c r="AY1250" s="153"/>
      <c r="AZ1250" s="153"/>
      <c r="BA1250" s="153"/>
      <c r="BB1250" s="153"/>
      <c r="BC1250" s="153"/>
      <c r="BD1250" s="153"/>
      <c r="BE1250" s="153"/>
      <c r="BF1250" s="153"/>
      <c r="BG1250" s="153"/>
      <c r="BH1250" s="153"/>
      <c r="BI1250" s="153"/>
    </row>
    <row r="1251" spans="2:61" s="219" customFormat="1" ht="13.05" customHeight="1" outlineLevel="1">
      <c r="B1251" s="716" t="s">
        <v>3403</v>
      </c>
      <c r="C1251" s="637" t="s">
        <v>3404</v>
      </c>
      <c r="D1251" s="637" t="s">
        <v>3404</v>
      </c>
      <c r="E1251" s="637" t="s">
        <v>3654</v>
      </c>
      <c r="F1251" s="665">
        <v>44767</v>
      </c>
      <c r="G1251" s="17" t="s">
        <v>3405</v>
      </c>
      <c r="H1251" s="666" t="s">
        <v>982</v>
      </c>
      <c r="I1251" s="152">
        <f t="shared" si="311"/>
        <v>335</v>
      </c>
      <c r="J1251" s="667">
        <v>35</v>
      </c>
      <c r="K1251" s="667">
        <v>300</v>
      </c>
      <c r="L1251" s="485">
        <v>0</v>
      </c>
      <c r="M1251" s="231" t="s">
        <v>268</v>
      </c>
      <c r="N1251" s="231" t="s">
        <v>268</v>
      </c>
      <c r="O1251" s="231" t="s">
        <v>269</v>
      </c>
      <c r="P1251" s="231" t="s">
        <v>268</v>
      </c>
      <c r="Q1251" s="231" t="s">
        <v>268</v>
      </c>
      <c r="R1251" s="231" t="s">
        <v>268</v>
      </c>
      <c r="S1251" s="231" t="s">
        <v>268</v>
      </c>
      <c r="T1251" s="547" t="s">
        <v>1167</v>
      </c>
      <c r="U1251" s="153"/>
      <c r="V1251" s="153">
        <f t="shared" ref="V1251:V1282" si="328">SUMIF(U1251,"Y",J1251)</f>
        <v>0</v>
      </c>
      <c r="W1251" s="207"/>
      <c r="X1251" s="208"/>
      <c r="Y1251" s="153"/>
      <c r="Z1251" s="153">
        <f t="shared" si="322"/>
        <v>0</v>
      </c>
      <c r="AB1251" s="189"/>
      <c r="AC1251" s="153">
        <f t="shared" si="314"/>
        <v>0</v>
      </c>
      <c r="AD1251" s="153"/>
      <c r="AE1251" s="153">
        <f t="shared" ref="AE1251:AE1282" si="329">COUNTIF(AM1251:AV1251,"L")*J1251</f>
        <v>0</v>
      </c>
      <c r="AF1251" s="153"/>
      <c r="AG1251" s="153"/>
      <c r="AH1251" s="209">
        <v>0</v>
      </c>
      <c r="AI1251" s="153">
        <f t="shared" si="319"/>
        <v>0</v>
      </c>
      <c r="AJ1251" s="153"/>
      <c r="AK1251" s="153">
        <f t="shared" si="326"/>
        <v>0</v>
      </c>
      <c r="AL1251" s="153">
        <f t="shared" si="327"/>
        <v>0</v>
      </c>
      <c r="AM1251" s="153"/>
      <c r="AN1251" s="153"/>
      <c r="AO1251" s="153"/>
      <c r="AP1251" s="153"/>
      <c r="AQ1251" s="153"/>
      <c r="AR1251" s="153"/>
      <c r="AS1251" s="153"/>
      <c r="AT1251" s="153"/>
      <c r="AU1251" s="153"/>
      <c r="AV1251" s="153"/>
      <c r="AW1251" s="153"/>
      <c r="AX1251" s="153"/>
      <c r="AY1251" s="153"/>
      <c r="AZ1251" s="153"/>
      <c r="BA1251" s="153"/>
      <c r="BB1251" s="153"/>
      <c r="BC1251" s="153"/>
      <c r="BD1251" s="153"/>
      <c r="BE1251" s="153"/>
      <c r="BF1251" s="153"/>
      <c r="BG1251" s="153"/>
      <c r="BH1251" s="153"/>
      <c r="BI1251" s="153"/>
    </row>
    <row r="1252" spans="2:61" s="219" customFormat="1" ht="13.05" customHeight="1" outlineLevel="1">
      <c r="B1252" s="801" t="s">
        <v>3406</v>
      </c>
      <c r="C1252" s="728" t="s">
        <v>3407</v>
      </c>
      <c r="D1252" s="728" t="s">
        <v>3407</v>
      </c>
      <c r="E1252" s="728" t="s">
        <v>3408</v>
      </c>
      <c r="F1252" s="729">
        <v>44711</v>
      </c>
      <c r="G1252" s="730" t="s">
        <v>3405</v>
      </c>
      <c r="H1252" s="731"/>
      <c r="I1252" s="802"/>
      <c r="J1252" s="734"/>
      <c r="K1252" s="734"/>
      <c r="L1252" s="545"/>
      <c r="M1252" s="735"/>
      <c r="N1252" s="735"/>
      <c r="O1252" s="735"/>
      <c r="P1252" s="735"/>
      <c r="Q1252" s="735"/>
      <c r="R1252" s="735"/>
      <c r="S1252" s="735"/>
      <c r="T1252" s="736"/>
      <c r="U1252" s="14"/>
      <c r="V1252" s="14"/>
      <c r="W1252" s="207"/>
      <c r="X1252" s="208"/>
      <c r="Y1252" s="153"/>
      <c r="Z1252" s="153"/>
      <c r="AB1252" s="189"/>
      <c r="AC1252" s="153"/>
      <c r="AD1252" s="153"/>
      <c r="AE1252" s="153"/>
      <c r="AF1252" s="153"/>
      <c r="AG1252" s="153"/>
      <c r="AH1252" s="209"/>
      <c r="AI1252" s="153"/>
      <c r="AJ1252" s="153"/>
      <c r="AK1252" s="153"/>
      <c r="AL1252" s="153"/>
      <c r="AM1252" s="153"/>
      <c r="AN1252" s="153"/>
      <c r="AO1252" s="153"/>
      <c r="AP1252" s="153"/>
      <c r="AQ1252" s="153"/>
      <c r="AR1252" s="153"/>
      <c r="AS1252" s="153"/>
      <c r="AT1252" s="153"/>
      <c r="AU1252" s="153"/>
      <c r="AV1252" s="153"/>
      <c r="AW1252" s="153"/>
      <c r="AX1252" s="153"/>
      <c r="AY1252" s="153"/>
      <c r="AZ1252" s="153"/>
      <c r="BA1252" s="153"/>
      <c r="BB1252" s="153"/>
      <c r="BC1252" s="153"/>
      <c r="BD1252" s="153"/>
      <c r="BE1252" s="153"/>
      <c r="BF1252" s="153"/>
      <c r="BG1252" s="153"/>
      <c r="BH1252" s="153"/>
      <c r="BI1252" s="153"/>
    </row>
    <row r="1253" spans="2:61" s="219" customFormat="1" ht="13.05" customHeight="1" outlineLevel="1">
      <c r="B1253" s="716" t="s">
        <v>1143</v>
      </c>
      <c r="C1253" s="638" t="s">
        <v>3409</v>
      </c>
      <c r="D1253" s="638" t="s">
        <v>3409</v>
      </c>
      <c r="E1253" s="638" t="s">
        <v>3410</v>
      </c>
      <c r="F1253" s="668">
        <v>44711</v>
      </c>
      <c r="G1253" s="17" t="s">
        <v>8</v>
      </c>
      <c r="H1253" s="666" t="s">
        <v>716</v>
      </c>
      <c r="I1253" s="152">
        <f t="shared" si="311"/>
        <v>775</v>
      </c>
      <c r="J1253" s="667">
        <v>25</v>
      </c>
      <c r="K1253" s="667">
        <v>750</v>
      </c>
      <c r="L1253" s="485">
        <v>0</v>
      </c>
      <c r="M1253" s="231" t="s">
        <v>268</v>
      </c>
      <c r="N1253" s="231" t="s">
        <v>268</v>
      </c>
      <c r="O1253" s="231" t="s">
        <v>3411</v>
      </c>
      <c r="P1253" s="231" t="s">
        <v>268</v>
      </c>
      <c r="Q1253" s="231" t="s">
        <v>268</v>
      </c>
      <c r="R1253" s="231" t="s">
        <v>268</v>
      </c>
      <c r="S1253" s="231" t="s">
        <v>268</v>
      </c>
      <c r="T1253" s="547" t="s">
        <v>1167</v>
      </c>
      <c r="U1253" s="153"/>
      <c r="V1253" s="153">
        <f t="shared" si="328"/>
        <v>0</v>
      </c>
      <c r="W1253" s="207"/>
      <c r="X1253" s="208"/>
      <c r="Y1253" s="153"/>
      <c r="Z1253" s="153">
        <f t="shared" si="322"/>
        <v>0</v>
      </c>
      <c r="AB1253" s="189"/>
      <c r="AC1253" s="153">
        <f t="shared" si="314"/>
        <v>0</v>
      </c>
      <c r="AD1253" s="153"/>
      <c r="AE1253" s="153">
        <f t="shared" si="329"/>
        <v>0</v>
      </c>
      <c r="AF1253" s="153"/>
      <c r="AG1253" s="153"/>
      <c r="AH1253" s="209">
        <v>0</v>
      </c>
      <c r="AI1253" s="153">
        <f t="shared" si="319"/>
        <v>0</v>
      </c>
      <c r="AJ1253" s="153"/>
      <c r="AK1253" s="153">
        <f t="shared" si="326"/>
        <v>0</v>
      </c>
      <c r="AL1253" s="153">
        <f>Z1253-AC1253-AE1253-AI1253</f>
        <v>0</v>
      </c>
      <c r="AM1253" s="153"/>
      <c r="AN1253" s="153"/>
      <c r="AO1253" s="153"/>
      <c r="AP1253" s="153"/>
      <c r="AQ1253" s="153"/>
      <c r="AR1253" s="153"/>
      <c r="AS1253" s="153"/>
      <c r="AT1253" s="153"/>
      <c r="AU1253" s="153"/>
      <c r="AV1253" s="153"/>
      <c r="AW1253" s="153"/>
      <c r="AX1253" s="153"/>
      <c r="AY1253" s="153"/>
      <c r="AZ1253" s="153"/>
      <c r="BA1253" s="153"/>
      <c r="BB1253" s="153"/>
      <c r="BC1253" s="153"/>
      <c r="BD1253" s="153"/>
      <c r="BE1253" s="153"/>
      <c r="BF1253" s="153"/>
      <c r="BG1253" s="153"/>
      <c r="BH1253" s="153"/>
      <c r="BI1253" s="153"/>
    </row>
    <row r="1254" spans="2:61" s="219" customFormat="1" ht="13.05" customHeight="1" outlineLevel="1">
      <c r="B1254" s="716" t="s">
        <v>3412</v>
      </c>
      <c r="C1254" s="638" t="s">
        <v>3413</v>
      </c>
      <c r="D1254" s="638" t="s">
        <v>3414</v>
      </c>
      <c r="E1254" s="638" t="s">
        <v>3582</v>
      </c>
      <c r="F1254" s="668">
        <v>44776</v>
      </c>
      <c r="G1254" s="17" t="s">
        <v>8</v>
      </c>
      <c r="H1254" s="666" t="s">
        <v>716</v>
      </c>
      <c r="I1254" s="152">
        <f t="shared" si="311"/>
        <v>1040</v>
      </c>
      <c r="J1254" s="667">
        <v>135</v>
      </c>
      <c r="K1254" s="667">
        <v>905</v>
      </c>
      <c r="L1254" s="485">
        <v>0</v>
      </c>
      <c r="M1254" s="231" t="s">
        <v>268</v>
      </c>
      <c r="N1254" s="231" t="s">
        <v>268</v>
      </c>
      <c r="O1254" s="231" t="s">
        <v>269</v>
      </c>
      <c r="P1254" s="231" t="s">
        <v>268</v>
      </c>
      <c r="Q1254" s="231" t="s">
        <v>269</v>
      </c>
      <c r="R1254" s="231" t="s">
        <v>268</v>
      </c>
      <c r="S1254" s="231" t="s">
        <v>268</v>
      </c>
      <c r="T1254" s="547" t="s">
        <v>1167</v>
      </c>
      <c r="U1254" s="153"/>
      <c r="V1254" s="153">
        <f t="shared" si="328"/>
        <v>0</v>
      </c>
      <c r="W1254" s="207"/>
      <c r="X1254" s="208"/>
      <c r="Y1254" s="153"/>
      <c r="Z1254" s="153">
        <f t="shared" si="322"/>
        <v>0</v>
      </c>
      <c r="AB1254" s="189"/>
      <c r="AC1254" s="153">
        <f t="shared" si="314"/>
        <v>0</v>
      </c>
      <c r="AD1254" s="153"/>
      <c r="AE1254" s="153">
        <f t="shared" si="329"/>
        <v>0</v>
      </c>
      <c r="AF1254" s="153"/>
      <c r="AG1254" s="153"/>
      <c r="AH1254" s="209">
        <v>0</v>
      </c>
      <c r="AI1254" s="153">
        <f t="shared" si="319"/>
        <v>0</v>
      </c>
      <c r="AJ1254" s="153"/>
      <c r="AK1254" s="153">
        <f>COUNTIF(AM1254:AV1254,"V")</f>
        <v>0</v>
      </c>
      <c r="AL1254" s="153">
        <f>Z1254-AC1254-AE1254-AI1254</f>
        <v>0</v>
      </c>
      <c r="AM1254" s="153"/>
      <c r="AN1254" s="153"/>
      <c r="AO1254" s="153"/>
      <c r="AP1254" s="153"/>
      <c r="AQ1254" s="153"/>
      <c r="AR1254" s="153"/>
      <c r="AS1254" s="153"/>
      <c r="AT1254" s="153"/>
      <c r="AU1254" s="153"/>
      <c r="AV1254" s="153"/>
      <c r="AW1254" s="153"/>
      <c r="AX1254" s="153"/>
      <c r="AY1254" s="153"/>
      <c r="AZ1254" s="153"/>
      <c r="BA1254" s="153"/>
      <c r="BB1254" s="153"/>
      <c r="BC1254" s="153"/>
      <c r="BD1254" s="153"/>
      <c r="BE1254" s="153"/>
      <c r="BF1254" s="153"/>
      <c r="BG1254" s="153"/>
      <c r="BH1254" s="153"/>
      <c r="BI1254" s="153"/>
    </row>
    <row r="1255" spans="2:61" s="219" customFormat="1" ht="13.05" customHeight="1" outlineLevel="1">
      <c r="B1255" s="716" t="s">
        <v>3415</v>
      </c>
      <c r="C1255" s="638" t="s">
        <v>3416</v>
      </c>
      <c r="D1255" s="638" t="s">
        <v>3416</v>
      </c>
      <c r="E1255" s="638" t="s">
        <v>3784</v>
      </c>
      <c r="F1255" s="664">
        <v>44776</v>
      </c>
      <c r="G1255" s="17" t="s">
        <v>8</v>
      </c>
      <c r="H1255" s="666" t="s">
        <v>716</v>
      </c>
      <c r="I1255" s="152">
        <f t="shared" si="311"/>
        <v>680</v>
      </c>
      <c r="J1255" s="667">
        <v>40</v>
      </c>
      <c r="K1255" s="667">
        <v>640</v>
      </c>
      <c r="L1255" s="485">
        <v>0</v>
      </c>
      <c r="M1255" s="546" t="s">
        <v>268</v>
      </c>
      <c r="N1255" s="546" t="s">
        <v>268</v>
      </c>
      <c r="O1255" s="546" t="s">
        <v>269</v>
      </c>
      <c r="P1255" s="546" t="s">
        <v>268</v>
      </c>
      <c r="Q1255" s="546" t="s">
        <v>269</v>
      </c>
      <c r="R1255" s="546" t="s">
        <v>268</v>
      </c>
      <c r="S1255" s="546" t="s">
        <v>268</v>
      </c>
      <c r="T1255" s="547" t="s">
        <v>1167</v>
      </c>
      <c r="U1255" s="153"/>
      <c r="V1255" s="153">
        <f t="shared" si="328"/>
        <v>0</v>
      </c>
      <c r="W1255" s="207"/>
      <c r="X1255" s="208"/>
      <c r="Y1255" s="153"/>
      <c r="Z1255" s="153">
        <f t="shared" ref="Z1255:Z1273" si="330">V1255*Y1255</f>
        <v>0</v>
      </c>
      <c r="AB1255" s="189"/>
      <c r="AC1255" s="153">
        <f t="shared" si="314"/>
        <v>0</v>
      </c>
      <c r="AD1255" s="153"/>
      <c r="AE1255" s="153">
        <f t="shared" si="329"/>
        <v>0</v>
      </c>
      <c r="AF1255" s="153"/>
      <c r="AG1255" s="153"/>
      <c r="AH1255" s="209">
        <v>0</v>
      </c>
      <c r="AI1255" s="153">
        <f t="shared" si="319"/>
        <v>0</v>
      </c>
      <c r="AJ1255" s="153"/>
      <c r="AK1255" s="153">
        <f t="shared" si="326"/>
        <v>0</v>
      </c>
      <c r="AL1255" s="153">
        <f t="shared" ref="AL1255:AL1265" si="331">Z1255-AC1255-AE1255-AI1255</f>
        <v>0</v>
      </c>
      <c r="AM1255" s="153"/>
      <c r="AN1255" s="153"/>
      <c r="AO1255" s="153"/>
      <c r="AP1255" s="153"/>
      <c r="AQ1255" s="153"/>
      <c r="AR1255" s="153"/>
      <c r="AS1255" s="153"/>
      <c r="AT1255" s="153"/>
      <c r="AU1255" s="153"/>
      <c r="AV1255" s="153"/>
      <c r="AW1255" s="153"/>
      <c r="AX1255" s="153"/>
      <c r="AY1255" s="153"/>
      <c r="AZ1255" s="153"/>
      <c r="BA1255" s="153"/>
      <c r="BB1255" s="153"/>
      <c r="BC1255" s="153"/>
      <c r="BD1255" s="153"/>
      <c r="BE1255" s="153"/>
      <c r="BF1255" s="153"/>
      <c r="BG1255" s="153"/>
      <c r="BH1255" s="153"/>
      <c r="BI1255" s="153"/>
    </row>
    <row r="1256" spans="2:61" s="219" customFormat="1" ht="13.05" customHeight="1" outlineLevel="1">
      <c r="B1256" s="716" t="s">
        <v>3417</v>
      </c>
      <c r="C1256" s="638" t="s">
        <v>3418</v>
      </c>
      <c r="D1256" s="638" t="s">
        <v>3418</v>
      </c>
      <c r="E1256" s="638" t="s">
        <v>3419</v>
      </c>
      <c r="F1256" s="668">
        <v>44711</v>
      </c>
      <c r="G1256" s="17" t="s">
        <v>8</v>
      </c>
      <c r="H1256" s="666" t="s">
        <v>716</v>
      </c>
      <c r="I1256" s="152">
        <f t="shared" si="311"/>
        <v>1930</v>
      </c>
      <c r="J1256" s="667">
        <v>10</v>
      </c>
      <c r="K1256" s="667">
        <v>1920</v>
      </c>
      <c r="L1256" s="485">
        <v>0</v>
      </c>
      <c r="M1256" s="231" t="s">
        <v>268</v>
      </c>
      <c r="N1256" s="231" t="s">
        <v>268</v>
      </c>
      <c r="O1256" s="231" t="s">
        <v>269</v>
      </c>
      <c r="P1256" s="231" t="s">
        <v>268</v>
      </c>
      <c r="Q1256" s="231" t="s">
        <v>269</v>
      </c>
      <c r="R1256" s="231" t="s">
        <v>268</v>
      </c>
      <c r="S1256" s="231" t="s">
        <v>268</v>
      </c>
      <c r="T1256" s="547" t="s">
        <v>1167</v>
      </c>
      <c r="U1256" s="153"/>
      <c r="V1256" s="153">
        <f t="shared" si="328"/>
        <v>0</v>
      </c>
      <c r="W1256" s="207"/>
      <c r="X1256" s="208"/>
      <c r="Y1256" s="153"/>
      <c r="Z1256" s="153">
        <f t="shared" si="330"/>
        <v>0</v>
      </c>
      <c r="AB1256" s="189"/>
      <c r="AC1256" s="153">
        <f t="shared" si="314"/>
        <v>0</v>
      </c>
      <c r="AD1256" s="153"/>
      <c r="AE1256" s="153">
        <f t="shared" si="329"/>
        <v>0</v>
      </c>
      <c r="AF1256" s="153"/>
      <c r="AG1256" s="153"/>
      <c r="AH1256" s="209">
        <v>0</v>
      </c>
      <c r="AI1256" s="153">
        <f t="shared" si="319"/>
        <v>0</v>
      </c>
      <c r="AJ1256" s="153"/>
      <c r="AK1256" s="153">
        <f t="shared" si="326"/>
        <v>0</v>
      </c>
      <c r="AL1256" s="153">
        <f t="shared" si="331"/>
        <v>0</v>
      </c>
      <c r="AM1256" s="153"/>
      <c r="AN1256" s="153"/>
      <c r="AO1256" s="153"/>
      <c r="AP1256" s="153"/>
      <c r="AQ1256" s="153"/>
      <c r="AR1256" s="153"/>
      <c r="AS1256" s="153"/>
      <c r="AT1256" s="153"/>
      <c r="AU1256" s="153"/>
      <c r="AV1256" s="153"/>
      <c r="AW1256" s="153"/>
      <c r="AX1256" s="153"/>
      <c r="AY1256" s="153"/>
      <c r="AZ1256" s="153"/>
      <c r="BA1256" s="153"/>
      <c r="BB1256" s="153"/>
      <c r="BC1256" s="153"/>
      <c r="BD1256" s="153"/>
      <c r="BE1256" s="153"/>
      <c r="BF1256" s="153"/>
      <c r="BG1256" s="153"/>
      <c r="BH1256" s="153"/>
      <c r="BI1256" s="153"/>
    </row>
    <row r="1257" spans="2:61" s="219" customFormat="1" ht="13.05" customHeight="1" outlineLevel="1">
      <c r="B1257" s="716" t="s">
        <v>3420</v>
      </c>
      <c r="C1257" s="638" t="s">
        <v>3421</v>
      </c>
      <c r="D1257" s="638" t="s">
        <v>3421</v>
      </c>
      <c r="E1257" s="638" t="s">
        <v>3422</v>
      </c>
      <c r="F1257" s="668">
        <v>44711</v>
      </c>
      <c r="G1257" s="17" t="s">
        <v>8</v>
      </c>
      <c r="H1257" s="666" t="s">
        <v>716</v>
      </c>
      <c r="I1257" s="155">
        <f t="shared" si="311"/>
        <v>380</v>
      </c>
      <c r="J1257" s="667">
        <v>135</v>
      </c>
      <c r="K1257" s="667">
        <v>245</v>
      </c>
      <c r="L1257" s="485">
        <v>0</v>
      </c>
      <c r="M1257" s="231" t="s">
        <v>268</v>
      </c>
      <c r="N1257" s="231" t="s">
        <v>268</v>
      </c>
      <c r="O1257" s="231" t="s">
        <v>269</v>
      </c>
      <c r="P1257" s="231" t="s">
        <v>268</v>
      </c>
      <c r="Q1257" s="231" t="s">
        <v>269</v>
      </c>
      <c r="R1257" s="231" t="s">
        <v>268</v>
      </c>
      <c r="S1257" s="231" t="s">
        <v>268</v>
      </c>
      <c r="T1257" s="547" t="s">
        <v>3423</v>
      </c>
      <c r="U1257" s="153"/>
      <c r="V1257" s="153">
        <f t="shared" si="328"/>
        <v>0</v>
      </c>
      <c r="W1257" s="207"/>
      <c r="X1257" s="208"/>
      <c r="Y1257" s="153"/>
      <c r="Z1257" s="153">
        <f t="shared" si="330"/>
        <v>0</v>
      </c>
      <c r="AB1257" s="189"/>
      <c r="AC1257" s="153">
        <f t="shared" si="314"/>
        <v>0</v>
      </c>
      <c r="AD1257" s="153"/>
      <c r="AE1257" s="153">
        <f t="shared" si="329"/>
        <v>0</v>
      </c>
      <c r="AF1257" s="153"/>
      <c r="AG1257" s="153"/>
      <c r="AH1257" s="209">
        <v>0</v>
      </c>
      <c r="AI1257" s="153">
        <f t="shared" si="319"/>
        <v>0</v>
      </c>
      <c r="AJ1257" s="153"/>
      <c r="AK1257" s="153">
        <f t="shared" si="326"/>
        <v>0</v>
      </c>
      <c r="AL1257" s="153">
        <f t="shared" si="331"/>
        <v>0</v>
      </c>
      <c r="AM1257" s="153"/>
      <c r="AN1257" s="153"/>
      <c r="AO1257" s="153"/>
      <c r="AP1257" s="153"/>
      <c r="AQ1257" s="153"/>
      <c r="AR1257" s="153"/>
      <c r="AS1257" s="153"/>
      <c r="AT1257" s="153"/>
      <c r="AU1257" s="153"/>
      <c r="AV1257" s="153"/>
      <c r="AW1257" s="153"/>
      <c r="AX1257" s="153"/>
      <c r="AY1257" s="153"/>
      <c r="AZ1257" s="153"/>
      <c r="BA1257" s="153"/>
      <c r="BB1257" s="153"/>
      <c r="BC1257" s="153"/>
      <c r="BD1257" s="153"/>
      <c r="BE1257" s="153"/>
      <c r="BF1257" s="153"/>
      <c r="BG1257" s="153"/>
      <c r="BH1257" s="153"/>
      <c r="BI1257" s="153"/>
    </row>
    <row r="1258" spans="2:61" s="219" customFormat="1" ht="13.05" customHeight="1" outlineLevel="1">
      <c r="B1258" s="716" t="s">
        <v>3424</v>
      </c>
      <c r="C1258" s="638" t="s">
        <v>3425</v>
      </c>
      <c r="D1258" s="638" t="s">
        <v>2637</v>
      </c>
      <c r="E1258" s="638" t="s">
        <v>3582</v>
      </c>
      <c r="F1258" s="668">
        <v>44768</v>
      </c>
      <c r="G1258" s="17" t="s">
        <v>8</v>
      </c>
      <c r="H1258" s="666" t="s">
        <v>716</v>
      </c>
      <c r="I1258" s="155">
        <f t="shared" si="311"/>
        <v>660</v>
      </c>
      <c r="J1258" s="667">
        <v>55</v>
      </c>
      <c r="K1258" s="667">
        <v>605</v>
      </c>
      <c r="L1258" s="485">
        <v>0</v>
      </c>
      <c r="M1258" s="231" t="s">
        <v>268</v>
      </c>
      <c r="N1258" s="231" t="s">
        <v>268</v>
      </c>
      <c r="O1258" s="231" t="s">
        <v>269</v>
      </c>
      <c r="P1258" s="231" t="s">
        <v>268</v>
      </c>
      <c r="Q1258" s="231" t="s">
        <v>269</v>
      </c>
      <c r="R1258" s="231" t="s">
        <v>268</v>
      </c>
      <c r="S1258" s="231" t="s">
        <v>268</v>
      </c>
      <c r="T1258" s="547" t="s">
        <v>1167</v>
      </c>
      <c r="U1258" s="153"/>
      <c r="V1258" s="153">
        <f t="shared" si="328"/>
        <v>0</v>
      </c>
      <c r="W1258" s="207"/>
      <c r="X1258" s="208"/>
      <c r="Y1258" s="153"/>
      <c r="Z1258" s="153">
        <f t="shared" si="330"/>
        <v>0</v>
      </c>
      <c r="AB1258" s="153"/>
      <c r="AC1258" s="153">
        <f t="shared" si="314"/>
        <v>0</v>
      </c>
      <c r="AD1258" s="153"/>
      <c r="AE1258" s="153">
        <f t="shared" si="329"/>
        <v>0</v>
      </c>
      <c r="AF1258" s="153"/>
      <c r="AG1258" s="153"/>
      <c r="AH1258" s="209">
        <v>0</v>
      </c>
      <c r="AI1258" s="153">
        <f t="shared" si="319"/>
        <v>0</v>
      </c>
      <c r="AJ1258" s="153"/>
      <c r="AK1258" s="153">
        <f t="shared" si="326"/>
        <v>0</v>
      </c>
      <c r="AL1258" s="153">
        <f t="shared" si="331"/>
        <v>0</v>
      </c>
      <c r="AM1258" s="153"/>
      <c r="AN1258" s="153"/>
      <c r="AO1258" s="153"/>
      <c r="AP1258" s="153"/>
      <c r="AQ1258" s="153"/>
      <c r="AR1258" s="153"/>
      <c r="AS1258" s="153"/>
      <c r="AT1258" s="153"/>
      <c r="AU1258" s="153"/>
      <c r="AV1258" s="153"/>
      <c r="AW1258" s="153"/>
      <c r="AX1258" s="153"/>
      <c r="AY1258" s="153"/>
      <c r="AZ1258" s="153"/>
      <c r="BA1258" s="153"/>
      <c r="BB1258" s="153"/>
      <c r="BC1258" s="153"/>
      <c r="BD1258" s="153"/>
      <c r="BE1258" s="153"/>
      <c r="BF1258" s="153"/>
      <c r="BG1258" s="153"/>
      <c r="BH1258" s="153"/>
      <c r="BI1258" s="153"/>
    </row>
    <row r="1259" spans="2:61" s="219" customFormat="1" ht="13.05" customHeight="1" outlineLevel="1">
      <c r="B1259" s="716" t="s">
        <v>3426</v>
      </c>
      <c r="C1259" s="638" t="s">
        <v>3427</v>
      </c>
      <c r="D1259" s="638" t="s">
        <v>3428</v>
      </c>
      <c r="E1259" s="638" t="s">
        <v>3398</v>
      </c>
      <c r="F1259" s="664">
        <v>44729</v>
      </c>
      <c r="G1259" s="17" t="s">
        <v>8</v>
      </c>
      <c r="H1259" s="666" t="s">
        <v>716</v>
      </c>
      <c r="I1259" s="155">
        <f t="shared" si="311"/>
        <v>660</v>
      </c>
      <c r="J1259" s="667">
        <v>55</v>
      </c>
      <c r="K1259" s="667">
        <v>605</v>
      </c>
      <c r="L1259" s="485">
        <v>0</v>
      </c>
      <c r="M1259" s="546" t="s">
        <v>268</v>
      </c>
      <c r="N1259" s="546" t="s">
        <v>268</v>
      </c>
      <c r="O1259" s="546" t="s">
        <v>269</v>
      </c>
      <c r="P1259" s="546" t="s">
        <v>268</v>
      </c>
      <c r="Q1259" s="546" t="s">
        <v>269</v>
      </c>
      <c r="R1259" s="546" t="s">
        <v>268</v>
      </c>
      <c r="S1259" s="546" t="s">
        <v>268</v>
      </c>
      <c r="T1259" s="547" t="s">
        <v>1167</v>
      </c>
      <c r="U1259" s="153"/>
      <c r="V1259" s="153">
        <f t="shared" si="328"/>
        <v>0</v>
      </c>
      <c r="W1259" s="207"/>
      <c r="X1259" s="208"/>
      <c r="Y1259" s="153"/>
      <c r="Z1259" s="153">
        <f>V1259*Y1259</f>
        <v>0</v>
      </c>
      <c r="AB1259" s="153"/>
      <c r="AC1259" s="153">
        <f t="shared" si="314"/>
        <v>0</v>
      </c>
      <c r="AD1259" s="153"/>
      <c r="AE1259" s="153">
        <f t="shared" si="329"/>
        <v>0</v>
      </c>
      <c r="AF1259" s="153"/>
      <c r="AG1259" s="153"/>
      <c r="AH1259" s="209">
        <v>0</v>
      </c>
      <c r="AI1259" s="153">
        <f t="shared" si="319"/>
        <v>0</v>
      </c>
      <c r="AJ1259" s="153"/>
      <c r="AK1259" s="153">
        <f>COUNTIF(AM1259:AV1259,"V")</f>
        <v>0</v>
      </c>
      <c r="AL1259" s="153">
        <f>Z1259-AC1259-AE1259-AI1259</f>
        <v>0</v>
      </c>
      <c r="AM1259" s="153"/>
      <c r="AN1259" s="153"/>
      <c r="AO1259" s="153"/>
      <c r="AP1259" s="153"/>
      <c r="AQ1259" s="153"/>
      <c r="AR1259" s="153"/>
      <c r="AS1259" s="153"/>
      <c r="AT1259" s="153"/>
      <c r="AU1259" s="153"/>
      <c r="AV1259" s="153"/>
      <c r="AW1259" s="153"/>
      <c r="AX1259" s="153"/>
      <c r="AY1259" s="153"/>
      <c r="AZ1259" s="153"/>
      <c r="BA1259" s="153"/>
      <c r="BB1259" s="153"/>
      <c r="BC1259" s="153"/>
      <c r="BD1259" s="153"/>
      <c r="BE1259" s="153"/>
      <c r="BF1259" s="153"/>
      <c r="BG1259" s="153"/>
      <c r="BH1259" s="153"/>
      <c r="BI1259" s="153"/>
    </row>
    <row r="1260" spans="2:61" s="219" customFormat="1" ht="22.5" customHeight="1" outlineLevel="1">
      <c r="B1260" s="716" t="s">
        <v>3429</v>
      </c>
      <c r="C1260" s="638" t="s">
        <v>3430</v>
      </c>
      <c r="D1260" s="638" t="s">
        <v>3430</v>
      </c>
      <c r="E1260" s="638" t="s">
        <v>3410</v>
      </c>
      <c r="F1260" s="668">
        <v>44711</v>
      </c>
      <c r="G1260" s="17" t="s">
        <v>8</v>
      </c>
      <c r="H1260" s="666" t="s">
        <v>3431</v>
      </c>
      <c r="I1260" s="155">
        <f t="shared" si="311"/>
        <v>540</v>
      </c>
      <c r="J1260" s="671">
        <v>10</v>
      </c>
      <c r="K1260" s="667">
        <v>530</v>
      </c>
      <c r="L1260" s="485">
        <v>0</v>
      </c>
      <c r="M1260" s="546" t="s">
        <v>3432</v>
      </c>
      <c r="N1260" s="546" t="s">
        <v>3432</v>
      </c>
      <c r="O1260" s="231" t="s">
        <v>269</v>
      </c>
      <c r="P1260" s="546" t="s">
        <v>3432</v>
      </c>
      <c r="Q1260" s="231" t="s">
        <v>269</v>
      </c>
      <c r="R1260" s="546" t="s">
        <v>3432</v>
      </c>
      <c r="S1260" s="546" t="s">
        <v>3432</v>
      </c>
      <c r="T1260" s="547" t="s">
        <v>3433</v>
      </c>
      <c r="U1260" s="153"/>
      <c r="V1260" s="153">
        <f t="shared" si="328"/>
        <v>0</v>
      </c>
      <c r="W1260" s="207"/>
      <c r="X1260" s="208"/>
      <c r="Y1260" s="153"/>
      <c r="Z1260" s="153">
        <f>V1260*Y1260</f>
        <v>0</v>
      </c>
      <c r="AB1260" s="153"/>
      <c r="AC1260" s="153">
        <f t="shared" si="314"/>
        <v>0</v>
      </c>
      <c r="AD1260" s="153"/>
      <c r="AE1260" s="153">
        <f t="shared" si="329"/>
        <v>0</v>
      </c>
      <c r="AF1260" s="153"/>
      <c r="AG1260" s="153"/>
      <c r="AH1260" s="209">
        <v>0</v>
      </c>
      <c r="AI1260" s="153">
        <f t="shared" si="319"/>
        <v>0</v>
      </c>
      <c r="AJ1260" s="153"/>
      <c r="AK1260" s="153">
        <f>COUNTIF(AM1260:AV1260,"V")</f>
        <v>0</v>
      </c>
      <c r="AL1260" s="153">
        <f>Z1260-AC1260-AE1260-AI1260</f>
        <v>0</v>
      </c>
      <c r="AM1260" s="153"/>
      <c r="AN1260" s="153"/>
      <c r="AO1260" s="153"/>
      <c r="AP1260" s="153"/>
      <c r="AQ1260" s="153"/>
      <c r="AR1260" s="153"/>
      <c r="AS1260" s="153"/>
      <c r="AT1260" s="153"/>
      <c r="AU1260" s="153"/>
      <c r="AV1260" s="153"/>
      <c r="AW1260" s="153"/>
      <c r="AX1260" s="153"/>
      <c r="AY1260" s="153"/>
      <c r="AZ1260" s="153"/>
      <c r="BA1260" s="153"/>
      <c r="BB1260" s="153"/>
      <c r="BC1260" s="153"/>
      <c r="BD1260" s="153"/>
      <c r="BE1260" s="153"/>
      <c r="BF1260" s="153"/>
      <c r="BG1260" s="153"/>
      <c r="BH1260" s="153"/>
      <c r="BI1260" s="153"/>
    </row>
    <row r="1261" spans="2:61" s="219" customFormat="1" ht="13.05" customHeight="1" outlineLevel="1">
      <c r="B1261" s="716" t="s">
        <v>3434</v>
      </c>
      <c r="C1261" s="638" t="s">
        <v>3435</v>
      </c>
      <c r="D1261" s="638" t="s">
        <v>3436</v>
      </c>
      <c r="E1261" s="638" t="s">
        <v>3582</v>
      </c>
      <c r="F1261" s="668">
        <v>44768</v>
      </c>
      <c r="G1261" s="17" t="s">
        <v>8</v>
      </c>
      <c r="H1261" s="666" t="s">
        <v>717</v>
      </c>
      <c r="I1261" s="155">
        <f t="shared" si="311"/>
        <v>1927</v>
      </c>
      <c r="J1261" s="667">
        <v>7</v>
      </c>
      <c r="K1261" s="667">
        <v>1920</v>
      </c>
      <c r="L1261" s="485">
        <v>0</v>
      </c>
      <c r="M1261" s="231" t="s">
        <v>268</v>
      </c>
      <c r="N1261" s="231" t="s">
        <v>268</v>
      </c>
      <c r="O1261" s="231" t="s">
        <v>269</v>
      </c>
      <c r="P1261" s="231" t="s">
        <v>268</v>
      </c>
      <c r="Q1261" s="231" t="s">
        <v>269</v>
      </c>
      <c r="R1261" s="231" t="s">
        <v>268</v>
      </c>
      <c r="S1261" s="231" t="s">
        <v>268</v>
      </c>
      <c r="T1261" s="547" t="s">
        <v>1167</v>
      </c>
      <c r="U1261" s="153"/>
      <c r="V1261" s="153">
        <f t="shared" si="328"/>
        <v>0</v>
      </c>
      <c r="W1261" s="207"/>
      <c r="X1261" s="208"/>
      <c r="Y1261" s="153"/>
      <c r="Z1261" s="153">
        <f t="shared" si="330"/>
        <v>0</v>
      </c>
      <c r="AB1261" s="153"/>
      <c r="AC1261" s="153">
        <f t="shared" si="314"/>
        <v>0</v>
      </c>
      <c r="AD1261" s="153"/>
      <c r="AE1261" s="153">
        <f t="shared" si="329"/>
        <v>0</v>
      </c>
      <c r="AF1261" s="153"/>
      <c r="AG1261" s="153"/>
      <c r="AH1261" s="209">
        <v>0</v>
      </c>
      <c r="AI1261" s="153">
        <f t="shared" si="319"/>
        <v>0</v>
      </c>
      <c r="AJ1261" s="153"/>
      <c r="AK1261" s="153">
        <f t="shared" si="326"/>
        <v>0</v>
      </c>
      <c r="AL1261" s="153">
        <f t="shared" si="331"/>
        <v>0</v>
      </c>
      <c r="AM1261" s="153"/>
      <c r="AN1261" s="153"/>
      <c r="AO1261" s="153"/>
      <c r="AP1261" s="153"/>
      <c r="AQ1261" s="153"/>
      <c r="AR1261" s="153"/>
      <c r="AS1261" s="153"/>
      <c r="AT1261" s="153"/>
      <c r="AU1261" s="153"/>
      <c r="AV1261" s="153"/>
      <c r="AW1261" s="153"/>
      <c r="AX1261" s="153"/>
      <c r="AY1261" s="153"/>
      <c r="AZ1261" s="153"/>
      <c r="BA1261" s="153"/>
      <c r="BB1261" s="153"/>
      <c r="BC1261" s="153"/>
      <c r="BD1261" s="153"/>
      <c r="BE1261" s="153"/>
      <c r="BF1261" s="153"/>
      <c r="BG1261" s="153"/>
      <c r="BH1261" s="153"/>
      <c r="BI1261" s="153"/>
    </row>
    <row r="1262" spans="2:61" s="219" customFormat="1" ht="13.05" customHeight="1" outlineLevel="1">
      <c r="B1262" s="716" t="s">
        <v>3437</v>
      </c>
      <c r="C1262" s="638" t="s">
        <v>3438</v>
      </c>
      <c r="D1262" s="638" t="s">
        <v>3438</v>
      </c>
      <c r="E1262" s="638" t="s">
        <v>3410</v>
      </c>
      <c r="F1262" s="668">
        <v>44711</v>
      </c>
      <c r="G1262" s="17" t="s">
        <v>8</v>
      </c>
      <c r="H1262" s="666" t="s">
        <v>3431</v>
      </c>
      <c r="I1262" s="155">
        <f t="shared" si="311"/>
        <v>75</v>
      </c>
      <c r="J1262" s="667">
        <v>15</v>
      </c>
      <c r="K1262" s="667">
        <v>60</v>
      </c>
      <c r="L1262" s="485">
        <v>10</v>
      </c>
      <c r="M1262" s="546" t="s">
        <v>3432</v>
      </c>
      <c r="N1262" s="546" t="s">
        <v>3432</v>
      </c>
      <c r="O1262" s="231" t="s">
        <v>269</v>
      </c>
      <c r="P1262" s="546" t="s">
        <v>3432</v>
      </c>
      <c r="Q1262" s="231" t="s">
        <v>269</v>
      </c>
      <c r="R1262" s="546" t="s">
        <v>3432</v>
      </c>
      <c r="S1262" s="546" t="s">
        <v>3432</v>
      </c>
      <c r="T1262" s="547" t="s">
        <v>3433</v>
      </c>
      <c r="U1262" s="153"/>
      <c r="V1262" s="153">
        <f t="shared" si="328"/>
        <v>0</v>
      </c>
      <c r="W1262" s="207"/>
      <c r="X1262" s="208"/>
      <c r="Y1262" s="153"/>
      <c r="Z1262" s="153">
        <f t="shared" si="330"/>
        <v>0</v>
      </c>
      <c r="AB1262" s="153"/>
      <c r="AC1262" s="153">
        <f t="shared" si="314"/>
        <v>0</v>
      </c>
      <c r="AD1262" s="153"/>
      <c r="AE1262" s="153">
        <f t="shared" si="329"/>
        <v>0</v>
      </c>
      <c r="AF1262" s="153"/>
      <c r="AG1262" s="153"/>
      <c r="AH1262" s="209">
        <v>0</v>
      </c>
      <c r="AI1262" s="153">
        <f t="shared" si="319"/>
        <v>0</v>
      </c>
      <c r="AJ1262" s="153"/>
      <c r="AK1262" s="153">
        <f t="shared" si="326"/>
        <v>0</v>
      </c>
      <c r="AL1262" s="153">
        <f t="shared" si="331"/>
        <v>0</v>
      </c>
      <c r="AM1262" s="153"/>
      <c r="AN1262" s="153"/>
      <c r="AO1262" s="153"/>
      <c r="AP1262" s="153"/>
      <c r="AQ1262" s="153"/>
      <c r="AR1262" s="153"/>
      <c r="AS1262" s="153"/>
      <c r="AT1262" s="153"/>
      <c r="AU1262" s="153"/>
      <c r="AV1262" s="153"/>
      <c r="AW1262" s="153"/>
      <c r="AX1262" s="153"/>
      <c r="AY1262" s="153"/>
      <c r="AZ1262" s="153"/>
      <c r="BA1262" s="153"/>
      <c r="BB1262" s="153"/>
      <c r="BC1262" s="153"/>
      <c r="BD1262" s="153"/>
      <c r="BE1262" s="153"/>
      <c r="BF1262" s="153"/>
      <c r="BG1262" s="153"/>
      <c r="BH1262" s="153"/>
      <c r="BI1262" s="153"/>
    </row>
    <row r="1263" spans="2:61" s="219" customFormat="1" ht="13.05" customHeight="1" outlineLevel="1">
      <c r="B1263" s="716" t="s">
        <v>3439</v>
      </c>
      <c r="C1263" s="638" t="s">
        <v>3440</v>
      </c>
      <c r="D1263" s="638" t="s">
        <v>3440</v>
      </c>
      <c r="E1263" s="638" t="s">
        <v>3582</v>
      </c>
      <c r="F1263" s="668">
        <v>44776</v>
      </c>
      <c r="G1263" s="17" t="s">
        <v>8</v>
      </c>
      <c r="H1263" s="666" t="s">
        <v>717</v>
      </c>
      <c r="I1263" s="155">
        <f t="shared" si="311"/>
        <v>295</v>
      </c>
      <c r="J1263" s="671">
        <v>35</v>
      </c>
      <c r="K1263" s="667">
        <v>260</v>
      </c>
      <c r="L1263" s="485">
        <v>0</v>
      </c>
      <c r="M1263" s="231" t="s">
        <v>268</v>
      </c>
      <c r="N1263" s="231" t="s">
        <v>268</v>
      </c>
      <c r="O1263" s="231" t="s">
        <v>269</v>
      </c>
      <c r="P1263" s="231" t="s">
        <v>268</v>
      </c>
      <c r="Q1263" s="231" t="s">
        <v>269</v>
      </c>
      <c r="R1263" s="231" t="s">
        <v>268</v>
      </c>
      <c r="S1263" s="231" t="s">
        <v>268</v>
      </c>
      <c r="T1263" s="547" t="s">
        <v>3433</v>
      </c>
      <c r="U1263" s="153"/>
      <c r="V1263" s="153">
        <f t="shared" si="328"/>
        <v>0</v>
      </c>
      <c r="W1263" s="207"/>
      <c r="X1263" s="208"/>
      <c r="Y1263" s="153"/>
      <c r="Z1263" s="153">
        <f t="shared" si="330"/>
        <v>0</v>
      </c>
      <c r="AB1263" s="153"/>
      <c r="AC1263" s="153">
        <f t="shared" si="314"/>
        <v>0</v>
      </c>
      <c r="AD1263" s="153"/>
      <c r="AE1263" s="153">
        <f t="shared" si="329"/>
        <v>0</v>
      </c>
      <c r="AF1263" s="153"/>
      <c r="AG1263" s="153"/>
      <c r="AH1263" s="209">
        <v>0</v>
      </c>
      <c r="AI1263" s="153">
        <f t="shared" si="319"/>
        <v>0</v>
      </c>
      <c r="AJ1263" s="153"/>
      <c r="AK1263" s="153">
        <f t="shared" si="326"/>
        <v>0</v>
      </c>
      <c r="AL1263" s="153">
        <f t="shared" si="331"/>
        <v>0</v>
      </c>
      <c r="AM1263" s="153"/>
      <c r="AN1263" s="153"/>
      <c r="AO1263" s="153"/>
      <c r="AP1263" s="153"/>
      <c r="AQ1263" s="153"/>
      <c r="AR1263" s="153"/>
      <c r="AS1263" s="153"/>
      <c r="AT1263" s="153"/>
      <c r="AU1263" s="153"/>
      <c r="AV1263" s="153"/>
      <c r="AW1263" s="153"/>
      <c r="AX1263" s="153"/>
      <c r="AY1263" s="153"/>
      <c r="AZ1263" s="153"/>
      <c r="BA1263" s="153"/>
      <c r="BB1263" s="153"/>
      <c r="BC1263" s="153"/>
      <c r="BD1263" s="153"/>
      <c r="BE1263" s="153"/>
      <c r="BF1263" s="153"/>
      <c r="BG1263" s="153"/>
      <c r="BH1263" s="153"/>
      <c r="BI1263" s="153"/>
    </row>
    <row r="1264" spans="2:61" s="219" customFormat="1" ht="13.05" customHeight="1" outlineLevel="1">
      <c r="B1264" s="716" t="s">
        <v>1144</v>
      </c>
      <c r="C1264" s="637" t="s">
        <v>1161</v>
      </c>
      <c r="D1264" s="637" t="s">
        <v>1161</v>
      </c>
      <c r="E1264" s="637" t="s">
        <v>2547</v>
      </c>
      <c r="F1264" s="665">
        <v>44711</v>
      </c>
      <c r="G1264" s="17" t="s">
        <v>8</v>
      </c>
      <c r="H1264" s="666" t="s">
        <v>982</v>
      </c>
      <c r="I1264" s="155">
        <f t="shared" si="311"/>
        <v>1140</v>
      </c>
      <c r="J1264" s="667">
        <v>35</v>
      </c>
      <c r="K1264" s="667">
        <v>1105</v>
      </c>
      <c r="L1264" s="485">
        <v>0</v>
      </c>
      <c r="M1264" s="231" t="s">
        <v>268</v>
      </c>
      <c r="N1264" s="231" t="s">
        <v>268</v>
      </c>
      <c r="O1264" s="231" t="s">
        <v>269</v>
      </c>
      <c r="P1264" s="231" t="s">
        <v>268</v>
      </c>
      <c r="Q1264" s="231" t="s">
        <v>269</v>
      </c>
      <c r="R1264" s="231" t="s">
        <v>269</v>
      </c>
      <c r="S1264" s="231" t="s">
        <v>268</v>
      </c>
      <c r="T1264" s="547" t="s">
        <v>1167</v>
      </c>
      <c r="U1264" s="153"/>
      <c r="V1264" s="153">
        <f t="shared" si="328"/>
        <v>0</v>
      </c>
      <c r="W1264" s="207"/>
      <c r="X1264" s="208"/>
      <c r="Y1264" s="153"/>
      <c r="Z1264" s="153">
        <f t="shared" si="330"/>
        <v>0</v>
      </c>
      <c r="AB1264" s="153"/>
      <c r="AC1264" s="153">
        <f t="shared" si="314"/>
        <v>0</v>
      </c>
      <c r="AD1264" s="153"/>
      <c r="AE1264" s="153">
        <f t="shared" si="329"/>
        <v>0</v>
      </c>
      <c r="AF1264" s="153"/>
      <c r="AG1264" s="153"/>
      <c r="AH1264" s="209">
        <v>0</v>
      </c>
      <c r="AI1264" s="153">
        <f t="shared" si="319"/>
        <v>0</v>
      </c>
      <c r="AJ1264" s="153"/>
      <c r="AK1264" s="153">
        <f t="shared" si="326"/>
        <v>0</v>
      </c>
      <c r="AL1264" s="153">
        <f t="shared" si="331"/>
        <v>0</v>
      </c>
      <c r="AM1264" s="153"/>
      <c r="AN1264" s="153"/>
      <c r="AO1264" s="153"/>
      <c r="AP1264" s="153"/>
      <c r="AQ1264" s="153"/>
      <c r="AR1264" s="153"/>
      <c r="AS1264" s="153"/>
      <c r="AT1264" s="153"/>
      <c r="AU1264" s="153"/>
      <c r="AV1264" s="153"/>
      <c r="AW1264" s="153"/>
      <c r="AX1264" s="153"/>
      <c r="AY1264" s="153"/>
      <c r="AZ1264" s="153"/>
      <c r="BA1264" s="153"/>
      <c r="BB1264" s="153"/>
      <c r="BC1264" s="153"/>
      <c r="BD1264" s="153"/>
      <c r="BE1264" s="153"/>
      <c r="BF1264" s="153"/>
      <c r="BG1264" s="153"/>
      <c r="BH1264" s="153"/>
      <c r="BI1264" s="153"/>
    </row>
    <row r="1265" spans="2:61" s="219" customFormat="1" ht="13.05" customHeight="1" outlineLevel="1">
      <c r="B1265" s="716" t="s">
        <v>3441</v>
      </c>
      <c r="C1265" s="637" t="s">
        <v>3442</v>
      </c>
      <c r="D1265" s="637" t="s">
        <v>3442</v>
      </c>
      <c r="E1265" s="637" t="s">
        <v>3582</v>
      </c>
      <c r="F1265" s="665">
        <v>44776</v>
      </c>
      <c r="G1265" s="17" t="s">
        <v>8</v>
      </c>
      <c r="H1265" s="666" t="s">
        <v>716</v>
      </c>
      <c r="I1265" s="155">
        <f t="shared" si="311"/>
        <v>1920</v>
      </c>
      <c r="J1265" s="667">
        <v>335</v>
      </c>
      <c r="K1265" s="667">
        <v>1585</v>
      </c>
      <c r="L1265" s="485">
        <v>0</v>
      </c>
      <c r="M1265" s="549" t="s">
        <v>268</v>
      </c>
      <c r="N1265" s="549" t="s">
        <v>268</v>
      </c>
      <c r="O1265" s="549" t="s">
        <v>269</v>
      </c>
      <c r="P1265" s="549" t="s">
        <v>268</v>
      </c>
      <c r="Q1265" s="549" t="s">
        <v>269</v>
      </c>
      <c r="R1265" s="549" t="s">
        <v>268</v>
      </c>
      <c r="S1265" s="549" t="s">
        <v>268</v>
      </c>
      <c r="T1265" s="547" t="s">
        <v>3443</v>
      </c>
      <c r="U1265" s="153"/>
      <c r="V1265" s="153">
        <f t="shared" si="328"/>
        <v>0</v>
      </c>
      <c r="W1265" s="207"/>
      <c r="X1265" s="208"/>
      <c r="Y1265" s="153"/>
      <c r="Z1265" s="153">
        <f>V1265*Y1265</f>
        <v>0</v>
      </c>
      <c r="AB1265" s="153"/>
      <c r="AC1265" s="153">
        <f t="shared" si="314"/>
        <v>0</v>
      </c>
      <c r="AD1265" s="153"/>
      <c r="AE1265" s="153">
        <f t="shared" si="329"/>
        <v>0</v>
      </c>
      <c r="AF1265" s="153"/>
      <c r="AG1265" s="153"/>
      <c r="AH1265" s="209">
        <v>0</v>
      </c>
      <c r="AI1265" s="153">
        <f t="shared" si="319"/>
        <v>0</v>
      </c>
      <c r="AJ1265" s="153"/>
      <c r="AK1265" s="153">
        <f t="shared" si="326"/>
        <v>0</v>
      </c>
      <c r="AL1265" s="153">
        <f t="shared" si="331"/>
        <v>0</v>
      </c>
      <c r="AM1265" s="153"/>
      <c r="AN1265" s="153"/>
      <c r="AO1265" s="153"/>
      <c r="AP1265" s="153"/>
      <c r="AQ1265" s="153"/>
      <c r="AR1265" s="153"/>
      <c r="AS1265" s="153"/>
      <c r="AT1265" s="153"/>
      <c r="AU1265" s="153"/>
      <c r="AV1265" s="153"/>
      <c r="AW1265" s="153"/>
      <c r="AX1265" s="153"/>
      <c r="AY1265" s="153"/>
      <c r="AZ1265" s="153"/>
      <c r="BA1265" s="153"/>
      <c r="BB1265" s="153"/>
      <c r="BC1265" s="153"/>
      <c r="BD1265" s="153"/>
      <c r="BE1265" s="153"/>
      <c r="BF1265" s="153"/>
      <c r="BG1265" s="153"/>
      <c r="BH1265" s="153"/>
      <c r="BI1265" s="153"/>
    </row>
    <row r="1266" spans="2:61" s="219" customFormat="1" ht="13.05" customHeight="1" outlineLevel="1">
      <c r="B1266" s="801" t="s">
        <v>3444</v>
      </c>
      <c r="C1266" s="728" t="s">
        <v>3445</v>
      </c>
      <c r="D1266" s="728" t="s">
        <v>3445</v>
      </c>
      <c r="E1266" s="728" t="s">
        <v>3446</v>
      </c>
      <c r="F1266" s="729">
        <v>44729</v>
      </c>
      <c r="G1266" s="730" t="s">
        <v>8</v>
      </c>
      <c r="H1266" s="731"/>
      <c r="I1266" s="857"/>
      <c r="J1266" s="734"/>
      <c r="K1266" s="734"/>
      <c r="L1266" s="545"/>
      <c r="M1266" s="735"/>
      <c r="N1266" s="735"/>
      <c r="O1266" s="735"/>
      <c r="P1266" s="735"/>
      <c r="Q1266" s="735"/>
      <c r="R1266" s="735"/>
      <c r="S1266" s="735"/>
      <c r="T1266" s="736"/>
      <c r="U1266" s="153"/>
      <c r="V1266" s="153"/>
      <c r="W1266" s="207"/>
      <c r="X1266" s="208"/>
      <c r="Y1266" s="153"/>
      <c r="Z1266" s="153"/>
      <c r="AB1266" s="189"/>
      <c r="AC1266" s="153"/>
      <c r="AD1266" s="153"/>
      <c r="AE1266" s="153"/>
      <c r="AF1266" s="153"/>
      <c r="AG1266" s="153"/>
      <c r="AH1266" s="209"/>
      <c r="AI1266" s="153"/>
      <c r="AJ1266" s="153"/>
      <c r="AK1266" s="153"/>
      <c r="AL1266" s="153"/>
      <c r="AM1266" s="153"/>
      <c r="AN1266" s="153"/>
      <c r="AO1266" s="153"/>
      <c r="AP1266" s="153"/>
      <c r="AQ1266" s="153"/>
      <c r="AR1266" s="153"/>
      <c r="AS1266" s="153"/>
      <c r="AT1266" s="153"/>
      <c r="AU1266" s="153"/>
      <c r="AV1266" s="153"/>
      <c r="AW1266" s="153"/>
      <c r="AX1266" s="153"/>
      <c r="AY1266" s="153"/>
      <c r="AZ1266" s="153"/>
      <c r="BA1266" s="153"/>
      <c r="BB1266" s="153"/>
      <c r="BC1266" s="153"/>
      <c r="BD1266" s="153"/>
      <c r="BE1266" s="153"/>
      <c r="BF1266" s="153"/>
      <c r="BG1266" s="153"/>
      <c r="BH1266" s="153"/>
      <c r="BI1266" s="153"/>
    </row>
    <row r="1267" spans="2:61" s="219" customFormat="1" ht="13.05" customHeight="1" outlineLevel="1">
      <c r="B1267" s="724" t="s">
        <v>3447</v>
      </c>
      <c r="C1267" s="724" t="s">
        <v>3448</v>
      </c>
      <c r="D1267" s="724" t="s">
        <v>3448</v>
      </c>
      <c r="E1267" s="637" t="s">
        <v>3851</v>
      </c>
      <c r="F1267" s="665">
        <v>44791</v>
      </c>
      <c r="G1267" s="17" t="s">
        <v>8</v>
      </c>
      <c r="H1267" s="666" t="s">
        <v>716</v>
      </c>
      <c r="I1267" s="155">
        <f t="shared" si="311"/>
        <v>100</v>
      </c>
      <c r="J1267" s="667">
        <v>15</v>
      </c>
      <c r="K1267" s="667">
        <v>85</v>
      </c>
      <c r="L1267" s="485">
        <v>0</v>
      </c>
      <c r="M1267" s="437"/>
      <c r="N1267" s="437"/>
      <c r="O1267" s="437"/>
      <c r="P1267" s="437"/>
      <c r="Q1267" s="437"/>
      <c r="R1267" s="437"/>
      <c r="S1267" s="437"/>
      <c r="T1267" s="725"/>
      <c r="U1267" s="153"/>
      <c r="V1267" s="153">
        <f t="shared" si="328"/>
        <v>0</v>
      </c>
      <c r="W1267" s="207"/>
      <c r="X1267" s="208"/>
      <c r="Y1267" s="153"/>
      <c r="Z1267" s="153">
        <f t="shared" si="330"/>
        <v>0</v>
      </c>
      <c r="AB1267" s="189"/>
      <c r="AC1267" s="153"/>
      <c r="AD1267" s="153"/>
      <c r="AE1267" s="153">
        <f t="shared" si="329"/>
        <v>0</v>
      </c>
      <c r="AF1267" s="153"/>
      <c r="AG1267" s="153"/>
      <c r="AH1267" s="209">
        <v>0</v>
      </c>
      <c r="AI1267" s="153">
        <f t="shared" si="319"/>
        <v>0</v>
      </c>
      <c r="AJ1267" s="153"/>
      <c r="AK1267" s="153">
        <f t="shared" ref="AK1267:AK1272" si="332">COUNTIF(AM1267:AV1267,"V")</f>
        <v>0</v>
      </c>
      <c r="AL1267" s="153">
        <f t="shared" ref="AL1267:AL1272" si="333">Z1267-AC1267-AE1267-AI1267</f>
        <v>0</v>
      </c>
      <c r="AM1267" s="153"/>
      <c r="AN1267" s="153"/>
      <c r="AO1267" s="153"/>
      <c r="AP1267" s="153"/>
      <c r="AQ1267" s="153"/>
      <c r="AR1267" s="153"/>
      <c r="AS1267" s="153"/>
      <c r="AT1267" s="153"/>
      <c r="AU1267" s="153"/>
      <c r="AV1267" s="153"/>
      <c r="AW1267" s="153"/>
      <c r="AX1267" s="153"/>
      <c r="AY1267" s="153"/>
      <c r="AZ1267" s="153"/>
      <c r="BA1267" s="153"/>
      <c r="BB1267" s="153"/>
      <c r="BC1267" s="153"/>
      <c r="BD1267" s="153"/>
      <c r="BE1267" s="153"/>
      <c r="BF1267" s="153"/>
      <c r="BG1267" s="153"/>
      <c r="BH1267" s="153"/>
      <c r="BI1267" s="153"/>
    </row>
    <row r="1268" spans="2:61" s="219" customFormat="1" ht="13.05" customHeight="1" outlineLevel="1">
      <c r="B1268" s="724" t="s">
        <v>3449</v>
      </c>
      <c r="C1268" s="724" t="s">
        <v>3450</v>
      </c>
      <c r="D1268" s="724" t="s">
        <v>3450</v>
      </c>
      <c r="E1268" s="637" t="s">
        <v>3851</v>
      </c>
      <c r="F1268" s="665">
        <v>44791</v>
      </c>
      <c r="G1268" s="17" t="s">
        <v>8</v>
      </c>
      <c r="H1268" s="666" t="s">
        <v>716</v>
      </c>
      <c r="I1268" s="155">
        <f t="shared" si="311"/>
        <v>110</v>
      </c>
      <c r="J1268" s="667">
        <v>15</v>
      </c>
      <c r="K1268" s="667">
        <v>95</v>
      </c>
      <c r="L1268" s="485">
        <v>0</v>
      </c>
      <c r="M1268" s="437"/>
      <c r="N1268" s="437"/>
      <c r="O1268" s="437"/>
      <c r="P1268" s="437"/>
      <c r="Q1268" s="437"/>
      <c r="R1268" s="437"/>
      <c r="S1268" s="437"/>
      <c r="T1268" s="725"/>
      <c r="U1268" s="153"/>
      <c r="V1268" s="153">
        <f t="shared" si="328"/>
        <v>0</v>
      </c>
      <c r="W1268" s="207"/>
      <c r="X1268" s="208"/>
      <c r="Y1268" s="153"/>
      <c r="Z1268" s="153">
        <f t="shared" si="330"/>
        <v>0</v>
      </c>
      <c r="AB1268" s="153"/>
      <c r="AC1268" s="153">
        <f t="shared" ref="AC1268:AC1288" si="334">SUMIF(AB1268,"Y",L1268)*AK1268</f>
        <v>0</v>
      </c>
      <c r="AD1268" s="153"/>
      <c r="AE1268" s="153">
        <f t="shared" si="329"/>
        <v>0</v>
      </c>
      <c r="AF1268" s="153"/>
      <c r="AG1268" s="153"/>
      <c r="AH1268" s="209">
        <v>0</v>
      </c>
      <c r="AI1268" s="153">
        <f t="shared" ref="AI1268:AI1273" si="335">IFERROR(COUNTIF(AM1268:BL1268, "S")*J1268*AH1268,0)</f>
        <v>0</v>
      </c>
      <c r="AJ1268" s="153"/>
      <c r="AK1268" s="153">
        <f t="shared" si="332"/>
        <v>0</v>
      </c>
      <c r="AL1268" s="153">
        <f t="shared" si="333"/>
        <v>0</v>
      </c>
      <c r="AM1268" s="153"/>
      <c r="AN1268" s="153"/>
      <c r="AO1268" s="153"/>
      <c r="AP1268" s="153"/>
      <c r="AQ1268" s="153"/>
      <c r="AR1268" s="153"/>
      <c r="AS1268" s="153"/>
      <c r="AT1268" s="153"/>
      <c r="AU1268" s="153"/>
      <c r="AV1268" s="153"/>
      <c r="AW1268" s="153"/>
      <c r="AX1268" s="153"/>
      <c r="AY1268" s="153"/>
      <c r="AZ1268" s="153"/>
      <c r="BA1268" s="153"/>
      <c r="BB1268" s="153"/>
      <c r="BC1268" s="153"/>
      <c r="BD1268" s="153"/>
      <c r="BE1268" s="153"/>
      <c r="BF1268" s="153"/>
      <c r="BG1268" s="153"/>
      <c r="BH1268" s="153"/>
      <c r="BI1268" s="153"/>
    </row>
    <row r="1269" spans="2:61" s="219" customFormat="1" ht="13.05" customHeight="1" outlineLevel="1">
      <c r="B1269" s="724" t="s">
        <v>3451</v>
      </c>
      <c r="C1269" s="724" t="s">
        <v>3452</v>
      </c>
      <c r="D1269" s="724" t="s">
        <v>3452</v>
      </c>
      <c r="E1269" s="637" t="s">
        <v>3851</v>
      </c>
      <c r="F1269" s="665">
        <v>44791</v>
      </c>
      <c r="G1269" s="17" t="s">
        <v>8</v>
      </c>
      <c r="H1269" s="666" t="s">
        <v>716</v>
      </c>
      <c r="I1269" s="155">
        <f t="shared" si="311"/>
        <v>85</v>
      </c>
      <c r="J1269" s="667">
        <v>15</v>
      </c>
      <c r="K1269" s="667">
        <v>70</v>
      </c>
      <c r="L1269" s="485">
        <v>0</v>
      </c>
      <c r="M1269" s="437"/>
      <c r="N1269" s="437"/>
      <c r="O1269" s="437"/>
      <c r="P1269" s="437"/>
      <c r="Q1269" s="437"/>
      <c r="R1269" s="437"/>
      <c r="S1269" s="437"/>
      <c r="T1269" s="725"/>
      <c r="U1269" s="153"/>
      <c r="V1269" s="153">
        <f t="shared" si="328"/>
        <v>0</v>
      </c>
      <c r="W1269" s="207"/>
      <c r="X1269" s="208"/>
      <c r="Y1269" s="153"/>
      <c r="Z1269" s="153">
        <f t="shared" si="330"/>
        <v>0</v>
      </c>
      <c r="AB1269" s="153"/>
      <c r="AC1269" s="153">
        <f t="shared" si="334"/>
        <v>0</v>
      </c>
      <c r="AD1269" s="153"/>
      <c r="AE1269" s="153">
        <f t="shared" si="329"/>
        <v>0</v>
      </c>
      <c r="AF1269" s="153"/>
      <c r="AG1269" s="153"/>
      <c r="AH1269" s="209">
        <v>0</v>
      </c>
      <c r="AI1269" s="153">
        <f t="shared" si="335"/>
        <v>0</v>
      </c>
      <c r="AJ1269" s="153"/>
      <c r="AK1269" s="153">
        <f t="shared" si="332"/>
        <v>0</v>
      </c>
      <c r="AL1269" s="153">
        <f t="shared" si="333"/>
        <v>0</v>
      </c>
      <c r="AM1269" s="153"/>
      <c r="AN1269" s="153"/>
      <c r="AO1269" s="153"/>
      <c r="AP1269" s="153"/>
      <c r="AQ1269" s="153"/>
      <c r="AR1269" s="153"/>
      <c r="AS1269" s="153"/>
      <c r="AT1269" s="153"/>
      <c r="AU1269" s="153"/>
      <c r="AV1269" s="153"/>
      <c r="AW1269" s="153"/>
      <c r="AX1269" s="153"/>
      <c r="AY1269" s="153"/>
      <c r="AZ1269" s="153"/>
      <c r="BA1269" s="153"/>
      <c r="BB1269" s="153"/>
      <c r="BC1269" s="153"/>
      <c r="BD1269" s="153"/>
      <c r="BE1269" s="153"/>
      <c r="BF1269" s="153"/>
      <c r="BG1269" s="153"/>
      <c r="BH1269" s="153"/>
      <c r="BI1269" s="153"/>
    </row>
    <row r="1270" spans="2:61" s="219" customFormat="1" ht="13.05" customHeight="1" outlineLevel="1">
      <c r="B1270" s="724" t="s">
        <v>3453</v>
      </c>
      <c r="C1270" s="724" t="s">
        <v>3454</v>
      </c>
      <c r="D1270" s="724" t="s">
        <v>3454</v>
      </c>
      <c r="E1270" s="637" t="s">
        <v>3851</v>
      </c>
      <c r="F1270" s="665">
        <v>44791</v>
      </c>
      <c r="G1270" s="17" t="s">
        <v>8</v>
      </c>
      <c r="H1270" s="666" t="s">
        <v>716</v>
      </c>
      <c r="I1270" s="157">
        <f t="shared" si="311"/>
        <v>85</v>
      </c>
      <c r="J1270" s="667">
        <v>15</v>
      </c>
      <c r="K1270" s="667">
        <v>70</v>
      </c>
      <c r="L1270" s="485">
        <v>0</v>
      </c>
      <c r="M1270" s="437"/>
      <c r="N1270" s="437"/>
      <c r="O1270" s="437"/>
      <c r="P1270" s="437"/>
      <c r="Q1270" s="437"/>
      <c r="R1270" s="437"/>
      <c r="S1270" s="437"/>
      <c r="T1270" s="725"/>
      <c r="U1270" s="153"/>
      <c r="V1270" s="153">
        <f t="shared" si="328"/>
        <v>0</v>
      </c>
      <c r="W1270" s="207"/>
      <c r="X1270" s="208"/>
      <c r="Y1270" s="153"/>
      <c r="Z1270" s="153">
        <f t="shared" si="330"/>
        <v>0</v>
      </c>
      <c r="AB1270" s="153"/>
      <c r="AC1270" s="153">
        <f t="shared" si="334"/>
        <v>0</v>
      </c>
      <c r="AD1270" s="153"/>
      <c r="AE1270" s="153">
        <f t="shared" si="329"/>
        <v>0</v>
      </c>
      <c r="AF1270" s="153"/>
      <c r="AG1270" s="153"/>
      <c r="AH1270" s="209">
        <v>0</v>
      </c>
      <c r="AI1270" s="153">
        <f t="shared" si="335"/>
        <v>0</v>
      </c>
      <c r="AJ1270" s="153"/>
      <c r="AK1270" s="153">
        <f t="shared" si="332"/>
        <v>0</v>
      </c>
      <c r="AL1270" s="153">
        <f t="shared" si="333"/>
        <v>0</v>
      </c>
      <c r="AM1270" s="153"/>
      <c r="AN1270" s="153"/>
      <c r="AO1270" s="153"/>
      <c r="AP1270" s="153"/>
      <c r="AQ1270" s="153"/>
      <c r="AR1270" s="153"/>
      <c r="AS1270" s="153"/>
      <c r="AT1270" s="153"/>
      <c r="AU1270" s="153"/>
      <c r="AV1270" s="153"/>
      <c r="AW1270" s="153"/>
      <c r="AX1270" s="153"/>
      <c r="AY1270" s="153"/>
      <c r="AZ1270" s="153"/>
      <c r="BA1270" s="153"/>
      <c r="BB1270" s="153"/>
      <c r="BC1270" s="153"/>
      <c r="BD1270" s="153"/>
      <c r="BE1270" s="153"/>
      <c r="BF1270" s="153"/>
      <c r="BG1270" s="153"/>
      <c r="BH1270" s="153"/>
      <c r="BI1270" s="153"/>
    </row>
    <row r="1271" spans="2:61" s="219" customFormat="1" ht="13.05" customHeight="1" outlineLevel="1">
      <c r="B1271" s="724" t="s">
        <v>3455</v>
      </c>
      <c r="C1271" s="724" t="s">
        <v>3456</v>
      </c>
      <c r="D1271" s="724" t="s">
        <v>3456</v>
      </c>
      <c r="E1271" s="637" t="s">
        <v>3851</v>
      </c>
      <c r="F1271" s="665">
        <v>44791</v>
      </c>
      <c r="G1271" s="17" t="s">
        <v>8</v>
      </c>
      <c r="H1271" s="666" t="s">
        <v>716</v>
      </c>
      <c r="I1271" s="157">
        <f t="shared" si="311"/>
        <v>125</v>
      </c>
      <c r="J1271" s="667">
        <v>15</v>
      </c>
      <c r="K1271" s="667">
        <v>110</v>
      </c>
      <c r="L1271" s="485">
        <v>0</v>
      </c>
      <c r="M1271" s="437"/>
      <c r="N1271" s="437"/>
      <c r="O1271" s="437"/>
      <c r="P1271" s="437"/>
      <c r="Q1271" s="437"/>
      <c r="R1271" s="437"/>
      <c r="S1271" s="437"/>
      <c r="T1271" s="725"/>
      <c r="U1271" s="153"/>
      <c r="V1271" s="153">
        <f t="shared" si="328"/>
        <v>0</v>
      </c>
      <c r="W1271" s="207"/>
      <c r="X1271" s="208"/>
      <c r="Y1271" s="153"/>
      <c r="Z1271" s="153">
        <f t="shared" si="330"/>
        <v>0</v>
      </c>
      <c r="AB1271" s="153"/>
      <c r="AC1271" s="153">
        <f t="shared" si="334"/>
        <v>0</v>
      </c>
      <c r="AD1271" s="153"/>
      <c r="AE1271" s="153">
        <f t="shared" si="329"/>
        <v>0</v>
      </c>
      <c r="AF1271" s="153"/>
      <c r="AG1271" s="153"/>
      <c r="AH1271" s="209">
        <v>0</v>
      </c>
      <c r="AI1271" s="153">
        <f t="shared" si="335"/>
        <v>0</v>
      </c>
      <c r="AJ1271" s="153"/>
      <c r="AK1271" s="153">
        <f t="shared" si="332"/>
        <v>0</v>
      </c>
      <c r="AL1271" s="153">
        <f t="shared" si="333"/>
        <v>0</v>
      </c>
      <c r="AM1271" s="153"/>
      <c r="AN1271" s="153"/>
      <c r="AO1271" s="153"/>
      <c r="AP1271" s="153"/>
      <c r="AQ1271" s="153"/>
      <c r="AR1271" s="153"/>
      <c r="AS1271" s="153"/>
      <c r="AT1271" s="153"/>
      <c r="AU1271" s="153"/>
      <c r="AV1271" s="153"/>
      <c r="AW1271" s="153"/>
      <c r="AX1271" s="153"/>
      <c r="AY1271" s="153"/>
      <c r="AZ1271" s="153"/>
      <c r="BA1271" s="153"/>
      <c r="BB1271" s="153"/>
      <c r="BC1271" s="153"/>
      <c r="BD1271" s="153"/>
      <c r="BE1271" s="153"/>
      <c r="BF1271" s="153"/>
      <c r="BG1271" s="153"/>
      <c r="BH1271" s="153"/>
      <c r="BI1271" s="153"/>
    </row>
    <row r="1272" spans="2:61" s="219" customFormat="1" ht="13.05" customHeight="1" outlineLevel="1">
      <c r="B1272" s="724" t="s">
        <v>3457</v>
      </c>
      <c r="C1272" s="724" t="s">
        <v>3458</v>
      </c>
      <c r="D1272" s="724" t="s">
        <v>3458</v>
      </c>
      <c r="E1272" s="637" t="s">
        <v>3851</v>
      </c>
      <c r="F1272" s="665">
        <v>44791</v>
      </c>
      <c r="G1272" s="17" t="s">
        <v>8</v>
      </c>
      <c r="H1272" s="666" t="s">
        <v>716</v>
      </c>
      <c r="I1272" s="157">
        <f t="shared" si="311"/>
        <v>85</v>
      </c>
      <c r="J1272" s="667">
        <v>15</v>
      </c>
      <c r="K1272" s="667">
        <v>70</v>
      </c>
      <c r="L1272" s="485">
        <v>0</v>
      </c>
      <c r="M1272" s="437"/>
      <c r="N1272" s="437"/>
      <c r="O1272" s="437"/>
      <c r="P1272" s="437"/>
      <c r="Q1272" s="437"/>
      <c r="R1272" s="437"/>
      <c r="S1272" s="437"/>
      <c r="T1272" s="725"/>
      <c r="U1272" s="153"/>
      <c r="V1272" s="153">
        <f t="shared" si="328"/>
        <v>0</v>
      </c>
      <c r="W1272" s="207"/>
      <c r="X1272" s="208"/>
      <c r="Y1272" s="153"/>
      <c r="Z1272" s="153">
        <f t="shared" si="330"/>
        <v>0</v>
      </c>
      <c r="AB1272" s="153"/>
      <c r="AC1272" s="153">
        <f t="shared" si="334"/>
        <v>0</v>
      </c>
      <c r="AD1272" s="153"/>
      <c r="AE1272" s="153">
        <f t="shared" si="329"/>
        <v>0</v>
      </c>
      <c r="AF1272" s="153"/>
      <c r="AG1272" s="153"/>
      <c r="AH1272" s="209">
        <v>0</v>
      </c>
      <c r="AI1272" s="153">
        <f t="shared" si="335"/>
        <v>0</v>
      </c>
      <c r="AJ1272" s="153"/>
      <c r="AK1272" s="153">
        <f t="shared" si="332"/>
        <v>0</v>
      </c>
      <c r="AL1272" s="153">
        <f t="shared" si="333"/>
        <v>0</v>
      </c>
      <c r="AM1272" s="153"/>
      <c r="AN1272" s="153"/>
      <c r="AO1272" s="153"/>
      <c r="AP1272" s="153"/>
      <c r="AQ1272" s="153"/>
      <c r="AR1272" s="153"/>
      <c r="AS1272" s="153"/>
      <c r="AT1272" s="153"/>
      <c r="AU1272" s="153"/>
      <c r="AV1272" s="153"/>
      <c r="AW1272" s="153"/>
      <c r="AX1272" s="153"/>
      <c r="AY1272" s="153"/>
      <c r="AZ1272" s="153"/>
      <c r="BA1272" s="153"/>
      <c r="BB1272" s="153"/>
      <c r="BC1272" s="153"/>
      <c r="BD1272" s="153"/>
      <c r="BE1272" s="153"/>
      <c r="BF1272" s="153"/>
      <c r="BG1272" s="153"/>
      <c r="BH1272" s="153"/>
      <c r="BI1272" s="153"/>
    </row>
    <row r="1273" spans="2:61" s="219" customFormat="1" ht="13.05" customHeight="1" outlineLevel="1">
      <c r="B1273" s="775" t="s">
        <v>3655</v>
      </c>
      <c r="C1273" s="776" t="s">
        <v>3656</v>
      </c>
      <c r="D1273" s="776" t="s">
        <v>3658</v>
      </c>
      <c r="E1273" s="777" t="s">
        <v>3716</v>
      </c>
      <c r="F1273" s="778">
        <v>44769</v>
      </c>
      <c r="G1273" s="3" t="s">
        <v>8</v>
      </c>
      <c r="H1273" s="782" t="s">
        <v>717</v>
      </c>
      <c r="I1273" s="12">
        <f t="shared" si="311"/>
        <v>280</v>
      </c>
      <c r="J1273" s="783">
        <v>40</v>
      </c>
      <c r="K1273" s="783">
        <v>240</v>
      </c>
      <c r="L1273" s="485">
        <v>0</v>
      </c>
      <c r="M1273" s="549" t="s">
        <v>268</v>
      </c>
      <c r="N1273" s="549" t="s">
        <v>268</v>
      </c>
      <c r="O1273" s="549" t="s">
        <v>269</v>
      </c>
      <c r="P1273" s="549" t="s">
        <v>268</v>
      </c>
      <c r="Q1273" s="549" t="s">
        <v>269</v>
      </c>
      <c r="R1273" s="549" t="s">
        <v>3830</v>
      </c>
      <c r="S1273" s="549" t="s">
        <v>3830</v>
      </c>
      <c r="T1273" s="725" t="s">
        <v>3832</v>
      </c>
      <c r="U1273" s="153"/>
      <c r="V1273" s="153">
        <f t="shared" si="328"/>
        <v>0</v>
      </c>
      <c r="W1273" s="207"/>
      <c r="X1273" s="208"/>
      <c r="Y1273" s="153"/>
      <c r="Z1273" s="153">
        <f t="shared" si="330"/>
        <v>0</v>
      </c>
      <c r="AB1273" s="153"/>
      <c r="AC1273" s="153">
        <f t="shared" si="334"/>
        <v>0</v>
      </c>
      <c r="AD1273" s="153"/>
      <c r="AE1273" s="153">
        <f t="shared" si="329"/>
        <v>0</v>
      </c>
      <c r="AF1273" s="153"/>
      <c r="AG1273" s="153"/>
      <c r="AH1273" s="209">
        <v>0</v>
      </c>
      <c r="AI1273" s="153">
        <f t="shared" si="335"/>
        <v>0</v>
      </c>
      <c r="AJ1273" s="153"/>
      <c r="AK1273" s="153">
        <f t="shared" ref="AK1273" si="336">COUNTIF(AM1273:AV1273,"V")</f>
        <v>0</v>
      </c>
      <c r="AL1273" s="153">
        <f t="shared" ref="AL1273" si="337">Z1273-AC1273-AE1273-AI1273</f>
        <v>0</v>
      </c>
      <c r="AM1273" s="153"/>
      <c r="AN1273" s="153"/>
      <c r="AO1273" s="153"/>
      <c r="AP1273" s="153"/>
      <c r="AQ1273" s="153"/>
      <c r="AR1273" s="153"/>
      <c r="AS1273" s="153"/>
      <c r="AT1273" s="153"/>
      <c r="AU1273" s="153"/>
      <c r="AV1273" s="153"/>
      <c r="AW1273" s="153"/>
      <c r="AX1273" s="153"/>
      <c r="AY1273" s="153"/>
      <c r="AZ1273" s="153"/>
      <c r="BA1273" s="153"/>
      <c r="BB1273" s="153"/>
      <c r="BC1273" s="153"/>
      <c r="BD1273" s="153"/>
      <c r="BE1273" s="153"/>
      <c r="BF1273" s="153"/>
      <c r="BG1273" s="153"/>
      <c r="BH1273" s="153"/>
      <c r="BI1273" s="153"/>
    </row>
    <row r="1274" spans="2:61" s="219" customFormat="1" ht="13.05" customHeight="1" outlineLevel="1">
      <c r="B1274" s="716" t="s">
        <v>1145</v>
      </c>
      <c r="C1274" s="637" t="s">
        <v>1162</v>
      </c>
      <c r="D1274" s="637" t="s">
        <v>1162</v>
      </c>
      <c r="E1274" s="637" t="s">
        <v>2542</v>
      </c>
      <c r="F1274" s="665">
        <v>44767</v>
      </c>
      <c r="G1274" s="17" t="s">
        <v>8</v>
      </c>
      <c r="H1274" s="666" t="s">
        <v>1035</v>
      </c>
      <c r="I1274" s="152">
        <f t="shared" si="311"/>
        <v>880</v>
      </c>
      <c r="J1274" s="667">
        <v>335</v>
      </c>
      <c r="K1274" s="667">
        <v>545</v>
      </c>
      <c r="L1274" s="485">
        <v>200</v>
      </c>
      <c r="M1274" s="437" t="s">
        <v>983</v>
      </c>
      <c r="N1274" s="437" t="s">
        <v>984</v>
      </c>
      <c r="O1274" s="437" t="s">
        <v>984</v>
      </c>
      <c r="P1274" s="437" t="s">
        <v>984</v>
      </c>
      <c r="Q1274" s="437" t="s">
        <v>984</v>
      </c>
      <c r="R1274" s="437" t="s">
        <v>983</v>
      </c>
      <c r="S1274" s="437" t="s">
        <v>268</v>
      </c>
      <c r="T1274" s="725" t="s">
        <v>2451</v>
      </c>
      <c r="U1274" s="153"/>
      <c r="V1274" s="153">
        <f t="shared" si="328"/>
        <v>0</v>
      </c>
      <c r="W1274" s="207"/>
      <c r="X1274" s="208"/>
      <c r="Y1274" s="153"/>
      <c r="Z1274" s="153">
        <f t="shared" ref="Z1274:Z1282" si="338">V1274*Y1274</f>
        <v>0</v>
      </c>
      <c r="AB1274" s="189"/>
      <c r="AC1274" s="153">
        <f t="shared" si="334"/>
        <v>0</v>
      </c>
      <c r="AD1274" s="153"/>
      <c r="AE1274" s="153">
        <f t="shared" si="329"/>
        <v>0</v>
      </c>
      <c r="AF1274" s="153"/>
      <c r="AG1274" s="153"/>
      <c r="AH1274" s="209">
        <v>0</v>
      </c>
      <c r="AI1274" s="153">
        <f t="shared" ref="AI1274:AI1282" si="339">IFERROR(COUNTIF(AM1274:BL1274,"S")*J1274*AH1274,0)</f>
        <v>0</v>
      </c>
      <c r="AJ1274" s="153"/>
      <c r="AK1274" s="153">
        <f t="shared" ref="AK1274:AK1281" si="340">COUNTIF(AM1274:AV1274,"V")</f>
        <v>0</v>
      </c>
      <c r="AL1274" s="153">
        <f t="shared" ref="AL1274:AL1281" si="341">Z1274-AC1274-AE1274-AI1274</f>
        <v>0</v>
      </c>
      <c r="AM1274" s="153"/>
      <c r="AN1274" s="153"/>
      <c r="AO1274" s="153"/>
      <c r="AP1274" s="153"/>
      <c r="AQ1274" s="153"/>
      <c r="AR1274" s="153"/>
      <c r="AS1274" s="153"/>
      <c r="AT1274" s="153"/>
      <c r="AU1274" s="153"/>
      <c r="AV1274" s="153"/>
      <c r="AW1274" s="153"/>
      <c r="AX1274" s="153"/>
      <c r="AY1274" s="153"/>
      <c r="AZ1274" s="153"/>
      <c r="BA1274" s="153"/>
      <c r="BB1274" s="153"/>
      <c r="BC1274" s="153"/>
      <c r="BD1274" s="153"/>
      <c r="BE1274" s="153"/>
      <c r="BF1274" s="153"/>
      <c r="BG1274" s="153"/>
      <c r="BH1274" s="153"/>
      <c r="BI1274" s="153"/>
    </row>
    <row r="1275" spans="2:61" s="219" customFormat="1" ht="13.05" customHeight="1" outlineLevel="1">
      <c r="B1275" s="717" t="s">
        <v>1146</v>
      </c>
      <c r="C1275" s="637" t="s">
        <v>1163</v>
      </c>
      <c r="D1275" s="637" t="s">
        <v>1163</v>
      </c>
      <c r="E1275" s="637" t="s">
        <v>2547</v>
      </c>
      <c r="F1275" s="665">
        <v>44728</v>
      </c>
      <c r="G1275" s="17" t="s">
        <v>8</v>
      </c>
      <c r="H1275" s="666" t="s">
        <v>1035</v>
      </c>
      <c r="I1275" s="157">
        <f t="shared" si="311"/>
        <v>1805</v>
      </c>
      <c r="J1275" s="667">
        <v>165</v>
      </c>
      <c r="K1275" s="667">
        <v>1640</v>
      </c>
      <c r="L1275" s="485">
        <v>0</v>
      </c>
      <c r="M1275" s="437" t="s">
        <v>983</v>
      </c>
      <c r="N1275" s="437" t="s">
        <v>984</v>
      </c>
      <c r="O1275" s="437" t="s">
        <v>984</v>
      </c>
      <c r="P1275" s="437" t="s">
        <v>984</v>
      </c>
      <c r="Q1275" s="437" t="s">
        <v>984</v>
      </c>
      <c r="R1275" s="437" t="s">
        <v>983</v>
      </c>
      <c r="S1275" s="437" t="s">
        <v>983</v>
      </c>
      <c r="T1275" s="725" t="s">
        <v>2451</v>
      </c>
      <c r="U1275" s="153"/>
      <c r="V1275" s="153">
        <f t="shared" si="328"/>
        <v>0</v>
      </c>
      <c r="W1275" s="207"/>
      <c r="X1275" s="208"/>
      <c r="Y1275" s="153"/>
      <c r="Z1275" s="153">
        <f t="shared" si="338"/>
        <v>0</v>
      </c>
      <c r="AB1275" s="153"/>
      <c r="AC1275" s="153">
        <f t="shared" si="334"/>
        <v>0</v>
      </c>
      <c r="AD1275" s="153"/>
      <c r="AE1275" s="153">
        <f t="shared" si="329"/>
        <v>0</v>
      </c>
      <c r="AF1275" s="153"/>
      <c r="AG1275" s="153"/>
      <c r="AH1275" s="209">
        <v>0</v>
      </c>
      <c r="AI1275" s="153">
        <f t="shared" si="339"/>
        <v>0</v>
      </c>
      <c r="AJ1275" s="153"/>
      <c r="AK1275" s="153">
        <f t="shared" si="340"/>
        <v>0</v>
      </c>
      <c r="AL1275" s="153">
        <f t="shared" si="341"/>
        <v>0</v>
      </c>
      <c r="AM1275" s="153"/>
      <c r="AN1275" s="153"/>
      <c r="AO1275" s="153"/>
      <c r="AP1275" s="153"/>
      <c r="AQ1275" s="153"/>
      <c r="AR1275" s="153"/>
      <c r="AS1275" s="153"/>
      <c r="AT1275" s="153"/>
      <c r="AU1275" s="153"/>
      <c r="AV1275" s="153"/>
      <c r="AW1275" s="153"/>
      <c r="AX1275" s="153"/>
      <c r="AY1275" s="153"/>
      <c r="AZ1275" s="153"/>
      <c r="BA1275" s="153"/>
      <c r="BB1275" s="153"/>
      <c r="BC1275" s="153"/>
      <c r="BD1275" s="153"/>
      <c r="BE1275" s="153"/>
      <c r="BF1275" s="153"/>
      <c r="BG1275" s="153"/>
      <c r="BH1275" s="153"/>
      <c r="BI1275" s="153"/>
    </row>
    <row r="1276" spans="2:61" s="219" customFormat="1" ht="13.05" customHeight="1" outlineLevel="1">
      <c r="B1276" s="801" t="s">
        <v>1147</v>
      </c>
      <c r="C1276" s="728" t="s">
        <v>1164</v>
      </c>
      <c r="D1276" s="728" t="s">
        <v>1164</v>
      </c>
      <c r="E1276" s="728" t="s">
        <v>2547</v>
      </c>
      <c r="F1276" s="729">
        <v>44732</v>
      </c>
      <c r="G1276" s="730" t="s">
        <v>8</v>
      </c>
      <c r="H1276" s="731"/>
      <c r="I1276" s="732"/>
      <c r="J1276" s="734"/>
      <c r="K1276" s="734"/>
      <c r="L1276" s="545"/>
      <c r="M1276" s="735"/>
      <c r="N1276" s="735"/>
      <c r="O1276" s="735"/>
      <c r="P1276" s="735"/>
      <c r="Q1276" s="735"/>
      <c r="R1276" s="735"/>
      <c r="S1276" s="735"/>
      <c r="T1276" s="736"/>
      <c r="U1276" s="153"/>
      <c r="V1276" s="153"/>
      <c r="W1276" s="207"/>
      <c r="X1276" s="208"/>
      <c r="Y1276" s="153"/>
      <c r="Z1276" s="153"/>
      <c r="AB1276" s="153"/>
      <c r="AC1276" s="153"/>
      <c r="AD1276" s="153"/>
      <c r="AE1276" s="153"/>
      <c r="AF1276" s="153"/>
      <c r="AG1276" s="153"/>
      <c r="AH1276" s="209"/>
      <c r="AI1276" s="153"/>
      <c r="AJ1276" s="153"/>
      <c r="AK1276" s="153"/>
      <c r="AL1276" s="153"/>
      <c r="AM1276" s="153"/>
      <c r="AN1276" s="153"/>
      <c r="AO1276" s="153"/>
      <c r="AP1276" s="153"/>
      <c r="AQ1276" s="153"/>
      <c r="AR1276" s="153"/>
      <c r="AS1276" s="153"/>
      <c r="AT1276" s="153"/>
      <c r="AU1276" s="153"/>
      <c r="AV1276" s="153"/>
      <c r="AW1276" s="153"/>
      <c r="AX1276" s="153"/>
      <c r="AY1276" s="153"/>
      <c r="AZ1276" s="153"/>
      <c r="BA1276" s="153"/>
      <c r="BB1276" s="153"/>
      <c r="BC1276" s="153"/>
      <c r="BD1276" s="153"/>
      <c r="BE1276" s="153"/>
      <c r="BF1276" s="153"/>
      <c r="BG1276" s="153"/>
      <c r="BH1276" s="153"/>
      <c r="BI1276" s="153"/>
    </row>
    <row r="1277" spans="2:61" s="219" customFormat="1" ht="13.05" customHeight="1" outlineLevel="1">
      <c r="B1277" s="779" t="s">
        <v>3659</v>
      </c>
      <c r="C1277" s="780" t="s">
        <v>3660</v>
      </c>
      <c r="D1277" s="780" t="s">
        <v>3662</v>
      </c>
      <c r="E1277" s="780" t="s">
        <v>3717</v>
      </c>
      <c r="F1277" s="781">
        <v>44769</v>
      </c>
      <c r="G1277" s="3" t="s">
        <v>8</v>
      </c>
      <c r="H1277" s="782" t="s">
        <v>717</v>
      </c>
      <c r="I1277" s="12">
        <f t="shared" si="311"/>
        <v>280</v>
      </c>
      <c r="J1277" s="783">
        <v>40</v>
      </c>
      <c r="K1277" s="783">
        <v>240</v>
      </c>
      <c r="L1277" s="485"/>
      <c r="M1277" s="549" t="s">
        <v>268</v>
      </c>
      <c r="N1277" s="549" t="s">
        <v>269</v>
      </c>
      <c r="O1277" s="549" t="s">
        <v>269</v>
      </c>
      <c r="P1277" s="549" t="s">
        <v>269</v>
      </c>
      <c r="Q1277" s="549" t="s">
        <v>269</v>
      </c>
      <c r="R1277" s="549" t="s">
        <v>268</v>
      </c>
      <c r="S1277" s="549" t="s">
        <v>268</v>
      </c>
      <c r="T1277" s="725" t="s">
        <v>1171</v>
      </c>
      <c r="U1277" s="153"/>
      <c r="V1277" s="153">
        <f t="shared" si="328"/>
        <v>0</v>
      </c>
      <c r="W1277" s="207"/>
      <c r="X1277" s="208"/>
      <c r="Y1277" s="153"/>
      <c r="Z1277" s="153">
        <f t="shared" si="338"/>
        <v>0</v>
      </c>
      <c r="AB1277" s="153"/>
      <c r="AC1277" s="153">
        <f t="shared" si="334"/>
        <v>0</v>
      </c>
      <c r="AD1277" s="153"/>
      <c r="AE1277" s="153">
        <f t="shared" si="329"/>
        <v>0</v>
      </c>
      <c r="AF1277" s="153"/>
      <c r="AG1277" s="153"/>
      <c r="AH1277" s="209">
        <v>0</v>
      </c>
      <c r="AI1277" s="153">
        <f t="shared" si="339"/>
        <v>0</v>
      </c>
      <c r="AJ1277" s="153"/>
      <c r="AK1277" s="153">
        <f t="shared" ref="AK1277" si="342">COUNTIF(AM1277:AV1277,"V")</f>
        <v>0</v>
      </c>
      <c r="AL1277" s="153">
        <f t="shared" ref="AL1277" si="343">Z1277-AC1277-AE1277-AI1277</f>
        <v>0</v>
      </c>
      <c r="AM1277" s="153"/>
      <c r="AN1277" s="153"/>
      <c r="AO1277" s="153"/>
      <c r="AP1277" s="153"/>
      <c r="AQ1277" s="153"/>
      <c r="AR1277" s="153"/>
      <c r="AS1277" s="153"/>
      <c r="AT1277" s="153"/>
      <c r="AU1277" s="153"/>
      <c r="AV1277" s="153"/>
      <c r="AW1277" s="153"/>
      <c r="AX1277" s="153"/>
      <c r="AY1277" s="153"/>
      <c r="AZ1277" s="153"/>
      <c r="BA1277" s="153"/>
      <c r="BB1277" s="153"/>
      <c r="BC1277" s="153"/>
      <c r="BD1277" s="153"/>
      <c r="BE1277" s="153"/>
      <c r="BF1277" s="153"/>
      <c r="BG1277" s="153"/>
      <c r="BH1277" s="153"/>
      <c r="BI1277" s="153"/>
    </row>
    <row r="1278" spans="2:61" s="219" customFormat="1" ht="13.05" customHeight="1" outlineLevel="1">
      <c r="B1278" s="718" t="s">
        <v>1148</v>
      </c>
      <c r="C1278" s="669" t="s">
        <v>33</v>
      </c>
      <c r="D1278" s="638" t="s">
        <v>1423</v>
      </c>
      <c r="E1278" s="638" t="s">
        <v>2547</v>
      </c>
      <c r="F1278" s="668">
        <v>44711</v>
      </c>
      <c r="G1278" s="17" t="s">
        <v>8</v>
      </c>
      <c r="H1278" s="666" t="s">
        <v>1037</v>
      </c>
      <c r="I1278" s="157">
        <f t="shared" si="311"/>
        <v>1102</v>
      </c>
      <c r="J1278" s="667">
        <v>242</v>
      </c>
      <c r="K1278" s="667">
        <v>860</v>
      </c>
      <c r="L1278" s="485">
        <v>0</v>
      </c>
      <c r="M1278" s="437" t="s">
        <v>1848</v>
      </c>
      <c r="N1278" s="437" t="s">
        <v>1848</v>
      </c>
      <c r="O1278" s="437" t="s">
        <v>269</v>
      </c>
      <c r="P1278" s="437" t="s">
        <v>1848</v>
      </c>
      <c r="Q1278" s="437" t="s">
        <v>269</v>
      </c>
      <c r="R1278" s="437" t="s">
        <v>1848</v>
      </c>
      <c r="S1278" s="437" t="s">
        <v>1848</v>
      </c>
      <c r="T1278" s="725" t="s">
        <v>1171</v>
      </c>
      <c r="U1278" s="153"/>
      <c r="V1278" s="153">
        <f t="shared" si="328"/>
        <v>0</v>
      </c>
      <c r="W1278" s="207"/>
      <c r="X1278" s="208"/>
      <c r="Y1278" s="153"/>
      <c r="Z1278" s="153">
        <f t="shared" si="338"/>
        <v>0</v>
      </c>
      <c r="AB1278" s="153"/>
      <c r="AC1278" s="153">
        <f t="shared" si="334"/>
        <v>0</v>
      </c>
      <c r="AD1278" s="153"/>
      <c r="AE1278" s="153">
        <f t="shared" si="329"/>
        <v>0</v>
      </c>
      <c r="AF1278" s="153"/>
      <c r="AG1278" s="153"/>
      <c r="AH1278" s="209">
        <v>0</v>
      </c>
      <c r="AI1278" s="153">
        <f t="shared" si="339"/>
        <v>0</v>
      </c>
      <c r="AJ1278" s="153"/>
      <c r="AK1278" s="153">
        <f t="shared" si="340"/>
        <v>0</v>
      </c>
      <c r="AL1278" s="153">
        <f t="shared" si="341"/>
        <v>0</v>
      </c>
      <c r="AM1278" s="153"/>
      <c r="AN1278" s="153"/>
      <c r="AO1278" s="153"/>
      <c r="AP1278" s="153"/>
      <c r="AQ1278" s="153"/>
      <c r="AR1278" s="153"/>
      <c r="AS1278" s="153"/>
      <c r="AT1278" s="153"/>
      <c r="AU1278" s="153"/>
      <c r="AV1278" s="153"/>
      <c r="AW1278" s="153"/>
      <c r="AX1278" s="153"/>
      <c r="AY1278" s="153"/>
      <c r="AZ1278" s="153"/>
      <c r="BA1278" s="153"/>
      <c r="BB1278" s="153"/>
      <c r="BC1278" s="153"/>
      <c r="BD1278" s="153"/>
      <c r="BE1278" s="153"/>
      <c r="BF1278" s="153"/>
      <c r="BG1278" s="153"/>
      <c r="BH1278" s="153"/>
      <c r="BI1278" s="153"/>
    </row>
    <row r="1279" spans="2:61" s="219" customFormat="1" ht="13.05" customHeight="1" outlineLevel="1">
      <c r="B1279" s="718" t="s">
        <v>1149</v>
      </c>
      <c r="C1279" s="669" t="s">
        <v>34</v>
      </c>
      <c r="D1279" s="638" t="s">
        <v>1423</v>
      </c>
      <c r="E1279" s="638" t="s">
        <v>2547</v>
      </c>
      <c r="F1279" s="668">
        <v>44711</v>
      </c>
      <c r="G1279" s="17" t="s">
        <v>8</v>
      </c>
      <c r="H1279" s="666" t="s">
        <v>1037</v>
      </c>
      <c r="I1279" s="157">
        <f t="shared" si="311"/>
        <v>415</v>
      </c>
      <c r="J1279" s="667">
        <v>170</v>
      </c>
      <c r="K1279" s="667">
        <v>245</v>
      </c>
      <c r="L1279" s="485">
        <v>0</v>
      </c>
      <c r="M1279" s="437" t="s">
        <v>1848</v>
      </c>
      <c r="N1279" s="437" t="s">
        <v>1848</v>
      </c>
      <c r="O1279" s="437" t="s">
        <v>269</v>
      </c>
      <c r="P1279" s="437" t="s">
        <v>1848</v>
      </c>
      <c r="Q1279" s="437" t="s">
        <v>269</v>
      </c>
      <c r="R1279" s="437" t="s">
        <v>1848</v>
      </c>
      <c r="S1279" s="437" t="s">
        <v>1848</v>
      </c>
      <c r="T1279" s="725" t="s">
        <v>2452</v>
      </c>
      <c r="U1279" s="153"/>
      <c r="V1279" s="153">
        <f t="shared" si="328"/>
        <v>0</v>
      </c>
      <c r="W1279" s="207"/>
      <c r="X1279" s="208"/>
      <c r="Y1279" s="153"/>
      <c r="Z1279" s="153">
        <f t="shared" si="338"/>
        <v>0</v>
      </c>
      <c r="AB1279" s="153"/>
      <c r="AC1279" s="153">
        <f t="shared" si="334"/>
        <v>0</v>
      </c>
      <c r="AD1279" s="153"/>
      <c r="AE1279" s="153">
        <f t="shared" si="329"/>
        <v>0</v>
      </c>
      <c r="AF1279" s="153"/>
      <c r="AG1279" s="153"/>
      <c r="AH1279" s="209">
        <v>0</v>
      </c>
      <c r="AI1279" s="153">
        <f t="shared" si="339"/>
        <v>0</v>
      </c>
      <c r="AJ1279" s="153"/>
      <c r="AK1279" s="153">
        <f t="shared" si="340"/>
        <v>0</v>
      </c>
      <c r="AL1279" s="153">
        <f t="shared" si="341"/>
        <v>0</v>
      </c>
      <c r="AM1279" s="153"/>
      <c r="AN1279" s="153"/>
      <c r="AO1279" s="153"/>
      <c r="AP1279" s="153"/>
      <c r="AQ1279" s="153"/>
      <c r="AR1279" s="153"/>
      <c r="AS1279" s="153"/>
      <c r="AT1279" s="153"/>
      <c r="AU1279" s="153"/>
      <c r="AV1279" s="153"/>
      <c r="AW1279" s="153"/>
      <c r="AX1279" s="153"/>
      <c r="AY1279" s="153"/>
      <c r="AZ1279" s="153"/>
      <c r="BA1279" s="153"/>
      <c r="BB1279" s="153"/>
      <c r="BC1279" s="153"/>
      <c r="BD1279" s="153"/>
      <c r="BE1279" s="153"/>
      <c r="BF1279" s="153"/>
      <c r="BG1279" s="153"/>
      <c r="BH1279" s="153"/>
      <c r="BI1279" s="153"/>
    </row>
    <row r="1280" spans="2:61" s="219" customFormat="1" ht="13.05" customHeight="1" outlineLevel="1">
      <c r="B1280" s="716" t="s">
        <v>3665</v>
      </c>
      <c r="C1280" s="638" t="s">
        <v>1165</v>
      </c>
      <c r="D1280" s="638" t="s">
        <v>1423</v>
      </c>
      <c r="E1280" s="742" t="s">
        <v>3664</v>
      </c>
      <c r="F1280" s="668">
        <v>44767</v>
      </c>
      <c r="G1280" s="17" t="s">
        <v>8</v>
      </c>
      <c r="H1280" s="666" t="s">
        <v>717</v>
      </c>
      <c r="I1280" s="157">
        <f t="shared" si="311"/>
        <v>695</v>
      </c>
      <c r="J1280" s="667">
        <v>330</v>
      </c>
      <c r="K1280" s="667">
        <v>365</v>
      </c>
      <c r="L1280" s="485">
        <v>0</v>
      </c>
      <c r="M1280" s="437" t="s">
        <v>268</v>
      </c>
      <c r="N1280" s="437" t="s">
        <v>268</v>
      </c>
      <c r="O1280" s="437" t="s">
        <v>269</v>
      </c>
      <c r="P1280" s="437" t="s">
        <v>269</v>
      </c>
      <c r="Q1280" s="437" t="s">
        <v>268</v>
      </c>
      <c r="R1280" s="437" t="s">
        <v>268</v>
      </c>
      <c r="S1280" s="437" t="s">
        <v>268</v>
      </c>
      <c r="T1280" s="1116" t="s">
        <v>2452</v>
      </c>
      <c r="U1280" s="153"/>
      <c r="V1280" s="153">
        <f t="shared" si="328"/>
        <v>0</v>
      </c>
      <c r="W1280" s="207"/>
      <c r="X1280" s="208"/>
      <c r="Y1280" s="153"/>
      <c r="Z1280" s="153">
        <f t="shared" si="338"/>
        <v>0</v>
      </c>
      <c r="AB1280" s="153"/>
      <c r="AC1280" s="153">
        <f t="shared" si="334"/>
        <v>0</v>
      </c>
      <c r="AD1280" s="153"/>
      <c r="AE1280" s="153">
        <f t="shared" si="329"/>
        <v>0</v>
      </c>
      <c r="AF1280" s="153"/>
      <c r="AG1280" s="153"/>
      <c r="AH1280" s="209">
        <v>0</v>
      </c>
      <c r="AI1280" s="153">
        <f t="shared" si="339"/>
        <v>0</v>
      </c>
      <c r="AJ1280" s="153"/>
      <c r="AK1280" s="153">
        <f t="shared" si="340"/>
        <v>0</v>
      </c>
      <c r="AL1280" s="153">
        <f t="shared" si="341"/>
        <v>0</v>
      </c>
      <c r="AM1280" s="153"/>
      <c r="AN1280" s="153"/>
      <c r="AO1280" s="153"/>
      <c r="AP1280" s="153"/>
      <c r="AQ1280" s="153"/>
      <c r="AR1280" s="153"/>
      <c r="AS1280" s="153"/>
      <c r="AT1280" s="153"/>
      <c r="AU1280" s="153"/>
      <c r="AV1280" s="153"/>
      <c r="AW1280" s="153"/>
      <c r="AX1280" s="153"/>
      <c r="AY1280" s="153"/>
      <c r="AZ1280" s="153"/>
      <c r="BA1280" s="153"/>
      <c r="BB1280" s="153"/>
      <c r="BC1280" s="153"/>
      <c r="BD1280" s="153"/>
      <c r="BE1280" s="153"/>
      <c r="BF1280" s="153"/>
      <c r="BG1280" s="153"/>
      <c r="BH1280" s="153"/>
      <c r="BI1280" s="153"/>
    </row>
    <row r="1281" spans="2:61" s="219" customFormat="1" ht="13.05" customHeight="1" outlineLevel="1">
      <c r="B1281" s="716" t="s">
        <v>3666</v>
      </c>
      <c r="C1281" s="638" t="s">
        <v>1166</v>
      </c>
      <c r="D1281" s="638" t="s">
        <v>1423</v>
      </c>
      <c r="E1281" s="742" t="s">
        <v>3664</v>
      </c>
      <c r="F1281" s="668">
        <v>44767</v>
      </c>
      <c r="G1281" s="17" t="s">
        <v>8</v>
      </c>
      <c r="H1281" s="666" t="s">
        <v>717</v>
      </c>
      <c r="I1281" s="157">
        <f t="shared" si="311"/>
        <v>1935</v>
      </c>
      <c r="J1281" s="667">
        <v>890</v>
      </c>
      <c r="K1281" s="667">
        <v>1045</v>
      </c>
      <c r="L1281" s="485">
        <v>0</v>
      </c>
      <c r="M1281" s="437" t="s">
        <v>268</v>
      </c>
      <c r="N1281" s="437" t="s">
        <v>268</v>
      </c>
      <c r="O1281" s="437" t="s">
        <v>269</v>
      </c>
      <c r="P1281" s="437" t="s">
        <v>269</v>
      </c>
      <c r="Q1281" s="437" t="s">
        <v>269</v>
      </c>
      <c r="R1281" s="437" t="s">
        <v>268</v>
      </c>
      <c r="S1281" s="437" t="s">
        <v>268</v>
      </c>
      <c r="T1281" s="1117"/>
      <c r="U1281" s="153"/>
      <c r="V1281" s="153">
        <f t="shared" si="328"/>
        <v>0</v>
      </c>
      <c r="W1281" s="207"/>
      <c r="X1281" s="208"/>
      <c r="Y1281" s="153"/>
      <c r="Z1281" s="153">
        <f t="shared" si="338"/>
        <v>0</v>
      </c>
      <c r="AB1281" s="153"/>
      <c r="AC1281" s="153">
        <f t="shared" si="334"/>
        <v>0</v>
      </c>
      <c r="AD1281" s="153"/>
      <c r="AE1281" s="153">
        <f t="shared" si="329"/>
        <v>0</v>
      </c>
      <c r="AF1281" s="153"/>
      <c r="AG1281" s="153"/>
      <c r="AH1281" s="209">
        <v>0</v>
      </c>
      <c r="AI1281" s="153">
        <f t="shared" si="339"/>
        <v>0</v>
      </c>
      <c r="AJ1281" s="153"/>
      <c r="AK1281" s="153">
        <f t="shared" si="340"/>
        <v>0</v>
      </c>
      <c r="AL1281" s="153">
        <f t="shared" si="341"/>
        <v>0</v>
      </c>
      <c r="AM1281" s="153"/>
      <c r="AN1281" s="153"/>
      <c r="AO1281" s="153"/>
      <c r="AP1281" s="153"/>
      <c r="AQ1281" s="153"/>
      <c r="AR1281" s="153"/>
      <c r="AS1281" s="153"/>
      <c r="AT1281" s="153"/>
      <c r="AU1281" s="153"/>
      <c r="AV1281" s="153"/>
      <c r="AW1281" s="153"/>
      <c r="AX1281" s="153"/>
      <c r="AY1281" s="153"/>
      <c r="AZ1281" s="153"/>
      <c r="BA1281" s="153"/>
      <c r="BB1281" s="153"/>
      <c r="BC1281" s="153"/>
      <c r="BD1281" s="153"/>
      <c r="BE1281" s="153"/>
      <c r="BF1281" s="153"/>
      <c r="BG1281" s="153"/>
      <c r="BH1281" s="153"/>
      <c r="BI1281" s="153"/>
    </row>
    <row r="1282" spans="2:61" s="219" customFormat="1" ht="13.05" customHeight="1" outlineLevel="1">
      <c r="B1282" s="716" t="s">
        <v>1150</v>
      </c>
      <c r="C1282" s="638" t="s">
        <v>2638</v>
      </c>
      <c r="D1282" s="638" t="s">
        <v>2451</v>
      </c>
      <c r="E1282" s="638" t="s">
        <v>2547</v>
      </c>
      <c r="F1282" s="668">
        <v>44711</v>
      </c>
      <c r="G1282" s="17" t="s">
        <v>8</v>
      </c>
      <c r="H1282" s="666" t="s">
        <v>1037</v>
      </c>
      <c r="I1282" s="157">
        <f t="shared" si="311"/>
        <v>3670</v>
      </c>
      <c r="J1282" s="667">
        <v>1430</v>
      </c>
      <c r="K1282" s="667">
        <v>2240</v>
      </c>
      <c r="L1282" s="485">
        <v>0</v>
      </c>
      <c r="M1282" s="437" t="s">
        <v>984</v>
      </c>
      <c r="N1282" s="437" t="s">
        <v>268</v>
      </c>
      <c r="O1282" s="437" t="s">
        <v>269</v>
      </c>
      <c r="P1282" s="437" t="s">
        <v>269</v>
      </c>
      <c r="Q1282" s="437" t="s">
        <v>269</v>
      </c>
      <c r="R1282" s="437" t="s">
        <v>269</v>
      </c>
      <c r="S1282" s="437" t="s">
        <v>3459</v>
      </c>
      <c r="T1282" s="725" t="s">
        <v>3460</v>
      </c>
      <c r="U1282" s="153"/>
      <c r="V1282" s="153">
        <f t="shared" si="328"/>
        <v>0</v>
      </c>
      <c r="W1282" s="207"/>
      <c r="X1282" s="208"/>
      <c r="Y1282" s="153"/>
      <c r="Z1282" s="153">
        <f t="shared" si="338"/>
        <v>0</v>
      </c>
      <c r="AB1282" s="153"/>
      <c r="AC1282" s="153">
        <f t="shared" si="334"/>
        <v>0</v>
      </c>
      <c r="AD1282" s="153"/>
      <c r="AE1282" s="153">
        <f t="shared" si="329"/>
        <v>0</v>
      </c>
      <c r="AF1282" s="153"/>
      <c r="AG1282" s="153"/>
      <c r="AH1282" s="209">
        <v>0</v>
      </c>
      <c r="AI1282" s="153">
        <f t="shared" si="339"/>
        <v>0</v>
      </c>
      <c r="AJ1282" s="153"/>
      <c r="AK1282" s="153">
        <f>COUNTIF(AM1282:AV1282,"V")</f>
        <v>0</v>
      </c>
      <c r="AL1282" s="153">
        <f>Z1282-AC1282-AE1282-AI1282</f>
        <v>0</v>
      </c>
      <c r="AM1282" s="153"/>
      <c r="AN1282" s="153"/>
      <c r="AO1282" s="153"/>
      <c r="AP1282" s="153"/>
      <c r="AQ1282" s="153"/>
      <c r="AR1282" s="153"/>
      <c r="AS1282" s="153"/>
      <c r="AT1282" s="153"/>
      <c r="AU1282" s="153"/>
      <c r="AV1282" s="153"/>
      <c r="AW1282" s="153"/>
      <c r="AX1282" s="153"/>
      <c r="AY1282" s="153"/>
      <c r="AZ1282" s="153"/>
      <c r="BA1282" s="153"/>
      <c r="BB1282" s="153"/>
      <c r="BC1282" s="153"/>
      <c r="BD1282" s="153"/>
      <c r="BE1282" s="153"/>
      <c r="BF1282" s="153"/>
      <c r="BG1282" s="153"/>
      <c r="BH1282" s="153"/>
      <c r="BI1282" s="153"/>
    </row>
    <row r="1283" spans="2:61" s="219" customFormat="1" ht="13.05" customHeight="1" outlineLevel="1">
      <c r="B1283" s="724" t="s">
        <v>3461</v>
      </c>
      <c r="C1283" s="724" t="s">
        <v>3462</v>
      </c>
      <c r="D1283" s="724" t="s">
        <v>3462</v>
      </c>
      <c r="E1283" s="638" t="s">
        <v>3851</v>
      </c>
      <c r="F1283" s="668">
        <v>44791</v>
      </c>
      <c r="G1283" s="17" t="s">
        <v>8</v>
      </c>
      <c r="H1283" s="666" t="s">
        <v>716</v>
      </c>
      <c r="I1283" s="157">
        <f t="shared" si="311"/>
        <v>0</v>
      </c>
      <c r="J1283" s="726">
        <v>0</v>
      </c>
      <c r="K1283" s="726">
        <v>0</v>
      </c>
      <c r="L1283" s="485">
        <v>0</v>
      </c>
      <c r="M1283" s="437"/>
      <c r="N1283" s="437"/>
      <c r="O1283" s="437"/>
      <c r="P1283" s="437"/>
      <c r="Q1283" s="437"/>
      <c r="R1283" s="437"/>
      <c r="S1283" s="437"/>
      <c r="T1283" s="725"/>
      <c r="U1283" s="153"/>
      <c r="V1283" s="153">
        <f t="shared" ref="V1283:V1288" si="344">SUMIF(U1283,"Y",J1283)</f>
        <v>0</v>
      </c>
      <c r="W1283" s="207"/>
      <c r="X1283" s="208"/>
      <c r="Y1283" s="153"/>
      <c r="Z1283" s="153">
        <f t="shared" ref="Z1283:Z1288" si="345">V1283*Y1283</f>
        <v>0</v>
      </c>
      <c r="AB1283" s="153"/>
      <c r="AC1283" s="153">
        <f t="shared" si="334"/>
        <v>0</v>
      </c>
      <c r="AD1283" s="153"/>
      <c r="AE1283" s="153">
        <f t="shared" ref="AE1283:AE1288" si="346">COUNTIF(AM1283:AV1283,"L")*J1283</f>
        <v>0</v>
      </c>
      <c r="AF1283" s="153"/>
      <c r="AG1283" s="153"/>
      <c r="AH1283" s="209">
        <v>0</v>
      </c>
      <c r="AI1283" s="153">
        <f t="shared" ref="AI1283:AI1288" si="347">IFERROR(COUNTIF(AM1283:BL1283, "S")*J1283*AH1283,0)</f>
        <v>0</v>
      </c>
      <c r="AJ1283" s="153"/>
      <c r="AK1283" s="153">
        <f t="shared" ref="AK1283:AK1288" si="348">COUNTIF(AM1283:AV1283,"V")</f>
        <v>0</v>
      </c>
      <c r="AL1283" s="153">
        <f t="shared" ref="AL1283:AL1288" si="349">Z1283-AC1283-AE1283-AI1283</f>
        <v>0</v>
      </c>
      <c r="AM1283" s="153"/>
      <c r="AN1283" s="153"/>
      <c r="AO1283" s="153"/>
      <c r="AP1283" s="153"/>
      <c r="AQ1283" s="153"/>
      <c r="AR1283" s="153"/>
      <c r="AS1283" s="153"/>
      <c r="AT1283" s="153"/>
      <c r="AU1283" s="153"/>
      <c r="AV1283" s="153"/>
      <c r="AW1283" s="153"/>
      <c r="AX1283" s="153"/>
      <c r="AY1283" s="153"/>
      <c r="AZ1283" s="153"/>
      <c r="BA1283" s="153"/>
      <c r="BB1283" s="153"/>
      <c r="BC1283" s="153"/>
      <c r="BD1283" s="153"/>
      <c r="BE1283" s="153"/>
      <c r="BF1283" s="153"/>
      <c r="BG1283" s="153"/>
      <c r="BH1283" s="153"/>
      <c r="BI1283" s="153"/>
    </row>
    <row r="1284" spans="2:61" s="219" customFormat="1" ht="13.05" customHeight="1" outlineLevel="1">
      <c r="B1284" s="724" t="s">
        <v>3464</v>
      </c>
      <c r="C1284" s="724" t="s">
        <v>3465</v>
      </c>
      <c r="D1284" s="724" t="s">
        <v>3465</v>
      </c>
      <c r="E1284" s="638" t="s">
        <v>3851</v>
      </c>
      <c r="F1284" s="668">
        <v>44791</v>
      </c>
      <c r="G1284" s="17" t="s">
        <v>8</v>
      </c>
      <c r="H1284" s="666" t="s">
        <v>716</v>
      </c>
      <c r="I1284" s="157">
        <f t="shared" si="311"/>
        <v>0</v>
      </c>
      <c r="J1284" s="726">
        <v>0</v>
      </c>
      <c r="K1284" s="726">
        <v>0</v>
      </c>
      <c r="L1284" s="485">
        <v>0</v>
      </c>
      <c r="M1284" s="437"/>
      <c r="N1284" s="437"/>
      <c r="O1284" s="437"/>
      <c r="P1284" s="437"/>
      <c r="Q1284" s="437"/>
      <c r="R1284" s="437"/>
      <c r="S1284" s="437"/>
      <c r="T1284" s="725"/>
      <c r="U1284" s="153"/>
      <c r="V1284" s="153">
        <f t="shared" si="344"/>
        <v>0</v>
      </c>
      <c r="W1284" s="207"/>
      <c r="X1284" s="208"/>
      <c r="Y1284" s="153"/>
      <c r="Z1284" s="153">
        <f t="shared" si="345"/>
        <v>0</v>
      </c>
      <c r="AB1284" s="153"/>
      <c r="AC1284" s="153">
        <f t="shared" si="334"/>
        <v>0</v>
      </c>
      <c r="AD1284" s="153"/>
      <c r="AE1284" s="153">
        <f t="shared" si="346"/>
        <v>0</v>
      </c>
      <c r="AF1284" s="153"/>
      <c r="AG1284" s="153"/>
      <c r="AH1284" s="209">
        <v>0</v>
      </c>
      <c r="AI1284" s="153">
        <f t="shared" si="347"/>
        <v>0</v>
      </c>
      <c r="AJ1284" s="153"/>
      <c r="AK1284" s="153">
        <f t="shared" si="348"/>
        <v>0</v>
      </c>
      <c r="AL1284" s="153">
        <f t="shared" si="349"/>
        <v>0</v>
      </c>
      <c r="AM1284" s="153"/>
      <c r="AN1284" s="153"/>
      <c r="AO1284" s="153"/>
      <c r="AP1284" s="153"/>
      <c r="AQ1284" s="153"/>
      <c r="AR1284" s="153"/>
      <c r="AS1284" s="153"/>
      <c r="AT1284" s="153"/>
      <c r="AU1284" s="153"/>
      <c r="AV1284" s="153"/>
      <c r="AW1284" s="153"/>
      <c r="AX1284" s="153"/>
      <c r="AY1284" s="153"/>
      <c r="AZ1284" s="153"/>
      <c r="BA1284" s="153"/>
      <c r="BB1284" s="153"/>
      <c r="BC1284" s="153"/>
      <c r="BD1284" s="153"/>
      <c r="BE1284" s="153"/>
      <c r="BF1284" s="153"/>
      <c r="BG1284" s="153"/>
      <c r="BH1284" s="153"/>
      <c r="BI1284" s="153"/>
    </row>
    <row r="1285" spans="2:61" s="219" customFormat="1" ht="13.05" customHeight="1" outlineLevel="1">
      <c r="B1285" s="724" t="s">
        <v>3949</v>
      </c>
      <c r="C1285" s="724" t="s">
        <v>3466</v>
      </c>
      <c r="D1285" s="724" t="s">
        <v>3466</v>
      </c>
      <c r="E1285" s="638" t="s">
        <v>3851</v>
      </c>
      <c r="F1285" s="668">
        <v>44791</v>
      </c>
      <c r="G1285" s="17" t="s">
        <v>8</v>
      </c>
      <c r="H1285" s="666" t="s">
        <v>716</v>
      </c>
      <c r="I1285" s="157">
        <f t="shared" si="311"/>
        <v>0</v>
      </c>
      <c r="J1285" s="726">
        <v>0</v>
      </c>
      <c r="K1285" s="726">
        <v>0</v>
      </c>
      <c r="L1285" s="485">
        <v>0</v>
      </c>
      <c r="M1285" s="437"/>
      <c r="N1285" s="437"/>
      <c r="O1285" s="437"/>
      <c r="P1285" s="437"/>
      <c r="Q1285" s="437"/>
      <c r="R1285" s="437"/>
      <c r="S1285" s="437"/>
      <c r="T1285" s="725"/>
      <c r="U1285" s="153"/>
      <c r="V1285" s="153">
        <f t="shared" si="344"/>
        <v>0</v>
      </c>
      <c r="W1285" s="207"/>
      <c r="X1285" s="208"/>
      <c r="Y1285" s="153"/>
      <c r="Z1285" s="153">
        <f t="shared" si="345"/>
        <v>0</v>
      </c>
      <c r="AB1285" s="153"/>
      <c r="AC1285" s="153">
        <f t="shared" si="334"/>
        <v>0</v>
      </c>
      <c r="AD1285" s="153"/>
      <c r="AE1285" s="153">
        <f t="shared" si="346"/>
        <v>0</v>
      </c>
      <c r="AF1285" s="153"/>
      <c r="AG1285" s="153"/>
      <c r="AH1285" s="209">
        <v>0</v>
      </c>
      <c r="AI1285" s="153">
        <f t="shared" si="347"/>
        <v>0</v>
      </c>
      <c r="AJ1285" s="153"/>
      <c r="AK1285" s="153">
        <f t="shared" si="348"/>
        <v>0</v>
      </c>
      <c r="AL1285" s="153">
        <f t="shared" si="349"/>
        <v>0</v>
      </c>
      <c r="AM1285" s="153"/>
      <c r="AN1285" s="153"/>
      <c r="AO1285" s="153"/>
      <c r="AP1285" s="153"/>
      <c r="AQ1285" s="153"/>
      <c r="AR1285" s="153"/>
      <c r="AS1285" s="153"/>
      <c r="AT1285" s="153"/>
      <c r="AU1285" s="153"/>
      <c r="AV1285" s="153"/>
      <c r="AW1285" s="153"/>
      <c r="AX1285" s="153"/>
      <c r="AY1285" s="153"/>
      <c r="AZ1285" s="153"/>
      <c r="BA1285" s="153"/>
      <c r="BB1285" s="153"/>
      <c r="BC1285" s="153"/>
      <c r="BD1285" s="153"/>
      <c r="BE1285" s="153"/>
      <c r="BF1285" s="153"/>
      <c r="BG1285" s="153"/>
      <c r="BH1285" s="153"/>
      <c r="BI1285" s="153"/>
    </row>
    <row r="1286" spans="2:61" s="219" customFormat="1" ht="13.05" customHeight="1" outlineLevel="1">
      <c r="B1286" s="724" t="s">
        <v>3945</v>
      </c>
      <c r="C1286" s="724" t="s">
        <v>3467</v>
      </c>
      <c r="D1286" s="724" t="s">
        <v>3467</v>
      </c>
      <c r="E1286" s="638" t="s">
        <v>3851</v>
      </c>
      <c r="F1286" s="668">
        <v>44791</v>
      </c>
      <c r="G1286" s="17" t="s">
        <v>8</v>
      </c>
      <c r="H1286" s="666" t="s">
        <v>716</v>
      </c>
      <c r="I1286" s="157">
        <f t="shared" ref="I1286:I1365" si="350">SUM(J1286:K1286)</f>
        <v>75</v>
      </c>
      <c r="J1286" s="726">
        <v>10</v>
      </c>
      <c r="K1286" s="667">
        <v>65</v>
      </c>
      <c r="L1286" s="485">
        <v>0</v>
      </c>
      <c r="M1286" s="437"/>
      <c r="N1286" s="437"/>
      <c r="O1286" s="437"/>
      <c r="P1286" s="437"/>
      <c r="Q1286" s="437"/>
      <c r="R1286" s="437"/>
      <c r="S1286" s="437"/>
      <c r="T1286" s="725"/>
      <c r="U1286" s="153"/>
      <c r="V1286" s="153">
        <f t="shared" si="344"/>
        <v>0</v>
      </c>
      <c r="W1286" s="207"/>
      <c r="X1286" s="208"/>
      <c r="Y1286" s="153"/>
      <c r="Z1286" s="153">
        <f t="shared" si="345"/>
        <v>0</v>
      </c>
      <c r="AB1286" s="153"/>
      <c r="AC1286" s="153">
        <f t="shared" si="334"/>
        <v>0</v>
      </c>
      <c r="AD1286" s="153"/>
      <c r="AE1286" s="153">
        <f t="shared" si="346"/>
        <v>0</v>
      </c>
      <c r="AF1286" s="153"/>
      <c r="AG1286" s="153"/>
      <c r="AH1286" s="209">
        <v>0</v>
      </c>
      <c r="AI1286" s="153">
        <f t="shared" si="347"/>
        <v>0</v>
      </c>
      <c r="AJ1286" s="153"/>
      <c r="AK1286" s="153">
        <f t="shared" si="348"/>
        <v>0</v>
      </c>
      <c r="AL1286" s="153">
        <f t="shared" si="349"/>
        <v>0</v>
      </c>
      <c r="AM1286" s="153"/>
      <c r="AN1286" s="153"/>
      <c r="AO1286" s="153"/>
      <c r="AP1286" s="153"/>
      <c r="AQ1286" s="153"/>
      <c r="AR1286" s="153"/>
      <c r="AS1286" s="153"/>
      <c r="AT1286" s="153"/>
      <c r="AU1286" s="153"/>
      <c r="AV1286" s="153"/>
      <c r="AW1286" s="153"/>
      <c r="AX1286" s="153"/>
      <c r="AY1286" s="153"/>
      <c r="AZ1286" s="153"/>
      <c r="BA1286" s="153"/>
      <c r="BB1286" s="153"/>
      <c r="BC1286" s="153"/>
      <c r="BD1286" s="153"/>
      <c r="BE1286" s="153"/>
      <c r="BF1286" s="153"/>
      <c r="BG1286" s="153"/>
      <c r="BH1286" s="153"/>
      <c r="BI1286" s="153"/>
    </row>
    <row r="1287" spans="2:61" s="219" customFormat="1" ht="13.05" customHeight="1" outlineLevel="1">
      <c r="B1287" s="724" t="s">
        <v>3947</v>
      </c>
      <c r="C1287" s="724" t="s">
        <v>3469</v>
      </c>
      <c r="D1287" s="724" t="s">
        <v>3469</v>
      </c>
      <c r="E1287" s="638" t="s">
        <v>3851</v>
      </c>
      <c r="F1287" s="668">
        <v>44791</v>
      </c>
      <c r="G1287" s="17" t="s">
        <v>8</v>
      </c>
      <c r="H1287" s="666" t="s">
        <v>716</v>
      </c>
      <c r="I1287" s="157">
        <f>SUM(J1287:K1287)</f>
        <v>75</v>
      </c>
      <c r="J1287" s="726">
        <v>10</v>
      </c>
      <c r="K1287" s="667">
        <v>65</v>
      </c>
      <c r="L1287" s="485">
        <v>0</v>
      </c>
      <c r="M1287" s="437"/>
      <c r="N1287" s="437"/>
      <c r="O1287" s="437"/>
      <c r="P1287" s="437"/>
      <c r="Q1287" s="437"/>
      <c r="R1287" s="437"/>
      <c r="S1287" s="437"/>
      <c r="T1287" s="725"/>
      <c r="U1287" s="153"/>
      <c r="V1287" s="153">
        <f>SUMIF(U1287,"Y",J1287)</f>
        <v>0</v>
      </c>
      <c r="W1287" s="207"/>
      <c r="X1287" s="208"/>
      <c r="Y1287" s="153"/>
      <c r="Z1287" s="153">
        <f>V1287*Y1287</f>
        <v>0</v>
      </c>
      <c r="AB1287" s="153"/>
      <c r="AC1287" s="153">
        <f>SUMIF(AB1287,"Y",L1287)*AK1287</f>
        <v>0</v>
      </c>
      <c r="AD1287" s="153"/>
      <c r="AE1287" s="153">
        <f>COUNTIF(AM1287:AV1287,"L")*J1287</f>
        <v>0</v>
      </c>
      <c r="AF1287" s="153"/>
      <c r="AG1287" s="153"/>
      <c r="AH1287" s="209">
        <v>0</v>
      </c>
      <c r="AI1287" s="153">
        <f>IFERROR(COUNTIF(AM1287:BL1287, "S")*J1287*AH1287,0)</f>
        <v>0</v>
      </c>
      <c r="AJ1287" s="153"/>
      <c r="AK1287" s="153">
        <f>COUNTIF(AM1287:AV1287,"V")</f>
        <v>0</v>
      </c>
      <c r="AL1287" s="153">
        <f>Z1287-AC1287-AE1287-AI1287</f>
        <v>0</v>
      </c>
      <c r="AM1287" s="153"/>
      <c r="AN1287" s="153"/>
      <c r="AO1287" s="153"/>
      <c r="AP1287" s="153"/>
      <c r="AQ1287" s="153"/>
      <c r="AR1287" s="153"/>
      <c r="AS1287" s="153"/>
      <c r="AT1287" s="153"/>
      <c r="AU1287" s="153"/>
      <c r="AV1287" s="153"/>
      <c r="AW1287" s="153"/>
      <c r="AX1287" s="153"/>
      <c r="AY1287" s="153"/>
      <c r="AZ1287" s="153"/>
      <c r="BA1287" s="153"/>
      <c r="BB1287" s="153"/>
      <c r="BC1287" s="153"/>
      <c r="BD1287" s="153"/>
      <c r="BE1287" s="153"/>
      <c r="BF1287" s="153"/>
      <c r="BG1287" s="153"/>
      <c r="BH1287" s="153"/>
      <c r="BI1287" s="153"/>
    </row>
    <row r="1288" spans="2:61" s="219" customFormat="1" ht="13.05" customHeight="1" outlineLevel="1">
      <c r="B1288" s="724" t="s">
        <v>3948</v>
      </c>
      <c r="C1288" s="724" t="s">
        <v>3468</v>
      </c>
      <c r="D1288" s="724" t="s">
        <v>3468</v>
      </c>
      <c r="E1288" s="638" t="s">
        <v>3851</v>
      </c>
      <c r="F1288" s="668">
        <v>44791</v>
      </c>
      <c r="G1288" s="17" t="s">
        <v>8</v>
      </c>
      <c r="H1288" s="666" t="s">
        <v>716</v>
      </c>
      <c r="I1288" s="157">
        <f t="shared" si="350"/>
        <v>75</v>
      </c>
      <c r="J1288" s="726">
        <v>10</v>
      </c>
      <c r="K1288" s="667">
        <v>65</v>
      </c>
      <c r="L1288" s="485">
        <v>0</v>
      </c>
      <c r="M1288" s="437"/>
      <c r="N1288" s="437"/>
      <c r="O1288" s="437"/>
      <c r="P1288" s="437"/>
      <c r="Q1288" s="437"/>
      <c r="R1288" s="437"/>
      <c r="S1288" s="437"/>
      <c r="T1288" s="725"/>
      <c r="U1288" s="153"/>
      <c r="V1288" s="153">
        <f t="shared" si="344"/>
        <v>0</v>
      </c>
      <c r="W1288" s="207"/>
      <c r="X1288" s="208"/>
      <c r="Y1288" s="153"/>
      <c r="Z1288" s="153">
        <f t="shared" si="345"/>
        <v>0</v>
      </c>
      <c r="AB1288" s="153"/>
      <c r="AC1288" s="153">
        <f t="shared" si="334"/>
        <v>0</v>
      </c>
      <c r="AD1288" s="153"/>
      <c r="AE1288" s="153">
        <f t="shared" si="346"/>
        <v>0</v>
      </c>
      <c r="AF1288" s="153"/>
      <c r="AG1288" s="153"/>
      <c r="AH1288" s="209">
        <v>0</v>
      </c>
      <c r="AI1288" s="153">
        <f t="shared" si="347"/>
        <v>0</v>
      </c>
      <c r="AJ1288" s="153"/>
      <c r="AK1288" s="153">
        <f t="shared" si="348"/>
        <v>0</v>
      </c>
      <c r="AL1288" s="153">
        <f t="shared" si="349"/>
        <v>0</v>
      </c>
      <c r="AM1288" s="153"/>
      <c r="AN1288" s="153"/>
      <c r="AO1288" s="153"/>
      <c r="AP1288" s="153"/>
      <c r="AQ1288" s="153"/>
      <c r="AR1288" s="153"/>
      <c r="AS1288" s="153"/>
      <c r="AT1288" s="153"/>
      <c r="AU1288" s="153"/>
      <c r="AV1288" s="153"/>
      <c r="AW1288" s="153"/>
      <c r="AX1288" s="153"/>
      <c r="AY1288" s="153"/>
      <c r="AZ1288" s="153"/>
      <c r="BA1288" s="153"/>
      <c r="BB1288" s="153"/>
      <c r="BC1288" s="153"/>
      <c r="BD1288" s="153"/>
      <c r="BE1288" s="153"/>
      <c r="BF1288" s="153"/>
      <c r="BG1288" s="153"/>
      <c r="BH1288" s="153"/>
      <c r="BI1288" s="153"/>
    </row>
    <row r="1289" spans="2:61" s="219" customFormat="1" ht="13.05" customHeight="1" outlineLevel="1">
      <c r="B1289" s="727" t="s">
        <v>3470</v>
      </c>
      <c r="C1289" s="727" t="s">
        <v>3471</v>
      </c>
      <c r="D1289" s="727" t="s">
        <v>3471</v>
      </c>
      <c r="E1289" s="728" t="s">
        <v>3463</v>
      </c>
      <c r="F1289" s="729">
        <v>44574</v>
      </c>
      <c r="G1289" s="730" t="s">
        <v>8</v>
      </c>
      <c r="H1289" s="731"/>
      <c r="I1289" s="732"/>
      <c r="J1289" s="733"/>
      <c r="K1289" s="734"/>
      <c r="L1289" s="545"/>
      <c r="M1289" s="735"/>
      <c r="N1289" s="735"/>
      <c r="O1289" s="735"/>
      <c r="P1289" s="735"/>
      <c r="Q1289" s="735"/>
      <c r="R1289" s="735"/>
      <c r="S1289" s="735"/>
      <c r="T1289" s="736"/>
      <c r="U1289" s="14"/>
      <c r="V1289" s="14"/>
      <c r="W1289" s="207"/>
      <c r="X1289" s="208"/>
      <c r="Y1289" s="153"/>
      <c r="Z1289" s="153"/>
      <c r="AB1289" s="153"/>
      <c r="AC1289" s="153"/>
      <c r="AD1289" s="153"/>
      <c r="AE1289" s="153"/>
      <c r="AF1289" s="153"/>
      <c r="AG1289" s="153"/>
      <c r="AH1289" s="209"/>
      <c r="AI1289" s="153"/>
      <c r="AJ1289" s="153"/>
      <c r="AK1289" s="153"/>
      <c r="AL1289" s="153"/>
      <c r="AM1289" s="153"/>
      <c r="AN1289" s="153"/>
      <c r="AO1289" s="153"/>
      <c r="AP1289" s="153"/>
      <c r="AQ1289" s="153"/>
      <c r="AR1289" s="153"/>
      <c r="AS1289" s="153"/>
      <c r="AT1289" s="153"/>
      <c r="AU1289" s="153"/>
      <c r="AV1289" s="153"/>
      <c r="AW1289" s="153"/>
      <c r="AX1289" s="153"/>
      <c r="AY1289" s="153"/>
      <c r="AZ1289" s="153"/>
      <c r="BA1289" s="153"/>
      <c r="BB1289" s="153"/>
      <c r="BC1289" s="153"/>
      <c r="BD1289" s="153"/>
      <c r="BE1289" s="153"/>
      <c r="BF1289" s="153"/>
      <c r="BG1289" s="153"/>
      <c r="BH1289" s="153"/>
      <c r="BI1289" s="153"/>
    </row>
    <row r="1290" spans="2:61" s="219" customFormat="1" ht="13.05" customHeight="1" outlineLevel="1">
      <c r="B1290" s="727" t="s">
        <v>3472</v>
      </c>
      <c r="C1290" s="727" t="s">
        <v>3473</v>
      </c>
      <c r="D1290" s="727" t="s">
        <v>3473</v>
      </c>
      <c r="E1290" s="728" t="s">
        <v>3463</v>
      </c>
      <c r="F1290" s="729">
        <v>44574</v>
      </c>
      <c r="G1290" s="730" t="s">
        <v>8</v>
      </c>
      <c r="H1290" s="731"/>
      <c r="I1290" s="732"/>
      <c r="J1290" s="733"/>
      <c r="K1290" s="734"/>
      <c r="L1290" s="545"/>
      <c r="M1290" s="735"/>
      <c r="N1290" s="735"/>
      <c r="O1290" s="735"/>
      <c r="P1290" s="735"/>
      <c r="Q1290" s="735"/>
      <c r="R1290" s="735"/>
      <c r="S1290" s="735"/>
      <c r="T1290" s="736"/>
      <c r="U1290" s="14"/>
      <c r="V1290" s="14"/>
      <c r="W1290" s="207"/>
      <c r="X1290" s="208"/>
      <c r="Y1290" s="153"/>
      <c r="Z1290" s="153"/>
      <c r="AB1290" s="153"/>
      <c r="AC1290" s="153"/>
      <c r="AD1290" s="153"/>
      <c r="AE1290" s="153"/>
      <c r="AF1290" s="153"/>
      <c r="AG1290" s="153"/>
      <c r="AH1290" s="209"/>
      <c r="AI1290" s="153"/>
      <c r="AJ1290" s="153"/>
      <c r="AK1290" s="153"/>
      <c r="AL1290" s="153"/>
      <c r="AM1290" s="153"/>
      <c r="AN1290" s="153"/>
      <c r="AO1290" s="153"/>
      <c r="AP1290" s="153"/>
      <c r="AQ1290" s="153"/>
      <c r="AR1290" s="153"/>
      <c r="AS1290" s="153"/>
      <c r="AT1290" s="153"/>
      <c r="AU1290" s="153"/>
      <c r="AV1290" s="153"/>
      <c r="AW1290" s="153"/>
      <c r="AX1290" s="153"/>
      <c r="AY1290" s="153"/>
      <c r="AZ1290" s="153"/>
      <c r="BA1290" s="153"/>
      <c r="BB1290" s="153"/>
      <c r="BC1290" s="153"/>
      <c r="BD1290" s="153"/>
      <c r="BE1290" s="153"/>
      <c r="BF1290" s="153"/>
      <c r="BG1290" s="153"/>
      <c r="BH1290" s="153"/>
      <c r="BI1290" s="153"/>
    </row>
    <row r="1291" spans="2:61" s="219" customFormat="1" ht="13.05" customHeight="1" outlineLevel="1">
      <c r="B1291" s="727" t="s">
        <v>3474</v>
      </c>
      <c r="C1291" s="727" t="s">
        <v>3475</v>
      </c>
      <c r="D1291" s="727" t="s">
        <v>3475</v>
      </c>
      <c r="E1291" s="728" t="s">
        <v>3476</v>
      </c>
      <c r="F1291" s="729">
        <v>44699</v>
      </c>
      <c r="G1291" s="730" t="s">
        <v>8</v>
      </c>
      <c r="H1291" s="731"/>
      <c r="I1291" s="732"/>
      <c r="J1291" s="733"/>
      <c r="K1291" s="734"/>
      <c r="L1291" s="545"/>
      <c r="M1291" s="735"/>
      <c r="N1291" s="735"/>
      <c r="O1291" s="735"/>
      <c r="P1291" s="735"/>
      <c r="Q1291" s="735"/>
      <c r="R1291" s="735"/>
      <c r="S1291" s="735"/>
      <c r="T1291" s="736"/>
      <c r="U1291" s="14"/>
      <c r="V1291" s="14"/>
      <c r="W1291" s="207"/>
      <c r="X1291" s="208"/>
      <c r="Y1291" s="153"/>
      <c r="Z1291" s="153"/>
      <c r="AB1291" s="153"/>
      <c r="AC1291" s="153"/>
      <c r="AD1291" s="153"/>
      <c r="AE1291" s="153"/>
      <c r="AF1291" s="153"/>
      <c r="AG1291" s="153"/>
      <c r="AH1291" s="209"/>
      <c r="AI1291" s="153"/>
      <c r="AJ1291" s="153"/>
      <c r="AK1291" s="153"/>
      <c r="AL1291" s="153"/>
      <c r="AM1291" s="153"/>
      <c r="AN1291" s="153"/>
      <c r="AO1291" s="153"/>
      <c r="AP1291" s="153"/>
      <c r="AQ1291" s="153"/>
      <c r="AR1291" s="153"/>
      <c r="AS1291" s="153"/>
      <c r="AT1291" s="153"/>
      <c r="AU1291" s="153"/>
      <c r="AV1291" s="153"/>
      <c r="AW1291" s="153"/>
      <c r="AX1291" s="153"/>
      <c r="AY1291" s="153"/>
      <c r="AZ1291" s="153"/>
      <c r="BA1291" s="153"/>
      <c r="BB1291" s="153"/>
      <c r="BC1291" s="153"/>
      <c r="BD1291" s="153"/>
      <c r="BE1291" s="153"/>
      <c r="BF1291" s="153"/>
      <c r="BG1291" s="153"/>
      <c r="BH1291" s="153"/>
      <c r="BI1291" s="153"/>
    </row>
    <row r="1292" spans="2:61" s="219" customFormat="1" ht="13.05" customHeight="1" outlineLevel="1">
      <c r="B1292" s="727" t="s">
        <v>3477</v>
      </c>
      <c r="C1292" s="727" t="s">
        <v>3478</v>
      </c>
      <c r="D1292" s="727" t="s">
        <v>3478</v>
      </c>
      <c r="E1292" s="728" t="s">
        <v>3463</v>
      </c>
      <c r="F1292" s="729">
        <v>44574</v>
      </c>
      <c r="G1292" s="730" t="s">
        <v>8</v>
      </c>
      <c r="H1292" s="731"/>
      <c r="I1292" s="732"/>
      <c r="J1292" s="733"/>
      <c r="K1292" s="734"/>
      <c r="L1292" s="545"/>
      <c r="M1292" s="735"/>
      <c r="N1292" s="735"/>
      <c r="O1292" s="735"/>
      <c r="P1292" s="735"/>
      <c r="Q1292" s="735"/>
      <c r="R1292" s="735"/>
      <c r="S1292" s="735"/>
      <c r="T1292" s="736"/>
      <c r="U1292" s="14"/>
      <c r="V1292" s="14"/>
      <c r="W1292" s="207"/>
      <c r="X1292" s="208"/>
      <c r="Y1292" s="153"/>
      <c r="Z1292" s="153"/>
      <c r="AB1292" s="153"/>
      <c r="AC1292" s="153"/>
      <c r="AD1292" s="153"/>
      <c r="AE1292" s="153"/>
      <c r="AF1292" s="153"/>
      <c r="AG1292" s="153"/>
      <c r="AH1292" s="209"/>
      <c r="AI1292" s="153"/>
      <c r="AJ1292" s="153"/>
      <c r="AK1292" s="153"/>
      <c r="AL1292" s="153"/>
      <c r="AM1292" s="153"/>
      <c r="AN1292" s="153"/>
      <c r="AO1292" s="153"/>
      <c r="AP1292" s="153"/>
      <c r="AQ1292" s="153"/>
      <c r="AR1292" s="153"/>
      <c r="AS1292" s="153"/>
      <c r="AT1292" s="153"/>
      <c r="AU1292" s="153"/>
      <c r="AV1292" s="153"/>
      <c r="AW1292" s="153"/>
      <c r="AX1292" s="153"/>
      <c r="AY1292" s="153"/>
      <c r="AZ1292" s="153"/>
      <c r="BA1292" s="153"/>
      <c r="BB1292" s="153"/>
      <c r="BC1292" s="153"/>
      <c r="BD1292" s="153"/>
      <c r="BE1292" s="153"/>
      <c r="BF1292" s="153"/>
      <c r="BG1292" s="153"/>
      <c r="BH1292" s="153"/>
      <c r="BI1292" s="153"/>
    </row>
    <row r="1293" spans="2:61" s="139" customFormat="1" ht="14.25" customHeight="1">
      <c r="B1293" s="1118" t="s">
        <v>1172</v>
      </c>
      <c r="C1293" s="1118"/>
      <c r="D1293" s="1118"/>
      <c r="E1293" s="1118"/>
      <c r="F1293" s="1119" t="s">
        <v>4</v>
      </c>
      <c r="G1293" s="5" t="s">
        <v>5</v>
      </c>
      <c r="H1293" s="20"/>
      <c r="I1293" s="6">
        <f t="shared" si="350"/>
        <v>1455.0700000000002</v>
      </c>
      <c r="J1293" s="166">
        <f>J1294/60</f>
        <v>366.69333333333333</v>
      </c>
      <c r="K1293" s="166">
        <f>K1294/60</f>
        <v>1088.3766666666668</v>
      </c>
      <c r="L1293" s="386">
        <f>L1294/60</f>
        <v>0</v>
      </c>
      <c r="M1293" s="20"/>
      <c r="N1293" s="20"/>
      <c r="O1293" s="20"/>
      <c r="P1293" s="20"/>
      <c r="Q1293" s="20"/>
      <c r="R1293" s="20"/>
      <c r="S1293" s="20"/>
      <c r="T1293" s="516"/>
      <c r="U1293" s="53"/>
      <c r="V1293" s="6">
        <f>V1294/60</f>
        <v>0</v>
      </c>
      <c r="W1293" s="53"/>
      <c r="X1293" s="122"/>
      <c r="Y1293" s="85"/>
      <c r="Z1293" s="86">
        <f>Z1294/60</f>
        <v>0</v>
      </c>
      <c r="AB1293" s="86"/>
      <c r="AC1293" s="86">
        <f>AC1294/60</f>
        <v>0</v>
      </c>
      <c r="AD1293" s="86"/>
      <c r="AE1293" s="86">
        <f>AE1294/60</f>
        <v>0</v>
      </c>
      <c r="AF1293" s="86"/>
      <c r="AG1293" s="86"/>
      <c r="AH1293" s="167"/>
      <c r="AI1293" s="86">
        <f>AI1294/60</f>
        <v>0</v>
      </c>
      <c r="AJ1293" s="86"/>
      <c r="AK1293" s="85"/>
      <c r="AL1293" s="86">
        <f>AL1294/60</f>
        <v>0</v>
      </c>
      <c r="AM1293" s="86"/>
      <c r="AN1293" s="86"/>
      <c r="AO1293" s="86"/>
      <c r="AP1293" s="86"/>
      <c r="AQ1293" s="86"/>
      <c r="AR1293" s="86"/>
      <c r="AS1293" s="86"/>
      <c r="AT1293" s="86"/>
      <c r="AU1293" s="86"/>
      <c r="AV1293" s="86"/>
      <c r="AW1293" s="86"/>
      <c r="AX1293" s="86"/>
      <c r="AY1293" s="86"/>
      <c r="AZ1293" s="86"/>
      <c r="BA1293" s="86"/>
      <c r="BB1293" s="86"/>
      <c r="BC1293" s="86"/>
      <c r="BD1293" s="86"/>
      <c r="BE1293" s="86"/>
      <c r="BF1293" s="86"/>
      <c r="BG1293" s="86"/>
      <c r="BH1293" s="86"/>
      <c r="BI1293" s="86">
        <f>BI1294/60</f>
        <v>0</v>
      </c>
    </row>
    <row r="1294" spans="2:61" s="139" customFormat="1" ht="13.8">
      <c r="B1294" s="1118"/>
      <c r="C1294" s="1118"/>
      <c r="D1294" s="1118"/>
      <c r="E1294" s="1118"/>
      <c r="F1294" s="1119"/>
      <c r="G1294" s="5" t="s">
        <v>6</v>
      </c>
      <c r="H1294" s="20"/>
      <c r="I1294" s="6">
        <f t="shared" si="350"/>
        <v>87304.200000000012</v>
      </c>
      <c r="J1294" s="8">
        <f>SUMIF($G$1295:$G$1895,"DQA",J1295:J1895)+SUMIF($G$1295:$G$1895,"Audio",J1295:J1895)+SUMIF($G$1295:$G$1895,"TBD",J1295:J1895)+SUMIF($G$1295:$G$1895,"TBC",J1295:J1895)+SUMIF($G$1295:$G$1895,"SW",J1295:J1895)</f>
        <v>22001.599999999999</v>
      </c>
      <c r="K1294" s="8">
        <f>SUMIF($G$1295:$G$1895,"DQA",K1295:K1895)+SUMIF($G$1295:$G$1895,"SW",K1295:K1895)+SUMIF($G$1295:$G$1895,"Audio",K1295:K1895)+SUMIF($G$1295:$G$1895,"TBD",K1295:K1895)</f>
        <v>65302.600000000006</v>
      </c>
      <c r="L1294" s="387">
        <f>SUM(L1295:L1895)</f>
        <v>0</v>
      </c>
      <c r="M1294" s="20"/>
      <c r="N1294" s="20"/>
      <c r="O1294" s="20"/>
      <c r="P1294" s="20"/>
      <c r="Q1294" s="20"/>
      <c r="R1294" s="20"/>
      <c r="S1294" s="20"/>
      <c r="T1294" s="516"/>
      <c r="U1294" s="53"/>
      <c r="V1294" s="6">
        <f>SUM(V1295:V1895)</f>
        <v>0</v>
      </c>
      <c r="W1294" s="53"/>
      <c r="X1294" s="122"/>
      <c r="Y1294" s="85"/>
      <c r="Z1294" s="6">
        <f>SUM(Z1295:Z1895)</f>
        <v>0</v>
      </c>
      <c r="AB1294" s="86"/>
      <c r="AC1294" s="6">
        <f>SUM(AC1295:AC1895)</f>
        <v>0</v>
      </c>
      <c r="AD1294" s="86"/>
      <c r="AE1294" s="6">
        <f>SUM(AE1295:AE1895)</f>
        <v>0</v>
      </c>
      <c r="AF1294" s="6"/>
      <c r="AG1294" s="86"/>
      <c r="AH1294" s="166"/>
      <c r="AI1294" s="6">
        <f>SUM(AI1295:AI1895)</f>
        <v>0</v>
      </c>
      <c r="AJ1294" s="86"/>
      <c r="AK1294" s="85"/>
      <c r="AL1294" s="6">
        <f>SUM(AL1295:AL1895)</f>
        <v>0</v>
      </c>
      <c r="AM1294" s="86"/>
      <c r="AN1294" s="86"/>
      <c r="AO1294" s="86"/>
      <c r="AP1294" s="86"/>
      <c r="AQ1294" s="86"/>
      <c r="AR1294" s="86"/>
      <c r="AS1294" s="86"/>
      <c r="AT1294" s="86"/>
      <c r="AU1294" s="86"/>
      <c r="AV1294" s="86"/>
      <c r="AW1294" s="86"/>
      <c r="AX1294" s="86"/>
      <c r="AY1294" s="86"/>
      <c r="AZ1294" s="86"/>
      <c r="BA1294" s="86"/>
      <c r="BB1294" s="86"/>
      <c r="BC1294" s="86"/>
      <c r="BD1294" s="86"/>
      <c r="BE1294" s="86"/>
      <c r="BF1294" s="86"/>
      <c r="BG1294" s="86"/>
      <c r="BH1294" s="86"/>
      <c r="BI1294" s="6">
        <f>SUM(BI1295:BI1895)</f>
        <v>0</v>
      </c>
    </row>
    <row r="1295" spans="2:61" s="219" customFormat="1" ht="13.05" customHeight="1" outlineLevel="1">
      <c r="B1295" s="1093" t="s">
        <v>3884</v>
      </c>
      <c r="C1295" s="1070" t="s">
        <v>1173</v>
      </c>
      <c r="D1295" s="652" t="s">
        <v>1174</v>
      </c>
      <c r="E1295" s="1070" t="s">
        <v>3886</v>
      </c>
      <c r="F1295" s="1381">
        <v>44784</v>
      </c>
      <c r="G1295" s="17" t="s">
        <v>8</v>
      </c>
      <c r="H1295" s="675" t="s">
        <v>716</v>
      </c>
      <c r="I1295" s="152">
        <f t="shared" si="350"/>
        <v>5</v>
      </c>
      <c r="J1295" s="156">
        <v>5</v>
      </c>
      <c r="K1295" s="156">
        <v>0</v>
      </c>
      <c r="L1295" s="391">
        <v>0</v>
      </c>
      <c r="M1295" s="675" t="s">
        <v>268</v>
      </c>
      <c r="N1295" s="675" t="s">
        <v>268</v>
      </c>
      <c r="O1295" s="675" t="s">
        <v>269</v>
      </c>
      <c r="P1295" s="676" t="s">
        <v>268</v>
      </c>
      <c r="Q1295" s="675" t="s">
        <v>269</v>
      </c>
      <c r="R1295" s="675" t="s">
        <v>268</v>
      </c>
      <c r="S1295" s="675" t="s">
        <v>268</v>
      </c>
      <c r="T1295" s="652" t="s">
        <v>1522</v>
      </c>
      <c r="U1295" s="153"/>
      <c r="V1295" s="153">
        <f t="shared" ref="V1295:V1358" si="351">SUMIF(U1295,"Y",J1295)</f>
        <v>0</v>
      </c>
      <c r="W1295" s="207"/>
      <c r="X1295" s="208"/>
      <c r="Y1295" s="153"/>
      <c r="Z1295" s="153">
        <f t="shared" ref="Z1295:Z1415" si="352">V1295*Y1295</f>
        <v>0</v>
      </c>
      <c r="AB1295" s="153"/>
      <c r="AC1295" s="153">
        <f t="shared" ref="AC1295:AC1358" si="353">SUMIF(AB1295,"Y",L1295)*AK1295</f>
        <v>0</v>
      </c>
      <c r="AD1295" s="153"/>
      <c r="AE1295" s="153">
        <f t="shared" ref="AE1295:AE1358" si="354">COUNTIF(AM1295:AV1295,"L")*J1295</f>
        <v>0</v>
      </c>
      <c r="AF1295" s="153"/>
      <c r="AG1295" s="153"/>
      <c r="AH1295" s="209">
        <v>0</v>
      </c>
      <c r="AI1295" s="153">
        <f t="shared" ref="AI1295:AI1358" si="355">IFERROR(COUNTIF(AM1295:BL1295,"S")*J1295*AH1295,0)</f>
        <v>0</v>
      </c>
      <c r="AJ1295" s="153"/>
      <c r="AK1295" s="153">
        <f t="shared" ref="AK1295:AK1415" si="356">COUNTIF(AM1295:AV1295,"V")</f>
        <v>0</v>
      </c>
      <c r="AL1295" s="153">
        <f t="shared" ref="AL1295:AL1415" si="357">Z1295-AC1295-AE1295-AI1295</f>
        <v>0</v>
      </c>
      <c r="AM1295" s="153"/>
      <c r="AN1295" s="153"/>
      <c r="AO1295" s="153"/>
      <c r="AP1295" s="153"/>
      <c r="AQ1295" s="153"/>
      <c r="AR1295" s="153"/>
      <c r="AS1295" s="153"/>
      <c r="AT1295" s="153"/>
      <c r="AU1295" s="153"/>
      <c r="AV1295" s="153"/>
      <c r="AW1295" s="153"/>
      <c r="AX1295" s="153"/>
      <c r="AY1295" s="153"/>
      <c r="AZ1295" s="153"/>
      <c r="BA1295" s="153"/>
      <c r="BB1295" s="153"/>
      <c r="BC1295" s="153"/>
      <c r="BD1295" s="153"/>
      <c r="BE1295" s="153"/>
      <c r="BF1295" s="153"/>
      <c r="BG1295" s="153"/>
      <c r="BH1295" s="153"/>
      <c r="BI1295" s="153"/>
    </row>
    <row r="1296" spans="2:61" s="219" customFormat="1" ht="13.05" customHeight="1" outlineLevel="1">
      <c r="B1296" s="1094"/>
      <c r="C1296" s="1071"/>
      <c r="D1296" s="677" t="s">
        <v>1175</v>
      </c>
      <c r="E1296" s="1071"/>
      <c r="F1296" s="1382"/>
      <c r="G1296" s="17" t="s">
        <v>8</v>
      </c>
      <c r="H1296" s="675" t="s">
        <v>716</v>
      </c>
      <c r="I1296" s="152">
        <f t="shared" si="350"/>
        <v>11</v>
      </c>
      <c r="J1296" s="156">
        <v>10</v>
      </c>
      <c r="K1296" s="156">
        <v>1</v>
      </c>
      <c r="L1296" s="391">
        <v>0</v>
      </c>
      <c r="M1296" s="675" t="s">
        <v>268</v>
      </c>
      <c r="N1296" s="675" t="s">
        <v>268</v>
      </c>
      <c r="O1296" s="675" t="s">
        <v>269</v>
      </c>
      <c r="P1296" s="676" t="s">
        <v>268</v>
      </c>
      <c r="Q1296" s="675" t="s">
        <v>269</v>
      </c>
      <c r="R1296" s="675" t="s">
        <v>268</v>
      </c>
      <c r="S1296" s="675" t="s">
        <v>268</v>
      </c>
      <c r="T1296" s="678" t="s">
        <v>1523</v>
      </c>
      <c r="U1296" s="153"/>
      <c r="V1296" s="153">
        <f t="shared" si="351"/>
        <v>0</v>
      </c>
      <c r="W1296" s="207"/>
      <c r="X1296" s="208"/>
      <c r="Y1296" s="153"/>
      <c r="Z1296" s="153">
        <f t="shared" si="352"/>
        <v>0</v>
      </c>
      <c r="AB1296" s="153"/>
      <c r="AC1296" s="153">
        <f t="shared" si="353"/>
        <v>0</v>
      </c>
      <c r="AD1296" s="153"/>
      <c r="AE1296" s="153">
        <f t="shared" si="354"/>
        <v>0</v>
      </c>
      <c r="AF1296" s="153"/>
      <c r="AG1296" s="153"/>
      <c r="AH1296" s="209">
        <v>0</v>
      </c>
      <c r="AI1296" s="153">
        <f t="shared" si="355"/>
        <v>0</v>
      </c>
      <c r="AJ1296" s="153"/>
      <c r="AK1296" s="153">
        <f t="shared" si="356"/>
        <v>0</v>
      </c>
      <c r="AL1296" s="153">
        <f t="shared" si="357"/>
        <v>0</v>
      </c>
      <c r="AM1296" s="153"/>
      <c r="AN1296" s="153"/>
      <c r="AO1296" s="153"/>
      <c r="AP1296" s="153"/>
      <c r="AQ1296" s="153"/>
      <c r="AR1296" s="153"/>
      <c r="AS1296" s="153"/>
      <c r="AT1296" s="153"/>
      <c r="AU1296" s="153"/>
      <c r="AV1296" s="153"/>
      <c r="AW1296" s="153"/>
      <c r="AX1296" s="153"/>
      <c r="AY1296" s="153"/>
      <c r="AZ1296" s="153"/>
      <c r="BA1296" s="153"/>
      <c r="BB1296" s="153"/>
      <c r="BC1296" s="153"/>
      <c r="BD1296" s="153"/>
      <c r="BE1296" s="153"/>
      <c r="BF1296" s="153"/>
      <c r="BG1296" s="153"/>
      <c r="BH1296" s="153"/>
      <c r="BI1296" s="153"/>
    </row>
    <row r="1297" spans="2:61" s="219" customFormat="1" ht="13.05" customHeight="1" outlineLevel="1">
      <c r="B1297" s="1094"/>
      <c r="C1297" s="1071"/>
      <c r="D1297" s="677" t="s">
        <v>1176</v>
      </c>
      <c r="E1297" s="1071"/>
      <c r="F1297" s="1382"/>
      <c r="G1297" s="17" t="s">
        <v>8</v>
      </c>
      <c r="H1297" s="675" t="s">
        <v>716</v>
      </c>
      <c r="I1297" s="152">
        <f t="shared" si="350"/>
        <v>21</v>
      </c>
      <c r="J1297" s="156">
        <v>20</v>
      </c>
      <c r="K1297" s="156">
        <v>1</v>
      </c>
      <c r="L1297" s="391">
        <v>0</v>
      </c>
      <c r="M1297" s="675" t="s">
        <v>268</v>
      </c>
      <c r="N1297" s="675" t="s">
        <v>268</v>
      </c>
      <c r="O1297" s="675" t="s">
        <v>269</v>
      </c>
      <c r="P1297" s="676" t="s">
        <v>268</v>
      </c>
      <c r="Q1297" s="675" t="s">
        <v>269</v>
      </c>
      <c r="R1297" s="675" t="s">
        <v>268</v>
      </c>
      <c r="S1297" s="675" t="s">
        <v>268</v>
      </c>
      <c r="T1297" s="678" t="s">
        <v>1523</v>
      </c>
      <c r="U1297" s="153"/>
      <c r="V1297" s="153">
        <f t="shared" si="351"/>
        <v>0</v>
      </c>
      <c r="W1297" s="207"/>
      <c r="X1297" s="208"/>
      <c r="Y1297" s="153"/>
      <c r="Z1297" s="153">
        <f t="shared" si="352"/>
        <v>0</v>
      </c>
      <c r="AB1297" s="153"/>
      <c r="AC1297" s="153">
        <f t="shared" si="353"/>
        <v>0</v>
      </c>
      <c r="AD1297" s="153"/>
      <c r="AE1297" s="153">
        <f t="shared" si="354"/>
        <v>0</v>
      </c>
      <c r="AF1297" s="153"/>
      <c r="AG1297" s="153"/>
      <c r="AH1297" s="209">
        <v>0</v>
      </c>
      <c r="AI1297" s="153">
        <f t="shared" si="355"/>
        <v>0</v>
      </c>
      <c r="AJ1297" s="153"/>
      <c r="AK1297" s="153">
        <f t="shared" si="356"/>
        <v>0</v>
      </c>
      <c r="AL1297" s="153">
        <f t="shared" si="357"/>
        <v>0</v>
      </c>
      <c r="AM1297" s="153"/>
      <c r="AN1297" s="153"/>
      <c r="AO1297" s="153"/>
      <c r="AP1297" s="153"/>
      <c r="AQ1297" s="153"/>
      <c r="AR1297" s="153"/>
      <c r="AS1297" s="153"/>
      <c r="AT1297" s="153"/>
      <c r="AU1297" s="153"/>
      <c r="AV1297" s="153"/>
      <c r="AW1297" s="153"/>
      <c r="AX1297" s="153"/>
      <c r="AY1297" s="153"/>
      <c r="AZ1297" s="153"/>
      <c r="BA1297" s="153"/>
      <c r="BB1297" s="153"/>
      <c r="BC1297" s="153"/>
      <c r="BD1297" s="153"/>
      <c r="BE1297" s="153"/>
      <c r="BF1297" s="153"/>
      <c r="BG1297" s="153"/>
      <c r="BH1297" s="153"/>
      <c r="BI1297" s="153"/>
    </row>
    <row r="1298" spans="2:61" s="219" customFormat="1" ht="13.05" customHeight="1" outlineLevel="1">
      <c r="B1298" s="1094"/>
      <c r="C1298" s="1071"/>
      <c r="D1298" s="652" t="s">
        <v>1177</v>
      </c>
      <c r="E1298" s="1071"/>
      <c r="F1298" s="1382"/>
      <c r="G1298" s="17" t="s">
        <v>8</v>
      </c>
      <c r="H1298" s="675" t="s">
        <v>716</v>
      </c>
      <c r="I1298" s="152">
        <f t="shared" si="350"/>
        <v>320</v>
      </c>
      <c r="J1298" s="156">
        <v>150</v>
      </c>
      <c r="K1298" s="156">
        <v>170</v>
      </c>
      <c r="L1298" s="391">
        <v>0</v>
      </c>
      <c r="M1298" s="675" t="s">
        <v>268</v>
      </c>
      <c r="N1298" s="675" t="s">
        <v>268</v>
      </c>
      <c r="O1298" s="675" t="s">
        <v>269</v>
      </c>
      <c r="P1298" s="676" t="s">
        <v>268</v>
      </c>
      <c r="Q1298" s="675" t="s">
        <v>269</v>
      </c>
      <c r="R1298" s="675" t="s">
        <v>268</v>
      </c>
      <c r="S1298" s="675" t="s">
        <v>268</v>
      </c>
      <c r="T1298" s="652" t="s">
        <v>1524</v>
      </c>
      <c r="U1298" s="153"/>
      <c r="V1298" s="153">
        <f t="shared" si="351"/>
        <v>0</v>
      </c>
      <c r="W1298" s="207"/>
      <c r="X1298" s="208"/>
      <c r="Y1298" s="153"/>
      <c r="Z1298" s="153">
        <f t="shared" si="352"/>
        <v>0</v>
      </c>
      <c r="AB1298" s="153"/>
      <c r="AC1298" s="153">
        <f t="shared" si="353"/>
        <v>0</v>
      </c>
      <c r="AD1298" s="153"/>
      <c r="AE1298" s="153">
        <f t="shared" si="354"/>
        <v>0</v>
      </c>
      <c r="AF1298" s="153"/>
      <c r="AG1298" s="153"/>
      <c r="AH1298" s="209">
        <v>0</v>
      </c>
      <c r="AI1298" s="153">
        <f t="shared" si="355"/>
        <v>0</v>
      </c>
      <c r="AJ1298" s="153"/>
      <c r="AK1298" s="153">
        <f t="shared" si="356"/>
        <v>0</v>
      </c>
      <c r="AL1298" s="153">
        <f t="shared" si="357"/>
        <v>0</v>
      </c>
      <c r="AM1298" s="153"/>
      <c r="AN1298" s="153"/>
      <c r="AO1298" s="153"/>
      <c r="AP1298" s="153"/>
      <c r="AQ1298" s="153"/>
      <c r="AR1298" s="153"/>
      <c r="AS1298" s="153"/>
      <c r="AT1298" s="153"/>
      <c r="AU1298" s="153"/>
      <c r="AV1298" s="153"/>
      <c r="AW1298" s="153"/>
      <c r="AX1298" s="153"/>
      <c r="AY1298" s="153"/>
      <c r="AZ1298" s="153"/>
      <c r="BA1298" s="153"/>
      <c r="BB1298" s="153"/>
      <c r="BC1298" s="153"/>
      <c r="BD1298" s="153"/>
      <c r="BE1298" s="153"/>
      <c r="BF1298" s="153"/>
      <c r="BG1298" s="153"/>
      <c r="BH1298" s="153"/>
      <c r="BI1298" s="153"/>
    </row>
    <row r="1299" spans="2:61" s="219" customFormat="1" ht="13.05" customHeight="1" outlineLevel="1">
      <c r="B1299" s="1094"/>
      <c r="C1299" s="1071"/>
      <c r="D1299" s="652" t="s">
        <v>1178</v>
      </c>
      <c r="E1299" s="1071"/>
      <c r="F1299" s="1382"/>
      <c r="G1299" s="17" t="s">
        <v>8</v>
      </c>
      <c r="H1299" s="675" t="s">
        <v>716</v>
      </c>
      <c r="I1299" s="152">
        <f t="shared" si="350"/>
        <v>140</v>
      </c>
      <c r="J1299" s="156">
        <v>60</v>
      </c>
      <c r="K1299" s="156">
        <v>80</v>
      </c>
      <c r="L1299" s="391">
        <v>0</v>
      </c>
      <c r="M1299" s="675" t="s">
        <v>268</v>
      </c>
      <c r="N1299" s="675" t="s">
        <v>268</v>
      </c>
      <c r="O1299" s="675" t="s">
        <v>269</v>
      </c>
      <c r="P1299" s="676" t="s">
        <v>268</v>
      </c>
      <c r="Q1299" s="675" t="s">
        <v>269</v>
      </c>
      <c r="R1299" s="675" t="s">
        <v>268</v>
      </c>
      <c r="S1299" s="675" t="s">
        <v>268</v>
      </c>
      <c r="T1299" s="652" t="s">
        <v>1525</v>
      </c>
      <c r="U1299" s="153"/>
      <c r="V1299" s="153">
        <f t="shared" si="351"/>
        <v>0</v>
      </c>
      <c r="W1299" s="207"/>
      <c r="X1299" s="208"/>
      <c r="Y1299" s="153"/>
      <c r="Z1299" s="153">
        <f t="shared" si="352"/>
        <v>0</v>
      </c>
      <c r="AB1299" s="153"/>
      <c r="AC1299" s="153">
        <f t="shared" si="353"/>
        <v>0</v>
      </c>
      <c r="AD1299" s="153"/>
      <c r="AE1299" s="153">
        <f t="shared" si="354"/>
        <v>0</v>
      </c>
      <c r="AF1299" s="153"/>
      <c r="AG1299" s="153"/>
      <c r="AH1299" s="209">
        <v>0</v>
      </c>
      <c r="AI1299" s="153">
        <f t="shared" si="355"/>
        <v>0</v>
      </c>
      <c r="AJ1299" s="153"/>
      <c r="AK1299" s="153">
        <f t="shared" si="356"/>
        <v>0</v>
      </c>
      <c r="AL1299" s="153">
        <f t="shared" si="357"/>
        <v>0</v>
      </c>
      <c r="AM1299" s="153"/>
      <c r="AN1299" s="153"/>
      <c r="AO1299" s="153"/>
      <c r="AP1299" s="153"/>
      <c r="AQ1299" s="153"/>
      <c r="AR1299" s="153"/>
      <c r="AS1299" s="153"/>
      <c r="AT1299" s="153"/>
      <c r="AU1299" s="153"/>
      <c r="AV1299" s="153"/>
      <c r="AW1299" s="153"/>
      <c r="AX1299" s="153"/>
      <c r="AY1299" s="153"/>
      <c r="AZ1299" s="153"/>
      <c r="BA1299" s="153"/>
      <c r="BB1299" s="153"/>
      <c r="BC1299" s="153"/>
      <c r="BD1299" s="153"/>
      <c r="BE1299" s="153"/>
      <c r="BF1299" s="153"/>
      <c r="BG1299" s="153"/>
      <c r="BH1299" s="153"/>
      <c r="BI1299" s="153"/>
    </row>
    <row r="1300" spans="2:61" s="219" customFormat="1" ht="13.05" customHeight="1" outlineLevel="1">
      <c r="B1300" s="1094"/>
      <c r="C1300" s="1071"/>
      <c r="D1300" s="652" t="s">
        <v>1179</v>
      </c>
      <c r="E1300" s="1071"/>
      <c r="F1300" s="1382"/>
      <c r="G1300" s="17" t="s">
        <v>8</v>
      </c>
      <c r="H1300" s="675" t="s">
        <v>716</v>
      </c>
      <c r="I1300" s="152">
        <f t="shared" si="350"/>
        <v>155</v>
      </c>
      <c r="J1300" s="156">
        <v>70</v>
      </c>
      <c r="K1300" s="156">
        <v>85</v>
      </c>
      <c r="L1300" s="391">
        <v>0</v>
      </c>
      <c r="M1300" s="675" t="s">
        <v>268</v>
      </c>
      <c r="N1300" s="675" t="s">
        <v>268</v>
      </c>
      <c r="O1300" s="675" t="s">
        <v>269</v>
      </c>
      <c r="P1300" s="676" t="s">
        <v>268</v>
      </c>
      <c r="Q1300" s="675" t="s">
        <v>269</v>
      </c>
      <c r="R1300" s="675" t="s">
        <v>268</v>
      </c>
      <c r="S1300" s="675" t="s">
        <v>268</v>
      </c>
      <c r="T1300" s="652" t="s">
        <v>1526</v>
      </c>
      <c r="U1300" s="153"/>
      <c r="V1300" s="153">
        <f t="shared" si="351"/>
        <v>0</v>
      </c>
      <c r="W1300" s="207"/>
      <c r="X1300" s="208"/>
      <c r="Y1300" s="153"/>
      <c r="Z1300" s="153">
        <f t="shared" si="352"/>
        <v>0</v>
      </c>
      <c r="AB1300" s="153"/>
      <c r="AC1300" s="153">
        <f t="shared" si="353"/>
        <v>0</v>
      </c>
      <c r="AD1300" s="153"/>
      <c r="AE1300" s="153">
        <f t="shared" si="354"/>
        <v>0</v>
      </c>
      <c r="AF1300" s="153"/>
      <c r="AG1300" s="153"/>
      <c r="AH1300" s="209">
        <v>0</v>
      </c>
      <c r="AI1300" s="153">
        <f t="shared" si="355"/>
        <v>0</v>
      </c>
      <c r="AJ1300" s="153"/>
      <c r="AK1300" s="153">
        <f t="shared" si="356"/>
        <v>0</v>
      </c>
      <c r="AL1300" s="153">
        <f t="shared" si="357"/>
        <v>0</v>
      </c>
      <c r="AM1300" s="153"/>
      <c r="AN1300" s="153"/>
      <c r="AO1300" s="153"/>
      <c r="AP1300" s="153"/>
      <c r="AQ1300" s="153"/>
      <c r="AR1300" s="153"/>
      <c r="AS1300" s="153"/>
      <c r="AT1300" s="153"/>
      <c r="AU1300" s="153"/>
      <c r="AV1300" s="153"/>
      <c r="AW1300" s="153"/>
      <c r="AX1300" s="153"/>
      <c r="AY1300" s="153"/>
      <c r="AZ1300" s="153"/>
      <c r="BA1300" s="153"/>
      <c r="BB1300" s="153"/>
      <c r="BC1300" s="153"/>
      <c r="BD1300" s="153"/>
      <c r="BE1300" s="153"/>
      <c r="BF1300" s="153"/>
      <c r="BG1300" s="153"/>
      <c r="BH1300" s="153"/>
      <c r="BI1300" s="153"/>
    </row>
    <row r="1301" spans="2:61" s="219" customFormat="1" ht="13.05" customHeight="1" outlineLevel="1">
      <c r="B1301" s="1094"/>
      <c r="C1301" s="1071"/>
      <c r="D1301" s="652" t="s">
        <v>1180</v>
      </c>
      <c r="E1301" s="1071"/>
      <c r="F1301" s="1382"/>
      <c r="G1301" s="17" t="s">
        <v>8</v>
      </c>
      <c r="H1301" s="675" t="s">
        <v>716</v>
      </c>
      <c r="I1301" s="152">
        <f t="shared" si="350"/>
        <v>60</v>
      </c>
      <c r="J1301" s="156">
        <v>30</v>
      </c>
      <c r="K1301" s="156">
        <v>30</v>
      </c>
      <c r="L1301" s="391">
        <v>0</v>
      </c>
      <c r="M1301" s="675" t="s">
        <v>268</v>
      </c>
      <c r="N1301" s="675" t="s">
        <v>268</v>
      </c>
      <c r="O1301" s="675" t="s">
        <v>269</v>
      </c>
      <c r="P1301" s="676" t="s">
        <v>268</v>
      </c>
      <c r="Q1301" s="675" t="s">
        <v>269</v>
      </c>
      <c r="R1301" s="675" t="s">
        <v>268</v>
      </c>
      <c r="S1301" s="675" t="s">
        <v>268</v>
      </c>
      <c r="T1301" s="652" t="s">
        <v>1527</v>
      </c>
      <c r="U1301" s="153"/>
      <c r="V1301" s="153">
        <f t="shared" si="351"/>
        <v>0</v>
      </c>
      <c r="W1301" s="207"/>
      <c r="X1301" s="208"/>
      <c r="Y1301" s="153"/>
      <c r="Z1301" s="153">
        <f t="shared" si="352"/>
        <v>0</v>
      </c>
      <c r="AB1301" s="153"/>
      <c r="AC1301" s="153">
        <f t="shared" si="353"/>
        <v>0</v>
      </c>
      <c r="AD1301" s="153"/>
      <c r="AE1301" s="153">
        <f t="shared" si="354"/>
        <v>0</v>
      </c>
      <c r="AF1301" s="153"/>
      <c r="AG1301" s="153"/>
      <c r="AH1301" s="209">
        <v>0</v>
      </c>
      <c r="AI1301" s="153">
        <f t="shared" si="355"/>
        <v>0</v>
      </c>
      <c r="AJ1301" s="153"/>
      <c r="AK1301" s="153">
        <f t="shared" si="356"/>
        <v>0</v>
      </c>
      <c r="AL1301" s="153">
        <f t="shared" si="357"/>
        <v>0</v>
      </c>
      <c r="AM1301" s="153"/>
      <c r="AN1301" s="153"/>
      <c r="AO1301" s="153"/>
      <c r="AP1301" s="153"/>
      <c r="AQ1301" s="153"/>
      <c r="AR1301" s="153"/>
      <c r="AS1301" s="153"/>
      <c r="AT1301" s="153"/>
      <c r="AU1301" s="153"/>
      <c r="AV1301" s="153"/>
      <c r="AW1301" s="153"/>
      <c r="AX1301" s="153"/>
      <c r="AY1301" s="153"/>
      <c r="AZ1301" s="153"/>
      <c r="BA1301" s="153"/>
      <c r="BB1301" s="153"/>
      <c r="BC1301" s="153"/>
      <c r="BD1301" s="153"/>
      <c r="BE1301" s="153"/>
      <c r="BF1301" s="153"/>
      <c r="BG1301" s="153"/>
      <c r="BH1301" s="153"/>
      <c r="BI1301" s="153"/>
    </row>
    <row r="1302" spans="2:61" s="219" customFormat="1" ht="26.55" customHeight="1" outlineLevel="1">
      <c r="B1302" s="1094"/>
      <c r="C1302" s="1071"/>
      <c r="D1302" s="652" t="s">
        <v>1181</v>
      </c>
      <c r="E1302" s="1071"/>
      <c r="F1302" s="1382"/>
      <c r="G1302" s="17" t="s">
        <v>8</v>
      </c>
      <c r="H1302" s="675" t="s">
        <v>716</v>
      </c>
      <c r="I1302" s="152">
        <f t="shared" si="350"/>
        <v>415</v>
      </c>
      <c r="J1302" s="156">
        <v>275</v>
      </c>
      <c r="K1302" s="156">
        <v>140</v>
      </c>
      <c r="L1302" s="391">
        <v>0</v>
      </c>
      <c r="M1302" s="675" t="s">
        <v>268</v>
      </c>
      <c r="N1302" s="675" t="s">
        <v>268</v>
      </c>
      <c r="O1302" s="675" t="s">
        <v>269</v>
      </c>
      <c r="P1302" s="676" t="s">
        <v>268</v>
      </c>
      <c r="Q1302" s="675" t="s">
        <v>269</v>
      </c>
      <c r="R1302" s="675" t="s">
        <v>268</v>
      </c>
      <c r="S1302" s="675" t="s">
        <v>268</v>
      </c>
      <c r="T1302" s="652" t="s">
        <v>3254</v>
      </c>
      <c r="U1302" s="153"/>
      <c r="V1302" s="153">
        <f t="shared" si="351"/>
        <v>0</v>
      </c>
      <c r="W1302" s="207"/>
      <c r="X1302" s="208"/>
      <c r="Y1302" s="153"/>
      <c r="Z1302" s="153">
        <f t="shared" si="352"/>
        <v>0</v>
      </c>
      <c r="AB1302" s="153"/>
      <c r="AC1302" s="153">
        <f t="shared" si="353"/>
        <v>0</v>
      </c>
      <c r="AD1302" s="153"/>
      <c r="AE1302" s="153">
        <f t="shared" si="354"/>
        <v>0</v>
      </c>
      <c r="AF1302" s="153"/>
      <c r="AG1302" s="153"/>
      <c r="AH1302" s="209">
        <v>0</v>
      </c>
      <c r="AI1302" s="153">
        <f t="shared" si="355"/>
        <v>0</v>
      </c>
      <c r="AJ1302" s="153"/>
      <c r="AK1302" s="153">
        <f t="shared" si="356"/>
        <v>0</v>
      </c>
      <c r="AL1302" s="153">
        <f t="shared" si="357"/>
        <v>0</v>
      </c>
      <c r="AM1302" s="153"/>
      <c r="AN1302" s="153"/>
      <c r="AO1302" s="153"/>
      <c r="AP1302" s="153"/>
      <c r="AQ1302" s="153"/>
      <c r="AR1302" s="153"/>
      <c r="AS1302" s="153"/>
      <c r="AT1302" s="153"/>
      <c r="AU1302" s="153"/>
      <c r="AV1302" s="153"/>
      <c r="AW1302" s="153"/>
      <c r="AX1302" s="153"/>
      <c r="AY1302" s="153"/>
      <c r="AZ1302" s="153"/>
      <c r="BA1302" s="153"/>
      <c r="BB1302" s="153"/>
      <c r="BC1302" s="153"/>
      <c r="BD1302" s="153"/>
      <c r="BE1302" s="153"/>
      <c r="BF1302" s="153"/>
      <c r="BG1302" s="153"/>
      <c r="BH1302" s="153"/>
      <c r="BI1302" s="153"/>
    </row>
    <row r="1303" spans="2:61" s="219" customFormat="1" ht="26.25" customHeight="1" outlineLevel="1">
      <c r="B1303" s="1094"/>
      <c r="C1303" s="1071"/>
      <c r="D1303" s="652" t="s">
        <v>1182</v>
      </c>
      <c r="E1303" s="1071"/>
      <c r="F1303" s="1382"/>
      <c r="G1303" s="17" t="s">
        <v>8</v>
      </c>
      <c r="H1303" s="675" t="s">
        <v>716</v>
      </c>
      <c r="I1303" s="152">
        <f t="shared" si="350"/>
        <v>15</v>
      </c>
      <c r="J1303" s="156">
        <v>15</v>
      </c>
      <c r="K1303" s="156">
        <v>0</v>
      </c>
      <c r="L1303" s="391">
        <v>0</v>
      </c>
      <c r="M1303" s="675" t="s">
        <v>268</v>
      </c>
      <c r="N1303" s="675" t="s">
        <v>268</v>
      </c>
      <c r="O1303" s="675" t="s">
        <v>269</v>
      </c>
      <c r="P1303" s="676" t="s">
        <v>268</v>
      </c>
      <c r="Q1303" s="675" t="s">
        <v>269</v>
      </c>
      <c r="R1303" s="675" t="s">
        <v>268</v>
      </c>
      <c r="S1303" s="675" t="s">
        <v>268</v>
      </c>
      <c r="T1303" s="652" t="s">
        <v>1528</v>
      </c>
      <c r="U1303" s="153"/>
      <c r="V1303" s="153">
        <f t="shared" si="351"/>
        <v>0</v>
      </c>
      <c r="W1303" s="207"/>
      <c r="X1303" s="208"/>
      <c r="Y1303" s="153"/>
      <c r="Z1303" s="153">
        <f t="shared" si="352"/>
        <v>0</v>
      </c>
      <c r="AB1303" s="153"/>
      <c r="AC1303" s="153">
        <f t="shared" si="353"/>
        <v>0</v>
      </c>
      <c r="AD1303" s="153"/>
      <c r="AE1303" s="153">
        <f t="shared" si="354"/>
        <v>0</v>
      </c>
      <c r="AF1303" s="153"/>
      <c r="AG1303" s="153"/>
      <c r="AH1303" s="209">
        <v>0</v>
      </c>
      <c r="AI1303" s="153">
        <f t="shared" si="355"/>
        <v>0</v>
      </c>
      <c r="AJ1303" s="153"/>
      <c r="AK1303" s="153">
        <f t="shared" si="356"/>
        <v>0</v>
      </c>
      <c r="AL1303" s="153">
        <f t="shared" si="357"/>
        <v>0</v>
      </c>
      <c r="AM1303" s="153"/>
      <c r="AN1303" s="153"/>
      <c r="AO1303" s="153"/>
      <c r="AP1303" s="153"/>
      <c r="AQ1303" s="153"/>
      <c r="AR1303" s="153"/>
      <c r="AS1303" s="153"/>
      <c r="AT1303" s="153"/>
      <c r="AU1303" s="153"/>
      <c r="AV1303" s="153"/>
      <c r="AW1303" s="153"/>
      <c r="AX1303" s="153"/>
      <c r="AY1303" s="153"/>
      <c r="AZ1303" s="153"/>
      <c r="BA1303" s="153"/>
      <c r="BB1303" s="153"/>
      <c r="BC1303" s="153"/>
      <c r="BD1303" s="153"/>
      <c r="BE1303" s="153"/>
      <c r="BF1303" s="153"/>
      <c r="BG1303" s="153"/>
      <c r="BH1303" s="153"/>
      <c r="BI1303" s="153"/>
    </row>
    <row r="1304" spans="2:61" s="219" customFormat="1" ht="52.05" customHeight="1" outlineLevel="1">
      <c r="B1304" s="1095"/>
      <c r="C1304" s="1099"/>
      <c r="D1304" s="652" t="s">
        <v>1183</v>
      </c>
      <c r="E1304" s="1099"/>
      <c r="F1304" s="1383"/>
      <c r="G1304" s="17" t="s">
        <v>8</v>
      </c>
      <c r="H1304" s="675" t="s">
        <v>716</v>
      </c>
      <c r="I1304" s="152">
        <f t="shared" si="350"/>
        <v>30</v>
      </c>
      <c r="J1304" s="156">
        <v>30</v>
      </c>
      <c r="K1304" s="156">
        <v>0</v>
      </c>
      <c r="L1304" s="391">
        <v>0</v>
      </c>
      <c r="M1304" s="675" t="s">
        <v>268</v>
      </c>
      <c r="N1304" s="675" t="s">
        <v>268</v>
      </c>
      <c r="O1304" s="675" t="s">
        <v>269</v>
      </c>
      <c r="P1304" s="676" t="s">
        <v>268</v>
      </c>
      <c r="Q1304" s="675" t="s">
        <v>269</v>
      </c>
      <c r="R1304" s="675" t="s">
        <v>268</v>
      </c>
      <c r="S1304" s="675" t="s">
        <v>268</v>
      </c>
      <c r="T1304" s="652" t="s">
        <v>1529</v>
      </c>
      <c r="U1304" s="153"/>
      <c r="V1304" s="153">
        <f t="shared" si="351"/>
        <v>0</v>
      </c>
      <c r="W1304" s="207"/>
      <c r="X1304" s="208"/>
      <c r="Y1304" s="153"/>
      <c r="Z1304" s="153">
        <f t="shared" si="352"/>
        <v>0</v>
      </c>
      <c r="AB1304" s="153"/>
      <c r="AC1304" s="153">
        <f t="shared" si="353"/>
        <v>0</v>
      </c>
      <c r="AD1304" s="153"/>
      <c r="AE1304" s="153">
        <f t="shared" si="354"/>
        <v>0</v>
      </c>
      <c r="AF1304" s="153"/>
      <c r="AG1304" s="153"/>
      <c r="AH1304" s="209">
        <v>0</v>
      </c>
      <c r="AI1304" s="153">
        <f t="shared" si="355"/>
        <v>0</v>
      </c>
      <c r="AJ1304" s="153"/>
      <c r="AK1304" s="153">
        <f t="shared" si="356"/>
        <v>0</v>
      </c>
      <c r="AL1304" s="153">
        <f t="shared" si="357"/>
        <v>0</v>
      </c>
      <c r="AM1304" s="153"/>
      <c r="AN1304" s="153"/>
      <c r="AO1304" s="153"/>
      <c r="AP1304" s="153"/>
      <c r="AQ1304" s="153"/>
      <c r="AR1304" s="153"/>
      <c r="AS1304" s="153"/>
      <c r="AT1304" s="153"/>
      <c r="AU1304" s="153"/>
      <c r="AV1304" s="153"/>
      <c r="AW1304" s="153"/>
      <c r="AX1304" s="153"/>
      <c r="AY1304" s="153"/>
      <c r="AZ1304" s="153"/>
      <c r="BA1304" s="153"/>
      <c r="BB1304" s="153"/>
      <c r="BC1304" s="153"/>
      <c r="BD1304" s="153"/>
      <c r="BE1304" s="153"/>
      <c r="BF1304" s="153"/>
      <c r="BG1304" s="153"/>
      <c r="BH1304" s="153"/>
      <c r="BI1304" s="153"/>
    </row>
    <row r="1305" spans="2:61" s="219" customFormat="1" ht="13.05" customHeight="1" outlineLevel="1">
      <c r="B1305" s="1093" t="s">
        <v>3885</v>
      </c>
      <c r="C1305" s="1070" t="s">
        <v>1184</v>
      </c>
      <c r="D1305" s="679" t="s">
        <v>1185</v>
      </c>
      <c r="E1305" s="1070" t="s">
        <v>3855</v>
      </c>
      <c r="F1305" s="1381">
        <v>44784</v>
      </c>
      <c r="G1305" s="17" t="s">
        <v>8</v>
      </c>
      <c r="H1305" s="675" t="s">
        <v>716</v>
      </c>
      <c r="I1305" s="152">
        <f t="shared" si="350"/>
        <v>22</v>
      </c>
      <c r="J1305" s="156">
        <v>10</v>
      </c>
      <c r="K1305" s="156">
        <v>12</v>
      </c>
      <c r="L1305" s="391">
        <v>0</v>
      </c>
      <c r="M1305" s="675" t="s">
        <v>268</v>
      </c>
      <c r="N1305" s="675" t="s">
        <v>268</v>
      </c>
      <c r="O1305" s="675" t="s">
        <v>269</v>
      </c>
      <c r="P1305" s="676" t="s">
        <v>268</v>
      </c>
      <c r="Q1305" s="675" t="s">
        <v>269</v>
      </c>
      <c r="R1305" s="675" t="s">
        <v>268</v>
      </c>
      <c r="S1305" s="675" t="s">
        <v>268</v>
      </c>
      <c r="T1305" s="652" t="s">
        <v>1523</v>
      </c>
      <c r="U1305" s="153"/>
      <c r="V1305" s="153">
        <f t="shared" si="351"/>
        <v>0</v>
      </c>
      <c r="W1305" s="207"/>
      <c r="X1305" s="208"/>
      <c r="Y1305" s="153"/>
      <c r="Z1305" s="153">
        <f t="shared" si="352"/>
        <v>0</v>
      </c>
      <c r="AB1305" s="153"/>
      <c r="AC1305" s="153">
        <f t="shared" si="353"/>
        <v>0</v>
      </c>
      <c r="AD1305" s="153"/>
      <c r="AE1305" s="153">
        <f t="shared" si="354"/>
        <v>0</v>
      </c>
      <c r="AF1305" s="153"/>
      <c r="AG1305" s="153"/>
      <c r="AH1305" s="209">
        <v>0</v>
      </c>
      <c r="AI1305" s="153">
        <f t="shared" si="355"/>
        <v>0</v>
      </c>
      <c r="AJ1305" s="153"/>
      <c r="AK1305" s="153">
        <f t="shared" si="356"/>
        <v>0</v>
      </c>
      <c r="AL1305" s="153">
        <f t="shared" si="357"/>
        <v>0</v>
      </c>
      <c r="AM1305" s="153"/>
      <c r="AN1305" s="153"/>
      <c r="AO1305" s="153"/>
      <c r="AP1305" s="153"/>
      <c r="AQ1305" s="153"/>
      <c r="AR1305" s="153"/>
      <c r="AS1305" s="153"/>
      <c r="AT1305" s="153"/>
      <c r="AU1305" s="153"/>
      <c r="AV1305" s="153"/>
      <c r="AW1305" s="153"/>
      <c r="AX1305" s="153"/>
      <c r="AY1305" s="153"/>
      <c r="AZ1305" s="153"/>
      <c r="BA1305" s="153"/>
      <c r="BB1305" s="153"/>
      <c r="BC1305" s="153"/>
      <c r="BD1305" s="153"/>
      <c r="BE1305" s="153"/>
      <c r="BF1305" s="153"/>
      <c r="BG1305" s="153"/>
      <c r="BH1305" s="153"/>
      <c r="BI1305" s="153"/>
    </row>
    <row r="1306" spans="2:61" s="219" customFormat="1" ht="13.05" customHeight="1" outlineLevel="1">
      <c r="B1306" s="1094"/>
      <c r="C1306" s="1071"/>
      <c r="D1306" s="652" t="s">
        <v>1186</v>
      </c>
      <c r="E1306" s="1071"/>
      <c r="F1306" s="1382"/>
      <c r="G1306" s="17" t="s">
        <v>8</v>
      </c>
      <c r="H1306" s="675" t="s">
        <v>716</v>
      </c>
      <c r="I1306" s="152">
        <f t="shared" si="350"/>
        <v>6</v>
      </c>
      <c r="J1306" s="156">
        <v>3</v>
      </c>
      <c r="K1306" s="156">
        <v>3</v>
      </c>
      <c r="L1306" s="391">
        <v>0</v>
      </c>
      <c r="M1306" s="675" t="s">
        <v>268</v>
      </c>
      <c r="N1306" s="675" t="s">
        <v>268</v>
      </c>
      <c r="O1306" s="675" t="s">
        <v>269</v>
      </c>
      <c r="P1306" s="676" t="s">
        <v>268</v>
      </c>
      <c r="Q1306" s="675" t="s">
        <v>269</v>
      </c>
      <c r="R1306" s="675" t="s">
        <v>268</v>
      </c>
      <c r="S1306" s="675" t="s">
        <v>268</v>
      </c>
      <c r="T1306" s="652" t="s">
        <v>1530</v>
      </c>
      <c r="U1306" s="153"/>
      <c r="V1306" s="153">
        <f t="shared" si="351"/>
        <v>0</v>
      </c>
      <c r="W1306" s="207"/>
      <c r="X1306" s="208"/>
      <c r="Y1306" s="153"/>
      <c r="Z1306" s="153">
        <f t="shared" si="352"/>
        <v>0</v>
      </c>
      <c r="AB1306" s="153"/>
      <c r="AC1306" s="153">
        <f t="shared" si="353"/>
        <v>0</v>
      </c>
      <c r="AD1306" s="153"/>
      <c r="AE1306" s="153">
        <f t="shared" si="354"/>
        <v>0</v>
      </c>
      <c r="AF1306" s="153"/>
      <c r="AG1306" s="153"/>
      <c r="AH1306" s="209">
        <v>0</v>
      </c>
      <c r="AI1306" s="153">
        <f t="shared" si="355"/>
        <v>0</v>
      </c>
      <c r="AJ1306" s="153"/>
      <c r="AK1306" s="153">
        <f t="shared" si="356"/>
        <v>0</v>
      </c>
      <c r="AL1306" s="153">
        <f t="shared" si="357"/>
        <v>0</v>
      </c>
      <c r="AM1306" s="153"/>
      <c r="AN1306" s="153"/>
      <c r="AO1306" s="153"/>
      <c r="AP1306" s="153"/>
      <c r="AQ1306" s="153"/>
      <c r="AR1306" s="153"/>
      <c r="AS1306" s="153"/>
      <c r="AT1306" s="153"/>
      <c r="AU1306" s="153"/>
      <c r="AV1306" s="153"/>
      <c r="AW1306" s="153"/>
      <c r="AX1306" s="153"/>
      <c r="AY1306" s="153"/>
      <c r="AZ1306" s="153"/>
      <c r="BA1306" s="153"/>
      <c r="BB1306" s="153"/>
      <c r="BC1306" s="153"/>
      <c r="BD1306" s="153"/>
      <c r="BE1306" s="153"/>
      <c r="BF1306" s="153"/>
      <c r="BG1306" s="153"/>
      <c r="BH1306" s="153"/>
      <c r="BI1306" s="153"/>
    </row>
    <row r="1307" spans="2:61" s="219" customFormat="1" ht="26.25" customHeight="1" outlineLevel="1">
      <c r="B1307" s="1094"/>
      <c r="C1307" s="1071"/>
      <c r="D1307" s="679" t="s">
        <v>1187</v>
      </c>
      <c r="E1307" s="1071"/>
      <c r="F1307" s="1382"/>
      <c r="G1307" s="17" t="s">
        <v>8</v>
      </c>
      <c r="H1307" s="675" t="s">
        <v>716</v>
      </c>
      <c r="I1307" s="152">
        <f t="shared" si="350"/>
        <v>40</v>
      </c>
      <c r="J1307" s="156">
        <v>20</v>
      </c>
      <c r="K1307" s="156">
        <v>20</v>
      </c>
      <c r="L1307" s="391">
        <v>0</v>
      </c>
      <c r="M1307" s="675" t="s">
        <v>268</v>
      </c>
      <c r="N1307" s="675" t="s">
        <v>268</v>
      </c>
      <c r="O1307" s="675" t="s">
        <v>269</v>
      </c>
      <c r="P1307" s="676" t="s">
        <v>268</v>
      </c>
      <c r="Q1307" s="675" t="s">
        <v>269</v>
      </c>
      <c r="R1307" s="675" t="s">
        <v>268</v>
      </c>
      <c r="S1307" s="675" t="s">
        <v>268</v>
      </c>
      <c r="T1307" s="652" t="s">
        <v>597</v>
      </c>
      <c r="U1307" s="153"/>
      <c r="V1307" s="153">
        <f t="shared" si="351"/>
        <v>0</v>
      </c>
      <c r="W1307" s="207"/>
      <c r="X1307" s="208"/>
      <c r="Y1307" s="153"/>
      <c r="Z1307" s="153">
        <f t="shared" si="352"/>
        <v>0</v>
      </c>
      <c r="AB1307" s="153"/>
      <c r="AC1307" s="153">
        <f t="shared" si="353"/>
        <v>0</v>
      </c>
      <c r="AD1307" s="153"/>
      <c r="AE1307" s="153">
        <f t="shared" si="354"/>
        <v>0</v>
      </c>
      <c r="AF1307" s="153"/>
      <c r="AG1307" s="153"/>
      <c r="AH1307" s="209">
        <v>0</v>
      </c>
      <c r="AI1307" s="153">
        <f t="shared" si="355"/>
        <v>0</v>
      </c>
      <c r="AJ1307" s="153"/>
      <c r="AK1307" s="153">
        <f t="shared" si="356"/>
        <v>0</v>
      </c>
      <c r="AL1307" s="153">
        <f t="shared" si="357"/>
        <v>0</v>
      </c>
      <c r="AM1307" s="153"/>
      <c r="AN1307" s="153"/>
      <c r="AO1307" s="153"/>
      <c r="AP1307" s="153"/>
      <c r="AQ1307" s="153"/>
      <c r="AR1307" s="153"/>
      <c r="AS1307" s="153"/>
      <c r="AT1307" s="153"/>
      <c r="AU1307" s="153"/>
      <c r="AV1307" s="153"/>
      <c r="AW1307" s="153"/>
      <c r="AX1307" s="153"/>
      <c r="AY1307" s="153"/>
      <c r="AZ1307" s="153"/>
      <c r="BA1307" s="153"/>
      <c r="BB1307" s="153"/>
      <c r="BC1307" s="153"/>
      <c r="BD1307" s="153"/>
      <c r="BE1307" s="153"/>
      <c r="BF1307" s="153"/>
      <c r="BG1307" s="153"/>
      <c r="BH1307" s="153"/>
      <c r="BI1307" s="153"/>
    </row>
    <row r="1308" spans="2:61" s="219" customFormat="1" ht="13.05" customHeight="1" outlineLevel="1">
      <c r="B1308" s="1094"/>
      <c r="C1308" s="1071"/>
      <c r="D1308" s="679" t="s">
        <v>1188</v>
      </c>
      <c r="E1308" s="1071"/>
      <c r="F1308" s="1382"/>
      <c r="G1308" s="17" t="s">
        <v>8</v>
      </c>
      <c r="H1308" s="675" t="s">
        <v>716</v>
      </c>
      <c r="I1308" s="152">
        <f t="shared" si="350"/>
        <v>1450</v>
      </c>
      <c r="J1308" s="156">
        <v>665</v>
      </c>
      <c r="K1308" s="156">
        <v>785</v>
      </c>
      <c r="L1308" s="391">
        <v>0</v>
      </c>
      <c r="M1308" s="675" t="s">
        <v>268</v>
      </c>
      <c r="N1308" s="675" t="s">
        <v>268</v>
      </c>
      <c r="O1308" s="675" t="s">
        <v>269</v>
      </c>
      <c r="P1308" s="676" t="s">
        <v>268</v>
      </c>
      <c r="Q1308" s="675" t="s">
        <v>269</v>
      </c>
      <c r="R1308" s="675" t="s">
        <v>268</v>
      </c>
      <c r="S1308" s="675" t="s">
        <v>268</v>
      </c>
      <c r="T1308" s="652" t="s">
        <v>1523</v>
      </c>
      <c r="U1308" s="153"/>
      <c r="V1308" s="153">
        <f t="shared" si="351"/>
        <v>0</v>
      </c>
      <c r="W1308" s="207"/>
      <c r="X1308" s="208"/>
      <c r="Y1308" s="153"/>
      <c r="Z1308" s="153">
        <f t="shared" si="352"/>
        <v>0</v>
      </c>
      <c r="AB1308" s="153"/>
      <c r="AC1308" s="153">
        <f t="shared" si="353"/>
        <v>0</v>
      </c>
      <c r="AD1308" s="153"/>
      <c r="AE1308" s="153">
        <f t="shared" si="354"/>
        <v>0</v>
      </c>
      <c r="AF1308" s="153"/>
      <c r="AG1308" s="153"/>
      <c r="AH1308" s="209">
        <v>0</v>
      </c>
      <c r="AI1308" s="153">
        <f t="shared" si="355"/>
        <v>0</v>
      </c>
      <c r="AJ1308" s="153"/>
      <c r="AK1308" s="153">
        <f t="shared" si="356"/>
        <v>0</v>
      </c>
      <c r="AL1308" s="153">
        <f t="shared" si="357"/>
        <v>0</v>
      </c>
      <c r="AM1308" s="153"/>
      <c r="AN1308" s="153"/>
      <c r="AO1308" s="153"/>
      <c r="AP1308" s="153"/>
      <c r="AQ1308" s="153"/>
      <c r="AR1308" s="153"/>
      <c r="AS1308" s="153"/>
      <c r="AT1308" s="153"/>
      <c r="AU1308" s="153"/>
      <c r="AV1308" s="153"/>
      <c r="AW1308" s="153"/>
      <c r="AX1308" s="153"/>
      <c r="AY1308" s="153"/>
      <c r="AZ1308" s="153"/>
      <c r="BA1308" s="153"/>
      <c r="BB1308" s="153"/>
      <c r="BC1308" s="153"/>
      <c r="BD1308" s="153"/>
      <c r="BE1308" s="153"/>
      <c r="BF1308" s="153"/>
      <c r="BG1308" s="153"/>
      <c r="BH1308" s="153"/>
      <c r="BI1308" s="153"/>
    </row>
    <row r="1309" spans="2:61" s="219" customFormat="1" ht="13.05" customHeight="1" outlineLevel="1">
      <c r="B1309" s="1094"/>
      <c r="C1309" s="1071"/>
      <c r="D1309" s="679" t="s">
        <v>3890</v>
      </c>
      <c r="E1309" s="1071"/>
      <c r="F1309" s="1382"/>
      <c r="G1309" s="17" t="s">
        <v>8</v>
      </c>
      <c r="H1309" s="675" t="s">
        <v>716</v>
      </c>
      <c r="I1309" s="152">
        <f t="shared" si="350"/>
        <v>62</v>
      </c>
      <c r="J1309" s="156">
        <v>30</v>
      </c>
      <c r="K1309" s="156">
        <v>32</v>
      </c>
      <c r="L1309" s="391">
        <v>0</v>
      </c>
      <c r="M1309" s="675" t="s">
        <v>268</v>
      </c>
      <c r="N1309" s="675" t="s">
        <v>268</v>
      </c>
      <c r="O1309" s="675" t="s">
        <v>269</v>
      </c>
      <c r="P1309" s="676" t="s">
        <v>268</v>
      </c>
      <c r="Q1309" s="675" t="s">
        <v>269</v>
      </c>
      <c r="R1309" s="675" t="s">
        <v>268</v>
      </c>
      <c r="S1309" s="675" t="s">
        <v>268</v>
      </c>
      <c r="T1309" s="652" t="s">
        <v>1527</v>
      </c>
      <c r="U1309" s="153"/>
      <c r="V1309" s="153">
        <f t="shared" si="351"/>
        <v>0</v>
      </c>
      <c r="W1309" s="207"/>
      <c r="X1309" s="208"/>
      <c r="Y1309" s="153"/>
      <c r="Z1309" s="153">
        <f t="shared" si="352"/>
        <v>0</v>
      </c>
      <c r="AB1309" s="153"/>
      <c r="AC1309" s="153">
        <f t="shared" si="353"/>
        <v>0</v>
      </c>
      <c r="AD1309" s="153"/>
      <c r="AE1309" s="153">
        <f t="shared" si="354"/>
        <v>0</v>
      </c>
      <c r="AF1309" s="153"/>
      <c r="AG1309" s="153"/>
      <c r="AH1309" s="209">
        <v>0</v>
      </c>
      <c r="AI1309" s="153">
        <f t="shared" si="355"/>
        <v>0</v>
      </c>
      <c r="AJ1309" s="153"/>
      <c r="AK1309" s="153">
        <f t="shared" si="356"/>
        <v>0</v>
      </c>
      <c r="AL1309" s="153">
        <f t="shared" si="357"/>
        <v>0</v>
      </c>
      <c r="AM1309" s="153"/>
      <c r="AN1309" s="153"/>
      <c r="AO1309" s="153"/>
      <c r="AP1309" s="153"/>
      <c r="AQ1309" s="153"/>
      <c r="AR1309" s="153"/>
      <c r="AS1309" s="153"/>
      <c r="AT1309" s="153"/>
      <c r="AU1309" s="153"/>
      <c r="AV1309" s="153"/>
      <c r="AW1309" s="153"/>
      <c r="AX1309" s="153"/>
      <c r="AY1309" s="153"/>
      <c r="AZ1309" s="153"/>
      <c r="BA1309" s="153"/>
      <c r="BB1309" s="153"/>
      <c r="BC1309" s="153"/>
      <c r="BD1309" s="153"/>
      <c r="BE1309" s="153"/>
      <c r="BF1309" s="153"/>
      <c r="BG1309" s="153"/>
      <c r="BH1309" s="153"/>
      <c r="BI1309" s="153"/>
    </row>
    <row r="1310" spans="2:61" s="219" customFormat="1" ht="26.25" customHeight="1" outlineLevel="1">
      <c r="B1310" s="1094"/>
      <c r="C1310" s="1071"/>
      <c r="D1310" s="679" t="s">
        <v>3891</v>
      </c>
      <c r="E1310" s="1071"/>
      <c r="F1310" s="1382"/>
      <c r="G1310" s="17" t="s">
        <v>8</v>
      </c>
      <c r="H1310" s="675" t="s">
        <v>716</v>
      </c>
      <c r="I1310" s="152">
        <f t="shared" si="350"/>
        <v>80</v>
      </c>
      <c r="J1310" s="156">
        <v>40</v>
      </c>
      <c r="K1310" s="156">
        <v>40</v>
      </c>
      <c r="L1310" s="391">
        <v>0</v>
      </c>
      <c r="M1310" s="675" t="s">
        <v>268</v>
      </c>
      <c r="N1310" s="675" t="s">
        <v>268</v>
      </c>
      <c r="O1310" s="675" t="s">
        <v>269</v>
      </c>
      <c r="P1310" s="676" t="s">
        <v>268</v>
      </c>
      <c r="Q1310" s="675" t="s">
        <v>269</v>
      </c>
      <c r="R1310" s="675" t="s">
        <v>268</v>
      </c>
      <c r="S1310" s="675" t="s">
        <v>268</v>
      </c>
      <c r="T1310" s="652" t="s">
        <v>598</v>
      </c>
      <c r="U1310" s="153"/>
      <c r="V1310" s="153">
        <f t="shared" si="351"/>
        <v>0</v>
      </c>
      <c r="W1310" s="207"/>
      <c r="X1310" s="208"/>
      <c r="Y1310" s="153"/>
      <c r="Z1310" s="153">
        <f t="shared" si="352"/>
        <v>0</v>
      </c>
      <c r="AB1310" s="153"/>
      <c r="AC1310" s="153">
        <f t="shared" si="353"/>
        <v>0</v>
      </c>
      <c r="AD1310" s="153"/>
      <c r="AE1310" s="153">
        <f t="shared" si="354"/>
        <v>0</v>
      </c>
      <c r="AF1310" s="153"/>
      <c r="AG1310" s="153"/>
      <c r="AH1310" s="209">
        <v>0</v>
      </c>
      <c r="AI1310" s="153">
        <f t="shared" si="355"/>
        <v>0</v>
      </c>
      <c r="AJ1310" s="153"/>
      <c r="AK1310" s="153">
        <f t="shared" si="356"/>
        <v>0</v>
      </c>
      <c r="AL1310" s="153">
        <f t="shared" si="357"/>
        <v>0</v>
      </c>
      <c r="AM1310" s="153"/>
      <c r="AN1310" s="153"/>
      <c r="AO1310" s="153"/>
      <c r="AP1310" s="153"/>
      <c r="AQ1310" s="153"/>
      <c r="AR1310" s="153"/>
      <c r="AS1310" s="153"/>
      <c r="AT1310" s="153"/>
      <c r="AU1310" s="153"/>
      <c r="AV1310" s="153"/>
      <c r="AW1310" s="153"/>
      <c r="AX1310" s="153"/>
      <c r="AY1310" s="153"/>
      <c r="AZ1310" s="153"/>
      <c r="BA1310" s="153"/>
      <c r="BB1310" s="153"/>
      <c r="BC1310" s="153"/>
      <c r="BD1310" s="153"/>
      <c r="BE1310" s="153"/>
      <c r="BF1310" s="153"/>
      <c r="BG1310" s="153"/>
      <c r="BH1310" s="153"/>
      <c r="BI1310" s="153"/>
    </row>
    <row r="1311" spans="2:61" s="219" customFormat="1" ht="26.25" customHeight="1" outlineLevel="1">
      <c r="B1311" s="1094"/>
      <c r="C1311" s="1071"/>
      <c r="D1311" s="679" t="s">
        <v>3892</v>
      </c>
      <c r="E1311" s="1071"/>
      <c r="F1311" s="1382"/>
      <c r="G1311" s="795" t="s">
        <v>8</v>
      </c>
      <c r="H1311" s="675" t="s">
        <v>716</v>
      </c>
      <c r="I1311" s="152">
        <f t="shared" si="350"/>
        <v>120</v>
      </c>
      <c r="J1311" s="156">
        <v>60</v>
      </c>
      <c r="K1311" s="156">
        <v>60</v>
      </c>
      <c r="L1311" s="391">
        <v>0</v>
      </c>
      <c r="M1311" s="675"/>
      <c r="N1311" s="675"/>
      <c r="O1311" s="675"/>
      <c r="P1311" s="676"/>
      <c r="Q1311" s="675"/>
      <c r="R1311" s="675"/>
      <c r="S1311" s="675"/>
      <c r="T1311" s="845"/>
      <c r="U1311" s="153"/>
      <c r="V1311" s="153">
        <f t="shared" si="351"/>
        <v>0</v>
      </c>
      <c r="W1311" s="207"/>
      <c r="X1311" s="208"/>
      <c r="Y1311" s="153"/>
      <c r="Z1311" s="153">
        <f t="shared" si="352"/>
        <v>0</v>
      </c>
      <c r="AB1311" s="153"/>
      <c r="AC1311" s="153">
        <f t="shared" si="353"/>
        <v>0</v>
      </c>
      <c r="AD1311" s="153"/>
      <c r="AE1311" s="153">
        <f t="shared" si="354"/>
        <v>0</v>
      </c>
      <c r="AF1311" s="153"/>
      <c r="AG1311" s="153"/>
      <c r="AH1311" s="209">
        <v>0</v>
      </c>
      <c r="AI1311" s="153">
        <f t="shared" ref="AI1311" si="358">IFERROR(COUNTIF(AM1311:BL1311,"S")*J1311*AH1311,0)</f>
        <v>0</v>
      </c>
      <c r="AJ1311" s="153"/>
      <c r="AK1311" s="153">
        <f t="shared" ref="AK1311" si="359">COUNTIF(AM1311:AV1311,"V")</f>
        <v>0</v>
      </c>
      <c r="AL1311" s="153">
        <f t="shared" ref="AL1311" si="360">Z1311-AC1311-AE1311-AI1311</f>
        <v>0</v>
      </c>
      <c r="AM1311" s="153"/>
      <c r="AN1311" s="153"/>
      <c r="AO1311" s="153"/>
      <c r="AP1311" s="153"/>
      <c r="AQ1311" s="153"/>
      <c r="AR1311" s="153"/>
      <c r="AS1311" s="153"/>
      <c r="AT1311" s="153"/>
      <c r="AU1311" s="153"/>
      <c r="AV1311" s="153"/>
      <c r="AW1311" s="153"/>
      <c r="AX1311" s="153"/>
      <c r="AY1311" s="153"/>
      <c r="AZ1311" s="153"/>
      <c r="BA1311" s="153"/>
      <c r="BB1311" s="153"/>
      <c r="BC1311" s="153"/>
      <c r="BD1311" s="153"/>
      <c r="BE1311" s="153"/>
      <c r="BF1311" s="153"/>
      <c r="BG1311" s="153"/>
      <c r="BH1311" s="153"/>
      <c r="BI1311" s="153"/>
    </row>
    <row r="1312" spans="2:61" s="219" customFormat="1" ht="13.05" customHeight="1" outlineLevel="1">
      <c r="B1312" s="1095"/>
      <c r="C1312" s="1099"/>
      <c r="D1312" s="652" t="s">
        <v>1183</v>
      </c>
      <c r="E1312" s="1099"/>
      <c r="F1312" s="1383"/>
      <c r="G1312" s="17" t="s">
        <v>8</v>
      </c>
      <c r="H1312" s="675" t="s">
        <v>716</v>
      </c>
      <c r="I1312" s="152">
        <f t="shared" si="350"/>
        <v>40</v>
      </c>
      <c r="J1312" s="156">
        <v>20</v>
      </c>
      <c r="K1312" s="156">
        <v>20</v>
      </c>
      <c r="L1312" s="391">
        <v>0</v>
      </c>
      <c r="M1312" s="675" t="s">
        <v>268</v>
      </c>
      <c r="N1312" s="675" t="s">
        <v>268</v>
      </c>
      <c r="O1312" s="675" t="s">
        <v>269</v>
      </c>
      <c r="P1312" s="676" t="s">
        <v>268</v>
      </c>
      <c r="Q1312" s="675" t="s">
        <v>269</v>
      </c>
      <c r="R1312" s="675" t="s">
        <v>268</v>
      </c>
      <c r="S1312" s="675" t="s">
        <v>268</v>
      </c>
      <c r="T1312" s="652" t="s">
        <v>1523</v>
      </c>
      <c r="U1312" s="153"/>
      <c r="V1312" s="153">
        <f t="shared" si="351"/>
        <v>0</v>
      </c>
      <c r="W1312" s="207"/>
      <c r="X1312" s="208"/>
      <c r="Y1312" s="153"/>
      <c r="Z1312" s="153">
        <f t="shared" si="352"/>
        <v>0</v>
      </c>
      <c r="AB1312" s="153"/>
      <c r="AC1312" s="153">
        <f t="shared" si="353"/>
        <v>0</v>
      </c>
      <c r="AD1312" s="153"/>
      <c r="AE1312" s="153">
        <f t="shared" si="354"/>
        <v>0</v>
      </c>
      <c r="AF1312" s="153"/>
      <c r="AG1312" s="153"/>
      <c r="AH1312" s="209">
        <v>0</v>
      </c>
      <c r="AI1312" s="153">
        <f t="shared" si="355"/>
        <v>0</v>
      </c>
      <c r="AJ1312" s="153"/>
      <c r="AK1312" s="153">
        <f t="shared" si="356"/>
        <v>0</v>
      </c>
      <c r="AL1312" s="153">
        <f t="shared" si="357"/>
        <v>0</v>
      </c>
      <c r="AM1312" s="153"/>
      <c r="AN1312" s="153"/>
      <c r="AO1312" s="153"/>
      <c r="AP1312" s="153"/>
      <c r="AQ1312" s="153"/>
      <c r="AR1312" s="153"/>
      <c r="AS1312" s="153"/>
      <c r="AT1312" s="153"/>
      <c r="AU1312" s="153"/>
      <c r="AV1312" s="153"/>
      <c r="AW1312" s="153"/>
      <c r="AX1312" s="153"/>
      <c r="AY1312" s="153"/>
      <c r="AZ1312" s="153"/>
      <c r="BA1312" s="153"/>
      <c r="BB1312" s="153"/>
      <c r="BC1312" s="153"/>
      <c r="BD1312" s="153"/>
      <c r="BE1312" s="153"/>
      <c r="BF1312" s="153"/>
      <c r="BG1312" s="153"/>
      <c r="BH1312" s="153"/>
      <c r="BI1312" s="153"/>
    </row>
    <row r="1313" spans="2:61" s="219" customFormat="1" ht="13.05" customHeight="1" outlineLevel="1">
      <c r="B1313" s="1093" t="s">
        <v>3742</v>
      </c>
      <c r="C1313" s="1406" t="s">
        <v>1189</v>
      </c>
      <c r="D1313" s="652" t="s">
        <v>2700</v>
      </c>
      <c r="E1313" s="1043" t="s">
        <v>3893</v>
      </c>
      <c r="F1313" s="1360">
        <v>44784</v>
      </c>
      <c r="G1313" s="17" t="s">
        <v>8</v>
      </c>
      <c r="H1313" s="675" t="s">
        <v>1036</v>
      </c>
      <c r="I1313" s="152">
        <f t="shared" si="350"/>
        <v>135</v>
      </c>
      <c r="J1313" s="156">
        <v>15</v>
      </c>
      <c r="K1313" s="156">
        <v>120</v>
      </c>
      <c r="L1313" s="485">
        <v>0</v>
      </c>
      <c r="M1313" s="675"/>
      <c r="N1313" s="675"/>
      <c r="O1313" s="675"/>
      <c r="P1313" s="676"/>
      <c r="Q1313" s="675"/>
      <c r="R1313" s="675"/>
      <c r="S1313" s="675"/>
      <c r="T1313" s="680"/>
      <c r="U1313" s="153"/>
      <c r="V1313" s="153">
        <f t="shared" si="351"/>
        <v>0</v>
      </c>
      <c r="W1313" s="207"/>
      <c r="X1313" s="208"/>
      <c r="Y1313" s="153"/>
      <c r="Z1313" s="153">
        <f t="shared" si="352"/>
        <v>0</v>
      </c>
      <c r="AB1313" s="153"/>
      <c r="AC1313" s="153">
        <f t="shared" si="353"/>
        <v>0</v>
      </c>
      <c r="AD1313" s="153"/>
      <c r="AE1313" s="153">
        <f t="shared" si="354"/>
        <v>0</v>
      </c>
      <c r="AF1313" s="153"/>
      <c r="AG1313" s="153"/>
      <c r="AH1313" s="209">
        <v>0</v>
      </c>
      <c r="AI1313" s="153">
        <f t="shared" si="355"/>
        <v>0</v>
      </c>
      <c r="AJ1313" s="153"/>
      <c r="AK1313" s="153">
        <f t="shared" si="356"/>
        <v>0</v>
      </c>
      <c r="AL1313" s="153">
        <f t="shared" si="357"/>
        <v>0</v>
      </c>
      <c r="AM1313" s="153"/>
      <c r="AN1313" s="153"/>
      <c r="AO1313" s="153"/>
      <c r="AP1313" s="153"/>
      <c r="AQ1313" s="153"/>
      <c r="AR1313" s="153"/>
      <c r="AS1313" s="153"/>
      <c r="AT1313" s="153"/>
      <c r="AU1313" s="153"/>
      <c r="AV1313" s="153"/>
      <c r="AW1313" s="153"/>
      <c r="AX1313" s="153"/>
      <c r="AY1313" s="153"/>
      <c r="AZ1313" s="153"/>
      <c r="BA1313" s="153"/>
      <c r="BB1313" s="153"/>
      <c r="BC1313" s="153"/>
      <c r="BD1313" s="153"/>
      <c r="BE1313" s="153"/>
      <c r="BF1313" s="153"/>
      <c r="BG1313" s="153"/>
      <c r="BH1313" s="153"/>
      <c r="BI1313" s="153"/>
    </row>
    <row r="1314" spans="2:61" s="219" customFormat="1" ht="26.25" customHeight="1" outlineLevel="1">
      <c r="B1314" s="1094"/>
      <c r="C1314" s="1407"/>
      <c r="D1314" s="681" t="s">
        <v>1190</v>
      </c>
      <c r="E1314" s="1060"/>
      <c r="F1314" s="1361"/>
      <c r="G1314" s="17" t="s">
        <v>8</v>
      </c>
      <c r="H1314" s="675" t="s">
        <v>717</v>
      </c>
      <c r="I1314" s="152">
        <f t="shared" si="350"/>
        <v>160</v>
      </c>
      <c r="J1314" s="156">
        <v>65</v>
      </c>
      <c r="K1314" s="156">
        <v>95</v>
      </c>
      <c r="L1314" s="391">
        <v>0</v>
      </c>
      <c r="M1314" s="675" t="s">
        <v>268</v>
      </c>
      <c r="N1314" s="675" t="s">
        <v>268</v>
      </c>
      <c r="O1314" s="675" t="s">
        <v>269</v>
      </c>
      <c r="P1314" s="676" t="s">
        <v>268</v>
      </c>
      <c r="Q1314" s="675" t="s">
        <v>269</v>
      </c>
      <c r="R1314" s="675" t="s">
        <v>268</v>
      </c>
      <c r="S1314" s="675" t="s">
        <v>268</v>
      </c>
      <c r="T1314" s="682" t="s">
        <v>1531</v>
      </c>
      <c r="U1314" s="153"/>
      <c r="V1314" s="153">
        <f t="shared" si="351"/>
        <v>0</v>
      </c>
      <c r="W1314" s="207"/>
      <c r="X1314" s="208"/>
      <c r="Y1314" s="153"/>
      <c r="Z1314" s="153">
        <f t="shared" si="352"/>
        <v>0</v>
      </c>
      <c r="AB1314" s="153"/>
      <c r="AC1314" s="153">
        <f t="shared" si="353"/>
        <v>0</v>
      </c>
      <c r="AD1314" s="153"/>
      <c r="AE1314" s="153">
        <f t="shared" si="354"/>
        <v>0</v>
      </c>
      <c r="AF1314" s="153"/>
      <c r="AG1314" s="153"/>
      <c r="AH1314" s="209">
        <v>0</v>
      </c>
      <c r="AI1314" s="153">
        <f t="shared" si="355"/>
        <v>0</v>
      </c>
      <c r="AJ1314" s="153"/>
      <c r="AK1314" s="153">
        <f t="shared" si="356"/>
        <v>0</v>
      </c>
      <c r="AL1314" s="153">
        <f t="shared" si="357"/>
        <v>0</v>
      </c>
      <c r="AM1314" s="153"/>
      <c r="AN1314" s="153"/>
      <c r="AO1314" s="153"/>
      <c r="AP1314" s="153"/>
      <c r="AQ1314" s="153"/>
      <c r="AR1314" s="153"/>
      <c r="AS1314" s="153"/>
      <c r="AT1314" s="153"/>
      <c r="AU1314" s="153"/>
      <c r="AV1314" s="153"/>
      <c r="AW1314" s="153"/>
      <c r="AX1314" s="153"/>
      <c r="AY1314" s="153"/>
      <c r="AZ1314" s="153"/>
      <c r="BA1314" s="153"/>
      <c r="BB1314" s="153"/>
      <c r="BC1314" s="153"/>
      <c r="BD1314" s="153"/>
      <c r="BE1314" s="153"/>
      <c r="BF1314" s="153"/>
      <c r="BG1314" s="153"/>
      <c r="BH1314" s="153"/>
      <c r="BI1314" s="153"/>
    </row>
    <row r="1315" spans="2:61" s="219" customFormat="1" ht="26.25" customHeight="1" outlineLevel="1">
      <c r="B1315" s="1094"/>
      <c r="C1315" s="1407"/>
      <c r="D1315" s="681" t="s">
        <v>1191</v>
      </c>
      <c r="E1315" s="1060"/>
      <c r="F1315" s="1361"/>
      <c r="G1315" s="17" t="s">
        <v>8</v>
      </c>
      <c r="H1315" s="675" t="s">
        <v>717</v>
      </c>
      <c r="I1315" s="152">
        <f t="shared" si="350"/>
        <v>90</v>
      </c>
      <c r="J1315" s="156">
        <v>45</v>
      </c>
      <c r="K1315" s="156">
        <v>45</v>
      </c>
      <c r="L1315" s="391">
        <v>0</v>
      </c>
      <c r="M1315" s="675" t="s">
        <v>268</v>
      </c>
      <c r="N1315" s="675" t="s">
        <v>268</v>
      </c>
      <c r="O1315" s="675" t="s">
        <v>269</v>
      </c>
      <c r="P1315" s="676" t="s">
        <v>268</v>
      </c>
      <c r="Q1315" s="675" t="s">
        <v>269</v>
      </c>
      <c r="R1315" s="675" t="s">
        <v>268</v>
      </c>
      <c r="S1315" s="675" t="s">
        <v>268</v>
      </c>
      <c r="T1315" s="682" t="s">
        <v>1531</v>
      </c>
      <c r="U1315" s="153"/>
      <c r="V1315" s="153">
        <f t="shared" si="351"/>
        <v>0</v>
      </c>
      <c r="W1315" s="207"/>
      <c r="X1315" s="208"/>
      <c r="Y1315" s="153"/>
      <c r="Z1315" s="153">
        <f t="shared" si="352"/>
        <v>0</v>
      </c>
      <c r="AB1315" s="153"/>
      <c r="AC1315" s="153">
        <f t="shared" si="353"/>
        <v>0</v>
      </c>
      <c r="AD1315" s="153"/>
      <c r="AE1315" s="153">
        <f t="shared" si="354"/>
        <v>0</v>
      </c>
      <c r="AF1315" s="153"/>
      <c r="AG1315" s="153"/>
      <c r="AH1315" s="209">
        <v>0</v>
      </c>
      <c r="AI1315" s="153">
        <f t="shared" si="355"/>
        <v>0</v>
      </c>
      <c r="AJ1315" s="153"/>
      <c r="AK1315" s="153">
        <f t="shared" si="356"/>
        <v>0</v>
      </c>
      <c r="AL1315" s="153">
        <f t="shared" si="357"/>
        <v>0</v>
      </c>
      <c r="AM1315" s="153"/>
      <c r="AN1315" s="153"/>
      <c r="AO1315" s="153"/>
      <c r="AP1315" s="153"/>
      <c r="AQ1315" s="153"/>
      <c r="AR1315" s="153"/>
      <c r="AS1315" s="153"/>
      <c r="AT1315" s="153"/>
      <c r="AU1315" s="153"/>
      <c r="AV1315" s="153"/>
      <c r="AW1315" s="153"/>
      <c r="AX1315" s="153"/>
      <c r="AY1315" s="153"/>
      <c r="AZ1315" s="153"/>
      <c r="BA1315" s="153"/>
      <c r="BB1315" s="153"/>
      <c r="BC1315" s="153"/>
      <c r="BD1315" s="153"/>
      <c r="BE1315" s="153"/>
      <c r="BF1315" s="153"/>
      <c r="BG1315" s="153"/>
      <c r="BH1315" s="153"/>
      <c r="BI1315" s="153"/>
    </row>
    <row r="1316" spans="2:61" s="219" customFormat="1" ht="26.25" customHeight="1" outlineLevel="1">
      <c r="B1316" s="1094"/>
      <c r="C1316" s="1407"/>
      <c r="D1316" s="681" t="s">
        <v>3894</v>
      </c>
      <c r="E1316" s="1060"/>
      <c r="F1316" s="1361"/>
      <c r="G1316" s="795" t="s">
        <v>8</v>
      </c>
      <c r="H1316" s="675" t="s">
        <v>717</v>
      </c>
      <c r="I1316" s="152">
        <f t="shared" si="350"/>
        <v>60</v>
      </c>
      <c r="J1316" s="156">
        <v>30</v>
      </c>
      <c r="K1316" s="156">
        <v>30</v>
      </c>
      <c r="L1316" s="391">
        <v>0</v>
      </c>
      <c r="M1316" s="675" t="s">
        <v>268</v>
      </c>
      <c r="N1316" s="675" t="s">
        <v>268</v>
      </c>
      <c r="O1316" s="675" t="s">
        <v>269</v>
      </c>
      <c r="P1316" s="676" t="s">
        <v>268</v>
      </c>
      <c r="Q1316" s="675" t="s">
        <v>269</v>
      </c>
      <c r="R1316" s="675" t="s">
        <v>268</v>
      </c>
      <c r="S1316" s="675" t="s">
        <v>268</v>
      </c>
      <c r="T1316" s="847" t="s">
        <v>1531</v>
      </c>
      <c r="U1316" s="153"/>
      <c r="V1316" s="153">
        <f t="shared" si="351"/>
        <v>0</v>
      </c>
      <c r="W1316" s="207"/>
      <c r="X1316" s="208"/>
      <c r="Y1316" s="153"/>
      <c r="Z1316" s="153">
        <f t="shared" si="352"/>
        <v>0</v>
      </c>
      <c r="AB1316" s="153"/>
      <c r="AC1316" s="153">
        <f t="shared" si="353"/>
        <v>0</v>
      </c>
      <c r="AD1316" s="153"/>
      <c r="AE1316" s="153">
        <f t="shared" si="354"/>
        <v>0</v>
      </c>
      <c r="AF1316" s="153"/>
      <c r="AG1316" s="153"/>
      <c r="AH1316" s="209">
        <v>0</v>
      </c>
      <c r="AI1316" s="153">
        <f t="shared" ref="AI1316" si="361">IFERROR(COUNTIF(AM1316:BL1316,"S")*J1316*AH1316,0)</f>
        <v>0</v>
      </c>
      <c r="AJ1316" s="153"/>
      <c r="AK1316" s="153">
        <f t="shared" ref="AK1316" si="362">COUNTIF(AM1316:AV1316,"V")</f>
        <v>0</v>
      </c>
      <c r="AL1316" s="153">
        <f t="shared" ref="AL1316" si="363">Z1316-AC1316-AE1316-AI1316</f>
        <v>0</v>
      </c>
      <c r="AM1316" s="153"/>
      <c r="AN1316" s="153"/>
      <c r="AO1316" s="153"/>
      <c r="AP1316" s="153"/>
      <c r="AQ1316" s="153"/>
      <c r="AR1316" s="153"/>
      <c r="AS1316" s="153"/>
      <c r="AT1316" s="153"/>
      <c r="AU1316" s="153"/>
      <c r="AV1316" s="153"/>
      <c r="AW1316" s="153"/>
      <c r="AX1316" s="153"/>
      <c r="AY1316" s="153"/>
      <c r="AZ1316" s="153"/>
      <c r="BA1316" s="153"/>
      <c r="BB1316" s="153"/>
      <c r="BC1316" s="153"/>
      <c r="BD1316" s="153"/>
      <c r="BE1316" s="153"/>
      <c r="BF1316" s="153"/>
      <c r="BG1316" s="153"/>
      <c r="BH1316" s="153"/>
      <c r="BI1316" s="153"/>
    </row>
    <row r="1317" spans="2:61" s="219" customFormat="1" ht="26.25" customHeight="1" outlineLevel="1">
      <c r="B1317" s="1094"/>
      <c r="C1317" s="1407"/>
      <c r="D1317" s="681" t="s">
        <v>1192</v>
      </c>
      <c r="E1317" s="1060"/>
      <c r="F1317" s="1361"/>
      <c r="G1317" s="17" t="s">
        <v>8</v>
      </c>
      <c r="H1317" s="675" t="s">
        <v>717</v>
      </c>
      <c r="I1317" s="152">
        <f t="shared" si="350"/>
        <v>30</v>
      </c>
      <c r="J1317" s="156">
        <v>15</v>
      </c>
      <c r="K1317" s="156">
        <v>15</v>
      </c>
      <c r="L1317" s="391">
        <v>0</v>
      </c>
      <c r="M1317" s="675" t="s">
        <v>268</v>
      </c>
      <c r="N1317" s="675" t="s">
        <v>268</v>
      </c>
      <c r="O1317" s="675" t="s">
        <v>269</v>
      </c>
      <c r="P1317" s="676" t="s">
        <v>268</v>
      </c>
      <c r="Q1317" s="675" t="s">
        <v>269</v>
      </c>
      <c r="R1317" s="675" t="s">
        <v>268</v>
      </c>
      <c r="S1317" s="675" t="s">
        <v>268</v>
      </c>
      <c r="T1317" s="682" t="s">
        <v>1531</v>
      </c>
      <c r="U1317" s="153"/>
      <c r="V1317" s="153">
        <f t="shared" si="351"/>
        <v>0</v>
      </c>
      <c r="W1317" s="207"/>
      <c r="X1317" s="208"/>
      <c r="Y1317" s="153"/>
      <c r="Z1317" s="153">
        <f t="shared" si="352"/>
        <v>0</v>
      </c>
      <c r="AB1317" s="153"/>
      <c r="AC1317" s="153">
        <f t="shared" si="353"/>
        <v>0</v>
      </c>
      <c r="AD1317" s="153"/>
      <c r="AE1317" s="153">
        <f t="shared" si="354"/>
        <v>0</v>
      </c>
      <c r="AF1317" s="153"/>
      <c r="AG1317" s="153"/>
      <c r="AH1317" s="209">
        <v>0</v>
      </c>
      <c r="AI1317" s="153">
        <f t="shared" si="355"/>
        <v>0</v>
      </c>
      <c r="AJ1317" s="153"/>
      <c r="AK1317" s="153">
        <f t="shared" si="356"/>
        <v>0</v>
      </c>
      <c r="AL1317" s="153">
        <f t="shared" si="357"/>
        <v>0</v>
      </c>
      <c r="AM1317" s="153"/>
      <c r="AN1317" s="153"/>
      <c r="AO1317" s="153"/>
      <c r="AP1317" s="153"/>
      <c r="AQ1317" s="153"/>
      <c r="AR1317" s="153"/>
      <c r="AS1317" s="153"/>
      <c r="AT1317" s="153"/>
      <c r="AU1317" s="153"/>
      <c r="AV1317" s="153"/>
      <c r="AW1317" s="153"/>
      <c r="AX1317" s="153"/>
      <c r="AY1317" s="153"/>
      <c r="AZ1317" s="153"/>
      <c r="BA1317" s="153"/>
      <c r="BB1317" s="153"/>
      <c r="BC1317" s="153"/>
      <c r="BD1317" s="153"/>
      <c r="BE1317" s="153"/>
      <c r="BF1317" s="153"/>
      <c r="BG1317" s="153"/>
      <c r="BH1317" s="153"/>
      <c r="BI1317" s="153"/>
    </row>
    <row r="1318" spans="2:61" s="219" customFormat="1" ht="26.25" customHeight="1" outlineLevel="1">
      <c r="B1318" s="1094"/>
      <c r="C1318" s="1407"/>
      <c r="D1318" s="681" t="s">
        <v>1193</v>
      </c>
      <c r="E1318" s="1060"/>
      <c r="F1318" s="1361"/>
      <c r="G1318" s="17" t="s">
        <v>8</v>
      </c>
      <c r="H1318" s="675" t="s">
        <v>717</v>
      </c>
      <c r="I1318" s="152">
        <f t="shared" si="350"/>
        <v>10</v>
      </c>
      <c r="J1318" s="156">
        <v>5</v>
      </c>
      <c r="K1318" s="156">
        <v>5</v>
      </c>
      <c r="L1318" s="391">
        <v>0</v>
      </c>
      <c r="M1318" s="675" t="s">
        <v>268</v>
      </c>
      <c r="N1318" s="675" t="s">
        <v>268</v>
      </c>
      <c r="O1318" s="675" t="s">
        <v>269</v>
      </c>
      <c r="P1318" s="676" t="s">
        <v>268</v>
      </c>
      <c r="Q1318" s="675" t="s">
        <v>269</v>
      </c>
      <c r="R1318" s="675" t="s">
        <v>268</v>
      </c>
      <c r="S1318" s="675" t="s">
        <v>268</v>
      </c>
      <c r="T1318" s="682" t="s">
        <v>1531</v>
      </c>
      <c r="U1318" s="153"/>
      <c r="V1318" s="153">
        <f t="shared" si="351"/>
        <v>0</v>
      </c>
      <c r="W1318" s="207"/>
      <c r="X1318" s="208"/>
      <c r="Y1318" s="153"/>
      <c r="Z1318" s="153">
        <f t="shared" si="352"/>
        <v>0</v>
      </c>
      <c r="AB1318" s="153"/>
      <c r="AC1318" s="153">
        <f t="shared" si="353"/>
        <v>0</v>
      </c>
      <c r="AD1318" s="153"/>
      <c r="AE1318" s="153">
        <f t="shared" si="354"/>
        <v>0</v>
      </c>
      <c r="AF1318" s="153"/>
      <c r="AG1318" s="153"/>
      <c r="AH1318" s="209">
        <v>0</v>
      </c>
      <c r="AI1318" s="153">
        <f t="shared" si="355"/>
        <v>0</v>
      </c>
      <c r="AJ1318" s="153"/>
      <c r="AK1318" s="153">
        <f t="shared" si="356"/>
        <v>0</v>
      </c>
      <c r="AL1318" s="153">
        <f t="shared" si="357"/>
        <v>0</v>
      </c>
      <c r="AM1318" s="153"/>
      <c r="AN1318" s="153"/>
      <c r="AO1318" s="153"/>
      <c r="AP1318" s="153"/>
      <c r="AQ1318" s="153"/>
      <c r="AR1318" s="153"/>
      <c r="AS1318" s="153"/>
      <c r="AT1318" s="153"/>
      <c r="AU1318" s="153"/>
      <c r="AV1318" s="153"/>
      <c r="AW1318" s="153"/>
      <c r="AX1318" s="153"/>
      <c r="AY1318" s="153"/>
      <c r="AZ1318" s="153"/>
      <c r="BA1318" s="153"/>
      <c r="BB1318" s="153"/>
      <c r="BC1318" s="153"/>
      <c r="BD1318" s="153"/>
      <c r="BE1318" s="153"/>
      <c r="BF1318" s="153"/>
      <c r="BG1318" s="153"/>
      <c r="BH1318" s="153"/>
      <c r="BI1318" s="153"/>
    </row>
    <row r="1319" spans="2:61" s="219" customFormat="1" ht="13.8" outlineLevel="1">
      <c r="B1319" s="1094"/>
      <c r="C1319" s="1407"/>
      <c r="D1319" s="681" t="s">
        <v>3479</v>
      </c>
      <c r="E1319" s="1060"/>
      <c r="F1319" s="1361"/>
      <c r="G1319" s="17" t="s">
        <v>8</v>
      </c>
      <c r="H1319" s="675" t="s">
        <v>717</v>
      </c>
      <c r="I1319" s="152">
        <f t="shared" si="350"/>
        <v>4</v>
      </c>
      <c r="J1319" s="156">
        <v>2</v>
      </c>
      <c r="K1319" s="156">
        <v>2</v>
      </c>
      <c r="L1319" s="485">
        <v>0</v>
      </c>
      <c r="M1319" s="675"/>
      <c r="N1319" s="675"/>
      <c r="O1319" s="675"/>
      <c r="P1319" s="676"/>
      <c r="Q1319" s="675"/>
      <c r="R1319" s="675"/>
      <c r="S1319" s="675"/>
      <c r="T1319" s="683"/>
      <c r="U1319" s="153"/>
      <c r="V1319" s="153">
        <f t="shared" si="351"/>
        <v>0</v>
      </c>
      <c r="W1319" s="207"/>
      <c r="X1319" s="208"/>
      <c r="Y1319" s="153"/>
      <c r="Z1319" s="153">
        <f t="shared" si="352"/>
        <v>0</v>
      </c>
      <c r="AB1319" s="153"/>
      <c r="AC1319" s="153">
        <f t="shared" si="353"/>
        <v>0</v>
      </c>
      <c r="AD1319" s="153"/>
      <c r="AE1319" s="153">
        <f t="shared" si="354"/>
        <v>0</v>
      </c>
      <c r="AF1319" s="153"/>
      <c r="AG1319" s="153"/>
      <c r="AH1319" s="209">
        <v>0</v>
      </c>
      <c r="AI1319" s="153">
        <f t="shared" si="355"/>
        <v>0</v>
      </c>
      <c r="AJ1319" s="153"/>
      <c r="AK1319" s="153">
        <f t="shared" si="356"/>
        <v>0</v>
      </c>
      <c r="AL1319" s="153">
        <f t="shared" si="357"/>
        <v>0</v>
      </c>
      <c r="AM1319" s="153"/>
      <c r="AN1319" s="153"/>
      <c r="AO1319" s="153"/>
      <c r="AP1319" s="153"/>
      <c r="AQ1319" s="153"/>
      <c r="AR1319" s="153"/>
      <c r="AS1319" s="153"/>
      <c r="AT1319" s="153"/>
      <c r="AU1319" s="153"/>
      <c r="AV1319" s="153"/>
      <c r="AW1319" s="153"/>
      <c r="AX1319" s="153"/>
      <c r="AY1319" s="153"/>
      <c r="AZ1319" s="153"/>
      <c r="BA1319" s="153"/>
      <c r="BB1319" s="153"/>
      <c r="BC1319" s="153"/>
      <c r="BD1319" s="153"/>
      <c r="BE1319" s="153"/>
      <c r="BF1319" s="153"/>
      <c r="BG1319" s="153"/>
      <c r="BH1319" s="153"/>
      <c r="BI1319" s="153"/>
    </row>
    <row r="1320" spans="2:61" s="219" customFormat="1" ht="13.8" outlineLevel="1">
      <c r="B1320" s="1095"/>
      <c r="C1320" s="1408"/>
      <c r="D1320" s="681" t="s">
        <v>3480</v>
      </c>
      <c r="E1320" s="1044"/>
      <c r="F1320" s="1362"/>
      <c r="G1320" s="17" t="s">
        <v>8</v>
      </c>
      <c r="H1320" s="675" t="s">
        <v>717</v>
      </c>
      <c r="I1320" s="152">
        <f t="shared" si="350"/>
        <v>10</v>
      </c>
      <c r="J1320" s="156">
        <v>5</v>
      </c>
      <c r="K1320" s="156">
        <v>5</v>
      </c>
      <c r="L1320" s="485">
        <v>0</v>
      </c>
      <c r="M1320" s="675"/>
      <c r="N1320" s="675"/>
      <c r="O1320" s="675"/>
      <c r="P1320" s="676"/>
      <c r="Q1320" s="675"/>
      <c r="R1320" s="675"/>
      <c r="S1320" s="675"/>
      <c r="T1320" s="683"/>
      <c r="U1320" s="153"/>
      <c r="V1320" s="153">
        <f t="shared" si="351"/>
        <v>0</v>
      </c>
      <c r="W1320" s="207"/>
      <c r="X1320" s="208"/>
      <c r="Y1320" s="153"/>
      <c r="Z1320" s="153">
        <f t="shared" si="352"/>
        <v>0</v>
      </c>
      <c r="AB1320" s="153"/>
      <c r="AC1320" s="153">
        <f t="shared" si="353"/>
        <v>0</v>
      </c>
      <c r="AD1320" s="153"/>
      <c r="AE1320" s="153">
        <f t="shared" si="354"/>
        <v>0</v>
      </c>
      <c r="AF1320" s="153"/>
      <c r="AG1320" s="153"/>
      <c r="AH1320" s="209">
        <v>0</v>
      </c>
      <c r="AI1320" s="153">
        <f t="shared" si="355"/>
        <v>0</v>
      </c>
      <c r="AJ1320" s="153"/>
      <c r="AK1320" s="153">
        <f t="shared" si="356"/>
        <v>0</v>
      </c>
      <c r="AL1320" s="153">
        <f t="shared" si="357"/>
        <v>0</v>
      </c>
      <c r="AM1320" s="153"/>
      <c r="AN1320" s="153"/>
      <c r="AO1320" s="153"/>
      <c r="AP1320" s="153"/>
      <c r="AQ1320" s="153"/>
      <c r="AR1320" s="153"/>
      <c r="AS1320" s="153"/>
      <c r="AT1320" s="153"/>
      <c r="AU1320" s="153"/>
      <c r="AV1320" s="153"/>
      <c r="AW1320" s="153"/>
      <c r="AX1320" s="153"/>
      <c r="AY1320" s="153"/>
      <c r="AZ1320" s="153"/>
      <c r="BA1320" s="153"/>
      <c r="BB1320" s="153"/>
      <c r="BC1320" s="153"/>
      <c r="BD1320" s="153"/>
      <c r="BE1320" s="153"/>
      <c r="BF1320" s="153"/>
      <c r="BG1320" s="153"/>
      <c r="BH1320" s="153"/>
      <c r="BI1320" s="153"/>
    </row>
    <row r="1321" spans="2:61" s="139" customFormat="1" ht="13.05" customHeight="1" outlineLevel="1">
      <c r="B1321" s="1080" t="s">
        <v>1424</v>
      </c>
      <c r="C1321" s="1115" t="s">
        <v>3667</v>
      </c>
      <c r="D1321" s="334" t="s">
        <v>293</v>
      </c>
      <c r="E1321" s="1115" t="s">
        <v>3670</v>
      </c>
      <c r="F1321" s="1340">
        <v>44762</v>
      </c>
      <c r="G1321" s="10" t="s">
        <v>8</v>
      </c>
      <c r="H1321" s="254" t="s">
        <v>716</v>
      </c>
      <c r="I1321" s="152">
        <f t="shared" si="350"/>
        <v>15</v>
      </c>
      <c r="J1321" s="156">
        <v>5</v>
      </c>
      <c r="K1321" s="156">
        <v>10</v>
      </c>
      <c r="L1321" s="391">
        <v>0</v>
      </c>
      <c r="M1321" s="241" t="s">
        <v>268</v>
      </c>
      <c r="N1321" s="241" t="s">
        <v>268</v>
      </c>
      <c r="O1321" s="241" t="s">
        <v>269</v>
      </c>
      <c r="P1321" s="241" t="s">
        <v>268</v>
      </c>
      <c r="Q1321" s="241" t="s">
        <v>269</v>
      </c>
      <c r="R1321" s="241" t="s">
        <v>268</v>
      </c>
      <c r="S1321" s="241" t="s">
        <v>268</v>
      </c>
      <c r="T1321" s="557" t="s">
        <v>1532</v>
      </c>
      <c r="U1321" s="153"/>
      <c r="V1321" s="153">
        <f t="shared" si="351"/>
        <v>0</v>
      </c>
      <c r="W1321" s="207"/>
      <c r="X1321" s="208"/>
      <c r="Y1321" s="153"/>
      <c r="Z1321" s="153">
        <f t="shared" si="352"/>
        <v>0</v>
      </c>
      <c r="AA1321" s="219"/>
      <c r="AB1321" s="153"/>
      <c r="AC1321" s="153">
        <f t="shared" si="353"/>
        <v>0</v>
      </c>
      <c r="AD1321" s="153"/>
      <c r="AE1321" s="153">
        <f t="shared" si="354"/>
        <v>0</v>
      </c>
      <c r="AF1321" s="153"/>
      <c r="AG1321" s="153"/>
      <c r="AH1321" s="209">
        <v>0</v>
      </c>
      <c r="AI1321" s="153">
        <f t="shared" si="355"/>
        <v>0</v>
      </c>
      <c r="AJ1321" s="153"/>
      <c r="AK1321" s="153">
        <f t="shared" si="356"/>
        <v>0</v>
      </c>
      <c r="AL1321" s="153">
        <f t="shared" si="357"/>
        <v>0</v>
      </c>
      <c r="AM1321" s="153"/>
      <c r="AN1321" s="153"/>
      <c r="AO1321" s="153"/>
      <c r="AP1321" s="153"/>
      <c r="AQ1321" s="153"/>
      <c r="AR1321" s="153"/>
      <c r="AS1321" s="153"/>
      <c r="AT1321" s="153"/>
      <c r="AU1321" s="153"/>
      <c r="AV1321" s="153"/>
      <c r="AW1321" s="153"/>
      <c r="AX1321" s="153"/>
      <c r="AY1321" s="153"/>
      <c r="AZ1321" s="153"/>
      <c r="BA1321" s="153"/>
      <c r="BB1321" s="153"/>
      <c r="BC1321" s="153"/>
      <c r="BD1321" s="153"/>
      <c r="BE1321" s="153"/>
      <c r="BF1321" s="153"/>
      <c r="BG1321" s="153"/>
      <c r="BH1321" s="153"/>
      <c r="BI1321" s="153"/>
    </row>
    <row r="1322" spans="2:61" s="139" customFormat="1" ht="13.05" customHeight="1" outlineLevel="1">
      <c r="B1322" s="1080"/>
      <c r="C1322" s="1115"/>
      <c r="D1322" s="334" t="s">
        <v>2457</v>
      </c>
      <c r="E1322" s="1115"/>
      <c r="F1322" s="1340"/>
      <c r="G1322" s="10" t="s">
        <v>8</v>
      </c>
      <c r="H1322" s="254" t="s">
        <v>716</v>
      </c>
      <c r="I1322" s="152">
        <f t="shared" si="350"/>
        <v>15</v>
      </c>
      <c r="J1322" s="156">
        <v>5</v>
      </c>
      <c r="K1322" s="156">
        <v>10</v>
      </c>
      <c r="L1322" s="391">
        <v>0</v>
      </c>
      <c r="M1322" s="241" t="s">
        <v>268</v>
      </c>
      <c r="N1322" s="241" t="s">
        <v>268</v>
      </c>
      <c r="O1322" s="241" t="s">
        <v>269</v>
      </c>
      <c r="P1322" s="241" t="s">
        <v>268</v>
      </c>
      <c r="Q1322" s="241" t="s">
        <v>269</v>
      </c>
      <c r="R1322" s="241" t="s">
        <v>268</v>
      </c>
      <c r="S1322" s="241" t="s">
        <v>268</v>
      </c>
      <c r="T1322" s="557" t="s">
        <v>1532</v>
      </c>
      <c r="U1322" s="153"/>
      <c r="V1322" s="153">
        <f t="shared" si="351"/>
        <v>0</v>
      </c>
      <c r="W1322" s="207"/>
      <c r="X1322" s="208"/>
      <c r="Y1322" s="153"/>
      <c r="Z1322" s="153">
        <f t="shared" si="352"/>
        <v>0</v>
      </c>
      <c r="AA1322" s="219"/>
      <c r="AB1322" s="153"/>
      <c r="AC1322" s="153">
        <f t="shared" si="353"/>
        <v>0</v>
      </c>
      <c r="AD1322" s="153"/>
      <c r="AE1322" s="153">
        <f t="shared" si="354"/>
        <v>0</v>
      </c>
      <c r="AF1322" s="153"/>
      <c r="AG1322" s="153"/>
      <c r="AH1322" s="209">
        <v>0</v>
      </c>
      <c r="AI1322" s="153">
        <f t="shared" si="355"/>
        <v>0</v>
      </c>
      <c r="AJ1322" s="153"/>
      <c r="AK1322" s="153">
        <f t="shared" si="356"/>
        <v>0</v>
      </c>
      <c r="AL1322" s="153">
        <f t="shared" si="357"/>
        <v>0</v>
      </c>
      <c r="AM1322" s="153"/>
      <c r="AN1322" s="153"/>
      <c r="AO1322" s="153"/>
      <c r="AP1322" s="153"/>
      <c r="AQ1322" s="153"/>
      <c r="AR1322" s="153"/>
      <c r="AS1322" s="153"/>
      <c r="AT1322" s="153"/>
      <c r="AU1322" s="153"/>
      <c r="AV1322" s="153"/>
      <c r="AW1322" s="153"/>
      <c r="AX1322" s="153"/>
      <c r="AY1322" s="153"/>
      <c r="AZ1322" s="153"/>
      <c r="BA1322" s="153"/>
      <c r="BB1322" s="153"/>
      <c r="BC1322" s="153"/>
      <c r="BD1322" s="153"/>
      <c r="BE1322" s="153"/>
      <c r="BF1322" s="153"/>
      <c r="BG1322" s="153"/>
      <c r="BH1322" s="153"/>
      <c r="BI1322" s="153"/>
    </row>
    <row r="1323" spans="2:61" s="139" customFormat="1" ht="13.05" customHeight="1" outlineLevel="1">
      <c r="B1323" s="1080"/>
      <c r="C1323" s="1115"/>
      <c r="D1323" s="334" t="s">
        <v>2458</v>
      </c>
      <c r="E1323" s="1115"/>
      <c r="F1323" s="1340"/>
      <c r="G1323" s="10" t="s">
        <v>8</v>
      </c>
      <c r="H1323" s="254" t="s">
        <v>716</v>
      </c>
      <c r="I1323" s="152">
        <f t="shared" si="350"/>
        <v>45</v>
      </c>
      <c r="J1323" s="156">
        <v>20</v>
      </c>
      <c r="K1323" s="156">
        <v>25</v>
      </c>
      <c r="L1323" s="391">
        <v>0</v>
      </c>
      <c r="M1323" s="241" t="s">
        <v>268</v>
      </c>
      <c r="N1323" s="241" t="s">
        <v>268</v>
      </c>
      <c r="O1323" s="241" t="s">
        <v>269</v>
      </c>
      <c r="P1323" s="241" t="s">
        <v>268</v>
      </c>
      <c r="Q1323" s="241" t="s">
        <v>269</v>
      </c>
      <c r="R1323" s="241" t="s">
        <v>268</v>
      </c>
      <c r="S1323" s="241" t="s">
        <v>268</v>
      </c>
      <c r="T1323" s="557" t="s">
        <v>1523</v>
      </c>
      <c r="U1323" s="153"/>
      <c r="V1323" s="153">
        <f t="shared" si="351"/>
        <v>0</v>
      </c>
      <c r="W1323" s="207"/>
      <c r="X1323" s="208"/>
      <c r="Y1323" s="153"/>
      <c r="Z1323" s="153">
        <f t="shared" si="352"/>
        <v>0</v>
      </c>
      <c r="AA1323" s="219"/>
      <c r="AB1323" s="153"/>
      <c r="AC1323" s="153">
        <f t="shared" si="353"/>
        <v>0</v>
      </c>
      <c r="AD1323" s="153"/>
      <c r="AE1323" s="153">
        <f t="shared" si="354"/>
        <v>0</v>
      </c>
      <c r="AF1323" s="153"/>
      <c r="AG1323" s="153"/>
      <c r="AH1323" s="209">
        <v>0</v>
      </c>
      <c r="AI1323" s="153">
        <f t="shared" si="355"/>
        <v>0</v>
      </c>
      <c r="AJ1323" s="153"/>
      <c r="AK1323" s="153">
        <f t="shared" si="356"/>
        <v>0</v>
      </c>
      <c r="AL1323" s="153">
        <f t="shared" si="357"/>
        <v>0</v>
      </c>
      <c r="AM1323" s="153"/>
      <c r="AN1323" s="153"/>
      <c r="AO1323" s="153"/>
      <c r="AP1323" s="153"/>
      <c r="AQ1323" s="153"/>
      <c r="AR1323" s="153"/>
      <c r="AS1323" s="153"/>
      <c r="AT1323" s="153"/>
      <c r="AU1323" s="153"/>
      <c r="AV1323" s="153"/>
      <c r="AW1323" s="153"/>
      <c r="AX1323" s="153"/>
      <c r="AY1323" s="153"/>
      <c r="AZ1323" s="153"/>
      <c r="BA1323" s="153"/>
      <c r="BB1323" s="153"/>
      <c r="BC1323" s="153"/>
      <c r="BD1323" s="153"/>
      <c r="BE1323" s="153"/>
      <c r="BF1323" s="153"/>
      <c r="BG1323" s="153"/>
      <c r="BH1323" s="153"/>
      <c r="BI1323" s="153"/>
    </row>
    <row r="1324" spans="2:61" s="139" customFormat="1" ht="13.05" customHeight="1" outlineLevel="1">
      <c r="B1324" s="1080"/>
      <c r="C1324" s="1115"/>
      <c r="D1324" s="334" t="s">
        <v>2459</v>
      </c>
      <c r="E1324" s="1115"/>
      <c r="F1324" s="1340"/>
      <c r="G1324" s="10" t="s">
        <v>8</v>
      </c>
      <c r="H1324" s="254" t="s">
        <v>716</v>
      </c>
      <c r="I1324" s="152">
        <f t="shared" si="350"/>
        <v>20</v>
      </c>
      <c r="J1324" s="156">
        <v>10</v>
      </c>
      <c r="K1324" s="156">
        <v>10</v>
      </c>
      <c r="L1324" s="391">
        <v>0</v>
      </c>
      <c r="M1324" s="241" t="s">
        <v>268</v>
      </c>
      <c r="N1324" s="241" t="s">
        <v>268</v>
      </c>
      <c r="O1324" s="241" t="s">
        <v>269</v>
      </c>
      <c r="P1324" s="241" t="s">
        <v>268</v>
      </c>
      <c r="Q1324" s="241" t="s">
        <v>269</v>
      </c>
      <c r="R1324" s="241" t="s">
        <v>268</v>
      </c>
      <c r="S1324" s="241" t="s">
        <v>268</v>
      </c>
      <c r="T1324" s="557" t="s">
        <v>1532</v>
      </c>
      <c r="U1324" s="153"/>
      <c r="V1324" s="153">
        <f t="shared" si="351"/>
        <v>0</v>
      </c>
      <c r="W1324" s="207"/>
      <c r="X1324" s="208"/>
      <c r="Y1324" s="153"/>
      <c r="Z1324" s="153">
        <f t="shared" si="352"/>
        <v>0</v>
      </c>
      <c r="AA1324" s="219"/>
      <c r="AB1324" s="153"/>
      <c r="AC1324" s="153">
        <f t="shared" si="353"/>
        <v>0</v>
      </c>
      <c r="AD1324" s="153"/>
      <c r="AE1324" s="153">
        <f t="shared" si="354"/>
        <v>0</v>
      </c>
      <c r="AF1324" s="153"/>
      <c r="AG1324" s="153"/>
      <c r="AH1324" s="209">
        <v>0</v>
      </c>
      <c r="AI1324" s="153">
        <f t="shared" si="355"/>
        <v>0</v>
      </c>
      <c r="AJ1324" s="153"/>
      <c r="AK1324" s="153">
        <f t="shared" si="356"/>
        <v>0</v>
      </c>
      <c r="AL1324" s="153">
        <f t="shared" si="357"/>
        <v>0</v>
      </c>
      <c r="AM1324" s="153"/>
      <c r="AN1324" s="153"/>
      <c r="AO1324" s="153"/>
      <c r="AP1324" s="153"/>
      <c r="AQ1324" s="153"/>
      <c r="AR1324" s="153"/>
      <c r="AS1324" s="153"/>
      <c r="AT1324" s="153"/>
      <c r="AU1324" s="153"/>
      <c r="AV1324" s="153"/>
      <c r="AW1324" s="153"/>
      <c r="AX1324" s="153"/>
      <c r="AY1324" s="153"/>
      <c r="AZ1324" s="153"/>
      <c r="BA1324" s="153"/>
      <c r="BB1324" s="153"/>
      <c r="BC1324" s="153"/>
      <c r="BD1324" s="153"/>
      <c r="BE1324" s="153"/>
      <c r="BF1324" s="153"/>
      <c r="BG1324" s="153"/>
      <c r="BH1324" s="153"/>
      <c r="BI1324" s="153"/>
    </row>
    <row r="1325" spans="2:61" s="139" customFormat="1" ht="13.05" customHeight="1" outlineLevel="1">
      <c r="B1325" s="1080"/>
      <c r="C1325" s="1115"/>
      <c r="D1325" s="334" t="s">
        <v>2460</v>
      </c>
      <c r="E1325" s="1115"/>
      <c r="F1325" s="1340"/>
      <c r="G1325" s="10" t="s">
        <v>8</v>
      </c>
      <c r="H1325" s="254" t="s">
        <v>716</v>
      </c>
      <c r="I1325" s="152">
        <f t="shared" si="350"/>
        <v>15</v>
      </c>
      <c r="J1325" s="156">
        <v>5</v>
      </c>
      <c r="K1325" s="156">
        <v>10</v>
      </c>
      <c r="L1325" s="391">
        <v>0</v>
      </c>
      <c r="M1325" s="241" t="s">
        <v>268</v>
      </c>
      <c r="N1325" s="241" t="s">
        <v>268</v>
      </c>
      <c r="O1325" s="241" t="s">
        <v>269</v>
      </c>
      <c r="P1325" s="241" t="s">
        <v>268</v>
      </c>
      <c r="Q1325" s="241" t="s">
        <v>269</v>
      </c>
      <c r="R1325" s="241" t="s">
        <v>268</v>
      </c>
      <c r="S1325" s="241" t="s">
        <v>268</v>
      </c>
      <c r="T1325" s="557" t="s">
        <v>1532</v>
      </c>
      <c r="U1325" s="153"/>
      <c r="V1325" s="153">
        <f t="shared" si="351"/>
        <v>0</v>
      </c>
      <c r="W1325" s="207"/>
      <c r="X1325" s="208"/>
      <c r="Y1325" s="153"/>
      <c r="Z1325" s="153">
        <f t="shared" si="352"/>
        <v>0</v>
      </c>
      <c r="AA1325" s="219"/>
      <c r="AB1325" s="153"/>
      <c r="AC1325" s="153">
        <f t="shared" si="353"/>
        <v>0</v>
      </c>
      <c r="AD1325" s="153"/>
      <c r="AE1325" s="153">
        <f t="shared" si="354"/>
        <v>0</v>
      </c>
      <c r="AF1325" s="153"/>
      <c r="AG1325" s="153"/>
      <c r="AH1325" s="209">
        <v>0</v>
      </c>
      <c r="AI1325" s="153">
        <f t="shared" si="355"/>
        <v>0</v>
      </c>
      <c r="AJ1325" s="153"/>
      <c r="AK1325" s="153">
        <f t="shared" si="356"/>
        <v>0</v>
      </c>
      <c r="AL1325" s="153">
        <f t="shared" si="357"/>
        <v>0</v>
      </c>
      <c r="AM1325" s="153"/>
      <c r="AN1325" s="153"/>
      <c r="AO1325" s="153"/>
      <c r="AP1325" s="153"/>
      <c r="AQ1325" s="153"/>
      <c r="AR1325" s="153"/>
      <c r="AS1325" s="153"/>
      <c r="AT1325" s="153"/>
      <c r="AU1325" s="153"/>
      <c r="AV1325" s="153"/>
      <c r="AW1325" s="153"/>
      <c r="AX1325" s="153"/>
      <c r="AY1325" s="153"/>
      <c r="AZ1325" s="153"/>
      <c r="BA1325" s="153"/>
      <c r="BB1325" s="153"/>
      <c r="BC1325" s="153"/>
      <c r="BD1325" s="153"/>
      <c r="BE1325" s="153"/>
      <c r="BF1325" s="153"/>
      <c r="BG1325" s="153"/>
      <c r="BH1325" s="153"/>
      <c r="BI1325" s="153"/>
    </row>
    <row r="1326" spans="2:61" s="139" customFormat="1" ht="13.05" customHeight="1" outlineLevel="1">
      <c r="B1326" s="1080"/>
      <c r="C1326" s="1115"/>
      <c r="D1326" s="334" t="s">
        <v>2461</v>
      </c>
      <c r="E1326" s="1115"/>
      <c r="F1326" s="1340"/>
      <c r="G1326" s="10" t="s">
        <v>8</v>
      </c>
      <c r="H1326" s="254" t="s">
        <v>716</v>
      </c>
      <c r="I1326" s="152">
        <f t="shared" si="350"/>
        <v>15</v>
      </c>
      <c r="J1326" s="156">
        <v>5</v>
      </c>
      <c r="K1326" s="156">
        <v>10</v>
      </c>
      <c r="L1326" s="391">
        <v>0</v>
      </c>
      <c r="M1326" s="241" t="s">
        <v>268</v>
      </c>
      <c r="N1326" s="241" t="s">
        <v>268</v>
      </c>
      <c r="O1326" s="241" t="s">
        <v>269</v>
      </c>
      <c r="P1326" s="241" t="s">
        <v>268</v>
      </c>
      <c r="Q1326" s="241" t="s">
        <v>269</v>
      </c>
      <c r="R1326" s="241" t="s">
        <v>268</v>
      </c>
      <c r="S1326" s="241" t="s">
        <v>268</v>
      </c>
      <c r="T1326" s="557" t="s">
        <v>1523</v>
      </c>
      <c r="U1326" s="153"/>
      <c r="V1326" s="153">
        <f t="shared" si="351"/>
        <v>0</v>
      </c>
      <c r="W1326" s="207"/>
      <c r="X1326" s="208"/>
      <c r="Y1326" s="153"/>
      <c r="Z1326" s="153">
        <f t="shared" si="352"/>
        <v>0</v>
      </c>
      <c r="AA1326" s="219"/>
      <c r="AB1326" s="153"/>
      <c r="AC1326" s="153">
        <f t="shared" si="353"/>
        <v>0</v>
      </c>
      <c r="AD1326" s="153"/>
      <c r="AE1326" s="153">
        <f t="shared" si="354"/>
        <v>0</v>
      </c>
      <c r="AF1326" s="153"/>
      <c r="AG1326" s="153"/>
      <c r="AH1326" s="209">
        <v>0</v>
      </c>
      <c r="AI1326" s="153">
        <f t="shared" si="355"/>
        <v>0</v>
      </c>
      <c r="AJ1326" s="153"/>
      <c r="AK1326" s="153">
        <f t="shared" si="356"/>
        <v>0</v>
      </c>
      <c r="AL1326" s="153">
        <f t="shared" si="357"/>
        <v>0</v>
      </c>
      <c r="AM1326" s="153"/>
      <c r="AN1326" s="153"/>
      <c r="AO1326" s="153"/>
      <c r="AP1326" s="153"/>
      <c r="AQ1326" s="153"/>
      <c r="AR1326" s="153"/>
      <c r="AS1326" s="153"/>
      <c r="AT1326" s="153"/>
      <c r="AU1326" s="153"/>
      <c r="AV1326" s="153"/>
      <c r="AW1326" s="153"/>
      <c r="AX1326" s="153"/>
      <c r="AY1326" s="153"/>
      <c r="AZ1326" s="153"/>
      <c r="BA1326" s="153"/>
      <c r="BB1326" s="153"/>
      <c r="BC1326" s="153"/>
      <c r="BD1326" s="153"/>
      <c r="BE1326" s="153"/>
      <c r="BF1326" s="153"/>
      <c r="BG1326" s="153"/>
      <c r="BH1326" s="153"/>
      <c r="BI1326" s="153"/>
    </row>
    <row r="1327" spans="2:61" s="139" customFormat="1" ht="13.05" customHeight="1" outlineLevel="1">
      <c r="B1327" s="1080"/>
      <c r="C1327" s="1115"/>
      <c r="D1327" s="334" t="s">
        <v>2462</v>
      </c>
      <c r="E1327" s="1115"/>
      <c r="F1327" s="1340"/>
      <c r="G1327" s="10" t="s">
        <v>8</v>
      </c>
      <c r="H1327" s="254" t="s">
        <v>716</v>
      </c>
      <c r="I1327" s="152">
        <f t="shared" si="350"/>
        <v>15</v>
      </c>
      <c r="J1327" s="156">
        <v>5</v>
      </c>
      <c r="K1327" s="156">
        <v>10</v>
      </c>
      <c r="L1327" s="391">
        <v>0</v>
      </c>
      <c r="M1327" s="241" t="s">
        <v>268</v>
      </c>
      <c r="N1327" s="241" t="s">
        <v>268</v>
      </c>
      <c r="O1327" s="241" t="s">
        <v>269</v>
      </c>
      <c r="P1327" s="241" t="s">
        <v>268</v>
      </c>
      <c r="Q1327" s="241" t="s">
        <v>269</v>
      </c>
      <c r="R1327" s="241" t="s">
        <v>268</v>
      </c>
      <c r="S1327" s="241" t="s">
        <v>268</v>
      </c>
      <c r="T1327" s="557" t="s">
        <v>1532</v>
      </c>
      <c r="U1327" s="153"/>
      <c r="V1327" s="153">
        <f t="shared" si="351"/>
        <v>0</v>
      </c>
      <c r="W1327" s="207"/>
      <c r="X1327" s="208"/>
      <c r="Y1327" s="153"/>
      <c r="Z1327" s="153">
        <f t="shared" si="352"/>
        <v>0</v>
      </c>
      <c r="AA1327" s="219"/>
      <c r="AB1327" s="153"/>
      <c r="AC1327" s="153">
        <f t="shared" si="353"/>
        <v>0</v>
      </c>
      <c r="AD1327" s="153"/>
      <c r="AE1327" s="153">
        <f t="shared" si="354"/>
        <v>0</v>
      </c>
      <c r="AF1327" s="153"/>
      <c r="AG1327" s="153"/>
      <c r="AH1327" s="209">
        <v>0</v>
      </c>
      <c r="AI1327" s="153">
        <f t="shared" si="355"/>
        <v>0</v>
      </c>
      <c r="AJ1327" s="153"/>
      <c r="AK1327" s="153">
        <f t="shared" si="356"/>
        <v>0</v>
      </c>
      <c r="AL1327" s="153">
        <f t="shared" si="357"/>
        <v>0</v>
      </c>
      <c r="AM1327" s="153"/>
      <c r="AN1327" s="153"/>
      <c r="AO1327" s="153"/>
      <c r="AP1327" s="153"/>
      <c r="AQ1327" s="153"/>
      <c r="AR1327" s="153"/>
      <c r="AS1327" s="153"/>
      <c r="AT1327" s="153"/>
      <c r="AU1327" s="153"/>
      <c r="AV1327" s="153"/>
      <c r="AW1327" s="153"/>
      <c r="AX1327" s="153"/>
      <c r="AY1327" s="153"/>
      <c r="AZ1327" s="153"/>
      <c r="BA1327" s="153"/>
      <c r="BB1327" s="153"/>
      <c r="BC1327" s="153"/>
      <c r="BD1327" s="153"/>
      <c r="BE1327" s="153"/>
      <c r="BF1327" s="153"/>
      <c r="BG1327" s="153"/>
      <c r="BH1327" s="153"/>
      <c r="BI1327" s="153"/>
    </row>
    <row r="1328" spans="2:61" s="139" customFormat="1" ht="13.05" customHeight="1" outlineLevel="1">
      <c r="B1328" s="1080"/>
      <c r="C1328" s="1115"/>
      <c r="D1328" s="334" t="s">
        <v>2463</v>
      </c>
      <c r="E1328" s="1115"/>
      <c r="F1328" s="1340"/>
      <c r="G1328" s="10" t="s">
        <v>8</v>
      </c>
      <c r="H1328" s="254" t="s">
        <v>716</v>
      </c>
      <c r="I1328" s="152">
        <f t="shared" si="350"/>
        <v>45</v>
      </c>
      <c r="J1328" s="156">
        <v>20</v>
      </c>
      <c r="K1328" s="156">
        <v>25</v>
      </c>
      <c r="L1328" s="391">
        <v>0</v>
      </c>
      <c r="M1328" s="241" t="s">
        <v>268</v>
      </c>
      <c r="N1328" s="241" t="s">
        <v>268</v>
      </c>
      <c r="O1328" s="241" t="s">
        <v>269</v>
      </c>
      <c r="P1328" s="241" t="s">
        <v>268</v>
      </c>
      <c r="Q1328" s="241" t="s">
        <v>269</v>
      </c>
      <c r="R1328" s="241" t="s">
        <v>268</v>
      </c>
      <c r="S1328" s="241" t="s">
        <v>268</v>
      </c>
      <c r="T1328" s="559" t="s">
        <v>1533</v>
      </c>
      <c r="U1328" s="153"/>
      <c r="V1328" s="153">
        <f t="shared" si="351"/>
        <v>0</v>
      </c>
      <c r="W1328" s="207"/>
      <c r="X1328" s="208"/>
      <c r="Y1328" s="153"/>
      <c r="Z1328" s="153">
        <f t="shared" si="352"/>
        <v>0</v>
      </c>
      <c r="AA1328" s="219"/>
      <c r="AB1328" s="153"/>
      <c r="AC1328" s="153">
        <f t="shared" si="353"/>
        <v>0</v>
      </c>
      <c r="AD1328" s="153"/>
      <c r="AE1328" s="153">
        <f t="shared" si="354"/>
        <v>0</v>
      </c>
      <c r="AF1328" s="153"/>
      <c r="AG1328" s="153"/>
      <c r="AH1328" s="209">
        <v>0</v>
      </c>
      <c r="AI1328" s="153">
        <f t="shared" si="355"/>
        <v>0</v>
      </c>
      <c r="AJ1328" s="153"/>
      <c r="AK1328" s="153">
        <f t="shared" si="356"/>
        <v>0</v>
      </c>
      <c r="AL1328" s="153">
        <f t="shared" si="357"/>
        <v>0</v>
      </c>
      <c r="AM1328" s="153"/>
      <c r="AN1328" s="153"/>
      <c r="AO1328" s="153"/>
      <c r="AP1328" s="153"/>
      <c r="AQ1328" s="153"/>
      <c r="AR1328" s="153"/>
      <c r="AS1328" s="153"/>
      <c r="AT1328" s="153"/>
      <c r="AU1328" s="153"/>
      <c r="AV1328" s="153"/>
      <c r="AW1328" s="153"/>
      <c r="AX1328" s="153"/>
      <c r="AY1328" s="153"/>
      <c r="AZ1328" s="153"/>
      <c r="BA1328" s="153"/>
      <c r="BB1328" s="153"/>
      <c r="BC1328" s="153"/>
      <c r="BD1328" s="153"/>
      <c r="BE1328" s="153"/>
      <c r="BF1328" s="153"/>
      <c r="BG1328" s="153"/>
      <c r="BH1328" s="153"/>
      <c r="BI1328" s="153"/>
    </row>
    <row r="1329" spans="2:61" s="139" customFormat="1" ht="13.05" customHeight="1" outlineLevel="1">
      <c r="B1329" s="1080"/>
      <c r="C1329" s="1115"/>
      <c r="D1329" s="334" t="s">
        <v>2464</v>
      </c>
      <c r="E1329" s="1115"/>
      <c r="F1329" s="1340"/>
      <c r="G1329" s="10" t="s">
        <v>8</v>
      </c>
      <c r="H1329" s="254" t="s">
        <v>716</v>
      </c>
      <c r="I1329" s="152">
        <f t="shared" si="350"/>
        <v>50</v>
      </c>
      <c r="J1329" s="156">
        <v>20</v>
      </c>
      <c r="K1329" s="156">
        <v>30</v>
      </c>
      <c r="L1329" s="391">
        <v>0</v>
      </c>
      <c r="M1329" s="241" t="s">
        <v>268</v>
      </c>
      <c r="N1329" s="241" t="s">
        <v>268</v>
      </c>
      <c r="O1329" s="241" t="s">
        <v>269</v>
      </c>
      <c r="P1329" s="241" t="s">
        <v>268</v>
      </c>
      <c r="Q1329" s="241" t="s">
        <v>269</v>
      </c>
      <c r="R1329" s="241" t="s">
        <v>268</v>
      </c>
      <c r="S1329" s="241" t="s">
        <v>268</v>
      </c>
      <c r="T1329" s="557" t="s">
        <v>1534</v>
      </c>
      <c r="U1329" s="153"/>
      <c r="V1329" s="153">
        <f t="shared" si="351"/>
        <v>0</v>
      </c>
      <c r="W1329" s="207"/>
      <c r="X1329" s="208"/>
      <c r="Y1329" s="153"/>
      <c r="Z1329" s="153">
        <f t="shared" si="352"/>
        <v>0</v>
      </c>
      <c r="AA1329" s="219"/>
      <c r="AB1329" s="153"/>
      <c r="AC1329" s="153">
        <f t="shared" si="353"/>
        <v>0</v>
      </c>
      <c r="AD1329" s="153"/>
      <c r="AE1329" s="153">
        <f t="shared" si="354"/>
        <v>0</v>
      </c>
      <c r="AF1329" s="153"/>
      <c r="AG1329" s="153"/>
      <c r="AH1329" s="209">
        <v>0</v>
      </c>
      <c r="AI1329" s="153">
        <f t="shared" si="355"/>
        <v>0</v>
      </c>
      <c r="AJ1329" s="153"/>
      <c r="AK1329" s="153">
        <f t="shared" si="356"/>
        <v>0</v>
      </c>
      <c r="AL1329" s="153">
        <f t="shared" si="357"/>
        <v>0</v>
      </c>
      <c r="AM1329" s="153"/>
      <c r="AN1329" s="153"/>
      <c r="AO1329" s="153"/>
      <c r="AP1329" s="153"/>
      <c r="AQ1329" s="153"/>
      <c r="AR1329" s="153"/>
      <c r="AS1329" s="153"/>
      <c r="AT1329" s="153"/>
      <c r="AU1329" s="153"/>
      <c r="AV1329" s="153"/>
      <c r="AW1329" s="153"/>
      <c r="AX1329" s="153"/>
      <c r="AY1329" s="153"/>
      <c r="AZ1329" s="153"/>
      <c r="BA1329" s="153"/>
      <c r="BB1329" s="153"/>
      <c r="BC1329" s="153"/>
      <c r="BD1329" s="153"/>
      <c r="BE1329" s="153"/>
      <c r="BF1329" s="153"/>
      <c r="BG1329" s="153"/>
      <c r="BH1329" s="153"/>
      <c r="BI1329" s="153"/>
    </row>
    <row r="1330" spans="2:61" s="139" customFormat="1" ht="13.05" customHeight="1" outlineLevel="1">
      <c r="B1330" s="1080"/>
      <c r="C1330" s="1115"/>
      <c r="D1330" s="334" t="s">
        <v>1194</v>
      </c>
      <c r="E1330" s="1115"/>
      <c r="F1330" s="1340"/>
      <c r="G1330" s="10" t="s">
        <v>8</v>
      </c>
      <c r="H1330" s="254" t="s">
        <v>716</v>
      </c>
      <c r="I1330" s="152">
        <f t="shared" si="350"/>
        <v>10</v>
      </c>
      <c r="J1330" s="156">
        <v>5</v>
      </c>
      <c r="K1330" s="156">
        <v>5</v>
      </c>
      <c r="L1330" s="391">
        <v>0</v>
      </c>
      <c r="M1330" s="241" t="s">
        <v>268</v>
      </c>
      <c r="N1330" s="241" t="s">
        <v>268</v>
      </c>
      <c r="O1330" s="241" t="s">
        <v>269</v>
      </c>
      <c r="P1330" s="241" t="s">
        <v>268</v>
      </c>
      <c r="Q1330" s="241" t="s">
        <v>269</v>
      </c>
      <c r="R1330" s="241" t="s">
        <v>268</v>
      </c>
      <c r="S1330" s="241" t="s">
        <v>268</v>
      </c>
      <c r="T1330" s="557" t="s">
        <v>1532</v>
      </c>
      <c r="U1330" s="153"/>
      <c r="V1330" s="153">
        <f t="shared" si="351"/>
        <v>0</v>
      </c>
      <c r="W1330" s="207"/>
      <c r="X1330" s="208"/>
      <c r="Y1330" s="153"/>
      <c r="Z1330" s="153">
        <f t="shared" si="352"/>
        <v>0</v>
      </c>
      <c r="AA1330" s="219"/>
      <c r="AB1330" s="153"/>
      <c r="AC1330" s="153">
        <f t="shared" si="353"/>
        <v>0</v>
      </c>
      <c r="AD1330" s="153"/>
      <c r="AE1330" s="153">
        <f t="shared" si="354"/>
        <v>0</v>
      </c>
      <c r="AF1330" s="153"/>
      <c r="AG1330" s="153"/>
      <c r="AH1330" s="209">
        <v>0</v>
      </c>
      <c r="AI1330" s="153">
        <f t="shared" si="355"/>
        <v>0</v>
      </c>
      <c r="AJ1330" s="153"/>
      <c r="AK1330" s="153">
        <f t="shared" si="356"/>
        <v>0</v>
      </c>
      <c r="AL1330" s="153">
        <f t="shared" si="357"/>
        <v>0</v>
      </c>
      <c r="AM1330" s="153"/>
      <c r="AN1330" s="153"/>
      <c r="AO1330" s="153"/>
      <c r="AP1330" s="153"/>
      <c r="AQ1330" s="153"/>
      <c r="AR1330" s="153"/>
      <c r="AS1330" s="153"/>
      <c r="AT1330" s="153"/>
      <c r="AU1330" s="153"/>
      <c r="AV1330" s="153"/>
      <c r="AW1330" s="153"/>
      <c r="AX1330" s="153"/>
      <c r="AY1330" s="153"/>
      <c r="AZ1330" s="153"/>
      <c r="BA1330" s="153"/>
      <c r="BB1330" s="153"/>
      <c r="BC1330" s="153"/>
      <c r="BD1330" s="153"/>
      <c r="BE1330" s="153"/>
      <c r="BF1330" s="153"/>
      <c r="BG1330" s="153"/>
      <c r="BH1330" s="153"/>
      <c r="BI1330" s="153"/>
    </row>
    <row r="1331" spans="2:61" s="139" customFormat="1" ht="13.05" customHeight="1" outlineLevel="1">
      <c r="B1331" s="1080"/>
      <c r="C1331" s="1115"/>
      <c r="D1331" s="334" t="s">
        <v>1183</v>
      </c>
      <c r="E1331" s="1115"/>
      <c r="F1331" s="1340"/>
      <c r="G1331" s="10" t="s">
        <v>8</v>
      </c>
      <c r="H1331" s="254" t="s">
        <v>716</v>
      </c>
      <c r="I1331" s="152">
        <f t="shared" si="350"/>
        <v>10</v>
      </c>
      <c r="J1331" s="156">
        <v>5</v>
      </c>
      <c r="K1331" s="156">
        <v>5</v>
      </c>
      <c r="L1331" s="391">
        <v>0</v>
      </c>
      <c r="M1331" s="241" t="s">
        <v>268</v>
      </c>
      <c r="N1331" s="241" t="s">
        <v>268</v>
      </c>
      <c r="O1331" s="241" t="s">
        <v>269</v>
      </c>
      <c r="P1331" s="241" t="s">
        <v>268</v>
      </c>
      <c r="Q1331" s="241" t="s">
        <v>3817</v>
      </c>
      <c r="R1331" s="241" t="s">
        <v>268</v>
      </c>
      <c r="S1331" s="241" t="s">
        <v>268</v>
      </c>
      <c r="T1331" s="557" t="s">
        <v>1532</v>
      </c>
      <c r="U1331" s="153"/>
      <c r="V1331" s="153">
        <f t="shared" si="351"/>
        <v>0</v>
      </c>
      <c r="W1331" s="207"/>
      <c r="X1331" s="208"/>
      <c r="Y1331" s="153"/>
      <c r="Z1331" s="153">
        <f t="shared" si="352"/>
        <v>0</v>
      </c>
      <c r="AA1331" s="219"/>
      <c r="AB1331" s="153"/>
      <c r="AC1331" s="153">
        <f t="shared" si="353"/>
        <v>0</v>
      </c>
      <c r="AD1331" s="153"/>
      <c r="AE1331" s="153">
        <f t="shared" si="354"/>
        <v>0</v>
      </c>
      <c r="AF1331" s="153"/>
      <c r="AG1331" s="153"/>
      <c r="AH1331" s="209">
        <v>0</v>
      </c>
      <c r="AI1331" s="153">
        <f t="shared" si="355"/>
        <v>0</v>
      </c>
      <c r="AJ1331" s="153"/>
      <c r="AK1331" s="153">
        <f t="shared" si="356"/>
        <v>0</v>
      </c>
      <c r="AL1331" s="153">
        <f t="shared" si="357"/>
        <v>0</v>
      </c>
      <c r="AM1331" s="153"/>
      <c r="AN1331" s="153"/>
      <c r="AO1331" s="153"/>
      <c r="AP1331" s="153"/>
      <c r="AQ1331" s="153"/>
      <c r="AR1331" s="153"/>
      <c r="AS1331" s="153"/>
      <c r="AT1331" s="153"/>
      <c r="AU1331" s="153"/>
      <c r="AV1331" s="153"/>
      <c r="AW1331" s="153"/>
      <c r="AX1331" s="153"/>
      <c r="AY1331" s="153"/>
      <c r="AZ1331" s="153"/>
      <c r="BA1331" s="153"/>
      <c r="BB1331" s="153"/>
      <c r="BC1331" s="153"/>
      <c r="BD1331" s="153"/>
      <c r="BE1331" s="153"/>
      <c r="BF1331" s="153"/>
      <c r="BG1331" s="153"/>
      <c r="BH1331" s="153"/>
      <c r="BI1331" s="153"/>
    </row>
    <row r="1332" spans="2:61" s="139" customFormat="1" ht="13.05" customHeight="1" outlineLevel="1">
      <c r="B1332" s="955" t="s">
        <v>3819</v>
      </c>
      <c r="C1332" s="907" t="s">
        <v>3597</v>
      </c>
      <c r="D1332" s="812" t="s">
        <v>3599</v>
      </c>
      <c r="E1332" s="907" t="s">
        <v>3821</v>
      </c>
      <c r="F1332" s="1418">
        <v>44778</v>
      </c>
      <c r="G1332" s="10" t="s">
        <v>8</v>
      </c>
      <c r="H1332" s="254" t="s">
        <v>716</v>
      </c>
      <c r="I1332" s="152">
        <f t="shared" si="350"/>
        <v>2</v>
      </c>
      <c r="J1332" s="156">
        <v>1</v>
      </c>
      <c r="K1332" s="156">
        <v>1</v>
      </c>
      <c r="L1332" s="391">
        <v>0</v>
      </c>
      <c r="M1332" s="241" t="s">
        <v>268</v>
      </c>
      <c r="N1332" s="241" t="s">
        <v>268</v>
      </c>
      <c r="O1332" s="241" t="s">
        <v>269</v>
      </c>
      <c r="P1332" s="241" t="s">
        <v>268</v>
      </c>
      <c r="Q1332" s="241" t="s">
        <v>269</v>
      </c>
      <c r="R1332" s="241" t="s">
        <v>268</v>
      </c>
      <c r="S1332" s="241" t="s">
        <v>268</v>
      </c>
      <c r="T1332" s="744" t="s">
        <v>1532</v>
      </c>
      <c r="U1332" s="153"/>
      <c r="V1332" s="153">
        <f t="shared" si="351"/>
        <v>0</v>
      </c>
      <c r="W1332" s="207"/>
      <c r="X1332" s="208"/>
      <c r="Y1332" s="153"/>
      <c r="Z1332" s="153">
        <f t="shared" si="352"/>
        <v>0</v>
      </c>
      <c r="AA1332" s="219"/>
      <c r="AB1332" s="153"/>
      <c r="AC1332" s="153">
        <f t="shared" si="353"/>
        <v>0</v>
      </c>
      <c r="AD1332" s="153"/>
      <c r="AE1332" s="153">
        <f t="shared" si="354"/>
        <v>0</v>
      </c>
      <c r="AF1332" s="153"/>
      <c r="AG1332" s="153"/>
      <c r="AH1332" s="209">
        <v>0</v>
      </c>
      <c r="AI1332" s="153">
        <f t="shared" si="355"/>
        <v>0</v>
      </c>
      <c r="AJ1332" s="153"/>
      <c r="AK1332" s="153">
        <f t="shared" ref="AK1332:AK1341" si="364">COUNTIF(AM1332:AV1332,"V")</f>
        <v>0</v>
      </c>
      <c r="AL1332" s="153">
        <f t="shared" ref="AL1332:AL1341" si="365">Z1332-AC1332-AE1332-AI1332</f>
        <v>0</v>
      </c>
      <c r="AM1332" s="153"/>
      <c r="AN1332" s="153"/>
      <c r="AO1332" s="153"/>
      <c r="AP1332" s="153"/>
      <c r="AQ1332" s="153"/>
      <c r="AR1332" s="153"/>
      <c r="AS1332" s="153"/>
      <c r="AT1332" s="153"/>
      <c r="AU1332" s="153"/>
      <c r="AV1332" s="153"/>
      <c r="AW1332" s="153"/>
      <c r="AX1332" s="153"/>
      <c r="AY1332" s="153"/>
      <c r="AZ1332" s="153"/>
      <c r="BA1332" s="153"/>
      <c r="BB1332" s="153"/>
      <c r="BC1332" s="153"/>
      <c r="BD1332" s="153"/>
      <c r="BE1332" s="153"/>
      <c r="BF1332" s="153"/>
      <c r="BG1332" s="153"/>
      <c r="BH1332" s="153"/>
      <c r="BI1332" s="153"/>
    </row>
    <row r="1333" spans="2:61" s="139" customFormat="1" ht="13.05" customHeight="1" outlineLevel="1">
      <c r="B1333" s="956"/>
      <c r="C1333" s="908"/>
      <c r="D1333" s="812" t="s">
        <v>3600</v>
      </c>
      <c r="E1333" s="908"/>
      <c r="F1333" s="1419"/>
      <c r="G1333" s="10" t="s">
        <v>8</v>
      </c>
      <c r="H1333" s="254" t="s">
        <v>716</v>
      </c>
      <c r="I1333" s="152">
        <f t="shared" si="350"/>
        <v>6</v>
      </c>
      <c r="J1333" s="156">
        <v>3</v>
      </c>
      <c r="K1333" s="156">
        <v>3</v>
      </c>
      <c r="L1333" s="391">
        <v>0</v>
      </c>
      <c r="M1333" s="241" t="s">
        <v>268</v>
      </c>
      <c r="N1333" s="241" t="s">
        <v>268</v>
      </c>
      <c r="O1333" s="241" t="s">
        <v>269</v>
      </c>
      <c r="P1333" s="241" t="s">
        <v>268</v>
      </c>
      <c r="Q1333" s="241" t="s">
        <v>269</v>
      </c>
      <c r="R1333" s="241" t="s">
        <v>268</v>
      </c>
      <c r="S1333" s="241" t="s">
        <v>268</v>
      </c>
      <c r="T1333" s="744" t="s">
        <v>1532</v>
      </c>
      <c r="U1333" s="153"/>
      <c r="V1333" s="153">
        <f t="shared" si="351"/>
        <v>0</v>
      </c>
      <c r="W1333" s="207"/>
      <c r="X1333" s="208"/>
      <c r="Y1333" s="153"/>
      <c r="Z1333" s="153">
        <f t="shared" si="352"/>
        <v>0</v>
      </c>
      <c r="AA1333" s="219"/>
      <c r="AB1333" s="153"/>
      <c r="AC1333" s="153">
        <f t="shared" si="353"/>
        <v>0</v>
      </c>
      <c r="AD1333" s="153"/>
      <c r="AE1333" s="153">
        <f t="shared" si="354"/>
        <v>0</v>
      </c>
      <c r="AF1333" s="153"/>
      <c r="AG1333" s="153"/>
      <c r="AH1333" s="209">
        <v>0</v>
      </c>
      <c r="AI1333" s="153">
        <f t="shared" si="355"/>
        <v>0</v>
      </c>
      <c r="AJ1333" s="153"/>
      <c r="AK1333" s="153">
        <f t="shared" si="364"/>
        <v>0</v>
      </c>
      <c r="AL1333" s="153">
        <f t="shared" si="365"/>
        <v>0</v>
      </c>
      <c r="AM1333" s="153"/>
      <c r="AN1333" s="153"/>
      <c r="AO1333" s="153"/>
      <c r="AP1333" s="153"/>
      <c r="AQ1333" s="153"/>
      <c r="AR1333" s="153"/>
      <c r="AS1333" s="153"/>
      <c r="AT1333" s="153"/>
      <c r="AU1333" s="153"/>
      <c r="AV1333" s="153"/>
      <c r="AW1333" s="153"/>
      <c r="AX1333" s="153"/>
      <c r="AY1333" s="153"/>
      <c r="AZ1333" s="153"/>
      <c r="BA1333" s="153"/>
      <c r="BB1333" s="153"/>
      <c r="BC1333" s="153"/>
      <c r="BD1333" s="153"/>
      <c r="BE1333" s="153"/>
      <c r="BF1333" s="153"/>
      <c r="BG1333" s="153"/>
      <c r="BH1333" s="153"/>
      <c r="BI1333" s="153"/>
    </row>
    <row r="1334" spans="2:61" s="139" customFormat="1" ht="13.05" customHeight="1" outlineLevel="1">
      <c r="B1334" s="956"/>
      <c r="C1334" s="908"/>
      <c r="D1334" s="813" t="s">
        <v>3601</v>
      </c>
      <c r="E1334" s="908"/>
      <c r="F1334" s="1419"/>
      <c r="G1334" s="10" t="s">
        <v>8</v>
      </c>
      <c r="H1334" s="254" t="s">
        <v>716</v>
      </c>
      <c r="I1334" s="152">
        <f t="shared" si="350"/>
        <v>30</v>
      </c>
      <c r="J1334" s="156">
        <v>10</v>
      </c>
      <c r="K1334" s="156">
        <v>20</v>
      </c>
      <c r="L1334" s="391">
        <v>0</v>
      </c>
      <c r="M1334" s="241" t="s">
        <v>268</v>
      </c>
      <c r="N1334" s="241" t="s">
        <v>268</v>
      </c>
      <c r="O1334" s="241" t="s">
        <v>269</v>
      </c>
      <c r="P1334" s="241" t="s">
        <v>268</v>
      </c>
      <c r="Q1334" s="241" t="s">
        <v>269</v>
      </c>
      <c r="R1334" s="241" t="s">
        <v>268</v>
      </c>
      <c r="S1334" s="241" t="s">
        <v>268</v>
      </c>
      <c r="T1334" s="744" t="s">
        <v>1523</v>
      </c>
      <c r="U1334" s="153"/>
      <c r="V1334" s="153">
        <f t="shared" si="351"/>
        <v>0</v>
      </c>
      <c r="W1334" s="207"/>
      <c r="X1334" s="208"/>
      <c r="Y1334" s="153"/>
      <c r="Z1334" s="153">
        <f t="shared" si="352"/>
        <v>0</v>
      </c>
      <c r="AA1334" s="219"/>
      <c r="AB1334" s="153"/>
      <c r="AC1334" s="153">
        <f t="shared" si="353"/>
        <v>0</v>
      </c>
      <c r="AD1334" s="153"/>
      <c r="AE1334" s="153">
        <f t="shared" si="354"/>
        <v>0</v>
      </c>
      <c r="AF1334" s="153"/>
      <c r="AG1334" s="153"/>
      <c r="AH1334" s="209">
        <v>0</v>
      </c>
      <c r="AI1334" s="153">
        <f t="shared" si="355"/>
        <v>0</v>
      </c>
      <c r="AJ1334" s="153"/>
      <c r="AK1334" s="153">
        <f t="shared" si="364"/>
        <v>0</v>
      </c>
      <c r="AL1334" s="153">
        <f t="shared" si="365"/>
        <v>0</v>
      </c>
      <c r="AM1334" s="153"/>
      <c r="AN1334" s="153"/>
      <c r="AO1334" s="153"/>
      <c r="AP1334" s="153"/>
      <c r="AQ1334" s="153"/>
      <c r="AR1334" s="153"/>
      <c r="AS1334" s="153"/>
      <c r="AT1334" s="153"/>
      <c r="AU1334" s="153"/>
      <c r="AV1334" s="153"/>
      <c r="AW1334" s="153"/>
      <c r="AX1334" s="153"/>
      <c r="AY1334" s="153"/>
      <c r="AZ1334" s="153"/>
      <c r="BA1334" s="153"/>
      <c r="BB1334" s="153"/>
      <c r="BC1334" s="153"/>
      <c r="BD1334" s="153"/>
      <c r="BE1334" s="153"/>
      <c r="BF1334" s="153"/>
      <c r="BG1334" s="153"/>
      <c r="BH1334" s="153"/>
      <c r="BI1334" s="153"/>
    </row>
    <row r="1335" spans="2:61" s="139" customFormat="1" ht="13.05" customHeight="1" outlineLevel="1">
      <c r="B1335" s="956"/>
      <c r="C1335" s="908"/>
      <c r="D1335" s="813" t="s">
        <v>3602</v>
      </c>
      <c r="E1335" s="908"/>
      <c r="F1335" s="1419"/>
      <c r="G1335" s="10" t="s">
        <v>8</v>
      </c>
      <c r="H1335" s="254" t="s">
        <v>716</v>
      </c>
      <c r="I1335" s="152">
        <f t="shared" si="350"/>
        <v>6</v>
      </c>
      <c r="J1335" s="156">
        <v>3</v>
      </c>
      <c r="K1335" s="156">
        <v>3</v>
      </c>
      <c r="L1335" s="391">
        <v>0</v>
      </c>
      <c r="M1335" s="241" t="s">
        <v>268</v>
      </c>
      <c r="N1335" s="241" t="s">
        <v>268</v>
      </c>
      <c r="O1335" s="241" t="s">
        <v>269</v>
      </c>
      <c r="P1335" s="241" t="s">
        <v>268</v>
      </c>
      <c r="Q1335" s="241" t="s">
        <v>269</v>
      </c>
      <c r="R1335" s="241" t="s">
        <v>268</v>
      </c>
      <c r="S1335" s="241" t="s">
        <v>268</v>
      </c>
      <c r="T1335" s="744" t="s">
        <v>1532</v>
      </c>
      <c r="U1335" s="153"/>
      <c r="V1335" s="153">
        <f t="shared" si="351"/>
        <v>0</v>
      </c>
      <c r="W1335" s="207"/>
      <c r="X1335" s="208"/>
      <c r="Y1335" s="153"/>
      <c r="Z1335" s="153">
        <f t="shared" si="352"/>
        <v>0</v>
      </c>
      <c r="AA1335" s="219"/>
      <c r="AB1335" s="153"/>
      <c r="AC1335" s="153">
        <f t="shared" si="353"/>
        <v>0</v>
      </c>
      <c r="AD1335" s="153"/>
      <c r="AE1335" s="153">
        <f t="shared" si="354"/>
        <v>0</v>
      </c>
      <c r="AF1335" s="153"/>
      <c r="AG1335" s="153"/>
      <c r="AH1335" s="209">
        <v>0</v>
      </c>
      <c r="AI1335" s="153">
        <f t="shared" si="355"/>
        <v>0</v>
      </c>
      <c r="AJ1335" s="153"/>
      <c r="AK1335" s="153">
        <f t="shared" si="364"/>
        <v>0</v>
      </c>
      <c r="AL1335" s="153">
        <f t="shared" si="365"/>
        <v>0</v>
      </c>
      <c r="AM1335" s="153"/>
      <c r="AN1335" s="153"/>
      <c r="AO1335" s="153"/>
      <c r="AP1335" s="153"/>
      <c r="AQ1335" s="153"/>
      <c r="AR1335" s="153"/>
      <c r="AS1335" s="153"/>
      <c r="AT1335" s="153"/>
      <c r="AU1335" s="153"/>
      <c r="AV1335" s="153"/>
      <c r="AW1335" s="153"/>
      <c r="AX1335" s="153"/>
      <c r="AY1335" s="153"/>
      <c r="AZ1335" s="153"/>
      <c r="BA1335" s="153"/>
      <c r="BB1335" s="153"/>
      <c r="BC1335" s="153"/>
      <c r="BD1335" s="153"/>
      <c r="BE1335" s="153"/>
      <c r="BF1335" s="153"/>
      <c r="BG1335" s="153"/>
      <c r="BH1335" s="153"/>
      <c r="BI1335" s="153"/>
    </row>
    <row r="1336" spans="2:61" s="139" customFormat="1" ht="13.05" customHeight="1" outlineLevel="1">
      <c r="B1336" s="956"/>
      <c r="C1336" s="908"/>
      <c r="D1336" s="813" t="s">
        <v>3603</v>
      </c>
      <c r="E1336" s="908"/>
      <c r="F1336" s="1419"/>
      <c r="G1336" s="10" t="s">
        <v>8</v>
      </c>
      <c r="H1336" s="254" t="s">
        <v>716</v>
      </c>
      <c r="I1336" s="152">
        <f t="shared" si="350"/>
        <v>3</v>
      </c>
      <c r="J1336" s="156">
        <v>1</v>
      </c>
      <c r="K1336" s="156">
        <v>2</v>
      </c>
      <c r="L1336" s="391">
        <v>0</v>
      </c>
      <c r="M1336" s="241" t="s">
        <v>268</v>
      </c>
      <c r="N1336" s="241" t="s">
        <v>268</v>
      </c>
      <c r="O1336" s="241" t="s">
        <v>269</v>
      </c>
      <c r="P1336" s="241" t="s">
        <v>268</v>
      </c>
      <c r="Q1336" s="241" t="s">
        <v>269</v>
      </c>
      <c r="R1336" s="241" t="s">
        <v>268</v>
      </c>
      <c r="S1336" s="241" t="s">
        <v>268</v>
      </c>
      <c r="T1336" s="744" t="s">
        <v>1532</v>
      </c>
      <c r="U1336" s="153"/>
      <c r="V1336" s="153">
        <f t="shared" si="351"/>
        <v>0</v>
      </c>
      <c r="W1336" s="207"/>
      <c r="X1336" s="208"/>
      <c r="Y1336" s="153"/>
      <c r="Z1336" s="153">
        <f t="shared" si="352"/>
        <v>0</v>
      </c>
      <c r="AA1336" s="219"/>
      <c r="AB1336" s="153"/>
      <c r="AC1336" s="153">
        <f t="shared" si="353"/>
        <v>0</v>
      </c>
      <c r="AD1336" s="153"/>
      <c r="AE1336" s="153">
        <f t="shared" si="354"/>
        <v>0</v>
      </c>
      <c r="AF1336" s="153"/>
      <c r="AG1336" s="153"/>
      <c r="AH1336" s="209">
        <v>0</v>
      </c>
      <c r="AI1336" s="153">
        <f t="shared" si="355"/>
        <v>0</v>
      </c>
      <c r="AJ1336" s="153"/>
      <c r="AK1336" s="153">
        <f t="shared" si="364"/>
        <v>0</v>
      </c>
      <c r="AL1336" s="153">
        <f t="shared" si="365"/>
        <v>0</v>
      </c>
      <c r="AM1336" s="153"/>
      <c r="AN1336" s="153"/>
      <c r="AO1336" s="153"/>
      <c r="AP1336" s="153"/>
      <c r="AQ1336" s="153"/>
      <c r="AR1336" s="153"/>
      <c r="AS1336" s="153"/>
      <c r="AT1336" s="153"/>
      <c r="AU1336" s="153"/>
      <c r="AV1336" s="153"/>
      <c r="AW1336" s="153"/>
      <c r="AX1336" s="153"/>
      <c r="AY1336" s="153"/>
      <c r="AZ1336" s="153"/>
      <c r="BA1336" s="153"/>
      <c r="BB1336" s="153"/>
      <c r="BC1336" s="153"/>
      <c r="BD1336" s="153"/>
      <c r="BE1336" s="153"/>
      <c r="BF1336" s="153"/>
      <c r="BG1336" s="153"/>
      <c r="BH1336" s="153"/>
      <c r="BI1336" s="153"/>
    </row>
    <row r="1337" spans="2:61" s="139" customFormat="1" ht="13.05" customHeight="1" outlineLevel="1">
      <c r="B1337" s="956"/>
      <c r="C1337" s="908"/>
      <c r="D1337" s="813" t="s">
        <v>3604</v>
      </c>
      <c r="E1337" s="908"/>
      <c r="F1337" s="1419"/>
      <c r="G1337" s="10" t="s">
        <v>8</v>
      </c>
      <c r="H1337" s="254" t="s">
        <v>716</v>
      </c>
      <c r="I1337" s="152">
        <f t="shared" si="350"/>
        <v>90</v>
      </c>
      <c r="J1337" s="156">
        <v>40</v>
      </c>
      <c r="K1337" s="156">
        <v>50</v>
      </c>
      <c r="L1337" s="391">
        <v>0</v>
      </c>
      <c r="M1337" s="241" t="s">
        <v>268</v>
      </c>
      <c r="N1337" s="241" t="s">
        <v>268</v>
      </c>
      <c r="O1337" s="241" t="s">
        <v>269</v>
      </c>
      <c r="P1337" s="241" t="s">
        <v>268</v>
      </c>
      <c r="Q1337" s="241" t="s">
        <v>269</v>
      </c>
      <c r="R1337" s="241" t="s">
        <v>268</v>
      </c>
      <c r="S1337" s="241" t="s">
        <v>268</v>
      </c>
      <c r="T1337" s="744" t="s">
        <v>1533</v>
      </c>
      <c r="U1337" s="153"/>
      <c r="V1337" s="153">
        <f t="shared" si="351"/>
        <v>0</v>
      </c>
      <c r="W1337" s="207"/>
      <c r="X1337" s="208"/>
      <c r="Y1337" s="153"/>
      <c r="Z1337" s="153">
        <f t="shared" si="352"/>
        <v>0</v>
      </c>
      <c r="AA1337" s="219"/>
      <c r="AB1337" s="153"/>
      <c r="AC1337" s="153">
        <f t="shared" si="353"/>
        <v>0</v>
      </c>
      <c r="AD1337" s="153"/>
      <c r="AE1337" s="153">
        <f t="shared" si="354"/>
        <v>0</v>
      </c>
      <c r="AF1337" s="153"/>
      <c r="AG1337" s="153"/>
      <c r="AH1337" s="209">
        <v>0</v>
      </c>
      <c r="AI1337" s="153">
        <f t="shared" si="355"/>
        <v>0</v>
      </c>
      <c r="AJ1337" s="153"/>
      <c r="AK1337" s="153">
        <f t="shared" si="364"/>
        <v>0</v>
      </c>
      <c r="AL1337" s="153">
        <f t="shared" si="365"/>
        <v>0</v>
      </c>
      <c r="AM1337" s="153"/>
      <c r="AN1337" s="153"/>
      <c r="AO1337" s="153"/>
      <c r="AP1337" s="153"/>
      <c r="AQ1337" s="153"/>
      <c r="AR1337" s="153"/>
      <c r="AS1337" s="153"/>
      <c r="AT1337" s="153"/>
      <c r="AU1337" s="153"/>
      <c r="AV1337" s="153"/>
      <c r="AW1337" s="153"/>
      <c r="AX1337" s="153"/>
      <c r="AY1337" s="153"/>
      <c r="AZ1337" s="153"/>
      <c r="BA1337" s="153"/>
      <c r="BB1337" s="153"/>
      <c r="BC1337" s="153"/>
      <c r="BD1337" s="153"/>
      <c r="BE1337" s="153"/>
      <c r="BF1337" s="153"/>
      <c r="BG1337" s="153"/>
      <c r="BH1337" s="153"/>
      <c r="BI1337" s="153"/>
    </row>
    <row r="1338" spans="2:61" s="139" customFormat="1" ht="13.05" customHeight="1" outlineLevel="1">
      <c r="B1338" s="956"/>
      <c r="C1338" s="908"/>
      <c r="D1338" s="813" t="s">
        <v>3605</v>
      </c>
      <c r="E1338" s="908"/>
      <c r="F1338" s="1419"/>
      <c r="G1338" s="10" t="s">
        <v>8</v>
      </c>
      <c r="H1338" s="254" t="s">
        <v>716</v>
      </c>
      <c r="I1338" s="152">
        <f t="shared" si="350"/>
        <v>25</v>
      </c>
      <c r="J1338" s="156">
        <v>10</v>
      </c>
      <c r="K1338" s="156">
        <v>15</v>
      </c>
      <c r="L1338" s="391">
        <v>0</v>
      </c>
      <c r="M1338" s="241" t="s">
        <v>268</v>
      </c>
      <c r="N1338" s="241" t="s">
        <v>268</v>
      </c>
      <c r="O1338" s="241" t="s">
        <v>269</v>
      </c>
      <c r="P1338" s="241" t="s">
        <v>268</v>
      </c>
      <c r="Q1338" s="241" t="s">
        <v>269</v>
      </c>
      <c r="R1338" s="241" t="s">
        <v>268</v>
      </c>
      <c r="S1338" s="241" t="s">
        <v>268</v>
      </c>
      <c r="T1338" s="744" t="s">
        <v>1534</v>
      </c>
      <c r="U1338" s="153"/>
      <c r="V1338" s="153">
        <f t="shared" si="351"/>
        <v>0</v>
      </c>
      <c r="W1338" s="207"/>
      <c r="X1338" s="208"/>
      <c r="Y1338" s="153"/>
      <c r="Z1338" s="153">
        <f t="shared" si="352"/>
        <v>0</v>
      </c>
      <c r="AA1338" s="219"/>
      <c r="AB1338" s="153"/>
      <c r="AC1338" s="153">
        <f t="shared" si="353"/>
        <v>0</v>
      </c>
      <c r="AD1338" s="153"/>
      <c r="AE1338" s="153">
        <f t="shared" si="354"/>
        <v>0</v>
      </c>
      <c r="AF1338" s="153"/>
      <c r="AG1338" s="153"/>
      <c r="AH1338" s="209">
        <v>0</v>
      </c>
      <c r="AI1338" s="153">
        <f t="shared" si="355"/>
        <v>0</v>
      </c>
      <c r="AJ1338" s="153"/>
      <c r="AK1338" s="153">
        <f t="shared" si="364"/>
        <v>0</v>
      </c>
      <c r="AL1338" s="153">
        <f t="shared" si="365"/>
        <v>0</v>
      </c>
      <c r="AM1338" s="153"/>
      <c r="AN1338" s="153"/>
      <c r="AO1338" s="153"/>
      <c r="AP1338" s="153"/>
      <c r="AQ1338" s="153"/>
      <c r="AR1338" s="153"/>
      <c r="AS1338" s="153"/>
      <c r="AT1338" s="153"/>
      <c r="AU1338" s="153"/>
      <c r="AV1338" s="153"/>
      <c r="AW1338" s="153"/>
      <c r="AX1338" s="153"/>
      <c r="AY1338" s="153"/>
      <c r="AZ1338" s="153"/>
      <c r="BA1338" s="153"/>
      <c r="BB1338" s="153"/>
      <c r="BC1338" s="153"/>
      <c r="BD1338" s="153"/>
      <c r="BE1338" s="153"/>
      <c r="BF1338" s="153"/>
      <c r="BG1338" s="153"/>
      <c r="BH1338" s="153"/>
      <c r="BI1338" s="153"/>
    </row>
    <row r="1339" spans="2:61" s="139" customFormat="1" ht="13.05" customHeight="1" outlineLevel="1">
      <c r="B1339" s="956"/>
      <c r="C1339" s="908"/>
      <c r="D1339" s="813" t="s">
        <v>3606</v>
      </c>
      <c r="E1339" s="908"/>
      <c r="F1339" s="1419"/>
      <c r="G1339" s="10" t="s">
        <v>8</v>
      </c>
      <c r="H1339" s="254" t="s">
        <v>716</v>
      </c>
      <c r="I1339" s="152">
        <f t="shared" si="350"/>
        <v>10</v>
      </c>
      <c r="J1339" s="156">
        <v>5</v>
      </c>
      <c r="K1339" s="156">
        <v>5</v>
      </c>
      <c r="L1339" s="391">
        <v>0</v>
      </c>
      <c r="M1339" s="241" t="s">
        <v>268</v>
      </c>
      <c r="N1339" s="241" t="s">
        <v>268</v>
      </c>
      <c r="O1339" s="241" t="s">
        <v>269</v>
      </c>
      <c r="P1339" s="241" t="s">
        <v>268</v>
      </c>
      <c r="Q1339" s="241" t="s">
        <v>269</v>
      </c>
      <c r="R1339" s="241" t="s">
        <v>268</v>
      </c>
      <c r="S1339" s="241" t="s">
        <v>268</v>
      </c>
      <c r="T1339" s="744" t="s">
        <v>1532</v>
      </c>
      <c r="U1339" s="153"/>
      <c r="V1339" s="153">
        <f t="shared" si="351"/>
        <v>0</v>
      </c>
      <c r="W1339" s="207"/>
      <c r="X1339" s="208"/>
      <c r="Y1339" s="153"/>
      <c r="Z1339" s="153">
        <f t="shared" si="352"/>
        <v>0</v>
      </c>
      <c r="AA1339" s="219"/>
      <c r="AB1339" s="153"/>
      <c r="AC1339" s="153">
        <f t="shared" si="353"/>
        <v>0</v>
      </c>
      <c r="AD1339" s="153"/>
      <c r="AE1339" s="153">
        <f t="shared" si="354"/>
        <v>0</v>
      </c>
      <c r="AF1339" s="153"/>
      <c r="AG1339" s="153"/>
      <c r="AH1339" s="209">
        <v>0</v>
      </c>
      <c r="AI1339" s="153">
        <f t="shared" si="355"/>
        <v>0</v>
      </c>
      <c r="AJ1339" s="153"/>
      <c r="AK1339" s="153">
        <f t="shared" si="364"/>
        <v>0</v>
      </c>
      <c r="AL1339" s="153">
        <f t="shared" si="365"/>
        <v>0</v>
      </c>
      <c r="AM1339" s="153"/>
      <c r="AN1339" s="153"/>
      <c r="AO1339" s="153"/>
      <c r="AP1339" s="153"/>
      <c r="AQ1339" s="153"/>
      <c r="AR1339" s="153"/>
      <c r="AS1339" s="153"/>
      <c r="AT1339" s="153"/>
      <c r="AU1339" s="153"/>
      <c r="AV1339" s="153"/>
      <c r="AW1339" s="153"/>
      <c r="AX1339" s="153"/>
      <c r="AY1339" s="153"/>
      <c r="AZ1339" s="153"/>
      <c r="BA1339" s="153"/>
      <c r="BB1339" s="153"/>
      <c r="BC1339" s="153"/>
      <c r="BD1339" s="153"/>
      <c r="BE1339" s="153"/>
      <c r="BF1339" s="153"/>
      <c r="BG1339" s="153"/>
      <c r="BH1339" s="153"/>
      <c r="BI1339" s="153"/>
    </row>
    <row r="1340" spans="2:61" s="139" customFormat="1" ht="13.05" customHeight="1" outlineLevel="1">
      <c r="B1340" s="956"/>
      <c r="C1340" s="908"/>
      <c r="D1340" s="812" t="s">
        <v>3607</v>
      </c>
      <c r="E1340" s="908"/>
      <c r="F1340" s="1419"/>
      <c r="G1340" s="10" t="s">
        <v>8</v>
      </c>
      <c r="H1340" s="254" t="s">
        <v>716</v>
      </c>
      <c r="I1340" s="152">
        <f t="shared" si="350"/>
        <v>5</v>
      </c>
      <c r="J1340" s="156">
        <v>2</v>
      </c>
      <c r="K1340" s="156">
        <v>3</v>
      </c>
      <c r="L1340" s="391">
        <v>0</v>
      </c>
      <c r="M1340" s="241" t="s">
        <v>268</v>
      </c>
      <c r="N1340" s="241" t="s">
        <v>268</v>
      </c>
      <c r="O1340" s="241" t="s">
        <v>269</v>
      </c>
      <c r="P1340" s="241" t="s">
        <v>268</v>
      </c>
      <c r="Q1340" s="241" t="s">
        <v>269</v>
      </c>
      <c r="R1340" s="241" t="s">
        <v>268</v>
      </c>
      <c r="S1340" s="241" t="s">
        <v>268</v>
      </c>
      <c r="T1340" s="744" t="s">
        <v>1532</v>
      </c>
      <c r="U1340" s="153"/>
      <c r="V1340" s="153">
        <f t="shared" si="351"/>
        <v>0</v>
      </c>
      <c r="W1340" s="207"/>
      <c r="X1340" s="208"/>
      <c r="Y1340" s="153"/>
      <c r="Z1340" s="153">
        <f t="shared" si="352"/>
        <v>0</v>
      </c>
      <c r="AA1340" s="219"/>
      <c r="AB1340" s="153"/>
      <c r="AC1340" s="153">
        <f t="shared" si="353"/>
        <v>0</v>
      </c>
      <c r="AD1340" s="153"/>
      <c r="AE1340" s="153">
        <f t="shared" si="354"/>
        <v>0</v>
      </c>
      <c r="AF1340" s="153"/>
      <c r="AG1340" s="153"/>
      <c r="AH1340" s="209">
        <v>0</v>
      </c>
      <c r="AI1340" s="153">
        <f t="shared" si="355"/>
        <v>0</v>
      </c>
      <c r="AJ1340" s="153"/>
      <c r="AK1340" s="153">
        <f t="shared" si="364"/>
        <v>0</v>
      </c>
      <c r="AL1340" s="153">
        <f t="shared" si="365"/>
        <v>0</v>
      </c>
      <c r="AM1340" s="153"/>
      <c r="AN1340" s="153"/>
      <c r="AO1340" s="153"/>
      <c r="AP1340" s="153"/>
      <c r="AQ1340" s="153"/>
      <c r="AR1340" s="153"/>
      <c r="AS1340" s="153"/>
      <c r="AT1340" s="153"/>
      <c r="AU1340" s="153"/>
      <c r="AV1340" s="153"/>
      <c r="AW1340" s="153"/>
      <c r="AX1340" s="153"/>
      <c r="AY1340" s="153"/>
      <c r="AZ1340" s="153"/>
      <c r="BA1340" s="153"/>
      <c r="BB1340" s="153"/>
      <c r="BC1340" s="153"/>
      <c r="BD1340" s="153"/>
      <c r="BE1340" s="153"/>
      <c r="BF1340" s="153"/>
      <c r="BG1340" s="153"/>
      <c r="BH1340" s="153"/>
      <c r="BI1340" s="153"/>
    </row>
    <row r="1341" spans="2:61" s="139" customFormat="1" ht="13.05" customHeight="1" outlineLevel="1">
      <c r="B1341" s="975"/>
      <c r="C1341" s="909"/>
      <c r="D1341" s="812" t="s">
        <v>3608</v>
      </c>
      <c r="E1341" s="909"/>
      <c r="F1341" s="1420"/>
      <c r="G1341" s="10" t="s">
        <v>8</v>
      </c>
      <c r="H1341" s="254" t="s">
        <v>716</v>
      </c>
      <c r="I1341" s="152">
        <f t="shared" si="350"/>
        <v>6</v>
      </c>
      <c r="J1341" s="156">
        <v>2</v>
      </c>
      <c r="K1341" s="156">
        <v>4</v>
      </c>
      <c r="L1341" s="391">
        <v>0</v>
      </c>
      <c r="M1341" s="241" t="s">
        <v>268</v>
      </c>
      <c r="N1341" s="241" t="s">
        <v>268</v>
      </c>
      <c r="O1341" s="241" t="s">
        <v>269</v>
      </c>
      <c r="P1341" s="241" t="s">
        <v>268</v>
      </c>
      <c r="Q1341" s="241" t="s">
        <v>269</v>
      </c>
      <c r="R1341" s="241" t="s">
        <v>268</v>
      </c>
      <c r="S1341" s="241" t="s">
        <v>268</v>
      </c>
      <c r="T1341" s="744" t="s">
        <v>1532</v>
      </c>
      <c r="U1341" s="153"/>
      <c r="V1341" s="153">
        <f t="shared" si="351"/>
        <v>0</v>
      </c>
      <c r="W1341" s="207"/>
      <c r="X1341" s="208"/>
      <c r="Y1341" s="153"/>
      <c r="Z1341" s="153">
        <f t="shared" si="352"/>
        <v>0</v>
      </c>
      <c r="AA1341" s="219"/>
      <c r="AB1341" s="153"/>
      <c r="AC1341" s="153">
        <f t="shared" si="353"/>
        <v>0</v>
      </c>
      <c r="AD1341" s="153"/>
      <c r="AE1341" s="153">
        <f t="shared" si="354"/>
        <v>0</v>
      </c>
      <c r="AF1341" s="153"/>
      <c r="AG1341" s="153"/>
      <c r="AH1341" s="209">
        <v>0</v>
      </c>
      <c r="AI1341" s="153">
        <f t="shared" si="355"/>
        <v>0</v>
      </c>
      <c r="AJ1341" s="153"/>
      <c r="AK1341" s="153">
        <f t="shared" si="364"/>
        <v>0</v>
      </c>
      <c r="AL1341" s="153">
        <f t="shared" si="365"/>
        <v>0</v>
      </c>
      <c r="AM1341" s="153"/>
      <c r="AN1341" s="153"/>
      <c r="AO1341" s="153"/>
      <c r="AP1341" s="153"/>
      <c r="AQ1341" s="153"/>
      <c r="AR1341" s="153"/>
      <c r="AS1341" s="153"/>
      <c r="AT1341" s="153"/>
      <c r="AU1341" s="153"/>
      <c r="AV1341" s="153"/>
      <c r="AW1341" s="153"/>
      <c r="AX1341" s="153"/>
      <c r="AY1341" s="153"/>
      <c r="AZ1341" s="153"/>
      <c r="BA1341" s="153"/>
      <c r="BB1341" s="153"/>
      <c r="BC1341" s="153"/>
      <c r="BD1341" s="153"/>
      <c r="BE1341" s="153"/>
      <c r="BF1341" s="153"/>
      <c r="BG1341" s="153"/>
      <c r="BH1341" s="153"/>
      <c r="BI1341" s="153"/>
    </row>
    <row r="1342" spans="2:61" s="139" customFormat="1" ht="13.05" customHeight="1" outlineLevel="1">
      <c r="B1342" s="1080" t="s">
        <v>1425</v>
      </c>
      <c r="C1342" s="1115" t="s">
        <v>3671</v>
      </c>
      <c r="D1342" s="334" t="s">
        <v>3598</v>
      </c>
      <c r="E1342" s="1115" t="s">
        <v>3672</v>
      </c>
      <c r="F1342" s="1340">
        <v>44762</v>
      </c>
      <c r="G1342" s="10" t="s">
        <v>8</v>
      </c>
      <c r="H1342" s="254" t="s">
        <v>717</v>
      </c>
      <c r="I1342" s="152">
        <f t="shared" si="350"/>
        <v>15</v>
      </c>
      <c r="J1342" s="156">
        <v>5</v>
      </c>
      <c r="K1342" s="156">
        <v>10</v>
      </c>
      <c r="L1342" s="391">
        <v>0</v>
      </c>
      <c r="M1342" s="241" t="s">
        <v>268</v>
      </c>
      <c r="N1342" s="241" t="s">
        <v>268</v>
      </c>
      <c r="O1342" s="241" t="s">
        <v>269</v>
      </c>
      <c r="P1342" s="241" t="s">
        <v>268</v>
      </c>
      <c r="Q1342" s="241" t="s">
        <v>269</v>
      </c>
      <c r="R1342" s="241" t="s">
        <v>268</v>
      </c>
      <c r="S1342" s="241" t="s">
        <v>268</v>
      </c>
      <c r="T1342" s="557" t="s">
        <v>1532</v>
      </c>
      <c r="U1342" s="153"/>
      <c r="V1342" s="153">
        <f t="shared" si="351"/>
        <v>0</v>
      </c>
      <c r="W1342" s="207"/>
      <c r="X1342" s="208"/>
      <c r="Y1342" s="153"/>
      <c r="Z1342" s="153">
        <f t="shared" si="352"/>
        <v>0</v>
      </c>
      <c r="AA1342" s="219"/>
      <c r="AB1342" s="153"/>
      <c r="AC1342" s="153">
        <f t="shared" si="353"/>
        <v>0</v>
      </c>
      <c r="AD1342" s="153"/>
      <c r="AE1342" s="153">
        <f t="shared" si="354"/>
        <v>0</v>
      </c>
      <c r="AF1342" s="153"/>
      <c r="AG1342" s="153"/>
      <c r="AH1342" s="209">
        <v>0</v>
      </c>
      <c r="AI1342" s="153">
        <f t="shared" si="355"/>
        <v>0</v>
      </c>
      <c r="AJ1342" s="153"/>
      <c r="AK1342" s="153">
        <f t="shared" si="356"/>
        <v>0</v>
      </c>
      <c r="AL1342" s="153">
        <f t="shared" si="357"/>
        <v>0</v>
      </c>
      <c r="AM1342" s="153"/>
      <c r="AN1342" s="153"/>
      <c r="AO1342" s="153"/>
      <c r="AP1342" s="153"/>
      <c r="AQ1342" s="153"/>
      <c r="AR1342" s="153"/>
      <c r="AS1342" s="153"/>
      <c r="AT1342" s="153"/>
      <c r="AU1342" s="153"/>
      <c r="AV1342" s="153"/>
      <c r="AW1342" s="153"/>
      <c r="AX1342" s="153"/>
      <c r="AY1342" s="153"/>
      <c r="AZ1342" s="153"/>
      <c r="BA1342" s="153"/>
      <c r="BB1342" s="153"/>
      <c r="BC1342" s="153"/>
      <c r="BD1342" s="153"/>
      <c r="BE1342" s="153"/>
      <c r="BF1342" s="153"/>
      <c r="BG1342" s="153"/>
      <c r="BH1342" s="153"/>
      <c r="BI1342" s="153"/>
    </row>
    <row r="1343" spans="2:61" s="139" customFormat="1" ht="13.05" customHeight="1" outlineLevel="1">
      <c r="B1343" s="1080"/>
      <c r="C1343" s="1115"/>
      <c r="D1343" s="335" t="s">
        <v>2458</v>
      </c>
      <c r="E1343" s="1115"/>
      <c r="F1343" s="1340"/>
      <c r="G1343" s="10" t="s">
        <v>8</v>
      </c>
      <c r="H1343" s="254" t="s">
        <v>717</v>
      </c>
      <c r="I1343" s="152">
        <f t="shared" si="350"/>
        <v>15</v>
      </c>
      <c r="J1343" s="156">
        <v>5</v>
      </c>
      <c r="K1343" s="156">
        <v>10</v>
      </c>
      <c r="L1343" s="391">
        <v>0</v>
      </c>
      <c r="M1343" s="241" t="s">
        <v>268</v>
      </c>
      <c r="N1343" s="241" t="s">
        <v>268</v>
      </c>
      <c r="O1343" s="241" t="s">
        <v>269</v>
      </c>
      <c r="P1343" s="241" t="s">
        <v>268</v>
      </c>
      <c r="Q1343" s="241" t="s">
        <v>269</v>
      </c>
      <c r="R1343" s="241" t="s">
        <v>268</v>
      </c>
      <c r="S1343" s="241" t="s">
        <v>268</v>
      </c>
      <c r="T1343" s="557" t="s">
        <v>1523</v>
      </c>
      <c r="U1343" s="153"/>
      <c r="V1343" s="153">
        <f t="shared" si="351"/>
        <v>0</v>
      </c>
      <c r="W1343" s="207"/>
      <c r="X1343" s="208"/>
      <c r="Y1343" s="153"/>
      <c r="Z1343" s="153">
        <f t="shared" si="352"/>
        <v>0</v>
      </c>
      <c r="AA1343" s="219"/>
      <c r="AB1343" s="153"/>
      <c r="AC1343" s="153">
        <f t="shared" si="353"/>
        <v>0</v>
      </c>
      <c r="AD1343" s="153"/>
      <c r="AE1343" s="153">
        <f t="shared" si="354"/>
        <v>0</v>
      </c>
      <c r="AF1343" s="153"/>
      <c r="AG1343" s="153"/>
      <c r="AH1343" s="209">
        <v>0</v>
      </c>
      <c r="AI1343" s="153">
        <f t="shared" si="355"/>
        <v>0</v>
      </c>
      <c r="AJ1343" s="153"/>
      <c r="AK1343" s="153">
        <f t="shared" si="356"/>
        <v>0</v>
      </c>
      <c r="AL1343" s="153">
        <f t="shared" si="357"/>
        <v>0</v>
      </c>
      <c r="AM1343" s="153"/>
      <c r="AN1343" s="153"/>
      <c r="AO1343" s="153"/>
      <c r="AP1343" s="153"/>
      <c r="AQ1343" s="153"/>
      <c r="AR1343" s="153"/>
      <c r="AS1343" s="153"/>
      <c r="AT1343" s="153"/>
      <c r="AU1343" s="153"/>
      <c r="AV1343" s="153"/>
      <c r="AW1343" s="153"/>
      <c r="AX1343" s="153"/>
      <c r="AY1343" s="153"/>
      <c r="AZ1343" s="153"/>
      <c r="BA1343" s="153"/>
      <c r="BB1343" s="153"/>
      <c r="BC1343" s="153"/>
      <c r="BD1343" s="153"/>
      <c r="BE1343" s="153"/>
      <c r="BF1343" s="153"/>
      <c r="BG1343" s="153"/>
      <c r="BH1343" s="153"/>
      <c r="BI1343" s="153"/>
    </row>
    <row r="1344" spans="2:61" s="139" customFormat="1" ht="13.05" customHeight="1" outlineLevel="1">
      <c r="B1344" s="1080"/>
      <c r="C1344" s="1115"/>
      <c r="D1344" s="335" t="s">
        <v>2460</v>
      </c>
      <c r="E1344" s="1115"/>
      <c r="F1344" s="1340"/>
      <c r="G1344" s="10" t="s">
        <v>8</v>
      </c>
      <c r="H1344" s="254" t="s">
        <v>717</v>
      </c>
      <c r="I1344" s="152">
        <f t="shared" si="350"/>
        <v>660</v>
      </c>
      <c r="J1344" s="156">
        <v>180</v>
      </c>
      <c r="K1344" s="156">
        <v>480</v>
      </c>
      <c r="L1344" s="391">
        <v>0</v>
      </c>
      <c r="M1344" s="241" t="s">
        <v>268</v>
      </c>
      <c r="N1344" s="241" t="s">
        <v>268</v>
      </c>
      <c r="O1344" s="241" t="s">
        <v>269</v>
      </c>
      <c r="P1344" s="241" t="s">
        <v>268</v>
      </c>
      <c r="Q1344" s="241" t="s">
        <v>269</v>
      </c>
      <c r="R1344" s="241" t="s">
        <v>268</v>
      </c>
      <c r="S1344" s="241" t="s">
        <v>268</v>
      </c>
      <c r="T1344" s="557" t="s">
        <v>1532</v>
      </c>
      <c r="U1344" s="153"/>
      <c r="V1344" s="153">
        <f t="shared" si="351"/>
        <v>0</v>
      </c>
      <c r="W1344" s="207"/>
      <c r="X1344" s="208"/>
      <c r="Y1344" s="153"/>
      <c r="Z1344" s="153">
        <f t="shared" si="352"/>
        <v>0</v>
      </c>
      <c r="AA1344" s="219"/>
      <c r="AB1344" s="153"/>
      <c r="AC1344" s="153">
        <f t="shared" si="353"/>
        <v>0</v>
      </c>
      <c r="AD1344" s="153"/>
      <c r="AE1344" s="153">
        <f t="shared" si="354"/>
        <v>0</v>
      </c>
      <c r="AF1344" s="153"/>
      <c r="AG1344" s="153"/>
      <c r="AH1344" s="209">
        <v>0</v>
      </c>
      <c r="AI1344" s="153">
        <f t="shared" si="355"/>
        <v>0</v>
      </c>
      <c r="AJ1344" s="153"/>
      <c r="AK1344" s="153">
        <f t="shared" si="356"/>
        <v>0</v>
      </c>
      <c r="AL1344" s="153">
        <f t="shared" si="357"/>
        <v>0</v>
      </c>
      <c r="AM1344" s="153"/>
      <c r="AN1344" s="153"/>
      <c r="AO1344" s="153"/>
      <c r="AP1344" s="153"/>
      <c r="AQ1344" s="153"/>
      <c r="AR1344" s="153"/>
      <c r="AS1344" s="153"/>
      <c r="AT1344" s="153"/>
      <c r="AU1344" s="153"/>
      <c r="AV1344" s="153"/>
      <c r="AW1344" s="153"/>
      <c r="AX1344" s="153"/>
      <c r="AY1344" s="153"/>
      <c r="AZ1344" s="153"/>
      <c r="BA1344" s="153"/>
      <c r="BB1344" s="153"/>
      <c r="BC1344" s="153"/>
      <c r="BD1344" s="153"/>
      <c r="BE1344" s="153"/>
      <c r="BF1344" s="153"/>
      <c r="BG1344" s="153"/>
      <c r="BH1344" s="153"/>
      <c r="BI1344" s="153"/>
    </row>
    <row r="1345" spans="2:61" s="139" customFormat="1" ht="13.05" customHeight="1" outlineLevel="1">
      <c r="B1345" s="1080"/>
      <c r="C1345" s="1115"/>
      <c r="D1345" s="334" t="s">
        <v>2463</v>
      </c>
      <c r="E1345" s="1115"/>
      <c r="F1345" s="1340"/>
      <c r="G1345" s="10" t="s">
        <v>8</v>
      </c>
      <c r="H1345" s="254" t="s">
        <v>717</v>
      </c>
      <c r="I1345" s="152">
        <f t="shared" si="350"/>
        <v>135</v>
      </c>
      <c r="J1345" s="156">
        <v>50</v>
      </c>
      <c r="K1345" s="156">
        <v>85</v>
      </c>
      <c r="L1345" s="391">
        <v>0</v>
      </c>
      <c r="M1345" s="241" t="s">
        <v>268</v>
      </c>
      <c r="N1345" s="241" t="s">
        <v>268</v>
      </c>
      <c r="O1345" s="241" t="s">
        <v>269</v>
      </c>
      <c r="P1345" s="241" t="s">
        <v>268</v>
      </c>
      <c r="Q1345" s="241" t="s">
        <v>269</v>
      </c>
      <c r="R1345" s="241" t="s">
        <v>268</v>
      </c>
      <c r="S1345" s="241" t="s">
        <v>268</v>
      </c>
      <c r="T1345" s="559" t="s">
        <v>1533</v>
      </c>
      <c r="U1345" s="153"/>
      <c r="V1345" s="153">
        <f t="shared" si="351"/>
        <v>0</v>
      </c>
      <c r="W1345" s="207"/>
      <c r="X1345" s="208"/>
      <c r="Y1345" s="153"/>
      <c r="Z1345" s="153">
        <f t="shared" si="352"/>
        <v>0</v>
      </c>
      <c r="AA1345" s="219"/>
      <c r="AB1345" s="153"/>
      <c r="AC1345" s="153">
        <f t="shared" si="353"/>
        <v>0</v>
      </c>
      <c r="AD1345" s="153"/>
      <c r="AE1345" s="153">
        <f t="shared" si="354"/>
        <v>0</v>
      </c>
      <c r="AF1345" s="153"/>
      <c r="AG1345" s="153"/>
      <c r="AH1345" s="209">
        <v>0</v>
      </c>
      <c r="AI1345" s="153">
        <f t="shared" si="355"/>
        <v>0</v>
      </c>
      <c r="AJ1345" s="153"/>
      <c r="AK1345" s="153">
        <f t="shared" si="356"/>
        <v>0</v>
      </c>
      <c r="AL1345" s="153">
        <f t="shared" si="357"/>
        <v>0</v>
      </c>
      <c r="AM1345" s="153"/>
      <c r="AN1345" s="153"/>
      <c r="AO1345" s="153"/>
      <c r="AP1345" s="153"/>
      <c r="AQ1345" s="153"/>
      <c r="AR1345" s="153"/>
      <c r="AS1345" s="153"/>
      <c r="AT1345" s="153"/>
      <c r="AU1345" s="153"/>
      <c r="AV1345" s="153"/>
      <c r="AW1345" s="153"/>
      <c r="AX1345" s="153"/>
      <c r="AY1345" s="153"/>
      <c r="AZ1345" s="153"/>
      <c r="BA1345" s="153"/>
      <c r="BB1345" s="153"/>
      <c r="BC1345" s="153"/>
      <c r="BD1345" s="153"/>
      <c r="BE1345" s="153"/>
      <c r="BF1345" s="153"/>
      <c r="BG1345" s="153"/>
      <c r="BH1345" s="153"/>
      <c r="BI1345" s="153"/>
    </row>
    <row r="1346" spans="2:61" s="139" customFormat="1" ht="13.05" customHeight="1" outlineLevel="1">
      <c r="B1346" s="955" t="s">
        <v>3609</v>
      </c>
      <c r="C1346" s="907" t="s">
        <v>3610</v>
      </c>
      <c r="D1346" s="812" t="s">
        <v>3599</v>
      </c>
      <c r="E1346" s="907" t="s">
        <v>3785</v>
      </c>
      <c r="F1346" s="1418">
        <v>44778</v>
      </c>
      <c r="G1346" s="10" t="s">
        <v>8</v>
      </c>
      <c r="H1346" s="254" t="s">
        <v>717</v>
      </c>
      <c r="I1346" s="152">
        <f t="shared" si="350"/>
        <v>2</v>
      </c>
      <c r="J1346" s="156">
        <v>1</v>
      </c>
      <c r="K1346" s="156">
        <v>1</v>
      </c>
      <c r="L1346" s="391">
        <v>0</v>
      </c>
      <c r="M1346" s="241" t="s">
        <v>268</v>
      </c>
      <c r="N1346" s="241" t="s">
        <v>268</v>
      </c>
      <c r="O1346" s="241" t="s">
        <v>269</v>
      </c>
      <c r="P1346" s="241" t="s">
        <v>268</v>
      </c>
      <c r="Q1346" s="241" t="s">
        <v>269</v>
      </c>
      <c r="R1346" s="241" t="s">
        <v>268</v>
      </c>
      <c r="S1346" s="241" t="s">
        <v>268</v>
      </c>
      <c r="T1346" s="743" t="s">
        <v>1532</v>
      </c>
      <c r="U1346" s="153"/>
      <c r="V1346" s="153">
        <f t="shared" si="351"/>
        <v>0</v>
      </c>
      <c r="W1346" s="207"/>
      <c r="X1346" s="208"/>
      <c r="Y1346" s="153"/>
      <c r="Z1346" s="153">
        <f t="shared" si="352"/>
        <v>0</v>
      </c>
      <c r="AA1346" s="219"/>
      <c r="AB1346" s="153"/>
      <c r="AC1346" s="153">
        <f t="shared" si="353"/>
        <v>0</v>
      </c>
      <c r="AD1346" s="153"/>
      <c r="AE1346" s="153">
        <f t="shared" si="354"/>
        <v>0</v>
      </c>
      <c r="AF1346" s="153"/>
      <c r="AG1346" s="153"/>
      <c r="AH1346" s="209">
        <v>0</v>
      </c>
      <c r="AI1346" s="153">
        <f t="shared" si="355"/>
        <v>0</v>
      </c>
      <c r="AJ1346" s="153"/>
      <c r="AK1346" s="153">
        <f t="shared" ref="AK1346:AK1351" si="366">COUNTIF(AM1346:AV1346,"V")</f>
        <v>0</v>
      </c>
      <c r="AL1346" s="153">
        <f t="shared" ref="AL1346:AL1351" si="367">Z1346-AC1346-AE1346-AI1346</f>
        <v>0</v>
      </c>
      <c r="AM1346" s="153"/>
      <c r="AN1346" s="153"/>
      <c r="AO1346" s="153"/>
      <c r="AP1346" s="153"/>
      <c r="AQ1346" s="153"/>
      <c r="AR1346" s="153"/>
      <c r="AS1346" s="153"/>
      <c r="AT1346" s="153"/>
      <c r="AU1346" s="153"/>
      <c r="AV1346" s="153"/>
      <c r="AW1346" s="153"/>
      <c r="AX1346" s="153"/>
      <c r="AY1346" s="153"/>
      <c r="AZ1346" s="153"/>
      <c r="BA1346" s="153"/>
      <c r="BB1346" s="153"/>
      <c r="BC1346" s="153"/>
      <c r="BD1346" s="153"/>
      <c r="BE1346" s="153"/>
      <c r="BF1346" s="153"/>
      <c r="BG1346" s="153"/>
      <c r="BH1346" s="153"/>
      <c r="BI1346" s="153"/>
    </row>
    <row r="1347" spans="2:61" s="139" customFormat="1" ht="13.05" customHeight="1" outlineLevel="1">
      <c r="B1347" s="956"/>
      <c r="C1347" s="908"/>
      <c r="D1347" s="813" t="s">
        <v>3601</v>
      </c>
      <c r="E1347" s="908"/>
      <c r="F1347" s="1419"/>
      <c r="G1347" s="10" t="s">
        <v>8</v>
      </c>
      <c r="H1347" s="254" t="s">
        <v>717</v>
      </c>
      <c r="I1347" s="152">
        <f t="shared" si="350"/>
        <v>13</v>
      </c>
      <c r="J1347" s="156">
        <v>3</v>
      </c>
      <c r="K1347" s="156">
        <v>10</v>
      </c>
      <c r="L1347" s="391">
        <v>0</v>
      </c>
      <c r="M1347" s="241" t="s">
        <v>268</v>
      </c>
      <c r="N1347" s="241" t="s">
        <v>268</v>
      </c>
      <c r="O1347" s="241" t="s">
        <v>269</v>
      </c>
      <c r="P1347" s="241" t="s">
        <v>268</v>
      </c>
      <c r="Q1347" s="241" t="s">
        <v>269</v>
      </c>
      <c r="R1347" s="241" t="s">
        <v>268</v>
      </c>
      <c r="S1347" s="241" t="s">
        <v>268</v>
      </c>
      <c r="T1347" s="743" t="s">
        <v>1523</v>
      </c>
      <c r="U1347" s="153"/>
      <c r="V1347" s="153">
        <f t="shared" si="351"/>
        <v>0</v>
      </c>
      <c r="W1347" s="207"/>
      <c r="X1347" s="208"/>
      <c r="Y1347" s="153"/>
      <c r="Z1347" s="153">
        <f t="shared" si="352"/>
        <v>0</v>
      </c>
      <c r="AA1347" s="219"/>
      <c r="AB1347" s="153"/>
      <c r="AC1347" s="153">
        <f t="shared" si="353"/>
        <v>0</v>
      </c>
      <c r="AD1347" s="153"/>
      <c r="AE1347" s="153">
        <f t="shared" si="354"/>
        <v>0</v>
      </c>
      <c r="AF1347" s="153"/>
      <c r="AG1347" s="153"/>
      <c r="AH1347" s="209">
        <v>0</v>
      </c>
      <c r="AI1347" s="153">
        <f t="shared" si="355"/>
        <v>0</v>
      </c>
      <c r="AJ1347" s="153"/>
      <c r="AK1347" s="153">
        <f t="shared" si="366"/>
        <v>0</v>
      </c>
      <c r="AL1347" s="153">
        <f t="shared" si="367"/>
        <v>0</v>
      </c>
      <c r="AM1347" s="153"/>
      <c r="AN1347" s="153"/>
      <c r="AO1347" s="153"/>
      <c r="AP1347" s="153"/>
      <c r="AQ1347" s="153"/>
      <c r="AR1347" s="153"/>
      <c r="AS1347" s="153"/>
      <c r="AT1347" s="153"/>
      <c r="AU1347" s="153"/>
      <c r="AV1347" s="153"/>
      <c r="AW1347" s="153"/>
      <c r="AX1347" s="153"/>
      <c r="AY1347" s="153"/>
      <c r="AZ1347" s="153"/>
      <c r="BA1347" s="153"/>
      <c r="BB1347" s="153"/>
      <c r="BC1347" s="153"/>
      <c r="BD1347" s="153"/>
      <c r="BE1347" s="153"/>
      <c r="BF1347" s="153"/>
      <c r="BG1347" s="153"/>
      <c r="BH1347" s="153"/>
      <c r="BI1347" s="153"/>
    </row>
    <row r="1348" spans="2:61" s="139" customFormat="1" ht="13.05" customHeight="1" outlineLevel="1">
      <c r="B1348" s="956"/>
      <c r="C1348" s="908"/>
      <c r="D1348" s="813" t="s">
        <v>3611</v>
      </c>
      <c r="E1348" s="908"/>
      <c r="F1348" s="1419"/>
      <c r="G1348" s="10" t="s">
        <v>8</v>
      </c>
      <c r="H1348" s="254" t="s">
        <v>717</v>
      </c>
      <c r="I1348" s="152">
        <f t="shared" si="350"/>
        <v>660</v>
      </c>
      <c r="J1348" s="156">
        <v>180</v>
      </c>
      <c r="K1348" s="156">
        <v>480</v>
      </c>
      <c r="L1348" s="391">
        <v>0</v>
      </c>
      <c r="M1348" s="241" t="s">
        <v>268</v>
      </c>
      <c r="N1348" s="241" t="s">
        <v>268</v>
      </c>
      <c r="O1348" s="241" t="s">
        <v>269</v>
      </c>
      <c r="P1348" s="241" t="s">
        <v>268</v>
      </c>
      <c r="Q1348" s="241" t="s">
        <v>269</v>
      </c>
      <c r="R1348" s="241" t="s">
        <v>268</v>
      </c>
      <c r="S1348" s="241" t="s">
        <v>268</v>
      </c>
      <c r="T1348" s="743" t="s">
        <v>1532</v>
      </c>
      <c r="U1348" s="153"/>
      <c r="V1348" s="153">
        <f t="shared" si="351"/>
        <v>0</v>
      </c>
      <c r="W1348" s="207"/>
      <c r="X1348" s="208"/>
      <c r="Y1348" s="153"/>
      <c r="Z1348" s="153">
        <f t="shared" si="352"/>
        <v>0</v>
      </c>
      <c r="AA1348" s="219"/>
      <c r="AB1348" s="153"/>
      <c r="AC1348" s="153">
        <f t="shared" si="353"/>
        <v>0</v>
      </c>
      <c r="AD1348" s="153"/>
      <c r="AE1348" s="153">
        <f t="shared" si="354"/>
        <v>0</v>
      </c>
      <c r="AF1348" s="153"/>
      <c r="AG1348" s="153"/>
      <c r="AH1348" s="209">
        <v>0</v>
      </c>
      <c r="AI1348" s="153">
        <f t="shared" si="355"/>
        <v>0</v>
      </c>
      <c r="AJ1348" s="153"/>
      <c r="AK1348" s="153">
        <f t="shared" si="366"/>
        <v>0</v>
      </c>
      <c r="AL1348" s="153">
        <f t="shared" si="367"/>
        <v>0</v>
      </c>
      <c r="AM1348" s="153"/>
      <c r="AN1348" s="153"/>
      <c r="AO1348" s="153"/>
      <c r="AP1348" s="153"/>
      <c r="AQ1348" s="153"/>
      <c r="AR1348" s="153"/>
      <c r="AS1348" s="153"/>
      <c r="AT1348" s="153"/>
      <c r="AU1348" s="153"/>
      <c r="AV1348" s="153"/>
      <c r="AW1348" s="153"/>
      <c r="AX1348" s="153"/>
      <c r="AY1348" s="153"/>
      <c r="AZ1348" s="153"/>
      <c r="BA1348" s="153"/>
      <c r="BB1348" s="153"/>
      <c r="BC1348" s="153"/>
      <c r="BD1348" s="153"/>
      <c r="BE1348" s="153"/>
      <c r="BF1348" s="153"/>
      <c r="BG1348" s="153"/>
      <c r="BH1348" s="153"/>
      <c r="BI1348" s="153"/>
    </row>
    <row r="1349" spans="2:61" s="139" customFormat="1" ht="13.05" customHeight="1" outlineLevel="1">
      <c r="B1349" s="956"/>
      <c r="C1349" s="908"/>
      <c r="D1349" s="813" t="s">
        <v>3612</v>
      </c>
      <c r="E1349" s="908"/>
      <c r="F1349" s="1419"/>
      <c r="G1349" s="10" t="s">
        <v>8</v>
      </c>
      <c r="H1349" s="254" t="s">
        <v>717</v>
      </c>
      <c r="I1349" s="152">
        <f t="shared" si="350"/>
        <v>5</v>
      </c>
      <c r="J1349" s="156">
        <v>2</v>
      </c>
      <c r="K1349" s="156">
        <v>3</v>
      </c>
      <c r="L1349" s="391">
        <v>0</v>
      </c>
      <c r="M1349" s="241" t="s">
        <v>268</v>
      </c>
      <c r="N1349" s="241" t="s">
        <v>268</v>
      </c>
      <c r="O1349" s="241" t="s">
        <v>269</v>
      </c>
      <c r="P1349" s="241" t="s">
        <v>268</v>
      </c>
      <c r="Q1349" s="241" t="s">
        <v>269</v>
      </c>
      <c r="R1349" s="241" t="s">
        <v>268</v>
      </c>
      <c r="S1349" s="241" t="s">
        <v>268</v>
      </c>
      <c r="T1349" s="743" t="s">
        <v>1532</v>
      </c>
      <c r="U1349" s="153"/>
      <c r="V1349" s="153">
        <f t="shared" si="351"/>
        <v>0</v>
      </c>
      <c r="W1349" s="207"/>
      <c r="X1349" s="208"/>
      <c r="Y1349" s="153"/>
      <c r="Z1349" s="153">
        <f t="shared" si="352"/>
        <v>0</v>
      </c>
      <c r="AA1349" s="219"/>
      <c r="AB1349" s="153"/>
      <c r="AC1349" s="153">
        <f t="shared" si="353"/>
        <v>0</v>
      </c>
      <c r="AD1349" s="153"/>
      <c r="AE1349" s="153">
        <f t="shared" si="354"/>
        <v>0</v>
      </c>
      <c r="AF1349" s="153"/>
      <c r="AG1349" s="153"/>
      <c r="AH1349" s="209">
        <v>0</v>
      </c>
      <c r="AI1349" s="153">
        <f t="shared" si="355"/>
        <v>0</v>
      </c>
      <c r="AJ1349" s="153"/>
      <c r="AK1349" s="153">
        <f t="shared" si="366"/>
        <v>0</v>
      </c>
      <c r="AL1349" s="153">
        <f t="shared" si="367"/>
        <v>0</v>
      </c>
      <c r="AM1349" s="153"/>
      <c r="AN1349" s="153"/>
      <c r="AO1349" s="153"/>
      <c r="AP1349" s="153"/>
      <c r="AQ1349" s="153"/>
      <c r="AR1349" s="153"/>
      <c r="AS1349" s="153"/>
      <c r="AT1349" s="153"/>
      <c r="AU1349" s="153"/>
      <c r="AV1349" s="153"/>
      <c r="AW1349" s="153"/>
      <c r="AX1349" s="153"/>
      <c r="AY1349" s="153"/>
      <c r="AZ1349" s="153"/>
      <c r="BA1349" s="153"/>
      <c r="BB1349" s="153"/>
      <c r="BC1349" s="153"/>
      <c r="BD1349" s="153"/>
      <c r="BE1349" s="153"/>
      <c r="BF1349" s="153"/>
      <c r="BG1349" s="153"/>
      <c r="BH1349" s="153"/>
      <c r="BI1349" s="153"/>
    </row>
    <row r="1350" spans="2:61" s="139" customFormat="1" ht="13.05" customHeight="1" outlineLevel="1">
      <c r="B1350" s="956"/>
      <c r="C1350" s="908"/>
      <c r="D1350" s="813" t="s">
        <v>3613</v>
      </c>
      <c r="E1350" s="908"/>
      <c r="F1350" s="1419"/>
      <c r="G1350" s="10" t="s">
        <v>8</v>
      </c>
      <c r="H1350" s="254" t="s">
        <v>717</v>
      </c>
      <c r="I1350" s="152">
        <f t="shared" si="350"/>
        <v>5</v>
      </c>
      <c r="J1350" s="156">
        <v>2</v>
      </c>
      <c r="K1350" s="156">
        <v>3</v>
      </c>
      <c r="L1350" s="391">
        <v>0</v>
      </c>
      <c r="M1350" s="241" t="s">
        <v>268</v>
      </c>
      <c r="N1350" s="241" t="s">
        <v>268</v>
      </c>
      <c r="O1350" s="241" t="s">
        <v>269</v>
      </c>
      <c r="P1350" s="241" t="s">
        <v>268</v>
      </c>
      <c r="Q1350" s="241" t="s">
        <v>269</v>
      </c>
      <c r="R1350" s="241" t="s">
        <v>268</v>
      </c>
      <c r="S1350" s="241" t="s">
        <v>268</v>
      </c>
      <c r="T1350" s="743" t="s">
        <v>1523</v>
      </c>
      <c r="U1350" s="153"/>
      <c r="V1350" s="153">
        <f t="shared" si="351"/>
        <v>0</v>
      </c>
      <c r="W1350" s="207"/>
      <c r="X1350" s="208"/>
      <c r="Y1350" s="153"/>
      <c r="Z1350" s="153">
        <f t="shared" si="352"/>
        <v>0</v>
      </c>
      <c r="AA1350" s="219"/>
      <c r="AB1350" s="153"/>
      <c r="AC1350" s="153">
        <f t="shared" si="353"/>
        <v>0</v>
      </c>
      <c r="AD1350" s="153"/>
      <c r="AE1350" s="153">
        <f t="shared" si="354"/>
        <v>0</v>
      </c>
      <c r="AF1350" s="153"/>
      <c r="AG1350" s="153"/>
      <c r="AH1350" s="209">
        <v>0</v>
      </c>
      <c r="AI1350" s="153">
        <f t="shared" si="355"/>
        <v>0</v>
      </c>
      <c r="AJ1350" s="153"/>
      <c r="AK1350" s="153">
        <f t="shared" si="366"/>
        <v>0</v>
      </c>
      <c r="AL1350" s="153">
        <f t="shared" si="367"/>
        <v>0</v>
      </c>
      <c r="AM1350" s="153"/>
      <c r="AN1350" s="153"/>
      <c r="AO1350" s="153"/>
      <c r="AP1350" s="153"/>
      <c r="AQ1350" s="153"/>
      <c r="AR1350" s="153"/>
      <c r="AS1350" s="153"/>
      <c r="AT1350" s="153"/>
      <c r="AU1350" s="153"/>
      <c r="AV1350" s="153"/>
      <c r="AW1350" s="153"/>
      <c r="AX1350" s="153"/>
      <c r="AY1350" s="153"/>
      <c r="AZ1350" s="153"/>
      <c r="BA1350" s="153"/>
      <c r="BB1350" s="153"/>
      <c r="BC1350" s="153"/>
      <c r="BD1350" s="153"/>
      <c r="BE1350" s="153"/>
      <c r="BF1350" s="153"/>
      <c r="BG1350" s="153"/>
      <c r="BH1350" s="153"/>
      <c r="BI1350" s="153"/>
    </row>
    <row r="1351" spans="2:61" s="139" customFormat="1" ht="13.05" customHeight="1" outlineLevel="1">
      <c r="B1351" s="975"/>
      <c r="C1351" s="909"/>
      <c r="D1351" s="813" t="s">
        <v>3604</v>
      </c>
      <c r="E1351" s="909"/>
      <c r="F1351" s="1420"/>
      <c r="G1351" s="10" t="s">
        <v>8</v>
      </c>
      <c r="H1351" s="254" t="s">
        <v>717</v>
      </c>
      <c r="I1351" s="152">
        <f t="shared" si="350"/>
        <v>375</v>
      </c>
      <c r="J1351" s="156">
        <v>130</v>
      </c>
      <c r="K1351" s="156">
        <v>245</v>
      </c>
      <c r="L1351" s="391">
        <v>0</v>
      </c>
      <c r="M1351" s="241" t="s">
        <v>268</v>
      </c>
      <c r="N1351" s="241" t="s">
        <v>268</v>
      </c>
      <c r="O1351" s="241" t="s">
        <v>269</v>
      </c>
      <c r="P1351" s="241" t="s">
        <v>268</v>
      </c>
      <c r="Q1351" s="241" t="s">
        <v>269</v>
      </c>
      <c r="R1351" s="241" t="s">
        <v>268</v>
      </c>
      <c r="S1351" s="241" t="s">
        <v>268</v>
      </c>
      <c r="T1351" s="743" t="s">
        <v>1533</v>
      </c>
      <c r="U1351" s="153"/>
      <c r="V1351" s="153">
        <f t="shared" si="351"/>
        <v>0</v>
      </c>
      <c r="W1351" s="207"/>
      <c r="X1351" s="208"/>
      <c r="Y1351" s="153"/>
      <c r="Z1351" s="153">
        <f t="shared" si="352"/>
        <v>0</v>
      </c>
      <c r="AA1351" s="219"/>
      <c r="AB1351" s="153"/>
      <c r="AC1351" s="153">
        <f t="shared" si="353"/>
        <v>0</v>
      </c>
      <c r="AD1351" s="153"/>
      <c r="AE1351" s="153">
        <f t="shared" si="354"/>
        <v>0</v>
      </c>
      <c r="AF1351" s="153"/>
      <c r="AG1351" s="153"/>
      <c r="AH1351" s="209">
        <v>0</v>
      </c>
      <c r="AI1351" s="153">
        <f t="shared" si="355"/>
        <v>0</v>
      </c>
      <c r="AJ1351" s="153"/>
      <c r="AK1351" s="153">
        <f t="shared" si="366"/>
        <v>0</v>
      </c>
      <c r="AL1351" s="153">
        <f t="shared" si="367"/>
        <v>0</v>
      </c>
      <c r="AM1351" s="153"/>
      <c r="AN1351" s="153"/>
      <c r="AO1351" s="153"/>
      <c r="AP1351" s="153"/>
      <c r="AQ1351" s="153"/>
      <c r="AR1351" s="153"/>
      <c r="AS1351" s="153"/>
      <c r="AT1351" s="153"/>
      <c r="AU1351" s="153"/>
      <c r="AV1351" s="153"/>
      <c r="AW1351" s="153"/>
      <c r="AX1351" s="153"/>
      <c r="AY1351" s="153"/>
      <c r="AZ1351" s="153"/>
      <c r="BA1351" s="153"/>
      <c r="BB1351" s="153"/>
      <c r="BC1351" s="153"/>
      <c r="BD1351" s="153"/>
      <c r="BE1351" s="153"/>
      <c r="BF1351" s="153"/>
      <c r="BG1351" s="153"/>
      <c r="BH1351" s="153"/>
      <c r="BI1351" s="153"/>
    </row>
    <row r="1352" spans="2:61" s="139" customFormat="1" ht="13.05" customHeight="1" outlineLevel="1">
      <c r="B1352" s="1093" t="s">
        <v>1426</v>
      </c>
      <c r="C1352" s="1096" t="s">
        <v>1195</v>
      </c>
      <c r="D1352" s="564" t="s">
        <v>1196</v>
      </c>
      <c r="E1352" s="1096" t="s">
        <v>2640</v>
      </c>
      <c r="F1352" s="1341">
        <v>44707</v>
      </c>
      <c r="G1352" s="10" t="s">
        <v>8</v>
      </c>
      <c r="H1352" s="373" t="s">
        <v>716</v>
      </c>
      <c r="I1352" s="152">
        <f t="shared" si="350"/>
        <v>15</v>
      </c>
      <c r="J1352" s="156">
        <v>5</v>
      </c>
      <c r="K1352" s="156">
        <v>10</v>
      </c>
      <c r="L1352" s="391">
        <v>0</v>
      </c>
      <c r="M1352" s="243" t="s">
        <v>268</v>
      </c>
      <c r="N1352" s="243" t="s">
        <v>268</v>
      </c>
      <c r="O1352" s="243" t="s">
        <v>269</v>
      </c>
      <c r="P1352" s="243" t="s">
        <v>268</v>
      </c>
      <c r="Q1352" s="243" t="s">
        <v>269</v>
      </c>
      <c r="R1352" s="243" t="s">
        <v>268</v>
      </c>
      <c r="S1352" s="243" t="s">
        <v>268</v>
      </c>
      <c r="T1352" s="338" t="s">
        <v>1535</v>
      </c>
      <c r="U1352" s="153"/>
      <c r="V1352" s="153">
        <f t="shared" si="351"/>
        <v>0</v>
      </c>
      <c r="W1352" s="207"/>
      <c r="X1352" s="208"/>
      <c r="Y1352" s="153"/>
      <c r="Z1352" s="153">
        <f t="shared" si="352"/>
        <v>0</v>
      </c>
      <c r="AA1352" s="219"/>
      <c r="AB1352" s="153"/>
      <c r="AC1352" s="153">
        <f t="shared" si="353"/>
        <v>0</v>
      </c>
      <c r="AD1352" s="153"/>
      <c r="AE1352" s="153">
        <f t="shared" si="354"/>
        <v>0</v>
      </c>
      <c r="AF1352" s="153"/>
      <c r="AG1352" s="153"/>
      <c r="AH1352" s="209">
        <v>0</v>
      </c>
      <c r="AI1352" s="153">
        <f t="shared" si="355"/>
        <v>0</v>
      </c>
      <c r="AJ1352" s="153"/>
      <c r="AK1352" s="153">
        <f t="shared" si="356"/>
        <v>0</v>
      </c>
      <c r="AL1352" s="153">
        <f t="shared" si="357"/>
        <v>0</v>
      </c>
      <c r="AM1352" s="153"/>
      <c r="AN1352" s="153"/>
      <c r="AO1352" s="153"/>
      <c r="AP1352" s="153"/>
      <c r="AQ1352" s="153"/>
      <c r="AR1352" s="153"/>
      <c r="AS1352" s="153"/>
      <c r="AT1352" s="153"/>
      <c r="AU1352" s="153"/>
      <c r="AV1352" s="153"/>
      <c r="AW1352" s="153"/>
      <c r="AX1352" s="153"/>
      <c r="AY1352" s="153"/>
      <c r="AZ1352" s="153"/>
      <c r="BA1352" s="153"/>
      <c r="BB1352" s="153"/>
      <c r="BC1352" s="153"/>
      <c r="BD1352" s="153"/>
      <c r="BE1352" s="153"/>
      <c r="BF1352" s="153"/>
      <c r="BG1352" s="153"/>
      <c r="BH1352" s="153"/>
      <c r="BI1352" s="153"/>
    </row>
    <row r="1353" spans="2:61" s="139" customFormat="1" ht="13.05" customHeight="1" outlineLevel="1">
      <c r="B1353" s="1094"/>
      <c r="C1353" s="1097"/>
      <c r="D1353" s="330" t="s">
        <v>1197</v>
      </c>
      <c r="E1353" s="1097"/>
      <c r="F1353" s="1342"/>
      <c r="G1353" s="10" t="s">
        <v>8</v>
      </c>
      <c r="H1353" s="373" t="s">
        <v>716</v>
      </c>
      <c r="I1353" s="152">
        <f t="shared" si="350"/>
        <v>50</v>
      </c>
      <c r="J1353" s="156">
        <v>20</v>
      </c>
      <c r="K1353" s="156">
        <v>30</v>
      </c>
      <c r="L1353" s="391">
        <v>0</v>
      </c>
      <c r="M1353" s="243" t="s">
        <v>268</v>
      </c>
      <c r="N1353" s="243" t="s">
        <v>268</v>
      </c>
      <c r="O1353" s="243" t="s">
        <v>269</v>
      </c>
      <c r="P1353" s="243" t="s">
        <v>268</v>
      </c>
      <c r="Q1353" s="243" t="s">
        <v>269</v>
      </c>
      <c r="R1353" s="243" t="s">
        <v>268</v>
      </c>
      <c r="S1353" s="243" t="s">
        <v>268</v>
      </c>
      <c r="T1353" s="338" t="s">
        <v>1535</v>
      </c>
      <c r="U1353" s="153"/>
      <c r="V1353" s="153">
        <f t="shared" si="351"/>
        <v>0</v>
      </c>
      <c r="W1353" s="207"/>
      <c r="X1353" s="208"/>
      <c r="Y1353" s="153"/>
      <c r="Z1353" s="153">
        <f t="shared" si="352"/>
        <v>0</v>
      </c>
      <c r="AA1353" s="219"/>
      <c r="AB1353" s="153"/>
      <c r="AC1353" s="153">
        <f t="shared" si="353"/>
        <v>0</v>
      </c>
      <c r="AD1353" s="153"/>
      <c r="AE1353" s="153">
        <f t="shared" si="354"/>
        <v>0</v>
      </c>
      <c r="AF1353" s="153"/>
      <c r="AG1353" s="153"/>
      <c r="AH1353" s="209">
        <v>0</v>
      </c>
      <c r="AI1353" s="153">
        <f t="shared" si="355"/>
        <v>0</v>
      </c>
      <c r="AJ1353" s="153"/>
      <c r="AK1353" s="153">
        <f t="shared" si="356"/>
        <v>0</v>
      </c>
      <c r="AL1353" s="153">
        <f t="shared" si="357"/>
        <v>0</v>
      </c>
      <c r="AM1353" s="153"/>
      <c r="AN1353" s="153"/>
      <c r="AO1353" s="153"/>
      <c r="AP1353" s="153"/>
      <c r="AQ1353" s="153"/>
      <c r="AR1353" s="153"/>
      <c r="AS1353" s="153"/>
      <c r="AT1353" s="153"/>
      <c r="AU1353" s="153"/>
      <c r="AV1353" s="153"/>
      <c r="AW1353" s="153"/>
      <c r="AX1353" s="153"/>
      <c r="AY1353" s="153"/>
      <c r="AZ1353" s="153"/>
      <c r="BA1353" s="153"/>
      <c r="BB1353" s="153"/>
      <c r="BC1353" s="153"/>
      <c r="BD1353" s="153"/>
      <c r="BE1353" s="153"/>
      <c r="BF1353" s="153"/>
      <c r="BG1353" s="153"/>
      <c r="BH1353" s="153"/>
      <c r="BI1353" s="153"/>
    </row>
    <row r="1354" spans="2:61" s="139" customFormat="1" ht="13.05" customHeight="1" outlineLevel="1">
      <c r="B1354" s="1094"/>
      <c r="C1354" s="1097"/>
      <c r="D1354" s="330" t="s">
        <v>2465</v>
      </c>
      <c r="E1354" s="1097"/>
      <c r="F1354" s="1342"/>
      <c r="G1354" s="10" t="s">
        <v>8</v>
      </c>
      <c r="H1354" s="373" t="s">
        <v>716</v>
      </c>
      <c r="I1354" s="152">
        <f t="shared" si="350"/>
        <v>15</v>
      </c>
      <c r="J1354" s="156">
        <v>5</v>
      </c>
      <c r="K1354" s="156">
        <v>10</v>
      </c>
      <c r="L1354" s="391">
        <v>0</v>
      </c>
      <c r="M1354" s="243" t="s">
        <v>268</v>
      </c>
      <c r="N1354" s="243" t="s">
        <v>268</v>
      </c>
      <c r="O1354" s="243" t="s">
        <v>269</v>
      </c>
      <c r="P1354" s="243" t="s">
        <v>268</v>
      </c>
      <c r="Q1354" s="243" t="s">
        <v>269</v>
      </c>
      <c r="R1354" s="243" t="s">
        <v>268</v>
      </c>
      <c r="S1354" s="243" t="s">
        <v>268</v>
      </c>
      <c r="T1354" s="338" t="s">
        <v>1535</v>
      </c>
      <c r="U1354" s="153"/>
      <c r="V1354" s="153">
        <f t="shared" si="351"/>
        <v>0</v>
      </c>
      <c r="W1354" s="207"/>
      <c r="X1354" s="208"/>
      <c r="Y1354" s="153"/>
      <c r="Z1354" s="153">
        <f t="shared" si="352"/>
        <v>0</v>
      </c>
      <c r="AA1354" s="219"/>
      <c r="AB1354" s="153"/>
      <c r="AC1354" s="153">
        <f t="shared" si="353"/>
        <v>0</v>
      </c>
      <c r="AD1354" s="153"/>
      <c r="AE1354" s="153">
        <f t="shared" si="354"/>
        <v>0</v>
      </c>
      <c r="AF1354" s="153"/>
      <c r="AG1354" s="153"/>
      <c r="AH1354" s="209">
        <v>0</v>
      </c>
      <c r="AI1354" s="153">
        <f t="shared" si="355"/>
        <v>0</v>
      </c>
      <c r="AJ1354" s="153"/>
      <c r="AK1354" s="153">
        <f t="shared" si="356"/>
        <v>0</v>
      </c>
      <c r="AL1354" s="153">
        <f t="shared" si="357"/>
        <v>0</v>
      </c>
      <c r="AM1354" s="153"/>
      <c r="AN1354" s="153"/>
      <c r="AO1354" s="153"/>
      <c r="AP1354" s="153"/>
      <c r="AQ1354" s="153"/>
      <c r="AR1354" s="153"/>
      <c r="AS1354" s="153"/>
      <c r="AT1354" s="153"/>
      <c r="AU1354" s="153"/>
      <c r="AV1354" s="153"/>
      <c r="AW1354" s="153"/>
      <c r="AX1354" s="153"/>
      <c r="AY1354" s="153"/>
      <c r="AZ1354" s="153"/>
      <c r="BA1354" s="153"/>
      <c r="BB1354" s="153"/>
      <c r="BC1354" s="153"/>
      <c r="BD1354" s="153"/>
      <c r="BE1354" s="153"/>
      <c r="BF1354" s="153"/>
      <c r="BG1354" s="153"/>
      <c r="BH1354" s="153"/>
      <c r="BI1354" s="153"/>
    </row>
    <row r="1355" spans="2:61" s="219" customFormat="1" ht="13.5" customHeight="1" outlineLevel="1">
      <c r="B1355" s="1094"/>
      <c r="C1355" s="1097"/>
      <c r="D1355" s="652" t="s">
        <v>2466</v>
      </c>
      <c r="E1355" s="1097"/>
      <c r="F1355" s="1342"/>
      <c r="G1355" s="17" t="s">
        <v>8</v>
      </c>
      <c r="H1355" s="684" t="s">
        <v>716</v>
      </c>
      <c r="I1355" s="152">
        <f t="shared" si="350"/>
        <v>50</v>
      </c>
      <c r="J1355" s="156">
        <v>10</v>
      </c>
      <c r="K1355" s="156">
        <v>40</v>
      </c>
      <c r="L1355" s="391">
        <v>0</v>
      </c>
      <c r="M1355" s="684" t="s">
        <v>268</v>
      </c>
      <c r="N1355" s="684" t="s">
        <v>268</v>
      </c>
      <c r="O1355" s="684" t="s">
        <v>269</v>
      </c>
      <c r="P1355" s="684" t="s">
        <v>268</v>
      </c>
      <c r="Q1355" s="684" t="s">
        <v>269</v>
      </c>
      <c r="R1355" s="684" t="s">
        <v>268</v>
      </c>
      <c r="S1355" s="684" t="s">
        <v>268</v>
      </c>
      <c r="T1355" s="660" t="s">
        <v>1535</v>
      </c>
      <c r="U1355" s="153"/>
      <c r="V1355" s="153">
        <f t="shared" si="351"/>
        <v>0</v>
      </c>
      <c r="W1355" s="207"/>
      <c r="X1355" s="208"/>
      <c r="Y1355" s="153"/>
      <c r="Z1355" s="153">
        <f t="shared" si="352"/>
        <v>0</v>
      </c>
      <c r="AB1355" s="153"/>
      <c r="AC1355" s="153">
        <f t="shared" si="353"/>
        <v>0</v>
      </c>
      <c r="AD1355" s="153"/>
      <c r="AE1355" s="153">
        <f t="shared" si="354"/>
        <v>0</v>
      </c>
      <c r="AF1355" s="153"/>
      <c r="AG1355" s="153"/>
      <c r="AH1355" s="209">
        <v>0</v>
      </c>
      <c r="AI1355" s="153">
        <f t="shared" si="355"/>
        <v>0</v>
      </c>
      <c r="AJ1355" s="153"/>
      <c r="AK1355" s="153">
        <f t="shared" si="356"/>
        <v>0</v>
      </c>
      <c r="AL1355" s="153">
        <f t="shared" si="357"/>
        <v>0</v>
      </c>
      <c r="AM1355" s="153"/>
      <c r="AN1355" s="153"/>
      <c r="AO1355" s="153"/>
      <c r="AP1355" s="153"/>
      <c r="AQ1355" s="153"/>
      <c r="AR1355" s="153"/>
      <c r="AS1355" s="153"/>
      <c r="AT1355" s="153"/>
      <c r="AU1355" s="153"/>
      <c r="AV1355" s="153"/>
      <c r="AW1355" s="153"/>
      <c r="AX1355" s="153"/>
      <c r="AY1355" s="153"/>
      <c r="AZ1355" s="153"/>
      <c r="BA1355" s="153"/>
      <c r="BB1355" s="153"/>
      <c r="BC1355" s="153"/>
      <c r="BD1355" s="153"/>
      <c r="BE1355" s="153"/>
      <c r="BF1355" s="153"/>
      <c r="BG1355" s="153"/>
      <c r="BH1355" s="153"/>
      <c r="BI1355" s="153"/>
    </row>
    <row r="1356" spans="2:61" s="219" customFormat="1" ht="13.05" customHeight="1" outlineLevel="1">
      <c r="B1356" s="1094"/>
      <c r="C1356" s="1097"/>
      <c r="D1356" s="652" t="s">
        <v>2467</v>
      </c>
      <c r="E1356" s="1097"/>
      <c r="F1356" s="1342"/>
      <c r="G1356" s="17" t="s">
        <v>8</v>
      </c>
      <c r="H1356" s="684" t="s">
        <v>716</v>
      </c>
      <c r="I1356" s="152">
        <f t="shared" si="350"/>
        <v>35</v>
      </c>
      <c r="J1356" s="156">
        <v>15</v>
      </c>
      <c r="K1356" s="156">
        <v>20</v>
      </c>
      <c r="L1356" s="391">
        <v>0</v>
      </c>
      <c r="M1356" s="684" t="s">
        <v>268</v>
      </c>
      <c r="N1356" s="684" t="s">
        <v>268</v>
      </c>
      <c r="O1356" s="684" t="s">
        <v>269</v>
      </c>
      <c r="P1356" s="684" t="s">
        <v>268</v>
      </c>
      <c r="Q1356" s="684" t="s">
        <v>269</v>
      </c>
      <c r="R1356" s="684" t="s">
        <v>268</v>
      </c>
      <c r="S1356" s="684" t="s">
        <v>268</v>
      </c>
      <c r="T1356" s="660" t="s">
        <v>1536</v>
      </c>
      <c r="U1356" s="153"/>
      <c r="V1356" s="153">
        <f t="shared" si="351"/>
        <v>0</v>
      </c>
      <c r="W1356" s="207"/>
      <c r="X1356" s="208"/>
      <c r="Y1356" s="153"/>
      <c r="Z1356" s="153">
        <f t="shared" si="352"/>
        <v>0</v>
      </c>
      <c r="AB1356" s="153"/>
      <c r="AC1356" s="153">
        <f t="shared" si="353"/>
        <v>0</v>
      </c>
      <c r="AD1356" s="153"/>
      <c r="AE1356" s="153">
        <f t="shared" si="354"/>
        <v>0</v>
      </c>
      <c r="AF1356" s="153"/>
      <c r="AG1356" s="153"/>
      <c r="AH1356" s="209">
        <v>0</v>
      </c>
      <c r="AI1356" s="153">
        <f t="shared" si="355"/>
        <v>0</v>
      </c>
      <c r="AJ1356" s="153"/>
      <c r="AK1356" s="153">
        <f t="shared" si="356"/>
        <v>0</v>
      </c>
      <c r="AL1356" s="153">
        <f t="shared" si="357"/>
        <v>0</v>
      </c>
      <c r="AM1356" s="153"/>
      <c r="AN1356" s="153"/>
      <c r="AO1356" s="153"/>
      <c r="AP1356" s="153"/>
      <c r="AQ1356" s="153"/>
      <c r="AR1356" s="153"/>
      <c r="AS1356" s="153"/>
      <c r="AT1356" s="153"/>
      <c r="AU1356" s="153"/>
      <c r="AV1356" s="153"/>
      <c r="AW1356" s="153"/>
      <c r="AX1356" s="153"/>
      <c r="AY1356" s="153"/>
      <c r="AZ1356" s="153"/>
      <c r="BA1356" s="153"/>
      <c r="BB1356" s="153"/>
      <c r="BC1356" s="153"/>
      <c r="BD1356" s="153"/>
      <c r="BE1356" s="153"/>
      <c r="BF1356" s="153"/>
      <c r="BG1356" s="153"/>
      <c r="BH1356" s="153"/>
      <c r="BI1356" s="153"/>
    </row>
    <row r="1357" spans="2:61" s="219" customFormat="1" ht="13.05" customHeight="1" outlineLevel="1">
      <c r="B1357" s="1094"/>
      <c r="C1357" s="1097"/>
      <c r="D1357" s="652" t="s">
        <v>2468</v>
      </c>
      <c r="E1357" s="1097"/>
      <c r="F1357" s="1342"/>
      <c r="G1357" s="17" t="s">
        <v>8</v>
      </c>
      <c r="H1357" s="684" t="s">
        <v>716</v>
      </c>
      <c r="I1357" s="152">
        <f t="shared" si="350"/>
        <v>15</v>
      </c>
      <c r="J1357" s="156">
        <v>5</v>
      </c>
      <c r="K1357" s="156">
        <v>10</v>
      </c>
      <c r="L1357" s="391">
        <v>0</v>
      </c>
      <c r="M1357" s="684" t="s">
        <v>268</v>
      </c>
      <c r="N1357" s="684" t="s">
        <v>268</v>
      </c>
      <c r="O1357" s="684" t="s">
        <v>269</v>
      </c>
      <c r="P1357" s="684" t="s">
        <v>268</v>
      </c>
      <c r="Q1357" s="684" t="s">
        <v>269</v>
      </c>
      <c r="R1357" s="684" t="s">
        <v>268</v>
      </c>
      <c r="S1357" s="684" t="s">
        <v>268</v>
      </c>
      <c r="T1357" s="660" t="s">
        <v>1537</v>
      </c>
      <c r="U1357" s="153"/>
      <c r="V1357" s="153">
        <f t="shared" si="351"/>
        <v>0</v>
      </c>
      <c r="W1357" s="207"/>
      <c r="X1357" s="208"/>
      <c r="Y1357" s="153"/>
      <c r="Z1357" s="153">
        <f t="shared" si="352"/>
        <v>0</v>
      </c>
      <c r="AB1357" s="153"/>
      <c r="AC1357" s="153">
        <f t="shared" si="353"/>
        <v>0</v>
      </c>
      <c r="AD1357" s="153"/>
      <c r="AE1357" s="153">
        <f t="shared" si="354"/>
        <v>0</v>
      </c>
      <c r="AF1357" s="153"/>
      <c r="AG1357" s="153"/>
      <c r="AH1357" s="209">
        <v>0</v>
      </c>
      <c r="AI1357" s="153">
        <f t="shared" si="355"/>
        <v>0</v>
      </c>
      <c r="AJ1357" s="153"/>
      <c r="AK1357" s="153">
        <f t="shared" si="356"/>
        <v>0</v>
      </c>
      <c r="AL1357" s="153">
        <f t="shared" si="357"/>
        <v>0</v>
      </c>
      <c r="AM1357" s="153"/>
      <c r="AN1357" s="153"/>
      <c r="AO1357" s="153"/>
      <c r="AP1357" s="153"/>
      <c r="AQ1357" s="153"/>
      <c r="AR1357" s="153"/>
      <c r="AS1357" s="153"/>
      <c r="AT1357" s="153"/>
      <c r="AU1357" s="153"/>
      <c r="AV1357" s="153"/>
      <c r="AW1357" s="153"/>
      <c r="AX1357" s="153"/>
      <c r="AY1357" s="153"/>
      <c r="AZ1357" s="153"/>
      <c r="BA1357" s="153"/>
      <c r="BB1357" s="153"/>
      <c r="BC1357" s="153"/>
      <c r="BD1357" s="153"/>
      <c r="BE1357" s="153"/>
      <c r="BF1357" s="153"/>
      <c r="BG1357" s="153"/>
      <c r="BH1357" s="153"/>
      <c r="BI1357" s="153"/>
    </row>
    <row r="1358" spans="2:61" s="139" customFormat="1" ht="13.05" customHeight="1" outlineLevel="1">
      <c r="B1358" s="1094"/>
      <c r="C1358" s="1097"/>
      <c r="D1358" s="564" t="s">
        <v>2469</v>
      </c>
      <c r="E1358" s="1097"/>
      <c r="F1358" s="1342"/>
      <c r="G1358" s="10" t="s">
        <v>8</v>
      </c>
      <c r="H1358" s="373" t="s">
        <v>716</v>
      </c>
      <c r="I1358" s="152">
        <f t="shared" si="350"/>
        <v>40</v>
      </c>
      <c r="J1358" s="156">
        <v>15</v>
      </c>
      <c r="K1358" s="156">
        <v>25</v>
      </c>
      <c r="L1358" s="391">
        <v>0</v>
      </c>
      <c r="M1358" s="243" t="s">
        <v>268</v>
      </c>
      <c r="N1358" s="243" t="s">
        <v>268</v>
      </c>
      <c r="O1358" s="243" t="s">
        <v>268</v>
      </c>
      <c r="P1358" s="243" t="s">
        <v>268</v>
      </c>
      <c r="Q1358" s="243" t="s">
        <v>268</v>
      </c>
      <c r="R1358" s="243" t="s">
        <v>268</v>
      </c>
      <c r="S1358" s="243" t="s">
        <v>268</v>
      </c>
      <c r="T1358" s="338" t="s">
        <v>1538</v>
      </c>
      <c r="U1358" s="153"/>
      <c r="V1358" s="153">
        <f t="shared" si="351"/>
        <v>0</v>
      </c>
      <c r="W1358" s="207"/>
      <c r="X1358" s="208"/>
      <c r="Y1358" s="153"/>
      <c r="Z1358" s="153">
        <f t="shared" si="352"/>
        <v>0</v>
      </c>
      <c r="AA1358" s="219"/>
      <c r="AB1358" s="153"/>
      <c r="AC1358" s="153">
        <f t="shared" si="353"/>
        <v>0</v>
      </c>
      <c r="AD1358" s="153"/>
      <c r="AE1358" s="153">
        <f t="shared" si="354"/>
        <v>0</v>
      </c>
      <c r="AF1358" s="153"/>
      <c r="AG1358" s="153"/>
      <c r="AH1358" s="209">
        <v>0</v>
      </c>
      <c r="AI1358" s="153">
        <f t="shared" si="355"/>
        <v>0</v>
      </c>
      <c r="AJ1358" s="153"/>
      <c r="AK1358" s="153">
        <f t="shared" si="356"/>
        <v>0</v>
      </c>
      <c r="AL1358" s="153">
        <f t="shared" si="357"/>
        <v>0</v>
      </c>
      <c r="AM1358" s="153"/>
      <c r="AN1358" s="153"/>
      <c r="AO1358" s="153"/>
      <c r="AP1358" s="153"/>
      <c r="AQ1358" s="153"/>
      <c r="AR1358" s="153"/>
      <c r="AS1358" s="153"/>
      <c r="AT1358" s="153"/>
      <c r="AU1358" s="153"/>
      <c r="AV1358" s="153"/>
      <c r="AW1358" s="153"/>
      <c r="AX1358" s="153"/>
      <c r="AY1358" s="153"/>
      <c r="AZ1358" s="153"/>
      <c r="BA1358" s="153"/>
      <c r="BB1358" s="153"/>
      <c r="BC1358" s="153"/>
      <c r="BD1358" s="153"/>
      <c r="BE1358" s="153"/>
      <c r="BF1358" s="153"/>
      <c r="BG1358" s="153"/>
      <c r="BH1358" s="153"/>
      <c r="BI1358" s="153"/>
    </row>
    <row r="1359" spans="2:61" s="139" customFormat="1" ht="13.05" customHeight="1" outlineLevel="1">
      <c r="B1359" s="1094"/>
      <c r="C1359" s="1097"/>
      <c r="D1359" s="564" t="s">
        <v>2470</v>
      </c>
      <c r="E1359" s="1097"/>
      <c r="F1359" s="1342"/>
      <c r="G1359" s="10" t="s">
        <v>8</v>
      </c>
      <c r="H1359" s="373" t="s">
        <v>716</v>
      </c>
      <c r="I1359" s="152">
        <f t="shared" si="350"/>
        <v>110</v>
      </c>
      <c r="J1359" s="156">
        <v>50</v>
      </c>
      <c r="K1359" s="156">
        <v>60</v>
      </c>
      <c r="L1359" s="391">
        <v>0</v>
      </c>
      <c r="M1359" s="243" t="s">
        <v>268</v>
      </c>
      <c r="N1359" s="243" t="s">
        <v>268</v>
      </c>
      <c r="O1359" s="243" t="s">
        <v>269</v>
      </c>
      <c r="P1359" s="243" t="s">
        <v>268</v>
      </c>
      <c r="Q1359" s="243" t="s">
        <v>269</v>
      </c>
      <c r="R1359" s="243" t="s">
        <v>268</v>
      </c>
      <c r="S1359" s="243" t="s">
        <v>268</v>
      </c>
      <c r="T1359" s="338" t="s">
        <v>1535</v>
      </c>
      <c r="U1359" s="153"/>
      <c r="V1359" s="153">
        <f t="shared" ref="V1359:V1458" si="368">SUMIF(U1359,"Y",J1359)</f>
        <v>0</v>
      </c>
      <c r="W1359" s="207"/>
      <c r="X1359" s="208"/>
      <c r="Y1359" s="153"/>
      <c r="Z1359" s="153">
        <f t="shared" si="352"/>
        <v>0</v>
      </c>
      <c r="AA1359" s="219"/>
      <c r="AB1359" s="153"/>
      <c r="AC1359" s="153">
        <f t="shared" ref="AC1359:AC1458" si="369">SUMIF(AB1359,"Y",L1359)*AK1359</f>
        <v>0</v>
      </c>
      <c r="AD1359" s="153"/>
      <c r="AE1359" s="153">
        <f t="shared" ref="AE1359:AE1458" si="370">COUNTIF(AM1359:AV1359,"L")*J1359</f>
        <v>0</v>
      </c>
      <c r="AF1359" s="153"/>
      <c r="AG1359" s="153"/>
      <c r="AH1359" s="209">
        <v>0</v>
      </c>
      <c r="AI1359" s="153">
        <f t="shared" ref="AI1359:AI1458" si="371">IFERROR(COUNTIF(AM1359:BL1359,"S")*J1359*AH1359,0)</f>
        <v>0</v>
      </c>
      <c r="AJ1359" s="153"/>
      <c r="AK1359" s="153">
        <f t="shared" si="356"/>
        <v>0</v>
      </c>
      <c r="AL1359" s="153">
        <f t="shared" si="357"/>
        <v>0</v>
      </c>
      <c r="AM1359" s="153"/>
      <c r="AN1359" s="153"/>
      <c r="AO1359" s="153"/>
      <c r="AP1359" s="153"/>
      <c r="AQ1359" s="153"/>
      <c r="AR1359" s="153"/>
      <c r="AS1359" s="153"/>
      <c r="AT1359" s="153"/>
      <c r="AU1359" s="153"/>
      <c r="AV1359" s="153"/>
      <c r="AW1359" s="153"/>
      <c r="AX1359" s="153"/>
      <c r="AY1359" s="153"/>
      <c r="AZ1359" s="153"/>
      <c r="BA1359" s="153"/>
      <c r="BB1359" s="153"/>
      <c r="BC1359" s="153"/>
      <c r="BD1359" s="153"/>
      <c r="BE1359" s="153"/>
      <c r="BF1359" s="153"/>
      <c r="BG1359" s="153"/>
      <c r="BH1359" s="153"/>
      <c r="BI1359" s="153"/>
    </row>
    <row r="1360" spans="2:61" s="139" customFormat="1" ht="13.05" customHeight="1" outlineLevel="1">
      <c r="B1360" s="1094"/>
      <c r="C1360" s="1097"/>
      <c r="D1360" s="564" t="s">
        <v>2471</v>
      </c>
      <c r="E1360" s="1097"/>
      <c r="F1360" s="1342"/>
      <c r="G1360" s="10" t="s">
        <v>8</v>
      </c>
      <c r="H1360" s="373" t="s">
        <v>716</v>
      </c>
      <c r="I1360" s="152">
        <f t="shared" si="350"/>
        <v>15</v>
      </c>
      <c r="J1360" s="156">
        <v>5</v>
      </c>
      <c r="K1360" s="156">
        <v>10</v>
      </c>
      <c r="L1360" s="391">
        <v>0</v>
      </c>
      <c r="M1360" s="243" t="s">
        <v>268</v>
      </c>
      <c r="N1360" s="243" t="s">
        <v>268</v>
      </c>
      <c r="O1360" s="243" t="s">
        <v>268</v>
      </c>
      <c r="P1360" s="243" t="s">
        <v>268</v>
      </c>
      <c r="Q1360" s="243" t="s">
        <v>268</v>
      </c>
      <c r="R1360" s="243" t="s">
        <v>268</v>
      </c>
      <c r="S1360" s="243" t="s">
        <v>268</v>
      </c>
      <c r="T1360" s="338" t="s">
        <v>1538</v>
      </c>
      <c r="U1360" s="153"/>
      <c r="V1360" s="153">
        <f t="shared" si="368"/>
        <v>0</v>
      </c>
      <c r="W1360" s="207"/>
      <c r="X1360" s="208"/>
      <c r="Y1360" s="153"/>
      <c r="Z1360" s="153">
        <f t="shared" si="352"/>
        <v>0</v>
      </c>
      <c r="AA1360" s="219"/>
      <c r="AB1360" s="153"/>
      <c r="AC1360" s="153">
        <f t="shared" si="369"/>
        <v>0</v>
      </c>
      <c r="AD1360" s="153"/>
      <c r="AE1360" s="153">
        <f t="shared" si="370"/>
        <v>0</v>
      </c>
      <c r="AF1360" s="153"/>
      <c r="AG1360" s="153"/>
      <c r="AH1360" s="209">
        <v>0</v>
      </c>
      <c r="AI1360" s="153">
        <f t="shared" si="371"/>
        <v>0</v>
      </c>
      <c r="AJ1360" s="153"/>
      <c r="AK1360" s="153">
        <f t="shared" si="356"/>
        <v>0</v>
      </c>
      <c r="AL1360" s="153">
        <f t="shared" si="357"/>
        <v>0</v>
      </c>
      <c r="AM1360" s="153"/>
      <c r="AN1360" s="153"/>
      <c r="AO1360" s="153"/>
      <c r="AP1360" s="153"/>
      <c r="AQ1360" s="153"/>
      <c r="AR1360" s="153"/>
      <c r="AS1360" s="153"/>
      <c r="AT1360" s="153"/>
      <c r="AU1360" s="153"/>
      <c r="AV1360" s="153"/>
      <c r="AW1360" s="153"/>
      <c r="AX1360" s="153"/>
      <c r="AY1360" s="153"/>
      <c r="AZ1360" s="153"/>
      <c r="BA1360" s="153"/>
      <c r="BB1360" s="153"/>
      <c r="BC1360" s="153"/>
      <c r="BD1360" s="153"/>
      <c r="BE1360" s="153"/>
      <c r="BF1360" s="153"/>
      <c r="BG1360" s="153"/>
      <c r="BH1360" s="153"/>
      <c r="BI1360" s="153"/>
    </row>
    <row r="1361" spans="2:61" s="139" customFormat="1" ht="13.05" customHeight="1" outlineLevel="1">
      <c r="B1361" s="1094"/>
      <c r="C1361" s="1097"/>
      <c r="D1361" s="564" t="s">
        <v>2472</v>
      </c>
      <c r="E1361" s="1097"/>
      <c r="F1361" s="1342"/>
      <c r="G1361" s="10" t="s">
        <v>8</v>
      </c>
      <c r="H1361" s="373" t="s">
        <v>716</v>
      </c>
      <c r="I1361" s="152">
        <f t="shared" si="350"/>
        <v>25</v>
      </c>
      <c r="J1361" s="156">
        <v>10</v>
      </c>
      <c r="K1361" s="156">
        <v>15</v>
      </c>
      <c r="L1361" s="391">
        <v>0</v>
      </c>
      <c r="M1361" s="243" t="s">
        <v>268</v>
      </c>
      <c r="N1361" s="243" t="s">
        <v>268</v>
      </c>
      <c r="O1361" s="243" t="s">
        <v>269</v>
      </c>
      <c r="P1361" s="243" t="s">
        <v>268</v>
      </c>
      <c r="Q1361" s="243" t="s">
        <v>269</v>
      </c>
      <c r="R1361" s="243" t="s">
        <v>268</v>
      </c>
      <c r="S1361" s="243" t="s">
        <v>268</v>
      </c>
      <c r="T1361" s="338" t="s">
        <v>1535</v>
      </c>
      <c r="U1361" s="153"/>
      <c r="V1361" s="153">
        <f t="shared" si="368"/>
        <v>0</v>
      </c>
      <c r="W1361" s="207"/>
      <c r="X1361" s="208"/>
      <c r="Y1361" s="153"/>
      <c r="Z1361" s="153">
        <f t="shared" si="352"/>
        <v>0</v>
      </c>
      <c r="AA1361" s="219"/>
      <c r="AB1361" s="153"/>
      <c r="AC1361" s="153">
        <f t="shared" si="369"/>
        <v>0</v>
      </c>
      <c r="AD1361" s="153"/>
      <c r="AE1361" s="153">
        <f t="shared" si="370"/>
        <v>0</v>
      </c>
      <c r="AF1361" s="153"/>
      <c r="AG1361" s="153"/>
      <c r="AH1361" s="209">
        <v>0</v>
      </c>
      <c r="AI1361" s="153">
        <f t="shared" si="371"/>
        <v>0</v>
      </c>
      <c r="AJ1361" s="153"/>
      <c r="AK1361" s="153">
        <f t="shared" si="356"/>
        <v>0</v>
      </c>
      <c r="AL1361" s="153">
        <f t="shared" si="357"/>
        <v>0</v>
      </c>
      <c r="AM1361" s="153"/>
      <c r="AN1361" s="153"/>
      <c r="AO1361" s="153"/>
      <c r="AP1361" s="153"/>
      <c r="AQ1361" s="153"/>
      <c r="AR1361" s="153"/>
      <c r="AS1361" s="153"/>
      <c r="AT1361" s="153"/>
      <c r="AU1361" s="153"/>
      <c r="AV1361" s="153"/>
      <c r="AW1361" s="153"/>
      <c r="AX1361" s="153"/>
      <c r="AY1361" s="153"/>
      <c r="AZ1361" s="153"/>
      <c r="BA1361" s="153"/>
      <c r="BB1361" s="153"/>
      <c r="BC1361" s="153"/>
      <c r="BD1361" s="153"/>
      <c r="BE1361" s="153"/>
      <c r="BF1361" s="153"/>
      <c r="BG1361" s="153"/>
      <c r="BH1361" s="153"/>
      <c r="BI1361" s="153"/>
    </row>
    <row r="1362" spans="2:61" s="139" customFormat="1" ht="13.05" customHeight="1" outlineLevel="1">
      <c r="B1362" s="1094"/>
      <c r="C1362" s="1097"/>
      <c r="D1362" s="564" t="s">
        <v>2473</v>
      </c>
      <c r="E1362" s="1097"/>
      <c r="F1362" s="1342"/>
      <c r="G1362" s="10" t="s">
        <v>8</v>
      </c>
      <c r="H1362" s="373" t="s">
        <v>716</v>
      </c>
      <c r="I1362" s="152">
        <f t="shared" si="350"/>
        <v>15</v>
      </c>
      <c r="J1362" s="156">
        <v>5</v>
      </c>
      <c r="K1362" s="156">
        <v>10</v>
      </c>
      <c r="L1362" s="391">
        <v>0</v>
      </c>
      <c r="M1362" s="243" t="s">
        <v>268</v>
      </c>
      <c r="N1362" s="243" t="s">
        <v>268</v>
      </c>
      <c r="O1362" s="243" t="s">
        <v>269</v>
      </c>
      <c r="P1362" s="243" t="s">
        <v>268</v>
      </c>
      <c r="Q1362" s="243" t="s">
        <v>269</v>
      </c>
      <c r="R1362" s="243" t="s">
        <v>268</v>
      </c>
      <c r="S1362" s="243" t="s">
        <v>268</v>
      </c>
      <c r="T1362" s="338" t="s">
        <v>1538</v>
      </c>
      <c r="U1362" s="153"/>
      <c r="V1362" s="153">
        <f t="shared" si="368"/>
        <v>0</v>
      </c>
      <c r="W1362" s="207"/>
      <c r="X1362" s="208"/>
      <c r="Y1362" s="153"/>
      <c r="Z1362" s="153">
        <f t="shared" si="352"/>
        <v>0</v>
      </c>
      <c r="AA1362" s="219"/>
      <c r="AB1362" s="153"/>
      <c r="AC1362" s="153">
        <f t="shared" si="369"/>
        <v>0</v>
      </c>
      <c r="AD1362" s="153"/>
      <c r="AE1362" s="153">
        <f t="shared" si="370"/>
        <v>0</v>
      </c>
      <c r="AF1362" s="153"/>
      <c r="AG1362" s="153"/>
      <c r="AH1362" s="209">
        <v>0</v>
      </c>
      <c r="AI1362" s="153">
        <f t="shared" si="371"/>
        <v>0</v>
      </c>
      <c r="AJ1362" s="153"/>
      <c r="AK1362" s="153">
        <f t="shared" si="356"/>
        <v>0</v>
      </c>
      <c r="AL1362" s="153">
        <f t="shared" si="357"/>
        <v>0</v>
      </c>
      <c r="AM1362" s="153"/>
      <c r="AN1362" s="153"/>
      <c r="AO1362" s="153"/>
      <c r="AP1362" s="153"/>
      <c r="AQ1362" s="153"/>
      <c r="AR1362" s="153"/>
      <c r="AS1362" s="153"/>
      <c r="AT1362" s="153"/>
      <c r="AU1362" s="153"/>
      <c r="AV1362" s="153"/>
      <c r="AW1362" s="153"/>
      <c r="AX1362" s="153"/>
      <c r="AY1362" s="153"/>
      <c r="AZ1362" s="153"/>
      <c r="BA1362" s="153"/>
      <c r="BB1362" s="153"/>
      <c r="BC1362" s="153"/>
      <c r="BD1362" s="153"/>
      <c r="BE1362" s="153"/>
      <c r="BF1362" s="153"/>
      <c r="BG1362" s="153"/>
      <c r="BH1362" s="153"/>
      <c r="BI1362" s="153"/>
    </row>
    <row r="1363" spans="2:61" s="139" customFormat="1" ht="13.05" customHeight="1" outlineLevel="1">
      <c r="B1363" s="1094"/>
      <c r="C1363" s="1097"/>
      <c r="D1363" s="336" t="s">
        <v>2474</v>
      </c>
      <c r="E1363" s="1097"/>
      <c r="F1363" s="1342"/>
      <c r="G1363" s="10" t="s">
        <v>8</v>
      </c>
      <c r="H1363" s="373" t="s">
        <v>716</v>
      </c>
      <c r="I1363" s="152">
        <f t="shared" si="350"/>
        <v>35</v>
      </c>
      <c r="J1363" s="156">
        <v>15</v>
      </c>
      <c r="K1363" s="156">
        <v>20</v>
      </c>
      <c r="L1363" s="391">
        <v>0</v>
      </c>
      <c r="M1363" s="243" t="s">
        <v>268</v>
      </c>
      <c r="N1363" s="243" t="s">
        <v>268</v>
      </c>
      <c r="O1363" s="243" t="s">
        <v>269</v>
      </c>
      <c r="P1363" s="243" t="s">
        <v>268</v>
      </c>
      <c r="Q1363" s="243" t="s">
        <v>269</v>
      </c>
      <c r="R1363" s="243" t="s">
        <v>268</v>
      </c>
      <c r="S1363" s="243" t="s">
        <v>268</v>
      </c>
      <c r="T1363" s="338" t="s">
        <v>1535</v>
      </c>
      <c r="U1363" s="153"/>
      <c r="V1363" s="153">
        <f t="shared" si="368"/>
        <v>0</v>
      </c>
      <c r="W1363" s="207"/>
      <c r="X1363" s="208"/>
      <c r="Y1363" s="153"/>
      <c r="Z1363" s="153">
        <f t="shared" si="352"/>
        <v>0</v>
      </c>
      <c r="AA1363" s="219"/>
      <c r="AB1363" s="153"/>
      <c r="AC1363" s="153">
        <f t="shared" si="369"/>
        <v>0</v>
      </c>
      <c r="AD1363" s="153"/>
      <c r="AE1363" s="153">
        <f t="shared" si="370"/>
        <v>0</v>
      </c>
      <c r="AF1363" s="153"/>
      <c r="AG1363" s="153"/>
      <c r="AH1363" s="209">
        <v>0</v>
      </c>
      <c r="AI1363" s="153">
        <f t="shared" si="371"/>
        <v>0</v>
      </c>
      <c r="AJ1363" s="153"/>
      <c r="AK1363" s="153">
        <f t="shared" si="356"/>
        <v>0</v>
      </c>
      <c r="AL1363" s="153">
        <f t="shared" si="357"/>
        <v>0</v>
      </c>
      <c r="AM1363" s="153"/>
      <c r="AN1363" s="153"/>
      <c r="AO1363" s="153"/>
      <c r="AP1363" s="153"/>
      <c r="AQ1363" s="153"/>
      <c r="AR1363" s="153"/>
      <c r="AS1363" s="153"/>
      <c r="AT1363" s="153"/>
      <c r="AU1363" s="153"/>
      <c r="AV1363" s="153"/>
      <c r="AW1363" s="153"/>
      <c r="AX1363" s="153"/>
      <c r="AY1363" s="153"/>
      <c r="AZ1363" s="153"/>
      <c r="BA1363" s="153"/>
      <c r="BB1363" s="153"/>
      <c r="BC1363" s="153"/>
      <c r="BD1363" s="153"/>
      <c r="BE1363" s="153"/>
      <c r="BF1363" s="153"/>
      <c r="BG1363" s="153"/>
      <c r="BH1363" s="153"/>
      <c r="BI1363" s="153"/>
    </row>
    <row r="1364" spans="2:61" s="139" customFormat="1" ht="13.05" customHeight="1" outlineLevel="1">
      <c r="B1364" s="1094"/>
      <c r="C1364" s="1097"/>
      <c r="D1364" s="564" t="s">
        <v>2475</v>
      </c>
      <c r="E1364" s="1097"/>
      <c r="F1364" s="1342"/>
      <c r="G1364" s="10" t="s">
        <v>8</v>
      </c>
      <c r="H1364" s="373" t="s">
        <v>716</v>
      </c>
      <c r="I1364" s="152">
        <f t="shared" si="350"/>
        <v>50</v>
      </c>
      <c r="J1364" s="156">
        <v>20</v>
      </c>
      <c r="K1364" s="156">
        <v>30</v>
      </c>
      <c r="L1364" s="391">
        <v>0</v>
      </c>
      <c r="M1364" s="243" t="s">
        <v>268</v>
      </c>
      <c r="N1364" s="243" t="s">
        <v>268</v>
      </c>
      <c r="O1364" s="243" t="s">
        <v>269</v>
      </c>
      <c r="P1364" s="243" t="s">
        <v>268</v>
      </c>
      <c r="Q1364" s="243" t="s">
        <v>269</v>
      </c>
      <c r="R1364" s="243" t="s">
        <v>268</v>
      </c>
      <c r="S1364" s="243" t="s">
        <v>268</v>
      </c>
      <c r="T1364" s="338" t="s">
        <v>1536</v>
      </c>
      <c r="U1364" s="153"/>
      <c r="V1364" s="153">
        <f t="shared" si="368"/>
        <v>0</v>
      </c>
      <c r="W1364" s="207"/>
      <c r="X1364" s="208"/>
      <c r="Y1364" s="153"/>
      <c r="Z1364" s="153">
        <f t="shared" si="352"/>
        <v>0</v>
      </c>
      <c r="AA1364" s="219"/>
      <c r="AB1364" s="153"/>
      <c r="AC1364" s="153">
        <f t="shared" si="369"/>
        <v>0</v>
      </c>
      <c r="AD1364" s="153"/>
      <c r="AE1364" s="153">
        <f t="shared" si="370"/>
        <v>0</v>
      </c>
      <c r="AF1364" s="153"/>
      <c r="AG1364" s="153"/>
      <c r="AH1364" s="209">
        <v>0</v>
      </c>
      <c r="AI1364" s="153">
        <f t="shared" si="371"/>
        <v>0</v>
      </c>
      <c r="AJ1364" s="153"/>
      <c r="AK1364" s="153">
        <f t="shared" si="356"/>
        <v>0</v>
      </c>
      <c r="AL1364" s="153">
        <f t="shared" si="357"/>
        <v>0</v>
      </c>
      <c r="AM1364" s="153"/>
      <c r="AN1364" s="153"/>
      <c r="AO1364" s="153"/>
      <c r="AP1364" s="153"/>
      <c r="AQ1364" s="153"/>
      <c r="AR1364" s="153"/>
      <c r="AS1364" s="153"/>
      <c r="AT1364" s="153"/>
      <c r="AU1364" s="153"/>
      <c r="AV1364" s="153"/>
      <c r="AW1364" s="153"/>
      <c r="AX1364" s="153"/>
      <c r="AY1364" s="153"/>
      <c r="AZ1364" s="153"/>
      <c r="BA1364" s="153"/>
      <c r="BB1364" s="153"/>
      <c r="BC1364" s="153"/>
      <c r="BD1364" s="153"/>
      <c r="BE1364" s="153"/>
      <c r="BF1364" s="153"/>
      <c r="BG1364" s="153"/>
      <c r="BH1364" s="153"/>
      <c r="BI1364" s="153"/>
    </row>
    <row r="1365" spans="2:61" s="139" customFormat="1" ht="13.05" customHeight="1" outlineLevel="1">
      <c r="B1365" s="1094"/>
      <c r="C1365" s="1097"/>
      <c r="D1365" s="336" t="s">
        <v>2476</v>
      </c>
      <c r="E1365" s="1097"/>
      <c r="F1365" s="1342"/>
      <c r="G1365" s="10" t="s">
        <v>8</v>
      </c>
      <c r="H1365" s="373" t="s">
        <v>716</v>
      </c>
      <c r="I1365" s="152">
        <f t="shared" si="350"/>
        <v>25</v>
      </c>
      <c r="J1365" s="156">
        <v>10</v>
      </c>
      <c r="K1365" s="156">
        <v>15</v>
      </c>
      <c r="L1365" s="391">
        <v>0</v>
      </c>
      <c r="M1365" s="243" t="s">
        <v>268</v>
      </c>
      <c r="N1365" s="243" t="s">
        <v>268</v>
      </c>
      <c r="O1365" s="243" t="s">
        <v>269</v>
      </c>
      <c r="P1365" s="243" t="s">
        <v>268</v>
      </c>
      <c r="Q1365" s="243" t="s">
        <v>269</v>
      </c>
      <c r="R1365" s="243" t="s">
        <v>268</v>
      </c>
      <c r="S1365" s="243" t="s">
        <v>268</v>
      </c>
      <c r="T1365" s="338" t="s">
        <v>1536</v>
      </c>
      <c r="U1365" s="153"/>
      <c r="V1365" s="153">
        <f t="shared" si="368"/>
        <v>0</v>
      </c>
      <c r="W1365" s="207"/>
      <c r="X1365" s="208"/>
      <c r="Y1365" s="153"/>
      <c r="Z1365" s="153">
        <f t="shared" si="352"/>
        <v>0</v>
      </c>
      <c r="AA1365" s="219"/>
      <c r="AB1365" s="153"/>
      <c r="AC1365" s="153">
        <f t="shared" si="369"/>
        <v>0</v>
      </c>
      <c r="AD1365" s="153"/>
      <c r="AE1365" s="153">
        <f t="shared" si="370"/>
        <v>0</v>
      </c>
      <c r="AF1365" s="153"/>
      <c r="AG1365" s="153"/>
      <c r="AH1365" s="209">
        <v>0</v>
      </c>
      <c r="AI1365" s="153">
        <f t="shared" si="371"/>
        <v>0</v>
      </c>
      <c r="AJ1365" s="153"/>
      <c r="AK1365" s="153">
        <f t="shared" si="356"/>
        <v>0</v>
      </c>
      <c r="AL1365" s="153">
        <f t="shared" si="357"/>
        <v>0</v>
      </c>
      <c r="AM1365" s="153"/>
      <c r="AN1365" s="153"/>
      <c r="AO1365" s="153"/>
      <c r="AP1365" s="153"/>
      <c r="AQ1365" s="153"/>
      <c r="AR1365" s="153"/>
      <c r="AS1365" s="153"/>
      <c r="AT1365" s="153"/>
      <c r="AU1365" s="153"/>
      <c r="AV1365" s="153"/>
      <c r="AW1365" s="153"/>
      <c r="AX1365" s="153"/>
      <c r="AY1365" s="153"/>
      <c r="AZ1365" s="153"/>
      <c r="BA1365" s="153"/>
      <c r="BB1365" s="153"/>
      <c r="BC1365" s="153"/>
      <c r="BD1365" s="153"/>
      <c r="BE1365" s="153"/>
      <c r="BF1365" s="153"/>
      <c r="BG1365" s="153"/>
      <c r="BH1365" s="153"/>
      <c r="BI1365" s="153"/>
    </row>
    <row r="1366" spans="2:61" s="139" customFormat="1" ht="13.05" customHeight="1" outlineLevel="1">
      <c r="B1366" s="1094"/>
      <c r="C1366" s="1097"/>
      <c r="D1366" s="336" t="s">
        <v>2477</v>
      </c>
      <c r="E1366" s="1097"/>
      <c r="F1366" s="1342"/>
      <c r="G1366" s="10" t="s">
        <v>8</v>
      </c>
      <c r="H1366" s="373" t="s">
        <v>716</v>
      </c>
      <c r="I1366" s="152">
        <f t="shared" ref="I1366:I1499" si="372">SUM(J1366:K1366)</f>
        <v>25</v>
      </c>
      <c r="J1366" s="156">
        <v>10</v>
      </c>
      <c r="K1366" s="156">
        <v>15</v>
      </c>
      <c r="L1366" s="391">
        <v>0</v>
      </c>
      <c r="M1366" s="243" t="s">
        <v>268</v>
      </c>
      <c r="N1366" s="243" t="s">
        <v>268</v>
      </c>
      <c r="O1366" s="243" t="s">
        <v>269</v>
      </c>
      <c r="P1366" s="243" t="s">
        <v>268</v>
      </c>
      <c r="Q1366" s="243" t="s">
        <v>269</v>
      </c>
      <c r="R1366" s="243" t="s">
        <v>268</v>
      </c>
      <c r="S1366" s="243" t="s">
        <v>268</v>
      </c>
      <c r="T1366" s="338" t="s">
        <v>1121</v>
      </c>
      <c r="U1366" s="153"/>
      <c r="V1366" s="153">
        <f t="shared" si="368"/>
        <v>0</v>
      </c>
      <c r="W1366" s="207"/>
      <c r="X1366" s="208"/>
      <c r="Y1366" s="153"/>
      <c r="Z1366" s="153">
        <f t="shared" si="352"/>
        <v>0</v>
      </c>
      <c r="AA1366" s="219"/>
      <c r="AB1366" s="153"/>
      <c r="AC1366" s="153">
        <f t="shared" si="369"/>
        <v>0</v>
      </c>
      <c r="AD1366" s="153"/>
      <c r="AE1366" s="153">
        <f t="shared" si="370"/>
        <v>0</v>
      </c>
      <c r="AF1366" s="153"/>
      <c r="AG1366" s="153"/>
      <c r="AH1366" s="209">
        <v>0</v>
      </c>
      <c r="AI1366" s="153">
        <f t="shared" si="371"/>
        <v>0</v>
      </c>
      <c r="AJ1366" s="153"/>
      <c r="AK1366" s="153">
        <f t="shared" si="356"/>
        <v>0</v>
      </c>
      <c r="AL1366" s="153">
        <f t="shared" si="357"/>
        <v>0</v>
      </c>
      <c r="AM1366" s="153"/>
      <c r="AN1366" s="153"/>
      <c r="AO1366" s="153"/>
      <c r="AP1366" s="153"/>
      <c r="AQ1366" s="153"/>
      <c r="AR1366" s="153"/>
      <c r="AS1366" s="153"/>
      <c r="AT1366" s="153"/>
      <c r="AU1366" s="153"/>
      <c r="AV1366" s="153"/>
      <c r="AW1366" s="153"/>
      <c r="AX1366" s="153"/>
      <c r="AY1366" s="153"/>
      <c r="AZ1366" s="153"/>
      <c r="BA1366" s="153"/>
      <c r="BB1366" s="153"/>
      <c r="BC1366" s="153"/>
      <c r="BD1366" s="153"/>
      <c r="BE1366" s="153"/>
      <c r="BF1366" s="153"/>
      <c r="BG1366" s="153"/>
      <c r="BH1366" s="153"/>
      <c r="BI1366" s="153"/>
    </row>
    <row r="1367" spans="2:61" s="139" customFormat="1" ht="13.05" customHeight="1" outlineLevel="1">
      <c r="B1367" s="1094"/>
      <c r="C1367" s="1097"/>
      <c r="D1367" s="336" t="s">
        <v>2478</v>
      </c>
      <c r="E1367" s="1097"/>
      <c r="F1367" s="1342"/>
      <c r="G1367" s="10" t="s">
        <v>8</v>
      </c>
      <c r="H1367" s="373" t="s">
        <v>716</v>
      </c>
      <c r="I1367" s="152">
        <f t="shared" si="372"/>
        <v>30</v>
      </c>
      <c r="J1367" s="156">
        <v>15</v>
      </c>
      <c r="K1367" s="156">
        <v>15</v>
      </c>
      <c r="L1367" s="391">
        <v>0</v>
      </c>
      <c r="M1367" s="243" t="s">
        <v>268</v>
      </c>
      <c r="N1367" s="243" t="s">
        <v>268</v>
      </c>
      <c r="O1367" s="243" t="s">
        <v>269</v>
      </c>
      <c r="P1367" s="243" t="s">
        <v>268</v>
      </c>
      <c r="Q1367" s="243" t="s">
        <v>269</v>
      </c>
      <c r="R1367" s="243" t="s">
        <v>268</v>
      </c>
      <c r="S1367" s="243" t="s">
        <v>268</v>
      </c>
      <c r="T1367" s="338" t="s">
        <v>1535</v>
      </c>
      <c r="U1367" s="153"/>
      <c r="V1367" s="153">
        <f t="shared" si="368"/>
        <v>0</v>
      </c>
      <c r="W1367" s="207"/>
      <c r="X1367" s="208"/>
      <c r="Y1367" s="153"/>
      <c r="Z1367" s="153">
        <f t="shared" si="352"/>
        <v>0</v>
      </c>
      <c r="AA1367" s="219"/>
      <c r="AB1367" s="153"/>
      <c r="AC1367" s="153">
        <f t="shared" si="369"/>
        <v>0</v>
      </c>
      <c r="AD1367" s="153"/>
      <c r="AE1367" s="153">
        <f t="shared" si="370"/>
        <v>0</v>
      </c>
      <c r="AF1367" s="153"/>
      <c r="AG1367" s="153"/>
      <c r="AH1367" s="209">
        <v>0</v>
      </c>
      <c r="AI1367" s="153">
        <f t="shared" si="371"/>
        <v>0</v>
      </c>
      <c r="AJ1367" s="153"/>
      <c r="AK1367" s="153">
        <f t="shared" si="356"/>
        <v>0</v>
      </c>
      <c r="AL1367" s="153">
        <f t="shared" si="357"/>
        <v>0</v>
      </c>
      <c r="AM1367" s="153"/>
      <c r="AN1367" s="153"/>
      <c r="AO1367" s="153"/>
      <c r="AP1367" s="153"/>
      <c r="AQ1367" s="153"/>
      <c r="AR1367" s="153"/>
      <c r="AS1367" s="153"/>
      <c r="AT1367" s="153"/>
      <c r="AU1367" s="153"/>
      <c r="AV1367" s="153"/>
      <c r="AW1367" s="153"/>
      <c r="AX1367" s="153"/>
      <c r="AY1367" s="153"/>
      <c r="AZ1367" s="153"/>
      <c r="BA1367" s="153"/>
      <c r="BB1367" s="153"/>
      <c r="BC1367" s="153"/>
      <c r="BD1367" s="153"/>
      <c r="BE1367" s="153"/>
      <c r="BF1367" s="153"/>
      <c r="BG1367" s="153"/>
      <c r="BH1367" s="153"/>
      <c r="BI1367" s="153"/>
    </row>
    <row r="1368" spans="2:61" s="139" customFormat="1" ht="13.05" customHeight="1" outlineLevel="1">
      <c r="B1368" s="1095"/>
      <c r="C1368" s="1098"/>
      <c r="D1368" s="336" t="s">
        <v>1198</v>
      </c>
      <c r="E1368" s="1098"/>
      <c r="F1368" s="1343"/>
      <c r="G1368" s="10" t="s">
        <v>8</v>
      </c>
      <c r="H1368" s="373" t="s">
        <v>716</v>
      </c>
      <c r="I1368" s="152">
        <f t="shared" si="372"/>
        <v>25</v>
      </c>
      <c r="J1368" s="156">
        <v>10</v>
      </c>
      <c r="K1368" s="156">
        <v>15</v>
      </c>
      <c r="L1368" s="391">
        <v>0</v>
      </c>
      <c r="M1368" s="243" t="s">
        <v>268</v>
      </c>
      <c r="N1368" s="243" t="s">
        <v>268</v>
      </c>
      <c r="O1368" s="243" t="s">
        <v>269</v>
      </c>
      <c r="P1368" s="243" t="s">
        <v>268</v>
      </c>
      <c r="Q1368" s="243" t="s">
        <v>269</v>
      </c>
      <c r="R1368" s="243" t="s">
        <v>268</v>
      </c>
      <c r="S1368" s="243" t="s">
        <v>268</v>
      </c>
      <c r="T1368" s="338" t="s">
        <v>1535</v>
      </c>
      <c r="U1368" s="153"/>
      <c r="V1368" s="153">
        <f t="shared" si="368"/>
        <v>0</v>
      </c>
      <c r="W1368" s="207"/>
      <c r="X1368" s="208"/>
      <c r="Y1368" s="153"/>
      <c r="Z1368" s="153">
        <f t="shared" si="352"/>
        <v>0</v>
      </c>
      <c r="AA1368" s="219"/>
      <c r="AB1368" s="153"/>
      <c r="AC1368" s="153">
        <f t="shared" si="369"/>
        <v>0</v>
      </c>
      <c r="AD1368" s="153"/>
      <c r="AE1368" s="153">
        <f t="shared" si="370"/>
        <v>0</v>
      </c>
      <c r="AF1368" s="153"/>
      <c r="AG1368" s="153"/>
      <c r="AH1368" s="209">
        <v>0</v>
      </c>
      <c r="AI1368" s="153">
        <f t="shared" si="371"/>
        <v>0</v>
      </c>
      <c r="AJ1368" s="153"/>
      <c r="AK1368" s="153">
        <f t="shared" si="356"/>
        <v>0</v>
      </c>
      <c r="AL1368" s="153">
        <f t="shared" si="357"/>
        <v>0</v>
      </c>
      <c r="AM1368" s="153"/>
      <c r="AN1368" s="153"/>
      <c r="AO1368" s="153"/>
      <c r="AP1368" s="153"/>
      <c r="AQ1368" s="153"/>
      <c r="AR1368" s="153"/>
      <c r="AS1368" s="153"/>
      <c r="AT1368" s="153"/>
      <c r="AU1368" s="153"/>
      <c r="AV1368" s="153"/>
      <c r="AW1368" s="153"/>
      <c r="AX1368" s="153"/>
      <c r="AY1368" s="153"/>
      <c r="AZ1368" s="153"/>
      <c r="BA1368" s="153"/>
      <c r="BB1368" s="153"/>
      <c r="BC1368" s="153"/>
      <c r="BD1368" s="153"/>
      <c r="BE1368" s="153"/>
      <c r="BF1368" s="153"/>
      <c r="BG1368" s="153"/>
      <c r="BH1368" s="153"/>
      <c r="BI1368" s="153"/>
    </row>
    <row r="1369" spans="2:61" s="139" customFormat="1" ht="13.05" customHeight="1" outlineLevel="1">
      <c r="B1369" s="1397" t="s">
        <v>3825</v>
      </c>
      <c r="C1369" s="1109" t="s">
        <v>3614</v>
      </c>
      <c r="D1369" s="804" t="s">
        <v>1196</v>
      </c>
      <c r="E1369" s="1109" t="s">
        <v>3827</v>
      </c>
      <c r="F1369" s="1353">
        <v>44763</v>
      </c>
      <c r="G1369" s="10" t="s">
        <v>8</v>
      </c>
      <c r="H1369" s="373" t="s">
        <v>716</v>
      </c>
      <c r="I1369" s="152">
        <f t="shared" si="372"/>
        <v>10</v>
      </c>
      <c r="J1369" s="156">
        <v>5</v>
      </c>
      <c r="K1369" s="156">
        <v>5</v>
      </c>
      <c r="L1369" s="391">
        <v>0</v>
      </c>
      <c r="M1369" s="243" t="s">
        <v>268</v>
      </c>
      <c r="N1369" s="243" t="s">
        <v>268</v>
      </c>
      <c r="O1369" s="243" t="s">
        <v>269</v>
      </c>
      <c r="P1369" s="243" t="s">
        <v>268</v>
      </c>
      <c r="Q1369" s="243" t="s">
        <v>269</v>
      </c>
      <c r="R1369" s="243" t="s">
        <v>268</v>
      </c>
      <c r="S1369" s="243" t="s">
        <v>268</v>
      </c>
      <c r="T1369" s="338" t="s">
        <v>1535</v>
      </c>
      <c r="U1369" s="153"/>
      <c r="V1369" s="153">
        <f t="shared" si="368"/>
        <v>0</v>
      </c>
      <c r="W1369" s="207"/>
      <c r="X1369" s="208"/>
      <c r="Y1369" s="153"/>
      <c r="Z1369" s="153">
        <f t="shared" si="352"/>
        <v>0</v>
      </c>
      <c r="AA1369" s="219"/>
      <c r="AB1369" s="153"/>
      <c r="AC1369" s="153">
        <f t="shared" si="369"/>
        <v>0</v>
      </c>
      <c r="AD1369" s="153"/>
      <c r="AE1369" s="153">
        <f t="shared" si="370"/>
        <v>0</v>
      </c>
      <c r="AF1369" s="153"/>
      <c r="AG1369" s="153"/>
      <c r="AH1369" s="209">
        <v>0</v>
      </c>
      <c r="AI1369" s="153">
        <f t="shared" si="371"/>
        <v>0</v>
      </c>
      <c r="AJ1369" s="153"/>
      <c r="AK1369" s="153">
        <f t="shared" ref="AK1369:AK1387" si="373">COUNTIF(AM1369:AV1369,"V")</f>
        <v>0</v>
      </c>
      <c r="AL1369" s="153">
        <f t="shared" ref="AL1369:AL1387" si="374">Z1369-AC1369-AE1369-AI1369</f>
        <v>0</v>
      </c>
      <c r="AM1369" s="153"/>
      <c r="AN1369" s="153"/>
      <c r="AO1369" s="153"/>
      <c r="AP1369" s="153"/>
      <c r="AQ1369" s="153"/>
      <c r="AR1369" s="153"/>
      <c r="AS1369" s="153"/>
      <c r="AT1369" s="153"/>
      <c r="AU1369" s="153"/>
      <c r="AV1369" s="153"/>
      <c r="AW1369" s="153"/>
      <c r="AX1369" s="153"/>
      <c r="AY1369" s="153"/>
      <c r="AZ1369" s="153"/>
      <c r="BA1369" s="153"/>
      <c r="BB1369" s="153"/>
      <c r="BC1369" s="153"/>
      <c r="BD1369" s="153"/>
      <c r="BE1369" s="153"/>
      <c r="BF1369" s="153"/>
      <c r="BG1369" s="153"/>
      <c r="BH1369" s="153"/>
      <c r="BI1369" s="153"/>
    </row>
    <row r="1370" spans="2:61" s="139" customFormat="1" ht="13.05" customHeight="1" outlineLevel="1">
      <c r="B1370" s="1398"/>
      <c r="C1370" s="1110"/>
      <c r="D1370" s="331" t="s">
        <v>3615</v>
      </c>
      <c r="E1370" s="1110"/>
      <c r="F1370" s="1354"/>
      <c r="G1370" s="10" t="s">
        <v>8</v>
      </c>
      <c r="H1370" s="373" t="s">
        <v>716</v>
      </c>
      <c r="I1370" s="152">
        <f t="shared" si="372"/>
        <v>70</v>
      </c>
      <c r="J1370" s="156">
        <v>30</v>
      </c>
      <c r="K1370" s="156">
        <v>40</v>
      </c>
      <c r="L1370" s="391">
        <v>0</v>
      </c>
      <c r="M1370" s="243" t="s">
        <v>268</v>
      </c>
      <c r="N1370" s="243" t="s">
        <v>268</v>
      </c>
      <c r="O1370" s="243" t="s">
        <v>269</v>
      </c>
      <c r="P1370" s="243" t="s">
        <v>268</v>
      </c>
      <c r="Q1370" s="243" t="s">
        <v>269</v>
      </c>
      <c r="R1370" s="243" t="s">
        <v>268</v>
      </c>
      <c r="S1370" s="243" t="s">
        <v>268</v>
      </c>
      <c r="T1370" s="338" t="s">
        <v>1535</v>
      </c>
      <c r="U1370" s="153"/>
      <c r="V1370" s="153">
        <f t="shared" si="368"/>
        <v>0</v>
      </c>
      <c r="W1370" s="207"/>
      <c r="X1370" s="208"/>
      <c r="Y1370" s="153"/>
      <c r="Z1370" s="153">
        <f t="shared" si="352"/>
        <v>0</v>
      </c>
      <c r="AA1370" s="219"/>
      <c r="AB1370" s="153"/>
      <c r="AC1370" s="153">
        <f t="shared" si="369"/>
        <v>0</v>
      </c>
      <c r="AD1370" s="153"/>
      <c r="AE1370" s="153">
        <f t="shared" si="370"/>
        <v>0</v>
      </c>
      <c r="AF1370" s="153"/>
      <c r="AG1370" s="153"/>
      <c r="AH1370" s="209">
        <v>0</v>
      </c>
      <c r="AI1370" s="153">
        <f t="shared" si="371"/>
        <v>0</v>
      </c>
      <c r="AJ1370" s="153"/>
      <c r="AK1370" s="153">
        <f t="shared" si="373"/>
        <v>0</v>
      </c>
      <c r="AL1370" s="153">
        <f t="shared" si="374"/>
        <v>0</v>
      </c>
      <c r="AM1370" s="153"/>
      <c r="AN1370" s="153"/>
      <c r="AO1370" s="153"/>
      <c r="AP1370" s="153"/>
      <c r="AQ1370" s="153"/>
      <c r="AR1370" s="153"/>
      <c r="AS1370" s="153"/>
      <c r="AT1370" s="153"/>
      <c r="AU1370" s="153"/>
      <c r="AV1370" s="153"/>
      <c r="AW1370" s="153"/>
      <c r="AX1370" s="153"/>
      <c r="AY1370" s="153"/>
      <c r="AZ1370" s="153"/>
      <c r="BA1370" s="153"/>
      <c r="BB1370" s="153"/>
      <c r="BC1370" s="153"/>
      <c r="BD1370" s="153"/>
      <c r="BE1370" s="153"/>
      <c r="BF1370" s="153"/>
      <c r="BG1370" s="153"/>
      <c r="BH1370" s="153"/>
      <c r="BI1370" s="153"/>
    </row>
    <row r="1371" spans="2:61" s="139" customFormat="1" ht="13.05" customHeight="1" outlineLevel="1">
      <c r="B1371" s="1398"/>
      <c r="C1371" s="1110"/>
      <c r="D1371" s="814" t="s">
        <v>3616</v>
      </c>
      <c r="E1371" s="1110"/>
      <c r="F1371" s="1354"/>
      <c r="G1371" s="10" t="s">
        <v>8</v>
      </c>
      <c r="H1371" s="373" t="s">
        <v>716</v>
      </c>
      <c r="I1371" s="152">
        <f t="shared" si="372"/>
        <v>230</v>
      </c>
      <c r="J1371" s="156">
        <v>70</v>
      </c>
      <c r="K1371" s="156">
        <v>160</v>
      </c>
      <c r="L1371" s="391">
        <v>0</v>
      </c>
      <c r="M1371" s="243" t="s">
        <v>268</v>
      </c>
      <c r="N1371" s="243" t="s">
        <v>268</v>
      </c>
      <c r="O1371" s="243" t="s">
        <v>269</v>
      </c>
      <c r="P1371" s="243" t="s">
        <v>268</v>
      </c>
      <c r="Q1371" s="243" t="s">
        <v>269</v>
      </c>
      <c r="R1371" s="243" t="s">
        <v>268</v>
      </c>
      <c r="S1371" s="243" t="s">
        <v>268</v>
      </c>
      <c r="T1371" s="338" t="s">
        <v>1535</v>
      </c>
      <c r="U1371" s="153"/>
      <c r="V1371" s="153">
        <f t="shared" si="368"/>
        <v>0</v>
      </c>
      <c r="W1371" s="207"/>
      <c r="X1371" s="208"/>
      <c r="Y1371" s="153"/>
      <c r="Z1371" s="153">
        <f t="shared" si="352"/>
        <v>0</v>
      </c>
      <c r="AA1371" s="219"/>
      <c r="AB1371" s="153"/>
      <c r="AC1371" s="153">
        <f t="shared" si="369"/>
        <v>0</v>
      </c>
      <c r="AD1371" s="153"/>
      <c r="AE1371" s="153">
        <f t="shared" si="370"/>
        <v>0</v>
      </c>
      <c r="AF1371" s="153"/>
      <c r="AG1371" s="153"/>
      <c r="AH1371" s="209">
        <v>0</v>
      </c>
      <c r="AI1371" s="153">
        <f t="shared" si="371"/>
        <v>0</v>
      </c>
      <c r="AJ1371" s="153"/>
      <c r="AK1371" s="153">
        <f t="shared" si="373"/>
        <v>0</v>
      </c>
      <c r="AL1371" s="153">
        <f t="shared" si="374"/>
        <v>0</v>
      </c>
      <c r="AM1371" s="153"/>
      <c r="AN1371" s="153"/>
      <c r="AO1371" s="153"/>
      <c r="AP1371" s="153"/>
      <c r="AQ1371" s="153"/>
      <c r="AR1371" s="153"/>
      <c r="AS1371" s="153"/>
      <c r="AT1371" s="153"/>
      <c r="AU1371" s="153"/>
      <c r="AV1371" s="153"/>
      <c r="AW1371" s="153"/>
      <c r="AX1371" s="153"/>
      <c r="AY1371" s="153"/>
      <c r="AZ1371" s="153"/>
      <c r="BA1371" s="153"/>
      <c r="BB1371" s="153"/>
      <c r="BC1371" s="153"/>
      <c r="BD1371" s="153"/>
      <c r="BE1371" s="153"/>
      <c r="BF1371" s="153"/>
      <c r="BG1371" s="153"/>
      <c r="BH1371" s="153"/>
      <c r="BI1371" s="153"/>
    </row>
    <row r="1372" spans="2:61" s="139" customFormat="1" ht="13.05" customHeight="1" outlineLevel="1">
      <c r="B1372" s="1398"/>
      <c r="C1372" s="1110"/>
      <c r="D1372" s="331" t="s">
        <v>2465</v>
      </c>
      <c r="E1372" s="1110"/>
      <c r="F1372" s="1354"/>
      <c r="G1372" s="10" t="s">
        <v>8</v>
      </c>
      <c r="H1372" s="373" t="s">
        <v>716</v>
      </c>
      <c r="I1372" s="152">
        <f t="shared" si="372"/>
        <v>25</v>
      </c>
      <c r="J1372" s="156">
        <v>10</v>
      </c>
      <c r="K1372" s="156">
        <v>15</v>
      </c>
      <c r="L1372" s="391">
        <v>0</v>
      </c>
      <c r="M1372" s="243" t="s">
        <v>268</v>
      </c>
      <c r="N1372" s="243" t="s">
        <v>268</v>
      </c>
      <c r="O1372" s="243" t="s">
        <v>269</v>
      </c>
      <c r="P1372" s="243" t="s">
        <v>268</v>
      </c>
      <c r="Q1372" s="243" t="s">
        <v>269</v>
      </c>
      <c r="R1372" s="243" t="s">
        <v>268</v>
      </c>
      <c r="S1372" s="243" t="s">
        <v>268</v>
      </c>
      <c r="T1372" s="338" t="s">
        <v>1535</v>
      </c>
      <c r="U1372" s="153"/>
      <c r="V1372" s="153">
        <f t="shared" si="368"/>
        <v>0</v>
      </c>
      <c r="W1372" s="207"/>
      <c r="X1372" s="208"/>
      <c r="Y1372" s="153"/>
      <c r="Z1372" s="153">
        <f t="shared" si="352"/>
        <v>0</v>
      </c>
      <c r="AA1372" s="219"/>
      <c r="AB1372" s="153"/>
      <c r="AC1372" s="153">
        <f t="shared" si="369"/>
        <v>0</v>
      </c>
      <c r="AD1372" s="153"/>
      <c r="AE1372" s="153">
        <f t="shared" si="370"/>
        <v>0</v>
      </c>
      <c r="AF1372" s="153"/>
      <c r="AG1372" s="153"/>
      <c r="AH1372" s="209">
        <v>0</v>
      </c>
      <c r="AI1372" s="153">
        <f t="shared" si="371"/>
        <v>0</v>
      </c>
      <c r="AJ1372" s="153"/>
      <c r="AK1372" s="153">
        <f t="shared" si="373"/>
        <v>0</v>
      </c>
      <c r="AL1372" s="153">
        <f t="shared" si="374"/>
        <v>0</v>
      </c>
      <c r="AM1372" s="153"/>
      <c r="AN1372" s="153"/>
      <c r="AO1372" s="153"/>
      <c r="AP1372" s="153"/>
      <c r="AQ1372" s="153"/>
      <c r="AR1372" s="153"/>
      <c r="AS1372" s="153"/>
      <c r="AT1372" s="153"/>
      <c r="AU1372" s="153"/>
      <c r="AV1372" s="153"/>
      <c r="AW1372" s="153"/>
      <c r="AX1372" s="153"/>
      <c r="AY1372" s="153"/>
      <c r="AZ1372" s="153"/>
      <c r="BA1372" s="153"/>
      <c r="BB1372" s="153"/>
      <c r="BC1372" s="153"/>
      <c r="BD1372" s="153"/>
      <c r="BE1372" s="153"/>
      <c r="BF1372" s="153"/>
      <c r="BG1372" s="153"/>
      <c r="BH1372" s="153"/>
      <c r="BI1372" s="153"/>
    </row>
    <row r="1373" spans="2:61" s="139" customFormat="1" ht="13.05" customHeight="1" outlineLevel="1">
      <c r="B1373" s="1398"/>
      <c r="C1373" s="1110"/>
      <c r="D1373" s="331" t="s">
        <v>2467</v>
      </c>
      <c r="E1373" s="1110"/>
      <c r="F1373" s="1354"/>
      <c r="G1373" s="10" t="s">
        <v>8</v>
      </c>
      <c r="H1373" s="373" t="s">
        <v>716</v>
      </c>
      <c r="I1373" s="152">
        <f t="shared" si="372"/>
        <v>35</v>
      </c>
      <c r="J1373" s="156">
        <v>15</v>
      </c>
      <c r="K1373" s="156">
        <v>20</v>
      </c>
      <c r="L1373" s="391">
        <v>0</v>
      </c>
      <c r="M1373" s="243" t="s">
        <v>268</v>
      </c>
      <c r="N1373" s="243" t="s">
        <v>268</v>
      </c>
      <c r="O1373" s="243" t="s">
        <v>269</v>
      </c>
      <c r="P1373" s="243" t="s">
        <v>268</v>
      </c>
      <c r="Q1373" s="243" t="s">
        <v>269</v>
      </c>
      <c r="R1373" s="243" t="s">
        <v>268</v>
      </c>
      <c r="S1373" s="243" t="s">
        <v>268</v>
      </c>
      <c r="T1373" s="338" t="s">
        <v>1536</v>
      </c>
      <c r="U1373" s="153"/>
      <c r="V1373" s="153">
        <f t="shared" si="368"/>
        <v>0</v>
      </c>
      <c r="W1373" s="207"/>
      <c r="X1373" s="208"/>
      <c r="Y1373" s="153"/>
      <c r="Z1373" s="153">
        <f t="shared" si="352"/>
        <v>0</v>
      </c>
      <c r="AA1373" s="219"/>
      <c r="AB1373" s="153"/>
      <c r="AC1373" s="153">
        <f t="shared" si="369"/>
        <v>0</v>
      </c>
      <c r="AD1373" s="153"/>
      <c r="AE1373" s="153">
        <f t="shared" si="370"/>
        <v>0</v>
      </c>
      <c r="AF1373" s="153"/>
      <c r="AG1373" s="153"/>
      <c r="AH1373" s="209">
        <v>0</v>
      </c>
      <c r="AI1373" s="153">
        <f t="shared" si="371"/>
        <v>0</v>
      </c>
      <c r="AJ1373" s="153"/>
      <c r="AK1373" s="153">
        <f t="shared" si="373"/>
        <v>0</v>
      </c>
      <c r="AL1373" s="153">
        <f t="shared" si="374"/>
        <v>0</v>
      </c>
      <c r="AM1373" s="153"/>
      <c r="AN1373" s="153"/>
      <c r="AO1373" s="153"/>
      <c r="AP1373" s="153"/>
      <c r="AQ1373" s="153"/>
      <c r="AR1373" s="153"/>
      <c r="AS1373" s="153"/>
      <c r="AT1373" s="153"/>
      <c r="AU1373" s="153"/>
      <c r="AV1373" s="153"/>
      <c r="AW1373" s="153"/>
      <c r="AX1373" s="153"/>
      <c r="AY1373" s="153"/>
      <c r="AZ1373" s="153"/>
      <c r="BA1373" s="153"/>
      <c r="BB1373" s="153"/>
      <c r="BC1373" s="153"/>
      <c r="BD1373" s="153"/>
      <c r="BE1373" s="153"/>
      <c r="BF1373" s="153"/>
      <c r="BG1373" s="153"/>
      <c r="BH1373" s="153"/>
      <c r="BI1373" s="153"/>
    </row>
    <row r="1374" spans="2:61" s="139" customFormat="1" ht="13.05" customHeight="1" outlineLevel="1">
      <c r="B1374" s="1398"/>
      <c r="C1374" s="1110"/>
      <c r="D1374" s="331" t="s">
        <v>2468</v>
      </c>
      <c r="E1374" s="1110"/>
      <c r="F1374" s="1354"/>
      <c r="G1374" s="10" t="s">
        <v>8</v>
      </c>
      <c r="H1374" s="373" t="s">
        <v>716</v>
      </c>
      <c r="I1374" s="152">
        <f t="shared" si="372"/>
        <v>35</v>
      </c>
      <c r="J1374" s="156">
        <v>15</v>
      </c>
      <c r="K1374" s="156">
        <v>20</v>
      </c>
      <c r="L1374" s="391">
        <v>0</v>
      </c>
      <c r="M1374" s="243" t="s">
        <v>268</v>
      </c>
      <c r="N1374" s="243" t="s">
        <v>268</v>
      </c>
      <c r="O1374" s="243" t="s">
        <v>269</v>
      </c>
      <c r="P1374" s="243" t="s">
        <v>268</v>
      </c>
      <c r="Q1374" s="243" t="s">
        <v>269</v>
      </c>
      <c r="R1374" s="243" t="s">
        <v>268</v>
      </c>
      <c r="S1374" s="243" t="s">
        <v>268</v>
      </c>
      <c r="T1374" s="338" t="s">
        <v>1537</v>
      </c>
      <c r="U1374" s="153"/>
      <c r="V1374" s="153">
        <f t="shared" si="368"/>
        <v>0</v>
      </c>
      <c r="W1374" s="207"/>
      <c r="X1374" s="208"/>
      <c r="Y1374" s="153"/>
      <c r="Z1374" s="153">
        <f t="shared" si="352"/>
        <v>0</v>
      </c>
      <c r="AA1374" s="219"/>
      <c r="AB1374" s="153"/>
      <c r="AC1374" s="153">
        <f t="shared" si="369"/>
        <v>0</v>
      </c>
      <c r="AD1374" s="153"/>
      <c r="AE1374" s="153">
        <f t="shared" si="370"/>
        <v>0</v>
      </c>
      <c r="AF1374" s="153"/>
      <c r="AG1374" s="153"/>
      <c r="AH1374" s="209">
        <v>0</v>
      </c>
      <c r="AI1374" s="153">
        <f t="shared" si="371"/>
        <v>0</v>
      </c>
      <c r="AJ1374" s="153"/>
      <c r="AK1374" s="153">
        <f t="shared" si="373"/>
        <v>0</v>
      </c>
      <c r="AL1374" s="153">
        <f t="shared" si="374"/>
        <v>0</v>
      </c>
      <c r="AM1374" s="153"/>
      <c r="AN1374" s="153"/>
      <c r="AO1374" s="153"/>
      <c r="AP1374" s="153"/>
      <c r="AQ1374" s="153"/>
      <c r="AR1374" s="153"/>
      <c r="AS1374" s="153"/>
      <c r="AT1374" s="153"/>
      <c r="AU1374" s="153"/>
      <c r="AV1374" s="153"/>
      <c r="AW1374" s="153"/>
      <c r="AX1374" s="153"/>
      <c r="AY1374" s="153"/>
      <c r="AZ1374" s="153"/>
      <c r="BA1374" s="153"/>
      <c r="BB1374" s="153"/>
      <c r="BC1374" s="153"/>
      <c r="BD1374" s="153"/>
      <c r="BE1374" s="153"/>
      <c r="BF1374" s="153"/>
      <c r="BG1374" s="153"/>
      <c r="BH1374" s="153"/>
      <c r="BI1374" s="153"/>
    </row>
    <row r="1375" spans="2:61" s="139" customFormat="1" ht="13.05" customHeight="1" outlineLevel="1">
      <c r="B1375" s="1398"/>
      <c r="C1375" s="1110"/>
      <c r="D1375" s="331" t="s">
        <v>2479</v>
      </c>
      <c r="E1375" s="1110"/>
      <c r="F1375" s="1354"/>
      <c r="G1375" s="10" t="s">
        <v>8</v>
      </c>
      <c r="H1375" s="373" t="s">
        <v>716</v>
      </c>
      <c r="I1375" s="152">
        <f t="shared" si="372"/>
        <v>80</v>
      </c>
      <c r="J1375" s="156">
        <v>20</v>
      </c>
      <c r="K1375" s="156">
        <v>60</v>
      </c>
      <c r="L1375" s="391">
        <v>0</v>
      </c>
      <c r="M1375" s="243" t="s">
        <v>268</v>
      </c>
      <c r="N1375" s="243" t="s">
        <v>268</v>
      </c>
      <c r="O1375" s="243" t="s">
        <v>269</v>
      </c>
      <c r="P1375" s="243" t="s">
        <v>268</v>
      </c>
      <c r="Q1375" s="243" t="s">
        <v>269</v>
      </c>
      <c r="R1375" s="243" t="s">
        <v>268</v>
      </c>
      <c r="S1375" s="243" t="s">
        <v>268</v>
      </c>
      <c r="T1375" s="338" t="s">
        <v>1535</v>
      </c>
      <c r="U1375" s="153"/>
      <c r="V1375" s="153">
        <f t="shared" si="368"/>
        <v>0</v>
      </c>
      <c r="W1375" s="207"/>
      <c r="X1375" s="208"/>
      <c r="Y1375" s="153"/>
      <c r="Z1375" s="153">
        <f t="shared" si="352"/>
        <v>0</v>
      </c>
      <c r="AA1375" s="219"/>
      <c r="AB1375" s="153"/>
      <c r="AC1375" s="153">
        <f t="shared" si="369"/>
        <v>0</v>
      </c>
      <c r="AD1375" s="153"/>
      <c r="AE1375" s="153">
        <f t="shared" si="370"/>
        <v>0</v>
      </c>
      <c r="AF1375" s="153"/>
      <c r="AG1375" s="153"/>
      <c r="AH1375" s="209">
        <v>0</v>
      </c>
      <c r="AI1375" s="153">
        <f t="shared" si="371"/>
        <v>0</v>
      </c>
      <c r="AJ1375" s="153"/>
      <c r="AK1375" s="153">
        <f t="shared" si="373"/>
        <v>0</v>
      </c>
      <c r="AL1375" s="153">
        <f t="shared" si="374"/>
        <v>0</v>
      </c>
      <c r="AM1375" s="153"/>
      <c r="AN1375" s="153"/>
      <c r="AO1375" s="153"/>
      <c r="AP1375" s="153"/>
      <c r="AQ1375" s="153"/>
      <c r="AR1375" s="153"/>
      <c r="AS1375" s="153"/>
      <c r="AT1375" s="153"/>
      <c r="AU1375" s="153"/>
      <c r="AV1375" s="153"/>
      <c r="AW1375" s="153"/>
      <c r="AX1375" s="153"/>
      <c r="AY1375" s="153"/>
      <c r="AZ1375" s="153"/>
      <c r="BA1375" s="153"/>
      <c r="BB1375" s="153"/>
      <c r="BC1375" s="153"/>
      <c r="BD1375" s="153"/>
      <c r="BE1375" s="153"/>
      <c r="BF1375" s="153"/>
      <c r="BG1375" s="153"/>
      <c r="BH1375" s="153"/>
      <c r="BI1375" s="153"/>
    </row>
    <row r="1376" spans="2:61" s="139" customFormat="1" ht="13.05" customHeight="1" outlineLevel="1">
      <c r="B1376" s="1398"/>
      <c r="C1376" s="1110"/>
      <c r="D1376" s="331" t="s">
        <v>3617</v>
      </c>
      <c r="E1376" s="1110"/>
      <c r="F1376" s="1354"/>
      <c r="G1376" s="10" t="s">
        <v>8</v>
      </c>
      <c r="H1376" s="373" t="s">
        <v>716</v>
      </c>
      <c r="I1376" s="152">
        <f t="shared" si="372"/>
        <v>10</v>
      </c>
      <c r="J1376" s="156">
        <v>5</v>
      </c>
      <c r="K1376" s="156">
        <v>5</v>
      </c>
      <c r="L1376" s="391">
        <v>0</v>
      </c>
      <c r="M1376" s="243" t="s">
        <v>268</v>
      </c>
      <c r="N1376" s="243" t="s">
        <v>268</v>
      </c>
      <c r="O1376" s="243" t="s">
        <v>269</v>
      </c>
      <c r="P1376" s="243" t="s">
        <v>268</v>
      </c>
      <c r="Q1376" s="243" t="s">
        <v>269</v>
      </c>
      <c r="R1376" s="243" t="s">
        <v>268</v>
      </c>
      <c r="S1376" s="243" t="s">
        <v>268</v>
      </c>
      <c r="T1376" s="338" t="s">
        <v>1535</v>
      </c>
      <c r="U1376" s="153"/>
      <c r="V1376" s="153">
        <f t="shared" si="368"/>
        <v>0</v>
      </c>
      <c r="W1376" s="207"/>
      <c r="X1376" s="208"/>
      <c r="Y1376" s="153"/>
      <c r="Z1376" s="153">
        <f t="shared" si="352"/>
        <v>0</v>
      </c>
      <c r="AA1376" s="219"/>
      <c r="AB1376" s="153"/>
      <c r="AC1376" s="153">
        <f t="shared" si="369"/>
        <v>0</v>
      </c>
      <c r="AD1376" s="153"/>
      <c r="AE1376" s="153">
        <f t="shared" si="370"/>
        <v>0</v>
      </c>
      <c r="AF1376" s="153"/>
      <c r="AG1376" s="153"/>
      <c r="AH1376" s="209">
        <v>0</v>
      </c>
      <c r="AI1376" s="153">
        <f t="shared" si="371"/>
        <v>0</v>
      </c>
      <c r="AJ1376" s="153"/>
      <c r="AK1376" s="153">
        <f t="shared" si="373"/>
        <v>0</v>
      </c>
      <c r="AL1376" s="153">
        <f t="shared" si="374"/>
        <v>0</v>
      </c>
      <c r="AM1376" s="153"/>
      <c r="AN1376" s="153"/>
      <c r="AO1376" s="153"/>
      <c r="AP1376" s="153"/>
      <c r="AQ1376" s="153"/>
      <c r="AR1376" s="153"/>
      <c r="AS1376" s="153"/>
      <c r="AT1376" s="153"/>
      <c r="AU1376" s="153"/>
      <c r="AV1376" s="153"/>
      <c r="AW1376" s="153"/>
      <c r="AX1376" s="153"/>
      <c r="AY1376" s="153"/>
      <c r="AZ1376" s="153"/>
      <c r="BA1376" s="153"/>
      <c r="BB1376" s="153"/>
      <c r="BC1376" s="153"/>
      <c r="BD1376" s="153"/>
      <c r="BE1376" s="153"/>
      <c r="BF1376" s="153"/>
      <c r="BG1376" s="153"/>
      <c r="BH1376" s="153"/>
      <c r="BI1376" s="153"/>
    </row>
    <row r="1377" spans="2:61" s="139" customFormat="1" ht="13.05" customHeight="1" outlineLevel="1">
      <c r="B1377" s="1398"/>
      <c r="C1377" s="1110"/>
      <c r="D1377" s="331" t="s">
        <v>3618</v>
      </c>
      <c r="E1377" s="1110"/>
      <c r="F1377" s="1354"/>
      <c r="G1377" s="10" t="s">
        <v>8</v>
      </c>
      <c r="H1377" s="373" t="s">
        <v>716</v>
      </c>
      <c r="I1377" s="152">
        <f t="shared" si="372"/>
        <v>10</v>
      </c>
      <c r="J1377" s="156">
        <v>5</v>
      </c>
      <c r="K1377" s="156">
        <v>5</v>
      </c>
      <c r="L1377" s="391">
        <v>0</v>
      </c>
      <c r="M1377" s="243" t="s">
        <v>268</v>
      </c>
      <c r="N1377" s="243" t="s">
        <v>268</v>
      </c>
      <c r="O1377" s="243" t="s">
        <v>269</v>
      </c>
      <c r="P1377" s="243" t="s">
        <v>268</v>
      </c>
      <c r="Q1377" s="243" t="s">
        <v>269</v>
      </c>
      <c r="R1377" s="243" t="s">
        <v>268</v>
      </c>
      <c r="S1377" s="243" t="s">
        <v>268</v>
      </c>
      <c r="T1377" s="338" t="s">
        <v>1538</v>
      </c>
      <c r="U1377" s="153"/>
      <c r="V1377" s="153">
        <f t="shared" si="368"/>
        <v>0</v>
      </c>
      <c r="W1377" s="207"/>
      <c r="X1377" s="208"/>
      <c r="Y1377" s="153"/>
      <c r="Z1377" s="153">
        <f t="shared" si="352"/>
        <v>0</v>
      </c>
      <c r="AA1377" s="219"/>
      <c r="AB1377" s="153"/>
      <c r="AC1377" s="153">
        <f t="shared" si="369"/>
        <v>0</v>
      </c>
      <c r="AD1377" s="153"/>
      <c r="AE1377" s="153">
        <f t="shared" si="370"/>
        <v>0</v>
      </c>
      <c r="AF1377" s="153"/>
      <c r="AG1377" s="153"/>
      <c r="AH1377" s="209">
        <v>0</v>
      </c>
      <c r="AI1377" s="153">
        <f t="shared" si="371"/>
        <v>0</v>
      </c>
      <c r="AJ1377" s="153"/>
      <c r="AK1377" s="153">
        <f t="shared" si="373"/>
        <v>0</v>
      </c>
      <c r="AL1377" s="153">
        <f t="shared" si="374"/>
        <v>0</v>
      </c>
      <c r="AM1377" s="153"/>
      <c r="AN1377" s="153"/>
      <c r="AO1377" s="153"/>
      <c r="AP1377" s="153"/>
      <c r="AQ1377" s="153"/>
      <c r="AR1377" s="153"/>
      <c r="AS1377" s="153"/>
      <c r="AT1377" s="153"/>
      <c r="AU1377" s="153"/>
      <c r="AV1377" s="153"/>
      <c r="AW1377" s="153"/>
      <c r="AX1377" s="153"/>
      <c r="AY1377" s="153"/>
      <c r="AZ1377" s="153"/>
      <c r="BA1377" s="153"/>
      <c r="BB1377" s="153"/>
      <c r="BC1377" s="153"/>
      <c r="BD1377" s="153"/>
      <c r="BE1377" s="153"/>
      <c r="BF1377" s="153"/>
      <c r="BG1377" s="153"/>
      <c r="BH1377" s="153"/>
      <c r="BI1377" s="153"/>
    </row>
    <row r="1378" spans="2:61" s="139" customFormat="1" ht="13.05" customHeight="1" outlineLevel="1">
      <c r="B1378" s="1398"/>
      <c r="C1378" s="1110"/>
      <c r="D1378" s="331" t="s">
        <v>2469</v>
      </c>
      <c r="E1378" s="1110"/>
      <c r="F1378" s="1354"/>
      <c r="G1378" s="10" t="s">
        <v>8</v>
      </c>
      <c r="H1378" s="373" t="s">
        <v>716</v>
      </c>
      <c r="I1378" s="152">
        <f t="shared" si="372"/>
        <v>65</v>
      </c>
      <c r="J1378" s="156">
        <v>25</v>
      </c>
      <c r="K1378" s="156">
        <v>40</v>
      </c>
      <c r="L1378" s="391">
        <v>0</v>
      </c>
      <c r="M1378" s="243" t="s">
        <v>268</v>
      </c>
      <c r="N1378" s="243" t="s">
        <v>268</v>
      </c>
      <c r="O1378" s="243" t="s">
        <v>3823</v>
      </c>
      <c r="P1378" s="243" t="s">
        <v>268</v>
      </c>
      <c r="Q1378" s="243" t="s">
        <v>3823</v>
      </c>
      <c r="R1378" s="243" t="s">
        <v>268</v>
      </c>
      <c r="S1378" s="243" t="s">
        <v>268</v>
      </c>
      <c r="T1378" s="338" t="s">
        <v>1535</v>
      </c>
      <c r="U1378" s="153"/>
      <c r="V1378" s="153">
        <f t="shared" si="368"/>
        <v>0</v>
      </c>
      <c r="W1378" s="207"/>
      <c r="X1378" s="208"/>
      <c r="Y1378" s="153"/>
      <c r="Z1378" s="153">
        <f t="shared" si="352"/>
        <v>0</v>
      </c>
      <c r="AA1378" s="219"/>
      <c r="AB1378" s="153"/>
      <c r="AC1378" s="153">
        <f t="shared" si="369"/>
        <v>0</v>
      </c>
      <c r="AD1378" s="153"/>
      <c r="AE1378" s="153">
        <f t="shared" si="370"/>
        <v>0</v>
      </c>
      <c r="AF1378" s="153"/>
      <c r="AG1378" s="153"/>
      <c r="AH1378" s="209">
        <v>0</v>
      </c>
      <c r="AI1378" s="153">
        <f t="shared" si="371"/>
        <v>0</v>
      </c>
      <c r="AJ1378" s="153"/>
      <c r="AK1378" s="153">
        <f t="shared" si="373"/>
        <v>0</v>
      </c>
      <c r="AL1378" s="153">
        <f t="shared" si="374"/>
        <v>0</v>
      </c>
      <c r="AM1378" s="153"/>
      <c r="AN1378" s="153"/>
      <c r="AO1378" s="153"/>
      <c r="AP1378" s="153"/>
      <c r="AQ1378" s="153"/>
      <c r="AR1378" s="153"/>
      <c r="AS1378" s="153"/>
      <c r="AT1378" s="153"/>
      <c r="AU1378" s="153"/>
      <c r="AV1378" s="153"/>
      <c r="AW1378" s="153"/>
      <c r="AX1378" s="153"/>
      <c r="AY1378" s="153"/>
      <c r="AZ1378" s="153"/>
      <c r="BA1378" s="153"/>
      <c r="BB1378" s="153"/>
      <c r="BC1378" s="153"/>
      <c r="BD1378" s="153"/>
      <c r="BE1378" s="153"/>
      <c r="BF1378" s="153"/>
      <c r="BG1378" s="153"/>
      <c r="BH1378" s="153"/>
      <c r="BI1378" s="153"/>
    </row>
    <row r="1379" spans="2:61" s="139" customFormat="1" ht="13.05" customHeight="1" outlineLevel="1">
      <c r="B1379" s="1398"/>
      <c r="C1379" s="1110"/>
      <c r="D1379" s="331" t="s">
        <v>3619</v>
      </c>
      <c r="E1379" s="1110"/>
      <c r="F1379" s="1354"/>
      <c r="G1379" s="10" t="s">
        <v>8</v>
      </c>
      <c r="H1379" s="373" t="s">
        <v>716</v>
      </c>
      <c r="I1379" s="152">
        <f t="shared" si="372"/>
        <v>160</v>
      </c>
      <c r="J1379" s="156">
        <v>70</v>
      </c>
      <c r="K1379" s="156">
        <v>90</v>
      </c>
      <c r="L1379" s="391">
        <v>0</v>
      </c>
      <c r="M1379" s="243" t="s">
        <v>268</v>
      </c>
      <c r="N1379" s="243" t="s">
        <v>268</v>
      </c>
      <c r="O1379" s="243" t="s">
        <v>269</v>
      </c>
      <c r="P1379" s="243" t="s">
        <v>268</v>
      </c>
      <c r="Q1379" s="243" t="s">
        <v>269</v>
      </c>
      <c r="R1379" s="243" t="s">
        <v>268</v>
      </c>
      <c r="S1379" s="243" t="s">
        <v>268</v>
      </c>
      <c r="T1379" s="338" t="s">
        <v>1538</v>
      </c>
      <c r="U1379" s="153"/>
      <c r="V1379" s="153">
        <f t="shared" si="368"/>
        <v>0</v>
      </c>
      <c r="W1379" s="207"/>
      <c r="X1379" s="208"/>
      <c r="Y1379" s="153"/>
      <c r="Z1379" s="153">
        <f t="shared" si="352"/>
        <v>0</v>
      </c>
      <c r="AA1379" s="219"/>
      <c r="AB1379" s="153"/>
      <c r="AC1379" s="153">
        <f t="shared" si="369"/>
        <v>0</v>
      </c>
      <c r="AD1379" s="153"/>
      <c r="AE1379" s="153">
        <f t="shared" si="370"/>
        <v>0</v>
      </c>
      <c r="AF1379" s="153"/>
      <c r="AG1379" s="153"/>
      <c r="AH1379" s="209">
        <v>0</v>
      </c>
      <c r="AI1379" s="153">
        <f t="shared" si="371"/>
        <v>0</v>
      </c>
      <c r="AJ1379" s="153"/>
      <c r="AK1379" s="153">
        <f t="shared" si="373"/>
        <v>0</v>
      </c>
      <c r="AL1379" s="153">
        <f t="shared" si="374"/>
        <v>0</v>
      </c>
      <c r="AM1379" s="153"/>
      <c r="AN1379" s="153"/>
      <c r="AO1379" s="153"/>
      <c r="AP1379" s="153"/>
      <c r="AQ1379" s="153"/>
      <c r="AR1379" s="153"/>
      <c r="AS1379" s="153"/>
      <c r="AT1379" s="153"/>
      <c r="AU1379" s="153"/>
      <c r="AV1379" s="153"/>
      <c r="AW1379" s="153"/>
      <c r="AX1379" s="153"/>
      <c r="AY1379" s="153"/>
      <c r="AZ1379" s="153"/>
      <c r="BA1379" s="153"/>
      <c r="BB1379" s="153"/>
      <c r="BC1379" s="153"/>
      <c r="BD1379" s="153"/>
      <c r="BE1379" s="153"/>
      <c r="BF1379" s="153"/>
      <c r="BG1379" s="153"/>
      <c r="BH1379" s="153"/>
      <c r="BI1379" s="153"/>
    </row>
    <row r="1380" spans="2:61" s="139" customFormat="1" ht="13.05" customHeight="1" outlineLevel="1">
      <c r="B1380" s="1398"/>
      <c r="C1380" s="1110"/>
      <c r="D1380" s="331" t="s">
        <v>2471</v>
      </c>
      <c r="E1380" s="1110"/>
      <c r="F1380" s="1354"/>
      <c r="G1380" s="10" t="s">
        <v>8</v>
      </c>
      <c r="H1380" s="373" t="s">
        <v>716</v>
      </c>
      <c r="I1380" s="152">
        <f t="shared" si="372"/>
        <v>25</v>
      </c>
      <c r="J1380" s="156">
        <v>10</v>
      </c>
      <c r="K1380" s="156">
        <v>15</v>
      </c>
      <c r="L1380" s="391">
        <v>0</v>
      </c>
      <c r="M1380" s="243" t="s">
        <v>268</v>
      </c>
      <c r="N1380" s="243" t="s">
        <v>268</v>
      </c>
      <c r="O1380" s="243" t="s">
        <v>3823</v>
      </c>
      <c r="P1380" s="243" t="s">
        <v>268</v>
      </c>
      <c r="Q1380" s="243" t="s">
        <v>3823</v>
      </c>
      <c r="R1380" s="243" t="s">
        <v>268</v>
      </c>
      <c r="S1380" s="243" t="s">
        <v>268</v>
      </c>
      <c r="T1380" s="338" t="s">
        <v>1535</v>
      </c>
      <c r="U1380" s="153"/>
      <c r="V1380" s="153">
        <f t="shared" si="368"/>
        <v>0</v>
      </c>
      <c r="W1380" s="207"/>
      <c r="X1380" s="208"/>
      <c r="Y1380" s="153"/>
      <c r="Z1380" s="153">
        <f t="shared" si="352"/>
        <v>0</v>
      </c>
      <c r="AA1380" s="219"/>
      <c r="AB1380" s="153"/>
      <c r="AC1380" s="153">
        <f t="shared" si="369"/>
        <v>0</v>
      </c>
      <c r="AD1380" s="153"/>
      <c r="AE1380" s="153">
        <f t="shared" si="370"/>
        <v>0</v>
      </c>
      <c r="AF1380" s="153"/>
      <c r="AG1380" s="153"/>
      <c r="AH1380" s="209">
        <v>0</v>
      </c>
      <c r="AI1380" s="153">
        <f t="shared" si="371"/>
        <v>0</v>
      </c>
      <c r="AJ1380" s="153"/>
      <c r="AK1380" s="153">
        <f t="shared" si="373"/>
        <v>0</v>
      </c>
      <c r="AL1380" s="153">
        <f t="shared" si="374"/>
        <v>0</v>
      </c>
      <c r="AM1380" s="153"/>
      <c r="AN1380" s="153"/>
      <c r="AO1380" s="153"/>
      <c r="AP1380" s="153"/>
      <c r="AQ1380" s="153"/>
      <c r="AR1380" s="153"/>
      <c r="AS1380" s="153"/>
      <c r="AT1380" s="153"/>
      <c r="AU1380" s="153"/>
      <c r="AV1380" s="153"/>
      <c r="AW1380" s="153"/>
      <c r="AX1380" s="153"/>
      <c r="AY1380" s="153"/>
      <c r="AZ1380" s="153"/>
      <c r="BA1380" s="153"/>
      <c r="BB1380" s="153"/>
      <c r="BC1380" s="153"/>
      <c r="BD1380" s="153"/>
      <c r="BE1380" s="153"/>
      <c r="BF1380" s="153"/>
      <c r="BG1380" s="153"/>
      <c r="BH1380" s="153"/>
      <c r="BI1380" s="153"/>
    </row>
    <row r="1381" spans="2:61" s="139" customFormat="1" ht="13.05" customHeight="1" outlineLevel="1">
      <c r="B1381" s="1398"/>
      <c r="C1381" s="1110"/>
      <c r="D1381" s="331" t="s">
        <v>2472</v>
      </c>
      <c r="E1381" s="1110"/>
      <c r="F1381" s="1354"/>
      <c r="G1381" s="10" t="s">
        <v>8</v>
      </c>
      <c r="H1381" s="373" t="s">
        <v>716</v>
      </c>
      <c r="I1381" s="152">
        <f t="shared" si="372"/>
        <v>35</v>
      </c>
      <c r="J1381" s="156">
        <v>20</v>
      </c>
      <c r="K1381" s="156">
        <v>15</v>
      </c>
      <c r="L1381" s="391">
        <v>0</v>
      </c>
      <c r="M1381" s="243" t="s">
        <v>268</v>
      </c>
      <c r="N1381" s="243" t="s">
        <v>268</v>
      </c>
      <c r="O1381" s="243" t="s">
        <v>269</v>
      </c>
      <c r="P1381" s="243" t="s">
        <v>268</v>
      </c>
      <c r="Q1381" s="243" t="s">
        <v>269</v>
      </c>
      <c r="R1381" s="243" t="s">
        <v>268</v>
      </c>
      <c r="S1381" s="243" t="s">
        <v>268</v>
      </c>
      <c r="T1381" s="338" t="s">
        <v>1538</v>
      </c>
      <c r="U1381" s="153"/>
      <c r="V1381" s="153">
        <f t="shared" si="368"/>
        <v>0</v>
      </c>
      <c r="W1381" s="207"/>
      <c r="X1381" s="208"/>
      <c r="Y1381" s="153"/>
      <c r="Z1381" s="153">
        <f t="shared" si="352"/>
        <v>0</v>
      </c>
      <c r="AA1381" s="219"/>
      <c r="AB1381" s="153"/>
      <c r="AC1381" s="153">
        <f t="shared" si="369"/>
        <v>0</v>
      </c>
      <c r="AD1381" s="153"/>
      <c r="AE1381" s="153">
        <f t="shared" si="370"/>
        <v>0</v>
      </c>
      <c r="AF1381" s="153"/>
      <c r="AG1381" s="153"/>
      <c r="AH1381" s="209">
        <v>0</v>
      </c>
      <c r="AI1381" s="153">
        <f t="shared" si="371"/>
        <v>0</v>
      </c>
      <c r="AJ1381" s="153"/>
      <c r="AK1381" s="153">
        <f t="shared" si="373"/>
        <v>0</v>
      </c>
      <c r="AL1381" s="153">
        <f t="shared" si="374"/>
        <v>0</v>
      </c>
      <c r="AM1381" s="153"/>
      <c r="AN1381" s="153"/>
      <c r="AO1381" s="153"/>
      <c r="AP1381" s="153"/>
      <c r="AQ1381" s="153"/>
      <c r="AR1381" s="153"/>
      <c r="AS1381" s="153"/>
      <c r="AT1381" s="153"/>
      <c r="AU1381" s="153"/>
      <c r="AV1381" s="153"/>
      <c r="AW1381" s="153"/>
      <c r="AX1381" s="153"/>
      <c r="AY1381" s="153"/>
      <c r="AZ1381" s="153"/>
      <c r="BA1381" s="153"/>
      <c r="BB1381" s="153"/>
      <c r="BC1381" s="153"/>
      <c r="BD1381" s="153"/>
      <c r="BE1381" s="153"/>
      <c r="BF1381" s="153"/>
      <c r="BG1381" s="153"/>
      <c r="BH1381" s="153"/>
      <c r="BI1381" s="153"/>
    </row>
    <row r="1382" spans="2:61" s="139" customFormat="1" ht="13.05" customHeight="1" outlineLevel="1">
      <c r="B1382" s="1398"/>
      <c r="C1382" s="1110"/>
      <c r="D1382" s="331" t="s">
        <v>2473</v>
      </c>
      <c r="E1382" s="1110"/>
      <c r="F1382" s="1354"/>
      <c r="G1382" s="10" t="s">
        <v>8</v>
      </c>
      <c r="H1382" s="373" t="s">
        <v>716</v>
      </c>
      <c r="I1382" s="152">
        <f t="shared" si="372"/>
        <v>50</v>
      </c>
      <c r="J1382" s="156">
        <v>10</v>
      </c>
      <c r="K1382" s="156">
        <v>40</v>
      </c>
      <c r="L1382" s="391">
        <v>0</v>
      </c>
      <c r="M1382" s="243" t="s">
        <v>268</v>
      </c>
      <c r="N1382" s="243" t="s">
        <v>268</v>
      </c>
      <c r="O1382" s="243" t="s">
        <v>269</v>
      </c>
      <c r="P1382" s="243" t="s">
        <v>268</v>
      </c>
      <c r="Q1382" s="243" t="s">
        <v>269</v>
      </c>
      <c r="R1382" s="243" t="s">
        <v>268</v>
      </c>
      <c r="S1382" s="243" t="s">
        <v>268</v>
      </c>
      <c r="T1382" s="338" t="s">
        <v>1535</v>
      </c>
      <c r="U1382" s="153"/>
      <c r="V1382" s="153">
        <f t="shared" si="368"/>
        <v>0</v>
      </c>
      <c r="W1382" s="207"/>
      <c r="X1382" s="208"/>
      <c r="Y1382" s="153"/>
      <c r="Z1382" s="153">
        <f t="shared" si="352"/>
        <v>0</v>
      </c>
      <c r="AA1382" s="219"/>
      <c r="AB1382" s="153"/>
      <c r="AC1382" s="153">
        <f t="shared" si="369"/>
        <v>0</v>
      </c>
      <c r="AD1382" s="153"/>
      <c r="AE1382" s="153">
        <f t="shared" si="370"/>
        <v>0</v>
      </c>
      <c r="AF1382" s="153"/>
      <c r="AG1382" s="153"/>
      <c r="AH1382" s="209">
        <v>0</v>
      </c>
      <c r="AI1382" s="153">
        <f t="shared" si="371"/>
        <v>0</v>
      </c>
      <c r="AJ1382" s="153"/>
      <c r="AK1382" s="153">
        <f t="shared" si="373"/>
        <v>0</v>
      </c>
      <c r="AL1382" s="153">
        <f t="shared" si="374"/>
        <v>0</v>
      </c>
      <c r="AM1382" s="153"/>
      <c r="AN1382" s="153"/>
      <c r="AO1382" s="153"/>
      <c r="AP1382" s="153"/>
      <c r="AQ1382" s="153"/>
      <c r="AR1382" s="153"/>
      <c r="AS1382" s="153"/>
      <c r="AT1382" s="153"/>
      <c r="AU1382" s="153"/>
      <c r="AV1382" s="153"/>
      <c r="AW1382" s="153"/>
      <c r="AX1382" s="153"/>
      <c r="AY1382" s="153"/>
      <c r="AZ1382" s="153"/>
      <c r="BA1382" s="153"/>
      <c r="BB1382" s="153"/>
      <c r="BC1382" s="153"/>
      <c r="BD1382" s="153"/>
      <c r="BE1382" s="153"/>
      <c r="BF1382" s="153"/>
      <c r="BG1382" s="153"/>
      <c r="BH1382" s="153"/>
      <c r="BI1382" s="153"/>
    </row>
    <row r="1383" spans="2:61" s="139" customFormat="1" ht="13.05" customHeight="1" outlineLevel="1">
      <c r="B1383" s="1398"/>
      <c r="C1383" s="1110"/>
      <c r="D1383" s="331" t="s">
        <v>2474</v>
      </c>
      <c r="E1383" s="1110"/>
      <c r="F1383" s="1354"/>
      <c r="G1383" s="10" t="s">
        <v>8</v>
      </c>
      <c r="H1383" s="373" t="s">
        <v>716</v>
      </c>
      <c r="I1383" s="152">
        <f t="shared" si="372"/>
        <v>65</v>
      </c>
      <c r="J1383" s="156">
        <v>25</v>
      </c>
      <c r="K1383" s="156">
        <v>40</v>
      </c>
      <c r="L1383" s="391">
        <v>0</v>
      </c>
      <c r="M1383" s="243" t="s">
        <v>268</v>
      </c>
      <c r="N1383" s="243" t="s">
        <v>268</v>
      </c>
      <c r="O1383" s="243" t="s">
        <v>269</v>
      </c>
      <c r="P1383" s="243" t="s">
        <v>268</v>
      </c>
      <c r="Q1383" s="243" t="s">
        <v>269</v>
      </c>
      <c r="R1383" s="243" t="s">
        <v>268</v>
      </c>
      <c r="S1383" s="243" t="s">
        <v>268</v>
      </c>
      <c r="T1383" s="338" t="s">
        <v>1536</v>
      </c>
      <c r="U1383" s="153"/>
      <c r="V1383" s="153">
        <f t="shared" si="368"/>
        <v>0</v>
      </c>
      <c r="W1383" s="207"/>
      <c r="X1383" s="208"/>
      <c r="Y1383" s="153"/>
      <c r="Z1383" s="153">
        <f t="shared" si="352"/>
        <v>0</v>
      </c>
      <c r="AA1383" s="219"/>
      <c r="AB1383" s="153"/>
      <c r="AC1383" s="153">
        <f t="shared" si="369"/>
        <v>0</v>
      </c>
      <c r="AD1383" s="153"/>
      <c r="AE1383" s="153">
        <f t="shared" si="370"/>
        <v>0</v>
      </c>
      <c r="AF1383" s="153"/>
      <c r="AG1383" s="153"/>
      <c r="AH1383" s="209">
        <v>0</v>
      </c>
      <c r="AI1383" s="153">
        <f t="shared" si="371"/>
        <v>0</v>
      </c>
      <c r="AJ1383" s="153"/>
      <c r="AK1383" s="153">
        <f t="shared" si="373"/>
        <v>0</v>
      </c>
      <c r="AL1383" s="153">
        <f t="shared" si="374"/>
        <v>0</v>
      </c>
      <c r="AM1383" s="153"/>
      <c r="AN1383" s="153"/>
      <c r="AO1383" s="153"/>
      <c r="AP1383" s="153"/>
      <c r="AQ1383" s="153"/>
      <c r="AR1383" s="153"/>
      <c r="AS1383" s="153"/>
      <c r="AT1383" s="153"/>
      <c r="AU1383" s="153"/>
      <c r="AV1383" s="153"/>
      <c r="AW1383" s="153"/>
      <c r="AX1383" s="153"/>
      <c r="AY1383" s="153"/>
      <c r="AZ1383" s="153"/>
      <c r="BA1383" s="153"/>
      <c r="BB1383" s="153"/>
      <c r="BC1383" s="153"/>
      <c r="BD1383" s="153"/>
      <c r="BE1383" s="153"/>
      <c r="BF1383" s="153"/>
      <c r="BG1383" s="153"/>
      <c r="BH1383" s="153"/>
      <c r="BI1383" s="153"/>
    </row>
    <row r="1384" spans="2:61" s="139" customFormat="1" ht="13.05" customHeight="1" outlineLevel="1">
      <c r="B1384" s="1398"/>
      <c r="C1384" s="1110"/>
      <c r="D1384" s="331" t="s">
        <v>2475</v>
      </c>
      <c r="E1384" s="1110"/>
      <c r="F1384" s="1354"/>
      <c r="G1384" s="10" t="s">
        <v>8</v>
      </c>
      <c r="H1384" s="373" t="s">
        <v>716</v>
      </c>
      <c r="I1384" s="152">
        <f t="shared" si="372"/>
        <v>70</v>
      </c>
      <c r="J1384" s="156">
        <v>20</v>
      </c>
      <c r="K1384" s="156">
        <v>50</v>
      </c>
      <c r="L1384" s="391">
        <v>0</v>
      </c>
      <c r="M1384" s="243" t="s">
        <v>268</v>
      </c>
      <c r="N1384" s="243" t="s">
        <v>268</v>
      </c>
      <c r="O1384" s="243" t="s">
        <v>269</v>
      </c>
      <c r="P1384" s="243" t="s">
        <v>268</v>
      </c>
      <c r="Q1384" s="243" t="s">
        <v>269</v>
      </c>
      <c r="R1384" s="243" t="s">
        <v>268</v>
      </c>
      <c r="S1384" s="243" t="s">
        <v>268</v>
      </c>
      <c r="T1384" s="338" t="s">
        <v>1536</v>
      </c>
      <c r="U1384" s="153"/>
      <c r="V1384" s="153">
        <f t="shared" si="368"/>
        <v>0</v>
      </c>
      <c r="W1384" s="207"/>
      <c r="X1384" s="208"/>
      <c r="Y1384" s="153"/>
      <c r="Z1384" s="153">
        <f t="shared" si="352"/>
        <v>0</v>
      </c>
      <c r="AA1384" s="219"/>
      <c r="AB1384" s="153"/>
      <c r="AC1384" s="153">
        <f t="shared" si="369"/>
        <v>0</v>
      </c>
      <c r="AD1384" s="153"/>
      <c r="AE1384" s="153">
        <f t="shared" si="370"/>
        <v>0</v>
      </c>
      <c r="AF1384" s="153"/>
      <c r="AG1384" s="153"/>
      <c r="AH1384" s="209">
        <v>0</v>
      </c>
      <c r="AI1384" s="153">
        <f t="shared" si="371"/>
        <v>0</v>
      </c>
      <c r="AJ1384" s="153"/>
      <c r="AK1384" s="153">
        <f t="shared" si="373"/>
        <v>0</v>
      </c>
      <c r="AL1384" s="153">
        <f t="shared" si="374"/>
        <v>0</v>
      </c>
      <c r="AM1384" s="153"/>
      <c r="AN1384" s="153"/>
      <c r="AO1384" s="153"/>
      <c r="AP1384" s="153"/>
      <c r="AQ1384" s="153"/>
      <c r="AR1384" s="153"/>
      <c r="AS1384" s="153"/>
      <c r="AT1384" s="153"/>
      <c r="AU1384" s="153"/>
      <c r="AV1384" s="153"/>
      <c r="AW1384" s="153"/>
      <c r="AX1384" s="153"/>
      <c r="AY1384" s="153"/>
      <c r="AZ1384" s="153"/>
      <c r="BA1384" s="153"/>
      <c r="BB1384" s="153"/>
      <c r="BC1384" s="153"/>
      <c r="BD1384" s="153"/>
      <c r="BE1384" s="153"/>
      <c r="BF1384" s="153"/>
      <c r="BG1384" s="153"/>
      <c r="BH1384" s="153"/>
      <c r="BI1384" s="153"/>
    </row>
    <row r="1385" spans="2:61" s="139" customFormat="1" ht="13.05" customHeight="1" outlineLevel="1">
      <c r="B1385" s="1398"/>
      <c r="C1385" s="1110"/>
      <c r="D1385" s="331" t="s">
        <v>2476</v>
      </c>
      <c r="E1385" s="1110"/>
      <c r="F1385" s="1354"/>
      <c r="G1385" s="10" t="s">
        <v>8</v>
      </c>
      <c r="H1385" s="373" t="s">
        <v>716</v>
      </c>
      <c r="I1385" s="152">
        <f t="shared" si="372"/>
        <v>55</v>
      </c>
      <c r="J1385" s="156">
        <v>20</v>
      </c>
      <c r="K1385" s="156">
        <v>35</v>
      </c>
      <c r="L1385" s="391">
        <v>0</v>
      </c>
      <c r="M1385" s="243" t="s">
        <v>268</v>
      </c>
      <c r="N1385" s="243" t="s">
        <v>268</v>
      </c>
      <c r="O1385" s="243" t="s">
        <v>269</v>
      </c>
      <c r="P1385" s="243" t="s">
        <v>268</v>
      </c>
      <c r="Q1385" s="243" t="s">
        <v>269</v>
      </c>
      <c r="R1385" s="243" t="s">
        <v>268</v>
      </c>
      <c r="S1385" s="243" t="s">
        <v>268</v>
      </c>
      <c r="T1385" s="338" t="s">
        <v>1121</v>
      </c>
      <c r="U1385" s="153"/>
      <c r="V1385" s="153">
        <f t="shared" si="368"/>
        <v>0</v>
      </c>
      <c r="W1385" s="207"/>
      <c r="X1385" s="208"/>
      <c r="Y1385" s="153"/>
      <c r="Z1385" s="153">
        <f t="shared" si="352"/>
        <v>0</v>
      </c>
      <c r="AA1385" s="219"/>
      <c r="AB1385" s="153"/>
      <c r="AC1385" s="153">
        <f t="shared" si="369"/>
        <v>0</v>
      </c>
      <c r="AD1385" s="153"/>
      <c r="AE1385" s="153">
        <f t="shared" si="370"/>
        <v>0</v>
      </c>
      <c r="AF1385" s="153"/>
      <c r="AG1385" s="153"/>
      <c r="AH1385" s="209">
        <v>0</v>
      </c>
      <c r="AI1385" s="153">
        <f t="shared" si="371"/>
        <v>0</v>
      </c>
      <c r="AJ1385" s="153"/>
      <c r="AK1385" s="153">
        <f t="shared" si="373"/>
        <v>0</v>
      </c>
      <c r="AL1385" s="153">
        <f t="shared" si="374"/>
        <v>0</v>
      </c>
      <c r="AM1385" s="153"/>
      <c r="AN1385" s="153"/>
      <c r="AO1385" s="153"/>
      <c r="AP1385" s="153"/>
      <c r="AQ1385" s="153"/>
      <c r="AR1385" s="153"/>
      <c r="AS1385" s="153"/>
      <c r="AT1385" s="153"/>
      <c r="AU1385" s="153"/>
      <c r="AV1385" s="153"/>
      <c r="AW1385" s="153"/>
      <c r="AX1385" s="153"/>
      <c r="AY1385" s="153"/>
      <c r="AZ1385" s="153"/>
      <c r="BA1385" s="153"/>
      <c r="BB1385" s="153"/>
      <c r="BC1385" s="153"/>
      <c r="BD1385" s="153"/>
      <c r="BE1385" s="153"/>
      <c r="BF1385" s="153"/>
      <c r="BG1385" s="153"/>
      <c r="BH1385" s="153"/>
      <c r="BI1385" s="153"/>
    </row>
    <row r="1386" spans="2:61" s="139" customFormat="1" ht="13.05" customHeight="1" outlineLevel="1">
      <c r="B1386" s="1398"/>
      <c r="C1386" s="1110"/>
      <c r="D1386" s="331" t="s">
        <v>3620</v>
      </c>
      <c r="E1386" s="1110"/>
      <c r="F1386" s="1354"/>
      <c r="G1386" s="10" t="s">
        <v>8</v>
      </c>
      <c r="H1386" s="373" t="s">
        <v>716</v>
      </c>
      <c r="I1386" s="152">
        <f t="shared" si="372"/>
        <v>55</v>
      </c>
      <c r="J1386" s="156">
        <v>20</v>
      </c>
      <c r="K1386" s="156">
        <v>35</v>
      </c>
      <c r="L1386" s="391">
        <v>0</v>
      </c>
      <c r="M1386" s="243" t="s">
        <v>268</v>
      </c>
      <c r="N1386" s="243" t="s">
        <v>268</v>
      </c>
      <c r="O1386" s="243" t="s">
        <v>269</v>
      </c>
      <c r="P1386" s="243" t="s">
        <v>268</v>
      </c>
      <c r="Q1386" s="243" t="s">
        <v>269</v>
      </c>
      <c r="R1386" s="243" t="s">
        <v>268</v>
      </c>
      <c r="S1386" s="243" t="s">
        <v>268</v>
      </c>
      <c r="T1386" s="338" t="s">
        <v>1535</v>
      </c>
      <c r="U1386" s="153"/>
      <c r="V1386" s="153">
        <f t="shared" si="368"/>
        <v>0</v>
      </c>
      <c r="W1386" s="207"/>
      <c r="X1386" s="208"/>
      <c r="Y1386" s="153"/>
      <c r="Z1386" s="153">
        <f t="shared" si="352"/>
        <v>0</v>
      </c>
      <c r="AA1386" s="219"/>
      <c r="AB1386" s="153"/>
      <c r="AC1386" s="153">
        <f t="shared" si="369"/>
        <v>0</v>
      </c>
      <c r="AD1386" s="153"/>
      <c r="AE1386" s="153">
        <f t="shared" si="370"/>
        <v>0</v>
      </c>
      <c r="AF1386" s="153"/>
      <c r="AG1386" s="153"/>
      <c r="AH1386" s="209">
        <v>0</v>
      </c>
      <c r="AI1386" s="153">
        <f t="shared" si="371"/>
        <v>0</v>
      </c>
      <c r="AJ1386" s="153"/>
      <c r="AK1386" s="153">
        <f t="shared" si="373"/>
        <v>0</v>
      </c>
      <c r="AL1386" s="153">
        <f t="shared" si="374"/>
        <v>0</v>
      </c>
      <c r="AM1386" s="153"/>
      <c r="AN1386" s="153"/>
      <c r="AO1386" s="153"/>
      <c r="AP1386" s="153"/>
      <c r="AQ1386" s="153"/>
      <c r="AR1386" s="153"/>
      <c r="AS1386" s="153"/>
      <c r="AT1386" s="153"/>
      <c r="AU1386" s="153"/>
      <c r="AV1386" s="153"/>
      <c r="AW1386" s="153"/>
      <c r="AX1386" s="153"/>
      <c r="AY1386" s="153"/>
      <c r="AZ1386" s="153"/>
      <c r="BA1386" s="153"/>
      <c r="BB1386" s="153"/>
      <c r="BC1386" s="153"/>
      <c r="BD1386" s="153"/>
      <c r="BE1386" s="153"/>
      <c r="BF1386" s="153"/>
      <c r="BG1386" s="153"/>
      <c r="BH1386" s="153"/>
      <c r="BI1386" s="153"/>
    </row>
    <row r="1387" spans="2:61" s="139" customFormat="1" ht="13.05" customHeight="1" outlineLevel="1">
      <c r="B1387" s="1399"/>
      <c r="C1387" s="1111"/>
      <c r="D1387" s="331" t="s">
        <v>3621</v>
      </c>
      <c r="E1387" s="1111"/>
      <c r="F1387" s="1355"/>
      <c r="G1387" s="10" t="s">
        <v>8</v>
      </c>
      <c r="H1387" s="373" t="s">
        <v>716</v>
      </c>
      <c r="I1387" s="152">
        <f t="shared" si="372"/>
        <v>50</v>
      </c>
      <c r="J1387" s="156">
        <v>10</v>
      </c>
      <c r="K1387" s="156">
        <v>40</v>
      </c>
      <c r="L1387" s="391">
        <v>0</v>
      </c>
      <c r="M1387" s="243" t="s">
        <v>268</v>
      </c>
      <c r="N1387" s="243" t="s">
        <v>268</v>
      </c>
      <c r="O1387" s="243" t="s">
        <v>269</v>
      </c>
      <c r="P1387" s="243" t="s">
        <v>268</v>
      </c>
      <c r="Q1387" s="243" t="s">
        <v>269</v>
      </c>
      <c r="R1387" s="243" t="s">
        <v>268</v>
      </c>
      <c r="S1387" s="243" t="s">
        <v>268</v>
      </c>
      <c r="T1387" s="338" t="s">
        <v>1535</v>
      </c>
      <c r="U1387" s="153"/>
      <c r="V1387" s="153">
        <f t="shared" si="368"/>
        <v>0</v>
      </c>
      <c r="W1387" s="207"/>
      <c r="X1387" s="208"/>
      <c r="Y1387" s="153"/>
      <c r="Z1387" s="153">
        <f t="shared" si="352"/>
        <v>0</v>
      </c>
      <c r="AA1387" s="219"/>
      <c r="AB1387" s="153"/>
      <c r="AC1387" s="153">
        <f t="shared" si="369"/>
        <v>0</v>
      </c>
      <c r="AD1387" s="153"/>
      <c r="AE1387" s="153">
        <f t="shared" si="370"/>
        <v>0</v>
      </c>
      <c r="AF1387" s="153"/>
      <c r="AG1387" s="153"/>
      <c r="AH1387" s="209">
        <v>0</v>
      </c>
      <c r="AI1387" s="153">
        <f t="shared" si="371"/>
        <v>0</v>
      </c>
      <c r="AJ1387" s="153"/>
      <c r="AK1387" s="153">
        <f t="shared" si="373"/>
        <v>0</v>
      </c>
      <c r="AL1387" s="153">
        <f t="shared" si="374"/>
        <v>0</v>
      </c>
      <c r="AM1387" s="153"/>
      <c r="AN1387" s="153"/>
      <c r="AO1387" s="153"/>
      <c r="AP1387" s="153"/>
      <c r="AQ1387" s="153"/>
      <c r="AR1387" s="153"/>
      <c r="AS1387" s="153"/>
      <c r="AT1387" s="153"/>
      <c r="AU1387" s="153"/>
      <c r="AV1387" s="153"/>
      <c r="AW1387" s="153"/>
      <c r="AX1387" s="153"/>
      <c r="AY1387" s="153"/>
      <c r="AZ1387" s="153"/>
      <c r="BA1387" s="153"/>
      <c r="BB1387" s="153"/>
      <c r="BC1387" s="153"/>
      <c r="BD1387" s="153"/>
      <c r="BE1387" s="153"/>
      <c r="BF1387" s="153"/>
      <c r="BG1387" s="153"/>
      <c r="BH1387" s="153"/>
      <c r="BI1387" s="153"/>
    </row>
    <row r="1388" spans="2:61" s="139" customFormat="1" ht="13.05" customHeight="1" outlineLevel="1">
      <c r="B1388" s="1397" t="s">
        <v>3950</v>
      </c>
      <c r="C1388" s="1109" t="s">
        <v>3951</v>
      </c>
      <c r="D1388" s="878" t="s">
        <v>1196</v>
      </c>
      <c r="E1388" s="1109" t="s">
        <v>3952</v>
      </c>
      <c r="F1388" s="1353">
        <v>44795</v>
      </c>
      <c r="G1388" s="10" t="s">
        <v>8</v>
      </c>
      <c r="H1388" s="373" t="s">
        <v>716</v>
      </c>
      <c r="I1388" s="152">
        <f t="shared" ref="I1388:I1406" si="375">SUM(J1388:K1388)</f>
        <v>10</v>
      </c>
      <c r="J1388" s="156">
        <v>5</v>
      </c>
      <c r="K1388" s="156">
        <v>5</v>
      </c>
      <c r="L1388" s="391">
        <v>0</v>
      </c>
      <c r="M1388" s="243" t="s">
        <v>268</v>
      </c>
      <c r="N1388" s="243" t="s">
        <v>268</v>
      </c>
      <c r="O1388" s="243" t="s">
        <v>269</v>
      </c>
      <c r="P1388" s="243" t="s">
        <v>268</v>
      </c>
      <c r="Q1388" s="243" t="s">
        <v>269</v>
      </c>
      <c r="R1388" s="243" t="s">
        <v>268</v>
      </c>
      <c r="S1388" s="243" t="s">
        <v>268</v>
      </c>
      <c r="T1388" s="338" t="s">
        <v>1535</v>
      </c>
      <c r="U1388" s="153"/>
      <c r="V1388" s="153">
        <f t="shared" ref="V1388:V1406" si="376">SUMIF(U1388,"Y",J1388)</f>
        <v>0</v>
      </c>
      <c r="W1388" s="207"/>
      <c r="X1388" s="208"/>
      <c r="Y1388" s="153"/>
      <c r="Z1388" s="153">
        <f t="shared" ref="Z1388:Z1406" si="377">V1388*Y1388</f>
        <v>0</v>
      </c>
      <c r="AA1388" s="219"/>
      <c r="AB1388" s="153"/>
      <c r="AC1388" s="153">
        <f t="shared" ref="AC1388:AC1406" si="378">SUMIF(AB1388,"Y",L1388)*AK1388</f>
        <v>0</v>
      </c>
      <c r="AD1388" s="153"/>
      <c r="AE1388" s="153">
        <f t="shared" ref="AE1388:AE1406" si="379">COUNTIF(AM1388:AV1388,"L")*J1388</f>
        <v>0</v>
      </c>
      <c r="AF1388" s="153"/>
      <c r="AG1388" s="153"/>
      <c r="AH1388" s="209">
        <v>0</v>
      </c>
      <c r="AI1388" s="153">
        <f t="shared" ref="AI1388:AI1406" si="380">IFERROR(COUNTIF(AM1388:BL1388,"S")*J1388*AH1388,0)</f>
        <v>0</v>
      </c>
      <c r="AJ1388" s="153"/>
      <c r="AK1388" s="153">
        <f t="shared" ref="AK1388:AK1406" si="381">COUNTIF(AM1388:AV1388,"V")</f>
        <v>0</v>
      </c>
      <c r="AL1388" s="153">
        <f t="shared" ref="AL1388:AL1406" si="382">Z1388-AC1388-AE1388-AI1388</f>
        <v>0</v>
      </c>
      <c r="AM1388" s="153"/>
      <c r="AN1388" s="153"/>
      <c r="AO1388" s="153"/>
      <c r="AP1388" s="153"/>
      <c r="AQ1388" s="153"/>
      <c r="AR1388" s="153"/>
      <c r="AS1388" s="153"/>
      <c r="AT1388" s="153"/>
      <c r="AU1388" s="153"/>
      <c r="AV1388" s="153"/>
      <c r="AW1388" s="153"/>
      <c r="AX1388" s="153"/>
      <c r="AY1388" s="153"/>
      <c r="AZ1388" s="153"/>
      <c r="BA1388" s="153"/>
      <c r="BB1388" s="153"/>
      <c r="BC1388" s="153"/>
      <c r="BD1388" s="153"/>
      <c r="BE1388" s="153"/>
      <c r="BF1388" s="153"/>
      <c r="BG1388" s="153"/>
      <c r="BH1388" s="153"/>
      <c r="BI1388" s="153"/>
    </row>
    <row r="1389" spans="2:61" s="139" customFormat="1" ht="13.05" customHeight="1" outlineLevel="1">
      <c r="B1389" s="1398"/>
      <c r="C1389" s="1110"/>
      <c r="D1389" s="331" t="s">
        <v>3615</v>
      </c>
      <c r="E1389" s="1110"/>
      <c r="F1389" s="1354"/>
      <c r="G1389" s="10" t="s">
        <v>8</v>
      </c>
      <c r="H1389" s="373" t="s">
        <v>716</v>
      </c>
      <c r="I1389" s="152">
        <f t="shared" si="375"/>
        <v>70</v>
      </c>
      <c r="J1389" s="156">
        <v>30</v>
      </c>
      <c r="K1389" s="156">
        <v>40</v>
      </c>
      <c r="L1389" s="391">
        <v>0</v>
      </c>
      <c r="M1389" s="243" t="s">
        <v>268</v>
      </c>
      <c r="N1389" s="243" t="s">
        <v>268</v>
      </c>
      <c r="O1389" s="243" t="s">
        <v>269</v>
      </c>
      <c r="P1389" s="243" t="s">
        <v>268</v>
      </c>
      <c r="Q1389" s="243" t="s">
        <v>269</v>
      </c>
      <c r="R1389" s="243" t="s">
        <v>268</v>
      </c>
      <c r="S1389" s="243" t="s">
        <v>268</v>
      </c>
      <c r="T1389" s="338" t="s">
        <v>1535</v>
      </c>
      <c r="U1389" s="153"/>
      <c r="V1389" s="153">
        <f t="shared" si="376"/>
        <v>0</v>
      </c>
      <c r="W1389" s="207"/>
      <c r="X1389" s="208"/>
      <c r="Y1389" s="153"/>
      <c r="Z1389" s="153">
        <f t="shared" si="377"/>
        <v>0</v>
      </c>
      <c r="AA1389" s="219"/>
      <c r="AB1389" s="153"/>
      <c r="AC1389" s="153">
        <f t="shared" si="378"/>
        <v>0</v>
      </c>
      <c r="AD1389" s="153"/>
      <c r="AE1389" s="153">
        <f t="shared" si="379"/>
        <v>0</v>
      </c>
      <c r="AF1389" s="153"/>
      <c r="AG1389" s="153"/>
      <c r="AH1389" s="209">
        <v>0</v>
      </c>
      <c r="AI1389" s="153">
        <f t="shared" si="380"/>
        <v>0</v>
      </c>
      <c r="AJ1389" s="153"/>
      <c r="AK1389" s="153">
        <f t="shared" si="381"/>
        <v>0</v>
      </c>
      <c r="AL1389" s="153">
        <f t="shared" si="382"/>
        <v>0</v>
      </c>
      <c r="AM1389" s="153"/>
      <c r="AN1389" s="153"/>
      <c r="AO1389" s="153"/>
      <c r="AP1389" s="153"/>
      <c r="AQ1389" s="153"/>
      <c r="AR1389" s="153"/>
      <c r="AS1389" s="153"/>
      <c r="AT1389" s="153"/>
      <c r="AU1389" s="153"/>
      <c r="AV1389" s="153"/>
      <c r="AW1389" s="153"/>
      <c r="AX1389" s="153"/>
      <c r="AY1389" s="153"/>
      <c r="AZ1389" s="153"/>
      <c r="BA1389" s="153"/>
      <c r="BB1389" s="153"/>
      <c r="BC1389" s="153"/>
      <c r="BD1389" s="153"/>
      <c r="BE1389" s="153"/>
      <c r="BF1389" s="153"/>
      <c r="BG1389" s="153"/>
      <c r="BH1389" s="153"/>
      <c r="BI1389" s="153"/>
    </row>
    <row r="1390" spans="2:61" s="139" customFormat="1" ht="13.05" customHeight="1" outlineLevel="1">
      <c r="B1390" s="1398"/>
      <c r="C1390" s="1110"/>
      <c r="D1390" s="814" t="s">
        <v>3616</v>
      </c>
      <c r="E1390" s="1110"/>
      <c r="F1390" s="1354"/>
      <c r="G1390" s="10" t="s">
        <v>8</v>
      </c>
      <c r="H1390" s="373" t="s">
        <v>716</v>
      </c>
      <c r="I1390" s="152">
        <f t="shared" si="375"/>
        <v>230</v>
      </c>
      <c r="J1390" s="156">
        <v>70</v>
      </c>
      <c r="K1390" s="156">
        <v>160</v>
      </c>
      <c r="L1390" s="391">
        <v>0</v>
      </c>
      <c r="M1390" s="243" t="s">
        <v>268</v>
      </c>
      <c r="N1390" s="243" t="s">
        <v>268</v>
      </c>
      <c r="O1390" s="243" t="s">
        <v>269</v>
      </c>
      <c r="P1390" s="243" t="s">
        <v>268</v>
      </c>
      <c r="Q1390" s="243" t="s">
        <v>269</v>
      </c>
      <c r="R1390" s="243" t="s">
        <v>268</v>
      </c>
      <c r="S1390" s="243" t="s">
        <v>268</v>
      </c>
      <c r="T1390" s="338" t="s">
        <v>1535</v>
      </c>
      <c r="U1390" s="153"/>
      <c r="V1390" s="153">
        <f t="shared" si="376"/>
        <v>0</v>
      </c>
      <c r="W1390" s="207"/>
      <c r="X1390" s="208"/>
      <c r="Y1390" s="153"/>
      <c r="Z1390" s="153">
        <f t="shared" si="377"/>
        <v>0</v>
      </c>
      <c r="AA1390" s="219"/>
      <c r="AB1390" s="153"/>
      <c r="AC1390" s="153">
        <f t="shared" si="378"/>
        <v>0</v>
      </c>
      <c r="AD1390" s="153"/>
      <c r="AE1390" s="153">
        <f t="shared" si="379"/>
        <v>0</v>
      </c>
      <c r="AF1390" s="153"/>
      <c r="AG1390" s="153"/>
      <c r="AH1390" s="209">
        <v>0</v>
      </c>
      <c r="AI1390" s="153">
        <f t="shared" si="380"/>
        <v>0</v>
      </c>
      <c r="AJ1390" s="153"/>
      <c r="AK1390" s="153">
        <f t="shared" si="381"/>
        <v>0</v>
      </c>
      <c r="AL1390" s="153">
        <f t="shared" si="382"/>
        <v>0</v>
      </c>
      <c r="AM1390" s="153"/>
      <c r="AN1390" s="153"/>
      <c r="AO1390" s="153"/>
      <c r="AP1390" s="153"/>
      <c r="AQ1390" s="153"/>
      <c r="AR1390" s="153"/>
      <c r="AS1390" s="153"/>
      <c r="AT1390" s="153"/>
      <c r="AU1390" s="153"/>
      <c r="AV1390" s="153"/>
      <c r="AW1390" s="153"/>
      <c r="AX1390" s="153"/>
      <c r="AY1390" s="153"/>
      <c r="AZ1390" s="153"/>
      <c r="BA1390" s="153"/>
      <c r="BB1390" s="153"/>
      <c r="BC1390" s="153"/>
      <c r="BD1390" s="153"/>
      <c r="BE1390" s="153"/>
      <c r="BF1390" s="153"/>
      <c r="BG1390" s="153"/>
      <c r="BH1390" s="153"/>
      <c r="BI1390" s="153"/>
    </row>
    <row r="1391" spans="2:61" s="139" customFormat="1" ht="13.05" customHeight="1" outlineLevel="1">
      <c r="B1391" s="1398"/>
      <c r="C1391" s="1110"/>
      <c r="D1391" s="331" t="s">
        <v>2465</v>
      </c>
      <c r="E1391" s="1110"/>
      <c r="F1391" s="1354"/>
      <c r="G1391" s="10" t="s">
        <v>8</v>
      </c>
      <c r="H1391" s="373" t="s">
        <v>716</v>
      </c>
      <c r="I1391" s="152">
        <f t="shared" si="375"/>
        <v>25</v>
      </c>
      <c r="J1391" s="156">
        <v>10</v>
      </c>
      <c r="K1391" s="156">
        <v>15</v>
      </c>
      <c r="L1391" s="391">
        <v>0</v>
      </c>
      <c r="M1391" s="243" t="s">
        <v>268</v>
      </c>
      <c r="N1391" s="243" t="s">
        <v>268</v>
      </c>
      <c r="O1391" s="243" t="s">
        <v>269</v>
      </c>
      <c r="P1391" s="243" t="s">
        <v>268</v>
      </c>
      <c r="Q1391" s="243" t="s">
        <v>269</v>
      </c>
      <c r="R1391" s="243" t="s">
        <v>268</v>
      </c>
      <c r="S1391" s="243" t="s">
        <v>268</v>
      </c>
      <c r="T1391" s="338" t="s">
        <v>1535</v>
      </c>
      <c r="U1391" s="153"/>
      <c r="V1391" s="153">
        <f t="shared" si="376"/>
        <v>0</v>
      </c>
      <c r="W1391" s="207"/>
      <c r="X1391" s="208"/>
      <c r="Y1391" s="153"/>
      <c r="Z1391" s="153">
        <f t="shared" si="377"/>
        <v>0</v>
      </c>
      <c r="AA1391" s="219"/>
      <c r="AB1391" s="153"/>
      <c r="AC1391" s="153">
        <f t="shared" si="378"/>
        <v>0</v>
      </c>
      <c r="AD1391" s="153"/>
      <c r="AE1391" s="153">
        <f t="shared" si="379"/>
        <v>0</v>
      </c>
      <c r="AF1391" s="153"/>
      <c r="AG1391" s="153"/>
      <c r="AH1391" s="209">
        <v>0</v>
      </c>
      <c r="AI1391" s="153">
        <f t="shared" si="380"/>
        <v>0</v>
      </c>
      <c r="AJ1391" s="153"/>
      <c r="AK1391" s="153">
        <f t="shared" si="381"/>
        <v>0</v>
      </c>
      <c r="AL1391" s="153">
        <f t="shared" si="382"/>
        <v>0</v>
      </c>
      <c r="AM1391" s="153"/>
      <c r="AN1391" s="153"/>
      <c r="AO1391" s="153"/>
      <c r="AP1391" s="153"/>
      <c r="AQ1391" s="153"/>
      <c r="AR1391" s="153"/>
      <c r="AS1391" s="153"/>
      <c r="AT1391" s="153"/>
      <c r="AU1391" s="153"/>
      <c r="AV1391" s="153"/>
      <c r="AW1391" s="153"/>
      <c r="AX1391" s="153"/>
      <c r="AY1391" s="153"/>
      <c r="AZ1391" s="153"/>
      <c r="BA1391" s="153"/>
      <c r="BB1391" s="153"/>
      <c r="BC1391" s="153"/>
      <c r="BD1391" s="153"/>
      <c r="BE1391" s="153"/>
      <c r="BF1391" s="153"/>
      <c r="BG1391" s="153"/>
      <c r="BH1391" s="153"/>
      <c r="BI1391" s="153"/>
    </row>
    <row r="1392" spans="2:61" s="139" customFormat="1" ht="13.05" customHeight="1" outlineLevel="1">
      <c r="B1392" s="1398"/>
      <c r="C1392" s="1110"/>
      <c r="D1392" s="331" t="s">
        <v>2467</v>
      </c>
      <c r="E1392" s="1110"/>
      <c r="F1392" s="1354"/>
      <c r="G1392" s="10" t="s">
        <v>8</v>
      </c>
      <c r="H1392" s="373" t="s">
        <v>716</v>
      </c>
      <c r="I1392" s="152">
        <f t="shared" si="375"/>
        <v>35</v>
      </c>
      <c r="J1392" s="156">
        <v>15</v>
      </c>
      <c r="K1392" s="156">
        <v>20</v>
      </c>
      <c r="L1392" s="391">
        <v>0</v>
      </c>
      <c r="M1392" s="243" t="s">
        <v>268</v>
      </c>
      <c r="N1392" s="243" t="s">
        <v>268</v>
      </c>
      <c r="O1392" s="243" t="s">
        <v>269</v>
      </c>
      <c r="P1392" s="243" t="s">
        <v>268</v>
      </c>
      <c r="Q1392" s="243" t="s">
        <v>269</v>
      </c>
      <c r="R1392" s="243" t="s">
        <v>268</v>
      </c>
      <c r="S1392" s="243" t="s">
        <v>268</v>
      </c>
      <c r="T1392" s="338" t="s">
        <v>1536</v>
      </c>
      <c r="U1392" s="153"/>
      <c r="V1392" s="153">
        <f t="shared" si="376"/>
        <v>0</v>
      </c>
      <c r="W1392" s="207"/>
      <c r="X1392" s="208"/>
      <c r="Y1392" s="153"/>
      <c r="Z1392" s="153">
        <f t="shared" si="377"/>
        <v>0</v>
      </c>
      <c r="AA1392" s="219"/>
      <c r="AB1392" s="153"/>
      <c r="AC1392" s="153">
        <f t="shared" si="378"/>
        <v>0</v>
      </c>
      <c r="AD1392" s="153"/>
      <c r="AE1392" s="153">
        <f t="shared" si="379"/>
        <v>0</v>
      </c>
      <c r="AF1392" s="153"/>
      <c r="AG1392" s="153"/>
      <c r="AH1392" s="209">
        <v>0</v>
      </c>
      <c r="AI1392" s="153">
        <f t="shared" si="380"/>
        <v>0</v>
      </c>
      <c r="AJ1392" s="153"/>
      <c r="AK1392" s="153">
        <f t="shared" si="381"/>
        <v>0</v>
      </c>
      <c r="AL1392" s="153">
        <f t="shared" si="382"/>
        <v>0</v>
      </c>
      <c r="AM1392" s="153"/>
      <c r="AN1392" s="153"/>
      <c r="AO1392" s="153"/>
      <c r="AP1392" s="153"/>
      <c r="AQ1392" s="153"/>
      <c r="AR1392" s="153"/>
      <c r="AS1392" s="153"/>
      <c r="AT1392" s="153"/>
      <c r="AU1392" s="153"/>
      <c r="AV1392" s="153"/>
      <c r="AW1392" s="153"/>
      <c r="AX1392" s="153"/>
      <c r="AY1392" s="153"/>
      <c r="AZ1392" s="153"/>
      <c r="BA1392" s="153"/>
      <c r="BB1392" s="153"/>
      <c r="BC1392" s="153"/>
      <c r="BD1392" s="153"/>
      <c r="BE1392" s="153"/>
      <c r="BF1392" s="153"/>
      <c r="BG1392" s="153"/>
      <c r="BH1392" s="153"/>
      <c r="BI1392" s="153"/>
    </row>
    <row r="1393" spans="2:61" s="139" customFormat="1" ht="13.05" customHeight="1" outlineLevel="1">
      <c r="B1393" s="1398"/>
      <c r="C1393" s="1110"/>
      <c r="D1393" s="331" t="s">
        <v>2468</v>
      </c>
      <c r="E1393" s="1110"/>
      <c r="F1393" s="1354"/>
      <c r="G1393" s="10" t="s">
        <v>8</v>
      </c>
      <c r="H1393" s="373" t="s">
        <v>716</v>
      </c>
      <c r="I1393" s="152">
        <f t="shared" si="375"/>
        <v>50</v>
      </c>
      <c r="J1393" s="156">
        <v>30</v>
      </c>
      <c r="K1393" s="156">
        <v>20</v>
      </c>
      <c r="L1393" s="391">
        <v>0</v>
      </c>
      <c r="M1393" s="243" t="s">
        <v>268</v>
      </c>
      <c r="N1393" s="243" t="s">
        <v>268</v>
      </c>
      <c r="O1393" s="243" t="s">
        <v>269</v>
      </c>
      <c r="P1393" s="243" t="s">
        <v>268</v>
      </c>
      <c r="Q1393" s="243" t="s">
        <v>269</v>
      </c>
      <c r="R1393" s="243" t="s">
        <v>268</v>
      </c>
      <c r="S1393" s="243" t="s">
        <v>268</v>
      </c>
      <c r="T1393" s="338" t="s">
        <v>1537</v>
      </c>
      <c r="U1393" s="153"/>
      <c r="V1393" s="153">
        <f t="shared" si="376"/>
        <v>0</v>
      </c>
      <c r="W1393" s="207"/>
      <c r="X1393" s="208"/>
      <c r="Y1393" s="153"/>
      <c r="Z1393" s="153">
        <f t="shared" si="377"/>
        <v>0</v>
      </c>
      <c r="AA1393" s="219"/>
      <c r="AB1393" s="153"/>
      <c r="AC1393" s="153">
        <f t="shared" si="378"/>
        <v>0</v>
      </c>
      <c r="AD1393" s="153"/>
      <c r="AE1393" s="153">
        <f t="shared" si="379"/>
        <v>0</v>
      </c>
      <c r="AF1393" s="153"/>
      <c r="AG1393" s="153"/>
      <c r="AH1393" s="209">
        <v>0</v>
      </c>
      <c r="AI1393" s="153">
        <f t="shared" si="380"/>
        <v>0</v>
      </c>
      <c r="AJ1393" s="153"/>
      <c r="AK1393" s="153">
        <f t="shared" si="381"/>
        <v>0</v>
      </c>
      <c r="AL1393" s="153">
        <f t="shared" si="382"/>
        <v>0</v>
      </c>
      <c r="AM1393" s="153"/>
      <c r="AN1393" s="153"/>
      <c r="AO1393" s="153"/>
      <c r="AP1393" s="153"/>
      <c r="AQ1393" s="153"/>
      <c r="AR1393" s="153"/>
      <c r="AS1393" s="153"/>
      <c r="AT1393" s="153"/>
      <c r="AU1393" s="153"/>
      <c r="AV1393" s="153"/>
      <c r="AW1393" s="153"/>
      <c r="AX1393" s="153"/>
      <c r="AY1393" s="153"/>
      <c r="AZ1393" s="153"/>
      <c r="BA1393" s="153"/>
      <c r="BB1393" s="153"/>
      <c r="BC1393" s="153"/>
      <c r="BD1393" s="153"/>
      <c r="BE1393" s="153"/>
      <c r="BF1393" s="153"/>
      <c r="BG1393" s="153"/>
      <c r="BH1393" s="153"/>
      <c r="BI1393" s="153"/>
    </row>
    <row r="1394" spans="2:61" s="139" customFormat="1" ht="13.05" customHeight="1" outlineLevel="1">
      <c r="B1394" s="1398"/>
      <c r="C1394" s="1110"/>
      <c r="D1394" s="331" t="s">
        <v>2479</v>
      </c>
      <c r="E1394" s="1110"/>
      <c r="F1394" s="1354"/>
      <c r="G1394" s="10" t="s">
        <v>8</v>
      </c>
      <c r="H1394" s="373" t="s">
        <v>716</v>
      </c>
      <c r="I1394" s="152">
        <f t="shared" si="375"/>
        <v>80</v>
      </c>
      <c r="J1394" s="156">
        <v>20</v>
      </c>
      <c r="K1394" s="156">
        <v>60</v>
      </c>
      <c r="L1394" s="391">
        <v>0</v>
      </c>
      <c r="M1394" s="243" t="s">
        <v>268</v>
      </c>
      <c r="N1394" s="243" t="s">
        <v>268</v>
      </c>
      <c r="O1394" s="243" t="s">
        <v>269</v>
      </c>
      <c r="P1394" s="243" t="s">
        <v>268</v>
      </c>
      <c r="Q1394" s="243" t="s">
        <v>269</v>
      </c>
      <c r="R1394" s="243" t="s">
        <v>268</v>
      </c>
      <c r="S1394" s="243" t="s">
        <v>268</v>
      </c>
      <c r="T1394" s="338" t="s">
        <v>1535</v>
      </c>
      <c r="U1394" s="153"/>
      <c r="V1394" s="153">
        <f t="shared" si="376"/>
        <v>0</v>
      </c>
      <c r="W1394" s="207"/>
      <c r="X1394" s="208"/>
      <c r="Y1394" s="153"/>
      <c r="Z1394" s="153">
        <f t="shared" si="377"/>
        <v>0</v>
      </c>
      <c r="AA1394" s="219"/>
      <c r="AB1394" s="153"/>
      <c r="AC1394" s="153">
        <f t="shared" si="378"/>
        <v>0</v>
      </c>
      <c r="AD1394" s="153"/>
      <c r="AE1394" s="153">
        <f t="shared" si="379"/>
        <v>0</v>
      </c>
      <c r="AF1394" s="153"/>
      <c r="AG1394" s="153"/>
      <c r="AH1394" s="209">
        <v>0</v>
      </c>
      <c r="AI1394" s="153">
        <f t="shared" si="380"/>
        <v>0</v>
      </c>
      <c r="AJ1394" s="153"/>
      <c r="AK1394" s="153">
        <f t="shared" si="381"/>
        <v>0</v>
      </c>
      <c r="AL1394" s="153">
        <f t="shared" si="382"/>
        <v>0</v>
      </c>
      <c r="AM1394" s="153"/>
      <c r="AN1394" s="153"/>
      <c r="AO1394" s="153"/>
      <c r="AP1394" s="153"/>
      <c r="AQ1394" s="153"/>
      <c r="AR1394" s="153"/>
      <c r="AS1394" s="153"/>
      <c r="AT1394" s="153"/>
      <c r="AU1394" s="153"/>
      <c r="AV1394" s="153"/>
      <c r="AW1394" s="153"/>
      <c r="AX1394" s="153"/>
      <c r="AY1394" s="153"/>
      <c r="AZ1394" s="153"/>
      <c r="BA1394" s="153"/>
      <c r="BB1394" s="153"/>
      <c r="BC1394" s="153"/>
      <c r="BD1394" s="153"/>
      <c r="BE1394" s="153"/>
      <c r="BF1394" s="153"/>
      <c r="BG1394" s="153"/>
      <c r="BH1394" s="153"/>
      <c r="BI1394" s="153"/>
    </row>
    <row r="1395" spans="2:61" s="139" customFormat="1" ht="13.05" customHeight="1" outlineLevel="1">
      <c r="B1395" s="1398"/>
      <c r="C1395" s="1110"/>
      <c r="D1395" s="331" t="s">
        <v>3617</v>
      </c>
      <c r="E1395" s="1110"/>
      <c r="F1395" s="1354"/>
      <c r="G1395" s="10" t="s">
        <v>8</v>
      </c>
      <c r="H1395" s="373" t="s">
        <v>716</v>
      </c>
      <c r="I1395" s="152">
        <f t="shared" si="375"/>
        <v>10</v>
      </c>
      <c r="J1395" s="156">
        <v>5</v>
      </c>
      <c r="K1395" s="156">
        <v>5</v>
      </c>
      <c r="L1395" s="391">
        <v>0</v>
      </c>
      <c r="M1395" s="243" t="s">
        <v>268</v>
      </c>
      <c r="N1395" s="243" t="s">
        <v>268</v>
      </c>
      <c r="O1395" s="243" t="s">
        <v>269</v>
      </c>
      <c r="P1395" s="243" t="s">
        <v>268</v>
      </c>
      <c r="Q1395" s="243" t="s">
        <v>269</v>
      </c>
      <c r="R1395" s="243" t="s">
        <v>268</v>
      </c>
      <c r="S1395" s="243" t="s">
        <v>268</v>
      </c>
      <c r="T1395" s="338" t="s">
        <v>1535</v>
      </c>
      <c r="U1395" s="153"/>
      <c r="V1395" s="153">
        <f t="shared" si="376"/>
        <v>0</v>
      </c>
      <c r="W1395" s="207"/>
      <c r="X1395" s="208"/>
      <c r="Y1395" s="153"/>
      <c r="Z1395" s="153">
        <f t="shared" si="377"/>
        <v>0</v>
      </c>
      <c r="AA1395" s="219"/>
      <c r="AB1395" s="153"/>
      <c r="AC1395" s="153">
        <f t="shared" si="378"/>
        <v>0</v>
      </c>
      <c r="AD1395" s="153"/>
      <c r="AE1395" s="153">
        <f t="shared" si="379"/>
        <v>0</v>
      </c>
      <c r="AF1395" s="153"/>
      <c r="AG1395" s="153"/>
      <c r="AH1395" s="209">
        <v>0</v>
      </c>
      <c r="AI1395" s="153">
        <f t="shared" si="380"/>
        <v>0</v>
      </c>
      <c r="AJ1395" s="153"/>
      <c r="AK1395" s="153">
        <f t="shared" si="381"/>
        <v>0</v>
      </c>
      <c r="AL1395" s="153">
        <f t="shared" si="382"/>
        <v>0</v>
      </c>
      <c r="AM1395" s="153"/>
      <c r="AN1395" s="153"/>
      <c r="AO1395" s="153"/>
      <c r="AP1395" s="153"/>
      <c r="AQ1395" s="153"/>
      <c r="AR1395" s="153"/>
      <c r="AS1395" s="153"/>
      <c r="AT1395" s="153"/>
      <c r="AU1395" s="153"/>
      <c r="AV1395" s="153"/>
      <c r="AW1395" s="153"/>
      <c r="AX1395" s="153"/>
      <c r="AY1395" s="153"/>
      <c r="AZ1395" s="153"/>
      <c r="BA1395" s="153"/>
      <c r="BB1395" s="153"/>
      <c r="BC1395" s="153"/>
      <c r="BD1395" s="153"/>
      <c r="BE1395" s="153"/>
      <c r="BF1395" s="153"/>
      <c r="BG1395" s="153"/>
      <c r="BH1395" s="153"/>
      <c r="BI1395" s="153"/>
    </row>
    <row r="1396" spans="2:61" s="139" customFormat="1" ht="13.05" customHeight="1" outlineLevel="1">
      <c r="B1396" s="1398"/>
      <c r="C1396" s="1110"/>
      <c r="D1396" s="331" t="s">
        <v>3618</v>
      </c>
      <c r="E1396" s="1110"/>
      <c r="F1396" s="1354"/>
      <c r="G1396" s="10" t="s">
        <v>8</v>
      </c>
      <c r="H1396" s="373" t="s">
        <v>716</v>
      </c>
      <c r="I1396" s="152">
        <f t="shared" si="375"/>
        <v>10</v>
      </c>
      <c r="J1396" s="156">
        <v>5</v>
      </c>
      <c r="K1396" s="156">
        <v>5</v>
      </c>
      <c r="L1396" s="391">
        <v>0</v>
      </c>
      <c r="M1396" s="243" t="s">
        <v>268</v>
      </c>
      <c r="N1396" s="243" t="s">
        <v>268</v>
      </c>
      <c r="O1396" s="243" t="s">
        <v>269</v>
      </c>
      <c r="P1396" s="243" t="s">
        <v>268</v>
      </c>
      <c r="Q1396" s="243" t="s">
        <v>269</v>
      </c>
      <c r="R1396" s="243" t="s">
        <v>268</v>
      </c>
      <c r="S1396" s="243" t="s">
        <v>268</v>
      </c>
      <c r="T1396" s="338" t="s">
        <v>1538</v>
      </c>
      <c r="U1396" s="153"/>
      <c r="V1396" s="153">
        <f t="shared" si="376"/>
        <v>0</v>
      </c>
      <c r="W1396" s="207"/>
      <c r="X1396" s="208"/>
      <c r="Y1396" s="153"/>
      <c r="Z1396" s="153">
        <f t="shared" si="377"/>
        <v>0</v>
      </c>
      <c r="AA1396" s="219"/>
      <c r="AB1396" s="153"/>
      <c r="AC1396" s="153">
        <f t="shared" si="378"/>
        <v>0</v>
      </c>
      <c r="AD1396" s="153"/>
      <c r="AE1396" s="153">
        <f t="shared" si="379"/>
        <v>0</v>
      </c>
      <c r="AF1396" s="153"/>
      <c r="AG1396" s="153"/>
      <c r="AH1396" s="209">
        <v>0</v>
      </c>
      <c r="AI1396" s="153">
        <f t="shared" si="380"/>
        <v>0</v>
      </c>
      <c r="AJ1396" s="153"/>
      <c r="AK1396" s="153">
        <f t="shared" si="381"/>
        <v>0</v>
      </c>
      <c r="AL1396" s="153">
        <f t="shared" si="382"/>
        <v>0</v>
      </c>
      <c r="AM1396" s="153"/>
      <c r="AN1396" s="153"/>
      <c r="AO1396" s="153"/>
      <c r="AP1396" s="153"/>
      <c r="AQ1396" s="153"/>
      <c r="AR1396" s="153"/>
      <c r="AS1396" s="153"/>
      <c r="AT1396" s="153"/>
      <c r="AU1396" s="153"/>
      <c r="AV1396" s="153"/>
      <c r="AW1396" s="153"/>
      <c r="AX1396" s="153"/>
      <c r="AY1396" s="153"/>
      <c r="AZ1396" s="153"/>
      <c r="BA1396" s="153"/>
      <c r="BB1396" s="153"/>
      <c r="BC1396" s="153"/>
      <c r="BD1396" s="153"/>
      <c r="BE1396" s="153"/>
      <c r="BF1396" s="153"/>
      <c r="BG1396" s="153"/>
      <c r="BH1396" s="153"/>
      <c r="BI1396" s="153"/>
    </row>
    <row r="1397" spans="2:61" s="139" customFormat="1" ht="13.05" customHeight="1" outlineLevel="1">
      <c r="B1397" s="1398"/>
      <c r="C1397" s="1110"/>
      <c r="D1397" s="331" t="s">
        <v>2469</v>
      </c>
      <c r="E1397" s="1110"/>
      <c r="F1397" s="1354"/>
      <c r="G1397" s="10" t="s">
        <v>8</v>
      </c>
      <c r="H1397" s="373" t="s">
        <v>716</v>
      </c>
      <c r="I1397" s="152">
        <f t="shared" si="375"/>
        <v>65</v>
      </c>
      <c r="J1397" s="156">
        <v>25</v>
      </c>
      <c r="K1397" s="156">
        <v>40</v>
      </c>
      <c r="L1397" s="391">
        <v>0</v>
      </c>
      <c r="M1397" s="243" t="s">
        <v>268</v>
      </c>
      <c r="N1397" s="243" t="s">
        <v>268</v>
      </c>
      <c r="O1397" s="243" t="s">
        <v>983</v>
      </c>
      <c r="P1397" s="243" t="s">
        <v>268</v>
      </c>
      <c r="Q1397" s="243" t="s">
        <v>983</v>
      </c>
      <c r="R1397" s="243" t="s">
        <v>268</v>
      </c>
      <c r="S1397" s="243" t="s">
        <v>268</v>
      </c>
      <c r="T1397" s="338" t="s">
        <v>1535</v>
      </c>
      <c r="U1397" s="153"/>
      <c r="V1397" s="153">
        <f t="shared" si="376"/>
        <v>0</v>
      </c>
      <c r="W1397" s="207"/>
      <c r="X1397" s="208"/>
      <c r="Y1397" s="153"/>
      <c r="Z1397" s="153">
        <f t="shared" si="377"/>
        <v>0</v>
      </c>
      <c r="AA1397" s="219"/>
      <c r="AB1397" s="153"/>
      <c r="AC1397" s="153">
        <f t="shared" si="378"/>
        <v>0</v>
      </c>
      <c r="AD1397" s="153"/>
      <c r="AE1397" s="153">
        <f t="shared" si="379"/>
        <v>0</v>
      </c>
      <c r="AF1397" s="153"/>
      <c r="AG1397" s="153"/>
      <c r="AH1397" s="209">
        <v>0</v>
      </c>
      <c r="AI1397" s="153">
        <f t="shared" si="380"/>
        <v>0</v>
      </c>
      <c r="AJ1397" s="153"/>
      <c r="AK1397" s="153">
        <f t="shared" si="381"/>
        <v>0</v>
      </c>
      <c r="AL1397" s="153">
        <f t="shared" si="382"/>
        <v>0</v>
      </c>
      <c r="AM1397" s="153"/>
      <c r="AN1397" s="153"/>
      <c r="AO1397" s="153"/>
      <c r="AP1397" s="153"/>
      <c r="AQ1397" s="153"/>
      <c r="AR1397" s="153"/>
      <c r="AS1397" s="153"/>
      <c r="AT1397" s="153"/>
      <c r="AU1397" s="153"/>
      <c r="AV1397" s="153"/>
      <c r="AW1397" s="153"/>
      <c r="AX1397" s="153"/>
      <c r="AY1397" s="153"/>
      <c r="AZ1397" s="153"/>
      <c r="BA1397" s="153"/>
      <c r="BB1397" s="153"/>
      <c r="BC1397" s="153"/>
      <c r="BD1397" s="153"/>
      <c r="BE1397" s="153"/>
      <c r="BF1397" s="153"/>
      <c r="BG1397" s="153"/>
      <c r="BH1397" s="153"/>
      <c r="BI1397" s="153"/>
    </row>
    <row r="1398" spans="2:61" s="139" customFormat="1" ht="13.05" customHeight="1" outlineLevel="1">
      <c r="B1398" s="1398"/>
      <c r="C1398" s="1110"/>
      <c r="D1398" s="331" t="s">
        <v>3619</v>
      </c>
      <c r="E1398" s="1110"/>
      <c r="F1398" s="1354"/>
      <c r="G1398" s="10" t="s">
        <v>8</v>
      </c>
      <c r="H1398" s="373" t="s">
        <v>716</v>
      </c>
      <c r="I1398" s="152">
        <f t="shared" si="375"/>
        <v>160</v>
      </c>
      <c r="J1398" s="156">
        <v>70</v>
      </c>
      <c r="K1398" s="156">
        <v>90</v>
      </c>
      <c r="L1398" s="391">
        <v>0</v>
      </c>
      <c r="M1398" s="243" t="s">
        <v>268</v>
      </c>
      <c r="N1398" s="243" t="s">
        <v>268</v>
      </c>
      <c r="O1398" s="243" t="s">
        <v>269</v>
      </c>
      <c r="P1398" s="243" t="s">
        <v>268</v>
      </c>
      <c r="Q1398" s="243" t="s">
        <v>269</v>
      </c>
      <c r="R1398" s="243" t="s">
        <v>268</v>
      </c>
      <c r="S1398" s="243" t="s">
        <v>268</v>
      </c>
      <c r="T1398" s="338" t="s">
        <v>1538</v>
      </c>
      <c r="U1398" s="153"/>
      <c r="V1398" s="153">
        <f t="shared" si="376"/>
        <v>0</v>
      </c>
      <c r="W1398" s="207"/>
      <c r="X1398" s="208"/>
      <c r="Y1398" s="153"/>
      <c r="Z1398" s="153">
        <f t="shared" si="377"/>
        <v>0</v>
      </c>
      <c r="AA1398" s="219"/>
      <c r="AB1398" s="153"/>
      <c r="AC1398" s="153">
        <f t="shared" si="378"/>
        <v>0</v>
      </c>
      <c r="AD1398" s="153"/>
      <c r="AE1398" s="153">
        <f t="shared" si="379"/>
        <v>0</v>
      </c>
      <c r="AF1398" s="153"/>
      <c r="AG1398" s="153"/>
      <c r="AH1398" s="209">
        <v>0</v>
      </c>
      <c r="AI1398" s="153">
        <f t="shared" si="380"/>
        <v>0</v>
      </c>
      <c r="AJ1398" s="153"/>
      <c r="AK1398" s="153">
        <f t="shared" si="381"/>
        <v>0</v>
      </c>
      <c r="AL1398" s="153">
        <f t="shared" si="382"/>
        <v>0</v>
      </c>
      <c r="AM1398" s="153"/>
      <c r="AN1398" s="153"/>
      <c r="AO1398" s="153"/>
      <c r="AP1398" s="153"/>
      <c r="AQ1398" s="153"/>
      <c r="AR1398" s="153"/>
      <c r="AS1398" s="153"/>
      <c r="AT1398" s="153"/>
      <c r="AU1398" s="153"/>
      <c r="AV1398" s="153"/>
      <c r="AW1398" s="153"/>
      <c r="AX1398" s="153"/>
      <c r="AY1398" s="153"/>
      <c r="AZ1398" s="153"/>
      <c r="BA1398" s="153"/>
      <c r="BB1398" s="153"/>
      <c r="BC1398" s="153"/>
      <c r="BD1398" s="153"/>
      <c r="BE1398" s="153"/>
      <c r="BF1398" s="153"/>
      <c r="BG1398" s="153"/>
      <c r="BH1398" s="153"/>
      <c r="BI1398" s="153"/>
    </row>
    <row r="1399" spans="2:61" s="139" customFormat="1" ht="13.05" customHeight="1" outlineLevel="1">
      <c r="B1399" s="1398"/>
      <c r="C1399" s="1110"/>
      <c r="D1399" s="331" t="s">
        <v>2471</v>
      </c>
      <c r="E1399" s="1110"/>
      <c r="F1399" s="1354"/>
      <c r="G1399" s="10" t="s">
        <v>8</v>
      </c>
      <c r="H1399" s="373" t="s">
        <v>716</v>
      </c>
      <c r="I1399" s="152">
        <f t="shared" si="375"/>
        <v>25</v>
      </c>
      <c r="J1399" s="156">
        <v>10</v>
      </c>
      <c r="K1399" s="156">
        <v>15</v>
      </c>
      <c r="L1399" s="391">
        <v>0</v>
      </c>
      <c r="M1399" s="243" t="s">
        <v>268</v>
      </c>
      <c r="N1399" s="243" t="s">
        <v>268</v>
      </c>
      <c r="O1399" s="243" t="s">
        <v>983</v>
      </c>
      <c r="P1399" s="243" t="s">
        <v>268</v>
      </c>
      <c r="Q1399" s="243" t="s">
        <v>983</v>
      </c>
      <c r="R1399" s="243" t="s">
        <v>268</v>
      </c>
      <c r="S1399" s="243" t="s">
        <v>268</v>
      </c>
      <c r="T1399" s="338" t="s">
        <v>1535</v>
      </c>
      <c r="U1399" s="153"/>
      <c r="V1399" s="153">
        <f t="shared" si="376"/>
        <v>0</v>
      </c>
      <c r="W1399" s="207"/>
      <c r="X1399" s="208"/>
      <c r="Y1399" s="153"/>
      <c r="Z1399" s="153">
        <f t="shared" si="377"/>
        <v>0</v>
      </c>
      <c r="AA1399" s="219"/>
      <c r="AB1399" s="153"/>
      <c r="AC1399" s="153">
        <f t="shared" si="378"/>
        <v>0</v>
      </c>
      <c r="AD1399" s="153"/>
      <c r="AE1399" s="153">
        <f t="shared" si="379"/>
        <v>0</v>
      </c>
      <c r="AF1399" s="153"/>
      <c r="AG1399" s="153"/>
      <c r="AH1399" s="209">
        <v>0</v>
      </c>
      <c r="AI1399" s="153">
        <f t="shared" si="380"/>
        <v>0</v>
      </c>
      <c r="AJ1399" s="153"/>
      <c r="AK1399" s="153">
        <f t="shared" si="381"/>
        <v>0</v>
      </c>
      <c r="AL1399" s="153">
        <f t="shared" si="382"/>
        <v>0</v>
      </c>
      <c r="AM1399" s="153"/>
      <c r="AN1399" s="153"/>
      <c r="AO1399" s="153"/>
      <c r="AP1399" s="153"/>
      <c r="AQ1399" s="153"/>
      <c r="AR1399" s="153"/>
      <c r="AS1399" s="153"/>
      <c r="AT1399" s="153"/>
      <c r="AU1399" s="153"/>
      <c r="AV1399" s="153"/>
      <c r="AW1399" s="153"/>
      <c r="AX1399" s="153"/>
      <c r="AY1399" s="153"/>
      <c r="AZ1399" s="153"/>
      <c r="BA1399" s="153"/>
      <c r="BB1399" s="153"/>
      <c r="BC1399" s="153"/>
      <c r="BD1399" s="153"/>
      <c r="BE1399" s="153"/>
      <c r="BF1399" s="153"/>
      <c r="BG1399" s="153"/>
      <c r="BH1399" s="153"/>
      <c r="BI1399" s="153"/>
    </row>
    <row r="1400" spans="2:61" s="139" customFormat="1" ht="13.05" customHeight="1" outlineLevel="1">
      <c r="B1400" s="1398"/>
      <c r="C1400" s="1110"/>
      <c r="D1400" s="331" t="s">
        <v>2472</v>
      </c>
      <c r="E1400" s="1110"/>
      <c r="F1400" s="1354"/>
      <c r="G1400" s="10" t="s">
        <v>8</v>
      </c>
      <c r="H1400" s="373" t="s">
        <v>716</v>
      </c>
      <c r="I1400" s="152">
        <f t="shared" si="375"/>
        <v>35</v>
      </c>
      <c r="J1400" s="156">
        <v>20</v>
      </c>
      <c r="K1400" s="156">
        <v>15</v>
      </c>
      <c r="L1400" s="391">
        <v>0</v>
      </c>
      <c r="M1400" s="243" t="s">
        <v>268</v>
      </c>
      <c r="N1400" s="243" t="s">
        <v>268</v>
      </c>
      <c r="O1400" s="243" t="s">
        <v>269</v>
      </c>
      <c r="P1400" s="243" t="s">
        <v>268</v>
      </c>
      <c r="Q1400" s="243" t="s">
        <v>269</v>
      </c>
      <c r="R1400" s="243" t="s">
        <v>268</v>
      </c>
      <c r="S1400" s="243" t="s">
        <v>268</v>
      </c>
      <c r="T1400" s="338" t="s">
        <v>1538</v>
      </c>
      <c r="U1400" s="153"/>
      <c r="V1400" s="153">
        <f t="shared" si="376"/>
        <v>0</v>
      </c>
      <c r="W1400" s="207"/>
      <c r="X1400" s="208"/>
      <c r="Y1400" s="153"/>
      <c r="Z1400" s="153">
        <f t="shared" si="377"/>
        <v>0</v>
      </c>
      <c r="AA1400" s="219"/>
      <c r="AB1400" s="153"/>
      <c r="AC1400" s="153">
        <f t="shared" si="378"/>
        <v>0</v>
      </c>
      <c r="AD1400" s="153"/>
      <c r="AE1400" s="153">
        <f t="shared" si="379"/>
        <v>0</v>
      </c>
      <c r="AF1400" s="153"/>
      <c r="AG1400" s="153"/>
      <c r="AH1400" s="209">
        <v>0</v>
      </c>
      <c r="AI1400" s="153">
        <f t="shared" si="380"/>
        <v>0</v>
      </c>
      <c r="AJ1400" s="153"/>
      <c r="AK1400" s="153">
        <f t="shared" si="381"/>
        <v>0</v>
      </c>
      <c r="AL1400" s="153">
        <f t="shared" si="382"/>
        <v>0</v>
      </c>
      <c r="AM1400" s="153"/>
      <c r="AN1400" s="153"/>
      <c r="AO1400" s="153"/>
      <c r="AP1400" s="153"/>
      <c r="AQ1400" s="153"/>
      <c r="AR1400" s="153"/>
      <c r="AS1400" s="153"/>
      <c r="AT1400" s="153"/>
      <c r="AU1400" s="153"/>
      <c r="AV1400" s="153"/>
      <c r="AW1400" s="153"/>
      <c r="AX1400" s="153"/>
      <c r="AY1400" s="153"/>
      <c r="AZ1400" s="153"/>
      <c r="BA1400" s="153"/>
      <c r="BB1400" s="153"/>
      <c r="BC1400" s="153"/>
      <c r="BD1400" s="153"/>
      <c r="BE1400" s="153"/>
      <c r="BF1400" s="153"/>
      <c r="BG1400" s="153"/>
      <c r="BH1400" s="153"/>
      <c r="BI1400" s="153"/>
    </row>
    <row r="1401" spans="2:61" s="139" customFormat="1" ht="13.05" customHeight="1" outlineLevel="1">
      <c r="B1401" s="1398"/>
      <c r="C1401" s="1110"/>
      <c r="D1401" s="331" t="s">
        <v>2473</v>
      </c>
      <c r="E1401" s="1110"/>
      <c r="F1401" s="1354"/>
      <c r="G1401" s="10" t="s">
        <v>8</v>
      </c>
      <c r="H1401" s="373" t="s">
        <v>716</v>
      </c>
      <c r="I1401" s="152">
        <f t="shared" si="375"/>
        <v>50</v>
      </c>
      <c r="J1401" s="156">
        <v>10</v>
      </c>
      <c r="K1401" s="156">
        <v>40</v>
      </c>
      <c r="L1401" s="391">
        <v>0</v>
      </c>
      <c r="M1401" s="243" t="s">
        <v>268</v>
      </c>
      <c r="N1401" s="243" t="s">
        <v>268</v>
      </c>
      <c r="O1401" s="243" t="s">
        <v>269</v>
      </c>
      <c r="P1401" s="243" t="s">
        <v>268</v>
      </c>
      <c r="Q1401" s="243" t="s">
        <v>269</v>
      </c>
      <c r="R1401" s="243" t="s">
        <v>268</v>
      </c>
      <c r="S1401" s="243" t="s">
        <v>268</v>
      </c>
      <c r="T1401" s="338" t="s">
        <v>1535</v>
      </c>
      <c r="U1401" s="153"/>
      <c r="V1401" s="153">
        <f t="shared" si="376"/>
        <v>0</v>
      </c>
      <c r="W1401" s="207"/>
      <c r="X1401" s="208"/>
      <c r="Y1401" s="153"/>
      <c r="Z1401" s="153">
        <f t="shared" si="377"/>
        <v>0</v>
      </c>
      <c r="AA1401" s="219"/>
      <c r="AB1401" s="153"/>
      <c r="AC1401" s="153">
        <f t="shared" si="378"/>
        <v>0</v>
      </c>
      <c r="AD1401" s="153"/>
      <c r="AE1401" s="153">
        <f t="shared" si="379"/>
        <v>0</v>
      </c>
      <c r="AF1401" s="153"/>
      <c r="AG1401" s="153"/>
      <c r="AH1401" s="209">
        <v>0</v>
      </c>
      <c r="AI1401" s="153">
        <f t="shared" si="380"/>
        <v>0</v>
      </c>
      <c r="AJ1401" s="153"/>
      <c r="AK1401" s="153">
        <f t="shared" si="381"/>
        <v>0</v>
      </c>
      <c r="AL1401" s="153">
        <f t="shared" si="382"/>
        <v>0</v>
      </c>
      <c r="AM1401" s="153"/>
      <c r="AN1401" s="153"/>
      <c r="AO1401" s="153"/>
      <c r="AP1401" s="153"/>
      <c r="AQ1401" s="153"/>
      <c r="AR1401" s="153"/>
      <c r="AS1401" s="153"/>
      <c r="AT1401" s="153"/>
      <c r="AU1401" s="153"/>
      <c r="AV1401" s="153"/>
      <c r="AW1401" s="153"/>
      <c r="AX1401" s="153"/>
      <c r="AY1401" s="153"/>
      <c r="AZ1401" s="153"/>
      <c r="BA1401" s="153"/>
      <c r="BB1401" s="153"/>
      <c r="BC1401" s="153"/>
      <c r="BD1401" s="153"/>
      <c r="BE1401" s="153"/>
      <c r="BF1401" s="153"/>
      <c r="BG1401" s="153"/>
      <c r="BH1401" s="153"/>
      <c r="BI1401" s="153"/>
    </row>
    <row r="1402" spans="2:61" s="139" customFormat="1" ht="13.05" customHeight="1" outlineLevel="1">
      <c r="B1402" s="1398"/>
      <c r="C1402" s="1110"/>
      <c r="D1402" s="331" t="s">
        <v>2474</v>
      </c>
      <c r="E1402" s="1110"/>
      <c r="F1402" s="1354"/>
      <c r="G1402" s="10" t="s">
        <v>8</v>
      </c>
      <c r="H1402" s="373" t="s">
        <v>716</v>
      </c>
      <c r="I1402" s="152">
        <f t="shared" si="375"/>
        <v>65</v>
      </c>
      <c r="J1402" s="156">
        <v>25</v>
      </c>
      <c r="K1402" s="156">
        <v>40</v>
      </c>
      <c r="L1402" s="391">
        <v>0</v>
      </c>
      <c r="M1402" s="243" t="s">
        <v>268</v>
      </c>
      <c r="N1402" s="243" t="s">
        <v>268</v>
      </c>
      <c r="O1402" s="243" t="s">
        <v>269</v>
      </c>
      <c r="P1402" s="243" t="s">
        <v>268</v>
      </c>
      <c r="Q1402" s="243" t="s">
        <v>269</v>
      </c>
      <c r="R1402" s="243" t="s">
        <v>268</v>
      </c>
      <c r="S1402" s="243" t="s">
        <v>268</v>
      </c>
      <c r="T1402" s="338" t="s">
        <v>1536</v>
      </c>
      <c r="U1402" s="153"/>
      <c r="V1402" s="153">
        <f t="shared" si="376"/>
        <v>0</v>
      </c>
      <c r="W1402" s="207"/>
      <c r="X1402" s="208"/>
      <c r="Y1402" s="153"/>
      <c r="Z1402" s="153">
        <f t="shared" si="377"/>
        <v>0</v>
      </c>
      <c r="AA1402" s="219"/>
      <c r="AB1402" s="153"/>
      <c r="AC1402" s="153">
        <f t="shared" si="378"/>
        <v>0</v>
      </c>
      <c r="AD1402" s="153"/>
      <c r="AE1402" s="153">
        <f t="shared" si="379"/>
        <v>0</v>
      </c>
      <c r="AF1402" s="153"/>
      <c r="AG1402" s="153"/>
      <c r="AH1402" s="209">
        <v>0</v>
      </c>
      <c r="AI1402" s="153">
        <f t="shared" si="380"/>
        <v>0</v>
      </c>
      <c r="AJ1402" s="153"/>
      <c r="AK1402" s="153">
        <f t="shared" si="381"/>
        <v>0</v>
      </c>
      <c r="AL1402" s="153">
        <f t="shared" si="382"/>
        <v>0</v>
      </c>
      <c r="AM1402" s="153"/>
      <c r="AN1402" s="153"/>
      <c r="AO1402" s="153"/>
      <c r="AP1402" s="153"/>
      <c r="AQ1402" s="153"/>
      <c r="AR1402" s="153"/>
      <c r="AS1402" s="153"/>
      <c r="AT1402" s="153"/>
      <c r="AU1402" s="153"/>
      <c r="AV1402" s="153"/>
      <c r="AW1402" s="153"/>
      <c r="AX1402" s="153"/>
      <c r="AY1402" s="153"/>
      <c r="AZ1402" s="153"/>
      <c r="BA1402" s="153"/>
      <c r="BB1402" s="153"/>
      <c r="BC1402" s="153"/>
      <c r="BD1402" s="153"/>
      <c r="BE1402" s="153"/>
      <c r="BF1402" s="153"/>
      <c r="BG1402" s="153"/>
      <c r="BH1402" s="153"/>
      <c r="BI1402" s="153"/>
    </row>
    <row r="1403" spans="2:61" s="139" customFormat="1" ht="13.05" customHeight="1" outlineLevel="1">
      <c r="B1403" s="1398"/>
      <c r="C1403" s="1110"/>
      <c r="D1403" s="331" t="s">
        <v>2475</v>
      </c>
      <c r="E1403" s="1110"/>
      <c r="F1403" s="1354"/>
      <c r="G1403" s="10" t="s">
        <v>8</v>
      </c>
      <c r="H1403" s="373" t="s">
        <v>716</v>
      </c>
      <c r="I1403" s="152">
        <f t="shared" si="375"/>
        <v>70</v>
      </c>
      <c r="J1403" s="156">
        <v>20</v>
      </c>
      <c r="K1403" s="156">
        <v>50</v>
      </c>
      <c r="L1403" s="391">
        <v>0</v>
      </c>
      <c r="M1403" s="243" t="s">
        <v>268</v>
      </c>
      <c r="N1403" s="243" t="s">
        <v>268</v>
      </c>
      <c r="O1403" s="243" t="s">
        <v>269</v>
      </c>
      <c r="P1403" s="243" t="s">
        <v>268</v>
      </c>
      <c r="Q1403" s="243" t="s">
        <v>269</v>
      </c>
      <c r="R1403" s="243" t="s">
        <v>268</v>
      </c>
      <c r="S1403" s="243" t="s">
        <v>268</v>
      </c>
      <c r="T1403" s="338" t="s">
        <v>1536</v>
      </c>
      <c r="U1403" s="153"/>
      <c r="V1403" s="153">
        <f t="shared" si="376"/>
        <v>0</v>
      </c>
      <c r="W1403" s="207"/>
      <c r="X1403" s="208"/>
      <c r="Y1403" s="153"/>
      <c r="Z1403" s="153">
        <f t="shared" si="377"/>
        <v>0</v>
      </c>
      <c r="AA1403" s="219"/>
      <c r="AB1403" s="153"/>
      <c r="AC1403" s="153">
        <f t="shared" si="378"/>
        <v>0</v>
      </c>
      <c r="AD1403" s="153"/>
      <c r="AE1403" s="153">
        <f t="shared" si="379"/>
        <v>0</v>
      </c>
      <c r="AF1403" s="153"/>
      <c r="AG1403" s="153"/>
      <c r="AH1403" s="209">
        <v>0</v>
      </c>
      <c r="AI1403" s="153">
        <f t="shared" si="380"/>
        <v>0</v>
      </c>
      <c r="AJ1403" s="153"/>
      <c r="AK1403" s="153">
        <f t="shared" si="381"/>
        <v>0</v>
      </c>
      <c r="AL1403" s="153">
        <f t="shared" si="382"/>
        <v>0</v>
      </c>
      <c r="AM1403" s="153"/>
      <c r="AN1403" s="153"/>
      <c r="AO1403" s="153"/>
      <c r="AP1403" s="153"/>
      <c r="AQ1403" s="153"/>
      <c r="AR1403" s="153"/>
      <c r="AS1403" s="153"/>
      <c r="AT1403" s="153"/>
      <c r="AU1403" s="153"/>
      <c r="AV1403" s="153"/>
      <c r="AW1403" s="153"/>
      <c r="AX1403" s="153"/>
      <c r="AY1403" s="153"/>
      <c r="AZ1403" s="153"/>
      <c r="BA1403" s="153"/>
      <c r="BB1403" s="153"/>
      <c r="BC1403" s="153"/>
      <c r="BD1403" s="153"/>
      <c r="BE1403" s="153"/>
      <c r="BF1403" s="153"/>
      <c r="BG1403" s="153"/>
      <c r="BH1403" s="153"/>
      <c r="BI1403" s="153"/>
    </row>
    <row r="1404" spans="2:61" s="139" customFormat="1" ht="13.05" customHeight="1" outlineLevel="1">
      <c r="B1404" s="1398"/>
      <c r="C1404" s="1110"/>
      <c r="D1404" s="331" t="s">
        <v>2476</v>
      </c>
      <c r="E1404" s="1110"/>
      <c r="F1404" s="1354"/>
      <c r="G1404" s="10" t="s">
        <v>8</v>
      </c>
      <c r="H1404" s="373" t="s">
        <v>716</v>
      </c>
      <c r="I1404" s="152">
        <f t="shared" si="375"/>
        <v>55</v>
      </c>
      <c r="J1404" s="156">
        <v>20</v>
      </c>
      <c r="K1404" s="156">
        <v>35</v>
      </c>
      <c r="L1404" s="391">
        <v>0</v>
      </c>
      <c r="M1404" s="243" t="s">
        <v>268</v>
      </c>
      <c r="N1404" s="243" t="s">
        <v>268</v>
      </c>
      <c r="O1404" s="243" t="s">
        <v>269</v>
      </c>
      <c r="P1404" s="243" t="s">
        <v>268</v>
      </c>
      <c r="Q1404" s="243" t="s">
        <v>269</v>
      </c>
      <c r="R1404" s="243" t="s">
        <v>268</v>
      </c>
      <c r="S1404" s="243" t="s">
        <v>268</v>
      </c>
      <c r="T1404" s="338" t="s">
        <v>1121</v>
      </c>
      <c r="U1404" s="153"/>
      <c r="V1404" s="153">
        <f t="shared" si="376"/>
        <v>0</v>
      </c>
      <c r="W1404" s="207"/>
      <c r="X1404" s="208"/>
      <c r="Y1404" s="153"/>
      <c r="Z1404" s="153">
        <f t="shared" si="377"/>
        <v>0</v>
      </c>
      <c r="AA1404" s="219"/>
      <c r="AB1404" s="153"/>
      <c r="AC1404" s="153">
        <f t="shared" si="378"/>
        <v>0</v>
      </c>
      <c r="AD1404" s="153"/>
      <c r="AE1404" s="153">
        <f t="shared" si="379"/>
        <v>0</v>
      </c>
      <c r="AF1404" s="153"/>
      <c r="AG1404" s="153"/>
      <c r="AH1404" s="209">
        <v>0</v>
      </c>
      <c r="AI1404" s="153">
        <f t="shared" si="380"/>
        <v>0</v>
      </c>
      <c r="AJ1404" s="153"/>
      <c r="AK1404" s="153">
        <f t="shared" si="381"/>
        <v>0</v>
      </c>
      <c r="AL1404" s="153">
        <f t="shared" si="382"/>
        <v>0</v>
      </c>
      <c r="AM1404" s="153"/>
      <c r="AN1404" s="153"/>
      <c r="AO1404" s="153"/>
      <c r="AP1404" s="153"/>
      <c r="AQ1404" s="153"/>
      <c r="AR1404" s="153"/>
      <c r="AS1404" s="153"/>
      <c r="AT1404" s="153"/>
      <c r="AU1404" s="153"/>
      <c r="AV1404" s="153"/>
      <c r="AW1404" s="153"/>
      <c r="AX1404" s="153"/>
      <c r="AY1404" s="153"/>
      <c r="AZ1404" s="153"/>
      <c r="BA1404" s="153"/>
      <c r="BB1404" s="153"/>
      <c r="BC1404" s="153"/>
      <c r="BD1404" s="153"/>
      <c r="BE1404" s="153"/>
      <c r="BF1404" s="153"/>
      <c r="BG1404" s="153"/>
      <c r="BH1404" s="153"/>
      <c r="BI1404" s="153"/>
    </row>
    <row r="1405" spans="2:61" s="139" customFormat="1" ht="13.05" customHeight="1" outlineLevel="1">
      <c r="B1405" s="1398"/>
      <c r="C1405" s="1110"/>
      <c r="D1405" s="331" t="s">
        <v>3620</v>
      </c>
      <c r="E1405" s="1110"/>
      <c r="F1405" s="1354"/>
      <c r="G1405" s="10" t="s">
        <v>8</v>
      </c>
      <c r="H1405" s="373" t="s">
        <v>716</v>
      </c>
      <c r="I1405" s="152">
        <f t="shared" si="375"/>
        <v>85</v>
      </c>
      <c r="J1405" s="156">
        <v>50</v>
      </c>
      <c r="K1405" s="156">
        <v>35</v>
      </c>
      <c r="L1405" s="391">
        <v>0</v>
      </c>
      <c r="M1405" s="243" t="s">
        <v>268</v>
      </c>
      <c r="N1405" s="243" t="s">
        <v>268</v>
      </c>
      <c r="O1405" s="243" t="s">
        <v>269</v>
      </c>
      <c r="P1405" s="243" t="s">
        <v>268</v>
      </c>
      <c r="Q1405" s="243" t="s">
        <v>269</v>
      </c>
      <c r="R1405" s="243" t="s">
        <v>268</v>
      </c>
      <c r="S1405" s="243" t="s">
        <v>268</v>
      </c>
      <c r="T1405" s="338" t="s">
        <v>1535</v>
      </c>
      <c r="U1405" s="153"/>
      <c r="V1405" s="153">
        <f t="shared" si="376"/>
        <v>0</v>
      </c>
      <c r="W1405" s="207"/>
      <c r="X1405" s="208"/>
      <c r="Y1405" s="153"/>
      <c r="Z1405" s="153">
        <f t="shared" si="377"/>
        <v>0</v>
      </c>
      <c r="AA1405" s="219"/>
      <c r="AB1405" s="153"/>
      <c r="AC1405" s="153">
        <f t="shared" si="378"/>
        <v>0</v>
      </c>
      <c r="AD1405" s="153"/>
      <c r="AE1405" s="153">
        <f t="shared" si="379"/>
        <v>0</v>
      </c>
      <c r="AF1405" s="153"/>
      <c r="AG1405" s="153"/>
      <c r="AH1405" s="209">
        <v>0</v>
      </c>
      <c r="AI1405" s="153">
        <f t="shared" si="380"/>
        <v>0</v>
      </c>
      <c r="AJ1405" s="153"/>
      <c r="AK1405" s="153">
        <f t="shared" si="381"/>
        <v>0</v>
      </c>
      <c r="AL1405" s="153">
        <f t="shared" si="382"/>
        <v>0</v>
      </c>
      <c r="AM1405" s="153"/>
      <c r="AN1405" s="153"/>
      <c r="AO1405" s="153"/>
      <c r="AP1405" s="153"/>
      <c r="AQ1405" s="153"/>
      <c r="AR1405" s="153"/>
      <c r="AS1405" s="153"/>
      <c r="AT1405" s="153"/>
      <c r="AU1405" s="153"/>
      <c r="AV1405" s="153"/>
      <c r="AW1405" s="153"/>
      <c r="AX1405" s="153"/>
      <c r="AY1405" s="153"/>
      <c r="AZ1405" s="153"/>
      <c r="BA1405" s="153"/>
      <c r="BB1405" s="153"/>
      <c r="BC1405" s="153"/>
      <c r="BD1405" s="153"/>
      <c r="BE1405" s="153"/>
      <c r="BF1405" s="153"/>
      <c r="BG1405" s="153"/>
      <c r="BH1405" s="153"/>
      <c r="BI1405" s="153"/>
    </row>
    <row r="1406" spans="2:61" s="139" customFormat="1" ht="13.05" customHeight="1" outlineLevel="1">
      <c r="B1406" s="1399"/>
      <c r="C1406" s="1111"/>
      <c r="D1406" s="331" t="s">
        <v>3621</v>
      </c>
      <c r="E1406" s="1111"/>
      <c r="F1406" s="1355"/>
      <c r="G1406" s="10" t="s">
        <v>8</v>
      </c>
      <c r="H1406" s="373" t="s">
        <v>716</v>
      </c>
      <c r="I1406" s="152">
        <f t="shared" si="375"/>
        <v>50</v>
      </c>
      <c r="J1406" s="156">
        <v>10</v>
      </c>
      <c r="K1406" s="156">
        <v>40</v>
      </c>
      <c r="L1406" s="391">
        <v>0</v>
      </c>
      <c r="M1406" s="243" t="s">
        <v>268</v>
      </c>
      <c r="N1406" s="243" t="s">
        <v>268</v>
      </c>
      <c r="O1406" s="243" t="s">
        <v>269</v>
      </c>
      <c r="P1406" s="243" t="s">
        <v>268</v>
      </c>
      <c r="Q1406" s="243" t="s">
        <v>269</v>
      </c>
      <c r="R1406" s="243" t="s">
        <v>268</v>
      </c>
      <c r="S1406" s="243" t="s">
        <v>268</v>
      </c>
      <c r="T1406" s="338" t="s">
        <v>1535</v>
      </c>
      <c r="U1406" s="153"/>
      <c r="V1406" s="153">
        <f t="shared" si="376"/>
        <v>0</v>
      </c>
      <c r="W1406" s="207"/>
      <c r="X1406" s="208"/>
      <c r="Y1406" s="153"/>
      <c r="Z1406" s="153">
        <f t="shared" si="377"/>
        <v>0</v>
      </c>
      <c r="AA1406" s="219"/>
      <c r="AB1406" s="153"/>
      <c r="AC1406" s="153">
        <f t="shared" si="378"/>
        <v>0</v>
      </c>
      <c r="AD1406" s="153"/>
      <c r="AE1406" s="153">
        <f t="shared" si="379"/>
        <v>0</v>
      </c>
      <c r="AF1406" s="153"/>
      <c r="AG1406" s="153"/>
      <c r="AH1406" s="209">
        <v>0</v>
      </c>
      <c r="AI1406" s="153">
        <f t="shared" si="380"/>
        <v>0</v>
      </c>
      <c r="AJ1406" s="153"/>
      <c r="AK1406" s="153">
        <f t="shared" si="381"/>
        <v>0</v>
      </c>
      <c r="AL1406" s="153">
        <f t="shared" si="382"/>
        <v>0</v>
      </c>
      <c r="AM1406" s="153"/>
      <c r="AN1406" s="153"/>
      <c r="AO1406" s="153"/>
      <c r="AP1406" s="153"/>
      <c r="AQ1406" s="153"/>
      <c r="AR1406" s="153"/>
      <c r="AS1406" s="153"/>
      <c r="AT1406" s="153"/>
      <c r="AU1406" s="153"/>
      <c r="AV1406" s="153"/>
      <c r="AW1406" s="153"/>
      <c r="AX1406" s="153"/>
      <c r="AY1406" s="153"/>
      <c r="AZ1406" s="153"/>
      <c r="BA1406" s="153"/>
      <c r="BB1406" s="153"/>
      <c r="BC1406" s="153"/>
      <c r="BD1406" s="153"/>
      <c r="BE1406" s="153"/>
      <c r="BF1406" s="153"/>
      <c r="BG1406" s="153"/>
      <c r="BH1406" s="153"/>
      <c r="BI1406" s="153"/>
    </row>
    <row r="1407" spans="2:61" s="139" customFormat="1" ht="13.05" customHeight="1" outlineLevel="1">
      <c r="B1407" s="1070" t="s">
        <v>1427</v>
      </c>
      <c r="C1407" s="1096" t="s">
        <v>1199</v>
      </c>
      <c r="D1407" s="336" t="s">
        <v>3624</v>
      </c>
      <c r="E1407" s="1096" t="s">
        <v>2640</v>
      </c>
      <c r="F1407" s="1341">
        <v>44707</v>
      </c>
      <c r="G1407" s="10" t="s">
        <v>8</v>
      </c>
      <c r="H1407" s="373" t="s">
        <v>717</v>
      </c>
      <c r="I1407" s="152">
        <f t="shared" si="372"/>
        <v>15</v>
      </c>
      <c r="J1407" s="156">
        <v>5</v>
      </c>
      <c r="K1407" s="156">
        <v>10</v>
      </c>
      <c r="L1407" s="391">
        <v>0</v>
      </c>
      <c r="M1407" s="243" t="s">
        <v>268</v>
      </c>
      <c r="N1407" s="243" t="s">
        <v>268</v>
      </c>
      <c r="O1407" s="243" t="s">
        <v>269</v>
      </c>
      <c r="P1407" s="243" t="s">
        <v>268</v>
      </c>
      <c r="Q1407" s="243" t="s">
        <v>269</v>
      </c>
      <c r="R1407" s="243" t="s">
        <v>268</v>
      </c>
      <c r="S1407" s="243" t="s">
        <v>268</v>
      </c>
      <c r="T1407" s="338" t="s">
        <v>1535</v>
      </c>
      <c r="U1407" s="153"/>
      <c r="V1407" s="153">
        <f t="shared" si="368"/>
        <v>0</v>
      </c>
      <c r="W1407" s="207"/>
      <c r="X1407" s="208"/>
      <c r="Y1407" s="153"/>
      <c r="Z1407" s="153">
        <f t="shared" si="352"/>
        <v>0</v>
      </c>
      <c r="AA1407" s="219"/>
      <c r="AB1407" s="153"/>
      <c r="AC1407" s="153">
        <f t="shared" si="369"/>
        <v>0</v>
      </c>
      <c r="AD1407" s="153"/>
      <c r="AE1407" s="153">
        <f t="shared" si="370"/>
        <v>0</v>
      </c>
      <c r="AF1407" s="153"/>
      <c r="AG1407" s="153"/>
      <c r="AH1407" s="209">
        <v>0</v>
      </c>
      <c r="AI1407" s="153">
        <f t="shared" si="371"/>
        <v>0</v>
      </c>
      <c r="AJ1407" s="153"/>
      <c r="AK1407" s="153">
        <f t="shared" si="356"/>
        <v>0</v>
      </c>
      <c r="AL1407" s="153">
        <f t="shared" si="357"/>
        <v>0</v>
      </c>
      <c r="AM1407" s="153"/>
      <c r="AN1407" s="153"/>
      <c r="AO1407" s="153"/>
      <c r="AP1407" s="153"/>
      <c r="AQ1407" s="153"/>
      <c r="AR1407" s="153"/>
      <c r="AS1407" s="153"/>
      <c r="AT1407" s="153"/>
      <c r="AU1407" s="153"/>
      <c r="AV1407" s="153"/>
      <c r="AW1407" s="153"/>
      <c r="AX1407" s="153"/>
      <c r="AY1407" s="153"/>
      <c r="AZ1407" s="153"/>
      <c r="BA1407" s="153"/>
      <c r="BB1407" s="153"/>
      <c r="BC1407" s="153"/>
      <c r="BD1407" s="153"/>
      <c r="BE1407" s="153"/>
      <c r="BF1407" s="153"/>
      <c r="BG1407" s="153"/>
      <c r="BH1407" s="153"/>
      <c r="BI1407" s="153"/>
    </row>
    <row r="1408" spans="2:61" s="139" customFormat="1" ht="13.05" customHeight="1" outlineLevel="1">
      <c r="B1408" s="1071"/>
      <c r="C1408" s="1097"/>
      <c r="D1408" s="336" t="s">
        <v>1197</v>
      </c>
      <c r="E1408" s="1097"/>
      <c r="F1408" s="1342"/>
      <c r="G1408" s="10" t="s">
        <v>8</v>
      </c>
      <c r="H1408" s="373" t="s">
        <v>717</v>
      </c>
      <c r="I1408" s="152">
        <f t="shared" si="372"/>
        <v>45</v>
      </c>
      <c r="J1408" s="156">
        <v>15</v>
      </c>
      <c r="K1408" s="156">
        <v>30</v>
      </c>
      <c r="L1408" s="391">
        <v>0</v>
      </c>
      <c r="M1408" s="243" t="s">
        <v>268</v>
      </c>
      <c r="N1408" s="243" t="s">
        <v>268</v>
      </c>
      <c r="O1408" s="245" t="s">
        <v>269</v>
      </c>
      <c r="P1408" s="245" t="s">
        <v>268</v>
      </c>
      <c r="Q1408" s="243" t="s">
        <v>269</v>
      </c>
      <c r="R1408" s="243" t="s">
        <v>268</v>
      </c>
      <c r="S1408" s="245" t="s">
        <v>268</v>
      </c>
      <c r="T1408" s="338" t="s">
        <v>1535</v>
      </c>
      <c r="U1408" s="153"/>
      <c r="V1408" s="153">
        <f t="shared" si="368"/>
        <v>0</v>
      </c>
      <c r="W1408" s="207"/>
      <c r="X1408" s="208"/>
      <c r="Y1408" s="153"/>
      <c r="Z1408" s="153">
        <f t="shared" si="352"/>
        <v>0</v>
      </c>
      <c r="AA1408" s="219"/>
      <c r="AB1408" s="153"/>
      <c r="AC1408" s="153">
        <f t="shared" si="369"/>
        <v>0</v>
      </c>
      <c r="AD1408" s="153"/>
      <c r="AE1408" s="153">
        <f t="shared" si="370"/>
        <v>0</v>
      </c>
      <c r="AF1408" s="153"/>
      <c r="AG1408" s="153"/>
      <c r="AH1408" s="209">
        <v>0</v>
      </c>
      <c r="AI1408" s="153">
        <f t="shared" si="371"/>
        <v>0</v>
      </c>
      <c r="AJ1408" s="153"/>
      <c r="AK1408" s="153">
        <f t="shared" si="356"/>
        <v>0</v>
      </c>
      <c r="AL1408" s="153">
        <f t="shared" si="357"/>
        <v>0</v>
      </c>
      <c r="AM1408" s="153"/>
      <c r="AN1408" s="153"/>
      <c r="AO1408" s="153"/>
      <c r="AP1408" s="153"/>
      <c r="AQ1408" s="153"/>
      <c r="AR1408" s="153"/>
      <c r="AS1408" s="153"/>
      <c r="AT1408" s="153"/>
      <c r="AU1408" s="153"/>
      <c r="AV1408" s="153"/>
      <c r="AW1408" s="153"/>
      <c r="AX1408" s="153"/>
      <c r="AY1408" s="153"/>
      <c r="AZ1408" s="153"/>
      <c r="BA1408" s="153"/>
      <c r="BB1408" s="153"/>
      <c r="BC1408" s="153"/>
      <c r="BD1408" s="153"/>
      <c r="BE1408" s="153"/>
      <c r="BF1408" s="153"/>
      <c r="BG1408" s="153"/>
      <c r="BH1408" s="153"/>
      <c r="BI1408" s="153"/>
    </row>
    <row r="1409" spans="2:61" s="139" customFormat="1" ht="13.05" customHeight="1" outlineLevel="1">
      <c r="B1409" s="1071"/>
      <c r="C1409" s="1097"/>
      <c r="D1409" s="336" t="s">
        <v>2465</v>
      </c>
      <c r="E1409" s="1097"/>
      <c r="F1409" s="1342"/>
      <c r="G1409" s="10" t="s">
        <v>8</v>
      </c>
      <c r="H1409" s="373" t="s">
        <v>717</v>
      </c>
      <c r="I1409" s="152">
        <f t="shared" si="372"/>
        <v>40</v>
      </c>
      <c r="J1409" s="156">
        <v>15</v>
      </c>
      <c r="K1409" s="156">
        <v>25</v>
      </c>
      <c r="L1409" s="391">
        <v>0</v>
      </c>
      <c r="M1409" s="243" t="s">
        <v>268</v>
      </c>
      <c r="N1409" s="243" t="s">
        <v>268</v>
      </c>
      <c r="O1409" s="245" t="s">
        <v>269</v>
      </c>
      <c r="P1409" s="245" t="s">
        <v>268</v>
      </c>
      <c r="Q1409" s="243" t="s">
        <v>269</v>
      </c>
      <c r="R1409" s="243" t="s">
        <v>268</v>
      </c>
      <c r="S1409" s="245" t="s">
        <v>268</v>
      </c>
      <c r="T1409" s="338" t="s">
        <v>1535</v>
      </c>
      <c r="U1409" s="153"/>
      <c r="V1409" s="153">
        <f t="shared" si="368"/>
        <v>0</v>
      </c>
      <c r="W1409" s="207"/>
      <c r="X1409" s="208"/>
      <c r="Y1409" s="153"/>
      <c r="Z1409" s="153">
        <f t="shared" si="352"/>
        <v>0</v>
      </c>
      <c r="AA1409" s="219"/>
      <c r="AB1409" s="153"/>
      <c r="AC1409" s="153">
        <f t="shared" si="369"/>
        <v>0</v>
      </c>
      <c r="AD1409" s="153"/>
      <c r="AE1409" s="153">
        <f t="shared" si="370"/>
        <v>0</v>
      </c>
      <c r="AF1409" s="153"/>
      <c r="AG1409" s="153"/>
      <c r="AH1409" s="209">
        <v>0</v>
      </c>
      <c r="AI1409" s="153">
        <f t="shared" si="371"/>
        <v>0</v>
      </c>
      <c r="AJ1409" s="153"/>
      <c r="AK1409" s="153">
        <f t="shared" si="356"/>
        <v>0</v>
      </c>
      <c r="AL1409" s="153">
        <f t="shared" si="357"/>
        <v>0</v>
      </c>
      <c r="AM1409" s="153"/>
      <c r="AN1409" s="153"/>
      <c r="AO1409" s="153"/>
      <c r="AP1409" s="153"/>
      <c r="AQ1409" s="153"/>
      <c r="AR1409" s="153"/>
      <c r="AS1409" s="153"/>
      <c r="AT1409" s="153"/>
      <c r="AU1409" s="153"/>
      <c r="AV1409" s="153"/>
      <c r="AW1409" s="153"/>
      <c r="AX1409" s="153"/>
      <c r="AY1409" s="153"/>
      <c r="AZ1409" s="153"/>
      <c r="BA1409" s="153"/>
      <c r="BB1409" s="153"/>
      <c r="BC1409" s="153"/>
      <c r="BD1409" s="153"/>
      <c r="BE1409" s="153"/>
      <c r="BF1409" s="153"/>
      <c r="BG1409" s="153"/>
      <c r="BH1409" s="153"/>
      <c r="BI1409" s="153"/>
    </row>
    <row r="1410" spans="2:61" s="139" customFormat="1" ht="13.05" customHeight="1" outlineLevel="1">
      <c r="B1410" s="1071"/>
      <c r="C1410" s="1097"/>
      <c r="D1410" s="336" t="s">
        <v>2479</v>
      </c>
      <c r="E1410" s="1097"/>
      <c r="F1410" s="1342"/>
      <c r="G1410" s="10" t="s">
        <v>8</v>
      </c>
      <c r="H1410" s="373" t="s">
        <v>717</v>
      </c>
      <c r="I1410" s="152">
        <f t="shared" si="372"/>
        <v>30</v>
      </c>
      <c r="J1410" s="156">
        <v>10</v>
      </c>
      <c r="K1410" s="156">
        <v>20</v>
      </c>
      <c r="L1410" s="391">
        <v>0</v>
      </c>
      <c r="M1410" s="243" t="s">
        <v>268</v>
      </c>
      <c r="N1410" s="243" t="s">
        <v>268</v>
      </c>
      <c r="O1410" s="245" t="s">
        <v>269</v>
      </c>
      <c r="P1410" s="245" t="s">
        <v>268</v>
      </c>
      <c r="Q1410" s="245" t="s">
        <v>269</v>
      </c>
      <c r="R1410" s="243" t="s">
        <v>268</v>
      </c>
      <c r="S1410" s="245" t="s">
        <v>268</v>
      </c>
      <c r="T1410" s="338" t="s">
        <v>1535</v>
      </c>
      <c r="U1410" s="153"/>
      <c r="V1410" s="153">
        <f t="shared" si="368"/>
        <v>0</v>
      </c>
      <c r="W1410" s="207"/>
      <c r="X1410" s="208"/>
      <c r="Y1410" s="153"/>
      <c r="Z1410" s="153">
        <f t="shared" si="352"/>
        <v>0</v>
      </c>
      <c r="AA1410" s="219"/>
      <c r="AB1410" s="153"/>
      <c r="AC1410" s="153">
        <f t="shared" si="369"/>
        <v>0</v>
      </c>
      <c r="AD1410" s="153"/>
      <c r="AE1410" s="153">
        <f t="shared" si="370"/>
        <v>0</v>
      </c>
      <c r="AF1410" s="153"/>
      <c r="AG1410" s="153"/>
      <c r="AH1410" s="209">
        <v>0</v>
      </c>
      <c r="AI1410" s="153">
        <f t="shared" si="371"/>
        <v>0</v>
      </c>
      <c r="AJ1410" s="153"/>
      <c r="AK1410" s="153">
        <f t="shared" si="356"/>
        <v>0</v>
      </c>
      <c r="AL1410" s="153">
        <f t="shared" si="357"/>
        <v>0</v>
      </c>
      <c r="AM1410" s="153"/>
      <c r="AN1410" s="153"/>
      <c r="AO1410" s="153"/>
      <c r="AP1410" s="153"/>
      <c r="AQ1410" s="153"/>
      <c r="AR1410" s="153"/>
      <c r="AS1410" s="153"/>
      <c r="AT1410" s="153"/>
      <c r="AU1410" s="153"/>
      <c r="AV1410" s="153"/>
      <c r="AW1410" s="153"/>
      <c r="AX1410" s="153"/>
      <c r="AY1410" s="153"/>
      <c r="AZ1410" s="153"/>
      <c r="BA1410" s="153"/>
      <c r="BB1410" s="153"/>
      <c r="BC1410" s="153"/>
      <c r="BD1410" s="153"/>
      <c r="BE1410" s="153"/>
      <c r="BF1410" s="153"/>
      <c r="BG1410" s="153"/>
      <c r="BH1410" s="153"/>
      <c r="BI1410" s="153"/>
    </row>
    <row r="1411" spans="2:61" s="139" customFormat="1" ht="13.05" customHeight="1" outlineLevel="1">
      <c r="B1411" s="1071"/>
      <c r="C1411" s="1097"/>
      <c r="D1411" s="336" t="s">
        <v>2467</v>
      </c>
      <c r="E1411" s="1097"/>
      <c r="F1411" s="1342"/>
      <c r="G1411" s="10" t="s">
        <v>8</v>
      </c>
      <c r="H1411" s="373" t="s">
        <v>717</v>
      </c>
      <c r="I1411" s="152">
        <f t="shared" si="372"/>
        <v>40</v>
      </c>
      <c r="J1411" s="156">
        <v>15</v>
      </c>
      <c r="K1411" s="156">
        <v>25</v>
      </c>
      <c r="L1411" s="391">
        <v>0</v>
      </c>
      <c r="M1411" s="243" t="s">
        <v>268</v>
      </c>
      <c r="N1411" s="243" t="s">
        <v>268</v>
      </c>
      <c r="O1411" s="245" t="s">
        <v>269</v>
      </c>
      <c r="P1411" s="245" t="s">
        <v>268</v>
      </c>
      <c r="Q1411" s="245" t="s">
        <v>269</v>
      </c>
      <c r="R1411" s="243" t="s">
        <v>268</v>
      </c>
      <c r="S1411" s="245" t="s">
        <v>268</v>
      </c>
      <c r="T1411" s="338" t="s">
        <v>1536</v>
      </c>
      <c r="U1411" s="153"/>
      <c r="V1411" s="153">
        <f t="shared" si="368"/>
        <v>0</v>
      </c>
      <c r="W1411" s="207"/>
      <c r="X1411" s="208"/>
      <c r="Y1411" s="153"/>
      <c r="Z1411" s="153">
        <f t="shared" si="352"/>
        <v>0</v>
      </c>
      <c r="AA1411" s="219"/>
      <c r="AB1411" s="153"/>
      <c r="AC1411" s="153">
        <f t="shared" si="369"/>
        <v>0</v>
      </c>
      <c r="AD1411" s="153"/>
      <c r="AE1411" s="153">
        <f t="shared" si="370"/>
        <v>0</v>
      </c>
      <c r="AF1411" s="153"/>
      <c r="AG1411" s="153"/>
      <c r="AH1411" s="209">
        <v>0</v>
      </c>
      <c r="AI1411" s="153">
        <f t="shared" si="371"/>
        <v>0</v>
      </c>
      <c r="AJ1411" s="153"/>
      <c r="AK1411" s="153">
        <f t="shared" si="356"/>
        <v>0</v>
      </c>
      <c r="AL1411" s="153">
        <f t="shared" si="357"/>
        <v>0</v>
      </c>
      <c r="AM1411" s="153"/>
      <c r="AN1411" s="153"/>
      <c r="AO1411" s="153"/>
      <c r="AP1411" s="153"/>
      <c r="AQ1411" s="153"/>
      <c r="AR1411" s="153"/>
      <c r="AS1411" s="153"/>
      <c r="AT1411" s="153"/>
      <c r="AU1411" s="153"/>
      <c r="AV1411" s="153"/>
      <c r="AW1411" s="153"/>
      <c r="AX1411" s="153"/>
      <c r="AY1411" s="153"/>
      <c r="AZ1411" s="153"/>
      <c r="BA1411" s="153"/>
      <c r="BB1411" s="153"/>
      <c r="BC1411" s="153"/>
      <c r="BD1411" s="153"/>
      <c r="BE1411" s="153"/>
      <c r="BF1411" s="153"/>
      <c r="BG1411" s="153"/>
      <c r="BH1411" s="153"/>
      <c r="BI1411" s="153"/>
    </row>
    <row r="1412" spans="2:61" s="139" customFormat="1" ht="13.05" customHeight="1" outlineLevel="1">
      <c r="B1412" s="1071"/>
      <c r="C1412" s="1097"/>
      <c r="D1412" s="336" t="s">
        <v>2468</v>
      </c>
      <c r="E1412" s="1097"/>
      <c r="F1412" s="1342"/>
      <c r="G1412" s="10" t="s">
        <v>8</v>
      </c>
      <c r="H1412" s="373" t="s">
        <v>717</v>
      </c>
      <c r="I1412" s="152">
        <f t="shared" si="372"/>
        <v>30</v>
      </c>
      <c r="J1412" s="156">
        <v>10</v>
      </c>
      <c r="K1412" s="156">
        <v>20</v>
      </c>
      <c r="L1412" s="391">
        <v>0</v>
      </c>
      <c r="M1412" s="243" t="s">
        <v>268</v>
      </c>
      <c r="N1412" s="243" t="s">
        <v>268</v>
      </c>
      <c r="O1412" s="245" t="s">
        <v>269</v>
      </c>
      <c r="P1412" s="245" t="s">
        <v>268</v>
      </c>
      <c r="Q1412" s="245" t="s">
        <v>269</v>
      </c>
      <c r="R1412" s="243" t="s">
        <v>268</v>
      </c>
      <c r="S1412" s="245" t="s">
        <v>268</v>
      </c>
      <c r="T1412" s="338" t="s">
        <v>1535</v>
      </c>
      <c r="U1412" s="153"/>
      <c r="V1412" s="153">
        <f t="shared" si="368"/>
        <v>0</v>
      </c>
      <c r="W1412" s="207"/>
      <c r="X1412" s="208"/>
      <c r="Y1412" s="153"/>
      <c r="Z1412" s="153">
        <f t="shared" si="352"/>
        <v>0</v>
      </c>
      <c r="AA1412" s="219"/>
      <c r="AB1412" s="153"/>
      <c r="AC1412" s="153">
        <f t="shared" si="369"/>
        <v>0</v>
      </c>
      <c r="AD1412" s="153"/>
      <c r="AE1412" s="153">
        <f t="shared" si="370"/>
        <v>0</v>
      </c>
      <c r="AF1412" s="153"/>
      <c r="AG1412" s="153"/>
      <c r="AH1412" s="209">
        <v>0</v>
      </c>
      <c r="AI1412" s="153">
        <f t="shared" si="371"/>
        <v>0</v>
      </c>
      <c r="AJ1412" s="153"/>
      <c r="AK1412" s="153">
        <f t="shared" si="356"/>
        <v>0</v>
      </c>
      <c r="AL1412" s="153">
        <f t="shared" si="357"/>
        <v>0</v>
      </c>
      <c r="AM1412" s="153"/>
      <c r="AN1412" s="153"/>
      <c r="AO1412" s="153"/>
      <c r="AP1412" s="153"/>
      <c r="AQ1412" s="153"/>
      <c r="AR1412" s="153"/>
      <c r="AS1412" s="153"/>
      <c r="AT1412" s="153"/>
      <c r="AU1412" s="153"/>
      <c r="AV1412" s="153"/>
      <c r="AW1412" s="153"/>
      <c r="AX1412" s="153"/>
      <c r="AY1412" s="153"/>
      <c r="AZ1412" s="153"/>
      <c r="BA1412" s="153"/>
      <c r="BB1412" s="153"/>
      <c r="BC1412" s="153"/>
      <c r="BD1412" s="153"/>
      <c r="BE1412" s="153"/>
      <c r="BF1412" s="153"/>
      <c r="BG1412" s="153"/>
      <c r="BH1412" s="153"/>
      <c r="BI1412" s="153"/>
    </row>
    <row r="1413" spans="2:61" s="139" customFormat="1" ht="13.05" customHeight="1" outlineLevel="1">
      <c r="B1413" s="1071"/>
      <c r="C1413" s="1097"/>
      <c r="D1413" s="336" t="s">
        <v>2469</v>
      </c>
      <c r="E1413" s="1097"/>
      <c r="F1413" s="1342"/>
      <c r="G1413" s="10" t="s">
        <v>8</v>
      </c>
      <c r="H1413" s="373" t="s">
        <v>717</v>
      </c>
      <c r="I1413" s="152">
        <f t="shared" si="372"/>
        <v>50</v>
      </c>
      <c r="J1413" s="156">
        <v>20</v>
      </c>
      <c r="K1413" s="156">
        <v>30</v>
      </c>
      <c r="L1413" s="391">
        <v>0</v>
      </c>
      <c r="M1413" s="243" t="s">
        <v>268</v>
      </c>
      <c r="N1413" s="243" t="s">
        <v>268</v>
      </c>
      <c r="O1413" s="243" t="s">
        <v>268</v>
      </c>
      <c r="P1413" s="245" t="s">
        <v>268</v>
      </c>
      <c r="Q1413" s="243" t="s">
        <v>268</v>
      </c>
      <c r="R1413" s="243" t="s">
        <v>268</v>
      </c>
      <c r="S1413" s="245" t="s">
        <v>268</v>
      </c>
      <c r="T1413" s="338" t="s">
        <v>1538</v>
      </c>
      <c r="U1413" s="153"/>
      <c r="V1413" s="153">
        <f t="shared" si="368"/>
        <v>0</v>
      </c>
      <c r="W1413" s="207"/>
      <c r="X1413" s="208"/>
      <c r="Y1413" s="153"/>
      <c r="Z1413" s="153">
        <f t="shared" si="352"/>
        <v>0</v>
      </c>
      <c r="AA1413" s="219"/>
      <c r="AB1413" s="153"/>
      <c r="AC1413" s="153">
        <f t="shared" si="369"/>
        <v>0</v>
      </c>
      <c r="AD1413" s="153"/>
      <c r="AE1413" s="153">
        <f t="shared" si="370"/>
        <v>0</v>
      </c>
      <c r="AF1413" s="153"/>
      <c r="AG1413" s="153"/>
      <c r="AH1413" s="209">
        <v>0</v>
      </c>
      <c r="AI1413" s="153">
        <f t="shared" si="371"/>
        <v>0</v>
      </c>
      <c r="AJ1413" s="153"/>
      <c r="AK1413" s="153">
        <f t="shared" si="356"/>
        <v>0</v>
      </c>
      <c r="AL1413" s="153">
        <f t="shared" si="357"/>
        <v>0</v>
      </c>
      <c r="AM1413" s="153"/>
      <c r="AN1413" s="153"/>
      <c r="AO1413" s="153"/>
      <c r="AP1413" s="153"/>
      <c r="AQ1413" s="153"/>
      <c r="AR1413" s="153"/>
      <c r="AS1413" s="153"/>
      <c r="AT1413" s="153"/>
      <c r="AU1413" s="153"/>
      <c r="AV1413" s="153"/>
      <c r="AW1413" s="153"/>
      <c r="AX1413" s="153"/>
      <c r="AY1413" s="153"/>
      <c r="AZ1413" s="153"/>
      <c r="BA1413" s="153"/>
      <c r="BB1413" s="153"/>
      <c r="BC1413" s="153"/>
      <c r="BD1413" s="153"/>
      <c r="BE1413" s="153"/>
      <c r="BF1413" s="153"/>
      <c r="BG1413" s="153"/>
      <c r="BH1413" s="153"/>
      <c r="BI1413" s="153"/>
    </row>
    <row r="1414" spans="2:61" s="139" customFormat="1" ht="13.05" customHeight="1" outlineLevel="1">
      <c r="B1414" s="1071"/>
      <c r="C1414" s="1097"/>
      <c r="D1414" s="336" t="s">
        <v>2470</v>
      </c>
      <c r="E1414" s="1097"/>
      <c r="F1414" s="1342"/>
      <c r="G1414" s="10" t="s">
        <v>8</v>
      </c>
      <c r="H1414" s="373" t="s">
        <v>717</v>
      </c>
      <c r="I1414" s="152">
        <f t="shared" si="372"/>
        <v>50</v>
      </c>
      <c r="J1414" s="156">
        <v>20</v>
      </c>
      <c r="K1414" s="156">
        <v>30</v>
      </c>
      <c r="L1414" s="391">
        <v>0</v>
      </c>
      <c r="M1414" s="243" t="s">
        <v>268</v>
      </c>
      <c r="N1414" s="243" t="s">
        <v>268</v>
      </c>
      <c r="O1414" s="245" t="s">
        <v>269</v>
      </c>
      <c r="P1414" s="245" t="s">
        <v>268</v>
      </c>
      <c r="Q1414" s="245" t="s">
        <v>269</v>
      </c>
      <c r="R1414" s="243" t="s">
        <v>268</v>
      </c>
      <c r="S1414" s="245" t="s">
        <v>268</v>
      </c>
      <c r="T1414" s="338" t="s">
        <v>1535</v>
      </c>
      <c r="U1414" s="153"/>
      <c r="V1414" s="153">
        <f t="shared" si="368"/>
        <v>0</v>
      </c>
      <c r="W1414" s="207"/>
      <c r="X1414" s="208"/>
      <c r="Y1414" s="153"/>
      <c r="Z1414" s="153">
        <f t="shared" si="352"/>
        <v>0</v>
      </c>
      <c r="AA1414" s="219"/>
      <c r="AB1414" s="153"/>
      <c r="AC1414" s="153">
        <f t="shared" si="369"/>
        <v>0</v>
      </c>
      <c r="AD1414" s="153"/>
      <c r="AE1414" s="153">
        <f t="shared" si="370"/>
        <v>0</v>
      </c>
      <c r="AF1414" s="153"/>
      <c r="AG1414" s="153"/>
      <c r="AH1414" s="209">
        <v>0</v>
      </c>
      <c r="AI1414" s="153">
        <f t="shared" si="371"/>
        <v>0</v>
      </c>
      <c r="AJ1414" s="153"/>
      <c r="AK1414" s="153">
        <f t="shared" si="356"/>
        <v>0</v>
      </c>
      <c r="AL1414" s="153">
        <f t="shared" si="357"/>
        <v>0</v>
      </c>
      <c r="AM1414" s="153"/>
      <c r="AN1414" s="153"/>
      <c r="AO1414" s="153"/>
      <c r="AP1414" s="153"/>
      <c r="AQ1414" s="153"/>
      <c r="AR1414" s="153"/>
      <c r="AS1414" s="153"/>
      <c r="AT1414" s="153"/>
      <c r="AU1414" s="153"/>
      <c r="AV1414" s="153"/>
      <c r="AW1414" s="153"/>
      <c r="AX1414" s="153"/>
      <c r="AY1414" s="153"/>
      <c r="AZ1414" s="153"/>
      <c r="BA1414" s="153"/>
      <c r="BB1414" s="153"/>
      <c r="BC1414" s="153"/>
      <c r="BD1414" s="153"/>
      <c r="BE1414" s="153"/>
      <c r="BF1414" s="153"/>
      <c r="BG1414" s="153"/>
      <c r="BH1414" s="153"/>
      <c r="BI1414" s="153"/>
    </row>
    <row r="1415" spans="2:61" s="139" customFormat="1" ht="13.05" customHeight="1" outlineLevel="1">
      <c r="B1415" s="1071"/>
      <c r="C1415" s="1097"/>
      <c r="D1415" s="336" t="s">
        <v>2471</v>
      </c>
      <c r="E1415" s="1097"/>
      <c r="F1415" s="1342"/>
      <c r="G1415" s="10" t="s">
        <v>8</v>
      </c>
      <c r="H1415" s="373" t="s">
        <v>717</v>
      </c>
      <c r="I1415" s="152">
        <f t="shared" si="372"/>
        <v>30</v>
      </c>
      <c r="J1415" s="156">
        <v>10</v>
      </c>
      <c r="K1415" s="156">
        <v>20</v>
      </c>
      <c r="L1415" s="391">
        <v>0</v>
      </c>
      <c r="M1415" s="243" t="s">
        <v>268</v>
      </c>
      <c r="N1415" s="243" t="s">
        <v>268</v>
      </c>
      <c r="O1415" s="245" t="s">
        <v>268</v>
      </c>
      <c r="P1415" s="245" t="s">
        <v>268</v>
      </c>
      <c r="Q1415" s="245" t="s">
        <v>268</v>
      </c>
      <c r="R1415" s="243" t="s">
        <v>268</v>
      </c>
      <c r="S1415" s="245" t="s">
        <v>268</v>
      </c>
      <c r="T1415" s="338" t="s">
        <v>1538</v>
      </c>
      <c r="U1415" s="153"/>
      <c r="V1415" s="153">
        <f t="shared" si="368"/>
        <v>0</v>
      </c>
      <c r="W1415" s="207"/>
      <c r="X1415" s="208"/>
      <c r="Y1415" s="153"/>
      <c r="Z1415" s="153">
        <f t="shared" si="352"/>
        <v>0</v>
      </c>
      <c r="AA1415" s="219"/>
      <c r="AB1415" s="153"/>
      <c r="AC1415" s="153">
        <f t="shared" si="369"/>
        <v>0</v>
      </c>
      <c r="AD1415" s="153"/>
      <c r="AE1415" s="153">
        <f t="shared" si="370"/>
        <v>0</v>
      </c>
      <c r="AF1415" s="153"/>
      <c r="AG1415" s="153"/>
      <c r="AH1415" s="209">
        <v>0</v>
      </c>
      <c r="AI1415" s="153">
        <f t="shared" si="371"/>
        <v>0</v>
      </c>
      <c r="AJ1415" s="153"/>
      <c r="AK1415" s="153">
        <f t="shared" si="356"/>
        <v>0</v>
      </c>
      <c r="AL1415" s="153">
        <f t="shared" si="357"/>
        <v>0</v>
      </c>
      <c r="AM1415" s="153"/>
      <c r="AN1415" s="153"/>
      <c r="AO1415" s="153"/>
      <c r="AP1415" s="153"/>
      <c r="AQ1415" s="153"/>
      <c r="AR1415" s="153"/>
      <c r="AS1415" s="153"/>
      <c r="AT1415" s="153"/>
      <c r="AU1415" s="153"/>
      <c r="AV1415" s="153"/>
      <c r="AW1415" s="153"/>
      <c r="AX1415" s="153"/>
      <c r="AY1415" s="153"/>
      <c r="AZ1415" s="153"/>
      <c r="BA1415" s="153"/>
      <c r="BB1415" s="153"/>
      <c r="BC1415" s="153"/>
      <c r="BD1415" s="153"/>
      <c r="BE1415" s="153"/>
      <c r="BF1415" s="153"/>
      <c r="BG1415" s="153"/>
      <c r="BH1415" s="153"/>
      <c r="BI1415" s="153"/>
    </row>
    <row r="1416" spans="2:61" s="139" customFormat="1" ht="13.05" customHeight="1" outlineLevel="1">
      <c r="B1416" s="1071"/>
      <c r="C1416" s="1097"/>
      <c r="D1416" s="336" t="s">
        <v>2472</v>
      </c>
      <c r="E1416" s="1097"/>
      <c r="F1416" s="1342"/>
      <c r="G1416" s="10" t="s">
        <v>8</v>
      </c>
      <c r="H1416" s="373" t="s">
        <v>717</v>
      </c>
      <c r="I1416" s="152">
        <f t="shared" si="372"/>
        <v>30</v>
      </c>
      <c r="J1416" s="156">
        <v>10</v>
      </c>
      <c r="K1416" s="156">
        <v>20</v>
      </c>
      <c r="L1416" s="391">
        <v>0</v>
      </c>
      <c r="M1416" s="243" t="s">
        <v>268</v>
      </c>
      <c r="N1416" s="243" t="s">
        <v>268</v>
      </c>
      <c r="O1416" s="245" t="s">
        <v>269</v>
      </c>
      <c r="P1416" s="245" t="s">
        <v>268</v>
      </c>
      <c r="Q1416" s="245" t="s">
        <v>269</v>
      </c>
      <c r="R1416" s="243" t="s">
        <v>268</v>
      </c>
      <c r="S1416" s="245" t="s">
        <v>268</v>
      </c>
      <c r="T1416" s="338" t="s">
        <v>1535</v>
      </c>
      <c r="U1416" s="153"/>
      <c r="V1416" s="153">
        <f t="shared" si="368"/>
        <v>0</v>
      </c>
      <c r="W1416" s="207"/>
      <c r="X1416" s="208"/>
      <c r="Y1416" s="153"/>
      <c r="Z1416" s="153">
        <f t="shared" ref="Z1416:Z1511" si="383">V1416*Y1416</f>
        <v>0</v>
      </c>
      <c r="AA1416" s="219"/>
      <c r="AB1416" s="153"/>
      <c r="AC1416" s="153">
        <f t="shared" si="369"/>
        <v>0</v>
      </c>
      <c r="AD1416" s="153"/>
      <c r="AE1416" s="153">
        <f t="shared" si="370"/>
        <v>0</v>
      </c>
      <c r="AF1416" s="153"/>
      <c r="AG1416" s="153"/>
      <c r="AH1416" s="209">
        <v>0</v>
      </c>
      <c r="AI1416" s="153">
        <f t="shared" si="371"/>
        <v>0</v>
      </c>
      <c r="AJ1416" s="153"/>
      <c r="AK1416" s="153">
        <f t="shared" ref="AK1416:AK1511" si="384">COUNTIF(AM1416:AV1416,"V")</f>
        <v>0</v>
      </c>
      <c r="AL1416" s="153">
        <f t="shared" ref="AL1416:AL1511" si="385">Z1416-AC1416-AE1416-AI1416</f>
        <v>0</v>
      </c>
      <c r="AM1416" s="153"/>
      <c r="AN1416" s="153"/>
      <c r="AO1416" s="153"/>
      <c r="AP1416" s="153"/>
      <c r="AQ1416" s="153"/>
      <c r="AR1416" s="153"/>
      <c r="AS1416" s="153"/>
      <c r="AT1416" s="153"/>
      <c r="AU1416" s="153"/>
      <c r="AV1416" s="153"/>
      <c r="AW1416" s="153"/>
      <c r="AX1416" s="153"/>
      <c r="AY1416" s="153"/>
      <c r="AZ1416" s="153"/>
      <c r="BA1416" s="153"/>
      <c r="BB1416" s="153"/>
      <c r="BC1416" s="153"/>
      <c r="BD1416" s="153"/>
      <c r="BE1416" s="153"/>
      <c r="BF1416" s="153"/>
      <c r="BG1416" s="153"/>
      <c r="BH1416" s="153"/>
      <c r="BI1416" s="153"/>
    </row>
    <row r="1417" spans="2:61" s="139" customFormat="1" ht="13.05" customHeight="1" outlineLevel="1">
      <c r="B1417" s="1071"/>
      <c r="C1417" s="1097"/>
      <c r="D1417" s="336" t="s">
        <v>2473</v>
      </c>
      <c r="E1417" s="1097"/>
      <c r="F1417" s="1342"/>
      <c r="G1417" s="10" t="s">
        <v>8</v>
      </c>
      <c r="H1417" s="373" t="s">
        <v>717</v>
      </c>
      <c r="I1417" s="152">
        <f t="shared" si="372"/>
        <v>30</v>
      </c>
      <c r="J1417" s="156">
        <v>10</v>
      </c>
      <c r="K1417" s="156">
        <v>20</v>
      </c>
      <c r="L1417" s="391">
        <v>0</v>
      </c>
      <c r="M1417" s="243" t="s">
        <v>268</v>
      </c>
      <c r="N1417" s="243" t="s">
        <v>268</v>
      </c>
      <c r="O1417" s="245" t="s">
        <v>269</v>
      </c>
      <c r="P1417" s="245" t="s">
        <v>268</v>
      </c>
      <c r="Q1417" s="245" t="s">
        <v>269</v>
      </c>
      <c r="R1417" s="243" t="s">
        <v>268</v>
      </c>
      <c r="S1417" s="245" t="s">
        <v>268</v>
      </c>
      <c r="T1417" s="338" t="s">
        <v>1538</v>
      </c>
      <c r="U1417" s="153"/>
      <c r="V1417" s="153">
        <f t="shared" si="368"/>
        <v>0</v>
      </c>
      <c r="W1417" s="207"/>
      <c r="X1417" s="208"/>
      <c r="Y1417" s="153"/>
      <c r="Z1417" s="153">
        <f t="shared" si="383"/>
        <v>0</v>
      </c>
      <c r="AA1417" s="219"/>
      <c r="AB1417" s="153"/>
      <c r="AC1417" s="153">
        <f t="shared" si="369"/>
        <v>0</v>
      </c>
      <c r="AD1417" s="153"/>
      <c r="AE1417" s="153">
        <f t="shared" si="370"/>
        <v>0</v>
      </c>
      <c r="AF1417" s="153"/>
      <c r="AG1417" s="153"/>
      <c r="AH1417" s="209">
        <v>0</v>
      </c>
      <c r="AI1417" s="153">
        <f t="shared" si="371"/>
        <v>0</v>
      </c>
      <c r="AJ1417" s="153"/>
      <c r="AK1417" s="153">
        <f t="shared" si="384"/>
        <v>0</v>
      </c>
      <c r="AL1417" s="153">
        <f t="shared" si="385"/>
        <v>0</v>
      </c>
      <c r="AM1417" s="153"/>
      <c r="AN1417" s="153"/>
      <c r="AO1417" s="153"/>
      <c r="AP1417" s="153"/>
      <c r="AQ1417" s="153"/>
      <c r="AR1417" s="153"/>
      <c r="AS1417" s="153"/>
      <c r="AT1417" s="153"/>
      <c r="AU1417" s="153"/>
      <c r="AV1417" s="153"/>
      <c r="AW1417" s="153"/>
      <c r="AX1417" s="153"/>
      <c r="AY1417" s="153"/>
      <c r="AZ1417" s="153"/>
      <c r="BA1417" s="153"/>
      <c r="BB1417" s="153"/>
      <c r="BC1417" s="153"/>
      <c r="BD1417" s="153"/>
      <c r="BE1417" s="153"/>
      <c r="BF1417" s="153"/>
      <c r="BG1417" s="153"/>
      <c r="BH1417" s="153"/>
      <c r="BI1417" s="153"/>
    </row>
    <row r="1418" spans="2:61" s="139" customFormat="1" ht="13.05" customHeight="1" outlineLevel="1">
      <c r="B1418" s="1071"/>
      <c r="C1418" s="1097"/>
      <c r="D1418" s="336" t="s">
        <v>2474</v>
      </c>
      <c r="E1418" s="1097"/>
      <c r="F1418" s="1342"/>
      <c r="G1418" s="10" t="s">
        <v>8</v>
      </c>
      <c r="H1418" s="373" t="s">
        <v>717</v>
      </c>
      <c r="I1418" s="152">
        <f t="shared" si="372"/>
        <v>30</v>
      </c>
      <c r="J1418" s="156">
        <v>10</v>
      </c>
      <c r="K1418" s="156">
        <v>20</v>
      </c>
      <c r="L1418" s="391">
        <v>0</v>
      </c>
      <c r="M1418" s="243" t="s">
        <v>268</v>
      </c>
      <c r="N1418" s="243" t="s">
        <v>268</v>
      </c>
      <c r="O1418" s="245" t="s">
        <v>269</v>
      </c>
      <c r="P1418" s="245" t="s">
        <v>268</v>
      </c>
      <c r="Q1418" s="245" t="s">
        <v>269</v>
      </c>
      <c r="R1418" s="243" t="s">
        <v>268</v>
      </c>
      <c r="S1418" s="245" t="s">
        <v>268</v>
      </c>
      <c r="T1418" s="338" t="s">
        <v>1535</v>
      </c>
      <c r="U1418" s="153"/>
      <c r="V1418" s="153">
        <f t="shared" si="368"/>
        <v>0</v>
      </c>
      <c r="W1418" s="207"/>
      <c r="X1418" s="208"/>
      <c r="Y1418" s="153"/>
      <c r="Z1418" s="153">
        <f t="shared" si="383"/>
        <v>0</v>
      </c>
      <c r="AA1418" s="219"/>
      <c r="AB1418" s="153"/>
      <c r="AC1418" s="153">
        <f t="shared" si="369"/>
        <v>0</v>
      </c>
      <c r="AD1418" s="153"/>
      <c r="AE1418" s="153">
        <f t="shared" si="370"/>
        <v>0</v>
      </c>
      <c r="AF1418" s="153"/>
      <c r="AG1418" s="153"/>
      <c r="AH1418" s="209">
        <v>0</v>
      </c>
      <c r="AI1418" s="153">
        <f t="shared" si="371"/>
        <v>0</v>
      </c>
      <c r="AJ1418" s="153"/>
      <c r="AK1418" s="153">
        <f t="shared" si="384"/>
        <v>0</v>
      </c>
      <c r="AL1418" s="153">
        <f t="shared" si="385"/>
        <v>0</v>
      </c>
      <c r="AM1418" s="153"/>
      <c r="AN1418" s="153"/>
      <c r="AO1418" s="153"/>
      <c r="AP1418" s="153"/>
      <c r="AQ1418" s="153"/>
      <c r="AR1418" s="153"/>
      <c r="AS1418" s="153"/>
      <c r="AT1418" s="153"/>
      <c r="AU1418" s="153"/>
      <c r="AV1418" s="153"/>
      <c r="AW1418" s="153"/>
      <c r="AX1418" s="153"/>
      <c r="AY1418" s="153"/>
      <c r="AZ1418" s="153"/>
      <c r="BA1418" s="153"/>
      <c r="BB1418" s="153"/>
      <c r="BC1418" s="153"/>
      <c r="BD1418" s="153"/>
      <c r="BE1418" s="153"/>
      <c r="BF1418" s="153"/>
      <c r="BG1418" s="153"/>
      <c r="BH1418" s="153"/>
      <c r="BI1418" s="153"/>
    </row>
    <row r="1419" spans="2:61" s="139" customFormat="1" ht="13.05" customHeight="1" outlineLevel="1">
      <c r="B1419" s="1071"/>
      <c r="C1419" s="1097"/>
      <c r="D1419" s="336" t="s">
        <v>2475</v>
      </c>
      <c r="E1419" s="1097"/>
      <c r="F1419" s="1342"/>
      <c r="G1419" s="10" t="s">
        <v>8</v>
      </c>
      <c r="H1419" s="373" t="s">
        <v>717</v>
      </c>
      <c r="I1419" s="152">
        <f t="shared" si="372"/>
        <v>30</v>
      </c>
      <c r="J1419" s="156">
        <v>10</v>
      </c>
      <c r="K1419" s="156">
        <v>20</v>
      </c>
      <c r="L1419" s="391">
        <v>0</v>
      </c>
      <c r="M1419" s="243" t="s">
        <v>268</v>
      </c>
      <c r="N1419" s="243" t="s">
        <v>268</v>
      </c>
      <c r="O1419" s="245" t="s">
        <v>269</v>
      </c>
      <c r="P1419" s="245" t="s">
        <v>268</v>
      </c>
      <c r="Q1419" s="245" t="s">
        <v>269</v>
      </c>
      <c r="R1419" s="243" t="s">
        <v>268</v>
      </c>
      <c r="S1419" s="245" t="s">
        <v>268</v>
      </c>
      <c r="T1419" s="338" t="s">
        <v>1536</v>
      </c>
      <c r="U1419" s="153"/>
      <c r="V1419" s="153">
        <f t="shared" si="368"/>
        <v>0</v>
      </c>
      <c r="W1419" s="207"/>
      <c r="X1419" s="208"/>
      <c r="Y1419" s="153"/>
      <c r="Z1419" s="153">
        <f t="shared" si="383"/>
        <v>0</v>
      </c>
      <c r="AA1419" s="219"/>
      <c r="AB1419" s="153"/>
      <c r="AC1419" s="153">
        <f t="shared" si="369"/>
        <v>0</v>
      </c>
      <c r="AD1419" s="153"/>
      <c r="AE1419" s="153">
        <f t="shared" si="370"/>
        <v>0</v>
      </c>
      <c r="AF1419" s="153"/>
      <c r="AG1419" s="153"/>
      <c r="AH1419" s="209">
        <v>0</v>
      </c>
      <c r="AI1419" s="153">
        <f t="shared" si="371"/>
        <v>0</v>
      </c>
      <c r="AJ1419" s="153"/>
      <c r="AK1419" s="153">
        <f t="shared" si="384"/>
        <v>0</v>
      </c>
      <c r="AL1419" s="153">
        <f t="shared" si="385"/>
        <v>0</v>
      </c>
      <c r="AM1419" s="153"/>
      <c r="AN1419" s="153"/>
      <c r="AO1419" s="153"/>
      <c r="AP1419" s="153"/>
      <c r="AQ1419" s="153"/>
      <c r="AR1419" s="153"/>
      <c r="AS1419" s="153"/>
      <c r="AT1419" s="153"/>
      <c r="AU1419" s="153"/>
      <c r="AV1419" s="153"/>
      <c r="AW1419" s="153"/>
      <c r="AX1419" s="153"/>
      <c r="AY1419" s="153"/>
      <c r="AZ1419" s="153"/>
      <c r="BA1419" s="153"/>
      <c r="BB1419" s="153"/>
      <c r="BC1419" s="153"/>
      <c r="BD1419" s="153"/>
      <c r="BE1419" s="153"/>
      <c r="BF1419" s="153"/>
      <c r="BG1419" s="153"/>
      <c r="BH1419" s="153"/>
      <c r="BI1419" s="153"/>
    </row>
    <row r="1420" spans="2:61" s="139" customFormat="1" ht="13.05" customHeight="1" outlineLevel="1">
      <c r="B1420" s="1071"/>
      <c r="C1420" s="1097"/>
      <c r="D1420" s="336" t="s">
        <v>2476</v>
      </c>
      <c r="E1420" s="1097"/>
      <c r="F1420" s="1342"/>
      <c r="G1420" s="10" t="s">
        <v>8</v>
      </c>
      <c r="H1420" s="373" t="s">
        <v>717</v>
      </c>
      <c r="I1420" s="152">
        <f t="shared" si="372"/>
        <v>30</v>
      </c>
      <c r="J1420" s="156">
        <v>10</v>
      </c>
      <c r="K1420" s="156">
        <v>20</v>
      </c>
      <c r="L1420" s="391">
        <v>0</v>
      </c>
      <c r="M1420" s="243" t="s">
        <v>268</v>
      </c>
      <c r="N1420" s="243" t="s">
        <v>268</v>
      </c>
      <c r="O1420" s="245" t="s">
        <v>269</v>
      </c>
      <c r="P1420" s="245" t="s">
        <v>268</v>
      </c>
      <c r="Q1420" s="245" t="s">
        <v>269</v>
      </c>
      <c r="R1420" s="243" t="s">
        <v>268</v>
      </c>
      <c r="S1420" s="245" t="s">
        <v>268</v>
      </c>
      <c r="T1420" s="338" t="s">
        <v>1536</v>
      </c>
      <c r="U1420" s="153"/>
      <c r="V1420" s="153">
        <f t="shared" si="368"/>
        <v>0</v>
      </c>
      <c r="W1420" s="207"/>
      <c r="X1420" s="208"/>
      <c r="Y1420" s="153"/>
      <c r="Z1420" s="153">
        <f t="shared" si="383"/>
        <v>0</v>
      </c>
      <c r="AA1420" s="219"/>
      <c r="AB1420" s="153"/>
      <c r="AC1420" s="153">
        <f t="shared" si="369"/>
        <v>0</v>
      </c>
      <c r="AD1420" s="153"/>
      <c r="AE1420" s="153">
        <f t="shared" si="370"/>
        <v>0</v>
      </c>
      <c r="AF1420" s="153"/>
      <c r="AG1420" s="153"/>
      <c r="AH1420" s="209">
        <v>0</v>
      </c>
      <c r="AI1420" s="153">
        <f t="shared" si="371"/>
        <v>0</v>
      </c>
      <c r="AJ1420" s="153"/>
      <c r="AK1420" s="153">
        <f t="shared" si="384"/>
        <v>0</v>
      </c>
      <c r="AL1420" s="153">
        <f t="shared" si="385"/>
        <v>0</v>
      </c>
      <c r="AM1420" s="153"/>
      <c r="AN1420" s="153"/>
      <c r="AO1420" s="153"/>
      <c r="AP1420" s="153"/>
      <c r="AQ1420" s="153"/>
      <c r="AR1420" s="153"/>
      <c r="AS1420" s="153"/>
      <c r="AT1420" s="153"/>
      <c r="AU1420" s="153"/>
      <c r="AV1420" s="153"/>
      <c r="AW1420" s="153"/>
      <c r="AX1420" s="153"/>
      <c r="AY1420" s="153"/>
      <c r="AZ1420" s="153"/>
      <c r="BA1420" s="153"/>
      <c r="BB1420" s="153"/>
      <c r="BC1420" s="153"/>
      <c r="BD1420" s="153"/>
      <c r="BE1420" s="153"/>
      <c r="BF1420" s="153"/>
      <c r="BG1420" s="153"/>
      <c r="BH1420" s="153"/>
      <c r="BI1420" s="153"/>
    </row>
    <row r="1421" spans="2:61" s="139" customFormat="1" ht="13.05" customHeight="1" outlineLevel="1">
      <c r="B1421" s="1071"/>
      <c r="C1421" s="1097"/>
      <c r="D1421" s="336" t="s">
        <v>2477</v>
      </c>
      <c r="E1421" s="1097"/>
      <c r="F1421" s="1342"/>
      <c r="G1421" s="10" t="s">
        <v>8</v>
      </c>
      <c r="H1421" s="373" t="s">
        <v>717</v>
      </c>
      <c r="I1421" s="152">
        <f t="shared" si="372"/>
        <v>30</v>
      </c>
      <c r="J1421" s="156">
        <v>10</v>
      </c>
      <c r="K1421" s="156">
        <v>20</v>
      </c>
      <c r="L1421" s="391">
        <v>0</v>
      </c>
      <c r="M1421" s="243" t="s">
        <v>268</v>
      </c>
      <c r="N1421" s="243" t="s">
        <v>268</v>
      </c>
      <c r="O1421" s="245" t="s">
        <v>269</v>
      </c>
      <c r="P1421" s="245" t="s">
        <v>268</v>
      </c>
      <c r="Q1421" s="245" t="s">
        <v>269</v>
      </c>
      <c r="R1421" s="243" t="s">
        <v>268</v>
      </c>
      <c r="S1421" s="245" t="s">
        <v>268</v>
      </c>
      <c r="T1421" s="338" t="s">
        <v>1121</v>
      </c>
      <c r="U1421" s="153"/>
      <c r="V1421" s="153">
        <f t="shared" si="368"/>
        <v>0</v>
      </c>
      <c r="W1421" s="207"/>
      <c r="X1421" s="208"/>
      <c r="Y1421" s="153"/>
      <c r="Z1421" s="153">
        <f t="shared" si="383"/>
        <v>0</v>
      </c>
      <c r="AA1421" s="219"/>
      <c r="AB1421" s="153"/>
      <c r="AC1421" s="153">
        <f t="shared" si="369"/>
        <v>0</v>
      </c>
      <c r="AD1421" s="153"/>
      <c r="AE1421" s="153">
        <f t="shared" si="370"/>
        <v>0</v>
      </c>
      <c r="AF1421" s="153"/>
      <c r="AG1421" s="153"/>
      <c r="AH1421" s="209">
        <v>0</v>
      </c>
      <c r="AI1421" s="153">
        <f t="shared" si="371"/>
        <v>0</v>
      </c>
      <c r="AJ1421" s="153"/>
      <c r="AK1421" s="153">
        <f t="shared" si="384"/>
        <v>0</v>
      </c>
      <c r="AL1421" s="153">
        <f t="shared" si="385"/>
        <v>0</v>
      </c>
      <c r="AM1421" s="153"/>
      <c r="AN1421" s="153"/>
      <c r="AO1421" s="153"/>
      <c r="AP1421" s="153"/>
      <c r="AQ1421" s="153"/>
      <c r="AR1421" s="153"/>
      <c r="AS1421" s="153"/>
      <c r="AT1421" s="153"/>
      <c r="AU1421" s="153"/>
      <c r="AV1421" s="153"/>
      <c r="AW1421" s="153"/>
      <c r="AX1421" s="153"/>
      <c r="AY1421" s="153"/>
      <c r="AZ1421" s="153"/>
      <c r="BA1421" s="153"/>
      <c r="BB1421" s="153"/>
      <c r="BC1421" s="153"/>
      <c r="BD1421" s="153"/>
      <c r="BE1421" s="153"/>
      <c r="BF1421" s="153"/>
      <c r="BG1421" s="153"/>
      <c r="BH1421" s="153"/>
      <c r="BI1421" s="153"/>
    </row>
    <row r="1422" spans="2:61" s="139" customFormat="1" ht="13.05" customHeight="1" outlineLevel="1">
      <c r="B1422" s="1071"/>
      <c r="C1422" s="1097"/>
      <c r="D1422" s="336" t="s">
        <v>2478</v>
      </c>
      <c r="E1422" s="1097"/>
      <c r="F1422" s="1342"/>
      <c r="G1422" s="10" t="s">
        <v>8</v>
      </c>
      <c r="H1422" s="373" t="s">
        <v>717</v>
      </c>
      <c r="I1422" s="152">
        <f t="shared" si="372"/>
        <v>30</v>
      </c>
      <c r="J1422" s="156">
        <v>10</v>
      </c>
      <c r="K1422" s="156">
        <v>20</v>
      </c>
      <c r="L1422" s="391">
        <v>0</v>
      </c>
      <c r="M1422" s="243" t="s">
        <v>268</v>
      </c>
      <c r="N1422" s="243" t="s">
        <v>268</v>
      </c>
      <c r="O1422" s="245" t="s">
        <v>269</v>
      </c>
      <c r="P1422" s="245" t="s">
        <v>268</v>
      </c>
      <c r="Q1422" s="245" t="s">
        <v>269</v>
      </c>
      <c r="R1422" s="243" t="s">
        <v>268</v>
      </c>
      <c r="S1422" s="245" t="s">
        <v>268</v>
      </c>
      <c r="T1422" s="338" t="s">
        <v>1535</v>
      </c>
      <c r="U1422" s="153"/>
      <c r="V1422" s="153">
        <f t="shared" si="368"/>
        <v>0</v>
      </c>
      <c r="W1422" s="207"/>
      <c r="X1422" s="208"/>
      <c r="Y1422" s="153"/>
      <c r="Z1422" s="153">
        <f t="shared" si="383"/>
        <v>0</v>
      </c>
      <c r="AA1422" s="219"/>
      <c r="AB1422" s="153"/>
      <c r="AC1422" s="153">
        <f t="shared" si="369"/>
        <v>0</v>
      </c>
      <c r="AD1422" s="153"/>
      <c r="AE1422" s="153">
        <f t="shared" si="370"/>
        <v>0</v>
      </c>
      <c r="AF1422" s="153"/>
      <c r="AG1422" s="153"/>
      <c r="AH1422" s="209">
        <v>0</v>
      </c>
      <c r="AI1422" s="153">
        <f t="shared" si="371"/>
        <v>0</v>
      </c>
      <c r="AJ1422" s="153"/>
      <c r="AK1422" s="153">
        <f t="shared" si="384"/>
        <v>0</v>
      </c>
      <c r="AL1422" s="153">
        <f t="shared" si="385"/>
        <v>0</v>
      </c>
      <c r="AM1422" s="153"/>
      <c r="AN1422" s="153"/>
      <c r="AO1422" s="153"/>
      <c r="AP1422" s="153"/>
      <c r="AQ1422" s="153"/>
      <c r="AR1422" s="153"/>
      <c r="AS1422" s="153"/>
      <c r="AT1422" s="153"/>
      <c r="AU1422" s="153"/>
      <c r="AV1422" s="153"/>
      <c r="AW1422" s="153"/>
      <c r="AX1422" s="153"/>
      <c r="AY1422" s="153"/>
      <c r="AZ1422" s="153"/>
      <c r="BA1422" s="153"/>
      <c r="BB1422" s="153"/>
      <c r="BC1422" s="153"/>
      <c r="BD1422" s="153"/>
      <c r="BE1422" s="153"/>
      <c r="BF1422" s="153"/>
      <c r="BG1422" s="153"/>
      <c r="BH1422" s="153"/>
      <c r="BI1422" s="153"/>
    </row>
    <row r="1423" spans="2:61" s="139" customFormat="1" ht="13.05" customHeight="1" outlineLevel="1">
      <c r="B1423" s="1071"/>
      <c r="C1423" s="1097"/>
      <c r="D1423" s="336" t="s">
        <v>1200</v>
      </c>
      <c r="E1423" s="1098"/>
      <c r="F1423" s="1343"/>
      <c r="G1423" s="10" t="s">
        <v>8</v>
      </c>
      <c r="H1423" s="373" t="s">
        <v>717</v>
      </c>
      <c r="I1423" s="152">
        <f t="shared" si="372"/>
        <v>90</v>
      </c>
      <c r="J1423" s="156">
        <v>30</v>
      </c>
      <c r="K1423" s="156">
        <v>60</v>
      </c>
      <c r="L1423" s="391">
        <v>0</v>
      </c>
      <c r="M1423" s="243" t="s">
        <v>268</v>
      </c>
      <c r="N1423" s="245" t="s">
        <v>268</v>
      </c>
      <c r="O1423" s="245" t="s">
        <v>269</v>
      </c>
      <c r="P1423" s="245" t="s">
        <v>268</v>
      </c>
      <c r="Q1423" s="245" t="s">
        <v>269</v>
      </c>
      <c r="R1423" s="243" t="s">
        <v>268</v>
      </c>
      <c r="S1423" s="245" t="s">
        <v>268</v>
      </c>
      <c r="T1423" s="338" t="s">
        <v>1535</v>
      </c>
      <c r="U1423" s="153"/>
      <c r="V1423" s="153">
        <f t="shared" si="368"/>
        <v>0</v>
      </c>
      <c r="W1423" s="207"/>
      <c r="X1423" s="208"/>
      <c r="Y1423" s="153"/>
      <c r="Z1423" s="153">
        <f t="shared" si="383"/>
        <v>0</v>
      </c>
      <c r="AA1423" s="219"/>
      <c r="AB1423" s="153"/>
      <c r="AC1423" s="153">
        <f t="shared" si="369"/>
        <v>0</v>
      </c>
      <c r="AD1423" s="153"/>
      <c r="AE1423" s="153">
        <f t="shared" si="370"/>
        <v>0</v>
      </c>
      <c r="AF1423" s="153"/>
      <c r="AG1423" s="153"/>
      <c r="AH1423" s="209">
        <v>0</v>
      </c>
      <c r="AI1423" s="153">
        <f t="shared" si="371"/>
        <v>0</v>
      </c>
      <c r="AJ1423" s="153"/>
      <c r="AK1423" s="153">
        <f t="shared" si="384"/>
        <v>0</v>
      </c>
      <c r="AL1423" s="153">
        <f t="shared" si="385"/>
        <v>0</v>
      </c>
      <c r="AM1423" s="153"/>
      <c r="AN1423" s="153"/>
      <c r="AO1423" s="153"/>
      <c r="AP1423" s="153"/>
      <c r="AQ1423" s="153"/>
      <c r="AR1423" s="153"/>
      <c r="AS1423" s="153"/>
      <c r="AT1423" s="153"/>
      <c r="AU1423" s="153"/>
      <c r="AV1423" s="153"/>
      <c r="AW1423" s="153"/>
      <c r="AX1423" s="153"/>
      <c r="AY1423" s="153"/>
      <c r="AZ1423" s="153"/>
      <c r="BA1423" s="153"/>
      <c r="BB1423" s="153"/>
      <c r="BC1423" s="153"/>
      <c r="BD1423" s="153"/>
      <c r="BE1423" s="153"/>
      <c r="BF1423" s="153"/>
      <c r="BG1423" s="153"/>
      <c r="BH1423" s="153"/>
      <c r="BI1423" s="153"/>
    </row>
    <row r="1424" spans="2:61" s="139" customFormat="1" ht="13.05" customHeight="1" outlineLevel="1">
      <c r="B1424" s="1400" t="s">
        <v>3622</v>
      </c>
      <c r="C1424" s="1109" t="s">
        <v>3623</v>
      </c>
      <c r="D1424" s="331" t="s">
        <v>3624</v>
      </c>
      <c r="E1424" s="1109" t="s">
        <v>3673</v>
      </c>
      <c r="F1424" s="1353">
        <v>44763</v>
      </c>
      <c r="G1424" s="10" t="s">
        <v>8</v>
      </c>
      <c r="H1424" s="373" t="s">
        <v>717</v>
      </c>
      <c r="I1424" s="152">
        <f t="shared" si="372"/>
        <v>15</v>
      </c>
      <c r="J1424" s="156">
        <v>5</v>
      </c>
      <c r="K1424" s="156">
        <v>10</v>
      </c>
      <c r="L1424" s="391">
        <v>0</v>
      </c>
      <c r="M1424" s="373" t="s">
        <v>268</v>
      </c>
      <c r="N1424" s="815" t="s">
        <v>268</v>
      </c>
      <c r="O1424" s="815" t="s">
        <v>269</v>
      </c>
      <c r="P1424" s="815" t="s">
        <v>268</v>
      </c>
      <c r="Q1424" s="815" t="s">
        <v>269</v>
      </c>
      <c r="R1424" s="373" t="s">
        <v>268</v>
      </c>
      <c r="S1424" s="815" t="s">
        <v>268</v>
      </c>
      <c r="T1424" s="746" t="s">
        <v>1535</v>
      </c>
      <c r="U1424" s="153"/>
      <c r="V1424" s="153">
        <f t="shared" si="368"/>
        <v>0</v>
      </c>
      <c r="W1424" s="207"/>
      <c r="X1424" s="208"/>
      <c r="Y1424" s="153"/>
      <c r="Z1424" s="153">
        <f t="shared" si="383"/>
        <v>0</v>
      </c>
      <c r="AA1424" s="219"/>
      <c r="AB1424" s="153"/>
      <c r="AC1424" s="153">
        <f t="shared" si="369"/>
        <v>0</v>
      </c>
      <c r="AD1424" s="153"/>
      <c r="AE1424" s="153">
        <f t="shared" si="370"/>
        <v>0</v>
      </c>
      <c r="AF1424" s="153"/>
      <c r="AG1424" s="153"/>
      <c r="AH1424" s="209">
        <v>0</v>
      </c>
      <c r="AI1424" s="153">
        <f t="shared" si="371"/>
        <v>0</v>
      </c>
      <c r="AJ1424" s="153"/>
      <c r="AK1424" s="153">
        <f t="shared" ref="AK1424:AK1440" si="386">COUNTIF(AM1424:AV1424,"V")</f>
        <v>0</v>
      </c>
      <c r="AL1424" s="153">
        <f t="shared" ref="AL1424:AL1440" si="387">Z1424-AC1424-AE1424-AI1424</f>
        <v>0</v>
      </c>
      <c r="AM1424" s="153"/>
      <c r="AN1424" s="153"/>
      <c r="AO1424" s="153"/>
      <c r="AP1424" s="153"/>
      <c r="AQ1424" s="153"/>
      <c r="AR1424" s="153"/>
      <c r="AS1424" s="153"/>
      <c r="AT1424" s="153"/>
      <c r="AU1424" s="153"/>
      <c r="AV1424" s="153"/>
      <c r="AW1424" s="153"/>
      <c r="AX1424" s="153"/>
      <c r="AY1424" s="153"/>
      <c r="AZ1424" s="153"/>
      <c r="BA1424" s="153"/>
      <c r="BB1424" s="153"/>
      <c r="BC1424" s="153"/>
      <c r="BD1424" s="153"/>
      <c r="BE1424" s="153"/>
      <c r="BF1424" s="153"/>
      <c r="BG1424" s="153"/>
      <c r="BH1424" s="153"/>
      <c r="BI1424" s="153"/>
    </row>
    <row r="1425" spans="2:61" s="139" customFormat="1" ht="13.05" customHeight="1" outlineLevel="1">
      <c r="B1425" s="1401"/>
      <c r="C1425" s="1110"/>
      <c r="D1425" s="331" t="s">
        <v>1197</v>
      </c>
      <c r="E1425" s="1110"/>
      <c r="F1425" s="1354"/>
      <c r="G1425" s="10" t="s">
        <v>8</v>
      </c>
      <c r="H1425" s="373" t="s">
        <v>717</v>
      </c>
      <c r="I1425" s="152">
        <f t="shared" si="372"/>
        <v>45</v>
      </c>
      <c r="J1425" s="156">
        <v>15</v>
      </c>
      <c r="K1425" s="156">
        <v>30</v>
      </c>
      <c r="L1425" s="391">
        <v>0</v>
      </c>
      <c r="M1425" s="373" t="s">
        <v>268</v>
      </c>
      <c r="N1425" s="815" t="s">
        <v>268</v>
      </c>
      <c r="O1425" s="815" t="s">
        <v>269</v>
      </c>
      <c r="P1425" s="815" t="s">
        <v>268</v>
      </c>
      <c r="Q1425" s="815" t="s">
        <v>269</v>
      </c>
      <c r="R1425" s="373" t="s">
        <v>268</v>
      </c>
      <c r="S1425" s="815" t="s">
        <v>268</v>
      </c>
      <c r="T1425" s="746" t="s">
        <v>1535</v>
      </c>
      <c r="U1425" s="153"/>
      <c r="V1425" s="153">
        <f t="shared" si="368"/>
        <v>0</v>
      </c>
      <c r="W1425" s="207"/>
      <c r="X1425" s="208"/>
      <c r="Y1425" s="153"/>
      <c r="Z1425" s="153">
        <f t="shared" si="383"/>
        <v>0</v>
      </c>
      <c r="AA1425" s="219"/>
      <c r="AB1425" s="153"/>
      <c r="AC1425" s="153">
        <f t="shared" si="369"/>
        <v>0</v>
      </c>
      <c r="AD1425" s="153"/>
      <c r="AE1425" s="153">
        <f t="shared" si="370"/>
        <v>0</v>
      </c>
      <c r="AF1425" s="153"/>
      <c r="AG1425" s="153"/>
      <c r="AH1425" s="209">
        <v>0</v>
      </c>
      <c r="AI1425" s="153">
        <f t="shared" si="371"/>
        <v>0</v>
      </c>
      <c r="AJ1425" s="153"/>
      <c r="AK1425" s="153">
        <f t="shared" si="386"/>
        <v>0</v>
      </c>
      <c r="AL1425" s="153">
        <f t="shared" si="387"/>
        <v>0</v>
      </c>
      <c r="AM1425" s="153"/>
      <c r="AN1425" s="153"/>
      <c r="AO1425" s="153"/>
      <c r="AP1425" s="153"/>
      <c r="AQ1425" s="153"/>
      <c r="AR1425" s="153"/>
      <c r="AS1425" s="153"/>
      <c r="AT1425" s="153"/>
      <c r="AU1425" s="153"/>
      <c r="AV1425" s="153"/>
      <c r="AW1425" s="153"/>
      <c r="AX1425" s="153"/>
      <c r="AY1425" s="153"/>
      <c r="AZ1425" s="153"/>
      <c r="BA1425" s="153"/>
      <c r="BB1425" s="153"/>
      <c r="BC1425" s="153"/>
      <c r="BD1425" s="153"/>
      <c r="BE1425" s="153"/>
      <c r="BF1425" s="153"/>
      <c r="BG1425" s="153"/>
      <c r="BH1425" s="153"/>
      <c r="BI1425" s="153"/>
    </row>
    <row r="1426" spans="2:61" s="139" customFormat="1" ht="13.05" customHeight="1" outlineLevel="1">
      <c r="B1426" s="1401"/>
      <c r="C1426" s="1110"/>
      <c r="D1426" s="814" t="s">
        <v>3616</v>
      </c>
      <c r="E1426" s="1110"/>
      <c r="F1426" s="1354"/>
      <c r="G1426" s="10" t="s">
        <v>8</v>
      </c>
      <c r="H1426" s="373" t="s">
        <v>717</v>
      </c>
      <c r="I1426" s="152">
        <f t="shared" si="372"/>
        <v>40</v>
      </c>
      <c r="J1426" s="156">
        <v>15</v>
      </c>
      <c r="K1426" s="156">
        <v>25</v>
      </c>
      <c r="L1426" s="391">
        <v>0</v>
      </c>
      <c r="M1426" s="373" t="s">
        <v>268</v>
      </c>
      <c r="N1426" s="815" t="s">
        <v>268</v>
      </c>
      <c r="O1426" s="815" t="s">
        <v>269</v>
      </c>
      <c r="P1426" s="815" t="s">
        <v>268</v>
      </c>
      <c r="Q1426" s="815" t="s">
        <v>269</v>
      </c>
      <c r="R1426" s="373" t="s">
        <v>268</v>
      </c>
      <c r="S1426" s="815" t="s">
        <v>268</v>
      </c>
      <c r="T1426" s="746" t="s">
        <v>1535</v>
      </c>
      <c r="U1426" s="153"/>
      <c r="V1426" s="153">
        <f t="shared" si="368"/>
        <v>0</v>
      </c>
      <c r="W1426" s="207"/>
      <c r="X1426" s="208"/>
      <c r="Y1426" s="153"/>
      <c r="Z1426" s="153">
        <f t="shared" si="383"/>
        <v>0</v>
      </c>
      <c r="AA1426" s="219"/>
      <c r="AB1426" s="153"/>
      <c r="AC1426" s="153">
        <f t="shared" si="369"/>
        <v>0</v>
      </c>
      <c r="AD1426" s="153"/>
      <c r="AE1426" s="153">
        <f t="shared" si="370"/>
        <v>0</v>
      </c>
      <c r="AF1426" s="153"/>
      <c r="AG1426" s="153"/>
      <c r="AH1426" s="209">
        <v>0</v>
      </c>
      <c r="AI1426" s="153">
        <f t="shared" si="371"/>
        <v>0</v>
      </c>
      <c r="AJ1426" s="153"/>
      <c r="AK1426" s="153">
        <f t="shared" si="386"/>
        <v>0</v>
      </c>
      <c r="AL1426" s="153">
        <f t="shared" si="387"/>
        <v>0</v>
      </c>
      <c r="AM1426" s="153"/>
      <c r="AN1426" s="153"/>
      <c r="AO1426" s="153"/>
      <c r="AP1426" s="153"/>
      <c r="AQ1426" s="153"/>
      <c r="AR1426" s="153"/>
      <c r="AS1426" s="153"/>
      <c r="AT1426" s="153"/>
      <c r="AU1426" s="153"/>
      <c r="AV1426" s="153"/>
      <c r="AW1426" s="153"/>
      <c r="AX1426" s="153"/>
      <c r="AY1426" s="153"/>
      <c r="AZ1426" s="153"/>
      <c r="BA1426" s="153"/>
      <c r="BB1426" s="153"/>
      <c r="BC1426" s="153"/>
      <c r="BD1426" s="153"/>
      <c r="BE1426" s="153"/>
      <c r="BF1426" s="153"/>
      <c r="BG1426" s="153"/>
      <c r="BH1426" s="153"/>
      <c r="BI1426" s="153"/>
    </row>
    <row r="1427" spans="2:61" s="139" customFormat="1" ht="13.05" customHeight="1" outlineLevel="1">
      <c r="B1427" s="1401"/>
      <c r="C1427" s="1110"/>
      <c r="D1427" s="331" t="s">
        <v>2465</v>
      </c>
      <c r="E1427" s="1110"/>
      <c r="F1427" s="1354"/>
      <c r="G1427" s="10" t="s">
        <v>8</v>
      </c>
      <c r="H1427" s="373" t="s">
        <v>717</v>
      </c>
      <c r="I1427" s="152">
        <f t="shared" si="372"/>
        <v>30</v>
      </c>
      <c r="J1427" s="156">
        <v>10</v>
      </c>
      <c r="K1427" s="156">
        <v>20</v>
      </c>
      <c r="L1427" s="391">
        <v>0</v>
      </c>
      <c r="M1427" s="373" t="s">
        <v>268</v>
      </c>
      <c r="N1427" s="815" t="s">
        <v>268</v>
      </c>
      <c r="O1427" s="815" t="s">
        <v>269</v>
      </c>
      <c r="P1427" s="815" t="s">
        <v>268</v>
      </c>
      <c r="Q1427" s="815" t="s">
        <v>269</v>
      </c>
      <c r="R1427" s="373" t="s">
        <v>268</v>
      </c>
      <c r="S1427" s="815" t="s">
        <v>268</v>
      </c>
      <c r="T1427" s="746" t="s">
        <v>1535</v>
      </c>
      <c r="U1427" s="153"/>
      <c r="V1427" s="153">
        <f t="shared" si="368"/>
        <v>0</v>
      </c>
      <c r="W1427" s="207"/>
      <c r="X1427" s="208"/>
      <c r="Y1427" s="153"/>
      <c r="Z1427" s="153">
        <f t="shared" si="383"/>
        <v>0</v>
      </c>
      <c r="AA1427" s="219"/>
      <c r="AB1427" s="153"/>
      <c r="AC1427" s="153">
        <f t="shared" si="369"/>
        <v>0</v>
      </c>
      <c r="AD1427" s="153"/>
      <c r="AE1427" s="153">
        <f t="shared" si="370"/>
        <v>0</v>
      </c>
      <c r="AF1427" s="153"/>
      <c r="AG1427" s="153"/>
      <c r="AH1427" s="209">
        <v>0</v>
      </c>
      <c r="AI1427" s="153">
        <f t="shared" si="371"/>
        <v>0</v>
      </c>
      <c r="AJ1427" s="153"/>
      <c r="AK1427" s="153">
        <f t="shared" si="386"/>
        <v>0</v>
      </c>
      <c r="AL1427" s="153">
        <f t="shared" si="387"/>
        <v>0</v>
      </c>
      <c r="AM1427" s="153"/>
      <c r="AN1427" s="153"/>
      <c r="AO1427" s="153"/>
      <c r="AP1427" s="153"/>
      <c r="AQ1427" s="153"/>
      <c r="AR1427" s="153"/>
      <c r="AS1427" s="153"/>
      <c r="AT1427" s="153"/>
      <c r="AU1427" s="153"/>
      <c r="AV1427" s="153"/>
      <c r="AW1427" s="153"/>
      <c r="AX1427" s="153"/>
      <c r="AY1427" s="153"/>
      <c r="AZ1427" s="153"/>
      <c r="BA1427" s="153"/>
      <c r="BB1427" s="153"/>
      <c r="BC1427" s="153"/>
      <c r="BD1427" s="153"/>
      <c r="BE1427" s="153"/>
      <c r="BF1427" s="153"/>
      <c r="BG1427" s="153"/>
      <c r="BH1427" s="153"/>
      <c r="BI1427" s="153"/>
    </row>
    <row r="1428" spans="2:61" s="139" customFormat="1" ht="13.05" customHeight="1" outlineLevel="1">
      <c r="B1428" s="1401"/>
      <c r="C1428" s="1110"/>
      <c r="D1428" s="331" t="s">
        <v>2467</v>
      </c>
      <c r="E1428" s="1110"/>
      <c r="F1428" s="1354"/>
      <c r="G1428" s="10" t="s">
        <v>8</v>
      </c>
      <c r="H1428" s="373" t="s">
        <v>717</v>
      </c>
      <c r="I1428" s="152">
        <f t="shared" si="372"/>
        <v>40</v>
      </c>
      <c r="J1428" s="156">
        <v>15</v>
      </c>
      <c r="K1428" s="156">
        <v>25</v>
      </c>
      <c r="L1428" s="391">
        <v>0</v>
      </c>
      <c r="M1428" s="373" t="s">
        <v>268</v>
      </c>
      <c r="N1428" s="815" t="s">
        <v>268</v>
      </c>
      <c r="O1428" s="815" t="s">
        <v>269</v>
      </c>
      <c r="P1428" s="815" t="s">
        <v>268</v>
      </c>
      <c r="Q1428" s="815" t="s">
        <v>269</v>
      </c>
      <c r="R1428" s="373" t="s">
        <v>268</v>
      </c>
      <c r="S1428" s="815" t="s">
        <v>268</v>
      </c>
      <c r="T1428" s="746" t="s">
        <v>1536</v>
      </c>
      <c r="U1428" s="153"/>
      <c r="V1428" s="153">
        <f t="shared" si="368"/>
        <v>0</v>
      </c>
      <c r="W1428" s="207"/>
      <c r="X1428" s="208"/>
      <c r="Y1428" s="153"/>
      <c r="Z1428" s="153">
        <f t="shared" si="383"/>
        <v>0</v>
      </c>
      <c r="AA1428" s="219"/>
      <c r="AB1428" s="153"/>
      <c r="AC1428" s="153">
        <f t="shared" si="369"/>
        <v>0</v>
      </c>
      <c r="AD1428" s="153"/>
      <c r="AE1428" s="153">
        <f t="shared" si="370"/>
        <v>0</v>
      </c>
      <c r="AF1428" s="153"/>
      <c r="AG1428" s="153"/>
      <c r="AH1428" s="209">
        <v>0</v>
      </c>
      <c r="AI1428" s="153">
        <f t="shared" si="371"/>
        <v>0</v>
      </c>
      <c r="AJ1428" s="153"/>
      <c r="AK1428" s="153">
        <f t="shared" si="386"/>
        <v>0</v>
      </c>
      <c r="AL1428" s="153">
        <f t="shared" si="387"/>
        <v>0</v>
      </c>
      <c r="AM1428" s="153"/>
      <c r="AN1428" s="153"/>
      <c r="AO1428" s="153"/>
      <c r="AP1428" s="153"/>
      <c r="AQ1428" s="153"/>
      <c r="AR1428" s="153"/>
      <c r="AS1428" s="153"/>
      <c r="AT1428" s="153"/>
      <c r="AU1428" s="153"/>
      <c r="AV1428" s="153"/>
      <c r="AW1428" s="153"/>
      <c r="AX1428" s="153"/>
      <c r="AY1428" s="153"/>
      <c r="AZ1428" s="153"/>
      <c r="BA1428" s="153"/>
      <c r="BB1428" s="153"/>
      <c r="BC1428" s="153"/>
      <c r="BD1428" s="153"/>
      <c r="BE1428" s="153"/>
      <c r="BF1428" s="153"/>
      <c r="BG1428" s="153"/>
      <c r="BH1428" s="153"/>
      <c r="BI1428" s="153"/>
    </row>
    <row r="1429" spans="2:61" s="139" customFormat="1" ht="13.05" customHeight="1" outlineLevel="1">
      <c r="B1429" s="1401"/>
      <c r="C1429" s="1110"/>
      <c r="D1429" s="331" t="s">
        <v>2468</v>
      </c>
      <c r="E1429" s="1110"/>
      <c r="F1429" s="1354"/>
      <c r="G1429" s="10" t="s">
        <v>8</v>
      </c>
      <c r="H1429" s="373" t="s">
        <v>717</v>
      </c>
      <c r="I1429" s="152">
        <f t="shared" si="372"/>
        <v>30</v>
      </c>
      <c r="J1429" s="156">
        <v>10</v>
      </c>
      <c r="K1429" s="156">
        <v>20</v>
      </c>
      <c r="L1429" s="391">
        <v>0</v>
      </c>
      <c r="M1429" s="373" t="s">
        <v>268</v>
      </c>
      <c r="N1429" s="815" t="s">
        <v>268</v>
      </c>
      <c r="O1429" s="815" t="s">
        <v>269</v>
      </c>
      <c r="P1429" s="815" t="s">
        <v>268</v>
      </c>
      <c r="Q1429" s="815" t="s">
        <v>269</v>
      </c>
      <c r="R1429" s="373" t="s">
        <v>268</v>
      </c>
      <c r="S1429" s="815" t="s">
        <v>268</v>
      </c>
      <c r="T1429" s="746" t="s">
        <v>1535</v>
      </c>
      <c r="U1429" s="153"/>
      <c r="V1429" s="153">
        <f t="shared" si="368"/>
        <v>0</v>
      </c>
      <c r="W1429" s="207"/>
      <c r="X1429" s="208"/>
      <c r="Y1429" s="153"/>
      <c r="Z1429" s="153">
        <f t="shared" si="383"/>
        <v>0</v>
      </c>
      <c r="AA1429" s="219"/>
      <c r="AB1429" s="153"/>
      <c r="AC1429" s="153">
        <f t="shared" si="369"/>
        <v>0</v>
      </c>
      <c r="AD1429" s="153"/>
      <c r="AE1429" s="153">
        <f t="shared" si="370"/>
        <v>0</v>
      </c>
      <c r="AF1429" s="153"/>
      <c r="AG1429" s="153"/>
      <c r="AH1429" s="209">
        <v>0</v>
      </c>
      <c r="AI1429" s="153">
        <f t="shared" si="371"/>
        <v>0</v>
      </c>
      <c r="AJ1429" s="153"/>
      <c r="AK1429" s="153">
        <f t="shared" si="386"/>
        <v>0</v>
      </c>
      <c r="AL1429" s="153">
        <f t="shared" si="387"/>
        <v>0</v>
      </c>
      <c r="AM1429" s="153"/>
      <c r="AN1429" s="153"/>
      <c r="AO1429" s="153"/>
      <c r="AP1429" s="153"/>
      <c r="AQ1429" s="153"/>
      <c r="AR1429" s="153"/>
      <c r="AS1429" s="153"/>
      <c r="AT1429" s="153"/>
      <c r="AU1429" s="153"/>
      <c r="AV1429" s="153"/>
      <c r="AW1429" s="153"/>
      <c r="AX1429" s="153"/>
      <c r="AY1429" s="153"/>
      <c r="AZ1429" s="153"/>
      <c r="BA1429" s="153"/>
      <c r="BB1429" s="153"/>
      <c r="BC1429" s="153"/>
      <c r="BD1429" s="153"/>
      <c r="BE1429" s="153"/>
      <c r="BF1429" s="153"/>
      <c r="BG1429" s="153"/>
      <c r="BH1429" s="153"/>
      <c r="BI1429" s="153"/>
    </row>
    <row r="1430" spans="2:61" s="139" customFormat="1" ht="13.05" customHeight="1" outlineLevel="1">
      <c r="B1430" s="1401"/>
      <c r="C1430" s="1110"/>
      <c r="D1430" s="331" t="s">
        <v>2479</v>
      </c>
      <c r="E1430" s="1110"/>
      <c r="F1430" s="1354"/>
      <c r="G1430" s="10" t="s">
        <v>8</v>
      </c>
      <c r="H1430" s="373" t="s">
        <v>717</v>
      </c>
      <c r="I1430" s="152">
        <f t="shared" si="372"/>
        <v>50</v>
      </c>
      <c r="J1430" s="156">
        <v>20</v>
      </c>
      <c r="K1430" s="156">
        <v>30</v>
      </c>
      <c r="L1430" s="391">
        <v>0</v>
      </c>
      <c r="M1430" s="373" t="s">
        <v>268</v>
      </c>
      <c r="N1430" s="815" t="s">
        <v>268</v>
      </c>
      <c r="O1430" s="815" t="s">
        <v>268</v>
      </c>
      <c r="P1430" s="815" t="s">
        <v>268</v>
      </c>
      <c r="Q1430" s="815" t="s">
        <v>268</v>
      </c>
      <c r="R1430" s="373" t="s">
        <v>268</v>
      </c>
      <c r="S1430" s="815" t="s">
        <v>268</v>
      </c>
      <c r="T1430" s="746" t="s">
        <v>1538</v>
      </c>
      <c r="U1430" s="153"/>
      <c r="V1430" s="153">
        <f t="shared" si="368"/>
        <v>0</v>
      </c>
      <c r="W1430" s="207"/>
      <c r="X1430" s="208"/>
      <c r="Y1430" s="153"/>
      <c r="Z1430" s="153">
        <f t="shared" si="383"/>
        <v>0</v>
      </c>
      <c r="AA1430" s="219"/>
      <c r="AB1430" s="153"/>
      <c r="AC1430" s="153">
        <f t="shared" si="369"/>
        <v>0</v>
      </c>
      <c r="AD1430" s="153"/>
      <c r="AE1430" s="153">
        <f t="shared" si="370"/>
        <v>0</v>
      </c>
      <c r="AF1430" s="153"/>
      <c r="AG1430" s="153"/>
      <c r="AH1430" s="209">
        <v>0</v>
      </c>
      <c r="AI1430" s="153">
        <f t="shared" si="371"/>
        <v>0</v>
      </c>
      <c r="AJ1430" s="153"/>
      <c r="AK1430" s="153">
        <f t="shared" si="386"/>
        <v>0</v>
      </c>
      <c r="AL1430" s="153">
        <f t="shared" si="387"/>
        <v>0</v>
      </c>
      <c r="AM1430" s="153"/>
      <c r="AN1430" s="153"/>
      <c r="AO1430" s="153"/>
      <c r="AP1430" s="153"/>
      <c r="AQ1430" s="153"/>
      <c r="AR1430" s="153"/>
      <c r="AS1430" s="153"/>
      <c r="AT1430" s="153"/>
      <c r="AU1430" s="153"/>
      <c r="AV1430" s="153"/>
      <c r="AW1430" s="153"/>
      <c r="AX1430" s="153"/>
      <c r="AY1430" s="153"/>
      <c r="AZ1430" s="153"/>
      <c r="BA1430" s="153"/>
      <c r="BB1430" s="153"/>
      <c r="BC1430" s="153"/>
      <c r="BD1430" s="153"/>
      <c r="BE1430" s="153"/>
      <c r="BF1430" s="153"/>
      <c r="BG1430" s="153"/>
      <c r="BH1430" s="153"/>
      <c r="BI1430" s="153"/>
    </row>
    <row r="1431" spans="2:61" s="139" customFormat="1" ht="13.05" customHeight="1" outlineLevel="1">
      <c r="B1431" s="1401"/>
      <c r="C1431" s="1110"/>
      <c r="D1431" s="331" t="s">
        <v>2469</v>
      </c>
      <c r="E1431" s="1110"/>
      <c r="F1431" s="1354"/>
      <c r="G1431" s="10" t="s">
        <v>8</v>
      </c>
      <c r="H1431" s="373" t="s">
        <v>717</v>
      </c>
      <c r="I1431" s="152">
        <f t="shared" si="372"/>
        <v>50</v>
      </c>
      <c r="J1431" s="156">
        <v>20</v>
      </c>
      <c r="K1431" s="156">
        <v>30</v>
      </c>
      <c r="L1431" s="391">
        <v>0</v>
      </c>
      <c r="M1431" s="373" t="s">
        <v>268</v>
      </c>
      <c r="N1431" s="815" t="s">
        <v>268</v>
      </c>
      <c r="O1431" s="815" t="s">
        <v>269</v>
      </c>
      <c r="P1431" s="815" t="s">
        <v>268</v>
      </c>
      <c r="Q1431" s="815" t="s">
        <v>269</v>
      </c>
      <c r="R1431" s="373" t="s">
        <v>268</v>
      </c>
      <c r="S1431" s="815" t="s">
        <v>268</v>
      </c>
      <c r="T1431" s="746" t="s">
        <v>1535</v>
      </c>
      <c r="U1431" s="153"/>
      <c r="V1431" s="153">
        <f t="shared" si="368"/>
        <v>0</v>
      </c>
      <c r="W1431" s="207"/>
      <c r="X1431" s="208"/>
      <c r="Y1431" s="153"/>
      <c r="Z1431" s="153">
        <f t="shared" si="383"/>
        <v>0</v>
      </c>
      <c r="AA1431" s="219"/>
      <c r="AB1431" s="153"/>
      <c r="AC1431" s="153">
        <f t="shared" si="369"/>
        <v>0</v>
      </c>
      <c r="AD1431" s="153"/>
      <c r="AE1431" s="153">
        <f t="shared" si="370"/>
        <v>0</v>
      </c>
      <c r="AF1431" s="153"/>
      <c r="AG1431" s="153"/>
      <c r="AH1431" s="209">
        <v>0</v>
      </c>
      <c r="AI1431" s="153">
        <f t="shared" si="371"/>
        <v>0</v>
      </c>
      <c r="AJ1431" s="153"/>
      <c r="AK1431" s="153">
        <f t="shared" si="386"/>
        <v>0</v>
      </c>
      <c r="AL1431" s="153">
        <f t="shared" si="387"/>
        <v>0</v>
      </c>
      <c r="AM1431" s="153"/>
      <c r="AN1431" s="153"/>
      <c r="AO1431" s="153"/>
      <c r="AP1431" s="153"/>
      <c r="AQ1431" s="153"/>
      <c r="AR1431" s="153"/>
      <c r="AS1431" s="153"/>
      <c r="AT1431" s="153"/>
      <c r="AU1431" s="153"/>
      <c r="AV1431" s="153"/>
      <c r="AW1431" s="153"/>
      <c r="AX1431" s="153"/>
      <c r="AY1431" s="153"/>
      <c r="AZ1431" s="153"/>
      <c r="BA1431" s="153"/>
      <c r="BB1431" s="153"/>
      <c r="BC1431" s="153"/>
      <c r="BD1431" s="153"/>
      <c r="BE1431" s="153"/>
      <c r="BF1431" s="153"/>
      <c r="BG1431" s="153"/>
      <c r="BH1431" s="153"/>
      <c r="BI1431" s="153"/>
    </row>
    <row r="1432" spans="2:61" s="139" customFormat="1" ht="13.05" customHeight="1" outlineLevel="1">
      <c r="B1432" s="1401"/>
      <c r="C1432" s="1110"/>
      <c r="D1432" s="331" t="s">
        <v>3619</v>
      </c>
      <c r="E1432" s="1110"/>
      <c r="F1432" s="1354"/>
      <c r="G1432" s="10" t="s">
        <v>8</v>
      </c>
      <c r="H1432" s="373" t="s">
        <v>717</v>
      </c>
      <c r="I1432" s="152">
        <f t="shared" si="372"/>
        <v>30</v>
      </c>
      <c r="J1432" s="156">
        <v>10</v>
      </c>
      <c r="K1432" s="156">
        <v>20</v>
      </c>
      <c r="L1432" s="391">
        <v>0</v>
      </c>
      <c r="M1432" s="373" t="s">
        <v>268</v>
      </c>
      <c r="N1432" s="815" t="s">
        <v>268</v>
      </c>
      <c r="O1432" s="815" t="s">
        <v>268</v>
      </c>
      <c r="P1432" s="815" t="s">
        <v>268</v>
      </c>
      <c r="Q1432" s="815" t="s">
        <v>268</v>
      </c>
      <c r="R1432" s="373" t="s">
        <v>268</v>
      </c>
      <c r="S1432" s="815" t="s">
        <v>268</v>
      </c>
      <c r="T1432" s="746" t="s">
        <v>1538</v>
      </c>
      <c r="U1432" s="153"/>
      <c r="V1432" s="153">
        <f t="shared" si="368"/>
        <v>0</v>
      </c>
      <c r="W1432" s="207"/>
      <c r="X1432" s="208"/>
      <c r="Y1432" s="153"/>
      <c r="Z1432" s="153">
        <f t="shared" si="383"/>
        <v>0</v>
      </c>
      <c r="AA1432" s="219"/>
      <c r="AB1432" s="153"/>
      <c r="AC1432" s="153">
        <f t="shared" si="369"/>
        <v>0</v>
      </c>
      <c r="AD1432" s="153"/>
      <c r="AE1432" s="153">
        <f t="shared" si="370"/>
        <v>0</v>
      </c>
      <c r="AF1432" s="153"/>
      <c r="AG1432" s="153"/>
      <c r="AH1432" s="209">
        <v>0</v>
      </c>
      <c r="AI1432" s="153">
        <f t="shared" si="371"/>
        <v>0</v>
      </c>
      <c r="AJ1432" s="153"/>
      <c r="AK1432" s="153">
        <f t="shared" si="386"/>
        <v>0</v>
      </c>
      <c r="AL1432" s="153">
        <f t="shared" si="387"/>
        <v>0</v>
      </c>
      <c r="AM1432" s="153"/>
      <c r="AN1432" s="153"/>
      <c r="AO1432" s="153"/>
      <c r="AP1432" s="153"/>
      <c r="AQ1432" s="153"/>
      <c r="AR1432" s="153"/>
      <c r="AS1432" s="153"/>
      <c r="AT1432" s="153"/>
      <c r="AU1432" s="153"/>
      <c r="AV1432" s="153"/>
      <c r="AW1432" s="153"/>
      <c r="AX1432" s="153"/>
      <c r="AY1432" s="153"/>
      <c r="AZ1432" s="153"/>
      <c r="BA1432" s="153"/>
      <c r="BB1432" s="153"/>
      <c r="BC1432" s="153"/>
      <c r="BD1432" s="153"/>
      <c r="BE1432" s="153"/>
      <c r="BF1432" s="153"/>
      <c r="BG1432" s="153"/>
      <c r="BH1432" s="153"/>
      <c r="BI1432" s="153"/>
    </row>
    <row r="1433" spans="2:61" s="139" customFormat="1" ht="13.05" customHeight="1" outlineLevel="1">
      <c r="B1433" s="1401"/>
      <c r="C1433" s="1110"/>
      <c r="D1433" s="331" t="s">
        <v>2471</v>
      </c>
      <c r="E1433" s="1110"/>
      <c r="F1433" s="1354"/>
      <c r="G1433" s="10" t="s">
        <v>8</v>
      </c>
      <c r="H1433" s="373" t="s">
        <v>717</v>
      </c>
      <c r="I1433" s="152">
        <f t="shared" si="372"/>
        <v>30</v>
      </c>
      <c r="J1433" s="156">
        <v>10</v>
      </c>
      <c r="K1433" s="156">
        <v>20</v>
      </c>
      <c r="L1433" s="391">
        <v>0</v>
      </c>
      <c r="M1433" s="373" t="s">
        <v>268</v>
      </c>
      <c r="N1433" s="815" t="s">
        <v>268</v>
      </c>
      <c r="O1433" s="815" t="s">
        <v>269</v>
      </c>
      <c r="P1433" s="815" t="s">
        <v>268</v>
      </c>
      <c r="Q1433" s="815" t="s">
        <v>269</v>
      </c>
      <c r="R1433" s="373" t="s">
        <v>268</v>
      </c>
      <c r="S1433" s="815" t="s">
        <v>268</v>
      </c>
      <c r="T1433" s="746" t="s">
        <v>1535</v>
      </c>
      <c r="U1433" s="153"/>
      <c r="V1433" s="153">
        <f t="shared" si="368"/>
        <v>0</v>
      </c>
      <c r="W1433" s="207"/>
      <c r="X1433" s="208"/>
      <c r="Y1433" s="153"/>
      <c r="Z1433" s="153">
        <f t="shared" si="383"/>
        <v>0</v>
      </c>
      <c r="AA1433" s="219"/>
      <c r="AB1433" s="153"/>
      <c r="AC1433" s="153">
        <f t="shared" si="369"/>
        <v>0</v>
      </c>
      <c r="AD1433" s="153"/>
      <c r="AE1433" s="153">
        <f t="shared" si="370"/>
        <v>0</v>
      </c>
      <c r="AF1433" s="153"/>
      <c r="AG1433" s="153"/>
      <c r="AH1433" s="209">
        <v>0</v>
      </c>
      <c r="AI1433" s="153">
        <f t="shared" si="371"/>
        <v>0</v>
      </c>
      <c r="AJ1433" s="153"/>
      <c r="AK1433" s="153">
        <f t="shared" si="386"/>
        <v>0</v>
      </c>
      <c r="AL1433" s="153">
        <f t="shared" si="387"/>
        <v>0</v>
      </c>
      <c r="AM1433" s="153"/>
      <c r="AN1433" s="153"/>
      <c r="AO1433" s="153"/>
      <c r="AP1433" s="153"/>
      <c r="AQ1433" s="153"/>
      <c r="AR1433" s="153"/>
      <c r="AS1433" s="153"/>
      <c r="AT1433" s="153"/>
      <c r="AU1433" s="153"/>
      <c r="AV1433" s="153"/>
      <c r="AW1433" s="153"/>
      <c r="AX1433" s="153"/>
      <c r="AY1433" s="153"/>
      <c r="AZ1433" s="153"/>
      <c r="BA1433" s="153"/>
      <c r="BB1433" s="153"/>
      <c r="BC1433" s="153"/>
      <c r="BD1433" s="153"/>
      <c r="BE1433" s="153"/>
      <c r="BF1433" s="153"/>
      <c r="BG1433" s="153"/>
      <c r="BH1433" s="153"/>
      <c r="BI1433" s="153"/>
    </row>
    <row r="1434" spans="2:61" s="139" customFormat="1" ht="13.05" customHeight="1" outlineLevel="1">
      <c r="B1434" s="1401"/>
      <c r="C1434" s="1110"/>
      <c r="D1434" s="331" t="s">
        <v>2472</v>
      </c>
      <c r="E1434" s="1110"/>
      <c r="F1434" s="1354"/>
      <c r="G1434" s="10" t="s">
        <v>8</v>
      </c>
      <c r="H1434" s="373" t="s">
        <v>717</v>
      </c>
      <c r="I1434" s="152">
        <f t="shared" si="372"/>
        <v>30</v>
      </c>
      <c r="J1434" s="156">
        <v>10</v>
      </c>
      <c r="K1434" s="156">
        <v>20</v>
      </c>
      <c r="L1434" s="391">
        <v>0</v>
      </c>
      <c r="M1434" s="373" t="s">
        <v>268</v>
      </c>
      <c r="N1434" s="815" t="s">
        <v>268</v>
      </c>
      <c r="O1434" s="815" t="s">
        <v>269</v>
      </c>
      <c r="P1434" s="815" t="s">
        <v>268</v>
      </c>
      <c r="Q1434" s="815" t="s">
        <v>269</v>
      </c>
      <c r="R1434" s="373" t="s">
        <v>268</v>
      </c>
      <c r="S1434" s="815" t="s">
        <v>268</v>
      </c>
      <c r="T1434" s="746" t="s">
        <v>1538</v>
      </c>
      <c r="U1434" s="153"/>
      <c r="V1434" s="153">
        <f t="shared" si="368"/>
        <v>0</v>
      </c>
      <c r="W1434" s="207"/>
      <c r="X1434" s="208"/>
      <c r="Y1434" s="153"/>
      <c r="Z1434" s="153">
        <f t="shared" si="383"/>
        <v>0</v>
      </c>
      <c r="AA1434" s="219"/>
      <c r="AB1434" s="153"/>
      <c r="AC1434" s="153">
        <f t="shared" si="369"/>
        <v>0</v>
      </c>
      <c r="AD1434" s="153"/>
      <c r="AE1434" s="153">
        <f t="shared" si="370"/>
        <v>0</v>
      </c>
      <c r="AF1434" s="153"/>
      <c r="AG1434" s="153"/>
      <c r="AH1434" s="209">
        <v>0</v>
      </c>
      <c r="AI1434" s="153">
        <f t="shared" si="371"/>
        <v>0</v>
      </c>
      <c r="AJ1434" s="153"/>
      <c r="AK1434" s="153">
        <f t="shared" si="386"/>
        <v>0</v>
      </c>
      <c r="AL1434" s="153">
        <f t="shared" si="387"/>
        <v>0</v>
      </c>
      <c r="AM1434" s="153"/>
      <c r="AN1434" s="153"/>
      <c r="AO1434" s="153"/>
      <c r="AP1434" s="153"/>
      <c r="AQ1434" s="153"/>
      <c r="AR1434" s="153"/>
      <c r="AS1434" s="153"/>
      <c r="AT1434" s="153"/>
      <c r="AU1434" s="153"/>
      <c r="AV1434" s="153"/>
      <c r="AW1434" s="153"/>
      <c r="AX1434" s="153"/>
      <c r="AY1434" s="153"/>
      <c r="AZ1434" s="153"/>
      <c r="BA1434" s="153"/>
      <c r="BB1434" s="153"/>
      <c r="BC1434" s="153"/>
      <c r="BD1434" s="153"/>
      <c r="BE1434" s="153"/>
      <c r="BF1434" s="153"/>
      <c r="BG1434" s="153"/>
      <c r="BH1434" s="153"/>
      <c r="BI1434" s="153"/>
    </row>
    <row r="1435" spans="2:61" s="139" customFormat="1" ht="13.05" customHeight="1" outlineLevel="1">
      <c r="B1435" s="1401"/>
      <c r="C1435" s="1110"/>
      <c r="D1435" s="331" t="s">
        <v>2473</v>
      </c>
      <c r="E1435" s="1110"/>
      <c r="F1435" s="1354"/>
      <c r="G1435" s="10" t="s">
        <v>8</v>
      </c>
      <c r="H1435" s="373" t="s">
        <v>717</v>
      </c>
      <c r="I1435" s="152">
        <f t="shared" si="372"/>
        <v>30</v>
      </c>
      <c r="J1435" s="156">
        <v>10</v>
      </c>
      <c r="K1435" s="156">
        <v>20</v>
      </c>
      <c r="L1435" s="391">
        <v>0</v>
      </c>
      <c r="M1435" s="373" t="s">
        <v>268</v>
      </c>
      <c r="N1435" s="815" t="s">
        <v>268</v>
      </c>
      <c r="O1435" s="815" t="s">
        <v>269</v>
      </c>
      <c r="P1435" s="815" t="s">
        <v>268</v>
      </c>
      <c r="Q1435" s="815" t="s">
        <v>269</v>
      </c>
      <c r="R1435" s="373" t="s">
        <v>268</v>
      </c>
      <c r="S1435" s="815" t="s">
        <v>268</v>
      </c>
      <c r="T1435" s="746" t="s">
        <v>1535</v>
      </c>
      <c r="U1435" s="153"/>
      <c r="V1435" s="153">
        <f t="shared" si="368"/>
        <v>0</v>
      </c>
      <c r="W1435" s="207"/>
      <c r="X1435" s="208"/>
      <c r="Y1435" s="153"/>
      <c r="Z1435" s="153">
        <f t="shared" si="383"/>
        <v>0</v>
      </c>
      <c r="AA1435" s="219"/>
      <c r="AB1435" s="153"/>
      <c r="AC1435" s="153">
        <f t="shared" si="369"/>
        <v>0</v>
      </c>
      <c r="AD1435" s="153"/>
      <c r="AE1435" s="153">
        <f t="shared" si="370"/>
        <v>0</v>
      </c>
      <c r="AF1435" s="153"/>
      <c r="AG1435" s="153"/>
      <c r="AH1435" s="209">
        <v>0</v>
      </c>
      <c r="AI1435" s="153">
        <f t="shared" si="371"/>
        <v>0</v>
      </c>
      <c r="AJ1435" s="153"/>
      <c r="AK1435" s="153">
        <f t="shared" si="386"/>
        <v>0</v>
      </c>
      <c r="AL1435" s="153">
        <f t="shared" si="387"/>
        <v>0</v>
      </c>
      <c r="AM1435" s="153"/>
      <c r="AN1435" s="153"/>
      <c r="AO1435" s="153"/>
      <c r="AP1435" s="153"/>
      <c r="AQ1435" s="153"/>
      <c r="AR1435" s="153"/>
      <c r="AS1435" s="153"/>
      <c r="AT1435" s="153"/>
      <c r="AU1435" s="153"/>
      <c r="AV1435" s="153"/>
      <c r="AW1435" s="153"/>
      <c r="AX1435" s="153"/>
      <c r="AY1435" s="153"/>
      <c r="AZ1435" s="153"/>
      <c r="BA1435" s="153"/>
      <c r="BB1435" s="153"/>
      <c r="BC1435" s="153"/>
      <c r="BD1435" s="153"/>
      <c r="BE1435" s="153"/>
      <c r="BF1435" s="153"/>
      <c r="BG1435" s="153"/>
      <c r="BH1435" s="153"/>
      <c r="BI1435" s="153"/>
    </row>
    <row r="1436" spans="2:61" s="139" customFormat="1" ht="13.05" customHeight="1" outlineLevel="1">
      <c r="B1436" s="1401"/>
      <c r="C1436" s="1110"/>
      <c r="D1436" s="331" t="s">
        <v>2474</v>
      </c>
      <c r="E1436" s="1110"/>
      <c r="F1436" s="1354"/>
      <c r="G1436" s="10" t="s">
        <v>8</v>
      </c>
      <c r="H1436" s="373" t="s">
        <v>717</v>
      </c>
      <c r="I1436" s="152">
        <f t="shared" si="372"/>
        <v>30</v>
      </c>
      <c r="J1436" s="156">
        <v>10</v>
      </c>
      <c r="K1436" s="156">
        <v>20</v>
      </c>
      <c r="L1436" s="391">
        <v>0</v>
      </c>
      <c r="M1436" s="373" t="s">
        <v>268</v>
      </c>
      <c r="N1436" s="815" t="s">
        <v>268</v>
      </c>
      <c r="O1436" s="815" t="s">
        <v>269</v>
      </c>
      <c r="P1436" s="815" t="s">
        <v>268</v>
      </c>
      <c r="Q1436" s="815" t="s">
        <v>269</v>
      </c>
      <c r="R1436" s="373" t="s">
        <v>268</v>
      </c>
      <c r="S1436" s="815" t="s">
        <v>268</v>
      </c>
      <c r="T1436" s="746" t="s">
        <v>1536</v>
      </c>
      <c r="U1436" s="153"/>
      <c r="V1436" s="153">
        <f t="shared" si="368"/>
        <v>0</v>
      </c>
      <c r="W1436" s="207"/>
      <c r="X1436" s="208"/>
      <c r="Y1436" s="153"/>
      <c r="Z1436" s="153">
        <f t="shared" si="383"/>
        <v>0</v>
      </c>
      <c r="AA1436" s="219"/>
      <c r="AB1436" s="153"/>
      <c r="AC1436" s="153">
        <f t="shared" si="369"/>
        <v>0</v>
      </c>
      <c r="AD1436" s="153"/>
      <c r="AE1436" s="153">
        <f t="shared" si="370"/>
        <v>0</v>
      </c>
      <c r="AF1436" s="153"/>
      <c r="AG1436" s="153"/>
      <c r="AH1436" s="209">
        <v>0</v>
      </c>
      <c r="AI1436" s="153">
        <f t="shared" si="371"/>
        <v>0</v>
      </c>
      <c r="AJ1436" s="153"/>
      <c r="AK1436" s="153">
        <f t="shared" si="386"/>
        <v>0</v>
      </c>
      <c r="AL1436" s="153">
        <f t="shared" si="387"/>
        <v>0</v>
      </c>
      <c r="AM1436" s="153"/>
      <c r="AN1436" s="153"/>
      <c r="AO1436" s="153"/>
      <c r="AP1436" s="153"/>
      <c r="AQ1436" s="153"/>
      <c r="AR1436" s="153"/>
      <c r="AS1436" s="153"/>
      <c r="AT1436" s="153"/>
      <c r="AU1436" s="153"/>
      <c r="AV1436" s="153"/>
      <c r="AW1436" s="153"/>
      <c r="AX1436" s="153"/>
      <c r="AY1436" s="153"/>
      <c r="AZ1436" s="153"/>
      <c r="BA1436" s="153"/>
      <c r="BB1436" s="153"/>
      <c r="BC1436" s="153"/>
      <c r="BD1436" s="153"/>
      <c r="BE1436" s="153"/>
      <c r="BF1436" s="153"/>
      <c r="BG1436" s="153"/>
      <c r="BH1436" s="153"/>
      <c r="BI1436" s="153"/>
    </row>
    <row r="1437" spans="2:61" s="139" customFormat="1" ht="13.05" customHeight="1" outlineLevel="1">
      <c r="B1437" s="1401"/>
      <c r="C1437" s="1110"/>
      <c r="D1437" s="331" t="s">
        <v>2475</v>
      </c>
      <c r="E1437" s="1110"/>
      <c r="F1437" s="1354"/>
      <c r="G1437" s="10" t="s">
        <v>8</v>
      </c>
      <c r="H1437" s="373" t="s">
        <v>717</v>
      </c>
      <c r="I1437" s="152">
        <f t="shared" si="372"/>
        <v>30</v>
      </c>
      <c r="J1437" s="156">
        <v>10</v>
      </c>
      <c r="K1437" s="156">
        <v>20</v>
      </c>
      <c r="L1437" s="391">
        <v>0</v>
      </c>
      <c r="M1437" s="373" t="s">
        <v>268</v>
      </c>
      <c r="N1437" s="815" t="s">
        <v>268</v>
      </c>
      <c r="O1437" s="815" t="s">
        <v>269</v>
      </c>
      <c r="P1437" s="815" t="s">
        <v>268</v>
      </c>
      <c r="Q1437" s="815" t="s">
        <v>269</v>
      </c>
      <c r="R1437" s="373" t="s">
        <v>268</v>
      </c>
      <c r="S1437" s="815" t="s">
        <v>268</v>
      </c>
      <c r="T1437" s="746" t="s">
        <v>1536</v>
      </c>
      <c r="U1437" s="153"/>
      <c r="V1437" s="153">
        <f t="shared" si="368"/>
        <v>0</v>
      </c>
      <c r="W1437" s="207"/>
      <c r="X1437" s="208"/>
      <c r="Y1437" s="153"/>
      <c r="Z1437" s="153">
        <f t="shared" si="383"/>
        <v>0</v>
      </c>
      <c r="AA1437" s="219"/>
      <c r="AB1437" s="153"/>
      <c r="AC1437" s="153">
        <f t="shared" si="369"/>
        <v>0</v>
      </c>
      <c r="AD1437" s="153"/>
      <c r="AE1437" s="153">
        <f t="shared" si="370"/>
        <v>0</v>
      </c>
      <c r="AF1437" s="153"/>
      <c r="AG1437" s="153"/>
      <c r="AH1437" s="209">
        <v>0</v>
      </c>
      <c r="AI1437" s="153">
        <f t="shared" si="371"/>
        <v>0</v>
      </c>
      <c r="AJ1437" s="153"/>
      <c r="AK1437" s="153">
        <f t="shared" si="386"/>
        <v>0</v>
      </c>
      <c r="AL1437" s="153">
        <f t="shared" si="387"/>
        <v>0</v>
      </c>
      <c r="AM1437" s="153"/>
      <c r="AN1437" s="153"/>
      <c r="AO1437" s="153"/>
      <c r="AP1437" s="153"/>
      <c r="AQ1437" s="153"/>
      <c r="AR1437" s="153"/>
      <c r="AS1437" s="153"/>
      <c r="AT1437" s="153"/>
      <c r="AU1437" s="153"/>
      <c r="AV1437" s="153"/>
      <c r="AW1437" s="153"/>
      <c r="AX1437" s="153"/>
      <c r="AY1437" s="153"/>
      <c r="AZ1437" s="153"/>
      <c r="BA1437" s="153"/>
      <c r="BB1437" s="153"/>
      <c r="BC1437" s="153"/>
      <c r="BD1437" s="153"/>
      <c r="BE1437" s="153"/>
      <c r="BF1437" s="153"/>
      <c r="BG1437" s="153"/>
      <c r="BH1437" s="153"/>
      <c r="BI1437" s="153"/>
    </row>
    <row r="1438" spans="2:61" s="139" customFormat="1" ht="13.05" customHeight="1" outlineLevel="1">
      <c r="B1438" s="1401"/>
      <c r="C1438" s="1110"/>
      <c r="D1438" s="331" t="s">
        <v>2476</v>
      </c>
      <c r="E1438" s="1110"/>
      <c r="F1438" s="1354"/>
      <c r="G1438" s="10" t="s">
        <v>8</v>
      </c>
      <c r="H1438" s="373" t="s">
        <v>717</v>
      </c>
      <c r="I1438" s="152">
        <f t="shared" si="372"/>
        <v>30</v>
      </c>
      <c r="J1438" s="156">
        <v>10</v>
      </c>
      <c r="K1438" s="156">
        <v>20</v>
      </c>
      <c r="L1438" s="391">
        <v>0</v>
      </c>
      <c r="M1438" s="373" t="s">
        <v>268</v>
      </c>
      <c r="N1438" s="815" t="s">
        <v>268</v>
      </c>
      <c r="O1438" s="815" t="s">
        <v>269</v>
      </c>
      <c r="P1438" s="815" t="s">
        <v>268</v>
      </c>
      <c r="Q1438" s="815" t="s">
        <v>269</v>
      </c>
      <c r="R1438" s="373" t="s">
        <v>268</v>
      </c>
      <c r="S1438" s="815" t="s">
        <v>268</v>
      </c>
      <c r="T1438" s="746" t="s">
        <v>1121</v>
      </c>
      <c r="U1438" s="153"/>
      <c r="V1438" s="153">
        <f t="shared" si="368"/>
        <v>0</v>
      </c>
      <c r="W1438" s="207"/>
      <c r="X1438" s="208"/>
      <c r="Y1438" s="153"/>
      <c r="Z1438" s="153">
        <f t="shared" si="383"/>
        <v>0</v>
      </c>
      <c r="AA1438" s="219"/>
      <c r="AB1438" s="153"/>
      <c r="AC1438" s="153">
        <f t="shared" si="369"/>
        <v>0</v>
      </c>
      <c r="AD1438" s="153"/>
      <c r="AE1438" s="153">
        <f t="shared" si="370"/>
        <v>0</v>
      </c>
      <c r="AF1438" s="153"/>
      <c r="AG1438" s="153"/>
      <c r="AH1438" s="209">
        <v>0</v>
      </c>
      <c r="AI1438" s="153">
        <f t="shared" si="371"/>
        <v>0</v>
      </c>
      <c r="AJ1438" s="153"/>
      <c r="AK1438" s="153">
        <f t="shared" si="386"/>
        <v>0</v>
      </c>
      <c r="AL1438" s="153">
        <f t="shared" si="387"/>
        <v>0</v>
      </c>
      <c r="AM1438" s="153"/>
      <c r="AN1438" s="153"/>
      <c r="AO1438" s="153"/>
      <c r="AP1438" s="153"/>
      <c r="AQ1438" s="153"/>
      <c r="AR1438" s="153"/>
      <c r="AS1438" s="153"/>
      <c r="AT1438" s="153"/>
      <c r="AU1438" s="153"/>
      <c r="AV1438" s="153"/>
      <c r="AW1438" s="153"/>
      <c r="AX1438" s="153"/>
      <c r="AY1438" s="153"/>
      <c r="AZ1438" s="153"/>
      <c r="BA1438" s="153"/>
      <c r="BB1438" s="153"/>
      <c r="BC1438" s="153"/>
      <c r="BD1438" s="153"/>
      <c r="BE1438" s="153"/>
      <c r="BF1438" s="153"/>
      <c r="BG1438" s="153"/>
      <c r="BH1438" s="153"/>
      <c r="BI1438" s="153"/>
    </row>
    <row r="1439" spans="2:61" s="139" customFormat="1" ht="13.05" customHeight="1" outlineLevel="1">
      <c r="B1439" s="1401"/>
      <c r="C1439" s="1110"/>
      <c r="D1439" s="331" t="s">
        <v>3620</v>
      </c>
      <c r="E1439" s="1110"/>
      <c r="F1439" s="1354"/>
      <c r="G1439" s="10" t="s">
        <v>8</v>
      </c>
      <c r="H1439" s="373" t="s">
        <v>717</v>
      </c>
      <c r="I1439" s="152">
        <f t="shared" si="372"/>
        <v>30</v>
      </c>
      <c r="J1439" s="156">
        <v>10</v>
      </c>
      <c r="K1439" s="156">
        <v>20</v>
      </c>
      <c r="L1439" s="391">
        <v>0</v>
      </c>
      <c r="M1439" s="373" t="s">
        <v>268</v>
      </c>
      <c r="N1439" s="815" t="s">
        <v>268</v>
      </c>
      <c r="O1439" s="815" t="s">
        <v>269</v>
      </c>
      <c r="P1439" s="815" t="s">
        <v>268</v>
      </c>
      <c r="Q1439" s="815" t="s">
        <v>269</v>
      </c>
      <c r="R1439" s="373" t="s">
        <v>268</v>
      </c>
      <c r="S1439" s="815" t="s">
        <v>268</v>
      </c>
      <c r="T1439" s="746" t="s">
        <v>1535</v>
      </c>
      <c r="U1439" s="153"/>
      <c r="V1439" s="153">
        <f t="shared" si="368"/>
        <v>0</v>
      </c>
      <c r="W1439" s="207"/>
      <c r="X1439" s="208"/>
      <c r="Y1439" s="153"/>
      <c r="Z1439" s="153">
        <f t="shared" si="383"/>
        <v>0</v>
      </c>
      <c r="AA1439" s="219"/>
      <c r="AB1439" s="153"/>
      <c r="AC1439" s="153">
        <f t="shared" si="369"/>
        <v>0</v>
      </c>
      <c r="AD1439" s="153"/>
      <c r="AE1439" s="153">
        <f t="shared" si="370"/>
        <v>0</v>
      </c>
      <c r="AF1439" s="153"/>
      <c r="AG1439" s="153"/>
      <c r="AH1439" s="209">
        <v>0</v>
      </c>
      <c r="AI1439" s="153">
        <f t="shared" si="371"/>
        <v>0</v>
      </c>
      <c r="AJ1439" s="153"/>
      <c r="AK1439" s="153">
        <f t="shared" si="386"/>
        <v>0</v>
      </c>
      <c r="AL1439" s="153">
        <f t="shared" si="387"/>
        <v>0</v>
      </c>
      <c r="AM1439" s="153"/>
      <c r="AN1439" s="153"/>
      <c r="AO1439" s="153"/>
      <c r="AP1439" s="153"/>
      <c r="AQ1439" s="153"/>
      <c r="AR1439" s="153"/>
      <c r="AS1439" s="153"/>
      <c r="AT1439" s="153"/>
      <c r="AU1439" s="153"/>
      <c r="AV1439" s="153"/>
      <c r="AW1439" s="153"/>
      <c r="AX1439" s="153"/>
      <c r="AY1439" s="153"/>
      <c r="AZ1439" s="153"/>
      <c r="BA1439" s="153"/>
      <c r="BB1439" s="153"/>
      <c r="BC1439" s="153"/>
      <c r="BD1439" s="153"/>
      <c r="BE1439" s="153"/>
      <c r="BF1439" s="153"/>
      <c r="BG1439" s="153"/>
      <c r="BH1439" s="153"/>
      <c r="BI1439" s="153"/>
    </row>
    <row r="1440" spans="2:61" s="139" customFormat="1" ht="13.05" customHeight="1" outlineLevel="1">
      <c r="B1440" s="1402"/>
      <c r="C1440" s="1111"/>
      <c r="D1440" s="331" t="s">
        <v>3625</v>
      </c>
      <c r="E1440" s="1111"/>
      <c r="F1440" s="1355"/>
      <c r="G1440" s="10" t="s">
        <v>8</v>
      </c>
      <c r="H1440" s="373" t="s">
        <v>717</v>
      </c>
      <c r="I1440" s="152">
        <f t="shared" si="372"/>
        <v>90</v>
      </c>
      <c r="J1440" s="156">
        <v>30</v>
      </c>
      <c r="K1440" s="156">
        <v>60</v>
      </c>
      <c r="L1440" s="391">
        <v>0</v>
      </c>
      <c r="M1440" s="373" t="s">
        <v>268</v>
      </c>
      <c r="N1440" s="815" t="s">
        <v>268</v>
      </c>
      <c r="O1440" s="815" t="s">
        <v>269</v>
      </c>
      <c r="P1440" s="815" t="s">
        <v>268</v>
      </c>
      <c r="Q1440" s="815" t="s">
        <v>269</v>
      </c>
      <c r="R1440" s="373" t="s">
        <v>268</v>
      </c>
      <c r="S1440" s="815" t="s">
        <v>268</v>
      </c>
      <c r="T1440" s="746" t="s">
        <v>1535</v>
      </c>
      <c r="U1440" s="153"/>
      <c r="V1440" s="153">
        <f t="shared" si="368"/>
        <v>0</v>
      </c>
      <c r="W1440" s="207"/>
      <c r="X1440" s="208"/>
      <c r="Y1440" s="153"/>
      <c r="Z1440" s="153">
        <f t="shared" si="383"/>
        <v>0</v>
      </c>
      <c r="AA1440" s="219"/>
      <c r="AB1440" s="153"/>
      <c r="AC1440" s="153">
        <f t="shared" si="369"/>
        <v>0</v>
      </c>
      <c r="AD1440" s="153"/>
      <c r="AE1440" s="153">
        <f t="shared" si="370"/>
        <v>0</v>
      </c>
      <c r="AF1440" s="153"/>
      <c r="AG1440" s="153"/>
      <c r="AH1440" s="209">
        <v>0</v>
      </c>
      <c r="AI1440" s="153">
        <f t="shared" si="371"/>
        <v>0</v>
      </c>
      <c r="AJ1440" s="153"/>
      <c r="AK1440" s="153">
        <f t="shared" si="386"/>
        <v>0</v>
      </c>
      <c r="AL1440" s="153">
        <f t="shared" si="387"/>
        <v>0</v>
      </c>
      <c r="AM1440" s="153"/>
      <c r="AN1440" s="153"/>
      <c r="AO1440" s="153"/>
      <c r="AP1440" s="153"/>
      <c r="AQ1440" s="153"/>
      <c r="AR1440" s="153"/>
      <c r="AS1440" s="153"/>
      <c r="AT1440" s="153"/>
      <c r="AU1440" s="153"/>
      <c r="AV1440" s="153"/>
      <c r="AW1440" s="153"/>
      <c r="AX1440" s="153"/>
      <c r="AY1440" s="153"/>
      <c r="AZ1440" s="153"/>
      <c r="BA1440" s="153"/>
      <c r="BB1440" s="153"/>
      <c r="BC1440" s="153"/>
      <c r="BD1440" s="153"/>
      <c r="BE1440" s="153"/>
      <c r="BF1440" s="153"/>
      <c r="BG1440" s="153"/>
      <c r="BH1440" s="153"/>
      <c r="BI1440" s="153"/>
    </row>
    <row r="1441" spans="2:61" s="139" customFormat="1" ht="13.05" customHeight="1" outlineLevel="1">
      <c r="B1441" s="1400" t="s">
        <v>3953</v>
      </c>
      <c r="C1441" s="1109" t="s">
        <v>3954</v>
      </c>
      <c r="D1441" s="331" t="s">
        <v>3624</v>
      </c>
      <c r="E1441" s="1109" t="s">
        <v>3786</v>
      </c>
      <c r="F1441" s="1353">
        <v>44791</v>
      </c>
      <c r="G1441" s="10" t="s">
        <v>8</v>
      </c>
      <c r="H1441" s="373" t="s">
        <v>717</v>
      </c>
      <c r="I1441" s="152">
        <f t="shared" ref="I1441:I1457" si="388">SUM(J1441:K1441)</f>
        <v>15</v>
      </c>
      <c r="J1441" s="156">
        <v>5</v>
      </c>
      <c r="K1441" s="156">
        <v>10</v>
      </c>
      <c r="L1441" s="391">
        <v>0</v>
      </c>
      <c r="M1441" s="373" t="s">
        <v>268</v>
      </c>
      <c r="N1441" s="815" t="s">
        <v>268</v>
      </c>
      <c r="O1441" s="815" t="s">
        <v>269</v>
      </c>
      <c r="P1441" s="815" t="s">
        <v>268</v>
      </c>
      <c r="Q1441" s="815" t="s">
        <v>269</v>
      </c>
      <c r="R1441" s="373" t="s">
        <v>268</v>
      </c>
      <c r="S1441" s="815" t="s">
        <v>268</v>
      </c>
      <c r="T1441" s="746" t="s">
        <v>1535</v>
      </c>
      <c r="U1441" s="153"/>
      <c r="V1441" s="153">
        <f t="shared" ref="V1441:V1457" si="389">SUMIF(U1441,"Y",J1441)</f>
        <v>0</v>
      </c>
      <c r="W1441" s="207"/>
      <c r="X1441" s="208"/>
      <c r="Y1441" s="153"/>
      <c r="Z1441" s="153">
        <f t="shared" ref="Z1441:Z1457" si="390">V1441*Y1441</f>
        <v>0</v>
      </c>
      <c r="AA1441" s="219"/>
      <c r="AB1441" s="153"/>
      <c r="AC1441" s="153">
        <f t="shared" ref="AC1441:AC1457" si="391">SUMIF(AB1441,"Y",L1441)*AK1441</f>
        <v>0</v>
      </c>
      <c r="AD1441" s="153"/>
      <c r="AE1441" s="153">
        <f t="shared" ref="AE1441:AE1457" si="392">COUNTIF(AM1441:AV1441,"L")*J1441</f>
        <v>0</v>
      </c>
      <c r="AF1441" s="153"/>
      <c r="AG1441" s="153"/>
      <c r="AH1441" s="209">
        <v>0</v>
      </c>
      <c r="AI1441" s="153">
        <f t="shared" ref="AI1441:AI1457" si="393">IFERROR(COUNTIF(AM1441:BL1441,"S")*J1441*AH1441,0)</f>
        <v>0</v>
      </c>
      <c r="AJ1441" s="153"/>
      <c r="AK1441" s="153">
        <f t="shared" ref="AK1441:AK1457" si="394">COUNTIF(AM1441:AV1441,"V")</f>
        <v>0</v>
      </c>
      <c r="AL1441" s="153">
        <f t="shared" ref="AL1441:AL1457" si="395">Z1441-AC1441-AE1441-AI1441</f>
        <v>0</v>
      </c>
      <c r="AM1441" s="153"/>
      <c r="AN1441" s="153"/>
      <c r="AO1441" s="153"/>
      <c r="AP1441" s="153"/>
      <c r="AQ1441" s="153"/>
      <c r="AR1441" s="153"/>
      <c r="AS1441" s="153"/>
      <c r="AT1441" s="153"/>
      <c r="AU1441" s="153"/>
      <c r="AV1441" s="153"/>
      <c r="AW1441" s="153"/>
      <c r="AX1441" s="153"/>
      <c r="AY1441" s="153"/>
      <c r="AZ1441" s="153"/>
      <c r="BA1441" s="153"/>
      <c r="BB1441" s="153"/>
      <c r="BC1441" s="153"/>
      <c r="BD1441" s="153"/>
      <c r="BE1441" s="153"/>
      <c r="BF1441" s="153"/>
      <c r="BG1441" s="153"/>
      <c r="BH1441" s="153"/>
      <c r="BI1441" s="153"/>
    </row>
    <row r="1442" spans="2:61" s="139" customFormat="1" ht="13.05" customHeight="1" outlineLevel="1">
      <c r="B1442" s="1401"/>
      <c r="C1442" s="1110"/>
      <c r="D1442" s="331" t="s">
        <v>1197</v>
      </c>
      <c r="E1442" s="1110"/>
      <c r="F1442" s="1354"/>
      <c r="G1442" s="10" t="s">
        <v>8</v>
      </c>
      <c r="H1442" s="373" t="s">
        <v>717</v>
      </c>
      <c r="I1442" s="152">
        <f t="shared" si="388"/>
        <v>45</v>
      </c>
      <c r="J1442" s="156">
        <v>15</v>
      </c>
      <c r="K1442" s="156">
        <v>30</v>
      </c>
      <c r="L1442" s="391">
        <v>0</v>
      </c>
      <c r="M1442" s="373" t="s">
        <v>268</v>
      </c>
      <c r="N1442" s="815" t="s">
        <v>268</v>
      </c>
      <c r="O1442" s="815" t="s">
        <v>269</v>
      </c>
      <c r="P1442" s="815" t="s">
        <v>268</v>
      </c>
      <c r="Q1442" s="815" t="s">
        <v>269</v>
      </c>
      <c r="R1442" s="373" t="s">
        <v>268</v>
      </c>
      <c r="S1442" s="815" t="s">
        <v>268</v>
      </c>
      <c r="T1442" s="746" t="s">
        <v>1535</v>
      </c>
      <c r="U1442" s="153"/>
      <c r="V1442" s="153">
        <f t="shared" si="389"/>
        <v>0</v>
      </c>
      <c r="W1442" s="207"/>
      <c r="X1442" s="208"/>
      <c r="Y1442" s="153"/>
      <c r="Z1442" s="153">
        <f t="shared" si="390"/>
        <v>0</v>
      </c>
      <c r="AA1442" s="219"/>
      <c r="AB1442" s="153"/>
      <c r="AC1442" s="153">
        <f t="shared" si="391"/>
        <v>0</v>
      </c>
      <c r="AD1442" s="153"/>
      <c r="AE1442" s="153">
        <f t="shared" si="392"/>
        <v>0</v>
      </c>
      <c r="AF1442" s="153"/>
      <c r="AG1442" s="153"/>
      <c r="AH1442" s="209">
        <v>0</v>
      </c>
      <c r="AI1442" s="153">
        <f t="shared" si="393"/>
        <v>0</v>
      </c>
      <c r="AJ1442" s="153"/>
      <c r="AK1442" s="153">
        <f t="shared" si="394"/>
        <v>0</v>
      </c>
      <c r="AL1442" s="153">
        <f t="shared" si="395"/>
        <v>0</v>
      </c>
      <c r="AM1442" s="153"/>
      <c r="AN1442" s="153"/>
      <c r="AO1442" s="153"/>
      <c r="AP1442" s="153"/>
      <c r="AQ1442" s="153"/>
      <c r="AR1442" s="153"/>
      <c r="AS1442" s="153"/>
      <c r="AT1442" s="153"/>
      <c r="AU1442" s="153"/>
      <c r="AV1442" s="153"/>
      <c r="AW1442" s="153"/>
      <c r="AX1442" s="153"/>
      <c r="AY1442" s="153"/>
      <c r="AZ1442" s="153"/>
      <c r="BA1442" s="153"/>
      <c r="BB1442" s="153"/>
      <c r="BC1442" s="153"/>
      <c r="BD1442" s="153"/>
      <c r="BE1442" s="153"/>
      <c r="BF1442" s="153"/>
      <c r="BG1442" s="153"/>
      <c r="BH1442" s="153"/>
      <c r="BI1442" s="153"/>
    </row>
    <row r="1443" spans="2:61" s="139" customFormat="1" ht="13.05" customHeight="1" outlineLevel="1">
      <c r="B1443" s="1401"/>
      <c r="C1443" s="1110"/>
      <c r="D1443" s="814" t="s">
        <v>3616</v>
      </c>
      <c r="E1443" s="1110"/>
      <c r="F1443" s="1354"/>
      <c r="G1443" s="10" t="s">
        <v>8</v>
      </c>
      <c r="H1443" s="373" t="s">
        <v>717</v>
      </c>
      <c r="I1443" s="152">
        <f t="shared" si="388"/>
        <v>35</v>
      </c>
      <c r="J1443" s="156">
        <v>10</v>
      </c>
      <c r="K1443" s="156">
        <v>25</v>
      </c>
      <c r="L1443" s="391">
        <v>0</v>
      </c>
      <c r="M1443" s="373" t="s">
        <v>268</v>
      </c>
      <c r="N1443" s="815" t="s">
        <v>268</v>
      </c>
      <c r="O1443" s="815" t="s">
        <v>269</v>
      </c>
      <c r="P1443" s="815" t="s">
        <v>268</v>
      </c>
      <c r="Q1443" s="815" t="s">
        <v>269</v>
      </c>
      <c r="R1443" s="373" t="s">
        <v>268</v>
      </c>
      <c r="S1443" s="815" t="s">
        <v>268</v>
      </c>
      <c r="T1443" s="746" t="s">
        <v>1535</v>
      </c>
      <c r="U1443" s="153"/>
      <c r="V1443" s="153">
        <f t="shared" si="389"/>
        <v>0</v>
      </c>
      <c r="W1443" s="207"/>
      <c r="X1443" s="208"/>
      <c r="Y1443" s="153"/>
      <c r="Z1443" s="153">
        <f t="shared" si="390"/>
        <v>0</v>
      </c>
      <c r="AA1443" s="219"/>
      <c r="AB1443" s="153"/>
      <c r="AC1443" s="153">
        <f t="shared" si="391"/>
        <v>0</v>
      </c>
      <c r="AD1443" s="153"/>
      <c r="AE1443" s="153">
        <f t="shared" si="392"/>
        <v>0</v>
      </c>
      <c r="AF1443" s="153"/>
      <c r="AG1443" s="153"/>
      <c r="AH1443" s="209">
        <v>0</v>
      </c>
      <c r="AI1443" s="153">
        <f t="shared" si="393"/>
        <v>0</v>
      </c>
      <c r="AJ1443" s="153"/>
      <c r="AK1443" s="153">
        <f t="shared" si="394"/>
        <v>0</v>
      </c>
      <c r="AL1443" s="153">
        <f t="shared" si="395"/>
        <v>0</v>
      </c>
      <c r="AM1443" s="153"/>
      <c r="AN1443" s="153"/>
      <c r="AO1443" s="153"/>
      <c r="AP1443" s="153"/>
      <c r="AQ1443" s="153"/>
      <c r="AR1443" s="153"/>
      <c r="AS1443" s="153"/>
      <c r="AT1443" s="153"/>
      <c r="AU1443" s="153"/>
      <c r="AV1443" s="153"/>
      <c r="AW1443" s="153"/>
      <c r="AX1443" s="153"/>
      <c r="AY1443" s="153"/>
      <c r="AZ1443" s="153"/>
      <c r="BA1443" s="153"/>
      <c r="BB1443" s="153"/>
      <c r="BC1443" s="153"/>
      <c r="BD1443" s="153"/>
      <c r="BE1443" s="153"/>
      <c r="BF1443" s="153"/>
      <c r="BG1443" s="153"/>
      <c r="BH1443" s="153"/>
      <c r="BI1443" s="153"/>
    </row>
    <row r="1444" spans="2:61" s="139" customFormat="1" ht="13.05" customHeight="1" outlineLevel="1">
      <c r="B1444" s="1401"/>
      <c r="C1444" s="1110"/>
      <c r="D1444" s="331" t="s">
        <v>2465</v>
      </c>
      <c r="E1444" s="1110"/>
      <c r="F1444" s="1354"/>
      <c r="G1444" s="10" t="s">
        <v>8</v>
      </c>
      <c r="H1444" s="373" t="s">
        <v>717</v>
      </c>
      <c r="I1444" s="152">
        <f t="shared" si="388"/>
        <v>35</v>
      </c>
      <c r="J1444" s="156">
        <v>15</v>
      </c>
      <c r="K1444" s="156">
        <v>20</v>
      </c>
      <c r="L1444" s="391">
        <v>0</v>
      </c>
      <c r="M1444" s="373" t="s">
        <v>268</v>
      </c>
      <c r="N1444" s="815" t="s">
        <v>268</v>
      </c>
      <c r="O1444" s="815" t="s">
        <v>269</v>
      </c>
      <c r="P1444" s="815" t="s">
        <v>268</v>
      </c>
      <c r="Q1444" s="815" t="s">
        <v>269</v>
      </c>
      <c r="R1444" s="373" t="s">
        <v>268</v>
      </c>
      <c r="S1444" s="815" t="s">
        <v>268</v>
      </c>
      <c r="T1444" s="746" t="s">
        <v>1535</v>
      </c>
      <c r="U1444" s="153"/>
      <c r="V1444" s="153">
        <f t="shared" si="389"/>
        <v>0</v>
      </c>
      <c r="W1444" s="207"/>
      <c r="X1444" s="208"/>
      <c r="Y1444" s="153"/>
      <c r="Z1444" s="153">
        <f t="shared" si="390"/>
        <v>0</v>
      </c>
      <c r="AA1444" s="219"/>
      <c r="AB1444" s="153"/>
      <c r="AC1444" s="153">
        <f t="shared" si="391"/>
        <v>0</v>
      </c>
      <c r="AD1444" s="153"/>
      <c r="AE1444" s="153">
        <f t="shared" si="392"/>
        <v>0</v>
      </c>
      <c r="AF1444" s="153"/>
      <c r="AG1444" s="153"/>
      <c r="AH1444" s="209">
        <v>0</v>
      </c>
      <c r="AI1444" s="153">
        <f t="shared" si="393"/>
        <v>0</v>
      </c>
      <c r="AJ1444" s="153"/>
      <c r="AK1444" s="153">
        <f t="shared" si="394"/>
        <v>0</v>
      </c>
      <c r="AL1444" s="153">
        <f t="shared" si="395"/>
        <v>0</v>
      </c>
      <c r="AM1444" s="153"/>
      <c r="AN1444" s="153"/>
      <c r="AO1444" s="153"/>
      <c r="AP1444" s="153"/>
      <c r="AQ1444" s="153"/>
      <c r="AR1444" s="153"/>
      <c r="AS1444" s="153"/>
      <c r="AT1444" s="153"/>
      <c r="AU1444" s="153"/>
      <c r="AV1444" s="153"/>
      <c r="AW1444" s="153"/>
      <c r="AX1444" s="153"/>
      <c r="AY1444" s="153"/>
      <c r="AZ1444" s="153"/>
      <c r="BA1444" s="153"/>
      <c r="BB1444" s="153"/>
      <c r="BC1444" s="153"/>
      <c r="BD1444" s="153"/>
      <c r="BE1444" s="153"/>
      <c r="BF1444" s="153"/>
      <c r="BG1444" s="153"/>
      <c r="BH1444" s="153"/>
      <c r="BI1444" s="153"/>
    </row>
    <row r="1445" spans="2:61" s="139" customFormat="1" ht="13.05" customHeight="1" outlineLevel="1">
      <c r="B1445" s="1401"/>
      <c r="C1445" s="1110"/>
      <c r="D1445" s="331" t="s">
        <v>2467</v>
      </c>
      <c r="E1445" s="1110"/>
      <c r="F1445" s="1354"/>
      <c r="G1445" s="10" t="s">
        <v>8</v>
      </c>
      <c r="H1445" s="373" t="s">
        <v>717</v>
      </c>
      <c r="I1445" s="152">
        <f t="shared" si="388"/>
        <v>40</v>
      </c>
      <c r="J1445" s="156">
        <v>15</v>
      </c>
      <c r="K1445" s="156">
        <v>25</v>
      </c>
      <c r="L1445" s="391">
        <v>0</v>
      </c>
      <c r="M1445" s="373" t="s">
        <v>268</v>
      </c>
      <c r="N1445" s="815" t="s">
        <v>268</v>
      </c>
      <c r="O1445" s="815" t="s">
        <v>269</v>
      </c>
      <c r="P1445" s="815" t="s">
        <v>268</v>
      </c>
      <c r="Q1445" s="815" t="s">
        <v>269</v>
      </c>
      <c r="R1445" s="373" t="s">
        <v>268</v>
      </c>
      <c r="S1445" s="815" t="s">
        <v>268</v>
      </c>
      <c r="T1445" s="746" t="s">
        <v>1536</v>
      </c>
      <c r="U1445" s="153"/>
      <c r="V1445" s="153">
        <f t="shared" si="389"/>
        <v>0</v>
      </c>
      <c r="W1445" s="207"/>
      <c r="X1445" s="208"/>
      <c r="Y1445" s="153"/>
      <c r="Z1445" s="153">
        <f t="shared" si="390"/>
        <v>0</v>
      </c>
      <c r="AA1445" s="219"/>
      <c r="AB1445" s="153"/>
      <c r="AC1445" s="153">
        <f t="shared" si="391"/>
        <v>0</v>
      </c>
      <c r="AD1445" s="153"/>
      <c r="AE1445" s="153">
        <f t="shared" si="392"/>
        <v>0</v>
      </c>
      <c r="AF1445" s="153"/>
      <c r="AG1445" s="153"/>
      <c r="AH1445" s="209">
        <v>0</v>
      </c>
      <c r="AI1445" s="153">
        <f t="shared" si="393"/>
        <v>0</v>
      </c>
      <c r="AJ1445" s="153"/>
      <c r="AK1445" s="153">
        <f t="shared" si="394"/>
        <v>0</v>
      </c>
      <c r="AL1445" s="153">
        <f t="shared" si="395"/>
        <v>0</v>
      </c>
      <c r="AM1445" s="153"/>
      <c r="AN1445" s="153"/>
      <c r="AO1445" s="153"/>
      <c r="AP1445" s="153"/>
      <c r="AQ1445" s="153"/>
      <c r="AR1445" s="153"/>
      <c r="AS1445" s="153"/>
      <c r="AT1445" s="153"/>
      <c r="AU1445" s="153"/>
      <c r="AV1445" s="153"/>
      <c r="AW1445" s="153"/>
      <c r="AX1445" s="153"/>
      <c r="AY1445" s="153"/>
      <c r="AZ1445" s="153"/>
      <c r="BA1445" s="153"/>
      <c r="BB1445" s="153"/>
      <c r="BC1445" s="153"/>
      <c r="BD1445" s="153"/>
      <c r="BE1445" s="153"/>
      <c r="BF1445" s="153"/>
      <c r="BG1445" s="153"/>
      <c r="BH1445" s="153"/>
      <c r="BI1445" s="153"/>
    </row>
    <row r="1446" spans="2:61" s="139" customFormat="1" ht="13.05" customHeight="1" outlineLevel="1">
      <c r="B1446" s="1401"/>
      <c r="C1446" s="1110"/>
      <c r="D1446" s="331" t="s">
        <v>2468</v>
      </c>
      <c r="E1446" s="1110"/>
      <c r="F1446" s="1354"/>
      <c r="G1446" s="10" t="s">
        <v>8</v>
      </c>
      <c r="H1446" s="373" t="s">
        <v>717</v>
      </c>
      <c r="I1446" s="152">
        <f t="shared" si="388"/>
        <v>35</v>
      </c>
      <c r="J1446" s="156">
        <v>15</v>
      </c>
      <c r="K1446" s="156">
        <v>20</v>
      </c>
      <c r="L1446" s="391">
        <v>0</v>
      </c>
      <c r="M1446" s="373" t="s">
        <v>268</v>
      </c>
      <c r="N1446" s="815" t="s">
        <v>268</v>
      </c>
      <c r="O1446" s="815" t="s">
        <v>269</v>
      </c>
      <c r="P1446" s="815" t="s">
        <v>268</v>
      </c>
      <c r="Q1446" s="815" t="s">
        <v>269</v>
      </c>
      <c r="R1446" s="373" t="s">
        <v>268</v>
      </c>
      <c r="S1446" s="815" t="s">
        <v>268</v>
      </c>
      <c r="T1446" s="746" t="s">
        <v>1535</v>
      </c>
      <c r="U1446" s="153"/>
      <c r="V1446" s="153">
        <f t="shared" si="389"/>
        <v>0</v>
      </c>
      <c r="W1446" s="207"/>
      <c r="X1446" s="208"/>
      <c r="Y1446" s="153"/>
      <c r="Z1446" s="153">
        <f t="shared" si="390"/>
        <v>0</v>
      </c>
      <c r="AA1446" s="219"/>
      <c r="AB1446" s="153"/>
      <c r="AC1446" s="153">
        <f t="shared" si="391"/>
        <v>0</v>
      </c>
      <c r="AD1446" s="153"/>
      <c r="AE1446" s="153">
        <f t="shared" si="392"/>
        <v>0</v>
      </c>
      <c r="AF1446" s="153"/>
      <c r="AG1446" s="153"/>
      <c r="AH1446" s="209">
        <v>0</v>
      </c>
      <c r="AI1446" s="153">
        <f t="shared" si="393"/>
        <v>0</v>
      </c>
      <c r="AJ1446" s="153"/>
      <c r="AK1446" s="153">
        <f t="shared" si="394"/>
        <v>0</v>
      </c>
      <c r="AL1446" s="153">
        <f t="shared" si="395"/>
        <v>0</v>
      </c>
      <c r="AM1446" s="153"/>
      <c r="AN1446" s="153"/>
      <c r="AO1446" s="153"/>
      <c r="AP1446" s="153"/>
      <c r="AQ1446" s="153"/>
      <c r="AR1446" s="153"/>
      <c r="AS1446" s="153"/>
      <c r="AT1446" s="153"/>
      <c r="AU1446" s="153"/>
      <c r="AV1446" s="153"/>
      <c r="AW1446" s="153"/>
      <c r="AX1446" s="153"/>
      <c r="AY1446" s="153"/>
      <c r="AZ1446" s="153"/>
      <c r="BA1446" s="153"/>
      <c r="BB1446" s="153"/>
      <c r="BC1446" s="153"/>
      <c r="BD1446" s="153"/>
      <c r="BE1446" s="153"/>
      <c r="BF1446" s="153"/>
      <c r="BG1446" s="153"/>
      <c r="BH1446" s="153"/>
      <c r="BI1446" s="153"/>
    </row>
    <row r="1447" spans="2:61" s="139" customFormat="1" ht="13.05" customHeight="1" outlineLevel="1">
      <c r="B1447" s="1401"/>
      <c r="C1447" s="1110"/>
      <c r="D1447" s="331" t="s">
        <v>2479</v>
      </c>
      <c r="E1447" s="1110"/>
      <c r="F1447" s="1354"/>
      <c r="G1447" s="10" t="s">
        <v>8</v>
      </c>
      <c r="H1447" s="373" t="s">
        <v>717</v>
      </c>
      <c r="I1447" s="152">
        <f t="shared" si="388"/>
        <v>40</v>
      </c>
      <c r="J1447" s="156">
        <v>10</v>
      </c>
      <c r="K1447" s="156">
        <v>30</v>
      </c>
      <c r="L1447" s="391">
        <v>0</v>
      </c>
      <c r="M1447" s="373" t="s">
        <v>268</v>
      </c>
      <c r="N1447" s="815" t="s">
        <v>268</v>
      </c>
      <c r="O1447" s="815" t="s">
        <v>268</v>
      </c>
      <c r="P1447" s="815" t="s">
        <v>268</v>
      </c>
      <c r="Q1447" s="815" t="s">
        <v>268</v>
      </c>
      <c r="R1447" s="373" t="s">
        <v>268</v>
      </c>
      <c r="S1447" s="815" t="s">
        <v>268</v>
      </c>
      <c r="T1447" s="746" t="s">
        <v>1538</v>
      </c>
      <c r="U1447" s="153"/>
      <c r="V1447" s="153">
        <f t="shared" si="389"/>
        <v>0</v>
      </c>
      <c r="W1447" s="207"/>
      <c r="X1447" s="208"/>
      <c r="Y1447" s="153"/>
      <c r="Z1447" s="153">
        <f t="shared" si="390"/>
        <v>0</v>
      </c>
      <c r="AA1447" s="219"/>
      <c r="AB1447" s="153"/>
      <c r="AC1447" s="153">
        <f t="shared" si="391"/>
        <v>0</v>
      </c>
      <c r="AD1447" s="153"/>
      <c r="AE1447" s="153">
        <f t="shared" si="392"/>
        <v>0</v>
      </c>
      <c r="AF1447" s="153"/>
      <c r="AG1447" s="153"/>
      <c r="AH1447" s="209">
        <v>0</v>
      </c>
      <c r="AI1447" s="153">
        <f t="shared" si="393"/>
        <v>0</v>
      </c>
      <c r="AJ1447" s="153"/>
      <c r="AK1447" s="153">
        <f t="shared" si="394"/>
        <v>0</v>
      </c>
      <c r="AL1447" s="153">
        <f t="shared" si="395"/>
        <v>0</v>
      </c>
      <c r="AM1447" s="153"/>
      <c r="AN1447" s="153"/>
      <c r="AO1447" s="153"/>
      <c r="AP1447" s="153"/>
      <c r="AQ1447" s="153"/>
      <c r="AR1447" s="153"/>
      <c r="AS1447" s="153"/>
      <c r="AT1447" s="153"/>
      <c r="AU1447" s="153"/>
      <c r="AV1447" s="153"/>
      <c r="AW1447" s="153"/>
      <c r="AX1447" s="153"/>
      <c r="AY1447" s="153"/>
      <c r="AZ1447" s="153"/>
      <c r="BA1447" s="153"/>
      <c r="BB1447" s="153"/>
      <c r="BC1447" s="153"/>
      <c r="BD1447" s="153"/>
      <c r="BE1447" s="153"/>
      <c r="BF1447" s="153"/>
      <c r="BG1447" s="153"/>
      <c r="BH1447" s="153"/>
      <c r="BI1447" s="153"/>
    </row>
    <row r="1448" spans="2:61" s="139" customFormat="1" ht="13.05" customHeight="1" outlineLevel="1">
      <c r="B1448" s="1401"/>
      <c r="C1448" s="1110"/>
      <c r="D1448" s="331" t="s">
        <v>2469</v>
      </c>
      <c r="E1448" s="1110"/>
      <c r="F1448" s="1354"/>
      <c r="G1448" s="10" t="s">
        <v>8</v>
      </c>
      <c r="H1448" s="373" t="s">
        <v>717</v>
      </c>
      <c r="I1448" s="152">
        <f t="shared" si="388"/>
        <v>50</v>
      </c>
      <c r="J1448" s="156">
        <v>20</v>
      </c>
      <c r="K1448" s="156">
        <v>30</v>
      </c>
      <c r="L1448" s="391">
        <v>0</v>
      </c>
      <c r="M1448" s="373" t="s">
        <v>268</v>
      </c>
      <c r="N1448" s="815" t="s">
        <v>268</v>
      </c>
      <c r="O1448" s="815" t="s">
        <v>269</v>
      </c>
      <c r="P1448" s="815" t="s">
        <v>268</v>
      </c>
      <c r="Q1448" s="815" t="s">
        <v>269</v>
      </c>
      <c r="R1448" s="373" t="s">
        <v>268</v>
      </c>
      <c r="S1448" s="815" t="s">
        <v>268</v>
      </c>
      <c r="T1448" s="746" t="s">
        <v>1535</v>
      </c>
      <c r="U1448" s="153"/>
      <c r="V1448" s="153">
        <f t="shared" si="389"/>
        <v>0</v>
      </c>
      <c r="W1448" s="207"/>
      <c r="X1448" s="208"/>
      <c r="Y1448" s="153"/>
      <c r="Z1448" s="153">
        <f t="shared" si="390"/>
        <v>0</v>
      </c>
      <c r="AA1448" s="219"/>
      <c r="AB1448" s="153"/>
      <c r="AC1448" s="153">
        <f t="shared" si="391"/>
        <v>0</v>
      </c>
      <c r="AD1448" s="153"/>
      <c r="AE1448" s="153">
        <f t="shared" si="392"/>
        <v>0</v>
      </c>
      <c r="AF1448" s="153"/>
      <c r="AG1448" s="153"/>
      <c r="AH1448" s="209">
        <v>0</v>
      </c>
      <c r="AI1448" s="153">
        <f t="shared" si="393"/>
        <v>0</v>
      </c>
      <c r="AJ1448" s="153"/>
      <c r="AK1448" s="153">
        <f t="shared" si="394"/>
        <v>0</v>
      </c>
      <c r="AL1448" s="153">
        <f t="shared" si="395"/>
        <v>0</v>
      </c>
      <c r="AM1448" s="153"/>
      <c r="AN1448" s="153"/>
      <c r="AO1448" s="153"/>
      <c r="AP1448" s="153"/>
      <c r="AQ1448" s="153"/>
      <c r="AR1448" s="153"/>
      <c r="AS1448" s="153"/>
      <c r="AT1448" s="153"/>
      <c r="AU1448" s="153"/>
      <c r="AV1448" s="153"/>
      <c r="AW1448" s="153"/>
      <c r="AX1448" s="153"/>
      <c r="AY1448" s="153"/>
      <c r="AZ1448" s="153"/>
      <c r="BA1448" s="153"/>
      <c r="BB1448" s="153"/>
      <c r="BC1448" s="153"/>
      <c r="BD1448" s="153"/>
      <c r="BE1448" s="153"/>
      <c r="BF1448" s="153"/>
      <c r="BG1448" s="153"/>
      <c r="BH1448" s="153"/>
      <c r="BI1448" s="153"/>
    </row>
    <row r="1449" spans="2:61" s="139" customFormat="1" ht="13.05" customHeight="1" outlineLevel="1">
      <c r="B1449" s="1401"/>
      <c r="C1449" s="1110"/>
      <c r="D1449" s="331" t="s">
        <v>3619</v>
      </c>
      <c r="E1449" s="1110"/>
      <c r="F1449" s="1354"/>
      <c r="G1449" s="10" t="s">
        <v>8</v>
      </c>
      <c r="H1449" s="373" t="s">
        <v>717</v>
      </c>
      <c r="I1449" s="152">
        <f t="shared" si="388"/>
        <v>40</v>
      </c>
      <c r="J1449" s="156">
        <v>20</v>
      </c>
      <c r="K1449" s="156">
        <v>20</v>
      </c>
      <c r="L1449" s="391">
        <v>0</v>
      </c>
      <c r="M1449" s="373" t="s">
        <v>268</v>
      </c>
      <c r="N1449" s="815" t="s">
        <v>268</v>
      </c>
      <c r="O1449" s="815" t="s">
        <v>268</v>
      </c>
      <c r="P1449" s="815" t="s">
        <v>268</v>
      </c>
      <c r="Q1449" s="815" t="s">
        <v>268</v>
      </c>
      <c r="R1449" s="373" t="s">
        <v>268</v>
      </c>
      <c r="S1449" s="815" t="s">
        <v>268</v>
      </c>
      <c r="T1449" s="746" t="s">
        <v>1538</v>
      </c>
      <c r="U1449" s="153"/>
      <c r="V1449" s="153">
        <f t="shared" si="389"/>
        <v>0</v>
      </c>
      <c r="W1449" s="207"/>
      <c r="X1449" s="208"/>
      <c r="Y1449" s="153"/>
      <c r="Z1449" s="153">
        <f t="shared" si="390"/>
        <v>0</v>
      </c>
      <c r="AA1449" s="219"/>
      <c r="AB1449" s="153"/>
      <c r="AC1449" s="153">
        <f t="shared" si="391"/>
        <v>0</v>
      </c>
      <c r="AD1449" s="153"/>
      <c r="AE1449" s="153">
        <f t="shared" si="392"/>
        <v>0</v>
      </c>
      <c r="AF1449" s="153"/>
      <c r="AG1449" s="153"/>
      <c r="AH1449" s="209">
        <v>0</v>
      </c>
      <c r="AI1449" s="153">
        <f t="shared" si="393"/>
        <v>0</v>
      </c>
      <c r="AJ1449" s="153"/>
      <c r="AK1449" s="153">
        <f t="shared" si="394"/>
        <v>0</v>
      </c>
      <c r="AL1449" s="153">
        <f t="shared" si="395"/>
        <v>0</v>
      </c>
      <c r="AM1449" s="153"/>
      <c r="AN1449" s="153"/>
      <c r="AO1449" s="153"/>
      <c r="AP1449" s="153"/>
      <c r="AQ1449" s="153"/>
      <c r="AR1449" s="153"/>
      <c r="AS1449" s="153"/>
      <c r="AT1449" s="153"/>
      <c r="AU1449" s="153"/>
      <c r="AV1449" s="153"/>
      <c r="AW1449" s="153"/>
      <c r="AX1449" s="153"/>
      <c r="AY1449" s="153"/>
      <c r="AZ1449" s="153"/>
      <c r="BA1449" s="153"/>
      <c r="BB1449" s="153"/>
      <c r="BC1449" s="153"/>
      <c r="BD1449" s="153"/>
      <c r="BE1449" s="153"/>
      <c r="BF1449" s="153"/>
      <c r="BG1449" s="153"/>
      <c r="BH1449" s="153"/>
      <c r="BI1449" s="153"/>
    </row>
    <row r="1450" spans="2:61" s="139" customFormat="1" ht="13.05" customHeight="1" outlineLevel="1">
      <c r="B1450" s="1401"/>
      <c r="C1450" s="1110"/>
      <c r="D1450" s="331" t="s">
        <v>2471</v>
      </c>
      <c r="E1450" s="1110"/>
      <c r="F1450" s="1354"/>
      <c r="G1450" s="10" t="s">
        <v>8</v>
      </c>
      <c r="H1450" s="373" t="s">
        <v>717</v>
      </c>
      <c r="I1450" s="152">
        <f t="shared" si="388"/>
        <v>30</v>
      </c>
      <c r="J1450" s="156">
        <v>10</v>
      </c>
      <c r="K1450" s="156">
        <v>20</v>
      </c>
      <c r="L1450" s="391">
        <v>0</v>
      </c>
      <c r="M1450" s="373" t="s">
        <v>268</v>
      </c>
      <c r="N1450" s="815" t="s">
        <v>268</v>
      </c>
      <c r="O1450" s="815" t="s">
        <v>269</v>
      </c>
      <c r="P1450" s="815" t="s">
        <v>268</v>
      </c>
      <c r="Q1450" s="815" t="s">
        <v>269</v>
      </c>
      <c r="R1450" s="373" t="s">
        <v>268</v>
      </c>
      <c r="S1450" s="815" t="s">
        <v>268</v>
      </c>
      <c r="T1450" s="746" t="s">
        <v>1535</v>
      </c>
      <c r="U1450" s="153"/>
      <c r="V1450" s="153">
        <f t="shared" si="389"/>
        <v>0</v>
      </c>
      <c r="W1450" s="207"/>
      <c r="X1450" s="208"/>
      <c r="Y1450" s="153"/>
      <c r="Z1450" s="153">
        <f t="shared" si="390"/>
        <v>0</v>
      </c>
      <c r="AA1450" s="219"/>
      <c r="AB1450" s="153"/>
      <c r="AC1450" s="153">
        <f t="shared" si="391"/>
        <v>0</v>
      </c>
      <c r="AD1450" s="153"/>
      <c r="AE1450" s="153">
        <f t="shared" si="392"/>
        <v>0</v>
      </c>
      <c r="AF1450" s="153"/>
      <c r="AG1450" s="153"/>
      <c r="AH1450" s="209">
        <v>0</v>
      </c>
      <c r="AI1450" s="153">
        <f t="shared" si="393"/>
        <v>0</v>
      </c>
      <c r="AJ1450" s="153"/>
      <c r="AK1450" s="153">
        <f t="shared" si="394"/>
        <v>0</v>
      </c>
      <c r="AL1450" s="153">
        <f t="shared" si="395"/>
        <v>0</v>
      </c>
      <c r="AM1450" s="153"/>
      <c r="AN1450" s="153"/>
      <c r="AO1450" s="153"/>
      <c r="AP1450" s="153"/>
      <c r="AQ1450" s="153"/>
      <c r="AR1450" s="153"/>
      <c r="AS1450" s="153"/>
      <c r="AT1450" s="153"/>
      <c r="AU1450" s="153"/>
      <c r="AV1450" s="153"/>
      <c r="AW1450" s="153"/>
      <c r="AX1450" s="153"/>
      <c r="AY1450" s="153"/>
      <c r="AZ1450" s="153"/>
      <c r="BA1450" s="153"/>
      <c r="BB1450" s="153"/>
      <c r="BC1450" s="153"/>
      <c r="BD1450" s="153"/>
      <c r="BE1450" s="153"/>
      <c r="BF1450" s="153"/>
      <c r="BG1450" s="153"/>
      <c r="BH1450" s="153"/>
      <c r="BI1450" s="153"/>
    </row>
    <row r="1451" spans="2:61" s="139" customFormat="1" ht="13.05" customHeight="1" outlineLevel="1">
      <c r="B1451" s="1401"/>
      <c r="C1451" s="1110"/>
      <c r="D1451" s="331" t="s">
        <v>2472</v>
      </c>
      <c r="E1451" s="1110"/>
      <c r="F1451" s="1354"/>
      <c r="G1451" s="10" t="s">
        <v>8</v>
      </c>
      <c r="H1451" s="373" t="s">
        <v>717</v>
      </c>
      <c r="I1451" s="152">
        <f t="shared" si="388"/>
        <v>30</v>
      </c>
      <c r="J1451" s="156">
        <v>10</v>
      </c>
      <c r="K1451" s="156">
        <v>20</v>
      </c>
      <c r="L1451" s="391">
        <v>0</v>
      </c>
      <c r="M1451" s="373" t="s">
        <v>268</v>
      </c>
      <c r="N1451" s="815" t="s">
        <v>268</v>
      </c>
      <c r="O1451" s="815" t="s">
        <v>269</v>
      </c>
      <c r="P1451" s="815" t="s">
        <v>268</v>
      </c>
      <c r="Q1451" s="815" t="s">
        <v>269</v>
      </c>
      <c r="R1451" s="373" t="s">
        <v>268</v>
      </c>
      <c r="S1451" s="815" t="s">
        <v>268</v>
      </c>
      <c r="T1451" s="746" t="s">
        <v>1538</v>
      </c>
      <c r="U1451" s="153"/>
      <c r="V1451" s="153">
        <f t="shared" si="389"/>
        <v>0</v>
      </c>
      <c r="W1451" s="207"/>
      <c r="X1451" s="208"/>
      <c r="Y1451" s="153"/>
      <c r="Z1451" s="153">
        <f t="shared" si="390"/>
        <v>0</v>
      </c>
      <c r="AA1451" s="219"/>
      <c r="AB1451" s="153"/>
      <c r="AC1451" s="153">
        <f t="shared" si="391"/>
        <v>0</v>
      </c>
      <c r="AD1451" s="153"/>
      <c r="AE1451" s="153">
        <f t="shared" si="392"/>
        <v>0</v>
      </c>
      <c r="AF1451" s="153"/>
      <c r="AG1451" s="153"/>
      <c r="AH1451" s="209">
        <v>0</v>
      </c>
      <c r="AI1451" s="153">
        <f t="shared" si="393"/>
        <v>0</v>
      </c>
      <c r="AJ1451" s="153"/>
      <c r="AK1451" s="153">
        <f t="shared" si="394"/>
        <v>0</v>
      </c>
      <c r="AL1451" s="153">
        <f t="shared" si="395"/>
        <v>0</v>
      </c>
      <c r="AM1451" s="153"/>
      <c r="AN1451" s="153"/>
      <c r="AO1451" s="153"/>
      <c r="AP1451" s="153"/>
      <c r="AQ1451" s="153"/>
      <c r="AR1451" s="153"/>
      <c r="AS1451" s="153"/>
      <c r="AT1451" s="153"/>
      <c r="AU1451" s="153"/>
      <c r="AV1451" s="153"/>
      <c r="AW1451" s="153"/>
      <c r="AX1451" s="153"/>
      <c r="AY1451" s="153"/>
      <c r="AZ1451" s="153"/>
      <c r="BA1451" s="153"/>
      <c r="BB1451" s="153"/>
      <c r="BC1451" s="153"/>
      <c r="BD1451" s="153"/>
      <c r="BE1451" s="153"/>
      <c r="BF1451" s="153"/>
      <c r="BG1451" s="153"/>
      <c r="BH1451" s="153"/>
      <c r="BI1451" s="153"/>
    </row>
    <row r="1452" spans="2:61" s="139" customFormat="1" ht="13.05" customHeight="1" outlineLevel="1">
      <c r="B1452" s="1401"/>
      <c r="C1452" s="1110"/>
      <c r="D1452" s="331" t="s">
        <v>2473</v>
      </c>
      <c r="E1452" s="1110"/>
      <c r="F1452" s="1354"/>
      <c r="G1452" s="10" t="s">
        <v>8</v>
      </c>
      <c r="H1452" s="373" t="s">
        <v>717</v>
      </c>
      <c r="I1452" s="152">
        <f t="shared" si="388"/>
        <v>30</v>
      </c>
      <c r="J1452" s="156">
        <v>10</v>
      </c>
      <c r="K1452" s="156">
        <v>20</v>
      </c>
      <c r="L1452" s="391">
        <v>0</v>
      </c>
      <c r="M1452" s="373" t="s">
        <v>268</v>
      </c>
      <c r="N1452" s="815" t="s">
        <v>268</v>
      </c>
      <c r="O1452" s="815" t="s">
        <v>269</v>
      </c>
      <c r="P1452" s="815" t="s">
        <v>268</v>
      </c>
      <c r="Q1452" s="815" t="s">
        <v>269</v>
      </c>
      <c r="R1452" s="373" t="s">
        <v>268</v>
      </c>
      <c r="S1452" s="815" t="s">
        <v>268</v>
      </c>
      <c r="T1452" s="746" t="s">
        <v>1535</v>
      </c>
      <c r="U1452" s="153"/>
      <c r="V1452" s="153">
        <f t="shared" si="389"/>
        <v>0</v>
      </c>
      <c r="W1452" s="207"/>
      <c r="X1452" s="208"/>
      <c r="Y1452" s="153"/>
      <c r="Z1452" s="153">
        <f t="shared" si="390"/>
        <v>0</v>
      </c>
      <c r="AA1452" s="219"/>
      <c r="AB1452" s="153"/>
      <c r="AC1452" s="153">
        <f t="shared" si="391"/>
        <v>0</v>
      </c>
      <c r="AD1452" s="153"/>
      <c r="AE1452" s="153">
        <f t="shared" si="392"/>
        <v>0</v>
      </c>
      <c r="AF1452" s="153"/>
      <c r="AG1452" s="153"/>
      <c r="AH1452" s="209">
        <v>0</v>
      </c>
      <c r="AI1452" s="153">
        <f t="shared" si="393"/>
        <v>0</v>
      </c>
      <c r="AJ1452" s="153"/>
      <c r="AK1452" s="153">
        <f t="shared" si="394"/>
        <v>0</v>
      </c>
      <c r="AL1452" s="153">
        <f t="shared" si="395"/>
        <v>0</v>
      </c>
      <c r="AM1452" s="153"/>
      <c r="AN1452" s="153"/>
      <c r="AO1452" s="153"/>
      <c r="AP1452" s="153"/>
      <c r="AQ1452" s="153"/>
      <c r="AR1452" s="153"/>
      <c r="AS1452" s="153"/>
      <c r="AT1452" s="153"/>
      <c r="AU1452" s="153"/>
      <c r="AV1452" s="153"/>
      <c r="AW1452" s="153"/>
      <c r="AX1452" s="153"/>
      <c r="AY1452" s="153"/>
      <c r="AZ1452" s="153"/>
      <c r="BA1452" s="153"/>
      <c r="BB1452" s="153"/>
      <c r="BC1452" s="153"/>
      <c r="BD1452" s="153"/>
      <c r="BE1452" s="153"/>
      <c r="BF1452" s="153"/>
      <c r="BG1452" s="153"/>
      <c r="BH1452" s="153"/>
      <c r="BI1452" s="153"/>
    </row>
    <row r="1453" spans="2:61" s="139" customFormat="1" ht="13.05" customHeight="1" outlineLevel="1">
      <c r="B1453" s="1401"/>
      <c r="C1453" s="1110"/>
      <c r="D1453" s="331" t="s">
        <v>2474</v>
      </c>
      <c r="E1453" s="1110"/>
      <c r="F1453" s="1354"/>
      <c r="G1453" s="10" t="s">
        <v>8</v>
      </c>
      <c r="H1453" s="373" t="s">
        <v>717</v>
      </c>
      <c r="I1453" s="152">
        <f t="shared" si="388"/>
        <v>30</v>
      </c>
      <c r="J1453" s="156">
        <v>10</v>
      </c>
      <c r="K1453" s="156">
        <v>20</v>
      </c>
      <c r="L1453" s="391">
        <v>0</v>
      </c>
      <c r="M1453" s="373" t="s">
        <v>268</v>
      </c>
      <c r="N1453" s="815" t="s">
        <v>268</v>
      </c>
      <c r="O1453" s="815" t="s">
        <v>269</v>
      </c>
      <c r="P1453" s="815" t="s">
        <v>268</v>
      </c>
      <c r="Q1453" s="815" t="s">
        <v>269</v>
      </c>
      <c r="R1453" s="373" t="s">
        <v>268</v>
      </c>
      <c r="S1453" s="815" t="s">
        <v>268</v>
      </c>
      <c r="T1453" s="746" t="s">
        <v>1536</v>
      </c>
      <c r="U1453" s="153"/>
      <c r="V1453" s="153">
        <f t="shared" si="389"/>
        <v>0</v>
      </c>
      <c r="W1453" s="207"/>
      <c r="X1453" s="208"/>
      <c r="Y1453" s="153"/>
      <c r="Z1453" s="153">
        <f t="shared" si="390"/>
        <v>0</v>
      </c>
      <c r="AA1453" s="219"/>
      <c r="AB1453" s="153"/>
      <c r="AC1453" s="153">
        <f t="shared" si="391"/>
        <v>0</v>
      </c>
      <c r="AD1453" s="153"/>
      <c r="AE1453" s="153">
        <f t="shared" si="392"/>
        <v>0</v>
      </c>
      <c r="AF1453" s="153"/>
      <c r="AG1453" s="153"/>
      <c r="AH1453" s="209">
        <v>0</v>
      </c>
      <c r="AI1453" s="153">
        <f t="shared" si="393"/>
        <v>0</v>
      </c>
      <c r="AJ1453" s="153"/>
      <c r="AK1453" s="153">
        <f t="shared" si="394"/>
        <v>0</v>
      </c>
      <c r="AL1453" s="153">
        <f t="shared" si="395"/>
        <v>0</v>
      </c>
      <c r="AM1453" s="153"/>
      <c r="AN1453" s="153"/>
      <c r="AO1453" s="153"/>
      <c r="AP1453" s="153"/>
      <c r="AQ1453" s="153"/>
      <c r="AR1453" s="153"/>
      <c r="AS1453" s="153"/>
      <c r="AT1453" s="153"/>
      <c r="AU1453" s="153"/>
      <c r="AV1453" s="153"/>
      <c r="AW1453" s="153"/>
      <c r="AX1453" s="153"/>
      <c r="AY1453" s="153"/>
      <c r="AZ1453" s="153"/>
      <c r="BA1453" s="153"/>
      <c r="BB1453" s="153"/>
      <c r="BC1453" s="153"/>
      <c r="BD1453" s="153"/>
      <c r="BE1453" s="153"/>
      <c r="BF1453" s="153"/>
      <c r="BG1453" s="153"/>
      <c r="BH1453" s="153"/>
      <c r="BI1453" s="153"/>
    </row>
    <row r="1454" spans="2:61" s="139" customFormat="1" ht="13.05" customHeight="1" outlineLevel="1">
      <c r="B1454" s="1401"/>
      <c r="C1454" s="1110"/>
      <c r="D1454" s="331" t="s">
        <v>2475</v>
      </c>
      <c r="E1454" s="1110"/>
      <c r="F1454" s="1354"/>
      <c r="G1454" s="10" t="s">
        <v>8</v>
      </c>
      <c r="H1454" s="373" t="s">
        <v>717</v>
      </c>
      <c r="I1454" s="152">
        <f t="shared" si="388"/>
        <v>30</v>
      </c>
      <c r="J1454" s="156">
        <v>10</v>
      </c>
      <c r="K1454" s="156">
        <v>20</v>
      </c>
      <c r="L1454" s="391">
        <v>0</v>
      </c>
      <c r="M1454" s="373" t="s">
        <v>268</v>
      </c>
      <c r="N1454" s="815" t="s">
        <v>268</v>
      </c>
      <c r="O1454" s="815" t="s">
        <v>269</v>
      </c>
      <c r="P1454" s="815" t="s">
        <v>268</v>
      </c>
      <c r="Q1454" s="815" t="s">
        <v>269</v>
      </c>
      <c r="R1454" s="373" t="s">
        <v>268</v>
      </c>
      <c r="S1454" s="815" t="s">
        <v>268</v>
      </c>
      <c r="T1454" s="746" t="s">
        <v>1536</v>
      </c>
      <c r="U1454" s="153"/>
      <c r="V1454" s="153">
        <f t="shared" si="389"/>
        <v>0</v>
      </c>
      <c r="W1454" s="207"/>
      <c r="X1454" s="208"/>
      <c r="Y1454" s="153"/>
      <c r="Z1454" s="153">
        <f t="shared" si="390"/>
        <v>0</v>
      </c>
      <c r="AA1454" s="219"/>
      <c r="AB1454" s="153"/>
      <c r="AC1454" s="153">
        <f t="shared" si="391"/>
        <v>0</v>
      </c>
      <c r="AD1454" s="153"/>
      <c r="AE1454" s="153">
        <f t="shared" si="392"/>
        <v>0</v>
      </c>
      <c r="AF1454" s="153"/>
      <c r="AG1454" s="153"/>
      <c r="AH1454" s="209">
        <v>0</v>
      </c>
      <c r="AI1454" s="153">
        <f t="shared" si="393"/>
        <v>0</v>
      </c>
      <c r="AJ1454" s="153"/>
      <c r="AK1454" s="153">
        <f t="shared" si="394"/>
        <v>0</v>
      </c>
      <c r="AL1454" s="153">
        <f t="shared" si="395"/>
        <v>0</v>
      </c>
      <c r="AM1454" s="153"/>
      <c r="AN1454" s="153"/>
      <c r="AO1454" s="153"/>
      <c r="AP1454" s="153"/>
      <c r="AQ1454" s="153"/>
      <c r="AR1454" s="153"/>
      <c r="AS1454" s="153"/>
      <c r="AT1454" s="153"/>
      <c r="AU1454" s="153"/>
      <c r="AV1454" s="153"/>
      <c r="AW1454" s="153"/>
      <c r="AX1454" s="153"/>
      <c r="AY1454" s="153"/>
      <c r="AZ1454" s="153"/>
      <c r="BA1454" s="153"/>
      <c r="BB1454" s="153"/>
      <c r="BC1454" s="153"/>
      <c r="BD1454" s="153"/>
      <c r="BE1454" s="153"/>
      <c r="BF1454" s="153"/>
      <c r="BG1454" s="153"/>
      <c r="BH1454" s="153"/>
      <c r="BI1454" s="153"/>
    </row>
    <row r="1455" spans="2:61" s="139" customFormat="1" ht="13.05" customHeight="1" outlineLevel="1">
      <c r="B1455" s="1401"/>
      <c r="C1455" s="1110"/>
      <c r="D1455" s="331" t="s">
        <v>2476</v>
      </c>
      <c r="E1455" s="1110"/>
      <c r="F1455" s="1354"/>
      <c r="G1455" s="10" t="s">
        <v>8</v>
      </c>
      <c r="H1455" s="373" t="s">
        <v>717</v>
      </c>
      <c r="I1455" s="152">
        <f t="shared" si="388"/>
        <v>30</v>
      </c>
      <c r="J1455" s="156">
        <v>10</v>
      </c>
      <c r="K1455" s="156">
        <v>20</v>
      </c>
      <c r="L1455" s="391">
        <v>0</v>
      </c>
      <c r="M1455" s="373" t="s">
        <v>268</v>
      </c>
      <c r="N1455" s="815" t="s">
        <v>268</v>
      </c>
      <c r="O1455" s="815" t="s">
        <v>269</v>
      </c>
      <c r="P1455" s="815" t="s">
        <v>268</v>
      </c>
      <c r="Q1455" s="815" t="s">
        <v>269</v>
      </c>
      <c r="R1455" s="373" t="s">
        <v>268</v>
      </c>
      <c r="S1455" s="815" t="s">
        <v>268</v>
      </c>
      <c r="T1455" s="746" t="s">
        <v>1121</v>
      </c>
      <c r="U1455" s="153"/>
      <c r="V1455" s="153">
        <f t="shared" si="389"/>
        <v>0</v>
      </c>
      <c r="W1455" s="207"/>
      <c r="X1455" s="208"/>
      <c r="Y1455" s="153"/>
      <c r="Z1455" s="153">
        <f t="shared" si="390"/>
        <v>0</v>
      </c>
      <c r="AA1455" s="219"/>
      <c r="AB1455" s="153"/>
      <c r="AC1455" s="153">
        <f t="shared" si="391"/>
        <v>0</v>
      </c>
      <c r="AD1455" s="153"/>
      <c r="AE1455" s="153">
        <f t="shared" si="392"/>
        <v>0</v>
      </c>
      <c r="AF1455" s="153"/>
      <c r="AG1455" s="153"/>
      <c r="AH1455" s="209">
        <v>0</v>
      </c>
      <c r="AI1455" s="153">
        <f t="shared" si="393"/>
        <v>0</v>
      </c>
      <c r="AJ1455" s="153"/>
      <c r="AK1455" s="153">
        <f t="shared" si="394"/>
        <v>0</v>
      </c>
      <c r="AL1455" s="153">
        <f t="shared" si="395"/>
        <v>0</v>
      </c>
      <c r="AM1455" s="153"/>
      <c r="AN1455" s="153"/>
      <c r="AO1455" s="153"/>
      <c r="AP1455" s="153"/>
      <c r="AQ1455" s="153"/>
      <c r="AR1455" s="153"/>
      <c r="AS1455" s="153"/>
      <c r="AT1455" s="153"/>
      <c r="AU1455" s="153"/>
      <c r="AV1455" s="153"/>
      <c r="AW1455" s="153"/>
      <c r="AX1455" s="153"/>
      <c r="AY1455" s="153"/>
      <c r="AZ1455" s="153"/>
      <c r="BA1455" s="153"/>
      <c r="BB1455" s="153"/>
      <c r="BC1455" s="153"/>
      <c r="BD1455" s="153"/>
      <c r="BE1455" s="153"/>
      <c r="BF1455" s="153"/>
      <c r="BG1455" s="153"/>
      <c r="BH1455" s="153"/>
      <c r="BI1455" s="153"/>
    </row>
    <row r="1456" spans="2:61" s="139" customFormat="1" ht="13.05" customHeight="1" outlineLevel="1">
      <c r="B1456" s="1401"/>
      <c r="C1456" s="1110"/>
      <c r="D1456" s="331" t="s">
        <v>3620</v>
      </c>
      <c r="E1456" s="1110"/>
      <c r="F1456" s="1354"/>
      <c r="G1456" s="10" t="s">
        <v>8</v>
      </c>
      <c r="H1456" s="373" t="s">
        <v>717</v>
      </c>
      <c r="I1456" s="152">
        <f t="shared" si="388"/>
        <v>40</v>
      </c>
      <c r="J1456" s="156">
        <v>20</v>
      </c>
      <c r="K1456" s="156">
        <v>20</v>
      </c>
      <c r="L1456" s="391">
        <v>0</v>
      </c>
      <c r="M1456" s="373" t="s">
        <v>268</v>
      </c>
      <c r="N1456" s="815" t="s">
        <v>268</v>
      </c>
      <c r="O1456" s="815" t="s">
        <v>269</v>
      </c>
      <c r="P1456" s="815" t="s">
        <v>268</v>
      </c>
      <c r="Q1456" s="815" t="s">
        <v>269</v>
      </c>
      <c r="R1456" s="373" t="s">
        <v>268</v>
      </c>
      <c r="S1456" s="815" t="s">
        <v>268</v>
      </c>
      <c r="T1456" s="746" t="s">
        <v>1535</v>
      </c>
      <c r="U1456" s="153"/>
      <c r="V1456" s="153">
        <f t="shared" si="389"/>
        <v>0</v>
      </c>
      <c r="W1456" s="207"/>
      <c r="X1456" s="208"/>
      <c r="Y1456" s="153"/>
      <c r="Z1456" s="153">
        <f t="shared" si="390"/>
        <v>0</v>
      </c>
      <c r="AA1456" s="219"/>
      <c r="AB1456" s="153"/>
      <c r="AC1456" s="153">
        <f t="shared" si="391"/>
        <v>0</v>
      </c>
      <c r="AD1456" s="153"/>
      <c r="AE1456" s="153">
        <f t="shared" si="392"/>
        <v>0</v>
      </c>
      <c r="AF1456" s="153"/>
      <c r="AG1456" s="153"/>
      <c r="AH1456" s="209">
        <v>0</v>
      </c>
      <c r="AI1456" s="153">
        <f t="shared" si="393"/>
        <v>0</v>
      </c>
      <c r="AJ1456" s="153"/>
      <c r="AK1456" s="153">
        <f t="shared" si="394"/>
        <v>0</v>
      </c>
      <c r="AL1456" s="153">
        <f t="shared" si="395"/>
        <v>0</v>
      </c>
      <c r="AM1456" s="153"/>
      <c r="AN1456" s="153"/>
      <c r="AO1456" s="153"/>
      <c r="AP1456" s="153"/>
      <c r="AQ1456" s="153"/>
      <c r="AR1456" s="153"/>
      <c r="AS1456" s="153"/>
      <c r="AT1456" s="153"/>
      <c r="AU1456" s="153"/>
      <c r="AV1456" s="153"/>
      <c r="AW1456" s="153"/>
      <c r="AX1456" s="153"/>
      <c r="AY1456" s="153"/>
      <c r="AZ1456" s="153"/>
      <c r="BA1456" s="153"/>
      <c r="BB1456" s="153"/>
      <c r="BC1456" s="153"/>
      <c r="BD1456" s="153"/>
      <c r="BE1456" s="153"/>
      <c r="BF1456" s="153"/>
      <c r="BG1456" s="153"/>
      <c r="BH1456" s="153"/>
      <c r="BI1456" s="153"/>
    </row>
    <row r="1457" spans="2:61" s="139" customFormat="1" ht="13.05" customHeight="1" outlineLevel="1">
      <c r="B1457" s="1402"/>
      <c r="C1457" s="1111"/>
      <c r="D1457" s="331" t="s">
        <v>3625</v>
      </c>
      <c r="E1457" s="1111"/>
      <c r="F1457" s="1355"/>
      <c r="G1457" s="10" t="s">
        <v>8</v>
      </c>
      <c r="H1457" s="373" t="s">
        <v>717</v>
      </c>
      <c r="I1457" s="152">
        <f t="shared" si="388"/>
        <v>90</v>
      </c>
      <c r="J1457" s="156">
        <v>30</v>
      </c>
      <c r="K1457" s="156">
        <v>60</v>
      </c>
      <c r="L1457" s="391">
        <v>0</v>
      </c>
      <c r="M1457" s="373" t="s">
        <v>268</v>
      </c>
      <c r="N1457" s="815" t="s">
        <v>268</v>
      </c>
      <c r="O1457" s="815" t="s">
        <v>269</v>
      </c>
      <c r="P1457" s="815" t="s">
        <v>268</v>
      </c>
      <c r="Q1457" s="815" t="s">
        <v>269</v>
      </c>
      <c r="R1457" s="373" t="s">
        <v>268</v>
      </c>
      <c r="S1457" s="815" t="s">
        <v>268</v>
      </c>
      <c r="T1457" s="746" t="s">
        <v>1535</v>
      </c>
      <c r="U1457" s="153"/>
      <c r="V1457" s="153">
        <f t="shared" si="389"/>
        <v>0</v>
      </c>
      <c r="W1457" s="207"/>
      <c r="X1457" s="208"/>
      <c r="Y1457" s="153"/>
      <c r="Z1457" s="153">
        <f t="shared" si="390"/>
        <v>0</v>
      </c>
      <c r="AA1457" s="219"/>
      <c r="AB1457" s="153"/>
      <c r="AC1457" s="153">
        <f t="shared" si="391"/>
        <v>0</v>
      </c>
      <c r="AD1457" s="153"/>
      <c r="AE1457" s="153">
        <f t="shared" si="392"/>
        <v>0</v>
      </c>
      <c r="AF1457" s="153"/>
      <c r="AG1457" s="153"/>
      <c r="AH1457" s="209">
        <v>0</v>
      </c>
      <c r="AI1457" s="153">
        <f t="shared" si="393"/>
        <v>0</v>
      </c>
      <c r="AJ1457" s="153"/>
      <c r="AK1457" s="153">
        <f t="shared" si="394"/>
        <v>0</v>
      </c>
      <c r="AL1457" s="153">
        <f t="shared" si="395"/>
        <v>0</v>
      </c>
      <c r="AM1457" s="153"/>
      <c r="AN1457" s="153"/>
      <c r="AO1457" s="153"/>
      <c r="AP1457" s="153"/>
      <c r="AQ1457" s="153"/>
      <c r="AR1457" s="153"/>
      <c r="AS1457" s="153"/>
      <c r="AT1457" s="153"/>
      <c r="AU1457" s="153"/>
      <c r="AV1457" s="153"/>
      <c r="AW1457" s="153"/>
      <c r="AX1457" s="153"/>
      <c r="AY1457" s="153"/>
      <c r="AZ1457" s="153"/>
      <c r="BA1457" s="153"/>
      <c r="BB1457" s="153"/>
      <c r="BC1457" s="153"/>
      <c r="BD1457" s="153"/>
      <c r="BE1457" s="153"/>
      <c r="BF1457" s="153"/>
      <c r="BG1457" s="153"/>
      <c r="BH1457" s="153"/>
      <c r="BI1457" s="153"/>
    </row>
    <row r="1458" spans="2:61" s="139" customFormat="1" ht="13.05" customHeight="1" outlineLevel="1">
      <c r="B1458" s="1070" t="s">
        <v>1428</v>
      </c>
      <c r="C1458" s="1064" t="s">
        <v>1201</v>
      </c>
      <c r="D1458" s="337" t="s">
        <v>2480</v>
      </c>
      <c r="E1458" s="1064" t="s">
        <v>3626</v>
      </c>
      <c r="F1458" s="1344">
        <v>44743</v>
      </c>
      <c r="G1458" s="10" t="s">
        <v>8</v>
      </c>
      <c r="H1458" s="247" t="s">
        <v>716</v>
      </c>
      <c r="I1458" s="152">
        <f t="shared" si="372"/>
        <v>50</v>
      </c>
      <c r="J1458" s="156">
        <v>20</v>
      </c>
      <c r="K1458" s="156">
        <v>30</v>
      </c>
      <c r="L1458" s="391">
        <v>0</v>
      </c>
      <c r="M1458" s="246" t="s">
        <v>268</v>
      </c>
      <c r="N1458" s="246" t="s">
        <v>268</v>
      </c>
      <c r="O1458" s="247" t="s">
        <v>269</v>
      </c>
      <c r="P1458" s="245" t="s">
        <v>268</v>
      </c>
      <c r="Q1458" s="247" t="s">
        <v>269</v>
      </c>
      <c r="R1458" s="239" t="s">
        <v>268</v>
      </c>
      <c r="S1458" s="245" t="s">
        <v>268</v>
      </c>
      <c r="T1458" s="1003" t="s">
        <v>1539</v>
      </c>
      <c r="U1458" s="153"/>
      <c r="V1458" s="153">
        <f t="shared" si="368"/>
        <v>0</v>
      </c>
      <c r="W1458" s="207"/>
      <c r="X1458" s="208"/>
      <c r="Y1458" s="153"/>
      <c r="Z1458" s="153">
        <f t="shared" si="383"/>
        <v>0</v>
      </c>
      <c r="AA1458" s="219"/>
      <c r="AB1458" s="153"/>
      <c r="AC1458" s="153">
        <f t="shared" si="369"/>
        <v>0</v>
      </c>
      <c r="AD1458" s="153"/>
      <c r="AE1458" s="153">
        <f t="shared" si="370"/>
        <v>0</v>
      </c>
      <c r="AF1458" s="153"/>
      <c r="AG1458" s="153"/>
      <c r="AH1458" s="209">
        <v>0</v>
      </c>
      <c r="AI1458" s="153">
        <f t="shared" si="371"/>
        <v>0</v>
      </c>
      <c r="AJ1458" s="153"/>
      <c r="AK1458" s="153">
        <f t="shared" si="384"/>
        <v>0</v>
      </c>
      <c r="AL1458" s="153">
        <f t="shared" si="385"/>
        <v>0</v>
      </c>
      <c r="AM1458" s="153"/>
      <c r="AN1458" s="153"/>
      <c r="AO1458" s="153"/>
      <c r="AP1458" s="153"/>
      <c r="AQ1458" s="153"/>
      <c r="AR1458" s="153"/>
      <c r="AS1458" s="153"/>
      <c r="AT1458" s="153"/>
      <c r="AU1458" s="153"/>
      <c r="AV1458" s="153"/>
      <c r="AW1458" s="153"/>
      <c r="AX1458" s="153"/>
      <c r="AY1458" s="153"/>
      <c r="AZ1458" s="153"/>
      <c r="BA1458" s="153"/>
      <c r="BB1458" s="153"/>
      <c r="BC1458" s="153"/>
      <c r="BD1458" s="153"/>
      <c r="BE1458" s="153"/>
      <c r="BF1458" s="153"/>
      <c r="BG1458" s="153"/>
      <c r="BH1458" s="153"/>
      <c r="BI1458" s="153"/>
    </row>
    <row r="1459" spans="2:61" s="139" customFormat="1" ht="13.05" customHeight="1" outlineLevel="1">
      <c r="B1459" s="1071"/>
      <c r="C1459" s="1065"/>
      <c r="D1459" s="337" t="s">
        <v>2481</v>
      </c>
      <c r="E1459" s="1065"/>
      <c r="F1459" s="1345"/>
      <c r="G1459" s="10" t="s">
        <v>8</v>
      </c>
      <c r="H1459" s="247" t="s">
        <v>716</v>
      </c>
      <c r="I1459" s="152">
        <f t="shared" si="372"/>
        <v>300</v>
      </c>
      <c r="J1459" s="156">
        <v>120</v>
      </c>
      <c r="K1459" s="156">
        <v>180</v>
      </c>
      <c r="L1459" s="391">
        <v>0</v>
      </c>
      <c r="M1459" s="246" t="s">
        <v>268</v>
      </c>
      <c r="N1459" s="246" t="s">
        <v>268</v>
      </c>
      <c r="O1459" s="247" t="s">
        <v>269</v>
      </c>
      <c r="P1459" s="245" t="s">
        <v>268</v>
      </c>
      <c r="Q1459" s="247" t="s">
        <v>269</v>
      </c>
      <c r="R1459" s="239" t="s">
        <v>268</v>
      </c>
      <c r="S1459" s="245" t="s">
        <v>268</v>
      </c>
      <c r="T1459" s="1004"/>
      <c r="U1459" s="153"/>
      <c r="V1459" s="153">
        <f t="shared" ref="V1459:V1522" si="396">SUMIF(U1459,"Y",J1459)</f>
        <v>0</v>
      </c>
      <c r="W1459" s="207"/>
      <c r="X1459" s="208"/>
      <c r="Y1459" s="153"/>
      <c r="Z1459" s="153">
        <f t="shared" si="383"/>
        <v>0</v>
      </c>
      <c r="AA1459" s="219"/>
      <c r="AB1459" s="153"/>
      <c r="AC1459" s="153">
        <f t="shared" ref="AC1459:AC1522" si="397">SUMIF(AB1459,"Y",L1459)*AK1459</f>
        <v>0</v>
      </c>
      <c r="AD1459" s="153"/>
      <c r="AE1459" s="153">
        <f t="shared" ref="AE1459:AE1522" si="398">COUNTIF(AM1459:AV1459,"L")*J1459</f>
        <v>0</v>
      </c>
      <c r="AF1459" s="153"/>
      <c r="AG1459" s="153"/>
      <c r="AH1459" s="209">
        <v>0</v>
      </c>
      <c r="AI1459" s="153">
        <f t="shared" ref="AI1459:AI1522" si="399">IFERROR(COUNTIF(AM1459:BL1459,"S")*J1459*AH1459,0)</f>
        <v>0</v>
      </c>
      <c r="AJ1459" s="153"/>
      <c r="AK1459" s="153">
        <f t="shared" si="384"/>
        <v>0</v>
      </c>
      <c r="AL1459" s="153">
        <f t="shared" si="385"/>
        <v>0</v>
      </c>
      <c r="AM1459" s="153"/>
      <c r="AN1459" s="153"/>
      <c r="AO1459" s="153"/>
      <c r="AP1459" s="153"/>
      <c r="AQ1459" s="153"/>
      <c r="AR1459" s="153"/>
      <c r="AS1459" s="153"/>
      <c r="AT1459" s="153"/>
      <c r="AU1459" s="153"/>
      <c r="AV1459" s="153"/>
      <c r="AW1459" s="153"/>
      <c r="AX1459" s="153"/>
      <c r="AY1459" s="153"/>
      <c r="AZ1459" s="153"/>
      <c r="BA1459" s="153"/>
      <c r="BB1459" s="153"/>
      <c r="BC1459" s="153"/>
      <c r="BD1459" s="153"/>
      <c r="BE1459" s="153"/>
      <c r="BF1459" s="153"/>
      <c r="BG1459" s="153"/>
      <c r="BH1459" s="153"/>
      <c r="BI1459" s="153"/>
    </row>
    <row r="1460" spans="2:61" s="139" customFormat="1" ht="13.05" customHeight="1" outlineLevel="1">
      <c r="B1460" s="1071"/>
      <c r="C1460" s="1065"/>
      <c r="D1460" s="337" t="s">
        <v>2482</v>
      </c>
      <c r="E1460" s="1065"/>
      <c r="F1460" s="1345"/>
      <c r="G1460" s="10" t="s">
        <v>8</v>
      </c>
      <c r="H1460" s="247" t="s">
        <v>716</v>
      </c>
      <c r="I1460" s="152">
        <f t="shared" si="372"/>
        <v>100</v>
      </c>
      <c r="J1460" s="156">
        <v>40</v>
      </c>
      <c r="K1460" s="156">
        <v>60</v>
      </c>
      <c r="L1460" s="391">
        <v>0</v>
      </c>
      <c r="M1460" s="246" t="s">
        <v>268</v>
      </c>
      <c r="N1460" s="246" t="s">
        <v>268</v>
      </c>
      <c r="O1460" s="247" t="s">
        <v>269</v>
      </c>
      <c r="P1460" s="245" t="s">
        <v>268</v>
      </c>
      <c r="Q1460" s="247" t="s">
        <v>269</v>
      </c>
      <c r="R1460" s="239" t="s">
        <v>268</v>
      </c>
      <c r="S1460" s="245" t="s">
        <v>268</v>
      </c>
      <c r="T1460" s="1004"/>
      <c r="U1460" s="153"/>
      <c r="V1460" s="153">
        <f t="shared" si="396"/>
        <v>0</v>
      </c>
      <c r="W1460" s="207"/>
      <c r="X1460" s="208"/>
      <c r="Y1460" s="153"/>
      <c r="Z1460" s="153">
        <f t="shared" si="383"/>
        <v>0</v>
      </c>
      <c r="AA1460" s="219"/>
      <c r="AB1460" s="153"/>
      <c r="AC1460" s="153">
        <f t="shared" si="397"/>
        <v>0</v>
      </c>
      <c r="AD1460" s="153"/>
      <c r="AE1460" s="153">
        <f t="shared" si="398"/>
        <v>0</v>
      </c>
      <c r="AF1460" s="153"/>
      <c r="AG1460" s="153"/>
      <c r="AH1460" s="209">
        <v>0</v>
      </c>
      <c r="AI1460" s="153">
        <f t="shared" si="399"/>
        <v>0</v>
      </c>
      <c r="AJ1460" s="153"/>
      <c r="AK1460" s="153">
        <f t="shared" si="384"/>
        <v>0</v>
      </c>
      <c r="AL1460" s="153">
        <f t="shared" si="385"/>
        <v>0</v>
      </c>
      <c r="AM1460" s="153"/>
      <c r="AN1460" s="153"/>
      <c r="AO1460" s="153"/>
      <c r="AP1460" s="153"/>
      <c r="AQ1460" s="153"/>
      <c r="AR1460" s="153"/>
      <c r="AS1460" s="153"/>
      <c r="AT1460" s="153"/>
      <c r="AU1460" s="153"/>
      <c r="AV1460" s="153"/>
      <c r="AW1460" s="153"/>
      <c r="AX1460" s="153"/>
      <c r="AY1460" s="153"/>
      <c r="AZ1460" s="153"/>
      <c r="BA1460" s="153"/>
      <c r="BB1460" s="153"/>
      <c r="BC1460" s="153"/>
      <c r="BD1460" s="153"/>
      <c r="BE1460" s="153"/>
      <c r="BF1460" s="153"/>
      <c r="BG1460" s="153"/>
      <c r="BH1460" s="153"/>
      <c r="BI1460" s="153"/>
    </row>
    <row r="1461" spans="2:61" s="139" customFormat="1" ht="13.05" customHeight="1" outlineLevel="1">
      <c r="B1461" s="1071"/>
      <c r="C1461" s="1065"/>
      <c r="D1461" s="337" t="s">
        <v>2483</v>
      </c>
      <c r="E1461" s="1065"/>
      <c r="F1461" s="1345"/>
      <c r="G1461" s="10" t="s">
        <v>8</v>
      </c>
      <c r="H1461" s="247" t="s">
        <v>716</v>
      </c>
      <c r="I1461" s="152">
        <f t="shared" si="372"/>
        <v>60</v>
      </c>
      <c r="J1461" s="156">
        <v>20</v>
      </c>
      <c r="K1461" s="156">
        <v>40</v>
      </c>
      <c r="L1461" s="391">
        <v>0</v>
      </c>
      <c r="M1461" s="246" t="s">
        <v>268</v>
      </c>
      <c r="N1461" s="246" t="s">
        <v>268</v>
      </c>
      <c r="O1461" s="247" t="s">
        <v>269</v>
      </c>
      <c r="P1461" s="245" t="s">
        <v>268</v>
      </c>
      <c r="Q1461" s="247" t="s">
        <v>269</v>
      </c>
      <c r="R1461" s="239" t="s">
        <v>268</v>
      </c>
      <c r="S1461" s="245" t="s">
        <v>268</v>
      </c>
      <c r="T1461" s="1004"/>
      <c r="U1461" s="153"/>
      <c r="V1461" s="153">
        <f t="shared" si="396"/>
        <v>0</v>
      </c>
      <c r="W1461" s="207"/>
      <c r="X1461" s="208"/>
      <c r="Y1461" s="153"/>
      <c r="Z1461" s="153">
        <f t="shared" si="383"/>
        <v>0</v>
      </c>
      <c r="AA1461" s="219"/>
      <c r="AB1461" s="153"/>
      <c r="AC1461" s="153">
        <f t="shared" si="397"/>
        <v>0</v>
      </c>
      <c r="AD1461" s="153"/>
      <c r="AE1461" s="153">
        <f t="shared" si="398"/>
        <v>0</v>
      </c>
      <c r="AF1461" s="153"/>
      <c r="AG1461" s="153"/>
      <c r="AH1461" s="209">
        <v>0</v>
      </c>
      <c r="AI1461" s="153">
        <f t="shared" si="399"/>
        <v>0</v>
      </c>
      <c r="AJ1461" s="153"/>
      <c r="AK1461" s="153">
        <f t="shared" si="384"/>
        <v>0</v>
      </c>
      <c r="AL1461" s="153">
        <f t="shared" si="385"/>
        <v>0</v>
      </c>
      <c r="AM1461" s="153"/>
      <c r="AN1461" s="153"/>
      <c r="AO1461" s="153"/>
      <c r="AP1461" s="153"/>
      <c r="AQ1461" s="153"/>
      <c r="AR1461" s="153"/>
      <c r="AS1461" s="153"/>
      <c r="AT1461" s="153"/>
      <c r="AU1461" s="153"/>
      <c r="AV1461" s="153"/>
      <c r="AW1461" s="153"/>
      <c r="AX1461" s="153"/>
      <c r="AY1461" s="153"/>
      <c r="AZ1461" s="153"/>
      <c r="BA1461" s="153"/>
      <c r="BB1461" s="153"/>
      <c r="BC1461" s="153"/>
      <c r="BD1461" s="153"/>
      <c r="BE1461" s="153"/>
      <c r="BF1461" s="153"/>
      <c r="BG1461" s="153"/>
      <c r="BH1461" s="153"/>
      <c r="BI1461" s="153"/>
    </row>
    <row r="1462" spans="2:61" s="219" customFormat="1" ht="13.05" customHeight="1" outlineLevel="1">
      <c r="B1462" s="1071"/>
      <c r="C1462" s="1065"/>
      <c r="D1462" s="685" t="s">
        <v>2484</v>
      </c>
      <c r="E1462" s="1065"/>
      <c r="F1462" s="1345"/>
      <c r="G1462" s="17" t="s">
        <v>8</v>
      </c>
      <c r="H1462" s="686" t="s">
        <v>716</v>
      </c>
      <c r="I1462" s="152">
        <f t="shared" si="372"/>
        <v>55</v>
      </c>
      <c r="J1462" s="146">
        <v>15</v>
      </c>
      <c r="K1462" s="146">
        <v>40</v>
      </c>
      <c r="L1462" s="391">
        <v>0</v>
      </c>
      <c r="M1462" s="686" t="s">
        <v>268</v>
      </c>
      <c r="N1462" s="686" t="s">
        <v>268</v>
      </c>
      <c r="O1462" s="686" t="s">
        <v>269</v>
      </c>
      <c r="P1462" s="676" t="s">
        <v>268</v>
      </c>
      <c r="Q1462" s="686" t="s">
        <v>269</v>
      </c>
      <c r="R1462" s="676" t="s">
        <v>268</v>
      </c>
      <c r="S1462" s="676" t="s">
        <v>268</v>
      </c>
      <c r="T1462" s="1004"/>
      <c r="U1462" s="153"/>
      <c r="V1462" s="153">
        <f t="shared" si="396"/>
        <v>0</v>
      </c>
      <c r="W1462" s="207"/>
      <c r="X1462" s="208"/>
      <c r="Y1462" s="153"/>
      <c r="Z1462" s="153">
        <f t="shared" si="383"/>
        <v>0</v>
      </c>
      <c r="AB1462" s="153"/>
      <c r="AC1462" s="153">
        <f t="shared" si="397"/>
        <v>0</v>
      </c>
      <c r="AD1462" s="153"/>
      <c r="AE1462" s="153">
        <f t="shared" si="398"/>
        <v>0</v>
      </c>
      <c r="AF1462" s="153"/>
      <c r="AG1462" s="153"/>
      <c r="AH1462" s="209">
        <v>0</v>
      </c>
      <c r="AI1462" s="153">
        <f t="shared" si="399"/>
        <v>0</v>
      </c>
      <c r="AJ1462" s="153"/>
      <c r="AK1462" s="153">
        <f t="shared" si="384"/>
        <v>0</v>
      </c>
      <c r="AL1462" s="153">
        <f t="shared" si="385"/>
        <v>0</v>
      </c>
      <c r="AM1462" s="153"/>
      <c r="AN1462" s="153"/>
      <c r="AO1462" s="153"/>
      <c r="AP1462" s="153"/>
      <c r="AQ1462" s="153"/>
      <c r="AR1462" s="153"/>
      <c r="AS1462" s="153"/>
      <c r="AT1462" s="153"/>
      <c r="AU1462" s="153"/>
      <c r="AV1462" s="153"/>
      <c r="AW1462" s="153"/>
      <c r="AX1462" s="153"/>
      <c r="AY1462" s="153"/>
      <c r="AZ1462" s="153"/>
      <c r="BA1462" s="153"/>
      <c r="BB1462" s="153"/>
      <c r="BC1462" s="153"/>
      <c r="BD1462" s="153"/>
      <c r="BE1462" s="153"/>
      <c r="BF1462" s="153"/>
      <c r="BG1462" s="153"/>
      <c r="BH1462" s="153"/>
      <c r="BI1462" s="153"/>
    </row>
    <row r="1463" spans="2:61" s="219" customFormat="1" ht="13.05" customHeight="1" outlineLevel="1">
      <c r="B1463" s="1071"/>
      <c r="C1463" s="1065"/>
      <c r="D1463" s="685" t="s">
        <v>2485</v>
      </c>
      <c r="E1463" s="1065"/>
      <c r="F1463" s="1345"/>
      <c r="G1463" s="17" t="s">
        <v>8</v>
      </c>
      <c r="H1463" s="686" t="s">
        <v>716</v>
      </c>
      <c r="I1463" s="152">
        <f t="shared" si="372"/>
        <v>90</v>
      </c>
      <c r="J1463" s="625">
        <v>30</v>
      </c>
      <c r="K1463" s="625">
        <v>60</v>
      </c>
      <c r="L1463" s="391">
        <v>0</v>
      </c>
      <c r="M1463" s="686" t="s">
        <v>268</v>
      </c>
      <c r="N1463" s="686" t="s">
        <v>268</v>
      </c>
      <c r="O1463" s="686" t="s">
        <v>269</v>
      </c>
      <c r="P1463" s="676" t="s">
        <v>268</v>
      </c>
      <c r="Q1463" s="686" t="s">
        <v>269</v>
      </c>
      <c r="R1463" s="676" t="s">
        <v>268</v>
      </c>
      <c r="S1463" s="676" t="s">
        <v>268</v>
      </c>
      <c r="T1463" s="1004"/>
      <c r="U1463" s="153"/>
      <c r="V1463" s="153">
        <f t="shared" si="396"/>
        <v>0</v>
      </c>
      <c r="W1463" s="207"/>
      <c r="X1463" s="208"/>
      <c r="Y1463" s="153"/>
      <c r="Z1463" s="153">
        <f t="shared" si="383"/>
        <v>0</v>
      </c>
      <c r="AB1463" s="153"/>
      <c r="AC1463" s="153">
        <f t="shared" si="397"/>
        <v>0</v>
      </c>
      <c r="AD1463" s="153"/>
      <c r="AE1463" s="153">
        <f t="shared" si="398"/>
        <v>0</v>
      </c>
      <c r="AF1463" s="153"/>
      <c r="AG1463" s="153"/>
      <c r="AH1463" s="209">
        <v>0</v>
      </c>
      <c r="AI1463" s="153">
        <f t="shared" si="399"/>
        <v>0</v>
      </c>
      <c r="AJ1463" s="153"/>
      <c r="AK1463" s="153">
        <f t="shared" si="384"/>
        <v>0</v>
      </c>
      <c r="AL1463" s="153">
        <f t="shared" si="385"/>
        <v>0</v>
      </c>
      <c r="AM1463" s="153"/>
      <c r="AN1463" s="153"/>
      <c r="AO1463" s="153"/>
      <c r="AP1463" s="153"/>
      <c r="AQ1463" s="153"/>
      <c r="AR1463" s="153"/>
      <c r="AS1463" s="153"/>
      <c r="AT1463" s="153"/>
      <c r="AU1463" s="153"/>
      <c r="AV1463" s="153"/>
      <c r="AW1463" s="153"/>
      <c r="AX1463" s="153"/>
      <c r="AY1463" s="153"/>
      <c r="AZ1463" s="153"/>
      <c r="BA1463" s="153"/>
      <c r="BB1463" s="153"/>
      <c r="BC1463" s="153"/>
      <c r="BD1463" s="153"/>
      <c r="BE1463" s="153"/>
      <c r="BF1463" s="153"/>
      <c r="BG1463" s="153"/>
      <c r="BH1463" s="153"/>
      <c r="BI1463" s="153"/>
    </row>
    <row r="1464" spans="2:61" s="219" customFormat="1" ht="13.05" customHeight="1" outlineLevel="1">
      <c r="B1464" s="1071"/>
      <c r="C1464" s="1065"/>
      <c r="D1464" s="685" t="s">
        <v>2486</v>
      </c>
      <c r="E1464" s="1065"/>
      <c r="F1464" s="1345"/>
      <c r="G1464" s="17" t="s">
        <v>8</v>
      </c>
      <c r="H1464" s="686" t="s">
        <v>716</v>
      </c>
      <c r="I1464" s="152">
        <f t="shared" si="372"/>
        <v>180</v>
      </c>
      <c r="J1464" s="146">
        <v>60</v>
      </c>
      <c r="K1464" s="146">
        <v>120</v>
      </c>
      <c r="L1464" s="391">
        <v>0</v>
      </c>
      <c r="M1464" s="686" t="s">
        <v>268</v>
      </c>
      <c r="N1464" s="686" t="s">
        <v>268</v>
      </c>
      <c r="O1464" s="686" t="s">
        <v>269</v>
      </c>
      <c r="P1464" s="676" t="s">
        <v>268</v>
      </c>
      <c r="Q1464" s="686" t="s">
        <v>269</v>
      </c>
      <c r="R1464" s="676" t="s">
        <v>268</v>
      </c>
      <c r="S1464" s="676" t="s">
        <v>268</v>
      </c>
      <c r="T1464" s="1004"/>
      <c r="U1464" s="153"/>
      <c r="V1464" s="153">
        <f t="shared" si="396"/>
        <v>0</v>
      </c>
      <c r="W1464" s="207"/>
      <c r="X1464" s="208"/>
      <c r="Y1464" s="153"/>
      <c r="Z1464" s="153">
        <f t="shared" si="383"/>
        <v>0</v>
      </c>
      <c r="AB1464" s="153"/>
      <c r="AC1464" s="153">
        <f t="shared" si="397"/>
        <v>0</v>
      </c>
      <c r="AD1464" s="153"/>
      <c r="AE1464" s="153">
        <f t="shared" si="398"/>
        <v>0</v>
      </c>
      <c r="AF1464" s="153"/>
      <c r="AG1464" s="153"/>
      <c r="AH1464" s="209">
        <v>0</v>
      </c>
      <c r="AI1464" s="153">
        <f t="shared" si="399"/>
        <v>0</v>
      </c>
      <c r="AJ1464" s="153"/>
      <c r="AK1464" s="153">
        <f t="shared" si="384"/>
        <v>0</v>
      </c>
      <c r="AL1464" s="153">
        <f t="shared" si="385"/>
        <v>0</v>
      </c>
      <c r="AM1464" s="153"/>
      <c r="AN1464" s="153"/>
      <c r="AO1464" s="153"/>
      <c r="AP1464" s="153"/>
      <c r="AQ1464" s="153"/>
      <c r="AR1464" s="153"/>
      <c r="AS1464" s="153"/>
      <c r="AT1464" s="153"/>
      <c r="AU1464" s="153"/>
      <c r="AV1464" s="153"/>
      <c r="AW1464" s="153"/>
      <c r="AX1464" s="153"/>
      <c r="AY1464" s="153"/>
      <c r="AZ1464" s="153"/>
      <c r="BA1464" s="153"/>
      <c r="BB1464" s="153"/>
      <c r="BC1464" s="153"/>
      <c r="BD1464" s="153"/>
      <c r="BE1464" s="153"/>
      <c r="BF1464" s="153"/>
      <c r="BG1464" s="153"/>
      <c r="BH1464" s="153"/>
      <c r="BI1464" s="153"/>
    </row>
    <row r="1465" spans="2:61" s="219" customFormat="1" ht="13.05" customHeight="1" outlineLevel="1">
      <c r="B1465" s="1071"/>
      <c r="C1465" s="1065"/>
      <c r="D1465" s="685" t="s">
        <v>2487</v>
      </c>
      <c r="E1465" s="1065"/>
      <c r="F1465" s="1345"/>
      <c r="G1465" s="17" t="s">
        <v>8</v>
      </c>
      <c r="H1465" s="686" t="s">
        <v>716</v>
      </c>
      <c r="I1465" s="152">
        <f t="shared" si="372"/>
        <v>45</v>
      </c>
      <c r="J1465" s="146">
        <v>15</v>
      </c>
      <c r="K1465" s="146">
        <v>30</v>
      </c>
      <c r="L1465" s="391">
        <v>0</v>
      </c>
      <c r="M1465" s="686" t="s">
        <v>268</v>
      </c>
      <c r="N1465" s="686" t="s">
        <v>268</v>
      </c>
      <c r="O1465" s="686" t="s">
        <v>269</v>
      </c>
      <c r="P1465" s="676" t="s">
        <v>268</v>
      </c>
      <c r="Q1465" s="686" t="s">
        <v>269</v>
      </c>
      <c r="R1465" s="676" t="s">
        <v>268</v>
      </c>
      <c r="S1465" s="676" t="s">
        <v>268</v>
      </c>
      <c r="T1465" s="1004"/>
      <c r="U1465" s="153"/>
      <c r="V1465" s="153">
        <f t="shared" si="396"/>
        <v>0</v>
      </c>
      <c r="W1465" s="207"/>
      <c r="X1465" s="208"/>
      <c r="Y1465" s="153"/>
      <c r="Z1465" s="153">
        <f t="shared" si="383"/>
        <v>0</v>
      </c>
      <c r="AB1465" s="153"/>
      <c r="AC1465" s="153">
        <f t="shared" si="397"/>
        <v>0</v>
      </c>
      <c r="AD1465" s="153"/>
      <c r="AE1465" s="153">
        <f t="shared" si="398"/>
        <v>0</v>
      </c>
      <c r="AF1465" s="153"/>
      <c r="AG1465" s="153"/>
      <c r="AH1465" s="209">
        <v>0</v>
      </c>
      <c r="AI1465" s="153">
        <f t="shared" si="399"/>
        <v>0</v>
      </c>
      <c r="AJ1465" s="153"/>
      <c r="AK1465" s="153">
        <f t="shared" si="384"/>
        <v>0</v>
      </c>
      <c r="AL1465" s="153">
        <f t="shared" si="385"/>
        <v>0</v>
      </c>
      <c r="AM1465" s="153"/>
      <c r="AN1465" s="153"/>
      <c r="AO1465" s="153"/>
      <c r="AP1465" s="153"/>
      <c r="AQ1465" s="153"/>
      <c r="AR1465" s="153"/>
      <c r="AS1465" s="153"/>
      <c r="AT1465" s="153"/>
      <c r="AU1465" s="153"/>
      <c r="AV1465" s="153"/>
      <c r="AW1465" s="153"/>
      <c r="AX1465" s="153"/>
      <c r="AY1465" s="153"/>
      <c r="AZ1465" s="153"/>
      <c r="BA1465" s="153"/>
      <c r="BB1465" s="153"/>
      <c r="BC1465" s="153"/>
      <c r="BD1465" s="153"/>
      <c r="BE1465" s="153"/>
      <c r="BF1465" s="153"/>
      <c r="BG1465" s="153"/>
      <c r="BH1465" s="153"/>
      <c r="BI1465" s="153"/>
    </row>
    <row r="1466" spans="2:61" s="219" customFormat="1" ht="13.05" customHeight="1" outlineLevel="1">
      <c r="B1466" s="1071"/>
      <c r="C1466" s="1065"/>
      <c r="D1466" s="685" t="s">
        <v>2488</v>
      </c>
      <c r="E1466" s="1065"/>
      <c r="F1466" s="1345"/>
      <c r="G1466" s="17" t="s">
        <v>8</v>
      </c>
      <c r="H1466" s="686" t="s">
        <v>716</v>
      </c>
      <c r="I1466" s="152">
        <f t="shared" si="372"/>
        <v>45</v>
      </c>
      <c r="J1466" s="146">
        <v>15</v>
      </c>
      <c r="K1466" s="146">
        <v>30</v>
      </c>
      <c r="L1466" s="391">
        <v>0</v>
      </c>
      <c r="M1466" s="686" t="s">
        <v>268</v>
      </c>
      <c r="N1466" s="686" t="s">
        <v>268</v>
      </c>
      <c r="O1466" s="686" t="s">
        <v>269</v>
      </c>
      <c r="P1466" s="676" t="s">
        <v>268</v>
      </c>
      <c r="Q1466" s="686" t="s">
        <v>269</v>
      </c>
      <c r="R1466" s="676" t="s">
        <v>268</v>
      </c>
      <c r="S1466" s="676" t="s">
        <v>268</v>
      </c>
      <c r="T1466" s="1004"/>
      <c r="U1466" s="153"/>
      <c r="V1466" s="153">
        <f t="shared" si="396"/>
        <v>0</v>
      </c>
      <c r="W1466" s="207"/>
      <c r="X1466" s="208"/>
      <c r="Y1466" s="153"/>
      <c r="Z1466" s="153">
        <f t="shared" si="383"/>
        <v>0</v>
      </c>
      <c r="AB1466" s="153"/>
      <c r="AC1466" s="153">
        <f t="shared" si="397"/>
        <v>0</v>
      </c>
      <c r="AD1466" s="153"/>
      <c r="AE1466" s="153">
        <f t="shared" si="398"/>
        <v>0</v>
      </c>
      <c r="AF1466" s="153"/>
      <c r="AG1466" s="153"/>
      <c r="AH1466" s="209">
        <v>0</v>
      </c>
      <c r="AI1466" s="153">
        <f t="shared" si="399"/>
        <v>0</v>
      </c>
      <c r="AJ1466" s="153"/>
      <c r="AK1466" s="153">
        <f t="shared" si="384"/>
        <v>0</v>
      </c>
      <c r="AL1466" s="153">
        <f t="shared" si="385"/>
        <v>0</v>
      </c>
      <c r="AM1466" s="153"/>
      <c r="AN1466" s="153"/>
      <c r="AO1466" s="153"/>
      <c r="AP1466" s="153"/>
      <c r="AQ1466" s="153"/>
      <c r="AR1466" s="153"/>
      <c r="AS1466" s="153"/>
      <c r="AT1466" s="153"/>
      <c r="AU1466" s="153"/>
      <c r="AV1466" s="153"/>
      <c r="AW1466" s="153"/>
      <c r="AX1466" s="153"/>
      <c r="AY1466" s="153"/>
      <c r="AZ1466" s="153"/>
      <c r="BA1466" s="153"/>
      <c r="BB1466" s="153"/>
      <c r="BC1466" s="153"/>
      <c r="BD1466" s="153"/>
      <c r="BE1466" s="153"/>
      <c r="BF1466" s="153"/>
      <c r="BG1466" s="153"/>
      <c r="BH1466" s="153"/>
      <c r="BI1466" s="153"/>
    </row>
    <row r="1467" spans="2:61" s="219" customFormat="1" ht="13.05" customHeight="1" outlineLevel="1">
      <c r="B1467" s="1071"/>
      <c r="C1467" s="1065"/>
      <c r="D1467" s="685" t="s">
        <v>2489</v>
      </c>
      <c r="E1467" s="1065"/>
      <c r="F1467" s="1345"/>
      <c r="G1467" s="17" t="s">
        <v>8</v>
      </c>
      <c r="H1467" s="686" t="s">
        <v>716</v>
      </c>
      <c r="I1467" s="152">
        <f t="shared" si="372"/>
        <v>45</v>
      </c>
      <c r="J1467" s="625">
        <v>15</v>
      </c>
      <c r="K1467" s="625">
        <v>30</v>
      </c>
      <c r="L1467" s="391">
        <v>0</v>
      </c>
      <c r="M1467" s="686" t="s">
        <v>268</v>
      </c>
      <c r="N1467" s="686" t="s">
        <v>268</v>
      </c>
      <c r="O1467" s="686" t="s">
        <v>269</v>
      </c>
      <c r="P1467" s="676" t="s">
        <v>268</v>
      </c>
      <c r="Q1467" s="686" t="s">
        <v>269</v>
      </c>
      <c r="R1467" s="676" t="s">
        <v>268</v>
      </c>
      <c r="S1467" s="676" t="s">
        <v>268</v>
      </c>
      <c r="T1467" s="1004"/>
      <c r="U1467" s="153"/>
      <c r="V1467" s="153">
        <f t="shared" si="396"/>
        <v>0</v>
      </c>
      <c r="W1467" s="207"/>
      <c r="X1467" s="208"/>
      <c r="Y1467" s="153"/>
      <c r="Z1467" s="153">
        <f t="shared" si="383"/>
        <v>0</v>
      </c>
      <c r="AB1467" s="153"/>
      <c r="AC1467" s="153">
        <f t="shared" si="397"/>
        <v>0</v>
      </c>
      <c r="AD1467" s="153"/>
      <c r="AE1467" s="153">
        <f t="shared" si="398"/>
        <v>0</v>
      </c>
      <c r="AF1467" s="153"/>
      <c r="AG1467" s="153"/>
      <c r="AH1467" s="209">
        <v>0</v>
      </c>
      <c r="AI1467" s="153">
        <f t="shared" si="399"/>
        <v>0</v>
      </c>
      <c r="AJ1467" s="153"/>
      <c r="AK1467" s="153">
        <f t="shared" si="384"/>
        <v>0</v>
      </c>
      <c r="AL1467" s="153">
        <f t="shared" si="385"/>
        <v>0</v>
      </c>
      <c r="AM1467" s="153"/>
      <c r="AN1467" s="153"/>
      <c r="AO1467" s="153"/>
      <c r="AP1467" s="153"/>
      <c r="AQ1467" s="153"/>
      <c r="AR1467" s="153"/>
      <c r="AS1467" s="153"/>
      <c r="AT1467" s="153"/>
      <c r="AU1467" s="153"/>
      <c r="AV1467" s="153"/>
      <c r="AW1467" s="153"/>
      <c r="AX1467" s="153"/>
      <c r="AY1467" s="153"/>
      <c r="AZ1467" s="153"/>
      <c r="BA1467" s="153"/>
      <c r="BB1467" s="153"/>
      <c r="BC1467" s="153"/>
      <c r="BD1467" s="153"/>
      <c r="BE1467" s="153"/>
      <c r="BF1467" s="153"/>
      <c r="BG1467" s="153"/>
      <c r="BH1467" s="153"/>
      <c r="BI1467" s="153"/>
    </row>
    <row r="1468" spans="2:61" s="219" customFormat="1" ht="13.05" customHeight="1" outlineLevel="1">
      <c r="B1468" s="1099"/>
      <c r="C1468" s="1066"/>
      <c r="D1468" s="685" t="s">
        <v>2490</v>
      </c>
      <c r="E1468" s="1066"/>
      <c r="F1468" s="1346"/>
      <c r="G1468" s="17" t="s">
        <v>8</v>
      </c>
      <c r="H1468" s="687" t="s">
        <v>716</v>
      </c>
      <c r="I1468" s="152">
        <f t="shared" si="372"/>
        <v>80</v>
      </c>
      <c r="J1468" s="146">
        <v>20</v>
      </c>
      <c r="K1468" s="146">
        <v>60</v>
      </c>
      <c r="L1468" s="391">
        <v>0</v>
      </c>
      <c r="M1468" s="687" t="s">
        <v>268</v>
      </c>
      <c r="N1468" s="687" t="s">
        <v>268</v>
      </c>
      <c r="O1468" s="686" t="s">
        <v>269</v>
      </c>
      <c r="P1468" s="676" t="s">
        <v>268</v>
      </c>
      <c r="Q1468" s="686" t="s">
        <v>269</v>
      </c>
      <c r="R1468" s="676" t="s">
        <v>268</v>
      </c>
      <c r="S1468" s="676" t="s">
        <v>268</v>
      </c>
      <c r="T1468" s="1005"/>
      <c r="U1468" s="153"/>
      <c r="V1468" s="153">
        <f t="shared" si="396"/>
        <v>0</v>
      </c>
      <c r="W1468" s="207"/>
      <c r="X1468" s="208"/>
      <c r="Y1468" s="153"/>
      <c r="Z1468" s="153">
        <f t="shared" si="383"/>
        <v>0</v>
      </c>
      <c r="AB1468" s="153"/>
      <c r="AC1468" s="153">
        <f t="shared" si="397"/>
        <v>0</v>
      </c>
      <c r="AD1468" s="153"/>
      <c r="AE1468" s="153">
        <f t="shared" si="398"/>
        <v>0</v>
      </c>
      <c r="AF1468" s="153"/>
      <c r="AG1468" s="153"/>
      <c r="AH1468" s="209">
        <v>0</v>
      </c>
      <c r="AI1468" s="153">
        <f t="shared" si="399"/>
        <v>0</v>
      </c>
      <c r="AJ1468" s="153"/>
      <c r="AK1468" s="153">
        <f t="shared" si="384"/>
        <v>0</v>
      </c>
      <c r="AL1468" s="153">
        <f t="shared" si="385"/>
        <v>0</v>
      </c>
      <c r="AM1468" s="153"/>
      <c r="AN1468" s="153"/>
      <c r="AO1468" s="153"/>
      <c r="AP1468" s="153"/>
      <c r="AQ1468" s="153"/>
      <c r="AR1468" s="153"/>
      <c r="AS1468" s="153"/>
      <c r="AT1468" s="153"/>
      <c r="AU1468" s="153"/>
      <c r="AV1468" s="153"/>
      <c r="AW1468" s="153"/>
      <c r="AX1468" s="153"/>
      <c r="AY1468" s="153"/>
      <c r="AZ1468" s="153"/>
      <c r="BA1468" s="153"/>
      <c r="BB1468" s="153"/>
      <c r="BC1468" s="153"/>
      <c r="BD1468" s="153"/>
      <c r="BE1468" s="153"/>
      <c r="BF1468" s="153"/>
      <c r="BG1468" s="153"/>
      <c r="BH1468" s="153"/>
      <c r="BI1468" s="153"/>
    </row>
    <row r="1469" spans="2:61" s="139" customFormat="1" ht="13.05" customHeight="1" outlineLevel="1">
      <c r="B1469" s="1080" t="s">
        <v>1429</v>
      </c>
      <c r="C1469" s="1064" t="s">
        <v>1202</v>
      </c>
      <c r="D1469" s="747" t="s">
        <v>3627</v>
      </c>
      <c r="E1469" s="1064" t="s">
        <v>2551</v>
      </c>
      <c r="F1469" s="1344">
        <v>44704</v>
      </c>
      <c r="G1469" s="10" t="s">
        <v>8</v>
      </c>
      <c r="H1469" s="247" t="s">
        <v>716</v>
      </c>
      <c r="I1469" s="152">
        <f t="shared" si="372"/>
        <v>30</v>
      </c>
      <c r="J1469" s="156">
        <v>15</v>
      </c>
      <c r="K1469" s="156">
        <v>15</v>
      </c>
      <c r="L1469" s="391">
        <v>0</v>
      </c>
      <c r="M1469" s="246" t="s">
        <v>268</v>
      </c>
      <c r="N1469" s="246" t="s">
        <v>268</v>
      </c>
      <c r="O1469" s="247" t="s">
        <v>269</v>
      </c>
      <c r="P1469" s="245" t="s">
        <v>268</v>
      </c>
      <c r="Q1469" s="247" t="s">
        <v>269</v>
      </c>
      <c r="R1469" s="239" t="s">
        <v>268</v>
      </c>
      <c r="S1469" s="245" t="s">
        <v>268</v>
      </c>
      <c r="T1469" s="1002" t="s">
        <v>1539</v>
      </c>
      <c r="U1469" s="153"/>
      <c r="V1469" s="153">
        <f t="shared" si="396"/>
        <v>0</v>
      </c>
      <c r="W1469" s="207"/>
      <c r="X1469" s="208"/>
      <c r="Y1469" s="153"/>
      <c r="Z1469" s="153">
        <f t="shared" si="383"/>
        <v>0</v>
      </c>
      <c r="AA1469" s="219"/>
      <c r="AB1469" s="153"/>
      <c r="AC1469" s="153">
        <f t="shared" si="397"/>
        <v>0</v>
      </c>
      <c r="AD1469" s="153"/>
      <c r="AE1469" s="153">
        <f t="shared" si="398"/>
        <v>0</v>
      </c>
      <c r="AF1469" s="153"/>
      <c r="AG1469" s="153"/>
      <c r="AH1469" s="209">
        <v>0</v>
      </c>
      <c r="AI1469" s="153">
        <f t="shared" si="399"/>
        <v>0</v>
      </c>
      <c r="AJ1469" s="153"/>
      <c r="AK1469" s="153">
        <f t="shared" si="384"/>
        <v>0</v>
      </c>
      <c r="AL1469" s="153">
        <f t="shared" si="385"/>
        <v>0</v>
      </c>
      <c r="AM1469" s="153"/>
      <c r="AN1469" s="153"/>
      <c r="AO1469" s="153"/>
      <c r="AP1469" s="153"/>
      <c r="AQ1469" s="153"/>
      <c r="AR1469" s="153"/>
      <c r="AS1469" s="153"/>
      <c r="AT1469" s="153"/>
      <c r="AU1469" s="153"/>
      <c r="AV1469" s="153"/>
      <c r="AW1469" s="153"/>
      <c r="AX1469" s="153"/>
      <c r="AY1469" s="153"/>
      <c r="AZ1469" s="153"/>
      <c r="BA1469" s="153"/>
      <c r="BB1469" s="153"/>
      <c r="BC1469" s="153"/>
      <c r="BD1469" s="153"/>
      <c r="BE1469" s="153"/>
      <c r="BF1469" s="153"/>
      <c r="BG1469" s="153"/>
      <c r="BH1469" s="153"/>
      <c r="BI1469" s="153"/>
    </row>
    <row r="1470" spans="2:61" s="139" customFormat="1" ht="13.05" customHeight="1" outlineLevel="1">
      <c r="B1470" s="1080"/>
      <c r="C1470" s="1065"/>
      <c r="D1470" s="236" t="s">
        <v>2492</v>
      </c>
      <c r="E1470" s="1065"/>
      <c r="F1470" s="1345"/>
      <c r="G1470" s="10" t="s">
        <v>8</v>
      </c>
      <c r="H1470" s="247" t="s">
        <v>716</v>
      </c>
      <c r="I1470" s="152">
        <f t="shared" si="372"/>
        <v>145</v>
      </c>
      <c r="J1470" s="156">
        <v>60</v>
      </c>
      <c r="K1470" s="156">
        <v>85</v>
      </c>
      <c r="L1470" s="391">
        <v>0</v>
      </c>
      <c r="M1470" s="246" t="s">
        <v>268</v>
      </c>
      <c r="N1470" s="246" t="s">
        <v>268</v>
      </c>
      <c r="O1470" s="247" t="s">
        <v>269</v>
      </c>
      <c r="P1470" s="245" t="s">
        <v>268</v>
      </c>
      <c r="Q1470" s="247" t="s">
        <v>269</v>
      </c>
      <c r="R1470" s="239" t="s">
        <v>268</v>
      </c>
      <c r="S1470" s="245" t="s">
        <v>268</v>
      </c>
      <c r="T1470" s="1002"/>
      <c r="U1470" s="153"/>
      <c r="V1470" s="153">
        <f t="shared" si="396"/>
        <v>0</v>
      </c>
      <c r="W1470" s="207"/>
      <c r="X1470" s="208"/>
      <c r="Y1470" s="153"/>
      <c r="Z1470" s="153">
        <f t="shared" si="383"/>
        <v>0</v>
      </c>
      <c r="AA1470" s="219"/>
      <c r="AB1470" s="153"/>
      <c r="AC1470" s="153">
        <f t="shared" si="397"/>
        <v>0</v>
      </c>
      <c r="AD1470" s="153"/>
      <c r="AE1470" s="153">
        <f t="shared" si="398"/>
        <v>0</v>
      </c>
      <c r="AF1470" s="153"/>
      <c r="AG1470" s="153"/>
      <c r="AH1470" s="209">
        <v>0</v>
      </c>
      <c r="AI1470" s="153">
        <f t="shared" si="399"/>
        <v>0</v>
      </c>
      <c r="AJ1470" s="153"/>
      <c r="AK1470" s="153">
        <f t="shared" si="384"/>
        <v>0</v>
      </c>
      <c r="AL1470" s="153">
        <f t="shared" si="385"/>
        <v>0</v>
      </c>
      <c r="AM1470" s="153"/>
      <c r="AN1470" s="153"/>
      <c r="AO1470" s="153"/>
      <c r="AP1470" s="153"/>
      <c r="AQ1470" s="153"/>
      <c r="AR1470" s="153"/>
      <c r="AS1470" s="153"/>
      <c r="AT1470" s="153"/>
      <c r="AU1470" s="153"/>
      <c r="AV1470" s="153"/>
      <c r="AW1470" s="153"/>
      <c r="AX1470" s="153"/>
      <c r="AY1470" s="153"/>
      <c r="AZ1470" s="153"/>
      <c r="BA1470" s="153"/>
      <c r="BB1470" s="153"/>
      <c r="BC1470" s="153"/>
      <c r="BD1470" s="153"/>
      <c r="BE1470" s="153"/>
      <c r="BF1470" s="153"/>
      <c r="BG1470" s="153"/>
      <c r="BH1470" s="153"/>
      <c r="BI1470" s="153"/>
    </row>
    <row r="1471" spans="2:61" s="139" customFormat="1" ht="13.05" customHeight="1" outlineLevel="1">
      <c r="B1471" s="1080"/>
      <c r="C1471" s="1065"/>
      <c r="D1471" s="236" t="s">
        <v>2493</v>
      </c>
      <c r="E1471" s="1065"/>
      <c r="F1471" s="1345"/>
      <c r="G1471" s="10" t="s">
        <v>8</v>
      </c>
      <c r="H1471" s="247" t="s">
        <v>716</v>
      </c>
      <c r="I1471" s="152">
        <f t="shared" si="372"/>
        <v>135</v>
      </c>
      <c r="J1471" s="156">
        <v>60</v>
      </c>
      <c r="K1471" s="156">
        <v>75</v>
      </c>
      <c r="L1471" s="391">
        <v>0</v>
      </c>
      <c r="M1471" s="246" t="s">
        <v>268</v>
      </c>
      <c r="N1471" s="246" t="s">
        <v>268</v>
      </c>
      <c r="O1471" s="247" t="s">
        <v>269</v>
      </c>
      <c r="P1471" s="245" t="s">
        <v>268</v>
      </c>
      <c r="Q1471" s="247" t="s">
        <v>269</v>
      </c>
      <c r="R1471" s="239" t="s">
        <v>268</v>
      </c>
      <c r="S1471" s="245" t="s">
        <v>268</v>
      </c>
      <c r="T1471" s="1002"/>
      <c r="U1471" s="153"/>
      <c r="V1471" s="153">
        <f t="shared" si="396"/>
        <v>0</v>
      </c>
      <c r="W1471" s="207"/>
      <c r="X1471" s="208"/>
      <c r="Y1471" s="153"/>
      <c r="Z1471" s="153">
        <f t="shared" si="383"/>
        <v>0</v>
      </c>
      <c r="AA1471" s="219"/>
      <c r="AB1471" s="153"/>
      <c r="AC1471" s="153">
        <f t="shared" si="397"/>
        <v>0</v>
      </c>
      <c r="AD1471" s="153"/>
      <c r="AE1471" s="153">
        <f t="shared" si="398"/>
        <v>0</v>
      </c>
      <c r="AF1471" s="153"/>
      <c r="AG1471" s="153"/>
      <c r="AH1471" s="209">
        <v>0</v>
      </c>
      <c r="AI1471" s="153">
        <f t="shared" si="399"/>
        <v>0</v>
      </c>
      <c r="AJ1471" s="153"/>
      <c r="AK1471" s="153">
        <f t="shared" si="384"/>
        <v>0</v>
      </c>
      <c r="AL1471" s="153">
        <f t="shared" si="385"/>
        <v>0</v>
      </c>
      <c r="AM1471" s="153"/>
      <c r="AN1471" s="153"/>
      <c r="AO1471" s="153"/>
      <c r="AP1471" s="153"/>
      <c r="AQ1471" s="153"/>
      <c r="AR1471" s="153"/>
      <c r="AS1471" s="153"/>
      <c r="AT1471" s="153"/>
      <c r="AU1471" s="153"/>
      <c r="AV1471" s="153"/>
      <c r="AW1471" s="153"/>
      <c r="AX1471" s="153"/>
      <c r="AY1471" s="153"/>
      <c r="AZ1471" s="153"/>
      <c r="BA1471" s="153"/>
      <c r="BB1471" s="153"/>
      <c r="BC1471" s="153"/>
      <c r="BD1471" s="153"/>
      <c r="BE1471" s="153"/>
      <c r="BF1471" s="153"/>
      <c r="BG1471" s="153"/>
      <c r="BH1471" s="153"/>
      <c r="BI1471" s="153"/>
    </row>
    <row r="1472" spans="2:61" s="139" customFormat="1" ht="13.05" customHeight="1" outlineLevel="1">
      <c r="B1472" s="1080"/>
      <c r="C1472" s="1065"/>
      <c r="D1472" s="338" t="s">
        <v>2494</v>
      </c>
      <c r="E1472" s="1065"/>
      <c r="F1472" s="1345"/>
      <c r="G1472" s="10" t="s">
        <v>8</v>
      </c>
      <c r="H1472" s="247" t="s">
        <v>716</v>
      </c>
      <c r="I1472" s="152">
        <f t="shared" si="372"/>
        <v>60</v>
      </c>
      <c r="J1472" s="156">
        <v>20</v>
      </c>
      <c r="K1472" s="156">
        <v>40</v>
      </c>
      <c r="L1472" s="391">
        <v>0</v>
      </c>
      <c r="M1472" s="246" t="s">
        <v>268</v>
      </c>
      <c r="N1472" s="246" t="s">
        <v>268</v>
      </c>
      <c r="O1472" s="247" t="s">
        <v>269</v>
      </c>
      <c r="P1472" s="245" t="s">
        <v>268</v>
      </c>
      <c r="Q1472" s="247" t="s">
        <v>269</v>
      </c>
      <c r="R1472" s="239" t="s">
        <v>268</v>
      </c>
      <c r="S1472" s="245" t="s">
        <v>268</v>
      </c>
      <c r="T1472" s="1002"/>
      <c r="U1472" s="153"/>
      <c r="V1472" s="153">
        <f t="shared" si="396"/>
        <v>0</v>
      </c>
      <c r="W1472" s="207"/>
      <c r="X1472" s="208"/>
      <c r="Y1472" s="153"/>
      <c r="Z1472" s="153">
        <f t="shared" si="383"/>
        <v>0</v>
      </c>
      <c r="AA1472" s="219"/>
      <c r="AB1472" s="153"/>
      <c r="AC1472" s="153">
        <f t="shared" si="397"/>
        <v>0</v>
      </c>
      <c r="AD1472" s="153"/>
      <c r="AE1472" s="153">
        <f t="shared" si="398"/>
        <v>0</v>
      </c>
      <c r="AF1472" s="153"/>
      <c r="AG1472" s="153"/>
      <c r="AH1472" s="209">
        <v>0</v>
      </c>
      <c r="AI1472" s="153">
        <f t="shared" si="399"/>
        <v>0</v>
      </c>
      <c r="AJ1472" s="153"/>
      <c r="AK1472" s="153">
        <f t="shared" si="384"/>
        <v>0</v>
      </c>
      <c r="AL1472" s="153">
        <f t="shared" si="385"/>
        <v>0</v>
      </c>
      <c r="AM1472" s="153"/>
      <c r="AN1472" s="153"/>
      <c r="AO1472" s="153"/>
      <c r="AP1472" s="153"/>
      <c r="AQ1472" s="153"/>
      <c r="AR1472" s="153"/>
      <c r="AS1472" s="153"/>
      <c r="AT1472" s="153"/>
      <c r="AU1472" s="153"/>
      <c r="AV1472" s="153"/>
      <c r="AW1472" s="153"/>
      <c r="AX1472" s="153"/>
      <c r="AY1472" s="153"/>
      <c r="AZ1472" s="153"/>
      <c r="BA1472" s="153"/>
      <c r="BB1472" s="153"/>
      <c r="BC1472" s="153"/>
      <c r="BD1472" s="153"/>
      <c r="BE1472" s="153"/>
      <c r="BF1472" s="153"/>
      <c r="BG1472" s="153"/>
      <c r="BH1472" s="153"/>
      <c r="BI1472" s="153"/>
    </row>
    <row r="1473" spans="2:61" s="139" customFormat="1" ht="13.05" customHeight="1" outlineLevel="1">
      <c r="B1473" s="1080"/>
      <c r="C1473" s="1065"/>
      <c r="D1473" s="338" t="s">
        <v>2495</v>
      </c>
      <c r="E1473" s="1065"/>
      <c r="F1473" s="1345"/>
      <c r="G1473" s="10" t="s">
        <v>8</v>
      </c>
      <c r="H1473" s="247" t="s">
        <v>716</v>
      </c>
      <c r="I1473" s="152">
        <f t="shared" si="372"/>
        <v>40</v>
      </c>
      <c r="J1473" s="156">
        <v>20</v>
      </c>
      <c r="K1473" s="156">
        <v>20</v>
      </c>
      <c r="L1473" s="391">
        <v>0</v>
      </c>
      <c r="M1473" s="246" t="s">
        <v>268</v>
      </c>
      <c r="N1473" s="246" t="s">
        <v>268</v>
      </c>
      <c r="O1473" s="247" t="s">
        <v>269</v>
      </c>
      <c r="P1473" s="245" t="s">
        <v>268</v>
      </c>
      <c r="Q1473" s="247" t="s">
        <v>269</v>
      </c>
      <c r="R1473" s="239" t="s">
        <v>268</v>
      </c>
      <c r="S1473" s="245" t="s">
        <v>268</v>
      </c>
      <c r="T1473" s="1002"/>
      <c r="U1473" s="153"/>
      <c r="V1473" s="153">
        <f t="shared" si="396"/>
        <v>0</v>
      </c>
      <c r="W1473" s="207"/>
      <c r="X1473" s="208"/>
      <c r="Y1473" s="153"/>
      <c r="Z1473" s="153">
        <f t="shared" si="383"/>
        <v>0</v>
      </c>
      <c r="AA1473" s="219"/>
      <c r="AB1473" s="153"/>
      <c r="AC1473" s="153">
        <f t="shared" si="397"/>
        <v>0</v>
      </c>
      <c r="AD1473" s="153"/>
      <c r="AE1473" s="153">
        <f t="shared" si="398"/>
        <v>0</v>
      </c>
      <c r="AF1473" s="153"/>
      <c r="AG1473" s="153"/>
      <c r="AH1473" s="209">
        <v>0</v>
      </c>
      <c r="AI1473" s="153">
        <f t="shared" si="399"/>
        <v>0</v>
      </c>
      <c r="AJ1473" s="153"/>
      <c r="AK1473" s="153">
        <f t="shared" si="384"/>
        <v>0</v>
      </c>
      <c r="AL1473" s="153">
        <f t="shared" si="385"/>
        <v>0</v>
      </c>
      <c r="AM1473" s="153"/>
      <c r="AN1473" s="153"/>
      <c r="AO1473" s="153"/>
      <c r="AP1473" s="153"/>
      <c r="AQ1473" s="153"/>
      <c r="AR1473" s="153"/>
      <c r="AS1473" s="153"/>
      <c r="AT1473" s="153"/>
      <c r="AU1473" s="153"/>
      <c r="AV1473" s="153"/>
      <c r="AW1473" s="153"/>
      <c r="AX1473" s="153"/>
      <c r="AY1473" s="153"/>
      <c r="AZ1473" s="153"/>
      <c r="BA1473" s="153"/>
      <c r="BB1473" s="153"/>
      <c r="BC1473" s="153"/>
      <c r="BD1473" s="153"/>
      <c r="BE1473" s="153"/>
      <c r="BF1473" s="153"/>
      <c r="BG1473" s="153"/>
      <c r="BH1473" s="153"/>
      <c r="BI1473" s="153"/>
    </row>
    <row r="1474" spans="2:61" s="139" customFormat="1" ht="13.05" customHeight="1" outlineLevel="1">
      <c r="B1474" s="1080"/>
      <c r="C1474" s="1065"/>
      <c r="D1474" s="338" t="s">
        <v>2496</v>
      </c>
      <c r="E1474" s="1065"/>
      <c r="F1474" s="1345"/>
      <c r="G1474" s="10" t="s">
        <v>8</v>
      </c>
      <c r="H1474" s="247" t="s">
        <v>716</v>
      </c>
      <c r="I1474" s="152">
        <f t="shared" si="372"/>
        <v>90</v>
      </c>
      <c r="J1474" s="156">
        <v>30</v>
      </c>
      <c r="K1474" s="156">
        <v>60</v>
      </c>
      <c r="L1474" s="391">
        <v>0</v>
      </c>
      <c r="M1474" s="246" t="s">
        <v>268</v>
      </c>
      <c r="N1474" s="246" t="s">
        <v>268</v>
      </c>
      <c r="O1474" s="247" t="s">
        <v>269</v>
      </c>
      <c r="P1474" s="245" t="s">
        <v>268</v>
      </c>
      <c r="Q1474" s="247" t="s">
        <v>269</v>
      </c>
      <c r="R1474" s="239" t="s">
        <v>268</v>
      </c>
      <c r="S1474" s="245" t="s">
        <v>268</v>
      </c>
      <c r="T1474" s="1002"/>
      <c r="U1474" s="153"/>
      <c r="V1474" s="153">
        <f t="shared" si="396"/>
        <v>0</v>
      </c>
      <c r="W1474" s="207"/>
      <c r="X1474" s="208"/>
      <c r="Y1474" s="153"/>
      <c r="Z1474" s="153">
        <f t="shared" si="383"/>
        <v>0</v>
      </c>
      <c r="AA1474" s="219"/>
      <c r="AB1474" s="153"/>
      <c r="AC1474" s="153">
        <f t="shared" si="397"/>
        <v>0</v>
      </c>
      <c r="AD1474" s="153"/>
      <c r="AE1474" s="153">
        <f t="shared" si="398"/>
        <v>0</v>
      </c>
      <c r="AF1474" s="153"/>
      <c r="AG1474" s="153"/>
      <c r="AH1474" s="209">
        <v>0</v>
      </c>
      <c r="AI1474" s="153">
        <f t="shared" si="399"/>
        <v>0</v>
      </c>
      <c r="AJ1474" s="153"/>
      <c r="AK1474" s="153">
        <f t="shared" si="384"/>
        <v>0</v>
      </c>
      <c r="AL1474" s="153">
        <f t="shared" si="385"/>
        <v>0</v>
      </c>
      <c r="AM1474" s="153"/>
      <c r="AN1474" s="153"/>
      <c r="AO1474" s="153"/>
      <c r="AP1474" s="153"/>
      <c r="AQ1474" s="153"/>
      <c r="AR1474" s="153"/>
      <c r="AS1474" s="153"/>
      <c r="AT1474" s="153"/>
      <c r="AU1474" s="153"/>
      <c r="AV1474" s="153"/>
      <c r="AW1474" s="153"/>
      <c r="AX1474" s="153"/>
      <c r="AY1474" s="153"/>
      <c r="AZ1474" s="153"/>
      <c r="BA1474" s="153"/>
      <c r="BB1474" s="153"/>
      <c r="BC1474" s="153"/>
      <c r="BD1474" s="153"/>
      <c r="BE1474" s="153"/>
      <c r="BF1474" s="153"/>
      <c r="BG1474" s="153"/>
      <c r="BH1474" s="153"/>
      <c r="BI1474" s="153"/>
    </row>
    <row r="1475" spans="2:61" s="139" customFormat="1" ht="13.05" customHeight="1" outlineLevel="1">
      <c r="B1475" s="1080"/>
      <c r="C1475" s="1065"/>
      <c r="D1475" s="338" t="s">
        <v>2497</v>
      </c>
      <c r="E1475" s="1065"/>
      <c r="F1475" s="1345"/>
      <c r="G1475" s="10" t="s">
        <v>8</v>
      </c>
      <c r="H1475" s="247" t="s">
        <v>716</v>
      </c>
      <c r="I1475" s="152">
        <f t="shared" si="372"/>
        <v>30</v>
      </c>
      <c r="J1475" s="156">
        <v>10</v>
      </c>
      <c r="K1475" s="156">
        <v>20</v>
      </c>
      <c r="L1475" s="391">
        <v>0</v>
      </c>
      <c r="M1475" s="246" t="s">
        <v>268</v>
      </c>
      <c r="N1475" s="246" t="s">
        <v>268</v>
      </c>
      <c r="O1475" s="247" t="s">
        <v>269</v>
      </c>
      <c r="P1475" s="245" t="s">
        <v>268</v>
      </c>
      <c r="Q1475" s="247" t="s">
        <v>269</v>
      </c>
      <c r="R1475" s="239" t="s">
        <v>268</v>
      </c>
      <c r="S1475" s="245" t="s">
        <v>268</v>
      </c>
      <c r="T1475" s="1002"/>
      <c r="U1475" s="153"/>
      <c r="V1475" s="153">
        <f t="shared" si="396"/>
        <v>0</v>
      </c>
      <c r="W1475" s="207"/>
      <c r="X1475" s="208"/>
      <c r="Y1475" s="153"/>
      <c r="Z1475" s="153">
        <f t="shared" si="383"/>
        <v>0</v>
      </c>
      <c r="AA1475" s="219"/>
      <c r="AB1475" s="153"/>
      <c r="AC1475" s="153">
        <f t="shared" si="397"/>
        <v>0</v>
      </c>
      <c r="AD1475" s="153"/>
      <c r="AE1475" s="153">
        <f t="shared" si="398"/>
        <v>0</v>
      </c>
      <c r="AF1475" s="153"/>
      <c r="AG1475" s="153"/>
      <c r="AH1475" s="209">
        <v>0</v>
      </c>
      <c r="AI1475" s="153">
        <f t="shared" si="399"/>
        <v>0</v>
      </c>
      <c r="AJ1475" s="153"/>
      <c r="AK1475" s="153">
        <f t="shared" si="384"/>
        <v>0</v>
      </c>
      <c r="AL1475" s="153">
        <f t="shared" si="385"/>
        <v>0</v>
      </c>
      <c r="AM1475" s="153"/>
      <c r="AN1475" s="153"/>
      <c r="AO1475" s="153"/>
      <c r="AP1475" s="153"/>
      <c r="AQ1475" s="153"/>
      <c r="AR1475" s="153"/>
      <c r="AS1475" s="153"/>
      <c r="AT1475" s="153"/>
      <c r="AU1475" s="153"/>
      <c r="AV1475" s="153"/>
      <c r="AW1475" s="153"/>
      <c r="AX1475" s="153"/>
      <c r="AY1475" s="153"/>
      <c r="AZ1475" s="153"/>
      <c r="BA1475" s="153"/>
      <c r="BB1475" s="153"/>
      <c r="BC1475" s="153"/>
      <c r="BD1475" s="153"/>
      <c r="BE1475" s="153"/>
      <c r="BF1475" s="153"/>
      <c r="BG1475" s="153"/>
      <c r="BH1475" s="153"/>
      <c r="BI1475" s="153"/>
    </row>
    <row r="1476" spans="2:61" s="139" customFormat="1" ht="13.05" customHeight="1" outlineLevel="1">
      <c r="B1476" s="1080" t="s">
        <v>1430</v>
      </c>
      <c r="C1476" s="957" t="s">
        <v>1203</v>
      </c>
      <c r="D1476" s="748" t="s">
        <v>3628</v>
      </c>
      <c r="E1476" s="957" t="s">
        <v>3590</v>
      </c>
      <c r="F1476" s="960">
        <v>44743</v>
      </c>
      <c r="G1476" s="10" t="s">
        <v>8</v>
      </c>
      <c r="H1476" s="247" t="s">
        <v>717</v>
      </c>
      <c r="I1476" s="152">
        <f t="shared" si="372"/>
        <v>30</v>
      </c>
      <c r="J1476" s="156">
        <v>15</v>
      </c>
      <c r="K1476" s="156">
        <v>15</v>
      </c>
      <c r="L1476" s="391">
        <v>0</v>
      </c>
      <c r="M1476" s="246" t="s">
        <v>268</v>
      </c>
      <c r="N1476" s="246" t="s">
        <v>268</v>
      </c>
      <c r="O1476" s="247" t="s">
        <v>269</v>
      </c>
      <c r="P1476" s="245" t="s">
        <v>268</v>
      </c>
      <c r="Q1476" s="247" t="s">
        <v>269</v>
      </c>
      <c r="R1476" s="239" t="s">
        <v>268</v>
      </c>
      <c r="S1476" s="245" t="s">
        <v>268</v>
      </c>
      <c r="T1476" s="1003" t="s">
        <v>1539</v>
      </c>
      <c r="U1476" s="153"/>
      <c r="V1476" s="153">
        <f t="shared" si="396"/>
        <v>0</v>
      </c>
      <c r="W1476" s="207"/>
      <c r="X1476" s="208"/>
      <c r="Y1476" s="153"/>
      <c r="Z1476" s="153">
        <f t="shared" si="383"/>
        <v>0</v>
      </c>
      <c r="AA1476" s="219"/>
      <c r="AB1476" s="153"/>
      <c r="AC1476" s="153">
        <f t="shared" si="397"/>
        <v>0</v>
      </c>
      <c r="AD1476" s="153"/>
      <c r="AE1476" s="153">
        <f t="shared" si="398"/>
        <v>0</v>
      </c>
      <c r="AF1476" s="153"/>
      <c r="AG1476" s="153"/>
      <c r="AH1476" s="209">
        <v>0</v>
      </c>
      <c r="AI1476" s="153">
        <f t="shared" si="399"/>
        <v>0</v>
      </c>
      <c r="AJ1476" s="153"/>
      <c r="AK1476" s="153">
        <f t="shared" si="384"/>
        <v>0</v>
      </c>
      <c r="AL1476" s="153">
        <f t="shared" si="385"/>
        <v>0</v>
      </c>
      <c r="AM1476" s="153"/>
      <c r="AN1476" s="153"/>
      <c r="AO1476" s="153"/>
      <c r="AP1476" s="153"/>
      <c r="AQ1476" s="153"/>
      <c r="AR1476" s="153"/>
      <c r="AS1476" s="153"/>
      <c r="AT1476" s="153"/>
      <c r="AU1476" s="153"/>
      <c r="AV1476" s="153"/>
      <c r="AW1476" s="153"/>
      <c r="AX1476" s="153"/>
      <c r="AY1476" s="153"/>
      <c r="AZ1476" s="153"/>
      <c r="BA1476" s="153"/>
      <c r="BB1476" s="153"/>
      <c r="BC1476" s="153"/>
      <c r="BD1476" s="153"/>
      <c r="BE1476" s="153"/>
      <c r="BF1476" s="153"/>
      <c r="BG1476" s="153"/>
      <c r="BH1476" s="153"/>
      <c r="BI1476" s="153"/>
    </row>
    <row r="1477" spans="2:61" s="139" customFormat="1" ht="13.05" customHeight="1" outlineLevel="1">
      <c r="B1477" s="1080"/>
      <c r="C1477" s="958"/>
      <c r="D1477" s="338" t="s">
        <v>2498</v>
      </c>
      <c r="E1477" s="958"/>
      <c r="F1477" s="961"/>
      <c r="G1477" s="10" t="s">
        <v>8</v>
      </c>
      <c r="H1477" s="247" t="s">
        <v>717</v>
      </c>
      <c r="I1477" s="152">
        <f t="shared" si="372"/>
        <v>90</v>
      </c>
      <c r="J1477" s="156">
        <v>30</v>
      </c>
      <c r="K1477" s="156">
        <v>60</v>
      </c>
      <c r="L1477" s="391">
        <v>0</v>
      </c>
      <c r="M1477" s="246" t="s">
        <v>268</v>
      </c>
      <c r="N1477" s="246" t="s">
        <v>268</v>
      </c>
      <c r="O1477" s="247" t="s">
        <v>269</v>
      </c>
      <c r="P1477" s="245" t="s">
        <v>268</v>
      </c>
      <c r="Q1477" s="247" t="s">
        <v>269</v>
      </c>
      <c r="R1477" s="239" t="s">
        <v>268</v>
      </c>
      <c r="S1477" s="245" t="s">
        <v>268</v>
      </c>
      <c r="T1477" s="1004"/>
      <c r="U1477" s="153"/>
      <c r="V1477" s="153">
        <f t="shared" si="396"/>
        <v>0</v>
      </c>
      <c r="W1477" s="207"/>
      <c r="X1477" s="208"/>
      <c r="Y1477" s="153"/>
      <c r="Z1477" s="153">
        <f t="shared" si="383"/>
        <v>0</v>
      </c>
      <c r="AA1477" s="219"/>
      <c r="AB1477" s="153"/>
      <c r="AC1477" s="153">
        <f t="shared" si="397"/>
        <v>0</v>
      </c>
      <c r="AD1477" s="153"/>
      <c r="AE1477" s="153">
        <f t="shared" si="398"/>
        <v>0</v>
      </c>
      <c r="AF1477" s="153"/>
      <c r="AG1477" s="153"/>
      <c r="AH1477" s="209">
        <v>0</v>
      </c>
      <c r="AI1477" s="153">
        <f t="shared" si="399"/>
        <v>0</v>
      </c>
      <c r="AJ1477" s="153"/>
      <c r="AK1477" s="153">
        <f t="shared" si="384"/>
        <v>0</v>
      </c>
      <c r="AL1477" s="153">
        <f t="shared" si="385"/>
        <v>0</v>
      </c>
      <c r="AM1477" s="153"/>
      <c r="AN1477" s="153"/>
      <c r="AO1477" s="153"/>
      <c r="AP1477" s="153"/>
      <c r="AQ1477" s="153"/>
      <c r="AR1477" s="153"/>
      <c r="AS1477" s="153"/>
      <c r="AT1477" s="153"/>
      <c r="AU1477" s="153"/>
      <c r="AV1477" s="153"/>
      <c r="AW1477" s="153"/>
      <c r="AX1477" s="153"/>
      <c r="AY1477" s="153"/>
      <c r="AZ1477" s="153"/>
      <c r="BA1477" s="153"/>
      <c r="BB1477" s="153"/>
      <c r="BC1477" s="153"/>
      <c r="BD1477" s="153"/>
      <c r="BE1477" s="153"/>
      <c r="BF1477" s="153"/>
      <c r="BG1477" s="153"/>
      <c r="BH1477" s="153"/>
      <c r="BI1477" s="153"/>
    </row>
    <row r="1478" spans="2:61" s="139" customFormat="1" ht="13.05" customHeight="1" outlineLevel="1">
      <c r="B1478" s="1080"/>
      <c r="C1478" s="958"/>
      <c r="D1478" s="338" t="s">
        <v>2499</v>
      </c>
      <c r="E1478" s="958"/>
      <c r="F1478" s="961"/>
      <c r="G1478" s="10" t="s">
        <v>8</v>
      </c>
      <c r="H1478" s="247" t="s">
        <v>717</v>
      </c>
      <c r="I1478" s="152">
        <f t="shared" si="372"/>
        <v>90</v>
      </c>
      <c r="J1478" s="156">
        <v>30</v>
      </c>
      <c r="K1478" s="156">
        <v>60</v>
      </c>
      <c r="L1478" s="391">
        <v>0</v>
      </c>
      <c r="M1478" s="246" t="s">
        <v>268</v>
      </c>
      <c r="N1478" s="246" t="s">
        <v>268</v>
      </c>
      <c r="O1478" s="247" t="s">
        <v>269</v>
      </c>
      <c r="P1478" s="245" t="s">
        <v>268</v>
      </c>
      <c r="Q1478" s="247" t="s">
        <v>269</v>
      </c>
      <c r="R1478" s="239" t="s">
        <v>268</v>
      </c>
      <c r="S1478" s="245" t="s">
        <v>268</v>
      </c>
      <c r="T1478" s="1004"/>
      <c r="U1478" s="153"/>
      <c r="V1478" s="153">
        <f t="shared" si="396"/>
        <v>0</v>
      </c>
      <c r="W1478" s="207"/>
      <c r="X1478" s="208"/>
      <c r="Y1478" s="153"/>
      <c r="Z1478" s="153">
        <f t="shared" si="383"/>
        <v>0</v>
      </c>
      <c r="AA1478" s="219"/>
      <c r="AB1478" s="153"/>
      <c r="AC1478" s="153">
        <f t="shared" si="397"/>
        <v>0</v>
      </c>
      <c r="AD1478" s="153"/>
      <c r="AE1478" s="153">
        <f t="shared" si="398"/>
        <v>0</v>
      </c>
      <c r="AF1478" s="153"/>
      <c r="AG1478" s="153"/>
      <c r="AH1478" s="209">
        <v>0</v>
      </c>
      <c r="AI1478" s="153">
        <f t="shared" si="399"/>
        <v>0</v>
      </c>
      <c r="AJ1478" s="153"/>
      <c r="AK1478" s="153">
        <f t="shared" si="384"/>
        <v>0</v>
      </c>
      <c r="AL1478" s="153">
        <f t="shared" si="385"/>
        <v>0</v>
      </c>
      <c r="AM1478" s="153"/>
      <c r="AN1478" s="153"/>
      <c r="AO1478" s="153"/>
      <c r="AP1478" s="153"/>
      <c r="AQ1478" s="153"/>
      <c r="AR1478" s="153"/>
      <c r="AS1478" s="153"/>
      <c r="AT1478" s="153"/>
      <c r="AU1478" s="153"/>
      <c r="AV1478" s="153"/>
      <c r="AW1478" s="153"/>
      <c r="AX1478" s="153"/>
      <c r="AY1478" s="153"/>
      <c r="AZ1478" s="153"/>
      <c r="BA1478" s="153"/>
      <c r="BB1478" s="153"/>
      <c r="BC1478" s="153"/>
      <c r="BD1478" s="153"/>
      <c r="BE1478" s="153"/>
      <c r="BF1478" s="153"/>
      <c r="BG1478" s="153"/>
      <c r="BH1478" s="153"/>
      <c r="BI1478" s="153"/>
    </row>
    <row r="1479" spans="2:61" s="139" customFormat="1" ht="13.05" customHeight="1" outlineLevel="1">
      <c r="B1479" s="1080"/>
      <c r="C1479" s="958"/>
      <c r="D1479" s="338" t="s">
        <v>2500</v>
      </c>
      <c r="E1479" s="958"/>
      <c r="F1479" s="961"/>
      <c r="G1479" s="10" t="s">
        <v>8</v>
      </c>
      <c r="H1479" s="247" t="s">
        <v>717</v>
      </c>
      <c r="I1479" s="152">
        <f t="shared" si="372"/>
        <v>115</v>
      </c>
      <c r="J1479" s="156">
        <v>45</v>
      </c>
      <c r="K1479" s="156">
        <v>70</v>
      </c>
      <c r="L1479" s="391">
        <v>0</v>
      </c>
      <c r="M1479" s="246" t="s">
        <v>268</v>
      </c>
      <c r="N1479" s="246" t="s">
        <v>268</v>
      </c>
      <c r="O1479" s="247" t="s">
        <v>269</v>
      </c>
      <c r="P1479" s="245" t="s">
        <v>268</v>
      </c>
      <c r="Q1479" s="247" t="s">
        <v>269</v>
      </c>
      <c r="R1479" s="239" t="s">
        <v>268</v>
      </c>
      <c r="S1479" s="245" t="s">
        <v>268</v>
      </c>
      <c r="T1479" s="1004"/>
      <c r="U1479" s="153"/>
      <c r="V1479" s="153">
        <f t="shared" si="396"/>
        <v>0</v>
      </c>
      <c r="W1479" s="207"/>
      <c r="X1479" s="208"/>
      <c r="Y1479" s="153"/>
      <c r="Z1479" s="153">
        <f t="shared" si="383"/>
        <v>0</v>
      </c>
      <c r="AA1479" s="219"/>
      <c r="AB1479" s="153"/>
      <c r="AC1479" s="153">
        <f t="shared" si="397"/>
        <v>0</v>
      </c>
      <c r="AD1479" s="153"/>
      <c r="AE1479" s="153">
        <f t="shared" si="398"/>
        <v>0</v>
      </c>
      <c r="AF1479" s="153"/>
      <c r="AG1479" s="153"/>
      <c r="AH1479" s="209">
        <v>0</v>
      </c>
      <c r="AI1479" s="153">
        <f t="shared" si="399"/>
        <v>0</v>
      </c>
      <c r="AJ1479" s="153"/>
      <c r="AK1479" s="153">
        <f t="shared" si="384"/>
        <v>0</v>
      </c>
      <c r="AL1479" s="153">
        <f t="shared" si="385"/>
        <v>0</v>
      </c>
      <c r="AM1479" s="153"/>
      <c r="AN1479" s="153"/>
      <c r="AO1479" s="153"/>
      <c r="AP1479" s="153"/>
      <c r="AQ1479" s="153"/>
      <c r="AR1479" s="153"/>
      <c r="AS1479" s="153"/>
      <c r="AT1479" s="153"/>
      <c r="AU1479" s="153"/>
      <c r="AV1479" s="153"/>
      <c r="AW1479" s="153"/>
      <c r="AX1479" s="153"/>
      <c r="AY1479" s="153"/>
      <c r="AZ1479" s="153"/>
      <c r="BA1479" s="153"/>
      <c r="BB1479" s="153"/>
      <c r="BC1479" s="153"/>
      <c r="BD1479" s="153"/>
      <c r="BE1479" s="153"/>
      <c r="BF1479" s="153"/>
      <c r="BG1479" s="153"/>
      <c r="BH1479" s="153"/>
      <c r="BI1479" s="153"/>
    </row>
    <row r="1480" spans="2:61" s="139" customFormat="1" ht="13.05" customHeight="1" outlineLevel="1">
      <c r="B1480" s="1080"/>
      <c r="C1480" s="958"/>
      <c r="D1480" s="338" t="s">
        <v>2501</v>
      </c>
      <c r="E1480" s="958"/>
      <c r="F1480" s="961"/>
      <c r="G1480" s="10" t="s">
        <v>8</v>
      </c>
      <c r="H1480" s="247" t="s">
        <v>717</v>
      </c>
      <c r="I1480" s="152">
        <f t="shared" si="372"/>
        <v>90</v>
      </c>
      <c r="J1480" s="156">
        <v>30</v>
      </c>
      <c r="K1480" s="156">
        <v>60</v>
      </c>
      <c r="L1480" s="391">
        <v>0</v>
      </c>
      <c r="M1480" s="246" t="s">
        <v>268</v>
      </c>
      <c r="N1480" s="246" t="s">
        <v>268</v>
      </c>
      <c r="O1480" s="247" t="s">
        <v>269</v>
      </c>
      <c r="P1480" s="245" t="s">
        <v>268</v>
      </c>
      <c r="Q1480" s="247" t="s">
        <v>269</v>
      </c>
      <c r="R1480" s="239" t="s">
        <v>268</v>
      </c>
      <c r="S1480" s="245" t="s">
        <v>268</v>
      </c>
      <c r="T1480" s="1004"/>
      <c r="U1480" s="153"/>
      <c r="V1480" s="153">
        <f t="shared" si="396"/>
        <v>0</v>
      </c>
      <c r="W1480" s="207"/>
      <c r="X1480" s="208"/>
      <c r="Y1480" s="153"/>
      <c r="Z1480" s="153">
        <f t="shared" si="383"/>
        <v>0</v>
      </c>
      <c r="AA1480" s="219"/>
      <c r="AB1480" s="153"/>
      <c r="AC1480" s="153">
        <f t="shared" si="397"/>
        <v>0</v>
      </c>
      <c r="AD1480" s="153"/>
      <c r="AE1480" s="153">
        <f t="shared" si="398"/>
        <v>0</v>
      </c>
      <c r="AF1480" s="153"/>
      <c r="AG1480" s="153"/>
      <c r="AH1480" s="209">
        <v>0</v>
      </c>
      <c r="AI1480" s="153">
        <f t="shared" si="399"/>
        <v>0</v>
      </c>
      <c r="AJ1480" s="153"/>
      <c r="AK1480" s="153">
        <f t="shared" si="384"/>
        <v>0</v>
      </c>
      <c r="AL1480" s="153">
        <f t="shared" si="385"/>
        <v>0</v>
      </c>
      <c r="AM1480" s="153"/>
      <c r="AN1480" s="153"/>
      <c r="AO1480" s="153"/>
      <c r="AP1480" s="153"/>
      <c r="AQ1480" s="153"/>
      <c r="AR1480" s="153"/>
      <c r="AS1480" s="153"/>
      <c r="AT1480" s="153"/>
      <c r="AU1480" s="153"/>
      <c r="AV1480" s="153"/>
      <c r="AW1480" s="153"/>
      <c r="AX1480" s="153"/>
      <c r="AY1480" s="153"/>
      <c r="AZ1480" s="153"/>
      <c r="BA1480" s="153"/>
      <c r="BB1480" s="153"/>
      <c r="BC1480" s="153"/>
      <c r="BD1480" s="153"/>
      <c r="BE1480" s="153"/>
      <c r="BF1480" s="153"/>
      <c r="BG1480" s="153"/>
      <c r="BH1480" s="153"/>
      <c r="BI1480" s="153"/>
    </row>
    <row r="1481" spans="2:61" s="139" customFormat="1" ht="13.05" customHeight="1" outlineLevel="1">
      <c r="B1481" s="1080"/>
      <c r="C1481" s="958"/>
      <c r="D1481" s="338" t="s">
        <v>2502</v>
      </c>
      <c r="E1481" s="958"/>
      <c r="F1481" s="961"/>
      <c r="G1481" s="10" t="s">
        <v>8</v>
      </c>
      <c r="H1481" s="247" t="s">
        <v>717</v>
      </c>
      <c r="I1481" s="152">
        <f t="shared" si="372"/>
        <v>55</v>
      </c>
      <c r="J1481" s="156">
        <v>15</v>
      </c>
      <c r="K1481" s="156">
        <v>40</v>
      </c>
      <c r="L1481" s="391">
        <v>0</v>
      </c>
      <c r="M1481" s="246" t="s">
        <v>268</v>
      </c>
      <c r="N1481" s="246" t="s">
        <v>268</v>
      </c>
      <c r="O1481" s="247" t="s">
        <v>269</v>
      </c>
      <c r="P1481" s="245" t="s">
        <v>268</v>
      </c>
      <c r="Q1481" s="247" t="s">
        <v>269</v>
      </c>
      <c r="R1481" s="239" t="s">
        <v>268</v>
      </c>
      <c r="S1481" s="245" t="s">
        <v>268</v>
      </c>
      <c r="T1481" s="1004"/>
      <c r="U1481" s="153"/>
      <c r="V1481" s="153">
        <f t="shared" si="396"/>
        <v>0</v>
      </c>
      <c r="W1481" s="207"/>
      <c r="X1481" s="208"/>
      <c r="Y1481" s="153"/>
      <c r="Z1481" s="153">
        <f t="shared" si="383"/>
        <v>0</v>
      </c>
      <c r="AA1481" s="219"/>
      <c r="AB1481" s="153"/>
      <c r="AC1481" s="153">
        <f t="shared" si="397"/>
        <v>0</v>
      </c>
      <c r="AD1481" s="153"/>
      <c r="AE1481" s="153">
        <f t="shared" si="398"/>
        <v>0</v>
      </c>
      <c r="AF1481" s="153"/>
      <c r="AG1481" s="153"/>
      <c r="AH1481" s="209">
        <v>0</v>
      </c>
      <c r="AI1481" s="153">
        <f t="shared" si="399"/>
        <v>0</v>
      </c>
      <c r="AJ1481" s="153"/>
      <c r="AK1481" s="153">
        <f t="shared" si="384"/>
        <v>0</v>
      </c>
      <c r="AL1481" s="153">
        <f t="shared" si="385"/>
        <v>0</v>
      </c>
      <c r="AM1481" s="153"/>
      <c r="AN1481" s="153"/>
      <c r="AO1481" s="153"/>
      <c r="AP1481" s="153"/>
      <c r="AQ1481" s="153"/>
      <c r="AR1481" s="153"/>
      <c r="AS1481" s="153"/>
      <c r="AT1481" s="153"/>
      <c r="AU1481" s="153"/>
      <c r="AV1481" s="153"/>
      <c r="AW1481" s="153"/>
      <c r="AX1481" s="153"/>
      <c r="AY1481" s="153"/>
      <c r="AZ1481" s="153"/>
      <c r="BA1481" s="153"/>
      <c r="BB1481" s="153"/>
      <c r="BC1481" s="153"/>
      <c r="BD1481" s="153"/>
      <c r="BE1481" s="153"/>
      <c r="BF1481" s="153"/>
      <c r="BG1481" s="153"/>
      <c r="BH1481" s="153"/>
      <c r="BI1481" s="153"/>
    </row>
    <row r="1482" spans="2:61" s="139" customFormat="1" ht="13.05" customHeight="1" outlineLevel="1">
      <c r="B1482" s="1080"/>
      <c r="C1482" s="958"/>
      <c r="D1482" s="338" t="s">
        <v>2503</v>
      </c>
      <c r="E1482" s="958"/>
      <c r="F1482" s="961"/>
      <c r="G1482" s="10" t="s">
        <v>8</v>
      </c>
      <c r="H1482" s="247" t="s">
        <v>717</v>
      </c>
      <c r="I1482" s="152">
        <f t="shared" si="372"/>
        <v>90</v>
      </c>
      <c r="J1482" s="156">
        <v>30</v>
      </c>
      <c r="K1482" s="156">
        <v>60</v>
      </c>
      <c r="L1482" s="391">
        <v>0</v>
      </c>
      <c r="M1482" s="246" t="s">
        <v>268</v>
      </c>
      <c r="N1482" s="246" t="s">
        <v>268</v>
      </c>
      <c r="O1482" s="247" t="s">
        <v>269</v>
      </c>
      <c r="P1482" s="245" t="s">
        <v>268</v>
      </c>
      <c r="Q1482" s="247" t="s">
        <v>269</v>
      </c>
      <c r="R1482" s="239" t="s">
        <v>268</v>
      </c>
      <c r="S1482" s="245" t="s">
        <v>268</v>
      </c>
      <c r="T1482" s="1004"/>
      <c r="U1482" s="153"/>
      <c r="V1482" s="153">
        <f t="shared" si="396"/>
        <v>0</v>
      </c>
      <c r="W1482" s="207"/>
      <c r="X1482" s="208"/>
      <c r="Y1482" s="153"/>
      <c r="Z1482" s="153">
        <f t="shared" si="383"/>
        <v>0</v>
      </c>
      <c r="AA1482" s="219"/>
      <c r="AB1482" s="153"/>
      <c r="AC1482" s="153">
        <f t="shared" si="397"/>
        <v>0</v>
      </c>
      <c r="AD1482" s="153"/>
      <c r="AE1482" s="153">
        <f t="shared" si="398"/>
        <v>0</v>
      </c>
      <c r="AF1482" s="153"/>
      <c r="AG1482" s="153"/>
      <c r="AH1482" s="209">
        <v>0</v>
      </c>
      <c r="AI1482" s="153">
        <f t="shared" si="399"/>
        <v>0</v>
      </c>
      <c r="AJ1482" s="153"/>
      <c r="AK1482" s="153">
        <f t="shared" si="384"/>
        <v>0</v>
      </c>
      <c r="AL1482" s="153">
        <f t="shared" si="385"/>
        <v>0</v>
      </c>
      <c r="AM1482" s="153"/>
      <c r="AN1482" s="153"/>
      <c r="AO1482" s="153"/>
      <c r="AP1482" s="153"/>
      <c r="AQ1482" s="153"/>
      <c r="AR1482" s="153"/>
      <c r="AS1482" s="153"/>
      <c r="AT1482" s="153"/>
      <c r="AU1482" s="153"/>
      <c r="AV1482" s="153"/>
      <c r="AW1482" s="153"/>
      <c r="AX1482" s="153"/>
      <c r="AY1482" s="153"/>
      <c r="AZ1482" s="153"/>
      <c r="BA1482" s="153"/>
      <c r="BB1482" s="153"/>
      <c r="BC1482" s="153"/>
      <c r="BD1482" s="153"/>
      <c r="BE1482" s="153"/>
      <c r="BF1482" s="153"/>
      <c r="BG1482" s="153"/>
      <c r="BH1482" s="153"/>
      <c r="BI1482" s="153"/>
    </row>
    <row r="1483" spans="2:61" s="139" customFormat="1" ht="13.05" customHeight="1" outlineLevel="1">
      <c r="B1483" s="1080"/>
      <c r="C1483" s="958"/>
      <c r="D1483" s="338" t="s">
        <v>2504</v>
      </c>
      <c r="E1483" s="958"/>
      <c r="F1483" s="961"/>
      <c r="G1483" s="10" t="s">
        <v>8</v>
      </c>
      <c r="H1483" s="247" t="s">
        <v>717</v>
      </c>
      <c r="I1483" s="152">
        <f t="shared" si="372"/>
        <v>300</v>
      </c>
      <c r="J1483" s="156">
        <v>60</v>
      </c>
      <c r="K1483" s="156">
        <v>240</v>
      </c>
      <c r="L1483" s="391">
        <v>0</v>
      </c>
      <c r="M1483" s="246" t="s">
        <v>268</v>
      </c>
      <c r="N1483" s="246" t="s">
        <v>268</v>
      </c>
      <c r="O1483" s="247" t="s">
        <v>269</v>
      </c>
      <c r="P1483" s="245" t="s">
        <v>268</v>
      </c>
      <c r="Q1483" s="247" t="s">
        <v>269</v>
      </c>
      <c r="R1483" s="239" t="s">
        <v>268</v>
      </c>
      <c r="S1483" s="245" t="s">
        <v>268</v>
      </c>
      <c r="T1483" s="1004"/>
      <c r="U1483" s="153"/>
      <c r="V1483" s="153">
        <f t="shared" si="396"/>
        <v>0</v>
      </c>
      <c r="W1483" s="207"/>
      <c r="X1483" s="208"/>
      <c r="Y1483" s="153"/>
      <c r="Z1483" s="153">
        <f t="shared" si="383"/>
        <v>0</v>
      </c>
      <c r="AA1483" s="219"/>
      <c r="AB1483" s="153"/>
      <c r="AC1483" s="153">
        <f t="shared" si="397"/>
        <v>0</v>
      </c>
      <c r="AD1483" s="153"/>
      <c r="AE1483" s="153">
        <f t="shared" si="398"/>
        <v>0</v>
      </c>
      <c r="AF1483" s="153"/>
      <c r="AG1483" s="153"/>
      <c r="AH1483" s="209">
        <v>0</v>
      </c>
      <c r="AI1483" s="153">
        <f t="shared" si="399"/>
        <v>0</v>
      </c>
      <c r="AJ1483" s="153"/>
      <c r="AK1483" s="153">
        <f t="shared" si="384"/>
        <v>0</v>
      </c>
      <c r="AL1483" s="153">
        <f t="shared" si="385"/>
        <v>0</v>
      </c>
      <c r="AM1483" s="153"/>
      <c r="AN1483" s="153"/>
      <c r="AO1483" s="153"/>
      <c r="AP1483" s="153"/>
      <c r="AQ1483" s="153"/>
      <c r="AR1483" s="153"/>
      <c r="AS1483" s="153"/>
      <c r="AT1483" s="153"/>
      <c r="AU1483" s="153"/>
      <c r="AV1483" s="153"/>
      <c r="AW1483" s="153"/>
      <c r="AX1483" s="153"/>
      <c r="AY1483" s="153"/>
      <c r="AZ1483" s="153"/>
      <c r="BA1483" s="153"/>
      <c r="BB1483" s="153"/>
      <c r="BC1483" s="153"/>
      <c r="BD1483" s="153"/>
      <c r="BE1483" s="153"/>
      <c r="BF1483" s="153"/>
      <c r="BG1483" s="153"/>
      <c r="BH1483" s="153"/>
      <c r="BI1483" s="153"/>
    </row>
    <row r="1484" spans="2:61" s="139" customFormat="1" ht="13.05" customHeight="1" outlineLevel="1">
      <c r="B1484" s="1080"/>
      <c r="C1484" s="958"/>
      <c r="D1484" s="338" t="s">
        <v>2461</v>
      </c>
      <c r="E1484" s="958"/>
      <c r="F1484" s="961"/>
      <c r="G1484" s="10" t="s">
        <v>8</v>
      </c>
      <c r="H1484" s="247" t="s">
        <v>717</v>
      </c>
      <c r="I1484" s="152">
        <f t="shared" si="372"/>
        <v>45</v>
      </c>
      <c r="J1484" s="156">
        <v>15</v>
      </c>
      <c r="K1484" s="156">
        <v>30</v>
      </c>
      <c r="L1484" s="391">
        <v>0</v>
      </c>
      <c r="M1484" s="246" t="s">
        <v>268</v>
      </c>
      <c r="N1484" s="246" t="s">
        <v>268</v>
      </c>
      <c r="O1484" s="247" t="s">
        <v>269</v>
      </c>
      <c r="P1484" s="245" t="s">
        <v>268</v>
      </c>
      <c r="Q1484" s="247" t="s">
        <v>269</v>
      </c>
      <c r="R1484" s="239" t="s">
        <v>268</v>
      </c>
      <c r="S1484" s="245" t="s">
        <v>268</v>
      </c>
      <c r="T1484" s="1004"/>
      <c r="U1484" s="153"/>
      <c r="V1484" s="153">
        <f t="shared" si="396"/>
        <v>0</v>
      </c>
      <c r="W1484" s="207"/>
      <c r="X1484" s="208"/>
      <c r="Y1484" s="153"/>
      <c r="Z1484" s="153">
        <f t="shared" si="383"/>
        <v>0</v>
      </c>
      <c r="AA1484" s="219"/>
      <c r="AB1484" s="153"/>
      <c r="AC1484" s="153">
        <f t="shared" si="397"/>
        <v>0</v>
      </c>
      <c r="AD1484" s="153"/>
      <c r="AE1484" s="153">
        <f t="shared" si="398"/>
        <v>0</v>
      </c>
      <c r="AF1484" s="153"/>
      <c r="AG1484" s="153"/>
      <c r="AH1484" s="209">
        <v>0</v>
      </c>
      <c r="AI1484" s="153">
        <f t="shared" si="399"/>
        <v>0</v>
      </c>
      <c r="AJ1484" s="153"/>
      <c r="AK1484" s="153">
        <f t="shared" si="384"/>
        <v>0</v>
      </c>
      <c r="AL1484" s="153">
        <f t="shared" si="385"/>
        <v>0</v>
      </c>
      <c r="AM1484" s="153"/>
      <c r="AN1484" s="153"/>
      <c r="AO1484" s="153"/>
      <c r="AP1484" s="153"/>
      <c r="AQ1484" s="153"/>
      <c r="AR1484" s="153"/>
      <c r="AS1484" s="153"/>
      <c r="AT1484" s="153"/>
      <c r="AU1484" s="153"/>
      <c r="AV1484" s="153"/>
      <c r="AW1484" s="153"/>
      <c r="AX1484" s="153"/>
      <c r="AY1484" s="153"/>
      <c r="AZ1484" s="153"/>
      <c r="BA1484" s="153"/>
      <c r="BB1484" s="153"/>
      <c r="BC1484" s="153"/>
      <c r="BD1484" s="153"/>
      <c r="BE1484" s="153"/>
      <c r="BF1484" s="153"/>
      <c r="BG1484" s="153"/>
      <c r="BH1484" s="153"/>
      <c r="BI1484" s="153"/>
    </row>
    <row r="1485" spans="2:61" s="139" customFormat="1" ht="13.05" customHeight="1" outlineLevel="1">
      <c r="B1485" s="1080"/>
      <c r="C1485" s="958"/>
      <c r="D1485" s="338" t="s">
        <v>2505</v>
      </c>
      <c r="E1485" s="958"/>
      <c r="F1485" s="961"/>
      <c r="G1485" s="10" t="s">
        <v>8</v>
      </c>
      <c r="H1485" s="247" t="s">
        <v>717</v>
      </c>
      <c r="I1485" s="152">
        <f t="shared" si="372"/>
        <v>45</v>
      </c>
      <c r="J1485" s="156">
        <v>15</v>
      </c>
      <c r="K1485" s="156">
        <v>30</v>
      </c>
      <c r="L1485" s="391">
        <v>0</v>
      </c>
      <c r="M1485" s="246" t="s">
        <v>268</v>
      </c>
      <c r="N1485" s="246" t="s">
        <v>268</v>
      </c>
      <c r="O1485" s="247" t="s">
        <v>269</v>
      </c>
      <c r="P1485" s="245" t="s">
        <v>268</v>
      </c>
      <c r="Q1485" s="247" t="s">
        <v>269</v>
      </c>
      <c r="R1485" s="239" t="s">
        <v>268</v>
      </c>
      <c r="S1485" s="245" t="s">
        <v>268</v>
      </c>
      <c r="T1485" s="1004"/>
      <c r="U1485" s="153"/>
      <c r="V1485" s="153">
        <f t="shared" si="396"/>
        <v>0</v>
      </c>
      <c r="W1485" s="207"/>
      <c r="X1485" s="208"/>
      <c r="Y1485" s="153"/>
      <c r="Z1485" s="153">
        <f t="shared" si="383"/>
        <v>0</v>
      </c>
      <c r="AA1485" s="219"/>
      <c r="AB1485" s="153"/>
      <c r="AC1485" s="153">
        <f t="shared" si="397"/>
        <v>0</v>
      </c>
      <c r="AD1485" s="153"/>
      <c r="AE1485" s="153">
        <f t="shared" si="398"/>
        <v>0</v>
      </c>
      <c r="AF1485" s="153"/>
      <c r="AG1485" s="153"/>
      <c r="AH1485" s="209">
        <v>0</v>
      </c>
      <c r="AI1485" s="153">
        <f t="shared" si="399"/>
        <v>0</v>
      </c>
      <c r="AJ1485" s="153"/>
      <c r="AK1485" s="153">
        <f t="shared" si="384"/>
        <v>0</v>
      </c>
      <c r="AL1485" s="153">
        <f t="shared" si="385"/>
        <v>0</v>
      </c>
      <c r="AM1485" s="153"/>
      <c r="AN1485" s="153"/>
      <c r="AO1485" s="153"/>
      <c r="AP1485" s="153"/>
      <c r="AQ1485" s="153"/>
      <c r="AR1485" s="153"/>
      <c r="AS1485" s="153"/>
      <c r="AT1485" s="153"/>
      <c r="AU1485" s="153"/>
      <c r="AV1485" s="153"/>
      <c r="AW1485" s="153"/>
      <c r="AX1485" s="153"/>
      <c r="AY1485" s="153"/>
      <c r="AZ1485" s="153"/>
      <c r="BA1485" s="153"/>
      <c r="BB1485" s="153"/>
      <c r="BC1485" s="153"/>
      <c r="BD1485" s="153"/>
      <c r="BE1485" s="153"/>
      <c r="BF1485" s="153"/>
      <c r="BG1485" s="153"/>
      <c r="BH1485" s="153"/>
      <c r="BI1485" s="153"/>
    </row>
    <row r="1486" spans="2:61" s="139" customFormat="1" ht="13.05" customHeight="1" outlineLevel="1">
      <c r="B1486" s="1080"/>
      <c r="C1486" s="958"/>
      <c r="D1486" s="338" t="s">
        <v>2506</v>
      </c>
      <c r="E1486" s="958"/>
      <c r="F1486" s="961"/>
      <c r="G1486" s="10" t="s">
        <v>8</v>
      </c>
      <c r="H1486" s="247" t="s">
        <v>717</v>
      </c>
      <c r="I1486" s="152">
        <f t="shared" si="372"/>
        <v>45</v>
      </c>
      <c r="J1486" s="156">
        <v>15</v>
      </c>
      <c r="K1486" s="156">
        <v>30</v>
      </c>
      <c r="L1486" s="391">
        <v>0</v>
      </c>
      <c r="M1486" s="246" t="s">
        <v>268</v>
      </c>
      <c r="N1486" s="246" t="s">
        <v>268</v>
      </c>
      <c r="O1486" s="247" t="s">
        <v>269</v>
      </c>
      <c r="P1486" s="245" t="s">
        <v>268</v>
      </c>
      <c r="Q1486" s="247" t="s">
        <v>269</v>
      </c>
      <c r="R1486" s="239" t="s">
        <v>268</v>
      </c>
      <c r="S1486" s="245" t="s">
        <v>268</v>
      </c>
      <c r="T1486" s="1004"/>
      <c r="U1486" s="153"/>
      <c r="V1486" s="153">
        <f t="shared" si="396"/>
        <v>0</v>
      </c>
      <c r="W1486" s="207"/>
      <c r="X1486" s="208"/>
      <c r="Y1486" s="153"/>
      <c r="Z1486" s="153">
        <f t="shared" si="383"/>
        <v>0</v>
      </c>
      <c r="AA1486" s="219"/>
      <c r="AB1486" s="153"/>
      <c r="AC1486" s="153">
        <f t="shared" si="397"/>
        <v>0</v>
      </c>
      <c r="AD1486" s="153"/>
      <c r="AE1486" s="153">
        <f t="shared" si="398"/>
        <v>0</v>
      </c>
      <c r="AF1486" s="153"/>
      <c r="AG1486" s="153"/>
      <c r="AH1486" s="209">
        <v>0</v>
      </c>
      <c r="AI1486" s="153">
        <f t="shared" si="399"/>
        <v>0</v>
      </c>
      <c r="AJ1486" s="153"/>
      <c r="AK1486" s="153">
        <f t="shared" si="384"/>
        <v>0</v>
      </c>
      <c r="AL1486" s="153">
        <f t="shared" si="385"/>
        <v>0</v>
      </c>
      <c r="AM1486" s="153"/>
      <c r="AN1486" s="153"/>
      <c r="AO1486" s="153"/>
      <c r="AP1486" s="153"/>
      <c r="AQ1486" s="153"/>
      <c r="AR1486" s="153"/>
      <c r="AS1486" s="153"/>
      <c r="AT1486" s="153"/>
      <c r="AU1486" s="153"/>
      <c r="AV1486" s="153"/>
      <c r="AW1486" s="153"/>
      <c r="AX1486" s="153"/>
      <c r="AY1486" s="153"/>
      <c r="AZ1486" s="153"/>
      <c r="BA1486" s="153"/>
      <c r="BB1486" s="153"/>
      <c r="BC1486" s="153"/>
      <c r="BD1486" s="153"/>
      <c r="BE1486" s="153"/>
      <c r="BF1486" s="153"/>
      <c r="BG1486" s="153"/>
      <c r="BH1486" s="153"/>
      <c r="BI1486" s="153"/>
    </row>
    <row r="1487" spans="2:61" s="139" customFormat="1" ht="13.05" customHeight="1" outlineLevel="1">
      <c r="B1487" s="1080"/>
      <c r="C1487" s="959"/>
      <c r="D1487" s="748" t="s">
        <v>3629</v>
      </c>
      <c r="E1487" s="959"/>
      <c r="F1487" s="962"/>
      <c r="G1487" s="10" t="s">
        <v>8</v>
      </c>
      <c r="H1487" s="374" t="s">
        <v>717</v>
      </c>
      <c r="I1487" s="152">
        <f t="shared" si="372"/>
        <v>55</v>
      </c>
      <c r="J1487" s="156">
        <v>15</v>
      </c>
      <c r="K1487" s="156">
        <v>40</v>
      </c>
      <c r="L1487" s="391">
        <v>0</v>
      </c>
      <c r="M1487" s="248" t="s">
        <v>268</v>
      </c>
      <c r="N1487" s="248" t="s">
        <v>268</v>
      </c>
      <c r="O1487" s="247" t="s">
        <v>269</v>
      </c>
      <c r="P1487" s="245" t="s">
        <v>268</v>
      </c>
      <c r="Q1487" s="247" t="s">
        <v>269</v>
      </c>
      <c r="R1487" s="239" t="s">
        <v>268</v>
      </c>
      <c r="S1487" s="245" t="s">
        <v>268</v>
      </c>
      <c r="T1487" s="1004"/>
      <c r="U1487" s="153"/>
      <c r="V1487" s="153">
        <f t="shared" si="396"/>
        <v>0</v>
      </c>
      <c r="W1487" s="207"/>
      <c r="X1487" s="208"/>
      <c r="Y1487" s="153"/>
      <c r="Z1487" s="153">
        <f t="shared" si="383"/>
        <v>0</v>
      </c>
      <c r="AA1487" s="219"/>
      <c r="AB1487" s="153"/>
      <c r="AC1487" s="153">
        <f t="shared" si="397"/>
        <v>0</v>
      </c>
      <c r="AD1487" s="153"/>
      <c r="AE1487" s="153">
        <f t="shared" si="398"/>
        <v>0</v>
      </c>
      <c r="AF1487" s="153"/>
      <c r="AG1487" s="153"/>
      <c r="AH1487" s="209">
        <v>0</v>
      </c>
      <c r="AI1487" s="153">
        <f t="shared" si="399"/>
        <v>0</v>
      </c>
      <c r="AJ1487" s="153"/>
      <c r="AK1487" s="153">
        <f t="shared" si="384"/>
        <v>0</v>
      </c>
      <c r="AL1487" s="153">
        <f t="shared" si="385"/>
        <v>0</v>
      </c>
      <c r="AM1487" s="153"/>
      <c r="AN1487" s="153"/>
      <c r="AO1487" s="153"/>
      <c r="AP1487" s="153"/>
      <c r="AQ1487" s="153"/>
      <c r="AR1487" s="153"/>
      <c r="AS1487" s="153"/>
      <c r="AT1487" s="153"/>
      <c r="AU1487" s="153"/>
      <c r="AV1487" s="153"/>
      <c r="AW1487" s="153"/>
      <c r="AX1487" s="153"/>
      <c r="AY1487" s="153"/>
      <c r="AZ1487" s="153"/>
      <c r="BA1487" s="153"/>
      <c r="BB1487" s="153"/>
      <c r="BC1487" s="153"/>
      <c r="BD1487" s="153"/>
      <c r="BE1487" s="153"/>
      <c r="BF1487" s="153"/>
      <c r="BG1487" s="153"/>
      <c r="BH1487" s="153"/>
      <c r="BI1487" s="153"/>
    </row>
    <row r="1488" spans="2:61" s="139" customFormat="1" ht="13.05" customHeight="1" outlineLevel="1">
      <c r="B1488" s="1105" t="s">
        <v>1431</v>
      </c>
      <c r="C1488" s="1100" t="s">
        <v>1204</v>
      </c>
      <c r="D1488" s="336" t="s">
        <v>317</v>
      </c>
      <c r="E1488" s="1100" t="s">
        <v>2523</v>
      </c>
      <c r="F1488" s="1347">
        <v>44713</v>
      </c>
      <c r="G1488" s="10" t="s">
        <v>8</v>
      </c>
      <c r="H1488" s="252" t="s">
        <v>716</v>
      </c>
      <c r="I1488" s="152">
        <f t="shared" si="372"/>
        <v>9.8000000000000007</v>
      </c>
      <c r="J1488" s="156">
        <v>4.8</v>
      </c>
      <c r="K1488" s="156">
        <v>5</v>
      </c>
      <c r="L1488" s="391">
        <v>0</v>
      </c>
      <c r="M1488" s="249" t="s">
        <v>268</v>
      </c>
      <c r="N1488" s="249" t="s">
        <v>268</v>
      </c>
      <c r="O1488" s="250" t="s">
        <v>269</v>
      </c>
      <c r="P1488" s="251" t="s">
        <v>268</v>
      </c>
      <c r="Q1488" s="252" t="s">
        <v>269</v>
      </c>
      <c r="R1488" s="253" t="s">
        <v>268</v>
      </c>
      <c r="S1488" s="253" t="s">
        <v>268</v>
      </c>
      <c r="T1488" s="894" t="s">
        <v>1540</v>
      </c>
      <c r="U1488" s="153"/>
      <c r="V1488" s="153">
        <f t="shared" si="396"/>
        <v>0</v>
      </c>
      <c r="W1488" s="207"/>
      <c r="X1488" s="208"/>
      <c r="Y1488" s="153"/>
      <c r="Z1488" s="153">
        <f t="shared" si="383"/>
        <v>0</v>
      </c>
      <c r="AA1488" s="219"/>
      <c r="AB1488" s="153"/>
      <c r="AC1488" s="153">
        <f t="shared" si="397"/>
        <v>0</v>
      </c>
      <c r="AD1488" s="153"/>
      <c r="AE1488" s="153">
        <f t="shared" si="398"/>
        <v>0</v>
      </c>
      <c r="AF1488" s="153"/>
      <c r="AG1488" s="153"/>
      <c r="AH1488" s="209">
        <v>0</v>
      </c>
      <c r="AI1488" s="153">
        <f t="shared" si="399"/>
        <v>0</v>
      </c>
      <c r="AJ1488" s="153"/>
      <c r="AK1488" s="153">
        <f t="shared" si="384"/>
        <v>0</v>
      </c>
      <c r="AL1488" s="153">
        <f t="shared" si="385"/>
        <v>0</v>
      </c>
      <c r="AM1488" s="153"/>
      <c r="AN1488" s="153"/>
      <c r="AO1488" s="153"/>
      <c r="AP1488" s="153"/>
      <c r="AQ1488" s="153"/>
      <c r="AR1488" s="153"/>
      <c r="AS1488" s="153"/>
      <c r="AT1488" s="153"/>
      <c r="AU1488" s="153"/>
      <c r="AV1488" s="153"/>
      <c r="AW1488" s="153"/>
      <c r="AX1488" s="153"/>
      <c r="AY1488" s="153"/>
      <c r="AZ1488" s="153"/>
      <c r="BA1488" s="153"/>
      <c r="BB1488" s="153"/>
      <c r="BC1488" s="153"/>
      <c r="BD1488" s="153"/>
      <c r="BE1488" s="153"/>
      <c r="BF1488" s="153"/>
      <c r="BG1488" s="153"/>
      <c r="BH1488" s="153"/>
      <c r="BI1488" s="153"/>
    </row>
    <row r="1489" spans="2:61" s="139" customFormat="1" ht="13.05" customHeight="1" outlineLevel="1">
      <c r="B1489" s="1105"/>
      <c r="C1489" s="1101"/>
      <c r="D1489" s="336" t="s">
        <v>1205</v>
      </c>
      <c r="E1489" s="1101"/>
      <c r="F1489" s="1348"/>
      <c r="G1489" s="10" t="s">
        <v>8</v>
      </c>
      <c r="H1489" s="252" t="s">
        <v>716</v>
      </c>
      <c r="I1489" s="152">
        <f t="shared" si="372"/>
        <v>120</v>
      </c>
      <c r="J1489" s="156">
        <v>60</v>
      </c>
      <c r="K1489" s="156">
        <v>60</v>
      </c>
      <c r="L1489" s="391">
        <v>0</v>
      </c>
      <c r="M1489" s="249" t="s">
        <v>268</v>
      </c>
      <c r="N1489" s="249" t="s">
        <v>268</v>
      </c>
      <c r="O1489" s="250" t="s">
        <v>269</v>
      </c>
      <c r="P1489" s="251" t="s">
        <v>268</v>
      </c>
      <c r="Q1489" s="252" t="s">
        <v>269</v>
      </c>
      <c r="R1489" s="253" t="s">
        <v>268</v>
      </c>
      <c r="S1489" s="253" t="s">
        <v>268</v>
      </c>
      <c r="T1489" s="895"/>
      <c r="U1489" s="153"/>
      <c r="V1489" s="153">
        <f t="shared" si="396"/>
        <v>0</v>
      </c>
      <c r="W1489" s="207"/>
      <c r="X1489" s="208"/>
      <c r="Y1489" s="153"/>
      <c r="Z1489" s="153">
        <f t="shared" si="383"/>
        <v>0</v>
      </c>
      <c r="AA1489" s="219"/>
      <c r="AB1489" s="153"/>
      <c r="AC1489" s="153">
        <f t="shared" si="397"/>
        <v>0</v>
      </c>
      <c r="AD1489" s="153"/>
      <c r="AE1489" s="153">
        <f t="shared" si="398"/>
        <v>0</v>
      </c>
      <c r="AF1489" s="153"/>
      <c r="AG1489" s="153"/>
      <c r="AH1489" s="209">
        <v>0</v>
      </c>
      <c r="AI1489" s="153">
        <f t="shared" si="399"/>
        <v>0</v>
      </c>
      <c r="AJ1489" s="153"/>
      <c r="AK1489" s="153">
        <f t="shared" si="384"/>
        <v>0</v>
      </c>
      <c r="AL1489" s="153">
        <f t="shared" si="385"/>
        <v>0</v>
      </c>
      <c r="AM1489" s="153"/>
      <c r="AN1489" s="153"/>
      <c r="AO1489" s="153"/>
      <c r="AP1489" s="153"/>
      <c r="AQ1489" s="153"/>
      <c r="AR1489" s="153"/>
      <c r="AS1489" s="153"/>
      <c r="AT1489" s="153"/>
      <c r="AU1489" s="153"/>
      <c r="AV1489" s="153"/>
      <c r="AW1489" s="153"/>
      <c r="AX1489" s="153"/>
      <c r="AY1489" s="153"/>
      <c r="AZ1489" s="153"/>
      <c r="BA1489" s="153"/>
      <c r="BB1489" s="153"/>
      <c r="BC1489" s="153"/>
      <c r="BD1489" s="153"/>
      <c r="BE1489" s="153"/>
      <c r="BF1489" s="153"/>
      <c r="BG1489" s="153"/>
      <c r="BH1489" s="153"/>
      <c r="BI1489" s="153"/>
    </row>
    <row r="1490" spans="2:61" s="139" customFormat="1" ht="13.05" customHeight="1" outlineLevel="1">
      <c r="B1490" s="1105"/>
      <c r="C1490" s="1101"/>
      <c r="D1490" s="336" t="s">
        <v>1206</v>
      </c>
      <c r="E1490" s="1101"/>
      <c r="F1490" s="1348"/>
      <c r="G1490" s="10" t="s">
        <v>8</v>
      </c>
      <c r="H1490" s="252" t="s">
        <v>716</v>
      </c>
      <c r="I1490" s="152">
        <f t="shared" si="372"/>
        <v>60</v>
      </c>
      <c r="J1490" s="156">
        <v>30</v>
      </c>
      <c r="K1490" s="156">
        <v>30</v>
      </c>
      <c r="L1490" s="391">
        <v>0</v>
      </c>
      <c r="M1490" s="249" t="s">
        <v>268</v>
      </c>
      <c r="N1490" s="253" t="s">
        <v>268</v>
      </c>
      <c r="O1490" s="250" t="s">
        <v>269</v>
      </c>
      <c r="P1490" s="251" t="s">
        <v>268</v>
      </c>
      <c r="Q1490" s="252" t="s">
        <v>269</v>
      </c>
      <c r="R1490" s="253" t="s">
        <v>268</v>
      </c>
      <c r="S1490" s="253" t="s">
        <v>268</v>
      </c>
      <c r="T1490" s="895"/>
      <c r="U1490" s="153"/>
      <c r="V1490" s="153">
        <f t="shared" si="396"/>
        <v>0</v>
      </c>
      <c r="W1490" s="207"/>
      <c r="X1490" s="208"/>
      <c r="Y1490" s="153"/>
      <c r="Z1490" s="153">
        <f t="shared" si="383"/>
        <v>0</v>
      </c>
      <c r="AA1490" s="219"/>
      <c r="AB1490" s="153"/>
      <c r="AC1490" s="153">
        <f t="shared" si="397"/>
        <v>0</v>
      </c>
      <c r="AD1490" s="153"/>
      <c r="AE1490" s="153">
        <f t="shared" si="398"/>
        <v>0</v>
      </c>
      <c r="AF1490" s="153"/>
      <c r="AG1490" s="153"/>
      <c r="AH1490" s="209">
        <v>0</v>
      </c>
      <c r="AI1490" s="153">
        <f t="shared" si="399"/>
        <v>0</v>
      </c>
      <c r="AJ1490" s="153"/>
      <c r="AK1490" s="153">
        <f t="shared" si="384"/>
        <v>0</v>
      </c>
      <c r="AL1490" s="153">
        <f t="shared" si="385"/>
        <v>0</v>
      </c>
      <c r="AM1490" s="153"/>
      <c r="AN1490" s="153"/>
      <c r="AO1490" s="153"/>
      <c r="AP1490" s="153"/>
      <c r="AQ1490" s="153"/>
      <c r="AR1490" s="153"/>
      <c r="AS1490" s="153"/>
      <c r="AT1490" s="153"/>
      <c r="AU1490" s="153"/>
      <c r="AV1490" s="153"/>
      <c r="AW1490" s="153"/>
      <c r="AX1490" s="153"/>
      <c r="AY1490" s="153"/>
      <c r="AZ1490" s="153"/>
      <c r="BA1490" s="153"/>
      <c r="BB1490" s="153"/>
      <c r="BC1490" s="153"/>
      <c r="BD1490" s="153"/>
      <c r="BE1490" s="153"/>
      <c r="BF1490" s="153"/>
      <c r="BG1490" s="153"/>
      <c r="BH1490" s="153"/>
      <c r="BI1490" s="153"/>
    </row>
    <row r="1491" spans="2:61" s="139" customFormat="1" ht="13.05" customHeight="1" outlineLevel="1">
      <c r="B1491" s="1105"/>
      <c r="C1491" s="1101"/>
      <c r="D1491" s="336" t="s">
        <v>1207</v>
      </c>
      <c r="E1491" s="1101"/>
      <c r="F1491" s="1348"/>
      <c r="G1491" s="10" t="s">
        <v>8</v>
      </c>
      <c r="H1491" s="252" t="s">
        <v>716</v>
      </c>
      <c r="I1491" s="152">
        <f t="shared" si="372"/>
        <v>240</v>
      </c>
      <c r="J1491" s="156">
        <v>120</v>
      </c>
      <c r="K1491" s="156">
        <v>120</v>
      </c>
      <c r="L1491" s="391">
        <v>0</v>
      </c>
      <c r="M1491" s="249" t="s">
        <v>268</v>
      </c>
      <c r="N1491" s="253" t="s">
        <v>268</v>
      </c>
      <c r="O1491" s="250" t="s">
        <v>269</v>
      </c>
      <c r="P1491" s="251" t="s">
        <v>268</v>
      </c>
      <c r="Q1491" s="252" t="s">
        <v>269</v>
      </c>
      <c r="R1491" s="253" t="s">
        <v>268</v>
      </c>
      <c r="S1491" s="253" t="s">
        <v>268</v>
      </c>
      <c r="T1491" s="895"/>
      <c r="U1491" s="153"/>
      <c r="V1491" s="153">
        <f t="shared" si="396"/>
        <v>0</v>
      </c>
      <c r="W1491" s="207"/>
      <c r="X1491" s="208"/>
      <c r="Y1491" s="153"/>
      <c r="Z1491" s="153">
        <f t="shared" si="383"/>
        <v>0</v>
      </c>
      <c r="AA1491" s="219"/>
      <c r="AB1491" s="153"/>
      <c r="AC1491" s="153">
        <f t="shared" si="397"/>
        <v>0</v>
      </c>
      <c r="AD1491" s="153"/>
      <c r="AE1491" s="153">
        <f t="shared" si="398"/>
        <v>0</v>
      </c>
      <c r="AF1491" s="153"/>
      <c r="AG1491" s="153"/>
      <c r="AH1491" s="209">
        <v>0</v>
      </c>
      <c r="AI1491" s="153">
        <f t="shared" si="399"/>
        <v>0</v>
      </c>
      <c r="AJ1491" s="153"/>
      <c r="AK1491" s="153">
        <f t="shared" si="384"/>
        <v>0</v>
      </c>
      <c r="AL1491" s="153">
        <f t="shared" si="385"/>
        <v>0</v>
      </c>
      <c r="AM1491" s="153"/>
      <c r="AN1491" s="153"/>
      <c r="AO1491" s="153"/>
      <c r="AP1491" s="153"/>
      <c r="AQ1491" s="153"/>
      <c r="AR1491" s="153"/>
      <c r="AS1491" s="153"/>
      <c r="AT1491" s="153"/>
      <c r="AU1491" s="153"/>
      <c r="AV1491" s="153"/>
      <c r="AW1491" s="153"/>
      <c r="AX1491" s="153"/>
      <c r="AY1491" s="153"/>
      <c r="AZ1491" s="153"/>
      <c r="BA1491" s="153"/>
      <c r="BB1491" s="153"/>
      <c r="BC1491" s="153"/>
      <c r="BD1491" s="153"/>
      <c r="BE1491" s="153"/>
      <c r="BF1491" s="153"/>
      <c r="BG1491" s="153"/>
      <c r="BH1491" s="153"/>
      <c r="BI1491" s="153"/>
    </row>
    <row r="1492" spans="2:61" s="139" customFormat="1" ht="13.05" customHeight="1" outlineLevel="1">
      <c r="B1492" s="1105"/>
      <c r="C1492" s="1101"/>
      <c r="D1492" s="336" t="s">
        <v>1208</v>
      </c>
      <c r="E1492" s="1101"/>
      <c r="F1492" s="1348"/>
      <c r="G1492" s="10" t="s">
        <v>8</v>
      </c>
      <c r="H1492" s="252" t="s">
        <v>716</v>
      </c>
      <c r="I1492" s="152">
        <f t="shared" si="372"/>
        <v>170</v>
      </c>
      <c r="J1492" s="156">
        <v>90</v>
      </c>
      <c r="K1492" s="156">
        <v>80</v>
      </c>
      <c r="L1492" s="391">
        <v>0</v>
      </c>
      <c r="M1492" s="249" t="s">
        <v>268</v>
      </c>
      <c r="N1492" s="253" t="s">
        <v>268</v>
      </c>
      <c r="O1492" s="250" t="s">
        <v>269</v>
      </c>
      <c r="P1492" s="251" t="s">
        <v>268</v>
      </c>
      <c r="Q1492" s="252" t="s">
        <v>269</v>
      </c>
      <c r="R1492" s="253" t="s">
        <v>268</v>
      </c>
      <c r="S1492" s="253" t="s">
        <v>268</v>
      </c>
      <c r="T1492" s="895"/>
      <c r="U1492" s="153"/>
      <c r="V1492" s="153">
        <f t="shared" si="396"/>
        <v>0</v>
      </c>
      <c r="W1492" s="207"/>
      <c r="X1492" s="208"/>
      <c r="Y1492" s="153"/>
      <c r="Z1492" s="153">
        <f t="shared" si="383"/>
        <v>0</v>
      </c>
      <c r="AA1492" s="219"/>
      <c r="AB1492" s="153"/>
      <c r="AC1492" s="153">
        <f t="shared" si="397"/>
        <v>0</v>
      </c>
      <c r="AD1492" s="153"/>
      <c r="AE1492" s="153">
        <f t="shared" si="398"/>
        <v>0</v>
      </c>
      <c r="AF1492" s="153"/>
      <c r="AG1492" s="153"/>
      <c r="AH1492" s="209">
        <v>0</v>
      </c>
      <c r="AI1492" s="153">
        <f t="shared" si="399"/>
        <v>0</v>
      </c>
      <c r="AJ1492" s="153"/>
      <c r="AK1492" s="153">
        <f t="shared" si="384"/>
        <v>0</v>
      </c>
      <c r="AL1492" s="153">
        <f t="shared" si="385"/>
        <v>0</v>
      </c>
      <c r="AM1492" s="153"/>
      <c r="AN1492" s="153"/>
      <c r="AO1492" s="153"/>
      <c r="AP1492" s="153"/>
      <c r="AQ1492" s="153"/>
      <c r="AR1492" s="153"/>
      <c r="AS1492" s="153"/>
      <c r="AT1492" s="153"/>
      <c r="AU1492" s="153"/>
      <c r="AV1492" s="153"/>
      <c r="AW1492" s="153"/>
      <c r="AX1492" s="153"/>
      <c r="AY1492" s="153"/>
      <c r="AZ1492" s="153"/>
      <c r="BA1492" s="153"/>
      <c r="BB1492" s="153"/>
      <c r="BC1492" s="153"/>
      <c r="BD1492" s="153"/>
      <c r="BE1492" s="153"/>
      <c r="BF1492" s="153"/>
      <c r="BG1492" s="153"/>
      <c r="BH1492" s="153"/>
      <c r="BI1492" s="153"/>
    </row>
    <row r="1493" spans="2:61" s="139" customFormat="1" ht="13.05" customHeight="1" outlineLevel="1">
      <c r="B1493" s="1105"/>
      <c r="C1493" s="1102"/>
      <c r="D1493" s="336" t="s">
        <v>532</v>
      </c>
      <c r="E1493" s="1102"/>
      <c r="F1493" s="1349"/>
      <c r="G1493" s="10" t="s">
        <v>8</v>
      </c>
      <c r="H1493" s="252" t="s">
        <v>716</v>
      </c>
      <c r="I1493" s="152">
        <f t="shared" si="372"/>
        <v>30</v>
      </c>
      <c r="J1493" s="156">
        <v>15</v>
      </c>
      <c r="K1493" s="156">
        <v>15</v>
      </c>
      <c r="L1493" s="391">
        <v>0</v>
      </c>
      <c r="M1493" s="249" t="s">
        <v>268</v>
      </c>
      <c r="N1493" s="253" t="s">
        <v>268</v>
      </c>
      <c r="O1493" s="250" t="s">
        <v>269</v>
      </c>
      <c r="P1493" s="251" t="s">
        <v>268</v>
      </c>
      <c r="Q1493" s="252" t="s">
        <v>269</v>
      </c>
      <c r="R1493" s="253" t="s">
        <v>268</v>
      </c>
      <c r="S1493" s="253" t="s">
        <v>268</v>
      </c>
      <c r="T1493" s="895"/>
      <c r="U1493" s="153"/>
      <c r="V1493" s="153">
        <f t="shared" si="396"/>
        <v>0</v>
      </c>
      <c r="W1493" s="207"/>
      <c r="X1493" s="208"/>
      <c r="Y1493" s="153"/>
      <c r="Z1493" s="153">
        <f t="shared" si="383"/>
        <v>0</v>
      </c>
      <c r="AA1493" s="219"/>
      <c r="AB1493" s="153"/>
      <c r="AC1493" s="153">
        <f t="shared" si="397"/>
        <v>0</v>
      </c>
      <c r="AD1493" s="153"/>
      <c r="AE1493" s="153">
        <f t="shared" si="398"/>
        <v>0</v>
      </c>
      <c r="AF1493" s="153"/>
      <c r="AG1493" s="153"/>
      <c r="AH1493" s="209">
        <v>0</v>
      </c>
      <c r="AI1493" s="153">
        <f t="shared" si="399"/>
        <v>0</v>
      </c>
      <c r="AJ1493" s="153"/>
      <c r="AK1493" s="153">
        <f t="shared" si="384"/>
        <v>0</v>
      </c>
      <c r="AL1493" s="153">
        <f t="shared" si="385"/>
        <v>0</v>
      </c>
      <c r="AM1493" s="153"/>
      <c r="AN1493" s="153"/>
      <c r="AO1493" s="153"/>
      <c r="AP1493" s="153"/>
      <c r="AQ1493" s="153"/>
      <c r="AR1493" s="153"/>
      <c r="AS1493" s="153"/>
      <c r="AT1493" s="153"/>
      <c r="AU1493" s="153"/>
      <c r="AV1493" s="153"/>
      <c r="AW1493" s="153"/>
      <c r="AX1493" s="153"/>
      <c r="AY1493" s="153"/>
      <c r="AZ1493" s="153"/>
      <c r="BA1493" s="153"/>
      <c r="BB1493" s="153"/>
      <c r="BC1493" s="153"/>
      <c r="BD1493" s="153"/>
      <c r="BE1493" s="153"/>
      <c r="BF1493" s="153"/>
      <c r="BG1493" s="153"/>
      <c r="BH1493" s="153"/>
      <c r="BI1493" s="153"/>
    </row>
    <row r="1494" spans="2:61" s="139" customFormat="1" ht="13.05" customHeight="1" outlineLevel="1">
      <c r="B1494" s="1105" t="s">
        <v>1432</v>
      </c>
      <c r="C1494" s="1100" t="s">
        <v>1209</v>
      </c>
      <c r="D1494" s="336" t="s">
        <v>317</v>
      </c>
      <c r="E1494" s="1100" t="s">
        <v>2523</v>
      </c>
      <c r="F1494" s="1347">
        <v>44713</v>
      </c>
      <c r="G1494" s="10" t="s">
        <v>8</v>
      </c>
      <c r="H1494" s="252" t="s">
        <v>717</v>
      </c>
      <c r="I1494" s="152">
        <f t="shared" si="372"/>
        <v>20.2</v>
      </c>
      <c r="J1494" s="156">
        <v>10.199999999999999</v>
      </c>
      <c r="K1494" s="156">
        <v>10</v>
      </c>
      <c r="L1494" s="391">
        <v>0</v>
      </c>
      <c r="M1494" s="249" t="s">
        <v>268</v>
      </c>
      <c r="N1494" s="253" t="s">
        <v>268</v>
      </c>
      <c r="O1494" s="250" t="s">
        <v>269</v>
      </c>
      <c r="P1494" s="251" t="s">
        <v>268</v>
      </c>
      <c r="Q1494" s="252" t="s">
        <v>269</v>
      </c>
      <c r="R1494" s="253" t="s">
        <v>268</v>
      </c>
      <c r="S1494" s="253" t="s">
        <v>268</v>
      </c>
      <c r="T1494" s="895"/>
      <c r="U1494" s="153"/>
      <c r="V1494" s="153">
        <f t="shared" si="396"/>
        <v>0</v>
      </c>
      <c r="W1494" s="207"/>
      <c r="X1494" s="208"/>
      <c r="Y1494" s="153"/>
      <c r="Z1494" s="153">
        <f t="shared" si="383"/>
        <v>0</v>
      </c>
      <c r="AA1494" s="219"/>
      <c r="AB1494" s="153"/>
      <c r="AC1494" s="153">
        <f t="shared" si="397"/>
        <v>0</v>
      </c>
      <c r="AD1494" s="153"/>
      <c r="AE1494" s="153">
        <f t="shared" si="398"/>
        <v>0</v>
      </c>
      <c r="AF1494" s="153"/>
      <c r="AG1494" s="153"/>
      <c r="AH1494" s="209">
        <v>0</v>
      </c>
      <c r="AI1494" s="153">
        <f t="shared" si="399"/>
        <v>0</v>
      </c>
      <c r="AJ1494" s="153"/>
      <c r="AK1494" s="153">
        <f t="shared" si="384"/>
        <v>0</v>
      </c>
      <c r="AL1494" s="153">
        <f t="shared" si="385"/>
        <v>0</v>
      </c>
      <c r="AM1494" s="153"/>
      <c r="AN1494" s="153"/>
      <c r="AO1494" s="153"/>
      <c r="AP1494" s="153"/>
      <c r="AQ1494" s="153"/>
      <c r="AR1494" s="153"/>
      <c r="AS1494" s="153"/>
      <c r="AT1494" s="153"/>
      <c r="AU1494" s="153"/>
      <c r="AV1494" s="153"/>
      <c r="AW1494" s="153"/>
      <c r="AX1494" s="153"/>
      <c r="AY1494" s="153"/>
      <c r="AZ1494" s="153"/>
      <c r="BA1494" s="153"/>
      <c r="BB1494" s="153"/>
      <c r="BC1494" s="153"/>
      <c r="BD1494" s="153"/>
      <c r="BE1494" s="153"/>
      <c r="BF1494" s="153"/>
      <c r="BG1494" s="153"/>
      <c r="BH1494" s="153"/>
      <c r="BI1494" s="153"/>
    </row>
    <row r="1495" spans="2:61" s="139" customFormat="1" ht="13.05" customHeight="1" outlineLevel="1">
      <c r="B1495" s="1105"/>
      <c r="C1495" s="1101"/>
      <c r="D1495" s="336" t="s">
        <v>1210</v>
      </c>
      <c r="E1495" s="1101"/>
      <c r="F1495" s="1348"/>
      <c r="G1495" s="10" t="s">
        <v>8</v>
      </c>
      <c r="H1495" s="252" t="s">
        <v>717</v>
      </c>
      <c r="I1495" s="152">
        <f t="shared" si="372"/>
        <v>39.799999999999997</v>
      </c>
      <c r="J1495" s="156">
        <v>19.8</v>
      </c>
      <c r="K1495" s="156">
        <v>20</v>
      </c>
      <c r="L1495" s="391">
        <v>0</v>
      </c>
      <c r="M1495" s="249" t="s">
        <v>268</v>
      </c>
      <c r="N1495" s="253" t="s">
        <v>268</v>
      </c>
      <c r="O1495" s="250" t="s">
        <v>269</v>
      </c>
      <c r="P1495" s="251" t="s">
        <v>268</v>
      </c>
      <c r="Q1495" s="252" t="s">
        <v>269</v>
      </c>
      <c r="R1495" s="253" t="s">
        <v>268</v>
      </c>
      <c r="S1495" s="253" t="s">
        <v>268</v>
      </c>
      <c r="T1495" s="895"/>
      <c r="U1495" s="153"/>
      <c r="V1495" s="153">
        <f t="shared" si="396"/>
        <v>0</v>
      </c>
      <c r="W1495" s="207"/>
      <c r="X1495" s="208"/>
      <c r="Y1495" s="153"/>
      <c r="Z1495" s="153">
        <f t="shared" si="383"/>
        <v>0</v>
      </c>
      <c r="AA1495" s="219"/>
      <c r="AB1495" s="153"/>
      <c r="AC1495" s="153">
        <f t="shared" si="397"/>
        <v>0</v>
      </c>
      <c r="AD1495" s="153"/>
      <c r="AE1495" s="153">
        <f t="shared" si="398"/>
        <v>0</v>
      </c>
      <c r="AF1495" s="153"/>
      <c r="AG1495" s="153"/>
      <c r="AH1495" s="209">
        <v>0</v>
      </c>
      <c r="AI1495" s="153">
        <f t="shared" si="399"/>
        <v>0</v>
      </c>
      <c r="AJ1495" s="153"/>
      <c r="AK1495" s="153">
        <f t="shared" si="384"/>
        <v>0</v>
      </c>
      <c r="AL1495" s="153">
        <f t="shared" si="385"/>
        <v>0</v>
      </c>
      <c r="AM1495" s="153"/>
      <c r="AN1495" s="153"/>
      <c r="AO1495" s="153"/>
      <c r="AP1495" s="153"/>
      <c r="AQ1495" s="153"/>
      <c r="AR1495" s="153"/>
      <c r="AS1495" s="153"/>
      <c r="AT1495" s="153"/>
      <c r="AU1495" s="153"/>
      <c r="AV1495" s="153"/>
      <c r="AW1495" s="153"/>
      <c r="AX1495" s="153"/>
      <c r="AY1495" s="153"/>
      <c r="AZ1495" s="153"/>
      <c r="BA1495" s="153"/>
      <c r="BB1495" s="153"/>
      <c r="BC1495" s="153"/>
      <c r="BD1495" s="153"/>
      <c r="BE1495" s="153"/>
      <c r="BF1495" s="153"/>
      <c r="BG1495" s="153"/>
      <c r="BH1495" s="153"/>
      <c r="BI1495" s="153"/>
    </row>
    <row r="1496" spans="2:61" s="139" customFormat="1" ht="13.05" customHeight="1" outlineLevel="1">
      <c r="B1496" s="1105"/>
      <c r="C1496" s="1101"/>
      <c r="D1496" s="336" t="s">
        <v>1207</v>
      </c>
      <c r="E1496" s="1101"/>
      <c r="F1496" s="1348"/>
      <c r="G1496" s="10" t="s">
        <v>8</v>
      </c>
      <c r="H1496" s="252" t="s">
        <v>717</v>
      </c>
      <c r="I1496" s="152">
        <f t="shared" si="372"/>
        <v>44.8</v>
      </c>
      <c r="J1496" s="156">
        <v>4.8</v>
      </c>
      <c r="K1496" s="156">
        <v>40</v>
      </c>
      <c r="L1496" s="391">
        <v>0</v>
      </c>
      <c r="M1496" s="249" t="s">
        <v>268</v>
      </c>
      <c r="N1496" s="253" t="s">
        <v>268</v>
      </c>
      <c r="O1496" s="250" t="s">
        <v>269</v>
      </c>
      <c r="P1496" s="251" t="s">
        <v>268</v>
      </c>
      <c r="Q1496" s="252" t="s">
        <v>269</v>
      </c>
      <c r="R1496" s="253" t="s">
        <v>268</v>
      </c>
      <c r="S1496" s="253" t="s">
        <v>268</v>
      </c>
      <c r="T1496" s="895"/>
      <c r="U1496" s="153"/>
      <c r="V1496" s="153">
        <f t="shared" si="396"/>
        <v>0</v>
      </c>
      <c r="W1496" s="207"/>
      <c r="X1496" s="208"/>
      <c r="Y1496" s="153"/>
      <c r="Z1496" s="153">
        <f t="shared" si="383"/>
        <v>0</v>
      </c>
      <c r="AA1496" s="219"/>
      <c r="AB1496" s="153"/>
      <c r="AC1496" s="153">
        <f t="shared" si="397"/>
        <v>0</v>
      </c>
      <c r="AD1496" s="153"/>
      <c r="AE1496" s="153">
        <f t="shared" si="398"/>
        <v>0</v>
      </c>
      <c r="AF1496" s="153"/>
      <c r="AG1496" s="153"/>
      <c r="AH1496" s="209">
        <v>0</v>
      </c>
      <c r="AI1496" s="153">
        <f t="shared" si="399"/>
        <v>0</v>
      </c>
      <c r="AJ1496" s="153"/>
      <c r="AK1496" s="153">
        <f t="shared" si="384"/>
        <v>0</v>
      </c>
      <c r="AL1496" s="153">
        <f t="shared" si="385"/>
        <v>0</v>
      </c>
      <c r="AM1496" s="153"/>
      <c r="AN1496" s="153"/>
      <c r="AO1496" s="153"/>
      <c r="AP1496" s="153"/>
      <c r="AQ1496" s="153"/>
      <c r="AR1496" s="153"/>
      <c r="AS1496" s="153"/>
      <c r="AT1496" s="153"/>
      <c r="AU1496" s="153"/>
      <c r="AV1496" s="153"/>
      <c r="AW1496" s="153"/>
      <c r="AX1496" s="153"/>
      <c r="AY1496" s="153"/>
      <c r="AZ1496" s="153"/>
      <c r="BA1496" s="153"/>
      <c r="BB1496" s="153"/>
      <c r="BC1496" s="153"/>
      <c r="BD1496" s="153"/>
      <c r="BE1496" s="153"/>
      <c r="BF1496" s="153"/>
      <c r="BG1496" s="153"/>
      <c r="BH1496" s="153"/>
      <c r="BI1496" s="153"/>
    </row>
    <row r="1497" spans="2:61" s="139" customFormat="1" ht="13.05" customHeight="1" outlineLevel="1">
      <c r="B1497" s="1105"/>
      <c r="C1497" s="1102"/>
      <c r="D1497" s="336" t="s">
        <v>1211</v>
      </c>
      <c r="E1497" s="1102"/>
      <c r="F1497" s="1349"/>
      <c r="G1497" s="10" t="s">
        <v>8</v>
      </c>
      <c r="H1497" s="252" t="s">
        <v>717</v>
      </c>
      <c r="I1497" s="152">
        <f t="shared" si="372"/>
        <v>20.2</v>
      </c>
      <c r="J1497" s="156">
        <v>10.199999999999999</v>
      </c>
      <c r="K1497" s="156">
        <v>10</v>
      </c>
      <c r="L1497" s="391">
        <v>0</v>
      </c>
      <c r="M1497" s="249" t="s">
        <v>268</v>
      </c>
      <c r="N1497" s="253" t="s">
        <v>268</v>
      </c>
      <c r="O1497" s="250" t="s">
        <v>269</v>
      </c>
      <c r="P1497" s="251" t="s">
        <v>268</v>
      </c>
      <c r="Q1497" s="252" t="s">
        <v>269</v>
      </c>
      <c r="R1497" s="253" t="s">
        <v>268</v>
      </c>
      <c r="S1497" s="253" t="s">
        <v>268</v>
      </c>
      <c r="T1497" s="895"/>
      <c r="U1497" s="153"/>
      <c r="V1497" s="153">
        <f t="shared" si="396"/>
        <v>0</v>
      </c>
      <c r="W1497" s="207"/>
      <c r="X1497" s="208"/>
      <c r="Y1497" s="153"/>
      <c r="Z1497" s="153">
        <f t="shared" si="383"/>
        <v>0</v>
      </c>
      <c r="AA1497" s="219"/>
      <c r="AB1497" s="153"/>
      <c r="AC1497" s="153">
        <f t="shared" si="397"/>
        <v>0</v>
      </c>
      <c r="AD1497" s="153"/>
      <c r="AE1497" s="153">
        <f t="shared" si="398"/>
        <v>0</v>
      </c>
      <c r="AF1497" s="153"/>
      <c r="AG1497" s="153"/>
      <c r="AH1497" s="209">
        <v>0</v>
      </c>
      <c r="AI1497" s="153">
        <f t="shared" si="399"/>
        <v>0</v>
      </c>
      <c r="AJ1497" s="153"/>
      <c r="AK1497" s="153">
        <f t="shared" si="384"/>
        <v>0</v>
      </c>
      <c r="AL1497" s="153">
        <f t="shared" si="385"/>
        <v>0</v>
      </c>
      <c r="AM1497" s="153"/>
      <c r="AN1497" s="153"/>
      <c r="AO1497" s="153"/>
      <c r="AP1497" s="153"/>
      <c r="AQ1497" s="153"/>
      <c r="AR1497" s="153"/>
      <c r="AS1497" s="153"/>
      <c r="AT1497" s="153"/>
      <c r="AU1497" s="153"/>
      <c r="AV1497" s="153"/>
      <c r="AW1497" s="153"/>
      <c r="AX1497" s="153"/>
      <c r="AY1497" s="153"/>
      <c r="AZ1497" s="153"/>
      <c r="BA1497" s="153"/>
      <c r="BB1497" s="153"/>
      <c r="BC1497" s="153"/>
      <c r="BD1497" s="153"/>
      <c r="BE1497" s="153"/>
      <c r="BF1497" s="153"/>
      <c r="BG1497" s="153"/>
      <c r="BH1497" s="153"/>
      <c r="BI1497" s="153"/>
    </row>
    <row r="1498" spans="2:61" s="139" customFormat="1" ht="13.05" customHeight="1" outlineLevel="1">
      <c r="B1498" s="1106" t="s">
        <v>1433</v>
      </c>
      <c r="C1498" s="1100" t="s">
        <v>1212</v>
      </c>
      <c r="D1498" s="336" t="s">
        <v>1213</v>
      </c>
      <c r="E1498" s="1100" t="s">
        <v>2520</v>
      </c>
      <c r="F1498" s="1347">
        <v>44727</v>
      </c>
      <c r="G1498" s="10" t="s">
        <v>8</v>
      </c>
      <c r="H1498" s="252" t="s">
        <v>716</v>
      </c>
      <c r="I1498" s="152">
        <f t="shared" si="372"/>
        <v>9.8000000000000007</v>
      </c>
      <c r="J1498" s="156">
        <v>4.8</v>
      </c>
      <c r="K1498" s="156">
        <v>5</v>
      </c>
      <c r="L1498" s="391">
        <v>0</v>
      </c>
      <c r="M1498" s="249" t="s">
        <v>268</v>
      </c>
      <c r="N1498" s="253" t="s">
        <v>268</v>
      </c>
      <c r="O1498" s="250" t="s">
        <v>269</v>
      </c>
      <c r="P1498" s="251" t="s">
        <v>268</v>
      </c>
      <c r="Q1498" s="252" t="s">
        <v>269</v>
      </c>
      <c r="R1498" s="253" t="s">
        <v>268</v>
      </c>
      <c r="S1498" s="253" t="s">
        <v>268</v>
      </c>
      <c r="T1498" s="895"/>
      <c r="U1498" s="153"/>
      <c r="V1498" s="153">
        <f t="shared" si="396"/>
        <v>0</v>
      </c>
      <c r="W1498" s="207"/>
      <c r="X1498" s="208"/>
      <c r="Y1498" s="153"/>
      <c r="Z1498" s="153">
        <f t="shared" si="383"/>
        <v>0</v>
      </c>
      <c r="AA1498" s="219"/>
      <c r="AB1498" s="153"/>
      <c r="AC1498" s="153">
        <f t="shared" si="397"/>
        <v>0</v>
      </c>
      <c r="AD1498" s="153"/>
      <c r="AE1498" s="153">
        <f t="shared" si="398"/>
        <v>0</v>
      </c>
      <c r="AF1498" s="153"/>
      <c r="AG1498" s="153"/>
      <c r="AH1498" s="209">
        <v>0</v>
      </c>
      <c r="AI1498" s="153">
        <f t="shared" si="399"/>
        <v>0</v>
      </c>
      <c r="AJ1498" s="153"/>
      <c r="AK1498" s="153">
        <f t="shared" si="384"/>
        <v>0</v>
      </c>
      <c r="AL1498" s="153">
        <f t="shared" si="385"/>
        <v>0</v>
      </c>
      <c r="AM1498" s="153"/>
      <c r="AN1498" s="153"/>
      <c r="AO1498" s="153"/>
      <c r="AP1498" s="153"/>
      <c r="AQ1498" s="153"/>
      <c r="AR1498" s="153"/>
      <c r="AS1498" s="153"/>
      <c r="AT1498" s="153"/>
      <c r="AU1498" s="153"/>
      <c r="AV1498" s="153"/>
      <c r="AW1498" s="153"/>
      <c r="AX1498" s="153"/>
      <c r="AY1498" s="153"/>
      <c r="AZ1498" s="153"/>
      <c r="BA1498" s="153"/>
      <c r="BB1498" s="153"/>
      <c r="BC1498" s="153"/>
      <c r="BD1498" s="153"/>
      <c r="BE1498" s="153"/>
      <c r="BF1498" s="153"/>
      <c r="BG1498" s="153"/>
      <c r="BH1498" s="153"/>
      <c r="BI1498" s="153"/>
    </row>
    <row r="1499" spans="2:61" s="139" customFormat="1" ht="13.05" customHeight="1" outlineLevel="1">
      <c r="B1499" s="1107"/>
      <c r="C1499" s="1101"/>
      <c r="D1499" s="336" t="s">
        <v>1214</v>
      </c>
      <c r="E1499" s="1101"/>
      <c r="F1499" s="1348"/>
      <c r="G1499" s="10" t="s">
        <v>8</v>
      </c>
      <c r="H1499" s="252" t="s">
        <v>716</v>
      </c>
      <c r="I1499" s="152">
        <f t="shared" si="372"/>
        <v>120</v>
      </c>
      <c r="J1499" s="156">
        <v>60</v>
      </c>
      <c r="K1499" s="156">
        <v>60</v>
      </c>
      <c r="L1499" s="391">
        <v>0</v>
      </c>
      <c r="M1499" s="249" t="s">
        <v>268</v>
      </c>
      <c r="N1499" s="253" t="s">
        <v>268</v>
      </c>
      <c r="O1499" s="250" t="s">
        <v>269</v>
      </c>
      <c r="P1499" s="251" t="s">
        <v>268</v>
      </c>
      <c r="Q1499" s="252" t="s">
        <v>269</v>
      </c>
      <c r="R1499" s="253" t="s">
        <v>268</v>
      </c>
      <c r="S1499" s="253" t="s">
        <v>268</v>
      </c>
      <c r="T1499" s="895"/>
      <c r="U1499" s="153"/>
      <c r="V1499" s="153">
        <f t="shared" si="396"/>
        <v>0</v>
      </c>
      <c r="W1499" s="207"/>
      <c r="X1499" s="208"/>
      <c r="Y1499" s="153"/>
      <c r="Z1499" s="153">
        <f t="shared" si="383"/>
        <v>0</v>
      </c>
      <c r="AA1499" s="219"/>
      <c r="AB1499" s="153"/>
      <c r="AC1499" s="153">
        <f t="shared" si="397"/>
        <v>0</v>
      </c>
      <c r="AD1499" s="153"/>
      <c r="AE1499" s="153">
        <f t="shared" si="398"/>
        <v>0</v>
      </c>
      <c r="AF1499" s="153"/>
      <c r="AG1499" s="153"/>
      <c r="AH1499" s="209">
        <v>0</v>
      </c>
      <c r="AI1499" s="153">
        <f t="shared" si="399"/>
        <v>0</v>
      </c>
      <c r="AJ1499" s="153"/>
      <c r="AK1499" s="153">
        <f t="shared" si="384"/>
        <v>0</v>
      </c>
      <c r="AL1499" s="153">
        <f t="shared" si="385"/>
        <v>0</v>
      </c>
      <c r="AM1499" s="153"/>
      <c r="AN1499" s="153"/>
      <c r="AO1499" s="153"/>
      <c r="AP1499" s="153"/>
      <c r="AQ1499" s="153"/>
      <c r="AR1499" s="153"/>
      <c r="AS1499" s="153"/>
      <c r="AT1499" s="153"/>
      <c r="AU1499" s="153"/>
      <c r="AV1499" s="153"/>
      <c r="AW1499" s="153"/>
      <c r="AX1499" s="153"/>
      <c r="AY1499" s="153"/>
      <c r="AZ1499" s="153"/>
      <c r="BA1499" s="153"/>
      <c r="BB1499" s="153"/>
      <c r="BC1499" s="153"/>
      <c r="BD1499" s="153"/>
      <c r="BE1499" s="153"/>
      <c r="BF1499" s="153"/>
      <c r="BG1499" s="153"/>
      <c r="BH1499" s="153"/>
      <c r="BI1499" s="153"/>
    </row>
    <row r="1500" spans="2:61" s="139" customFormat="1" ht="13.05" customHeight="1" outlineLevel="1">
      <c r="B1500" s="1107"/>
      <c r="C1500" s="1101"/>
      <c r="D1500" s="336" t="s">
        <v>1215</v>
      </c>
      <c r="E1500" s="1101"/>
      <c r="F1500" s="1348"/>
      <c r="G1500" s="10" t="s">
        <v>8</v>
      </c>
      <c r="H1500" s="252" t="s">
        <v>716</v>
      </c>
      <c r="I1500" s="152">
        <f t="shared" ref="I1500:I1563" si="400">SUM(J1500:K1500)</f>
        <v>280.39999999999998</v>
      </c>
      <c r="J1500" s="156">
        <v>20.399999999999999</v>
      </c>
      <c r="K1500" s="156">
        <v>260</v>
      </c>
      <c r="L1500" s="391">
        <v>0</v>
      </c>
      <c r="M1500" s="249" t="s">
        <v>268</v>
      </c>
      <c r="N1500" s="253" t="s">
        <v>268</v>
      </c>
      <c r="O1500" s="250" t="s">
        <v>269</v>
      </c>
      <c r="P1500" s="251" t="s">
        <v>268</v>
      </c>
      <c r="Q1500" s="252" t="s">
        <v>269</v>
      </c>
      <c r="R1500" s="253" t="s">
        <v>268</v>
      </c>
      <c r="S1500" s="253" t="s">
        <v>268</v>
      </c>
      <c r="T1500" s="895"/>
      <c r="U1500" s="153"/>
      <c r="V1500" s="153">
        <f t="shared" si="396"/>
        <v>0</v>
      </c>
      <c r="W1500" s="207"/>
      <c r="X1500" s="208"/>
      <c r="Y1500" s="153"/>
      <c r="Z1500" s="153">
        <f t="shared" si="383"/>
        <v>0</v>
      </c>
      <c r="AA1500" s="219"/>
      <c r="AB1500" s="153"/>
      <c r="AC1500" s="153">
        <f t="shared" si="397"/>
        <v>0</v>
      </c>
      <c r="AD1500" s="153"/>
      <c r="AE1500" s="153">
        <f t="shared" si="398"/>
        <v>0</v>
      </c>
      <c r="AF1500" s="153"/>
      <c r="AG1500" s="153"/>
      <c r="AH1500" s="209">
        <v>0</v>
      </c>
      <c r="AI1500" s="153">
        <f t="shared" si="399"/>
        <v>0</v>
      </c>
      <c r="AJ1500" s="153"/>
      <c r="AK1500" s="153">
        <f t="shared" si="384"/>
        <v>0</v>
      </c>
      <c r="AL1500" s="153">
        <f t="shared" si="385"/>
        <v>0</v>
      </c>
      <c r="AM1500" s="153"/>
      <c r="AN1500" s="153"/>
      <c r="AO1500" s="153"/>
      <c r="AP1500" s="153"/>
      <c r="AQ1500" s="153"/>
      <c r="AR1500" s="153"/>
      <c r="AS1500" s="153"/>
      <c r="AT1500" s="153"/>
      <c r="AU1500" s="153"/>
      <c r="AV1500" s="153"/>
      <c r="AW1500" s="153"/>
      <c r="AX1500" s="153"/>
      <c r="AY1500" s="153"/>
      <c r="AZ1500" s="153"/>
      <c r="BA1500" s="153"/>
      <c r="BB1500" s="153"/>
      <c r="BC1500" s="153"/>
      <c r="BD1500" s="153"/>
      <c r="BE1500" s="153"/>
      <c r="BF1500" s="153"/>
      <c r="BG1500" s="153"/>
      <c r="BH1500" s="153"/>
      <c r="BI1500" s="153"/>
    </row>
    <row r="1501" spans="2:61" s="139" customFormat="1" ht="13.05" customHeight="1" outlineLevel="1">
      <c r="B1501" s="1107"/>
      <c r="C1501" s="1101"/>
      <c r="D1501" s="336" t="s">
        <v>1216</v>
      </c>
      <c r="E1501" s="1101"/>
      <c r="F1501" s="1348"/>
      <c r="G1501" s="10" t="s">
        <v>8</v>
      </c>
      <c r="H1501" s="252" t="s">
        <v>716</v>
      </c>
      <c r="I1501" s="152">
        <f t="shared" si="400"/>
        <v>9.8000000000000007</v>
      </c>
      <c r="J1501" s="156">
        <v>4.8</v>
      </c>
      <c r="K1501" s="156">
        <v>5</v>
      </c>
      <c r="L1501" s="391">
        <v>0</v>
      </c>
      <c r="M1501" s="249" t="s">
        <v>268</v>
      </c>
      <c r="N1501" s="253" t="s">
        <v>268</v>
      </c>
      <c r="O1501" s="250" t="s">
        <v>269</v>
      </c>
      <c r="P1501" s="251" t="s">
        <v>268</v>
      </c>
      <c r="Q1501" s="252" t="s">
        <v>269</v>
      </c>
      <c r="R1501" s="253" t="s">
        <v>268</v>
      </c>
      <c r="S1501" s="253" t="s">
        <v>268</v>
      </c>
      <c r="T1501" s="895"/>
      <c r="U1501" s="153"/>
      <c r="V1501" s="153">
        <f t="shared" si="396"/>
        <v>0</v>
      </c>
      <c r="W1501" s="207"/>
      <c r="X1501" s="208"/>
      <c r="Y1501" s="153"/>
      <c r="Z1501" s="153">
        <f t="shared" si="383"/>
        <v>0</v>
      </c>
      <c r="AA1501" s="219"/>
      <c r="AB1501" s="153"/>
      <c r="AC1501" s="153">
        <f t="shared" si="397"/>
        <v>0</v>
      </c>
      <c r="AD1501" s="153"/>
      <c r="AE1501" s="153">
        <f t="shared" si="398"/>
        <v>0</v>
      </c>
      <c r="AF1501" s="153"/>
      <c r="AG1501" s="153"/>
      <c r="AH1501" s="209">
        <v>0</v>
      </c>
      <c r="AI1501" s="153">
        <f t="shared" si="399"/>
        <v>0</v>
      </c>
      <c r="AJ1501" s="153"/>
      <c r="AK1501" s="153">
        <f t="shared" si="384"/>
        <v>0</v>
      </c>
      <c r="AL1501" s="153">
        <f t="shared" si="385"/>
        <v>0</v>
      </c>
      <c r="AM1501" s="153"/>
      <c r="AN1501" s="153"/>
      <c r="AO1501" s="153"/>
      <c r="AP1501" s="153"/>
      <c r="AQ1501" s="153"/>
      <c r="AR1501" s="153"/>
      <c r="AS1501" s="153"/>
      <c r="AT1501" s="153"/>
      <c r="AU1501" s="153"/>
      <c r="AV1501" s="153"/>
      <c r="AW1501" s="153"/>
      <c r="AX1501" s="153"/>
      <c r="AY1501" s="153"/>
      <c r="AZ1501" s="153"/>
      <c r="BA1501" s="153"/>
      <c r="BB1501" s="153"/>
      <c r="BC1501" s="153"/>
      <c r="BD1501" s="153"/>
      <c r="BE1501" s="153"/>
      <c r="BF1501" s="153"/>
      <c r="BG1501" s="153"/>
      <c r="BH1501" s="153"/>
      <c r="BI1501" s="153"/>
    </row>
    <row r="1502" spans="2:61" s="139" customFormat="1" ht="13.05" customHeight="1" outlineLevel="1">
      <c r="B1502" s="1107"/>
      <c r="C1502" s="1101"/>
      <c r="D1502" s="336" t="s">
        <v>1217</v>
      </c>
      <c r="E1502" s="1101"/>
      <c r="F1502" s="1348"/>
      <c r="G1502" s="10" t="s">
        <v>8</v>
      </c>
      <c r="H1502" s="252" t="s">
        <v>716</v>
      </c>
      <c r="I1502" s="152">
        <f t="shared" si="400"/>
        <v>180</v>
      </c>
      <c r="J1502" s="156">
        <v>90</v>
      </c>
      <c r="K1502" s="156">
        <v>90</v>
      </c>
      <c r="L1502" s="391">
        <v>0</v>
      </c>
      <c r="M1502" s="249" t="s">
        <v>268</v>
      </c>
      <c r="N1502" s="253" t="s">
        <v>268</v>
      </c>
      <c r="O1502" s="250" t="s">
        <v>269</v>
      </c>
      <c r="P1502" s="251" t="s">
        <v>268</v>
      </c>
      <c r="Q1502" s="252" t="s">
        <v>269</v>
      </c>
      <c r="R1502" s="253" t="s">
        <v>268</v>
      </c>
      <c r="S1502" s="253" t="s">
        <v>268</v>
      </c>
      <c r="T1502" s="895"/>
      <c r="U1502" s="153"/>
      <c r="V1502" s="153">
        <f t="shared" si="396"/>
        <v>0</v>
      </c>
      <c r="W1502" s="207"/>
      <c r="X1502" s="208"/>
      <c r="Y1502" s="153"/>
      <c r="Z1502" s="153">
        <f t="shared" si="383"/>
        <v>0</v>
      </c>
      <c r="AA1502" s="219"/>
      <c r="AB1502" s="153"/>
      <c r="AC1502" s="153">
        <f t="shared" si="397"/>
        <v>0</v>
      </c>
      <c r="AD1502" s="153"/>
      <c r="AE1502" s="153">
        <f t="shared" si="398"/>
        <v>0</v>
      </c>
      <c r="AF1502" s="153"/>
      <c r="AG1502" s="153"/>
      <c r="AH1502" s="209">
        <v>0</v>
      </c>
      <c r="AI1502" s="153">
        <f t="shared" si="399"/>
        <v>0</v>
      </c>
      <c r="AJ1502" s="153"/>
      <c r="AK1502" s="153">
        <f t="shared" si="384"/>
        <v>0</v>
      </c>
      <c r="AL1502" s="153">
        <f t="shared" si="385"/>
        <v>0</v>
      </c>
      <c r="AM1502" s="153"/>
      <c r="AN1502" s="153"/>
      <c r="AO1502" s="153"/>
      <c r="AP1502" s="153"/>
      <c r="AQ1502" s="153"/>
      <c r="AR1502" s="153"/>
      <c r="AS1502" s="153"/>
      <c r="AT1502" s="153"/>
      <c r="AU1502" s="153"/>
      <c r="AV1502" s="153"/>
      <c r="AW1502" s="153"/>
      <c r="AX1502" s="153"/>
      <c r="AY1502" s="153"/>
      <c r="AZ1502" s="153"/>
      <c r="BA1502" s="153"/>
      <c r="BB1502" s="153"/>
      <c r="BC1502" s="153"/>
      <c r="BD1502" s="153"/>
      <c r="BE1502" s="153"/>
      <c r="BF1502" s="153"/>
      <c r="BG1502" s="153"/>
      <c r="BH1502" s="153"/>
      <c r="BI1502" s="153"/>
    </row>
    <row r="1503" spans="2:61" s="139" customFormat="1" ht="13.05" customHeight="1" outlineLevel="1">
      <c r="B1503" s="1107"/>
      <c r="C1503" s="1101"/>
      <c r="D1503" s="336" t="s">
        <v>1218</v>
      </c>
      <c r="E1503" s="1101"/>
      <c r="F1503" s="1348"/>
      <c r="G1503" s="10" t="s">
        <v>8</v>
      </c>
      <c r="H1503" s="252" t="s">
        <v>716</v>
      </c>
      <c r="I1503" s="152">
        <f t="shared" si="400"/>
        <v>140.19999999999999</v>
      </c>
      <c r="J1503" s="156">
        <v>10.199999999999999</v>
      </c>
      <c r="K1503" s="156">
        <v>130</v>
      </c>
      <c r="L1503" s="391">
        <v>0</v>
      </c>
      <c r="M1503" s="249" t="s">
        <v>268</v>
      </c>
      <c r="N1503" s="253" t="s">
        <v>268</v>
      </c>
      <c r="O1503" s="250" t="s">
        <v>269</v>
      </c>
      <c r="P1503" s="251" t="s">
        <v>268</v>
      </c>
      <c r="Q1503" s="252" t="s">
        <v>269</v>
      </c>
      <c r="R1503" s="253" t="s">
        <v>268</v>
      </c>
      <c r="S1503" s="253" t="s">
        <v>268</v>
      </c>
      <c r="T1503" s="895"/>
      <c r="U1503" s="153"/>
      <c r="V1503" s="153">
        <f t="shared" si="396"/>
        <v>0</v>
      </c>
      <c r="W1503" s="207"/>
      <c r="X1503" s="208"/>
      <c r="Y1503" s="153"/>
      <c r="Z1503" s="153">
        <f t="shared" si="383"/>
        <v>0</v>
      </c>
      <c r="AA1503" s="219"/>
      <c r="AB1503" s="153"/>
      <c r="AC1503" s="153">
        <f t="shared" si="397"/>
        <v>0</v>
      </c>
      <c r="AD1503" s="153"/>
      <c r="AE1503" s="153">
        <f t="shared" si="398"/>
        <v>0</v>
      </c>
      <c r="AF1503" s="153"/>
      <c r="AG1503" s="153"/>
      <c r="AH1503" s="209">
        <v>0</v>
      </c>
      <c r="AI1503" s="153">
        <f t="shared" si="399"/>
        <v>0</v>
      </c>
      <c r="AJ1503" s="153"/>
      <c r="AK1503" s="153">
        <f t="shared" si="384"/>
        <v>0</v>
      </c>
      <c r="AL1503" s="153">
        <f t="shared" si="385"/>
        <v>0</v>
      </c>
      <c r="AM1503" s="153"/>
      <c r="AN1503" s="153"/>
      <c r="AO1503" s="153"/>
      <c r="AP1503" s="153"/>
      <c r="AQ1503" s="153"/>
      <c r="AR1503" s="153"/>
      <c r="AS1503" s="153"/>
      <c r="AT1503" s="153"/>
      <c r="AU1503" s="153"/>
      <c r="AV1503" s="153"/>
      <c r="AW1503" s="153"/>
      <c r="AX1503" s="153"/>
      <c r="AY1503" s="153"/>
      <c r="AZ1503" s="153"/>
      <c r="BA1503" s="153"/>
      <c r="BB1503" s="153"/>
      <c r="BC1503" s="153"/>
      <c r="BD1503" s="153"/>
      <c r="BE1503" s="153"/>
      <c r="BF1503" s="153"/>
      <c r="BG1503" s="153"/>
      <c r="BH1503" s="153"/>
      <c r="BI1503" s="153"/>
    </row>
    <row r="1504" spans="2:61" s="139" customFormat="1" ht="13.05" customHeight="1" outlineLevel="1">
      <c r="B1504" s="1107"/>
      <c r="C1504" s="1101"/>
      <c r="D1504" s="336" t="s">
        <v>1219</v>
      </c>
      <c r="E1504" s="1101"/>
      <c r="F1504" s="1348"/>
      <c r="G1504" s="10" t="s">
        <v>8</v>
      </c>
      <c r="H1504" s="252" t="s">
        <v>716</v>
      </c>
      <c r="I1504" s="152">
        <f t="shared" si="400"/>
        <v>180</v>
      </c>
      <c r="J1504" s="156">
        <v>30</v>
      </c>
      <c r="K1504" s="156">
        <v>150</v>
      </c>
      <c r="L1504" s="391">
        <v>0</v>
      </c>
      <c r="M1504" s="249" t="s">
        <v>268</v>
      </c>
      <c r="N1504" s="253" t="s">
        <v>268</v>
      </c>
      <c r="O1504" s="250" t="s">
        <v>269</v>
      </c>
      <c r="P1504" s="251" t="s">
        <v>268</v>
      </c>
      <c r="Q1504" s="252" t="s">
        <v>269</v>
      </c>
      <c r="R1504" s="253" t="s">
        <v>268</v>
      </c>
      <c r="S1504" s="253" t="s">
        <v>268</v>
      </c>
      <c r="T1504" s="895"/>
      <c r="U1504" s="153"/>
      <c r="V1504" s="153">
        <f t="shared" si="396"/>
        <v>0</v>
      </c>
      <c r="W1504" s="207"/>
      <c r="X1504" s="208"/>
      <c r="Y1504" s="153"/>
      <c r="Z1504" s="153">
        <f t="shared" si="383"/>
        <v>0</v>
      </c>
      <c r="AA1504" s="219"/>
      <c r="AB1504" s="153"/>
      <c r="AC1504" s="153">
        <f t="shared" si="397"/>
        <v>0</v>
      </c>
      <c r="AD1504" s="153"/>
      <c r="AE1504" s="153">
        <f t="shared" si="398"/>
        <v>0</v>
      </c>
      <c r="AF1504" s="153"/>
      <c r="AG1504" s="153"/>
      <c r="AH1504" s="209">
        <v>0</v>
      </c>
      <c r="AI1504" s="153">
        <f t="shared" si="399"/>
        <v>0</v>
      </c>
      <c r="AJ1504" s="153"/>
      <c r="AK1504" s="153">
        <f t="shared" si="384"/>
        <v>0</v>
      </c>
      <c r="AL1504" s="153">
        <f t="shared" si="385"/>
        <v>0</v>
      </c>
      <c r="AM1504" s="153"/>
      <c r="AN1504" s="153"/>
      <c r="AO1504" s="153"/>
      <c r="AP1504" s="153"/>
      <c r="AQ1504" s="153"/>
      <c r="AR1504" s="153"/>
      <c r="AS1504" s="153"/>
      <c r="AT1504" s="153"/>
      <c r="AU1504" s="153"/>
      <c r="AV1504" s="153"/>
      <c r="AW1504" s="153"/>
      <c r="AX1504" s="153"/>
      <c r="AY1504" s="153"/>
      <c r="AZ1504" s="153"/>
      <c r="BA1504" s="153"/>
      <c r="BB1504" s="153"/>
      <c r="BC1504" s="153"/>
      <c r="BD1504" s="153"/>
      <c r="BE1504" s="153"/>
      <c r="BF1504" s="153"/>
      <c r="BG1504" s="153"/>
      <c r="BH1504" s="153"/>
      <c r="BI1504" s="153"/>
    </row>
    <row r="1505" spans="2:61" s="139" customFormat="1" ht="13.05" customHeight="1" outlineLevel="1">
      <c r="B1505" s="1107"/>
      <c r="C1505" s="1101"/>
      <c r="D1505" s="336" t="s">
        <v>1220</v>
      </c>
      <c r="E1505" s="1101"/>
      <c r="F1505" s="1348"/>
      <c r="G1505" s="10" t="s">
        <v>8</v>
      </c>
      <c r="H1505" s="252" t="s">
        <v>716</v>
      </c>
      <c r="I1505" s="152">
        <f t="shared" si="400"/>
        <v>120</v>
      </c>
      <c r="J1505" s="156">
        <v>60</v>
      </c>
      <c r="K1505" s="156">
        <v>60</v>
      </c>
      <c r="L1505" s="391">
        <v>0</v>
      </c>
      <c r="M1505" s="249" t="s">
        <v>268</v>
      </c>
      <c r="N1505" s="253" t="s">
        <v>268</v>
      </c>
      <c r="O1505" s="250" t="s">
        <v>269</v>
      </c>
      <c r="P1505" s="251" t="s">
        <v>268</v>
      </c>
      <c r="Q1505" s="252" t="s">
        <v>269</v>
      </c>
      <c r="R1505" s="253" t="s">
        <v>268</v>
      </c>
      <c r="S1505" s="253" t="s">
        <v>268</v>
      </c>
      <c r="T1505" s="895"/>
      <c r="U1505" s="153"/>
      <c r="V1505" s="153">
        <f t="shared" si="396"/>
        <v>0</v>
      </c>
      <c r="W1505" s="207"/>
      <c r="X1505" s="208"/>
      <c r="Y1505" s="153"/>
      <c r="Z1505" s="153">
        <f t="shared" si="383"/>
        <v>0</v>
      </c>
      <c r="AA1505" s="219"/>
      <c r="AB1505" s="153"/>
      <c r="AC1505" s="153">
        <f t="shared" si="397"/>
        <v>0</v>
      </c>
      <c r="AD1505" s="153"/>
      <c r="AE1505" s="153">
        <f t="shared" si="398"/>
        <v>0</v>
      </c>
      <c r="AF1505" s="153"/>
      <c r="AG1505" s="153"/>
      <c r="AH1505" s="209">
        <v>0</v>
      </c>
      <c r="AI1505" s="153">
        <f t="shared" si="399"/>
        <v>0</v>
      </c>
      <c r="AJ1505" s="153"/>
      <c r="AK1505" s="153">
        <f t="shared" si="384"/>
        <v>0</v>
      </c>
      <c r="AL1505" s="153">
        <f t="shared" si="385"/>
        <v>0</v>
      </c>
      <c r="AM1505" s="153"/>
      <c r="AN1505" s="153"/>
      <c r="AO1505" s="153"/>
      <c r="AP1505" s="153"/>
      <c r="AQ1505" s="153"/>
      <c r="AR1505" s="153"/>
      <c r="AS1505" s="153"/>
      <c r="AT1505" s="153"/>
      <c r="AU1505" s="153"/>
      <c r="AV1505" s="153"/>
      <c r="AW1505" s="153"/>
      <c r="AX1505" s="153"/>
      <c r="AY1505" s="153"/>
      <c r="AZ1505" s="153"/>
      <c r="BA1505" s="153"/>
      <c r="BB1505" s="153"/>
      <c r="BC1505" s="153"/>
      <c r="BD1505" s="153"/>
      <c r="BE1505" s="153"/>
      <c r="BF1505" s="153"/>
      <c r="BG1505" s="153"/>
      <c r="BH1505" s="153"/>
      <c r="BI1505" s="153"/>
    </row>
    <row r="1506" spans="2:61" s="139" customFormat="1" ht="13.05" customHeight="1" outlineLevel="1">
      <c r="B1506" s="1108"/>
      <c r="C1506" s="1102"/>
      <c r="D1506" s="336" t="s">
        <v>1221</v>
      </c>
      <c r="E1506" s="1102"/>
      <c r="F1506" s="1349"/>
      <c r="G1506" s="10" t="s">
        <v>8</v>
      </c>
      <c r="H1506" s="252" t="s">
        <v>716</v>
      </c>
      <c r="I1506" s="152">
        <f t="shared" si="400"/>
        <v>200.2</v>
      </c>
      <c r="J1506" s="156">
        <v>40.200000000000003</v>
      </c>
      <c r="K1506" s="156">
        <v>160</v>
      </c>
      <c r="L1506" s="391">
        <v>0</v>
      </c>
      <c r="M1506" s="249" t="s">
        <v>268</v>
      </c>
      <c r="N1506" s="253" t="s">
        <v>268</v>
      </c>
      <c r="O1506" s="250" t="s">
        <v>269</v>
      </c>
      <c r="P1506" s="251" t="s">
        <v>268</v>
      </c>
      <c r="Q1506" s="252" t="s">
        <v>269</v>
      </c>
      <c r="R1506" s="253" t="s">
        <v>268</v>
      </c>
      <c r="S1506" s="253" t="s">
        <v>268</v>
      </c>
      <c r="T1506" s="895"/>
      <c r="U1506" s="153"/>
      <c r="V1506" s="153">
        <f t="shared" si="396"/>
        <v>0</v>
      </c>
      <c r="W1506" s="207"/>
      <c r="X1506" s="208"/>
      <c r="Y1506" s="153"/>
      <c r="Z1506" s="153">
        <f t="shared" si="383"/>
        <v>0</v>
      </c>
      <c r="AA1506" s="219"/>
      <c r="AB1506" s="153"/>
      <c r="AC1506" s="153">
        <f t="shared" si="397"/>
        <v>0</v>
      </c>
      <c r="AD1506" s="153"/>
      <c r="AE1506" s="153">
        <f t="shared" si="398"/>
        <v>0</v>
      </c>
      <c r="AF1506" s="153"/>
      <c r="AG1506" s="153"/>
      <c r="AH1506" s="209">
        <v>0</v>
      </c>
      <c r="AI1506" s="153">
        <f t="shared" si="399"/>
        <v>0</v>
      </c>
      <c r="AJ1506" s="153"/>
      <c r="AK1506" s="153">
        <f t="shared" si="384"/>
        <v>0</v>
      </c>
      <c r="AL1506" s="153">
        <f t="shared" si="385"/>
        <v>0</v>
      </c>
      <c r="AM1506" s="153"/>
      <c r="AN1506" s="153"/>
      <c r="AO1506" s="153"/>
      <c r="AP1506" s="153"/>
      <c r="AQ1506" s="153"/>
      <c r="AR1506" s="153"/>
      <c r="AS1506" s="153"/>
      <c r="AT1506" s="153"/>
      <c r="AU1506" s="153"/>
      <c r="AV1506" s="153"/>
      <c r="AW1506" s="153"/>
      <c r="AX1506" s="153"/>
      <c r="AY1506" s="153"/>
      <c r="AZ1506" s="153"/>
      <c r="BA1506" s="153"/>
      <c r="BB1506" s="153"/>
      <c r="BC1506" s="153"/>
      <c r="BD1506" s="153"/>
      <c r="BE1506" s="153"/>
      <c r="BF1506" s="153"/>
      <c r="BG1506" s="153"/>
      <c r="BH1506" s="153"/>
      <c r="BI1506" s="153"/>
    </row>
    <row r="1507" spans="2:61" s="139" customFormat="1" ht="13.05" customHeight="1" outlineLevel="1">
      <c r="B1507" s="1106" t="s">
        <v>1434</v>
      </c>
      <c r="C1507" s="1100" t="s">
        <v>1222</v>
      </c>
      <c r="D1507" s="336" t="s">
        <v>1213</v>
      </c>
      <c r="E1507" s="1100" t="s">
        <v>2521</v>
      </c>
      <c r="F1507" s="1347">
        <v>44713</v>
      </c>
      <c r="G1507" s="10" t="s">
        <v>8</v>
      </c>
      <c r="H1507" s="252" t="s">
        <v>717</v>
      </c>
      <c r="I1507" s="152">
        <f t="shared" si="400"/>
        <v>9.8000000000000007</v>
      </c>
      <c r="J1507" s="156">
        <v>4.8</v>
      </c>
      <c r="K1507" s="156">
        <v>5</v>
      </c>
      <c r="L1507" s="391">
        <v>0</v>
      </c>
      <c r="M1507" s="249" t="s">
        <v>268</v>
      </c>
      <c r="N1507" s="253" t="s">
        <v>268</v>
      </c>
      <c r="O1507" s="250" t="s">
        <v>269</v>
      </c>
      <c r="P1507" s="251" t="s">
        <v>268</v>
      </c>
      <c r="Q1507" s="252" t="s">
        <v>269</v>
      </c>
      <c r="R1507" s="253" t="s">
        <v>268</v>
      </c>
      <c r="S1507" s="253" t="s">
        <v>268</v>
      </c>
      <c r="T1507" s="895"/>
      <c r="U1507" s="153"/>
      <c r="V1507" s="153">
        <f t="shared" si="396"/>
        <v>0</v>
      </c>
      <c r="W1507" s="207"/>
      <c r="X1507" s="208"/>
      <c r="Y1507" s="153"/>
      <c r="Z1507" s="153">
        <f t="shared" si="383"/>
        <v>0</v>
      </c>
      <c r="AA1507" s="219"/>
      <c r="AB1507" s="153"/>
      <c r="AC1507" s="153">
        <f t="shared" si="397"/>
        <v>0</v>
      </c>
      <c r="AD1507" s="153"/>
      <c r="AE1507" s="153">
        <f t="shared" si="398"/>
        <v>0</v>
      </c>
      <c r="AF1507" s="153"/>
      <c r="AG1507" s="153"/>
      <c r="AH1507" s="209">
        <v>0</v>
      </c>
      <c r="AI1507" s="153">
        <f t="shared" si="399"/>
        <v>0</v>
      </c>
      <c r="AJ1507" s="153"/>
      <c r="AK1507" s="153">
        <f t="shared" si="384"/>
        <v>0</v>
      </c>
      <c r="AL1507" s="153">
        <f t="shared" si="385"/>
        <v>0</v>
      </c>
      <c r="AM1507" s="153"/>
      <c r="AN1507" s="153"/>
      <c r="AO1507" s="153"/>
      <c r="AP1507" s="153"/>
      <c r="AQ1507" s="153"/>
      <c r="AR1507" s="153"/>
      <c r="AS1507" s="153"/>
      <c r="AT1507" s="153"/>
      <c r="AU1507" s="153"/>
      <c r="AV1507" s="153"/>
      <c r="AW1507" s="153"/>
      <c r="AX1507" s="153"/>
      <c r="AY1507" s="153"/>
      <c r="AZ1507" s="153"/>
      <c r="BA1507" s="153"/>
      <c r="BB1507" s="153"/>
      <c r="BC1507" s="153"/>
      <c r="BD1507" s="153"/>
      <c r="BE1507" s="153"/>
      <c r="BF1507" s="153"/>
      <c r="BG1507" s="153"/>
      <c r="BH1507" s="153"/>
      <c r="BI1507" s="153"/>
    </row>
    <row r="1508" spans="2:61" s="139" customFormat="1" ht="13.05" customHeight="1" outlineLevel="1">
      <c r="B1508" s="1107"/>
      <c r="C1508" s="1101"/>
      <c r="D1508" s="336" t="s">
        <v>1223</v>
      </c>
      <c r="E1508" s="1101"/>
      <c r="F1508" s="1348"/>
      <c r="G1508" s="10" t="s">
        <v>8</v>
      </c>
      <c r="H1508" s="252" t="s">
        <v>717</v>
      </c>
      <c r="I1508" s="152">
        <f t="shared" si="400"/>
        <v>120</v>
      </c>
      <c r="J1508" s="156">
        <v>60</v>
      </c>
      <c r="K1508" s="156">
        <v>60</v>
      </c>
      <c r="L1508" s="391">
        <v>0</v>
      </c>
      <c r="M1508" s="249" t="s">
        <v>268</v>
      </c>
      <c r="N1508" s="253" t="s">
        <v>268</v>
      </c>
      <c r="O1508" s="250" t="s">
        <v>269</v>
      </c>
      <c r="P1508" s="251" t="s">
        <v>268</v>
      </c>
      <c r="Q1508" s="252" t="s">
        <v>269</v>
      </c>
      <c r="R1508" s="253" t="s">
        <v>268</v>
      </c>
      <c r="S1508" s="253" t="s">
        <v>268</v>
      </c>
      <c r="T1508" s="895"/>
      <c r="U1508" s="153"/>
      <c r="V1508" s="153">
        <f t="shared" si="396"/>
        <v>0</v>
      </c>
      <c r="W1508" s="207"/>
      <c r="X1508" s="208"/>
      <c r="Y1508" s="153"/>
      <c r="Z1508" s="153">
        <f t="shared" si="383"/>
        <v>0</v>
      </c>
      <c r="AA1508" s="219"/>
      <c r="AB1508" s="153"/>
      <c r="AC1508" s="153">
        <f t="shared" si="397"/>
        <v>0</v>
      </c>
      <c r="AD1508" s="153"/>
      <c r="AE1508" s="153">
        <f t="shared" si="398"/>
        <v>0</v>
      </c>
      <c r="AF1508" s="153"/>
      <c r="AG1508" s="153"/>
      <c r="AH1508" s="209">
        <v>0</v>
      </c>
      <c r="AI1508" s="153">
        <f t="shared" si="399"/>
        <v>0</v>
      </c>
      <c r="AJ1508" s="153"/>
      <c r="AK1508" s="153">
        <f t="shared" si="384"/>
        <v>0</v>
      </c>
      <c r="AL1508" s="153">
        <f t="shared" si="385"/>
        <v>0</v>
      </c>
      <c r="AM1508" s="153"/>
      <c r="AN1508" s="153"/>
      <c r="AO1508" s="153"/>
      <c r="AP1508" s="153"/>
      <c r="AQ1508" s="153"/>
      <c r="AR1508" s="153"/>
      <c r="AS1508" s="153"/>
      <c r="AT1508" s="153"/>
      <c r="AU1508" s="153"/>
      <c r="AV1508" s="153"/>
      <c r="AW1508" s="153"/>
      <c r="AX1508" s="153"/>
      <c r="AY1508" s="153"/>
      <c r="AZ1508" s="153"/>
      <c r="BA1508" s="153"/>
      <c r="BB1508" s="153"/>
      <c r="BC1508" s="153"/>
      <c r="BD1508" s="153"/>
      <c r="BE1508" s="153"/>
      <c r="BF1508" s="153"/>
      <c r="BG1508" s="153"/>
      <c r="BH1508" s="153"/>
      <c r="BI1508" s="153"/>
    </row>
    <row r="1509" spans="2:61" s="139" customFormat="1" ht="13.05" customHeight="1" outlineLevel="1">
      <c r="B1509" s="1107"/>
      <c r="C1509" s="1101"/>
      <c r="D1509" s="336" t="s">
        <v>1224</v>
      </c>
      <c r="E1509" s="1101"/>
      <c r="F1509" s="1348"/>
      <c r="G1509" s="10" t="s">
        <v>8</v>
      </c>
      <c r="H1509" s="252" t="s">
        <v>717</v>
      </c>
      <c r="I1509" s="152">
        <f t="shared" si="400"/>
        <v>60</v>
      </c>
      <c r="J1509" s="156">
        <v>30</v>
      </c>
      <c r="K1509" s="156">
        <v>30</v>
      </c>
      <c r="L1509" s="391">
        <v>0</v>
      </c>
      <c r="M1509" s="249" t="s">
        <v>268</v>
      </c>
      <c r="N1509" s="253" t="s">
        <v>268</v>
      </c>
      <c r="O1509" s="250" t="s">
        <v>269</v>
      </c>
      <c r="P1509" s="251" t="s">
        <v>268</v>
      </c>
      <c r="Q1509" s="252" t="s">
        <v>269</v>
      </c>
      <c r="R1509" s="253" t="s">
        <v>268</v>
      </c>
      <c r="S1509" s="253" t="s">
        <v>268</v>
      </c>
      <c r="T1509" s="895"/>
      <c r="U1509" s="153"/>
      <c r="V1509" s="153">
        <f t="shared" si="396"/>
        <v>0</v>
      </c>
      <c r="W1509" s="207"/>
      <c r="X1509" s="208"/>
      <c r="Y1509" s="153"/>
      <c r="Z1509" s="153">
        <f t="shared" si="383"/>
        <v>0</v>
      </c>
      <c r="AA1509" s="219"/>
      <c r="AB1509" s="153"/>
      <c r="AC1509" s="153">
        <f t="shared" si="397"/>
        <v>0</v>
      </c>
      <c r="AD1509" s="153"/>
      <c r="AE1509" s="153">
        <f t="shared" si="398"/>
        <v>0</v>
      </c>
      <c r="AF1509" s="153"/>
      <c r="AG1509" s="153"/>
      <c r="AH1509" s="209">
        <v>0</v>
      </c>
      <c r="AI1509" s="153">
        <f t="shared" si="399"/>
        <v>0</v>
      </c>
      <c r="AJ1509" s="153"/>
      <c r="AK1509" s="153">
        <f t="shared" si="384"/>
        <v>0</v>
      </c>
      <c r="AL1509" s="153">
        <f t="shared" si="385"/>
        <v>0</v>
      </c>
      <c r="AM1509" s="153"/>
      <c r="AN1509" s="153"/>
      <c r="AO1509" s="153"/>
      <c r="AP1509" s="153"/>
      <c r="AQ1509" s="153"/>
      <c r="AR1509" s="153"/>
      <c r="AS1509" s="153"/>
      <c r="AT1509" s="153"/>
      <c r="AU1509" s="153"/>
      <c r="AV1509" s="153"/>
      <c r="AW1509" s="153"/>
      <c r="AX1509" s="153"/>
      <c r="AY1509" s="153"/>
      <c r="AZ1509" s="153"/>
      <c r="BA1509" s="153"/>
      <c r="BB1509" s="153"/>
      <c r="BC1509" s="153"/>
      <c r="BD1509" s="153"/>
      <c r="BE1509" s="153"/>
      <c r="BF1509" s="153"/>
      <c r="BG1509" s="153"/>
      <c r="BH1509" s="153"/>
      <c r="BI1509" s="153"/>
    </row>
    <row r="1510" spans="2:61" s="139" customFormat="1" ht="13.05" customHeight="1" outlineLevel="1">
      <c r="B1510" s="1107"/>
      <c r="C1510" s="1101"/>
      <c r="D1510" s="336" t="s">
        <v>1225</v>
      </c>
      <c r="E1510" s="1101"/>
      <c r="F1510" s="1348"/>
      <c r="G1510" s="10" t="s">
        <v>8</v>
      </c>
      <c r="H1510" s="252" t="s">
        <v>717</v>
      </c>
      <c r="I1510" s="152">
        <f t="shared" si="400"/>
        <v>9.8000000000000007</v>
      </c>
      <c r="J1510" s="156">
        <v>4.8</v>
      </c>
      <c r="K1510" s="156">
        <v>5</v>
      </c>
      <c r="L1510" s="391">
        <v>0</v>
      </c>
      <c r="M1510" s="249" t="s">
        <v>268</v>
      </c>
      <c r="N1510" s="253" t="s">
        <v>268</v>
      </c>
      <c r="O1510" s="250" t="s">
        <v>269</v>
      </c>
      <c r="P1510" s="251" t="s">
        <v>268</v>
      </c>
      <c r="Q1510" s="252" t="s">
        <v>269</v>
      </c>
      <c r="R1510" s="253" t="s">
        <v>268</v>
      </c>
      <c r="S1510" s="253" t="s">
        <v>268</v>
      </c>
      <c r="T1510" s="895"/>
      <c r="U1510" s="153"/>
      <c r="V1510" s="153">
        <f t="shared" si="396"/>
        <v>0</v>
      </c>
      <c r="W1510" s="207"/>
      <c r="X1510" s="208"/>
      <c r="Y1510" s="153"/>
      <c r="Z1510" s="153">
        <f t="shared" si="383"/>
        <v>0</v>
      </c>
      <c r="AA1510" s="219"/>
      <c r="AB1510" s="153"/>
      <c r="AC1510" s="153">
        <f t="shared" si="397"/>
        <v>0</v>
      </c>
      <c r="AD1510" s="153"/>
      <c r="AE1510" s="153">
        <f t="shared" si="398"/>
        <v>0</v>
      </c>
      <c r="AF1510" s="153"/>
      <c r="AG1510" s="153"/>
      <c r="AH1510" s="209">
        <v>0</v>
      </c>
      <c r="AI1510" s="153">
        <f t="shared" si="399"/>
        <v>0</v>
      </c>
      <c r="AJ1510" s="153"/>
      <c r="AK1510" s="153">
        <f t="shared" si="384"/>
        <v>0</v>
      </c>
      <c r="AL1510" s="153">
        <f t="shared" si="385"/>
        <v>0</v>
      </c>
      <c r="AM1510" s="153"/>
      <c r="AN1510" s="153"/>
      <c r="AO1510" s="153"/>
      <c r="AP1510" s="153"/>
      <c r="AQ1510" s="153"/>
      <c r="AR1510" s="153"/>
      <c r="AS1510" s="153"/>
      <c r="AT1510" s="153"/>
      <c r="AU1510" s="153"/>
      <c r="AV1510" s="153"/>
      <c r="AW1510" s="153"/>
      <c r="AX1510" s="153"/>
      <c r="AY1510" s="153"/>
      <c r="AZ1510" s="153"/>
      <c r="BA1510" s="153"/>
      <c r="BB1510" s="153"/>
      <c r="BC1510" s="153"/>
      <c r="BD1510" s="153"/>
      <c r="BE1510" s="153"/>
      <c r="BF1510" s="153"/>
      <c r="BG1510" s="153"/>
      <c r="BH1510" s="153"/>
      <c r="BI1510" s="153"/>
    </row>
    <row r="1511" spans="2:61" s="139" customFormat="1" ht="13.05" customHeight="1" outlineLevel="1">
      <c r="B1511" s="1107"/>
      <c r="C1511" s="1101"/>
      <c r="D1511" s="336" t="s">
        <v>1226</v>
      </c>
      <c r="E1511" s="1101"/>
      <c r="F1511" s="1348"/>
      <c r="G1511" s="10" t="s">
        <v>8</v>
      </c>
      <c r="H1511" s="252" t="s">
        <v>717</v>
      </c>
      <c r="I1511" s="152">
        <f t="shared" si="400"/>
        <v>120</v>
      </c>
      <c r="J1511" s="156">
        <v>60</v>
      </c>
      <c r="K1511" s="156">
        <v>60</v>
      </c>
      <c r="L1511" s="391">
        <v>0</v>
      </c>
      <c r="M1511" s="249" t="s">
        <v>268</v>
      </c>
      <c r="N1511" s="253" t="s">
        <v>268</v>
      </c>
      <c r="O1511" s="250" t="s">
        <v>269</v>
      </c>
      <c r="P1511" s="251" t="s">
        <v>268</v>
      </c>
      <c r="Q1511" s="252" t="s">
        <v>269</v>
      </c>
      <c r="R1511" s="253" t="s">
        <v>268</v>
      </c>
      <c r="S1511" s="253" t="s">
        <v>268</v>
      </c>
      <c r="T1511" s="895"/>
      <c r="U1511" s="153"/>
      <c r="V1511" s="153">
        <f t="shared" si="396"/>
        <v>0</v>
      </c>
      <c r="W1511" s="207"/>
      <c r="X1511" s="208"/>
      <c r="Y1511" s="153"/>
      <c r="Z1511" s="153">
        <f t="shared" si="383"/>
        <v>0</v>
      </c>
      <c r="AA1511" s="219"/>
      <c r="AB1511" s="153"/>
      <c r="AC1511" s="153">
        <f t="shared" si="397"/>
        <v>0</v>
      </c>
      <c r="AD1511" s="153"/>
      <c r="AE1511" s="153">
        <f t="shared" si="398"/>
        <v>0</v>
      </c>
      <c r="AF1511" s="153"/>
      <c r="AG1511" s="153"/>
      <c r="AH1511" s="209">
        <v>0</v>
      </c>
      <c r="AI1511" s="153">
        <f t="shared" si="399"/>
        <v>0</v>
      </c>
      <c r="AJ1511" s="153"/>
      <c r="AK1511" s="153">
        <f t="shared" si="384"/>
        <v>0</v>
      </c>
      <c r="AL1511" s="153">
        <f t="shared" si="385"/>
        <v>0</v>
      </c>
      <c r="AM1511" s="153"/>
      <c r="AN1511" s="153"/>
      <c r="AO1511" s="153"/>
      <c r="AP1511" s="153"/>
      <c r="AQ1511" s="153"/>
      <c r="AR1511" s="153"/>
      <c r="AS1511" s="153"/>
      <c r="AT1511" s="153"/>
      <c r="AU1511" s="153"/>
      <c r="AV1511" s="153"/>
      <c r="AW1511" s="153"/>
      <c r="AX1511" s="153"/>
      <c r="AY1511" s="153"/>
      <c r="AZ1511" s="153"/>
      <c r="BA1511" s="153"/>
      <c r="BB1511" s="153"/>
      <c r="BC1511" s="153"/>
      <c r="BD1511" s="153"/>
      <c r="BE1511" s="153"/>
      <c r="BF1511" s="153"/>
      <c r="BG1511" s="153"/>
      <c r="BH1511" s="153"/>
      <c r="BI1511" s="153"/>
    </row>
    <row r="1512" spans="2:61" s="139" customFormat="1" ht="13.05" customHeight="1" outlineLevel="1">
      <c r="B1512" s="1107"/>
      <c r="C1512" s="1101"/>
      <c r="D1512" s="336" t="s">
        <v>1227</v>
      </c>
      <c r="E1512" s="1101"/>
      <c r="F1512" s="1348"/>
      <c r="G1512" s="10" t="s">
        <v>8</v>
      </c>
      <c r="H1512" s="252" t="s">
        <v>717</v>
      </c>
      <c r="I1512" s="152">
        <f t="shared" si="400"/>
        <v>60</v>
      </c>
      <c r="J1512" s="156">
        <v>30</v>
      </c>
      <c r="K1512" s="156">
        <v>30</v>
      </c>
      <c r="L1512" s="391">
        <v>0</v>
      </c>
      <c r="M1512" s="249" t="s">
        <v>268</v>
      </c>
      <c r="N1512" s="253" t="s">
        <v>268</v>
      </c>
      <c r="O1512" s="250" t="s">
        <v>269</v>
      </c>
      <c r="P1512" s="251" t="s">
        <v>268</v>
      </c>
      <c r="Q1512" s="252" t="s">
        <v>269</v>
      </c>
      <c r="R1512" s="253" t="s">
        <v>268</v>
      </c>
      <c r="S1512" s="253" t="s">
        <v>268</v>
      </c>
      <c r="T1512" s="895"/>
      <c r="U1512" s="153"/>
      <c r="V1512" s="153">
        <f t="shared" si="396"/>
        <v>0</v>
      </c>
      <c r="W1512" s="207"/>
      <c r="X1512" s="208"/>
      <c r="Y1512" s="153"/>
      <c r="Z1512" s="153">
        <f t="shared" ref="Z1512:Z1579" si="401">V1512*Y1512</f>
        <v>0</v>
      </c>
      <c r="AA1512" s="219"/>
      <c r="AB1512" s="153"/>
      <c r="AC1512" s="153">
        <f t="shared" si="397"/>
        <v>0</v>
      </c>
      <c r="AD1512" s="153"/>
      <c r="AE1512" s="153">
        <f t="shared" si="398"/>
        <v>0</v>
      </c>
      <c r="AF1512" s="153"/>
      <c r="AG1512" s="153"/>
      <c r="AH1512" s="209">
        <v>0</v>
      </c>
      <c r="AI1512" s="153">
        <f t="shared" si="399"/>
        <v>0</v>
      </c>
      <c r="AJ1512" s="153"/>
      <c r="AK1512" s="153">
        <f t="shared" ref="AK1512:AK1579" si="402">COUNTIF(AM1512:AV1512,"V")</f>
        <v>0</v>
      </c>
      <c r="AL1512" s="153">
        <f t="shared" ref="AL1512:AL1579" si="403">Z1512-AC1512-AE1512-AI1512</f>
        <v>0</v>
      </c>
      <c r="AM1512" s="153"/>
      <c r="AN1512" s="153"/>
      <c r="AO1512" s="153"/>
      <c r="AP1512" s="153"/>
      <c r="AQ1512" s="153"/>
      <c r="AR1512" s="153"/>
      <c r="AS1512" s="153"/>
      <c r="AT1512" s="153"/>
      <c r="AU1512" s="153"/>
      <c r="AV1512" s="153"/>
      <c r="AW1512" s="153"/>
      <c r="AX1512" s="153"/>
      <c r="AY1512" s="153"/>
      <c r="AZ1512" s="153"/>
      <c r="BA1512" s="153"/>
      <c r="BB1512" s="153"/>
      <c r="BC1512" s="153"/>
      <c r="BD1512" s="153"/>
      <c r="BE1512" s="153"/>
      <c r="BF1512" s="153"/>
      <c r="BG1512" s="153"/>
      <c r="BH1512" s="153"/>
      <c r="BI1512" s="153"/>
    </row>
    <row r="1513" spans="2:61" s="139" customFormat="1" ht="13.05" customHeight="1" outlineLevel="1">
      <c r="B1513" s="1108"/>
      <c r="C1513" s="1102"/>
      <c r="D1513" s="336" t="s">
        <v>1228</v>
      </c>
      <c r="E1513" s="1102"/>
      <c r="F1513" s="1349"/>
      <c r="G1513" s="10" t="s">
        <v>8</v>
      </c>
      <c r="H1513" s="252" t="s">
        <v>717</v>
      </c>
      <c r="I1513" s="152">
        <f t="shared" si="400"/>
        <v>240</v>
      </c>
      <c r="J1513" s="156">
        <v>30</v>
      </c>
      <c r="K1513" s="156">
        <v>210</v>
      </c>
      <c r="L1513" s="391">
        <v>0</v>
      </c>
      <c r="M1513" s="249" t="s">
        <v>268</v>
      </c>
      <c r="N1513" s="253" t="s">
        <v>268</v>
      </c>
      <c r="O1513" s="250" t="s">
        <v>269</v>
      </c>
      <c r="P1513" s="251" t="s">
        <v>268</v>
      </c>
      <c r="Q1513" s="252" t="s">
        <v>269</v>
      </c>
      <c r="R1513" s="253" t="s">
        <v>268</v>
      </c>
      <c r="S1513" s="253" t="s">
        <v>268</v>
      </c>
      <c r="T1513" s="895"/>
      <c r="U1513" s="153"/>
      <c r="V1513" s="153">
        <f t="shared" si="396"/>
        <v>0</v>
      </c>
      <c r="W1513" s="207"/>
      <c r="X1513" s="208"/>
      <c r="Y1513" s="153"/>
      <c r="Z1513" s="153">
        <f t="shared" si="401"/>
        <v>0</v>
      </c>
      <c r="AA1513" s="219"/>
      <c r="AB1513" s="153"/>
      <c r="AC1513" s="153">
        <f t="shared" si="397"/>
        <v>0</v>
      </c>
      <c r="AD1513" s="153"/>
      <c r="AE1513" s="153">
        <f t="shared" si="398"/>
        <v>0</v>
      </c>
      <c r="AF1513" s="153"/>
      <c r="AG1513" s="153"/>
      <c r="AH1513" s="209">
        <v>0</v>
      </c>
      <c r="AI1513" s="153">
        <f t="shared" si="399"/>
        <v>0</v>
      </c>
      <c r="AJ1513" s="153"/>
      <c r="AK1513" s="153">
        <f t="shared" si="402"/>
        <v>0</v>
      </c>
      <c r="AL1513" s="153">
        <f t="shared" si="403"/>
        <v>0</v>
      </c>
      <c r="AM1513" s="153"/>
      <c r="AN1513" s="153"/>
      <c r="AO1513" s="153"/>
      <c r="AP1513" s="153"/>
      <c r="AQ1513" s="153"/>
      <c r="AR1513" s="153"/>
      <c r="AS1513" s="153"/>
      <c r="AT1513" s="153"/>
      <c r="AU1513" s="153"/>
      <c r="AV1513" s="153"/>
      <c r="AW1513" s="153"/>
      <c r="AX1513" s="153"/>
      <c r="AY1513" s="153"/>
      <c r="AZ1513" s="153"/>
      <c r="BA1513" s="153"/>
      <c r="BB1513" s="153"/>
      <c r="BC1513" s="153"/>
      <c r="BD1513" s="153"/>
      <c r="BE1513" s="153"/>
      <c r="BF1513" s="153"/>
      <c r="BG1513" s="153"/>
      <c r="BH1513" s="153"/>
      <c r="BI1513" s="153"/>
    </row>
    <row r="1514" spans="2:61" s="139" customFormat="1" ht="13.05" customHeight="1" outlineLevel="1">
      <c r="B1514" s="1106" t="s">
        <v>1435</v>
      </c>
      <c r="C1514" s="1100" t="s">
        <v>1229</v>
      </c>
      <c r="D1514" s="336" t="s">
        <v>317</v>
      </c>
      <c r="E1514" s="1100" t="s">
        <v>2521</v>
      </c>
      <c r="F1514" s="1347">
        <v>44713</v>
      </c>
      <c r="G1514" s="10" t="s">
        <v>8</v>
      </c>
      <c r="H1514" s="252" t="s">
        <v>717</v>
      </c>
      <c r="I1514" s="152">
        <f t="shared" si="400"/>
        <v>90</v>
      </c>
      <c r="J1514" s="156">
        <v>30</v>
      </c>
      <c r="K1514" s="156">
        <v>60</v>
      </c>
      <c r="L1514" s="391">
        <v>0</v>
      </c>
      <c r="M1514" s="249" t="s">
        <v>268</v>
      </c>
      <c r="N1514" s="253" t="s">
        <v>268</v>
      </c>
      <c r="O1514" s="250" t="s">
        <v>269</v>
      </c>
      <c r="P1514" s="251" t="s">
        <v>268</v>
      </c>
      <c r="Q1514" s="252" t="s">
        <v>269</v>
      </c>
      <c r="R1514" s="253" t="s">
        <v>268</v>
      </c>
      <c r="S1514" s="253" t="s">
        <v>268</v>
      </c>
      <c r="T1514" s="895"/>
      <c r="U1514" s="153"/>
      <c r="V1514" s="153">
        <f t="shared" si="396"/>
        <v>0</v>
      </c>
      <c r="W1514" s="207"/>
      <c r="X1514" s="208"/>
      <c r="Y1514" s="153"/>
      <c r="Z1514" s="153">
        <f t="shared" si="401"/>
        <v>0</v>
      </c>
      <c r="AA1514" s="219"/>
      <c r="AB1514" s="153"/>
      <c r="AC1514" s="153">
        <f t="shared" si="397"/>
        <v>0</v>
      </c>
      <c r="AD1514" s="153"/>
      <c r="AE1514" s="153">
        <f t="shared" si="398"/>
        <v>0</v>
      </c>
      <c r="AF1514" s="153"/>
      <c r="AG1514" s="153"/>
      <c r="AH1514" s="209">
        <v>0</v>
      </c>
      <c r="AI1514" s="153">
        <f t="shared" si="399"/>
        <v>0</v>
      </c>
      <c r="AJ1514" s="153"/>
      <c r="AK1514" s="153">
        <f t="shared" si="402"/>
        <v>0</v>
      </c>
      <c r="AL1514" s="153">
        <f t="shared" si="403"/>
        <v>0</v>
      </c>
      <c r="AM1514" s="153"/>
      <c r="AN1514" s="153"/>
      <c r="AO1514" s="153"/>
      <c r="AP1514" s="153"/>
      <c r="AQ1514" s="153"/>
      <c r="AR1514" s="153"/>
      <c r="AS1514" s="153"/>
      <c r="AT1514" s="153"/>
      <c r="AU1514" s="153"/>
      <c r="AV1514" s="153"/>
      <c r="AW1514" s="153"/>
      <c r="AX1514" s="153"/>
      <c r="AY1514" s="153"/>
      <c r="AZ1514" s="153"/>
      <c r="BA1514" s="153"/>
      <c r="BB1514" s="153"/>
      <c r="BC1514" s="153"/>
      <c r="BD1514" s="153"/>
      <c r="BE1514" s="153"/>
      <c r="BF1514" s="153"/>
      <c r="BG1514" s="153"/>
      <c r="BH1514" s="153"/>
      <c r="BI1514" s="153"/>
    </row>
    <row r="1515" spans="2:61" s="139" customFormat="1" ht="13.05" customHeight="1" outlineLevel="1">
      <c r="B1515" s="1108"/>
      <c r="C1515" s="1102"/>
      <c r="D1515" s="336" t="s">
        <v>1230</v>
      </c>
      <c r="E1515" s="1102"/>
      <c r="F1515" s="1349"/>
      <c r="G1515" s="10" t="s">
        <v>8</v>
      </c>
      <c r="H1515" s="252" t="s">
        <v>717</v>
      </c>
      <c r="I1515" s="152">
        <f t="shared" si="400"/>
        <v>2599.8000000000002</v>
      </c>
      <c r="J1515" s="156">
        <v>199.8</v>
      </c>
      <c r="K1515" s="156">
        <v>2400</v>
      </c>
      <c r="L1515" s="391">
        <v>0</v>
      </c>
      <c r="M1515" s="249" t="s">
        <v>268</v>
      </c>
      <c r="N1515" s="253" t="s">
        <v>268</v>
      </c>
      <c r="O1515" s="250" t="s">
        <v>269</v>
      </c>
      <c r="P1515" s="251" t="s">
        <v>268</v>
      </c>
      <c r="Q1515" s="252" t="s">
        <v>269</v>
      </c>
      <c r="R1515" s="253" t="s">
        <v>268</v>
      </c>
      <c r="S1515" s="253" t="s">
        <v>268</v>
      </c>
      <c r="T1515" s="895"/>
      <c r="U1515" s="153"/>
      <c r="V1515" s="153">
        <f t="shared" si="396"/>
        <v>0</v>
      </c>
      <c r="W1515" s="207"/>
      <c r="X1515" s="208"/>
      <c r="Y1515" s="153"/>
      <c r="Z1515" s="153">
        <f t="shared" si="401"/>
        <v>0</v>
      </c>
      <c r="AA1515" s="219"/>
      <c r="AB1515" s="153"/>
      <c r="AC1515" s="153">
        <f t="shared" si="397"/>
        <v>0</v>
      </c>
      <c r="AD1515" s="153"/>
      <c r="AE1515" s="153">
        <f t="shared" si="398"/>
        <v>0</v>
      </c>
      <c r="AF1515" s="153"/>
      <c r="AG1515" s="153"/>
      <c r="AH1515" s="209">
        <v>0</v>
      </c>
      <c r="AI1515" s="153">
        <f t="shared" si="399"/>
        <v>0</v>
      </c>
      <c r="AJ1515" s="153"/>
      <c r="AK1515" s="153">
        <f t="shared" si="402"/>
        <v>0</v>
      </c>
      <c r="AL1515" s="153">
        <f t="shared" si="403"/>
        <v>0</v>
      </c>
      <c r="AM1515" s="153"/>
      <c r="AN1515" s="153"/>
      <c r="AO1515" s="153"/>
      <c r="AP1515" s="153"/>
      <c r="AQ1515" s="153"/>
      <c r="AR1515" s="153"/>
      <c r="AS1515" s="153"/>
      <c r="AT1515" s="153"/>
      <c r="AU1515" s="153"/>
      <c r="AV1515" s="153"/>
      <c r="AW1515" s="153"/>
      <c r="AX1515" s="153"/>
      <c r="AY1515" s="153"/>
      <c r="AZ1515" s="153"/>
      <c r="BA1515" s="153"/>
      <c r="BB1515" s="153"/>
      <c r="BC1515" s="153"/>
      <c r="BD1515" s="153"/>
      <c r="BE1515" s="153"/>
      <c r="BF1515" s="153"/>
      <c r="BG1515" s="153"/>
      <c r="BH1515" s="153"/>
      <c r="BI1515" s="153"/>
    </row>
    <row r="1516" spans="2:61" s="139" customFormat="1" ht="13.05" customHeight="1" outlineLevel="1">
      <c r="B1516" s="1106" t="s">
        <v>1436</v>
      </c>
      <c r="C1516" s="1100" t="s">
        <v>1231</v>
      </c>
      <c r="D1516" s="336" t="s">
        <v>317</v>
      </c>
      <c r="E1516" s="1100" t="s">
        <v>2521</v>
      </c>
      <c r="F1516" s="1347">
        <v>44713</v>
      </c>
      <c r="G1516" s="10" t="s">
        <v>8</v>
      </c>
      <c r="H1516" s="252" t="s">
        <v>716</v>
      </c>
      <c r="I1516" s="152">
        <f t="shared" si="400"/>
        <v>9.8000000000000007</v>
      </c>
      <c r="J1516" s="156">
        <v>4.8</v>
      </c>
      <c r="K1516" s="156">
        <v>5</v>
      </c>
      <c r="L1516" s="391">
        <v>0</v>
      </c>
      <c r="M1516" s="249" t="s">
        <v>268</v>
      </c>
      <c r="N1516" s="253" t="s">
        <v>268</v>
      </c>
      <c r="O1516" s="250" t="s">
        <v>269</v>
      </c>
      <c r="P1516" s="251" t="s">
        <v>268</v>
      </c>
      <c r="Q1516" s="252" t="s">
        <v>269</v>
      </c>
      <c r="R1516" s="253" t="s">
        <v>268</v>
      </c>
      <c r="S1516" s="253" t="s">
        <v>268</v>
      </c>
      <c r="T1516" s="895"/>
      <c r="U1516" s="153"/>
      <c r="V1516" s="153">
        <f t="shared" si="396"/>
        <v>0</v>
      </c>
      <c r="W1516" s="207"/>
      <c r="X1516" s="208"/>
      <c r="Y1516" s="153"/>
      <c r="Z1516" s="153">
        <f t="shared" si="401"/>
        <v>0</v>
      </c>
      <c r="AA1516" s="219"/>
      <c r="AB1516" s="153"/>
      <c r="AC1516" s="153">
        <f t="shared" si="397"/>
        <v>0</v>
      </c>
      <c r="AD1516" s="153"/>
      <c r="AE1516" s="153">
        <f t="shared" si="398"/>
        <v>0</v>
      </c>
      <c r="AF1516" s="153"/>
      <c r="AG1516" s="153"/>
      <c r="AH1516" s="209">
        <v>0</v>
      </c>
      <c r="AI1516" s="153">
        <f t="shared" si="399"/>
        <v>0</v>
      </c>
      <c r="AJ1516" s="153"/>
      <c r="AK1516" s="153">
        <f t="shared" si="402"/>
        <v>0</v>
      </c>
      <c r="AL1516" s="153">
        <f t="shared" si="403"/>
        <v>0</v>
      </c>
      <c r="AM1516" s="153"/>
      <c r="AN1516" s="153"/>
      <c r="AO1516" s="153"/>
      <c r="AP1516" s="153"/>
      <c r="AQ1516" s="153"/>
      <c r="AR1516" s="153"/>
      <c r="AS1516" s="153"/>
      <c r="AT1516" s="153"/>
      <c r="AU1516" s="153"/>
      <c r="AV1516" s="153"/>
      <c r="AW1516" s="153"/>
      <c r="AX1516" s="153"/>
      <c r="AY1516" s="153"/>
      <c r="AZ1516" s="153"/>
      <c r="BA1516" s="153"/>
      <c r="BB1516" s="153"/>
      <c r="BC1516" s="153"/>
      <c r="BD1516" s="153"/>
      <c r="BE1516" s="153"/>
      <c r="BF1516" s="153"/>
      <c r="BG1516" s="153"/>
      <c r="BH1516" s="153"/>
      <c r="BI1516" s="153"/>
    </row>
    <row r="1517" spans="2:61" s="139" customFormat="1" ht="13.05" customHeight="1" outlineLevel="1">
      <c r="B1517" s="1108"/>
      <c r="C1517" s="1102"/>
      <c r="D1517" s="336" t="s">
        <v>1232</v>
      </c>
      <c r="E1517" s="1102"/>
      <c r="F1517" s="1349"/>
      <c r="G1517" s="10" t="s">
        <v>8</v>
      </c>
      <c r="H1517" s="252" t="s">
        <v>716</v>
      </c>
      <c r="I1517" s="152">
        <f t="shared" si="400"/>
        <v>60</v>
      </c>
      <c r="J1517" s="156">
        <v>30</v>
      </c>
      <c r="K1517" s="156">
        <v>30</v>
      </c>
      <c r="L1517" s="391">
        <v>0</v>
      </c>
      <c r="M1517" s="249" t="s">
        <v>268</v>
      </c>
      <c r="N1517" s="253" t="s">
        <v>268</v>
      </c>
      <c r="O1517" s="250" t="s">
        <v>269</v>
      </c>
      <c r="P1517" s="251" t="s">
        <v>268</v>
      </c>
      <c r="Q1517" s="252" t="s">
        <v>269</v>
      </c>
      <c r="R1517" s="253" t="s">
        <v>268</v>
      </c>
      <c r="S1517" s="253" t="s">
        <v>268</v>
      </c>
      <c r="T1517" s="895"/>
      <c r="U1517" s="153"/>
      <c r="V1517" s="153">
        <f t="shared" si="396"/>
        <v>0</v>
      </c>
      <c r="W1517" s="207"/>
      <c r="X1517" s="208"/>
      <c r="Y1517" s="153"/>
      <c r="Z1517" s="153">
        <f t="shared" si="401"/>
        <v>0</v>
      </c>
      <c r="AA1517" s="219"/>
      <c r="AB1517" s="153"/>
      <c r="AC1517" s="153">
        <f t="shared" si="397"/>
        <v>0</v>
      </c>
      <c r="AD1517" s="153"/>
      <c r="AE1517" s="153">
        <f t="shared" si="398"/>
        <v>0</v>
      </c>
      <c r="AF1517" s="153"/>
      <c r="AG1517" s="153"/>
      <c r="AH1517" s="209">
        <v>0</v>
      </c>
      <c r="AI1517" s="153">
        <f t="shared" si="399"/>
        <v>0</v>
      </c>
      <c r="AJ1517" s="153"/>
      <c r="AK1517" s="153">
        <f t="shared" si="402"/>
        <v>0</v>
      </c>
      <c r="AL1517" s="153">
        <f t="shared" si="403"/>
        <v>0</v>
      </c>
      <c r="AM1517" s="153"/>
      <c r="AN1517" s="153"/>
      <c r="AO1517" s="153"/>
      <c r="AP1517" s="153"/>
      <c r="AQ1517" s="153"/>
      <c r="AR1517" s="153"/>
      <c r="AS1517" s="153"/>
      <c r="AT1517" s="153"/>
      <c r="AU1517" s="153"/>
      <c r="AV1517" s="153"/>
      <c r="AW1517" s="153"/>
      <c r="AX1517" s="153"/>
      <c r="AY1517" s="153"/>
      <c r="AZ1517" s="153"/>
      <c r="BA1517" s="153"/>
      <c r="BB1517" s="153"/>
      <c r="BC1517" s="153"/>
      <c r="BD1517" s="153"/>
      <c r="BE1517" s="153"/>
      <c r="BF1517" s="153"/>
      <c r="BG1517" s="153"/>
      <c r="BH1517" s="153"/>
      <c r="BI1517" s="153"/>
    </row>
    <row r="1518" spans="2:61" s="139" customFormat="1" ht="13.05" customHeight="1" outlineLevel="1">
      <c r="B1518" s="1106" t="s">
        <v>1437</v>
      </c>
      <c r="C1518" s="1100" t="s">
        <v>1233</v>
      </c>
      <c r="D1518" s="336" t="s">
        <v>317</v>
      </c>
      <c r="E1518" s="1100" t="s">
        <v>2522</v>
      </c>
      <c r="F1518" s="1347">
        <v>44713</v>
      </c>
      <c r="G1518" s="10" t="s">
        <v>8</v>
      </c>
      <c r="H1518" s="252" t="s">
        <v>717</v>
      </c>
      <c r="I1518" s="152">
        <f t="shared" si="400"/>
        <v>9.8000000000000007</v>
      </c>
      <c r="J1518" s="156">
        <v>4.8</v>
      </c>
      <c r="K1518" s="156">
        <v>5</v>
      </c>
      <c r="L1518" s="391">
        <v>0</v>
      </c>
      <c r="M1518" s="249" t="s">
        <v>268</v>
      </c>
      <c r="N1518" s="253" t="s">
        <v>268</v>
      </c>
      <c r="O1518" s="250" t="s">
        <v>269</v>
      </c>
      <c r="P1518" s="251" t="s">
        <v>268</v>
      </c>
      <c r="Q1518" s="252" t="s">
        <v>269</v>
      </c>
      <c r="R1518" s="253" t="s">
        <v>268</v>
      </c>
      <c r="S1518" s="253" t="s">
        <v>268</v>
      </c>
      <c r="T1518" s="895"/>
      <c r="U1518" s="153"/>
      <c r="V1518" s="153">
        <f t="shared" si="396"/>
        <v>0</v>
      </c>
      <c r="W1518" s="207"/>
      <c r="X1518" s="208"/>
      <c r="Y1518" s="153"/>
      <c r="Z1518" s="153">
        <f t="shared" si="401"/>
        <v>0</v>
      </c>
      <c r="AA1518" s="219"/>
      <c r="AB1518" s="153"/>
      <c r="AC1518" s="153">
        <f t="shared" si="397"/>
        <v>0</v>
      </c>
      <c r="AD1518" s="153"/>
      <c r="AE1518" s="153">
        <f t="shared" si="398"/>
        <v>0</v>
      </c>
      <c r="AF1518" s="153"/>
      <c r="AG1518" s="153"/>
      <c r="AH1518" s="209">
        <v>0</v>
      </c>
      <c r="AI1518" s="153">
        <f t="shared" si="399"/>
        <v>0</v>
      </c>
      <c r="AJ1518" s="153"/>
      <c r="AK1518" s="153">
        <f t="shared" si="402"/>
        <v>0</v>
      </c>
      <c r="AL1518" s="153">
        <f t="shared" si="403"/>
        <v>0</v>
      </c>
      <c r="AM1518" s="153"/>
      <c r="AN1518" s="153"/>
      <c r="AO1518" s="153"/>
      <c r="AP1518" s="153"/>
      <c r="AQ1518" s="153"/>
      <c r="AR1518" s="153"/>
      <c r="AS1518" s="153"/>
      <c r="AT1518" s="153"/>
      <c r="AU1518" s="153"/>
      <c r="AV1518" s="153"/>
      <c r="AW1518" s="153"/>
      <c r="AX1518" s="153"/>
      <c r="AY1518" s="153"/>
      <c r="AZ1518" s="153"/>
      <c r="BA1518" s="153"/>
      <c r="BB1518" s="153"/>
      <c r="BC1518" s="153"/>
      <c r="BD1518" s="153"/>
      <c r="BE1518" s="153"/>
      <c r="BF1518" s="153"/>
      <c r="BG1518" s="153"/>
      <c r="BH1518" s="153"/>
      <c r="BI1518" s="153"/>
    </row>
    <row r="1519" spans="2:61" s="139" customFormat="1" ht="13.05" customHeight="1" outlineLevel="1">
      <c r="B1519" s="1108"/>
      <c r="C1519" s="1102"/>
      <c r="D1519" s="336" t="s">
        <v>1232</v>
      </c>
      <c r="E1519" s="1102"/>
      <c r="F1519" s="1349"/>
      <c r="G1519" s="10" t="s">
        <v>8</v>
      </c>
      <c r="H1519" s="252" t="s">
        <v>717</v>
      </c>
      <c r="I1519" s="152">
        <f t="shared" si="400"/>
        <v>60</v>
      </c>
      <c r="J1519" s="156">
        <v>30</v>
      </c>
      <c r="K1519" s="156">
        <v>30</v>
      </c>
      <c r="L1519" s="391">
        <v>0</v>
      </c>
      <c r="M1519" s="249" t="s">
        <v>268</v>
      </c>
      <c r="N1519" s="253" t="s">
        <v>268</v>
      </c>
      <c r="O1519" s="250" t="s">
        <v>269</v>
      </c>
      <c r="P1519" s="251" t="s">
        <v>268</v>
      </c>
      <c r="Q1519" s="252" t="s">
        <v>269</v>
      </c>
      <c r="R1519" s="253" t="s">
        <v>268</v>
      </c>
      <c r="S1519" s="253" t="s">
        <v>268</v>
      </c>
      <c r="T1519" s="895"/>
      <c r="U1519" s="153"/>
      <c r="V1519" s="153">
        <f t="shared" si="396"/>
        <v>0</v>
      </c>
      <c r="W1519" s="207"/>
      <c r="X1519" s="208"/>
      <c r="Y1519" s="153"/>
      <c r="Z1519" s="153">
        <f t="shared" si="401"/>
        <v>0</v>
      </c>
      <c r="AA1519" s="219"/>
      <c r="AB1519" s="153"/>
      <c r="AC1519" s="153">
        <f t="shared" si="397"/>
        <v>0</v>
      </c>
      <c r="AD1519" s="153"/>
      <c r="AE1519" s="153">
        <f t="shared" si="398"/>
        <v>0</v>
      </c>
      <c r="AF1519" s="153"/>
      <c r="AG1519" s="153"/>
      <c r="AH1519" s="209">
        <v>0</v>
      </c>
      <c r="AI1519" s="153">
        <f t="shared" si="399"/>
        <v>0</v>
      </c>
      <c r="AJ1519" s="153"/>
      <c r="AK1519" s="153">
        <f t="shared" si="402"/>
        <v>0</v>
      </c>
      <c r="AL1519" s="153">
        <f t="shared" si="403"/>
        <v>0</v>
      </c>
      <c r="AM1519" s="153"/>
      <c r="AN1519" s="153"/>
      <c r="AO1519" s="153"/>
      <c r="AP1519" s="153"/>
      <c r="AQ1519" s="153"/>
      <c r="AR1519" s="153"/>
      <c r="AS1519" s="153"/>
      <c r="AT1519" s="153"/>
      <c r="AU1519" s="153"/>
      <c r="AV1519" s="153"/>
      <c r="AW1519" s="153"/>
      <c r="AX1519" s="153"/>
      <c r="AY1519" s="153"/>
      <c r="AZ1519" s="153"/>
      <c r="BA1519" s="153"/>
      <c r="BB1519" s="153"/>
      <c r="BC1519" s="153"/>
      <c r="BD1519" s="153"/>
      <c r="BE1519" s="153"/>
      <c r="BF1519" s="153"/>
      <c r="BG1519" s="153"/>
      <c r="BH1519" s="153"/>
      <c r="BI1519" s="153"/>
    </row>
    <row r="1520" spans="2:61" s="139" customFormat="1" ht="13.05" customHeight="1" outlineLevel="1">
      <c r="B1520" s="719" t="s">
        <v>1438</v>
      </c>
      <c r="C1520" s="339" t="s">
        <v>1234</v>
      </c>
      <c r="D1520" s="336" t="s">
        <v>1234</v>
      </c>
      <c r="E1520" s="339" t="s">
        <v>3788</v>
      </c>
      <c r="F1520" s="358">
        <v>44784</v>
      </c>
      <c r="G1520" s="10" t="s">
        <v>8</v>
      </c>
      <c r="H1520" s="252" t="s">
        <v>982</v>
      </c>
      <c r="I1520" s="152">
        <f t="shared" si="400"/>
        <v>2900.2</v>
      </c>
      <c r="J1520" s="156">
        <v>400.2</v>
      </c>
      <c r="K1520" s="156">
        <v>2500</v>
      </c>
      <c r="L1520" s="391">
        <v>0</v>
      </c>
      <c r="M1520" s="249" t="s">
        <v>268</v>
      </c>
      <c r="N1520" s="253" t="s">
        <v>268</v>
      </c>
      <c r="O1520" s="250" t="s">
        <v>269</v>
      </c>
      <c r="P1520" s="251" t="s">
        <v>268</v>
      </c>
      <c r="Q1520" s="252" t="s">
        <v>269</v>
      </c>
      <c r="R1520" s="253" t="s">
        <v>268</v>
      </c>
      <c r="S1520" s="253" t="s">
        <v>268</v>
      </c>
      <c r="T1520" s="895"/>
      <c r="U1520" s="153"/>
      <c r="V1520" s="153">
        <f t="shared" si="396"/>
        <v>0</v>
      </c>
      <c r="W1520" s="207"/>
      <c r="X1520" s="208"/>
      <c r="Y1520" s="153"/>
      <c r="Z1520" s="153">
        <f t="shared" si="401"/>
        <v>0</v>
      </c>
      <c r="AA1520" s="219"/>
      <c r="AB1520" s="153"/>
      <c r="AC1520" s="153">
        <f t="shared" si="397"/>
        <v>0</v>
      </c>
      <c r="AD1520" s="153"/>
      <c r="AE1520" s="153">
        <f t="shared" si="398"/>
        <v>0</v>
      </c>
      <c r="AF1520" s="153"/>
      <c r="AG1520" s="153"/>
      <c r="AH1520" s="209">
        <v>0</v>
      </c>
      <c r="AI1520" s="153">
        <f t="shared" si="399"/>
        <v>0</v>
      </c>
      <c r="AJ1520" s="153"/>
      <c r="AK1520" s="153">
        <f t="shared" si="402"/>
        <v>0</v>
      </c>
      <c r="AL1520" s="153">
        <f t="shared" si="403"/>
        <v>0</v>
      </c>
      <c r="AM1520" s="153"/>
      <c r="AN1520" s="153"/>
      <c r="AO1520" s="153"/>
      <c r="AP1520" s="153"/>
      <c r="AQ1520" s="153"/>
      <c r="AR1520" s="153"/>
      <c r="AS1520" s="153"/>
      <c r="AT1520" s="153"/>
      <c r="AU1520" s="153"/>
      <c r="AV1520" s="153"/>
      <c r="AW1520" s="153"/>
      <c r="AX1520" s="153"/>
      <c r="AY1520" s="153"/>
      <c r="AZ1520" s="153"/>
      <c r="BA1520" s="153"/>
      <c r="BB1520" s="153"/>
      <c r="BC1520" s="153"/>
      <c r="BD1520" s="153"/>
      <c r="BE1520" s="153"/>
      <c r="BF1520" s="153"/>
      <c r="BG1520" s="153"/>
      <c r="BH1520" s="153"/>
      <c r="BI1520" s="153"/>
    </row>
    <row r="1521" spans="2:61" s="139" customFormat="1" ht="13.05" customHeight="1" outlineLevel="1">
      <c r="B1521" s="1106" t="s">
        <v>1439</v>
      </c>
      <c r="C1521" s="1100" t="s">
        <v>1235</v>
      </c>
      <c r="D1521" s="336" t="s">
        <v>317</v>
      </c>
      <c r="E1521" s="1100" t="s">
        <v>2521</v>
      </c>
      <c r="F1521" s="1347">
        <v>44711</v>
      </c>
      <c r="G1521" s="10" t="s">
        <v>8</v>
      </c>
      <c r="H1521" s="252" t="s">
        <v>716</v>
      </c>
      <c r="I1521" s="152">
        <f t="shared" si="400"/>
        <v>10.199999999999999</v>
      </c>
      <c r="J1521" s="156">
        <v>10.199999999999999</v>
      </c>
      <c r="K1521" s="156">
        <v>0</v>
      </c>
      <c r="L1521" s="391">
        <v>0</v>
      </c>
      <c r="M1521" s="249" t="s">
        <v>268</v>
      </c>
      <c r="N1521" s="253" t="s">
        <v>268</v>
      </c>
      <c r="O1521" s="250" t="s">
        <v>269</v>
      </c>
      <c r="P1521" s="251" t="s">
        <v>268</v>
      </c>
      <c r="Q1521" s="252" t="s">
        <v>269</v>
      </c>
      <c r="R1521" s="253" t="s">
        <v>268</v>
      </c>
      <c r="S1521" s="253" t="s">
        <v>268</v>
      </c>
      <c r="T1521" s="895"/>
      <c r="U1521" s="153"/>
      <c r="V1521" s="153">
        <f t="shared" si="396"/>
        <v>0</v>
      </c>
      <c r="W1521" s="207"/>
      <c r="X1521" s="208"/>
      <c r="Y1521" s="153"/>
      <c r="Z1521" s="153">
        <f t="shared" si="401"/>
        <v>0</v>
      </c>
      <c r="AA1521" s="219"/>
      <c r="AB1521" s="153"/>
      <c r="AC1521" s="153">
        <f t="shared" si="397"/>
        <v>0</v>
      </c>
      <c r="AD1521" s="153"/>
      <c r="AE1521" s="153">
        <f t="shared" si="398"/>
        <v>0</v>
      </c>
      <c r="AF1521" s="153"/>
      <c r="AG1521" s="153"/>
      <c r="AH1521" s="209">
        <v>0</v>
      </c>
      <c r="AI1521" s="153">
        <f t="shared" si="399"/>
        <v>0</v>
      </c>
      <c r="AJ1521" s="153"/>
      <c r="AK1521" s="153">
        <f t="shared" si="402"/>
        <v>0</v>
      </c>
      <c r="AL1521" s="153">
        <f t="shared" si="403"/>
        <v>0</v>
      </c>
      <c r="AM1521" s="153"/>
      <c r="AN1521" s="153"/>
      <c r="AO1521" s="153"/>
      <c r="AP1521" s="153"/>
      <c r="AQ1521" s="153"/>
      <c r="AR1521" s="153"/>
      <c r="AS1521" s="153"/>
      <c r="AT1521" s="153"/>
      <c r="AU1521" s="153"/>
      <c r="AV1521" s="153"/>
      <c r="AW1521" s="153"/>
      <c r="AX1521" s="153"/>
      <c r="AY1521" s="153"/>
      <c r="AZ1521" s="153"/>
      <c r="BA1521" s="153"/>
      <c r="BB1521" s="153"/>
      <c r="BC1521" s="153"/>
      <c r="BD1521" s="153"/>
      <c r="BE1521" s="153"/>
      <c r="BF1521" s="153"/>
      <c r="BG1521" s="153"/>
      <c r="BH1521" s="153"/>
      <c r="BI1521" s="153"/>
    </row>
    <row r="1522" spans="2:61" s="139" customFormat="1" ht="13.05" customHeight="1" outlineLevel="1">
      <c r="B1522" s="1107"/>
      <c r="C1522" s="1101"/>
      <c r="D1522" s="336" t="s">
        <v>1236</v>
      </c>
      <c r="E1522" s="1101"/>
      <c r="F1522" s="1348"/>
      <c r="G1522" s="10" t="s">
        <v>8</v>
      </c>
      <c r="H1522" s="252" t="s">
        <v>716</v>
      </c>
      <c r="I1522" s="152">
        <f t="shared" si="400"/>
        <v>15</v>
      </c>
      <c r="J1522" s="156">
        <v>15</v>
      </c>
      <c r="K1522" s="156">
        <v>0</v>
      </c>
      <c r="L1522" s="391">
        <v>0</v>
      </c>
      <c r="M1522" s="249" t="s">
        <v>268</v>
      </c>
      <c r="N1522" s="253" t="s">
        <v>268</v>
      </c>
      <c r="O1522" s="250" t="s">
        <v>269</v>
      </c>
      <c r="P1522" s="251" t="s">
        <v>268</v>
      </c>
      <c r="Q1522" s="252" t="s">
        <v>269</v>
      </c>
      <c r="R1522" s="253" t="s">
        <v>268</v>
      </c>
      <c r="S1522" s="253" t="s">
        <v>268</v>
      </c>
      <c r="T1522" s="895"/>
      <c r="U1522" s="153"/>
      <c r="V1522" s="153">
        <f t="shared" si="396"/>
        <v>0</v>
      </c>
      <c r="W1522" s="207"/>
      <c r="X1522" s="208"/>
      <c r="Y1522" s="153"/>
      <c r="Z1522" s="153">
        <f t="shared" si="401"/>
        <v>0</v>
      </c>
      <c r="AA1522" s="219"/>
      <c r="AB1522" s="153"/>
      <c r="AC1522" s="153">
        <f t="shared" si="397"/>
        <v>0</v>
      </c>
      <c r="AD1522" s="153"/>
      <c r="AE1522" s="153">
        <f t="shared" si="398"/>
        <v>0</v>
      </c>
      <c r="AF1522" s="153"/>
      <c r="AG1522" s="153"/>
      <c r="AH1522" s="209">
        <v>0</v>
      </c>
      <c r="AI1522" s="153">
        <f t="shared" si="399"/>
        <v>0</v>
      </c>
      <c r="AJ1522" s="153"/>
      <c r="AK1522" s="153">
        <f t="shared" si="402"/>
        <v>0</v>
      </c>
      <c r="AL1522" s="153">
        <f t="shared" si="403"/>
        <v>0</v>
      </c>
      <c r="AM1522" s="153"/>
      <c r="AN1522" s="153"/>
      <c r="AO1522" s="153"/>
      <c r="AP1522" s="153"/>
      <c r="AQ1522" s="153"/>
      <c r="AR1522" s="153"/>
      <c r="AS1522" s="153"/>
      <c r="AT1522" s="153"/>
      <c r="AU1522" s="153"/>
      <c r="AV1522" s="153"/>
      <c r="AW1522" s="153"/>
      <c r="AX1522" s="153"/>
      <c r="AY1522" s="153"/>
      <c r="AZ1522" s="153"/>
      <c r="BA1522" s="153"/>
      <c r="BB1522" s="153"/>
      <c r="BC1522" s="153"/>
      <c r="BD1522" s="153"/>
      <c r="BE1522" s="153"/>
      <c r="BF1522" s="153"/>
      <c r="BG1522" s="153"/>
      <c r="BH1522" s="153"/>
      <c r="BI1522" s="153"/>
    </row>
    <row r="1523" spans="2:61" s="139" customFormat="1" ht="13.05" customHeight="1" outlineLevel="1">
      <c r="B1523" s="1107"/>
      <c r="C1523" s="1101"/>
      <c r="D1523" s="336" t="s">
        <v>1237</v>
      </c>
      <c r="E1523" s="1101"/>
      <c r="F1523" s="1348"/>
      <c r="G1523" s="10" t="s">
        <v>8</v>
      </c>
      <c r="H1523" s="252" t="s">
        <v>716</v>
      </c>
      <c r="I1523" s="152">
        <f t="shared" si="400"/>
        <v>15</v>
      </c>
      <c r="J1523" s="156">
        <v>15</v>
      </c>
      <c r="K1523" s="156">
        <v>0</v>
      </c>
      <c r="L1523" s="391">
        <v>0</v>
      </c>
      <c r="M1523" s="249" t="s">
        <v>268</v>
      </c>
      <c r="N1523" s="253" t="s">
        <v>268</v>
      </c>
      <c r="O1523" s="250" t="s">
        <v>269</v>
      </c>
      <c r="P1523" s="251" t="s">
        <v>268</v>
      </c>
      <c r="Q1523" s="252" t="s">
        <v>269</v>
      </c>
      <c r="R1523" s="253" t="s">
        <v>268</v>
      </c>
      <c r="S1523" s="253" t="s">
        <v>268</v>
      </c>
      <c r="T1523" s="895"/>
      <c r="U1523" s="153"/>
      <c r="V1523" s="153">
        <f t="shared" ref="V1523:V1586" si="404">SUMIF(U1523,"Y",J1523)</f>
        <v>0</v>
      </c>
      <c r="W1523" s="207"/>
      <c r="X1523" s="208"/>
      <c r="Y1523" s="153"/>
      <c r="Z1523" s="153">
        <f t="shared" si="401"/>
        <v>0</v>
      </c>
      <c r="AA1523" s="219"/>
      <c r="AB1523" s="153"/>
      <c r="AC1523" s="153">
        <f t="shared" ref="AC1523:AC1586" si="405">SUMIF(AB1523,"Y",L1523)*AK1523</f>
        <v>0</v>
      </c>
      <c r="AD1523" s="153"/>
      <c r="AE1523" s="153">
        <f t="shared" ref="AE1523:AE1586" si="406">COUNTIF(AM1523:AV1523,"L")*J1523</f>
        <v>0</v>
      </c>
      <c r="AF1523" s="153"/>
      <c r="AG1523" s="153"/>
      <c r="AH1523" s="209">
        <v>0</v>
      </c>
      <c r="AI1523" s="153">
        <f t="shared" ref="AI1523:AI1586" si="407">IFERROR(COUNTIF(AM1523:BL1523,"S")*J1523*AH1523,0)</f>
        <v>0</v>
      </c>
      <c r="AJ1523" s="153"/>
      <c r="AK1523" s="153">
        <f t="shared" si="402"/>
        <v>0</v>
      </c>
      <c r="AL1523" s="153">
        <f t="shared" si="403"/>
        <v>0</v>
      </c>
      <c r="AM1523" s="153"/>
      <c r="AN1523" s="153"/>
      <c r="AO1523" s="153"/>
      <c r="AP1523" s="153"/>
      <c r="AQ1523" s="153"/>
      <c r="AR1523" s="153"/>
      <c r="AS1523" s="153"/>
      <c r="AT1523" s="153"/>
      <c r="AU1523" s="153"/>
      <c r="AV1523" s="153"/>
      <c r="AW1523" s="153"/>
      <c r="AX1523" s="153"/>
      <c r="AY1523" s="153"/>
      <c r="AZ1523" s="153"/>
      <c r="BA1523" s="153"/>
      <c r="BB1523" s="153"/>
      <c r="BC1523" s="153"/>
      <c r="BD1523" s="153"/>
      <c r="BE1523" s="153"/>
      <c r="BF1523" s="153"/>
      <c r="BG1523" s="153"/>
      <c r="BH1523" s="153"/>
      <c r="BI1523" s="153"/>
    </row>
    <row r="1524" spans="2:61" s="139" customFormat="1" ht="13.05" customHeight="1" outlineLevel="1">
      <c r="B1524" s="1107"/>
      <c r="C1524" s="1101"/>
      <c r="D1524" s="336" t="s">
        <v>1238</v>
      </c>
      <c r="E1524" s="1101"/>
      <c r="F1524" s="1348"/>
      <c r="G1524" s="10" t="s">
        <v>8</v>
      </c>
      <c r="H1524" s="252" t="s">
        <v>716</v>
      </c>
      <c r="I1524" s="152">
        <f t="shared" si="400"/>
        <v>19.8</v>
      </c>
      <c r="J1524" s="156">
        <v>19.8</v>
      </c>
      <c r="K1524" s="156">
        <v>0</v>
      </c>
      <c r="L1524" s="391">
        <v>0</v>
      </c>
      <c r="M1524" s="249" t="s">
        <v>268</v>
      </c>
      <c r="N1524" s="253" t="s">
        <v>268</v>
      </c>
      <c r="O1524" s="250" t="s">
        <v>269</v>
      </c>
      <c r="P1524" s="251" t="s">
        <v>268</v>
      </c>
      <c r="Q1524" s="252" t="s">
        <v>269</v>
      </c>
      <c r="R1524" s="253" t="s">
        <v>268</v>
      </c>
      <c r="S1524" s="253" t="s">
        <v>268</v>
      </c>
      <c r="T1524" s="895"/>
      <c r="U1524" s="153"/>
      <c r="V1524" s="153">
        <f t="shared" si="404"/>
        <v>0</v>
      </c>
      <c r="W1524" s="207"/>
      <c r="X1524" s="208"/>
      <c r="Y1524" s="153"/>
      <c r="Z1524" s="153">
        <f t="shared" si="401"/>
        <v>0</v>
      </c>
      <c r="AA1524" s="219"/>
      <c r="AB1524" s="153"/>
      <c r="AC1524" s="153">
        <f t="shared" si="405"/>
        <v>0</v>
      </c>
      <c r="AD1524" s="153"/>
      <c r="AE1524" s="153">
        <f t="shared" si="406"/>
        <v>0</v>
      </c>
      <c r="AF1524" s="153"/>
      <c r="AG1524" s="153"/>
      <c r="AH1524" s="209">
        <v>0</v>
      </c>
      <c r="AI1524" s="153">
        <f t="shared" si="407"/>
        <v>0</v>
      </c>
      <c r="AJ1524" s="153"/>
      <c r="AK1524" s="153">
        <f t="shared" si="402"/>
        <v>0</v>
      </c>
      <c r="AL1524" s="153">
        <f t="shared" si="403"/>
        <v>0</v>
      </c>
      <c r="AM1524" s="153"/>
      <c r="AN1524" s="153"/>
      <c r="AO1524" s="153"/>
      <c r="AP1524" s="153"/>
      <c r="AQ1524" s="153"/>
      <c r="AR1524" s="153"/>
      <c r="AS1524" s="153"/>
      <c r="AT1524" s="153"/>
      <c r="AU1524" s="153"/>
      <c r="AV1524" s="153"/>
      <c r="AW1524" s="153"/>
      <c r="AX1524" s="153"/>
      <c r="AY1524" s="153"/>
      <c r="AZ1524" s="153"/>
      <c r="BA1524" s="153"/>
      <c r="BB1524" s="153"/>
      <c r="BC1524" s="153"/>
      <c r="BD1524" s="153"/>
      <c r="BE1524" s="153"/>
      <c r="BF1524" s="153"/>
      <c r="BG1524" s="153"/>
      <c r="BH1524" s="153"/>
      <c r="BI1524" s="153"/>
    </row>
    <row r="1525" spans="2:61" s="139" customFormat="1" ht="13.05" customHeight="1" outlineLevel="1">
      <c r="B1525" s="1107"/>
      <c r="C1525" s="1101"/>
      <c r="D1525" s="336" t="s">
        <v>401</v>
      </c>
      <c r="E1525" s="1101"/>
      <c r="F1525" s="1348"/>
      <c r="G1525" s="10" t="s">
        <v>8</v>
      </c>
      <c r="H1525" s="252" t="s">
        <v>716</v>
      </c>
      <c r="I1525" s="152">
        <f t="shared" si="400"/>
        <v>320.2</v>
      </c>
      <c r="J1525" s="156">
        <v>160.19999999999999</v>
      </c>
      <c r="K1525" s="156">
        <v>160</v>
      </c>
      <c r="L1525" s="391">
        <v>0</v>
      </c>
      <c r="M1525" s="249" t="s">
        <v>268</v>
      </c>
      <c r="N1525" s="253" t="s">
        <v>268</v>
      </c>
      <c r="O1525" s="250" t="s">
        <v>269</v>
      </c>
      <c r="P1525" s="251" t="s">
        <v>268</v>
      </c>
      <c r="Q1525" s="252" t="s">
        <v>269</v>
      </c>
      <c r="R1525" s="253" t="s">
        <v>268</v>
      </c>
      <c r="S1525" s="253" t="s">
        <v>268</v>
      </c>
      <c r="T1525" s="895"/>
      <c r="U1525" s="153"/>
      <c r="V1525" s="153">
        <f t="shared" si="404"/>
        <v>0</v>
      </c>
      <c r="W1525" s="207"/>
      <c r="X1525" s="208"/>
      <c r="Y1525" s="153"/>
      <c r="Z1525" s="153">
        <f t="shared" si="401"/>
        <v>0</v>
      </c>
      <c r="AA1525" s="219"/>
      <c r="AB1525" s="153"/>
      <c r="AC1525" s="153">
        <f t="shared" si="405"/>
        <v>0</v>
      </c>
      <c r="AD1525" s="153"/>
      <c r="AE1525" s="153">
        <f t="shared" si="406"/>
        <v>0</v>
      </c>
      <c r="AF1525" s="153"/>
      <c r="AG1525" s="153"/>
      <c r="AH1525" s="209">
        <v>0</v>
      </c>
      <c r="AI1525" s="153">
        <f t="shared" si="407"/>
        <v>0</v>
      </c>
      <c r="AJ1525" s="153"/>
      <c r="AK1525" s="153">
        <f t="shared" si="402"/>
        <v>0</v>
      </c>
      <c r="AL1525" s="153">
        <f t="shared" si="403"/>
        <v>0</v>
      </c>
      <c r="AM1525" s="153"/>
      <c r="AN1525" s="153"/>
      <c r="AO1525" s="153"/>
      <c r="AP1525" s="153"/>
      <c r="AQ1525" s="153"/>
      <c r="AR1525" s="153"/>
      <c r="AS1525" s="153"/>
      <c r="AT1525" s="153"/>
      <c r="AU1525" s="153"/>
      <c r="AV1525" s="153"/>
      <c r="AW1525" s="153"/>
      <c r="AX1525" s="153"/>
      <c r="AY1525" s="153"/>
      <c r="AZ1525" s="153"/>
      <c r="BA1525" s="153"/>
      <c r="BB1525" s="153"/>
      <c r="BC1525" s="153"/>
      <c r="BD1525" s="153"/>
      <c r="BE1525" s="153"/>
      <c r="BF1525" s="153"/>
      <c r="BG1525" s="153"/>
      <c r="BH1525" s="153"/>
      <c r="BI1525" s="153"/>
    </row>
    <row r="1526" spans="2:61" s="139" customFormat="1" ht="13.05" customHeight="1" outlineLevel="1">
      <c r="B1526" s="1108"/>
      <c r="C1526" s="1102"/>
      <c r="D1526" s="336" t="s">
        <v>468</v>
      </c>
      <c r="E1526" s="1102"/>
      <c r="F1526" s="1349"/>
      <c r="G1526" s="10" t="s">
        <v>8</v>
      </c>
      <c r="H1526" s="252" t="s">
        <v>716</v>
      </c>
      <c r="I1526" s="152">
        <f t="shared" si="400"/>
        <v>180</v>
      </c>
      <c r="J1526" s="156">
        <v>90</v>
      </c>
      <c r="K1526" s="156">
        <v>90</v>
      </c>
      <c r="L1526" s="391">
        <v>0</v>
      </c>
      <c r="M1526" s="249" t="s">
        <v>268</v>
      </c>
      <c r="N1526" s="253" t="s">
        <v>268</v>
      </c>
      <c r="O1526" s="250" t="s">
        <v>269</v>
      </c>
      <c r="P1526" s="251" t="s">
        <v>268</v>
      </c>
      <c r="Q1526" s="252" t="s">
        <v>269</v>
      </c>
      <c r="R1526" s="253" t="s">
        <v>268</v>
      </c>
      <c r="S1526" s="253" t="s">
        <v>268</v>
      </c>
      <c r="T1526" s="895"/>
      <c r="U1526" s="153"/>
      <c r="V1526" s="153">
        <f t="shared" si="404"/>
        <v>0</v>
      </c>
      <c r="W1526" s="207"/>
      <c r="X1526" s="208"/>
      <c r="Y1526" s="153"/>
      <c r="Z1526" s="153">
        <f t="shared" si="401"/>
        <v>0</v>
      </c>
      <c r="AA1526" s="219"/>
      <c r="AB1526" s="153"/>
      <c r="AC1526" s="153">
        <f t="shared" si="405"/>
        <v>0</v>
      </c>
      <c r="AD1526" s="153"/>
      <c r="AE1526" s="153">
        <f t="shared" si="406"/>
        <v>0</v>
      </c>
      <c r="AF1526" s="153"/>
      <c r="AG1526" s="153"/>
      <c r="AH1526" s="209">
        <v>0</v>
      </c>
      <c r="AI1526" s="153">
        <f t="shared" si="407"/>
        <v>0</v>
      </c>
      <c r="AJ1526" s="153"/>
      <c r="AK1526" s="153">
        <f t="shared" si="402"/>
        <v>0</v>
      </c>
      <c r="AL1526" s="153">
        <f t="shared" si="403"/>
        <v>0</v>
      </c>
      <c r="AM1526" s="153"/>
      <c r="AN1526" s="153"/>
      <c r="AO1526" s="153"/>
      <c r="AP1526" s="153"/>
      <c r="AQ1526" s="153"/>
      <c r="AR1526" s="153"/>
      <c r="AS1526" s="153"/>
      <c r="AT1526" s="153"/>
      <c r="AU1526" s="153"/>
      <c r="AV1526" s="153"/>
      <c r="AW1526" s="153"/>
      <c r="AX1526" s="153"/>
      <c r="AY1526" s="153"/>
      <c r="AZ1526" s="153"/>
      <c r="BA1526" s="153"/>
      <c r="BB1526" s="153"/>
      <c r="BC1526" s="153"/>
      <c r="BD1526" s="153"/>
      <c r="BE1526" s="153"/>
      <c r="BF1526" s="153"/>
      <c r="BG1526" s="153"/>
      <c r="BH1526" s="153"/>
      <c r="BI1526" s="153"/>
    </row>
    <row r="1527" spans="2:61" s="219" customFormat="1" ht="13.05" customHeight="1" outlineLevel="1">
      <c r="B1527" s="1393" t="s">
        <v>3481</v>
      </c>
      <c r="C1527" s="1395" t="s">
        <v>3482</v>
      </c>
      <c r="D1527" s="858" t="s">
        <v>1865</v>
      </c>
      <c r="E1527" s="1395" t="s">
        <v>2525</v>
      </c>
      <c r="F1527" s="1103">
        <v>44568</v>
      </c>
      <c r="G1527" s="730" t="s">
        <v>8</v>
      </c>
      <c r="H1527" s="859"/>
      <c r="I1527" s="802"/>
      <c r="J1527" s="860"/>
      <c r="K1527" s="860"/>
      <c r="L1527" s="545"/>
      <c r="M1527" s="861"/>
      <c r="N1527" s="861"/>
      <c r="O1527" s="862"/>
      <c r="P1527" s="863"/>
      <c r="Q1527" s="859"/>
      <c r="R1527" s="861"/>
      <c r="S1527" s="861"/>
      <c r="T1527" s="895"/>
      <c r="U1527" s="153"/>
      <c r="V1527" s="153"/>
      <c r="W1527" s="207"/>
      <c r="X1527" s="208"/>
      <c r="Y1527" s="153"/>
      <c r="Z1527" s="153"/>
      <c r="AB1527" s="153"/>
      <c r="AC1527" s="153"/>
      <c r="AD1527" s="153"/>
      <c r="AE1527" s="153"/>
      <c r="AF1527" s="153"/>
      <c r="AG1527" s="153"/>
      <c r="AH1527" s="209"/>
      <c r="AI1527" s="153"/>
      <c r="AJ1527" s="153"/>
      <c r="AK1527" s="153"/>
      <c r="AL1527" s="153"/>
      <c r="AM1527" s="153"/>
      <c r="AN1527" s="153"/>
      <c r="AO1527" s="153"/>
      <c r="AP1527" s="153"/>
      <c r="AQ1527" s="153"/>
      <c r="AR1527" s="153"/>
      <c r="AS1527" s="153"/>
      <c r="AT1527" s="153"/>
      <c r="AU1527" s="153"/>
      <c r="AV1527" s="153"/>
      <c r="AW1527" s="153"/>
      <c r="AX1527" s="153"/>
      <c r="AY1527" s="153"/>
      <c r="AZ1527" s="153"/>
      <c r="BA1527" s="153"/>
      <c r="BB1527" s="153"/>
      <c r="BC1527" s="153"/>
      <c r="BD1527" s="153"/>
      <c r="BE1527" s="153"/>
      <c r="BF1527" s="153"/>
      <c r="BG1527" s="153"/>
      <c r="BH1527" s="153"/>
      <c r="BI1527" s="153"/>
    </row>
    <row r="1528" spans="2:61" s="219" customFormat="1" ht="13.05" customHeight="1" outlineLevel="1">
      <c r="B1528" s="1394"/>
      <c r="C1528" s="1396"/>
      <c r="D1528" s="858" t="s">
        <v>3483</v>
      </c>
      <c r="E1528" s="1396"/>
      <c r="F1528" s="1104"/>
      <c r="G1528" s="730" t="s">
        <v>8</v>
      </c>
      <c r="H1528" s="859"/>
      <c r="I1528" s="802"/>
      <c r="J1528" s="860"/>
      <c r="K1528" s="860"/>
      <c r="L1528" s="545"/>
      <c r="M1528" s="861"/>
      <c r="N1528" s="861"/>
      <c r="O1528" s="862"/>
      <c r="P1528" s="863"/>
      <c r="Q1528" s="859"/>
      <c r="R1528" s="861"/>
      <c r="S1528" s="861"/>
      <c r="T1528" s="895"/>
      <c r="U1528" s="153"/>
      <c r="V1528" s="153"/>
      <c r="W1528" s="207"/>
      <c r="X1528" s="208"/>
      <c r="Y1528" s="153"/>
      <c r="Z1528" s="153"/>
      <c r="AB1528" s="153"/>
      <c r="AC1528" s="153"/>
      <c r="AD1528" s="153"/>
      <c r="AE1528" s="153"/>
      <c r="AF1528" s="153"/>
      <c r="AG1528" s="153"/>
      <c r="AH1528" s="209"/>
      <c r="AI1528" s="153"/>
      <c r="AJ1528" s="153"/>
      <c r="AK1528" s="153"/>
      <c r="AL1528" s="153"/>
      <c r="AM1528" s="153"/>
      <c r="AN1528" s="153"/>
      <c r="AO1528" s="153"/>
      <c r="AP1528" s="153"/>
      <c r="AQ1528" s="153"/>
      <c r="AR1528" s="153"/>
      <c r="AS1528" s="153"/>
      <c r="AT1528" s="153"/>
      <c r="AU1528" s="153"/>
      <c r="AV1528" s="153"/>
      <c r="AW1528" s="153"/>
      <c r="AX1528" s="153"/>
      <c r="AY1528" s="153"/>
      <c r="AZ1528" s="153"/>
      <c r="BA1528" s="153"/>
      <c r="BB1528" s="153"/>
      <c r="BC1528" s="153"/>
      <c r="BD1528" s="153"/>
      <c r="BE1528" s="153"/>
      <c r="BF1528" s="153"/>
      <c r="BG1528" s="153"/>
      <c r="BH1528" s="153"/>
      <c r="BI1528" s="153"/>
    </row>
    <row r="1529" spans="2:61" s="219" customFormat="1" ht="13.05" customHeight="1" outlineLevel="1">
      <c r="B1529" s="1393" t="s">
        <v>3484</v>
      </c>
      <c r="C1529" s="1395" t="s">
        <v>3485</v>
      </c>
      <c r="D1529" s="858" t="s">
        <v>1865</v>
      </c>
      <c r="E1529" s="1395" t="s">
        <v>2525</v>
      </c>
      <c r="F1529" s="1103">
        <v>44568</v>
      </c>
      <c r="G1529" s="730" t="s">
        <v>8</v>
      </c>
      <c r="H1529" s="859"/>
      <c r="I1529" s="802"/>
      <c r="J1529" s="860"/>
      <c r="K1529" s="860"/>
      <c r="L1529" s="545"/>
      <c r="M1529" s="861"/>
      <c r="N1529" s="861"/>
      <c r="O1529" s="862"/>
      <c r="P1529" s="863"/>
      <c r="Q1529" s="859"/>
      <c r="R1529" s="861"/>
      <c r="S1529" s="861"/>
      <c r="T1529" s="895"/>
      <c r="U1529" s="153"/>
      <c r="V1529" s="153"/>
      <c r="W1529" s="207"/>
      <c r="X1529" s="208"/>
      <c r="Y1529" s="153"/>
      <c r="Z1529" s="153"/>
      <c r="AB1529" s="153"/>
      <c r="AC1529" s="153"/>
      <c r="AD1529" s="153"/>
      <c r="AE1529" s="153"/>
      <c r="AF1529" s="153"/>
      <c r="AG1529" s="153"/>
      <c r="AH1529" s="209"/>
      <c r="AI1529" s="153"/>
      <c r="AJ1529" s="153"/>
      <c r="AK1529" s="153"/>
      <c r="AL1529" s="153"/>
      <c r="AM1529" s="153"/>
      <c r="AN1529" s="153"/>
      <c r="AO1529" s="153"/>
      <c r="AP1529" s="153"/>
      <c r="AQ1529" s="153"/>
      <c r="AR1529" s="153"/>
      <c r="AS1529" s="153"/>
      <c r="AT1529" s="153"/>
      <c r="AU1529" s="153"/>
      <c r="AV1529" s="153"/>
      <c r="AW1529" s="153"/>
      <c r="AX1529" s="153"/>
      <c r="AY1529" s="153"/>
      <c r="AZ1529" s="153"/>
      <c r="BA1529" s="153"/>
      <c r="BB1529" s="153"/>
      <c r="BC1529" s="153"/>
      <c r="BD1529" s="153"/>
      <c r="BE1529" s="153"/>
      <c r="BF1529" s="153"/>
      <c r="BG1529" s="153"/>
      <c r="BH1529" s="153"/>
      <c r="BI1529" s="153"/>
    </row>
    <row r="1530" spans="2:61" s="219" customFormat="1" ht="13.05" customHeight="1" outlineLevel="1">
      <c r="B1530" s="1394"/>
      <c r="C1530" s="1396"/>
      <c r="D1530" s="858" t="s">
        <v>3483</v>
      </c>
      <c r="E1530" s="1396"/>
      <c r="F1530" s="1104"/>
      <c r="G1530" s="730" t="s">
        <v>8</v>
      </c>
      <c r="H1530" s="859"/>
      <c r="I1530" s="802"/>
      <c r="J1530" s="860"/>
      <c r="K1530" s="860"/>
      <c r="L1530" s="545"/>
      <c r="M1530" s="861"/>
      <c r="N1530" s="861"/>
      <c r="O1530" s="862"/>
      <c r="P1530" s="863"/>
      <c r="Q1530" s="859"/>
      <c r="R1530" s="861"/>
      <c r="S1530" s="861"/>
      <c r="T1530" s="895"/>
      <c r="U1530" s="153"/>
      <c r="V1530" s="153"/>
      <c r="W1530" s="207"/>
      <c r="X1530" s="208"/>
      <c r="Y1530" s="153"/>
      <c r="Z1530" s="153"/>
      <c r="AB1530" s="153"/>
      <c r="AC1530" s="153"/>
      <c r="AD1530" s="153"/>
      <c r="AE1530" s="153"/>
      <c r="AF1530" s="153"/>
      <c r="AG1530" s="153"/>
      <c r="AH1530" s="209"/>
      <c r="AI1530" s="153"/>
      <c r="AJ1530" s="153"/>
      <c r="AK1530" s="153"/>
      <c r="AL1530" s="153"/>
      <c r="AM1530" s="153"/>
      <c r="AN1530" s="153"/>
      <c r="AO1530" s="153"/>
      <c r="AP1530" s="153"/>
      <c r="AQ1530" s="153"/>
      <c r="AR1530" s="153"/>
      <c r="AS1530" s="153"/>
      <c r="AT1530" s="153"/>
      <c r="AU1530" s="153"/>
      <c r="AV1530" s="153"/>
      <c r="AW1530" s="153"/>
      <c r="AX1530" s="153"/>
      <c r="AY1530" s="153"/>
      <c r="AZ1530" s="153"/>
      <c r="BA1530" s="153"/>
      <c r="BB1530" s="153"/>
      <c r="BC1530" s="153"/>
      <c r="BD1530" s="153"/>
      <c r="BE1530" s="153"/>
      <c r="BF1530" s="153"/>
      <c r="BG1530" s="153"/>
      <c r="BH1530" s="153"/>
      <c r="BI1530" s="153"/>
    </row>
    <row r="1531" spans="2:61" s="139" customFormat="1" ht="13.05" customHeight="1" outlineLevel="1">
      <c r="B1531" s="1087" t="s">
        <v>1440</v>
      </c>
      <c r="C1531" s="1084" t="s">
        <v>1239</v>
      </c>
      <c r="D1531" s="336" t="s">
        <v>317</v>
      </c>
      <c r="E1531" s="1084" t="s">
        <v>2545</v>
      </c>
      <c r="F1531" s="1350">
        <v>44728</v>
      </c>
      <c r="G1531" s="10" t="s">
        <v>8</v>
      </c>
      <c r="H1531" s="252" t="s">
        <v>716</v>
      </c>
      <c r="I1531" s="152">
        <f t="shared" si="400"/>
        <v>20.399999999999999</v>
      </c>
      <c r="J1531" s="156">
        <v>10.199999999999999</v>
      </c>
      <c r="K1531" s="156">
        <v>10.199999999999999</v>
      </c>
      <c r="L1531" s="391">
        <v>0</v>
      </c>
      <c r="M1531" s="249" t="s">
        <v>268</v>
      </c>
      <c r="N1531" s="253" t="s">
        <v>268</v>
      </c>
      <c r="O1531" s="250" t="s">
        <v>269</v>
      </c>
      <c r="P1531" s="251" t="s">
        <v>268</v>
      </c>
      <c r="Q1531" s="252" t="s">
        <v>269</v>
      </c>
      <c r="R1531" s="253" t="s">
        <v>268</v>
      </c>
      <c r="S1531" s="253" t="s">
        <v>268</v>
      </c>
      <c r="T1531" s="895"/>
      <c r="U1531" s="153"/>
      <c r="V1531" s="153">
        <f t="shared" si="404"/>
        <v>0</v>
      </c>
      <c r="W1531" s="207"/>
      <c r="X1531" s="208"/>
      <c r="Y1531" s="153"/>
      <c r="Z1531" s="153">
        <f t="shared" si="401"/>
        <v>0</v>
      </c>
      <c r="AA1531" s="219"/>
      <c r="AB1531" s="153"/>
      <c r="AC1531" s="153">
        <f t="shared" si="405"/>
        <v>0</v>
      </c>
      <c r="AD1531" s="153"/>
      <c r="AE1531" s="153">
        <f t="shared" si="406"/>
        <v>0</v>
      </c>
      <c r="AF1531" s="153"/>
      <c r="AG1531" s="153"/>
      <c r="AH1531" s="209">
        <v>0</v>
      </c>
      <c r="AI1531" s="153">
        <f t="shared" si="407"/>
        <v>0</v>
      </c>
      <c r="AJ1531" s="153"/>
      <c r="AK1531" s="153">
        <f t="shared" si="402"/>
        <v>0</v>
      </c>
      <c r="AL1531" s="153">
        <f t="shared" si="403"/>
        <v>0</v>
      </c>
      <c r="AM1531" s="153"/>
      <c r="AN1531" s="153"/>
      <c r="AO1531" s="153"/>
      <c r="AP1531" s="153"/>
      <c r="AQ1531" s="153"/>
      <c r="AR1531" s="153"/>
      <c r="AS1531" s="153"/>
      <c r="AT1531" s="153"/>
      <c r="AU1531" s="153"/>
      <c r="AV1531" s="153"/>
      <c r="AW1531" s="153"/>
      <c r="AX1531" s="153"/>
      <c r="AY1531" s="153"/>
      <c r="AZ1531" s="153"/>
      <c r="BA1531" s="153"/>
      <c r="BB1531" s="153"/>
      <c r="BC1531" s="153"/>
      <c r="BD1531" s="153"/>
      <c r="BE1531" s="153"/>
      <c r="BF1531" s="153"/>
      <c r="BG1531" s="153"/>
      <c r="BH1531" s="153"/>
      <c r="BI1531" s="153"/>
    </row>
    <row r="1532" spans="2:61" s="139" customFormat="1" ht="13.05" customHeight="1" outlineLevel="1">
      <c r="B1532" s="1091"/>
      <c r="C1532" s="1085"/>
      <c r="D1532" s="336" t="s">
        <v>1236</v>
      </c>
      <c r="E1532" s="1085"/>
      <c r="F1532" s="1351"/>
      <c r="G1532" s="10" t="s">
        <v>8</v>
      </c>
      <c r="H1532" s="252" t="s">
        <v>716</v>
      </c>
      <c r="I1532" s="152">
        <f t="shared" si="400"/>
        <v>30</v>
      </c>
      <c r="J1532" s="156">
        <v>15</v>
      </c>
      <c r="K1532" s="156">
        <v>15</v>
      </c>
      <c r="L1532" s="391">
        <v>0</v>
      </c>
      <c r="M1532" s="249" t="s">
        <v>268</v>
      </c>
      <c r="N1532" s="253" t="s">
        <v>268</v>
      </c>
      <c r="O1532" s="250" t="s">
        <v>269</v>
      </c>
      <c r="P1532" s="251" t="s">
        <v>268</v>
      </c>
      <c r="Q1532" s="252" t="s">
        <v>269</v>
      </c>
      <c r="R1532" s="253" t="s">
        <v>268</v>
      </c>
      <c r="S1532" s="253" t="s">
        <v>268</v>
      </c>
      <c r="T1532" s="895"/>
      <c r="U1532" s="153"/>
      <c r="V1532" s="153">
        <f t="shared" si="404"/>
        <v>0</v>
      </c>
      <c r="W1532" s="207"/>
      <c r="X1532" s="208"/>
      <c r="Y1532" s="153"/>
      <c r="Z1532" s="153">
        <f t="shared" si="401"/>
        <v>0</v>
      </c>
      <c r="AA1532" s="219"/>
      <c r="AB1532" s="153"/>
      <c r="AC1532" s="153">
        <f t="shared" si="405"/>
        <v>0</v>
      </c>
      <c r="AD1532" s="153"/>
      <c r="AE1532" s="153">
        <f t="shared" si="406"/>
        <v>0</v>
      </c>
      <c r="AF1532" s="153"/>
      <c r="AG1532" s="153"/>
      <c r="AH1532" s="209">
        <v>0</v>
      </c>
      <c r="AI1532" s="153">
        <f t="shared" si="407"/>
        <v>0</v>
      </c>
      <c r="AJ1532" s="153"/>
      <c r="AK1532" s="153">
        <f t="shared" si="402"/>
        <v>0</v>
      </c>
      <c r="AL1532" s="153">
        <f t="shared" si="403"/>
        <v>0</v>
      </c>
      <c r="AM1532" s="153"/>
      <c r="AN1532" s="153"/>
      <c r="AO1532" s="153"/>
      <c r="AP1532" s="153"/>
      <c r="AQ1532" s="153"/>
      <c r="AR1532" s="153"/>
      <c r="AS1532" s="153"/>
      <c r="AT1532" s="153"/>
      <c r="AU1532" s="153"/>
      <c r="AV1532" s="153"/>
      <c r="AW1532" s="153"/>
      <c r="AX1532" s="153"/>
      <c r="AY1532" s="153"/>
      <c r="AZ1532" s="153"/>
      <c r="BA1532" s="153"/>
      <c r="BB1532" s="153"/>
      <c r="BC1532" s="153"/>
      <c r="BD1532" s="153"/>
      <c r="BE1532" s="153"/>
      <c r="BF1532" s="153"/>
      <c r="BG1532" s="153"/>
      <c r="BH1532" s="153"/>
      <c r="BI1532" s="153"/>
    </row>
    <row r="1533" spans="2:61" s="139" customFormat="1" ht="13.05" customHeight="1" outlineLevel="1">
      <c r="B1533" s="1091"/>
      <c r="C1533" s="1085"/>
      <c r="D1533" s="336" t="s">
        <v>1237</v>
      </c>
      <c r="E1533" s="1085"/>
      <c r="F1533" s="1351"/>
      <c r="G1533" s="10" t="s">
        <v>8</v>
      </c>
      <c r="H1533" s="252" t="s">
        <v>716</v>
      </c>
      <c r="I1533" s="152">
        <f t="shared" si="400"/>
        <v>30</v>
      </c>
      <c r="J1533" s="156">
        <v>15</v>
      </c>
      <c r="K1533" s="156">
        <v>15</v>
      </c>
      <c r="L1533" s="391">
        <v>0</v>
      </c>
      <c r="M1533" s="249" t="s">
        <v>268</v>
      </c>
      <c r="N1533" s="253" t="s">
        <v>268</v>
      </c>
      <c r="O1533" s="250" t="s">
        <v>269</v>
      </c>
      <c r="P1533" s="251" t="s">
        <v>268</v>
      </c>
      <c r="Q1533" s="252" t="s">
        <v>269</v>
      </c>
      <c r="R1533" s="253" t="s">
        <v>268</v>
      </c>
      <c r="S1533" s="253" t="s">
        <v>268</v>
      </c>
      <c r="T1533" s="895"/>
      <c r="U1533" s="153"/>
      <c r="V1533" s="153">
        <f t="shared" si="404"/>
        <v>0</v>
      </c>
      <c r="W1533" s="207"/>
      <c r="X1533" s="208"/>
      <c r="Y1533" s="153"/>
      <c r="Z1533" s="153">
        <f t="shared" si="401"/>
        <v>0</v>
      </c>
      <c r="AA1533" s="219"/>
      <c r="AB1533" s="153"/>
      <c r="AC1533" s="153">
        <f t="shared" si="405"/>
        <v>0</v>
      </c>
      <c r="AD1533" s="153"/>
      <c r="AE1533" s="153">
        <f t="shared" si="406"/>
        <v>0</v>
      </c>
      <c r="AF1533" s="153"/>
      <c r="AG1533" s="153"/>
      <c r="AH1533" s="209">
        <v>0</v>
      </c>
      <c r="AI1533" s="153">
        <f t="shared" si="407"/>
        <v>0</v>
      </c>
      <c r="AJ1533" s="153"/>
      <c r="AK1533" s="153">
        <f t="shared" si="402"/>
        <v>0</v>
      </c>
      <c r="AL1533" s="153">
        <f t="shared" si="403"/>
        <v>0</v>
      </c>
      <c r="AM1533" s="153"/>
      <c r="AN1533" s="153"/>
      <c r="AO1533" s="153"/>
      <c r="AP1533" s="153"/>
      <c r="AQ1533" s="153"/>
      <c r="AR1533" s="153"/>
      <c r="AS1533" s="153"/>
      <c r="AT1533" s="153"/>
      <c r="AU1533" s="153"/>
      <c r="AV1533" s="153"/>
      <c r="AW1533" s="153"/>
      <c r="AX1533" s="153"/>
      <c r="AY1533" s="153"/>
      <c r="AZ1533" s="153"/>
      <c r="BA1533" s="153"/>
      <c r="BB1533" s="153"/>
      <c r="BC1533" s="153"/>
      <c r="BD1533" s="153"/>
      <c r="BE1533" s="153"/>
      <c r="BF1533" s="153"/>
      <c r="BG1533" s="153"/>
      <c r="BH1533" s="153"/>
      <c r="BI1533" s="153"/>
    </row>
    <row r="1534" spans="2:61" s="139" customFormat="1" ht="13.05" customHeight="1" outlineLevel="1">
      <c r="B1534" s="1091"/>
      <c r="C1534" s="1085"/>
      <c r="D1534" s="336" t="s">
        <v>1240</v>
      </c>
      <c r="E1534" s="1085"/>
      <c r="F1534" s="1351"/>
      <c r="G1534" s="10" t="s">
        <v>8</v>
      </c>
      <c r="H1534" s="252" t="s">
        <v>716</v>
      </c>
      <c r="I1534" s="152">
        <f t="shared" si="400"/>
        <v>75</v>
      </c>
      <c r="J1534" s="156">
        <v>30</v>
      </c>
      <c r="K1534" s="156">
        <v>45</v>
      </c>
      <c r="L1534" s="391">
        <v>0</v>
      </c>
      <c r="M1534" s="249" t="s">
        <v>268</v>
      </c>
      <c r="N1534" s="253" t="s">
        <v>268</v>
      </c>
      <c r="O1534" s="250" t="s">
        <v>269</v>
      </c>
      <c r="P1534" s="251" t="s">
        <v>268</v>
      </c>
      <c r="Q1534" s="252" t="s">
        <v>269</v>
      </c>
      <c r="R1534" s="253" t="s">
        <v>268</v>
      </c>
      <c r="S1534" s="253" t="s">
        <v>268</v>
      </c>
      <c r="T1534" s="895"/>
      <c r="U1534" s="153"/>
      <c r="V1534" s="153">
        <f t="shared" si="404"/>
        <v>0</v>
      </c>
      <c r="W1534" s="207"/>
      <c r="X1534" s="208"/>
      <c r="Y1534" s="153"/>
      <c r="Z1534" s="153">
        <f t="shared" si="401"/>
        <v>0</v>
      </c>
      <c r="AA1534" s="219"/>
      <c r="AB1534" s="153"/>
      <c r="AC1534" s="153">
        <f t="shared" si="405"/>
        <v>0</v>
      </c>
      <c r="AD1534" s="153"/>
      <c r="AE1534" s="153">
        <f t="shared" si="406"/>
        <v>0</v>
      </c>
      <c r="AF1534" s="153"/>
      <c r="AG1534" s="153"/>
      <c r="AH1534" s="209">
        <v>0</v>
      </c>
      <c r="AI1534" s="153">
        <f t="shared" si="407"/>
        <v>0</v>
      </c>
      <c r="AJ1534" s="153"/>
      <c r="AK1534" s="153">
        <f t="shared" si="402"/>
        <v>0</v>
      </c>
      <c r="AL1534" s="153">
        <f t="shared" si="403"/>
        <v>0</v>
      </c>
      <c r="AM1534" s="153"/>
      <c r="AN1534" s="153"/>
      <c r="AO1534" s="153"/>
      <c r="AP1534" s="153"/>
      <c r="AQ1534" s="153"/>
      <c r="AR1534" s="153"/>
      <c r="AS1534" s="153"/>
      <c r="AT1534" s="153"/>
      <c r="AU1534" s="153"/>
      <c r="AV1534" s="153"/>
      <c r="AW1534" s="153"/>
      <c r="AX1534" s="153"/>
      <c r="AY1534" s="153"/>
      <c r="AZ1534" s="153"/>
      <c r="BA1534" s="153"/>
      <c r="BB1534" s="153"/>
      <c r="BC1534" s="153"/>
      <c r="BD1534" s="153"/>
      <c r="BE1534" s="153"/>
      <c r="BF1534" s="153"/>
      <c r="BG1534" s="153"/>
      <c r="BH1534" s="153"/>
      <c r="BI1534" s="153"/>
    </row>
    <row r="1535" spans="2:61" s="139" customFormat="1" ht="13.05" customHeight="1" outlineLevel="1">
      <c r="B1535" s="1091"/>
      <c r="C1535" s="1085"/>
      <c r="D1535" s="336" t="s">
        <v>1241</v>
      </c>
      <c r="E1535" s="1085"/>
      <c r="F1535" s="1351"/>
      <c r="G1535" s="10" t="s">
        <v>8</v>
      </c>
      <c r="H1535" s="252" t="s">
        <v>716</v>
      </c>
      <c r="I1535" s="152">
        <f t="shared" si="400"/>
        <v>109.8</v>
      </c>
      <c r="J1535" s="156">
        <v>49.8</v>
      </c>
      <c r="K1535" s="156">
        <v>60</v>
      </c>
      <c r="L1535" s="391">
        <v>0</v>
      </c>
      <c r="M1535" s="249" t="s">
        <v>268</v>
      </c>
      <c r="N1535" s="253" t="s">
        <v>268</v>
      </c>
      <c r="O1535" s="250" t="s">
        <v>269</v>
      </c>
      <c r="P1535" s="251" t="s">
        <v>268</v>
      </c>
      <c r="Q1535" s="252" t="s">
        <v>269</v>
      </c>
      <c r="R1535" s="253" t="s">
        <v>268</v>
      </c>
      <c r="S1535" s="253" t="s">
        <v>268</v>
      </c>
      <c r="T1535" s="895"/>
      <c r="U1535" s="153"/>
      <c r="V1535" s="153">
        <f t="shared" si="404"/>
        <v>0</v>
      </c>
      <c r="W1535" s="207"/>
      <c r="X1535" s="208"/>
      <c r="Y1535" s="153"/>
      <c r="Z1535" s="153">
        <f t="shared" si="401"/>
        <v>0</v>
      </c>
      <c r="AA1535" s="219"/>
      <c r="AB1535" s="153"/>
      <c r="AC1535" s="153">
        <f t="shared" si="405"/>
        <v>0</v>
      </c>
      <c r="AD1535" s="153"/>
      <c r="AE1535" s="153">
        <f t="shared" si="406"/>
        <v>0</v>
      </c>
      <c r="AF1535" s="153"/>
      <c r="AG1535" s="153"/>
      <c r="AH1535" s="209">
        <v>0</v>
      </c>
      <c r="AI1535" s="153">
        <f t="shared" si="407"/>
        <v>0</v>
      </c>
      <c r="AJ1535" s="153"/>
      <c r="AK1535" s="153">
        <f t="shared" si="402"/>
        <v>0</v>
      </c>
      <c r="AL1535" s="153">
        <f t="shared" si="403"/>
        <v>0</v>
      </c>
      <c r="AM1535" s="153"/>
      <c r="AN1535" s="153"/>
      <c r="AO1535" s="153"/>
      <c r="AP1535" s="153"/>
      <c r="AQ1535" s="153"/>
      <c r="AR1535" s="153"/>
      <c r="AS1535" s="153"/>
      <c r="AT1535" s="153"/>
      <c r="AU1535" s="153"/>
      <c r="AV1535" s="153"/>
      <c r="AW1535" s="153"/>
      <c r="AX1535" s="153"/>
      <c r="AY1535" s="153"/>
      <c r="AZ1535" s="153"/>
      <c r="BA1535" s="153"/>
      <c r="BB1535" s="153"/>
      <c r="BC1535" s="153"/>
      <c r="BD1535" s="153"/>
      <c r="BE1535" s="153"/>
      <c r="BF1535" s="153"/>
      <c r="BG1535" s="153"/>
      <c r="BH1535" s="153"/>
      <c r="BI1535" s="153"/>
    </row>
    <row r="1536" spans="2:61" s="139" customFormat="1" ht="13.05" customHeight="1" outlineLevel="1">
      <c r="B1536" s="1091"/>
      <c r="C1536" s="1085"/>
      <c r="D1536" s="336" t="s">
        <v>1242</v>
      </c>
      <c r="E1536" s="1085"/>
      <c r="F1536" s="1351"/>
      <c r="G1536" s="10" t="s">
        <v>8</v>
      </c>
      <c r="H1536" s="252" t="s">
        <v>716</v>
      </c>
      <c r="I1536" s="152">
        <f t="shared" si="400"/>
        <v>99.6</v>
      </c>
      <c r="J1536" s="156">
        <v>49.8</v>
      </c>
      <c r="K1536" s="156">
        <v>49.8</v>
      </c>
      <c r="L1536" s="391">
        <v>0</v>
      </c>
      <c r="M1536" s="249" t="s">
        <v>268</v>
      </c>
      <c r="N1536" s="253" t="s">
        <v>268</v>
      </c>
      <c r="O1536" s="250" t="s">
        <v>269</v>
      </c>
      <c r="P1536" s="251" t="s">
        <v>268</v>
      </c>
      <c r="Q1536" s="252" t="s">
        <v>269</v>
      </c>
      <c r="R1536" s="253" t="s">
        <v>268</v>
      </c>
      <c r="S1536" s="253" t="s">
        <v>268</v>
      </c>
      <c r="T1536" s="895"/>
      <c r="U1536" s="153"/>
      <c r="V1536" s="153">
        <f t="shared" si="404"/>
        <v>0</v>
      </c>
      <c r="W1536" s="207"/>
      <c r="X1536" s="208"/>
      <c r="Y1536" s="153"/>
      <c r="Z1536" s="153">
        <f t="shared" si="401"/>
        <v>0</v>
      </c>
      <c r="AA1536" s="219"/>
      <c r="AB1536" s="153"/>
      <c r="AC1536" s="153">
        <f t="shared" si="405"/>
        <v>0</v>
      </c>
      <c r="AD1536" s="153"/>
      <c r="AE1536" s="153">
        <f t="shared" si="406"/>
        <v>0</v>
      </c>
      <c r="AF1536" s="153"/>
      <c r="AG1536" s="153"/>
      <c r="AH1536" s="209">
        <v>0</v>
      </c>
      <c r="AI1536" s="153">
        <f t="shared" si="407"/>
        <v>0</v>
      </c>
      <c r="AJ1536" s="153"/>
      <c r="AK1536" s="153">
        <f t="shared" si="402"/>
        <v>0</v>
      </c>
      <c r="AL1536" s="153">
        <f t="shared" si="403"/>
        <v>0</v>
      </c>
      <c r="AM1536" s="153"/>
      <c r="AN1536" s="153"/>
      <c r="AO1536" s="153"/>
      <c r="AP1536" s="153"/>
      <c r="AQ1536" s="153"/>
      <c r="AR1536" s="153"/>
      <c r="AS1536" s="153"/>
      <c r="AT1536" s="153"/>
      <c r="AU1536" s="153"/>
      <c r="AV1536" s="153"/>
      <c r="AW1536" s="153"/>
      <c r="AX1536" s="153"/>
      <c r="AY1536" s="153"/>
      <c r="AZ1536" s="153"/>
      <c r="BA1536" s="153"/>
      <c r="BB1536" s="153"/>
      <c r="BC1536" s="153"/>
      <c r="BD1536" s="153"/>
      <c r="BE1536" s="153"/>
      <c r="BF1536" s="153"/>
      <c r="BG1536" s="153"/>
      <c r="BH1536" s="153"/>
      <c r="BI1536" s="153"/>
    </row>
    <row r="1537" spans="2:61" s="139" customFormat="1" ht="13.05" customHeight="1" outlineLevel="1">
      <c r="B1537" s="1091"/>
      <c r="C1537" s="1085"/>
      <c r="D1537" s="336" t="s">
        <v>485</v>
      </c>
      <c r="E1537" s="1085"/>
      <c r="F1537" s="1351"/>
      <c r="G1537" s="10" t="s">
        <v>8</v>
      </c>
      <c r="H1537" s="252" t="s">
        <v>716</v>
      </c>
      <c r="I1537" s="152">
        <f t="shared" si="400"/>
        <v>360</v>
      </c>
      <c r="J1537" s="156">
        <v>120</v>
      </c>
      <c r="K1537" s="156">
        <v>240</v>
      </c>
      <c r="L1537" s="391">
        <v>0</v>
      </c>
      <c r="M1537" s="249" t="s">
        <v>268</v>
      </c>
      <c r="N1537" s="253" t="s">
        <v>268</v>
      </c>
      <c r="O1537" s="250" t="s">
        <v>269</v>
      </c>
      <c r="P1537" s="251" t="s">
        <v>268</v>
      </c>
      <c r="Q1537" s="252" t="s">
        <v>269</v>
      </c>
      <c r="R1537" s="253" t="s">
        <v>268</v>
      </c>
      <c r="S1537" s="253" t="s">
        <v>268</v>
      </c>
      <c r="T1537" s="895"/>
      <c r="U1537" s="153"/>
      <c r="V1537" s="153">
        <f t="shared" si="404"/>
        <v>0</v>
      </c>
      <c r="W1537" s="207"/>
      <c r="X1537" s="208"/>
      <c r="Y1537" s="153"/>
      <c r="Z1537" s="153">
        <f t="shared" si="401"/>
        <v>0</v>
      </c>
      <c r="AA1537" s="219"/>
      <c r="AB1537" s="153"/>
      <c r="AC1537" s="153">
        <f t="shared" si="405"/>
        <v>0</v>
      </c>
      <c r="AD1537" s="153"/>
      <c r="AE1537" s="153">
        <f t="shared" si="406"/>
        <v>0</v>
      </c>
      <c r="AF1537" s="153"/>
      <c r="AG1537" s="153"/>
      <c r="AH1537" s="209">
        <v>0</v>
      </c>
      <c r="AI1537" s="153">
        <f t="shared" si="407"/>
        <v>0</v>
      </c>
      <c r="AJ1537" s="153"/>
      <c r="AK1537" s="153">
        <f t="shared" si="402"/>
        <v>0</v>
      </c>
      <c r="AL1537" s="153">
        <f t="shared" si="403"/>
        <v>0</v>
      </c>
      <c r="AM1537" s="153"/>
      <c r="AN1537" s="153"/>
      <c r="AO1537" s="153"/>
      <c r="AP1537" s="153"/>
      <c r="AQ1537" s="153"/>
      <c r="AR1537" s="153"/>
      <c r="AS1537" s="153"/>
      <c r="AT1537" s="153"/>
      <c r="AU1537" s="153"/>
      <c r="AV1537" s="153"/>
      <c r="AW1537" s="153"/>
      <c r="AX1537" s="153"/>
      <c r="AY1537" s="153"/>
      <c r="AZ1537" s="153"/>
      <c r="BA1537" s="153"/>
      <c r="BB1537" s="153"/>
      <c r="BC1537" s="153"/>
      <c r="BD1537" s="153"/>
      <c r="BE1537" s="153"/>
      <c r="BF1537" s="153"/>
      <c r="BG1537" s="153"/>
      <c r="BH1537" s="153"/>
      <c r="BI1537" s="153"/>
    </row>
    <row r="1538" spans="2:61" s="139" customFormat="1" ht="13.05" customHeight="1" outlineLevel="1">
      <c r="B1538" s="1091"/>
      <c r="C1538" s="1085"/>
      <c r="D1538" s="336" t="s">
        <v>1243</v>
      </c>
      <c r="E1538" s="1085"/>
      <c r="F1538" s="1351"/>
      <c r="G1538" s="10" t="s">
        <v>8</v>
      </c>
      <c r="H1538" s="252" t="s">
        <v>716</v>
      </c>
      <c r="I1538" s="152">
        <f t="shared" si="400"/>
        <v>139.80000000000001</v>
      </c>
      <c r="J1538" s="156">
        <v>60</v>
      </c>
      <c r="K1538" s="156">
        <v>79.8</v>
      </c>
      <c r="L1538" s="391">
        <v>0</v>
      </c>
      <c r="M1538" s="249" t="s">
        <v>268</v>
      </c>
      <c r="N1538" s="253" t="s">
        <v>268</v>
      </c>
      <c r="O1538" s="250" t="s">
        <v>269</v>
      </c>
      <c r="P1538" s="251" t="s">
        <v>268</v>
      </c>
      <c r="Q1538" s="252" t="s">
        <v>269</v>
      </c>
      <c r="R1538" s="253" t="s">
        <v>268</v>
      </c>
      <c r="S1538" s="253" t="s">
        <v>268</v>
      </c>
      <c r="T1538" s="895"/>
      <c r="U1538" s="153"/>
      <c r="V1538" s="153">
        <f t="shared" si="404"/>
        <v>0</v>
      </c>
      <c r="W1538" s="207"/>
      <c r="X1538" s="208"/>
      <c r="Y1538" s="153"/>
      <c r="Z1538" s="153">
        <f t="shared" si="401"/>
        <v>0</v>
      </c>
      <c r="AA1538" s="219"/>
      <c r="AB1538" s="153"/>
      <c r="AC1538" s="153">
        <f t="shared" si="405"/>
        <v>0</v>
      </c>
      <c r="AD1538" s="153"/>
      <c r="AE1538" s="153">
        <f t="shared" si="406"/>
        <v>0</v>
      </c>
      <c r="AF1538" s="153"/>
      <c r="AG1538" s="153"/>
      <c r="AH1538" s="209">
        <v>0</v>
      </c>
      <c r="AI1538" s="153">
        <f t="shared" si="407"/>
        <v>0</v>
      </c>
      <c r="AJ1538" s="153"/>
      <c r="AK1538" s="153">
        <f t="shared" si="402"/>
        <v>0</v>
      </c>
      <c r="AL1538" s="153">
        <f t="shared" si="403"/>
        <v>0</v>
      </c>
      <c r="AM1538" s="153"/>
      <c r="AN1538" s="153"/>
      <c r="AO1538" s="153"/>
      <c r="AP1538" s="153"/>
      <c r="AQ1538" s="153"/>
      <c r="AR1538" s="153"/>
      <c r="AS1538" s="153"/>
      <c r="AT1538" s="153"/>
      <c r="AU1538" s="153"/>
      <c r="AV1538" s="153"/>
      <c r="AW1538" s="153"/>
      <c r="AX1538" s="153"/>
      <c r="AY1538" s="153"/>
      <c r="AZ1538" s="153"/>
      <c r="BA1538" s="153"/>
      <c r="BB1538" s="153"/>
      <c r="BC1538" s="153"/>
      <c r="BD1538" s="153"/>
      <c r="BE1538" s="153"/>
      <c r="BF1538" s="153"/>
      <c r="BG1538" s="153"/>
      <c r="BH1538" s="153"/>
      <c r="BI1538" s="153"/>
    </row>
    <row r="1539" spans="2:61" s="139" customFormat="1" ht="13.05" customHeight="1" outlineLevel="1">
      <c r="B1539" s="1091"/>
      <c r="C1539" s="1085"/>
      <c r="D1539" s="336" t="s">
        <v>1244</v>
      </c>
      <c r="E1539" s="1085"/>
      <c r="F1539" s="1351"/>
      <c r="G1539" s="10" t="s">
        <v>8</v>
      </c>
      <c r="H1539" s="252" t="s">
        <v>716</v>
      </c>
      <c r="I1539" s="152">
        <f t="shared" si="400"/>
        <v>100.2</v>
      </c>
      <c r="J1539" s="156">
        <v>40.200000000000003</v>
      </c>
      <c r="K1539" s="156">
        <v>60</v>
      </c>
      <c r="L1539" s="391">
        <v>0</v>
      </c>
      <c r="M1539" s="249" t="s">
        <v>268</v>
      </c>
      <c r="N1539" s="253" t="s">
        <v>268</v>
      </c>
      <c r="O1539" s="250" t="s">
        <v>269</v>
      </c>
      <c r="P1539" s="251" t="s">
        <v>268</v>
      </c>
      <c r="Q1539" s="252" t="s">
        <v>269</v>
      </c>
      <c r="R1539" s="253" t="s">
        <v>268</v>
      </c>
      <c r="S1539" s="253" t="s">
        <v>268</v>
      </c>
      <c r="T1539" s="895"/>
      <c r="U1539" s="153"/>
      <c r="V1539" s="153">
        <f t="shared" si="404"/>
        <v>0</v>
      </c>
      <c r="W1539" s="207"/>
      <c r="X1539" s="208"/>
      <c r="Y1539" s="153"/>
      <c r="Z1539" s="153">
        <f t="shared" si="401"/>
        <v>0</v>
      </c>
      <c r="AA1539" s="219"/>
      <c r="AB1539" s="153"/>
      <c r="AC1539" s="153">
        <f t="shared" si="405"/>
        <v>0</v>
      </c>
      <c r="AD1539" s="153"/>
      <c r="AE1539" s="153">
        <f t="shared" si="406"/>
        <v>0</v>
      </c>
      <c r="AF1539" s="153"/>
      <c r="AG1539" s="153"/>
      <c r="AH1539" s="209">
        <v>0</v>
      </c>
      <c r="AI1539" s="153">
        <f t="shared" si="407"/>
        <v>0</v>
      </c>
      <c r="AJ1539" s="153"/>
      <c r="AK1539" s="153">
        <f t="shared" si="402"/>
        <v>0</v>
      </c>
      <c r="AL1539" s="153">
        <f t="shared" si="403"/>
        <v>0</v>
      </c>
      <c r="AM1539" s="153"/>
      <c r="AN1539" s="153"/>
      <c r="AO1539" s="153"/>
      <c r="AP1539" s="153"/>
      <c r="AQ1539" s="153"/>
      <c r="AR1539" s="153"/>
      <c r="AS1539" s="153"/>
      <c r="AT1539" s="153"/>
      <c r="AU1539" s="153"/>
      <c r="AV1539" s="153"/>
      <c r="AW1539" s="153"/>
      <c r="AX1539" s="153"/>
      <c r="AY1539" s="153"/>
      <c r="AZ1539" s="153"/>
      <c r="BA1539" s="153"/>
      <c r="BB1539" s="153"/>
      <c r="BC1539" s="153"/>
      <c r="BD1539" s="153"/>
      <c r="BE1539" s="153"/>
      <c r="BF1539" s="153"/>
      <c r="BG1539" s="153"/>
      <c r="BH1539" s="153"/>
      <c r="BI1539" s="153"/>
    </row>
    <row r="1540" spans="2:61" s="139" customFormat="1" ht="13.05" customHeight="1" outlineLevel="1">
      <c r="B1540" s="1091"/>
      <c r="C1540" s="1085"/>
      <c r="D1540" s="336" t="s">
        <v>1245</v>
      </c>
      <c r="E1540" s="1085"/>
      <c r="F1540" s="1351"/>
      <c r="G1540" s="10" t="s">
        <v>8</v>
      </c>
      <c r="H1540" s="252" t="s">
        <v>716</v>
      </c>
      <c r="I1540" s="152">
        <f t="shared" si="400"/>
        <v>100.2</v>
      </c>
      <c r="J1540" s="156">
        <v>40.200000000000003</v>
      </c>
      <c r="K1540" s="156">
        <v>60</v>
      </c>
      <c r="L1540" s="391">
        <v>0</v>
      </c>
      <c r="M1540" s="249" t="s">
        <v>268</v>
      </c>
      <c r="N1540" s="253" t="s">
        <v>268</v>
      </c>
      <c r="O1540" s="250" t="s">
        <v>269</v>
      </c>
      <c r="P1540" s="251" t="s">
        <v>268</v>
      </c>
      <c r="Q1540" s="252" t="s">
        <v>269</v>
      </c>
      <c r="R1540" s="253" t="s">
        <v>268</v>
      </c>
      <c r="S1540" s="253" t="s">
        <v>268</v>
      </c>
      <c r="T1540" s="895"/>
      <c r="U1540" s="153"/>
      <c r="V1540" s="153">
        <f t="shared" si="404"/>
        <v>0</v>
      </c>
      <c r="W1540" s="207"/>
      <c r="X1540" s="208"/>
      <c r="Y1540" s="153"/>
      <c r="Z1540" s="153">
        <f t="shared" si="401"/>
        <v>0</v>
      </c>
      <c r="AA1540" s="219"/>
      <c r="AB1540" s="153"/>
      <c r="AC1540" s="153">
        <f t="shared" si="405"/>
        <v>0</v>
      </c>
      <c r="AD1540" s="153"/>
      <c r="AE1540" s="153">
        <f t="shared" si="406"/>
        <v>0</v>
      </c>
      <c r="AF1540" s="153"/>
      <c r="AG1540" s="153"/>
      <c r="AH1540" s="209">
        <v>0</v>
      </c>
      <c r="AI1540" s="153">
        <f t="shared" si="407"/>
        <v>0</v>
      </c>
      <c r="AJ1540" s="153"/>
      <c r="AK1540" s="153">
        <f t="shared" si="402"/>
        <v>0</v>
      </c>
      <c r="AL1540" s="153">
        <f t="shared" si="403"/>
        <v>0</v>
      </c>
      <c r="AM1540" s="153"/>
      <c r="AN1540" s="153"/>
      <c r="AO1540" s="153"/>
      <c r="AP1540" s="153"/>
      <c r="AQ1540" s="153"/>
      <c r="AR1540" s="153"/>
      <c r="AS1540" s="153"/>
      <c r="AT1540" s="153"/>
      <c r="AU1540" s="153"/>
      <c r="AV1540" s="153"/>
      <c r="AW1540" s="153"/>
      <c r="AX1540" s="153"/>
      <c r="AY1540" s="153"/>
      <c r="AZ1540" s="153"/>
      <c r="BA1540" s="153"/>
      <c r="BB1540" s="153"/>
      <c r="BC1540" s="153"/>
      <c r="BD1540" s="153"/>
      <c r="BE1540" s="153"/>
      <c r="BF1540" s="153"/>
      <c r="BG1540" s="153"/>
      <c r="BH1540" s="153"/>
      <c r="BI1540" s="153"/>
    </row>
    <row r="1541" spans="2:61" s="139" customFormat="1" ht="13.05" customHeight="1" outlineLevel="1">
      <c r="B1541" s="1091"/>
      <c r="C1541" s="1085"/>
      <c r="D1541" s="336" t="s">
        <v>1246</v>
      </c>
      <c r="E1541" s="1085"/>
      <c r="F1541" s="1351"/>
      <c r="G1541" s="10" t="s">
        <v>8</v>
      </c>
      <c r="H1541" s="252" t="s">
        <v>716</v>
      </c>
      <c r="I1541" s="152">
        <f t="shared" si="400"/>
        <v>720</v>
      </c>
      <c r="J1541" s="156">
        <v>240</v>
      </c>
      <c r="K1541" s="156">
        <v>480</v>
      </c>
      <c r="L1541" s="391">
        <v>0</v>
      </c>
      <c r="M1541" s="249" t="s">
        <v>268</v>
      </c>
      <c r="N1541" s="253" t="s">
        <v>268</v>
      </c>
      <c r="O1541" s="250" t="s">
        <v>269</v>
      </c>
      <c r="P1541" s="251" t="s">
        <v>268</v>
      </c>
      <c r="Q1541" s="252" t="s">
        <v>269</v>
      </c>
      <c r="R1541" s="253" t="s">
        <v>268</v>
      </c>
      <c r="S1541" s="253" t="s">
        <v>268</v>
      </c>
      <c r="T1541" s="895"/>
      <c r="U1541" s="153"/>
      <c r="V1541" s="153">
        <f t="shared" si="404"/>
        <v>0</v>
      </c>
      <c r="W1541" s="207"/>
      <c r="X1541" s="208"/>
      <c r="Y1541" s="153"/>
      <c r="Z1541" s="153">
        <f t="shared" si="401"/>
        <v>0</v>
      </c>
      <c r="AA1541" s="219"/>
      <c r="AB1541" s="153"/>
      <c r="AC1541" s="153">
        <f t="shared" si="405"/>
        <v>0</v>
      </c>
      <c r="AD1541" s="153"/>
      <c r="AE1541" s="153">
        <f t="shared" si="406"/>
        <v>0</v>
      </c>
      <c r="AF1541" s="153"/>
      <c r="AG1541" s="153"/>
      <c r="AH1541" s="209">
        <v>0</v>
      </c>
      <c r="AI1541" s="153">
        <f t="shared" si="407"/>
        <v>0</v>
      </c>
      <c r="AJ1541" s="153"/>
      <c r="AK1541" s="153">
        <f t="shared" si="402"/>
        <v>0</v>
      </c>
      <c r="AL1541" s="153">
        <f t="shared" si="403"/>
        <v>0</v>
      </c>
      <c r="AM1541" s="153"/>
      <c r="AN1541" s="153"/>
      <c r="AO1541" s="153"/>
      <c r="AP1541" s="153"/>
      <c r="AQ1541" s="153"/>
      <c r="AR1541" s="153"/>
      <c r="AS1541" s="153"/>
      <c r="AT1541" s="153"/>
      <c r="AU1541" s="153"/>
      <c r="AV1541" s="153"/>
      <c r="AW1541" s="153"/>
      <c r="AX1541" s="153"/>
      <c r="AY1541" s="153"/>
      <c r="AZ1541" s="153"/>
      <c r="BA1541" s="153"/>
      <c r="BB1541" s="153"/>
      <c r="BC1541" s="153"/>
      <c r="BD1541" s="153"/>
      <c r="BE1541" s="153"/>
      <c r="BF1541" s="153"/>
      <c r="BG1541" s="153"/>
      <c r="BH1541" s="153"/>
      <c r="BI1541" s="153"/>
    </row>
    <row r="1542" spans="2:61" s="139" customFormat="1" ht="13.05" customHeight="1" outlineLevel="1">
      <c r="B1542" s="1091"/>
      <c r="C1542" s="1085"/>
      <c r="D1542" s="336" t="s">
        <v>1247</v>
      </c>
      <c r="E1542" s="1085"/>
      <c r="F1542" s="1351"/>
      <c r="G1542" s="10" t="s">
        <v>8</v>
      </c>
      <c r="H1542" s="252" t="s">
        <v>716</v>
      </c>
      <c r="I1542" s="152">
        <f t="shared" si="400"/>
        <v>60</v>
      </c>
      <c r="J1542" s="156">
        <v>30</v>
      </c>
      <c r="K1542" s="156">
        <v>30</v>
      </c>
      <c r="L1542" s="391">
        <v>0</v>
      </c>
      <c r="M1542" s="249" t="s">
        <v>268</v>
      </c>
      <c r="N1542" s="253" t="s">
        <v>268</v>
      </c>
      <c r="O1542" s="250" t="s">
        <v>269</v>
      </c>
      <c r="P1542" s="251" t="s">
        <v>268</v>
      </c>
      <c r="Q1542" s="252" t="s">
        <v>269</v>
      </c>
      <c r="R1542" s="253" t="s">
        <v>268</v>
      </c>
      <c r="S1542" s="253" t="s">
        <v>268</v>
      </c>
      <c r="T1542" s="895"/>
      <c r="U1542" s="153"/>
      <c r="V1542" s="153">
        <f t="shared" si="404"/>
        <v>0</v>
      </c>
      <c r="W1542" s="207"/>
      <c r="X1542" s="208"/>
      <c r="Y1542" s="153"/>
      <c r="Z1542" s="153">
        <f t="shared" si="401"/>
        <v>0</v>
      </c>
      <c r="AA1542" s="219"/>
      <c r="AB1542" s="153"/>
      <c r="AC1542" s="153">
        <f t="shared" si="405"/>
        <v>0</v>
      </c>
      <c r="AD1542" s="153"/>
      <c r="AE1542" s="153">
        <f t="shared" si="406"/>
        <v>0</v>
      </c>
      <c r="AF1542" s="153"/>
      <c r="AG1542" s="153"/>
      <c r="AH1542" s="209">
        <v>0</v>
      </c>
      <c r="AI1542" s="153">
        <f t="shared" si="407"/>
        <v>0</v>
      </c>
      <c r="AJ1542" s="153"/>
      <c r="AK1542" s="153">
        <f t="shared" si="402"/>
        <v>0</v>
      </c>
      <c r="AL1542" s="153">
        <f t="shared" si="403"/>
        <v>0</v>
      </c>
      <c r="AM1542" s="153"/>
      <c r="AN1542" s="153"/>
      <c r="AO1542" s="153"/>
      <c r="AP1542" s="153"/>
      <c r="AQ1542" s="153"/>
      <c r="AR1542" s="153"/>
      <c r="AS1542" s="153"/>
      <c r="AT1542" s="153"/>
      <c r="AU1542" s="153"/>
      <c r="AV1542" s="153"/>
      <c r="AW1542" s="153"/>
      <c r="AX1542" s="153"/>
      <c r="AY1542" s="153"/>
      <c r="AZ1542" s="153"/>
      <c r="BA1542" s="153"/>
      <c r="BB1542" s="153"/>
      <c r="BC1542" s="153"/>
      <c r="BD1542" s="153"/>
      <c r="BE1542" s="153"/>
      <c r="BF1542" s="153"/>
      <c r="BG1542" s="153"/>
      <c r="BH1542" s="153"/>
      <c r="BI1542" s="153"/>
    </row>
    <row r="1543" spans="2:61" s="139" customFormat="1" ht="13.05" customHeight="1" outlineLevel="1">
      <c r="B1543" s="1091"/>
      <c r="C1543" s="1085"/>
      <c r="D1543" s="336" t="s">
        <v>1248</v>
      </c>
      <c r="E1543" s="1085"/>
      <c r="F1543" s="1351"/>
      <c r="G1543" s="10" t="s">
        <v>8</v>
      </c>
      <c r="H1543" s="252" t="s">
        <v>716</v>
      </c>
      <c r="I1543" s="152">
        <f t="shared" si="400"/>
        <v>140.4</v>
      </c>
      <c r="J1543" s="156">
        <v>40.200000000000003</v>
      </c>
      <c r="K1543" s="156">
        <v>100.2</v>
      </c>
      <c r="L1543" s="391">
        <v>0</v>
      </c>
      <c r="M1543" s="249" t="s">
        <v>268</v>
      </c>
      <c r="N1543" s="253" t="s">
        <v>268</v>
      </c>
      <c r="O1543" s="250" t="s">
        <v>269</v>
      </c>
      <c r="P1543" s="251" t="s">
        <v>268</v>
      </c>
      <c r="Q1543" s="252" t="s">
        <v>269</v>
      </c>
      <c r="R1543" s="253" t="s">
        <v>268</v>
      </c>
      <c r="S1543" s="253" t="s">
        <v>268</v>
      </c>
      <c r="T1543" s="895"/>
      <c r="U1543" s="153"/>
      <c r="V1543" s="153">
        <f t="shared" si="404"/>
        <v>0</v>
      </c>
      <c r="W1543" s="207"/>
      <c r="X1543" s="208"/>
      <c r="Y1543" s="153"/>
      <c r="Z1543" s="153">
        <f t="shared" si="401"/>
        <v>0</v>
      </c>
      <c r="AA1543" s="219"/>
      <c r="AB1543" s="153"/>
      <c r="AC1543" s="153">
        <f t="shared" si="405"/>
        <v>0</v>
      </c>
      <c r="AD1543" s="153"/>
      <c r="AE1543" s="153">
        <f t="shared" si="406"/>
        <v>0</v>
      </c>
      <c r="AF1543" s="153"/>
      <c r="AG1543" s="153"/>
      <c r="AH1543" s="209">
        <v>0</v>
      </c>
      <c r="AI1543" s="153">
        <f t="shared" si="407"/>
        <v>0</v>
      </c>
      <c r="AJ1543" s="153"/>
      <c r="AK1543" s="153">
        <f t="shared" si="402"/>
        <v>0</v>
      </c>
      <c r="AL1543" s="153">
        <f t="shared" si="403"/>
        <v>0</v>
      </c>
      <c r="AM1543" s="153"/>
      <c r="AN1543" s="153"/>
      <c r="AO1543" s="153"/>
      <c r="AP1543" s="153"/>
      <c r="AQ1543" s="153"/>
      <c r="AR1543" s="153"/>
      <c r="AS1543" s="153"/>
      <c r="AT1543" s="153"/>
      <c r="AU1543" s="153"/>
      <c r="AV1543" s="153"/>
      <c r="AW1543" s="153"/>
      <c r="AX1543" s="153"/>
      <c r="AY1543" s="153"/>
      <c r="AZ1543" s="153"/>
      <c r="BA1543" s="153"/>
      <c r="BB1543" s="153"/>
      <c r="BC1543" s="153"/>
      <c r="BD1543" s="153"/>
      <c r="BE1543" s="153"/>
      <c r="BF1543" s="153"/>
      <c r="BG1543" s="153"/>
      <c r="BH1543" s="153"/>
      <c r="BI1543" s="153"/>
    </row>
    <row r="1544" spans="2:61" s="139" customFormat="1" ht="13.05" customHeight="1" outlineLevel="1">
      <c r="B1544" s="1091"/>
      <c r="C1544" s="1085"/>
      <c r="D1544" s="336" t="s">
        <v>1249</v>
      </c>
      <c r="E1544" s="1085"/>
      <c r="F1544" s="1351"/>
      <c r="G1544" s="10" t="s">
        <v>8</v>
      </c>
      <c r="H1544" s="252" t="s">
        <v>716</v>
      </c>
      <c r="I1544" s="152">
        <f t="shared" si="400"/>
        <v>79.8</v>
      </c>
      <c r="J1544" s="156">
        <v>30</v>
      </c>
      <c r="K1544" s="156">
        <v>49.8</v>
      </c>
      <c r="L1544" s="391">
        <v>0</v>
      </c>
      <c r="M1544" s="249" t="s">
        <v>268</v>
      </c>
      <c r="N1544" s="253" t="s">
        <v>268</v>
      </c>
      <c r="O1544" s="250" t="s">
        <v>269</v>
      </c>
      <c r="P1544" s="251" t="s">
        <v>268</v>
      </c>
      <c r="Q1544" s="252" t="s">
        <v>269</v>
      </c>
      <c r="R1544" s="253" t="s">
        <v>268</v>
      </c>
      <c r="S1544" s="253" t="s">
        <v>268</v>
      </c>
      <c r="T1544" s="895"/>
      <c r="U1544" s="153"/>
      <c r="V1544" s="153">
        <f t="shared" si="404"/>
        <v>0</v>
      </c>
      <c r="W1544" s="207"/>
      <c r="X1544" s="208"/>
      <c r="Y1544" s="153"/>
      <c r="Z1544" s="153">
        <f t="shared" si="401"/>
        <v>0</v>
      </c>
      <c r="AA1544" s="219"/>
      <c r="AB1544" s="153"/>
      <c r="AC1544" s="153">
        <f t="shared" si="405"/>
        <v>0</v>
      </c>
      <c r="AD1544" s="153"/>
      <c r="AE1544" s="153">
        <f t="shared" si="406"/>
        <v>0</v>
      </c>
      <c r="AF1544" s="153"/>
      <c r="AG1544" s="153"/>
      <c r="AH1544" s="209">
        <v>0</v>
      </c>
      <c r="AI1544" s="153">
        <f t="shared" si="407"/>
        <v>0</v>
      </c>
      <c r="AJ1544" s="153"/>
      <c r="AK1544" s="153">
        <f t="shared" si="402"/>
        <v>0</v>
      </c>
      <c r="AL1544" s="153">
        <f t="shared" si="403"/>
        <v>0</v>
      </c>
      <c r="AM1544" s="153"/>
      <c r="AN1544" s="153"/>
      <c r="AO1544" s="153"/>
      <c r="AP1544" s="153"/>
      <c r="AQ1544" s="153"/>
      <c r="AR1544" s="153"/>
      <c r="AS1544" s="153"/>
      <c r="AT1544" s="153"/>
      <c r="AU1544" s="153"/>
      <c r="AV1544" s="153"/>
      <c r="AW1544" s="153"/>
      <c r="AX1544" s="153"/>
      <c r="AY1544" s="153"/>
      <c r="AZ1544" s="153"/>
      <c r="BA1544" s="153"/>
      <c r="BB1544" s="153"/>
      <c r="BC1544" s="153"/>
      <c r="BD1544" s="153"/>
      <c r="BE1544" s="153"/>
      <c r="BF1544" s="153"/>
      <c r="BG1544" s="153"/>
      <c r="BH1544" s="153"/>
      <c r="BI1544" s="153"/>
    </row>
    <row r="1545" spans="2:61" s="139" customFormat="1" ht="13.05" customHeight="1" outlineLevel="1">
      <c r="B1545" s="1088"/>
      <c r="C1545" s="1086"/>
      <c r="D1545" s="336" t="s">
        <v>1250</v>
      </c>
      <c r="E1545" s="1086"/>
      <c r="F1545" s="1352"/>
      <c r="G1545" s="10" t="s">
        <v>8</v>
      </c>
      <c r="H1545" s="252" t="s">
        <v>716</v>
      </c>
      <c r="I1545" s="152">
        <f t="shared" si="400"/>
        <v>140.4</v>
      </c>
      <c r="J1545" s="156">
        <v>40.200000000000003</v>
      </c>
      <c r="K1545" s="156">
        <v>100.2</v>
      </c>
      <c r="L1545" s="391">
        <v>0</v>
      </c>
      <c r="M1545" s="249" t="s">
        <v>268</v>
      </c>
      <c r="N1545" s="253" t="s">
        <v>268</v>
      </c>
      <c r="O1545" s="250" t="s">
        <v>269</v>
      </c>
      <c r="P1545" s="251" t="s">
        <v>268</v>
      </c>
      <c r="Q1545" s="252" t="s">
        <v>269</v>
      </c>
      <c r="R1545" s="253" t="s">
        <v>268</v>
      </c>
      <c r="S1545" s="253" t="s">
        <v>268</v>
      </c>
      <c r="T1545" s="895"/>
      <c r="U1545" s="153"/>
      <c r="V1545" s="153">
        <f t="shared" si="404"/>
        <v>0</v>
      </c>
      <c r="W1545" s="207"/>
      <c r="X1545" s="208"/>
      <c r="Y1545" s="153"/>
      <c r="Z1545" s="153">
        <f t="shared" si="401"/>
        <v>0</v>
      </c>
      <c r="AA1545" s="219"/>
      <c r="AB1545" s="153"/>
      <c r="AC1545" s="153">
        <f t="shared" si="405"/>
        <v>0</v>
      </c>
      <c r="AD1545" s="153"/>
      <c r="AE1545" s="153">
        <f t="shared" si="406"/>
        <v>0</v>
      </c>
      <c r="AF1545" s="153"/>
      <c r="AG1545" s="153"/>
      <c r="AH1545" s="209">
        <v>0</v>
      </c>
      <c r="AI1545" s="153">
        <f t="shared" si="407"/>
        <v>0</v>
      </c>
      <c r="AJ1545" s="153"/>
      <c r="AK1545" s="153">
        <f t="shared" si="402"/>
        <v>0</v>
      </c>
      <c r="AL1545" s="153">
        <f t="shared" si="403"/>
        <v>0</v>
      </c>
      <c r="AM1545" s="153"/>
      <c r="AN1545" s="153"/>
      <c r="AO1545" s="153"/>
      <c r="AP1545" s="153"/>
      <c r="AQ1545" s="153"/>
      <c r="AR1545" s="153"/>
      <c r="AS1545" s="153"/>
      <c r="AT1545" s="153"/>
      <c r="AU1545" s="153"/>
      <c r="AV1545" s="153"/>
      <c r="AW1545" s="153"/>
      <c r="AX1545" s="153"/>
      <c r="AY1545" s="153"/>
      <c r="AZ1545" s="153"/>
      <c r="BA1545" s="153"/>
      <c r="BB1545" s="153"/>
      <c r="BC1545" s="153"/>
      <c r="BD1545" s="153"/>
      <c r="BE1545" s="153"/>
      <c r="BF1545" s="153"/>
      <c r="BG1545" s="153"/>
      <c r="BH1545" s="153"/>
      <c r="BI1545" s="153"/>
    </row>
    <row r="1546" spans="2:61" s="139" customFormat="1" ht="13.05" customHeight="1" outlineLevel="1">
      <c r="B1546" s="1087" t="s">
        <v>1441</v>
      </c>
      <c r="C1546" s="1084" t="s">
        <v>1251</v>
      </c>
      <c r="D1546" s="336" t="s">
        <v>1252</v>
      </c>
      <c r="E1546" s="1084" t="s">
        <v>2523</v>
      </c>
      <c r="F1546" s="1347">
        <v>44713</v>
      </c>
      <c r="G1546" s="10" t="s">
        <v>8</v>
      </c>
      <c r="H1546" s="252" t="s">
        <v>982</v>
      </c>
      <c r="I1546" s="152">
        <f t="shared" si="400"/>
        <v>1140</v>
      </c>
      <c r="J1546" s="156">
        <v>60</v>
      </c>
      <c r="K1546" s="156">
        <v>1080</v>
      </c>
      <c r="L1546" s="391">
        <v>0</v>
      </c>
      <c r="M1546" s="249" t="s">
        <v>268</v>
      </c>
      <c r="N1546" s="253" t="s">
        <v>268</v>
      </c>
      <c r="O1546" s="250" t="s">
        <v>269</v>
      </c>
      <c r="P1546" s="251" t="s">
        <v>268</v>
      </c>
      <c r="Q1546" s="252" t="s">
        <v>269</v>
      </c>
      <c r="R1546" s="253" t="s">
        <v>268</v>
      </c>
      <c r="S1546" s="253" t="s">
        <v>268</v>
      </c>
      <c r="T1546" s="895"/>
      <c r="U1546" s="153"/>
      <c r="V1546" s="153">
        <f t="shared" si="404"/>
        <v>0</v>
      </c>
      <c r="W1546" s="207"/>
      <c r="X1546" s="208"/>
      <c r="Y1546" s="153"/>
      <c r="Z1546" s="153">
        <f t="shared" si="401"/>
        <v>0</v>
      </c>
      <c r="AA1546" s="219"/>
      <c r="AB1546" s="153"/>
      <c r="AC1546" s="153">
        <f t="shared" si="405"/>
        <v>0</v>
      </c>
      <c r="AD1546" s="153"/>
      <c r="AE1546" s="153">
        <f t="shared" si="406"/>
        <v>0</v>
      </c>
      <c r="AF1546" s="153"/>
      <c r="AG1546" s="153"/>
      <c r="AH1546" s="209">
        <v>0</v>
      </c>
      <c r="AI1546" s="153">
        <f t="shared" si="407"/>
        <v>0</v>
      </c>
      <c r="AJ1546" s="153"/>
      <c r="AK1546" s="153">
        <f t="shared" si="402"/>
        <v>0</v>
      </c>
      <c r="AL1546" s="153">
        <f t="shared" si="403"/>
        <v>0</v>
      </c>
      <c r="AM1546" s="153"/>
      <c r="AN1546" s="153"/>
      <c r="AO1546" s="153"/>
      <c r="AP1546" s="153"/>
      <c r="AQ1546" s="153"/>
      <c r="AR1546" s="153"/>
      <c r="AS1546" s="153"/>
      <c r="AT1546" s="153"/>
      <c r="AU1546" s="153"/>
      <c r="AV1546" s="153"/>
      <c r="AW1546" s="153"/>
      <c r="AX1546" s="153"/>
      <c r="AY1546" s="153"/>
      <c r="AZ1546" s="153"/>
      <c r="BA1546" s="153"/>
      <c r="BB1546" s="153"/>
      <c r="BC1546" s="153"/>
      <c r="BD1546" s="153"/>
      <c r="BE1546" s="153"/>
      <c r="BF1546" s="153"/>
      <c r="BG1546" s="153"/>
      <c r="BH1546" s="153"/>
      <c r="BI1546" s="153"/>
    </row>
    <row r="1547" spans="2:61" s="139" customFormat="1" ht="13.05" customHeight="1" outlineLevel="1">
      <c r="B1547" s="1088"/>
      <c r="C1547" s="1086"/>
      <c r="D1547" s="336" t="s">
        <v>1253</v>
      </c>
      <c r="E1547" s="1086"/>
      <c r="F1547" s="1349"/>
      <c r="G1547" s="10" t="s">
        <v>8</v>
      </c>
      <c r="H1547" s="252" t="s">
        <v>982</v>
      </c>
      <c r="I1547" s="152">
        <f t="shared" si="400"/>
        <v>1090.2</v>
      </c>
      <c r="J1547" s="156">
        <v>60</v>
      </c>
      <c r="K1547" s="156">
        <v>1030.2</v>
      </c>
      <c r="L1547" s="391">
        <v>0</v>
      </c>
      <c r="M1547" s="249" t="s">
        <v>268</v>
      </c>
      <c r="N1547" s="253" t="s">
        <v>268</v>
      </c>
      <c r="O1547" s="250" t="s">
        <v>269</v>
      </c>
      <c r="P1547" s="251" t="s">
        <v>268</v>
      </c>
      <c r="Q1547" s="252" t="s">
        <v>269</v>
      </c>
      <c r="R1547" s="253" t="s">
        <v>268</v>
      </c>
      <c r="S1547" s="253" t="s">
        <v>268</v>
      </c>
      <c r="T1547" s="895"/>
      <c r="U1547" s="153"/>
      <c r="V1547" s="153">
        <f t="shared" si="404"/>
        <v>0</v>
      </c>
      <c r="W1547" s="207"/>
      <c r="X1547" s="208"/>
      <c r="Y1547" s="153"/>
      <c r="Z1547" s="153">
        <f t="shared" si="401"/>
        <v>0</v>
      </c>
      <c r="AA1547" s="219"/>
      <c r="AB1547" s="153"/>
      <c r="AC1547" s="153">
        <f t="shared" si="405"/>
        <v>0</v>
      </c>
      <c r="AD1547" s="153"/>
      <c r="AE1547" s="153">
        <f t="shared" si="406"/>
        <v>0</v>
      </c>
      <c r="AF1547" s="153"/>
      <c r="AG1547" s="153"/>
      <c r="AH1547" s="209">
        <v>0</v>
      </c>
      <c r="AI1547" s="153">
        <f t="shared" si="407"/>
        <v>0</v>
      </c>
      <c r="AJ1547" s="153"/>
      <c r="AK1547" s="153">
        <f t="shared" si="402"/>
        <v>0</v>
      </c>
      <c r="AL1547" s="153">
        <f t="shared" si="403"/>
        <v>0</v>
      </c>
      <c r="AM1547" s="153"/>
      <c r="AN1547" s="153"/>
      <c r="AO1547" s="153"/>
      <c r="AP1547" s="153"/>
      <c r="AQ1547" s="153"/>
      <c r="AR1547" s="153"/>
      <c r="AS1547" s="153"/>
      <c r="AT1547" s="153"/>
      <c r="AU1547" s="153"/>
      <c r="AV1547" s="153"/>
      <c r="AW1547" s="153"/>
      <c r="AX1547" s="153"/>
      <c r="AY1547" s="153"/>
      <c r="AZ1547" s="153"/>
      <c r="BA1547" s="153"/>
      <c r="BB1547" s="153"/>
      <c r="BC1547" s="153"/>
      <c r="BD1547" s="153"/>
      <c r="BE1547" s="153"/>
      <c r="BF1547" s="153"/>
      <c r="BG1547" s="153"/>
      <c r="BH1547" s="153"/>
      <c r="BI1547" s="153"/>
    </row>
    <row r="1548" spans="2:61" s="139" customFormat="1" ht="13.05" customHeight="1" outlineLevel="1">
      <c r="B1548" s="1087" t="s">
        <v>1442</v>
      </c>
      <c r="C1548" s="1084" t="s">
        <v>1254</v>
      </c>
      <c r="D1548" s="336" t="s">
        <v>317</v>
      </c>
      <c r="E1548" s="1084" t="s">
        <v>2549</v>
      </c>
      <c r="F1548" s="1350">
        <v>44713</v>
      </c>
      <c r="G1548" s="10" t="s">
        <v>8</v>
      </c>
      <c r="H1548" s="252" t="s">
        <v>717</v>
      </c>
      <c r="I1548" s="152">
        <f t="shared" si="400"/>
        <v>20.399999999999999</v>
      </c>
      <c r="J1548" s="156">
        <v>10.199999999999999</v>
      </c>
      <c r="K1548" s="156">
        <v>10.199999999999999</v>
      </c>
      <c r="L1548" s="391">
        <v>0</v>
      </c>
      <c r="M1548" s="249" t="s">
        <v>268</v>
      </c>
      <c r="N1548" s="253" t="s">
        <v>268</v>
      </c>
      <c r="O1548" s="250" t="s">
        <v>269</v>
      </c>
      <c r="P1548" s="251" t="s">
        <v>268</v>
      </c>
      <c r="Q1548" s="252" t="s">
        <v>269</v>
      </c>
      <c r="R1548" s="253" t="s">
        <v>268</v>
      </c>
      <c r="S1548" s="253" t="s">
        <v>268</v>
      </c>
      <c r="T1548" s="895"/>
      <c r="U1548" s="153"/>
      <c r="V1548" s="153">
        <f t="shared" si="404"/>
        <v>0</v>
      </c>
      <c r="W1548" s="207"/>
      <c r="X1548" s="208"/>
      <c r="Y1548" s="153"/>
      <c r="Z1548" s="153">
        <f t="shared" si="401"/>
        <v>0</v>
      </c>
      <c r="AA1548" s="219"/>
      <c r="AB1548" s="153"/>
      <c r="AC1548" s="153">
        <f t="shared" si="405"/>
        <v>0</v>
      </c>
      <c r="AD1548" s="153"/>
      <c r="AE1548" s="153">
        <f t="shared" si="406"/>
        <v>0</v>
      </c>
      <c r="AF1548" s="153"/>
      <c r="AG1548" s="153"/>
      <c r="AH1548" s="209">
        <v>0</v>
      </c>
      <c r="AI1548" s="153">
        <f t="shared" si="407"/>
        <v>0</v>
      </c>
      <c r="AJ1548" s="153"/>
      <c r="AK1548" s="153">
        <f t="shared" si="402"/>
        <v>0</v>
      </c>
      <c r="AL1548" s="153">
        <f t="shared" si="403"/>
        <v>0</v>
      </c>
      <c r="AM1548" s="153"/>
      <c r="AN1548" s="153"/>
      <c r="AO1548" s="153"/>
      <c r="AP1548" s="153"/>
      <c r="AQ1548" s="153"/>
      <c r="AR1548" s="153"/>
      <c r="AS1548" s="153"/>
      <c r="AT1548" s="153"/>
      <c r="AU1548" s="153"/>
      <c r="AV1548" s="153"/>
      <c r="AW1548" s="153"/>
      <c r="AX1548" s="153"/>
      <c r="AY1548" s="153"/>
      <c r="AZ1548" s="153"/>
      <c r="BA1548" s="153"/>
      <c r="BB1548" s="153"/>
      <c r="BC1548" s="153"/>
      <c r="BD1548" s="153"/>
      <c r="BE1548" s="153"/>
      <c r="BF1548" s="153"/>
      <c r="BG1548" s="153"/>
      <c r="BH1548" s="153"/>
      <c r="BI1548" s="153"/>
    </row>
    <row r="1549" spans="2:61" s="139" customFormat="1" ht="13.05" customHeight="1" outlineLevel="1">
      <c r="B1549" s="1091"/>
      <c r="C1549" s="1085"/>
      <c r="D1549" s="336" t="s">
        <v>1236</v>
      </c>
      <c r="E1549" s="1085"/>
      <c r="F1549" s="1351"/>
      <c r="G1549" s="10" t="s">
        <v>8</v>
      </c>
      <c r="H1549" s="252" t="s">
        <v>717</v>
      </c>
      <c r="I1549" s="152">
        <f t="shared" si="400"/>
        <v>30</v>
      </c>
      <c r="J1549" s="156">
        <v>15</v>
      </c>
      <c r="K1549" s="156">
        <v>15</v>
      </c>
      <c r="L1549" s="391">
        <v>0</v>
      </c>
      <c r="M1549" s="249" t="s">
        <v>268</v>
      </c>
      <c r="N1549" s="253" t="s">
        <v>268</v>
      </c>
      <c r="O1549" s="250" t="s">
        <v>269</v>
      </c>
      <c r="P1549" s="251" t="s">
        <v>268</v>
      </c>
      <c r="Q1549" s="252" t="s">
        <v>269</v>
      </c>
      <c r="R1549" s="253" t="s">
        <v>268</v>
      </c>
      <c r="S1549" s="253" t="s">
        <v>268</v>
      </c>
      <c r="T1549" s="895"/>
      <c r="U1549" s="153"/>
      <c r="V1549" s="153">
        <f t="shared" si="404"/>
        <v>0</v>
      </c>
      <c r="W1549" s="207"/>
      <c r="X1549" s="208"/>
      <c r="Y1549" s="153"/>
      <c r="Z1549" s="153">
        <f t="shared" si="401"/>
        <v>0</v>
      </c>
      <c r="AA1549" s="219"/>
      <c r="AB1549" s="153"/>
      <c r="AC1549" s="153">
        <f t="shared" si="405"/>
        <v>0</v>
      </c>
      <c r="AD1549" s="153"/>
      <c r="AE1549" s="153">
        <f t="shared" si="406"/>
        <v>0</v>
      </c>
      <c r="AF1549" s="153"/>
      <c r="AG1549" s="153"/>
      <c r="AH1549" s="209">
        <v>0</v>
      </c>
      <c r="AI1549" s="153">
        <f t="shared" si="407"/>
        <v>0</v>
      </c>
      <c r="AJ1549" s="153"/>
      <c r="AK1549" s="153">
        <f t="shared" si="402"/>
        <v>0</v>
      </c>
      <c r="AL1549" s="153">
        <f t="shared" si="403"/>
        <v>0</v>
      </c>
      <c r="AM1549" s="153"/>
      <c r="AN1549" s="153"/>
      <c r="AO1549" s="153"/>
      <c r="AP1549" s="153"/>
      <c r="AQ1549" s="153"/>
      <c r="AR1549" s="153"/>
      <c r="AS1549" s="153"/>
      <c r="AT1549" s="153"/>
      <c r="AU1549" s="153"/>
      <c r="AV1549" s="153"/>
      <c r="AW1549" s="153"/>
      <c r="AX1549" s="153"/>
      <c r="AY1549" s="153"/>
      <c r="AZ1549" s="153"/>
      <c r="BA1549" s="153"/>
      <c r="BB1549" s="153"/>
      <c r="BC1549" s="153"/>
      <c r="BD1549" s="153"/>
      <c r="BE1549" s="153"/>
      <c r="BF1549" s="153"/>
      <c r="BG1549" s="153"/>
      <c r="BH1549" s="153"/>
      <c r="BI1549" s="153"/>
    </row>
    <row r="1550" spans="2:61" s="139" customFormat="1" ht="13.05" customHeight="1" outlineLevel="1">
      <c r="B1550" s="1091"/>
      <c r="C1550" s="1085"/>
      <c r="D1550" s="336" t="s">
        <v>1237</v>
      </c>
      <c r="E1550" s="1085"/>
      <c r="F1550" s="1351"/>
      <c r="G1550" s="10" t="s">
        <v>8</v>
      </c>
      <c r="H1550" s="252" t="s">
        <v>717</v>
      </c>
      <c r="I1550" s="152">
        <f t="shared" si="400"/>
        <v>30</v>
      </c>
      <c r="J1550" s="156">
        <v>15</v>
      </c>
      <c r="K1550" s="156">
        <v>15</v>
      </c>
      <c r="L1550" s="391">
        <v>0</v>
      </c>
      <c r="M1550" s="249" t="s">
        <v>268</v>
      </c>
      <c r="N1550" s="253" t="s">
        <v>268</v>
      </c>
      <c r="O1550" s="250" t="s">
        <v>269</v>
      </c>
      <c r="P1550" s="251" t="s">
        <v>268</v>
      </c>
      <c r="Q1550" s="252" t="s">
        <v>269</v>
      </c>
      <c r="R1550" s="253" t="s">
        <v>268</v>
      </c>
      <c r="S1550" s="253" t="s">
        <v>268</v>
      </c>
      <c r="T1550" s="895"/>
      <c r="U1550" s="153"/>
      <c r="V1550" s="153">
        <f t="shared" si="404"/>
        <v>0</v>
      </c>
      <c r="W1550" s="207"/>
      <c r="X1550" s="208"/>
      <c r="Y1550" s="153"/>
      <c r="Z1550" s="153">
        <f t="shared" si="401"/>
        <v>0</v>
      </c>
      <c r="AA1550" s="219"/>
      <c r="AB1550" s="153"/>
      <c r="AC1550" s="153">
        <f t="shared" si="405"/>
        <v>0</v>
      </c>
      <c r="AD1550" s="153"/>
      <c r="AE1550" s="153">
        <f t="shared" si="406"/>
        <v>0</v>
      </c>
      <c r="AF1550" s="153"/>
      <c r="AG1550" s="153"/>
      <c r="AH1550" s="209">
        <v>0</v>
      </c>
      <c r="AI1550" s="153">
        <f t="shared" si="407"/>
        <v>0</v>
      </c>
      <c r="AJ1550" s="153"/>
      <c r="AK1550" s="153">
        <f t="shared" si="402"/>
        <v>0</v>
      </c>
      <c r="AL1550" s="153">
        <f t="shared" si="403"/>
        <v>0</v>
      </c>
      <c r="AM1550" s="153"/>
      <c r="AN1550" s="153"/>
      <c r="AO1550" s="153"/>
      <c r="AP1550" s="153"/>
      <c r="AQ1550" s="153"/>
      <c r="AR1550" s="153"/>
      <c r="AS1550" s="153"/>
      <c r="AT1550" s="153"/>
      <c r="AU1550" s="153"/>
      <c r="AV1550" s="153"/>
      <c r="AW1550" s="153"/>
      <c r="AX1550" s="153"/>
      <c r="AY1550" s="153"/>
      <c r="AZ1550" s="153"/>
      <c r="BA1550" s="153"/>
      <c r="BB1550" s="153"/>
      <c r="BC1550" s="153"/>
      <c r="BD1550" s="153"/>
      <c r="BE1550" s="153"/>
      <c r="BF1550" s="153"/>
      <c r="BG1550" s="153"/>
      <c r="BH1550" s="153"/>
      <c r="BI1550" s="153"/>
    </row>
    <row r="1551" spans="2:61" s="139" customFormat="1" ht="13.05" customHeight="1" outlineLevel="1">
      <c r="B1551" s="1091"/>
      <c r="C1551" s="1085"/>
      <c r="D1551" s="336" t="s">
        <v>1255</v>
      </c>
      <c r="E1551" s="1085"/>
      <c r="F1551" s="1351"/>
      <c r="G1551" s="10" t="s">
        <v>8</v>
      </c>
      <c r="H1551" s="252" t="s">
        <v>717</v>
      </c>
      <c r="I1551" s="152">
        <f t="shared" si="400"/>
        <v>120</v>
      </c>
      <c r="J1551" s="156">
        <v>60</v>
      </c>
      <c r="K1551" s="156">
        <v>60</v>
      </c>
      <c r="L1551" s="391">
        <v>0</v>
      </c>
      <c r="M1551" s="249" t="s">
        <v>268</v>
      </c>
      <c r="N1551" s="253" t="s">
        <v>268</v>
      </c>
      <c r="O1551" s="250" t="s">
        <v>269</v>
      </c>
      <c r="P1551" s="251" t="s">
        <v>268</v>
      </c>
      <c r="Q1551" s="252" t="s">
        <v>269</v>
      </c>
      <c r="R1551" s="253" t="s">
        <v>268</v>
      </c>
      <c r="S1551" s="253" t="s">
        <v>268</v>
      </c>
      <c r="T1551" s="895"/>
      <c r="U1551" s="153"/>
      <c r="V1551" s="153">
        <f t="shared" si="404"/>
        <v>0</v>
      </c>
      <c r="W1551" s="207"/>
      <c r="X1551" s="208"/>
      <c r="Y1551" s="153"/>
      <c r="Z1551" s="153">
        <f t="shared" si="401"/>
        <v>0</v>
      </c>
      <c r="AA1551" s="219"/>
      <c r="AB1551" s="153"/>
      <c r="AC1551" s="153">
        <f t="shared" si="405"/>
        <v>0</v>
      </c>
      <c r="AD1551" s="153"/>
      <c r="AE1551" s="153">
        <f t="shared" si="406"/>
        <v>0</v>
      </c>
      <c r="AF1551" s="153"/>
      <c r="AG1551" s="153"/>
      <c r="AH1551" s="209">
        <v>0</v>
      </c>
      <c r="AI1551" s="153">
        <f t="shared" si="407"/>
        <v>0</v>
      </c>
      <c r="AJ1551" s="153"/>
      <c r="AK1551" s="153">
        <f t="shared" si="402"/>
        <v>0</v>
      </c>
      <c r="AL1551" s="153">
        <f t="shared" si="403"/>
        <v>0</v>
      </c>
      <c r="AM1551" s="153"/>
      <c r="AN1551" s="153"/>
      <c r="AO1551" s="153"/>
      <c r="AP1551" s="153"/>
      <c r="AQ1551" s="153"/>
      <c r="AR1551" s="153"/>
      <c r="AS1551" s="153"/>
      <c r="AT1551" s="153"/>
      <c r="AU1551" s="153"/>
      <c r="AV1551" s="153"/>
      <c r="AW1551" s="153"/>
      <c r="AX1551" s="153"/>
      <c r="AY1551" s="153"/>
      <c r="AZ1551" s="153"/>
      <c r="BA1551" s="153"/>
      <c r="BB1551" s="153"/>
      <c r="BC1551" s="153"/>
      <c r="BD1551" s="153"/>
      <c r="BE1551" s="153"/>
      <c r="BF1551" s="153"/>
      <c r="BG1551" s="153"/>
      <c r="BH1551" s="153"/>
      <c r="BI1551" s="153"/>
    </row>
    <row r="1552" spans="2:61" s="139" customFormat="1" ht="13.05" customHeight="1" outlineLevel="1">
      <c r="B1552" s="1091"/>
      <c r="C1552" s="1085"/>
      <c r="D1552" s="336" t="s">
        <v>1256</v>
      </c>
      <c r="E1552" s="1085"/>
      <c r="F1552" s="1351"/>
      <c r="G1552" s="10" t="s">
        <v>8</v>
      </c>
      <c r="H1552" s="252" t="s">
        <v>717</v>
      </c>
      <c r="I1552" s="152">
        <f t="shared" si="400"/>
        <v>120</v>
      </c>
      <c r="J1552" s="156">
        <v>60</v>
      </c>
      <c r="K1552" s="156">
        <v>60</v>
      </c>
      <c r="L1552" s="391">
        <v>0</v>
      </c>
      <c r="M1552" s="249" t="s">
        <v>268</v>
      </c>
      <c r="N1552" s="253" t="s">
        <v>268</v>
      </c>
      <c r="O1552" s="250" t="s">
        <v>269</v>
      </c>
      <c r="P1552" s="251" t="s">
        <v>268</v>
      </c>
      <c r="Q1552" s="252" t="s">
        <v>269</v>
      </c>
      <c r="R1552" s="253" t="s">
        <v>268</v>
      </c>
      <c r="S1552" s="253" t="s">
        <v>268</v>
      </c>
      <c r="T1552" s="895"/>
      <c r="U1552" s="153"/>
      <c r="V1552" s="153">
        <f t="shared" si="404"/>
        <v>0</v>
      </c>
      <c r="W1552" s="207"/>
      <c r="X1552" s="208"/>
      <c r="Y1552" s="153"/>
      <c r="Z1552" s="153">
        <f t="shared" si="401"/>
        <v>0</v>
      </c>
      <c r="AA1552" s="219"/>
      <c r="AB1552" s="153"/>
      <c r="AC1552" s="153">
        <f t="shared" si="405"/>
        <v>0</v>
      </c>
      <c r="AD1552" s="153"/>
      <c r="AE1552" s="153">
        <f t="shared" si="406"/>
        <v>0</v>
      </c>
      <c r="AF1552" s="153"/>
      <c r="AG1552" s="153"/>
      <c r="AH1552" s="209">
        <v>0</v>
      </c>
      <c r="AI1552" s="153">
        <f t="shared" si="407"/>
        <v>0</v>
      </c>
      <c r="AJ1552" s="153"/>
      <c r="AK1552" s="153">
        <f t="shared" si="402"/>
        <v>0</v>
      </c>
      <c r="AL1552" s="153">
        <f t="shared" si="403"/>
        <v>0</v>
      </c>
      <c r="AM1552" s="153"/>
      <c r="AN1552" s="153"/>
      <c r="AO1552" s="153"/>
      <c r="AP1552" s="153"/>
      <c r="AQ1552" s="153"/>
      <c r="AR1552" s="153"/>
      <c r="AS1552" s="153"/>
      <c r="AT1552" s="153"/>
      <c r="AU1552" s="153"/>
      <c r="AV1552" s="153"/>
      <c r="AW1552" s="153"/>
      <c r="AX1552" s="153"/>
      <c r="AY1552" s="153"/>
      <c r="AZ1552" s="153"/>
      <c r="BA1552" s="153"/>
      <c r="BB1552" s="153"/>
      <c r="BC1552" s="153"/>
      <c r="BD1552" s="153"/>
      <c r="BE1552" s="153"/>
      <c r="BF1552" s="153"/>
      <c r="BG1552" s="153"/>
      <c r="BH1552" s="153"/>
      <c r="BI1552" s="153"/>
    </row>
    <row r="1553" spans="2:61" s="139" customFormat="1" ht="13.05" customHeight="1" outlineLevel="1">
      <c r="B1553" s="1091"/>
      <c r="C1553" s="1085"/>
      <c r="D1553" s="336" t="s">
        <v>1257</v>
      </c>
      <c r="E1553" s="1085"/>
      <c r="F1553" s="1351"/>
      <c r="G1553" s="10" t="s">
        <v>8</v>
      </c>
      <c r="H1553" s="252" t="s">
        <v>717</v>
      </c>
      <c r="I1553" s="152">
        <f t="shared" si="400"/>
        <v>200.4</v>
      </c>
      <c r="J1553" s="156">
        <v>100.2</v>
      </c>
      <c r="K1553" s="156">
        <v>100.2</v>
      </c>
      <c r="L1553" s="391">
        <v>0</v>
      </c>
      <c r="M1553" s="249" t="s">
        <v>268</v>
      </c>
      <c r="N1553" s="253" t="s">
        <v>268</v>
      </c>
      <c r="O1553" s="250" t="s">
        <v>269</v>
      </c>
      <c r="P1553" s="251" t="s">
        <v>268</v>
      </c>
      <c r="Q1553" s="252" t="s">
        <v>269</v>
      </c>
      <c r="R1553" s="253" t="s">
        <v>268</v>
      </c>
      <c r="S1553" s="253" t="s">
        <v>268</v>
      </c>
      <c r="T1553" s="895"/>
      <c r="U1553" s="153"/>
      <c r="V1553" s="153">
        <f t="shared" si="404"/>
        <v>0</v>
      </c>
      <c r="W1553" s="207"/>
      <c r="X1553" s="208"/>
      <c r="Y1553" s="153"/>
      <c r="Z1553" s="153">
        <f t="shared" si="401"/>
        <v>0</v>
      </c>
      <c r="AA1553" s="219"/>
      <c r="AB1553" s="153"/>
      <c r="AC1553" s="153">
        <f t="shared" si="405"/>
        <v>0</v>
      </c>
      <c r="AD1553" s="153"/>
      <c r="AE1553" s="153">
        <f t="shared" si="406"/>
        <v>0</v>
      </c>
      <c r="AF1553" s="153"/>
      <c r="AG1553" s="153"/>
      <c r="AH1553" s="209">
        <v>0</v>
      </c>
      <c r="AI1553" s="153">
        <f t="shared" si="407"/>
        <v>0</v>
      </c>
      <c r="AJ1553" s="153"/>
      <c r="AK1553" s="153">
        <f t="shared" si="402"/>
        <v>0</v>
      </c>
      <c r="AL1553" s="153">
        <f t="shared" si="403"/>
        <v>0</v>
      </c>
      <c r="AM1553" s="153"/>
      <c r="AN1553" s="153"/>
      <c r="AO1553" s="153"/>
      <c r="AP1553" s="153"/>
      <c r="AQ1553" s="153"/>
      <c r="AR1553" s="153"/>
      <c r="AS1553" s="153"/>
      <c r="AT1553" s="153"/>
      <c r="AU1553" s="153"/>
      <c r="AV1553" s="153"/>
      <c r="AW1553" s="153"/>
      <c r="AX1553" s="153"/>
      <c r="AY1553" s="153"/>
      <c r="AZ1553" s="153"/>
      <c r="BA1553" s="153"/>
      <c r="BB1553" s="153"/>
      <c r="BC1553" s="153"/>
      <c r="BD1553" s="153"/>
      <c r="BE1553" s="153"/>
      <c r="BF1553" s="153"/>
      <c r="BG1553" s="153"/>
      <c r="BH1553" s="153"/>
      <c r="BI1553" s="153"/>
    </row>
    <row r="1554" spans="2:61" s="139" customFormat="1" ht="13.05" customHeight="1" outlineLevel="1">
      <c r="B1554" s="1088"/>
      <c r="C1554" s="1086"/>
      <c r="D1554" s="336" t="s">
        <v>1258</v>
      </c>
      <c r="E1554" s="1086"/>
      <c r="F1554" s="1352"/>
      <c r="G1554" s="10" t="s">
        <v>8</v>
      </c>
      <c r="H1554" s="252" t="s">
        <v>717</v>
      </c>
      <c r="I1554" s="152">
        <f t="shared" si="400"/>
        <v>270</v>
      </c>
      <c r="J1554" s="156">
        <v>120</v>
      </c>
      <c r="K1554" s="156">
        <v>150</v>
      </c>
      <c r="L1554" s="391">
        <v>0</v>
      </c>
      <c r="M1554" s="249" t="s">
        <v>268</v>
      </c>
      <c r="N1554" s="253" t="s">
        <v>268</v>
      </c>
      <c r="O1554" s="250" t="s">
        <v>269</v>
      </c>
      <c r="P1554" s="245" t="s">
        <v>268</v>
      </c>
      <c r="Q1554" s="250" t="s">
        <v>269</v>
      </c>
      <c r="R1554" s="253" t="s">
        <v>268</v>
      </c>
      <c r="S1554" s="253" t="s">
        <v>268</v>
      </c>
      <c r="T1554" s="896"/>
      <c r="U1554" s="153"/>
      <c r="V1554" s="153">
        <f t="shared" si="404"/>
        <v>0</v>
      </c>
      <c r="W1554" s="207"/>
      <c r="X1554" s="208"/>
      <c r="Y1554" s="153"/>
      <c r="Z1554" s="153">
        <f t="shared" si="401"/>
        <v>0</v>
      </c>
      <c r="AA1554" s="219"/>
      <c r="AB1554" s="153"/>
      <c r="AC1554" s="153">
        <f t="shared" si="405"/>
        <v>0</v>
      </c>
      <c r="AD1554" s="153"/>
      <c r="AE1554" s="153">
        <f t="shared" si="406"/>
        <v>0</v>
      </c>
      <c r="AF1554" s="153"/>
      <c r="AG1554" s="153"/>
      <c r="AH1554" s="209">
        <v>0</v>
      </c>
      <c r="AI1554" s="153">
        <f t="shared" si="407"/>
        <v>0</v>
      </c>
      <c r="AJ1554" s="153"/>
      <c r="AK1554" s="153">
        <f t="shared" si="402"/>
        <v>0</v>
      </c>
      <c r="AL1554" s="153">
        <f t="shared" si="403"/>
        <v>0</v>
      </c>
      <c r="AM1554" s="153"/>
      <c r="AN1554" s="153"/>
      <c r="AO1554" s="153"/>
      <c r="AP1554" s="153"/>
      <c r="AQ1554" s="153"/>
      <c r="AR1554" s="153"/>
      <c r="AS1554" s="153"/>
      <c r="AT1554" s="153"/>
      <c r="AU1554" s="153"/>
      <c r="AV1554" s="153"/>
      <c r="AW1554" s="153"/>
      <c r="AX1554" s="153"/>
      <c r="AY1554" s="153"/>
      <c r="AZ1554" s="153"/>
      <c r="BA1554" s="153"/>
      <c r="BB1554" s="153"/>
      <c r="BC1554" s="153"/>
      <c r="BD1554" s="153"/>
      <c r="BE1554" s="153"/>
      <c r="BF1554" s="153"/>
      <c r="BG1554" s="153"/>
      <c r="BH1554" s="153"/>
      <c r="BI1554" s="153"/>
    </row>
    <row r="1555" spans="2:61" s="139" customFormat="1" ht="13.05" customHeight="1" outlineLevel="1">
      <c r="B1555" s="1039" t="s">
        <v>1443</v>
      </c>
      <c r="C1555" s="996" t="s">
        <v>3674</v>
      </c>
      <c r="D1555" s="336" t="s">
        <v>518</v>
      </c>
      <c r="E1555" s="1100" t="s">
        <v>3681</v>
      </c>
      <c r="F1555" s="1338">
        <v>44762</v>
      </c>
      <c r="G1555" s="10" t="s">
        <v>8</v>
      </c>
      <c r="H1555" s="252" t="s">
        <v>716</v>
      </c>
      <c r="I1555" s="152">
        <f t="shared" si="400"/>
        <v>20</v>
      </c>
      <c r="J1555" s="156">
        <v>10</v>
      </c>
      <c r="K1555" s="156">
        <v>10</v>
      </c>
      <c r="L1555" s="391">
        <v>0</v>
      </c>
      <c r="M1555" s="249" t="s">
        <v>268</v>
      </c>
      <c r="N1555" s="253" t="s">
        <v>268</v>
      </c>
      <c r="O1555" s="253" t="s">
        <v>269</v>
      </c>
      <c r="P1555" s="254" t="s">
        <v>269</v>
      </c>
      <c r="Q1555" s="254" t="s">
        <v>269</v>
      </c>
      <c r="R1555" s="253" t="s">
        <v>268</v>
      </c>
      <c r="S1555" s="253" t="s">
        <v>268</v>
      </c>
      <c r="T1555" s="943" t="s">
        <v>1541</v>
      </c>
      <c r="U1555" s="153"/>
      <c r="V1555" s="153">
        <f t="shared" si="404"/>
        <v>0</v>
      </c>
      <c r="W1555" s="207"/>
      <c r="X1555" s="208"/>
      <c r="Y1555" s="153"/>
      <c r="Z1555" s="153">
        <f t="shared" si="401"/>
        <v>0</v>
      </c>
      <c r="AA1555" s="219"/>
      <c r="AB1555" s="153"/>
      <c r="AC1555" s="153">
        <f t="shared" si="405"/>
        <v>0</v>
      </c>
      <c r="AD1555" s="153"/>
      <c r="AE1555" s="153">
        <f t="shared" si="406"/>
        <v>0</v>
      </c>
      <c r="AF1555" s="153"/>
      <c r="AG1555" s="153"/>
      <c r="AH1555" s="209">
        <v>0</v>
      </c>
      <c r="AI1555" s="153">
        <f t="shared" si="407"/>
        <v>0</v>
      </c>
      <c r="AJ1555" s="153"/>
      <c r="AK1555" s="153">
        <f t="shared" si="402"/>
        <v>0</v>
      </c>
      <c r="AL1555" s="153">
        <f t="shared" si="403"/>
        <v>0</v>
      </c>
      <c r="AM1555" s="153"/>
      <c r="AN1555" s="153"/>
      <c r="AO1555" s="153"/>
      <c r="AP1555" s="153"/>
      <c r="AQ1555" s="153"/>
      <c r="AR1555" s="153"/>
      <c r="AS1555" s="153"/>
      <c r="AT1555" s="153"/>
      <c r="AU1555" s="153"/>
      <c r="AV1555" s="153"/>
      <c r="AW1555" s="153"/>
      <c r="AX1555" s="153"/>
      <c r="AY1555" s="153"/>
      <c r="AZ1555" s="153"/>
      <c r="BA1555" s="153"/>
      <c r="BB1555" s="153"/>
      <c r="BC1555" s="153"/>
      <c r="BD1555" s="153"/>
      <c r="BE1555" s="153"/>
      <c r="BF1555" s="153"/>
      <c r="BG1555" s="153"/>
      <c r="BH1555" s="153"/>
      <c r="BI1555" s="153"/>
    </row>
    <row r="1556" spans="2:61" s="139" customFormat="1" ht="13.05" customHeight="1" outlineLevel="1">
      <c r="B1556" s="1038"/>
      <c r="C1556" s="997"/>
      <c r="D1556" s="564" t="s">
        <v>456</v>
      </c>
      <c r="E1556" s="1102"/>
      <c r="F1556" s="1339"/>
      <c r="G1556" s="10" t="s">
        <v>8</v>
      </c>
      <c r="H1556" s="254" t="s">
        <v>716</v>
      </c>
      <c r="I1556" s="152">
        <f t="shared" si="400"/>
        <v>180</v>
      </c>
      <c r="J1556" s="156">
        <v>90</v>
      </c>
      <c r="K1556" s="156">
        <v>90</v>
      </c>
      <c r="L1556" s="391">
        <v>0</v>
      </c>
      <c r="M1556" s="254" t="s">
        <v>268</v>
      </c>
      <c r="N1556" s="254" t="s">
        <v>268</v>
      </c>
      <c r="O1556" s="254" t="s">
        <v>269</v>
      </c>
      <c r="P1556" s="254" t="s">
        <v>269</v>
      </c>
      <c r="Q1556" s="254" t="s">
        <v>269</v>
      </c>
      <c r="R1556" s="254" t="s">
        <v>268</v>
      </c>
      <c r="S1556" s="254" t="s">
        <v>269</v>
      </c>
      <c r="T1556" s="1421"/>
      <c r="U1556" s="153"/>
      <c r="V1556" s="153">
        <f t="shared" si="404"/>
        <v>0</v>
      </c>
      <c r="W1556" s="207"/>
      <c r="X1556" s="208"/>
      <c r="Y1556" s="153"/>
      <c r="Z1556" s="153">
        <f t="shared" si="401"/>
        <v>0</v>
      </c>
      <c r="AA1556" s="219"/>
      <c r="AB1556" s="153"/>
      <c r="AC1556" s="153">
        <f t="shared" si="405"/>
        <v>0</v>
      </c>
      <c r="AD1556" s="153"/>
      <c r="AE1556" s="153">
        <f t="shared" si="406"/>
        <v>0</v>
      </c>
      <c r="AF1556" s="153"/>
      <c r="AG1556" s="153"/>
      <c r="AH1556" s="209">
        <v>0</v>
      </c>
      <c r="AI1556" s="153">
        <f t="shared" si="407"/>
        <v>0</v>
      </c>
      <c r="AJ1556" s="153"/>
      <c r="AK1556" s="153">
        <f t="shared" si="402"/>
        <v>0</v>
      </c>
      <c r="AL1556" s="153">
        <f t="shared" si="403"/>
        <v>0</v>
      </c>
      <c r="AM1556" s="153"/>
      <c r="AN1556" s="153"/>
      <c r="AO1556" s="153"/>
      <c r="AP1556" s="153"/>
      <c r="AQ1556" s="153"/>
      <c r="AR1556" s="153"/>
      <c r="AS1556" s="153"/>
      <c r="AT1556" s="153"/>
      <c r="AU1556" s="153"/>
      <c r="AV1556" s="153"/>
      <c r="AW1556" s="153"/>
      <c r="AX1556" s="153"/>
      <c r="AY1556" s="153"/>
      <c r="AZ1556" s="153"/>
      <c r="BA1556" s="153"/>
      <c r="BB1556" s="153"/>
      <c r="BC1556" s="153"/>
      <c r="BD1556" s="153"/>
      <c r="BE1556" s="153"/>
      <c r="BF1556" s="153"/>
      <c r="BG1556" s="153"/>
      <c r="BH1556" s="153"/>
      <c r="BI1556" s="153"/>
    </row>
    <row r="1557" spans="2:61" s="139" customFormat="1" ht="13.05" customHeight="1" outlineLevel="1">
      <c r="B1557" s="1037" t="s">
        <v>1444</v>
      </c>
      <c r="C1557" s="995" t="s">
        <v>3676</v>
      </c>
      <c r="D1557" s="564" t="s">
        <v>518</v>
      </c>
      <c r="E1557" s="995" t="s">
        <v>3786</v>
      </c>
      <c r="F1557" s="1337">
        <v>44778</v>
      </c>
      <c r="G1557" s="10" t="s">
        <v>8</v>
      </c>
      <c r="H1557" s="254" t="s">
        <v>716</v>
      </c>
      <c r="I1557" s="152">
        <f t="shared" si="400"/>
        <v>20</v>
      </c>
      <c r="J1557" s="156">
        <v>10</v>
      </c>
      <c r="K1557" s="156">
        <v>10</v>
      </c>
      <c r="L1557" s="391">
        <v>0</v>
      </c>
      <c r="M1557" s="254" t="s">
        <v>268</v>
      </c>
      <c r="N1557" s="254" t="s">
        <v>268</v>
      </c>
      <c r="O1557" s="254" t="s">
        <v>269</v>
      </c>
      <c r="P1557" s="254" t="s">
        <v>269</v>
      </c>
      <c r="Q1557" s="254" t="s">
        <v>269</v>
      </c>
      <c r="R1557" s="254" t="s">
        <v>268</v>
      </c>
      <c r="S1557" s="254" t="s">
        <v>268</v>
      </c>
      <c r="T1557" s="1421"/>
      <c r="U1557" s="153"/>
      <c r="V1557" s="153">
        <f t="shared" si="404"/>
        <v>0</v>
      </c>
      <c r="W1557" s="207"/>
      <c r="X1557" s="208"/>
      <c r="Y1557" s="153"/>
      <c r="Z1557" s="153">
        <f t="shared" si="401"/>
        <v>0</v>
      </c>
      <c r="AA1557" s="219"/>
      <c r="AB1557" s="153"/>
      <c r="AC1557" s="153">
        <f t="shared" si="405"/>
        <v>0</v>
      </c>
      <c r="AD1557" s="153"/>
      <c r="AE1557" s="153">
        <f t="shared" si="406"/>
        <v>0</v>
      </c>
      <c r="AF1557" s="153"/>
      <c r="AG1557" s="153"/>
      <c r="AH1557" s="209">
        <v>0</v>
      </c>
      <c r="AI1557" s="153">
        <f t="shared" si="407"/>
        <v>0</v>
      </c>
      <c r="AJ1557" s="153"/>
      <c r="AK1557" s="153">
        <f t="shared" si="402"/>
        <v>0</v>
      </c>
      <c r="AL1557" s="153">
        <f t="shared" si="403"/>
        <v>0</v>
      </c>
      <c r="AM1557" s="153"/>
      <c r="AN1557" s="153"/>
      <c r="AO1557" s="153"/>
      <c r="AP1557" s="153"/>
      <c r="AQ1557" s="153"/>
      <c r="AR1557" s="153"/>
      <c r="AS1557" s="153"/>
      <c r="AT1557" s="153"/>
      <c r="AU1557" s="153"/>
      <c r="AV1557" s="153"/>
      <c r="AW1557" s="153"/>
      <c r="AX1557" s="153"/>
      <c r="AY1557" s="153"/>
      <c r="AZ1557" s="153"/>
      <c r="BA1557" s="153"/>
      <c r="BB1557" s="153"/>
      <c r="BC1557" s="153"/>
      <c r="BD1557" s="153"/>
      <c r="BE1557" s="153"/>
      <c r="BF1557" s="153"/>
      <c r="BG1557" s="153"/>
      <c r="BH1557" s="153"/>
      <c r="BI1557" s="153"/>
    </row>
    <row r="1558" spans="2:61" s="139" customFormat="1" ht="13.05" customHeight="1" outlineLevel="1">
      <c r="B1558" s="1039"/>
      <c r="C1558" s="996"/>
      <c r="D1558" s="564" t="s">
        <v>1259</v>
      </c>
      <c r="E1558" s="996"/>
      <c r="F1558" s="1338"/>
      <c r="G1558" s="10" t="s">
        <v>8</v>
      </c>
      <c r="H1558" s="254" t="s">
        <v>716</v>
      </c>
      <c r="I1558" s="152">
        <f t="shared" si="400"/>
        <v>290</v>
      </c>
      <c r="J1558" s="156">
        <v>135</v>
      </c>
      <c r="K1558" s="156">
        <v>155</v>
      </c>
      <c r="L1558" s="391">
        <v>0</v>
      </c>
      <c r="M1558" s="254" t="s">
        <v>268</v>
      </c>
      <c r="N1558" s="254" t="s">
        <v>268</v>
      </c>
      <c r="O1558" s="254" t="s">
        <v>269</v>
      </c>
      <c r="P1558" s="254" t="s">
        <v>269</v>
      </c>
      <c r="Q1558" s="254" t="s">
        <v>269</v>
      </c>
      <c r="R1558" s="254" t="s">
        <v>268</v>
      </c>
      <c r="S1558" s="254" t="s">
        <v>268</v>
      </c>
      <c r="T1558" s="1421"/>
      <c r="U1558" s="153"/>
      <c r="V1558" s="153">
        <f t="shared" si="404"/>
        <v>0</v>
      </c>
      <c r="W1558" s="207"/>
      <c r="X1558" s="208"/>
      <c r="Y1558" s="153"/>
      <c r="Z1558" s="153">
        <f t="shared" si="401"/>
        <v>0</v>
      </c>
      <c r="AA1558" s="219"/>
      <c r="AB1558" s="153"/>
      <c r="AC1558" s="153">
        <f t="shared" si="405"/>
        <v>0</v>
      </c>
      <c r="AD1558" s="153"/>
      <c r="AE1558" s="153">
        <f t="shared" si="406"/>
        <v>0</v>
      </c>
      <c r="AF1558" s="153"/>
      <c r="AG1558" s="153"/>
      <c r="AH1558" s="209">
        <v>0</v>
      </c>
      <c r="AI1558" s="153">
        <f t="shared" si="407"/>
        <v>0</v>
      </c>
      <c r="AJ1558" s="153"/>
      <c r="AK1558" s="153">
        <f t="shared" si="402"/>
        <v>0</v>
      </c>
      <c r="AL1558" s="153">
        <f t="shared" si="403"/>
        <v>0</v>
      </c>
      <c r="AM1558" s="153"/>
      <c r="AN1558" s="153"/>
      <c r="AO1558" s="153"/>
      <c r="AP1558" s="153"/>
      <c r="AQ1558" s="153"/>
      <c r="AR1558" s="153"/>
      <c r="AS1558" s="153"/>
      <c r="AT1558" s="153"/>
      <c r="AU1558" s="153"/>
      <c r="AV1558" s="153"/>
      <c r="AW1558" s="153"/>
      <c r="AX1558" s="153"/>
      <c r="AY1558" s="153"/>
      <c r="AZ1558" s="153"/>
      <c r="BA1558" s="153"/>
      <c r="BB1558" s="153"/>
      <c r="BC1558" s="153"/>
      <c r="BD1558" s="153"/>
      <c r="BE1558" s="153"/>
      <c r="BF1558" s="153"/>
      <c r="BG1558" s="153"/>
      <c r="BH1558" s="153"/>
      <c r="BI1558" s="153"/>
    </row>
    <row r="1559" spans="2:61" s="139" customFormat="1" ht="13.05" customHeight="1" outlineLevel="1">
      <c r="B1559" s="1039"/>
      <c r="C1559" s="996"/>
      <c r="D1559" s="564" t="s">
        <v>1260</v>
      </c>
      <c r="E1559" s="996"/>
      <c r="F1559" s="1338"/>
      <c r="G1559" s="10" t="s">
        <v>8</v>
      </c>
      <c r="H1559" s="254" t="s">
        <v>716</v>
      </c>
      <c r="I1559" s="152">
        <f t="shared" si="400"/>
        <v>35</v>
      </c>
      <c r="J1559" s="156">
        <v>15</v>
      </c>
      <c r="K1559" s="156">
        <v>20</v>
      </c>
      <c r="L1559" s="391">
        <v>0</v>
      </c>
      <c r="M1559" s="254" t="s">
        <v>268</v>
      </c>
      <c r="N1559" s="254" t="s">
        <v>268</v>
      </c>
      <c r="O1559" s="254" t="s">
        <v>269</v>
      </c>
      <c r="P1559" s="254" t="s">
        <v>269</v>
      </c>
      <c r="Q1559" s="254" t="s">
        <v>269</v>
      </c>
      <c r="R1559" s="254" t="s">
        <v>268</v>
      </c>
      <c r="S1559" s="254" t="s">
        <v>268</v>
      </c>
      <c r="T1559" s="1421"/>
      <c r="U1559" s="153"/>
      <c r="V1559" s="153">
        <f t="shared" si="404"/>
        <v>0</v>
      </c>
      <c r="W1559" s="207"/>
      <c r="X1559" s="208"/>
      <c r="Y1559" s="153"/>
      <c r="Z1559" s="153">
        <f t="shared" si="401"/>
        <v>0</v>
      </c>
      <c r="AA1559" s="219"/>
      <c r="AB1559" s="153"/>
      <c r="AC1559" s="153">
        <f t="shared" si="405"/>
        <v>0</v>
      </c>
      <c r="AD1559" s="153"/>
      <c r="AE1559" s="153">
        <f t="shared" si="406"/>
        <v>0</v>
      </c>
      <c r="AF1559" s="153"/>
      <c r="AG1559" s="153"/>
      <c r="AH1559" s="209">
        <v>0</v>
      </c>
      <c r="AI1559" s="153">
        <f t="shared" si="407"/>
        <v>0</v>
      </c>
      <c r="AJ1559" s="153"/>
      <c r="AK1559" s="153">
        <f t="shared" si="402"/>
        <v>0</v>
      </c>
      <c r="AL1559" s="153">
        <f t="shared" si="403"/>
        <v>0</v>
      </c>
      <c r="AM1559" s="153"/>
      <c r="AN1559" s="153"/>
      <c r="AO1559" s="153"/>
      <c r="AP1559" s="153"/>
      <c r="AQ1559" s="153"/>
      <c r="AR1559" s="153"/>
      <c r="AS1559" s="153"/>
      <c r="AT1559" s="153"/>
      <c r="AU1559" s="153"/>
      <c r="AV1559" s="153"/>
      <c r="AW1559" s="153"/>
      <c r="AX1559" s="153"/>
      <c r="AY1559" s="153"/>
      <c r="AZ1559" s="153"/>
      <c r="BA1559" s="153"/>
      <c r="BB1559" s="153"/>
      <c r="BC1559" s="153"/>
      <c r="BD1559" s="153"/>
      <c r="BE1559" s="153"/>
      <c r="BF1559" s="153"/>
      <c r="BG1559" s="153"/>
      <c r="BH1559" s="153"/>
      <c r="BI1559" s="153"/>
    </row>
    <row r="1560" spans="2:61" s="139" customFormat="1" ht="13.05" customHeight="1" outlineLevel="1">
      <c r="B1560" s="1039"/>
      <c r="C1560" s="996"/>
      <c r="D1560" s="564" t="s">
        <v>1261</v>
      </c>
      <c r="E1560" s="996"/>
      <c r="F1560" s="1338"/>
      <c r="G1560" s="10" t="s">
        <v>8</v>
      </c>
      <c r="H1560" s="255" t="s">
        <v>716</v>
      </c>
      <c r="I1560" s="152">
        <f t="shared" si="400"/>
        <v>35</v>
      </c>
      <c r="J1560" s="156">
        <v>15</v>
      </c>
      <c r="K1560" s="156">
        <v>20</v>
      </c>
      <c r="L1560" s="391">
        <v>0</v>
      </c>
      <c r="M1560" s="255" t="s">
        <v>268</v>
      </c>
      <c r="N1560" s="255" t="s">
        <v>268</v>
      </c>
      <c r="O1560" s="254" t="s">
        <v>269</v>
      </c>
      <c r="P1560" s="255" t="s">
        <v>269</v>
      </c>
      <c r="Q1560" s="255" t="s">
        <v>268</v>
      </c>
      <c r="R1560" s="255" t="s">
        <v>268</v>
      </c>
      <c r="S1560" s="255" t="s">
        <v>268</v>
      </c>
      <c r="T1560" s="1421"/>
      <c r="U1560" s="153"/>
      <c r="V1560" s="153">
        <f t="shared" si="404"/>
        <v>0</v>
      </c>
      <c r="W1560" s="207"/>
      <c r="X1560" s="208"/>
      <c r="Y1560" s="153"/>
      <c r="Z1560" s="153">
        <f t="shared" si="401"/>
        <v>0</v>
      </c>
      <c r="AA1560" s="219"/>
      <c r="AB1560" s="153"/>
      <c r="AC1560" s="153">
        <f t="shared" si="405"/>
        <v>0</v>
      </c>
      <c r="AD1560" s="153"/>
      <c r="AE1560" s="153">
        <f t="shared" si="406"/>
        <v>0</v>
      </c>
      <c r="AF1560" s="153"/>
      <c r="AG1560" s="153"/>
      <c r="AH1560" s="209">
        <v>0</v>
      </c>
      <c r="AI1560" s="153">
        <f t="shared" si="407"/>
        <v>0</v>
      </c>
      <c r="AJ1560" s="153"/>
      <c r="AK1560" s="153">
        <f t="shared" si="402"/>
        <v>0</v>
      </c>
      <c r="AL1560" s="153">
        <f t="shared" si="403"/>
        <v>0</v>
      </c>
      <c r="AM1560" s="153"/>
      <c r="AN1560" s="153"/>
      <c r="AO1560" s="153"/>
      <c r="AP1560" s="153"/>
      <c r="AQ1560" s="153"/>
      <c r="AR1560" s="153"/>
      <c r="AS1560" s="153"/>
      <c r="AT1560" s="153"/>
      <c r="AU1560" s="153"/>
      <c r="AV1560" s="153"/>
      <c r="AW1560" s="153"/>
      <c r="AX1560" s="153"/>
      <c r="AY1560" s="153"/>
      <c r="AZ1560" s="153"/>
      <c r="BA1560" s="153"/>
      <c r="BB1560" s="153"/>
      <c r="BC1560" s="153"/>
      <c r="BD1560" s="153"/>
      <c r="BE1560" s="153"/>
      <c r="BF1560" s="153"/>
      <c r="BG1560" s="153"/>
      <c r="BH1560" s="153"/>
      <c r="BI1560" s="153"/>
    </row>
    <row r="1561" spans="2:61" s="139" customFormat="1" ht="13.05" customHeight="1" outlineLevel="1">
      <c r="B1561" s="1039"/>
      <c r="C1561" s="996"/>
      <c r="D1561" s="564" t="s">
        <v>1262</v>
      </c>
      <c r="E1561" s="996"/>
      <c r="F1561" s="1338"/>
      <c r="G1561" s="10" t="s">
        <v>8</v>
      </c>
      <c r="H1561" s="254" t="s">
        <v>716</v>
      </c>
      <c r="I1561" s="152">
        <f t="shared" si="400"/>
        <v>90</v>
      </c>
      <c r="J1561" s="156">
        <v>40</v>
      </c>
      <c r="K1561" s="156">
        <v>50</v>
      </c>
      <c r="L1561" s="391">
        <v>0</v>
      </c>
      <c r="M1561" s="254" t="s">
        <v>268</v>
      </c>
      <c r="N1561" s="254" t="s">
        <v>268</v>
      </c>
      <c r="O1561" s="254" t="s">
        <v>269</v>
      </c>
      <c r="P1561" s="254" t="s">
        <v>269</v>
      </c>
      <c r="Q1561" s="254" t="s">
        <v>269</v>
      </c>
      <c r="R1561" s="254" t="s">
        <v>268</v>
      </c>
      <c r="S1561" s="254" t="s">
        <v>268</v>
      </c>
      <c r="T1561" s="1421"/>
      <c r="U1561" s="153"/>
      <c r="V1561" s="153">
        <f t="shared" si="404"/>
        <v>0</v>
      </c>
      <c r="W1561" s="207"/>
      <c r="X1561" s="208"/>
      <c r="Y1561" s="153"/>
      <c r="Z1561" s="153">
        <f t="shared" si="401"/>
        <v>0</v>
      </c>
      <c r="AA1561" s="219"/>
      <c r="AB1561" s="153"/>
      <c r="AC1561" s="153">
        <f t="shared" si="405"/>
        <v>0</v>
      </c>
      <c r="AD1561" s="153"/>
      <c r="AE1561" s="153">
        <f t="shared" si="406"/>
        <v>0</v>
      </c>
      <c r="AF1561" s="153"/>
      <c r="AG1561" s="153"/>
      <c r="AH1561" s="209">
        <v>0</v>
      </c>
      <c r="AI1561" s="153">
        <f t="shared" si="407"/>
        <v>0</v>
      </c>
      <c r="AJ1561" s="153"/>
      <c r="AK1561" s="153">
        <f t="shared" si="402"/>
        <v>0</v>
      </c>
      <c r="AL1561" s="153">
        <f t="shared" si="403"/>
        <v>0</v>
      </c>
      <c r="AM1561" s="153"/>
      <c r="AN1561" s="153"/>
      <c r="AO1561" s="153"/>
      <c r="AP1561" s="153"/>
      <c r="AQ1561" s="153"/>
      <c r="AR1561" s="153"/>
      <c r="AS1561" s="153"/>
      <c r="AT1561" s="153"/>
      <c r="AU1561" s="153"/>
      <c r="AV1561" s="153"/>
      <c r="AW1561" s="153"/>
      <c r="AX1561" s="153"/>
      <c r="AY1561" s="153"/>
      <c r="AZ1561" s="153"/>
      <c r="BA1561" s="153"/>
      <c r="BB1561" s="153"/>
      <c r="BC1561" s="153"/>
      <c r="BD1561" s="153"/>
      <c r="BE1561" s="153"/>
      <c r="BF1561" s="153"/>
      <c r="BG1561" s="153"/>
      <c r="BH1561" s="153"/>
      <c r="BI1561" s="153"/>
    </row>
    <row r="1562" spans="2:61" s="139" customFormat="1" ht="13.05" customHeight="1" outlineLevel="1">
      <c r="B1562" s="1039"/>
      <c r="C1562" s="996"/>
      <c r="D1562" s="559" t="s">
        <v>1263</v>
      </c>
      <c r="E1562" s="996"/>
      <c r="F1562" s="1338"/>
      <c r="G1562" s="10" t="s">
        <v>8</v>
      </c>
      <c r="H1562" s="254" t="s">
        <v>716</v>
      </c>
      <c r="I1562" s="152">
        <f t="shared" si="400"/>
        <v>160</v>
      </c>
      <c r="J1562" s="156">
        <v>65</v>
      </c>
      <c r="K1562" s="156">
        <v>95</v>
      </c>
      <c r="L1562" s="391">
        <v>0</v>
      </c>
      <c r="M1562" s="254" t="s">
        <v>268</v>
      </c>
      <c r="N1562" s="254" t="s">
        <v>268</v>
      </c>
      <c r="O1562" s="254" t="s">
        <v>269</v>
      </c>
      <c r="P1562" s="254" t="s">
        <v>269</v>
      </c>
      <c r="Q1562" s="254" t="s">
        <v>269</v>
      </c>
      <c r="R1562" s="254" t="s">
        <v>268</v>
      </c>
      <c r="S1562" s="254" t="s">
        <v>268</v>
      </c>
      <c r="T1562" s="1421"/>
      <c r="U1562" s="153"/>
      <c r="V1562" s="153">
        <f t="shared" si="404"/>
        <v>0</v>
      </c>
      <c r="W1562" s="207"/>
      <c r="X1562" s="208"/>
      <c r="Y1562" s="153"/>
      <c r="Z1562" s="153">
        <f t="shared" si="401"/>
        <v>0</v>
      </c>
      <c r="AA1562" s="219"/>
      <c r="AB1562" s="153"/>
      <c r="AC1562" s="153">
        <f t="shared" si="405"/>
        <v>0</v>
      </c>
      <c r="AD1562" s="153"/>
      <c r="AE1562" s="153">
        <f t="shared" si="406"/>
        <v>0</v>
      </c>
      <c r="AF1562" s="153"/>
      <c r="AG1562" s="153"/>
      <c r="AH1562" s="209">
        <v>0</v>
      </c>
      <c r="AI1562" s="153">
        <f t="shared" si="407"/>
        <v>0</v>
      </c>
      <c r="AJ1562" s="153"/>
      <c r="AK1562" s="153">
        <f t="shared" si="402"/>
        <v>0</v>
      </c>
      <c r="AL1562" s="153">
        <f t="shared" si="403"/>
        <v>0</v>
      </c>
      <c r="AM1562" s="153"/>
      <c r="AN1562" s="153"/>
      <c r="AO1562" s="153"/>
      <c r="AP1562" s="153"/>
      <c r="AQ1562" s="153"/>
      <c r="AR1562" s="153"/>
      <c r="AS1562" s="153"/>
      <c r="AT1562" s="153"/>
      <c r="AU1562" s="153"/>
      <c r="AV1562" s="153"/>
      <c r="AW1562" s="153"/>
      <c r="AX1562" s="153"/>
      <c r="AY1562" s="153"/>
      <c r="AZ1562" s="153"/>
      <c r="BA1562" s="153"/>
      <c r="BB1562" s="153"/>
      <c r="BC1562" s="153"/>
      <c r="BD1562" s="153"/>
      <c r="BE1562" s="153"/>
      <c r="BF1562" s="153"/>
      <c r="BG1562" s="153"/>
      <c r="BH1562" s="153"/>
      <c r="BI1562" s="153"/>
    </row>
    <row r="1563" spans="2:61" s="139" customFormat="1" ht="13.05" customHeight="1" outlineLevel="1">
      <c r="B1563" s="1039"/>
      <c r="C1563" s="996"/>
      <c r="D1563" s="564" t="s">
        <v>1264</v>
      </c>
      <c r="E1563" s="996"/>
      <c r="F1563" s="1338"/>
      <c r="G1563" s="10" t="s">
        <v>8</v>
      </c>
      <c r="H1563" s="254" t="s">
        <v>716</v>
      </c>
      <c r="I1563" s="152">
        <f t="shared" si="400"/>
        <v>25</v>
      </c>
      <c r="J1563" s="156">
        <v>10</v>
      </c>
      <c r="K1563" s="156">
        <v>15</v>
      </c>
      <c r="L1563" s="391">
        <v>0</v>
      </c>
      <c r="M1563" s="254" t="s">
        <v>268</v>
      </c>
      <c r="N1563" s="254" t="s">
        <v>268</v>
      </c>
      <c r="O1563" s="254" t="s">
        <v>269</v>
      </c>
      <c r="P1563" s="254" t="s">
        <v>269</v>
      </c>
      <c r="Q1563" s="254" t="s">
        <v>269</v>
      </c>
      <c r="R1563" s="254" t="s">
        <v>268</v>
      </c>
      <c r="S1563" s="254" t="s">
        <v>268</v>
      </c>
      <c r="T1563" s="1421"/>
      <c r="U1563" s="153"/>
      <c r="V1563" s="153">
        <f t="shared" si="404"/>
        <v>0</v>
      </c>
      <c r="W1563" s="207"/>
      <c r="X1563" s="208"/>
      <c r="Y1563" s="153"/>
      <c r="Z1563" s="153">
        <f t="shared" si="401"/>
        <v>0</v>
      </c>
      <c r="AA1563" s="219"/>
      <c r="AB1563" s="153"/>
      <c r="AC1563" s="153">
        <f t="shared" si="405"/>
        <v>0</v>
      </c>
      <c r="AD1563" s="153"/>
      <c r="AE1563" s="153">
        <f t="shared" si="406"/>
        <v>0</v>
      </c>
      <c r="AF1563" s="153"/>
      <c r="AG1563" s="153"/>
      <c r="AH1563" s="209">
        <v>0</v>
      </c>
      <c r="AI1563" s="153">
        <f t="shared" si="407"/>
        <v>0</v>
      </c>
      <c r="AJ1563" s="153"/>
      <c r="AK1563" s="153">
        <f t="shared" si="402"/>
        <v>0</v>
      </c>
      <c r="AL1563" s="153">
        <f t="shared" si="403"/>
        <v>0</v>
      </c>
      <c r="AM1563" s="153"/>
      <c r="AN1563" s="153"/>
      <c r="AO1563" s="153"/>
      <c r="AP1563" s="153"/>
      <c r="AQ1563" s="153"/>
      <c r="AR1563" s="153"/>
      <c r="AS1563" s="153"/>
      <c r="AT1563" s="153"/>
      <c r="AU1563" s="153"/>
      <c r="AV1563" s="153"/>
      <c r="AW1563" s="153"/>
      <c r="AX1563" s="153"/>
      <c r="AY1563" s="153"/>
      <c r="AZ1563" s="153"/>
      <c r="BA1563" s="153"/>
      <c r="BB1563" s="153"/>
      <c r="BC1563" s="153"/>
      <c r="BD1563" s="153"/>
      <c r="BE1563" s="153"/>
      <c r="BF1563" s="153"/>
      <c r="BG1563" s="153"/>
      <c r="BH1563" s="153"/>
      <c r="BI1563" s="153"/>
    </row>
    <row r="1564" spans="2:61" s="139" customFormat="1" ht="13.05" customHeight="1" outlineLevel="1">
      <c r="B1564" s="1038"/>
      <c r="C1564" s="997"/>
      <c r="D1564" s="564" t="s">
        <v>1265</v>
      </c>
      <c r="E1564" s="997"/>
      <c r="F1564" s="1339"/>
      <c r="G1564" s="10" t="s">
        <v>8</v>
      </c>
      <c r="H1564" s="255" t="s">
        <v>716</v>
      </c>
      <c r="I1564" s="152">
        <f t="shared" ref="I1564:I1627" si="408">SUM(J1564:K1564)</f>
        <v>70</v>
      </c>
      <c r="J1564" s="156">
        <v>30</v>
      </c>
      <c r="K1564" s="156">
        <v>40</v>
      </c>
      <c r="L1564" s="391">
        <v>0</v>
      </c>
      <c r="M1564" s="255" t="s">
        <v>269</v>
      </c>
      <c r="N1564" s="255" t="s">
        <v>268</v>
      </c>
      <c r="O1564" s="255" t="s">
        <v>268</v>
      </c>
      <c r="P1564" s="255" t="s">
        <v>268</v>
      </c>
      <c r="Q1564" s="255" t="s">
        <v>268</v>
      </c>
      <c r="R1564" s="255" t="s">
        <v>268</v>
      </c>
      <c r="S1564" s="255" t="s">
        <v>268</v>
      </c>
      <c r="T1564" s="1421"/>
      <c r="U1564" s="153"/>
      <c r="V1564" s="153">
        <f t="shared" si="404"/>
        <v>0</v>
      </c>
      <c r="W1564" s="207"/>
      <c r="X1564" s="208"/>
      <c r="Y1564" s="153"/>
      <c r="Z1564" s="153">
        <f t="shared" si="401"/>
        <v>0</v>
      </c>
      <c r="AA1564" s="219"/>
      <c r="AB1564" s="153"/>
      <c r="AC1564" s="153">
        <f t="shared" si="405"/>
        <v>0</v>
      </c>
      <c r="AD1564" s="153"/>
      <c r="AE1564" s="153">
        <f t="shared" si="406"/>
        <v>0</v>
      </c>
      <c r="AF1564" s="153"/>
      <c r="AG1564" s="153"/>
      <c r="AH1564" s="209">
        <v>0</v>
      </c>
      <c r="AI1564" s="153">
        <f t="shared" si="407"/>
        <v>0</v>
      </c>
      <c r="AJ1564" s="153"/>
      <c r="AK1564" s="153">
        <f t="shared" si="402"/>
        <v>0</v>
      </c>
      <c r="AL1564" s="153">
        <f t="shared" si="403"/>
        <v>0</v>
      </c>
      <c r="AM1564" s="153"/>
      <c r="AN1564" s="153"/>
      <c r="AO1564" s="153"/>
      <c r="AP1564" s="153"/>
      <c r="AQ1564" s="153"/>
      <c r="AR1564" s="153"/>
      <c r="AS1564" s="153"/>
      <c r="AT1564" s="153"/>
      <c r="AU1564" s="153"/>
      <c r="AV1564" s="153"/>
      <c r="AW1564" s="153"/>
      <c r="AX1564" s="153"/>
      <c r="AY1564" s="153"/>
      <c r="AZ1564" s="153"/>
      <c r="BA1564" s="153"/>
      <c r="BB1564" s="153"/>
      <c r="BC1564" s="153"/>
      <c r="BD1564" s="153"/>
      <c r="BE1564" s="153"/>
      <c r="BF1564" s="153"/>
      <c r="BG1564" s="153"/>
      <c r="BH1564" s="153"/>
      <c r="BI1564" s="153"/>
    </row>
    <row r="1565" spans="2:61" s="139" customFormat="1" ht="13.05" customHeight="1" outlineLevel="1">
      <c r="B1565" s="1037" t="s">
        <v>1445</v>
      </c>
      <c r="C1565" s="995" t="s">
        <v>3677</v>
      </c>
      <c r="D1565" s="564" t="s">
        <v>518</v>
      </c>
      <c r="E1565" s="995" t="s">
        <v>3786</v>
      </c>
      <c r="F1565" s="1337">
        <v>44778</v>
      </c>
      <c r="G1565" s="10" t="s">
        <v>8</v>
      </c>
      <c r="H1565" s="254" t="s">
        <v>717</v>
      </c>
      <c r="I1565" s="152">
        <f t="shared" si="408"/>
        <v>20</v>
      </c>
      <c r="J1565" s="156">
        <v>10</v>
      </c>
      <c r="K1565" s="156">
        <v>10</v>
      </c>
      <c r="L1565" s="391">
        <v>0</v>
      </c>
      <c r="M1565" s="254" t="s">
        <v>268</v>
      </c>
      <c r="N1565" s="254" t="s">
        <v>268</v>
      </c>
      <c r="O1565" s="254" t="s">
        <v>269</v>
      </c>
      <c r="P1565" s="254" t="s">
        <v>269</v>
      </c>
      <c r="Q1565" s="254" t="s">
        <v>269</v>
      </c>
      <c r="R1565" s="254" t="s">
        <v>268</v>
      </c>
      <c r="S1565" s="254" t="s">
        <v>268</v>
      </c>
      <c r="T1565" s="1421"/>
      <c r="U1565" s="153"/>
      <c r="V1565" s="153">
        <f t="shared" si="404"/>
        <v>0</v>
      </c>
      <c r="W1565" s="207"/>
      <c r="X1565" s="208"/>
      <c r="Y1565" s="153"/>
      <c r="Z1565" s="153">
        <f t="shared" si="401"/>
        <v>0</v>
      </c>
      <c r="AA1565" s="219"/>
      <c r="AB1565" s="153"/>
      <c r="AC1565" s="153">
        <f t="shared" si="405"/>
        <v>0</v>
      </c>
      <c r="AD1565" s="153"/>
      <c r="AE1565" s="153">
        <f t="shared" si="406"/>
        <v>0</v>
      </c>
      <c r="AF1565" s="153"/>
      <c r="AG1565" s="153"/>
      <c r="AH1565" s="209">
        <v>0</v>
      </c>
      <c r="AI1565" s="153">
        <f t="shared" si="407"/>
        <v>0</v>
      </c>
      <c r="AJ1565" s="153"/>
      <c r="AK1565" s="153">
        <f t="shared" si="402"/>
        <v>0</v>
      </c>
      <c r="AL1565" s="153">
        <f t="shared" si="403"/>
        <v>0</v>
      </c>
      <c r="AM1565" s="153"/>
      <c r="AN1565" s="153"/>
      <c r="AO1565" s="153"/>
      <c r="AP1565" s="153"/>
      <c r="AQ1565" s="153"/>
      <c r="AR1565" s="153"/>
      <c r="AS1565" s="153"/>
      <c r="AT1565" s="153"/>
      <c r="AU1565" s="153"/>
      <c r="AV1565" s="153"/>
      <c r="AW1565" s="153"/>
      <c r="AX1565" s="153"/>
      <c r="AY1565" s="153"/>
      <c r="AZ1565" s="153"/>
      <c r="BA1565" s="153"/>
      <c r="BB1565" s="153"/>
      <c r="BC1565" s="153"/>
      <c r="BD1565" s="153"/>
      <c r="BE1565" s="153"/>
      <c r="BF1565" s="153"/>
      <c r="BG1565" s="153"/>
      <c r="BH1565" s="153"/>
      <c r="BI1565" s="153"/>
    </row>
    <row r="1566" spans="2:61" s="139" customFormat="1" ht="13.05" customHeight="1" outlineLevel="1">
      <c r="B1566" s="1038"/>
      <c r="C1566" s="997"/>
      <c r="D1566" s="564" t="s">
        <v>1033</v>
      </c>
      <c r="E1566" s="997"/>
      <c r="F1566" s="1339"/>
      <c r="G1566" s="10" t="s">
        <v>8</v>
      </c>
      <c r="H1566" s="254" t="s">
        <v>717</v>
      </c>
      <c r="I1566" s="152">
        <f t="shared" si="408"/>
        <v>95</v>
      </c>
      <c r="J1566" s="156">
        <v>45</v>
      </c>
      <c r="K1566" s="156">
        <v>50</v>
      </c>
      <c r="L1566" s="391">
        <v>0</v>
      </c>
      <c r="M1566" s="254" t="s">
        <v>268</v>
      </c>
      <c r="N1566" s="254" t="s">
        <v>268</v>
      </c>
      <c r="O1566" s="254" t="s">
        <v>269</v>
      </c>
      <c r="P1566" s="254" t="s">
        <v>269</v>
      </c>
      <c r="Q1566" s="254" t="s">
        <v>269</v>
      </c>
      <c r="R1566" s="254" t="s">
        <v>268</v>
      </c>
      <c r="S1566" s="254" t="s">
        <v>268</v>
      </c>
      <c r="T1566" s="1421"/>
      <c r="U1566" s="153"/>
      <c r="V1566" s="153">
        <f t="shared" si="404"/>
        <v>0</v>
      </c>
      <c r="W1566" s="207"/>
      <c r="X1566" s="208"/>
      <c r="Y1566" s="153"/>
      <c r="Z1566" s="153">
        <f t="shared" si="401"/>
        <v>0</v>
      </c>
      <c r="AA1566" s="219"/>
      <c r="AB1566" s="153"/>
      <c r="AC1566" s="153">
        <f t="shared" si="405"/>
        <v>0</v>
      </c>
      <c r="AD1566" s="153"/>
      <c r="AE1566" s="153">
        <f t="shared" si="406"/>
        <v>0</v>
      </c>
      <c r="AF1566" s="153"/>
      <c r="AG1566" s="153"/>
      <c r="AH1566" s="209">
        <v>0</v>
      </c>
      <c r="AI1566" s="153">
        <f t="shared" si="407"/>
        <v>0</v>
      </c>
      <c r="AJ1566" s="153"/>
      <c r="AK1566" s="153">
        <f t="shared" si="402"/>
        <v>0</v>
      </c>
      <c r="AL1566" s="153">
        <f t="shared" si="403"/>
        <v>0</v>
      </c>
      <c r="AM1566" s="153"/>
      <c r="AN1566" s="153"/>
      <c r="AO1566" s="153"/>
      <c r="AP1566" s="153"/>
      <c r="AQ1566" s="153"/>
      <c r="AR1566" s="153"/>
      <c r="AS1566" s="153"/>
      <c r="AT1566" s="153"/>
      <c r="AU1566" s="153"/>
      <c r="AV1566" s="153"/>
      <c r="AW1566" s="153"/>
      <c r="AX1566" s="153"/>
      <c r="AY1566" s="153"/>
      <c r="AZ1566" s="153"/>
      <c r="BA1566" s="153"/>
      <c r="BB1566" s="153"/>
      <c r="BC1566" s="153"/>
      <c r="BD1566" s="153"/>
      <c r="BE1566" s="153"/>
      <c r="BF1566" s="153"/>
      <c r="BG1566" s="153"/>
      <c r="BH1566" s="153"/>
      <c r="BI1566" s="153"/>
    </row>
    <row r="1567" spans="2:61" s="139" customFormat="1" ht="13.05" customHeight="1" outlineLevel="1">
      <c r="B1567" s="1037" t="s">
        <v>1446</v>
      </c>
      <c r="C1567" s="995" t="s">
        <v>3678</v>
      </c>
      <c r="D1567" s="564" t="s">
        <v>518</v>
      </c>
      <c r="E1567" s="995" t="s">
        <v>3675</v>
      </c>
      <c r="F1567" s="1337">
        <v>44762</v>
      </c>
      <c r="G1567" s="10" t="s">
        <v>8</v>
      </c>
      <c r="H1567" s="254" t="s">
        <v>982</v>
      </c>
      <c r="I1567" s="152">
        <f t="shared" si="408"/>
        <v>20</v>
      </c>
      <c r="J1567" s="156">
        <v>10</v>
      </c>
      <c r="K1567" s="156">
        <v>10</v>
      </c>
      <c r="L1567" s="391">
        <v>0</v>
      </c>
      <c r="M1567" s="254" t="s">
        <v>268</v>
      </c>
      <c r="N1567" s="254" t="s">
        <v>268</v>
      </c>
      <c r="O1567" s="254" t="s">
        <v>269</v>
      </c>
      <c r="P1567" s="254" t="s">
        <v>269</v>
      </c>
      <c r="Q1567" s="254" t="s">
        <v>269</v>
      </c>
      <c r="R1567" s="254" t="s">
        <v>268</v>
      </c>
      <c r="S1567" s="254" t="s">
        <v>268</v>
      </c>
      <c r="T1567" s="1421"/>
      <c r="U1567" s="153"/>
      <c r="V1567" s="153">
        <f t="shared" si="404"/>
        <v>0</v>
      </c>
      <c r="W1567" s="207"/>
      <c r="X1567" s="208"/>
      <c r="Y1567" s="153"/>
      <c r="Z1567" s="153">
        <f t="shared" si="401"/>
        <v>0</v>
      </c>
      <c r="AA1567" s="219"/>
      <c r="AB1567" s="153"/>
      <c r="AC1567" s="153">
        <f t="shared" si="405"/>
        <v>0</v>
      </c>
      <c r="AD1567" s="153"/>
      <c r="AE1567" s="153">
        <f t="shared" si="406"/>
        <v>0</v>
      </c>
      <c r="AF1567" s="153"/>
      <c r="AG1567" s="153"/>
      <c r="AH1567" s="209">
        <v>0</v>
      </c>
      <c r="AI1567" s="153">
        <f t="shared" si="407"/>
        <v>0</v>
      </c>
      <c r="AJ1567" s="153"/>
      <c r="AK1567" s="153">
        <f t="shared" si="402"/>
        <v>0</v>
      </c>
      <c r="AL1567" s="153">
        <f t="shared" si="403"/>
        <v>0</v>
      </c>
      <c r="AM1567" s="153"/>
      <c r="AN1567" s="153"/>
      <c r="AO1567" s="153"/>
      <c r="AP1567" s="153"/>
      <c r="AQ1567" s="153"/>
      <c r="AR1567" s="153"/>
      <c r="AS1567" s="153"/>
      <c r="AT1567" s="153"/>
      <c r="AU1567" s="153"/>
      <c r="AV1567" s="153"/>
      <c r="AW1567" s="153"/>
      <c r="AX1567" s="153"/>
      <c r="AY1567" s="153"/>
      <c r="AZ1567" s="153"/>
      <c r="BA1567" s="153"/>
      <c r="BB1567" s="153"/>
      <c r="BC1567" s="153"/>
      <c r="BD1567" s="153"/>
      <c r="BE1567" s="153"/>
      <c r="BF1567" s="153"/>
      <c r="BG1567" s="153"/>
      <c r="BH1567" s="153"/>
      <c r="BI1567" s="153"/>
    </row>
    <row r="1568" spans="2:61" s="139" customFormat="1" ht="13.05" customHeight="1" outlineLevel="1">
      <c r="B1568" s="1038"/>
      <c r="C1568" s="997"/>
      <c r="D1568" s="564" t="s">
        <v>1119</v>
      </c>
      <c r="E1568" s="997"/>
      <c r="F1568" s="1339"/>
      <c r="G1568" s="10" t="s">
        <v>8</v>
      </c>
      <c r="H1568" s="254" t="s">
        <v>982</v>
      </c>
      <c r="I1568" s="152">
        <f t="shared" si="408"/>
        <v>1950</v>
      </c>
      <c r="J1568" s="156">
        <v>15</v>
      </c>
      <c r="K1568" s="156">
        <v>1935</v>
      </c>
      <c r="L1568" s="391">
        <v>0</v>
      </c>
      <c r="M1568" s="254" t="s">
        <v>268</v>
      </c>
      <c r="N1568" s="254" t="s">
        <v>268</v>
      </c>
      <c r="O1568" s="254" t="s">
        <v>269</v>
      </c>
      <c r="P1568" s="254" t="s">
        <v>269</v>
      </c>
      <c r="Q1568" s="254" t="s">
        <v>269</v>
      </c>
      <c r="R1568" s="254" t="s">
        <v>268</v>
      </c>
      <c r="S1568" s="254" t="s">
        <v>268</v>
      </c>
      <c r="T1568" s="1421"/>
      <c r="U1568" s="153"/>
      <c r="V1568" s="153">
        <f t="shared" si="404"/>
        <v>0</v>
      </c>
      <c r="W1568" s="207"/>
      <c r="X1568" s="208"/>
      <c r="Y1568" s="153"/>
      <c r="Z1568" s="153">
        <f t="shared" si="401"/>
        <v>0</v>
      </c>
      <c r="AA1568" s="219"/>
      <c r="AB1568" s="153"/>
      <c r="AC1568" s="153">
        <f t="shared" si="405"/>
        <v>0</v>
      </c>
      <c r="AD1568" s="153"/>
      <c r="AE1568" s="153">
        <f t="shared" si="406"/>
        <v>0</v>
      </c>
      <c r="AF1568" s="153"/>
      <c r="AG1568" s="153"/>
      <c r="AH1568" s="209">
        <v>0</v>
      </c>
      <c r="AI1568" s="153">
        <f t="shared" si="407"/>
        <v>0</v>
      </c>
      <c r="AJ1568" s="153"/>
      <c r="AK1568" s="153">
        <f t="shared" si="402"/>
        <v>0</v>
      </c>
      <c r="AL1568" s="153">
        <f t="shared" si="403"/>
        <v>0</v>
      </c>
      <c r="AM1568" s="153"/>
      <c r="AN1568" s="153"/>
      <c r="AO1568" s="153"/>
      <c r="AP1568" s="153"/>
      <c r="AQ1568" s="153"/>
      <c r="AR1568" s="153"/>
      <c r="AS1568" s="153"/>
      <c r="AT1568" s="153"/>
      <c r="AU1568" s="153"/>
      <c r="AV1568" s="153"/>
      <c r="AW1568" s="153"/>
      <c r="AX1568" s="153"/>
      <c r="AY1568" s="153"/>
      <c r="AZ1568" s="153"/>
      <c r="BA1568" s="153"/>
      <c r="BB1568" s="153"/>
      <c r="BC1568" s="153"/>
      <c r="BD1568" s="153"/>
      <c r="BE1568" s="153"/>
      <c r="BF1568" s="153"/>
      <c r="BG1568" s="153"/>
      <c r="BH1568" s="153"/>
      <c r="BI1568" s="153"/>
    </row>
    <row r="1569" spans="2:61" s="139" customFormat="1" ht="13.05" customHeight="1" outlineLevel="1">
      <c r="B1569" s="1037" t="s">
        <v>1447</v>
      </c>
      <c r="C1569" s="995" t="s">
        <v>1266</v>
      </c>
      <c r="D1569" s="564" t="s">
        <v>518</v>
      </c>
      <c r="E1569" s="995" t="s">
        <v>2521</v>
      </c>
      <c r="F1569" s="1337">
        <v>44703</v>
      </c>
      <c r="G1569" s="10" t="s">
        <v>8</v>
      </c>
      <c r="H1569" s="254" t="s">
        <v>716</v>
      </c>
      <c r="I1569" s="152">
        <f t="shared" si="408"/>
        <v>20</v>
      </c>
      <c r="J1569" s="156">
        <v>10</v>
      </c>
      <c r="K1569" s="156">
        <v>10</v>
      </c>
      <c r="L1569" s="391">
        <v>0</v>
      </c>
      <c r="M1569" s="254" t="s">
        <v>268</v>
      </c>
      <c r="N1569" s="241" t="s">
        <v>268</v>
      </c>
      <c r="O1569" s="241" t="s">
        <v>269</v>
      </c>
      <c r="P1569" s="241" t="s">
        <v>269</v>
      </c>
      <c r="Q1569" s="241" t="s">
        <v>269</v>
      </c>
      <c r="R1569" s="241" t="s">
        <v>268</v>
      </c>
      <c r="S1569" s="241" t="s">
        <v>268</v>
      </c>
      <c r="T1569" s="941" t="s">
        <v>1541</v>
      </c>
      <c r="U1569" s="153"/>
      <c r="V1569" s="153">
        <f t="shared" si="404"/>
        <v>0</v>
      </c>
      <c r="W1569" s="207"/>
      <c r="X1569" s="208"/>
      <c r="Y1569" s="153"/>
      <c r="Z1569" s="153">
        <f t="shared" si="401"/>
        <v>0</v>
      </c>
      <c r="AA1569" s="219"/>
      <c r="AB1569" s="153"/>
      <c r="AC1569" s="153">
        <f t="shared" si="405"/>
        <v>0</v>
      </c>
      <c r="AD1569" s="153"/>
      <c r="AE1569" s="153">
        <f t="shared" si="406"/>
        <v>0</v>
      </c>
      <c r="AF1569" s="153"/>
      <c r="AG1569" s="153"/>
      <c r="AH1569" s="209">
        <v>0</v>
      </c>
      <c r="AI1569" s="153">
        <f t="shared" si="407"/>
        <v>0</v>
      </c>
      <c r="AJ1569" s="153"/>
      <c r="AK1569" s="153">
        <f t="shared" si="402"/>
        <v>0</v>
      </c>
      <c r="AL1569" s="153">
        <f t="shared" si="403"/>
        <v>0</v>
      </c>
      <c r="AM1569" s="153"/>
      <c r="AN1569" s="153"/>
      <c r="AO1569" s="153"/>
      <c r="AP1569" s="153"/>
      <c r="AQ1569" s="153"/>
      <c r="AR1569" s="153"/>
      <c r="AS1569" s="153"/>
      <c r="AT1569" s="153"/>
      <c r="AU1569" s="153"/>
      <c r="AV1569" s="153"/>
      <c r="AW1569" s="153"/>
      <c r="AX1569" s="153"/>
      <c r="AY1569" s="153"/>
      <c r="AZ1569" s="153"/>
      <c r="BA1569" s="153"/>
      <c r="BB1569" s="153"/>
      <c r="BC1569" s="153"/>
      <c r="BD1569" s="153"/>
      <c r="BE1569" s="153"/>
      <c r="BF1569" s="153"/>
      <c r="BG1569" s="153"/>
      <c r="BH1569" s="153"/>
      <c r="BI1569" s="153"/>
    </row>
    <row r="1570" spans="2:61" s="139" customFormat="1" ht="13.05" customHeight="1" outlineLevel="1">
      <c r="B1570" s="1038"/>
      <c r="C1570" s="997"/>
      <c r="D1570" s="564" t="s">
        <v>456</v>
      </c>
      <c r="E1570" s="997"/>
      <c r="F1570" s="1339"/>
      <c r="G1570" s="10" t="s">
        <v>8</v>
      </c>
      <c r="H1570" s="254" t="s">
        <v>716</v>
      </c>
      <c r="I1570" s="152">
        <f t="shared" si="408"/>
        <v>245</v>
      </c>
      <c r="J1570" s="156">
        <v>120</v>
      </c>
      <c r="K1570" s="156">
        <v>125</v>
      </c>
      <c r="L1570" s="391">
        <v>0</v>
      </c>
      <c r="M1570" s="241" t="s">
        <v>268</v>
      </c>
      <c r="N1570" s="241" t="s">
        <v>268</v>
      </c>
      <c r="O1570" s="241" t="s">
        <v>269</v>
      </c>
      <c r="P1570" s="241" t="s">
        <v>269</v>
      </c>
      <c r="Q1570" s="241" t="s">
        <v>269</v>
      </c>
      <c r="R1570" s="241" t="s">
        <v>268</v>
      </c>
      <c r="S1570" s="241" t="s">
        <v>269</v>
      </c>
      <c r="T1570" s="942"/>
      <c r="U1570" s="153"/>
      <c r="V1570" s="153">
        <f t="shared" si="404"/>
        <v>0</v>
      </c>
      <c r="W1570" s="207"/>
      <c r="X1570" s="208"/>
      <c r="Y1570" s="153"/>
      <c r="Z1570" s="153">
        <f t="shared" si="401"/>
        <v>0</v>
      </c>
      <c r="AA1570" s="219"/>
      <c r="AB1570" s="153"/>
      <c r="AC1570" s="153">
        <f t="shared" si="405"/>
        <v>0</v>
      </c>
      <c r="AD1570" s="153"/>
      <c r="AE1570" s="153">
        <f t="shared" si="406"/>
        <v>0</v>
      </c>
      <c r="AF1570" s="153"/>
      <c r="AG1570" s="153"/>
      <c r="AH1570" s="209">
        <v>0</v>
      </c>
      <c r="AI1570" s="153">
        <f t="shared" si="407"/>
        <v>0</v>
      </c>
      <c r="AJ1570" s="153"/>
      <c r="AK1570" s="153">
        <f t="shared" si="402"/>
        <v>0</v>
      </c>
      <c r="AL1570" s="153">
        <f t="shared" si="403"/>
        <v>0</v>
      </c>
      <c r="AM1570" s="153"/>
      <c r="AN1570" s="153"/>
      <c r="AO1570" s="153"/>
      <c r="AP1570" s="153"/>
      <c r="AQ1570" s="153"/>
      <c r="AR1570" s="153"/>
      <c r="AS1570" s="153"/>
      <c r="AT1570" s="153"/>
      <c r="AU1570" s="153"/>
      <c r="AV1570" s="153"/>
      <c r="AW1570" s="153"/>
      <c r="AX1570" s="153"/>
      <c r="AY1570" s="153"/>
      <c r="AZ1570" s="153"/>
      <c r="BA1570" s="153"/>
      <c r="BB1570" s="153"/>
      <c r="BC1570" s="153"/>
      <c r="BD1570" s="153"/>
      <c r="BE1570" s="153"/>
      <c r="BF1570" s="153"/>
      <c r="BG1570" s="153"/>
      <c r="BH1570" s="153"/>
      <c r="BI1570" s="153"/>
    </row>
    <row r="1571" spans="2:61" s="139" customFormat="1" ht="13.05" customHeight="1" outlineLevel="1">
      <c r="B1571" s="1037" t="s">
        <v>2641</v>
      </c>
      <c r="C1571" s="995" t="s">
        <v>1267</v>
      </c>
      <c r="D1571" s="564" t="s">
        <v>518</v>
      </c>
      <c r="E1571" s="995" t="s">
        <v>3786</v>
      </c>
      <c r="F1571" s="1337">
        <v>44778</v>
      </c>
      <c r="G1571" s="10" t="s">
        <v>8</v>
      </c>
      <c r="H1571" s="254" t="s">
        <v>716</v>
      </c>
      <c r="I1571" s="152">
        <f t="shared" si="408"/>
        <v>20</v>
      </c>
      <c r="J1571" s="156">
        <v>10</v>
      </c>
      <c r="K1571" s="156">
        <v>10</v>
      </c>
      <c r="L1571" s="391">
        <v>0</v>
      </c>
      <c r="M1571" s="254" t="s">
        <v>268</v>
      </c>
      <c r="N1571" s="241" t="s">
        <v>268</v>
      </c>
      <c r="O1571" s="241" t="s">
        <v>269</v>
      </c>
      <c r="P1571" s="241" t="s">
        <v>269</v>
      </c>
      <c r="Q1571" s="241" t="s">
        <v>269</v>
      </c>
      <c r="R1571" s="241" t="s">
        <v>268</v>
      </c>
      <c r="S1571" s="241" t="s">
        <v>268</v>
      </c>
      <c r="T1571" s="942"/>
      <c r="U1571" s="153"/>
      <c r="V1571" s="153">
        <f t="shared" si="404"/>
        <v>0</v>
      </c>
      <c r="W1571" s="207"/>
      <c r="X1571" s="208"/>
      <c r="Y1571" s="153"/>
      <c r="Z1571" s="153">
        <f t="shared" si="401"/>
        <v>0</v>
      </c>
      <c r="AA1571" s="219"/>
      <c r="AB1571" s="153"/>
      <c r="AC1571" s="153">
        <f t="shared" si="405"/>
        <v>0</v>
      </c>
      <c r="AD1571" s="153"/>
      <c r="AE1571" s="153">
        <f t="shared" si="406"/>
        <v>0</v>
      </c>
      <c r="AF1571" s="153"/>
      <c r="AG1571" s="153"/>
      <c r="AH1571" s="209">
        <v>0</v>
      </c>
      <c r="AI1571" s="153">
        <f t="shared" si="407"/>
        <v>0</v>
      </c>
      <c r="AJ1571" s="153"/>
      <c r="AK1571" s="153">
        <f t="shared" si="402"/>
        <v>0</v>
      </c>
      <c r="AL1571" s="153">
        <f t="shared" si="403"/>
        <v>0</v>
      </c>
      <c r="AM1571" s="153"/>
      <c r="AN1571" s="153"/>
      <c r="AO1571" s="153"/>
      <c r="AP1571" s="153"/>
      <c r="AQ1571" s="153"/>
      <c r="AR1571" s="153"/>
      <c r="AS1571" s="153"/>
      <c r="AT1571" s="153"/>
      <c r="AU1571" s="153"/>
      <c r="AV1571" s="153"/>
      <c r="AW1571" s="153"/>
      <c r="AX1571" s="153"/>
      <c r="AY1571" s="153"/>
      <c r="AZ1571" s="153"/>
      <c r="BA1571" s="153"/>
      <c r="BB1571" s="153"/>
      <c r="BC1571" s="153"/>
      <c r="BD1571" s="153"/>
      <c r="BE1571" s="153"/>
      <c r="BF1571" s="153"/>
      <c r="BG1571" s="153"/>
      <c r="BH1571" s="153"/>
      <c r="BI1571" s="153"/>
    </row>
    <row r="1572" spans="2:61" s="139" customFormat="1" ht="13.05" customHeight="1" outlineLevel="1">
      <c r="B1572" s="1039"/>
      <c r="C1572" s="996"/>
      <c r="D1572" s="564" t="s">
        <v>1259</v>
      </c>
      <c r="E1572" s="996"/>
      <c r="F1572" s="1338"/>
      <c r="G1572" s="10" t="s">
        <v>8</v>
      </c>
      <c r="H1572" s="254" t="s">
        <v>716</v>
      </c>
      <c r="I1572" s="152">
        <f t="shared" si="408"/>
        <v>280</v>
      </c>
      <c r="J1572" s="156">
        <v>130</v>
      </c>
      <c r="K1572" s="156">
        <v>150</v>
      </c>
      <c r="L1572" s="391">
        <v>0</v>
      </c>
      <c r="M1572" s="241" t="s">
        <v>268</v>
      </c>
      <c r="N1572" s="241" t="s">
        <v>268</v>
      </c>
      <c r="O1572" s="241" t="s">
        <v>269</v>
      </c>
      <c r="P1572" s="241" t="s">
        <v>269</v>
      </c>
      <c r="Q1572" s="241" t="s">
        <v>269</v>
      </c>
      <c r="R1572" s="241" t="s">
        <v>268</v>
      </c>
      <c r="S1572" s="241" t="s">
        <v>268</v>
      </c>
      <c r="T1572" s="942"/>
      <c r="U1572" s="153"/>
      <c r="V1572" s="153">
        <f t="shared" si="404"/>
        <v>0</v>
      </c>
      <c r="W1572" s="207"/>
      <c r="X1572" s="208"/>
      <c r="Y1572" s="153"/>
      <c r="Z1572" s="153">
        <f t="shared" si="401"/>
        <v>0</v>
      </c>
      <c r="AA1572" s="219"/>
      <c r="AB1572" s="153"/>
      <c r="AC1572" s="153">
        <f t="shared" si="405"/>
        <v>0</v>
      </c>
      <c r="AD1572" s="153"/>
      <c r="AE1572" s="153">
        <f t="shared" si="406"/>
        <v>0</v>
      </c>
      <c r="AF1572" s="153"/>
      <c r="AG1572" s="153"/>
      <c r="AH1572" s="209">
        <v>0</v>
      </c>
      <c r="AI1572" s="153">
        <f t="shared" si="407"/>
        <v>0</v>
      </c>
      <c r="AJ1572" s="153"/>
      <c r="AK1572" s="153">
        <f t="shared" si="402"/>
        <v>0</v>
      </c>
      <c r="AL1572" s="153">
        <f t="shared" si="403"/>
        <v>0</v>
      </c>
      <c r="AM1572" s="153"/>
      <c r="AN1572" s="153"/>
      <c r="AO1572" s="153"/>
      <c r="AP1572" s="153"/>
      <c r="AQ1572" s="153"/>
      <c r="AR1572" s="153"/>
      <c r="AS1572" s="153"/>
      <c r="AT1572" s="153"/>
      <c r="AU1572" s="153"/>
      <c r="AV1572" s="153"/>
      <c r="AW1572" s="153"/>
      <c r="AX1572" s="153"/>
      <c r="AY1572" s="153"/>
      <c r="AZ1572" s="153"/>
      <c r="BA1572" s="153"/>
      <c r="BB1572" s="153"/>
      <c r="BC1572" s="153"/>
      <c r="BD1572" s="153"/>
      <c r="BE1572" s="153"/>
      <c r="BF1572" s="153"/>
      <c r="BG1572" s="153"/>
      <c r="BH1572" s="153"/>
      <c r="BI1572" s="153"/>
    </row>
    <row r="1573" spans="2:61" s="139" customFormat="1" ht="13.05" customHeight="1" outlineLevel="1">
      <c r="B1573" s="1039"/>
      <c r="C1573" s="996"/>
      <c r="D1573" s="564" t="s">
        <v>1260</v>
      </c>
      <c r="E1573" s="996"/>
      <c r="F1573" s="1338"/>
      <c r="G1573" s="10" t="s">
        <v>8</v>
      </c>
      <c r="H1573" s="254" t="s">
        <v>716</v>
      </c>
      <c r="I1573" s="152">
        <f t="shared" si="408"/>
        <v>35</v>
      </c>
      <c r="J1573" s="156">
        <v>15</v>
      </c>
      <c r="K1573" s="156">
        <v>20</v>
      </c>
      <c r="L1573" s="391">
        <v>0</v>
      </c>
      <c r="M1573" s="241" t="s">
        <v>268</v>
      </c>
      <c r="N1573" s="241" t="s">
        <v>268</v>
      </c>
      <c r="O1573" s="241" t="s">
        <v>269</v>
      </c>
      <c r="P1573" s="241" t="s">
        <v>269</v>
      </c>
      <c r="Q1573" s="241" t="s">
        <v>269</v>
      </c>
      <c r="R1573" s="241" t="s">
        <v>268</v>
      </c>
      <c r="S1573" s="241" t="s">
        <v>268</v>
      </c>
      <c r="T1573" s="942"/>
      <c r="U1573" s="153"/>
      <c r="V1573" s="153">
        <f t="shared" si="404"/>
        <v>0</v>
      </c>
      <c r="W1573" s="207"/>
      <c r="X1573" s="208"/>
      <c r="Y1573" s="153"/>
      <c r="Z1573" s="153">
        <f t="shared" si="401"/>
        <v>0</v>
      </c>
      <c r="AA1573" s="219"/>
      <c r="AB1573" s="153"/>
      <c r="AC1573" s="153">
        <f t="shared" si="405"/>
        <v>0</v>
      </c>
      <c r="AD1573" s="153"/>
      <c r="AE1573" s="153">
        <f t="shared" si="406"/>
        <v>0</v>
      </c>
      <c r="AF1573" s="153"/>
      <c r="AG1573" s="153"/>
      <c r="AH1573" s="209">
        <v>0</v>
      </c>
      <c r="AI1573" s="153">
        <f t="shared" si="407"/>
        <v>0</v>
      </c>
      <c r="AJ1573" s="153"/>
      <c r="AK1573" s="153">
        <f t="shared" si="402"/>
        <v>0</v>
      </c>
      <c r="AL1573" s="153">
        <f t="shared" si="403"/>
        <v>0</v>
      </c>
      <c r="AM1573" s="153"/>
      <c r="AN1573" s="153"/>
      <c r="AO1573" s="153"/>
      <c r="AP1573" s="153"/>
      <c r="AQ1573" s="153"/>
      <c r="AR1573" s="153"/>
      <c r="AS1573" s="153"/>
      <c r="AT1573" s="153"/>
      <c r="AU1573" s="153"/>
      <c r="AV1573" s="153"/>
      <c r="AW1573" s="153"/>
      <c r="AX1573" s="153"/>
      <c r="AY1573" s="153"/>
      <c r="AZ1573" s="153"/>
      <c r="BA1573" s="153"/>
      <c r="BB1573" s="153"/>
      <c r="BC1573" s="153"/>
      <c r="BD1573" s="153"/>
      <c r="BE1573" s="153"/>
      <c r="BF1573" s="153"/>
      <c r="BG1573" s="153"/>
      <c r="BH1573" s="153"/>
      <c r="BI1573" s="153"/>
    </row>
    <row r="1574" spans="2:61" s="139" customFormat="1" ht="13.05" customHeight="1" outlineLevel="1">
      <c r="B1574" s="1039"/>
      <c r="C1574" s="996"/>
      <c r="D1574" s="564" t="s">
        <v>1261</v>
      </c>
      <c r="E1574" s="996"/>
      <c r="F1574" s="1338"/>
      <c r="G1574" s="10" t="s">
        <v>8</v>
      </c>
      <c r="H1574" s="255" t="s">
        <v>716</v>
      </c>
      <c r="I1574" s="152">
        <f t="shared" si="408"/>
        <v>35</v>
      </c>
      <c r="J1574" s="156">
        <v>15</v>
      </c>
      <c r="K1574" s="156">
        <v>20</v>
      </c>
      <c r="L1574" s="391">
        <v>0</v>
      </c>
      <c r="M1574" s="256" t="s">
        <v>268</v>
      </c>
      <c r="N1574" s="256" t="s">
        <v>268</v>
      </c>
      <c r="O1574" s="241" t="s">
        <v>269</v>
      </c>
      <c r="P1574" s="256" t="s">
        <v>269</v>
      </c>
      <c r="Q1574" s="256" t="s">
        <v>268</v>
      </c>
      <c r="R1574" s="256" t="s">
        <v>268</v>
      </c>
      <c r="S1574" s="256" t="s">
        <v>268</v>
      </c>
      <c r="T1574" s="942"/>
      <c r="U1574" s="153"/>
      <c r="V1574" s="153">
        <f t="shared" si="404"/>
        <v>0</v>
      </c>
      <c r="W1574" s="207"/>
      <c r="X1574" s="208"/>
      <c r="Y1574" s="153"/>
      <c r="Z1574" s="153">
        <f t="shared" si="401"/>
        <v>0</v>
      </c>
      <c r="AA1574" s="219"/>
      <c r="AB1574" s="153"/>
      <c r="AC1574" s="153">
        <f t="shared" si="405"/>
        <v>0</v>
      </c>
      <c r="AD1574" s="153"/>
      <c r="AE1574" s="153">
        <f t="shared" si="406"/>
        <v>0</v>
      </c>
      <c r="AF1574" s="153"/>
      <c r="AG1574" s="153"/>
      <c r="AH1574" s="209">
        <v>0</v>
      </c>
      <c r="AI1574" s="153">
        <f t="shared" si="407"/>
        <v>0</v>
      </c>
      <c r="AJ1574" s="153"/>
      <c r="AK1574" s="153">
        <f t="shared" si="402"/>
        <v>0</v>
      </c>
      <c r="AL1574" s="153">
        <f t="shared" si="403"/>
        <v>0</v>
      </c>
      <c r="AM1574" s="153"/>
      <c r="AN1574" s="153"/>
      <c r="AO1574" s="153"/>
      <c r="AP1574" s="153"/>
      <c r="AQ1574" s="153"/>
      <c r="AR1574" s="153"/>
      <c r="AS1574" s="153"/>
      <c r="AT1574" s="153"/>
      <c r="AU1574" s="153"/>
      <c r="AV1574" s="153"/>
      <c r="AW1574" s="153"/>
      <c r="AX1574" s="153"/>
      <c r="AY1574" s="153"/>
      <c r="AZ1574" s="153"/>
      <c r="BA1574" s="153"/>
      <c r="BB1574" s="153"/>
      <c r="BC1574" s="153"/>
      <c r="BD1574" s="153"/>
      <c r="BE1574" s="153"/>
      <c r="BF1574" s="153"/>
      <c r="BG1574" s="153"/>
      <c r="BH1574" s="153"/>
      <c r="BI1574" s="153"/>
    </row>
    <row r="1575" spans="2:61" s="139" customFormat="1" ht="13.05" customHeight="1" outlineLevel="1">
      <c r="B1575" s="1039"/>
      <c r="C1575" s="996"/>
      <c r="D1575" s="564" t="s">
        <v>1262</v>
      </c>
      <c r="E1575" s="996"/>
      <c r="F1575" s="1338"/>
      <c r="G1575" s="10" t="s">
        <v>8</v>
      </c>
      <c r="H1575" s="254" t="s">
        <v>716</v>
      </c>
      <c r="I1575" s="152">
        <f t="shared" si="408"/>
        <v>90</v>
      </c>
      <c r="J1575" s="156">
        <v>40</v>
      </c>
      <c r="K1575" s="156">
        <v>50</v>
      </c>
      <c r="L1575" s="391">
        <v>0</v>
      </c>
      <c r="M1575" s="241" t="s">
        <v>268</v>
      </c>
      <c r="N1575" s="241" t="s">
        <v>268</v>
      </c>
      <c r="O1575" s="241" t="s">
        <v>269</v>
      </c>
      <c r="P1575" s="241" t="s">
        <v>269</v>
      </c>
      <c r="Q1575" s="241" t="s">
        <v>269</v>
      </c>
      <c r="R1575" s="241" t="s">
        <v>268</v>
      </c>
      <c r="S1575" s="241" t="s">
        <v>268</v>
      </c>
      <c r="T1575" s="942"/>
      <c r="U1575" s="153"/>
      <c r="V1575" s="153">
        <f t="shared" si="404"/>
        <v>0</v>
      </c>
      <c r="W1575" s="207"/>
      <c r="X1575" s="208"/>
      <c r="Y1575" s="153"/>
      <c r="Z1575" s="153">
        <f t="shared" si="401"/>
        <v>0</v>
      </c>
      <c r="AA1575" s="219"/>
      <c r="AB1575" s="153"/>
      <c r="AC1575" s="153">
        <f t="shared" si="405"/>
        <v>0</v>
      </c>
      <c r="AD1575" s="153"/>
      <c r="AE1575" s="153">
        <f t="shared" si="406"/>
        <v>0</v>
      </c>
      <c r="AF1575" s="153"/>
      <c r="AG1575" s="153"/>
      <c r="AH1575" s="209">
        <v>0</v>
      </c>
      <c r="AI1575" s="153">
        <f t="shared" si="407"/>
        <v>0</v>
      </c>
      <c r="AJ1575" s="153"/>
      <c r="AK1575" s="153">
        <f t="shared" si="402"/>
        <v>0</v>
      </c>
      <c r="AL1575" s="153">
        <f t="shared" si="403"/>
        <v>0</v>
      </c>
      <c r="AM1575" s="153"/>
      <c r="AN1575" s="153"/>
      <c r="AO1575" s="153"/>
      <c r="AP1575" s="153"/>
      <c r="AQ1575" s="153"/>
      <c r="AR1575" s="153"/>
      <c r="AS1575" s="153"/>
      <c r="AT1575" s="153"/>
      <c r="AU1575" s="153"/>
      <c r="AV1575" s="153"/>
      <c r="AW1575" s="153"/>
      <c r="AX1575" s="153"/>
      <c r="AY1575" s="153"/>
      <c r="AZ1575" s="153"/>
      <c r="BA1575" s="153"/>
      <c r="BB1575" s="153"/>
      <c r="BC1575" s="153"/>
      <c r="BD1575" s="153"/>
      <c r="BE1575" s="153"/>
      <c r="BF1575" s="153"/>
      <c r="BG1575" s="153"/>
      <c r="BH1575" s="153"/>
      <c r="BI1575" s="153"/>
    </row>
    <row r="1576" spans="2:61" s="139" customFormat="1" ht="13.05" customHeight="1" outlineLevel="1">
      <c r="B1576" s="1039"/>
      <c r="C1576" s="996"/>
      <c r="D1576" s="559" t="s">
        <v>1263</v>
      </c>
      <c r="E1576" s="996"/>
      <c r="F1576" s="1338"/>
      <c r="G1576" s="10" t="s">
        <v>8</v>
      </c>
      <c r="H1576" s="254" t="s">
        <v>716</v>
      </c>
      <c r="I1576" s="152">
        <f t="shared" si="408"/>
        <v>170</v>
      </c>
      <c r="J1576" s="156">
        <v>70</v>
      </c>
      <c r="K1576" s="156">
        <v>100</v>
      </c>
      <c r="L1576" s="391">
        <v>0</v>
      </c>
      <c r="M1576" s="254" t="s">
        <v>268</v>
      </c>
      <c r="N1576" s="254" t="s">
        <v>268</v>
      </c>
      <c r="O1576" s="254" t="s">
        <v>269</v>
      </c>
      <c r="P1576" s="254" t="s">
        <v>269</v>
      </c>
      <c r="Q1576" s="254" t="s">
        <v>269</v>
      </c>
      <c r="R1576" s="254" t="s">
        <v>268</v>
      </c>
      <c r="S1576" s="254" t="s">
        <v>268</v>
      </c>
      <c r="T1576" s="942"/>
      <c r="U1576" s="153"/>
      <c r="V1576" s="153">
        <f t="shared" si="404"/>
        <v>0</v>
      </c>
      <c r="W1576" s="207"/>
      <c r="X1576" s="208"/>
      <c r="Y1576" s="153"/>
      <c r="Z1576" s="153">
        <f t="shared" si="401"/>
        <v>0</v>
      </c>
      <c r="AA1576" s="219"/>
      <c r="AB1576" s="153"/>
      <c r="AC1576" s="153">
        <f t="shared" si="405"/>
        <v>0</v>
      </c>
      <c r="AD1576" s="153"/>
      <c r="AE1576" s="153">
        <f t="shared" si="406"/>
        <v>0</v>
      </c>
      <c r="AF1576" s="153"/>
      <c r="AG1576" s="153"/>
      <c r="AH1576" s="209">
        <v>0</v>
      </c>
      <c r="AI1576" s="153">
        <f t="shared" si="407"/>
        <v>0</v>
      </c>
      <c r="AJ1576" s="153"/>
      <c r="AK1576" s="153">
        <f t="shared" si="402"/>
        <v>0</v>
      </c>
      <c r="AL1576" s="153">
        <f t="shared" si="403"/>
        <v>0</v>
      </c>
      <c r="AM1576" s="153"/>
      <c r="AN1576" s="153"/>
      <c r="AO1576" s="153"/>
      <c r="AP1576" s="153"/>
      <c r="AQ1576" s="153"/>
      <c r="AR1576" s="153"/>
      <c r="AS1576" s="153"/>
      <c r="AT1576" s="153"/>
      <c r="AU1576" s="153"/>
      <c r="AV1576" s="153"/>
      <c r="AW1576" s="153"/>
      <c r="AX1576" s="153"/>
      <c r="AY1576" s="153"/>
      <c r="AZ1576" s="153"/>
      <c r="BA1576" s="153"/>
      <c r="BB1576" s="153"/>
      <c r="BC1576" s="153"/>
      <c r="BD1576" s="153"/>
      <c r="BE1576" s="153"/>
      <c r="BF1576" s="153"/>
      <c r="BG1576" s="153"/>
      <c r="BH1576" s="153"/>
      <c r="BI1576" s="153"/>
    </row>
    <row r="1577" spans="2:61" s="139" customFormat="1" ht="13.05" customHeight="1" outlineLevel="1">
      <c r="B1577" s="1039"/>
      <c r="C1577" s="996"/>
      <c r="D1577" s="564" t="s">
        <v>1264</v>
      </c>
      <c r="E1577" s="996"/>
      <c r="F1577" s="1338"/>
      <c r="G1577" s="10" t="s">
        <v>8</v>
      </c>
      <c r="H1577" s="254" t="s">
        <v>716</v>
      </c>
      <c r="I1577" s="152">
        <f t="shared" si="408"/>
        <v>25</v>
      </c>
      <c r="J1577" s="156">
        <v>10</v>
      </c>
      <c r="K1577" s="156">
        <v>15</v>
      </c>
      <c r="L1577" s="391">
        <v>0</v>
      </c>
      <c r="M1577" s="241" t="s">
        <v>268</v>
      </c>
      <c r="N1577" s="241" t="s">
        <v>268</v>
      </c>
      <c r="O1577" s="241" t="s">
        <v>269</v>
      </c>
      <c r="P1577" s="241" t="s">
        <v>269</v>
      </c>
      <c r="Q1577" s="241" t="s">
        <v>269</v>
      </c>
      <c r="R1577" s="241" t="s">
        <v>268</v>
      </c>
      <c r="S1577" s="241" t="s">
        <v>268</v>
      </c>
      <c r="T1577" s="942"/>
      <c r="U1577" s="153"/>
      <c r="V1577" s="153">
        <f t="shared" si="404"/>
        <v>0</v>
      </c>
      <c r="W1577" s="207"/>
      <c r="X1577" s="208"/>
      <c r="Y1577" s="153"/>
      <c r="Z1577" s="153">
        <f t="shared" si="401"/>
        <v>0</v>
      </c>
      <c r="AA1577" s="219"/>
      <c r="AB1577" s="153"/>
      <c r="AC1577" s="153">
        <f t="shared" si="405"/>
        <v>0</v>
      </c>
      <c r="AD1577" s="153"/>
      <c r="AE1577" s="153">
        <f t="shared" si="406"/>
        <v>0</v>
      </c>
      <c r="AF1577" s="153"/>
      <c r="AG1577" s="153"/>
      <c r="AH1577" s="209">
        <v>0</v>
      </c>
      <c r="AI1577" s="153">
        <f t="shared" si="407"/>
        <v>0</v>
      </c>
      <c r="AJ1577" s="153"/>
      <c r="AK1577" s="153">
        <f t="shared" si="402"/>
        <v>0</v>
      </c>
      <c r="AL1577" s="153">
        <f t="shared" si="403"/>
        <v>0</v>
      </c>
      <c r="AM1577" s="153"/>
      <c r="AN1577" s="153"/>
      <c r="AO1577" s="153"/>
      <c r="AP1577" s="153"/>
      <c r="AQ1577" s="153"/>
      <c r="AR1577" s="153"/>
      <c r="AS1577" s="153"/>
      <c r="AT1577" s="153"/>
      <c r="AU1577" s="153"/>
      <c r="AV1577" s="153"/>
      <c r="AW1577" s="153"/>
      <c r="AX1577" s="153"/>
      <c r="AY1577" s="153"/>
      <c r="AZ1577" s="153"/>
      <c r="BA1577" s="153"/>
      <c r="BB1577" s="153"/>
      <c r="BC1577" s="153"/>
      <c r="BD1577" s="153"/>
      <c r="BE1577" s="153"/>
      <c r="BF1577" s="153"/>
      <c r="BG1577" s="153"/>
      <c r="BH1577" s="153"/>
      <c r="BI1577" s="153"/>
    </row>
    <row r="1578" spans="2:61" s="139" customFormat="1" ht="13.05" customHeight="1" outlineLevel="1">
      <c r="B1578" s="1038"/>
      <c r="C1578" s="997"/>
      <c r="D1578" s="564" t="s">
        <v>1265</v>
      </c>
      <c r="E1578" s="997"/>
      <c r="F1578" s="1339"/>
      <c r="G1578" s="10" t="s">
        <v>8</v>
      </c>
      <c r="H1578" s="255" t="s">
        <v>716</v>
      </c>
      <c r="I1578" s="152">
        <f t="shared" si="408"/>
        <v>70</v>
      </c>
      <c r="J1578" s="156">
        <v>30</v>
      </c>
      <c r="K1578" s="156">
        <v>40</v>
      </c>
      <c r="L1578" s="391">
        <v>0</v>
      </c>
      <c r="M1578" s="256" t="s">
        <v>269</v>
      </c>
      <c r="N1578" s="256" t="s">
        <v>269</v>
      </c>
      <c r="O1578" s="256" t="s">
        <v>268</v>
      </c>
      <c r="P1578" s="256" t="s">
        <v>268</v>
      </c>
      <c r="Q1578" s="256" t="s">
        <v>268</v>
      </c>
      <c r="R1578" s="256" t="s">
        <v>268</v>
      </c>
      <c r="S1578" s="256" t="s">
        <v>268</v>
      </c>
      <c r="T1578" s="942"/>
      <c r="U1578" s="153"/>
      <c r="V1578" s="153">
        <f t="shared" si="404"/>
        <v>0</v>
      </c>
      <c r="W1578" s="207"/>
      <c r="X1578" s="208"/>
      <c r="Y1578" s="153"/>
      <c r="Z1578" s="153">
        <f t="shared" si="401"/>
        <v>0</v>
      </c>
      <c r="AA1578" s="219"/>
      <c r="AB1578" s="153"/>
      <c r="AC1578" s="153">
        <f t="shared" si="405"/>
        <v>0</v>
      </c>
      <c r="AD1578" s="153"/>
      <c r="AE1578" s="153">
        <f t="shared" si="406"/>
        <v>0</v>
      </c>
      <c r="AF1578" s="153"/>
      <c r="AG1578" s="153"/>
      <c r="AH1578" s="209">
        <v>0</v>
      </c>
      <c r="AI1578" s="153">
        <f t="shared" si="407"/>
        <v>0</v>
      </c>
      <c r="AJ1578" s="153"/>
      <c r="AK1578" s="153">
        <f t="shared" si="402"/>
        <v>0</v>
      </c>
      <c r="AL1578" s="153">
        <f t="shared" si="403"/>
        <v>0</v>
      </c>
      <c r="AM1578" s="153"/>
      <c r="AN1578" s="153"/>
      <c r="AO1578" s="153"/>
      <c r="AP1578" s="153"/>
      <c r="AQ1578" s="153"/>
      <c r="AR1578" s="153"/>
      <c r="AS1578" s="153"/>
      <c r="AT1578" s="153"/>
      <c r="AU1578" s="153"/>
      <c r="AV1578" s="153"/>
      <c r="AW1578" s="153"/>
      <c r="AX1578" s="153"/>
      <c r="AY1578" s="153"/>
      <c r="AZ1578" s="153"/>
      <c r="BA1578" s="153"/>
      <c r="BB1578" s="153"/>
      <c r="BC1578" s="153"/>
      <c r="BD1578" s="153"/>
      <c r="BE1578" s="153"/>
      <c r="BF1578" s="153"/>
      <c r="BG1578" s="153"/>
      <c r="BH1578" s="153"/>
      <c r="BI1578" s="153"/>
    </row>
    <row r="1579" spans="2:61" s="139" customFormat="1" ht="13.05" customHeight="1" outlineLevel="1">
      <c r="B1579" s="1037" t="s">
        <v>1448</v>
      </c>
      <c r="C1579" s="995" t="s">
        <v>1268</v>
      </c>
      <c r="D1579" s="564" t="s">
        <v>518</v>
      </c>
      <c r="E1579" s="995" t="s">
        <v>3788</v>
      </c>
      <c r="F1579" s="1337">
        <v>44778</v>
      </c>
      <c r="G1579" s="10" t="s">
        <v>8</v>
      </c>
      <c r="H1579" s="254" t="s">
        <v>717</v>
      </c>
      <c r="I1579" s="152">
        <f t="shared" si="408"/>
        <v>20</v>
      </c>
      <c r="J1579" s="156">
        <v>10</v>
      </c>
      <c r="K1579" s="156">
        <v>10</v>
      </c>
      <c r="L1579" s="391">
        <v>0</v>
      </c>
      <c r="M1579" s="254" t="s">
        <v>268</v>
      </c>
      <c r="N1579" s="241" t="s">
        <v>268</v>
      </c>
      <c r="O1579" s="241" t="s">
        <v>269</v>
      </c>
      <c r="P1579" s="241" t="s">
        <v>269</v>
      </c>
      <c r="Q1579" s="241" t="s">
        <v>269</v>
      </c>
      <c r="R1579" s="241" t="s">
        <v>268</v>
      </c>
      <c r="S1579" s="241" t="s">
        <v>268</v>
      </c>
      <c r="T1579" s="942"/>
      <c r="U1579" s="153"/>
      <c r="V1579" s="153">
        <f t="shared" si="404"/>
        <v>0</v>
      </c>
      <c r="W1579" s="207"/>
      <c r="X1579" s="208"/>
      <c r="Y1579" s="153"/>
      <c r="Z1579" s="153">
        <f t="shared" si="401"/>
        <v>0</v>
      </c>
      <c r="AA1579" s="219"/>
      <c r="AB1579" s="153"/>
      <c r="AC1579" s="153">
        <f t="shared" si="405"/>
        <v>0</v>
      </c>
      <c r="AD1579" s="153"/>
      <c r="AE1579" s="153">
        <f t="shared" si="406"/>
        <v>0</v>
      </c>
      <c r="AF1579" s="153"/>
      <c r="AG1579" s="153"/>
      <c r="AH1579" s="209">
        <v>0</v>
      </c>
      <c r="AI1579" s="153">
        <f t="shared" si="407"/>
        <v>0</v>
      </c>
      <c r="AJ1579" s="153"/>
      <c r="AK1579" s="153">
        <f t="shared" si="402"/>
        <v>0</v>
      </c>
      <c r="AL1579" s="153">
        <f t="shared" si="403"/>
        <v>0</v>
      </c>
      <c r="AM1579" s="153"/>
      <c r="AN1579" s="153"/>
      <c r="AO1579" s="153"/>
      <c r="AP1579" s="153"/>
      <c r="AQ1579" s="153"/>
      <c r="AR1579" s="153"/>
      <c r="AS1579" s="153"/>
      <c r="AT1579" s="153"/>
      <c r="AU1579" s="153"/>
      <c r="AV1579" s="153"/>
      <c r="AW1579" s="153"/>
      <c r="AX1579" s="153"/>
      <c r="AY1579" s="153"/>
      <c r="AZ1579" s="153"/>
      <c r="BA1579" s="153"/>
      <c r="BB1579" s="153"/>
      <c r="BC1579" s="153"/>
      <c r="BD1579" s="153"/>
      <c r="BE1579" s="153"/>
      <c r="BF1579" s="153"/>
      <c r="BG1579" s="153"/>
      <c r="BH1579" s="153"/>
      <c r="BI1579" s="153"/>
    </row>
    <row r="1580" spans="2:61" s="139" customFormat="1" ht="13.05" customHeight="1" outlineLevel="1">
      <c r="B1580" s="1038"/>
      <c r="C1580" s="997"/>
      <c r="D1580" s="564" t="s">
        <v>1033</v>
      </c>
      <c r="E1580" s="997"/>
      <c r="F1580" s="1339"/>
      <c r="G1580" s="10" t="s">
        <v>8</v>
      </c>
      <c r="H1580" s="254" t="s">
        <v>717</v>
      </c>
      <c r="I1580" s="152">
        <f t="shared" si="408"/>
        <v>105</v>
      </c>
      <c r="J1580" s="156">
        <v>50</v>
      </c>
      <c r="K1580" s="156">
        <v>55</v>
      </c>
      <c r="L1580" s="391">
        <v>0</v>
      </c>
      <c r="M1580" s="241" t="s">
        <v>268</v>
      </c>
      <c r="N1580" s="241" t="s">
        <v>268</v>
      </c>
      <c r="O1580" s="241" t="s">
        <v>269</v>
      </c>
      <c r="P1580" s="241" t="s">
        <v>269</v>
      </c>
      <c r="Q1580" s="241" t="s">
        <v>269</v>
      </c>
      <c r="R1580" s="241" t="s">
        <v>268</v>
      </c>
      <c r="S1580" s="241" t="s">
        <v>268</v>
      </c>
      <c r="T1580" s="942"/>
      <c r="U1580" s="153"/>
      <c r="V1580" s="153">
        <f t="shared" si="404"/>
        <v>0</v>
      </c>
      <c r="W1580" s="207"/>
      <c r="X1580" s="208"/>
      <c r="Y1580" s="153"/>
      <c r="Z1580" s="153">
        <f t="shared" ref="Z1580:Z1643" si="409">V1580*Y1580</f>
        <v>0</v>
      </c>
      <c r="AA1580" s="219"/>
      <c r="AB1580" s="153"/>
      <c r="AC1580" s="153">
        <f t="shared" si="405"/>
        <v>0</v>
      </c>
      <c r="AD1580" s="153"/>
      <c r="AE1580" s="153">
        <f t="shared" si="406"/>
        <v>0</v>
      </c>
      <c r="AF1580" s="153"/>
      <c r="AG1580" s="153"/>
      <c r="AH1580" s="209">
        <v>0</v>
      </c>
      <c r="AI1580" s="153">
        <f t="shared" si="407"/>
        <v>0</v>
      </c>
      <c r="AJ1580" s="153"/>
      <c r="AK1580" s="153">
        <f t="shared" ref="AK1580:AK1643" si="410">COUNTIF(AM1580:AV1580,"V")</f>
        <v>0</v>
      </c>
      <c r="AL1580" s="153">
        <f t="shared" ref="AL1580:AL1643" si="411">Z1580-AC1580-AE1580-AI1580</f>
        <v>0</v>
      </c>
      <c r="AM1580" s="153"/>
      <c r="AN1580" s="153"/>
      <c r="AO1580" s="153"/>
      <c r="AP1580" s="153"/>
      <c r="AQ1580" s="153"/>
      <c r="AR1580" s="153"/>
      <c r="AS1580" s="153"/>
      <c r="AT1580" s="153"/>
      <c r="AU1580" s="153"/>
      <c r="AV1580" s="153"/>
      <c r="AW1580" s="153"/>
      <c r="AX1580" s="153"/>
      <c r="AY1580" s="153"/>
      <c r="AZ1580" s="153"/>
      <c r="BA1580" s="153"/>
      <c r="BB1580" s="153"/>
      <c r="BC1580" s="153"/>
      <c r="BD1580" s="153"/>
      <c r="BE1580" s="153"/>
      <c r="BF1580" s="153"/>
      <c r="BG1580" s="153"/>
      <c r="BH1580" s="153"/>
      <c r="BI1580" s="153"/>
    </row>
    <row r="1581" spans="2:61" s="139" customFormat="1" ht="13.05" customHeight="1" outlineLevel="1">
      <c r="B1581" s="1037" t="s">
        <v>1449</v>
      </c>
      <c r="C1581" s="995" t="s">
        <v>1269</v>
      </c>
      <c r="D1581" s="564" t="s">
        <v>518</v>
      </c>
      <c r="E1581" s="995" t="s">
        <v>2521</v>
      </c>
      <c r="F1581" s="1337">
        <v>44703</v>
      </c>
      <c r="G1581" s="10" t="s">
        <v>8</v>
      </c>
      <c r="H1581" s="254" t="s">
        <v>982</v>
      </c>
      <c r="I1581" s="152">
        <f t="shared" si="408"/>
        <v>20</v>
      </c>
      <c r="J1581" s="156">
        <v>10</v>
      </c>
      <c r="K1581" s="156">
        <v>10</v>
      </c>
      <c r="L1581" s="391">
        <v>0</v>
      </c>
      <c r="M1581" s="254" t="s">
        <v>268</v>
      </c>
      <c r="N1581" s="241" t="s">
        <v>268</v>
      </c>
      <c r="O1581" s="241" t="s">
        <v>269</v>
      </c>
      <c r="P1581" s="241" t="s">
        <v>269</v>
      </c>
      <c r="Q1581" s="241" t="s">
        <v>269</v>
      </c>
      <c r="R1581" s="241" t="s">
        <v>268</v>
      </c>
      <c r="S1581" s="241" t="s">
        <v>268</v>
      </c>
      <c r="T1581" s="942"/>
      <c r="U1581" s="153"/>
      <c r="V1581" s="153">
        <f t="shared" si="404"/>
        <v>0</v>
      </c>
      <c r="W1581" s="207"/>
      <c r="X1581" s="208"/>
      <c r="Y1581" s="153"/>
      <c r="Z1581" s="153">
        <f t="shared" si="409"/>
        <v>0</v>
      </c>
      <c r="AA1581" s="219"/>
      <c r="AB1581" s="153"/>
      <c r="AC1581" s="153">
        <f t="shared" si="405"/>
        <v>0</v>
      </c>
      <c r="AD1581" s="153"/>
      <c r="AE1581" s="153">
        <f t="shared" si="406"/>
        <v>0</v>
      </c>
      <c r="AF1581" s="153"/>
      <c r="AG1581" s="153"/>
      <c r="AH1581" s="209">
        <v>0</v>
      </c>
      <c r="AI1581" s="153">
        <f t="shared" si="407"/>
        <v>0</v>
      </c>
      <c r="AJ1581" s="153"/>
      <c r="AK1581" s="153">
        <f t="shared" si="410"/>
        <v>0</v>
      </c>
      <c r="AL1581" s="153">
        <f t="shared" si="411"/>
        <v>0</v>
      </c>
      <c r="AM1581" s="153"/>
      <c r="AN1581" s="153"/>
      <c r="AO1581" s="153"/>
      <c r="AP1581" s="153"/>
      <c r="AQ1581" s="153"/>
      <c r="AR1581" s="153"/>
      <c r="AS1581" s="153"/>
      <c r="AT1581" s="153"/>
      <c r="AU1581" s="153"/>
      <c r="AV1581" s="153"/>
      <c r="AW1581" s="153"/>
      <c r="AX1581" s="153"/>
      <c r="AY1581" s="153"/>
      <c r="AZ1581" s="153"/>
      <c r="BA1581" s="153"/>
      <c r="BB1581" s="153"/>
      <c r="BC1581" s="153"/>
      <c r="BD1581" s="153"/>
      <c r="BE1581" s="153"/>
      <c r="BF1581" s="153"/>
      <c r="BG1581" s="153"/>
      <c r="BH1581" s="153"/>
      <c r="BI1581" s="153"/>
    </row>
    <row r="1582" spans="2:61" s="139" customFormat="1" ht="13.05" customHeight="1" outlineLevel="1">
      <c r="B1582" s="1038"/>
      <c r="C1582" s="997"/>
      <c r="D1582" s="564" t="s">
        <v>1119</v>
      </c>
      <c r="E1582" s="997"/>
      <c r="F1582" s="1339"/>
      <c r="G1582" s="10" t="s">
        <v>8</v>
      </c>
      <c r="H1582" s="254" t="s">
        <v>982</v>
      </c>
      <c r="I1582" s="152">
        <f t="shared" si="408"/>
        <v>690</v>
      </c>
      <c r="J1582" s="156">
        <v>5</v>
      </c>
      <c r="K1582" s="156">
        <v>685</v>
      </c>
      <c r="L1582" s="391">
        <v>0</v>
      </c>
      <c r="M1582" s="241" t="s">
        <v>268</v>
      </c>
      <c r="N1582" s="241" t="s">
        <v>268</v>
      </c>
      <c r="O1582" s="241" t="s">
        <v>269</v>
      </c>
      <c r="P1582" s="241" t="s">
        <v>269</v>
      </c>
      <c r="Q1582" s="241" t="s">
        <v>269</v>
      </c>
      <c r="R1582" s="241" t="s">
        <v>268</v>
      </c>
      <c r="S1582" s="241" t="s">
        <v>268</v>
      </c>
      <c r="T1582" s="943"/>
      <c r="U1582" s="153"/>
      <c r="V1582" s="153">
        <f t="shared" si="404"/>
        <v>0</v>
      </c>
      <c r="W1582" s="207"/>
      <c r="X1582" s="208"/>
      <c r="Y1582" s="153"/>
      <c r="Z1582" s="153">
        <f t="shared" si="409"/>
        <v>0</v>
      </c>
      <c r="AA1582" s="219"/>
      <c r="AB1582" s="153"/>
      <c r="AC1582" s="153">
        <f t="shared" si="405"/>
        <v>0</v>
      </c>
      <c r="AD1582" s="153"/>
      <c r="AE1582" s="153">
        <f t="shared" si="406"/>
        <v>0</v>
      </c>
      <c r="AF1582" s="153"/>
      <c r="AG1582" s="153"/>
      <c r="AH1582" s="209">
        <v>0</v>
      </c>
      <c r="AI1582" s="153">
        <f t="shared" si="407"/>
        <v>0</v>
      </c>
      <c r="AJ1582" s="153"/>
      <c r="AK1582" s="153">
        <f t="shared" si="410"/>
        <v>0</v>
      </c>
      <c r="AL1582" s="153">
        <f t="shared" si="411"/>
        <v>0</v>
      </c>
      <c r="AM1582" s="153"/>
      <c r="AN1582" s="153"/>
      <c r="AO1582" s="153"/>
      <c r="AP1582" s="153"/>
      <c r="AQ1582" s="153"/>
      <c r="AR1582" s="153"/>
      <c r="AS1582" s="153"/>
      <c r="AT1582" s="153"/>
      <c r="AU1582" s="153"/>
      <c r="AV1582" s="153"/>
      <c r="AW1582" s="153"/>
      <c r="AX1582" s="153"/>
      <c r="AY1582" s="153"/>
      <c r="AZ1582" s="153"/>
      <c r="BA1582" s="153"/>
      <c r="BB1582" s="153"/>
      <c r="BC1582" s="153"/>
      <c r="BD1582" s="153"/>
      <c r="BE1582" s="153"/>
      <c r="BF1582" s="153"/>
      <c r="BG1582" s="153"/>
      <c r="BH1582" s="153"/>
      <c r="BI1582" s="153"/>
    </row>
    <row r="1583" spans="2:61" s="139" customFormat="1" ht="13.05" customHeight="1" outlineLevel="1">
      <c r="B1583" s="1045" t="s">
        <v>1450</v>
      </c>
      <c r="C1583" s="1077" t="s">
        <v>1270</v>
      </c>
      <c r="D1583" s="340" t="s">
        <v>317</v>
      </c>
      <c r="E1583" s="995" t="s">
        <v>3583</v>
      </c>
      <c r="F1583" s="1337">
        <v>44748</v>
      </c>
      <c r="G1583" s="10" t="s">
        <v>8</v>
      </c>
      <c r="H1583" s="373" t="s">
        <v>716</v>
      </c>
      <c r="I1583" s="152">
        <f t="shared" si="408"/>
        <v>15</v>
      </c>
      <c r="J1583" s="156">
        <v>5</v>
      </c>
      <c r="K1583" s="156">
        <v>10</v>
      </c>
      <c r="L1583" s="391">
        <v>0</v>
      </c>
      <c r="M1583" s="257" t="s">
        <v>268</v>
      </c>
      <c r="N1583" s="257" t="s">
        <v>268</v>
      </c>
      <c r="O1583" s="257" t="s">
        <v>269</v>
      </c>
      <c r="P1583" s="257" t="s">
        <v>268</v>
      </c>
      <c r="Q1583" s="257" t="s">
        <v>269</v>
      </c>
      <c r="R1583" s="257" t="s">
        <v>268</v>
      </c>
      <c r="S1583" s="257" t="s">
        <v>268</v>
      </c>
      <c r="T1583" s="1009" t="s">
        <v>1542</v>
      </c>
      <c r="U1583" s="153"/>
      <c r="V1583" s="153">
        <f t="shared" si="404"/>
        <v>0</v>
      </c>
      <c r="W1583" s="207"/>
      <c r="X1583" s="208"/>
      <c r="Y1583" s="153"/>
      <c r="Z1583" s="153">
        <f t="shared" si="409"/>
        <v>0</v>
      </c>
      <c r="AA1583" s="219"/>
      <c r="AB1583" s="153"/>
      <c r="AC1583" s="153">
        <f t="shared" si="405"/>
        <v>0</v>
      </c>
      <c r="AD1583" s="153"/>
      <c r="AE1583" s="153">
        <f t="shared" si="406"/>
        <v>0</v>
      </c>
      <c r="AF1583" s="153"/>
      <c r="AG1583" s="153"/>
      <c r="AH1583" s="209">
        <v>0</v>
      </c>
      <c r="AI1583" s="153">
        <f t="shared" si="407"/>
        <v>0</v>
      </c>
      <c r="AJ1583" s="153"/>
      <c r="AK1583" s="153">
        <f t="shared" si="410"/>
        <v>0</v>
      </c>
      <c r="AL1583" s="153">
        <f t="shared" si="411"/>
        <v>0</v>
      </c>
      <c r="AM1583" s="153"/>
      <c r="AN1583" s="153"/>
      <c r="AO1583" s="153"/>
      <c r="AP1583" s="153"/>
      <c r="AQ1583" s="153"/>
      <c r="AR1583" s="153"/>
      <c r="AS1583" s="153"/>
      <c r="AT1583" s="153"/>
      <c r="AU1583" s="153"/>
      <c r="AV1583" s="153"/>
      <c r="AW1583" s="153"/>
      <c r="AX1583" s="153"/>
      <c r="AY1583" s="153"/>
      <c r="AZ1583" s="153"/>
      <c r="BA1583" s="153"/>
      <c r="BB1583" s="153"/>
      <c r="BC1583" s="153"/>
      <c r="BD1583" s="153"/>
      <c r="BE1583" s="153"/>
      <c r="BF1583" s="153"/>
      <c r="BG1583" s="153"/>
      <c r="BH1583" s="153"/>
      <c r="BI1583" s="153"/>
    </row>
    <row r="1584" spans="2:61" s="139" customFormat="1" ht="13.05" customHeight="1" outlineLevel="1">
      <c r="B1584" s="1092"/>
      <c r="C1584" s="1078"/>
      <c r="D1584" s="340" t="s">
        <v>1271</v>
      </c>
      <c r="E1584" s="997"/>
      <c r="F1584" s="1339"/>
      <c r="G1584" s="10" t="s">
        <v>8</v>
      </c>
      <c r="H1584" s="373" t="s">
        <v>716</v>
      </c>
      <c r="I1584" s="152">
        <f t="shared" si="408"/>
        <v>300</v>
      </c>
      <c r="J1584" s="156">
        <v>90</v>
      </c>
      <c r="K1584" s="156">
        <v>210</v>
      </c>
      <c r="L1584" s="391">
        <v>0</v>
      </c>
      <c r="M1584" s="257" t="s">
        <v>268</v>
      </c>
      <c r="N1584" s="257" t="s">
        <v>268</v>
      </c>
      <c r="O1584" s="257" t="s">
        <v>269</v>
      </c>
      <c r="P1584" s="257" t="s">
        <v>268</v>
      </c>
      <c r="Q1584" s="257" t="s">
        <v>269</v>
      </c>
      <c r="R1584" s="257" t="s">
        <v>268</v>
      </c>
      <c r="S1584" s="257" t="s">
        <v>268</v>
      </c>
      <c r="T1584" s="1010"/>
      <c r="U1584" s="153"/>
      <c r="V1584" s="153">
        <f t="shared" si="404"/>
        <v>0</v>
      </c>
      <c r="W1584" s="207"/>
      <c r="X1584" s="208"/>
      <c r="Y1584" s="153"/>
      <c r="Z1584" s="153">
        <f t="shared" si="409"/>
        <v>0</v>
      </c>
      <c r="AA1584" s="219"/>
      <c r="AB1584" s="153"/>
      <c r="AC1584" s="153">
        <f t="shared" si="405"/>
        <v>0</v>
      </c>
      <c r="AD1584" s="153"/>
      <c r="AE1584" s="153">
        <f t="shared" si="406"/>
        <v>0</v>
      </c>
      <c r="AF1584" s="153"/>
      <c r="AG1584" s="153"/>
      <c r="AH1584" s="209">
        <v>0</v>
      </c>
      <c r="AI1584" s="153">
        <f t="shared" si="407"/>
        <v>0</v>
      </c>
      <c r="AJ1584" s="153"/>
      <c r="AK1584" s="153">
        <f t="shared" si="410"/>
        <v>0</v>
      </c>
      <c r="AL1584" s="153">
        <f t="shared" si="411"/>
        <v>0</v>
      </c>
      <c r="AM1584" s="153"/>
      <c r="AN1584" s="153"/>
      <c r="AO1584" s="153"/>
      <c r="AP1584" s="153"/>
      <c r="AQ1584" s="153"/>
      <c r="AR1584" s="153"/>
      <c r="AS1584" s="153"/>
      <c r="AT1584" s="153"/>
      <c r="AU1584" s="153"/>
      <c r="AV1584" s="153"/>
      <c r="AW1584" s="153"/>
      <c r="AX1584" s="153"/>
      <c r="AY1584" s="153"/>
      <c r="AZ1584" s="153"/>
      <c r="BA1584" s="153"/>
      <c r="BB1584" s="153"/>
      <c r="BC1584" s="153"/>
      <c r="BD1584" s="153"/>
      <c r="BE1584" s="153"/>
      <c r="BF1584" s="153"/>
      <c r="BG1584" s="153"/>
      <c r="BH1584" s="153"/>
      <c r="BI1584" s="153"/>
    </row>
    <row r="1585" spans="2:61" s="139" customFormat="1" ht="13.05" customHeight="1" outlineLevel="1">
      <c r="B1585" s="1045" t="s">
        <v>1451</v>
      </c>
      <c r="C1585" s="1077" t="s">
        <v>1272</v>
      </c>
      <c r="D1585" s="340" t="s">
        <v>1273</v>
      </c>
      <c r="E1585" s="995" t="s">
        <v>2521</v>
      </c>
      <c r="F1585" s="1337">
        <v>44704</v>
      </c>
      <c r="G1585" s="10" t="s">
        <v>8</v>
      </c>
      <c r="H1585" s="373" t="s">
        <v>717</v>
      </c>
      <c r="I1585" s="152">
        <f t="shared" si="408"/>
        <v>510</v>
      </c>
      <c r="J1585" s="156">
        <v>90</v>
      </c>
      <c r="K1585" s="156">
        <v>420</v>
      </c>
      <c r="L1585" s="391">
        <v>0</v>
      </c>
      <c r="M1585" s="257" t="s">
        <v>268</v>
      </c>
      <c r="N1585" s="257" t="s">
        <v>268</v>
      </c>
      <c r="O1585" s="257" t="s">
        <v>269</v>
      </c>
      <c r="P1585" s="257" t="s">
        <v>268</v>
      </c>
      <c r="Q1585" s="257" t="s">
        <v>269</v>
      </c>
      <c r="R1585" s="257" t="s">
        <v>268</v>
      </c>
      <c r="S1585" s="257" t="s">
        <v>268</v>
      </c>
      <c r="T1585" s="1010"/>
      <c r="U1585" s="153"/>
      <c r="V1585" s="153">
        <f t="shared" si="404"/>
        <v>0</v>
      </c>
      <c r="W1585" s="207"/>
      <c r="X1585" s="208"/>
      <c r="Y1585" s="153"/>
      <c r="Z1585" s="153">
        <f t="shared" si="409"/>
        <v>0</v>
      </c>
      <c r="AA1585" s="219"/>
      <c r="AB1585" s="153"/>
      <c r="AC1585" s="153">
        <f t="shared" si="405"/>
        <v>0</v>
      </c>
      <c r="AD1585" s="153"/>
      <c r="AE1585" s="153">
        <f t="shared" si="406"/>
        <v>0</v>
      </c>
      <c r="AF1585" s="153"/>
      <c r="AG1585" s="153"/>
      <c r="AH1585" s="209">
        <v>0</v>
      </c>
      <c r="AI1585" s="153">
        <f t="shared" si="407"/>
        <v>0</v>
      </c>
      <c r="AJ1585" s="153"/>
      <c r="AK1585" s="153">
        <f t="shared" si="410"/>
        <v>0</v>
      </c>
      <c r="AL1585" s="153">
        <f t="shared" si="411"/>
        <v>0</v>
      </c>
      <c r="AM1585" s="153"/>
      <c r="AN1585" s="153"/>
      <c r="AO1585" s="153"/>
      <c r="AP1585" s="153"/>
      <c r="AQ1585" s="153"/>
      <c r="AR1585" s="153"/>
      <c r="AS1585" s="153"/>
      <c r="AT1585" s="153"/>
      <c r="AU1585" s="153"/>
      <c r="AV1585" s="153"/>
      <c r="AW1585" s="153"/>
      <c r="AX1585" s="153"/>
      <c r="AY1585" s="153"/>
      <c r="AZ1585" s="153"/>
      <c r="BA1585" s="153"/>
      <c r="BB1585" s="153"/>
      <c r="BC1585" s="153"/>
      <c r="BD1585" s="153"/>
      <c r="BE1585" s="153"/>
      <c r="BF1585" s="153"/>
      <c r="BG1585" s="153"/>
      <c r="BH1585" s="153"/>
      <c r="BI1585" s="153"/>
    </row>
    <row r="1586" spans="2:61" s="139" customFormat="1" ht="13.05" customHeight="1" outlineLevel="1">
      <c r="B1586" s="1092"/>
      <c r="C1586" s="1078"/>
      <c r="D1586" s="340" t="s">
        <v>1274</v>
      </c>
      <c r="E1586" s="997"/>
      <c r="F1586" s="1339"/>
      <c r="G1586" s="10" t="s">
        <v>8</v>
      </c>
      <c r="H1586" s="373" t="s">
        <v>717</v>
      </c>
      <c r="I1586" s="152">
        <f t="shared" si="408"/>
        <v>510</v>
      </c>
      <c r="J1586" s="156">
        <v>90</v>
      </c>
      <c r="K1586" s="156">
        <v>420</v>
      </c>
      <c r="L1586" s="391">
        <v>0</v>
      </c>
      <c r="M1586" s="257" t="s">
        <v>268</v>
      </c>
      <c r="N1586" s="257" t="s">
        <v>268</v>
      </c>
      <c r="O1586" s="257" t="s">
        <v>269</v>
      </c>
      <c r="P1586" s="257" t="s">
        <v>268</v>
      </c>
      <c r="Q1586" s="257" t="s">
        <v>269</v>
      </c>
      <c r="R1586" s="257" t="s">
        <v>268</v>
      </c>
      <c r="S1586" s="257" t="s">
        <v>268</v>
      </c>
      <c r="T1586" s="1010"/>
      <c r="U1586" s="153"/>
      <c r="V1586" s="153">
        <f t="shared" si="404"/>
        <v>0</v>
      </c>
      <c r="W1586" s="207"/>
      <c r="X1586" s="208"/>
      <c r="Y1586" s="153"/>
      <c r="Z1586" s="153">
        <f t="shared" si="409"/>
        <v>0</v>
      </c>
      <c r="AA1586" s="219"/>
      <c r="AB1586" s="153"/>
      <c r="AC1586" s="153">
        <f t="shared" si="405"/>
        <v>0</v>
      </c>
      <c r="AD1586" s="153"/>
      <c r="AE1586" s="153">
        <f t="shared" si="406"/>
        <v>0</v>
      </c>
      <c r="AF1586" s="153"/>
      <c r="AG1586" s="153"/>
      <c r="AH1586" s="209">
        <v>0</v>
      </c>
      <c r="AI1586" s="153">
        <f t="shared" si="407"/>
        <v>0</v>
      </c>
      <c r="AJ1586" s="153"/>
      <c r="AK1586" s="153">
        <f t="shared" si="410"/>
        <v>0</v>
      </c>
      <c r="AL1586" s="153">
        <f t="shared" si="411"/>
        <v>0</v>
      </c>
      <c r="AM1586" s="153"/>
      <c r="AN1586" s="153"/>
      <c r="AO1586" s="153"/>
      <c r="AP1586" s="153"/>
      <c r="AQ1586" s="153"/>
      <c r="AR1586" s="153"/>
      <c r="AS1586" s="153"/>
      <c r="AT1586" s="153"/>
      <c r="AU1586" s="153"/>
      <c r="AV1586" s="153"/>
      <c r="AW1586" s="153"/>
      <c r="AX1586" s="153"/>
      <c r="AY1586" s="153"/>
      <c r="AZ1586" s="153"/>
      <c r="BA1586" s="153"/>
      <c r="BB1586" s="153"/>
      <c r="BC1586" s="153"/>
      <c r="BD1586" s="153"/>
      <c r="BE1586" s="153"/>
      <c r="BF1586" s="153"/>
      <c r="BG1586" s="153"/>
      <c r="BH1586" s="153"/>
      <c r="BI1586" s="153"/>
    </row>
    <row r="1587" spans="2:61" s="139" customFormat="1" ht="13.05" customHeight="1" outlineLevel="1">
      <c r="B1587" s="1045" t="s">
        <v>1452</v>
      </c>
      <c r="C1587" s="1077" t="s">
        <v>1275</v>
      </c>
      <c r="D1587" s="340" t="s">
        <v>1276</v>
      </c>
      <c r="E1587" s="995" t="s">
        <v>2522</v>
      </c>
      <c r="F1587" s="1337">
        <v>44704</v>
      </c>
      <c r="G1587" s="10" t="s">
        <v>8</v>
      </c>
      <c r="H1587" s="373" t="s">
        <v>717</v>
      </c>
      <c r="I1587" s="152">
        <f t="shared" si="408"/>
        <v>340</v>
      </c>
      <c r="J1587" s="156">
        <v>10</v>
      </c>
      <c r="K1587" s="156">
        <v>330</v>
      </c>
      <c r="L1587" s="391">
        <v>0</v>
      </c>
      <c r="M1587" s="257" t="s">
        <v>268</v>
      </c>
      <c r="N1587" s="257" t="s">
        <v>268</v>
      </c>
      <c r="O1587" s="257" t="s">
        <v>269</v>
      </c>
      <c r="P1587" s="257" t="s">
        <v>268</v>
      </c>
      <c r="Q1587" s="257" t="s">
        <v>269</v>
      </c>
      <c r="R1587" s="257" t="s">
        <v>268</v>
      </c>
      <c r="S1587" s="257" t="s">
        <v>268</v>
      </c>
      <c r="T1587" s="1010"/>
      <c r="U1587" s="153"/>
      <c r="V1587" s="153">
        <f t="shared" ref="V1587:V1673" si="412">SUMIF(U1587,"Y",J1587)</f>
        <v>0</v>
      </c>
      <c r="W1587" s="207"/>
      <c r="X1587" s="208"/>
      <c r="Y1587" s="153"/>
      <c r="Z1587" s="153">
        <f t="shared" si="409"/>
        <v>0</v>
      </c>
      <c r="AA1587" s="219"/>
      <c r="AB1587" s="153"/>
      <c r="AC1587" s="153">
        <f t="shared" ref="AC1587:AC1673" si="413">SUMIF(AB1587,"Y",L1587)*AK1587</f>
        <v>0</v>
      </c>
      <c r="AD1587" s="153"/>
      <c r="AE1587" s="153">
        <f t="shared" ref="AE1587:AE1673" si="414">COUNTIF(AM1587:AV1587,"L")*J1587</f>
        <v>0</v>
      </c>
      <c r="AF1587" s="153"/>
      <c r="AG1587" s="153"/>
      <c r="AH1587" s="209">
        <v>0</v>
      </c>
      <c r="AI1587" s="153">
        <f t="shared" ref="AI1587:AI1673" si="415">IFERROR(COUNTIF(AM1587:BL1587,"S")*J1587*AH1587,0)</f>
        <v>0</v>
      </c>
      <c r="AJ1587" s="153"/>
      <c r="AK1587" s="153">
        <f t="shared" si="410"/>
        <v>0</v>
      </c>
      <c r="AL1587" s="153">
        <f t="shared" si="411"/>
        <v>0</v>
      </c>
      <c r="AM1587" s="153"/>
      <c r="AN1587" s="153"/>
      <c r="AO1587" s="153"/>
      <c r="AP1587" s="153"/>
      <c r="AQ1587" s="153"/>
      <c r="AR1587" s="153"/>
      <c r="AS1587" s="153"/>
      <c r="AT1587" s="153"/>
      <c r="AU1587" s="153"/>
      <c r="AV1587" s="153"/>
      <c r="AW1587" s="153"/>
      <c r="AX1587" s="153"/>
      <c r="AY1587" s="153"/>
      <c r="AZ1587" s="153"/>
      <c r="BA1587" s="153"/>
      <c r="BB1587" s="153"/>
      <c r="BC1587" s="153"/>
      <c r="BD1587" s="153"/>
      <c r="BE1587" s="153"/>
      <c r="BF1587" s="153"/>
      <c r="BG1587" s="153"/>
      <c r="BH1587" s="153"/>
      <c r="BI1587" s="153"/>
    </row>
    <row r="1588" spans="2:61" s="139" customFormat="1" ht="13.05" customHeight="1" outlineLevel="1">
      <c r="B1588" s="1092"/>
      <c r="C1588" s="1078"/>
      <c r="D1588" s="340" t="s">
        <v>1277</v>
      </c>
      <c r="E1588" s="997"/>
      <c r="F1588" s="1339"/>
      <c r="G1588" s="10" t="s">
        <v>8</v>
      </c>
      <c r="H1588" s="373" t="s">
        <v>717</v>
      </c>
      <c r="I1588" s="152">
        <f t="shared" si="408"/>
        <v>340</v>
      </c>
      <c r="J1588" s="156">
        <v>10</v>
      </c>
      <c r="K1588" s="156">
        <v>330</v>
      </c>
      <c r="L1588" s="391">
        <v>0</v>
      </c>
      <c r="M1588" s="257" t="s">
        <v>268</v>
      </c>
      <c r="N1588" s="257" t="s">
        <v>268</v>
      </c>
      <c r="O1588" s="257" t="s">
        <v>269</v>
      </c>
      <c r="P1588" s="257" t="s">
        <v>268</v>
      </c>
      <c r="Q1588" s="257" t="s">
        <v>269</v>
      </c>
      <c r="R1588" s="257" t="s">
        <v>268</v>
      </c>
      <c r="S1588" s="257" t="s">
        <v>268</v>
      </c>
      <c r="T1588" s="1011"/>
      <c r="U1588" s="153"/>
      <c r="V1588" s="153">
        <f t="shared" si="412"/>
        <v>0</v>
      </c>
      <c r="W1588" s="207"/>
      <c r="X1588" s="208"/>
      <c r="Y1588" s="153"/>
      <c r="Z1588" s="153">
        <f t="shared" si="409"/>
        <v>0</v>
      </c>
      <c r="AA1588" s="219"/>
      <c r="AB1588" s="153"/>
      <c r="AC1588" s="153">
        <f t="shared" si="413"/>
        <v>0</v>
      </c>
      <c r="AD1588" s="153"/>
      <c r="AE1588" s="153">
        <f t="shared" si="414"/>
        <v>0</v>
      </c>
      <c r="AF1588" s="153"/>
      <c r="AG1588" s="153"/>
      <c r="AH1588" s="209">
        <v>0</v>
      </c>
      <c r="AI1588" s="153">
        <f t="shared" si="415"/>
        <v>0</v>
      </c>
      <c r="AJ1588" s="153"/>
      <c r="AK1588" s="153">
        <f t="shared" si="410"/>
        <v>0</v>
      </c>
      <c r="AL1588" s="153">
        <f t="shared" si="411"/>
        <v>0</v>
      </c>
      <c r="AM1588" s="153"/>
      <c r="AN1588" s="153"/>
      <c r="AO1588" s="153"/>
      <c r="AP1588" s="153"/>
      <c r="AQ1588" s="153"/>
      <c r="AR1588" s="153"/>
      <c r="AS1588" s="153"/>
      <c r="AT1588" s="153"/>
      <c r="AU1588" s="153"/>
      <c r="AV1588" s="153"/>
      <c r="AW1588" s="153"/>
      <c r="AX1588" s="153"/>
      <c r="AY1588" s="153"/>
      <c r="AZ1588" s="153"/>
      <c r="BA1588" s="153"/>
      <c r="BB1588" s="153"/>
      <c r="BC1588" s="153"/>
      <c r="BD1588" s="153"/>
      <c r="BE1588" s="153"/>
      <c r="BF1588" s="153"/>
      <c r="BG1588" s="153"/>
      <c r="BH1588" s="153"/>
      <c r="BI1588" s="153"/>
    </row>
    <row r="1589" spans="2:61" s="139" customFormat="1" ht="13.05" customHeight="1" outlineLevel="1">
      <c r="B1589" s="1037" t="s">
        <v>1453</v>
      </c>
      <c r="C1589" s="995" t="s">
        <v>1278</v>
      </c>
      <c r="D1589" s="564" t="s">
        <v>518</v>
      </c>
      <c r="E1589" s="995" t="s">
        <v>3789</v>
      </c>
      <c r="F1589" s="1337">
        <v>44732</v>
      </c>
      <c r="G1589" s="10" t="s">
        <v>8</v>
      </c>
      <c r="H1589" s="254" t="s">
        <v>716</v>
      </c>
      <c r="I1589" s="152">
        <f t="shared" si="408"/>
        <v>10</v>
      </c>
      <c r="J1589" s="156">
        <v>5</v>
      </c>
      <c r="K1589" s="156">
        <v>5</v>
      </c>
      <c r="L1589" s="391">
        <v>0</v>
      </c>
      <c r="M1589" s="258" t="s">
        <v>268</v>
      </c>
      <c r="N1589" s="258" t="s">
        <v>268</v>
      </c>
      <c r="O1589" s="258" t="s">
        <v>269</v>
      </c>
      <c r="P1589" s="258" t="s">
        <v>268</v>
      </c>
      <c r="Q1589" s="258" t="s">
        <v>269</v>
      </c>
      <c r="R1589" s="258" t="s">
        <v>268</v>
      </c>
      <c r="S1589" s="258" t="s">
        <v>268</v>
      </c>
      <c r="T1589" s="941" t="s">
        <v>1543</v>
      </c>
      <c r="U1589" s="153"/>
      <c r="V1589" s="153">
        <f t="shared" si="412"/>
        <v>0</v>
      </c>
      <c r="W1589" s="207"/>
      <c r="X1589" s="208"/>
      <c r="Y1589" s="153"/>
      <c r="Z1589" s="153">
        <f t="shared" si="409"/>
        <v>0</v>
      </c>
      <c r="AA1589" s="219"/>
      <c r="AB1589" s="153"/>
      <c r="AC1589" s="153">
        <f t="shared" si="413"/>
        <v>0</v>
      </c>
      <c r="AD1589" s="153"/>
      <c r="AE1589" s="153">
        <f t="shared" si="414"/>
        <v>0</v>
      </c>
      <c r="AF1589" s="153"/>
      <c r="AG1589" s="153"/>
      <c r="AH1589" s="209">
        <v>0</v>
      </c>
      <c r="AI1589" s="153">
        <f t="shared" si="415"/>
        <v>0</v>
      </c>
      <c r="AJ1589" s="153"/>
      <c r="AK1589" s="153">
        <f t="shared" si="410"/>
        <v>0</v>
      </c>
      <c r="AL1589" s="153">
        <f t="shared" si="411"/>
        <v>0</v>
      </c>
      <c r="AM1589" s="153"/>
      <c r="AN1589" s="153"/>
      <c r="AO1589" s="153"/>
      <c r="AP1589" s="153"/>
      <c r="AQ1589" s="153"/>
      <c r="AR1589" s="153"/>
      <c r="AS1589" s="153"/>
      <c r="AT1589" s="153"/>
      <c r="AU1589" s="153"/>
      <c r="AV1589" s="153"/>
      <c r="AW1589" s="153"/>
      <c r="AX1589" s="153"/>
      <c r="AY1589" s="153"/>
      <c r="AZ1589" s="153"/>
      <c r="BA1589" s="153"/>
      <c r="BB1589" s="153"/>
      <c r="BC1589" s="153"/>
      <c r="BD1589" s="153"/>
      <c r="BE1589" s="153"/>
      <c r="BF1589" s="153"/>
      <c r="BG1589" s="153"/>
      <c r="BH1589" s="153"/>
      <c r="BI1589" s="153"/>
    </row>
    <row r="1590" spans="2:61" s="139" customFormat="1" ht="13.05" customHeight="1" outlineLevel="1">
      <c r="B1590" s="1039"/>
      <c r="C1590" s="996"/>
      <c r="D1590" s="564" t="s">
        <v>306</v>
      </c>
      <c r="E1590" s="996"/>
      <c r="F1590" s="1338"/>
      <c r="G1590" s="10" t="s">
        <v>8</v>
      </c>
      <c r="H1590" s="254" t="s">
        <v>716</v>
      </c>
      <c r="I1590" s="152">
        <f t="shared" si="408"/>
        <v>60</v>
      </c>
      <c r="J1590" s="156">
        <v>30</v>
      </c>
      <c r="K1590" s="156">
        <v>30</v>
      </c>
      <c r="L1590" s="391">
        <v>0</v>
      </c>
      <c r="M1590" s="258" t="s">
        <v>268</v>
      </c>
      <c r="N1590" s="258" t="s">
        <v>268</v>
      </c>
      <c r="O1590" s="258" t="s">
        <v>269</v>
      </c>
      <c r="P1590" s="258" t="s">
        <v>268</v>
      </c>
      <c r="Q1590" s="258" t="s">
        <v>269</v>
      </c>
      <c r="R1590" s="258" t="s">
        <v>268</v>
      </c>
      <c r="S1590" s="258" t="s">
        <v>268</v>
      </c>
      <c r="T1590" s="942"/>
      <c r="U1590" s="153"/>
      <c r="V1590" s="153">
        <f t="shared" si="412"/>
        <v>0</v>
      </c>
      <c r="W1590" s="207"/>
      <c r="X1590" s="208"/>
      <c r="Y1590" s="153"/>
      <c r="Z1590" s="153">
        <f t="shared" si="409"/>
        <v>0</v>
      </c>
      <c r="AA1590" s="219"/>
      <c r="AB1590" s="153"/>
      <c r="AC1590" s="153">
        <f t="shared" si="413"/>
        <v>0</v>
      </c>
      <c r="AD1590" s="153"/>
      <c r="AE1590" s="153">
        <f t="shared" si="414"/>
        <v>0</v>
      </c>
      <c r="AF1590" s="153"/>
      <c r="AG1590" s="153"/>
      <c r="AH1590" s="209">
        <v>0</v>
      </c>
      <c r="AI1590" s="153">
        <f t="shared" si="415"/>
        <v>0</v>
      </c>
      <c r="AJ1590" s="153"/>
      <c r="AK1590" s="153">
        <f t="shared" si="410"/>
        <v>0</v>
      </c>
      <c r="AL1590" s="153">
        <f t="shared" si="411"/>
        <v>0</v>
      </c>
      <c r="AM1590" s="153"/>
      <c r="AN1590" s="153"/>
      <c r="AO1590" s="153"/>
      <c r="AP1590" s="153"/>
      <c r="AQ1590" s="153"/>
      <c r="AR1590" s="153"/>
      <c r="AS1590" s="153"/>
      <c r="AT1590" s="153"/>
      <c r="AU1590" s="153"/>
      <c r="AV1590" s="153"/>
      <c r="AW1590" s="153"/>
      <c r="AX1590" s="153"/>
      <c r="AY1590" s="153"/>
      <c r="AZ1590" s="153"/>
      <c r="BA1590" s="153"/>
      <c r="BB1590" s="153"/>
      <c r="BC1590" s="153"/>
      <c r="BD1590" s="153"/>
      <c r="BE1590" s="153"/>
      <c r="BF1590" s="153"/>
      <c r="BG1590" s="153"/>
      <c r="BH1590" s="153"/>
      <c r="BI1590" s="153"/>
    </row>
    <row r="1591" spans="2:61" s="139" customFormat="1" ht="13.05" customHeight="1" outlineLevel="1">
      <c r="B1591" s="1038"/>
      <c r="C1591" s="997"/>
      <c r="D1591" s="564" t="s">
        <v>1262</v>
      </c>
      <c r="E1591" s="997"/>
      <c r="F1591" s="1339"/>
      <c r="G1591" s="10" t="s">
        <v>8</v>
      </c>
      <c r="H1591" s="254" t="s">
        <v>716</v>
      </c>
      <c r="I1591" s="152">
        <f t="shared" si="408"/>
        <v>60</v>
      </c>
      <c r="J1591" s="156">
        <v>30</v>
      </c>
      <c r="K1591" s="156">
        <v>30</v>
      </c>
      <c r="L1591" s="391">
        <v>0</v>
      </c>
      <c r="M1591" s="258" t="s">
        <v>268</v>
      </c>
      <c r="N1591" s="258" t="s">
        <v>268</v>
      </c>
      <c r="O1591" s="258" t="s">
        <v>269</v>
      </c>
      <c r="P1591" s="258" t="s">
        <v>268</v>
      </c>
      <c r="Q1591" s="258" t="s">
        <v>269</v>
      </c>
      <c r="R1591" s="258" t="s">
        <v>268</v>
      </c>
      <c r="S1591" s="258" t="s">
        <v>268</v>
      </c>
      <c r="T1591" s="942"/>
      <c r="U1591" s="153"/>
      <c r="V1591" s="153">
        <f t="shared" si="412"/>
        <v>0</v>
      </c>
      <c r="W1591" s="207"/>
      <c r="X1591" s="208"/>
      <c r="Y1591" s="153"/>
      <c r="Z1591" s="153">
        <f t="shared" si="409"/>
        <v>0</v>
      </c>
      <c r="AA1591" s="219"/>
      <c r="AB1591" s="153"/>
      <c r="AC1591" s="153">
        <f t="shared" si="413"/>
        <v>0</v>
      </c>
      <c r="AD1591" s="153"/>
      <c r="AE1591" s="153">
        <f t="shared" si="414"/>
        <v>0</v>
      </c>
      <c r="AF1591" s="153"/>
      <c r="AG1591" s="153"/>
      <c r="AH1591" s="209">
        <v>0</v>
      </c>
      <c r="AI1591" s="153">
        <f t="shared" si="415"/>
        <v>0</v>
      </c>
      <c r="AJ1591" s="153"/>
      <c r="AK1591" s="153">
        <f t="shared" si="410"/>
        <v>0</v>
      </c>
      <c r="AL1591" s="153">
        <f t="shared" si="411"/>
        <v>0</v>
      </c>
      <c r="AM1591" s="153"/>
      <c r="AN1591" s="153"/>
      <c r="AO1591" s="153"/>
      <c r="AP1591" s="153"/>
      <c r="AQ1591" s="153"/>
      <c r="AR1591" s="153"/>
      <c r="AS1591" s="153"/>
      <c r="AT1591" s="153"/>
      <c r="AU1591" s="153"/>
      <c r="AV1591" s="153"/>
      <c r="AW1591" s="153"/>
      <c r="AX1591" s="153"/>
      <c r="AY1591" s="153"/>
      <c r="AZ1591" s="153"/>
      <c r="BA1591" s="153"/>
      <c r="BB1591" s="153"/>
      <c r="BC1591" s="153"/>
      <c r="BD1591" s="153"/>
      <c r="BE1591" s="153"/>
      <c r="BF1591" s="153"/>
      <c r="BG1591" s="153"/>
      <c r="BH1591" s="153"/>
      <c r="BI1591" s="153"/>
    </row>
    <row r="1592" spans="2:61" s="139" customFormat="1" ht="13.05" customHeight="1" outlineLevel="1">
      <c r="B1592" s="1037" t="s">
        <v>1454</v>
      </c>
      <c r="C1592" s="995" t="s">
        <v>1279</v>
      </c>
      <c r="D1592" s="564" t="s">
        <v>518</v>
      </c>
      <c r="E1592" s="995" t="s">
        <v>2521</v>
      </c>
      <c r="F1592" s="1337">
        <v>44712</v>
      </c>
      <c r="G1592" s="10" t="s">
        <v>8</v>
      </c>
      <c r="H1592" s="254" t="s">
        <v>716</v>
      </c>
      <c r="I1592" s="152">
        <f t="shared" si="408"/>
        <v>10</v>
      </c>
      <c r="J1592" s="156">
        <v>5</v>
      </c>
      <c r="K1592" s="156">
        <v>5</v>
      </c>
      <c r="L1592" s="391">
        <v>0</v>
      </c>
      <c r="M1592" s="258" t="s">
        <v>268</v>
      </c>
      <c r="N1592" s="258" t="s">
        <v>268</v>
      </c>
      <c r="O1592" s="258" t="s">
        <v>269</v>
      </c>
      <c r="P1592" s="258" t="s">
        <v>268</v>
      </c>
      <c r="Q1592" s="258" t="s">
        <v>269</v>
      </c>
      <c r="R1592" s="258" t="s">
        <v>268</v>
      </c>
      <c r="S1592" s="258" t="s">
        <v>268</v>
      </c>
      <c r="T1592" s="942"/>
      <c r="U1592" s="153"/>
      <c r="V1592" s="153">
        <f t="shared" si="412"/>
        <v>0</v>
      </c>
      <c r="W1592" s="207"/>
      <c r="X1592" s="208"/>
      <c r="Y1592" s="153"/>
      <c r="Z1592" s="153">
        <f t="shared" si="409"/>
        <v>0</v>
      </c>
      <c r="AA1592" s="219"/>
      <c r="AB1592" s="153"/>
      <c r="AC1592" s="153">
        <f t="shared" si="413"/>
        <v>0</v>
      </c>
      <c r="AD1592" s="153"/>
      <c r="AE1592" s="153">
        <f t="shared" si="414"/>
        <v>0</v>
      </c>
      <c r="AF1592" s="153"/>
      <c r="AG1592" s="153"/>
      <c r="AH1592" s="209">
        <v>0</v>
      </c>
      <c r="AI1592" s="153">
        <f t="shared" si="415"/>
        <v>0</v>
      </c>
      <c r="AJ1592" s="153"/>
      <c r="AK1592" s="153">
        <f t="shared" si="410"/>
        <v>0</v>
      </c>
      <c r="AL1592" s="153">
        <f t="shared" si="411"/>
        <v>0</v>
      </c>
      <c r="AM1592" s="153"/>
      <c r="AN1592" s="153"/>
      <c r="AO1592" s="153"/>
      <c r="AP1592" s="153"/>
      <c r="AQ1592" s="153"/>
      <c r="AR1592" s="153"/>
      <c r="AS1592" s="153"/>
      <c r="AT1592" s="153"/>
      <c r="AU1592" s="153"/>
      <c r="AV1592" s="153"/>
      <c r="AW1592" s="153"/>
      <c r="AX1592" s="153"/>
      <c r="AY1592" s="153"/>
      <c r="AZ1592" s="153"/>
      <c r="BA1592" s="153"/>
      <c r="BB1592" s="153"/>
      <c r="BC1592" s="153"/>
      <c r="BD1592" s="153"/>
      <c r="BE1592" s="153"/>
      <c r="BF1592" s="153"/>
      <c r="BG1592" s="153"/>
      <c r="BH1592" s="153"/>
      <c r="BI1592" s="153"/>
    </row>
    <row r="1593" spans="2:61" s="139" customFormat="1" ht="13.05" customHeight="1" outlineLevel="1">
      <c r="B1593" s="1038"/>
      <c r="C1593" s="997"/>
      <c r="D1593" s="564" t="s">
        <v>1280</v>
      </c>
      <c r="E1593" s="997"/>
      <c r="F1593" s="1339"/>
      <c r="G1593" s="10" t="s">
        <v>8</v>
      </c>
      <c r="H1593" s="254" t="s">
        <v>716</v>
      </c>
      <c r="I1593" s="152">
        <f t="shared" si="408"/>
        <v>60</v>
      </c>
      <c r="J1593" s="156">
        <v>30</v>
      </c>
      <c r="K1593" s="156">
        <v>30</v>
      </c>
      <c r="L1593" s="391">
        <v>0</v>
      </c>
      <c r="M1593" s="258" t="s">
        <v>268</v>
      </c>
      <c r="N1593" s="258" t="s">
        <v>268</v>
      </c>
      <c r="O1593" s="258" t="s">
        <v>269</v>
      </c>
      <c r="P1593" s="258" t="s">
        <v>268</v>
      </c>
      <c r="Q1593" s="258" t="s">
        <v>269</v>
      </c>
      <c r="R1593" s="258" t="s">
        <v>268</v>
      </c>
      <c r="S1593" s="258" t="s">
        <v>268</v>
      </c>
      <c r="T1593" s="942"/>
      <c r="U1593" s="153"/>
      <c r="V1593" s="153">
        <f t="shared" si="412"/>
        <v>0</v>
      </c>
      <c r="W1593" s="207"/>
      <c r="X1593" s="208"/>
      <c r="Y1593" s="153"/>
      <c r="Z1593" s="153">
        <f t="shared" si="409"/>
        <v>0</v>
      </c>
      <c r="AA1593" s="219"/>
      <c r="AB1593" s="153"/>
      <c r="AC1593" s="153">
        <f t="shared" si="413"/>
        <v>0</v>
      </c>
      <c r="AD1593" s="153"/>
      <c r="AE1593" s="153">
        <f t="shared" si="414"/>
        <v>0</v>
      </c>
      <c r="AF1593" s="153"/>
      <c r="AG1593" s="153"/>
      <c r="AH1593" s="209">
        <v>0</v>
      </c>
      <c r="AI1593" s="153">
        <f t="shared" si="415"/>
        <v>0</v>
      </c>
      <c r="AJ1593" s="153"/>
      <c r="AK1593" s="153">
        <f t="shared" si="410"/>
        <v>0</v>
      </c>
      <c r="AL1593" s="153">
        <f t="shared" si="411"/>
        <v>0</v>
      </c>
      <c r="AM1593" s="153"/>
      <c r="AN1593" s="153"/>
      <c r="AO1593" s="153"/>
      <c r="AP1593" s="153"/>
      <c r="AQ1593" s="153"/>
      <c r="AR1593" s="153"/>
      <c r="AS1593" s="153"/>
      <c r="AT1593" s="153"/>
      <c r="AU1593" s="153"/>
      <c r="AV1593" s="153"/>
      <c r="AW1593" s="153"/>
      <c r="AX1593" s="153"/>
      <c r="AY1593" s="153"/>
      <c r="AZ1593" s="153"/>
      <c r="BA1593" s="153"/>
      <c r="BB1593" s="153"/>
      <c r="BC1593" s="153"/>
      <c r="BD1593" s="153"/>
      <c r="BE1593" s="153"/>
      <c r="BF1593" s="153"/>
      <c r="BG1593" s="153"/>
      <c r="BH1593" s="153"/>
      <c r="BI1593" s="153"/>
    </row>
    <row r="1594" spans="2:61" s="139" customFormat="1" ht="13.05" customHeight="1" outlineLevel="1">
      <c r="B1594" s="1037" t="s">
        <v>1455</v>
      </c>
      <c r="C1594" s="1089" t="s">
        <v>1281</v>
      </c>
      <c r="D1594" s="564" t="s">
        <v>518</v>
      </c>
      <c r="E1594" s="995" t="s">
        <v>3788</v>
      </c>
      <c r="F1594" s="1337">
        <v>44775</v>
      </c>
      <c r="G1594" s="10" t="s">
        <v>8</v>
      </c>
      <c r="H1594" s="254" t="s">
        <v>717</v>
      </c>
      <c r="I1594" s="152">
        <f t="shared" si="408"/>
        <v>10</v>
      </c>
      <c r="J1594" s="156">
        <v>5</v>
      </c>
      <c r="K1594" s="156">
        <v>5</v>
      </c>
      <c r="L1594" s="391">
        <v>0</v>
      </c>
      <c r="M1594" s="258" t="s">
        <v>268</v>
      </c>
      <c r="N1594" s="258" t="s">
        <v>268</v>
      </c>
      <c r="O1594" s="258" t="s">
        <v>269</v>
      </c>
      <c r="P1594" s="258" t="s">
        <v>268</v>
      </c>
      <c r="Q1594" s="258" t="s">
        <v>269</v>
      </c>
      <c r="R1594" s="258" t="s">
        <v>268</v>
      </c>
      <c r="S1594" s="258" t="s">
        <v>268</v>
      </c>
      <c r="T1594" s="942"/>
      <c r="U1594" s="153"/>
      <c r="V1594" s="153">
        <f t="shared" si="412"/>
        <v>0</v>
      </c>
      <c r="W1594" s="207"/>
      <c r="X1594" s="208"/>
      <c r="Y1594" s="153"/>
      <c r="Z1594" s="153">
        <f t="shared" si="409"/>
        <v>0</v>
      </c>
      <c r="AA1594" s="219"/>
      <c r="AB1594" s="153"/>
      <c r="AC1594" s="153">
        <f t="shared" si="413"/>
        <v>0</v>
      </c>
      <c r="AD1594" s="153"/>
      <c r="AE1594" s="153">
        <f t="shared" si="414"/>
        <v>0</v>
      </c>
      <c r="AF1594" s="153"/>
      <c r="AG1594" s="153"/>
      <c r="AH1594" s="209">
        <v>0</v>
      </c>
      <c r="AI1594" s="153">
        <f t="shared" si="415"/>
        <v>0</v>
      </c>
      <c r="AJ1594" s="153"/>
      <c r="AK1594" s="153">
        <f t="shared" si="410"/>
        <v>0</v>
      </c>
      <c r="AL1594" s="153">
        <f t="shared" si="411"/>
        <v>0</v>
      </c>
      <c r="AM1594" s="153"/>
      <c r="AN1594" s="153"/>
      <c r="AO1594" s="153"/>
      <c r="AP1594" s="153"/>
      <c r="AQ1594" s="153"/>
      <c r="AR1594" s="153"/>
      <c r="AS1594" s="153"/>
      <c r="AT1594" s="153"/>
      <c r="AU1594" s="153"/>
      <c r="AV1594" s="153"/>
      <c r="AW1594" s="153"/>
      <c r="AX1594" s="153"/>
      <c r="AY1594" s="153"/>
      <c r="AZ1594" s="153"/>
      <c r="BA1594" s="153"/>
      <c r="BB1594" s="153"/>
      <c r="BC1594" s="153"/>
      <c r="BD1594" s="153"/>
      <c r="BE1594" s="153"/>
      <c r="BF1594" s="153"/>
      <c r="BG1594" s="153"/>
      <c r="BH1594" s="153"/>
      <c r="BI1594" s="153"/>
    </row>
    <row r="1595" spans="2:61" s="139" customFormat="1" ht="13.05" customHeight="1" outlineLevel="1">
      <c r="B1595" s="1038"/>
      <c r="C1595" s="1090"/>
      <c r="D1595" s="559" t="s">
        <v>1282</v>
      </c>
      <c r="E1595" s="997"/>
      <c r="F1595" s="1339"/>
      <c r="G1595" s="10" t="s">
        <v>8</v>
      </c>
      <c r="H1595" s="254" t="s">
        <v>717</v>
      </c>
      <c r="I1595" s="152">
        <f t="shared" si="408"/>
        <v>60</v>
      </c>
      <c r="J1595" s="156">
        <v>30</v>
      </c>
      <c r="K1595" s="156">
        <v>30</v>
      </c>
      <c r="L1595" s="391">
        <v>0</v>
      </c>
      <c r="M1595" s="258" t="s">
        <v>268</v>
      </c>
      <c r="N1595" s="258" t="s">
        <v>268</v>
      </c>
      <c r="O1595" s="258" t="s">
        <v>269</v>
      </c>
      <c r="P1595" s="258" t="s">
        <v>268</v>
      </c>
      <c r="Q1595" s="258" t="s">
        <v>269</v>
      </c>
      <c r="R1595" s="258" t="s">
        <v>268</v>
      </c>
      <c r="S1595" s="258" t="s">
        <v>268</v>
      </c>
      <c r="T1595" s="942"/>
      <c r="U1595" s="153"/>
      <c r="V1595" s="153">
        <f t="shared" si="412"/>
        <v>0</v>
      </c>
      <c r="W1595" s="207"/>
      <c r="X1595" s="208"/>
      <c r="Y1595" s="153"/>
      <c r="Z1595" s="153">
        <f t="shared" si="409"/>
        <v>0</v>
      </c>
      <c r="AA1595" s="219"/>
      <c r="AB1595" s="153"/>
      <c r="AC1595" s="153">
        <f t="shared" si="413"/>
        <v>0</v>
      </c>
      <c r="AD1595" s="153"/>
      <c r="AE1595" s="153">
        <f t="shared" si="414"/>
        <v>0</v>
      </c>
      <c r="AF1595" s="153"/>
      <c r="AG1595" s="153"/>
      <c r="AH1595" s="209">
        <v>0</v>
      </c>
      <c r="AI1595" s="153">
        <f t="shared" si="415"/>
        <v>0</v>
      </c>
      <c r="AJ1595" s="153"/>
      <c r="AK1595" s="153">
        <f t="shared" si="410"/>
        <v>0</v>
      </c>
      <c r="AL1595" s="153">
        <f t="shared" si="411"/>
        <v>0</v>
      </c>
      <c r="AM1595" s="153"/>
      <c r="AN1595" s="153"/>
      <c r="AO1595" s="153"/>
      <c r="AP1595" s="153"/>
      <c r="AQ1595" s="153"/>
      <c r="AR1595" s="153"/>
      <c r="AS1595" s="153"/>
      <c r="AT1595" s="153"/>
      <c r="AU1595" s="153"/>
      <c r="AV1595" s="153"/>
      <c r="AW1595" s="153"/>
      <c r="AX1595" s="153"/>
      <c r="AY1595" s="153"/>
      <c r="AZ1595" s="153"/>
      <c r="BA1595" s="153"/>
      <c r="BB1595" s="153"/>
      <c r="BC1595" s="153"/>
      <c r="BD1595" s="153"/>
      <c r="BE1595" s="153"/>
      <c r="BF1595" s="153"/>
      <c r="BG1595" s="153"/>
      <c r="BH1595" s="153"/>
      <c r="BI1595" s="153"/>
    </row>
    <row r="1596" spans="2:61" s="139" customFormat="1" ht="13.05" customHeight="1" outlineLevel="1">
      <c r="B1596" s="1037" t="s">
        <v>1456</v>
      </c>
      <c r="C1596" s="1089" t="s">
        <v>1283</v>
      </c>
      <c r="D1596" s="564" t="s">
        <v>518</v>
      </c>
      <c r="E1596" s="995" t="s">
        <v>2545</v>
      </c>
      <c r="F1596" s="1337">
        <v>44728</v>
      </c>
      <c r="G1596" s="10" t="s">
        <v>8</v>
      </c>
      <c r="H1596" s="254" t="s">
        <v>717</v>
      </c>
      <c r="I1596" s="152">
        <f t="shared" si="408"/>
        <v>10</v>
      </c>
      <c r="J1596" s="156">
        <v>5</v>
      </c>
      <c r="K1596" s="156">
        <v>5</v>
      </c>
      <c r="L1596" s="391">
        <v>0</v>
      </c>
      <c r="M1596" s="258" t="s">
        <v>268</v>
      </c>
      <c r="N1596" s="258" t="s">
        <v>268</v>
      </c>
      <c r="O1596" s="258" t="s">
        <v>269</v>
      </c>
      <c r="P1596" s="258" t="s">
        <v>268</v>
      </c>
      <c r="Q1596" s="258" t="s">
        <v>269</v>
      </c>
      <c r="R1596" s="258" t="s">
        <v>268</v>
      </c>
      <c r="S1596" s="258" t="s">
        <v>268</v>
      </c>
      <c r="T1596" s="942"/>
      <c r="U1596" s="153"/>
      <c r="V1596" s="153">
        <f t="shared" si="412"/>
        <v>0</v>
      </c>
      <c r="W1596" s="207"/>
      <c r="X1596" s="208"/>
      <c r="Y1596" s="153"/>
      <c r="Z1596" s="153">
        <f t="shared" si="409"/>
        <v>0</v>
      </c>
      <c r="AA1596" s="219"/>
      <c r="AB1596" s="153"/>
      <c r="AC1596" s="153">
        <f t="shared" si="413"/>
        <v>0</v>
      </c>
      <c r="AD1596" s="153"/>
      <c r="AE1596" s="153">
        <f t="shared" si="414"/>
        <v>0</v>
      </c>
      <c r="AF1596" s="153"/>
      <c r="AG1596" s="153"/>
      <c r="AH1596" s="209">
        <v>0</v>
      </c>
      <c r="AI1596" s="153">
        <f t="shared" si="415"/>
        <v>0</v>
      </c>
      <c r="AJ1596" s="153"/>
      <c r="AK1596" s="153">
        <f t="shared" si="410"/>
        <v>0</v>
      </c>
      <c r="AL1596" s="153">
        <f t="shared" si="411"/>
        <v>0</v>
      </c>
      <c r="AM1596" s="153"/>
      <c r="AN1596" s="153"/>
      <c r="AO1596" s="153"/>
      <c r="AP1596" s="153"/>
      <c r="AQ1596" s="153"/>
      <c r="AR1596" s="153"/>
      <c r="AS1596" s="153"/>
      <c r="AT1596" s="153"/>
      <c r="AU1596" s="153"/>
      <c r="AV1596" s="153"/>
      <c r="AW1596" s="153"/>
      <c r="AX1596" s="153"/>
      <c r="AY1596" s="153"/>
      <c r="AZ1596" s="153"/>
      <c r="BA1596" s="153"/>
      <c r="BB1596" s="153"/>
      <c r="BC1596" s="153"/>
      <c r="BD1596" s="153"/>
      <c r="BE1596" s="153"/>
      <c r="BF1596" s="153"/>
      <c r="BG1596" s="153"/>
      <c r="BH1596" s="153"/>
      <c r="BI1596" s="153"/>
    </row>
    <row r="1597" spans="2:61" s="139" customFormat="1" ht="13.05" customHeight="1" outlineLevel="1">
      <c r="B1597" s="1039"/>
      <c r="C1597" s="1423"/>
      <c r="D1597" s="564" t="s">
        <v>387</v>
      </c>
      <c r="E1597" s="996"/>
      <c r="F1597" s="1338"/>
      <c r="G1597" s="10" t="s">
        <v>8</v>
      </c>
      <c r="H1597" s="254" t="s">
        <v>717</v>
      </c>
      <c r="I1597" s="152">
        <f t="shared" si="408"/>
        <v>120</v>
      </c>
      <c r="J1597" s="156">
        <v>60</v>
      </c>
      <c r="K1597" s="156">
        <v>60</v>
      </c>
      <c r="L1597" s="391">
        <v>0</v>
      </c>
      <c r="M1597" s="258" t="s">
        <v>268</v>
      </c>
      <c r="N1597" s="258" t="s">
        <v>268</v>
      </c>
      <c r="O1597" s="258" t="s">
        <v>269</v>
      </c>
      <c r="P1597" s="258" t="s">
        <v>268</v>
      </c>
      <c r="Q1597" s="258" t="s">
        <v>269</v>
      </c>
      <c r="R1597" s="258" t="s">
        <v>268</v>
      </c>
      <c r="S1597" s="258" t="s">
        <v>268</v>
      </c>
      <c r="T1597" s="942"/>
      <c r="U1597" s="153"/>
      <c r="V1597" s="153">
        <f t="shared" si="412"/>
        <v>0</v>
      </c>
      <c r="W1597" s="207"/>
      <c r="X1597" s="208"/>
      <c r="Y1597" s="153"/>
      <c r="Z1597" s="153">
        <f t="shared" si="409"/>
        <v>0</v>
      </c>
      <c r="AA1597" s="219"/>
      <c r="AB1597" s="153"/>
      <c r="AC1597" s="153">
        <f t="shared" si="413"/>
        <v>0</v>
      </c>
      <c r="AD1597" s="153"/>
      <c r="AE1597" s="153">
        <f t="shared" si="414"/>
        <v>0</v>
      </c>
      <c r="AF1597" s="153"/>
      <c r="AG1597" s="153"/>
      <c r="AH1597" s="209">
        <v>0</v>
      </c>
      <c r="AI1597" s="153">
        <f t="shared" si="415"/>
        <v>0</v>
      </c>
      <c r="AJ1597" s="153"/>
      <c r="AK1597" s="153">
        <f t="shared" si="410"/>
        <v>0</v>
      </c>
      <c r="AL1597" s="153">
        <f t="shared" si="411"/>
        <v>0</v>
      </c>
      <c r="AM1597" s="153"/>
      <c r="AN1597" s="153"/>
      <c r="AO1597" s="153"/>
      <c r="AP1597" s="153"/>
      <c r="AQ1597" s="153"/>
      <c r="AR1597" s="153"/>
      <c r="AS1597" s="153"/>
      <c r="AT1597" s="153"/>
      <c r="AU1597" s="153"/>
      <c r="AV1597" s="153"/>
      <c r="AW1597" s="153"/>
      <c r="AX1597" s="153"/>
      <c r="AY1597" s="153"/>
      <c r="AZ1597" s="153"/>
      <c r="BA1597" s="153"/>
      <c r="BB1597" s="153"/>
      <c r="BC1597" s="153"/>
      <c r="BD1597" s="153"/>
      <c r="BE1597" s="153"/>
      <c r="BF1597" s="153"/>
      <c r="BG1597" s="153"/>
      <c r="BH1597" s="153"/>
      <c r="BI1597" s="153"/>
    </row>
    <row r="1598" spans="2:61" s="139" customFormat="1" ht="13.05" customHeight="1" outlineLevel="1">
      <c r="B1598" s="1038"/>
      <c r="C1598" s="1090"/>
      <c r="D1598" s="564" t="s">
        <v>480</v>
      </c>
      <c r="E1598" s="997"/>
      <c r="F1598" s="1339"/>
      <c r="G1598" s="10" t="s">
        <v>8</v>
      </c>
      <c r="H1598" s="254" t="s">
        <v>717</v>
      </c>
      <c r="I1598" s="152">
        <f t="shared" si="408"/>
        <v>490</v>
      </c>
      <c r="J1598" s="156">
        <v>5</v>
      </c>
      <c r="K1598" s="156">
        <v>485</v>
      </c>
      <c r="L1598" s="391">
        <v>0</v>
      </c>
      <c r="M1598" s="258" t="s">
        <v>268</v>
      </c>
      <c r="N1598" s="258" t="s">
        <v>268</v>
      </c>
      <c r="O1598" s="258" t="s">
        <v>269</v>
      </c>
      <c r="P1598" s="258" t="s">
        <v>268</v>
      </c>
      <c r="Q1598" s="258" t="s">
        <v>269</v>
      </c>
      <c r="R1598" s="258" t="s">
        <v>268</v>
      </c>
      <c r="S1598" s="258" t="s">
        <v>268</v>
      </c>
      <c r="T1598" s="943"/>
      <c r="U1598" s="153"/>
      <c r="V1598" s="153">
        <f t="shared" si="412"/>
        <v>0</v>
      </c>
      <c r="W1598" s="207"/>
      <c r="X1598" s="208"/>
      <c r="Y1598" s="153"/>
      <c r="Z1598" s="153">
        <f t="shared" si="409"/>
        <v>0</v>
      </c>
      <c r="AA1598" s="219"/>
      <c r="AB1598" s="153"/>
      <c r="AC1598" s="153">
        <f t="shared" si="413"/>
        <v>0</v>
      </c>
      <c r="AD1598" s="153"/>
      <c r="AE1598" s="153">
        <f t="shared" si="414"/>
        <v>0</v>
      </c>
      <c r="AF1598" s="153"/>
      <c r="AG1598" s="153"/>
      <c r="AH1598" s="209">
        <v>0</v>
      </c>
      <c r="AI1598" s="153">
        <f t="shared" si="415"/>
        <v>0</v>
      </c>
      <c r="AJ1598" s="153"/>
      <c r="AK1598" s="153">
        <f t="shared" si="410"/>
        <v>0</v>
      </c>
      <c r="AL1598" s="153">
        <f t="shared" si="411"/>
        <v>0</v>
      </c>
      <c r="AM1598" s="153"/>
      <c r="AN1598" s="153"/>
      <c r="AO1598" s="153"/>
      <c r="AP1598" s="153"/>
      <c r="AQ1598" s="153"/>
      <c r="AR1598" s="153"/>
      <c r="AS1598" s="153"/>
      <c r="AT1598" s="153"/>
      <c r="AU1598" s="153"/>
      <c r="AV1598" s="153"/>
      <c r="AW1598" s="153"/>
      <c r="AX1598" s="153"/>
      <c r="AY1598" s="153"/>
      <c r="AZ1598" s="153"/>
      <c r="BA1598" s="153"/>
      <c r="BB1598" s="153"/>
      <c r="BC1598" s="153"/>
      <c r="BD1598" s="153"/>
      <c r="BE1598" s="153"/>
      <c r="BF1598" s="153"/>
      <c r="BG1598" s="153"/>
      <c r="BH1598" s="153"/>
      <c r="BI1598" s="153"/>
    </row>
    <row r="1599" spans="2:61" s="139" customFormat="1" ht="13.05" customHeight="1" outlineLevel="1">
      <c r="B1599" s="1037" t="s">
        <v>1457</v>
      </c>
      <c r="C1599" s="995" t="s">
        <v>3684</v>
      </c>
      <c r="D1599" s="564" t="s">
        <v>293</v>
      </c>
      <c r="E1599" s="995" t="s">
        <v>3687</v>
      </c>
      <c r="F1599" s="1337">
        <v>44762</v>
      </c>
      <c r="G1599" s="10" t="s">
        <v>8</v>
      </c>
      <c r="H1599" s="254" t="s">
        <v>716</v>
      </c>
      <c r="I1599" s="152">
        <f t="shared" si="408"/>
        <v>10</v>
      </c>
      <c r="J1599" s="156">
        <v>5</v>
      </c>
      <c r="K1599" s="156">
        <v>5</v>
      </c>
      <c r="L1599" s="391">
        <v>0</v>
      </c>
      <c r="M1599" s="258" t="s">
        <v>268</v>
      </c>
      <c r="N1599" s="258" t="s">
        <v>268</v>
      </c>
      <c r="O1599" s="258" t="s">
        <v>269</v>
      </c>
      <c r="P1599" s="258" t="s">
        <v>268</v>
      </c>
      <c r="Q1599" s="258" t="s">
        <v>269</v>
      </c>
      <c r="R1599" s="258" t="s">
        <v>268</v>
      </c>
      <c r="S1599" s="258" t="s">
        <v>268</v>
      </c>
      <c r="T1599" s="995" t="s">
        <v>1544</v>
      </c>
      <c r="U1599" s="153"/>
      <c r="V1599" s="153">
        <f t="shared" si="412"/>
        <v>0</v>
      </c>
      <c r="W1599" s="207"/>
      <c r="X1599" s="208"/>
      <c r="Y1599" s="153"/>
      <c r="Z1599" s="153">
        <f t="shared" si="409"/>
        <v>0</v>
      </c>
      <c r="AA1599" s="219"/>
      <c r="AB1599" s="153"/>
      <c r="AC1599" s="153">
        <f t="shared" si="413"/>
        <v>0</v>
      </c>
      <c r="AD1599" s="153"/>
      <c r="AE1599" s="153">
        <f t="shared" si="414"/>
        <v>0</v>
      </c>
      <c r="AF1599" s="153"/>
      <c r="AG1599" s="153"/>
      <c r="AH1599" s="209">
        <v>0</v>
      </c>
      <c r="AI1599" s="153">
        <f t="shared" si="415"/>
        <v>0</v>
      </c>
      <c r="AJ1599" s="153"/>
      <c r="AK1599" s="153">
        <f t="shared" si="410"/>
        <v>0</v>
      </c>
      <c r="AL1599" s="153">
        <f t="shared" si="411"/>
        <v>0</v>
      </c>
      <c r="AM1599" s="153"/>
      <c r="AN1599" s="153"/>
      <c r="AO1599" s="153"/>
      <c r="AP1599" s="153"/>
      <c r="AQ1599" s="153"/>
      <c r="AR1599" s="153"/>
      <c r="AS1599" s="153"/>
      <c r="AT1599" s="153"/>
      <c r="AU1599" s="153"/>
      <c r="AV1599" s="153"/>
      <c r="AW1599" s="153"/>
      <c r="AX1599" s="153"/>
      <c r="AY1599" s="153"/>
      <c r="AZ1599" s="153"/>
      <c r="BA1599" s="153"/>
      <c r="BB1599" s="153"/>
      <c r="BC1599" s="153"/>
      <c r="BD1599" s="153"/>
      <c r="BE1599" s="153"/>
      <c r="BF1599" s="153"/>
      <c r="BG1599" s="153"/>
      <c r="BH1599" s="153"/>
      <c r="BI1599" s="153"/>
    </row>
    <row r="1600" spans="2:61" s="139" customFormat="1" ht="13.05" customHeight="1" outlineLevel="1">
      <c r="B1600" s="1038"/>
      <c r="C1600" s="997"/>
      <c r="D1600" s="564" t="s">
        <v>392</v>
      </c>
      <c r="E1600" s="997"/>
      <c r="F1600" s="1339"/>
      <c r="G1600" s="10" t="s">
        <v>8</v>
      </c>
      <c r="H1600" s="254" t="s">
        <v>716</v>
      </c>
      <c r="I1600" s="152">
        <f t="shared" si="408"/>
        <v>65</v>
      </c>
      <c r="J1600" s="156">
        <v>30</v>
      </c>
      <c r="K1600" s="156">
        <v>35</v>
      </c>
      <c r="L1600" s="391">
        <v>0</v>
      </c>
      <c r="M1600" s="258" t="s">
        <v>268</v>
      </c>
      <c r="N1600" s="258" t="s">
        <v>268</v>
      </c>
      <c r="O1600" s="258" t="s">
        <v>269</v>
      </c>
      <c r="P1600" s="258" t="s">
        <v>268</v>
      </c>
      <c r="Q1600" s="258" t="s">
        <v>269</v>
      </c>
      <c r="R1600" s="258" t="s">
        <v>268</v>
      </c>
      <c r="S1600" s="258" t="s">
        <v>268</v>
      </c>
      <c r="T1600" s="996"/>
      <c r="U1600" s="153"/>
      <c r="V1600" s="153">
        <f t="shared" si="412"/>
        <v>0</v>
      </c>
      <c r="W1600" s="207"/>
      <c r="X1600" s="208"/>
      <c r="Y1600" s="153"/>
      <c r="Z1600" s="153">
        <f t="shared" si="409"/>
        <v>0</v>
      </c>
      <c r="AA1600" s="219"/>
      <c r="AB1600" s="153"/>
      <c r="AC1600" s="153">
        <f t="shared" si="413"/>
        <v>0</v>
      </c>
      <c r="AD1600" s="153"/>
      <c r="AE1600" s="153">
        <f t="shared" si="414"/>
        <v>0</v>
      </c>
      <c r="AF1600" s="153"/>
      <c r="AG1600" s="153"/>
      <c r="AH1600" s="209">
        <v>0</v>
      </c>
      <c r="AI1600" s="153">
        <f t="shared" si="415"/>
        <v>0</v>
      </c>
      <c r="AJ1600" s="153"/>
      <c r="AK1600" s="153">
        <f t="shared" si="410"/>
        <v>0</v>
      </c>
      <c r="AL1600" s="153">
        <f t="shared" si="411"/>
        <v>0</v>
      </c>
      <c r="AM1600" s="153"/>
      <c r="AN1600" s="153"/>
      <c r="AO1600" s="153"/>
      <c r="AP1600" s="153"/>
      <c r="AQ1600" s="153"/>
      <c r="AR1600" s="153"/>
      <c r="AS1600" s="153"/>
      <c r="AT1600" s="153"/>
      <c r="AU1600" s="153"/>
      <c r="AV1600" s="153"/>
      <c r="AW1600" s="153"/>
      <c r="AX1600" s="153"/>
      <c r="AY1600" s="153"/>
      <c r="AZ1600" s="153"/>
      <c r="BA1600" s="153"/>
      <c r="BB1600" s="153"/>
      <c r="BC1600" s="153"/>
      <c r="BD1600" s="153"/>
      <c r="BE1600" s="153"/>
      <c r="BF1600" s="153"/>
      <c r="BG1600" s="153"/>
      <c r="BH1600" s="153"/>
      <c r="BI1600" s="153"/>
    </row>
    <row r="1601" spans="2:61" s="139" customFormat="1" ht="13.05" customHeight="1" outlineLevel="1">
      <c r="B1601" s="1037" t="s">
        <v>1458</v>
      </c>
      <c r="C1601" s="995" t="s">
        <v>3682</v>
      </c>
      <c r="D1601" s="564" t="s">
        <v>293</v>
      </c>
      <c r="E1601" s="995" t="s">
        <v>3568</v>
      </c>
      <c r="F1601" s="1337">
        <v>44762</v>
      </c>
      <c r="G1601" s="10" t="s">
        <v>8</v>
      </c>
      <c r="H1601" s="254" t="s">
        <v>716</v>
      </c>
      <c r="I1601" s="152">
        <f t="shared" si="408"/>
        <v>10</v>
      </c>
      <c r="J1601" s="156">
        <v>5</v>
      </c>
      <c r="K1601" s="156">
        <v>5</v>
      </c>
      <c r="L1601" s="391">
        <v>0</v>
      </c>
      <c r="M1601" s="258" t="s">
        <v>268</v>
      </c>
      <c r="N1601" s="258" t="s">
        <v>268</v>
      </c>
      <c r="O1601" s="258" t="s">
        <v>269</v>
      </c>
      <c r="P1601" s="258" t="s">
        <v>268</v>
      </c>
      <c r="Q1601" s="258" t="s">
        <v>269</v>
      </c>
      <c r="R1601" s="258" t="s">
        <v>268</v>
      </c>
      <c r="S1601" s="258" t="s">
        <v>268</v>
      </c>
      <c r="T1601" s="996"/>
      <c r="U1601" s="153"/>
      <c r="V1601" s="153">
        <f t="shared" si="412"/>
        <v>0</v>
      </c>
      <c r="W1601" s="207"/>
      <c r="X1601" s="208"/>
      <c r="Y1601" s="153"/>
      <c r="Z1601" s="153">
        <f t="shared" si="409"/>
        <v>0</v>
      </c>
      <c r="AA1601" s="219"/>
      <c r="AB1601" s="153"/>
      <c r="AC1601" s="153">
        <f t="shared" si="413"/>
        <v>0</v>
      </c>
      <c r="AD1601" s="153"/>
      <c r="AE1601" s="153">
        <f t="shared" si="414"/>
        <v>0</v>
      </c>
      <c r="AF1601" s="153"/>
      <c r="AG1601" s="153"/>
      <c r="AH1601" s="209">
        <v>0</v>
      </c>
      <c r="AI1601" s="153">
        <f t="shared" si="415"/>
        <v>0</v>
      </c>
      <c r="AJ1601" s="153"/>
      <c r="AK1601" s="153">
        <f t="shared" si="410"/>
        <v>0</v>
      </c>
      <c r="AL1601" s="153">
        <f t="shared" si="411"/>
        <v>0</v>
      </c>
      <c r="AM1601" s="153"/>
      <c r="AN1601" s="153"/>
      <c r="AO1601" s="153"/>
      <c r="AP1601" s="153"/>
      <c r="AQ1601" s="153"/>
      <c r="AR1601" s="153"/>
      <c r="AS1601" s="153"/>
      <c r="AT1601" s="153"/>
      <c r="AU1601" s="153"/>
      <c r="AV1601" s="153"/>
      <c r="AW1601" s="153"/>
      <c r="AX1601" s="153"/>
      <c r="AY1601" s="153"/>
      <c r="AZ1601" s="153"/>
      <c r="BA1601" s="153"/>
      <c r="BB1601" s="153"/>
      <c r="BC1601" s="153"/>
      <c r="BD1601" s="153"/>
      <c r="BE1601" s="153"/>
      <c r="BF1601" s="153"/>
      <c r="BG1601" s="153"/>
      <c r="BH1601" s="153"/>
      <c r="BI1601" s="153"/>
    </row>
    <row r="1602" spans="2:61" s="139" customFormat="1" ht="13.05" customHeight="1" outlineLevel="1">
      <c r="B1602" s="1039"/>
      <c r="C1602" s="996"/>
      <c r="D1602" s="564" t="s">
        <v>1284</v>
      </c>
      <c r="E1602" s="996"/>
      <c r="F1602" s="1338"/>
      <c r="G1602" s="10" t="s">
        <v>8</v>
      </c>
      <c r="H1602" s="254" t="s">
        <v>716</v>
      </c>
      <c r="I1602" s="152">
        <f t="shared" si="408"/>
        <v>4</v>
      </c>
      <c r="J1602" s="156">
        <v>2</v>
      </c>
      <c r="K1602" s="156">
        <v>2</v>
      </c>
      <c r="L1602" s="391">
        <v>0</v>
      </c>
      <c r="M1602" s="258" t="s">
        <v>268</v>
      </c>
      <c r="N1602" s="258" t="s">
        <v>268</v>
      </c>
      <c r="O1602" s="258" t="s">
        <v>269</v>
      </c>
      <c r="P1602" s="258" t="s">
        <v>268</v>
      </c>
      <c r="Q1602" s="258" t="s">
        <v>269</v>
      </c>
      <c r="R1602" s="258" t="s">
        <v>268</v>
      </c>
      <c r="S1602" s="258" t="s">
        <v>268</v>
      </c>
      <c r="T1602" s="996"/>
      <c r="U1602" s="153"/>
      <c r="V1602" s="153">
        <f t="shared" si="412"/>
        <v>0</v>
      </c>
      <c r="W1602" s="207"/>
      <c r="X1602" s="208"/>
      <c r="Y1602" s="153"/>
      <c r="Z1602" s="153">
        <f t="shared" si="409"/>
        <v>0</v>
      </c>
      <c r="AA1602" s="219"/>
      <c r="AB1602" s="153"/>
      <c r="AC1602" s="153">
        <f t="shared" si="413"/>
        <v>0</v>
      </c>
      <c r="AD1602" s="153"/>
      <c r="AE1602" s="153">
        <f t="shared" si="414"/>
        <v>0</v>
      </c>
      <c r="AF1602" s="153"/>
      <c r="AG1602" s="153"/>
      <c r="AH1602" s="209">
        <v>0</v>
      </c>
      <c r="AI1602" s="153">
        <f t="shared" si="415"/>
        <v>0</v>
      </c>
      <c r="AJ1602" s="153"/>
      <c r="AK1602" s="153">
        <f t="shared" si="410"/>
        <v>0</v>
      </c>
      <c r="AL1602" s="153">
        <f t="shared" si="411"/>
        <v>0</v>
      </c>
      <c r="AM1602" s="153"/>
      <c r="AN1602" s="153"/>
      <c r="AO1602" s="153"/>
      <c r="AP1602" s="153"/>
      <c r="AQ1602" s="153"/>
      <c r="AR1602" s="153"/>
      <c r="AS1602" s="153"/>
      <c r="AT1602" s="153"/>
      <c r="AU1602" s="153"/>
      <c r="AV1602" s="153"/>
      <c r="AW1602" s="153"/>
      <c r="AX1602" s="153"/>
      <c r="AY1602" s="153"/>
      <c r="AZ1602" s="153"/>
      <c r="BA1602" s="153"/>
      <c r="BB1602" s="153"/>
      <c r="BC1602" s="153"/>
      <c r="BD1602" s="153"/>
      <c r="BE1602" s="153"/>
      <c r="BF1602" s="153"/>
      <c r="BG1602" s="153"/>
      <c r="BH1602" s="153"/>
      <c r="BI1602" s="153"/>
    </row>
    <row r="1603" spans="2:61" s="139" customFormat="1" ht="13.05" customHeight="1" outlineLevel="1">
      <c r="B1603" s="1039"/>
      <c r="C1603" s="996"/>
      <c r="D1603" s="564" t="s">
        <v>1285</v>
      </c>
      <c r="E1603" s="996"/>
      <c r="F1603" s="1338"/>
      <c r="G1603" s="10" t="s">
        <v>8</v>
      </c>
      <c r="H1603" s="254" t="s">
        <v>716</v>
      </c>
      <c r="I1603" s="152">
        <f t="shared" si="408"/>
        <v>35</v>
      </c>
      <c r="J1603" s="156">
        <v>15</v>
      </c>
      <c r="K1603" s="156">
        <v>20</v>
      </c>
      <c r="L1603" s="391">
        <v>0</v>
      </c>
      <c r="M1603" s="258" t="s">
        <v>268</v>
      </c>
      <c r="N1603" s="258" t="s">
        <v>268</v>
      </c>
      <c r="O1603" s="258" t="s">
        <v>269</v>
      </c>
      <c r="P1603" s="258" t="s">
        <v>268</v>
      </c>
      <c r="Q1603" s="258" t="s">
        <v>269</v>
      </c>
      <c r="R1603" s="258" t="s">
        <v>268</v>
      </c>
      <c r="S1603" s="258" t="s">
        <v>268</v>
      </c>
      <c r="T1603" s="996"/>
      <c r="U1603" s="153"/>
      <c r="V1603" s="153">
        <f t="shared" si="412"/>
        <v>0</v>
      </c>
      <c r="W1603" s="207"/>
      <c r="X1603" s="208"/>
      <c r="Y1603" s="153"/>
      <c r="Z1603" s="153">
        <f t="shared" si="409"/>
        <v>0</v>
      </c>
      <c r="AA1603" s="219"/>
      <c r="AB1603" s="153"/>
      <c r="AC1603" s="153">
        <f t="shared" si="413"/>
        <v>0</v>
      </c>
      <c r="AD1603" s="153"/>
      <c r="AE1603" s="153">
        <f t="shared" si="414"/>
        <v>0</v>
      </c>
      <c r="AF1603" s="153"/>
      <c r="AG1603" s="153"/>
      <c r="AH1603" s="209">
        <v>0</v>
      </c>
      <c r="AI1603" s="153">
        <f t="shared" si="415"/>
        <v>0</v>
      </c>
      <c r="AJ1603" s="153"/>
      <c r="AK1603" s="153">
        <f t="shared" si="410"/>
        <v>0</v>
      </c>
      <c r="AL1603" s="153">
        <f t="shared" si="411"/>
        <v>0</v>
      </c>
      <c r="AM1603" s="153"/>
      <c r="AN1603" s="153"/>
      <c r="AO1603" s="153"/>
      <c r="AP1603" s="153"/>
      <c r="AQ1603" s="153"/>
      <c r="AR1603" s="153"/>
      <c r="AS1603" s="153"/>
      <c r="AT1603" s="153"/>
      <c r="AU1603" s="153"/>
      <c r="AV1603" s="153"/>
      <c r="AW1603" s="153"/>
      <c r="AX1603" s="153"/>
      <c r="AY1603" s="153"/>
      <c r="AZ1603" s="153"/>
      <c r="BA1603" s="153"/>
      <c r="BB1603" s="153"/>
      <c r="BC1603" s="153"/>
      <c r="BD1603" s="153"/>
      <c r="BE1603" s="153"/>
      <c r="BF1603" s="153"/>
      <c r="BG1603" s="153"/>
      <c r="BH1603" s="153"/>
      <c r="BI1603" s="153"/>
    </row>
    <row r="1604" spans="2:61" s="139" customFormat="1" ht="13.05" customHeight="1" outlineLevel="1">
      <c r="B1604" s="1039"/>
      <c r="C1604" s="996"/>
      <c r="D1604" s="559" t="s">
        <v>1286</v>
      </c>
      <c r="E1604" s="996"/>
      <c r="F1604" s="1338"/>
      <c r="G1604" s="10" t="s">
        <v>8</v>
      </c>
      <c r="H1604" s="254" t="s">
        <v>716</v>
      </c>
      <c r="I1604" s="152">
        <f t="shared" si="408"/>
        <v>10</v>
      </c>
      <c r="J1604" s="156">
        <v>5</v>
      </c>
      <c r="K1604" s="156">
        <v>5</v>
      </c>
      <c r="L1604" s="391">
        <v>0</v>
      </c>
      <c r="M1604" s="258" t="s">
        <v>268</v>
      </c>
      <c r="N1604" s="258" t="s">
        <v>268</v>
      </c>
      <c r="O1604" s="258" t="s">
        <v>269</v>
      </c>
      <c r="P1604" s="258" t="s">
        <v>268</v>
      </c>
      <c r="Q1604" s="258" t="s">
        <v>269</v>
      </c>
      <c r="R1604" s="258" t="s">
        <v>268</v>
      </c>
      <c r="S1604" s="258" t="s">
        <v>268</v>
      </c>
      <c r="T1604" s="996"/>
      <c r="U1604" s="153"/>
      <c r="V1604" s="153">
        <f t="shared" si="412"/>
        <v>0</v>
      </c>
      <c r="W1604" s="207"/>
      <c r="X1604" s="208"/>
      <c r="Y1604" s="153"/>
      <c r="Z1604" s="153">
        <f t="shared" si="409"/>
        <v>0</v>
      </c>
      <c r="AA1604" s="219"/>
      <c r="AB1604" s="153"/>
      <c r="AC1604" s="153">
        <f t="shared" si="413"/>
        <v>0</v>
      </c>
      <c r="AD1604" s="153"/>
      <c r="AE1604" s="153">
        <f t="shared" si="414"/>
        <v>0</v>
      </c>
      <c r="AF1604" s="153"/>
      <c r="AG1604" s="153"/>
      <c r="AH1604" s="209">
        <v>0</v>
      </c>
      <c r="AI1604" s="153">
        <f t="shared" si="415"/>
        <v>0</v>
      </c>
      <c r="AJ1604" s="153"/>
      <c r="AK1604" s="153">
        <f t="shared" si="410"/>
        <v>0</v>
      </c>
      <c r="AL1604" s="153">
        <f t="shared" si="411"/>
        <v>0</v>
      </c>
      <c r="AM1604" s="153"/>
      <c r="AN1604" s="153"/>
      <c r="AO1604" s="153"/>
      <c r="AP1604" s="153"/>
      <c r="AQ1604" s="153"/>
      <c r="AR1604" s="153"/>
      <c r="AS1604" s="153"/>
      <c r="AT1604" s="153"/>
      <c r="AU1604" s="153"/>
      <c r="AV1604" s="153"/>
      <c r="AW1604" s="153"/>
      <c r="AX1604" s="153"/>
      <c r="AY1604" s="153"/>
      <c r="AZ1604" s="153"/>
      <c r="BA1604" s="153"/>
      <c r="BB1604" s="153"/>
      <c r="BC1604" s="153"/>
      <c r="BD1604" s="153"/>
      <c r="BE1604" s="153"/>
      <c r="BF1604" s="153"/>
      <c r="BG1604" s="153"/>
      <c r="BH1604" s="153"/>
      <c r="BI1604" s="153"/>
    </row>
    <row r="1605" spans="2:61" s="139" customFormat="1" ht="13.05" customHeight="1" outlineLevel="1">
      <c r="B1605" s="1038"/>
      <c r="C1605" s="997"/>
      <c r="D1605" s="564" t="s">
        <v>387</v>
      </c>
      <c r="E1605" s="997"/>
      <c r="F1605" s="1339"/>
      <c r="G1605" s="10" t="s">
        <v>8</v>
      </c>
      <c r="H1605" s="254" t="s">
        <v>716</v>
      </c>
      <c r="I1605" s="152">
        <f t="shared" si="408"/>
        <v>10</v>
      </c>
      <c r="J1605" s="156">
        <v>5</v>
      </c>
      <c r="K1605" s="156">
        <v>5</v>
      </c>
      <c r="L1605" s="391">
        <v>0</v>
      </c>
      <c r="M1605" s="254" t="s">
        <v>268</v>
      </c>
      <c r="N1605" s="254" t="s">
        <v>268</v>
      </c>
      <c r="O1605" s="254" t="s">
        <v>268</v>
      </c>
      <c r="P1605" s="254" t="s">
        <v>268</v>
      </c>
      <c r="Q1605" s="258" t="s">
        <v>268</v>
      </c>
      <c r="R1605" s="254" t="s">
        <v>268</v>
      </c>
      <c r="S1605" s="254" t="s">
        <v>268</v>
      </c>
      <c r="T1605" s="996"/>
      <c r="U1605" s="153"/>
      <c r="V1605" s="153">
        <f t="shared" si="412"/>
        <v>0</v>
      </c>
      <c r="W1605" s="207"/>
      <c r="X1605" s="208"/>
      <c r="Y1605" s="153"/>
      <c r="Z1605" s="153">
        <f t="shared" si="409"/>
        <v>0</v>
      </c>
      <c r="AA1605" s="219"/>
      <c r="AB1605" s="153"/>
      <c r="AC1605" s="153">
        <f t="shared" si="413"/>
        <v>0</v>
      </c>
      <c r="AD1605" s="153"/>
      <c r="AE1605" s="153">
        <f t="shared" si="414"/>
        <v>0</v>
      </c>
      <c r="AF1605" s="153"/>
      <c r="AG1605" s="153"/>
      <c r="AH1605" s="209">
        <v>0</v>
      </c>
      <c r="AI1605" s="153">
        <f t="shared" si="415"/>
        <v>0</v>
      </c>
      <c r="AJ1605" s="153"/>
      <c r="AK1605" s="153">
        <f t="shared" si="410"/>
        <v>0</v>
      </c>
      <c r="AL1605" s="153">
        <f t="shared" si="411"/>
        <v>0</v>
      </c>
      <c r="AM1605" s="153"/>
      <c r="AN1605" s="153"/>
      <c r="AO1605" s="153"/>
      <c r="AP1605" s="153"/>
      <c r="AQ1605" s="153"/>
      <c r="AR1605" s="153"/>
      <c r="AS1605" s="153"/>
      <c r="AT1605" s="153"/>
      <c r="AU1605" s="153"/>
      <c r="AV1605" s="153"/>
      <c r="AW1605" s="153"/>
      <c r="AX1605" s="153"/>
      <c r="AY1605" s="153"/>
      <c r="AZ1605" s="153"/>
      <c r="BA1605" s="153"/>
      <c r="BB1605" s="153"/>
      <c r="BC1605" s="153"/>
      <c r="BD1605" s="153"/>
      <c r="BE1605" s="153"/>
      <c r="BF1605" s="153"/>
      <c r="BG1605" s="153"/>
      <c r="BH1605" s="153"/>
      <c r="BI1605" s="153"/>
    </row>
    <row r="1606" spans="2:61" s="139" customFormat="1" ht="13.05" customHeight="1" outlineLevel="1">
      <c r="B1606" s="1037" t="s">
        <v>1459</v>
      </c>
      <c r="C1606" s="995" t="s">
        <v>3683</v>
      </c>
      <c r="D1606" s="564" t="s">
        <v>293</v>
      </c>
      <c r="E1606" s="995" t="s">
        <v>3675</v>
      </c>
      <c r="F1606" s="1337">
        <v>44762</v>
      </c>
      <c r="G1606" s="10" t="s">
        <v>8</v>
      </c>
      <c r="H1606" s="254" t="s">
        <v>982</v>
      </c>
      <c r="I1606" s="152">
        <f t="shared" si="408"/>
        <v>10</v>
      </c>
      <c r="J1606" s="156">
        <v>5</v>
      </c>
      <c r="K1606" s="156">
        <v>5</v>
      </c>
      <c r="L1606" s="391">
        <v>0</v>
      </c>
      <c r="M1606" s="258" t="s">
        <v>268</v>
      </c>
      <c r="N1606" s="258" t="s">
        <v>268</v>
      </c>
      <c r="O1606" s="258" t="s">
        <v>269</v>
      </c>
      <c r="P1606" s="258" t="s">
        <v>268</v>
      </c>
      <c r="Q1606" s="258" t="s">
        <v>269</v>
      </c>
      <c r="R1606" s="258" t="s">
        <v>268</v>
      </c>
      <c r="S1606" s="258" t="s">
        <v>268</v>
      </c>
      <c r="T1606" s="996"/>
      <c r="U1606" s="153"/>
      <c r="V1606" s="153">
        <f t="shared" si="412"/>
        <v>0</v>
      </c>
      <c r="W1606" s="207"/>
      <c r="X1606" s="208"/>
      <c r="Y1606" s="153"/>
      <c r="Z1606" s="153">
        <f t="shared" si="409"/>
        <v>0</v>
      </c>
      <c r="AA1606" s="219"/>
      <c r="AB1606" s="153"/>
      <c r="AC1606" s="153">
        <f t="shared" si="413"/>
        <v>0</v>
      </c>
      <c r="AD1606" s="153"/>
      <c r="AE1606" s="153">
        <f t="shared" si="414"/>
        <v>0</v>
      </c>
      <c r="AF1606" s="153"/>
      <c r="AG1606" s="153"/>
      <c r="AH1606" s="209">
        <v>0</v>
      </c>
      <c r="AI1606" s="153">
        <f t="shared" si="415"/>
        <v>0</v>
      </c>
      <c r="AJ1606" s="153"/>
      <c r="AK1606" s="153">
        <f t="shared" si="410"/>
        <v>0</v>
      </c>
      <c r="AL1606" s="153">
        <f t="shared" si="411"/>
        <v>0</v>
      </c>
      <c r="AM1606" s="153"/>
      <c r="AN1606" s="153"/>
      <c r="AO1606" s="153"/>
      <c r="AP1606" s="153"/>
      <c r="AQ1606" s="153"/>
      <c r="AR1606" s="153"/>
      <c r="AS1606" s="153"/>
      <c r="AT1606" s="153"/>
      <c r="AU1606" s="153"/>
      <c r="AV1606" s="153"/>
      <c r="AW1606" s="153"/>
      <c r="AX1606" s="153"/>
      <c r="AY1606" s="153"/>
      <c r="AZ1606" s="153"/>
      <c r="BA1606" s="153"/>
      <c r="BB1606" s="153"/>
      <c r="BC1606" s="153"/>
      <c r="BD1606" s="153"/>
      <c r="BE1606" s="153"/>
      <c r="BF1606" s="153"/>
      <c r="BG1606" s="153"/>
      <c r="BH1606" s="153"/>
      <c r="BI1606" s="153"/>
    </row>
    <row r="1607" spans="2:61" s="139" customFormat="1" ht="13.05" customHeight="1" outlineLevel="1">
      <c r="B1607" s="1038"/>
      <c r="C1607" s="997"/>
      <c r="D1607" s="564" t="s">
        <v>1119</v>
      </c>
      <c r="E1607" s="997"/>
      <c r="F1607" s="1339"/>
      <c r="G1607" s="10" t="s">
        <v>8</v>
      </c>
      <c r="H1607" s="254" t="s">
        <v>982</v>
      </c>
      <c r="I1607" s="152">
        <f t="shared" si="408"/>
        <v>492</v>
      </c>
      <c r="J1607" s="156">
        <v>6</v>
      </c>
      <c r="K1607" s="156">
        <v>486</v>
      </c>
      <c r="L1607" s="391">
        <v>0</v>
      </c>
      <c r="M1607" s="258" t="s">
        <v>268</v>
      </c>
      <c r="N1607" s="258" t="s">
        <v>268</v>
      </c>
      <c r="O1607" s="258" t="s">
        <v>269</v>
      </c>
      <c r="P1607" s="258" t="s">
        <v>268</v>
      </c>
      <c r="Q1607" s="258" t="s">
        <v>269</v>
      </c>
      <c r="R1607" s="258" t="s">
        <v>268</v>
      </c>
      <c r="S1607" s="258" t="s">
        <v>268</v>
      </c>
      <c r="T1607" s="997"/>
      <c r="U1607" s="153"/>
      <c r="V1607" s="153">
        <f t="shared" si="412"/>
        <v>0</v>
      </c>
      <c r="W1607" s="207"/>
      <c r="X1607" s="208"/>
      <c r="Y1607" s="153"/>
      <c r="Z1607" s="153">
        <f t="shared" si="409"/>
        <v>0</v>
      </c>
      <c r="AA1607" s="219"/>
      <c r="AB1607" s="153"/>
      <c r="AC1607" s="153">
        <f t="shared" si="413"/>
        <v>0</v>
      </c>
      <c r="AD1607" s="153"/>
      <c r="AE1607" s="153">
        <f t="shared" si="414"/>
        <v>0</v>
      </c>
      <c r="AF1607" s="153"/>
      <c r="AG1607" s="153"/>
      <c r="AH1607" s="209">
        <v>0</v>
      </c>
      <c r="AI1607" s="153">
        <f t="shared" si="415"/>
        <v>0</v>
      </c>
      <c r="AJ1607" s="153"/>
      <c r="AK1607" s="153">
        <f t="shared" si="410"/>
        <v>0</v>
      </c>
      <c r="AL1607" s="153">
        <f t="shared" si="411"/>
        <v>0</v>
      </c>
      <c r="AM1607" s="153"/>
      <c r="AN1607" s="153"/>
      <c r="AO1607" s="153"/>
      <c r="AP1607" s="153"/>
      <c r="AQ1607" s="153"/>
      <c r="AR1607" s="153"/>
      <c r="AS1607" s="153"/>
      <c r="AT1607" s="153"/>
      <c r="AU1607" s="153"/>
      <c r="AV1607" s="153"/>
      <c r="AW1607" s="153"/>
      <c r="AX1607" s="153"/>
      <c r="AY1607" s="153"/>
      <c r="AZ1607" s="153"/>
      <c r="BA1607" s="153"/>
      <c r="BB1607" s="153"/>
      <c r="BC1607" s="153"/>
      <c r="BD1607" s="153"/>
      <c r="BE1607" s="153"/>
      <c r="BF1607" s="153"/>
      <c r="BG1607" s="153"/>
      <c r="BH1607" s="153"/>
      <c r="BI1607" s="153"/>
    </row>
    <row r="1608" spans="2:61" s="139" customFormat="1" ht="13.05" customHeight="1" outlineLevel="1">
      <c r="B1608" s="1045" t="s">
        <v>1460</v>
      </c>
      <c r="C1608" s="1077" t="s">
        <v>1287</v>
      </c>
      <c r="D1608" s="340" t="s">
        <v>317</v>
      </c>
      <c r="E1608" s="995" t="s">
        <v>2525</v>
      </c>
      <c r="F1608" s="1337">
        <v>44568</v>
      </c>
      <c r="G1608" s="10" t="s">
        <v>8</v>
      </c>
      <c r="H1608" s="375" t="s">
        <v>716</v>
      </c>
      <c r="I1608" s="152">
        <f t="shared" si="408"/>
        <v>15</v>
      </c>
      <c r="J1608" s="156">
        <v>5</v>
      </c>
      <c r="K1608" s="156">
        <v>10</v>
      </c>
      <c r="L1608" s="391">
        <v>0</v>
      </c>
      <c r="M1608" s="259" t="s">
        <v>268</v>
      </c>
      <c r="N1608" s="259" t="s">
        <v>268</v>
      </c>
      <c r="O1608" s="259" t="s">
        <v>269</v>
      </c>
      <c r="P1608" s="259" t="s">
        <v>268</v>
      </c>
      <c r="Q1608" s="259" t="s">
        <v>269</v>
      </c>
      <c r="R1608" s="259" t="s">
        <v>268</v>
      </c>
      <c r="S1608" s="259" t="s">
        <v>268</v>
      </c>
      <c r="T1608" s="1009" t="s">
        <v>1542</v>
      </c>
      <c r="U1608" s="153"/>
      <c r="V1608" s="153">
        <f t="shared" si="412"/>
        <v>0</v>
      </c>
      <c r="W1608" s="207"/>
      <c r="X1608" s="208"/>
      <c r="Y1608" s="153"/>
      <c r="Z1608" s="153">
        <f t="shared" si="409"/>
        <v>0</v>
      </c>
      <c r="AA1608" s="219"/>
      <c r="AB1608" s="153"/>
      <c r="AC1608" s="153">
        <f t="shared" si="413"/>
        <v>0</v>
      </c>
      <c r="AD1608" s="153"/>
      <c r="AE1608" s="153">
        <f t="shared" si="414"/>
        <v>0</v>
      </c>
      <c r="AF1608" s="153"/>
      <c r="AG1608" s="153"/>
      <c r="AH1608" s="209">
        <v>0</v>
      </c>
      <c r="AI1608" s="153">
        <f t="shared" si="415"/>
        <v>0</v>
      </c>
      <c r="AJ1608" s="153"/>
      <c r="AK1608" s="153">
        <f t="shared" si="410"/>
        <v>0</v>
      </c>
      <c r="AL1608" s="153">
        <f t="shared" si="411"/>
        <v>0</v>
      </c>
      <c r="AM1608" s="153"/>
      <c r="AN1608" s="153"/>
      <c r="AO1608" s="153"/>
      <c r="AP1608" s="153"/>
      <c r="AQ1608" s="153"/>
      <c r="AR1608" s="153"/>
      <c r="AS1608" s="153"/>
      <c r="AT1608" s="153"/>
      <c r="AU1608" s="153"/>
      <c r="AV1608" s="153"/>
      <c r="AW1608" s="153"/>
      <c r="AX1608" s="153"/>
      <c r="AY1608" s="153"/>
      <c r="AZ1608" s="153"/>
      <c r="BA1608" s="153"/>
      <c r="BB1608" s="153"/>
      <c r="BC1608" s="153"/>
      <c r="BD1608" s="153"/>
      <c r="BE1608" s="153"/>
      <c r="BF1608" s="153"/>
      <c r="BG1608" s="153"/>
      <c r="BH1608" s="153"/>
      <c r="BI1608" s="153"/>
    </row>
    <row r="1609" spans="2:61" s="139" customFormat="1" ht="13.05" customHeight="1" outlineLevel="1">
      <c r="B1609" s="1046"/>
      <c r="C1609" s="1078"/>
      <c r="D1609" s="340" t="s">
        <v>306</v>
      </c>
      <c r="E1609" s="997"/>
      <c r="F1609" s="1339"/>
      <c r="G1609" s="10" t="s">
        <v>8</v>
      </c>
      <c r="H1609" s="375" t="s">
        <v>716</v>
      </c>
      <c r="I1609" s="152">
        <f t="shared" si="408"/>
        <v>390</v>
      </c>
      <c r="J1609" s="156">
        <v>120</v>
      </c>
      <c r="K1609" s="156">
        <v>270</v>
      </c>
      <c r="L1609" s="391">
        <v>0</v>
      </c>
      <c r="M1609" s="259" t="s">
        <v>268</v>
      </c>
      <c r="N1609" s="259" t="s">
        <v>268</v>
      </c>
      <c r="O1609" s="259" t="s">
        <v>269</v>
      </c>
      <c r="P1609" s="259" t="s">
        <v>268</v>
      </c>
      <c r="Q1609" s="259" t="s">
        <v>269</v>
      </c>
      <c r="R1609" s="259" t="s">
        <v>268</v>
      </c>
      <c r="S1609" s="259" t="s">
        <v>268</v>
      </c>
      <c r="T1609" s="1010"/>
      <c r="U1609" s="153"/>
      <c r="V1609" s="153">
        <f t="shared" si="412"/>
        <v>0</v>
      </c>
      <c r="W1609" s="207"/>
      <c r="X1609" s="208"/>
      <c r="Y1609" s="153"/>
      <c r="Z1609" s="153">
        <f t="shared" si="409"/>
        <v>0</v>
      </c>
      <c r="AA1609" s="219"/>
      <c r="AB1609" s="153"/>
      <c r="AC1609" s="153">
        <f t="shared" si="413"/>
        <v>0</v>
      </c>
      <c r="AD1609" s="153"/>
      <c r="AE1609" s="153">
        <f t="shared" si="414"/>
        <v>0</v>
      </c>
      <c r="AF1609" s="153"/>
      <c r="AG1609" s="153"/>
      <c r="AH1609" s="209">
        <v>0</v>
      </c>
      <c r="AI1609" s="153">
        <f t="shared" si="415"/>
        <v>0</v>
      </c>
      <c r="AJ1609" s="153"/>
      <c r="AK1609" s="153">
        <f t="shared" si="410"/>
        <v>0</v>
      </c>
      <c r="AL1609" s="153">
        <f t="shared" si="411"/>
        <v>0</v>
      </c>
      <c r="AM1609" s="153"/>
      <c r="AN1609" s="153"/>
      <c r="AO1609" s="153"/>
      <c r="AP1609" s="153"/>
      <c r="AQ1609" s="153"/>
      <c r="AR1609" s="153"/>
      <c r="AS1609" s="153"/>
      <c r="AT1609" s="153"/>
      <c r="AU1609" s="153"/>
      <c r="AV1609" s="153"/>
      <c r="AW1609" s="153"/>
      <c r="AX1609" s="153"/>
      <c r="AY1609" s="153"/>
      <c r="AZ1609" s="153"/>
      <c r="BA1609" s="153"/>
      <c r="BB1609" s="153"/>
      <c r="BC1609" s="153"/>
      <c r="BD1609" s="153"/>
      <c r="BE1609" s="153"/>
      <c r="BF1609" s="153"/>
      <c r="BG1609" s="153"/>
      <c r="BH1609" s="153"/>
      <c r="BI1609" s="153"/>
    </row>
    <row r="1610" spans="2:61" s="139" customFormat="1" ht="13.05" customHeight="1" outlineLevel="1">
      <c r="B1610" s="1045" t="s">
        <v>1461</v>
      </c>
      <c r="C1610" s="1077" t="s">
        <v>1288</v>
      </c>
      <c r="D1610" s="340" t="s">
        <v>317</v>
      </c>
      <c r="E1610" s="995" t="s">
        <v>2525</v>
      </c>
      <c r="F1610" s="1337">
        <v>44568</v>
      </c>
      <c r="G1610" s="10" t="s">
        <v>8</v>
      </c>
      <c r="H1610" s="375" t="s">
        <v>716</v>
      </c>
      <c r="I1610" s="152">
        <f t="shared" si="408"/>
        <v>15</v>
      </c>
      <c r="J1610" s="156">
        <v>5</v>
      </c>
      <c r="K1610" s="156">
        <v>10</v>
      </c>
      <c r="L1610" s="391">
        <v>0</v>
      </c>
      <c r="M1610" s="259" t="s">
        <v>268</v>
      </c>
      <c r="N1610" s="259" t="s">
        <v>268</v>
      </c>
      <c r="O1610" s="259" t="s">
        <v>269</v>
      </c>
      <c r="P1610" s="259" t="s">
        <v>268</v>
      </c>
      <c r="Q1610" s="259" t="s">
        <v>269</v>
      </c>
      <c r="R1610" s="259" t="s">
        <v>268</v>
      </c>
      <c r="S1610" s="259" t="s">
        <v>268</v>
      </c>
      <c r="T1610" s="1010"/>
      <c r="U1610" s="153"/>
      <c r="V1610" s="153">
        <f t="shared" si="412"/>
        <v>0</v>
      </c>
      <c r="W1610" s="207"/>
      <c r="X1610" s="208"/>
      <c r="Y1610" s="153"/>
      <c r="Z1610" s="153">
        <f t="shared" si="409"/>
        <v>0</v>
      </c>
      <c r="AA1610" s="219"/>
      <c r="AB1610" s="153"/>
      <c r="AC1610" s="153">
        <f t="shared" si="413"/>
        <v>0</v>
      </c>
      <c r="AD1610" s="153"/>
      <c r="AE1610" s="153">
        <f t="shared" si="414"/>
        <v>0</v>
      </c>
      <c r="AF1610" s="153"/>
      <c r="AG1610" s="153"/>
      <c r="AH1610" s="209">
        <v>0</v>
      </c>
      <c r="AI1610" s="153">
        <f t="shared" si="415"/>
        <v>0</v>
      </c>
      <c r="AJ1610" s="153"/>
      <c r="AK1610" s="153">
        <f t="shared" si="410"/>
        <v>0</v>
      </c>
      <c r="AL1610" s="153">
        <f t="shared" si="411"/>
        <v>0</v>
      </c>
      <c r="AM1610" s="153"/>
      <c r="AN1610" s="153"/>
      <c r="AO1610" s="153"/>
      <c r="AP1610" s="153"/>
      <c r="AQ1610" s="153"/>
      <c r="AR1610" s="153"/>
      <c r="AS1610" s="153"/>
      <c r="AT1610" s="153"/>
      <c r="AU1610" s="153"/>
      <c r="AV1610" s="153"/>
      <c r="AW1610" s="153"/>
      <c r="AX1610" s="153"/>
      <c r="AY1610" s="153"/>
      <c r="AZ1610" s="153"/>
      <c r="BA1610" s="153"/>
      <c r="BB1610" s="153"/>
      <c r="BC1610" s="153"/>
      <c r="BD1610" s="153"/>
      <c r="BE1610" s="153"/>
      <c r="BF1610" s="153"/>
      <c r="BG1610" s="153"/>
      <c r="BH1610" s="153"/>
      <c r="BI1610" s="153"/>
    </row>
    <row r="1611" spans="2:61" s="139" customFormat="1" ht="13.05" customHeight="1" outlineLevel="1">
      <c r="B1611" s="1046"/>
      <c r="C1611" s="1078"/>
      <c r="D1611" s="340" t="s">
        <v>302</v>
      </c>
      <c r="E1611" s="997"/>
      <c r="F1611" s="1339"/>
      <c r="G1611" s="10" t="s">
        <v>8</v>
      </c>
      <c r="H1611" s="375" t="s">
        <v>716</v>
      </c>
      <c r="I1611" s="152">
        <f t="shared" si="408"/>
        <v>100</v>
      </c>
      <c r="J1611" s="156">
        <v>30</v>
      </c>
      <c r="K1611" s="156">
        <v>70</v>
      </c>
      <c r="L1611" s="391">
        <v>0</v>
      </c>
      <c r="M1611" s="259" t="s">
        <v>268</v>
      </c>
      <c r="N1611" s="259" t="s">
        <v>268</v>
      </c>
      <c r="O1611" s="259" t="s">
        <v>269</v>
      </c>
      <c r="P1611" s="259" t="s">
        <v>268</v>
      </c>
      <c r="Q1611" s="259" t="s">
        <v>269</v>
      </c>
      <c r="R1611" s="259" t="s">
        <v>268</v>
      </c>
      <c r="S1611" s="259" t="s">
        <v>268</v>
      </c>
      <c r="T1611" s="1010"/>
      <c r="U1611" s="153"/>
      <c r="V1611" s="153">
        <f t="shared" si="412"/>
        <v>0</v>
      </c>
      <c r="W1611" s="207"/>
      <c r="X1611" s="208"/>
      <c r="Y1611" s="153"/>
      <c r="Z1611" s="153">
        <f t="shared" si="409"/>
        <v>0</v>
      </c>
      <c r="AA1611" s="219"/>
      <c r="AB1611" s="153"/>
      <c r="AC1611" s="153">
        <f t="shared" si="413"/>
        <v>0</v>
      </c>
      <c r="AD1611" s="153"/>
      <c r="AE1611" s="153">
        <f t="shared" si="414"/>
        <v>0</v>
      </c>
      <c r="AF1611" s="153"/>
      <c r="AG1611" s="153"/>
      <c r="AH1611" s="209">
        <v>0</v>
      </c>
      <c r="AI1611" s="153">
        <f t="shared" si="415"/>
        <v>0</v>
      </c>
      <c r="AJ1611" s="153"/>
      <c r="AK1611" s="153">
        <f t="shared" si="410"/>
        <v>0</v>
      </c>
      <c r="AL1611" s="153">
        <f t="shared" si="411"/>
        <v>0</v>
      </c>
      <c r="AM1611" s="153"/>
      <c r="AN1611" s="153"/>
      <c r="AO1611" s="153"/>
      <c r="AP1611" s="153"/>
      <c r="AQ1611" s="153"/>
      <c r="AR1611" s="153"/>
      <c r="AS1611" s="153"/>
      <c r="AT1611" s="153"/>
      <c r="AU1611" s="153"/>
      <c r="AV1611" s="153"/>
      <c r="AW1611" s="153"/>
      <c r="AX1611" s="153"/>
      <c r="AY1611" s="153"/>
      <c r="AZ1611" s="153"/>
      <c r="BA1611" s="153"/>
      <c r="BB1611" s="153"/>
      <c r="BC1611" s="153"/>
      <c r="BD1611" s="153"/>
      <c r="BE1611" s="153"/>
      <c r="BF1611" s="153"/>
      <c r="BG1611" s="153"/>
      <c r="BH1611" s="153"/>
      <c r="BI1611" s="153"/>
    </row>
    <row r="1612" spans="2:61" s="139" customFormat="1" ht="13.05" customHeight="1" outlineLevel="1">
      <c r="B1612" s="1045" t="s">
        <v>1462</v>
      </c>
      <c r="C1612" s="1075" t="s">
        <v>1289</v>
      </c>
      <c r="D1612" s="340" t="s">
        <v>317</v>
      </c>
      <c r="E1612" s="995" t="s">
        <v>2525</v>
      </c>
      <c r="F1612" s="1337">
        <v>44568</v>
      </c>
      <c r="G1612" s="10" t="s">
        <v>8</v>
      </c>
      <c r="H1612" s="375" t="s">
        <v>716</v>
      </c>
      <c r="I1612" s="152">
        <f t="shared" si="408"/>
        <v>15</v>
      </c>
      <c r="J1612" s="156">
        <v>5</v>
      </c>
      <c r="K1612" s="156">
        <v>10</v>
      </c>
      <c r="L1612" s="391">
        <v>0</v>
      </c>
      <c r="M1612" s="259" t="s">
        <v>268</v>
      </c>
      <c r="N1612" s="259" t="s">
        <v>268</v>
      </c>
      <c r="O1612" s="259" t="s">
        <v>269</v>
      </c>
      <c r="P1612" s="259" t="s">
        <v>268</v>
      </c>
      <c r="Q1612" s="259" t="s">
        <v>269</v>
      </c>
      <c r="R1612" s="259" t="s">
        <v>268</v>
      </c>
      <c r="S1612" s="259" t="s">
        <v>268</v>
      </c>
      <c r="T1612" s="1010"/>
      <c r="U1612" s="153"/>
      <c r="V1612" s="153">
        <f t="shared" si="412"/>
        <v>0</v>
      </c>
      <c r="W1612" s="207"/>
      <c r="X1612" s="208"/>
      <c r="Y1612" s="153"/>
      <c r="Z1612" s="153">
        <f t="shared" si="409"/>
        <v>0</v>
      </c>
      <c r="AA1612" s="219"/>
      <c r="AB1612" s="153"/>
      <c r="AC1612" s="153">
        <f t="shared" si="413"/>
        <v>0</v>
      </c>
      <c r="AD1612" s="153"/>
      <c r="AE1612" s="153">
        <f t="shared" si="414"/>
        <v>0</v>
      </c>
      <c r="AF1612" s="153"/>
      <c r="AG1612" s="153"/>
      <c r="AH1612" s="209">
        <v>0</v>
      </c>
      <c r="AI1612" s="153">
        <f t="shared" si="415"/>
        <v>0</v>
      </c>
      <c r="AJ1612" s="153"/>
      <c r="AK1612" s="153">
        <f t="shared" si="410"/>
        <v>0</v>
      </c>
      <c r="AL1612" s="153">
        <f t="shared" si="411"/>
        <v>0</v>
      </c>
      <c r="AM1612" s="153"/>
      <c r="AN1612" s="153"/>
      <c r="AO1612" s="153"/>
      <c r="AP1612" s="153"/>
      <c r="AQ1612" s="153"/>
      <c r="AR1612" s="153"/>
      <c r="AS1612" s="153"/>
      <c r="AT1612" s="153"/>
      <c r="AU1612" s="153"/>
      <c r="AV1612" s="153"/>
      <c r="AW1612" s="153"/>
      <c r="AX1612" s="153"/>
      <c r="AY1612" s="153"/>
      <c r="AZ1612" s="153"/>
      <c r="BA1612" s="153"/>
      <c r="BB1612" s="153"/>
      <c r="BC1612" s="153"/>
      <c r="BD1612" s="153"/>
      <c r="BE1612" s="153"/>
      <c r="BF1612" s="153"/>
      <c r="BG1612" s="153"/>
      <c r="BH1612" s="153"/>
      <c r="BI1612" s="153"/>
    </row>
    <row r="1613" spans="2:61" s="139" customFormat="1" ht="13.05" customHeight="1" outlineLevel="1">
      <c r="B1613" s="1046"/>
      <c r="C1613" s="1076"/>
      <c r="D1613" s="340" t="s">
        <v>1290</v>
      </c>
      <c r="E1613" s="997"/>
      <c r="F1613" s="1339"/>
      <c r="G1613" s="10" t="s">
        <v>8</v>
      </c>
      <c r="H1613" s="375" t="s">
        <v>716</v>
      </c>
      <c r="I1613" s="152">
        <f t="shared" si="408"/>
        <v>100</v>
      </c>
      <c r="J1613" s="156">
        <v>30</v>
      </c>
      <c r="K1613" s="156">
        <v>70</v>
      </c>
      <c r="L1613" s="391">
        <v>0</v>
      </c>
      <c r="M1613" s="259" t="s">
        <v>268</v>
      </c>
      <c r="N1613" s="259" t="s">
        <v>268</v>
      </c>
      <c r="O1613" s="259" t="s">
        <v>269</v>
      </c>
      <c r="P1613" s="259" t="s">
        <v>268</v>
      </c>
      <c r="Q1613" s="259" t="s">
        <v>269</v>
      </c>
      <c r="R1613" s="259" t="s">
        <v>268</v>
      </c>
      <c r="S1613" s="259" t="s">
        <v>268</v>
      </c>
      <c r="T1613" s="1010"/>
      <c r="U1613" s="153"/>
      <c r="V1613" s="153">
        <f t="shared" si="412"/>
        <v>0</v>
      </c>
      <c r="W1613" s="207"/>
      <c r="X1613" s="208"/>
      <c r="Y1613" s="153"/>
      <c r="Z1613" s="153">
        <f t="shared" si="409"/>
        <v>0</v>
      </c>
      <c r="AA1613" s="219"/>
      <c r="AB1613" s="153"/>
      <c r="AC1613" s="153">
        <f t="shared" si="413"/>
        <v>0</v>
      </c>
      <c r="AD1613" s="153"/>
      <c r="AE1613" s="153">
        <f t="shared" si="414"/>
        <v>0</v>
      </c>
      <c r="AF1613" s="153"/>
      <c r="AG1613" s="153"/>
      <c r="AH1613" s="209">
        <v>0</v>
      </c>
      <c r="AI1613" s="153">
        <f t="shared" si="415"/>
        <v>0</v>
      </c>
      <c r="AJ1613" s="153"/>
      <c r="AK1613" s="153">
        <f t="shared" si="410"/>
        <v>0</v>
      </c>
      <c r="AL1613" s="153">
        <f t="shared" si="411"/>
        <v>0</v>
      </c>
      <c r="AM1613" s="153"/>
      <c r="AN1613" s="153"/>
      <c r="AO1613" s="153"/>
      <c r="AP1613" s="153"/>
      <c r="AQ1613" s="153"/>
      <c r="AR1613" s="153"/>
      <c r="AS1613" s="153"/>
      <c r="AT1613" s="153"/>
      <c r="AU1613" s="153"/>
      <c r="AV1613" s="153"/>
      <c r="AW1613" s="153"/>
      <c r="AX1613" s="153"/>
      <c r="AY1613" s="153"/>
      <c r="AZ1613" s="153"/>
      <c r="BA1613" s="153"/>
      <c r="BB1613" s="153"/>
      <c r="BC1613" s="153"/>
      <c r="BD1613" s="153"/>
      <c r="BE1613" s="153"/>
      <c r="BF1613" s="153"/>
      <c r="BG1613" s="153"/>
      <c r="BH1613" s="153"/>
      <c r="BI1613" s="153"/>
    </row>
    <row r="1614" spans="2:61" s="139" customFormat="1" ht="13.05" customHeight="1" outlineLevel="1">
      <c r="B1614" s="1045" t="s">
        <v>1463</v>
      </c>
      <c r="C1614" s="1077" t="s">
        <v>1291</v>
      </c>
      <c r="D1614" s="340" t="s">
        <v>317</v>
      </c>
      <c r="E1614" s="995" t="s">
        <v>2525</v>
      </c>
      <c r="F1614" s="1337">
        <v>44568</v>
      </c>
      <c r="G1614" s="10" t="s">
        <v>8</v>
      </c>
      <c r="H1614" s="375" t="s">
        <v>716</v>
      </c>
      <c r="I1614" s="152">
        <f t="shared" si="408"/>
        <v>15</v>
      </c>
      <c r="J1614" s="156">
        <v>5</v>
      </c>
      <c r="K1614" s="156">
        <v>10</v>
      </c>
      <c r="L1614" s="391">
        <v>0</v>
      </c>
      <c r="M1614" s="259" t="s">
        <v>268</v>
      </c>
      <c r="N1614" s="259" t="s">
        <v>268</v>
      </c>
      <c r="O1614" s="259" t="s">
        <v>269</v>
      </c>
      <c r="P1614" s="259" t="s">
        <v>268</v>
      </c>
      <c r="Q1614" s="259" t="s">
        <v>269</v>
      </c>
      <c r="R1614" s="259" t="s">
        <v>268</v>
      </c>
      <c r="S1614" s="259" t="s">
        <v>268</v>
      </c>
      <c r="T1614" s="1010"/>
      <c r="U1614" s="153"/>
      <c r="V1614" s="153">
        <f t="shared" si="412"/>
        <v>0</v>
      </c>
      <c r="W1614" s="207"/>
      <c r="X1614" s="208"/>
      <c r="Y1614" s="153"/>
      <c r="Z1614" s="153">
        <f t="shared" si="409"/>
        <v>0</v>
      </c>
      <c r="AA1614" s="219"/>
      <c r="AB1614" s="153"/>
      <c r="AC1614" s="153">
        <f t="shared" si="413"/>
        <v>0</v>
      </c>
      <c r="AD1614" s="153"/>
      <c r="AE1614" s="153">
        <f t="shared" si="414"/>
        <v>0</v>
      </c>
      <c r="AF1614" s="153"/>
      <c r="AG1614" s="153"/>
      <c r="AH1614" s="209">
        <v>0</v>
      </c>
      <c r="AI1614" s="153">
        <f t="shared" si="415"/>
        <v>0</v>
      </c>
      <c r="AJ1614" s="153"/>
      <c r="AK1614" s="153">
        <f t="shared" si="410"/>
        <v>0</v>
      </c>
      <c r="AL1614" s="153">
        <f t="shared" si="411"/>
        <v>0</v>
      </c>
      <c r="AM1614" s="153"/>
      <c r="AN1614" s="153"/>
      <c r="AO1614" s="153"/>
      <c r="AP1614" s="153"/>
      <c r="AQ1614" s="153"/>
      <c r="AR1614" s="153"/>
      <c r="AS1614" s="153"/>
      <c r="AT1614" s="153"/>
      <c r="AU1614" s="153"/>
      <c r="AV1614" s="153"/>
      <c r="AW1614" s="153"/>
      <c r="AX1614" s="153"/>
      <c r="AY1614" s="153"/>
      <c r="AZ1614" s="153"/>
      <c r="BA1614" s="153"/>
      <c r="BB1614" s="153"/>
      <c r="BC1614" s="153"/>
      <c r="BD1614" s="153"/>
      <c r="BE1614" s="153"/>
      <c r="BF1614" s="153"/>
      <c r="BG1614" s="153"/>
      <c r="BH1614" s="153"/>
      <c r="BI1614" s="153"/>
    </row>
    <row r="1615" spans="2:61" s="139" customFormat="1" ht="13.05" customHeight="1" outlineLevel="1">
      <c r="B1615" s="1046"/>
      <c r="C1615" s="1078"/>
      <c r="D1615" s="340" t="s">
        <v>1292</v>
      </c>
      <c r="E1615" s="997"/>
      <c r="F1615" s="1339"/>
      <c r="G1615" s="10" t="s">
        <v>8</v>
      </c>
      <c r="H1615" s="375" t="s">
        <v>716</v>
      </c>
      <c r="I1615" s="152">
        <f t="shared" si="408"/>
        <v>100</v>
      </c>
      <c r="J1615" s="156">
        <v>30</v>
      </c>
      <c r="K1615" s="156">
        <v>70</v>
      </c>
      <c r="L1615" s="391">
        <v>0</v>
      </c>
      <c r="M1615" s="259" t="s">
        <v>268</v>
      </c>
      <c r="N1615" s="259" t="s">
        <v>268</v>
      </c>
      <c r="O1615" s="259" t="s">
        <v>269</v>
      </c>
      <c r="P1615" s="259" t="s">
        <v>268</v>
      </c>
      <c r="Q1615" s="259" t="s">
        <v>269</v>
      </c>
      <c r="R1615" s="259" t="s">
        <v>268</v>
      </c>
      <c r="S1615" s="259" t="s">
        <v>268</v>
      </c>
      <c r="T1615" s="1011"/>
      <c r="U1615" s="153"/>
      <c r="V1615" s="153">
        <f t="shared" si="412"/>
        <v>0</v>
      </c>
      <c r="W1615" s="207"/>
      <c r="X1615" s="208"/>
      <c r="Y1615" s="153"/>
      <c r="Z1615" s="153">
        <f t="shared" si="409"/>
        <v>0</v>
      </c>
      <c r="AA1615" s="219"/>
      <c r="AB1615" s="153"/>
      <c r="AC1615" s="153">
        <f t="shared" si="413"/>
        <v>0</v>
      </c>
      <c r="AD1615" s="153"/>
      <c r="AE1615" s="153">
        <f t="shared" si="414"/>
        <v>0</v>
      </c>
      <c r="AF1615" s="153"/>
      <c r="AG1615" s="153"/>
      <c r="AH1615" s="209">
        <v>0</v>
      </c>
      <c r="AI1615" s="153">
        <f t="shared" si="415"/>
        <v>0</v>
      </c>
      <c r="AJ1615" s="153"/>
      <c r="AK1615" s="153">
        <f t="shared" si="410"/>
        <v>0</v>
      </c>
      <c r="AL1615" s="153">
        <f t="shared" si="411"/>
        <v>0</v>
      </c>
      <c r="AM1615" s="153"/>
      <c r="AN1615" s="153"/>
      <c r="AO1615" s="153"/>
      <c r="AP1615" s="153"/>
      <c r="AQ1615" s="153"/>
      <c r="AR1615" s="153"/>
      <c r="AS1615" s="153"/>
      <c r="AT1615" s="153"/>
      <c r="AU1615" s="153"/>
      <c r="AV1615" s="153"/>
      <c r="AW1615" s="153"/>
      <c r="AX1615" s="153"/>
      <c r="AY1615" s="153"/>
      <c r="AZ1615" s="153"/>
      <c r="BA1615" s="153"/>
      <c r="BB1615" s="153"/>
      <c r="BC1615" s="153"/>
      <c r="BD1615" s="153"/>
      <c r="BE1615" s="153"/>
      <c r="BF1615" s="153"/>
      <c r="BG1615" s="153"/>
      <c r="BH1615" s="153"/>
      <c r="BI1615" s="153"/>
    </row>
    <row r="1616" spans="2:61" s="139" customFormat="1" ht="13.05" customHeight="1" outlineLevel="1">
      <c r="B1616" s="976" t="s">
        <v>1464</v>
      </c>
      <c r="C1616" s="984" t="s">
        <v>1293</v>
      </c>
      <c r="D1616" s="568" t="s">
        <v>317</v>
      </c>
      <c r="E1616" s="984" t="s">
        <v>2521</v>
      </c>
      <c r="F1616" s="1371">
        <v>44703</v>
      </c>
      <c r="G1616" s="10" t="s">
        <v>3558</v>
      </c>
      <c r="H1616" s="238" t="s">
        <v>717</v>
      </c>
      <c r="I1616" s="152">
        <f t="shared" si="408"/>
        <v>50</v>
      </c>
      <c r="J1616" s="156">
        <v>20</v>
      </c>
      <c r="K1616" s="156">
        <v>30</v>
      </c>
      <c r="L1616" s="391">
        <v>0</v>
      </c>
      <c r="M1616" s="238" t="s">
        <v>268</v>
      </c>
      <c r="N1616" s="238" t="s">
        <v>268</v>
      </c>
      <c r="O1616" s="238" t="s">
        <v>269</v>
      </c>
      <c r="P1616" s="238" t="s">
        <v>268</v>
      </c>
      <c r="Q1616" s="238" t="s">
        <v>269</v>
      </c>
      <c r="R1616" s="238" t="s">
        <v>268</v>
      </c>
      <c r="S1616" s="238" t="s">
        <v>268</v>
      </c>
      <c r="T1616" s="1012" t="s">
        <v>1120</v>
      </c>
      <c r="U1616" s="153"/>
      <c r="V1616" s="153">
        <f t="shared" si="412"/>
        <v>0</v>
      </c>
      <c r="W1616" s="207"/>
      <c r="X1616" s="208"/>
      <c r="Y1616" s="153"/>
      <c r="Z1616" s="153">
        <f t="shared" si="409"/>
        <v>0</v>
      </c>
      <c r="AA1616" s="219"/>
      <c r="AB1616" s="153"/>
      <c r="AC1616" s="153">
        <f t="shared" si="413"/>
        <v>0</v>
      </c>
      <c r="AD1616" s="153"/>
      <c r="AE1616" s="153">
        <f t="shared" si="414"/>
        <v>0</v>
      </c>
      <c r="AF1616" s="153"/>
      <c r="AG1616" s="153"/>
      <c r="AH1616" s="209">
        <v>0</v>
      </c>
      <c r="AI1616" s="153">
        <f t="shared" si="415"/>
        <v>0</v>
      </c>
      <c r="AJ1616" s="153"/>
      <c r="AK1616" s="153">
        <f t="shared" si="410"/>
        <v>0</v>
      </c>
      <c r="AL1616" s="153">
        <f t="shared" si="411"/>
        <v>0</v>
      </c>
      <c r="AM1616" s="153"/>
      <c r="AN1616" s="153"/>
      <c r="AO1616" s="153"/>
      <c r="AP1616" s="153"/>
      <c r="AQ1616" s="153"/>
      <c r="AR1616" s="153"/>
      <c r="AS1616" s="153"/>
      <c r="AT1616" s="153"/>
      <c r="AU1616" s="153"/>
      <c r="AV1616" s="153"/>
      <c r="AW1616" s="153"/>
      <c r="AX1616" s="153"/>
      <c r="AY1616" s="153"/>
      <c r="AZ1616" s="153"/>
      <c r="BA1616" s="153"/>
      <c r="BB1616" s="153"/>
      <c r="BC1616" s="153"/>
      <c r="BD1616" s="153"/>
      <c r="BE1616" s="153"/>
      <c r="BF1616" s="153"/>
      <c r="BG1616" s="153"/>
      <c r="BH1616" s="153"/>
      <c r="BI1616" s="153"/>
    </row>
    <row r="1617" spans="2:61" s="139" customFormat="1" ht="13.05" customHeight="1" outlineLevel="1">
      <c r="B1617" s="976"/>
      <c r="C1617" s="984"/>
      <c r="D1617" s="568" t="s">
        <v>1294</v>
      </c>
      <c r="E1617" s="984"/>
      <c r="F1617" s="1371"/>
      <c r="G1617" s="10" t="s">
        <v>3558</v>
      </c>
      <c r="H1617" s="238" t="s">
        <v>717</v>
      </c>
      <c r="I1617" s="152">
        <f t="shared" si="408"/>
        <v>615</v>
      </c>
      <c r="J1617" s="156">
        <v>95</v>
      </c>
      <c r="K1617" s="156">
        <v>520</v>
      </c>
      <c r="L1617" s="391">
        <v>0</v>
      </c>
      <c r="M1617" s="238" t="s">
        <v>268</v>
      </c>
      <c r="N1617" s="238" t="s">
        <v>268</v>
      </c>
      <c r="O1617" s="238" t="s">
        <v>269</v>
      </c>
      <c r="P1617" s="238" t="s">
        <v>268</v>
      </c>
      <c r="Q1617" s="238" t="s">
        <v>269</v>
      </c>
      <c r="R1617" s="238" t="s">
        <v>268</v>
      </c>
      <c r="S1617" s="238" t="s">
        <v>268</v>
      </c>
      <c r="T1617" s="1013"/>
      <c r="U1617" s="153"/>
      <c r="V1617" s="153">
        <f t="shared" si="412"/>
        <v>0</v>
      </c>
      <c r="W1617" s="207"/>
      <c r="X1617" s="208"/>
      <c r="Y1617" s="153"/>
      <c r="Z1617" s="153">
        <f t="shared" si="409"/>
        <v>0</v>
      </c>
      <c r="AA1617" s="219"/>
      <c r="AB1617" s="153"/>
      <c r="AC1617" s="153">
        <f t="shared" si="413"/>
        <v>0</v>
      </c>
      <c r="AD1617" s="153"/>
      <c r="AE1617" s="153">
        <f t="shared" si="414"/>
        <v>0</v>
      </c>
      <c r="AF1617" s="153"/>
      <c r="AG1617" s="153"/>
      <c r="AH1617" s="209">
        <v>0</v>
      </c>
      <c r="AI1617" s="153">
        <f t="shared" si="415"/>
        <v>0</v>
      </c>
      <c r="AJ1617" s="153"/>
      <c r="AK1617" s="153">
        <f t="shared" si="410"/>
        <v>0</v>
      </c>
      <c r="AL1617" s="153">
        <f t="shared" si="411"/>
        <v>0</v>
      </c>
      <c r="AM1617" s="153"/>
      <c r="AN1617" s="153"/>
      <c r="AO1617" s="153"/>
      <c r="AP1617" s="153"/>
      <c r="AQ1617" s="153"/>
      <c r="AR1617" s="153"/>
      <c r="AS1617" s="153"/>
      <c r="AT1617" s="153"/>
      <c r="AU1617" s="153"/>
      <c r="AV1617" s="153"/>
      <c r="AW1617" s="153"/>
      <c r="AX1617" s="153"/>
      <c r="AY1617" s="153"/>
      <c r="AZ1617" s="153"/>
      <c r="BA1617" s="153"/>
      <c r="BB1617" s="153"/>
      <c r="BC1617" s="153"/>
      <c r="BD1617" s="153"/>
      <c r="BE1617" s="153"/>
      <c r="BF1617" s="153"/>
      <c r="BG1617" s="153"/>
      <c r="BH1617" s="153"/>
      <c r="BI1617" s="153"/>
    </row>
    <row r="1618" spans="2:61" s="139" customFormat="1" ht="13.05" customHeight="1" outlineLevel="1">
      <c r="B1618" s="976"/>
      <c r="C1618" s="984"/>
      <c r="D1618" s="568" t="s">
        <v>1295</v>
      </c>
      <c r="E1618" s="984"/>
      <c r="F1618" s="1371"/>
      <c r="G1618" s="10" t="s">
        <v>3558</v>
      </c>
      <c r="H1618" s="238" t="s">
        <v>717</v>
      </c>
      <c r="I1618" s="152">
        <f t="shared" si="408"/>
        <v>460</v>
      </c>
      <c r="J1618" s="156">
        <v>70</v>
      </c>
      <c r="K1618" s="156">
        <v>390</v>
      </c>
      <c r="L1618" s="391">
        <v>0</v>
      </c>
      <c r="M1618" s="238" t="s">
        <v>268</v>
      </c>
      <c r="N1618" s="238" t="s">
        <v>268</v>
      </c>
      <c r="O1618" s="238" t="s">
        <v>269</v>
      </c>
      <c r="P1618" s="238" t="s">
        <v>268</v>
      </c>
      <c r="Q1618" s="238" t="s">
        <v>269</v>
      </c>
      <c r="R1618" s="238" t="s">
        <v>268</v>
      </c>
      <c r="S1618" s="238" t="s">
        <v>268</v>
      </c>
      <c r="T1618" s="1013"/>
      <c r="U1618" s="153"/>
      <c r="V1618" s="153">
        <f t="shared" si="412"/>
        <v>0</v>
      </c>
      <c r="W1618" s="207"/>
      <c r="X1618" s="208"/>
      <c r="Y1618" s="153"/>
      <c r="Z1618" s="153">
        <f t="shared" si="409"/>
        <v>0</v>
      </c>
      <c r="AA1618" s="219"/>
      <c r="AB1618" s="153"/>
      <c r="AC1618" s="153">
        <f t="shared" si="413"/>
        <v>0</v>
      </c>
      <c r="AD1618" s="153"/>
      <c r="AE1618" s="153">
        <f t="shared" si="414"/>
        <v>0</v>
      </c>
      <c r="AF1618" s="153"/>
      <c r="AG1618" s="153"/>
      <c r="AH1618" s="209">
        <v>0</v>
      </c>
      <c r="AI1618" s="153">
        <f t="shared" si="415"/>
        <v>0</v>
      </c>
      <c r="AJ1618" s="153"/>
      <c r="AK1618" s="153">
        <f t="shared" si="410"/>
        <v>0</v>
      </c>
      <c r="AL1618" s="153">
        <f t="shared" si="411"/>
        <v>0</v>
      </c>
      <c r="AM1618" s="153"/>
      <c r="AN1618" s="153"/>
      <c r="AO1618" s="153"/>
      <c r="AP1618" s="153"/>
      <c r="AQ1618" s="153"/>
      <c r="AR1618" s="153"/>
      <c r="AS1618" s="153"/>
      <c r="AT1618" s="153"/>
      <c r="AU1618" s="153"/>
      <c r="AV1618" s="153"/>
      <c r="AW1618" s="153"/>
      <c r="AX1618" s="153"/>
      <c r="AY1618" s="153"/>
      <c r="AZ1618" s="153"/>
      <c r="BA1618" s="153"/>
      <c r="BB1618" s="153"/>
      <c r="BC1618" s="153"/>
      <c r="BD1618" s="153"/>
      <c r="BE1618" s="153"/>
      <c r="BF1618" s="153"/>
      <c r="BG1618" s="153"/>
      <c r="BH1618" s="153"/>
      <c r="BI1618" s="153"/>
    </row>
    <row r="1619" spans="2:61" s="139" customFormat="1" ht="13.05" customHeight="1" outlineLevel="1">
      <c r="B1619" s="976"/>
      <c r="C1619" s="984"/>
      <c r="D1619" s="568" t="s">
        <v>1296</v>
      </c>
      <c r="E1619" s="984"/>
      <c r="F1619" s="1371"/>
      <c r="G1619" s="10" t="s">
        <v>3558</v>
      </c>
      <c r="H1619" s="238" t="s">
        <v>717</v>
      </c>
      <c r="I1619" s="152">
        <f t="shared" si="408"/>
        <v>30</v>
      </c>
      <c r="J1619" s="156">
        <v>10</v>
      </c>
      <c r="K1619" s="156">
        <v>20</v>
      </c>
      <c r="L1619" s="391">
        <v>0</v>
      </c>
      <c r="M1619" s="238" t="s">
        <v>268</v>
      </c>
      <c r="N1619" s="238" t="s">
        <v>268</v>
      </c>
      <c r="O1619" s="238" t="s">
        <v>269</v>
      </c>
      <c r="P1619" s="238" t="s">
        <v>268</v>
      </c>
      <c r="Q1619" s="238" t="s">
        <v>269</v>
      </c>
      <c r="R1619" s="238" t="s">
        <v>268</v>
      </c>
      <c r="S1619" s="238" t="s">
        <v>268</v>
      </c>
      <c r="T1619" s="1014"/>
      <c r="U1619" s="153"/>
      <c r="V1619" s="153">
        <f t="shared" si="412"/>
        <v>0</v>
      </c>
      <c r="W1619" s="207"/>
      <c r="X1619" s="208"/>
      <c r="Y1619" s="153"/>
      <c r="Z1619" s="153">
        <f t="shared" si="409"/>
        <v>0</v>
      </c>
      <c r="AA1619" s="219"/>
      <c r="AB1619" s="153"/>
      <c r="AC1619" s="153">
        <f t="shared" si="413"/>
        <v>0</v>
      </c>
      <c r="AD1619" s="153"/>
      <c r="AE1619" s="153">
        <f t="shared" si="414"/>
        <v>0</v>
      </c>
      <c r="AF1619" s="153"/>
      <c r="AG1619" s="153"/>
      <c r="AH1619" s="209">
        <v>0</v>
      </c>
      <c r="AI1619" s="153">
        <f t="shared" si="415"/>
        <v>0</v>
      </c>
      <c r="AJ1619" s="153"/>
      <c r="AK1619" s="153">
        <f t="shared" si="410"/>
        <v>0</v>
      </c>
      <c r="AL1619" s="153">
        <f t="shared" si="411"/>
        <v>0</v>
      </c>
      <c r="AM1619" s="153"/>
      <c r="AN1619" s="153"/>
      <c r="AO1619" s="153"/>
      <c r="AP1619" s="153"/>
      <c r="AQ1619" s="153"/>
      <c r="AR1619" s="153"/>
      <c r="AS1619" s="153"/>
      <c r="AT1619" s="153"/>
      <c r="AU1619" s="153"/>
      <c r="AV1619" s="153"/>
      <c r="AW1619" s="153"/>
      <c r="AX1619" s="153"/>
      <c r="AY1619" s="153"/>
      <c r="AZ1619" s="153"/>
      <c r="BA1619" s="153"/>
      <c r="BB1619" s="153"/>
      <c r="BC1619" s="153"/>
      <c r="BD1619" s="153"/>
      <c r="BE1619" s="153"/>
      <c r="BF1619" s="153"/>
      <c r="BG1619" s="153"/>
      <c r="BH1619" s="153"/>
      <c r="BI1619" s="153"/>
    </row>
    <row r="1620" spans="2:61" s="139" customFormat="1" ht="13.05" customHeight="1" outlineLevel="1">
      <c r="B1620" s="976" t="s">
        <v>1465</v>
      </c>
      <c r="C1620" s="1422" t="s">
        <v>1297</v>
      </c>
      <c r="D1620" s="568" t="s">
        <v>317</v>
      </c>
      <c r="E1620" s="984" t="s">
        <v>2521</v>
      </c>
      <c r="F1620" s="1371">
        <v>44703</v>
      </c>
      <c r="G1620" s="10" t="s">
        <v>3558</v>
      </c>
      <c r="H1620" s="238" t="s">
        <v>717</v>
      </c>
      <c r="I1620" s="152">
        <f t="shared" si="408"/>
        <v>50</v>
      </c>
      <c r="J1620" s="156">
        <v>20</v>
      </c>
      <c r="K1620" s="156">
        <v>30</v>
      </c>
      <c r="L1620" s="391">
        <v>0</v>
      </c>
      <c r="M1620" s="238" t="s">
        <v>268</v>
      </c>
      <c r="N1620" s="238" t="s">
        <v>268</v>
      </c>
      <c r="O1620" s="238" t="s">
        <v>269</v>
      </c>
      <c r="P1620" s="238" t="s">
        <v>268</v>
      </c>
      <c r="Q1620" s="238" t="s">
        <v>269</v>
      </c>
      <c r="R1620" s="238" t="s">
        <v>268</v>
      </c>
      <c r="S1620" s="238" t="s">
        <v>268</v>
      </c>
      <c r="T1620" s="1012" t="s">
        <v>1120</v>
      </c>
      <c r="U1620" s="153"/>
      <c r="V1620" s="153">
        <f t="shared" si="412"/>
        <v>0</v>
      </c>
      <c r="W1620" s="207"/>
      <c r="X1620" s="208"/>
      <c r="Y1620" s="153"/>
      <c r="Z1620" s="153">
        <f t="shared" si="409"/>
        <v>0</v>
      </c>
      <c r="AA1620" s="219"/>
      <c r="AB1620" s="153"/>
      <c r="AC1620" s="153">
        <f t="shared" si="413"/>
        <v>0</v>
      </c>
      <c r="AD1620" s="153"/>
      <c r="AE1620" s="153">
        <f t="shared" si="414"/>
        <v>0</v>
      </c>
      <c r="AF1620" s="153"/>
      <c r="AG1620" s="153"/>
      <c r="AH1620" s="209">
        <v>0</v>
      </c>
      <c r="AI1620" s="153">
        <f t="shared" si="415"/>
        <v>0</v>
      </c>
      <c r="AJ1620" s="153"/>
      <c r="AK1620" s="153">
        <f t="shared" si="410"/>
        <v>0</v>
      </c>
      <c r="AL1620" s="153">
        <f t="shared" si="411"/>
        <v>0</v>
      </c>
      <c r="AM1620" s="153"/>
      <c r="AN1620" s="153"/>
      <c r="AO1620" s="153"/>
      <c r="AP1620" s="153"/>
      <c r="AQ1620" s="153"/>
      <c r="AR1620" s="153"/>
      <c r="AS1620" s="153"/>
      <c r="AT1620" s="153"/>
      <c r="AU1620" s="153"/>
      <c r="AV1620" s="153"/>
      <c r="AW1620" s="153"/>
      <c r="AX1620" s="153"/>
      <c r="AY1620" s="153"/>
      <c r="AZ1620" s="153"/>
      <c r="BA1620" s="153"/>
      <c r="BB1620" s="153"/>
      <c r="BC1620" s="153"/>
      <c r="BD1620" s="153"/>
      <c r="BE1620" s="153"/>
      <c r="BF1620" s="153"/>
      <c r="BG1620" s="153"/>
      <c r="BH1620" s="153"/>
      <c r="BI1620" s="153"/>
    </row>
    <row r="1621" spans="2:61" s="139" customFormat="1" ht="13.05" customHeight="1" outlineLevel="1">
      <c r="B1621" s="976"/>
      <c r="C1621" s="1422"/>
      <c r="D1621" s="568" t="s">
        <v>1294</v>
      </c>
      <c r="E1621" s="984"/>
      <c r="F1621" s="1371"/>
      <c r="G1621" s="10" t="s">
        <v>3558</v>
      </c>
      <c r="H1621" s="238" t="s">
        <v>717</v>
      </c>
      <c r="I1621" s="152">
        <f t="shared" si="408"/>
        <v>655</v>
      </c>
      <c r="J1621" s="156">
        <v>105</v>
      </c>
      <c r="K1621" s="156">
        <v>550</v>
      </c>
      <c r="L1621" s="391">
        <v>0</v>
      </c>
      <c r="M1621" s="238" t="s">
        <v>268</v>
      </c>
      <c r="N1621" s="238" t="s">
        <v>268</v>
      </c>
      <c r="O1621" s="238" t="s">
        <v>269</v>
      </c>
      <c r="P1621" s="238" t="s">
        <v>268</v>
      </c>
      <c r="Q1621" s="238" t="s">
        <v>269</v>
      </c>
      <c r="R1621" s="238" t="s">
        <v>268</v>
      </c>
      <c r="S1621" s="238" t="s">
        <v>268</v>
      </c>
      <c r="T1621" s="1013"/>
      <c r="U1621" s="153"/>
      <c r="V1621" s="153">
        <f t="shared" si="412"/>
        <v>0</v>
      </c>
      <c r="W1621" s="207"/>
      <c r="X1621" s="208"/>
      <c r="Y1621" s="153"/>
      <c r="Z1621" s="153">
        <f t="shared" si="409"/>
        <v>0</v>
      </c>
      <c r="AA1621" s="219"/>
      <c r="AB1621" s="153"/>
      <c r="AC1621" s="153">
        <f t="shared" si="413"/>
        <v>0</v>
      </c>
      <c r="AD1621" s="153"/>
      <c r="AE1621" s="153">
        <f t="shared" si="414"/>
        <v>0</v>
      </c>
      <c r="AF1621" s="153"/>
      <c r="AG1621" s="153"/>
      <c r="AH1621" s="209">
        <v>0</v>
      </c>
      <c r="AI1621" s="153">
        <f t="shared" si="415"/>
        <v>0</v>
      </c>
      <c r="AJ1621" s="153"/>
      <c r="AK1621" s="153">
        <f t="shared" si="410"/>
        <v>0</v>
      </c>
      <c r="AL1621" s="153">
        <f t="shared" si="411"/>
        <v>0</v>
      </c>
      <c r="AM1621" s="153"/>
      <c r="AN1621" s="153"/>
      <c r="AO1621" s="153"/>
      <c r="AP1621" s="153"/>
      <c r="AQ1621" s="153"/>
      <c r="AR1621" s="153"/>
      <c r="AS1621" s="153"/>
      <c r="AT1621" s="153"/>
      <c r="AU1621" s="153"/>
      <c r="AV1621" s="153"/>
      <c r="AW1621" s="153"/>
      <c r="AX1621" s="153"/>
      <c r="AY1621" s="153"/>
      <c r="AZ1621" s="153"/>
      <c r="BA1621" s="153"/>
      <c r="BB1621" s="153"/>
      <c r="BC1621" s="153"/>
      <c r="BD1621" s="153"/>
      <c r="BE1621" s="153"/>
      <c r="BF1621" s="153"/>
      <c r="BG1621" s="153"/>
      <c r="BH1621" s="153"/>
      <c r="BI1621" s="153"/>
    </row>
    <row r="1622" spans="2:61" s="139" customFormat="1" ht="13.05" customHeight="1" outlineLevel="1">
      <c r="B1622" s="976"/>
      <c r="C1622" s="1422"/>
      <c r="D1622" s="568" t="s">
        <v>1295</v>
      </c>
      <c r="E1622" s="984"/>
      <c r="F1622" s="1371"/>
      <c r="G1622" s="10" t="s">
        <v>3558</v>
      </c>
      <c r="H1622" s="238" t="s">
        <v>717</v>
      </c>
      <c r="I1622" s="152">
        <f t="shared" si="408"/>
        <v>460</v>
      </c>
      <c r="J1622" s="156">
        <v>70</v>
      </c>
      <c r="K1622" s="156">
        <v>390</v>
      </c>
      <c r="L1622" s="391">
        <v>0</v>
      </c>
      <c r="M1622" s="238" t="s">
        <v>268</v>
      </c>
      <c r="N1622" s="238" t="s">
        <v>268</v>
      </c>
      <c r="O1622" s="238" t="s">
        <v>269</v>
      </c>
      <c r="P1622" s="238" t="s">
        <v>268</v>
      </c>
      <c r="Q1622" s="238" t="s">
        <v>269</v>
      </c>
      <c r="R1622" s="238" t="s">
        <v>268</v>
      </c>
      <c r="S1622" s="238" t="s">
        <v>268</v>
      </c>
      <c r="T1622" s="1013"/>
      <c r="U1622" s="153"/>
      <c r="V1622" s="153">
        <f t="shared" si="412"/>
        <v>0</v>
      </c>
      <c r="W1622" s="207"/>
      <c r="X1622" s="208"/>
      <c r="Y1622" s="153"/>
      <c r="Z1622" s="153">
        <f t="shared" si="409"/>
        <v>0</v>
      </c>
      <c r="AA1622" s="219"/>
      <c r="AB1622" s="153"/>
      <c r="AC1622" s="153">
        <f t="shared" si="413"/>
        <v>0</v>
      </c>
      <c r="AD1622" s="153"/>
      <c r="AE1622" s="153">
        <f t="shared" si="414"/>
        <v>0</v>
      </c>
      <c r="AF1622" s="153"/>
      <c r="AG1622" s="153"/>
      <c r="AH1622" s="209">
        <v>0</v>
      </c>
      <c r="AI1622" s="153">
        <f t="shared" si="415"/>
        <v>0</v>
      </c>
      <c r="AJ1622" s="153"/>
      <c r="AK1622" s="153">
        <f t="shared" si="410"/>
        <v>0</v>
      </c>
      <c r="AL1622" s="153">
        <f t="shared" si="411"/>
        <v>0</v>
      </c>
      <c r="AM1622" s="153"/>
      <c r="AN1622" s="153"/>
      <c r="AO1622" s="153"/>
      <c r="AP1622" s="153"/>
      <c r="AQ1622" s="153"/>
      <c r="AR1622" s="153"/>
      <c r="AS1622" s="153"/>
      <c r="AT1622" s="153"/>
      <c r="AU1622" s="153"/>
      <c r="AV1622" s="153"/>
      <c r="AW1622" s="153"/>
      <c r="AX1622" s="153"/>
      <c r="AY1622" s="153"/>
      <c r="AZ1622" s="153"/>
      <c r="BA1622" s="153"/>
      <c r="BB1622" s="153"/>
      <c r="BC1622" s="153"/>
      <c r="BD1622" s="153"/>
      <c r="BE1622" s="153"/>
      <c r="BF1622" s="153"/>
      <c r="BG1622" s="153"/>
      <c r="BH1622" s="153"/>
      <c r="BI1622" s="153"/>
    </row>
    <row r="1623" spans="2:61" s="139" customFormat="1" ht="13.05" customHeight="1" outlineLevel="1">
      <c r="B1623" s="976"/>
      <c r="C1623" s="1422"/>
      <c r="D1623" s="568" t="s">
        <v>1296</v>
      </c>
      <c r="E1623" s="984"/>
      <c r="F1623" s="1371"/>
      <c r="G1623" s="10" t="s">
        <v>3558</v>
      </c>
      <c r="H1623" s="238" t="s">
        <v>717</v>
      </c>
      <c r="I1623" s="152">
        <f t="shared" si="408"/>
        <v>30</v>
      </c>
      <c r="J1623" s="156">
        <v>10</v>
      </c>
      <c r="K1623" s="156">
        <v>20</v>
      </c>
      <c r="L1623" s="391">
        <v>0</v>
      </c>
      <c r="M1623" s="238" t="s">
        <v>268</v>
      </c>
      <c r="N1623" s="238" t="s">
        <v>268</v>
      </c>
      <c r="O1623" s="238" t="s">
        <v>269</v>
      </c>
      <c r="P1623" s="238" t="s">
        <v>268</v>
      </c>
      <c r="Q1623" s="238" t="s">
        <v>269</v>
      </c>
      <c r="R1623" s="238" t="s">
        <v>268</v>
      </c>
      <c r="S1623" s="238" t="s">
        <v>268</v>
      </c>
      <c r="T1623" s="1014"/>
      <c r="U1623" s="153"/>
      <c r="V1623" s="153">
        <f t="shared" si="412"/>
        <v>0</v>
      </c>
      <c r="W1623" s="207"/>
      <c r="X1623" s="208"/>
      <c r="Y1623" s="153"/>
      <c r="Z1623" s="153">
        <f t="shared" si="409"/>
        <v>0</v>
      </c>
      <c r="AA1623" s="219"/>
      <c r="AB1623" s="153"/>
      <c r="AC1623" s="153">
        <f t="shared" si="413"/>
        <v>0</v>
      </c>
      <c r="AD1623" s="153"/>
      <c r="AE1623" s="153">
        <f t="shared" si="414"/>
        <v>0</v>
      </c>
      <c r="AF1623" s="153"/>
      <c r="AG1623" s="153"/>
      <c r="AH1623" s="209">
        <v>0</v>
      </c>
      <c r="AI1623" s="153">
        <f t="shared" si="415"/>
        <v>0</v>
      </c>
      <c r="AJ1623" s="153"/>
      <c r="AK1623" s="153">
        <f t="shared" si="410"/>
        <v>0</v>
      </c>
      <c r="AL1623" s="153">
        <f t="shared" si="411"/>
        <v>0</v>
      </c>
      <c r="AM1623" s="153"/>
      <c r="AN1623" s="153"/>
      <c r="AO1623" s="153"/>
      <c r="AP1623" s="153"/>
      <c r="AQ1623" s="153"/>
      <c r="AR1623" s="153"/>
      <c r="AS1623" s="153"/>
      <c r="AT1623" s="153"/>
      <c r="AU1623" s="153"/>
      <c r="AV1623" s="153"/>
      <c r="AW1623" s="153"/>
      <c r="AX1623" s="153"/>
      <c r="AY1623" s="153"/>
      <c r="AZ1623" s="153"/>
      <c r="BA1623" s="153"/>
      <c r="BB1623" s="153"/>
      <c r="BC1623" s="153"/>
      <c r="BD1623" s="153"/>
      <c r="BE1623" s="153"/>
      <c r="BF1623" s="153"/>
      <c r="BG1623" s="153"/>
      <c r="BH1623" s="153"/>
      <c r="BI1623" s="153"/>
    </row>
    <row r="1624" spans="2:61" s="139" customFormat="1" ht="13.05" customHeight="1" outlineLevel="1">
      <c r="B1624" s="976" t="s">
        <v>1466</v>
      </c>
      <c r="C1624" s="977" t="s">
        <v>1298</v>
      </c>
      <c r="D1624" s="341" t="s">
        <v>317</v>
      </c>
      <c r="E1624" s="977" t="s">
        <v>2520</v>
      </c>
      <c r="F1624" s="1365">
        <v>44736</v>
      </c>
      <c r="G1624" s="10" t="s">
        <v>3558</v>
      </c>
      <c r="H1624" s="238" t="s">
        <v>717</v>
      </c>
      <c r="I1624" s="152">
        <f t="shared" si="408"/>
        <v>50</v>
      </c>
      <c r="J1624" s="156">
        <v>20</v>
      </c>
      <c r="K1624" s="156">
        <v>30</v>
      </c>
      <c r="L1624" s="391">
        <v>0</v>
      </c>
      <c r="M1624" s="238" t="s">
        <v>268</v>
      </c>
      <c r="N1624" s="238" t="s">
        <v>268</v>
      </c>
      <c r="O1624" s="238" t="s">
        <v>269</v>
      </c>
      <c r="P1624" s="238" t="s">
        <v>268</v>
      </c>
      <c r="Q1624" s="238" t="s">
        <v>269</v>
      </c>
      <c r="R1624" s="238" t="s">
        <v>268</v>
      </c>
      <c r="S1624" s="238" t="s">
        <v>268</v>
      </c>
      <c r="T1624" s="1015" t="s">
        <v>1120</v>
      </c>
      <c r="U1624" s="153"/>
      <c r="V1624" s="153">
        <f t="shared" si="412"/>
        <v>0</v>
      </c>
      <c r="W1624" s="207"/>
      <c r="X1624" s="208"/>
      <c r="Y1624" s="153"/>
      <c r="Z1624" s="153">
        <f t="shared" si="409"/>
        <v>0</v>
      </c>
      <c r="AA1624" s="219"/>
      <c r="AB1624" s="153"/>
      <c r="AC1624" s="153">
        <f t="shared" si="413"/>
        <v>0</v>
      </c>
      <c r="AD1624" s="153"/>
      <c r="AE1624" s="153">
        <f t="shared" si="414"/>
        <v>0</v>
      </c>
      <c r="AF1624" s="153"/>
      <c r="AG1624" s="153"/>
      <c r="AH1624" s="209">
        <v>0</v>
      </c>
      <c r="AI1624" s="153">
        <f t="shared" si="415"/>
        <v>0</v>
      </c>
      <c r="AJ1624" s="153"/>
      <c r="AK1624" s="153">
        <f t="shared" si="410"/>
        <v>0</v>
      </c>
      <c r="AL1624" s="153">
        <f t="shared" si="411"/>
        <v>0</v>
      </c>
      <c r="AM1624" s="153"/>
      <c r="AN1624" s="153"/>
      <c r="AO1624" s="153"/>
      <c r="AP1624" s="153"/>
      <c r="AQ1624" s="153"/>
      <c r="AR1624" s="153"/>
      <c r="AS1624" s="153"/>
      <c r="AT1624" s="153"/>
      <c r="AU1624" s="153"/>
      <c r="AV1624" s="153"/>
      <c r="AW1624" s="153"/>
      <c r="AX1624" s="153"/>
      <c r="AY1624" s="153"/>
      <c r="AZ1624" s="153"/>
      <c r="BA1624" s="153"/>
      <c r="BB1624" s="153"/>
      <c r="BC1624" s="153"/>
      <c r="BD1624" s="153"/>
      <c r="BE1624" s="153"/>
      <c r="BF1624" s="153"/>
      <c r="BG1624" s="153"/>
      <c r="BH1624" s="153"/>
      <c r="BI1624" s="153"/>
    </row>
    <row r="1625" spans="2:61" s="139" customFormat="1" ht="13.05" customHeight="1" outlineLevel="1">
      <c r="B1625" s="976"/>
      <c r="C1625" s="977"/>
      <c r="D1625" s="341" t="s">
        <v>769</v>
      </c>
      <c r="E1625" s="977"/>
      <c r="F1625" s="1365"/>
      <c r="G1625" s="10" t="s">
        <v>3558</v>
      </c>
      <c r="H1625" s="238" t="s">
        <v>717</v>
      </c>
      <c r="I1625" s="152">
        <f t="shared" si="408"/>
        <v>50</v>
      </c>
      <c r="J1625" s="156">
        <v>20</v>
      </c>
      <c r="K1625" s="156">
        <v>30</v>
      </c>
      <c r="L1625" s="391">
        <v>0</v>
      </c>
      <c r="M1625" s="238" t="s">
        <v>268</v>
      </c>
      <c r="N1625" s="238" t="s">
        <v>268</v>
      </c>
      <c r="O1625" s="238" t="s">
        <v>269</v>
      </c>
      <c r="P1625" s="238" t="s">
        <v>268</v>
      </c>
      <c r="Q1625" s="238" t="s">
        <v>269</v>
      </c>
      <c r="R1625" s="238" t="s">
        <v>268</v>
      </c>
      <c r="S1625" s="238" t="s">
        <v>268</v>
      </c>
      <c r="T1625" s="1016"/>
      <c r="U1625" s="153"/>
      <c r="V1625" s="153">
        <f t="shared" si="412"/>
        <v>0</v>
      </c>
      <c r="W1625" s="207"/>
      <c r="X1625" s="208"/>
      <c r="Y1625" s="153"/>
      <c r="Z1625" s="153">
        <f t="shared" si="409"/>
        <v>0</v>
      </c>
      <c r="AA1625" s="219"/>
      <c r="AB1625" s="153"/>
      <c r="AC1625" s="153">
        <f t="shared" si="413"/>
        <v>0</v>
      </c>
      <c r="AD1625" s="153"/>
      <c r="AE1625" s="153">
        <f t="shared" si="414"/>
        <v>0</v>
      </c>
      <c r="AF1625" s="153"/>
      <c r="AG1625" s="153"/>
      <c r="AH1625" s="209">
        <v>0</v>
      </c>
      <c r="AI1625" s="153">
        <f t="shared" si="415"/>
        <v>0</v>
      </c>
      <c r="AJ1625" s="153"/>
      <c r="AK1625" s="153">
        <f t="shared" si="410"/>
        <v>0</v>
      </c>
      <c r="AL1625" s="153">
        <f t="shared" si="411"/>
        <v>0</v>
      </c>
      <c r="AM1625" s="153"/>
      <c r="AN1625" s="153"/>
      <c r="AO1625" s="153"/>
      <c r="AP1625" s="153"/>
      <c r="AQ1625" s="153"/>
      <c r="AR1625" s="153"/>
      <c r="AS1625" s="153"/>
      <c r="AT1625" s="153"/>
      <c r="AU1625" s="153"/>
      <c r="AV1625" s="153"/>
      <c r="AW1625" s="153"/>
      <c r="AX1625" s="153"/>
      <c r="AY1625" s="153"/>
      <c r="AZ1625" s="153"/>
      <c r="BA1625" s="153"/>
      <c r="BB1625" s="153"/>
      <c r="BC1625" s="153"/>
      <c r="BD1625" s="153"/>
      <c r="BE1625" s="153"/>
      <c r="BF1625" s="153"/>
      <c r="BG1625" s="153"/>
      <c r="BH1625" s="153"/>
      <c r="BI1625" s="153"/>
    </row>
    <row r="1626" spans="2:61" s="139" customFormat="1" ht="13.05" customHeight="1" outlineLevel="1">
      <c r="B1626" s="976"/>
      <c r="C1626" s="977"/>
      <c r="D1626" s="341" t="s">
        <v>1299</v>
      </c>
      <c r="E1626" s="977"/>
      <c r="F1626" s="1365"/>
      <c r="G1626" s="10" t="s">
        <v>3558</v>
      </c>
      <c r="H1626" s="238" t="s">
        <v>717</v>
      </c>
      <c r="I1626" s="152">
        <f t="shared" si="408"/>
        <v>115</v>
      </c>
      <c r="J1626" s="156">
        <v>25</v>
      </c>
      <c r="K1626" s="156">
        <v>90</v>
      </c>
      <c r="L1626" s="391">
        <v>0</v>
      </c>
      <c r="M1626" s="238" t="s">
        <v>268</v>
      </c>
      <c r="N1626" s="238" t="s">
        <v>268</v>
      </c>
      <c r="O1626" s="238" t="s">
        <v>269</v>
      </c>
      <c r="P1626" s="238" t="s">
        <v>268</v>
      </c>
      <c r="Q1626" s="238" t="s">
        <v>269</v>
      </c>
      <c r="R1626" s="238" t="s">
        <v>268</v>
      </c>
      <c r="S1626" s="238" t="s">
        <v>268</v>
      </c>
      <c r="T1626" s="1016"/>
      <c r="U1626" s="153"/>
      <c r="V1626" s="153">
        <f t="shared" si="412"/>
        <v>0</v>
      </c>
      <c r="W1626" s="207"/>
      <c r="X1626" s="208"/>
      <c r="Y1626" s="153"/>
      <c r="Z1626" s="153">
        <f t="shared" si="409"/>
        <v>0</v>
      </c>
      <c r="AA1626" s="219"/>
      <c r="AB1626" s="153"/>
      <c r="AC1626" s="153">
        <f t="shared" si="413"/>
        <v>0</v>
      </c>
      <c r="AD1626" s="153"/>
      <c r="AE1626" s="153">
        <f t="shared" si="414"/>
        <v>0</v>
      </c>
      <c r="AF1626" s="153"/>
      <c r="AG1626" s="153"/>
      <c r="AH1626" s="209">
        <v>0</v>
      </c>
      <c r="AI1626" s="153">
        <f t="shared" si="415"/>
        <v>0</v>
      </c>
      <c r="AJ1626" s="153"/>
      <c r="AK1626" s="153">
        <f t="shared" si="410"/>
        <v>0</v>
      </c>
      <c r="AL1626" s="153">
        <f t="shared" si="411"/>
        <v>0</v>
      </c>
      <c r="AM1626" s="153"/>
      <c r="AN1626" s="153"/>
      <c r="AO1626" s="153"/>
      <c r="AP1626" s="153"/>
      <c r="AQ1626" s="153"/>
      <c r="AR1626" s="153"/>
      <c r="AS1626" s="153"/>
      <c r="AT1626" s="153"/>
      <c r="AU1626" s="153"/>
      <c r="AV1626" s="153"/>
      <c r="AW1626" s="153"/>
      <c r="AX1626" s="153"/>
      <c r="AY1626" s="153"/>
      <c r="AZ1626" s="153"/>
      <c r="BA1626" s="153"/>
      <c r="BB1626" s="153"/>
      <c r="BC1626" s="153"/>
      <c r="BD1626" s="153"/>
      <c r="BE1626" s="153"/>
      <c r="BF1626" s="153"/>
      <c r="BG1626" s="153"/>
      <c r="BH1626" s="153"/>
      <c r="BI1626" s="153"/>
    </row>
    <row r="1627" spans="2:61" s="139" customFormat="1" ht="13.05" customHeight="1" outlineLevel="1">
      <c r="B1627" s="976"/>
      <c r="C1627" s="977"/>
      <c r="D1627" s="341" t="s">
        <v>1300</v>
      </c>
      <c r="E1627" s="977"/>
      <c r="F1627" s="1365"/>
      <c r="G1627" s="10" t="s">
        <v>3558</v>
      </c>
      <c r="H1627" s="238" t="s">
        <v>717</v>
      </c>
      <c r="I1627" s="152">
        <f t="shared" si="408"/>
        <v>45</v>
      </c>
      <c r="J1627" s="156">
        <v>10</v>
      </c>
      <c r="K1627" s="156">
        <v>35</v>
      </c>
      <c r="L1627" s="391">
        <v>0</v>
      </c>
      <c r="M1627" s="238" t="s">
        <v>268</v>
      </c>
      <c r="N1627" s="238" t="s">
        <v>268</v>
      </c>
      <c r="O1627" s="238" t="s">
        <v>269</v>
      </c>
      <c r="P1627" s="238" t="s">
        <v>268</v>
      </c>
      <c r="Q1627" s="238" t="s">
        <v>269</v>
      </c>
      <c r="R1627" s="238" t="s">
        <v>268</v>
      </c>
      <c r="S1627" s="238" t="s">
        <v>268</v>
      </c>
      <c r="T1627" s="1016"/>
      <c r="U1627" s="153"/>
      <c r="V1627" s="153">
        <f t="shared" si="412"/>
        <v>0</v>
      </c>
      <c r="W1627" s="207"/>
      <c r="X1627" s="208"/>
      <c r="Y1627" s="153"/>
      <c r="Z1627" s="153">
        <f t="shared" si="409"/>
        <v>0</v>
      </c>
      <c r="AA1627" s="219"/>
      <c r="AB1627" s="153"/>
      <c r="AC1627" s="153">
        <f t="shared" si="413"/>
        <v>0</v>
      </c>
      <c r="AD1627" s="153"/>
      <c r="AE1627" s="153">
        <f t="shared" si="414"/>
        <v>0</v>
      </c>
      <c r="AF1627" s="153"/>
      <c r="AG1627" s="153"/>
      <c r="AH1627" s="209">
        <v>0</v>
      </c>
      <c r="AI1627" s="153">
        <f t="shared" si="415"/>
        <v>0</v>
      </c>
      <c r="AJ1627" s="153"/>
      <c r="AK1627" s="153">
        <f t="shared" si="410"/>
        <v>0</v>
      </c>
      <c r="AL1627" s="153">
        <f t="shared" si="411"/>
        <v>0</v>
      </c>
      <c r="AM1627" s="153"/>
      <c r="AN1627" s="153"/>
      <c r="AO1627" s="153"/>
      <c r="AP1627" s="153"/>
      <c r="AQ1627" s="153"/>
      <c r="AR1627" s="153"/>
      <c r="AS1627" s="153"/>
      <c r="AT1627" s="153"/>
      <c r="AU1627" s="153"/>
      <c r="AV1627" s="153"/>
      <c r="AW1627" s="153"/>
      <c r="AX1627" s="153"/>
      <c r="AY1627" s="153"/>
      <c r="AZ1627" s="153"/>
      <c r="BA1627" s="153"/>
      <c r="BB1627" s="153"/>
      <c r="BC1627" s="153"/>
      <c r="BD1627" s="153"/>
      <c r="BE1627" s="153"/>
      <c r="BF1627" s="153"/>
      <c r="BG1627" s="153"/>
      <c r="BH1627" s="153"/>
      <c r="BI1627" s="153"/>
    </row>
    <row r="1628" spans="2:61" s="139" customFormat="1" ht="13.05" customHeight="1" outlineLevel="1">
      <c r="B1628" s="976"/>
      <c r="C1628" s="977"/>
      <c r="D1628" s="341" t="s">
        <v>1301</v>
      </c>
      <c r="E1628" s="977"/>
      <c r="F1628" s="1365"/>
      <c r="G1628" s="10" t="s">
        <v>3558</v>
      </c>
      <c r="H1628" s="238" t="s">
        <v>717</v>
      </c>
      <c r="I1628" s="152">
        <f t="shared" ref="I1628:I1724" si="416">SUM(J1628:K1628)</f>
        <v>105</v>
      </c>
      <c r="J1628" s="156">
        <v>20</v>
      </c>
      <c r="K1628" s="156">
        <v>85</v>
      </c>
      <c r="L1628" s="391">
        <v>0</v>
      </c>
      <c r="M1628" s="238" t="s">
        <v>268</v>
      </c>
      <c r="N1628" s="238" t="s">
        <v>268</v>
      </c>
      <c r="O1628" s="238" t="s">
        <v>269</v>
      </c>
      <c r="P1628" s="238" t="s">
        <v>268</v>
      </c>
      <c r="Q1628" s="238" t="s">
        <v>269</v>
      </c>
      <c r="R1628" s="238" t="s">
        <v>268</v>
      </c>
      <c r="S1628" s="238" t="s">
        <v>268</v>
      </c>
      <c r="T1628" s="1016"/>
      <c r="U1628" s="153"/>
      <c r="V1628" s="153">
        <f t="shared" si="412"/>
        <v>0</v>
      </c>
      <c r="W1628" s="207"/>
      <c r="X1628" s="208"/>
      <c r="Y1628" s="153"/>
      <c r="Z1628" s="153">
        <f t="shared" si="409"/>
        <v>0</v>
      </c>
      <c r="AA1628" s="219"/>
      <c r="AB1628" s="153"/>
      <c r="AC1628" s="153">
        <f t="shared" si="413"/>
        <v>0</v>
      </c>
      <c r="AD1628" s="153"/>
      <c r="AE1628" s="153">
        <f t="shared" si="414"/>
        <v>0</v>
      </c>
      <c r="AF1628" s="153"/>
      <c r="AG1628" s="153"/>
      <c r="AH1628" s="209">
        <v>0</v>
      </c>
      <c r="AI1628" s="153">
        <f t="shared" si="415"/>
        <v>0</v>
      </c>
      <c r="AJ1628" s="153"/>
      <c r="AK1628" s="153">
        <f t="shared" si="410"/>
        <v>0</v>
      </c>
      <c r="AL1628" s="153">
        <f t="shared" si="411"/>
        <v>0</v>
      </c>
      <c r="AM1628" s="153"/>
      <c r="AN1628" s="153"/>
      <c r="AO1628" s="153"/>
      <c r="AP1628" s="153"/>
      <c r="AQ1628" s="153"/>
      <c r="AR1628" s="153"/>
      <c r="AS1628" s="153"/>
      <c r="AT1628" s="153"/>
      <c r="AU1628" s="153"/>
      <c r="AV1628" s="153"/>
      <c r="AW1628" s="153"/>
      <c r="AX1628" s="153"/>
      <c r="AY1628" s="153"/>
      <c r="AZ1628" s="153"/>
      <c r="BA1628" s="153"/>
      <c r="BB1628" s="153"/>
      <c r="BC1628" s="153"/>
      <c r="BD1628" s="153"/>
      <c r="BE1628" s="153"/>
      <c r="BF1628" s="153"/>
      <c r="BG1628" s="153"/>
      <c r="BH1628" s="153"/>
      <c r="BI1628" s="153"/>
    </row>
    <row r="1629" spans="2:61" s="139" customFormat="1" ht="13.05" customHeight="1" outlineLevel="1">
      <c r="B1629" s="976"/>
      <c r="C1629" s="977"/>
      <c r="D1629" s="341" t="s">
        <v>1302</v>
      </c>
      <c r="E1629" s="977"/>
      <c r="F1629" s="1365"/>
      <c r="G1629" s="10" t="s">
        <v>3558</v>
      </c>
      <c r="H1629" s="238" t="s">
        <v>717</v>
      </c>
      <c r="I1629" s="152">
        <f t="shared" si="416"/>
        <v>160</v>
      </c>
      <c r="J1629" s="156">
        <v>30</v>
      </c>
      <c r="K1629" s="156">
        <v>130</v>
      </c>
      <c r="L1629" s="391">
        <v>0</v>
      </c>
      <c r="M1629" s="238" t="s">
        <v>268</v>
      </c>
      <c r="N1629" s="238" t="s">
        <v>268</v>
      </c>
      <c r="O1629" s="238" t="s">
        <v>269</v>
      </c>
      <c r="P1629" s="238" t="s">
        <v>268</v>
      </c>
      <c r="Q1629" s="238" t="s">
        <v>269</v>
      </c>
      <c r="R1629" s="238" t="s">
        <v>268</v>
      </c>
      <c r="S1629" s="238" t="s">
        <v>268</v>
      </c>
      <c r="T1629" s="1016"/>
      <c r="U1629" s="153"/>
      <c r="V1629" s="153">
        <f t="shared" si="412"/>
        <v>0</v>
      </c>
      <c r="W1629" s="207"/>
      <c r="X1629" s="208"/>
      <c r="Y1629" s="153"/>
      <c r="Z1629" s="153">
        <f t="shared" si="409"/>
        <v>0</v>
      </c>
      <c r="AA1629" s="219"/>
      <c r="AB1629" s="153"/>
      <c r="AC1629" s="153">
        <f t="shared" si="413"/>
        <v>0</v>
      </c>
      <c r="AD1629" s="153"/>
      <c r="AE1629" s="153">
        <f t="shared" si="414"/>
        <v>0</v>
      </c>
      <c r="AF1629" s="153"/>
      <c r="AG1629" s="153"/>
      <c r="AH1629" s="209">
        <v>0</v>
      </c>
      <c r="AI1629" s="153">
        <f t="shared" si="415"/>
        <v>0</v>
      </c>
      <c r="AJ1629" s="153"/>
      <c r="AK1629" s="153">
        <f t="shared" si="410"/>
        <v>0</v>
      </c>
      <c r="AL1629" s="153">
        <f t="shared" si="411"/>
        <v>0</v>
      </c>
      <c r="AM1629" s="153"/>
      <c r="AN1629" s="153"/>
      <c r="AO1629" s="153"/>
      <c r="AP1629" s="153"/>
      <c r="AQ1629" s="153"/>
      <c r="AR1629" s="153"/>
      <c r="AS1629" s="153"/>
      <c r="AT1629" s="153"/>
      <c r="AU1629" s="153"/>
      <c r="AV1629" s="153"/>
      <c r="AW1629" s="153"/>
      <c r="AX1629" s="153"/>
      <c r="AY1629" s="153"/>
      <c r="AZ1629" s="153"/>
      <c r="BA1629" s="153"/>
      <c r="BB1629" s="153"/>
      <c r="BC1629" s="153"/>
      <c r="BD1629" s="153"/>
      <c r="BE1629" s="153"/>
      <c r="BF1629" s="153"/>
      <c r="BG1629" s="153"/>
      <c r="BH1629" s="153"/>
      <c r="BI1629" s="153"/>
    </row>
    <row r="1630" spans="2:61" s="139" customFormat="1" ht="13.05" customHeight="1" outlineLevel="1">
      <c r="B1630" s="976"/>
      <c r="C1630" s="977"/>
      <c r="D1630" s="341" t="s">
        <v>1303</v>
      </c>
      <c r="E1630" s="977"/>
      <c r="F1630" s="1365"/>
      <c r="G1630" s="10" t="s">
        <v>3558</v>
      </c>
      <c r="H1630" s="238" t="s">
        <v>717</v>
      </c>
      <c r="I1630" s="152">
        <f t="shared" si="416"/>
        <v>160</v>
      </c>
      <c r="J1630" s="156">
        <v>30</v>
      </c>
      <c r="K1630" s="156">
        <v>130</v>
      </c>
      <c r="L1630" s="391">
        <v>0</v>
      </c>
      <c r="M1630" s="238" t="s">
        <v>268</v>
      </c>
      <c r="N1630" s="238" t="s">
        <v>268</v>
      </c>
      <c r="O1630" s="238" t="s">
        <v>269</v>
      </c>
      <c r="P1630" s="238" t="s">
        <v>268</v>
      </c>
      <c r="Q1630" s="238" t="s">
        <v>269</v>
      </c>
      <c r="R1630" s="238" t="s">
        <v>268</v>
      </c>
      <c r="S1630" s="238" t="s">
        <v>268</v>
      </c>
      <c r="T1630" s="1016"/>
      <c r="U1630" s="153"/>
      <c r="V1630" s="153">
        <f t="shared" si="412"/>
        <v>0</v>
      </c>
      <c r="W1630" s="207"/>
      <c r="X1630" s="208"/>
      <c r="Y1630" s="153"/>
      <c r="Z1630" s="153">
        <f t="shared" si="409"/>
        <v>0</v>
      </c>
      <c r="AA1630" s="219"/>
      <c r="AB1630" s="153"/>
      <c r="AC1630" s="153">
        <f t="shared" si="413"/>
        <v>0</v>
      </c>
      <c r="AD1630" s="153"/>
      <c r="AE1630" s="153">
        <f t="shared" si="414"/>
        <v>0</v>
      </c>
      <c r="AF1630" s="153"/>
      <c r="AG1630" s="153"/>
      <c r="AH1630" s="209">
        <v>0</v>
      </c>
      <c r="AI1630" s="153">
        <f t="shared" si="415"/>
        <v>0</v>
      </c>
      <c r="AJ1630" s="153"/>
      <c r="AK1630" s="153">
        <f t="shared" si="410"/>
        <v>0</v>
      </c>
      <c r="AL1630" s="153">
        <f t="shared" si="411"/>
        <v>0</v>
      </c>
      <c r="AM1630" s="153"/>
      <c r="AN1630" s="153"/>
      <c r="AO1630" s="153"/>
      <c r="AP1630" s="153"/>
      <c r="AQ1630" s="153"/>
      <c r="AR1630" s="153"/>
      <c r="AS1630" s="153"/>
      <c r="AT1630" s="153"/>
      <c r="AU1630" s="153"/>
      <c r="AV1630" s="153"/>
      <c r="AW1630" s="153"/>
      <c r="AX1630" s="153"/>
      <c r="AY1630" s="153"/>
      <c r="AZ1630" s="153"/>
      <c r="BA1630" s="153"/>
      <c r="BB1630" s="153"/>
      <c r="BC1630" s="153"/>
      <c r="BD1630" s="153"/>
      <c r="BE1630" s="153"/>
      <c r="BF1630" s="153"/>
      <c r="BG1630" s="153"/>
      <c r="BH1630" s="153"/>
      <c r="BI1630" s="153"/>
    </row>
    <row r="1631" spans="2:61" s="139" customFormat="1" ht="13.05" customHeight="1" outlineLevel="1">
      <c r="B1631" s="976"/>
      <c r="C1631" s="977"/>
      <c r="D1631" s="341" t="s">
        <v>1304</v>
      </c>
      <c r="E1631" s="977"/>
      <c r="F1631" s="1365"/>
      <c r="G1631" s="10" t="s">
        <v>3558</v>
      </c>
      <c r="H1631" s="238" t="s">
        <v>717</v>
      </c>
      <c r="I1631" s="152">
        <f t="shared" si="416"/>
        <v>90</v>
      </c>
      <c r="J1631" s="156">
        <v>20</v>
      </c>
      <c r="K1631" s="156">
        <v>70</v>
      </c>
      <c r="L1631" s="391">
        <v>0</v>
      </c>
      <c r="M1631" s="238" t="s">
        <v>268</v>
      </c>
      <c r="N1631" s="238" t="s">
        <v>268</v>
      </c>
      <c r="O1631" s="238" t="s">
        <v>269</v>
      </c>
      <c r="P1631" s="238" t="s">
        <v>268</v>
      </c>
      <c r="Q1631" s="238" t="s">
        <v>269</v>
      </c>
      <c r="R1631" s="238" t="s">
        <v>268</v>
      </c>
      <c r="S1631" s="238" t="s">
        <v>268</v>
      </c>
      <c r="T1631" s="1016"/>
      <c r="U1631" s="153"/>
      <c r="V1631" s="153">
        <f t="shared" si="412"/>
        <v>0</v>
      </c>
      <c r="W1631" s="207"/>
      <c r="X1631" s="208"/>
      <c r="Y1631" s="153"/>
      <c r="Z1631" s="153">
        <f t="shared" si="409"/>
        <v>0</v>
      </c>
      <c r="AA1631" s="219"/>
      <c r="AB1631" s="153"/>
      <c r="AC1631" s="153">
        <f t="shared" si="413"/>
        <v>0</v>
      </c>
      <c r="AD1631" s="153"/>
      <c r="AE1631" s="153">
        <f t="shared" si="414"/>
        <v>0</v>
      </c>
      <c r="AF1631" s="153"/>
      <c r="AG1631" s="153"/>
      <c r="AH1631" s="209">
        <v>0</v>
      </c>
      <c r="AI1631" s="153">
        <f t="shared" si="415"/>
        <v>0</v>
      </c>
      <c r="AJ1631" s="153"/>
      <c r="AK1631" s="153">
        <f t="shared" si="410"/>
        <v>0</v>
      </c>
      <c r="AL1631" s="153">
        <f t="shared" si="411"/>
        <v>0</v>
      </c>
      <c r="AM1631" s="153"/>
      <c r="AN1631" s="153"/>
      <c r="AO1631" s="153"/>
      <c r="AP1631" s="153"/>
      <c r="AQ1631" s="153"/>
      <c r="AR1631" s="153"/>
      <c r="AS1631" s="153"/>
      <c r="AT1631" s="153"/>
      <c r="AU1631" s="153"/>
      <c r="AV1631" s="153"/>
      <c r="AW1631" s="153"/>
      <c r="AX1631" s="153"/>
      <c r="AY1631" s="153"/>
      <c r="AZ1631" s="153"/>
      <c r="BA1631" s="153"/>
      <c r="BB1631" s="153"/>
      <c r="BC1631" s="153"/>
      <c r="BD1631" s="153"/>
      <c r="BE1631" s="153"/>
      <c r="BF1631" s="153"/>
      <c r="BG1631" s="153"/>
      <c r="BH1631" s="153"/>
      <c r="BI1631" s="153"/>
    </row>
    <row r="1632" spans="2:61" s="139" customFormat="1" ht="13.05" customHeight="1" outlineLevel="1">
      <c r="B1632" s="976"/>
      <c r="C1632" s="977"/>
      <c r="D1632" s="341" t="s">
        <v>1305</v>
      </c>
      <c r="E1632" s="977"/>
      <c r="F1632" s="1365"/>
      <c r="G1632" s="10" t="s">
        <v>3558</v>
      </c>
      <c r="H1632" s="238" t="s">
        <v>717</v>
      </c>
      <c r="I1632" s="152">
        <f t="shared" si="416"/>
        <v>570</v>
      </c>
      <c r="J1632" s="156">
        <v>120</v>
      </c>
      <c r="K1632" s="156">
        <v>450</v>
      </c>
      <c r="L1632" s="391">
        <v>0</v>
      </c>
      <c r="M1632" s="238" t="s">
        <v>268</v>
      </c>
      <c r="N1632" s="238" t="s">
        <v>268</v>
      </c>
      <c r="O1632" s="238" t="s">
        <v>269</v>
      </c>
      <c r="P1632" s="238" t="s">
        <v>268</v>
      </c>
      <c r="Q1632" s="238" t="s">
        <v>269</v>
      </c>
      <c r="R1632" s="238" t="s">
        <v>268</v>
      </c>
      <c r="S1632" s="238" t="s">
        <v>268</v>
      </c>
      <c r="T1632" s="1016"/>
      <c r="U1632" s="153"/>
      <c r="V1632" s="153">
        <f t="shared" si="412"/>
        <v>0</v>
      </c>
      <c r="W1632" s="207"/>
      <c r="X1632" s="208"/>
      <c r="Y1632" s="153"/>
      <c r="Z1632" s="153">
        <f t="shared" si="409"/>
        <v>0</v>
      </c>
      <c r="AA1632" s="219"/>
      <c r="AB1632" s="153"/>
      <c r="AC1632" s="153">
        <f t="shared" si="413"/>
        <v>0</v>
      </c>
      <c r="AD1632" s="153"/>
      <c r="AE1632" s="153">
        <f t="shared" si="414"/>
        <v>0</v>
      </c>
      <c r="AF1632" s="153"/>
      <c r="AG1632" s="153"/>
      <c r="AH1632" s="209">
        <v>0</v>
      </c>
      <c r="AI1632" s="153">
        <f t="shared" si="415"/>
        <v>0</v>
      </c>
      <c r="AJ1632" s="153"/>
      <c r="AK1632" s="153">
        <f t="shared" si="410"/>
        <v>0</v>
      </c>
      <c r="AL1632" s="153">
        <f t="shared" si="411"/>
        <v>0</v>
      </c>
      <c r="AM1632" s="153"/>
      <c r="AN1632" s="153"/>
      <c r="AO1632" s="153"/>
      <c r="AP1632" s="153"/>
      <c r="AQ1632" s="153"/>
      <c r="AR1632" s="153"/>
      <c r="AS1632" s="153"/>
      <c r="AT1632" s="153"/>
      <c r="AU1632" s="153"/>
      <c r="AV1632" s="153"/>
      <c r="AW1632" s="153"/>
      <c r="AX1632" s="153"/>
      <c r="AY1632" s="153"/>
      <c r="AZ1632" s="153"/>
      <c r="BA1632" s="153"/>
      <c r="BB1632" s="153"/>
      <c r="BC1632" s="153"/>
      <c r="BD1632" s="153"/>
      <c r="BE1632" s="153"/>
      <c r="BF1632" s="153"/>
      <c r="BG1632" s="153"/>
      <c r="BH1632" s="153"/>
      <c r="BI1632" s="153"/>
    </row>
    <row r="1633" spans="2:61" s="139" customFormat="1" ht="13.05" customHeight="1" outlineLevel="1">
      <c r="B1633" s="976"/>
      <c r="C1633" s="977"/>
      <c r="D1633" s="341" t="s">
        <v>1306</v>
      </c>
      <c r="E1633" s="977"/>
      <c r="F1633" s="1365"/>
      <c r="G1633" s="10" t="s">
        <v>3558</v>
      </c>
      <c r="H1633" s="238" t="s">
        <v>717</v>
      </c>
      <c r="I1633" s="152">
        <f t="shared" si="416"/>
        <v>45</v>
      </c>
      <c r="J1633" s="156">
        <v>10</v>
      </c>
      <c r="K1633" s="156">
        <v>35</v>
      </c>
      <c r="L1633" s="391">
        <v>0</v>
      </c>
      <c r="M1633" s="238" t="s">
        <v>268</v>
      </c>
      <c r="N1633" s="238" t="s">
        <v>268</v>
      </c>
      <c r="O1633" s="238" t="s">
        <v>269</v>
      </c>
      <c r="P1633" s="238" t="s">
        <v>268</v>
      </c>
      <c r="Q1633" s="238" t="s">
        <v>269</v>
      </c>
      <c r="R1633" s="238" t="s">
        <v>268</v>
      </c>
      <c r="S1633" s="238" t="s">
        <v>268</v>
      </c>
      <c r="T1633" s="1016"/>
      <c r="U1633" s="153"/>
      <c r="V1633" s="153">
        <f t="shared" si="412"/>
        <v>0</v>
      </c>
      <c r="W1633" s="207"/>
      <c r="X1633" s="208"/>
      <c r="Y1633" s="153"/>
      <c r="Z1633" s="153">
        <f t="shared" si="409"/>
        <v>0</v>
      </c>
      <c r="AA1633" s="219"/>
      <c r="AB1633" s="153"/>
      <c r="AC1633" s="153">
        <f t="shared" si="413"/>
        <v>0</v>
      </c>
      <c r="AD1633" s="153"/>
      <c r="AE1633" s="153">
        <f t="shared" si="414"/>
        <v>0</v>
      </c>
      <c r="AF1633" s="153"/>
      <c r="AG1633" s="153"/>
      <c r="AH1633" s="209">
        <v>0</v>
      </c>
      <c r="AI1633" s="153">
        <f t="shared" si="415"/>
        <v>0</v>
      </c>
      <c r="AJ1633" s="153"/>
      <c r="AK1633" s="153">
        <f t="shared" si="410"/>
        <v>0</v>
      </c>
      <c r="AL1633" s="153">
        <f t="shared" si="411"/>
        <v>0</v>
      </c>
      <c r="AM1633" s="153"/>
      <c r="AN1633" s="153"/>
      <c r="AO1633" s="153"/>
      <c r="AP1633" s="153"/>
      <c r="AQ1633" s="153"/>
      <c r="AR1633" s="153"/>
      <c r="AS1633" s="153"/>
      <c r="AT1633" s="153"/>
      <c r="AU1633" s="153"/>
      <c r="AV1633" s="153"/>
      <c r="AW1633" s="153"/>
      <c r="AX1633" s="153"/>
      <c r="AY1633" s="153"/>
      <c r="AZ1633" s="153"/>
      <c r="BA1633" s="153"/>
      <c r="BB1633" s="153"/>
      <c r="BC1633" s="153"/>
      <c r="BD1633" s="153"/>
      <c r="BE1633" s="153"/>
      <c r="BF1633" s="153"/>
      <c r="BG1633" s="153"/>
      <c r="BH1633" s="153"/>
      <c r="BI1633" s="153"/>
    </row>
    <row r="1634" spans="2:61" s="139" customFormat="1" ht="13.05" customHeight="1" outlineLevel="1">
      <c r="B1634" s="976"/>
      <c r="C1634" s="977"/>
      <c r="D1634" s="341" t="s">
        <v>1307</v>
      </c>
      <c r="E1634" s="977"/>
      <c r="F1634" s="1365"/>
      <c r="G1634" s="10" t="s">
        <v>3558</v>
      </c>
      <c r="H1634" s="238" t="s">
        <v>717</v>
      </c>
      <c r="I1634" s="152">
        <f t="shared" si="416"/>
        <v>70</v>
      </c>
      <c r="J1634" s="156">
        <v>15</v>
      </c>
      <c r="K1634" s="156">
        <v>55</v>
      </c>
      <c r="L1634" s="391">
        <v>0</v>
      </c>
      <c r="M1634" s="238" t="s">
        <v>268</v>
      </c>
      <c r="N1634" s="238" t="s">
        <v>268</v>
      </c>
      <c r="O1634" s="238" t="s">
        <v>269</v>
      </c>
      <c r="P1634" s="238" t="s">
        <v>268</v>
      </c>
      <c r="Q1634" s="238" t="s">
        <v>269</v>
      </c>
      <c r="R1634" s="238" t="s">
        <v>268</v>
      </c>
      <c r="S1634" s="238" t="s">
        <v>268</v>
      </c>
      <c r="T1634" s="1016"/>
      <c r="U1634" s="153"/>
      <c r="V1634" s="153">
        <f t="shared" si="412"/>
        <v>0</v>
      </c>
      <c r="W1634" s="207"/>
      <c r="X1634" s="208"/>
      <c r="Y1634" s="153"/>
      <c r="Z1634" s="153">
        <f t="shared" si="409"/>
        <v>0</v>
      </c>
      <c r="AA1634" s="219"/>
      <c r="AB1634" s="153"/>
      <c r="AC1634" s="153">
        <f t="shared" si="413"/>
        <v>0</v>
      </c>
      <c r="AD1634" s="153"/>
      <c r="AE1634" s="153">
        <f t="shared" si="414"/>
        <v>0</v>
      </c>
      <c r="AF1634" s="153"/>
      <c r="AG1634" s="153"/>
      <c r="AH1634" s="209">
        <v>0</v>
      </c>
      <c r="AI1634" s="153">
        <f t="shared" si="415"/>
        <v>0</v>
      </c>
      <c r="AJ1634" s="153"/>
      <c r="AK1634" s="153">
        <f t="shared" si="410"/>
        <v>0</v>
      </c>
      <c r="AL1634" s="153">
        <f t="shared" si="411"/>
        <v>0</v>
      </c>
      <c r="AM1634" s="153"/>
      <c r="AN1634" s="153"/>
      <c r="AO1634" s="153"/>
      <c r="AP1634" s="153"/>
      <c r="AQ1634" s="153"/>
      <c r="AR1634" s="153"/>
      <c r="AS1634" s="153"/>
      <c r="AT1634" s="153"/>
      <c r="AU1634" s="153"/>
      <c r="AV1634" s="153"/>
      <c r="AW1634" s="153"/>
      <c r="AX1634" s="153"/>
      <c r="AY1634" s="153"/>
      <c r="AZ1634" s="153"/>
      <c r="BA1634" s="153"/>
      <c r="BB1634" s="153"/>
      <c r="BC1634" s="153"/>
      <c r="BD1634" s="153"/>
      <c r="BE1634" s="153"/>
      <c r="BF1634" s="153"/>
      <c r="BG1634" s="153"/>
      <c r="BH1634" s="153"/>
      <c r="BI1634" s="153"/>
    </row>
    <row r="1635" spans="2:61" s="139" customFormat="1" ht="13.05" customHeight="1" outlineLevel="1">
      <c r="B1635" s="976"/>
      <c r="C1635" s="977"/>
      <c r="D1635" s="341" t="s">
        <v>1308</v>
      </c>
      <c r="E1635" s="977"/>
      <c r="F1635" s="1365"/>
      <c r="G1635" s="10" t="s">
        <v>3558</v>
      </c>
      <c r="H1635" s="238" t="s">
        <v>717</v>
      </c>
      <c r="I1635" s="152">
        <f t="shared" si="416"/>
        <v>355</v>
      </c>
      <c r="J1635" s="156">
        <v>55</v>
      </c>
      <c r="K1635" s="156">
        <v>300</v>
      </c>
      <c r="L1635" s="391">
        <v>0</v>
      </c>
      <c r="M1635" s="238" t="s">
        <v>268</v>
      </c>
      <c r="N1635" s="238" t="s">
        <v>268</v>
      </c>
      <c r="O1635" s="238" t="s">
        <v>269</v>
      </c>
      <c r="P1635" s="238" t="s">
        <v>268</v>
      </c>
      <c r="Q1635" s="238" t="s">
        <v>269</v>
      </c>
      <c r="R1635" s="238" t="s">
        <v>268</v>
      </c>
      <c r="S1635" s="238" t="s">
        <v>268</v>
      </c>
      <c r="T1635" s="1017"/>
      <c r="U1635" s="153"/>
      <c r="V1635" s="153">
        <f t="shared" si="412"/>
        <v>0</v>
      </c>
      <c r="W1635" s="207"/>
      <c r="X1635" s="208"/>
      <c r="Y1635" s="153"/>
      <c r="Z1635" s="153">
        <f t="shared" si="409"/>
        <v>0</v>
      </c>
      <c r="AA1635" s="219"/>
      <c r="AB1635" s="153"/>
      <c r="AC1635" s="153">
        <f t="shared" si="413"/>
        <v>0</v>
      </c>
      <c r="AD1635" s="153"/>
      <c r="AE1635" s="153">
        <f t="shared" si="414"/>
        <v>0</v>
      </c>
      <c r="AF1635" s="153"/>
      <c r="AG1635" s="153"/>
      <c r="AH1635" s="209">
        <v>0</v>
      </c>
      <c r="AI1635" s="153">
        <f t="shared" si="415"/>
        <v>0</v>
      </c>
      <c r="AJ1635" s="153"/>
      <c r="AK1635" s="153">
        <f t="shared" si="410"/>
        <v>0</v>
      </c>
      <c r="AL1635" s="153">
        <f t="shared" si="411"/>
        <v>0</v>
      </c>
      <c r="AM1635" s="153"/>
      <c r="AN1635" s="153"/>
      <c r="AO1635" s="153"/>
      <c r="AP1635" s="153"/>
      <c r="AQ1635" s="153"/>
      <c r="AR1635" s="153"/>
      <c r="AS1635" s="153"/>
      <c r="AT1635" s="153"/>
      <c r="AU1635" s="153"/>
      <c r="AV1635" s="153"/>
      <c r="AW1635" s="153"/>
      <c r="AX1635" s="153"/>
      <c r="AY1635" s="153"/>
      <c r="AZ1635" s="153"/>
      <c r="BA1635" s="153"/>
      <c r="BB1635" s="153"/>
      <c r="BC1635" s="153"/>
      <c r="BD1635" s="153"/>
      <c r="BE1635" s="153"/>
      <c r="BF1635" s="153"/>
      <c r="BG1635" s="153"/>
      <c r="BH1635" s="153"/>
      <c r="BI1635" s="153"/>
    </row>
    <row r="1636" spans="2:61" s="139" customFormat="1" ht="13.05" customHeight="1" outlineLevel="1">
      <c r="B1636" s="976" t="s">
        <v>1467</v>
      </c>
      <c r="C1636" s="977" t="s">
        <v>1309</v>
      </c>
      <c r="D1636" s="341" t="s">
        <v>317</v>
      </c>
      <c r="E1636" s="977" t="s">
        <v>2519</v>
      </c>
      <c r="F1636" s="1365">
        <v>44736</v>
      </c>
      <c r="G1636" s="10" t="s">
        <v>3558</v>
      </c>
      <c r="H1636" s="238" t="s">
        <v>717</v>
      </c>
      <c r="I1636" s="152">
        <f t="shared" si="416"/>
        <v>50</v>
      </c>
      <c r="J1636" s="156">
        <v>20</v>
      </c>
      <c r="K1636" s="156">
        <v>30</v>
      </c>
      <c r="L1636" s="391">
        <v>0</v>
      </c>
      <c r="M1636" s="238" t="s">
        <v>268</v>
      </c>
      <c r="N1636" s="238" t="s">
        <v>268</v>
      </c>
      <c r="O1636" s="238" t="s">
        <v>269</v>
      </c>
      <c r="P1636" s="238" t="s">
        <v>268</v>
      </c>
      <c r="Q1636" s="238" t="s">
        <v>269</v>
      </c>
      <c r="R1636" s="238" t="s">
        <v>268</v>
      </c>
      <c r="S1636" s="238" t="s">
        <v>268</v>
      </c>
      <c r="T1636" s="1015" t="s">
        <v>1120</v>
      </c>
      <c r="U1636" s="153"/>
      <c r="V1636" s="153">
        <f t="shared" si="412"/>
        <v>0</v>
      </c>
      <c r="W1636" s="207"/>
      <c r="X1636" s="208"/>
      <c r="Y1636" s="153"/>
      <c r="Z1636" s="153">
        <f t="shared" si="409"/>
        <v>0</v>
      </c>
      <c r="AA1636" s="219"/>
      <c r="AB1636" s="153"/>
      <c r="AC1636" s="153">
        <f t="shared" si="413"/>
        <v>0</v>
      </c>
      <c r="AD1636" s="153"/>
      <c r="AE1636" s="153">
        <f t="shared" si="414"/>
        <v>0</v>
      </c>
      <c r="AF1636" s="153"/>
      <c r="AG1636" s="153"/>
      <c r="AH1636" s="209">
        <v>0</v>
      </c>
      <c r="AI1636" s="153">
        <f t="shared" si="415"/>
        <v>0</v>
      </c>
      <c r="AJ1636" s="153"/>
      <c r="AK1636" s="153">
        <f t="shared" si="410"/>
        <v>0</v>
      </c>
      <c r="AL1636" s="153">
        <f t="shared" si="411"/>
        <v>0</v>
      </c>
      <c r="AM1636" s="153"/>
      <c r="AN1636" s="153"/>
      <c r="AO1636" s="153"/>
      <c r="AP1636" s="153"/>
      <c r="AQ1636" s="153"/>
      <c r="AR1636" s="153"/>
      <c r="AS1636" s="153"/>
      <c r="AT1636" s="153"/>
      <c r="AU1636" s="153"/>
      <c r="AV1636" s="153"/>
      <c r="AW1636" s="153"/>
      <c r="AX1636" s="153"/>
      <c r="AY1636" s="153"/>
      <c r="AZ1636" s="153"/>
      <c r="BA1636" s="153"/>
      <c r="BB1636" s="153"/>
      <c r="BC1636" s="153"/>
      <c r="BD1636" s="153"/>
      <c r="BE1636" s="153"/>
      <c r="BF1636" s="153"/>
      <c r="BG1636" s="153"/>
      <c r="BH1636" s="153"/>
      <c r="BI1636" s="153"/>
    </row>
    <row r="1637" spans="2:61" s="139" customFormat="1" ht="13.05" customHeight="1" outlineLevel="1">
      <c r="B1637" s="976"/>
      <c r="C1637" s="977"/>
      <c r="D1637" s="341" t="s">
        <v>769</v>
      </c>
      <c r="E1637" s="977"/>
      <c r="F1637" s="1365"/>
      <c r="G1637" s="10" t="s">
        <v>3558</v>
      </c>
      <c r="H1637" s="238" t="s">
        <v>717</v>
      </c>
      <c r="I1637" s="152">
        <f t="shared" si="416"/>
        <v>50</v>
      </c>
      <c r="J1637" s="156">
        <v>20</v>
      </c>
      <c r="K1637" s="156">
        <v>30</v>
      </c>
      <c r="L1637" s="391">
        <v>0</v>
      </c>
      <c r="M1637" s="238" t="s">
        <v>268</v>
      </c>
      <c r="N1637" s="238" t="s">
        <v>268</v>
      </c>
      <c r="O1637" s="238" t="s">
        <v>269</v>
      </c>
      <c r="P1637" s="238" t="s">
        <v>268</v>
      </c>
      <c r="Q1637" s="238" t="s">
        <v>269</v>
      </c>
      <c r="R1637" s="238" t="s">
        <v>268</v>
      </c>
      <c r="S1637" s="238" t="s">
        <v>268</v>
      </c>
      <c r="T1637" s="1016"/>
      <c r="U1637" s="153"/>
      <c r="V1637" s="153">
        <f t="shared" si="412"/>
        <v>0</v>
      </c>
      <c r="W1637" s="207"/>
      <c r="X1637" s="208"/>
      <c r="Y1637" s="153"/>
      <c r="Z1637" s="153">
        <f t="shared" si="409"/>
        <v>0</v>
      </c>
      <c r="AA1637" s="219"/>
      <c r="AB1637" s="153"/>
      <c r="AC1637" s="153">
        <f t="shared" si="413"/>
        <v>0</v>
      </c>
      <c r="AD1637" s="153"/>
      <c r="AE1637" s="153">
        <f t="shared" si="414"/>
        <v>0</v>
      </c>
      <c r="AF1637" s="153"/>
      <c r="AG1637" s="153"/>
      <c r="AH1637" s="209">
        <v>0</v>
      </c>
      <c r="AI1637" s="153">
        <f t="shared" si="415"/>
        <v>0</v>
      </c>
      <c r="AJ1637" s="153"/>
      <c r="AK1637" s="153">
        <f t="shared" si="410"/>
        <v>0</v>
      </c>
      <c r="AL1637" s="153">
        <f t="shared" si="411"/>
        <v>0</v>
      </c>
      <c r="AM1637" s="153"/>
      <c r="AN1637" s="153"/>
      <c r="AO1637" s="153"/>
      <c r="AP1637" s="153"/>
      <c r="AQ1637" s="153"/>
      <c r="AR1637" s="153"/>
      <c r="AS1637" s="153"/>
      <c r="AT1637" s="153"/>
      <c r="AU1637" s="153"/>
      <c r="AV1637" s="153"/>
      <c r="AW1637" s="153"/>
      <c r="AX1637" s="153"/>
      <c r="AY1637" s="153"/>
      <c r="AZ1637" s="153"/>
      <c r="BA1637" s="153"/>
      <c r="BB1637" s="153"/>
      <c r="BC1637" s="153"/>
      <c r="BD1637" s="153"/>
      <c r="BE1637" s="153"/>
      <c r="BF1637" s="153"/>
      <c r="BG1637" s="153"/>
      <c r="BH1637" s="153"/>
      <c r="BI1637" s="153"/>
    </row>
    <row r="1638" spans="2:61" s="139" customFormat="1" ht="13.05" customHeight="1" outlineLevel="1">
      <c r="B1638" s="976"/>
      <c r="C1638" s="977"/>
      <c r="D1638" s="341" t="s">
        <v>1299</v>
      </c>
      <c r="E1638" s="977"/>
      <c r="F1638" s="1365"/>
      <c r="G1638" s="10" t="s">
        <v>3558</v>
      </c>
      <c r="H1638" s="238" t="s">
        <v>717</v>
      </c>
      <c r="I1638" s="152">
        <f t="shared" si="416"/>
        <v>115</v>
      </c>
      <c r="J1638" s="156">
        <v>25</v>
      </c>
      <c r="K1638" s="156">
        <v>90</v>
      </c>
      <c r="L1638" s="391">
        <v>0</v>
      </c>
      <c r="M1638" s="238" t="s">
        <v>268</v>
      </c>
      <c r="N1638" s="238" t="s">
        <v>268</v>
      </c>
      <c r="O1638" s="238" t="s">
        <v>269</v>
      </c>
      <c r="P1638" s="238" t="s">
        <v>268</v>
      </c>
      <c r="Q1638" s="238" t="s">
        <v>269</v>
      </c>
      <c r="R1638" s="238" t="s">
        <v>268</v>
      </c>
      <c r="S1638" s="238" t="s">
        <v>268</v>
      </c>
      <c r="T1638" s="1016"/>
      <c r="U1638" s="153"/>
      <c r="V1638" s="153">
        <f t="shared" si="412"/>
        <v>0</v>
      </c>
      <c r="W1638" s="207"/>
      <c r="X1638" s="208"/>
      <c r="Y1638" s="153"/>
      <c r="Z1638" s="153">
        <f t="shared" si="409"/>
        <v>0</v>
      </c>
      <c r="AA1638" s="219"/>
      <c r="AB1638" s="153"/>
      <c r="AC1638" s="153">
        <f t="shared" si="413"/>
        <v>0</v>
      </c>
      <c r="AD1638" s="153"/>
      <c r="AE1638" s="153">
        <f t="shared" si="414"/>
        <v>0</v>
      </c>
      <c r="AF1638" s="153"/>
      <c r="AG1638" s="153"/>
      <c r="AH1638" s="209">
        <v>0</v>
      </c>
      <c r="AI1638" s="153">
        <f t="shared" si="415"/>
        <v>0</v>
      </c>
      <c r="AJ1638" s="153"/>
      <c r="AK1638" s="153">
        <f t="shared" si="410"/>
        <v>0</v>
      </c>
      <c r="AL1638" s="153">
        <f t="shared" si="411"/>
        <v>0</v>
      </c>
      <c r="AM1638" s="153"/>
      <c r="AN1638" s="153"/>
      <c r="AO1638" s="153"/>
      <c r="AP1638" s="153"/>
      <c r="AQ1638" s="153"/>
      <c r="AR1638" s="153"/>
      <c r="AS1638" s="153"/>
      <c r="AT1638" s="153"/>
      <c r="AU1638" s="153"/>
      <c r="AV1638" s="153"/>
      <c r="AW1638" s="153"/>
      <c r="AX1638" s="153"/>
      <c r="AY1638" s="153"/>
      <c r="AZ1638" s="153"/>
      <c r="BA1638" s="153"/>
      <c r="BB1638" s="153"/>
      <c r="BC1638" s="153"/>
      <c r="BD1638" s="153"/>
      <c r="BE1638" s="153"/>
      <c r="BF1638" s="153"/>
      <c r="BG1638" s="153"/>
      <c r="BH1638" s="153"/>
      <c r="BI1638" s="153"/>
    </row>
    <row r="1639" spans="2:61" s="139" customFormat="1" ht="13.05" customHeight="1" outlineLevel="1">
      <c r="B1639" s="976"/>
      <c r="C1639" s="977"/>
      <c r="D1639" s="341" t="s">
        <v>1300</v>
      </c>
      <c r="E1639" s="977"/>
      <c r="F1639" s="1365"/>
      <c r="G1639" s="10" t="s">
        <v>3558</v>
      </c>
      <c r="H1639" s="238" t="s">
        <v>717</v>
      </c>
      <c r="I1639" s="152">
        <f t="shared" si="416"/>
        <v>45</v>
      </c>
      <c r="J1639" s="156">
        <v>10</v>
      </c>
      <c r="K1639" s="156">
        <v>35</v>
      </c>
      <c r="L1639" s="391">
        <v>0</v>
      </c>
      <c r="M1639" s="238" t="s">
        <v>268</v>
      </c>
      <c r="N1639" s="238" t="s">
        <v>268</v>
      </c>
      <c r="O1639" s="238" t="s">
        <v>269</v>
      </c>
      <c r="P1639" s="238" t="s">
        <v>268</v>
      </c>
      <c r="Q1639" s="238" t="s">
        <v>269</v>
      </c>
      <c r="R1639" s="238" t="s">
        <v>268</v>
      </c>
      <c r="S1639" s="238" t="s">
        <v>268</v>
      </c>
      <c r="T1639" s="1016"/>
      <c r="U1639" s="153"/>
      <c r="V1639" s="153">
        <f t="shared" si="412"/>
        <v>0</v>
      </c>
      <c r="W1639" s="207"/>
      <c r="X1639" s="208"/>
      <c r="Y1639" s="153"/>
      <c r="Z1639" s="153">
        <f t="shared" si="409"/>
        <v>0</v>
      </c>
      <c r="AA1639" s="219"/>
      <c r="AB1639" s="153"/>
      <c r="AC1639" s="153">
        <f t="shared" si="413"/>
        <v>0</v>
      </c>
      <c r="AD1639" s="153"/>
      <c r="AE1639" s="153">
        <f t="shared" si="414"/>
        <v>0</v>
      </c>
      <c r="AF1639" s="153"/>
      <c r="AG1639" s="153"/>
      <c r="AH1639" s="209">
        <v>0</v>
      </c>
      <c r="AI1639" s="153">
        <f t="shared" si="415"/>
        <v>0</v>
      </c>
      <c r="AJ1639" s="153"/>
      <c r="AK1639" s="153">
        <f t="shared" si="410"/>
        <v>0</v>
      </c>
      <c r="AL1639" s="153">
        <f t="shared" si="411"/>
        <v>0</v>
      </c>
      <c r="AM1639" s="153"/>
      <c r="AN1639" s="153"/>
      <c r="AO1639" s="153"/>
      <c r="AP1639" s="153"/>
      <c r="AQ1639" s="153"/>
      <c r="AR1639" s="153"/>
      <c r="AS1639" s="153"/>
      <c r="AT1639" s="153"/>
      <c r="AU1639" s="153"/>
      <c r="AV1639" s="153"/>
      <c r="AW1639" s="153"/>
      <c r="AX1639" s="153"/>
      <c r="AY1639" s="153"/>
      <c r="AZ1639" s="153"/>
      <c r="BA1639" s="153"/>
      <c r="BB1639" s="153"/>
      <c r="BC1639" s="153"/>
      <c r="BD1639" s="153"/>
      <c r="BE1639" s="153"/>
      <c r="BF1639" s="153"/>
      <c r="BG1639" s="153"/>
      <c r="BH1639" s="153"/>
      <c r="BI1639" s="153"/>
    </row>
    <row r="1640" spans="2:61" s="139" customFormat="1" ht="13.05" customHeight="1" outlineLevel="1">
      <c r="B1640" s="976"/>
      <c r="C1640" s="977"/>
      <c r="D1640" s="341" t="s">
        <v>1301</v>
      </c>
      <c r="E1640" s="977"/>
      <c r="F1640" s="1365"/>
      <c r="G1640" s="10" t="s">
        <v>3558</v>
      </c>
      <c r="H1640" s="238" t="s">
        <v>717</v>
      </c>
      <c r="I1640" s="152">
        <f t="shared" si="416"/>
        <v>105</v>
      </c>
      <c r="J1640" s="156">
        <v>20</v>
      </c>
      <c r="K1640" s="156">
        <v>85</v>
      </c>
      <c r="L1640" s="391">
        <v>0</v>
      </c>
      <c r="M1640" s="238" t="s">
        <v>268</v>
      </c>
      <c r="N1640" s="238" t="s">
        <v>268</v>
      </c>
      <c r="O1640" s="238" t="s">
        <v>269</v>
      </c>
      <c r="P1640" s="238" t="s">
        <v>268</v>
      </c>
      <c r="Q1640" s="238" t="s">
        <v>269</v>
      </c>
      <c r="R1640" s="238" t="s">
        <v>268</v>
      </c>
      <c r="S1640" s="238" t="s">
        <v>268</v>
      </c>
      <c r="T1640" s="1016"/>
      <c r="U1640" s="153"/>
      <c r="V1640" s="153">
        <f t="shared" si="412"/>
        <v>0</v>
      </c>
      <c r="W1640" s="207"/>
      <c r="X1640" s="208"/>
      <c r="Y1640" s="153"/>
      <c r="Z1640" s="153">
        <f t="shared" si="409"/>
        <v>0</v>
      </c>
      <c r="AA1640" s="219"/>
      <c r="AB1640" s="153"/>
      <c r="AC1640" s="153">
        <f t="shared" si="413"/>
        <v>0</v>
      </c>
      <c r="AD1640" s="153"/>
      <c r="AE1640" s="153">
        <f t="shared" si="414"/>
        <v>0</v>
      </c>
      <c r="AF1640" s="153"/>
      <c r="AG1640" s="153"/>
      <c r="AH1640" s="209">
        <v>0</v>
      </c>
      <c r="AI1640" s="153">
        <f t="shared" si="415"/>
        <v>0</v>
      </c>
      <c r="AJ1640" s="153"/>
      <c r="AK1640" s="153">
        <f t="shared" si="410"/>
        <v>0</v>
      </c>
      <c r="AL1640" s="153">
        <f t="shared" si="411"/>
        <v>0</v>
      </c>
      <c r="AM1640" s="153"/>
      <c r="AN1640" s="153"/>
      <c r="AO1640" s="153"/>
      <c r="AP1640" s="153"/>
      <c r="AQ1640" s="153"/>
      <c r="AR1640" s="153"/>
      <c r="AS1640" s="153"/>
      <c r="AT1640" s="153"/>
      <c r="AU1640" s="153"/>
      <c r="AV1640" s="153"/>
      <c r="AW1640" s="153"/>
      <c r="AX1640" s="153"/>
      <c r="AY1640" s="153"/>
      <c r="AZ1640" s="153"/>
      <c r="BA1640" s="153"/>
      <c r="BB1640" s="153"/>
      <c r="BC1640" s="153"/>
      <c r="BD1640" s="153"/>
      <c r="BE1640" s="153"/>
      <c r="BF1640" s="153"/>
      <c r="BG1640" s="153"/>
      <c r="BH1640" s="153"/>
      <c r="BI1640" s="153"/>
    </row>
    <row r="1641" spans="2:61" s="139" customFormat="1" ht="13.05" customHeight="1" outlineLevel="1">
      <c r="B1641" s="976"/>
      <c r="C1641" s="977"/>
      <c r="D1641" s="341" t="s">
        <v>1304</v>
      </c>
      <c r="E1641" s="977"/>
      <c r="F1641" s="1365"/>
      <c r="G1641" s="10" t="s">
        <v>3558</v>
      </c>
      <c r="H1641" s="238" t="s">
        <v>717</v>
      </c>
      <c r="I1641" s="152">
        <f t="shared" si="416"/>
        <v>90</v>
      </c>
      <c r="J1641" s="156">
        <v>20</v>
      </c>
      <c r="K1641" s="156">
        <v>70</v>
      </c>
      <c r="L1641" s="391">
        <v>0</v>
      </c>
      <c r="M1641" s="238" t="s">
        <v>268</v>
      </c>
      <c r="N1641" s="238" t="s">
        <v>268</v>
      </c>
      <c r="O1641" s="238" t="s">
        <v>269</v>
      </c>
      <c r="P1641" s="238" t="s">
        <v>268</v>
      </c>
      <c r="Q1641" s="238" t="s">
        <v>269</v>
      </c>
      <c r="R1641" s="238" t="s">
        <v>268</v>
      </c>
      <c r="S1641" s="238" t="s">
        <v>268</v>
      </c>
      <c r="T1641" s="1016"/>
      <c r="U1641" s="153"/>
      <c r="V1641" s="153">
        <f t="shared" si="412"/>
        <v>0</v>
      </c>
      <c r="W1641" s="207"/>
      <c r="X1641" s="208"/>
      <c r="Y1641" s="153"/>
      <c r="Z1641" s="153">
        <f t="shared" si="409"/>
        <v>0</v>
      </c>
      <c r="AA1641" s="219"/>
      <c r="AB1641" s="153"/>
      <c r="AC1641" s="153">
        <f t="shared" si="413"/>
        <v>0</v>
      </c>
      <c r="AD1641" s="153"/>
      <c r="AE1641" s="153">
        <f t="shared" si="414"/>
        <v>0</v>
      </c>
      <c r="AF1641" s="153"/>
      <c r="AG1641" s="153"/>
      <c r="AH1641" s="209">
        <v>0</v>
      </c>
      <c r="AI1641" s="153">
        <f t="shared" si="415"/>
        <v>0</v>
      </c>
      <c r="AJ1641" s="153"/>
      <c r="AK1641" s="153">
        <f t="shared" si="410"/>
        <v>0</v>
      </c>
      <c r="AL1641" s="153">
        <f t="shared" si="411"/>
        <v>0</v>
      </c>
      <c r="AM1641" s="153"/>
      <c r="AN1641" s="153"/>
      <c r="AO1641" s="153"/>
      <c r="AP1641" s="153"/>
      <c r="AQ1641" s="153"/>
      <c r="AR1641" s="153"/>
      <c r="AS1641" s="153"/>
      <c r="AT1641" s="153"/>
      <c r="AU1641" s="153"/>
      <c r="AV1641" s="153"/>
      <c r="AW1641" s="153"/>
      <c r="AX1641" s="153"/>
      <c r="AY1641" s="153"/>
      <c r="AZ1641" s="153"/>
      <c r="BA1641" s="153"/>
      <c r="BB1641" s="153"/>
      <c r="BC1641" s="153"/>
      <c r="BD1641" s="153"/>
      <c r="BE1641" s="153"/>
      <c r="BF1641" s="153"/>
      <c r="BG1641" s="153"/>
      <c r="BH1641" s="153"/>
      <c r="BI1641" s="153"/>
    </row>
    <row r="1642" spans="2:61" s="139" customFormat="1" ht="13.05" customHeight="1" outlineLevel="1">
      <c r="B1642" s="976"/>
      <c r="C1642" s="977"/>
      <c r="D1642" s="341" t="s">
        <v>1305</v>
      </c>
      <c r="E1642" s="977"/>
      <c r="F1642" s="1365"/>
      <c r="G1642" s="10" t="s">
        <v>3558</v>
      </c>
      <c r="H1642" s="238" t="s">
        <v>717</v>
      </c>
      <c r="I1642" s="152">
        <f t="shared" si="416"/>
        <v>570</v>
      </c>
      <c r="J1642" s="156">
        <v>120</v>
      </c>
      <c r="K1642" s="156">
        <v>450</v>
      </c>
      <c r="L1642" s="391">
        <v>0</v>
      </c>
      <c r="M1642" s="238" t="s">
        <v>268</v>
      </c>
      <c r="N1642" s="238" t="s">
        <v>268</v>
      </c>
      <c r="O1642" s="238" t="s">
        <v>269</v>
      </c>
      <c r="P1642" s="238" t="s">
        <v>268</v>
      </c>
      <c r="Q1642" s="238" t="s">
        <v>269</v>
      </c>
      <c r="R1642" s="238" t="s">
        <v>268</v>
      </c>
      <c r="S1642" s="238" t="s">
        <v>268</v>
      </c>
      <c r="T1642" s="1016"/>
      <c r="U1642" s="153"/>
      <c r="V1642" s="153">
        <f t="shared" si="412"/>
        <v>0</v>
      </c>
      <c r="W1642" s="207"/>
      <c r="X1642" s="208"/>
      <c r="Y1642" s="153"/>
      <c r="Z1642" s="153">
        <f t="shared" si="409"/>
        <v>0</v>
      </c>
      <c r="AA1642" s="219"/>
      <c r="AB1642" s="153"/>
      <c r="AC1642" s="153">
        <f t="shared" si="413"/>
        <v>0</v>
      </c>
      <c r="AD1642" s="153"/>
      <c r="AE1642" s="153">
        <f t="shared" si="414"/>
        <v>0</v>
      </c>
      <c r="AF1642" s="153"/>
      <c r="AG1642" s="153"/>
      <c r="AH1642" s="209">
        <v>0</v>
      </c>
      <c r="AI1642" s="153">
        <f t="shared" si="415"/>
        <v>0</v>
      </c>
      <c r="AJ1642" s="153"/>
      <c r="AK1642" s="153">
        <f t="shared" si="410"/>
        <v>0</v>
      </c>
      <c r="AL1642" s="153">
        <f t="shared" si="411"/>
        <v>0</v>
      </c>
      <c r="AM1642" s="153"/>
      <c r="AN1642" s="153"/>
      <c r="AO1642" s="153"/>
      <c r="AP1642" s="153"/>
      <c r="AQ1642" s="153"/>
      <c r="AR1642" s="153"/>
      <c r="AS1642" s="153"/>
      <c r="AT1642" s="153"/>
      <c r="AU1642" s="153"/>
      <c r="AV1642" s="153"/>
      <c r="AW1642" s="153"/>
      <c r="AX1642" s="153"/>
      <c r="AY1642" s="153"/>
      <c r="AZ1642" s="153"/>
      <c r="BA1642" s="153"/>
      <c r="BB1642" s="153"/>
      <c r="BC1642" s="153"/>
      <c r="BD1642" s="153"/>
      <c r="BE1642" s="153"/>
      <c r="BF1642" s="153"/>
      <c r="BG1642" s="153"/>
      <c r="BH1642" s="153"/>
      <c r="BI1642" s="153"/>
    </row>
    <row r="1643" spans="2:61" s="139" customFormat="1" ht="13.05" customHeight="1" outlineLevel="1">
      <c r="B1643" s="976"/>
      <c r="C1643" s="977"/>
      <c r="D1643" s="341" t="s">
        <v>1306</v>
      </c>
      <c r="E1643" s="977"/>
      <c r="F1643" s="1365"/>
      <c r="G1643" s="10" t="s">
        <v>3558</v>
      </c>
      <c r="H1643" s="238" t="s">
        <v>717</v>
      </c>
      <c r="I1643" s="152">
        <f t="shared" si="416"/>
        <v>45</v>
      </c>
      <c r="J1643" s="156">
        <v>10</v>
      </c>
      <c r="K1643" s="156">
        <v>35</v>
      </c>
      <c r="L1643" s="391">
        <v>0</v>
      </c>
      <c r="M1643" s="238" t="s">
        <v>268</v>
      </c>
      <c r="N1643" s="238" t="s">
        <v>268</v>
      </c>
      <c r="O1643" s="238" t="s">
        <v>269</v>
      </c>
      <c r="P1643" s="238" t="s">
        <v>268</v>
      </c>
      <c r="Q1643" s="238" t="s">
        <v>269</v>
      </c>
      <c r="R1643" s="238" t="s">
        <v>268</v>
      </c>
      <c r="S1643" s="238" t="s">
        <v>268</v>
      </c>
      <c r="T1643" s="1016"/>
      <c r="U1643" s="153"/>
      <c r="V1643" s="153">
        <f t="shared" si="412"/>
        <v>0</v>
      </c>
      <c r="W1643" s="207"/>
      <c r="X1643" s="208"/>
      <c r="Y1643" s="153"/>
      <c r="Z1643" s="153">
        <f t="shared" si="409"/>
        <v>0</v>
      </c>
      <c r="AA1643" s="219"/>
      <c r="AB1643" s="153"/>
      <c r="AC1643" s="153">
        <f t="shared" si="413"/>
        <v>0</v>
      </c>
      <c r="AD1643" s="153"/>
      <c r="AE1643" s="153">
        <f t="shared" si="414"/>
        <v>0</v>
      </c>
      <c r="AF1643" s="153"/>
      <c r="AG1643" s="153"/>
      <c r="AH1643" s="209">
        <v>0</v>
      </c>
      <c r="AI1643" s="153">
        <f t="shared" si="415"/>
        <v>0</v>
      </c>
      <c r="AJ1643" s="153"/>
      <c r="AK1643" s="153">
        <f t="shared" si="410"/>
        <v>0</v>
      </c>
      <c r="AL1643" s="153">
        <f t="shared" si="411"/>
        <v>0</v>
      </c>
      <c r="AM1643" s="153"/>
      <c r="AN1643" s="153"/>
      <c r="AO1643" s="153"/>
      <c r="AP1643" s="153"/>
      <c r="AQ1643" s="153"/>
      <c r="AR1643" s="153"/>
      <c r="AS1643" s="153"/>
      <c r="AT1643" s="153"/>
      <c r="AU1643" s="153"/>
      <c r="AV1643" s="153"/>
      <c r="AW1643" s="153"/>
      <c r="AX1643" s="153"/>
      <c r="AY1643" s="153"/>
      <c r="AZ1643" s="153"/>
      <c r="BA1643" s="153"/>
      <c r="BB1643" s="153"/>
      <c r="BC1643" s="153"/>
      <c r="BD1643" s="153"/>
      <c r="BE1643" s="153"/>
      <c r="BF1643" s="153"/>
      <c r="BG1643" s="153"/>
      <c r="BH1643" s="153"/>
      <c r="BI1643" s="153"/>
    </row>
    <row r="1644" spans="2:61" s="139" customFormat="1" ht="13.05" customHeight="1" outlineLevel="1">
      <c r="B1644" s="976"/>
      <c r="C1644" s="977"/>
      <c r="D1644" s="341" t="s">
        <v>1307</v>
      </c>
      <c r="E1644" s="977"/>
      <c r="F1644" s="1365"/>
      <c r="G1644" s="10" t="s">
        <v>3558</v>
      </c>
      <c r="H1644" s="238" t="s">
        <v>717</v>
      </c>
      <c r="I1644" s="152">
        <f t="shared" si="416"/>
        <v>70</v>
      </c>
      <c r="J1644" s="156">
        <v>15</v>
      </c>
      <c r="K1644" s="156">
        <v>55</v>
      </c>
      <c r="L1644" s="391">
        <v>0</v>
      </c>
      <c r="M1644" s="238" t="s">
        <v>268</v>
      </c>
      <c r="N1644" s="238" t="s">
        <v>268</v>
      </c>
      <c r="O1644" s="238" t="s">
        <v>269</v>
      </c>
      <c r="P1644" s="238" t="s">
        <v>268</v>
      </c>
      <c r="Q1644" s="238" t="s">
        <v>269</v>
      </c>
      <c r="R1644" s="238" t="s">
        <v>268</v>
      </c>
      <c r="S1644" s="238" t="s">
        <v>268</v>
      </c>
      <c r="T1644" s="1016"/>
      <c r="U1644" s="153"/>
      <c r="V1644" s="153">
        <f t="shared" si="412"/>
        <v>0</v>
      </c>
      <c r="W1644" s="207"/>
      <c r="X1644" s="208"/>
      <c r="Y1644" s="153"/>
      <c r="Z1644" s="153">
        <f t="shared" ref="Z1644:Z1752" si="417">V1644*Y1644</f>
        <v>0</v>
      </c>
      <c r="AA1644" s="219"/>
      <c r="AB1644" s="153"/>
      <c r="AC1644" s="153">
        <f t="shared" si="413"/>
        <v>0</v>
      </c>
      <c r="AD1644" s="153"/>
      <c r="AE1644" s="153">
        <f t="shared" si="414"/>
        <v>0</v>
      </c>
      <c r="AF1644" s="153"/>
      <c r="AG1644" s="153"/>
      <c r="AH1644" s="209">
        <v>0</v>
      </c>
      <c r="AI1644" s="153">
        <f t="shared" si="415"/>
        <v>0</v>
      </c>
      <c r="AJ1644" s="153"/>
      <c r="AK1644" s="153">
        <f t="shared" ref="AK1644:AK1732" si="418">COUNTIF(AM1644:AV1644,"V")</f>
        <v>0</v>
      </c>
      <c r="AL1644" s="153">
        <f t="shared" ref="AL1644:AL1732" si="419">Z1644-AC1644-AE1644-AI1644</f>
        <v>0</v>
      </c>
      <c r="AM1644" s="153"/>
      <c r="AN1644" s="153"/>
      <c r="AO1644" s="153"/>
      <c r="AP1644" s="153"/>
      <c r="AQ1644" s="153"/>
      <c r="AR1644" s="153"/>
      <c r="AS1644" s="153"/>
      <c r="AT1644" s="153"/>
      <c r="AU1644" s="153"/>
      <c r="AV1644" s="153"/>
      <c r="AW1644" s="153"/>
      <c r="AX1644" s="153"/>
      <c r="AY1644" s="153"/>
      <c r="AZ1644" s="153"/>
      <c r="BA1644" s="153"/>
      <c r="BB1644" s="153"/>
      <c r="BC1644" s="153"/>
      <c r="BD1644" s="153"/>
      <c r="BE1644" s="153"/>
      <c r="BF1644" s="153"/>
      <c r="BG1644" s="153"/>
      <c r="BH1644" s="153"/>
      <c r="BI1644" s="153"/>
    </row>
    <row r="1645" spans="2:61" s="139" customFormat="1" ht="13.05" customHeight="1" outlineLevel="1">
      <c r="B1645" s="976"/>
      <c r="C1645" s="977"/>
      <c r="D1645" s="341" t="s">
        <v>1308</v>
      </c>
      <c r="E1645" s="977"/>
      <c r="F1645" s="1365"/>
      <c r="G1645" s="10" t="s">
        <v>3558</v>
      </c>
      <c r="H1645" s="238" t="s">
        <v>717</v>
      </c>
      <c r="I1645" s="152">
        <f t="shared" si="416"/>
        <v>355</v>
      </c>
      <c r="J1645" s="156">
        <v>55</v>
      </c>
      <c r="K1645" s="156">
        <v>300</v>
      </c>
      <c r="L1645" s="391">
        <v>0</v>
      </c>
      <c r="M1645" s="238" t="s">
        <v>268</v>
      </c>
      <c r="N1645" s="238" t="s">
        <v>268</v>
      </c>
      <c r="O1645" s="238" t="s">
        <v>269</v>
      </c>
      <c r="P1645" s="238" t="s">
        <v>268</v>
      </c>
      <c r="Q1645" s="238" t="s">
        <v>269</v>
      </c>
      <c r="R1645" s="238" t="s">
        <v>268</v>
      </c>
      <c r="S1645" s="238" t="s">
        <v>268</v>
      </c>
      <c r="T1645" s="1017"/>
      <c r="U1645" s="153"/>
      <c r="V1645" s="153">
        <f t="shared" si="412"/>
        <v>0</v>
      </c>
      <c r="W1645" s="207"/>
      <c r="X1645" s="208"/>
      <c r="Y1645" s="153"/>
      <c r="Z1645" s="153">
        <f t="shared" si="417"/>
        <v>0</v>
      </c>
      <c r="AA1645" s="219"/>
      <c r="AB1645" s="153"/>
      <c r="AC1645" s="153">
        <f t="shared" si="413"/>
        <v>0</v>
      </c>
      <c r="AD1645" s="153"/>
      <c r="AE1645" s="153">
        <f t="shared" si="414"/>
        <v>0</v>
      </c>
      <c r="AF1645" s="153"/>
      <c r="AG1645" s="153"/>
      <c r="AH1645" s="209">
        <v>0</v>
      </c>
      <c r="AI1645" s="153">
        <f t="shared" si="415"/>
        <v>0</v>
      </c>
      <c r="AJ1645" s="153"/>
      <c r="AK1645" s="153">
        <f t="shared" si="418"/>
        <v>0</v>
      </c>
      <c r="AL1645" s="153">
        <f t="shared" si="419"/>
        <v>0</v>
      </c>
      <c r="AM1645" s="153"/>
      <c r="AN1645" s="153"/>
      <c r="AO1645" s="153"/>
      <c r="AP1645" s="153"/>
      <c r="AQ1645" s="153"/>
      <c r="AR1645" s="153"/>
      <c r="AS1645" s="153"/>
      <c r="AT1645" s="153"/>
      <c r="AU1645" s="153"/>
      <c r="AV1645" s="153"/>
      <c r="AW1645" s="153"/>
      <c r="AX1645" s="153"/>
      <c r="AY1645" s="153"/>
      <c r="AZ1645" s="153"/>
      <c r="BA1645" s="153"/>
      <c r="BB1645" s="153"/>
      <c r="BC1645" s="153"/>
      <c r="BD1645" s="153"/>
      <c r="BE1645" s="153"/>
      <c r="BF1645" s="153"/>
      <c r="BG1645" s="153"/>
      <c r="BH1645" s="153"/>
      <c r="BI1645" s="153"/>
    </row>
    <row r="1646" spans="2:61" s="139" customFormat="1" ht="13.05" customHeight="1" outlineLevel="1">
      <c r="B1646" s="976" t="s">
        <v>3955</v>
      </c>
      <c r="C1646" s="977" t="s">
        <v>3956</v>
      </c>
      <c r="D1646" s="341" t="s">
        <v>317</v>
      </c>
      <c r="E1646" s="977" t="s">
        <v>3786</v>
      </c>
      <c r="F1646" s="1365">
        <v>44792</v>
      </c>
      <c r="G1646" s="10" t="s">
        <v>3259</v>
      </c>
      <c r="H1646" s="238" t="s">
        <v>717</v>
      </c>
      <c r="I1646" s="152">
        <f t="shared" si="416"/>
        <v>50</v>
      </c>
      <c r="J1646" s="156">
        <v>20</v>
      </c>
      <c r="K1646" s="156">
        <v>30</v>
      </c>
      <c r="L1646" s="391">
        <v>0</v>
      </c>
      <c r="M1646" s="238" t="s">
        <v>268</v>
      </c>
      <c r="N1646" s="238" t="s">
        <v>268</v>
      </c>
      <c r="O1646" s="238" t="s">
        <v>269</v>
      </c>
      <c r="P1646" s="238" t="s">
        <v>268</v>
      </c>
      <c r="Q1646" s="238" t="s">
        <v>269</v>
      </c>
      <c r="R1646" s="238" t="s">
        <v>268</v>
      </c>
      <c r="S1646" s="238" t="s">
        <v>268</v>
      </c>
      <c r="T1646" s="1015" t="s">
        <v>1120</v>
      </c>
      <c r="U1646" s="153"/>
      <c r="V1646" s="153">
        <f t="shared" ref="V1646:V1668" si="420">SUMIF(U1646,"Y",J1646)</f>
        <v>0</v>
      </c>
      <c r="W1646" s="207"/>
      <c r="X1646" s="208"/>
      <c r="Y1646" s="153"/>
      <c r="Z1646" s="153">
        <f t="shared" si="417"/>
        <v>0</v>
      </c>
      <c r="AA1646" s="219"/>
      <c r="AB1646" s="153"/>
      <c r="AC1646" s="153">
        <f t="shared" ref="AC1646:AC1668" si="421">SUMIF(AB1646,"Y",L1646)*AK1646</f>
        <v>0</v>
      </c>
      <c r="AD1646" s="153"/>
      <c r="AE1646" s="153">
        <f t="shared" ref="AE1646:AE1668" si="422">COUNTIF(AM1646:AV1646,"L")*J1646</f>
        <v>0</v>
      </c>
      <c r="AF1646" s="153"/>
      <c r="AG1646" s="153"/>
      <c r="AH1646" s="209">
        <v>0</v>
      </c>
      <c r="AI1646" s="153">
        <f t="shared" ref="AI1646:AI1668" si="423">IFERROR(COUNTIF(AM1646:BL1646,"S")*J1646*AH1646,0)</f>
        <v>0</v>
      </c>
      <c r="AJ1646" s="153"/>
      <c r="AK1646" s="153">
        <f t="shared" si="418"/>
        <v>0</v>
      </c>
      <c r="AL1646" s="153">
        <f t="shared" si="419"/>
        <v>0</v>
      </c>
      <c r="AM1646" s="153"/>
      <c r="AN1646" s="153"/>
      <c r="AO1646" s="153"/>
      <c r="AP1646" s="153"/>
      <c r="AQ1646" s="153"/>
      <c r="AR1646" s="153"/>
      <c r="AS1646" s="153"/>
      <c r="AT1646" s="153"/>
      <c r="AU1646" s="153"/>
      <c r="AV1646" s="153"/>
      <c r="AW1646" s="153"/>
      <c r="AX1646" s="153"/>
      <c r="AY1646" s="153"/>
      <c r="AZ1646" s="153"/>
      <c r="BA1646" s="153"/>
      <c r="BB1646" s="153"/>
      <c r="BC1646" s="153"/>
      <c r="BD1646" s="153"/>
      <c r="BE1646" s="153"/>
      <c r="BF1646" s="153"/>
      <c r="BG1646" s="153"/>
      <c r="BH1646" s="153"/>
      <c r="BI1646" s="153"/>
    </row>
    <row r="1647" spans="2:61" s="139" customFormat="1" ht="13.05" customHeight="1" outlineLevel="1">
      <c r="B1647" s="976"/>
      <c r="C1647" s="977"/>
      <c r="D1647" s="341" t="s">
        <v>769</v>
      </c>
      <c r="E1647" s="977"/>
      <c r="F1647" s="1365"/>
      <c r="G1647" s="10" t="s">
        <v>3259</v>
      </c>
      <c r="H1647" s="238" t="s">
        <v>717</v>
      </c>
      <c r="I1647" s="152">
        <f t="shared" si="416"/>
        <v>50</v>
      </c>
      <c r="J1647" s="156">
        <v>20</v>
      </c>
      <c r="K1647" s="156">
        <v>30</v>
      </c>
      <c r="L1647" s="391">
        <v>0</v>
      </c>
      <c r="M1647" s="238" t="s">
        <v>268</v>
      </c>
      <c r="N1647" s="238" t="s">
        <v>268</v>
      </c>
      <c r="O1647" s="238" t="s">
        <v>269</v>
      </c>
      <c r="P1647" s="238" t="s">
        <v>268</v>
      </c>
      <c r="Q1647" s="238" t="s">
        <v>269</v>
      </c>
      <c r="R1647" s="238" t="s">
        <v>268</v>
      </c>
      <c r="S1647" s="238" t="s">
        <v>268</v>
      </c>
      <c r="T1647" s="1016"/>
      <c r="U1647" s="153"/>
      <c r="V1647" s="153">
        <f t="shared" si="420"/>
        <v>0</v>
      </c>
      <c r="W1647" s="207"/>
      <c r="X1647" s="208"/>
      <c r="Y1647" s="153"/>
      <c r="Z1647" s="153">
        <f t="shared" si="417"/>
        <v>0</v>
      </c>
      <c r="AA1647" s="219"/>
      <c r="AB1647" s="153"/>
      <c r="AC1647" s="153">
        <f t="shared" si="421"/>
        <v>0</v>
      </c>
      <c r="AD1647" s="153"/>
      <c r="AE1647" s="153">
        <f t="shared" si="422"/>
        <v>0</v>
      </c>
      <c r="AF1647" s="153"/>
      <c r="AG1647" s="153"/>
      <c r="AH1647" s="209">
        <v>0</v>
      </c>
      <c r="AI1647" s="153">
        <f t="shared" si="423"/>
        <v>0</v>
      </c>
      <c r="AJ1647" s="153"/>
      <c r="AK1647" s="153">
        <f t="shared" si="418"/>
        <v>0</v>
      </c>
      <c r="AL1647" s="153">
        <f t="shared" si="419"/>
        <v>0</v>
      </c>
      <c r="AM1647" s="153"/>
      <c r="AN1647" s="153"/>
      <c r="AO1647" s="153"/>
      <c r="AP1647" s="153"/>
      <c r="AQ1647" s="153"/>
      <c r="AR1647" s="153"/>
      <c r="AS1647" s="153"/>
      <c r="AT1647" s="153"/>
      <c r="AU1647" s="153"/>
      <c r="AV1647" s="153"/>
      <c r="AW1647" s="153"/>
      <c r="AX1647" s="153"/>
      <c r="AY1647" s="153"/>
      <c r="AZ1647" s="153"/>
      <c r="BA1647" s="153"/>
      <c r="BB1647" s="153"/>
      <c r="BC1647" s="153"/>
      <c r="BD1647" s="153"/>
      <c r="BE1647" s="153"/>
      <c r="BF1647" s="153"/>
      <c r="BG1647" s="153"/>
      <c r="BH1647" s="153"/>
      <c r="BI1647" s="153"/>
    </row>
    <row r="1648" spans="2:61" s="139" customFormat="1" ht="13.05" customHeight="1" outlineLevel="1">
      <c r="B1648" s="976"/>
      <c r="C1648" s="977"/>
      <c r="D1648" s="341" t="s">
        <v>1299</v>
      </c>
      <c r="E1648" s="977"/>
      <c r="F1648" s="1365"/>
      <c r="G1648" s="10" t="s">
        <v>3259</v>
      </c>
      <c r="H1648" s="238" t="s">
        <v>717</v>
      </c>
      <c r="I1648" s="152">
        <f t="shared" si="416"/>
        <v>115</v>
      </c>
      <c r="J1648" s="156">
        <v>25</v>
      </c>
      <c r="K1648" s="156">
        <v>90</v>
      </c>
      <c r="L1648" s="391">
        <v>0</v>
      </c>
      <c r="M1648" s="238" t="s">
        <v>268</v>
      </c>
      <c r="N1648" s="238" t="s">
        <v>268</v>
      </c>
      <c r="O1648" s="238" t="s">
        <v>269</v>
      </c>
      <c r="P1648" s="238" t="s">
        <v>268</v>
      </c>
      <c r="Q1648" s="238" t="s">
        <v>269</v>
      </c>
      <c r="R1648" s="238" t="s">
        <v>268</v>
      </c>
      <c r="S1648" s="238" t="s">
        <v>268</v>
      </c>
      <c r="T1648" s="1016"/>
      <c r="U1648" s="153"/>
      <c r="V1648" s="153">
        <f t="shared" si="420"/>
        <v>0</v>
      </c>
      <c r="W1648" s="207"/>
      <c r="X1648" s="208"/>
      <c r="Y1648" s="153"/>
      <c r="Z1648" s="153">
        <f t="shared" si="417"/>
        <v>0</v>
      </c>
      <c r="AA1648" s="219"/>
      <c r="AB1648" s="153"/>
      <c r="AC1648" s="153">
        <f t="shared" si="421"/>
        <v>0</v>
      </c>
      <c r="AD1648" s="153"/>
      <c r="AE1648" s="153">
        <f t="shared" si="422"/>
        <v>0</v>
      </c>
      <c r="AF1648" s="153"/>
      <c r="AG1648" s="153"/>
      <c r="AH1648" s="209">
        <v>0</v>
      </c>
      <c r="AI1648" s="153">
        <f t="shared" si="423"/>
        <v>0</v>
      </c>
      <c r="AJ1648" s="153"/>
      <c r="AK1648" s="153">
        <f t="shared" si="418"/>
        <v>0</v>
      </c>
      <c r="AL1648" s="153">
        <f t="shared" si="419"/>
        <v>0</v>
      </c>
      <c r="AM1648" s="153"/>
      <c r="AN1648" s="153"/>
      <c r="AO1648" s="153"/>
      <c r="AP1648" s="153"/>
      <c r="AQ1648" s="153"/>
      <c r="AR1648" s="153"/>
      <c r="AS1648" s="153"/>
      <c r="AT1648" s="153"/>
      <c r="AU1648" s="153"/>
      <c r="AV1648" s="153"/>
      <c r="AW1648" s="153"/>
      <c r="AX1648" s="153"/>
      <c r="AY1648" s="153"/>
      <c r="AZ1648" s="153"/>
      <c r="BA1648" s="153"/>
      <c r="BB1648" s="153"/>
      <c r="BC1648" s="153"/>
      <c r="BD1648" s="153"/>
      <c r="BE1648" s="153"/>
      <c r="BF1648" s="153"/>
      <c r="BG1648" s="153"/>
      <c r="BH1648" s="153"/>
      <c r="BI1648" s="153"/>
    </row>
    <row r="1649" spans="2:61" s="139" customFormat="1" ht="13.05" customHeight="1" outlineLevel="1">
      <c r="B1649" s="976"/>
      <c r="C1649" s="977"/>
      <c r="D1649" s="341" t="s">
        <v>1300</v>
      </c>
      <c r="E1649" s="977"/>
      <c r="F1649" s="1365"/>
      <c r="G1649" s="10" t="s">
        <v>3259</v>
      </c>
      <c r="H1649" s="238" t="s">
        <v>717</v>
      </c>
      <c r="I1649" s="152">
        <f t="shared" si="416"/>
        <v>45</v>
      </c>
      <c r="J1649" s="156">
        <v>10</v>
      </c>
      <c r="K1649" s="156">
        <v>35</v>
      </c>
      <c r="L1649" s="391">
        <v>0</v>
      </c>
      <c r="M1649" s="238" t="s">
        <v>268</v>
      </c>
      <c r="N1649" s="238" t="s">
        <v>268</v>
      </c>
      <c r="O1649" s="238" t="s">
        <v>269</v>
      </c>
      <c r="P1649" s="238" t="s">
        <v>268</v>
      </c>
      <c r="Q1649" s="238" t="s">
        <v>269</v>
      </c>
      <c r="R1649" s="238" t="s">
        <v>268</v>
      </c>
      <c r="S1649" s="238" t="s">
        <v>268</v>
      </c>
      <c r="T1649" s="1016"/>
      <c r="U1649" s="153"/>
      <c r="V1649" s="153">
        <f t="shared" si="420"/>
        <v>0</v>
      </c>
      <c r="W1649" s="207"/>
      <c r="X1649" s="208"/>
      <c r="Y1649" s="153"/>
      <c r="Z1649" s="153">
        <f t="shared" si="417"/>
        <v>0</v>
      </c>
      <c r="AA1649" s="219"/>
      <c r="AB1649" s="153"/>
      <c r="AC1649" s="153">
        <f t="shared" si="421"/>
        <v>0</v>
      </c>
      <c r="AD1649" s="153"/>
      <c r="AE1649" s="153">
        <f t="shared" si="422"/>
        <v>0</v>
      </c>
      <c r="AF1649" s="153"/>
      <c r="AG1649" s="153"/>
      <c r="AH1649" s="209">
        <v>0</v>
      </c>
      <c r="AI1649" s="153">
        <f t="shared" si="423"/>
        <v>0</v>
      </c>
      <c r="AJ1649" s="153"/>
      <c r="AK1649" s="153">
        <f t="shared" si="418"/>
        <v>0</v>
      </c>
      <c r="AL1649" s="153">
        <f t="shared" si="419"/>
        <v>0</v>
      </c>
      <c r="AM1649" s="153"/>
      <c r="AN1649" s="153"/>
      <c r="AO1649" s="153"/>
      <c r="AP1649" s="153"/>
      <c r="AQ1649" s="153"/>
      <c r="AR1649" s="153"/>
      <c r="AS1649" s="153"/>
      <c r="AT1649" s="153"/>
      <c r="AU1649" s="153"/>
      <c r="AV1649" s="153"/>
      <c r="AW1649" s="153"/>
      <c r="AX1649" s="153"/>
      <c r="AY1649" s="153"/>
      <c r="AZ1649" s="153"/>
      <c r="BA1649" s="153"/>
      <c r="BB1649" s="153"/>
      <c r="BC1649" s="153"/>
      <c r="BD1649" s="153"/>
      <c r="BE1649" s="153"/>
      <c r="BF1649" s="153"/>
      <c r="BG1649" s="153"/>
      <c r="BH1649" s="153"/>
      <c r="BI1649" s="153"/>
    </row>
    <row r="1650" spans="2:61" s="139" customFormat="1" ht="13.05" customHeight="1" outlineLevel="1">
      <c r="B1650" s="976"/>
      <c r="C1650" s="977"/>
      <c r="D1650" s="341" t="s">
        <v>1301</v>
      </c>
      <c r="E1650" s="977"/>
      <c r="F1650" s="1365"/>
      <c r="G1650" s="10" t="s">
        <v>3259</v>
      </c>
      <c r="H1650" s="238" t="s">
        <v>717</v>
      </c>
      <c r="I1650" s="152">
        <f t="shared" ref="I1650:I1668" si="424">SUM(J1650:K1650)</f>
        <v>105</v>
      </c>
      <c r="J1650" s="156">
        <v>20</v>
      </c>
      <c r="K1650" s="156">
        <v>85</v>
      </c>
      <c r="L1650" s="391">
        <v>0</v>
      </c>
      <c r="M1650" s="238" t="s">
        <v>268</v>
      </c>
      <c r="N1650" s="238" t="s">
        <v>268</v>
      </c>
      <c r="O1650" s="238" t="s">
        <v>269</v>
      </c>
      <c r="P1650" s="238" t="s">
        <v>268</v>
      </c>
      <c r="Q1650" s="238" t="s">
        <v>269</v>
      </c>
      <c r="R1650" s="238" t="s">
        <v>268</v>
      </c>
      <c r="S1650" s="238" t="s">
        <v>268</v>
      </c>
      <c r="T1650" s="1016"/>
      <c r="U1650" s="153"/>
      <c r="V1650" s="153">
        <f t="shared" si="420"/>
        <v>0</v>
      </c>
      <c r="W1650" s="207"/>
      <c r="X1650" s="208"/>
      <c r="Y1650" s="153"/>
      <c r="Z1650" s="153">
        <f t="shared" si="417"/>
        <v>0</v>
      </c>
      <c r="AA1650" s="219"/>
      <c r="AB1650" s="153"/>
      <c r="AC1650" s="153">
        <f t="shared" si="421"/>
        <v>0</v>
      </c>
      <c r="AD1650" s="153"/>
      <c r="AE1650" s="153">
        <f t="shared" si="422"/>
        <v>0</v>
      </c>
      <c r="AF1650" s="153"/>
      <c r="AG1650" s="153"/>
      <c r="AH1650" s="209">
        <v>0</v>
      </c>
      <c r="AI1650" s="153">
        <f t="shared" si="423"/>
        <v>0</v>
      </c>
      <c r="AJ1650" s="153"/>
      <c r="AK1650" s="153">
        <f t="shared" si="418"/>
        <v>0</v>
      </c>
      <c r="AL1650" s="153">
        <f t="shared" si="419"/>
        <v>0</v>
      </c>
      <c r="AM1650" s="153"/>
      <c r="AN1650" s="153"/>
      <c r="AO1650" s="153"/>
      <c r="AP1650" s="153"/>
      <c r="AQ1650" s="153"/>
      <c r="AR1650" s="153"/>
      <c r="AS1650" s="153"/>
      <c r="AT1650" s="153"/>
      <c r="AU1650" s="153"/>
      <c r="AV1650" s="153"/>
      <c r="AW1650" s="153"/>
      <c r="AX1650" s="153"/>
      <c r="AY1650" s="153"/>
      <c r="AZ1650" s="153"/>
      <c r="BA1650" s="153"/>
      <c r="BB1650" s="153"/>
      <c r="BC1650" s="153"/>
      <c r="BD1650" s="153"/>
      <c r="BE1650" s="153"/>
      <c r="BF1650" s="153"/>
      <c r="BG1650" s="153"/>
      <c r="BH1650" s="153"/>
      <c r="BI1650" s="153"/>
    </row>
    <row r="1651" spans="2:61" s="139" customFormat="1" ht="13.05" customHeight="1" outlineLevel="1">
      <c r="B1651" s="976"/>
      <c r="C1651" s="977"/>
      <c r="D1651" s="341" t="s">
        <v>3957</v>
      </c>
      <c r="E1651" s="977"/>
      <c r="F1651" s="1365"/>
      <c r="G1651" s="10" t="s">
        <v>3259</v>
      </c>
      <c r="H1651" s="238" t="s">
        <v>717</v>
      </c>
      <c r="I1651" s="152">
        <f t="shared" si="424"/>
        <v>160</v>
      </c>
      <c r="J1651" s="156">
        <v>30</v>
      </c>
      <c r="K1651" s="156">
        <v>130</v>
      </c>
      <c r="L1651" s="391">
        <v>0</v>
      </c>
      <c r="M1651" s="238" t="s">
        <v>268</v>
      </c>
      <c r="N1651" s="238" t="s">
        <v>268</v>
      </c>
      <c r="O1651" s="238" t="s">
        <v>269</v>
      </c>
      <c r="P1651" s="238" t="s">
        <v>268</v>
      </c>
      <c r="Q1651" s="238" t="s">
        <v>269</v>
      </c>
      <c r="R1651" s="238" t="s">
        <v>268</v>
      </c>
      <c r="S1651" s="238" t="s">
        <v>268</v>
      </c>
      <c r="T1651" s="1016"/>
      <c r="U1651" s="153"/>
      <c r="V1651" s="153">
        <f t="shared" si="420"/>
        <v>0</v>
      </c>
      <c r="W1651" s="207"/>
      <c r="X1651" s="208"/>
      <c r="Y1651" s="153"/>
      <c r="Z1651" s="153">
        <f t="shared" si="417"/>
        <v>0</v>
      </c>
      <c r="AA1651" s="219"/>
      <c r="AB1651" s="153"/>
      <c r="AC1651" s="153">
        <f t="shared" si="421"/>
        <v>0</v>
      </c>
      <c r="AD1651" s="153"/>
      <c r="AE1651" s="153">
        <f t="shared" si="422"/>
        <v>0</v>
      </c>
      <c r="AF1651" s="153"/>
      <c r="AG1651" s="153"/>
      <c r="AH1651" s="209">
        <v>0</v>
      </c>
      <c r="AI1651" s="153">
        <f t="shared" si="423"/>
        <v>0</v>
      </c>
      <c r="AJ1651" s="153"/>
      <c r="AK1651" s="153">
        <f t="shared" si="418"/>
        <v>0</v>
      </c>
      <c r="AL1651" s="153">
        <f t="shared" si="419"/>
        <v>0</v>
      </c>
      <c r="AM1651" s="153"/>
      <c r="AN1651" s="153"/>
      <c r="AO1651" s="153"/>
      <c r="AP1651" s="153"/>
      <c r="AQ1651" s="153"/>
      <c r="AR1651" s="153"/>
      <c r="AS1651" s="153"/>
      <c r="AT1651" s="153"/>
      <c r="AU1651" s="153"/>
      <c r="AV1651" s="153"/>
      <c r="AW1651" s="153"/>
      <c r="AX1651" s="153"/>
      <c r="AY1651" s="153"/>
      <c r="AZ1651" s="153"/>
      <c r="BA1651" s="153"/>
      <c r="BB1651" s="153"/>
      <c r="BC1651" s="153"/>
      <c r="BD1651" s="153"/>
      <c r="BE1651" s="153"/>
      <c r="BF1651" s="153"/>
      <c r="BG1651" s="153"/>
      <c r="BH1651" s="153"/>
      <c r="BI1651" s="153"/>
    </row>
    <row r="1652" spans="2:61" s="139" customFormat="1" ht="13.05" customHeight="1" outlineLevel="1">
      <c r="B1652" s="976"/>
      <c r="C1652" s="977"/>
      <c r="D1652" s="341" t="s">
        <v>3958</v>
      </c>
      <c r="E1652" s="977"/>
      <c r="F1652" s="1365"/>
      <c r="G1652" s="10" t="s">
        <v>3259</v>
      </c>
      <c r="H1652" s="238" t="s">
        <v>717</v>
      </c>
      <c r="I1652" s="152">
        <f t="shared" ref="I1652" si="425">SUM(J1652:K1652)</f>
        <v>160</v>
      </c>
      <c r="J1652" s="156">
        <v>30</v>
      </c>
      <c r="K1652" s="156">
        <v>130</v>
      </c>
      <c r="L1652" s="391">
        <v>0</v>
      </c>
      <c r="M1652" s="238" t="s">
        <v>268</v>
      </c>
      <c r="N1652" s="238" t="s">
        <v>268</v>
      </c>
      <c r="O1652" s="238" t="s">
        <v>269</v>
      </c>
      <c r="P1652" s="238" t="s">
        <v>268</v>
      </c>
      <c r="Q1652" s="238" t="s">
        <v>269</v>
      </c>
      <c r="R1652" s="238" t="s">
        <v>268</v>
      </c>
      <c r="S1652" s="238" t="s">
        <v>268</v>
      </c>
      <c r="T1652" s="1016"/>
      <c r="U1652" s="153"/>
      <c r="V1652" s="153">
        <f t="shared" ref="V1652" si="426">SUMIF(U1652,"Y",J1652)</f>
        <v>0</v>
      </c>
      <c r="W1652" s="207"/>
      <c r="X1652" s="208"/>
      <c r="Y1652" s="153"/>
      <c r="Z1652" s="153">
        <f t="shared" ref="Z1652" si="427">V1652*Y1652</f>
        <v>0</v>
      </c>
      <c r="AA1652" s="219"/>
      <c r="AB1652" s="153"/>
      <c r="AC1652" s="153">
        <f t="shared" ref="AC1652" si="428">SUMIF(AB1652,"Y",L1652)*AK1652</f>
        <v>0</v>
      </c>
      <c r="AD1652" s="153"/>
      <c r="AE1652" s="153">
        <f t="shared" ref="AE1652" si="429">COUNTIF(AM1652:AV1652,"L")*J1652</f>
        <v>0</v>
      </c>
      <c r="AF1652" s="153"/>
      <c r="AG1652" s="153"/>
      <c r="AH1652" s="209">
        <v>0</v>
      </c>
      <c r="AI1652" s="153">
        <f t="shared" ref="AI1652" si="430">IFERROR(COUNTIF(AM1652:BL1652,"S")*J1652*AH1652,0)</f>
        <v>0</v>
      </c>
      <c r="AJ1652" s="153"/>
      <c r="AK1652" s="153">
        <f t="shared" ref="AK1652" si="431">COUNTIF(AM1652:AV1652,"V")</f>
        <v>0</v>
      </c>
      <c r="AL1652" s="153">
        <f t="shared" ref="AL1652" si="432">Z1652-AC1652-AE1652-AI1652</f>
        <v>0</v>
      </c>
      <c r="AM1652" s="153"/>
      <c r="AN1652" s="153"/>
      <c r="AO1652" s="153"/>
      <c r="AP1652" s="153"/>
      <c r="AQ1652" s="153"/>
      <c r="AR1652" s="153"/>
      <c r="AS1652" s="153"/>
      <c r="AT1652" s="153"/>
      <c r="AU1652" s="153"/>
      <c r="AV1652" s="153"/>
      <c r="AW1652" s="153"/>
      <c r="AX1652" s="153"/>
      <c r="AY1652" s="153"/>
      <c r="AZ1652" s="153"/>
      <c r="BA1652" s="153"/>
      <c r="BB1652" s="153"/>
      <c r="BC1652" s="153"/>
      <c r="BD1652" s="153"/>
      <c r="BE1652" s="153"/>
      <c r="BF1652" s="153"/>
      <c r="BG1652" s="153"/>
      <c r="BH1652" s="153"/>
      <c r="BI1652" s="153"/>
    </row>
    <row r="1653" spans="2:61" s="139" customFormat="1" ht="13.05" customHeight="1" outlineLevel="1">
      <c r="B1653" s="976"/>
      <c r="C1653" s="977"/>
      <c r="D1653" s="341" t="s">
        <v>1303</v>
      </c>
      <c r="E1653" s="977"/>
      <c r="F1653" s="1365"/>
      <c r="G1653" s="10" t="s">
        <v>3259</v>
      </c>
      <c r="H1653" s="238" t="s">
        <v>717</v>
      </c>
      <c r="I1653" s="152">
        <f t="shared" si="424"/>
        <v>160</v>
      </c>
      <c r="J1653" s="156">
        <v>30</v>
      </c>
      <c r="K1653" s="156">
        <v>130</v>
      </c>
      <c r="L1653" s="391">
        <v>0</v>
      </c>
      <c r="M1653" s="238" t="s">
        <v>268</v>
      </c>
      <c r="N1653" s="238" t="s">
        <v>268</v>
      </c>
      <c r="O1653" s="238" t="s">
        <v>269</v>
      </c>
      <c r="P1653" s="238" t="s">
        <v>268</v>
      </c>
      <c r="Q1653" s="238" t="s">
        <v>269</v>
      </c>
      <c r="R1653" s="238" t="s">
        <v>268</v>
      </c>
      <c r="S1653" s="238" t="s">
        <v>268</v>
      </c>
      <c r="T1653" s="1016"/>
      <c r="U1653" s="153"/>
      <c r="V1653" s="153">
        <f t="shared" si="420"/>
        <v>0</v>
      </c>
      <c r="W1653" s="207"/>
      <c r="X1653" s="208"/>
      <c r="Y1653" s="153"/>
      <c r="Z1653" s="153">
        <f t="shared" si="417"/>
        <v>0</v>
      </c>
      <c r="AA1653" s="219"/>
      <c r="AB1653" s="153"/>
      <c r="AC1653" s="153">
        <f t="shared" si="421"/>
        <v>0</v>
      </c>
      <c r="AD1653" s="153"/>
      <c r="AE1653" s="153">
        <f t="shared" si="422"/>
        <v>0</v>
      </c>
      <c r="AF1653" s="153"/>
      <c r="AG1653" s="153"/>
      <c r="AH1653" s="209">
        <v>0</v>
      </c>
      <c r="AI1653" s="153">
        <f t="shared" si="423"/>
        <v>0</v>
      </c>
      <c r="AJ1653" s="153"/>
      <c r="AK1653" s="153">
        <f t="shared" si="418"/>
        <v>0</v>
      </c>
      <c r="AL1653" s="153">
        <f t="shared" si="419"/>
        <v>0</v>
      </c>
      <c r="AM1653" s="153"/>
      <c r="AN1653" s="153"/>
      <c r="AO1653" s="153"/>
      <c r="AP1653" s="153"/>
      <c r="AQ1653" s="153"/>
      <c r="AR1653" s="153"/>
      <c r="AS1653" s="153"/>
      <c r="AT1653" s="153"/>
      <c r="AU1653" s="153"/>
      <c r="AV1653" s="153"/>
      <c r="AW1653" s="153"/>
      <c r="AX1653" s="153"/>
      <c r="AY1653" s="153"/>
      <c r="AZ1653" s="153"/>
      <c r="BA1653" s="153"/>
      <c r="BB1653" s="153"/>
      <c r="BC1653" s="153"/>
      <c r="BD1653" s="153"/>
      <c r="BE1653" s="153"/>
      <c r="BF1653" s="153"/>
      <c r="BG1653" s="153"/>
      <c r="BH1653" s="153"/>
      <c r="BI1653" s="153"/>
    </row>
    <row r="1654" spans="2:61" s="139" customFormat="1" ht="13.05" customHeight="1" outlineLevel="1">
      <c r="B1654" s="976"/>
      <c r="C1654" s="977"/>
      <c r="D1654" s="341" t="s">
        <v>1304</v>
      </c>
      <c r="E1654" s="977"/>
      <c r="F1654" s="1365"/>
      <c r="G1654" s="10" t="s">
        <v>3259</v>
      </c>
      <c r="H1654" s="238" t="s">
        <v>717</v>
      </c>
      <c r="I1654" s="152">
        <f t="shared" si="424"/>
        <v>90</v>
      </c>
      <c r="J1654" s="156">
        <v>20</v>
      </c>
      <c r="K1654" s="156">
        <v>70</v>
      </c>
      <c r="L1654" s="391">
        <v>0</v>
      </c>
      <c r="M1654" s="238" t="s">
        <v>268</v>
      </c>
      <c r="N1654" s="238" t="s">
        <v>268</v>
      </c>
      <c r="O1654" s="238" t="s">
        <v>269</v>
      </c>
      <c r="P1654" s="238" t="s">
        <v>268</v>
      </c>
      <c r="Q1654" s="238" t="s">
        <v>269</v>
      </c>
      <c r="R1654" s="238" t="s">
        <v>268</v>
      </c>
      <c r="S1654" s="238" t="s">
        <v>268</v>
      </c>
      <c r="T1654" s="1016"/>
      <c r="U1654" s="153"/>
      <c r="V1654" s="153">
        <f t="shared" si="420"/>
        <v>0</v>
      </c>
      <c r="W1654" s="207"/>
      <c r="X1654" s="208"/>
      <c r="Y1654" s="153"/>
      <c r="Z1654" s="153">
        <f t="shared" si="417"/>
        <v>0</v>
      </c>
      <c r="AA1654" s="219"/>
      <c r="AB1654" s="153"/>
      <c r="AC1654" s="153">
        <f t="shared" si="421"/>
        <v>0</v>
      </c>
      <c r="AD1654" s="153"/>
      <c r="AE1654" s="153">
        <f t="shared" si="422"/>
        <v>0</v>
      </c>
      <c r="AF1654" s="153"/>
      <c r="AG1654" s="153"/>
      <c r="AH1654" s="209">
        <v>0</v>
      </c>
      <c r="AI1654" s="153">
        <f t="shared" si="423"/>
        <v>0</v>
      </c>
      <c r="AJ1654" s="153"/>
      <c r="AK1654" s="153">
        <f t="shared" si="418"/>
        <v>0</v>
      </c>
      <c r="AL1654" s="153">
        <f t="shared" si="419"/>
        <v>0</v>
      </c>
      <c r="AM1654" s="153"/>
      <c r="AN1654" s="153"/>
      <c r="AO1654" s="153"/>
      <c r="AP1654" s="153"/>
      <c r="AQ1654" s="153"/>
      <c r="AR1654" s="153"/>
      <c r="AS1654" s="153"/>
      <c r="AT1654" s="153"/>
      <c r="AU1654" s="153"/>
      <c r="AV1654" s="153"/>
      <c r="AW1654" s="153"/>
      <c r="AX1654" s="153"/>
      <c r="AY1654" s="153"/>
      <c r="AZ1654" s="153"/>
      <c r="BA1654" s="153"/>
      <c r="BB1654" s="153"/>
      <c r="BC1654" s="153"/>
      <c r="BD1654" s="153"/>
      <c r="BE1654" s="153"/>
      <c r="BF1654" s="153"/>
      <c r="BG1654" s="153"/>
      <c r="BH1654" s="153"/>
      <c r="BI1654" s="153"/>
    </row>
    <row r="1655" spans="2:61" s="139" customFormat="1" ht="13.05" customHeight="1" outlineLevel="1">
      <c r="B1655" s="976"/>
      <c r="C1655" s="977"/>
      <c r="D1655" s="341" t="s">
        <v>1305</v>
      </c>
      <c r="E1655" s="977"/>
      <c r="F1655" s="1365"/>
      <c r="G1655" s="10" t="s">
        <v>3259</v>
      </c>
      <c r="H1655" s="238" t="s">
        <v>717</v>
      </c>
      <c r="I1655" s="152">
        <f t="shared" si="424"/>
        <v>570</v>
      </c>
      <c r="J1655" s="156">
        <v>120</v>
      </c>
      <c r="K1655" s="156">
        <v>450</v>
      </c>
      <c r="L1655" s="391">
        <v>0</v>
      </c>
      <c r="M1655" s="238" t="s">
        <v>268</v>
      </c>
      <c r="N1655" s="238" t="s">
        <v>268</v>
      </c>
      <c r="O1655" s="238" t="s">
        <v>269</v>
      </c>
      <c r="P1655" s="238" t="s">
        <v>268</v>
      </c>
      <c r="Q1655" s="238" t="s">
        <v>269</v>
      </c>
      <c r="R1655" s="238" t="s">
        <v>268</v>
      </c>
      <c r="S1655" s="238" t="s">
        <v>268</v>
      </c>
      <c r="T1655" s="1016"/>
      <c r="U1655" s="153"/>
      <c r="V1655" s="153">
        <f t="shared" si="420"/>
        <v>0</v>
      </c>
      <c r="W1655" s="207"/>
      <c r="X1655" s="208"/>
      <c r="Y1655" s="153"/>
      <c r="Z1655" s="153">
        <f t="shared" si="417"/>
        <v>0</v>
      </c>
      <c r="AA1655" s="219"/>
      <c r="AB1655" s="153"/>
      <c r="AC1655" s="153">
        <f t="shared" si="421"/>
        <v>0</v>
      </c>
      <c r="AD1655" s="153"/>
      <c r="AE1655" s="153">
        <f t="shared" si="422"/>
        <v>0</v>
      </c>
      <c r="AF1655" s="153"/>
      <c r="AG1655" s="153"/>
      <c r="AH1655" s="209">
        <v>0</v>
      </c>
      <c r="AI1655" s="153">
        <f t="shared" si="423"/>
        <v>0</v>
      </c>
      <c r="AJ1655" s="153"/>
      <c r="AK1655" s="153">
        <f t="shared" si="418"/>
        <v>0</v>
      </c>
      <c r="AL1655" s="153">
        <f t="shared" si="419"/>
        <v>0</v>
      </c>
      <c r="AM1655" s="153"/>
      <c r="AN1655" s="153"/>
      <c r="AO1655" s="153"/>
      <c r="AP1655" s="153"/>
      <c r="AQ1655" s="153"/>
      <c r="AR1655" s="153"/>
      <c r="AS1655" s="153"/>
      <c r="AT1655" s="153"/>
      <c r="AU1655" s="153"/>
      <c r="AV1655" s="153"/>
      <c r="AW1655" s="153"/>
      <c r="AX1655" s="153"/>
      <c r="AY1655" s="153"/>
      <c r="AZ1655" s="153"/>
      <c r="BA1655" s="153"/>
      <c r="BB1655" s="153"/>
      <c r="BC1655" s="153"/>
      <c r="BD1655" s="153"/>
      <c r="BE1655" s="153"/>
      <c r="BF1655" s="153"/>
      <c r="BG1655" s="153"/>
      <c r="BH1655" s="153"/>
      <c r="BI1655" s="153"/>
    </row>
    <row r="1656" spans="2:61" s="139" customFormat="1" ht="13.05" customHeight="1" outlineLevel="1">
      <c r="B1656" s="976"/>
      <c r="C1656" s="977"/>
      <c r="D1656" s="341" t="s">
        <v>1306</v>
      </c>
      <c r="E1656" s="977"/>
      <c r="F1656" s="1365"/>
      <c r="G1656" s="10" t="s">
        <v>3259</v>
      </c>
      <c r="H1656" s="238" t="s">
        <v>717</v>
      </c>
      <c r="I1656" s="152">
        <f t="shared" si="424"/>
        <v>45</v>
      </c>
      <c r="J1656" s="156">
        <v>10</v>
      </c>
      <c r="K1656" s="156">
        <v>35</v>
      </c>
      <c r="L1656" s="391">
        <v>0</v>
      </c>
      <c r="M1656" s="238" t="s">
        <v>268</v>
      </c>
      <c r="N1656" s="238" t="s">
        <v>268</v>
      </c>
      <c r="O1656" s="238" t="s">
        <v>269</v>
      </c>
      <c r="P1656" s="238" t="s">
        <v>268</v>
      </c>
      <c r="Q1656" s="238" t="s">
        <v>269</v>
      </c>
      <c r="R1656" s="238" t="s">
        <v>268</v>
      </c>
      <c r="S1656" s="238" t="s">
        <v>268</v>
      </c>
      <c r="T1656" s="1016"/>
      <c r="U1656" s="153"/>
      <c r="V1656" s="153">
        <f t="shared" si="420"/>
        <v>0</v>
      </c>
      <c r="W1656" s="207"/>
      <c r="X1656" s="208"/>
      <c r="Y1656" s="153"/>
      <c r="Z1656" s="153">
        <f t="shared" si="417"/>
        <v>0</v>
      </c>
      <c r="AA1656" s="219"/>
      <c r="AB1656" s="153"/>
      <c r="AC1656" s="153">
        <f t="shared" si="421"/>
        <v>0</v>
      </c>
      <c r="AD1656" s="153"/>
      <c r="AE1656" s="153">
        <f t="shared" si="422"/>
        <v>0</v>
      </c>
      <c r="AF1656" s="153"/>
      <c r="AG1656" s="153"/>
      <c r="AH1656" s="209">
        <v>0</v>
      </c>
      <c r="AI1656" s="153">
        <f t="shared" si="423"/>
        <v>0</v>
      </c>
      <c r="AJ1656" s="153"/>
      <c r="AK1656" s="153">
        <f t="shared" si="418"/>
        <v>0</v>
      </c>
      <c r="AL1656" s="153">
        <f t="shared" si="419"/>
        <v>0</v>
      </c>
      <c r="AM1656" s="153"/>
      <c r="AN1656" s="153"/>
      <c r="AO1656" s="153"/>
      <c r="AP1656" s="153"/>
      <c r="AQ1656" s="153"/>
      <c r="AR1656" s="153"/>
      <c r="AS1656" s="153"/>
      <c r="AT1656" s="153"/>
      <c r="AU1656" s="153"/>
      <c r="AV1656" s="153"/>
      <c r="AW1656" s="153"/>
      <c r="AX1656" s="153"/>
      <c r="AY1656" s="153"/>
      <c r="AZ1656" s="153"/>
      <c r="BA1656" s="153"/>
      <c r="BB1656" s="153"/>
      <c r="BC1656" s="153"/>
      <c r="BD1656" s="153"/>
      <c r="BE1656" s="153"/>
      <c r="BF1656" s="153"/>
      <c r="BG1656" s="153"/>
      <c r="BH1656" s="153"/>
      <c r="BI1656" s="153"/>
    </row>
    <row r="1657" spans="2:61" s="139" customFormat="1" ht="13.05" customHeight="1" outlineLevel="1">
      <c r="B1657" s="976"/>
      <c r="C1657" s="977"/>
      <c r="D1657" s="341" t="s">
        <v>1307</v>
      </c>
      <c r="E1657" s="977"/>
      <c r="F1657" s="1365"/>
      <c r="G1657" s="10" t="s">
        <v>3259</v>
      </c>
      <c r="H1657" s="238" t="s">
        <v>717</v>
      </c>
      <c r="I1657" s="152">
        <f t="shared" si="424"/>
        <v>70</v>
      </c>
      <c r="J1657" s="156">
        <v>15</v>
      </c>
      <c r="K1657" s="156">
        <v>55</v>
      </c>
      <c r="L1657" s="391">
        <v>0</v>
      </c>
      <c r="M1657" s="238" t="s">
        <v>268</v>
      </c>
      <c r="N1657" s="238" t="s">
        <v>268</v>
      </c>
      <c r="O1657" s="238" t="s">
        <v>269</v>
      </c>
      <c r="P1657" s="238" t="s">
        <v>268</v>
      </c>
      <c r="Q1657" s="238" t="s">
        <v>269</v>
      </c>
      <c r="R1657" s="238" t="s">
        <v>268</v>
      </c>
      <c r="S1657" s="238" t="s">
        <v>268</v>
      </c>
      <c r="T1657" s="1016"/>
      <c r="U1657" s="153"/>
      <c r="V1657" s="153">
        <f t="shared" si="420"/>
        <v>0</v>
      </c>
      <c r="W1657" s="207"/>
      <c r="X1657" s="208"/>
      <c r="Y1657" s="153"/>
      <c r="Z1657" s="153">
        <f t="shared" si="417"/>
        <v>0</v>
      </c>
      <c r="AA1657" s="219"/>
      <c r="AB1657" s="153"/>
      <c r="AC1657" s="153">
        <f t="shared" si="421"/>
        <v>0</v>
      </c>
      <c r="AD1657" s="153"/>
      <c r="AE1657" s="153">
        <f t="shared" si="422"/>
        <v>0</v>
      </c>
      <c r="AF1657" s="153"/>
      <c r="AG1657" s="153"/>
      <c r="AH1657" s="209">
        <v>0</v>
      </c>
      <c r="AI1657" s="153">
        <f t="shared" si="423"/>
        <v>0</v>
      </c>
      <c r="AJ1657" s="153"/>
      <c r="AK1657" s="153">
        <f t="shared" si="418"/>
        <v>0</v>
      </c>
      <c r="AL1657" s="153">
        <f t="shared" si="419"/>
        <v>0</v>
      </c>
      <c r="AM1657" s="153"/>
      <c r="AN1657" s="153"/>
      <c r="AO1657" s="153"/>
      <c r="AP1657" s="153"/>
      <c r="AQ1657" s="153"/>
      <c r="AR1657" s="153"/>
      <c r="AS1657" s="153"/>
      <c r="AT1657" s="153"/>
      <c r="AU1657" s="153"/>
      <c r="AV1657" s="153"/>
      <c r="AW1657" s="153"/>
      <c r="AX1657" s="153"/>
      <c r="AY1657" s="153"/>
      <c r="AZ1657" s="153"/>
      <c r="BA1657" s="153"/>
      <c r="BB1657" s="153"/>
      <c r="BC1657" s="153"/>
      <c r="BD1657" s="153"/>
      <c r="BE1657" s="153"/>
      <c r="BF1657" s="153"/>
      <c r="BG1657" s="153"/>
      <c r="BH1657" s="153"/>
      <c r="BI1657" s="153"/>
    </row>
    <row r="1658" spans="2:61" s="139" customFormat="1" ht="13.05" customHeight="1" outlineLevel="1">
      <c r="B1658" s="976"/>
      <c r="C1658" s="977"/>
      <c r="D1658" s="341" t="s">
        <v>1308</v>
      </c>
      <c r="E1658" s="977"/>
      <c r="F1658" s="1365"/>
      <c r="G1658" s="10" t="s">
        <v>3259</v>
      </c>
      <c r="H1658" s="238" t="s">
        <v>717</v>
      </c>
      <c r="I1658" s="152">
        <f t="shared" si="424"/>
        <v>355</v>
      </c>
      <c r="J1658" s="156">
        <v>55</v>
      </c>
      <c r="K1658" s="156">
        <v>300</v>
      </c>
      <c r="L1658" s="391">
        <v>0</v>
      </c>
      <c r="M1658" s="238" t="s">
        <v>268</v>
      </c>
      <c r="N1658" s="238" t="s">
        <v>268</v>
      </c>
      <c r="O1658" s="238" t="s">
        <v>269</v>
      </c>
      <c r="P1658" s="238" t="s">
        <v>268</v>
      </c>
      <c r="Q1658" s="238" t="s">
        <v>269</v>
      </c>
      <c r="R1658" s="238" t="s">
        <v>268</v>
      </c>
      <c r="S1658" s="238" t="s">
        <v>268</v>
      </c>
      <c r="T1658" s="1017"/>
      <c r="U1658" s="153"/>
      <c r="V1658" s="153">
        <f t="shared" si="420"/>
        <v>0</v>
      </c>
      <c r="W1658" s="207"/>
      <c r="X1658" s="208"/>
      <c r="Y1658" s="153"/>
      <c r="Z1658" s="153">
        <f t="shared" si="417"/>
        <v>0</v>
      </c>
      <c r="AA1658" s="219"/>
      <c r="AB1658" s="153"/>
      <c r="AC1658" s="153">
        <f t="shared" si="421"/>
        <v>0</v>
      </c>
      <c r="AD1658" s="153"/>
      <c r="AE1658" s="153">
        <f t="shared" si="422"/>
        <v>0</v>
      </c>
      <c r="AF1658" s="153"/>
      <c r="AG1658" s="153"/>
      <c r="AH1658" s="209">
        <v>0</v>
      </c>
      <c r="AI1658" s="153">
        <f t="shared" si="423"/>
        <v>0</v>
      </c>
      <c r="AJ1658" s="153"/>
      <c r="AK1658" s="153">
        <f t="shared" si="418"/>
        <v>0</v>
      </c>
      <c r="AL1658" s="153">
        <f t="shared" si="419"/>
        <v>0</v>
      </c>
      <c r="AM1658" s="153"/>
      <c r="AN1658" s="153"/>
      <c r="AO1658" s="153"/>
      <c r="AP1658" s="153"/>
      <c r="AQ1658" s="153"/>
      <c r="AR1658" s="153"/>
      <c r="AS1658" s="153"/>
      <c r="AT1658" s="153"/>
      <c r="AU1658" s="153"/>
      <c r="AV1658" s="153"/>
      <c r="AW1658" s="153"/>
      <c r="AX1658" s="153"/>
      <c r="AY1658" s="153"/>
      <c r="AZ1658" s="153"/>
      <c r="BA1658" s="153"/>
      <c r="BB1658" s="153"/>
      <c r="BC1658" s="153"/>
      <c r="BD1658" s="153"/>
      <c r="BE1658" s="153"/>
      <c r="BF1658" s="153"/>
      <c r="BG1658" s="153"/>
      <c r="BH1658" s="153"/>
      <c r="BI1658" s="153"/>
    </row>
    <row r="1659" spans="2:61" s="139" customFormat="1" ht="13.05" customHeight="1" outlineLevel="1">
      <c r="B1659" s="976" t="s">
        <v>3959</v>
      </c>
      <c r="C1659" s="977" t="s">
        <v>3960</v>
      </c>
      <c r="D1659" s="341" t="s">
        <v>317</v>
      </c>
      <c r="E1659" s="977" t="s">
        <v>3961</v>
      </c>
      <c r="F1659" s="1365">
        <v>44791</v>
      </c>
      <c r="G1659" s="10" t="s">
        <v>3259</v>
      </c>
      <c r="H1659" s="238" t="s">
        <v>717</v>
      </c>
      <c r="I1659" s="152">
        <f t="shared" si="424"/>
        <v>50</v>
      </c>
      <c r="J1659" s="156">
        <v>20</v>
      </c>
      <c r="K1659" s="156">
        <v>30</v>
      </c>
      <c r="L1659" s="391">
        <v>0</v>
      </c>
      <c r="M1659" s="238" t="s">
        <v>268</v>
      </c>
      <c r="N1659" s="238" t="s">
        <v>268</v>
      </c>
      <c r="O1659" s="238" t="s">
        <v>269</v>
      </c>
      <c r="P1659" s="238" t="s">
        <v>268</v>
      </c>
      <c r="Q1659" s="238" t="s">
        <v>269</v>
      </c>
      <c r="R1659" s="238" t="s">
        <v>268</v>
      </c>
      <c r="S1659" s="238" t="s">
        <v>268</v>
      </c>
      <c r="T1659" s="1015" t="s">
        <v>1120</v>
      </c>
      <c r="U1659" s="153"/>
      <c r="V1659" s="153">
        <f t="shared" si="420"/>
        <v>0</v>
      </c>
      <c r="W1659" s="207"/>
      <c r="X1659" s="208"/>
      <c r="Y1659" s="153"/>
      <c r="Z1659" s="153">
        <f t="shared" si="417"/>
        <v>0</v>
      </c>
      <c r="AA1659" s="219"/>
      <c r="AB1659" s="153"/>
      <c r="AC1659" s="153">
        <f t="shared" si="421"/>
        <v>0</v>
      </c>
      <c r="AD1659" s="153"/>
      <c r="AE1659" s="153">
        <f t="shared" si="422"/>
        <v>0</v>
      </c>
      <c r="AF1659" s="153"/>
      <c r="AG1659" s="153"/>
      <c r="AH1659" s="209">
        <v>0</v>
      </c>
      <c r="AI1659" s="153">
        <f t="shared" si="423"/>
        <v>0</v>
      </c>
      <c r="AJ1659" s="153"/>
      <c r="AK1659" s="153">
        <f t="shared" si="418"/>
        <v>0</v>
      </c>
      <c r="AL1659" s="153">
        <f t="shared" si="419"/>
        <v>0</v>
      </c>
      <c r="AM1659" s="153"/>
      <c r="AN1659" s="153"/>
      <c r="AO1659" s="153"/>
      <c r="AP1659" s="153"/>
      <c r="AQ1659" s="153"/>
      <c r="AR1659" s="153"/>
      <c r="AS1659" s="153"/>
      <c r="AT1659" s="153"/>
      <c r="AU1659" s="153"/>
      <c r="AV1659" s="153"/>
      <c r="AW1659" s="153"/>
      <c r="AX1659" s="153"/>
      <c r="AY1659" s="153"/>
      <c r="AZ1659" s="153"/>
      <c r="BA1659" s="153"/>
      <c r="BB1659" s="153"/>
      <c r="BC1659" s="153"/>
      <c r="BD1659" s="153"/>
      <c r="BE1659" s="153"/>
      <c r="BF1659" s="153"/>
      <c r="BG1659" s="153"/>
      <c r="BH1659" s="153"/>
      <c r="BI1659" s="153"/>
    </row>
    <row r="1660" spans="2:61" s="139" customFormat="1" ht="13.05" customHeight="1" outlineLevel="1">
      <c r="B1660" s="976"/>
      <c r="C1660" s="977"/>
      <c r="D1660" s="341" t="s">
        <v>769</v>
      </c>
      <c r="E1660" s="977"/>
      <c r="F1660" s="1365"/>
      <c r="G1660" s="10" t="s">
        <v>3259</v>
      </c>
      <c r="H1660" s="238" t="s">
        <v>717</v>
      </c>
      <c r="I1660" s="152">
        <f t="shared" si="424"/>
        <v>50</v>
      </c>
      <c r="J1660" s="156">
        <v>20</v>
      </c>
      <c r="K1660" s="156">
        <v>30</v>
      </c>
      <c r="L1660" s="391">
        <v>0</v>
      </c>
      <c r="M1660" s="238" t="s">
        <v>268</v>
      </c>
      <c r="N1660" s="238" t="s">
        <v>268</v>
      </c>
      <c r="O1660" s="238" t="s">
        <v>269</v>
      </c>
      <c r="P1660" s="238" t="s">
        <v>268</v>
      </c>
      <c r="Q1660" s="238" t="s">
        <v>269</v>
      </c>
      <c r="R1660" s="238" t="s">
        <v>268</v>
      </c>
      <c r="S1660" s="238" t="s">
        <v>268</v>
      </c>
      <c r="T1660" s="1016"/>
      <c r="U1660" s="153"/>
      <c r="V1660" s="153">
        <f t="shared" si="420"/>
        <v>0</v>
      </c>
      <c r="W1660" s="207"/>
      <c r="X1660" s="208"/>
      <c r="Y1660" s="153"/>
      <c r="Z1660" s="153">
        <f t="shared" si="417"/>
        <v>0</v>
      </c>
      <c r="AA1660" s="219"/>
      <c r="AB1660" s="153"/>
      <c r="AC1660" s="153">
        <f t="shared" si="421"/>
        <v>0</v>
      </c>
      <c r="AD1660" s="153"/>
      <c r="AE1660" s="153">
        <f t="shared" si="422"/>
        <v>0</v>
      </c>
      <c r="AF1660" s="153"/>
      <c r="AG1660" s="153"/>
      <c r="AH1660" s="209">
        <v>0</v>
      </c>
      <c r="AI1660" s="153">
        <f t="shared" si="423"/>
        <v>0</v>
      </c>
      <c r="AJ1660" s="153"/>
      <c r="AK1660" s="153">
        <f t="shared" si="418"/>
        <v>0</v>
      </c>
      <c r="AL1660" s="153">
        <f t="shared" si="419"/>
        <v>0</v>
      </c>
      <c r="AM1660" s="153"/>
      <c r="AN1660" s="153"/>
      <c r="AO1660" s="153"/>
      <c r="AP1660" s="153"/>
      <c r="AQ1660" s="153"/>
      <c r="AR1660" s="153"/>
      <c r="AS1660" s="153"/>
      <c r="AT1660" s="153"/>
      <c r="AU1660" s="153"/>
      <c r="AV1660" s="153"/>
      <c r="AW1660" s="153"/>
      <c r="AX1660" s="153"/>
      <c r="AY1660" s="153"/>
      <c r="AZ1660" s="153"/>
      <c r="BA1660" s="153"/>
      <c r="BB1660" s="153"/>
      <c r="BC1660" s="153"/>
      <c r="BD1660" s="153"/>
      <c r="BE1660" s="153"/>
      <c r="BF1660" s="153"/>
      <c r="BG1660" s="153"/>
      <c r="BH1660" s="153"/>
      <c r="BI1660" s="153"/>
    </row>
    <row r="1661" spans="2:61" s="139" customFormat="1" ht="13.05" customHeight="1" outlineLevel="1">
      <c r="B1661" s="976"/>
      <c r="C1661" s="977"/>
      <c r="D1661" s="341" t="s">
        <v>1299</v>
      </c>
      <c r="E1661" s="977"/>
      <c r="F1661" s="1365"/>
      <c r="G1661" s="10" t="s">
        <v>3259</v>
      </c>
      <c r="H1661" s="238" t="s">
        <v>717</v>
      </c>
      <c r="I1661" s="152">
        <f t="shared" si="424"/>
        <v>115</v>
      </c>
      <c r="J1661" s="156">
        <v>25</v>
      </c>
      <c r="K1661" s="156">
        <v>90</v>
      </c>
      <c r="L1661" s="391">
        <v>0</v>
      </c>
      <c r="M1661" s="238" t="s">
        <v>268</v>
      </c>
      <c r="N1661" s="238" t="s">
        <v>268</v>
      </c>
      <c r="O1661" s="238" t="s">
        <v>269</v>
      </c>
      <c r="P1661" s="238" t="s">
        <v>268</v>
      </c>
      <c r="Q1661" s="238" t="s">
        <v>269</v>
      </c>
      <c r="R1661" s="238" t="s">
        <v>268</v>
      </c>
      <c r="S1661" s="238" t="s">
        <v>268</v>
      </c>
      <c r="T1661" s="1016"/>
      <c r="U1661" s="153"/>
      <c r="V1661" s="153">
        <f t="shared" si="420"/>
        <v>0</v>
      </c>
      <c r="W1661" s="207"/>
      <c r="X1661" s="208"/>
      <c r="Y1661" s="153"/>
      <c r="Z1661" s="153">
        <f t="shared" si="417"/>
        <v>0</v>
      </c>
      <c r="AA1661" s="219"/>
      <c r="AB1661" s="153"/>
      <c r="AC1661" s="153">
        <f t="shared" si="421"/>
        <v>0</v>
      </c>
      <c r="AD1661" s="153"/>
      <c r="AE1661" s="153">
        <f t="shared" si="422"/>
        <v>0</v>
      </c>
      <c r="AF1661" s="153"/>
      <c r="AG1661" s="153"/>
      <c r="AH1661" s="209">
        <v>0</v>
      </c>
      <c r="AI1661" s="153">
        <f t="shared" si="423"/>
        <v>0</v>
      </c>
      <c r="AJ1661" s="153"/>
      <c r="AK1661" s="153">
        <f t="shared" si="418"/>
        <v>0</v>
      </c>
      <c r="AL1661" s="153">
        <f t="shared" si="419"/>
        <v>0</v>
      </c>
      <c r="AM1661" s="153"/>
      <c r="AN1661" s="153"/>
      <c r="AO1661" s="153"/>
      <c r="AP1661" s="153"/>
      <c r="AQ1661" s="153"/>
      <c r="AR1661" s="153"/>
      <c r="AS1661" s="153"/>
      <c r="AT1661" s="153"/>
      <c r="AU1661" s="153"/>
      <c r="AV1661" s="153"/>
      <c r="AW1661" s="153"/>
      <c r="AX1661" s="153"/>
      <c r="AY1661" s="153"/>
      <c r="AZ1661" s="153"/>
      <c r="BA1661" s="153"/>
      <c r="BB1661" s="153"/>
      <c r="BC1661" s="153"/>
      <c r="BD1661" s="153"/>
      <c r="BE1661" s="153"/>
      <c r="BF1661" s="153"/>
      <c r="BG1661" s="153"/>
      <c r="BH1661" s="153"/>
      <c r="BI1661" s="153"/>
    </row>
    <row r="1662" spans="2:61" s="139" customFormat="1" ht="13.05" customHeight="1" outlineLevel="1">
      <c r="B1662" s="976"/>
      <c r="C1662" s="977"/>
      <c r="D1662" s="341" t="s">
        <v>1300</v>
      </c>
      <c r="E1662" s="977"/>
      <c r="F1662" s="1365"/>
      <c r="G1662" s="10" t="s">
        <v>3259</v>
      </c>
      <c r="H1662" s="238" t="s">
        <v>717</v>
      </c>
      <c r="I1662" s="152">
        <f t="shared" si="424"/>
        <v>45</v>
      </c>
      <c r="J1662" s="156">
        <v>10</v>
      </c>
      <c r="K1662" s="156">
        <v>35</v>
      </c>
      <c r="L1662" s="391">
        <v>0</v>
      </c>
      <c r="M1662" s="238" t="s">
        <v>268</v>
      </c>
      <c r="N1662" s="238" t="s">
        <v>268</v>
      </c>
      <c r="O1662" s="238" t="s">
        <v>269</v>
      </c>
      <c r="P1662" s="238" t="s">
        <v>268</v>
      </c>
      <c r="Q1662" s="238" t="s">
        <v>269</v>
      </c>
      <c r="R1662" s="238" t="s">
        <v>268</v>
      </c>
      <c r="S1662" s="238" t="s">
        <v>268</v>
      </c>
      <c r="T1662" s="1016"/>
      <c r="U1662" s="153"/>
      <c r="V1662" s="153">
        <f t="shared" si="420"/>
        <v>0</v>
      </c>
      <c r="W1662" s="207"/>
      <c r="X1662" s="208"/>
      <c r="Y1662" s="153"/>
      <c r="Z1662" s="153">
        <f t="shared" si="417"/>
        <v>0</v>
      </c>
      <c r="AA1662" s="219"/>
      <c r="AB1662" s="153"/>
      <c r="AC1662" s="153">
        <f t="shared" si="421"/>
        <v>0</v>
      </c>
      <c r="AD1662" s="153"/>
      <c r="AE1662" s="153">
        <f t="shared" si="422"/>
        <v>0</v>
      </c>
      <c r="AF1662" s="153"/>
      <c r="AG1662" s="153"/>
      <c r="AH1662" s="209">
        <v>0</v>
      </c>
      <c r="AI1662" s="153">
        <f t="shared" si="423"/>
        <v>0</v>
      </c>
      <c r="AJ1662" s="153"/>
      <c r="AK1662" s="153">
        <f t="shared" si="418"/>
        <v>0</v>
      </c>
      <c r="AL1662" s="153">
        <f t="shared" si="419"/>
        <v>0</v>
      </c>
      <c r="AM1662" s="153"/>
      <c r="AN1662" s="153"/>
      <c r="AO1662" s="153"/>
      <c r="AP1662" s="153"/>
      <c r="AQ1662" s="153"/>
      <c r="AR1662" s="153"/>
      <c r="AS1662" s="153"/>
      <c r="AT1662" s="153"/>
      <c r="AU1662" s="153"/>
      <c r="AV1662" s="153"/>
      <c r="AW1662" s="153"/>
      <c r="AX1662" s="153"/>
      <c r="AY1662" s="153"/>
      <c r="AZ1662" s="153"/>
      <c r="BA1662" s="153"/>
      <c r="BB1662" s="153"/>
      <c r="BC1662" s="153"/>
      <c r="BD1662" s="153"/>
      <c r="BE1662" s="153"/>
      <c r="BF1662" s="153"/>
      <c r="BG1662" s="153"/>
      <c r="BH1662" s="153"/>
      <c r="BI1662" s="153"/>
    </row>
    <row r="1663" spans="2:61" s="139" customFormat="1" ht="13.05" customHeight="1" outlineLevel="1">
      <c r="B1663" s="976"/>
      <c r="C1663" s="977"/>
      <c r="D1663" s="341" t="s">
        <v>1301</v>
      </c>
      <c r="E1663" s="977"/>
      <c r="F1663" s="1365"/>
      <c r="G1663" s="10" t="s">
        <v>3259</v>
      </c>
      <c r="H1663" s="238" t="s">
        <v>717</v>
      </c>
      <c r="I1663" s="152">
        <f t="shared" si="424"/>
        <v>105</v>
      </c>
      <c r="J1663" s="156">
        <v>20</v>
      </c>
      <c r="K1663" s="156">
        <v>85</v>
      </c>
      <c r="L1663" s="391">
        <v>0</v>
      </c>
      <c r="M1663" s="238" t="s">
        <v>268</v>
      </c>
      <c r="N1663" s="238" t="s">
        <v>268</v>
      </c>
      <c r="O1663" s="238" t="s">
        <v>269</v>
      </c>
      <c r="P1663" s="238" t="s">
        <v>268</v>
      </c>
      <c r="Q1663" s="238" t="s">
        <v>269</v>
      </c>
      <c r="R1663" s="238" t="s">
        <v>268</v>
      </c>
      <c r="S1663" s="238" t="s">
        <v>268</v>
      </c>
      <c r="T1663" s="1016"/>
      <c r="U1663" s="153"/>
      <c r="V1663" s="153">
        <f t="shared" si="420"/>
        <v>0</v>
      </c>
      <c r="W1663" s="207"/>
      <c r="X1663" s="208"/>
      <c r="Y1663" s="153"/>
      <c r="Z1663" s="153">
        <f t="shared" si="417"/>
        <v>0</v>
      </c>
      <c r="AA1663" s="219"/>
      <c r="AB1663" s="153"/>
      <c r="AC1663" s="153">
        <f t="shared" si="421"/>
        <v>0</v>
      </c>
      <c r="AD1663" s="153"/>
      <c r="AE1663" s="153">
        <f t="shared" si="422"/>
        <v>0</v>
      </c>
      <c r="AF1663" s="153"/>
      <c r="AG1663" s="153"/>
      <c r="AH1663" s="209">
        <v>0</v>
      </c>
      <c r="AI1663" s="153">
        <f t="shared" si="423"/>
        <v>0</v>
      </c>
      <c r="AJ1663" s="153"/>
      <c r="AK1663" s="153">
        <f t="shared" si="418"/>
        <v>0</v>
      </c>
      <c r="AL1663" s="153">
        <f t="shared" si="419"/>
        <v>0</v>
      </c>
      <c r="AM1663" s="153"/>
      <c r="AN1663" s="153"/>
      <c r="AO1663" s="153"/>
      <c r="AP1663" s="153"/>
      <c r="AQ1663" s="153"/>
      <c r="AR1663" s="153"/>
      <c r="AS1663" s="153"/>
      <c r="AT1663" s="153"/>
      <c r="AU1663" s="153"/>
      <c r="AV1663" s="153"/>
      <c r="AW1663" s="153"/>
      <c r="AX1663" s="153"/>
      <c r="AY1663" s="153"/>
      <c r="AZ1663" s="153"/>
      <c r="BA1663" s="153"/>
      <c r="BB1663" s="153"/>
      <c r="BC1663" s="153"/>
      <c r="BD1663" s="153"/>
      <c r="BE1663" s="153"/>
      <c r="BF1663" s="153"/>
      <c r="BG1663" s="153"/>
      <c r="BH1663" s="153"/>
      <c r="BI1663" s="153"/>
    </row>
    <row r="1664" spans="2:61" s="139" customFormat="1" ht="13.05" customHeight="1" outlineLevel="1">
      <c r="B1664" s="976"/>
      <c r="C1664" s="977"/>
      <c r="D1664" s="341" t="s">
        <v>1304</v>
      </c>
      <c r="E1664" s="977"/>
      <c r="F1664" s="1365"/>
      <c r="G1664" s="10" t="s">
        <v>3259</v>
      </c>
      <c r="H1664" s="238" t="s">
        <v>717</v>
      </c>
      <c r="I1664" s="152">
        <f t="shared" si="424"/>
        <v>90</v>
      </c>
      <c r="J1664" s="156">
        <v>20</v>
      </c>
      <c r="K1664" s="156">
        <v>70</v>
      </c>
      <c r="L1664" s="391">
        <v>0</v>
      </c>
      <c r="M1664" s="238" t="s">
        <v>268</v>
      </c>
      <c r="N1664" s="238" t="s">
        <v>268</v>
      </c>
      <c r="O1664" s="238" t="s">
        <v>269</v>
      </c>
      <c r="P1664" s="238" t="s">
        <v>268</v>
      </c>
      <c r="Q1664" s="238" t="s">
        <v>269</v>
      </c>
      <c r="R1664" s="238" t="s">
        <v>268</v>
      </c>
      <c r="S1664" s="238" t="s">
        <v>268</v>
      </c>
      <c r="T1664" s="1016"/>
      <c r="U1664" s="153"/>
      <c r="V1664" s="153">
        <f t="shared" si="420"/>
        <v>0</v>
      </c>
      <c r="W1664" s="207"/>
      <c r="X1664" s="208"/>
      <c r="Y1664" s="153"/>
      <c r="Z1664" s="153">
        <f t="shared" si="417"/>
        <v>0</v>
      </c>
      <c r="AA1664" s="219"/>
      <c r="AB1664" s="153"/>
      <c r="AC1664" s="153">
        <f t="shared" si="421"/>
        <v>0</v>
      </c>
      <c r="AD1664" s="153"/>
      <c r="AE1664" s="153">
        <f t="shared" si="422"/>
        <v>0</v>
      </c>
      <c r="AF1664" s="153"/>
      <c r="AG1664" s="153"/>
      <c r="AH1664" s="209">
        <v>0</v>
      </c>
      <c r="AI1664" s="153">
        <f t="shared" si="423"/>
        <v>0</v>
      </c>
      <c r="AJ1664" s="153"/>
      <c r="AK1664" s="153">
        <f t="shared" si="418"/>
        <v>0</v>
      </c>
      <c r="AL1664" s="153">
        <f t="shared" si="419"/>
        <v>0</v>
      </c>
      <c r="AM1664" s="153"/>
      <c r="AN1664" s="153"/>
      <c r="AO1664" s="153"/>
      <c r="AP1664" s="153"/>
      <c r="AQ1664" s="153"/>
      <c r="AR1664" s="153"/>
      <c r="AS1664" s="153"/>
      <c r="AT1664" s="153"/>
      <c r="AU1664" s="153"/>
      <c r="AV1664" s="153"/>
      <c r="AW1664" s="153"/>
      <c r="AX1664" s="153"/>
      <c r="AY1664" s="153"/>
      <c r="AZ1664" s="153"/>
      <c r="BA1664" s="153"/>
      <c r="BB1664" s="153"/>
      <c r="BC1664" s="153"/>
      <c r="BD1664" s="153"/>
      <c r="BE1664" s="153"/>
      <c r="BF1664" s="153"/>
      <c r="BG1664" s="153"/>
      <c r="BH1664" s="153"/>
      <c r="BI1664" s="153"/>
    </row>
    <row r="1665" spans="2:61" s="139" customFormat="1" ht="13.05" customHeight="1" outlineLevel="1">
      <c r="B1665" s="976"/>
      <c r="C1665" s="977"/>
      <c r="D1665" s="341" t="s">
        <v>1305</v>
      </c>
      <c r="E1665" s="977"/>
      <c r="F1665" s="1365"/>
      <c r="G1665" s="10" t="s">
        <v>3259</v>
      </c>
      <c r="H1665" s="238" t="s">
        <v>717</v>
      </c>
      <c r="I1665" s="152">
        <f t="shared" si="424"/>
        <v>570</v>
      </c>
      <c r="J1665" s="156">
        <v>120</v>
      </c>
      <c r="K1665" s="156">
        <v>450</v>
      </c>
      <c r="L1665" s="391">
        <v>0</v>
      </c>
      <c r="M1665" s="238" t="s">
        <v>268</v>
      </c>
      <c r="N1665" s="238" t="s">
        <v>268</v>
      </c>
      <c r="O1665" s="238" t="s">
        <v>269</v>
      </c>
      <c r="P1665" s="238" t="s">
        <v>268</v>
      </c>
      <c r="Q1665" s="238" t="s">
        <v>269</v>
      </c>
      <c r="R1665" s="238" t="s">
        <v>268</v>
      </c>
      <c r="S1665" s="238" t="s">
        <v>268</v>
      </c>
      <c r="T1665" s="1016"/>
      <c r="U1665" s="153"/>
      <c r="V1665" s="153">
        <f t="shared" si="420"/>
        <v>0</v>
      </c>
      <c r="W1665" s="207"/>
      <c r="X1665" s="208"/>
      <c r="Y1665" s="153"/>
      <c r="Z1665" s="153">
        <f t="shared" si="417"/>
        <v>0</v>
      </c>
      <c r="AA1665" s="219"/>
      <c r="AB1665" s="153"/>
      <c r="AC1665" s="153">
        <f t="shared" si="421"/>
        <v>0</v>
      </c>
      <c r="AD1665" s="153"/>
      <c r="AE1665" s="153">
        <f t="shared" si="422"/>
        <v>0</v>
      </c>
      <c r="AF1665" s="153"/>
      <c r="AG1665" s="153"/>
      <c r="AH1665" s="209">
        <v>0</v>
      </c>
      <c r="AI1665" s="153">
        <f t="shared" si="423"/>
        <v>0</v>
      </c>
      <c r="AJ1665" s="153"/>
      <c r="AK1665" s="153">
        <f t="shared" si="418"/>
        <v>0</v>
      </c>
      <c r="AL1665" s="153">
        <f t="shared" si="419"/>
        <v>0</v>
      </c>
      <c r="AM1665" s="153"/>
      <c r="AN1665" s="153"/>
      <c r="AO1665" s="153"/>
      <c r="AP1665" s="153"/>
      <c r="AQ1665" s="153"/>
      <c r="AR1665" s="153"/>
      <c r="AS1665" s="153"/>
      <c r="AT1665" s="153"/>
      <c r="AU1665" s="153"/>
      <c r="AV1665" s="153"/>
      <c r="AW1665" s="153"/>
      <c r="AX1665" s="153"/>
      <c r="AY1665" s="153"/>
      <c r="AZ1665" s="153"/>
      <c r="BA1665" s="153"/>
      <c r="BB1665" s="153"/>
      <c r="BC1665" s="153"/>
      <c r="BD1665" s="153"/>
      <c r="BE1665" s="153"/>
      <c r="BF1665" s="153"/>
      <c r="BG1665" s="153"/>
      <c r="BH1665" s="153"/>
      <c r="BI1665" s="153"/>
    </row>
    <row r="1666" spans="2:61" s="139" customFormat="1" ht="13.05" customHeight="1" outlineLevel="1">
      <c r="B1666" s="976"/>
      <c r="C1666" s="977"/>
      <c r="D1666" s="341" t="s">
        <v>1306</v>
      </c>
      <c r="E1666" s="977"/>
      <c r="F1666" s="1365"/>
      <c r="G1666" s="10" t="s">
        <v>3259</v>
      </c>
      <c r="H1666" s="238" t="s">
        <v>717</v>
      </c>
      <c r="I1666" s="152">
        <f t="shared" si="424"/>
        <v>45</v>
      </c>
      <c r="J1666" s="156">
        <v>10</v>
      </c>
      <c r="K1666" s="156">
        <v>35</v>
      </c>
      <c r="L1666" s="391">
        <v>0</v>
      </c>
      <c r="M1666" s="238" t="s">
        <v>268</v>
      </c>
      <c r="N1666" s="238" t="s">
        <v>268</v>
      </c>
      <c r="O1666" s="238" t="s">
        <v>269</v>
      </c>
      <c r="P1666" s="238" t="s">
        <v>268</v>
      </c>
      <c r="Q1666" s="238" t="s">
        <v>269</v>
      </c>
      <c r="R1666" s="238" t="s">
        <v>268</v>
      </c>
      <c r="S1666" s="238" t="s">
        <v>268</v>
      </c>
      <c r="T1666" s="1016"/>
      <c r="U1666" s="153"/>
      <c r="V1666" s="153">
        <f t="shared" si="420"/>
        <v>0</v>
      </c>
      <c r="W1666" s="207"/>
      <c r="X1666" s="208"/>
      <c r="Y1666" s="153"/>
      <c r="Z1666" s="153">
        <f t="shared" si="417"/>
        <v>0</v>
      </c>
      <c r="AA1666" s="219"/>
      <c r="AB1666" s="153"/>
      <c r="AC1666" s="153">
        <f t="shared" si="421"/>
        <v>0</v>
      </c>
      <c r="AD1666" s="153"/>
      <c r="AE1666" s="153">
        <f t="shared" si="422"/>
        <v>0</v>
      </c>
      <c r="AF1666" s="153"/>
      <c r="AG1666" s="153"/>
      <c r="AH1666" s="209">
        <v>0</v>
      </c>
      <c r="AI1666" s="153">
        <f t="shared" si="423"/>
        <v>0</v>
      </c>
      <c r="AJ1666" s="153"/>
      <c r="AK1666" s="153">
        <f t="shared" si="418"/>
        <v>0</v>
      </c>
      <c r="AL1666" s="153">
        <f t="shared" si="419"/>
        <v>0</v>
      </c>
      <c r="AM1666" s="153"/>
      <c r="AN1666" s="153"/>
      <c r="AO1666" s="153"/>
      <c r="AP1666" s="153"/>
      <c r="AQ1666" s="153"/>
      <c r="AR1666" s="153"/>
      <c r="AS1666" s="153"/>
      <c r="AT1666" s="153"/>
      <c r="AU1666" s="153"/>
      <c r="AV1666" s="153"/>
      <c r="AW1666" s="153"/>
      <c r="AX1666" s="153"/>
      <c r="AY1666" s="153"/>
      <c r="AZ1666" s="153"/>
      <c r="BA1666" s="153"/>
      <c r="BB1666" s="153"/>
      <c r="BC1666" s="153"/>
      <c r="BD1666" s="153"/>
      <c r="BE1666" s="153"/>
      <c r="BF1666" s="153"/>
      <c r="BG1666" s="153"/>
      <c r="BH1666" s="153"/>
      <c r="BI1666" s="153"/>
    </row>
    <row r="1667" spans="2:61" s="139" customFormat="1" ht="13.05" customHeight="1" outlineLevel="1">
      <c r="B1667" s="976"/>
      <c r="C1667" s="977"/>
      <c r="D1667" s="341" t="s">
        <v>1307</v>
      </c>
      <c r="E1667" s="977"/>
      <c r="F1667" s="1365"/>
      <c r="G1667" s="10" t="s">
        <v>3259</v>
      </c>
      <c r="H1667" s="238" t="s">
        <v>717</v>
      </c>
      <c r="I1667" s="152">
        <f t="shared" si="424"/>
        <v>70</v>
      </c>
      <c r="J1667" s="156">
        <v>15</v>
      </c>
      <c r="K1667" s="156">
        <v>55</v>
      </c>
      <c r="L1667" s="391">
        <v>0</v>
      </c>
      <c r="M1667" s="238" t="s">
        <v>268</v>
      </c>
      <c r="N1667" s="238" t="s">
        <v>268</v>
      </c>
      <c r="O1667" s="238" t="s">
        <v>269</v>
      </c>
      <c r="P1667" s="238" t="s">
        <v>268</v>
      </c>
      <c r="Q1667" s="238" t="s">
        <v>269</v>
      </c>
      <c r="R1667" s="238" t="s">
        <v>268</v>
      </c>
      <c r="S1667" s="238" t="s">
        <v>268</v>
      </c>
      <c r="T1667" s="1016"/>
      <c r="U1667" s="153"/>
      <c r="V1667" s="153">
        <f t="shared" si="420"/>
        <v>0</v>
      </c>
      <c r="W1667" s="207"/>
      <c r="X1667" s="208"/>
      <c r="Y1667" s="153"/>
      <c r="Z1667" s="153">
        <f t="shared" ref="Z1667:Z1668" si="433">V1667*Y1667</f>
        <v>0</v>
      </c>
      <c r="AA1667" s="219"/>
      <c r="AB1667" s="153"/>
      <c r="AC1667" s="153">
        <f t="shared" si="421"/>
        <v>0</v>
      </c>
      <c r="AD1667" s="153"/>
      <c r="AE1667" s="153">
        <f t="shared" si="422"/>
        <v>0</v>
      </c>
      <c r="AF1667" s="153"/>
      <c r="AG1667" s="153"/>
      <c r="AH1667" s="209">
        <v>0</v>
      </c>
      <c r="AI1667" s="153">
        <f t="shared" si="423"/>
        <v>0</v>
      </c>
      <c r="AJ1667" s="153"/>
      <c r="AK1667" s="153">
        <f t="shared" ref="AK1667:AK1668" si="434">COUNTIF(AM1667:AV1667,"V")</f>
        <v>0</v>
      </c>
      <c r="AL1667" s="153">
        <f t="shared" ref="AL1667:AL1668" si="435">Z1667-AC1667-AE1667-AI1667</f>
        <v>0</v>
      </c>
      <c r="AM1667" s="153"/>
      <c r="AN1667" s="153"/>
      <c r="AO1667" s="153"/>
      <c r="AP1667" s="153"/>
      <c r="AQ1667" s="153"/>
      <c r="AR1667" s="153"/>
      <c r="AS1667" s="153"/>
      <c r="AT1667" s="153"/>
      <c r="AU1667" s="153"/>
      <c r="AV1667" s="153"/>
      <c r="AW1667" s="153"/>
      <c r="AX1667" s="153"/>
      <c r="AY1667" s="153"/>
      <c r="AZ1667" s="153"/>
      <c r="BA1667" s="153"/>
      <c r="BB1667" s="153"/>
      <c r="BC1667" s="153"/>
      <c r="BD1667" s="153"/>
      <c r="BE1667" s="153"/>
      <c r="BF1667" s="153"/>
      <c r="BG1667" s="153"/>
      <c r="BH1667" s="153"/>
      <c r="BI1667" s="153"/>
    </row>
    <row r="1668" spans="2:61" s="139" customFormat="1" ht="13.05" customHeight="1" outlineLevel="1">
      <c r="B1668" s="976"/>
      <c r="C1668" s="977"/>
      <c r="D1668" s="341" t="s">
        <v>1308</v>
      </c>
      <c r="E1668" s="977"/>
      <c r="F1668" s="1365"/>
      <c r="G1668" s="10" t="s">
        <v>3259</v>
      </c>
      <c r="H1668" s="238" t="s">
        <v>717</v>
      </c>
      <c r="I1668" s="152">
        <f t="shared" si="424"/>
        <v>355</v>
      </c>
      <c r="J1668" s="156">
        <v>55</v>
      </c>
      <c r="K1668" s="156">
        <v>300</v>
      </c>
      <c r="L1668" s="391">
        <v>0</v>
      </c>
      <c r="M1668" s="238" t="s">
        <v>268</v>
      </c>
      <c r="N1668" s="238" t="s">
        <v>268</v>
      </c>
      <c r="O1668" s="238" t="s">
        <v>269</v>
      </c>
      <c r="P1668" s="238" t="s">
        <v>268</v>
      </c>
      <c r="Q1668" s="238" t="s">
        <v>269</v>
      </c>
      <c r="R1668" s="238" t="s">
        <v>268</v>
      </c>
      <c r="S1668" s="238" t="s">
        <v>268</v>
      </c>
      <c r="T1668" s="1017"/>
      <c r="U1668" s="153"/>
      <c r="V1668" s="153">
        <f t="shared" si="420"/>
        <v>0</v>
      </c>
      <c r="W1668" s="207"/>
      <c r="X1668" s="208"/>
      <c r="Y1668" s="153"/>
      <c r="Z1668" s="153">
        <f t="shared" si="433"/>
        <v>0</v>
      </c>
      <c r="AA1668" s="219"/>
      <c r="AB1668" s="153"/>
      <c r="AC1668" s="153">
        <f t="shared" si="421"/>
        <v>0</v>
      </c>
      <c r="AD1668" s="153"/>
      <c r="AE1668" s="153">
        <f t="shared" si="422"/>
        <v>0</v>
      </c>
      <c r="AF1668" s="153"/>
      <c r="AG1668" s="153"/>
      <c r="AH1668" s="209">
        <v>0</v>
      </c>
      <c r="AI1668" s="153">
        <f t="shared" si="423"/>
        <v>0</v>
      </c>
      <c r="AJ1668" s="153"/>
      <c r="AK1668" s="153">
        <f t="shared" si="434"/>
        <v>0</v>
      </c>
      <c r="AL1668" s="153">
        <f t="shared" si="435"/>
        <v>0</v>
      </c>
      <c r="AM1668" s="153"/>
      <c r="AN1668" s="153"/>
      <c r="AO1668" s="153"/>
      <c r="AP1668" s="153"/>
      <c r="AQ1668" s="153"/>
      <c r="AR1668" s="153"/>
      <c r="AS1668" s="153"/>
      <c r="AT1668" s="153"/>
      <c r="AU1668" s="153"/>
      <c r="AV1668" s="153"/>
      <c r="AW1668" s="153"/>
      <c r="AX1668" s="153"/>
      <c r="AY1668" s="153"/>
      <c r="AZ1668" s="153"/>
      <c r="BA1668" s="153"/>
      <c r="BB1668" s="153"/>
      <c r="BC1668" s="153"/>
      <c r="BD1668" s="153"/>
      <c r="BE1668" s="153"/>
      <c r="BF1668" s="153"/>
      <c r="BG1668" s="153"/>
      <c r="BH1668" s="153"/>
      <c r="BI1668" s="153"/>
    </row>
    <row r="1669" spans="2:61" s="139" customFormat="1" ht="13.05" customHeight="1" outlineLevel="1">
      <c r="B1669" s="976" t="s">
        <v>1468</v>
      </c>
      <c r="C1669" s="977" t="s">
        <v>1310</v>
      </c>
      <c r="D1669" s="341" t="s">
        <v>317</v>
      </c>
      <c r="E1669" s="977" t="s">
        <v>2522</v>
      </c>
      <c r="F1669" s="1365">
        <v>44703</v>
      </c>
      <c r="G1669" s="10" t="s">
        <v>8</v>
      </c>
      <c r="H1669" s="238" t="s">
        <v>717</v>
      </c>
      <c r="I1669" s="152">
        <f t="shared" si="416"/>
        <v>20</v>
      </c>
      <c r="J1669" s="156">
        <v>10</v>
      </c>
      <c r="K1669" s="156">
        <v>10</v>
      </c>
      <c r="L1669" s="391">
        <v>0</v>
      </c>
      <c r="M1669" s="238" t="s">
        <v>268</v>
      </c>
      <c r="N1669" s="238" t="s">
        <v>268</v>
      </c>
      <c r="O1669" s="238" t="s">
        <v>269</v>
      </c>
      <c r="P1669" s="238" t="s">
        <v>268</v>
      </c>
      <c r="Q1669" s="238" t="s">
        <v>269</v>
      </c>
      <c r="R1669" s="238" t="s">
        <v>268</v>
      </c>
      <c r="S1669" s="238" t="s">
        <v>268</v>
      </c>
      <c r="T1669" s="1015" t="s">
        <v>1120</v>
      </c>
      <c r="U1669" s="153"/>
      <c r="V1669" s="153">
        <f t="shared" si="412"/>
        <v>0</v>
      </c>
      <c r="W1669" s="207"/>
      <c r="X1669" s="208"/>
      <c r="Y1669" s="153"/>
      <c r="Z1669" s="153">
        <f t="shared" si="417"/>
        <v>0</v>
      </c>
      <c r="AA1669" s="219"/>
      <c r="AB1669" s="153"/>
      <c r="AC1669" s="153">
        <f t="shared" si="413"/>
        <v>0</v>
      </c>
      <c r="AD1669" s="153"/>
      <c r="AE1669" s="153">
        <f t="shared" si="414"/>
        <v>0</v>
      </c>
      <c r="AF1669" s="153"/>
      <c r="AG1669" s="153"/>
      <c r="AH1669" s="209">
        <v>0</v>
      </c>
      <c r="AI1669" s="153">
        <f t="shared" si="415"/>
        <v>0</v>
      </c>
      <c r="AJ1669" s="153"/>
      <c r="AK1669" s="153">
        <f t="shared" si="418"/>
        <v>0</v>
      </c>
      <c r="AL1669" s="153">
        <f t="shared" si="419"/>
        <v>0</v>
      </c>
      <c r="AM1669" s="153"/>
      <c r="AN1669" s="153"/>
      <c r="AO1669" s="153"/>
      <c r="AP1669" s="153"/>
      <c r="AQ1669" s="153"/>
      <c r="AR1669" s="153"/>
      <c r="AS1669" s="153"/>
      <c r="AT1669" s="153"/>
      <c r="AU1669" s="153"/>
      <c r="AV1669" s="153"/>
      <c r="AW1669" s="153"/>
      <c r="AX1669" s="153"/>
      <c r="AY1669" s="153"/>
      <c r="AZ1669" s="153"/>
      <c r="BA1669" s="153"/>
      <c r="BB1669" s="153"/>
      <c r="BC1669" s="153"/>
      <c r="BD1669" s="153"/>
      <c r="BE1669" s="153"/>
      <c r="BF1669" s="153"/>
      <c r="BG1669" s="153"/>
      <c r="BH1669" s="153"/>
      <c r="BI1669" s="153"/>
    </row>
    <row r="1670" spans="2:61" s="139" customFormat="1" ht="13.05" customHeight="1" outlineLevel="1">
      <c r="B1670" s="976"/>
      <c r="C1670" s="977"/>
      <c r="D1670" s="341" t="s">
        <v>1311</v>
      </c>
      <c r="E1670" s="977"/>
      <c r="F1670" s="1365"/>
      <c r="G1670" s="10" t="s">
        <v>8</v>
      </c>
      <c r="H1670" s="238" t="s">
        <v>717</v>
      </c>
      <c r="I1670" s="152">
        <f t="shared" si="416"/>
        <v>140</v>
      </c>
      <c r="J1670" s="156">
        <v>60</v>
      </c>
      <c r="K1670" s="156">
        <v>80</v>
      </c>
      <c r="L1670" s="391">
        <v>0</v>
      </c>
      <c r="M1670" s="238" t="s">
        <v>268</v>
      </c>
      <c r="N1670" s="238" t="s">
        <v>268</v>
      </c>
      <c r="O1670" s="238" t="s">
        <v>269</v>
      </c>
      <c r="P1670" s="238" t="s">
        <v>268</v>
      </c>
      <c r="Q1670" s="238" t="s">
        <v>269</v>
      </c>
      <c r="R1670" s="238" t="s">
        <v>268</v>
      </c>
      <c r="S1670" s="238" t="s">
        <v>268</v>
      </c>
      <c r="T1670" s="1017"/>
      <c r="U1670" s="153"/>
      <c r="V1670" s="153">
        <f t="shared" si="412"/>
        <v>0</v>
      </c>
      <c r="W1670" s="207"/>
      <c r="X1670" s="208"/>
      <c r="Y1670" s="153"/>
      <c r="Z1670" s="153">
        <f t="shared" si="417"/>
        <v>0</v>
      </c>
      <c r="AA1670" s="219"/>
      <c r="AB1670" s="153"/>
      <c r="AC1670" s="153">
        <f t="shared" si="413"/>
        <v>0</v>
      </c>
      <c r="AD1670" s="153"/>
      <c r="AE1670" s="153">
        <f t="shared" si="414"/>
        <v>0</v>
      </c>
      <c r="AF1670" s="153"/>
      <c r="AG1670" s="153"/>
      <c r="AH1670" s="209">
        <v>0</v>
      </c>
      <c r="AI1670" s="153">
        <f t="shared" si="415"/>
        <v>0</v>
      </c>
      <c r="AJ1670" s="153"/>
      <c r="AK1670" s="153">
        <f t="shared" si="418"/>
        <v>0</v>
      </c>
      <c r="AL1670" s="153">
        <f t="shared" si="419"/>
        <v>0</v>
      </c>
      <c r="AM1670" s="153"/>
      <c r="AN1670" s="153"/>
      <c r="AO1670" s="153"/>
      <c r="AP1670" s="153"/>
      <c r="AQ1670" s="153"/>
      <c r="AR1670" s="153"/>
      <c r="AS1670" s="153"/>
      <c r="AT1670" s="153"/>
      <c r="AU1670" s="153"/>
      <c r="AV1670" s="153"/>
      <c r="AW1670" s="153"/>
      <c r="AX1670" s="153"/>
      <c r="AY1670" s="153"/>
      <c r="AZ1670" s="153"/>
      <c r="BA1670" s="153"/>
      <c r="BB1670" s="153"/>
      <c r="BC1670" s="153"/>
      <c r="BD1670" s="153"/>
      <c r="BE1670" s="153"/>
      <c r="BF1670" s="153"/>
      <c r="BG1670" s="153"/>
      <c r="BH1670" s="153"/>
      <c r="BI1670" s="153"/>
    </row>
    <row r="1671" spans="2:61" s="139" customFormat="1" ht="13.05" customHeight="1" outlineLevel="1">
      <c r="B1671" s="976" t="s">
        <v>1469</v>
      </c>
      <c r="C1671" s="977" t="s">
        <v>1312</v>
      </c>
      <c r="D1671" s="341" t="s">
        <v>317</v>
      </c>
      <c r="E1671" s="977" t="s">
        <v>2522</v>
      </c>
      <c r="F1671" s="1365">
        <v>44703</v>
      </c>
      <c r="G1671" s="10" t="s">
        <v>8</v>
      </c>
      <c r="H1671" s="238" t="s">
        <v>717</v>
      </c>
      <c r="I1671" s="152">
        <f t="shared" si="416"/>
        <v>20</v>
      </c>
      <c r="J1671" s="156">
        <v>10</v>
      </c>
      <c r="K1671" s="156">
        <v>10</v>
      </c>
      <c r="L1671" s="391">
        <v>0</v>
      </c>
      <c r="M1671" s="238" t="s">
        <v>268</v>
      </c>
      <c r="N1671" s="238" t="s">
        <v>268</v>
      </c>
      <c r="O1671" s="238" t="s">
        <v>269</v>
      </c>
      <c r="P1671" s="238" t="s">
        <v>268</v>
      </c>
      <c r="Q1671" s="238" t="s">
        <v>269</v>
      </c>
      <c r="R1671" s="238" t="s">
        <v>268</v>
      </c>
      <c r="S1671" s="238" t="s">
        <v>268</v>
      </c>
      <c r="T1671" s="1015" t="s">
        <v>1120</v>
      </c>
      <c r="U1671" s="153"/>
      <c r="V1671" s="153">
        <f t="shared" si="412"/>
        <v>0</v>
      </c>
      <c r="W1671" s="207"/>
      <c r="X1671" s="208"/>
      <c r="Y1671" s="153"/>
      <c r="Z1671" s="153">
        <f t="shared" si="417"/>
        <v>0</v>
      </c>
      <c r="AA1671" s="219"/>
      <c r="AB1671" s="153"/>
      <c r="AC1671" s="153">
        <f t="shared" si="413"/>
        <v>0</v>
      </c>
      <c r="AD1671" s="153"/>
      <c r="AE1671" s="153">
        <f t="shared" si="414"/>
        <v>0</v>
      </c>
      <c r="AF1671" s="153"/>
      <c r="AG1671" s="153"/>
      <c r="AH1671" s="209">
        <v>0</v>
      </c>
      <c r="AI1671" s="153">
        <f t="shared" si="415"/>
        <v>0</v>
      </c>
      <c r="AJ1671" s="153"/>
      <c r="AK1671" s="153">
        <f t="shared" si="418"/>
        <v>0</v>
      </c>
      <c r="AL1671" s="153">
        <f t="shared" si="419"/>
        <v>0</v>
      </c>
      <c r="AM1671" s="153"/>
      <c r="AN1671" s="153"/>
      <c r="AO1671" s="153"/>
      <c r="AP1671" s="153"/>
      <c r="AQ1671" s="153"/>
      <c r="AR1671" s="153"/>
      <c r="AS1671" s="153"/>
      <c r="AT1671" s="153"/>
      <c r="AU1671" s="153"/>
      <c r="AV1671" s="153"/>
      <c r="AW1671" s="153"/>
      <c r="AX1671" s="153"/>
      <c r="AY1671" s="153"/>
      <c r="AZ1671" s="153"/>
      <c r="BA1671" s="153"/>
      <c r="BB1671" s="153"/>
      <c r="BC1671" s="153"/>
      <c r="BD1671" s="153"/>
      <c r="BE1671" s="153"/>
      <c r="BF1671" s="153"/>
      <c r="BG1671" s="153"/>
      <c r="BH1671" s="153"/>
      <c r="BI1671" s="153"/>
    </row>
    <row r="1672" spans="2:61" s="139" customFormat="1" ht="13.05" customHeight="1" outlineLevel="1">
      <c r="B1672" s="976"/>
      <c r="C1672" s="977"/>
      <c r="D1672" s="341" t="s">
        <v>1313</v>
      </c>
      <c r="E1672" s="977"/>
      <c r="F1672" s="1365"/>
      <c r="G1672" s="10" t="s">
        <v>8</v>
      </c>
      <c r="H1672" s="238" t="s">
        <v>717</v>
      </c>
      <c r="I1672" s="152">
        <f t="shared" si="416"/>
        <v>180</v>
      </c>
      <c r="J1672" s="156">
        <v>80</v>
      </c>
      <c r="K1672" s="156">
        <v>100</v>
      </c>
      <c r="L1672" s="391">
        <v>0</v>
      </c>
      <c r="M1672" s="238" t="s">
        <v>268</v>
      </c>
      <c r="N1672" s="238" t="s">
        <v>268</v>
      </c>
      <c r="O1672" s="238" t="s">
        <v>269</v>
      </c>
      <c r="P1672" s="238" t="s">
        <v>268</v>
      </c>
      <c r="Q1672" s="238" t="s">
        <v>269</v>
      </c>
      <c r="R1672" s="238" t="s">
        <v>268</v>
      </c>
      <c r="S1672" s="238" t="s">
        <v>268</v>
      </c>
      <c r="T1672" s="1017"/>
      <c r="U1672" s="153"/>
      <c r="V1672" s="153">
        <f t="shared" si="412"/>
        <v>0</v>
      </c>
      <c r="W1672" s="207"/>
      <c r="X1672" s="208"/>
      <c r="Y1672" s="153"/>
      <c r="Z1672" s="153">
        <f t="shared" si="417"/>
        <v>0</v>
      </c>
      <c r="AA1672" s="219"/>
      <c r="AB1672" s="153"/>
      <c r="AC1672" s="153">
        <f t="shared" si="413"/>
        <v>0</v>
      </c>
      <c r="AD1672" s="153"/>
      <c r="AE1672" s="153">
        <f t="shared" si="414"/>
        <v>0</v>
      </c>
      <c r="AF1672" s="153"/>
      <c r="AG1672" s="153"/>
      <c r="AH1672" s="209">
        <v>0</v>
      </c>
      <c r="AI1672" s="153">
        <f t="shared" si="415"/>
        <v>0</v>
      </c>
      <c r="AJ1672" s="153"/>
      <c r="AK1672" s="153">
        <f t="shared" si="418"/>
        <v>0</v>
      </c>
      <c r="AL1672" s="153">
        <f t="shared" si="419"/>
        <v>0</v>
      </c>
      <c r="AM1672" s="153"/>
      <c r="AN1672" s="153"/>
      <c r="AO1672" s="153"/>
      <c r="AP1672" s="153"/>
      <c r="AQ1672" s="153"/>
      <c r="AR1672" s="153"/>
      <c r="AS1672" s="153"/>
      <c r="AT1672" s="153"/>
      <c r="AU1672" s="153"/>
      <c r="AV1672" s="153"/>
      <c r="AW1672" s="153"/>
      <c r="AX1672" s="153"/>
      <c r="AY1672" s="153"/>
      <c r="AZ1672" s="153"/>
      <c r="BA1672" s="153"/>
      <c r="BB1672" s="153"/>
      <c r="BC1672" s="153"/>
      <c r="BD1672" s="153"/>
      <c r="BE1672" s="153"/>
      <c r="BF1672" s="153"/>
      <c r="BG1672" s="153"/>
      <c r="BH1672" s="153"/>
      <c r="BI1672" s="153"/>
    </row>
    <row r="1673" spans="2:61" s="139" customFormat="1" ht="13.05" customHeight="1" outlineLevel="1">
      <c r="B1673" s="1037" t="s">
        <v>1470</v>
      </c>
      <c r="C1673" s="957" t="s">
        <v>1314</v>
      </c>
      <c r="D1673" s="342" t="s">
        <v>1315</v>
      </c>
      <c r="E1673" s="957" t="s">
        <v>3568</v>
      </c>
      <c r="F1673" s="960">
        <v>44763</v>
      </c>
      <c r="G1673" s="10" t="s">
        <v>8</v>
      </c>
      <c r="H1673" s="254" t="s">
        <v>716</v>
      </c>
      <c r="I1673" s="152">
        <f t="shared" si="416"/>
        <v>10</v>
      </c>
      <c r="J1673" s="156">
        <v>5</v>
      </c>
      <c r="K1673" s="156">
        <v>5</v>
      </c>
      <c r="L1673" s="391">
        <v>0</v>
      </c>
      <c r="M1673" s="241" t="s">
        <v>268</v>
      </c>
      <c r="N1673" s="241" t="s">
        <v>268</v>
      </c>
      <c r="O1673" s="241" t="s">
        <v>269</v>
      </c>
      <c r="P1673" s="241" t="s">
        <v>268</v>
      </c>
      <c r="Q1673" s="241" t="s">
        <v>269</v>
      </c>
      <c r="R1673" s="241" t="s">
        <v>268</v>
      </c>
      <c r="S1673" s="241" t="s">
        <v>268</v>
      </c>
      <c r="T1673" s="1018" t="s">
        <v>1545</v>
      </c>
      <c r="U1673" s="153"/>
      <c r="V1673" s="153">
        <f t="shared" si="412"/>
        <v>0</v>
      </c>
      <c r="W1673" s="207"/>
      <c r="X1673" s="208"/>
      <c r="Y1673" s="153"/>
      <c r="Z1673" s="153">
        <f t="shared" si="417"/>
        <v>0</v>
      </c>
      <c r="AA1673" s="219"/>
      <c r="AB1673" s="153"/>
      <c r="AC1673" s="153">
        <f t="shared" si="413"/>
        <v>0</v>
      </c>
      <c r="AD1673" s="153"/>
      <c r="AE1673" s="153">
        <f t="shared" si="414"/>
        <v>0</v>
      </c>
      <c r="AF1673" s="153"/>
      <c r="AG1673" s="153"/>
      <c r="AH1673" s="209">
        <v>0</v>
      </c>
      <c r="AI1673" s="153">
        <f t="shared" si="415"/>
        <v>0</v>
      </c>
      <c r="AJ1673" s="153"/>
      <c r="AK1673" s="153">
        <f t="shared" si="418"/>
        <v>0</v>
      </c>
      <c r="AL1673" s="153">
        <f t="shared" si="419"/>
        <v>0</v>
      </c>
      <c r="AM1673" s="153"/>
      <c r="AN1673" s="153"/>
      <c r="AO1673" s="153"/>
      <c r="AP1673" s="153"/>
      <c r="AQ1673" s="153"/>
      <c r="AR1673" s="153"/>
      <c r="AS1673" s="153"/>
      <c r="AT1673" s="153"/>
      <c r="AU1673" s="153"/>
      <c r="AV1673" s="153"/>
      <c r="AW1673" s="153"/>
      <c r="AX1673" s="153"/>
      <c r="AY1673" s="153"/>
      <c r="AZ1673" s="153"/>
      <c r="BA1673" s="153"/>
      <c r="BB1673" s="153"/>
      <c r="BC1673" s="153"/>
      <c r="BD1673" s="153"/>
      <c r="BE1673" s="153"/>
      <c r="BF1673" s="153"/>
      <c r="BG1673" s="153"/>
      <c r="BH1673" s="153"/>
      <c r="BI1673" s="153"/>
    </row>
    <row r="1674" spans="2:61" s="139" customFormat="1" ht="13.05" customHeight="1" outlineLevel="1">
      <c r="B1674" s="1039"/>
      <c r="C1674" s="958"/>
      <c r="D1674" s="342" t="s">
        <v>1316</v>
      </c>
      <c r="E1674" s="958"/>
      <c r="F1674" s="961"/>
      <c r="G1674" s="10" t="s">
        <v>8</v>
      </c>
      <c r="H1674" s="254" t="s">
        <v>716</v>
      </c>
      <c r="I1674" s="152">
        <f t="shared" si="416"/>
        <v>10</v>
      </c>
      <c r="J1674" s="156">
        <v>5</v>
      </c>
      <c r="K1674" s="156">
        <v>5</v>
      </c>
      <c r="L1674" s="391">
        <v>0</v>
      </c>
      <c r="M1674" s="241" t="s">
        <v>268</v>
      </c>
      <c r="N1674" s="241" t="s">
        <v>268</v>
      </c>
      <c r="O1674" s="241" t="s">
        <v>269</v>
      </c>
      <c r="P1674" s="241" t="s">
        <v>268</v>
      </c>
      <c r="Q1674" s="241" t="s">
        <v>269</v>
      </c>
      <c r="R1674" s="241" t="s">
        <v>268</v>
      </c>
      <c r="S1674" s="241" t="s">
        <v>268</v>
      </c>
      <c r="T1674" s="1019"/>
      <c r="U1674" s="153"/>
      <c r="V1674" s="153">
        <f t="shared" ref="V1674:V1746" si="436">SUMIF(U1674,"Y",J1674)</f>
        <v>0</v>
      </c>
      <c r="W1674" s="207"/>
      <c r="X1674" s="208"/>
      <c r="Y1674" s="153"/>
      <c r="Z1674" s="153">
        <f t="shared" si="417"/>
        <v>0</v>
      </c>
      <c r="AA1674" s="219"/>
      <c r="AB1674" s="153"/>
      <c r="AC1674" s="153">
        <f t="shared" ref="AC1674:AC1746" si="437">SUMIF(AB1674,"Y",L1674)*AK1674</f>
        <v>0</v>
      </c>
      <c r="AD1674" s="153"/>
      <c r="AE1674" s="153">
        <f t="shared" ref="AE1674:AE1746" si="438">COUNTIF(AM1674:AV1674,"L")*J1674</f>
        <v>0</v>
      </c>
      <c r="AF1674" s="153"/>
      <c r="AG1674" s="153"/>
      <c r="AH1674" s="209">
        <v>0</v>
      </c>
      <c r="AI1674" s="153">
        <f t="shared" ref="AI1674:AI1746" si="439">IFERROR(COUNTIF(AM1674:BL1674,"S")*J1674*AH1674,0)</f>
        <v>0</v>
      </c>
      <c r="AJ1674" s="153"/>
      <c r="AK1674" s="153">
        <f t="shared" si="418"/>
        <v>0</v>
      </c>
      <c r="AL1674" s="153">
        <f t="shared" si="419"/>
        <v>0</v>
      </c>
      <c r="AM1674" s="153"/>
      <c r="AN1674" s="153"/>
      <c r="AO1674" s="153"/>
      <c r="AP1674" s="153"/>
      <c r="AQ1674" s="153"/>
      <c r="AR1674" s="153"/>
      <c r="AS1674" s="153"/>
      <c r="AT1674" s="153"/>
      <c r="AU1674" s="153"/>
      <c r="AV1674" s="153"/>
      <c r="AW1674" s="153"/>
      <c r="AX1674" s="153"/>
      <c r="AY1674" s="153"/>
      <c r="AZ1674" s="153"/>
      <c r="BA1674" s="153"/>
      <c r="BB1674" s="153"/>
      <c r="BC1674" s="153"/>
      <c r="BD1674" s="153"/>
      <c r="BE1674" s="153"/>
      <c r="BF1674" s="153"/>
      <c r="BG1674" s="153"/>
      <c r="BH1674" s="153"/>
      <c r="BI1674" s="153"/>
    </row>
    <row r="1675" spans="2:61" s="139" customFormat="1" ht="13.05" customHeight="1" outlineLevel="1">
      <c r="B1675" s="1039"/>
      <c r="C1675" s="958"/>
      <c r="D1675" s="342" t="s">
        <v>2507</v>
      </c>
      <c r="E1675" s="958"/>
      <c r="F1675" s="961"/>
      <c r="G1675" s="10" t="s">
        <v>8</v>
      </c>
      <c r="H1675" s="254" t="s">
        <v>716</v>
      </c>
      <c r="I1675" s="152">
        <f t="shared" si="416"/>
        <v>120</v>
      </c>
      <c r="J1675" s="156">
        <v>60</v>
      </c>
      <c r="K1675" s="156">
        <v>60</v>
      </c>
      <c r="L1675" s="391">
        <v>0</v>
      </c>
      <c r="M1675" s="241" t="s">
        <v>268</v>
      </c>
      <c r="N1675" s="241" t="s">
        <v>268</v>
      </c>
      <c r="O1675" s="241" t="s">
        <v>269</v>
      </c>
      <c r="P1675" s="241" t="s">
        <v>268</v>
      </c>
      <c r="Q1675" s="241" t="s">
        <v>269</v>
      </c>
      <c r="R1675" s="241" t="s">
        <v>268</v>
      </c>
      <c r="S1675" s="241" t="s">
        <v>268</v>
      </c>
      <c r="T1675" s="1019"/>
      <c r="U1675" s="153"/>
      <c r="V1675" s="153">
        <f t="shared" si="436"/>
        <v>0</v>
      </c>
      <c r="W1675" s="207"/>
      <c r="X1675" s="208"/>
      <c r="Y1675" s="153"/>
      <c r="Z1675" s="153">
        <f t="shared" si="417"/>
        <v>0</v>
      </c>
      <c r="AA1675" s="219"/>
      <c r="AB1675" s="153"/>
      <c r="AC1675" s="153">
        <f t="shared" si="437"/>
        <v>0</v>
      </c>
      <c r="AD1675" s="153"/>
      <c r="AE1675" s="153">
        <f t="shared" si="438"/>
        <v>0</v>
      </c>
      <c r="AF1675" s="153"/>
      <c r="AG1675" s="153"/>
      <c r="AH1675" s="209">
        <v>0</v>
      </c>
      <c r="AI1675" s="153">
        <f t="shared" si="439"/>
        <v>0</v>
      </c>
      <c r="AJ1675" s="153"/>
      <c r="AK1675" s="153">
        <f t="shared" si="418"/>
        <v>0</v>
      </c>
      <c r="AL1675" s="153">
        <f t="shared" si="419"/>
        <v>0</v>
      </c>
      <c r="AM1675" s="153"/>
      <c r="AN1675" s="153"/>
      <c r="AO1675" s="153"/>
      <c r="AP1675" s="153"/>
      <c r="AQ1675" s="153"/>
      <c r="AR1675" s="153"/>
      <c r="AS1675" s="153"/>
      <c r="AT1675" s="153"/>
      <c r="AU1675" s="153"/>
      <c r="AV1675" s="153"/>
      <c r="AW1675" s="153"/>
      <c r="AX1675" s="153"/>
      <c r="AY1675" s="153"/>
      <c r="AZ1675" s="153"/>
      <c r="BA1675" s="153"/>
      <c r="BB1675" s="153"/>
      <c r="BC1675" s="153"/>
      <c r="BD1675" s="153"/>
      <c r="BE1675" s="153"/>
      <c r="BF1675" s="153"/>
      <c r="BG1675" s="153"/>
      <c r="BH1675" s="153"/>
      <c r="BI1675" s="153"/>
    </row>
    <row r="1676" spans="2:61" s="139" customFormat="1" ht="13.05" customHeight="1" outlineLevel="1">
      <c r="B1676" s="1039"/>
      <c r="C1676" s="958"/>
      <c r="D1676" s="342" t="s">
        <v>2508</v>
      </c>
      <c r="E1676" s="958"/>
      <c r="F1676" s="961"/>
      <c r="G1676" s="10" t="s">
        <v>8</v>
      </c>
      <c r="H1676" s="254" t="s">
        <v>716</v>
      </c>
      <c r="I1676" s="152">
        <f t="shared" si="416"/>
        <v>180</v>
      </c>
      <c r="J1676" s="156">
        <v>90</v>
      </c>
      <c r="K1676" s="156">
        <v>90</v>
      </c>
      <c r="L1676" s="391">
        <v>0</v>
      </c>
      <c r="M1676" s="241" t="s">
        <v>268</v>
      </c>
      <c r="N1676" s="241" t="s">
        <v>268</v>
      </c>
      <c r="O1676" s="241" t="s">
        <v>269</v>
      </c>
      <c r="P1676" s="241" t="s">
        <v>268</v>
      </c>
      <c r="Q1676" s="241" t="s">
        <v>269</v>
      </c>
      <c r="R1676" s="241" t="s">
        <v>268</v>
      </c>
      <c r="S1676" s="241" t="s">
        <v>268</v>
      </c>
      <c r="T1676" s="1020"/>
      <c r="U1676" s="153"/>
      <c r="V1676" s="153">
        <f t="shared" si="436"/>
        <v>0</v>
      </c>
      <c r="W1676" s="207"/>
      <c r="X1676" s="208"/>
      <c r="Y1676" s="153"/>
      <c r="Z1676" s="153">
        <f t="shared" si="417"/>
        <v>0</v>
      </c>
      <c r="AA1676" s="219"/>
      <c r="AB1676" s="153"/>
      <c r="AC1676" s="153">
        <f t="shared" si="437"/>
        <v>0</v>
      </c>
      <c r="AD1676" s="153"/>
      <c r="AE1676" s="153">
        <f t="shared" si="438"/>
        <v>0</v>
      </c>
      <c r="AF1676" s="153"/>
      <c r="AG1676" s="153"/>
      <c r="AH1676" s="209">
        <v>0</v>
      </c>
      <c r="AI1676" s="153">
        <f t="shared" si="439"/>
        <v>0</v>
      </c>
      <c r="AJ1676" s="153"/>
      <c r="AK1676" s="153">
        <f t="shared" si="418"/>
        <v>0</v>
      </c>
      <c r="AL1676" s="153">
        <f t="shared" si="419"/>
        <v>0</v>
      </c>
      <c r="AM1676" s="153"/>
      <c r="AN1676" s="153"/>
      <c r="AO1676" s="153"/>
      <c r="AP1676" s="153"/>
      <c r="AQ1676" s="153"/>
      <c r="AR1676" s="153"/>
      <c r="AS1676" s="153"/>
      <c r="AT1676" s="153"/>
      <c r="AU1676" s="153"/>
      <c r="AV1676" s="153"/>
      <c r="AW1676" s="153"/>
      <c r="AX1676" s="153"/>
      <c r="AY1676" s="153"/>
      <c r="AZ1676" s="153"/>
      <c r="BA1676" s="153"/>
      <c r="BB1676" s="153"/>
      <c r="BC1676" s="153"/>
      <c r="BD1676" s="153"/>
      <c r="BE1676" s="153"/>
      <c r="BF1676" s="153"/>
      <c r="BG1676" s="153"/>
      <c r="BH1676" s="153"/>
      <c r="BI1676" s="153"/>
    </row>
    <row r="1677" spans="2:61" s="139" customFormat="1" ht="13.05" customHeight="1" outlineLevel="1">
      <c r="B1677" s="1038"/>
      <c r="C1677" s="959"/>
      <c r="D1677" s="342" t="s">
        <v>3689</v>
      </c>
      <c r="E1677" s="959"/>
      <c r="F1677" s="962"/>
      <c r="G1677" s="10" t="s">
        <v>8</v>
      </c>
      <c r="H1677" s="254" t="s">
        <v>716</v>
      </c>
      <c r="I1677" s="152">
        <f t="shared" si="416"/>
        <v>120</v>
      </c>
      <c r="J1677" s="156">
        <v>60</v>
      </c>
      <c r="K1677" s="156">
        <v>60</v>
      </c>
      <c r="L1677" s="391"/>
      <c r="M1677" s="241"/>
      <c r="N1677" s="241"/>
      <c r="O1677" s="241"/>
      <c r="P1677" s="241"/>
      <c r="Q1677" s="241"/>
      <c r="R1677" s="241"/>
      <c r="S1677" s="241"/>
      <c r="T1677" s="755"/>
      <c r="U1677" s="153"/>
      <c r="V1677" s="153">
        <f t="shared" si="436"/>
        <v>0</v>
      </c>
      <c r="W1677" s="207"/>
      <c r="X1677" s="208"/>
      <c r="Y1677" s="153"/>
      <c r="Z1677" s="153">
        <f t="shared" si="417"/>
        <v>0</v>
      </c>
      <c r="AA1677" s="219"/>
      <c r="AB1677" s="153"/>
      <c r="AC1677" s="153">
        <f t="shared" si="437"/>
        <v>0</v>
      </c>
      <c r="AD1677" s="153"/>
      <c r="AE1677" s="153">
        <f t="shared" si="438"/>
        <v>0</v>
      </c>
      <c r="AF1677" s="153"/>
      <c r="AG1677" s="153"/>
      <c r="AH1677" s="209">
        <v>0</v>
      </c>
      <c r="AI1677" s="153">
        <f t="shared" si="439"/>
        <v>0</v>
      </c>
      <c r="AJ1677" s="153"/>
      <c r="AK1677" s="153">
        <f t="shared" ref="AK1677" si="440">COUNTIF(AM1677:AV1677,"V")</f>
        <v>0</v>
      </c>
      <c r="AL1677" s="153">
        <f t="shared" ref="AL1677" si="441">Z1677-AC1677-AE1677-AI1677</f>
        <v>0</v>
      </c>
      <c r="AM1677" s="153"/>
      <c r="AN1677" s="153"/>
      <c r="AO1677" s="153"/>
      <c r="AP1677" s="153"/>
      <c r="AQ1677" s="153"/>
      <c r="AR1677" s="153"/>
      <c r="AS1677" s="153"/>
      <c r="AT1677" s="153"/>
      <c r="AU1677" s="153"/>
      <c r="AV1677" s="153"/>
      <c r="AW1677" s="153"/>
      <c r="AX1677" s="153"/>
      <c r="AY1677" s="153"/>
      <c r="AZ1677" s="153"/>
      <c r="BA1677" s="153"/>
      <c r="BB1677" s="153"/>
      <c r="BC1677" s="153"/>
      <c r="BD1677" s="153"/>
      <c r="BE1677" s="153"/>
      <c r="BF1677" s="153"/>
      <c r="BG1677" s="153"/>
      <c r="BH1677" s="153"/>
      <c r="BI1677" s="153"/>
    </row>
    <row r="1678" spans="2:61" s="139" customFormat="1" ht="13.05" customHeight="1" outlineLevel="1">
      <c r="B1678" s="1035" t="s">
        <v>1471</v>
      </c>
      <c r="C1678" s="1079" t="s">
        <v>1317</v>
      </c>
      <c r="D1678" s="342" t="s">
        <v>1315</v>
      </c>
      <c r="E1678" s="1079" t="s">
        <v>3568</v>
      </c>
      <c r="F1678" s="1370">
        <v>44763</v>
      </c>
      <c r="G1678" s="10" t="s">
        <v>8</v>
      </c>
      <c r="H1678" s="254" t="s">
        <v>717</v>
      </c>
      <c r="I1678" s="152">
        <f t="shared" si="416"/>
        <v>10</v>
      </c>
      <c r="J1678" s="156">
        <v>5</v>
      </c>
      <c r="K1678" s="156">
        <v>5</v>
      </c>
      <c r="L1678" s="391">
        <v>0</v>
      </c>
      <c r="M1678" s="241" t="s">
        <v>268</v>
      </c>
      <c r="N1678" s="241" t="s">
        <v>268</v>
      </c>
      <c r="O1678" s="241" t="s">
        <v>269</v>
      </c>
      <c r="P1678" s="241" t="s">
        <v>268</v>
      </c>
      <c r="Q1678" s="241" t="s">
        <v>269</v>
      </c>
      <c r="R1678" s="241" t="s">
        <v>268</v>
      </c>
      <c r="S1678" s="241" t="s">
        <v>268</v>
      </c>
      <c r="T1678" s="1018" t="s">
        <v>1545</v>
      </c>
      <c r="U1678" s="153"/>
      <c r="V1678" s="153">
        <f t="shared" si="436"/>
        <v>0</v>
      </c>
      <c r="W1678" s="207"/>
      <c r="X1678" s="208"/>
      <c r="Y1678" s="153"/>
      <c r="Z1678" s="153">
        <f t="shared" si="417"/>
        <v>0</v>
      </c>
      <c r="AA1678" s="219"/>
      <c r="AB1678" s="153"/>
      <c r="AC1678" s="153">
        <f t="shared" si="437"/>
        <v>0</v>
      </c>
      <c r="AD1678" s="153"/>
      <c r="AE1678" s="153">
        <f t="shared" si="438"/>
        <v>0</v>
      </c>
      <c r="AF1678" s="153"/>
      <c r="AG1678" s="153"/>
      <c r="AH1678" s="209">
        <v>0</v>
      </c>
      <c r="AI1678" s="153">
        <f t="shared" si="439"/>
        <v>0</v>
      </c>
      <c r="AJ1678" s="153"/>
      <c r="AK1678" s="153">
        <f t="shared" si="418"/>
        <v>0</v>
      </c>
      <c r="AL1678" s="153">
        <f t="shared" si="419"/>
        <v>0</v>
      </c>
      <c r="AM1678" s="153"/>
      <c r="AN1678" s="153"/>
      <c r="AO1678" s="153"/>
      <c r="AP1678" s="153"/>
      <c r="AQ1678" s="153"/>
      <c r="AR1678" s="153"/>
      <c r="AS1678" s="153"/>
      <c r="AT1678" s="153"/>
      <c r="AU1678" s="153"/>
      <c r="AV1678" s="153"/>
      <c r="AW1678" s="153"/>
      <c r="AX1678" s="153"/>
      <c r="AY1678" s="153"/>
      <c r="AZ1678" s="153"/>
      <c r="BA1678" s="153"/>
      <c r="BB1678" s="153"/>
      <c r="BC1678" s="153"/>
      <c r="BD1678" s="153"/>
      <c r="BE1678" s="153"/>
      <c r="BF1678" s="153"/>
      <c r="BG1678" s="153"/>
      <c r="BH1678" s="153"/>
      <c r="BI1678" s="153"/>
    </row>
    <row r="1679" spans="2:61" s="139" customFormat="1" ht="13.05" customHeight="1" outlineLevel="1">
      <c r="B1679" s="1035"/>
      <c r="C1679" s="1079"/>
      <c r="D1679" s="342" t="s">
        <v>1316</v>
      </c>
      <c r="E1679" s="1079"/>
      <c r="F1679" s="1370"/>
      <c r="G1679" s="10" t="s">
        <v>8</v>
      </c>
      <c r="H1679" s="254" t="s">
        <v>717</v>
      </c>
      <c r="I1679" s="152">
        <f t="shared" si="416"/>
        <v>10</v>
      </c>
      <c r="J1679" s="156">
        <v>5</v>
      </c>
      <c r="K1679" s="156">
        <v>5</v>
      </c>
      <c r="L1679" s="391">
        <v>0</v>
      </c>
      <c r="M1679" s="241" t="s">
        <v>268</v>
      </c>
      <c r="N1679" s="241" t="s">
        <v>268</v>
      </c>
      <c r="O1679" s="241" t="s">
        <v>269</v>
      </c>
      <c r="P1679" s="241" t="s">
        <v>268</v>
      </c>
      <c r="Q1679" s="241" t="s">
        <v>269</v>
      </c>
      <c r="R1679" s="241" t="s">
        <v>268</v>
      </c>
      <c r="S1679" s="241" t="s">
        <v>268</v>
      </c>
      <c r="T1679" s="1019"/>
      <c r="U1679" s="153"/>
      <c r="V1679" s="153">
        <f t="shared" si="436"/>
        <v>0</v>
      </c>
      <c r="W1679" s="207"/>
      <c r="X1679" s="208"/>
      <c r="Y1679" s="153"/>
      <c r="Z1679" s="153">
        <f t="shared" si="417"/>
        <v>0</v>
      </c>
      <c r="AA1679" s="219"/>
      <c r="AB1679" s="153"/>
      <c r="AC1679" s="153">
        <f t="shared" si="437"/>
        <v>0</v>
      </c>
      <c r="AD1679" s="153"/>
      <c r="AE1679" s="153">
        <f t="shared" si="438"/>
        <v>0</v>
      </c>
      <c r="AF1679" s="153"/>
      <c r="AG1679" s="153"/>
      <c r="AH1679" s="209">
        <v>0</v>
      </c>
      <c r="AI1679" s="153">
        <f t="shared" si="439"/>
        <v>0</v>
      </c>
      <c r="AJ1679" s="153"/>
      <c r="AK1679" s="153">
        <f t="shared" si="418"/>
        <v>0</v>
      </c>
      <c r="AL1679" s="153">
        <f t="shared" si="419"/>
        <v>0</v>
      </c>
      <c r="AM1679" s="153"/>
      <c r="AN1679" s="153"/>
      <c r="AO1679" s="153"/>
      <c r="AP1679" s="153"/>
      <c r="AQ1679" s="153"/>
      <c r="AR1679" s="153"/>
      <c r="AS1679" s="153"/>
      <c r="AT1679" s="153"/>
      <c r="AU1679" s="153"/>
      <c r="AV1679" s="153"/>
      <c r="AW1679" s="153"/>
      <c r="AX1679" s="153"/>
      <c r="AY1679" s="153"/>
      <c r="AZ1679" s="153"/>
      <c r="BA1679" s="153"/>
      <c r="BB1679" s="153"/>
      <c r="BC1679" s="153"/>
      <c r="BD1679" s="153"/>
      <c r="BE1679" s="153"/>
      <c r="BF1679" s="153"/>
      <c r="BG1679" s="153"/>
      <c r="BH1679" s="153"/>
      <c r="BI1679" s="153"/>
    </row>
    <row r="1680" spans="2:61" s="139" customFormat="1" ht="13.05" customHeight="1" outlineLevel="1">
      <c r="B1680" s="1035"/>
      <c r="C1680" s="1079"/>
      <c r="D1680" s="342" t="s">
        <v>370</v>
      </c>
      <c r="E1680" s="1079"/>
      <c r="F1680" s="1370"/>
      <c r="G1680" s="10" t="s">
        <v>8</v>
      </c>
      <c r="H1680" s="254" t="s">
        <v>717</v>
      </c>
      <c r="I1680" s="152">
        <f t="shared" si="416"/>
        <v>240</v>
      </c>
      <c r="J1680" s="156">
        <v>120</v>
      </c>
      <c r="K1680" s="156">
        <v>120</v>
      </c>
      <c r="L1680" s="391">
        <v>0</v>
      </c>
      <c r="M1680" s="241" t="s">
        <v>268</v>
      </c>
      <c r="N1680" s="241" t="s">
        <v>268</v>
      </c>
      <c r="O1680" s="241" t="s">
        <v>269</v>
      </c>
      <c r="P1680" s="241" t="s">
        <v>268</v>
      </c>
      <c r="Q1680" s="241" t="s">
        <v>269</v>
      </c>
      <c r="R1680" s="241" t="s">
        <v>268</v>
      </c>
      <c r="S1680" s="241" t="s">
        <v>268</v>
      </c>
      <c r="T1680" s="1020"/>
      <c r="U1680" s="153"/>
      <c r="V1680" s="153">
        <f t="shared" si="436"/>
        <v>0</v>
      </c>
      <c r="W1680" s="207"/>
      <c r="X1680" s="208"/>
      <c r="Y1680" s="153"/>
      <c r="Z1680" s="153">
        <f t="shared" si="417"/>
        <v>0</v>
      </c>
      <c r="AA1680" s="219"/>
      <c r="AB1680" s="153"/>
      <c r="AC1680" s="153">
        <f t="shared" si="437"/>
        <v>0</v>
      </c>
      <c r="AD1680" s="153"/>
      <c r="AE1680" s="153">
        <f t="shared" si="438"/>
        <v>0</v>
      </c>
      <c r="AF1680" s="153"/>
      <c r="AG1680" s="153"/>
      <c r="AH1680" s="209">
        <v>0</v>
      </c>
      <c r="AI1680" s="153">
        <f t="shared" si="439"/>
        <v>0</v>
      </c>
      <c r="AJ1680" s="153"/>
      <c r="AK1680" s="153">
        <f t="shared" si="418"/>
        <v>0</v>
      </c>
      <c r="AL1680" s="153">
        <f t="shared" si="419"/>
        <v>0</v>
      </c>
      <c r="AM1680" s="153"/>
      <c r="AN1680" s="153"/>
      <c r="AO1680" s="153"/>
      <c r="AP1680" s="153"/>
      <c r="AQ1680" s="153"/>
      <c r="AR1680" s="153"/>
      <c r="AS1680" s="153"/>
      <c r="AT1680" s="153"/>
      <c r="AU1680" s="153"/>
      <c r="AV1680" s="153"/>
      <c r="AW1680" s="153"/>
      <c r="AX1680" s="153"/>
      <c r="AY1680" s="153"/>
      <c r="AZ1680" s="153"/>
      <c r="BA1680" s="153"/>
      <c r="BB1680" s="153"/>
      <c r="BC1680" s="153"/>
      <c r="BD1680" s="153"/>
      <c r="BE1680" s="153"/>
      <c r="BF1680" s="153"/>
      <c r="BG1680" s="153"/>
      <c r="BH1680" s="153"/>
      <c r="BI1680" s="153"/>
    </row>
    <row r="1681" spans="2:61" s="139" customFormat="1" ht="13.05" customHeight="1" outlineLevel="1">
      <c r="B1681" s="904" t="s">
        <v>1472</v>
      </c>
      <c r="C1681" s="1043" t="s">
        <v>1318</v>
      </c>
      <c r="D1681" s="332" t="s">
        <v>540</v>
      </c>
      <c r="E1681" s="1043" t="s">
        <v>3675</v>
      </c>
      <c r="F1681" s="1360">
        <v>44762</v>
      </c>
      <c r="G1681" s="10" t="s">
        <v>8</v>
      </c>
      <c r="H1681" s="238" t="s">
        <v>716</v>
      </c>
      <c r="I1681" s="152">
        <f t="shared" si="416"/>
        <v>10</v>
      </c>
      <c r="J1681" s="156">
        <v>5</v>
      </c>
      <c r="K1681" s="156">
        <v>5</v>
      </c>
      <c r="L1681" s="391">
        <v>0</v>
      </c>
      <c r="M1681" s="238" t="s">
        <v>268</v>
      </c>
      <c r="N1681" s="241" t="s">
        <v>268</v>
      </c>
      <c r="O1681" s="250" t="s">
        <v>269</v>
      </c>
      <c r="P1681" s="238" t="s">
        <v>268</v>
      </c>
      <c r="Q1681" s="238" t="s">
        <v>269</v>
      </c>
      <c r="R1681" s="260" t="s">
        <v>268</v>
      </c>
      <c r="S1681" s="260" t="s">
        <v>268</v>
      </c>
      <c r="T1681" s="1002" t="s">
        <v>1546</v>
      </c>
      <c r="U1681" s="153"/>
      <c r="V1681" s="153">
        <f t="shared" si="436"/>
        <v>0</v>
      </c>
      <c r="W1681" s="207"/>
      <c r="X1681" s="208"/>
      <c r="Y1681" s="153"/>
      <c r="Z1681" s="153">
        <f t="shared" si="417"/>
        <v>0</v>
      </c>
      <c r="AA1681" s="219"/>
      <c r="AB1681" s="153"/>
      <c r="AC1681" s="153">
        <f t="shared" si="437"/>
        <v>0</v>
      </c>
      <c r="AD1681" s="153"/>
      <c r="AE1681" s="153">
        <f t="shared" si="438"/>
        <v>0</v>
      </c>
      <c r="AF1681" s="153"/>
      <c r="AG1681" s="153"/>
      <c r="AH1681" s="209">
        <v>0</v>
      </c>
      <c r="AI1681" s="153">
        <f t="shared" si="439"/>
        <v>0</v>
      </c>
      <c r="AJ1681" s="153"/>
      <c r="AK1681" s="153">
        <f t="shared" si="418"/>
        <v>0</v>
      </c>
      <c r="AL1681" s="153">
        <f t="shared" si="419"/>
        <v>0</v>
      </c>
      <c r="AM1681" s="153"/>
      <c r="AN1681" s="153"/>
      <c r="AO1681" s="153"/>
      <c r="AP1681" s="153"/>
      <c r="AQ1681" s="153"/>
      <c r="AR1681" s="153"/>
      <c r="AS1681" s="153"/>
      <c r="AT1681" s="153"/>
      <c r="AU1681" s="153"/>
      <c r="AV1681" s="153"/>
      <c r="AW1681" s="153"/>
      <c r="AX1681" s="153"/>
      <c r="AY1681" s="153"/>
      <c r="AZ1681" s="153"/>
      <c r="BA1681" s="153"/>
      <c r="BB1681" s="153"/>
      <c r="BC1681" s="153"/>
      <c r="BD1681" s="153"/>
      <c r="BE1681" s="153"/>
      <c r="BF1681" s="153"/>
      <c r="BG1681" s="153"/>
      <c r="BH1681" s="153"/>
      <c r="BI1681" s="153"/>
    </row>
    <row r="1682" spans="2:61" s="139" customFormat="1" ht="13.05" customHeight="1" outlineLevel="1">
      <c r="B1682" s="905"/>
      <c r="C1682" s="1060"/>
      <c r="D1682" s="332" t="s">
        <v>1319</v>
      </c>
      <c r="E1682" s="1060"/>
      <c r="F1682" s="1361"/>
      <c r="G1682" s="10" t="s">
        <v>8</v>
      </c>
      <c r="H1682" s="238" t="s">
        <v>716</v>
      </c>
      <c r="I1682" s="152">
        <f t="shared" si="416"/>
        <v>10</v>
      </c>
      <c r="J1682" s="156">
        <v>5</v>
      </c>
      <c r="K1682" s="156">
        <v>5</v>
      </c>
      <c r="L1682" s="391">
        <v>0</v>
      </c>
      <c r="M1682" s="238" t="s">
        <v>268</v>
      </c>
      <c r="N1682" s="241" t="s">
        <v>268</v>
      </c>
      <c r="O1682" s="250" t="s">
        <v>269</v>
      </c>
      <c r="P1682" s="238" t="s">
        <v>268</v>
      </c>
      <c r="Q1682" s="238" t="s">
        <v>269</v>
      </c>
      <c r="R1682" s="260" t="s">
        <v>268</v>
      </c>
      <c r="S1682" s="260" t="s">
        <v>268</v>
      </c>
      <c r="T1682" s="1002"/>
      <c r="U1682" s="153"/>
      <c r="V1682" s="153">
        <f t="shared" si="436"/>
        <v>0</v>
      </c>
      <c r="W1682" s="207"/>
      <c r="X1682" s="208"/>
      <c r="Y1682" s="153"/>
      <c r="Z1682" s="153">
        <f t="shared" si="417"/>
        <v>0</v>
      </c>
      <c r="AA1682" s="219"/>
      <c r="AB1682" s="153"/>
      <c r="AC1682" s="153">
        <f t="shared" si="437"/>
        <v>0</v>
      </c>
      <c r="AD1682" s="153"/>
      <c r="AE1682" s="153">
        <f t="shared" si="438"/>
        <v>0</v>
      </c>
      <c r="AF1682" s="153"/>
      <c r="AG1682" s="153"/>
      <c r="AH1682" s="209">
        <v>0</v>
      </c>
      <c r="AI1682" s="153">
        <f t="shared" si="439"/>
        <v>0</v>
      </c>
      <c r="AJ1682" s="153"/>
      <c r="AK1682" s="153">
        <f t="shared" si="418"/>
        <v>0</v>
      </c>
      <c r="AL1682" s="153">
        <f t="shared" si="419"/>
        <v>0</v>
      </c>
      <c r="AM1682" s="153"/>
      <c r="AN1682" s="153"/>
      <c r="AO1682" s="153"/>
      <c r="AP1682" s="153"/>
      <c r="AQ1682" s="153"/>
      <c r="AR1682" s="153"/>
      <c r="AS1682" s="153"/>
      <c r="AT1682" s="153"/>
      <c r="AU1682" s="153"/>
      <c r="AV1682" s="153"/>
      <c r="AW1682" s="153"/>
      <c r="AX1682" s="153"/>
      <c r="AY1682" s="153"/>
      <c r="AZ1682" s="153"/>
      <c r="BA1682" s="153"/>
      <c r="BB1682" s="153"/>
      <c r="BC1682" s="153"/>
      <c r="BD1682" s="153"/>
      <c r="BE1682" s="153"/>
      <c r="BF1682" s="153"/>
      <c r="BG1682" s="153"/>
      <c r="BH1682" s="153"/>
      <c r="BI1682" s="153"/>
    </row>
    <row r="1683" spans="2:61" s="139" customFormat="1" ht="13.05" customHeight="1" outlineLevel="1">
      <c r="B1683" s="905"/>
      <c r="C1683" s="1060"/>
      <c r="D1683" s="332" t="s">
        <v>1320</v>
      </c>
      <c r="E1683" s="1060"/>
      <c r="F1683" s="1361"/>
      <c r="G1683" s="10" t="s">
        <v>8</v>
      </c>
      <c r="H1683" s="238" t="s">
        <v>716</v>
      </c>
      <c r="I1683" s="152">
        <f t="shared" si="416"/>
        <v>60</v>
      </c>
      <c r="J1683" s="156">
        <v>30</v>
      </c>
      <c r="K1683" s="156">
        <v>30</v>
      </c>
      <c r="L1683" s="391">
        <v>0</v>
      </c>
      <c r="M1683" s="238" t="s">
        <v>268</v>
      </c>
      <c r="N1683" s="241" t="s">
        <v>268</v>
      </c>
      <c r="O1683" s="250" t="s">
        <v>269</v>
      </c>
      <c r="P1683" s="238" t="s">
        <v>268</v>
      </c>
      <c r="Q1683" s="238" t="s">
        <v>269</v>
      </c>
      <c r="R1683" s="260" t="s">
        <v>268</v>
      </c>
      <c r="S1683" s="260" t="s">
        <v>268</v>
      </c>
      <c r="T1683" s="1002"/>
      <c r="U1683" s="153"/>
      <c r="V1683" s="153">
        <f t="shared" si="436"/>
        <v>0</v>
      </c>
      <c r="W1683" s="207"/>
      <c r="X1683" s="208"/>
      <c r="Y1683" s="153"/>
      <c r="Z1683" s="153">
        <f t="shared" si="417"/>
        <v>0</v>
      </c>
      <c r="AA1683" s="219"/>
      <c r="AB1683" s="153"/>
      <c r="AC1683" s="153">
        <f t="shared" si="437"/>
        <v>0</v>
      </c>
      <c r="AD1683" s="153"/>
      <c r="AE1683" s="153">
        <f t="shared" si="438"/>
        <v>0</v>
      </c>
      <c r="AF1683" s="153"/>
      <c r="AG1683" s="153"/>
      <c r="AH1683" s="209">
        <v>0</v>
      </c>
      <c r="AI1683" s="153">
        <f t="shared" si="439"/>
        <v>0</v>
      </c>
      <c r="AJ1683" s="153"/>
      <c r="AK1683" s="153">
        <f t="shared" si="418"/>
        <v>0</v>
      </c>
      <c r="AL1683" s="153">
        <f t="shared" si="419"/>
        <v>0</v>
      </c>
      <c r="AM1683" s="153"/>
      <c r="AN1683" s="153"/>
      <c r="AO1683" s="153"/>
      <c r="AP1683" s="153"/>
      <c r="AQ1683" s="153"/>
      <c r="AR1683" s="153"/>
      <c r="AS1683" s="153"/>
      <c r="AT1683" s="153"/>
      <c r="AU1683" s="153"/>
      <c r="AV1683" s="153"/>
      <c r="AW1683" s="153"/>
      <c r="AX1683" s="153"/>
      <c r="AY1683" s="153"/>
      <c r="AZ1683" s="153"/>
      <c r="BA1683" s="153"/>
      <c r="BB1683" s="153"/>
      <c r="BC1683" s="153"/>
      <c r="BD1683" s="153"/>
      <c r="BE1683" s="153"/>
      <c r="BF1683" s="153"/>
      <c r="BG1683" s="153"/>
      <c r="BH1683" s="153"/>
      <c r="BI1683" s="153"/>
    </row>
    <row r="1684" spans="2:61" s="139" customFormat="1" ht="13.05" customHeight="1" outlineLevel="1">
      <c r="B1684" s="905"/>
      <c r="C1684" s="1060"/>
      <c r="D1684" s="332" t="s">
        <v>389</v>
      </c>
      <c r="E1684" s="1060"/>
      <c r="F1684" s="1361"/>
      <c r="G1684" s="10" t="s">
        <v>8</v>
      </c>
      <c r="H1684" s="238" t="s">
        <v>716</v>
      </c>
      <c r="I1684" s="152">
        <f t="shared" si="416"/>
        <v>90</v>
      </c>
      <c r="J1684" s="156">
        <v>40</v>
      </c>
      <c r="K1684" s="156">
        <v>50</v>
      </c>
      <c r="L1684" s="391">
        <v>0</v>
      </c>
      <c r="M1684" s="238" t="s">
        <v>268</v>
      </c>
      <c r="N1684" s="241" t="s">
        <v>268</v>
      </c>
      <c r="O1684" s="250" t="s">
        <v>269</v>
      </c>
      <c r="P1684" s="238" t="s">
        <v>268</v>
      </c>
      <c r="Q1684" s="238" t="s">
        <v>269</v>
      </c>
      <c r="R1684" s="260" t="s">
        <v>268</v>
      </c>
      <c r="S1684" s="260" t="s">
        <v>268</v>
      </c>
      <c r="T1684" s="1002"/>
      <c r="U1684" s="153"/>
      <c r="V1684" s="153">
        <f t="shared" si="436"/>
        <v>0</v>
      </c>
      <c r="W1684" s="207"/>
      <c r="X1684" s="208"/>
      <c r="Y1684" s="153"/>
      <c r="Z1684" s="153">
        <f t="shared" si="417"/>
        <v>0</v>
      </c>
      <c r="AA1684" s="219"/>
      <c r="AB1684" s="153"/>
      <c r="AC1684" s="153">
        <f t="shared" si="437"/>
        <v>0</v>
      </c>
      <c r="AD1684" s="153"/>
      <c r="AE1684" s="153">
        <f t="shared" si="438"/>
        <v>0</v>
      </c>
      <c r="AF1684" s="153"/>
      <c r="AG1684" s="153"/>
      <c r="AH1684" s="209">
        <v>0</v>
      </c>
      <c r="AI1684" s="153">
        <f t="shared" si="439"/>
        <v>0</v>
      </c>
      <c r="AJ1684" s="153"/>
      <c r="AK1684" s="153">
        <f t="shared" si="418"/>
        <v>0</v>
      </c>
      <c r="AL1684" s="153">
        <f t="shared" si="419"/>
        <v>0</v>
      </c>
      <c r="AM1684" s="153"/>
      <c r="AN1684" s="153"/>
      <c r="AO1684" s="153"/>
      <c r="AP1684" s="153"/>
      <c r="AQ1684" s="153"/>
      <c r="AR1684" s="153"/>
      <c r="AS1684" s="153"/>
      <c r="AT1684" s="153"/>
      <c r="AU1684" s="153"/>
      <c r="AV1684" s="153"/>
      <c r="AW1684" s="153"/>
      <c r="AX1684" s="153"/>
      <c r="AY1684" s="153"/>
      <c r="AZ1684" s="153"/>
      <c r="BA1684" s="153"/>
      <c r="BB1684" s="153"/>
      <c r="BC1684" s="153"/>
      <c r="BD1684" s="153"/>
      <c r="BE1684" s="153"/>
      <c r="BF1684" s="153"/>
      <c r="BG1684" s="153"/>
      <c r="BH1684" s="153"/>
      <c r="BI1684" s="153"/>
    </row>
    <row r="1685" spans="2:61" s="139" customFormat="1" ht="13.05" customHeight="1" outlineLevel="1">
      <c r="B1685" s="906"/>
      <c r="C1685" s="1044"/>
      <c r="D1685" s="332" t="s">
        <v>1321</v>
      </c>
      <c r="E1685" s="1044"/>
      <c r="F1685" s="1362"/>
      <c r="G1685" s="10" t="s">
        <v>8</v>
      </c>
      <c r="H1685" s="238" t="s">
        <v>716</v>
      </c>
      <c r="I1685" s="152">
        <f t="shared" si="416"/>
        <v>85</v>
      </c>
      <c r="J1685" s="156">
        <v>40</v>
      </c>
      <c r="K1685" s="156">
        <v>45</v>
      </c>
      <c r="L1685" s="391">
        <v>0</v>
      </c>
      <c r="M1685" s="238" t="s">
        <v>268</v>
      </c>
      <c r="N1685" s="241" t="s">
        <v>268</v>
      </c>
      <c r="O1685" s="250" t="s">
        <v>269</v>
      </c>
      <c r="P1685" s="238" t="s">
        <v>268</v>
      </c>
      <c r="Q1685" s="238" t="s">
        <v>269</v>
      </c>
      <c r="R1685" s="260" t="s">
        <v>268</v>
      </c>
      <c r="S1685" s="260" t="s">
        <v>268</v>
      </c>
      <c r="T1685" s="1002"/>
      <c r="U1685" s="153"/>
      <c r="V1685" s="153">
        <f t="shared" si="436"/>
        <v>0</v>
      </c>
      <c r="W1685" s="207"/>
      <c r="X1685" s="208"/>
      <c r="Y1685" s="153"/>
      <c r="Z1685" s="153">
        <f t="shared" si="417"/>
        <v>0</v>
      </c>
      <c r="AA1685" s="219"/>
      <c r="AB1685" s="153"/>
      <c r="AC1685" s="153">
        <f t="shared" si="437"/>
        <v>0</v>
      </c>
      <c r="AD1685" s="153"/>
      <c r="AE1685" s="153">
        <f t="shared" si="438"/>
        <v>0</v>
      </c>
      <c r="AF1685" s="153"/>
      <c r="AG1685" s="153"/>
      <c r="AH1685" s="209">
        <v>0</v>
      </c>
      <c r="AI1685" s="153">
        <f t="shared" si="439"/>
        <v>0</v>
      </c>
      <c r="AJ1685" s="153"/>
      <c r="AK1685" s="153">
        <f t="shared" si="418"/>
        <v>0</v>
      </c>
      <c r="AL1685" s="153">
        <f t="shared" si="419"/>
        <v>0</v>
      </c>
      <c r="AM1685" s="153"/>
      <c r="AN1685" s="153"/>
      <c r="AO1685" s="153"/>
      <c r="AP1685" s="153"/>
      <c r="AQ1685" s="153"/>
      <c r="AR1685" s="153"/>
      <c r="AS1685" s="153"/>
      <c r="AT1685" s="153"/>
      <c r="AU1685" s="153"/>
      <c r="AV1685" s="153"/>
      <c r="AW1685" s="153"/>
      <c r="AX1685" s="153"/>
      <c r="AY1685" s="153"/>
      <c r="AZ1685" s="153"/>
      <c r="BA1685" s="153"/>
      <c r="BB1685" s="153"/>
      <c r="BC1685" s="153"/>
      <c r="BD1685" s="153"/>
      <c r="BE1685" s="153"/>
      <c r="BF1685" s="153"/>
      <c r="BG1685" s="153"/>
      <c r="BH1685" s="153"/>
      <c r="BI1685" s="153"/>
    </row>
    <row r="1686" spans="2:61" s="139" customFormat="1" ht="13.05" customHeight="1" outlineLevel="1">
      <c r="B1686" s="904" t="s">
        <v>1473</v>
      </c>
      <c r="C1686" s="1043" t="s">
        <v>1322</v>
      </c>
      <c r="D1686" s="332" t="s">
        <v>540</v>
      </c>
      <c r="E1686" s="1043" t="s">
        <v>3691</v>
      </c>
      <c r="F1686" s="1360">
        <v>44762</v>
      </c>
      <c r="G1686" s="10" t="s">
        <v>8</v>
      </c>
      <c r="H1686" s="238" t="s">
        <v>717</v>
      </c>
      <c r="I1686" s="152">
        <f t="shared" si="416"/>
        <v>10</v>
      </c>
      <c r="J1686" s="156">
        <v>5</v>
      </c>
      <c r="K1686" s="156">
        <v>5</v>
      </c>
      <c r="L1686" s="391">
        <v>0</v>
      </c>
      <c r="M1686" s="238" t="s">
        <v>268</v>
      </c>
      <c r="N1686" s="241" t="s">
        <v>268</v>
      </c>
      <c r="O1686" s="250" t="s">
        <v>269</v>
      </c>
      <c r="P1686" s="238" t="s">
        <v>268</v>
      </c>
      <c r="Q1686" s="238" t="s">
        <v>269</v>
      </c>
      <c r="R1686" s="260" t="s">
        <v>268</v>
      </c>
      <c r="S1686" s="260" t="s">
        <v>268</v>
      </c>
      <c r="T1686" s="1002"/>
      <c r="U1686" s="153"/>
      <c r="V1686" s="153">
        <f t="shared" si="436"/>
        <v>0</v>
      </c>
      <c r="W1686" s="207"/>
      <c r="X1686" s="208"/>
      <c r="Y1686" s="153"/>
      <c r="Z1686" s="153">
        <f t="shared" si="417"/>
        <v>0</v>
      </c>
      <c r="AA1686" s="219"/>
      <c r="AB1686" s="153"/>
      <c r="AC1686" s="153">
        <f t="shared" si="437"/>
        <v>0</v>
      </c>
      <c r="AD1686" s="153"/>
      <c r="AE1686" s="153">
        <f t="shared" si="438"/>
        <v>0</v>
      </c>
      <c r="AF1686" s="153"/>
      <c r="AG1686" s="153"/>
      <c r="AH1686" s="209">
        <v>0</v>
      </c>
      <c r="AI1686" s="153">
        <f t="shared" si="439"/>
        <v>0</v>
      </c>
      <c r="AJ1686" s="153"/>
      <c r="AK1686" s="153">
        <f t="shared" si="418"/>
        <v>0</v>
      </c>
      <c r="AL1686" s="153">
        <f t="shared" si="419"/>
        <v>0</v>
      </c>
      <c r="AM1686" s="153"/>
      <c r="AN1686" s="153"/>
      <c r="AO1686" s="153"/>
      <c r="AP1686" s="153"/>
      <c r="AQ1686" s="153"/>
      <c r="AR1686" s="153"/>
      <c r="AS1686" s="153"/>
      <c r="AT1686" s="153"/>
      <c r="AU1686" s="153"/>
      <c r="AV1686" s="153"/>
      <c r="AW1686" s="153"/>
      <c r="AX1686" s="153"/>
      <c r="AY1686" s="153"/>
      <c r="AZ1686" s="153"/>
      <c r="BA1686" s="153"/>
      <c r="BB1686" s="153"/>
      <c r="BC1686" s="153"/>
      <c r="BD1686" s="153"/>
      <c r="BE1686" s="153"/>
      <c r="BF1686" s="153"/>
      <c r="BG1686" s="153"/>
      <c r="BH1686" s="153"/>
      <c r="BI1686" s="153"/>
    </row>
    <row r="1687" spans="2:61" s="139" customFormat="1" ht="13.05" customHeight="1" outlineLevel="1">
      <c r="B1687" s="905"/>
      <c r="C1687" s="1060"/>
      <c r="D1687" s="332" t="s">
        <v>1033</v>
      </c>
      <c r="E1687" s="1060"/>
      <c r="F1687" s="1361"/>
      <c r="G1687" s="10" t="s">
        <v>8</v>
      </c>
      <c r="H1687" s="238" t="s">
        <v>717</v>
      </c>
      <c r="I1687" s="152">
        <f t="shared" si="416"/>
        <v>1500</v>
      </c>
      <c r="J1687" s="156">
        <v>700</v>
      </c>
      <c r="K1687" s="156">
        <v>800</v>
      </c>
      <c r="L1687" s="391">
        <v>0</v>
      </c>
      <c r="M1687" s="238" t="s">
        <v>268</v>
      </c>
      <c r="N1687" s="241" t="s">
        <v>268</v>
      </c>
      <c r="O1687" s="250" t="s">
        <v>269</v>
      </c>
      <c r="P1687" s="238" t="s">
        <v>268</v>
      </c>
      <c r="Q1687" s="238" t="s">
        <v>269</v>
      </c>
      <c r="R1687" s="260" t="s">
        <v>268</v>
      </c>
      <c r="S1687" s="260" t="s">
        <v>268</v>
      </c>
      <c r="T1687" s="1002"/>
      <c r="U1687" s="153"/>
      <c r="V1687" s="153">
        <f t="shared" si="436"/>
        <v>0</v>
      </c>
      <c r="W1687" s="207"/>
      <c r="X1687" s="208"/>
      <c r="Y1687" s="153"/>
      <c r="Z1687" s="153">
        <f t="shared" si="417"/>
        <v>0</v>
      </c>
      <c r="AA1687" s="219"/>
      <c r="AB1687" s="153"/>
      <c r="AC1687" s="153">
        <f t="shared" si="437"/>
        <v>0</v>
      </c>
      <c r="AD1687" s="153"/>
      <c r="AE1687" s="153">
        <f t="shared" si="438"/>
        <v>0</v>
      </c>
      <c r="AF1687" s="153"/>
      <c r="AG1687" s="153"/>
      <c r="AH1687" s="209">
        <v>0</v>
      </c>
      <c r="AI1687" s="153">
        <f t="shared" si="439"/>
        <v>0</v>
      </c>
      <c r="AJ1687" s="153"/>
      <c r="AK1687" s="153">
        <f t="shared" si="418"/>
        <v>0</v>
      </c>
      <c r="AL1687" s="153">
        <f t="shared" si="419"/>
        <v>0</v>
      </c>
      <c r="AM1687" s="153"/>
      <c r="AN1687" s="153"/>
      <c r="AO1687" s="153"/>
      <c r="AP1687" s="153"/>
      <c r="AQ1687" s="153"/>
      <c r="AR1687" s="153"/>
      <c r="AS1687" s="153"/>
      <c r="AT1687" s="153"/>
      <c r="AU1687" s="153"/>
      <c r="AV1687" s="153"/>
      <c r="AW1687" s="153"/>
      <c r="AX1687" s="153"/>
      <c r="AY1687" s="153"/>
      <c r="AZ1687" s="153"/>
      <c r="BA1687" s="153"/>
      <c r="BB1687" s="153"/>
      <c r="BC1687" s="153"/>
      <c r="BD1687" s="153"/>
      <c r="BE1687" s="153"/>
      <c r="BF1687" s="153"/>
      <c r="BG1687" s="153"/>
      <c r="BH1687" s="153"/>
      <c r="BI1687" s="153"/>
    </row>
    <row r="1688" spans="2:61" s="139" customFormat="1" ht="13.05" customHeight="1" outlineLevel="1">
      <c r="B1688" s="906"/>
      <c r="C1688" s="1044"/>
      <c r="D1688" s="332" t="s">
        <v>1323</v>
      </c>
      <c r="E1688" s="1044"/>
      <c r="F1688" s="1362"/>
      <c r="G1688" s="10" t="s">
        <v>8</v>
      </c>
      <c r="H1688" s="238" t="s">
        <v>717</v>
      </c>
      <c r="I1688" s="152">
        <f t="shared" si="416"/>
        <v>65</v>
      </c>
      <c r="J1688" s="156">
        <v>30</v>
      </c>
      <c r="K1688" s="156">
        <v>35</v>
      </c>
      <c r="L1688" s="391">
        <v>0</v>
      </c>
      <c r="M1688" s="238" t="s">
        <v>268</v>
      </c>
      <c r="N1688" s="241" t="s">
        <v>268</v>
      </c>
      <c r="O1688" s="250" t="s">
        <v>269</v>
      </c>
      <c r="P1688" s="238" t="s">
        <v>268</v>
      </c>
      <c r="Q1688" s="238" t="s">
        <v>269</v>
      </c>
      <c r="R1688" s="260" t="s">
        <v>268</v>
      </c>
      <c r="S1688" s="260" t="s">
        <v>268</v>
      </c>
      <c r="T1688" s="1002"/>
      <c r="U1688" s="153"/>
      <c r="V1688" s="153">
        <f t="shared" si="436"/>
        <v>0</v>
      </c>
      <c r="W1688" s="207"/>
      <c r="X1688" s="208"/>
      <c r="Y1688" s="153"/>
      <c r="Z1688" s="153">
        <f t="shared" si="417"/>
        <v>0</v>
      </c>
      <c r="AA1688" s="219"/>
      <c r="AB1688" s="153"/>
      <c r="AC1688" s="153">
        <f t="shared" si="437"/>
        <v>0</v>
      </c>
      <c r="AD1688" s="153"/>
      <c r="AE1688" s="153">
        <f t="shared" si="438"/>
        <v>0</v>
      </c>
      <c r="AF1688" s="153"/>
      <c r="AG1688" s="153"/>
      <c r="AH1688" s="209">
        <v>0</v>
      </c>
      <c r="AI1688" s="153">
        <f t="shared" si="439"/>
        <v>0</v>
      </c>
      <c r="AJ1688" s="153"/>
      <c r="AK1688" s="153">
        <f t="shared" si="418"/>
        <v>0</v>
      </c>
      <c r="AL1688" s="153">
        <f t="shared" si="419"/>
        <v>0</v>
      </c>
      <c r="AM1688" s="153"/>
      <c r="AN1688" s="153"/>
      <c r="AO1688" s="153"/>
      <c r="AP1688" s="153"/>
      <c r="AQ1688" s="153"/>
      <c r="AR1688" s="153"/>
      <c r="AS1688" s="153"/>
      <c r="AT1688" s="153"/>
      <c r="AU1688" s="153"/>
      <c r="AV1688" s="153"/>
      <c r="AW1688" s="153"/>
      <c r="AX1688" s="153"/>
      <c r="AY1688" s="153"/>
      <c r="AZ1688" s="153"/>
      <c r="BA1688" s="153"/>
      <c r="BB1688" s="153"/>
      <c r="BC1688" s="153"/>
      <c r="BD1688" s="153"/>
      <c r="BE1688" s="153"/>
      <c r="BF1688" s="153"/>
      <c r="BG1688" s="153"/>
      <c r="BH1688" s="153"/>
      <c r="BI1688" s="153"/>
    </row>
    <row r="1689" spans="2:61" s="139" customFormat="1" ht="13.05" customHeight="1" outlineLevel="1">
      <c r="B1689" s="904" t="s">
        <v>1474</v>
      </c>
      <c r="C1689" s="1043" t="s">
        <v>1324</v>
      </c>
      <c r="D1689" s="332" t="s">
        <v>540</v>
      </c>
      <c r="E1689" s="1043" t="s">
        <v>3568</v>
      </c>
      <c r="F1689" s="1360">
        <v>44762</v>
      </c>
      <c r="G1689" s="10" t="s">
        <v>8</v>
      </c>
      <c r="H1689" s="238" t="s">
        <v>982</v>
      </c>
      <c r="I1689" s="152">
        <f t="shared" si="416"/>
        <v>10</v>
      </c>
      <c r="J1689" s="156">
        <v>5</v>
      </c>
      <c r="K1689" s="156">
        <v>5</v>
      </c>
      <c r="L1689" s="391">
        <v>0</v>
      </c>
      <c r="M1689" s="238" t="s">
        <v>268</v>
      </c>
      <c r="N1689" s="241" t="s">
        <v>268</v>
      </c>
      <c r="O1689" s="250" t="s">
        <v>269</v>
      </c>
      <c r="P1689" s="238" t="s">
        <v>268</v>
      </c>
      <c r="Q1689" s="238" t="s">
        <v>269</v>
      </c>
      <c r="R1689" s="238" t="s">
        <v>269</v>
      </c>
      <c r="S1689" s="260" t="s">
        <v>268</v>
      </c>
      <c r="T1689" s="1002"/>
      <c r="U1689" s="153"/>
      <c r="V1689" s="153">
        <f t="shared" si="436"/>
        <v>0</v>
      </c>
      <c r="W1689" s="207"/>
      <c r="X1689" s="208"/>
      <c r="Y1689" s="153"/>
      <c r="Z1689" s="153">
        <f t="shared" si="417"/>
        <v>0</v>
      </c>
      <c r="AA1689" s="219"/>
      <c r="AB1689" s="153"/>
      <c r="AC1689" s="153">
        <f t="shared" si="437"/>
        <v>0</v>
      </c>
      <c r="AD1689" s="153"/>
      <c r="AE1689" s="153">
        <f t="shared" si="438"/>
        <v>0</v>
      </c>
      <c r="AF1689" s="153"/>
      <c r="AG1689" s="153"/>
      <c r="AH1689" s="209">
        <v>0</v>
      </c>
      <c r="AI1689" s="153">
        <f t="shared" si="439"/>
        <v>0</v>
      </c>
      <c r="AJ1689" s="153"/>
      <c r="AK1689" s="153">
        <f t="shared" si="418"/>
        <v>0</v>
      </c>
      <c r="AL1689" s="153">
        <f t="shared" si="419"/>
        <v>0</v>
      </c>
      <c r="AM1689" s="153"/>
      <c r="AN1689" s="153"/>
      <c r="AO1689" s="153"/>
      <c r="AP1689" s="153"/>
      <c r="AQ1689" s="153"/>
      <c r="AR1689" s="153"/>
      <c r="AS1689" s="153"/>
      <c r="AT1689" s="153"/>
      <c r="AU1689" s="153"/>
      <c r="AV1689" s="153"/>
      <c r="AW1689" s="153"/>
      <c r="AX1689" s="153"/>
      <c r="AY1689" s="153"/>
      <c r="AZ1689" s="153"/>
      <c r="BA1689" s="153"/>
      <c r="BB1689" s="153"/>
      <c r="BC1689" s="153"/>
      <c r="BD1689" s="153"/>
      <c r="BE1689" s="153"/>
      <c r="BF1689" s="153"/>
      <c r="BG1689" s="153"/>
      <c r="BH1689" s="153"/>
      <c r="BI1689" s="153"/>
    </row>
    <row r="1690" spans="2:61" s="139" customFormat="1" ht="13.05" customHeight="1" outlineLevel="1">
      <c r="B1690" s="906"/>
      <c r="C1690" s="1044"/>
      <c r="D1690" s="332" t="s">
        <v>1325</v>
      </c>
      <c r="E1690" s="1044"/>
      <c r="F1690" s="1362"/>
      <c r="G1690" s="10" t="s">
        <v>8</v>
      </c>
      <c r="H1690" s="238" t="s">
        <v>982</v>
      </c>
      <c r="I1690" s="152">
        <f t="shared" si="416"/>
        <v>870</v>
      </c>
      <c r="J1690" s="156">
        <v>420</v>
      </c>
      <c r="K1690" s="156">
        <v>450</v>
      </c>
      <c r="L1690" s="391">
        <v>0</v>
      </c>
      <c r="M1690" s="238" t="s">
        <v>268</v>
      </c>
      <c r="N1690" s="241" t="s">
        <v>268</v>
      </c>
      <c r="O1690" s="250" t="s">
        <v>269</v>
      </c>
      <c r="P1690" s="238" t="s">
        <v>268</v>
      </c>
      <c r="Q1690" s="238" t="s">
        <v>269</v>
      </c>
      <c r="R1690" s="238" t="s">
        <v>269</v>
      </c>
      <c r="S1690" s="260" t="s">
        <v>268</v>
      </c>
      <c r="T1690" s="1002"/>
      <c r="U1690" s="153"/>
      <c r="V1690" s="153">
        <f t="shared" si="436"/>
        <v>0</v>
      </c>
      <c r="W1690" s="207"/>
      <c r="X1690" s="208"/>
      <c r="Y1690" s="153"/>
      <c r="Z1690" s="153">
        <f t="shared" si="417"/>
        <v>0</v>
      </c>
      <c r="AA1690" s="219"/>
      <c r="AB1690" s="153"/>
      <c r="AC1690" s="153">
        <f t="shared" si="437"/>
        <v>0</v>
      </c>
      <c r="AD1690" s="153"/>
      <c r="AE1690" s="153">
        <f t="shared" si="438"/>
        <v>0</v>
      </c>
      <c r="AF1690" s="153"/>
      <c r="AG1690" s="153"/>
      <c r="AH1690" s="209">
        <v>0</v>
      </c>
      <c r="AI1690" s="153">
        <f t="shared" si="439"/>
        <v>0</v>
      </c>
      <c r="AJ1690" s="153"/>
      <c r="AK1690" s="153">
        <f t="shared" si="418"/>
        <v>0</v>
      </c>
      <c r="AL1690" s="153">
        <f t="shared" si="419"/>
        <v>0</v>
      </c>
      <c r="AM1690" s="153"/>
      <c r="AN1690" s="153"/>
      <c r="AO1690" s="153"/>
      <c r="AP1690" s="153"/>
      <c r="AQ1690" s="153"/>
      <c r="AR1690" s="153"/>
      <c r="AS1690" s="153"/>
      <c r="AT1690" s="153"/>
      <c r="AU1690" s="153"/>
      <c r="AV1690" s="153"/>
      <c r="AW1690" s="153"/>
      <c r="AX1690" s="153"/>
      <c r="AY1690" s="153"/>
      <c r="AZ1690" s="153"/>
      <c r="BA1690" s="153"/>
      <c r="BB1690" s="153"/>
      <c r="BC1690" s="153"/>
      <c r="BD1690" s="153"/>
      <c r="BE1690" s="153"/>
      <c r="BF1690" s="153"/>
      <c r="BG1690" s="153"/>
      <c r="BH1690" s="153"/>
      <c r="BI1690" s="153"/>
    </row>
    <row r="1691" spans="2:61" s="139" customFormat="1" ht="13.05" customHeight="1" outlineLevel="1">
      <c r="B1691" s="1093" t="s">
        <v>1475</v>
      </c>
      <c r="C1691" s="1067" t="s">
        <v>1326</v>
      </c>
      <c r="D1691" s="332" t="s">
        <v>3902</v>
      </c>
      <c r="E1691" s="1067" t="s">
        <v>3788</v>
      </c>
      <c r="F1691" s="1403">
        <v>44785</v>
      </c>
      <c r="G1691" s="10" t="s">
        <v>8</v>
      </c>
      <c r="H1691" s="254" t="s">
        <v>716</v>
      </c>
      <c r="I1691" s="152">
        <f t="shared" si="416"/>
        <v>10</v>
      </c>
      <c r="J1691" s="156">
        <v>5</v>
      </c>
      <c r="K1691" s="156">
        <v>5</v>
      </c>
      <c r="L1691" s="391">
        <v>0</v>
      </c>
      <c r="M1691" s="241" t="s">
        <v>268</v>
      </c>
      <c r="N1691" s="241" t="s">
        <v>268</v>
      </c>
      <c r="O1691" s="238" t="s">
        <v>269</v>
      </c>
      <c r="P1691" s="238" t="s">
        <v>268</v>
      </c>
      <c r="Q1691" s="238" t="s">
        <v>269</v>
      </c>
      <c r="R1691" s="260" t="s">
        <v>268</v>
      </c>
      <c r="S1691" s="260" t="s">
        <v>268</v>
      </c>
      <c r="T1691" s="1003" t="s">
        <v>1547</v>
      </c>
      <c r="U1691" s="153"/>
      <c r="V1691" s="153">
        <f t="shared" si="436"/>
        <v>0</v>
      </c>
      <c r="W1691" s="207"/>
      <c r="X1691" s="208"/>
      <c r="Y1691" s="153"/>
      <c r="Z1691" s="153">
        <f t="shared" si="417"/>
        <v>0</v>
      </c>
      <c r="AA1691" s="219"/>
      <c r="AB1691" s="153"/>
      <c r="AC1691" s="153">
        <f t="shared" si="437"/>
        <v>0</v>
      </c>
      <c r="AD1691" s="153"/>
      <c r="AE1691" s="153">
        <f t="shared" si="438"/>
        <v>0</v>
      </c>
      <c r="AF1691" s="153"/>
      <c r="AG1691" s="153"/>
      <c r="AH1691" s="209">
        <v>0</v>
      </c>
      <c r="AI1691" s="153">
        <f>IFERROR(COUNTIF(AM1691:BL1691,"S")*J1691*AH1691,0)</f>
        <v>0</v>
      </c>
      <c r="AJ1691" s="153"/>
      <c r="AK1691" s="153">
        <f t="shared" si="418"/>
        <v>0</v>
      </c>
      <c r="AL1691" s="153">
        <f>Z1691-AC1691-AE1691-AI1691</f>
        <v>0</v>
      </c>
      <c r="AM1691" s="153"/>
      <c r="AN1691" s="153"/>
      <c r="AO1691" s="153"/>
      <c r="AP1691" s="153"/>
      <c r="AQ1691" s="153"/>
      <c r="AR1691" s="153"/>
      <c r="AS1691" s="153"/>
      <c r="AT1691" s="153"/>
      <c r="AU1691" s="153"/>
      <c r="AV1691" s="153"/>
      <c r="AW1691" s="153"/>
      <c r="AX1691" s="153"/>
      <c r="AY1691" s="153"/>
      <c r="AZ1691" s="153"/>
      <c r="BA1691" s="153"/>
      <c r="BB1691" s="153"/>
      <c r="BC1691" s="153"/>
      <c r="BD1691" s="153"/>
      <c r="BE1691" s="153"/>
      <c r="BF1691" s="153"/>
      <c r="BG1691" s="153"/>
      <c r="BH1691" s="153"/>
      <c r="BI1691" s="153"/>
    </row>
    <row r="1692" spans="2:61" s="139" customFormat="1" ht="13.05" customHeight="1" outlineLevel="1">
      <c r="B1692" s="1094"/>
      <c r="C1692" s="1068"/>
      <c r="D1692" s="332" t="s">
        <v>3896</v>
      </c>
      <c r="E1692" s="1068"/>
      <c r="F1692" s="1404"/>
      <c r="G1692" s="10" t="s">
        <v>8</v>
      </c>
      <c r="H1692" s="254" t="s">
        <v>716</v>
      </c>
      <c r="I1692" s="152">
        <f t="shared" si="416"/>
        <v>40</v>
      </c>
      <c r="J1692" s="156">
        <v>20</v>
      </c>
      <c r="K1692" s="156">
        <v>20</v>
      </c>
      <c r="L1692" s="391">
        <v>0</v>
      </c>
      <c r="M1692" s="241"/>
      <c r="N1692" s="241"/>
      <c r="O1692" s="238"/>
      <c r="P1692" s="238"/>
      <c r="Q1692" s="238"/>
      <c r="R1692" s="270"/>
      <c r="S1692" s="270"/>
      <c r="T1692" s="1004"/>
      <c r="U1692" s="153"/>
      <c r="V1692" s="153">
        <f t="shared" si="436"/>
        <v>0</v>
      </c>
      <c r="W1692" s="207"/>
      <c r="X1692" s="208"/>
      <c r="Y1692" s="153"/>
      <c r="Z1692" s="153">
        <f t="shared" si="417"/>
        <v>0</v>
      </c>
      <c r="AA1692" s="219"/>
      <c r="AB1692" s="153"/>
      <c r="AC1692" s="153">
        <f t="shared" si="437"/>
        <v>0</v>
      </c>
      <c r="AD1692" s="153"/>
      <c r="AE1692" s="153">
        <f t="shared" si="438"/>
        <v>0</v>
      </c>
      <c r="AF1692" s="153"/>
      <c r="AG1692" s="153"/>
      <c r="AH1692" s="209">
        <v>0</v>
      </c>
      <c r="AI1692" s="153">
        <f t="shared" ref="AI1692:AI1697" si="442">IFERROR(COUNTIF(AM1692:BL1692,"S")*J1692*AH1692,0)</f>
        <v>0</v>
      </c>
      <c r="AJ1692" s="153"/>
      <c r="AK1692" s="153">
        <f t="shared" ref="AK1692:AK1697" si="443">COUNTIF(AM1692:AV1692,"V")</f>
        <v>0</v>
      </c>
      <c r="AL1692" s="153">
        <f t="shared" ref="AL1692:AL1697" si="444">Z1692-AC1692-AE1692-AI1692</f>
        <v>0</v>
      </c>
      <c r="AM1692" s="153"/>
      <c r="AN1692" s="153"/>
      <c r="AO1692" s="153"/>
      <c r="AP1692" s="153"/>
      <c r="AQ1692" s="153"/>
      <c r="AR1692" s="153"/>
      <c r="AS1692" s="153"/>
      <c r="AT1692" s="153"/>
      <c r="AU1692" s="153"/>
      <c r="AV1692" s="153"/>
      <c r="AW1692" s="153"/>
      <c r="AX1692" s="153"/>
      <c r="AY1692" s="153"/>
      <c r="AZ1692" s="153"/>
      <c r="BA1692" s="153"/>
      <c r="BB1692" s="153"/>
      <c r="BC1692" s="153"/>
      <c r="BD1692" s="153"/>
      <c r="BE1692" s="153"/>
      <c r="BF1692" s="153"/>
      <c r="BG1692" s="153"/>
      <c r="BH1692" s="153"/>
      <c r="BI1692" s="153"/>
    </row>
    <row r="1693" spans="2:61" s="139" customFormat="1" ht="13.05" customHeight="1" outlineLevel="1">
      <c r="B1693" s="1094"/>
      <c r="C1693" s="1068"/>
      <c r="D1693" s="332" t="s">
        <v>3897</v>
      </c>
      <c r="E1693" s="1068"/>
      <c r="F1693" s="1404"/>
      <c r="G1693" s="10" t="s">
        <v>8</v>
      </c>
      <c r="H1693" s="254" t="s">
        <v>716</v>
      </c>
      <c r="I1693" s="152">
        <f t="shared" si="416"/>
        <v>30</v>
      </c>
      <c r="J1693" s="156">
        <v>15</v>
      </c>
      <c r="K1693" s="156">
        <v>15</v>
      </c>
      <c r="L1693" s="391">
        <v>0</v>
      </c>
      <c r="M1693" s="241"/>
      <c r="N1693" s="241"/>
      <c r="O1693" s="238"/>
      <c r="P1693" s="238"/>
      <c r="Q1693" s="238"/>
      <c r="R1693" s="270"/>
      <c r="S1693" s="270"/>
      <c r="T1693" s="1004"/>
      <c r="U1693" s="153"/>
      <c r="V1693" s="153">
        <f t="shared" si="436"/>
        <v>0</v>
      </c>
      <c r="W1693" s="207"/>
      <c r="X1693" s="208"/>
      <c r="Y1693" s="153"/>
      <c r="Z1693" s="153">
        <f t="shared" si="417"/>
        <v>0</v>
      </c>
      <c r="AA1693" s="219"/>
      <c r="AB1693" s="153"/>
      <c r="AC1693" s="153">
        <f t="shared" si="437"/>
        <v>0</v>
      </c>
      <c r="AD1693" s="153"/>
      <c r="AE1693" s="153">
        <f t="shared" si="438"/>
        <v>0</v>
      </c>
      <c r="AF1693" s="153"/>
      <c r="AG1693" s="153"/>
      <c r="AH1693" s="209">
        <v>0</v>
      </c>
      <c r="AI1693" s="153">
        <f t="shared" si="442"/>
        <v>0</v>
      </c>
      <c r="AJ1693" s="153"/>
      <c r="AK1693" s="153">
        <f t="shared" si="443"/>
        <v>0</v>
      </c>
      <c r="AL1693" s="153">
        <f t="shared" si="444"/>
        <v>0</v>
      </c>
      <c r="AM1693" s="153"/>
      <c r="AN1693" s="153"/>
      <c r="AO1693" s="153"/>
      <c r="AP1693" s="153"/>
      <c r="AQ1693" s="153"/>
      <c r="AR1693" s="153"/>
      <c r="AS1693" s="153"/>
      <c r="AT1693" s="153"/>
      <c r="AU1693" s="153"/>
      <c r="AV1693" s="153"/>
      <c r="AW1693" s="153"/>
      <c r="AX1693" s="153"/>
      <c r="AY1693" s="153"/>
      <c r="AZ1693" s="153"/>
      <c r="BA1693" s="153"/>
      <c r="BB1693" s="153"/>
      <c r="BC1693" s="153"/>
      <c r="BD1693" s="153"/>
      <c r="BE1693" s="153"/>
      <c r="BF1693" s="153"/>
      <c r="BG1693" s="153"/>
      <c r="BH1693" s="153"/>
      <c r="BI1693" s="153"/>
    </row>
    <row r="1694" spans="2:61" s="139" customFormat="1" ht="13.05" customHeight="1" outlineLevel="1">
      <c r="B1694" s="1094"/>
      <c r="C1694" s="1068"/>
      <c r="D1694" s="332" t="s">
        <v>3898</v>
      </c>
      <c r="E1694" s="1068"/>
      <c r="F1694" s="1404"/>
      <c r="G1694" s="10" t="s">
        <v>8</v>
      </c>
      <c r="H1694" s="254" t="s">
        <v>716</v>
      </c>
      <c r="I1694" s="152">
        <f t="shared" si="416"/>
        <v>20</v>
      </c>
      <c r="J1694" s="156">
        <v>10</v>
      </c>
      <c r="K1694" s="156">
        <v>10</v>
      </c>
      <c r="L1694" s="391">
        <v>0</v>
      </c>
      <c r="M1694" s="241"/>
      <c r="N1694" s="241"/>
      <c r="O1694" s="238"/>
      <c r="P1694" s="238"/>
      <c r="Q1694" s="238"/>
      <c r="R1694" s="270"/>
      <c r="S1694" s="270"/>
      <c r="T1694" s="1004"/>
      <c r="U1694" s="153"/>
      <c r="V1694" s="153">
        <f t="shared" si="436"/>
        <v>0</v>
      </c>
      <c r="W1694" s="207"/>
      <c r="X1694" s="208"/>
      <c r="Y1694" s="153"/>
      <c r="Z1694" s="153">
        <f t="shared" si="417"/>
        <v>0</v>
      </c>
      <c r="AA1694" s="219"/>
      <c r="AB1694" s="153"/>
      <c r="AC1694" s="153">
        <f t="shared" si="437"/>
        <v>0</v>
      </c>
      <c r="AD1694" s="153"/>
      <c r="AE1694" s="153">
        <f t="shared" si="438"/>
        <v>0</v>
      </c>
      <c r="AF1694" s="153"/>
      <c r="AG1694" s="153"/>
      <c r="AH1694" s="209">
        <v>0</v>
      </c>
      <c r="AI1694" s="153">
        <f t="shared" si="442"/>
        <v>0</v>
      </c>
      <c r="AJ1694" s="153"/>
      <c r="AK1694" s="153">
        <f t="shared" si="443"/>
        <v>0</v>
      </c>
      <c r="AL1694" s="153">
        <f t="shared" si="444"/>
        <v>0</v>
      </c>
      <c r="AM1694" s="153"/>
      <c r="AN1694" s="153"/>
      <c r="AO1694" s="153"/>
      <c r="AP1694" s="153"/>
      <c r="AQ1694" s="153"/>
      <c r="AR1694" s="153"/>
      <c r="AS1694" s="153"/>
      <c r="AT1694" s="153"/>
      <c r="AU1694" s="153"/>
      <c r="AV1694" s="153"/>
      <c r="AW1694" s="153"/>
      <c r="AX1694" s="153"/>
      <c r="AY1694" s="153"/>
      <c r="AZ1694" s="153"/>
      <c r="BA1694" s="153"/>
      <c r="BB1694" s="153"/>
      <c r="BC1694" s="153"/>
      <c r="BD1694" s="153"/>
      <c r="BE1694" s="153"/>
      <c r="BF1694" s="153"/>
      <c r="BG1694" s="153"/>
      <c r="BH1694" s="153"/>
      <c r="BI1694" s="153"/>
    </row>
    <row r="1695" spans="2:61" s="139" customFormat="1" ht="13.05" customHeight="1" outlineLevel="1">
      <c r="B1695" s="1094"/>
      <c r="C1695" s="1068"/>
      <c r="D1695" s="332" t="s">
        <v>3899</v>
      </c>
      <c r="E1695" s="1068"/>
      <c r="F1695" s="1404"/>
      <c r="G1695" s="10" t="s">
        <v>8</v>
      </c>
      <c r="H1695" s="254" t="s">
        <v>716</v>
      </c>
      <c r="I1695" s="152">
        <f t="shared" si="416"/>
        <v>30</v>
      </c>
      <c r="J1695" s="156">
        <v>15</v>
      </c>
      <c r="K1695" s="156">
        <v>15</v>
      </c>
      <c r="L1695" s="391">
        <v>0</v>
      </c>
      <c r="M1695" s="241"/>
      <c r="N1695" s="241"/>
      <c r="O1695" s="238"/>
      <c r="P1695" s="238"/>
      <c r="Q1695" s="238"/>
      <c r="R1695" s="270"/>
      <c r="S1695" s="270"/>
      <c r="T1695" s="1004"/>
      <c r="U1695" s="153"/>
      <c r="V1695" s="153">
        <f t="shared" si="436"/>
        <v>0</v>
      </c>
      <c r="W1695" s="207"/>
      <c r="X1695" s="208"/>
      <c r="Y1695" s="153"/>
      <c r="Z1695" s="153">
        <f t="shared" si="417"/>
        <v>0</v>
      </c>
      <c r="AA1695" s="219"/>
      <c r="AB1695" s="153"/>
      <c r="AC1695" s="153">
        <f t="shared" si="437"/>
        <v>0</v>
      </c>
      <c r="AD1695" s="153"/>
      <c r="AE1695" s="153">
        <f t="shared" si="438"/>
        <v>0</v>
      </c>
      <c r="AF1695" s="153"/>
      <c r="AG1695" s="153"/>
      <c r="AH1695" s="209">
        <v>0</v>
      </c>
      <c r="AI1695" s="153">
        <f t="shared" si="442"/>
        <v>0</v>
      </c>
      <c r="AJ1695" s="153"/>
      <c r="AK1695" s="153">
        <f t="shared" si="443"/>
        <v>0</v>
      </c>
      <c r="AL1695" s="153">
        <f t="shared" si="444"/>
        <v>0</v>
      </c>
      <c r="AM1695" s="153"/>
      <c r="AN1695" s="153"/>
      <c r="AO1695" s="153"/>
      <c r="AP1695" s="153"/>
      <c r="AQ1695" s="153"/>
      <c r="AR1695" s="153"/>
      <c r="AS1695" s="153"/>
      <c r="AT1695" s="153"/>
      <c r="AU1695" s="153"/>
      <c r="AV1695" s="153"/>
      <c r="AW1695" s="153"/>
      <c r="AX1695" s="153"/>
      <c r="AY1695" s="153"/>
      <c r="AZ1695" s="153"/>
      <c r="BA1695" s="153"/>
      <c r="BB1695" s="153"/>
      <c r="BC1695" s="153"/>
      <c r="BD1695" s="153"/>
      <c r="BE1695" s="153"/>
      <c r="BF1695" s="153"/>
      <c r="BG1695" s="153"/>
      <c r="BH1695" s="153"/>
      <c r="BI1695" s="153"/>
    </row>
    <row r="1696" spans="2:61" s="139" customFormat="1" ht="13.05" customHeight="1" outlineLevel="1">
      <c r="B1696" s="1094"/>
      <c r="C1696" s="1068"/>
      <c r="D1696" s="332" t="s">
        <v>3900</v>
      </c>
      <c r="E1696" s="1068"/>
      <c r="F1696" s="1404"/>
      <c r="G1696" s="10" t="s">
        <v>8</v>
      </c>
      <c r="H1696" s="254" t="s">
        <v>716</v>
      </c>
      <c r="I1696" s="152">
        <f t="shared" si="416"/>
        <v>30</v>
      </c>
      <c r="J1696" s="156">
        <v>15</v>
      </c>
      <c r="K1696" s="156">
        <v>15</v>
      </c>
      <c r="L1696" s="391">
        <v>0</v>
      </c>
      <c r="M1696" s="241"/>
      <c r="N1696" s="241"/>
      <c r="O1696" s="238"/>
      <c r="P1696" s="238"/>
      <c r="Q1696" s="238"/>
      <c r="R1696" s="270"/>
      <c r="S1696" s="270"/>
      <c r="T1696" s="1004"/>
      <c r="U1696" s="153"/>
      <c r="V1696" s="153">
        <f t="shared" si="436"/>
        <v>0</v>
      </c>
      <c r="W1696" s="207"/>
      <c r="X1696" s="208"/>
      <c r="Y1696" s="153"/>
      <c r="Z1696" s="153">
        <f t="shared" si="417"/>
        <v>0</v>
      </c>
      <c r="AA1696" s="219"/>
      <c r="AB1696" s="153"/>
      <c r="AC1696" s="153">
        <f t="shared" si="437"/>
        <v>0</v>
      </c>
      <c r="AD1696" s="153"/>
      <c r="AE1696" s="153">
        <f t="shared" si="438"/>
        <v>0</v>
      </c>
      <c r="AF1696" s="153"/>
      <c r="AG1696" s="153"/>
      <c r="AH1696" s="209">
        <v>0</v>
      </c>
      <c r="AI1696" s="153">
        <f t="shared" si="442"/>
        <v>0</v>
      </c>
      <c r="AJ1696" s="153"/>
      <c r="AK1696" s="153">
        <f t="shared" si="443"/>
        <v>0</v>
      </c>
      <c r="AL1696" s="153">
        <f t="shared" si="444"/>
        <v>0</v>
      </c>
      <c r="AM1696" s="153"/>
      <c r="AN1696" s="153"/>
      <c r="AO1696" s="153"/>
      <c r="AP1696" s="153"/>
      <c r="AQ1696" s="153"/>
      <c r="AR1696" s="153"/>
      <c r="AS1696" s="153"/>
      <c r="AT1696" s="153"/>
      <c r="AU1696" s="153"/>
      <c r="AV1696" s="153"/>
      <c r="AW1696" s="153"/>
      <c r="AX1696" s="153"/>
      <c r="AY1696" s="153"/>
      <c r="AZ1696" s="153"/>
      <c r="BA1696" s="153"/>
      <c r="BB1696" s="153"/>
      <c r="BC1696" s="153"/>
      <c r="BD1696" s="153"/>
      <c r="BE1696" s="153"/>
      <c r="BF1696" s="153"/>
      <c r="BG1696" s="153"/>
      <c r="BH1696" s="153"/>
      <c r="BI1696" s="153"/>
    </row>
    <row r="1697" spans="2:61" s="139" customFormat="1" ht="13.05" customHeight="1" outlineLevel="1">
      <c r="B1697" s="1095"/>
      <c r="C1697" s="1069"/>
      <c r="D1697" s="332" t="s">
        <v>3901</v>
      </c>
      <c r="E1697" s="1069"/>
      <c r="F1697" s="1405"/>
      <c r="G1697" s="10" t="s">
        <v>8</v>
      </c>
      <c r="H1697" s="254" t="s">
        <v>716</v>
      </c>
      <c r="I1697" s="152">
        <f t="shared" si="416"/>
        <v>10</v>
      </c>
      <c r="J1697" s="156">
        <v>5</v>
      </c>
      <c r="K1697" s="156">
        <v>5</v>
      </c>
      <c r="L1697" s="391">
        <v>0</v>
      </c>
      <c r="M1697" s="241"/>
      <c r="N1697" s="241"/>
      <c r="O1697" s="238"/>
      <c r="P1697" s="238"/>
      <c r="Q1697" s="238"/>
      <c r="R1697" s="270"/>
      <c r="S1697" s="270"/>
      <c r="T1697" s="1004"/>
      <c r="U1697" s="153"/>
      <c r="V1697" s="153">
        <f t="shared" si="436"/>
        <v>0</v>
      </c>
      <c r="W1697" s="207"/>
      <c r="X1697" s="208"/>
      <c r="Y1697" s="153"/>
      <c r="Z1697" s="153">
        <f t="shared" si="417"/>
        <v>0</v>
      </c>
      <c r="AA1697" s="219"/>
      <c r="AB1697" s="153"/>
      <c r="AC1697" s="153">
        <f t="shared" si="437"/>
        <v>0</v>
      </c>
      <c r="AD1697" s="153"/>
      <c r="AE1697" s="153">
        <f t="shared" si="438"/>
        <v>0</v>
      </c>
      <c r="AF1697" s="153"/>
      <c r="AG1697" s="153"/>
      <c r="AH1697" s="209">
        <v>0</v>
      </c>
      <c r="AI1697" s="153">
        <f t="shared" si="442"/>
        <v>0</v>
      </c>
      <c r="AJ1697" s="153"/>
      <c r="AK1697" s="153">
        <f t="shared" si="443"/>
        <v>0</v>
      </c>
      <c r="AL1697" s="153">
        <f t="shared" si="444"/>
        <v>0</v>
      </c>
      <c r="AM1697" s="153"/>
      <c r="AN1697" s="153"/>
      <c r="AO1697" s="153"/>
      <c r="AP1697" s="153"/>
      <c r="AQ1697" s="153"/>
      <c r="AR1697" s="153"/>
      <c r="AS1697" s="153"/>
      <c r="AT1697" s="153"/>
      <c r="AU1697" s="153"/>
      <c r="AV1697" s="153"/>
      <c r="AW1697" s="153"/>
      <c r="AX1697" s="153"/>
      <c r="AY1697" s="153"/>
      <c r="AZ1697" s="153"/>
      <c r="BA1697" s="153"/>
      <c r="BB1697" s="153"/>
      <c r="BC1697" s="153"/>
      <c r="BD1697" s="153"/>
      <c r="BE1697" s="153"/>
      <c r="BF1697" s="153"/>
      <c r="BG1697" s="153"/>
      <c r="BH1697" s="153"/>
      <c r="BI1697" s="153"/>
    </row>
    <row r="1698" spans="2:61" s="139" customFormat="1" ht="26.25" customHeight="1" outlineLevel="1">
      <c r="B1698" s="1093" t="s">
        <v>1476</v>
      </c>
      <c r="C1698" s="1067" t="s">
        <v>1327</v>
      </c>
      <c r="D1698" s="332" t="s">
        <v>3895</v>
      </c>
      <c r="E1698" s="1067" t="s">
        <v>3788</v>
      </c>
      <c r="F1698" s="1403">
        <v>44788</v>
      </c>
      <c r="G1698" s="10" t="s">
        <v>8</v>
      </c>
      <c r="H1698" s="254" t="s">
        <v>717</v>
      </c>
      <c r="I1698" s="152">
        <f t="shared" si="416"/>
        <v>10</v>
      </c>
      <c r="J1698" s="156">
        <v>5</v>
      </c>
      <c r="K1698" s="156">
        <v>5</v>
      </c>
      <c r="L1698" s="391">
        <v>0</v>
      </c>
      <c r="M1698" s="241" t="s">
        <v>268</v>
      </c>
      <c r="N1698" s="241" t="s">
        <v>268</v>
      </c>
      <c r="O1698" s="238" t="s">
        <v>269</v>
      </c>
      <c r="P1698" s="238" t="s">
        <v>268</v>
      </c>
      <c r="Q1698" s="238" t="s">
        <v>269</v>
      </c>
      <c r="R1698" s="260" t="s">
        <v>268</v>
      </c>
      <c r="S1698" s="260" t="s">
        <v>268</v>
      </c>
      <c r="T1698" s="1004"/>
      <c r="U1698" s="153"/>
      <c r="V1698" s="153">
        <f t="shared" si="436"/>
        <v>0</v>
      </c>
      <c r="W1698" s="207"/>
      <c r="X1698" s="208"/>
      <c r="Y1698" s="153"/>
      <c r="Z1698" s="153">
        <f t="shared" si="417"/>
        <v>0</v>
      </c>
      <c r="AA1698" s="219"/>
      <c r="AB1698" s="153"/>
      <c r="AC1698" s="153">
        <f t="shared" si="437"/>
        <v>0</v>
      </c>
      <c r="AD1698" s="153"/>
      <c r="AE1698" s="153">
        <f t="shared" si="438"/>
        <v>0</v>
      </c>
      <c r="AF1698" s="153"/>
      <c r="AG1698" s="153"/>
      <c r="AH1698" s="209">
        <v>0</v>
      </c>
      <c r="AI1698" s="153">
        <f t="shared" si="439"/>
        <v>0</v>
      </c>
      <c r="AJ1698" s="153"/>
      <c r="AK1698" s="153">
        <f t="shared" si="418"/>
        <v>0</v>
      </c>
      <c r="AL1698" s="153">
        <f t="shared" si="419"/>
        <v>0</v>
      </c>
      <c r="AM1698" s="153"/>
      <c r="AN1698" s="153"/>
      <c r="AO1698" s="153"/>
      <c r="AP1698" s="153"/>
      <c r="AQ1698" s="153"/>
      <c r="AR1698" s="153"/>
      <c r="AS1698" s="153"/>
      <c r="AT1698" s="153"/>
      <c r="AU1698" s="153"/>
      <c r="AV1698" s="153"/>
      <c r="AW1698" s="153"/>
      <c r="AX1698" s="153"/>
      <c r="AY1698" s="153"/>
      <c r="AZ1698" s="153"/>
      <c r="BA1698" s="153"/>
      <c r="BB1698" s="153"/>
      <c r="BC1698" s="153"/>
      <c r="BD1698" s="153"/>
      <c r="BE1698" s="153"/>
      <c r="BF1698" s="153"/>
      <c r="BG1698" s="153"/>
      <c r="BH1698" s="153"/>
      <c r="BI1698" s="153"/>
    </row>
    <row r="1699" spans="2:61" s="139" customFormat="1" ht="26.25" customHeight="1" outlineLevel="1">
      <c r="B1699" s="1094"/>
      <c r="C1699" s="1068"/>
      <c r="D1699" s="332" t="s">
        <v>3904</v>
      </c>
      <c r="E1699" s="1068"/>
      <c r="F1699" s="1404"/>
      <c r="G1699" s="10" t="s">
        <v>8</v>
      </c>
      <c r="H1699" s="254" t="s">
        <v>717</v>
      </c>
      <c r="I1699" s="152">
        <f t="shared" si="416"/>
        <v>230</v>
      </c>
      <c r="J1699" s="156">
        <v>100</v>
      </c>
      <c r="K1699" s="156">
        <v>130</v>
      </c>
      <c r="L1699" s="391">
        <v>0</v>
      </c>
      <c r="M1699" s="241"/>
      <c r="N1699" s="241"/>
      <c r="O1699" s="238"/>
      <c r="P1699" s="238"/>
      <c r="Q1699" s="238"/>
      <c r="R1699" s="270"/>
      <c r="S1699" s="270"/>
      <c r="T1699" s="1004"/>
      <c r="U1699" s="153"/>
      <c r="V1699" s="153">
        <f t="shared" si="436"/>
        <v>0</v>
      </c>
      <c r="W1699" s="207"/>
      <c r="X1699" s="208"/>
      <c r="Y1699" s="153"/>
      <c r="Z1699" s="153">
        <f t="shared" si="417"/>
        <v>0</v>
      </c>
      <c r="AA1699" s="219"/>
      <c r="AB1699" s="153"/>
      <c r="AC1699" s="153">
        <f t="shared" si="437"/>
        <v>0</v>
      </c>
      <c r="AD1699" s="153"/>
      <c r="AE1699" s="153">
        <f t="shared" si="438"/>
        <v>0</v>
      </c>
      <c r="AF1699" s="153"/>
      <c r="AG1699" s="153"/>
      <c r="AH1699" s="209">
        <v>0</v>
      </c>
      <c r="AI1699" s="153">
        <f t="shared" ref="AI1699:AI1701" si="445">IFERROR(COUNTIF(AM1699:BL1699,"S")*J1699*AH1699,0)</f>
        <v>0</v>
      </c>
      <c r="AJ1699" s="153"/>
      <c r="AK1699" s="153">
        <f t="shared" ref="AK1699:AK1701" si="446">COUNTIF(AM1699:AV1699,"V")</f>
        <v>0</v>
      </c>
      <c r="AL1699" s="153">
        <f t="shared" ref="AL1699:AL1701" si="447">Z1699-AC1699-AE1699-AI1699</f>
        <v>0</v>
      </c>
      <c r="AM1699" s="153"/>
      <c r="AN1699" s="153"/>
      <c r="AO1699" s="153"/>
      <c r="AP1699" s="153"/>
      <c r="AQ1699" s="153"/>
      <c r="AR1699" s="153"/>
      <c r="AS1699" s="153"/>
      <c r="AT1699" s="153"/>
      <c r="AU1699" s="153"/>
      <c r="AV1699" s="153"/>
      <c r="AW1699" s="153"/>
      <c r="AX1699" s="153"/>
      <c r="AY1699" s="153"/>
      <c r="AZ1699" s="153"/>
      <c r="BA1699" s="153"/>
      <c r="BB1699" s="153"/>
      <c r="BC1699" s="153"/>
      <c r="BD1699" s="153"/>
      <c r="BE1699" s="153"/>
      <c r="BF1699" s="153"/>
      <c r="BG1699" s="153"/>
      <c r="BH1699" s="153"/>
      <c r="BI1699" s="153"/>
    </row>
    <row r="1700" spans="2:61" s="139" customFormat="1" ht="26.25" customHeight="1" outlineLevel="1">
      <c r="B1700" s="1094"/>
      <c r="C1700" s="1068"/>
      <c r="D1700" s="332" t="s">
        <v>3903</v>
      </c>
      <c r="E1700" s="1068"/>
      <c r="F1700" s="1404"/>
      <c r="G1700" s="10" t="s">
        <v>8</v>
      </c>
      <c r="H1700" s="254" t="s">
        <v>717</v>
      </c>
      <c r="I1700" s="152">
        <f t="shared" si="416"/>
        <v>200</v>
      </c>
      <c r="J1700" s="156">
        <v>80</v>
      </c>
      <c r="K1700" s="156">
        <v>120</v>
      </c>
      <c r="L1700" s="391">
        <v>0</v>
      </c>
      <c r="M1700" s="241"/>
      <c r="N1700" s="241"/>
      <c r="O1700" s="238"/>
      <c r="P1700" s="238"/>
      <c r="Q1700" s="238"/>
      <c r="R1700" s="270"/>
      <c r="S1700" s="270"/>
      <c r="T1700" s="1004"/>
      <c r="U1700" s="153"/>
      <c r="V1700" s="153">
        <f t="shared" si="436"/>
        <v>0</v>
      </c>
      <c r="W1700" s="207"/>
      <c r="X1700" s="208"/>
      <c r="Y1700" s="153"/>
      <c r="Z1700" s="153">
        <f t="shared" si="417"/>
        <v>0</v>
      </c>
      <c r="AA1700" s="219"/>
      <c r="AB1700" s="153"/>
      <c r="AC1700" s="153">
        <f t="shared" si="437"/>
        <v>0</v>
      </c>
      <c r="AD1700" s="153"/>
      <c r="AE1700" s="153">
        <f t="shared" si="438"/>
        <v>0</v>
      </c>
      <c r="AF1700" s="153"/>
      <c r="AG1700" s="153"/>
      <c r="AH1700" s="209">
        <v>0</v>
      </c>
      <c r="AI1700" s="153">
        <f t="shared" si="445"/>
        <v>0</v>
      </c>
      <c r="AJ1700" s="153"/>
      <c r="AK1700" s="153">
        <f t="shared" si="446"/>
        <v>0</v>
      </c>
      <c r="AL1700" s="153">
        <f t="shared" si="447"/>
        <v>0</v>
      </c>
      <c r="AM1700" s="153"/>
      <c r="AN1700" s="153"/>
      <c r="AO1700" s="153"/>
      <c r="AP1700" s="153"/>
      <c r="AQ1700" s="153"/>
      <c r="AR1700" s="153"/>
      <c r="AS1700" s="153"/>
      <c r="AT1700" s="153"/>
      <c r="AU1700" s="153"/>
      <c r="AV1700" s="153"/>
      <c r="AW1700" s="153"/>
      <c r="AX1700" s="153"/>
      <c r="AY1700" s="153"/>
      <c r="AZ1700" s="153"/>
      <c r="BA1700" s="153"/>
      <c r="BB1700" s="153"/>
      <c r="BC1700" s="153"/>
      <c r="BD1700" s="153"/>
      <c r="BE1700" s="153"/>
      <c r="BF1700" s="153"/>
      <c r="BG1700" s="153"/>
      <c r="BH1700" s="153"/>
      <c r="BI1700" s="153"/>
    </row>
    <row r="1701" spans="2:61" s="139" customFormat="1" ht="26.25" customHeight="1" outlineLevel="1">
      <c r="B1701" s="1095"/>
      <c r="C1701" s="1069"/>
      <c r="D1701" s="332" t="s">
        <v>3905</v>
      </c>
      <c r="E1701" s="1069"/>
      <c r="F1701" s="1405"/>
      <c r="G1701" s="10" t="s">
        <v>8</v>
      </c>
      <c r="H1701" s="254" t="s">
        <v>717</v>
      </c>
      <c r="I1701" s="152">
        <f t="shared" si="416"/>
        <v>60</v>
      </c>
      <c r="J1701" s="156">
        <v>30</v>
      </c>
      <c r="K1701" s="156">
        <v>30</v>
      </c>
      <c r="L1701" s="391">
        <v>0</v>
      </c>
      <c r="M1701" s="241"/>
      <c r="N1701" s="241"/>
      <c r="O1701" s="238"/>
      <c r="P1701" s="238"/>
      <c r="Q1701" s="238"/>
      <c r="R1701" s="270"/>
      <c r="S1701" s="270"/>
      <c r="T1701" s="1004"/>
      <c r="U1701" s="153"/>
      <c r="V1701" s="153">
        <f t="shared" si="436"/>
        <v>0</v>
      </c>
      <c r="W1701" s="207"/>
      <c r="X1701" s="208"/>
      <c r="Y1701" s="153"/>
      <c r="Z1701" s="153">
        <f t="shared" si="417"/>
        <v>0</v>
      </c>
      <c r="AA1701" s="219"/>
      <c r="AB1701" s="153"/>
      <c r="AC1701" s="153">
        <f t="shared" si="437"/>
        <v>0</v>
      </c>
      <c r="AD1701" s="153"/>
      <c r="AE1701" s="153">
        <f t="shared" si="438"/>
        <v>0</v>
      </c>
      <c r="AF1701" s="153"/>
      <c r="AG1701" s="153"/>
      <c r="AH1701" s="209">
        <v>0</v>
      </c>
      <c r="AI1701" s="153">
        <f t="shared" si="445"/>
        <v>0</v>
      </c>
      <c r="AJ1701" s="153"/>
      <c r="AK1701" s="153">
        <f t="shared" si="446"/>
        <v>0</v>
      </c>
      <c r="AL1701" s="153">
        <f t="shared" si="447"/>
        <v>0</v>
      </c>
      <c r="AM1701" s="153"/>
      <c r="AN1701" s="153"/>
      <c r="AO1701" s="153"/>
      <c r="AP1701" s="153"/>
      <c r="AQ1701" s="153"/>
      <c r="AR1701" s="153"/>
      <c r="AS1701" s="153"/>
      <c r="AT1701" s="153"/>
      <c r="AU1701" s="153"/>
      <c r="AV1701" s="153"/>
      <c r="AW1701" s="153"/>
      <c r="AX1701" s="153"/>
      <c r="AY1701" s="153"/>
      <c r="AZ1701" s="153"/>
      <c r="BA1701" s="153"/>
      <c r="BB1701" s="153"/>
      <c r="BC1701" s="153"/>
      <c r="BD1701" s="153"/>
      <c r="BE1701" s="153"/>
      <c r="BF1701" s="153"/>
      <c r="BG1701" s="153"/>
      <c r="BH1701" s="153"/>
      <c r="BI1701" s="153"/>
    </row>
    <row r="1702" spans="2:61" s="139" customFormat="1" ht="26.25" customHeight="1" outlineLevel="1">
      <c r="B1702" s="679" t="s">
        <v>1477</v>
      </c>
      <c r="C1702" s="343" t="s">
        <v>1328</v>
      </c>
      <c r="D1702" s="332" t="s">
        <v>1119</v>
      </c>
      <c r="E1702" s="343" t="s">
        <v>2642</v>
      </c>
      <c r="F1702" s="359">
        <v>44620</v>
      </c>
      <c r="G1702" s="10" t="s">
        <v>8</v>
      </c>
      <c r="H1702" s="254" t="s">
        <v>982</v>
      </c>
      <c r="I1702" s="152">
        <f t="shared" si="416"/>
        <v>890</v>
      </c>
      <c r="J1702" s="156">
        <v>250</v>
      </c>
      <c r="K1702" s="156">
        <v>640</v>
      </c>
      <c r="L1702" s="391">
        <v>0</v>
      </c>
      <c r="M1702" s="241" t="s">
        <v>268</v>
      </c>
      <c r="N1702" s="241" t="s">
        <v>268</v>
      </c>
      <c r="O1702" s="238" t="s">
        <v>269</v>
      </c>
      <c r="P1702" s="238" t="s">
        <v>268</v>
      </c>
      <c r="Q1702" s="238" t="s">
        <v>269</v>
      </c>
      <c r="R1702" s="260" t="s">
        <v>269</v>
      </c>
      <c r="S1702" s="260" t="s">
        <v>268</v>
      </c>
      <c r="T1702" s="1005"/>
      <c r="U1702" s="153"/>
      <c r="V1702" s="153">
        <f t="shared" si="436"/>
        <v>0</v>
      </c>
      <c r="W1702" s="207"/>
      <c r="X1702" s="208"/>
      <c r="Y1702" s="153"/>
      <c r="Z1702" s="153">
        <f t="shared" si="417"/>
        <v>0</v>
      </c>
      <c r="AA1702" s="219"/>
      <c r="AB1702" s="153"/>
      <c r="AC1702" s="153">
        <f t="shared" si="437"/>
        <v>0</v>
      </c>
      <c r="AD1702" s="153"/>
      <c r="AE1702" s="153">
        <f t="shared" si="438"/>
        <v>0</v>
      </c>
      <c r="AF1702" s="153"/>
      <c r="AG1702" s="153"/>
      <c r="AH1702" s="209">
        <v>0</v>
      </c>
      <c r="AI1702" s="153">
        <f t="shared" si="439"/>
        <v>0</v>
      </c>
      <c r="AJ1702" s="153"/>
      <c r="AK1702" s="153">
        <f t="shared" si="418"/>
        <v>0</v>
      </c>
      <c r="AL1702" s="153">
        <f t="shared" si="419"/>
        <v>0</v>
      </c>
      <c r="AM1702" s="153"/>
      <c r="AN1702" s="153"/>
      <c r="AO1702" s="153"/>
      <c r="AP1702" s="153"/>
      <c r="AQ1702" s="153"/>
      <c r="AR1702" s="153"/>
      <c r="AS1702" s="153"/>
      <c r="AT1702" s="153"/>
      <c r="AU1702" s="153"/>
      <c r="AV1702" s="153"/>
      <c r="AW1702" s="153"/>
      <c r="AX1702" s="153"/>
      <c r="AY1702" s="153"/>
      <c r="AZ1702" s="153"/>
      <c r="BA1702" s="153"/>
      <c r="BB1702" s="153"/>
      <c r="BC1702" s="153"/>
      <c r="BD1702" s="153"/>
      <c r="BE1702" s="153"/>
      <c r="BF1702" s="153"/>
      <c r="BG1702" s="153"/>
      <c r="BH1702" s="153"/>
      <c r="BI1702" s="153"/>
    </row>
    <row r="1703" spans="2:61" s="139" customFormat="1" ht="13.05" customHeight="1" outlineLevel="1">
      <c r="B1703" s="1080" t="s">
        <v>1478</v>
      </c>
      <c r="C1703" s="1081" t="s">
        <v>1329</v>
      </c>
      <c r="D1703" s="567" t="s">
        <v>2509</v>
      </c>
      <c r="E1703" s="1081" t="s">
        <v>2544</v>
      </c>
      <c r="F1703" s="1384">
        <v>44566</v>
      </c>
      <c r="G1703" s="10" t="s">
        <v>8</v>
      </c>
      <c r="H1703" s="238" t="s">
        <v>717</v>
      </c>
      <c r="I1703" s="152">
        <f t="shared" si="416"/>
        <v>6</v>
      </c>
      <c r="J1703" s="146">
        <v>3</v>
      </c>
      <c r="K1703" s="146">
        <v>3</v>
      </c>
      <c r="L1703" s="391">
        <v>0</v>
      </c>
      <c r="M1703" s="238" t="s">
        <v>268</v>
      </c>
      <c r="N1703" s="241" t="s">
        <v>268</v>
      </c>
      <c r="O1703" s="250" t="s">
        <v>269</v>
      </c>
      <c r="P1703" s="241" t="s">
        <v>268</v>
      </c>
      <c r="Q1703" s="250" t="s">
        <v>269</v>
      </c>
      <c r="R1703" s="260" t="s">
        <v>268</v>
      </c>
      <c r="S1703" s="260" t="s">
        <v>268</v>
      </c>
      <c r="T1703" s="1000" t="s">
        <v>1548</v>
      </c>
      <c r="U1703" s="153"/>
      <c r="V1703" s="153">
        <f t="shared" si="436"/>
        <v>0</v>
      </c>
      <c r="W1703" s="207"/>
      <c r="X1703" s="208"/>
      <c r="Y1703" s="153"/>
      <c r="Z1703" s="153">
        <f t="shared" si="417"/>
        <v>0</v>
      </c>
      <c r="AA1703" s="219"/>
      <c r="AB1703" s="153"/>
      <c r="AC1703" s="153">
        <f t="shared" si="437"/>
        <v>0</v>
      </c>
      <c r="AD1703" s="153"/>
      <c r="AE1703" s="153">
        <f t="shared" si="438"/>
        <v>0</v>
      </c>
      <c r="AF1703" s="153"/>
      <c r="AG1703" s="153"/>
      <c r="AH1703" s="209">
        <v>0</v>
      </c>
      <c r="AI1703" s="153">
        <f t="shared" si="439"/>
        <v>0</v>
      </c>
      <c r="AJ1703" s="153"/>
      <c r="AK1703" s="153">
        <f t="shared" si="418"/>
        <v>0</v>
      </c>
      <c r="AL1703" s="153">
        <f t="shared" si="419"/>
        <v>0</v>
      </c>
      <c r="AM1703" s="153"/>
      <c r="AN1703" s="153"/>
      <c r="AO1703" s="153"/>
      <c r="AP1703" s="153"/>
      <c r="AQ1703" s="153"/>
      <c r="AR1703" s="153"/>
      <c r="AS1703" s="153"/>
      <c r="AT1703" s="153"/>
      <c r="AU1703" s="153"/>
      <c r="AV1703" s="153"/>
      <c r="AW1703" s="153"/>
      <c r="AX1703" s="153"/>
      <c r="AY1703" s="153"/>
      <c r="AZ1703" s="153"/>
      <c r="BA1703" s="153"/>
      <c r="BB1703" s="153"/>
      <c r="BC1703" s="153"/>
      <c r="BD1703" s="153"/>
      <c r="BE1703" s="153"/>
      <c r="BF1703" s="153"/>
      <c r="BG1703" s="153"/>
      <c r="BH1703" s="153"/>
      <c r="BI1703" s="153"/>
    </row>
    <row r="1704" spans="2:61" s="139" customFormat="1" ht="13.05" customHeight="1" outlineLevel="1">
      <c r="B1704" s="1080"/>
      <c r="C1704" s="1082"/>
      <c r="D1704" s="567" t="s">
        <v>2510</v>
      </c>
      <c r="E1704" s="1082"/>
      <c r="F1704" s="1385"/>
      <c r="G1704" s="10" t="s">
        <v>8</v>
      </c>
      <c r="H1704" s="238" t="s">
        <v>717</v>
      </c>
      <c r="I1704" s="152">
        <f t="shared" si="416"/>
        <v>20</v>
      </c>
      <c r="J1704" s="146">
        <v>10</v>
      </c>
      <c r="K1704" s="146">
        <v>10</v>
      </c>
      <c r="L1704" s="391">
        <v>0</v>
      </c>
      <c r="M1704" s="238" t="s">
        <v>268</v>
      </c>
      <c r="N1704" s="241" t="s">
        <v>268</v>
      </c>
      <c r="O1704" s="250" t="s">
        <v>269</v>
      </c>
      <c r="P1704" s="241" t="s">
        <v>268</v>
      </c>
      <c r="Q1704" s="250" t="s">
        <v>269</v>
      </c>
      <c r="R1704" s="260" t="s">
        <v>268</v>
      </c>
      <c r="S1704" s="260" t="s">
        <v>268</v>
      </c>
      <c r="T1704" s="1000"/>
      <c r="U1704" s="153"/>
      <c r="V1704" s="153">
        <f t="shared" si="436"/>
        <v>0</v>
      </c>
      <c r="W1704" s="207"/>
      <c r="X1704" s="208"/>
      <c r="Y1704" s="153"/>
      <c r="Z1704" s="153">
        <f t="shared" si="417"/>
        <v>0</v>
      </c>
      <c r="AA1704" s="219"/>
      <c r="AB1704" s="153"/>
      <c r="AC1704" s="153">
        <f t="shared" si="437"/>
        <v>0</v>
      </c>
      <c r="AD1704" s="153"/>
      <c r="AE1704" s="153">
        <f t="shared" si="438"/>
        <v>0</v>
      </c>
      <c r="AF1704" s="153"/>
      <c r="AG1704" s="153"/>
      <c r="AH1704" s="209">
        <v>0</v>
      </c>
      <c r="AI1704" s="153">
        <f t="shared" si="439"/>
        <v>0</v>
      </c>
      <c r="AJ1704" s="153"/>
      <c r="AK1704" s="153">
        <f t="shared" si="418"/>
        <v>0</v>
      </c>
      <c r="AL1704" s="153">
        <f t="shared" si="419"/>
        <v>0</v>
      </c>
      <c r="AM1704" s="153"/>
      <c r="AN1704" s="153"/>
      <c r="AO1704" s="153"/>
      <c r="AP1704" s="153"/>
      <c r="AQ1704" s="153"/>
      <c r="AR1704" s="153"/>
      <c r="AS1704" s="153"/>
      <c r="AT1704" s="153"/>
      <c r="AU1704" s="153"/>
      <c r="AV1704" s="153"/>
      <c r="AW1704" s="153"/>
      <c r="AX1704" s="153"/>
      <c r="AY1704" s="153"/>
      <c r="AZ1704" s="153"/>
      <c r="BA1704" s="153"/>
      <c r="BB1704" s="153"/>
      <c r="BC1704" s="153"/>
      <c r="BD1704" s="153"/>
      <c r="BE1704" s="153"/>
      <c r="BF1704" s="153"/>
      <c r="BG1704" s="153"/>
      <c r="BH1704" s="153"/>
      <c r="BI1704" s="153"/>
    </row>
    <row r="1705" spans="2:61" s="139" customFormat="1" ht="13.05" customHeight="1" outlineLevel="1">
      <c r="B1705" s="1080"/>
      <c r="C1705" s="1082"/>
      <c r="D1705" s="567" t="s">
        <v>2511</v>
      </c>
      <c r="E1705" s="1082"/>
      <c r="F1705" s="1385"/>
      <c r="G1705" s="10" t="s">
        <v>8</v>
      </c>
      <c r="H1705" s="238" t="s">
        <v>717</v>
      </c>
      <c r="I1705" s="152">
        <f t="shared" si="416"/>
        <v>20</v>
      </c>
      <c r="J1705" s="146">
        <v>10</v>
      </c>
      <c r="K1705" s="146">
        <v>10</v>
      </c>
      <c r="L1705" s="391">
        <v>0</v>
      </c>
      <c r="M1705" s="238" t="s">
        <v>268</v>
      </c>
      <c r="N1705" s="241" t="s">
        <v>268</v>
      </c>
      <c r="O1705" s="250" t="s">
        <v>269</v>
      </c>
      <c r="P1705" s="241" t="s">
        <v>268</v>
      </c>
      <c r="Q1705" s="250" t="s">
        <v>269</v>
      </c>
      <c r="R1705" s="260" t="s">
        <v>268</v>
      </c>
      <c r="S1705" s="260" t="s">
        <v>268</v>
      </c>
      <c r="T1705" s="1000"/>
      <c r="U1705" s="153"/>
      <c r="V1705" s="153">
        <f t="shared" si="436"/>
        <v>0</v>
      </c>
      <c r="W1705" s="207"/>
      <c r="X1705" s="208"/>
      <c r="Y1705" s="153"/>
      <c r="Z1705" s="153">
        <f t="shared" si="417"/>
        <v>0</v>
      </c>
      <c r="AA1705" s="219"/>
      <c r="AB1705" s="153"/>
      <c r="AC1705" s="153">
        <f t="shared" si="437"/>
        <v>0</v>
      </c>
      <c r="AD1705" s="153"/>
      <c r="AE1705" s="153">
        <f t="shared" si="438"/>
        <v>0</v>
      </c>
      <c r="AF1705" s="153"/>
      <c r="AG1705" s="153"/>
      <c r="AH1705" s="209">
        <v>0</v>
      </c>
      <c r="AI1705" s="153">
        <f t="shared" si="439"/>
        <v>0</v>
      </c>
      <c r="AJ1705" s="153"/>
      <c r="AK1705" s="153">
        <f t="shared" si="418"/>
        <v>0</v>
      </c>
      <c r="AL1705" s="153">
        <f t="shared" si="419"/>
        <v>0</v>
      </c>
      <c r="AM1705" s="153"/>
      <c r="AN1705" s="153"/>
      <c r="AO1705" s="153"/>
      <c r="AP1705" s="153"/>
      <c r="AQ1705" s="153"/>
      <c r="AR1705" s="153"/>
      <c r="AS1705" s="153"/>
      <c r="AT1705" s="153"/>
      <c r="AU1705" s="153"/>
      <c r="AV1705" s="153"/>
      <c r="AW1705" s="153"/>
      <c r="AX1705" s="153"/>
      <c r="AY1705" s="153"/>
      <c r="AZ1705" s="153"/>
      <c r="BA1705" s="153"/>
      <c r="BB1705" s="153"/>
      <c r="BC1705" s="153"/>
      <c r="BD1705" s="153"/>
      <c r="BE1705" s="153"/>
      <c r="BF1705" s="153"/>
      <c r="BG1705" s="153"/>
      <c r="BH1705" s="153"/>
      <c r="BI1705" s="153"/>
    </row>
    <row r="1706" spans="2:61" s="139" customFormat="1" ht="13.05" customHeight="1" outlineLevel="1">
      <c r="B1706" s="1080"/>
      <c r="C1706" s="1082"/>
      <c r="D1706" s="567" t="s">
        <v>2512</v>
      </c>
      <c r="E1706" s="1082"/>
      <c r="F1706" s="1385"/>
      <c r="G1706" s="10" t="s">
        <v>8</v>
      </c>
      <c r="H1706" s="238" t="s">
        <v>717</v>
      </c>
      <c r="I1706" s="152">
        <f t="shared" si="416"/>
        <v>30</v>
      </c>
      <c r="J1706" s="146">
        <v>15</v>
      </c>
      <c r="K1706" s="146">
        <v>15</v>
      </c>
      <c r="L1706" s="391">
        <v>0</v>
      </c>
      <c r="M1706" s="238" t="s">
        <v>268</v>
      </c>
      <c r="N1706" s="241" t="s">
        <v>268</v>
      </c>
      <c r="O1706" s="250" t="s">
        <v>269</v>
      </c>
      <c r="P1706" s="241" t="s">
        <v>268</v>
      </c>
      <c r="Q1706" s="250" t="s">
        <v>269</v>
      </c>
      <c r="R1706" s="260" t="s">
        <v>268</v>
      </c>
      <c r="S1706" s="260" t="s">
        <v>268</v>
      </c>
      <c r="T1706" s="1000"/>
      <c r="U1706" s="153"/>
      <c r="V1706" s="153">
        <f t="shared" si="436"/>
        <v>0</v>
      </c>
      <c r="W1706" s="207"/>
      <c r="X1706" s="208"/>
      <c r="Y1706" s="153"/>
      <c r="Z1706" s="153">
        <f t="shared" si="417"/>
        <v>0</v>
      </c>
      <c r="AA1706" s="219"/>
      <c r="AB1706" s="153"/>
      <c r="AC1706" s="153">
        <f t="shared" si="437"/>
        <v>0</v>
      </c>
      <c r="AD1706" s="153"/>
      <c r="AE1706" s="153">
        <f t="shared" si="438"/>
        <v>0</v>
      </c>
      <c r="AF1706" s="153"/>
      <c r="AG1706" s="153"/>
      <c r="AH1706" s="209">
        <v>0</v>
      </c>
      <c r="AI1706" s="153">
        <f t="shared" si="439"/>
        <v>0</v>
      </c>
      <c r="AJ1706" s="153"/>
      <c r="AK1706" s="153">
        <f t="shared" si="418"/>
        <v>0</v>
      </c>
      <c r="AL1706" s="153">
        <f t="shared" si="419"/>
        <v>0</v>
      </c>
      <c r="AM1706" s="153"/>
      <c r="AN1706" s="153"/>
      <c r="AO1706" s="153"/>
      <c r="AP1706" s="153"/>
      <c r="AQ1706" s="153"/>
      <c r="AR1706" s="153"/>
      <c r="AS1706" s="153"/>
      <c r="AT1706" s="153"/>
      <c r="AU1706" s="153"/>
      <c r="AV1706" s="153"/>
      <c r="AW1706" s="153"/>
      <c r="AX1706" s="153"/>
      <c r="AY1706" s="153"/>
      <c r="AZ1706" s="153"/>
      <c r="BA1706" s="153"/>
      <c r="BB1706" s="153"/>
      <c r="BC1706" s="153"/>
      <c r="BD1706" s="153"/>
      <c r="BE1706" s="153"/>
      <c r="BF1706" s="153"/>
      <c r="BG1706" s="153"/>
      <c r="BH1706" s="153"/>
      <c r="BI1706" s="153"/>
    </row>
    <row r="1707" spans="2:61" s="139" customFormat="1" ht="13.05" customHeight="1" outlineLevel="1">
      <c r="B1707" s="1080"/>
      <c r="C1707" s="1082"/>
      <c r="D1707" s="567" t="s">
        <v>2513</v>
      </c>
      <c r="E1707" s="1082"/>
      <c r="F1707" s="1385"/>
      <c r="G1707" s="10" t="s">
        <v>8</v>
      </c>
      <c r="H1707" s="238" t="s">
        <v>717</v>
      </c>
      <c r="I1707" s="152">
        <f t="shared" si="416"/>
        <v>30</v>
      </c>
      <c r="J1707" s="146">
        <v>15</v>
      </c>
      <c r="K1707" s="146">
        <v>15</v>
      </c>
      <c r="L1707" s="391">
        <v>0</v>
      </c>
      <c r="M1707" s="238" t="s">
        <v>268</v>
      </c>
      <c r="N1707" s="241" t="s">
        <v>268</v>
      </c>
      <c r="O1707" s="250" t="s">
        <v>269</v>
      </c>
      <c r="P1707" s="241" t="s">
        <v>268</v>
      </c>
      <c r="Q1707" s="250" t="s">
        <v>269</v>
      </c>
      <c r="R1707" s="260" t="s">
        <v>268</v>
      </c>
      <c r="S1707" s="260" t="s">
        <v>268</v>
      </c>
      <c r="T1707" s="1000"/>
      <c r="U1707" s="153"/>
      <c r="V1707" s="153">
        <f t="shared" si="436"/>
        <v>0</v>
      </c>
      <c r="W1707" s="207"/>
      <c r="X1707" s="208"/>
      <c r="Y1707" s="153"/>
      <c r="Z1707" s="153">
        <f t="shared" si="417"/>
        <v>0</v>
      </c>
      <c r="AA1707" s="219"/>
      <c r="AB1707" s="153"/>
      <c r="AC1707" s="153">
        <f t="shared" si="437"/>
        <v>0</v>
      </c>
      <c r="AD1707" s="153"/>
      <c r="AE1707" s="153">
        <f t="shared" si="438"/>
        <v>0</v>
      </c>
      <c r="AF1707" s="153"/>
      <c r="AG1707" s="153"/>
      <c r="AH1707" s="209">
        <v>0</v>
      </c>
      <c r="AI1707" s="153">
        <f t="shared" si="439"/>
        <v>0</v>
      </c>
      <c r="AJ1707" s="153"/>
      <c r="AK1707" s="153">
        <f t="shared" si="418"/>
        <v>0</v>
      </c>
      <c r="AL1707" s="153">
        <f t="shared" si="419"/>
        <v>0</v>
      </c>
      <c r="AM1707" s="153"/>
      <c r="AN1707" s="153"/>
      <c r="AO1707" s="153"/>
      <c r="AP1707" s="153"/>
      <c r="AQ1707" s="153"/>
      <c r="AR1707" s="153"/>
      <c r="AS1707" s="153"/>
      <c r="AT1707" s="153"/>
      <c r="AU1707" s="153"/>
      <c r="AV1707" s="153"/>
      <c r="AW1707" s="153"/>
      <c r="AX1707" s="153"/>
      <c r="AY1707" s="153"/>
      <c r="AZ1707" s="153"/>
      <c r="BA1707" s="153"/>
      <c r="BB1707" s="153"/>
      <c r="BC1707" s="153"/>
      <c r="BD1707" s="153"/>
      <c r="BE1707" s="153"/>
      <c r="BF1707" s="153"/>
      <c r="BG1707" s="153"/>
      <c r="BH1707" s="153"/>
      <c r="BI1707" s="153"/>
    </row>
    <row r="1708" spans="2:61" s="139" customFormat="1" ht="13.05" customHeight="1" outlineLevel="1">
      <c r="B1708" s="1080"/>
      <c r="C1708" s="1083"/>
      <c r="D1708" s="567" t="s">
        <v>2514</v>
      </c>
      <c r="E1708" s="1083"/>
      <c r="F1708" s="1386"/>
      <c r="G1708" s="10" t="s">
        <v>8</v>
      </c>
      <c r="H1708" s="238" t="s">
        <v>717</v>
      </c>
      <c r="I1708" s="152">
        <f t="shared" si="416"/>
        <v>40</v>
      </c>
      <c r="J1708" s="146">
        <v>20</v>
      </c>
      <c r="K1708" s="146">
        <v>20</v>
      </c>
      <c r="L1708" s="391">
        <v>0</v>
      </c>
      <c r="M1708" s="238" t="s">
        <v>268</v>
      </c>
      <c r="N1708" s="241" t="s">
        <v>268</v>
      </c>
      <c r="O1708" s="250" t="s">
        <v>269</v>
      </c>
      <c r="P1708" s="241" t="s">
        <v>268</v>
      </c>
      <c r="Q1708" s="250" t="s">
        <v>269</v>
      </c>
      <c r="R1708" s="260" t="s">
        <v>268</v>
      </c>
      <c r="S1708" s="260" t="s">
        <v>268</v>
      </c>
      <c r="T1708" s="1000"/>
      <c r="U1708" s="153"/>
      <c r="V1708" s="153">
        <f t="shared" si="436"/>
        <v>0</v>
      </c>
      <c r="W1708" s="207"/>
      <c r="X1708" s="208"/>
      <c r="Y1708" s="153"/>
      <c r="Z1708" s="153">
        <f t="shared" si="417"/>
        <v>0</v>
      </c>
      <c r="AA1708" s="219"/>
      <c r="AB1708" s="153"/>
      <c r="AC1708" s="153">
        <f t="shared" si="437"/>
        <v>0</v>
      </c>
      <c r="AD1708" s="153"/>
      <c r="AE1708" s="153">
        <f t="shared" si="438"/>
        <v>0</v>
      </c>
      <c r="AF1708" s="153"/>
      <c r="AG1708" s="153"/>
      <c r="AH1708" s="209">
        <v>0</v>
      </c>
      <c r="AI1708" s="153">
        <f t="shared" si="439"/>
        <v>0</v>
      </c>
      <c r="AJ1708" s="153"/>
      <c r="AK1708" s="153">
        <f t="shared" si="418"/>
        <v>0</v>
      </c>
      <c r="AL1708" s="153">
        <f t="shared" si="419"/>
        <v>0</v>
      </c>
      <c r="AM1708" s="153"/>
      <c r="AN1708" s="153"/>
      <c r="AO1708" s="153"/>
      <c r="AP1708" s="153"/>
      <c r="AQ1708" s="153"/>
      <c r="AR1708" s="153"/>
      <c r="AS1708" s="153"/>
      <c r="AT1708" s="153"/>
      <c r="AU1708" s="153"/>
      <c r="AV1708" s="153"/>
      <c r="AW1708" s="153"/>
      <c r="AX1708" s="153"/>
      <c r="AY1708" s="153"/>
      <c r="AZ1708" s="153"/>
      <c r="BA1708" s="153"/>
      <c r="BB1708" s="153"/>
      <c r="BC1708" s="153"/>
      <c r="BD1708" s="153"/>
      <c r="BE1708" s="153"/>
      <c r="BF1708" s="153"/>
      <c r="BG1708" s="153"/>
      <c r="BH1708" s="153"/>
      <c r="BI1708" s="153"/>
    </row>
    <row r="1709" spans="2:61" s="139" customFormat="1" ht="13.05" customHeight="1" outlineLevel="1">
      <c r="B1709" s="1037" t="s">
        <v>1479</v>
      </c>
      <c r="C1709" s="1375" t="s">
        <v>1330</v>
      </c>
      <c r="D1709" s="567" t="s">
        <v>317</v>
      </c>
      <c r="E1709" s="1375" t="s">
        <v>3681</v>
      </c>
      <c r="F1709" s="1387">
        <v>44762</v>
      </c>
      <c r="G1709" s="10" t="s">
        <v>3487</v>
      </c>
      <c r="H1709" s="376" t="s">
        <v>716</v>
      </c>
      <c r="I1709" s="152">
        <f t="shared" si="416"/>
        <v>10</v>
      </c>
      <c r="J1709" s="146">
        <v>5</v>
      </c>
      <c r="K1709" s="146">
        <v>5</v>
      </c>
      <c r="L1709" s="391">
        <v>0</v>
      </c>
      <c r="M1709" s="261" t="s">
        <v>268</v>
      </c>
      <c r="N1709" s="261" t="s">
        <v>268</v>
      </c>
      <c r="O1709" s="254" t="s">
        <v>269</v>
      </c>
      <c r="P1709" s="261" t="s">
        <v>268</v>
      </c>
      <c r="Q1709" s="254" t="s">
        <v>269</v>
      </c>
      <c r="R1709" s="261" t="s">
        <v>268</v>
      </c>
      <c r="S1709" s="261" t="s">
        <v>268</v>
      </c>
      <c r="T1709" s="995" t="s">
        <v>723</v>
      </c>
      <c r="U1709" s="153"/>
      <c r="V1709" s="153">
        <f t="shared" si="436"/>
        <v>0</v>
      </c>
      <c r="W1709" s="207"/>
      <c r="X1709" s="208"/>
      <c r="Y1709" s="153"/>
      <c r="Z1709" s="153">
        <f t="shared" si="417"/>
        <v>0</v>
      </c>
      <c r="AA1709" s="219"/>
      <c r="AB1709" s="153"/>
      <c r="AC1709" s="153">
        <f t="shared" si="437"/>
        <v>0</v>
      </c>
      <c r="AD1709" s="153"/>
      <c r="AE1709" s="153">
        <f t="shared" si="438"/>
        <v>0</v>
      </c>
      <c r="AF1709" s="153"/>
      <c r="AG1709" s="153"/>
      <c r="AH1709" s="209">
        <v>0</v>
      </c>
      <c r="AI1709" s="153">
        <f t="shared" si="439"/>
        <v>0</v>
      </c>
      <c r="AJ1709" s="153"/>
      <c r="AK1709" s="153">
        <f t="shared" si="418"/>
        <v>0</v>
      </c>
      <c r="AL1709" s="153">
        <f t="shared" si="419"/>
        <v>0</v>
      </c>
      <c r="AM1709" s="153"/>
      <c r="AN1709" s="153"/>
      <c r="AO1709" s="153"/>
      <c r="AP1709" s="153"/>
      <c r="AQ1709" s="153"/>
      <c r="AR1709" s="153"/>
      <c r="AS1709" s="153"/>
      <c r="AT1709" s="153"/>
      <c r="AU1709" s="153"/>
      <c r="AV1709" s="153"/>
      <c r="AW1709" s="153"/>
      <c r="AX1709" s="153"/>
      <c r="AY1709" s="153"/>
      <c r="AZ1709" s="153"/>
      <c r="BA1709" s="153"/>
      <c r="BB1709" s="153"/>
      <c r="BC1709" s="153"/>
      <c r="BD1709" s="153"/>
      <c r="BE1709" s="153"/>
      <c r="BF1709" s="153"/>
      <c r="BG1709" s="153"/>
      <c r="BH1709" s="153"/>
      <c r="BI1709" s="153"/>
    </row>
    <row r="1710" spans="2:61" s="139" customFormat="1" ht="13.05" customHeight="1" outlineLevel="1">
      <c r="B1710" s="1039"/>
      <c r="C1710" s="1376"/>
      <c r="D1710" s="567" t="s">
        <v>1331</v>
      </c>
      <c r="E1710" s="1376"/>
      <c r="F1710" s="1388"/>
      <c r="G1710" s="10" t="s">
        <v>3487</v>
      </c>
      <c r="H1710" s="376" t="s">
        <v>716</v>
      </c>
      <c r="I1710" s="152">
        <f t="shared" si="416"/>
        <v>10</v>
      </c>
      <c r="J1710" s="146">
        <v>5</v>
      </c>
      <c r="K1710" s="146">
        <v>5</v>
      </c>
      <c r="L1710" s="391">
        <v>0</v>
      </c>
      <c r="M1710" s="261" t="s">
        <v>268</v>
      </c>
      <c r="N1710" s="261" t="s">
        <v>268</v>
      </c>
      <c r="O1710" s="254" t="s">
        <v>269</v>
      </c>
      <c r="P1710" s="261" t="s">
        <v>268</v>
      </c>
      <c r="Q1710" s="254" t="s">
        <v>269</v>
      </c>
      <c r="R1710" s="261" t="s">
        <v>268</v>
      </c>
      <c r="S1710" s="261" t="s">
        <v>268</v>
      </c>
      <c r="T1710" s="996"/>
      <c r="U1710" s="153"/>
      <c r="V1710" s="153">
        <f t="shared" si="436"/>
        <v>0</v>
      </c>
      <c r="W1710" s="207"/>
      <c r="X1710" s="208"/>
      <c r="Y1710" s="153"/>
      <c r="Z1710" s="153">
        <f t="shared" si="417"/>
        <v>0</v>
      </c>
      <c r="AA1710" s="219"/>
      <c r="AB1710" s="153"/>
      <c r="AC1710" s="153">
        <f t="shared" si="437"/>
        <v>0</v>
      </c>
      <c r="AD1710" s="153"/>
      <c r="AE1710" s="153">
        <f t="shared" si="438"/>
        <v>0</v>
      </c>
      <c r="AF1710" s="153"/>
      <c r="AG1710" s="153"/>
      <c r="AH1710" s="209">
        <v>0</v>
      </c>
      <c r="AI1710" s="153">
        <f t="shared" si="439"/>
        <v>0</v>
      </c>
      <c r="AJ1710" s="153"/>
      <c r="AK1710" s="153">
        <f t="shared" si="418"/>
        <v>0</v>
      </c>
      <c r="AL1710" s="153">
        <f t="shared" si="419"/>
        <v>0</v>
      </c>
      <c r="AM1710" s="153"/>
      <c r="AN1710" s="153"/>
      <c r="AO1710" s="153"/>
      <c r="AP1710" s="153"/>
      <c r="AQ1710" s="153"/>
      <c r="AR1710" s="153"/>
      <c r="AS1710" s="153"/>
      <c r="AT1710" s="153"/>
      <c r="AU1710" s="153"/>
      <c r="AV1710" s="153"/>
      <c r="AW1710" s="153"/>
      <c r="AX1710" s="153"/>
      <c r="AY1710" s="153"/>
      <c r="AZ1710" s="153"/>
      <c r="BA1710" s="153"/>
      <c r="BB1710" s="153"/>
      <c r="BC1710" s="153"/>
      <c r="BD1710" s="153"/>
      <c r="BE1710" s="153"/>
      <c r="BF1710" s="153"/>
      <c r="BG1710" s="153"/>
      <c r="BH1710" s="153"/>
      <c r="BI1710" s="153"/>
    </row>
    <row r="1711" spans="2:61" s="139" customFormat="1" ht="13.05" customHeight="1" outlineLevel="1">
      <c r="B1711" s="1039"/>
      <c r="C1711" s="1376"/>
      <c r="D1711" s="567" t="s">
        <v>1332</v>
      </c>
      <c r="E1711" s="1376"/>
      <c r="F1711" s="1388"/>
      <c r="G1711" s="10" t="s">
        <v>3487</v>
      </c>
      <c r="H1711" s="376" t="s">
        <v>716</v>
      </c>
      <c r="I1711" s="152">
        <f t="shared" si="416"/>
        <v>120</v>
      </c>
      <c r="J1711" s="146">
        <v>60</v>
      </c>
      <c r="K1711" s="146">
        <v>60</v>
      </c>
      <c r="L1711" s="391">
        <v>0</v>
      </c>
      <c r="M1711" s="261" t="s">
        <v>268</v>
      </c>
      <c r="N1711" s="261" t="s">
        <v>268</v>
      </c>
      <c r="O1711" s="254" t="s">
        <v>269</v>
      </c>
      <c r="P1711" s="261" t="s">
        <v>268</v>
      </c>
      <c r="Q1711" s="254" t="s">
        <v>269</v>
      </c>
      <c r="R1711" s="261" t="s">
        <v>268</v>
      </c>
      <c r="S1711" s="261" t="s">
        <v>268</v>
      </c>
      <c r="T1711" s="996"/>
      <c r="U1711" s="153"/>
      <c r="V1711" s="153">
        <f t="shared" si="436"/>
        <v>0</v>
      </c>
      <c r="W1711" s="207"/>
      <c r="X1711" s="208"/>
      <c r="Y1711" s="153"/>
      <c r="Z1711" s="153">
        <f t="shared" si="417"/>
        <v>0</v>
      </c>
      <c r="AA1711" s="219"/>
      <c r="AB1711" s="153"/>
      <c r="AC1711" s="153">
        <f t="shared" si="437"/>
        <v>0</v>
      </c>
      <c r="AD1711" s="153"/>
      <c r="AE1711" s="153">
        <f t="shared" si="438"/>
        <v>0</v>
      </c>
      <c r="AF1711" s="153"/>
      <c r="AG1711" s="153"/>
      <c r="AH1711" s="209">
        <v>0</v>
      </c>
      <c r="AI1711" s="153">
        <f t="shared" si="439"/>
        <v>0</v>
      </c>
      <c r="AJ1711" s="153"/>
      <c r="AK1711" s="153">
        <f t="shared" si="418"/>
        <v>0</v>
      </c>
      <c r="AL1711" s="153">
        <f t="shared" si="419"/>
        <v>0</v>
      </c>
      <c r="AM1711" s="153"/>
      <c r="AN1711" s="153"/>
      <c r="AO1711" s="153"/>
      <c r="AP1711" s="153"/>
      <c r="AQ1711" s="153"/>
      <c r="AR1711" s="153"/>
      <c r="AS1711" s="153"/>
      <c r="AT1711" s="153"/>
      <c r="AU1711" s="153"/>
      <c r="AV1711" s="153"/>
      <c r="AW1711" s="153"/>
      <c r="AX1711" s="153"/>
      <c r="AY1711" s="153"/>
      <c r="AZ1711" s="153"/>
      <c r="BA1711" s="153"/>
      <c r="BB1711" s="153"/>
      <c r="BC1711" s="153"/>
      <c r="BD1711" s="153"/>
      <c r="BE1711" s="153"/>
      <c r="BF1711" s="153"/>
      <c r="BG1711" s="153"/>
      <c r="BH1711" s="153"/>
      <c r="BI1711" s="153"/>
    </row>
    <row r="1712" spans="2:61" s="139" customFormat="1" ht="13.05" customHeight="1" outlineLevel="1">
      <c r="B1712" s="1039"/>
      <c r="C1712" s="1376"/>
      <c r="D1712" s="567" t="s">
        <v>1333</v>
      </c>
      <c r="E1712" s="1376"/>
      <c r="F1712" s="1388"/>
      <c r="G1712" s="10" t="s">
        <v>3487</v>
      </c>
      <c r="H1712" s="376" t="s">
        <v>716</v>
      </c>
      <c r="I1712" s="152">
        <f t="shared" si="416"/>
        <v>120</v>
      </c>
      <c r="J1712" s="146">
        <v>60</v>
      </c>
      <c r="K1712" s="146">
        <v>60</v>
      </c>
      <c r="L1712" s="391">
        <v>0</v>
      </c>
      <c r="M1712" s="261" t="s">
        <v>268</v>
      </c>
      <c r="N1712" s="261" t="s">
        <v>268</v>
      </c>
      <c r="O1712" s="254" t="s">
        <v>269</v>
      </c>
      <c r="P1712" s="261" t="s">
        <v>268</v>
      </c>
      <c r="Q1712" s="254" t="s">
        <v>269</v>
      </c>
      <c r="R1712" s="261" t="s">
        <v>268</v>
      </c>
      <c r="S1712" s="261" t="s">
        <v>268</v>
      </c>
      <c r="T1712" s="996"/>
      <c r="U1712" s="153"/>
      <c r="V1712" s="153">
        <f t="shared" si="436"/>
        <v>0</v>
      </c>
      <c r="W1712" s="207"/>
      <c r="X1712" s="208"/>
      <c r="Y1712" s="153"/>
      <c r="Z1712" s="153">
        <f t="shared" si="417"/>
        <v>0</v>
      </c>
      <c r="AA1712" s="219"/>
      <c r="AB1712" s="153"/>
      <c r="AC1712" s="153">
        <f t="shared" si="437"/>
        <v>0</v>
      </c>
      <c r="AD1712" s="153"/>
      <c r="AE1712" s="153">
        <f t="shared" si="438"/>
        <v>0</v>
      </c>
      <c r="AF1712" s="153"/>
      <c r="AG1712" s="153"/>
      <c r="AH1712" s="209">
        <v>0</v>
      </c>
      <c r="AI1712" s="153">
        <f t="shared" si="439"/>
        <v>0</v>
      </c>
      <c r="AJ1712" s="153"/>
      <c r="AK1712" s="153">
        <f t="shared" si="418"/>
        <v>0</v>
      </c>
      <c r="AL1712" s="153">
        <f t="shared" si="419"/>
        <v>0</v>
      </c>
      <c r="AM1712" s="153"/>
      <c r="AN1712" s="153"/>
      <c r="AO1712" s="153"/>
      <c r="AP1712" s="153"/>
      <c r="AQ1712" s="153"/>
      <c r="AR1712" s="153"/>
      <c r="AS1712" s="153"/>
      <c r="AT1712" s="153"/>
      <c r="AU1712" s="153"/>
      <c r="AV1712" s="153"/>
      <c r="AW1712" s="153"/>
      <c r="AX1712" s="153"/>
      <c r="AY1712" s="153"/>
      <c r="AZ1712" s="153"/>
      <c r="BA1712" s="153"/>
      <c r="BB1712" s="153"/>
      <c r="BC1712" s="153"/>
      <c r="BD1712" s="153"/>
      <c r="BE1712" s="153"/>
      <c r="BF1712" s="153"/>
      <c r="BG1712" s="153"/>
      <c r="BH1712" s="153"/>
      <c r="BI1712" s="153"/>
    </row>
    <row r="1713" spans="2:61" s="139" customFormat="1" ht="13.05" customHeight="1" outlineLevel="1">
      <c r="B1713" s="1039"/>
      <c r="C1713" s="1376"/>
      <c r="D1713" s="567" t="s">
        <v>1334</v>
      </c>
      <c r="E1713" s="1376"/>
      <c r="F1713" s="1388"/>
      <c r="G1713" s="10" t="s">
        <v>3487</v>
      </c>
      <c r="H1713" s="376" t="s">
        <v>716</v>
      </c>
      <c r="I1713" s="152">
        <f t="shared" si="416"/>
        <v>40</v>
      </c>
      <c r="J1713" s="146">
        <v>20</v>
      </c>
      <c r="K1713" s="146">
        <v>20</v>
      </c>
      <c r="L1713" s="391">
        <v>0</v>
      </c>
      <c r="M1713" s="261" t="s">
        <v>268</v>
      </c>
      <c r="N1713" s="261" t="s">
        <v>268</v>
      </c>
      <c r="O1713" s="254" t="s">
        <v>269</v>
      </c>
      <c r="P1713" s="261" t="s">
        <v>268</v>
      </c>
      <c r="Q1713" s="254" t="s">
        <v>269</v>
      </c>
      <c r="R1713" s="261" t="s">
        <v>268</v>
      </c>
      <c r="S1713" s="261" t="s">
        <v>268</v>
      </c>
      <c r="T1713" s="996"/>
      <c r="U1713" s="153"/>
      <c r="V1713" s="153">
        <f t="shared" si="436"/>
        <v>0</v>
      </c>
      <c r="W1713" s="207"/>
      <c r="X1713" s="208"/>
      <c r="Y1713" s="153"/>
      <c r="Z1713" s="153">
        <f t="shared" si="417"/>
        <v>0</v>
      </c>
      <c r="AA1713" s="219"/>
      <c r="AB1713" s="153"/>
      <c r="AC1713" s="153">
        <f t="shared" si="437"/>
        <v>0</v>
      </c>
      <c r="AD1713" s="153"/>
      <c r="AE1713" s="153">
        <f t="shared" si="438"/>
        <v>0</v>
      </c>
      <c r="AF1713" s="153"/>
      <c r="AG1713" s="153"/>
      <c r="AH1713" s="209">
        <v>0</v>
      </c>
      <c r="AI1713" s="153">
        <f t="shared" si="439"/>
        <v>0</v>
      </c>
      <c r="AJ1713" s="153"/>
      <c r="AK1713" s="153">
        <f t="shared" si="418"/>
        <v>0</v>
      </c>
      <c r="AL1713" s="153">
        <f t="shared" si="419"/>
        <v>0</v>
      </c>
      <c r="AM1713" s="153"/>
      <c r="AN1713" s="153"/>
      <c r="AO1713" s="153"/>
      <c r="AP1713" s="153"/>
      <c r="AQ1713" s="153"/>
      <c r="AR1713" s="153"/>
      <c r="AS1713" s="153"/>
      <c r="AT1713" s="153"/>
      <c r="AU1713" s="153"/>
      <c r="AV1713" s="153"/>
      <c r="AW1713" s="153"/>
      <c r="AX1713" s="153"/>
      <c r="AY1713" s="153"/>
      <c r="AZ1713" s="153"/>
      <c r="BA1713" s="153"/>
      <c r="BB1713" s="153"/>
      <c r="BC1713" s="153"/>
      <c r="BD1713" s="153"/>
      <c r="BE1713" s="153"/>
      <c r="BF1713" s="153"/>
      <c r="BG1713" s="153"/>
      <c r="BH1713" s="153"/>
      <c r="BI1713" s="153"/>
    </row>
    <row r="1714" spans="2:61" s="139" customFormat="1" ht="13.05" customHeight="1" outlineLevel="1">
      <c r="B1714" s="1039"/>
      <c r="C1714" s="1376"/>
      <c r="D1714" s="567" t="s">
        <v>1335</v>
      </c>
      <c r="E1714" s="1376"/>
      <c r="F1714" s="1388"/>
      <c r="G1714" s="10" t="s">
        <v>3487</v>
      </c>
      <c r="H1714" s="376" t="s">
        <v>716</v>
      </c>
      <c r="I1714" s="152">
        <f t="shared" si="416"/>
        <v>20</v>
      </c>
      <c r="J1714" s="146">
        <v>10</v>
      </c>
      <c r="K1714" s="146">
        <v>10</v>
      </c>
      <c r="L1714" s="391">
        <v>0</v>
      </c>
      <c r="M1714" s="261" t="s">
        <v>268</v>
      </c>
      <c r="N1714" s="261" t="s">
        <v>268</v>
      </c>
      <c r="O1714" s="254" t="s">
        <v>269</v>
      </c>
      <c r="P1714" s="261" t="s">
        <v>268</v>
      </c>
      <c r="Q1714" s="254" t="s">
        <v>269</v>
      </c>
      <c r="R1714" s="261" t="s">
        <v>268</v>
      </c>
      <c r="S1714" s="261" t="s">
        <v>268</v>
      </c>
      <c r="T1714" s="996"/>
      <c r="U1714" s="153"/>
      <c r="V1714" s="153">
        <f t="shared" si="436"/>
        <v>0</v>
      </c>
      <c r="W1714" s="207"/>
      <c r="X1714" s="208"/>
      <c r="Y1714" s="153"/>
      <c r="Z1714" s="153">
        <f t="shared" si="417"/>
        <v>0</v>
      </c>
      <c r="AA1714" s="219"/>
      <c r="AB1714" s="153"/>
      <c r="AC1714" s="153">
        <f t="shared" si="437"/>
        <v>0</v>
      </c>
      <c r="AD1714" s="153"/>
      <c r="AE1714" s="153">
        <f t="shared" si="438"/>
        <v>0</v>
      </c>
      <c r="AF1714" s="153"/>
      <c r="AG1714" s="153"/>
      <c r="AH1714" s="209">
        <v>0</v>
      </c>
      <c r="AI1714" s="153">
        <f t="shared" si="439"/>
        <v>0</v>
      </c>
      <c r="AJ1714" s="153"/>
      <c r="AK1714" s="153">
        <f t="shared" si="418"/>
        <v>0</v>
      </c>
      <c r="AL1714" s="153">
        <f t="shared" si="419"/>
        <v>0</v>
      </c>
      <c r="AM1714" s="153"/>
      <c r="AN1714" s="153"/>
      <c r="AO1714" s="153"/>
      <c r="AP1714" s="153"/>
      <c r="AQ1714" s="153"/>
      <c r="AR1714" s="153"/>
      <c r="AS1714" s="153"/>
      <c r="AT1714" s="153"/>
      <c r="AU1714" s="153"/>
      <c r="AV1714" s="153"/>
      <c r="AW1714" s="153"/>
      <c r="AX1714" s="153"/>
      <c r="AY1714" s="153"/>
      <c r="AZ1714" s="153"/>
      <c r="BA1714" s="153"/>
      <c r="BB1714" s="153"/>
      <c r="BC1714" s="153"/>
      <c r="BD1714" s="153"/>
      <c r="BE1714" s="153"/>
      <c r="BF1714" s="153"/>
      <c r="BG1714" s="153"/>
      <c r="BH1714" s="153"/>
      <c r="BI1714" s="153"/>
    </row>
    <row r="1715" spans="2:61" s="139" customFormat="1" ht="13.05" customHeight="1" outlineLevel="1">
      <c r="B1715" s="1039"/>
      <c r="C1715" s="1376"/>
      <c r="D1715" s="567" t="s">
        <v>1336</v>
      </c>
      <c r="E1715" s="1376"/>
      <c r="F1715" s="1388"/>
      <c r="G1715" s="10" t="s">
        <v>3487</v>
      </c>
      <c r="H1715" s="377" t="s">
        <v>716</v>
      </c>
      <c r="I1715" s="152">
        <f t="shared" si="416"/>
        <v>20</v>
      </c>
      <c r="J1715" s="146">
        <v>10</v>
      </c>
      <c r="K1715" s="146">
        <v>10</v>
      </c>
      <c r="L1715" s="391">
        <v>0</v>
      </c>
      <c r="M1715" s="262" t="s">
        <v>268</v>
      </c>
      <c r="N1715" s="262" t="s">
        <v>268</v>
      </c>
      <c r="O1715" s="254" t="s">
        <v>269</v>
      </c>
      <c r="P1715" s="262" t="s">
        <v>268</v>
      </c>
      <c r="Q1715" s="254" t="s">
        <v>269</v>
      </c>
      <c r="R1715" s="262" t="s">
        <v>268</v>
      </c>
      <c r="S1715" s="262" t="s">
        <v>268</v>
      </c>
      <c r="T1715" s="996"/>
      <c r="U1715" s="153"/>
      <c r="V1715" s="153">
        <f t="shared" si="436"/>
        <v>0</v>
      </c>
      <c r="W1715" s="207"/>
      <c r="X1715" s="208"/>
      <c r="Y1715" s="153"/>
      <c r="Z1715" s="153">
        <f>V1715*Y1715</f>
        <v>0</v>
      </c>
      <c r="AA1715" s="219"/>
      <c r="AB1715" s="153"/>
      <c r="AC1715" s="153">
        <f t="shared" si="437"/>
        <v>0</v>
      </c>
      <c r="AD1715" s="153"/>
      <c r="AE1715" s="153">
        <f t="shared" si="438"/>
        <v>0</v>
      </c>
      <c r="AF1715" s="153"/>
      <c r="AG1715" s="153"/>
      <c r="AH1715" s="209">
        <v>0</v>
      </c>
      <c r="AI1715" s="153">
        <f t="shared" si="439"/>
        <v>0</v>
      </c>
      <c r="AJ1715" s="153"/>
      <c r="AK1715" s="153">
        <f>COUNTIF(AM1715:AV1715,"V")</f>
        <v>0</v>
      </c>
      <c r="AL1715" s="153">
        <f>Z1715-AC1715-AE1715-AI1715</f>
        <v>0</v>
      </c>
      <c r="AM1715" s="153"/>
      <c r="AN1715" s="153"/>
      <c r="AO1715" s="153"/>
      <c r="AP1715" s="153"/>
      <c r="AQ1715" s="153"/>
      <c r="AR1715" s="153"/>
      <c r="AS1715" s="153"/>
      <c r="AT1715" s="153"/>
      <c r="AU1715" s="153"/>
      <c r="AV1715" s="153"/>
      <c r="AW1715" s="153"/>
      <c r="AX1715" s="153"/>
      <c r="AY1715" s="153"/>
      <c r="AZ1715" s="153"/>
      <c r="BA1715" s="153"/>
      <c r="BB1715" s="153"/>
      <c r="BC1715" s="153"/>
      <c r="BD1715" s="153"/>
      <c r="BE1715" s="153"/>
      <c r="BF1715" s="153"/>
      <c r="BG1715" s="153"/>
      <c r="BH1715" s="153"/>
      <c r="BI1715" s="153"/>
    </row>
    <row r="1716" spans="2:61" s="219" customFormat="1" ht="13.05" customHeight="1" outlineLevel="1">
      <c r="B1716" s="1038"/>
      <c r="C1716" s="1377"/>
      <c r="D1716" s="689" t="s">
        <v>3486</v>
      </c>
      <c r="E1716" s="1377"/>
      <c r="F1716" s="1389"/>
      <c r="G1716" s="17" t="s">
        <v>3487</v>
      </c>
      <c r="H1716" s="690" t="s">
        <v>716</v>
      </c>
      <c r="I1716" s="152">
        <f t="shared" si="416"/>
        <v>10</v>
      </c>
      <c r="J1716" s="146">
        <v>5</v>
      </c>
      <c r="K1716" s="146">
        <v>5</v>
      </c>
      <c r="L1716" s="485">
        <v>0</v>
      </c>
      <c r="M1716" s="691"/>
      <c r="N1716" s="691"/>
      <c r="O1716" s="691"/>
      <c r="P1716" s="691"/>
      <c r="Q1716" s="691"/>
      <c r="R1716" s="691"/>
      <c r="S1716" s="691"/>
      <c r="T1716" s="997"/>
      <c r="U1716" s="153"/>
      <c r="V1716" s="153">
        <f t="shared" si="436"/>
        <v>0</v>
      </c>
      <c r="W1716" s="207"/>
      <c r="X1716" s="208"/>
      <c r="Y1716" s="153"/>
      <c r="Z1716" s="153">
        <f>V1716*Y1716</f>
        <v>0</v>
      </c>
      <c r="AB1716" s="153"/>
      <c r="AC1716" s="153">
        <f t="shared" si="437"/>
        <v>0</v>
      </c>
      <c r="AD1716" s="153"/>
      <c r="AE1716" s="153">
        <f t="shared" si="438"/>
        <v>0</v>
      </c>
      <c r="AF1716" s="153"/>
      <c r="AG1716" s="153"/>
      <c r="AH1716" s="209">
        <v>0</v>
      </c>
      <c r="AI1716" s="153">
        <f t="shared" si="439"/>
        <v>0</v>
      </c>
      <c r="AJ1716" s="153"/>
      <c r="AK1716" s="153">
        <f>COUNTIF(AM1716:AV1716,"V")</f>
        <v>0</v>
      </c>
      <c r="AL1716" s="153">
        <f>Z1716-AC1716-AE1716-AI1716</f>
        <v>0</v>
      </c>
      <c r="AM1716" s="153"/>
      <c r="AN1716" s="153"/>
      <c r="AO1716" s="153"/>
      <c r="AP1716" s="153"/>
      <c r="AQ1716" s="153"/>
      <c r="AR1716" s="153"/>
      <c r="AS1716" s="153"/>
      <c r="AT1716" s="153"/>
      <c r="AU1716" s="153"/>
      <c r="AV1716" s="153"/>
      <c r="AW1716" s="153"/>
      <c r="AX1716" s="153"/>
      <c r="AY1716" s="153"/>
      <c r="AZ1716" s="153"/>
      <c r="BA1716" s="153"/>
      <c r="BB1716" s="153"/>
      <c r="BC1716" s="153"/>
      <c r="BD1716" s="153"/>
      <c r="BE1716" s="153"/>
      <c r="BF1716" s="153"/>
      <c r="BG1716" s="153"/>
      <c r="BH1716" s="153"/>
      <c r="BI1716" s="153"/>
    </row>
    <row r="1717" spans="2:61" s="219" customFormat="1" ht="13.05" customHeight="1" outlineLevel="1">
      <c r="B1717" s="1037" t="s">
        <v>1480</v>
      </c>
      <c r="C1717" s="1006" t="s">
        <v>1337</v>
      </c>
      <c r="D1717" s="689" t="s">
        <v>317</v>
      </c>
      <c r="E1717" s="1006" t="s">
        <v>2522</v>
      </c>
      <c r="F1717" s="1357">
        <v>44704</v>
      </c>
      <c r="G1717" s="17" t="s">
        <v>8</v>
      </c>
      <c r="H1717" s="690" t="s">
        <v>716</v>
      </c>
      <c r="I1717" s="152">
        <f t="shared" si="416"/>
        <v>15</v>
      </c>
      <c r="J1717" s="146">
        <v>5</v>
      </c>
      <c r="K1717" s="146">
        <v>10</v>
      </c>
      <c r="L1717" s="391">
        <v>0</v>
      </c>
      <c r="M1717" s="690" t="s">
        <v>268</v>
      </c>
      <c r="N1717" s="690" t="s">
        <v>268</v>
      </c>
      <c r="O1717" s="691" t="s">
        <v>269</v>
      </c>
      <c r="P1717" s="690" t="s">
        <v>268</v>
      </c>
      <c r="Q1717" s="691" t="s">
        <v>269</v>
      </c>
      <c r="R1717" s="690" t="s">
        <v>268</v>
      </c>
      <c r="S1717" s="690" t="s">
        <v>268</v>
      </c>
      <c r="T1717" s="1006" t="s">
        <v>722</v>
      </c>
      <c r="U1717" s="153"/>
      <c r="V1717" s="153">
        <f t="shared" si="436"/>
        <v>0</v>
      </c>
      <c r="W1717" s="207"/>
      <c r="X1717" s="208"/>
      <c r="Y1717" s="153"/>
      <c r="Z1717" s="153">
        <f t="shared" si="417"/>
        <v>0</v>
      </c>
      <c r="AB1717" s="153"/>
      <c r="AC1717" s="153">
        <f t="shared" si="437"/>
        <v>0</v>
      </c>
      <c r="AD1717" s="153"/>
      <c r="AE1717" s="153">
        <f t="shared" si="438"/>
        <v>0</v>
      </c>
      <c r="AF1717" s="153"/>
      <c r="AG1717" s="153"/>
      <c r="AH1717" s="209">
        <v>0</v>
      </c>
      <c r="AI1717" s="153">
        <f t="shared" si="439"/>
        <v>0</v>
      </c>
      <c r="AJ1717" s="153"/>
      <c r="AK1717" s="153">
        <f t="shared" si="418"/>
        <v>0</v>
      </c>
      <c r="AL1717" s="153">
        <f t="shared" si="419"/>
        <v>0</v>
      </c>
      <c r="AM1717" s="153"/>
      <c r="AN1717" s="153"/>
      <c r="AO1717" s="153"/>
      <c r="AP1717" s="153"/>
      <c r="AQ1717" s="153"/>
      <c r="AR1717" s="153"/>
      <c r="AS1717" s="153"/>
      <c r="AT1717" s="153"/>
      <c r="AU1717" s="153"/>
      <c r="AV1717" s="153"/>
      <c r="AW1717" s="153"/>
      <c r="AX1717" s="153"/>
      <c r="AY1717" s="153"/>
      <c r="AZ1717" s="153"/>
      <c r="BA1717" s="153"/>
      <c r="BB1717" s="153"/>
      <c r="BC1717" s="153"/>
      <c r="BD1717" s="153"/>
      <c r="BE1717" s="153"/>
      <c r="BF1717" s="153"/>
      <c r="BG1717" s="153"/>
      <c r="BH1717" s="153"/>
      <c r="BI1717" s="153"/>
    </row>
    <row r="1718" spans="2:61" s="219" customFormat="1" ht="13.05" customHeight="1" outlineLevel="1">
      <c r="B1718" s="1039"/>
      <c r="C1718" s="1007"/>
      <c r="D1718" s="689" t="s">
        <v>1338</v>
      </c>
      <c r="E1718" s="1007"/>
      <c r="F1718" s="1358"/>
      <c r="G1718" s="17" t="s">
        <v>8</v>
      </c>
      <c r="H1718" s="690" t="s">
        <v>716</v>
      </c>
      <c r="I1718" s="152">
        <f t="shared" si="416"/>
        <v>90</v>
      </c>
      <c r="J1718" s="146">
        <v>30</v>
      </c>
      <c r="K1718" s="146">
        <v>60</v>
      </c>
      <c r="L1718" s="391">
        <v>0</v>
      </c>
      <c r="M1718" s="690" t="s">
        <v>268</v>
      </c>
      <c r="N1718" s="690" t="s">
        <v>268</v>
      </c>
      <c r="O1718" s="691" t="s">
        <v>269</v>
      </c>
      <c r="P1718" s="690" t="s">
        <v>268</v>
      </c>
      <c r="Q1718" s="691" t="s">
        <v>269</v>
      </c>
      <c r="R1718" s="690" t="s">
        <v>268</v>
      </c>
      <c r="S1718" s="690" t="s">
        <v>268</v>
      </c>
      <c r="T1718" s="1007"/>
      <c r="U1718" s="153"/>
      <c r="V1718" s="153">
        <f t="shared" si="436"/>
        <v>0</v>
      </c>
      <c r="W1718" s="207"/>
      <c r="X1718" s="208"/>
      <c r="Y1718" s="153"/>
      <c r="Z1718" s="153">
        <f t="shared" si="417"/>
        <v>0</v>
      </c>
      <c r="AB1718" s="153"/>
      <c r="AC1718" s="153">
        <f t="shared" si="437"/>
        <v>0</v>
      </c>
      <c r="AD1718" s="153"/>
      <c r="AE1718" s="153">
        <f t="shared" si="438"/>
        <v>0</v>
      </c>
      <c r="AF1718" s="153"/>
      <c r="AG1718" s="153"/>
      <c r="AH1718" s="209">
        <v>0</v>
      </c>
      <c r="AI1718" s="153">
        <f t="shared" si="439"/>
        <v>0</v>
      </c>
      <c r="AJ1718" s="153"/>
      <c r="AK1718" s="153">
        <f t="shared" si="418"/>
        <v>0</v>
      </c>
      <c r="AL1718" s="153">
        <f t="shared" si="419"/>
        <v>0</v>
      </c>
      <c r="AM1718" s="153"/>
      <c r="AN1718" s="153"/>
      <c r="AO1718" s="153"/>
      <c r="AP1718" s="153"/>
      <c r="AQ1718" s="153"/>
      <c r="AR1718" s="153"/>
      <c r="AS1718" s="153"/>
      <c r="AT1718" s="153"/>
      <c r="AU1718" s="153"/>
      <c r="AV1718" s="153"/>
      <c r="AW1718" s="153"/>
      <c r="AX1718" s="153"/>
      <c r="AY1718" s="153"/>
      <c r="AZ1718" s="153"/>
      <c r="BA1718" s="153"/>
      <c r="BB1718" s="153"/>
      <c r="BC1718" s="153"/>
      <c r="BD1718" s="153"/>
      <c r="BE1718" s="153"/>
      <c r="BF1718" s="153"/>
      <c r="BG1718" s="153"/>
      <c r="BH1718" s="153"/>
      <c r="BI1718" s="153"/>
    </row>
    <row r="1719" spans="2:61" s="219" customFormat="1" ht="13.05" customHeight="1" outlineLevel="1">
      <c r="B1719" s="1038"/>
      <c r="C1719" s="1008"/>
      <c r="D1719" s="689" t="s">
        <v>1339</v>
      </c>
      <c r="E1719" s="1008"/>
      <c r="F1719" s="1359"/>
      <c r="G1719" s="17" t="s">
        <v>8</v>
      </c>
      <c r="H1719" s="690" t="s">
        <v>716</v>
      </c>
      <c r="I1719" s="152">
        <f t="shared" si="416"/>
        <v>90</v>
      </c>
      <c r="J1719" s="146">
        <v>30</v>
      </c>
      <c r="K1719" s="146">
        <v>60</v>
      </c>
      <c r="L1719" s="391">
        <v>0</v>
      </c>
      <c r="M1719" s="690" t="s">
        <v>268</v>
      </c>
      <c r="N1719" s="690" t="s">
        <v>268</v>
      </c>
      <c r="O1719" s="691" t="s">
        <v>269</v>
      </c>
      <c r="P1719" s="690" t="s">
        <v>268</v>
      </c>
      <c r="Q1719" s="691" t="s">
        <v>269</v>
      </c>
      <c r="R1719" s="690" t="s">
        <v>268</v>
      </c>
      <c r="S1719" s="690" t="s">
        <v>268</v>
      </c>
      <c r="T1719" s="1008"/>
      <c r="U1719" s="153"/>
      <c r="V1719" s="153">
        <f t="shared" si="436"/>
        <v>0</v>
      </c>
      <c r="W1719" s="207"/>
      <c r="X1719" s="208"/>
      <c r="Y1719" s="153"/>
      <c r="Z1719" s="153">
        <f t="shared" si="417"/>
        <v>0</v>
      </c>
      <c r="AB1719" s="153"/>
      <c r="AC1719" s="153">
        <f t="shared" si="437"/>
        <v>0</v>
      </c>
      <c r="AD1719" s="153"/>
      <c r="AE1719" s="153">
        <f t="shared" si="438"/>
        <v>0</v>
      </c>
      <c r="AF1719" s="153"/>
      <c r="AG1719" s="153"/>
      <c r="AH1719" s="209">
        <v>0</v>
      </c>
      <c r="AI1719" s="153">
        <f t="shared" si="439"/>
        <v>0</v>
      </c>
      <c r="AJ1719" s="153"/>
      <c r="AK1719" s="153">
        <f t="shared" si="418"/>
        <v>0</v>
      </c>
      <c r="AL1719" s="153">
        <f t="shared" si="419"/>
        <v>0</v>
      </c>
      <c r="AM1719" s="153"/>
      <c r="AN1719" s="153"/>
      <c r="AO1719" s="153"/>
      <c r="AP1719" s="153"/>
      <c r="AQ1719" s="153"/>
      <c r="AR1719" s="153"/>
      <c r="AS1719" s="153"/>
      <c r="AT1719" s="153"/>
      <c r="AU1719" s="153"/>
      <c r="AV1719" s="153"/>
      <c r="AW1719" s="153"/>
      <c r="AX1719" s="153"/>
      <c r="AY1719" s="153"/>
      <c r="AZ1719" s="153"/>
      <c r="BA1719" s="153"/>
      <c r="BB1719" s="153"/>
      <c r="BC1719" s="153"/>
      <c r="BD1719" s="153"/>
      <c r="BE1719" s="153"/>
      <c r="BF1719" s="153"/>
      <c r="BG1719" s="153"/>
      <c r="BH1719" s="153"/>
      <c r="BI1719" s="153"/>
    </row>
    <row r="1720" spans="2:61" s="219" customFormat="1" ht="13.05" customHeight="1" outlineLevel="1">
      <c r="B1720" s="1035" t="s">
        <v>1481</v>
      </c>
      <c r="C1720" s="1074" t="s">
        <v>1340</v>
      </c>
      <c r="D1720" s="689" t="s">
        <v>293</v>
      </c>
      <c r="E1720" s="1006" t="s">
        <v>2522</v>
      </c>
      <c r="F1720" s="1357">
        <v>44704</v>
      </c>
      <c r="G1720" s="17" t="s">
        <v>8</v>
      </c>
      <c r="H1720" s="690" t="s">
        <v>716</v>
      </c>
      <c r="I1720" s="152">
        <f t="shared" si="416"/>
        <v>10</v>
      </c>
      <c r="J1720" s="146">
        <v>5</v>
      </c>
      <c r="K1720" s="146">
        <v>5</v>
      </c>
      <c r="L1720" s="391">
        <v>0</v>
      </c>
      <c r="M1720" s="690" t="s">
        <v>268</v>
      </c>
      <c r="N1720" s="690" t="s">
        <v>268</v>
      </c>
      <c r="O1720" s="691" t="s">
        <v>269</v>
      </c>
      <c r="P1720" s="690" t="s">
        <v>268</v>
      </c>
      <c r="Q1720" s="691" t="s">
        <v>269</v>
      </c>
      <c r="R1720" s="690" t="s">
        <v>268</v>
      </c>
      <c r="S1720" s="690" t="s">
        <v>268</v>
      </c>
      <c r="T1720" s="938" t="s">
        <v>722</v>
      </c>
      <c r="U1720" s="153"/>
      <c r="V1720" s="153">
        <f t="shared" si="436"/>
        <v>0</v>
      </c>
      <c r="W1720" s="207"/>
      <c r="X1720" s="208"/>
      <c r="Y1720" s="153"/>
      <c r="Z1720" s="153">
        <f t="shared" si="417"/>
        <v>0</v>
      </c>
      <c r="AB1720" s="153"/>
      <c r="AC1720" s="153">
        <f t="shared" si="437"/>
        <v>0</v>
      </c>
      <c r="AD1720" s="153"/>
      <c r="AE1720" s="153">
        <f t="shared" si="438"/>
        <v>0</v>
      </c>
      <c r="AF1720" s="153"/>
      <c r="AG1720" s="153"/>
      <c r="AH1720" s="209">
        <v>0</v>
      </c>
      <c r="AI1720" s="153">
        <f t="shared" si="439"/>
        <v>0</v>
      </c>
      <c r="AJ1720" s="153"/>
      <c r="AK1720" s="153">
        <f t="shared" si="418"/>
        <v>0</v>
      </c>
      <c r="AL1720" s="153">
        <f t="shared" si="419"/>
        <v>0</v>
      </c>
      <c r="AM1720" s="153"/>
      <c r="AN1720" s="153"/>
      <c r="AO1720" s="153"/>
      <c r="AP1720" s="153"/>
      <c r="AQ1720" s="153"/>
      <c r="AR1720" s="153"/>
      <c r="AS1720" s="153"/>
      <c r="AT1720" s="153"/>
      <c r="AU1720" s="153"/>
      <c r="AV1720" s="153"/>
      <c r="AW1720" s="153"/>
      <c r="AX1720" s="153"/>
      <c r="AY1720" s="153"/>
      <c r="AZ1720" s="153"/>
      <c r="BA1720" s="153"/>
      <c r="BB1720" s="153"/>
      <c r="BC1720" s="153"/>
      <c r="BD1720" s="153"/>
      <c r="BE1720" s="153"/>
      <c r="BF1720" s="153"/>
      <c r="BG1720" s="153"/>
      <c r="BH1720" s="153"/>
      <c r="BI1720" s="153"/>
    </row>
    <row r="1721" spans="2:61" s="219" customFormat="1" ht="13.05" customHeight="1" outlineLevel="1">
      <c r="B1721" s="1035"/>
      <c r="C1721" s="1074"/>
      <c r="D1721" s="689" t="s">
        <v>1341</v>
      </c>
      <c r="E1721" s="1007"/>
      <c r="F1721" s="1358"/>
      <c r="G1721" s="17" t="s">
        <v>8</v>
      </c>
      <c r="H1721" s="692" t="s">
        <v>716</v>
      </c>
      <c r="I1721" s="152">
        <f t="shared" si="416"/>
        <v>10</v>
      </c>
      <c r="J1721" s="146">
        <v>5</v>
      </c>
      <c r="K1721" s="146">
        <v>5</v>
      </c>
      <c r="L1721" s="391">
        <v>0</v>
      </c>
      <c r="M1721" s="692" t="s">
        <v>268</v>
      </c>
      <c r="N1721" s="692" t="s">
        <v>268</v>
      </c>
      <c r="O1721" s="691" t="s">
        <v>269</v>
      </c>
      <c r="P1721" s="692" t="s">
        <v>268</v>
      </c>
      <c r="Q1721" s="691" t="s">
        <v>269</v>
      </c>
      <c r="R1721" s="692" t="s">
        <v>268</v>
      </c>
      <c r="S1721" s="692" t="s">
        <v>268</v>
      </c>
      <c r="T1721" s="939"/>
      <c r="U1721" s="153"/>
      <c r="V1721" s="153">
        <f t="shared" si="436"/>
        <v>0</v>
      </c>
      <c r="W1721" s="207"/>
      <c r="X1721" s="208"/>
      <c r="Y1721" s="153"/>
      <c r="Z1721" s="153">
        <f t="shared" si="417"/>
        <v>0</v>
      </c>
      <c r="AB1721" s="153"/>
      <c r="AC1721" s="153">
        <f t="shared" si="437"/>
        <v>0</v>
      </c>
      <c r="AD1721" s="153"/>
      <c r="AE1721" s="153">
        <f t="shared" si="438"/>
        <v>0</v>
      </c>
      <c r="AF1721" s="153"/>
      <c r="AG1721" s="153"/>
      <c r="AH1721" s="209">
        <v>0</v>
      </c>
      <c r="AI1721" s="153">
        <f t="shared" si="439"/>
        <v>0</v>
      </c>
      <c r="AJ1721" s="153"/>
      <c r="AK1721" s="153">
        <f t="shared" si="418"/>
        <v>0</v>
      </c>
      <c r="AL1721" s="153">
        <f t="shared" si="419"/>
        <v>0</v>
      </c>
      <c r="AM1721" s="153"/>
      <c r="AN1721" s="153"/>
      <c r="AO1721" s="153"/>
      <c r="AP1721" s="153"/>
      <c r="AQ1721" s="153"/>
      <c r="AR1721" s="153"/>
      <c r="AS1721" s="153"/>
      <c r="AT1721" s="153"/>
      <c r="AU1721" s="153"/>
      <c r="AV1721" s="153"/>
      <c r="AW1721" s="153"/>
      <c r="AX1721" s="153"/>
      <c r="AY1721" s="153"/>
      <c r="AZ1721" s="153"/>
      <c r="BA1721" s="153"/>
      <c r="BB1721" s="153"/>
      <c r="BC1721" s="153"/>
      <c r="BD1721" s="153"/>
      <c r="BE1721" s="153"/>
      <c r="BF1721" s="153"/>
      <c r="BG1721" s="153"/>
      <c r="BH1721" s="153"/>
      <c r="BI1721" s="153"/>
    </row>
    <row r="1722" spans="2:61" s="219" customFormat="1" ht="13.05" customHeight="1" outlineLevel="1">
      <c r="B1722" s="1035"/>
      <c r="C1722" s="1074"/>
      <c r="D1722" s="689" t="s">
        <v>390</v>
      </c>
      <c r="E1722" s="1008"/>
      <c r="F1722" s="1359"/>
      <c r="G1722" s="17" t="s">
        <v>8</v>
      </c>
      <c r="H1722" s="692" t="s">
        <v>716</v>
      </c>
      <c r="I1722" s="152">
        <f t="shared" si="416"/>
        <v>40</v>
      </c>
      <c r="J1722" s="146">
        <v>20</v>
      </c>
      <c r="K1722" s="146">
        <v>20</v>
      </c>
      <c r="L1722" s="391">
        <v>0</v>
      </c>
      <c r="M1722" s="692" t="s">
        <v>268</v>
      </c>
      <c r="N1722" s="692" t="s">
        <v>268</v>
      </c>
      <c r="O1722" s="691" t="s">
        <v>269</v>
      </c>
      <c r="P1722" s="692" t="s">
        <v>268</v>
      </c>
      <c r="Q1722" s="691" t="s">
        <v>269</v>
      </c>
      <c r="R1722" s="692" t="s">
        <v>268</v>
      </c>
      <c r="S1722" s="692" t="s">
        <v>268</v>
      </c>
      <c r="T1722" s="940"/>
      <c r="U1722" s="153"/>
      <c r="V1722" s="153">
        <f t="shared" si="436"/>
        <v>0</v>
      </c>
      <c r="W1722" s="207"/>
      <c r="X1722" s="208"/>
      <c r="Y1722" s="153"/>
      <c r="Z1722" s="153">
        <f t="shared" si="417"/>
        <v>0</v>
      </c>
      <c r="AB1722" s="153"/>
      <c r="AC1722" s="153">
        <f t="shared" si="437"/>
        <v>0</v>
      </c>
      <c r="AD1722" s="153"/>
      <c r="AE1722" s="153">
        <f t="shared" si="438"/>
        <v>0</v>
      </c>
      <c r="AF1722" s="153"/>
      <c r="AG1722" s="153"/>
      <c r="AH1722" s="209">
        <v>0</v>
      </c>
      <c r="AI1722" s="153">
        <f t="shared" si="439"/>
        <v>0</v>
      </c>
      <c r="AJ1722" s="153"/>
      <c r="AK1722" s="153">
        <f t="shared" si="418"/>
        <v>0</v>
      </c>
      <c r="AL1722" s="153">
        <f t="shared" si="419"/>
        <v>0</v>
      </c>
      <c r="AM1722" s="153"/>
      <c r="AN1722" s="153"/>
      <c r="AO1722" s="153"/>
      <c r="AP1722" s="153"/>
      <c r="AQ1722" s="153"/>
      <c r="AR1722" s="153"/>
      <c r="AS1722" s="153"/>
      <c r="AT1722" s="153"/>
      <c r="AU1722" s="153"/>
      <c r="AV1722" s="153"/>
      <c r="AW1722" s="153"/>
      <c r="AX1722" s="153"/>
      <c r="AY1722" s="153"/>
      <c r="AZ1722" s="153"/>
      <c r="BA1722" s="153"/>
      <c r="BB1722" s="153"/>
      <c r="BC1722" s="153"/>
      <c r="BD1722" s="153"/>
      <c r="BE1722" s="153"/>
      <c r="BF1722" s="153"/>
      <c r="BG1722" s="153"/>
      <c r="BH1722" s="153"/>
      <c r="BI1722" s="153"/>
    </row>
    <row r="1723" spans="2:61" s="219" customFormat="1" ht="13.05" customHeight="1" outlineLevel="1">
      <c r="B1723" s="1035" t="s">
        <v>1482</v>
      </c>
      <c r="C1723" s="1074" t="s">
        <v>1342</v>
      </c>
      <c r="D1723" s="689" t="s">
        <v>293</v>
      </c>
      <c r="E1723" s="1006" t="s">
        <v>2522</v>
      </c>
      <c r="F1723" s="1357">
        <v>44704</v>
      </c>
      <c r="G1723" s="17" t="s">
        <v>8</v>
      </c>
      <c r="H1723" s="692" t="s">
        <v>717</v>
      </c>
      <c r="I1723" s="152">
        <f t="shared" si="416"/>
        <v>10</v>
      </c>
      <c r="J1723" s="146">
        <v>5</v>
      </c>
      <c r="K1723" s="146">
        <v>5</v>
      </c>
      <c r="L1723" s="391">
        <v>0</v>
      </c>
      <c r="M1723" s="692" t="s">
        <v>268</v>
      </c>
      <c r="N1723" s="692" t="s">
        <v>268</v>
      </c>
      <c r="O1723" s="691" t="s">
        <v>269</v>
      </c>
      <c r="P1723" s="692" t="s">
        <v>268</v>
      </c>
      <c r="Q1723" s="691" t="s">
        <v>269</v>
      </c>
      <c r="R1723" s="692" t="s">
        <v>268</v>
      </c>
      <c r="S1723" s="692" t="s">
        <v>268</v>
      </c>
      <c r="T1723" s="938" t="s">
        <v>722</v>
      </c>
      <c r="U1723" s="153"/>
      <c r="V1723" s="153">
        <f t="shared" si="436"/>
        <v>0</v>
      </c>
      <c r="W1723" s="207"/>
      <c r="X1723" s="208"/>
      <c r="Y1723" s="153"/>
      <c r="Z1723" s="153">
        <f t="shared" si="417"/>
        <v>0</v>
      </c>
      <c r="AB1723" s="153"/>
      <c r="AC1723" s="153">
        <f t="shared" si="437"/>
        <v>0</v>
      </c>
      <c r="AD1723" s="153"/>
      <c r="AE1723" s="153">
        <f t="shared" si="438"/>
        <v>0</v>
      </c>
      <c r="AF1723" s="153"/>
      <c r="AG1723" s="153"/>
      <c r="AH1723" s="209">
        <v>0</v>
      </c>
      <c r="AI1723" s="153">
        <f t="shared" si="439"/>
        <v>0</v>
      </c>
      <c r="AJ1723" s="153"/>
      <c r="AK1723" s="153">
        <f t="shared" si="418"/>
        <v>0</v>
      </c>
      <c r="AL1723" s="153">
        <f t="shared" si="419"/>
        <v>0</v>
      </c>
      <c r="AM1723" s="153"/>
      <c r="AN1723" s="153"/>
      <c r="AO1723" s="153"/>
      <c r="AP1723" s="153"/>
      <c r="AQ1723" s="153"/>
      <c r="AR1723" s="153"/>
      <c r="AS1723" s="153"/>
      <c r="AT1723" s="153"/>
      <c r="AU1723" s="153"/>
      <c r="AV1723" s="153"/>
      <c r="AW1723" s="153"/>
      <c r="AX1723" s="153"/>
      <c r="AY1723" s="153"/>
      <c r="AZ1723" s="153"/>
      <c r="BA1723" s="153"/>
      <c r="BB1723" s="153"/>
      <c r="BC1723" s="153"/>
      <c r="BD1723" s="153"/>
      <c r="BE1723" s="153"/>
      <c r="BF1723" s="153"/>
      <c r="BG1723" s="153"/>
      <c r="BH1723" s="153"/>
      <c r="BI1723" s="153"/>
    </row>
    <row r="1724" spans="2:61" s="219" customFormat="1" ht="13.05" customHeight="1" outlineLevel="1">
      <c r="B1724" s="1035"/>
      <c r="C1724" s="1074"/>
      <c r="D1724" s="689" t="s">
        <v>1343</v>
      </c>
      <c r="E1724" s="1007"/>
      <c r="F1724" s="1358"/>
      <c r="G1724" s="17" t="s">
        <v>8</v>
      </c>
      <c r="H1724" s="692" t="s">
        <v>717</v>
      </c>
      <c r="I1724" s="152">
        <f t="shared" si="416"/>
        <v>60</v>
      </c>
      <c r="J1724" s="146">
        <v>30</v>
      </c>
      <c r="K1724" s="146">
        <v>30</v>
      </c>
      <c r="L1724" s="391">
        <v>0</v>
      </c>
      <c r="M1724" s="692" t="s">
        <v>268</v>
      </c>
      <c r="N1724" s="692" t="s">
        <v>268</v>
      </c>
      <c r="O1724" s="691" t="s">
        <v>269</v>
      </c>
      <c r="P1724" s="692" t="s">
        <v>268</v>
      </c>
      <c r="Q1724" s="691" t="s">
        <v>269</v>
      </c>
      <c r="R1724" s="692" t="s">
        <v>268</v>
      </c>
      <c r="S1724" s="692" t="s">
        <v>268</v>
      </c>
      <c r="T1724" s="939"/>
      <c r="U1724" s="153"/>
      <c r="V1724" s="153">
        <f t="shared" si="436"/>
        <v>0</v>
      </c>
      <c r="W1724" s="207"/>
      <c r="X1724" s="208"/>
      <c r="Y1724" s="153"/>
      <c r="Z1724" s="153">
        <f t="shared" si="417"/>
        <v>0</v>
      </c>
      <c r="AB1724" s="153"/>
      <c r="AC1724" s="153">
        <f t="shared" si="437"/>
        <v>0</v>
      </c>
      <c r="AD1724" s="153"/>
      <c r="AE1724" s="153">
        <f t="shared" si="438"/>
        <v>0</v>
      </c>
      <c r="AF1724" s="153"/>
      <c r="AG1724" s="153"/>
      <c r="AH1724" s="209">
        <v>0</v>
      </c>
      <c r="AI1724" s="153">
        <f t="shared" si="439"/>
        <v>0</v>
      </c>
      <c r="AJ1724" s="153"/>
      <c r="AK1724" s="153">
        <f t="shared" si="418"/>
        <v>0</v>
      </c>
      <c r="AL1724" s="153">
        <f t="shared" si="419"/>
        <v>0</v>
      </c>
      <c r="AM1724" s="153"/>
      <c r="AN1724" s="153"/>
      <c r="AO1724" s="153"/>
      <c r="AP1724" s="153"/>
      <c r="AQ1724" s="153"/>
      <c r="AR1724" s="153"/>
      <c r="AS1724" s="153"/>
      <c r="AT1724" s="153"/>
      <c r="AU1724" s="153"/>
      <c r="AV1724" s="153"/>
      <c r="AW1724" s="153"/>
      <c r="AX1724" s="153"/>
      <c r="AY1724" s="153"/>
      <c r="AZ1724" s="153"/>
      <c r="BA1724" s="153"/>
      <c r="BB1724" s="153"/>
      <c r="BC1724" s="153"/>
      <c r="BD1724" s="153"/>
      <c r="BE1724" s="153"/>
      <c r="BF1724" s="153"/>
      <c r="BG1724" s="153"/>
      <c r="BH1724" s="153"/>
      <c r="BI1724" s="153"/>
    </row>
    <row r="1725" spans="2:61" s="219" customFormat="1" ht="13.05" customHeight="1" outlineLevel="1">
      <c r="B1725" s="1035"/>
      <c r="C1725" s="1074"/>
      <c r="D1725" s="689" t="s">
        <v>305</v>
      </c>
      <c r="E1725" s="1008"/>
      <c r="F1725" s="1359"/>
      <c r="G1725" s="17" t="s">
        <v>8</v>
      </c>
      <c r="H1725" s="692" t="s">
        <v>717</v>
      </c>
      <c r="I1725" s="152">
        <f t="shared" ref="I1725:I1748" si="448">SUM(J1725:K1725)</f>
        <v>20</v>
      </c>
      <c r="J1725" s="146">
        <v>10</v>
      </c>
      <c r="K1725" s="146">
        <v>10</v>
      </c>
      <c r="L1725" s="391">
        <v>0</v>
      </c>
      <c r="M1725" s="692" t="s">
        <v>268</v>
      </c>
      <c r="N1725" s="692" t="s">
        <v>268</v>
      </c>
      <c r="O1725" s="691" t="s">
        <v>269</v>
      </c>
      <c r="P1725" s="692" t="s">
        <v>268</v>
      </c>
      <c r="Q1725" s="691" t="s">
        <v>269</v>
      </c>
      <c r="R1725" s="692" t="s">
        <v>268</v>
      </c>
      <c r="S1725" s="692" t="s">
        <v>268</v>
      </c>
      <c r="T1725" s="940"/>
      <c r="U1725" s="153"/>
      <c r="V1725" s="153">
        <f t="shared" si="436"/>
        <v>0</v>
      </c>
      <c r="W1725" s="207"/>
      <c r="X1725" s="208"/>
      <c r="Y1725" s="153"/>
      <c r="Z1725" s="153">
        <f t="shared" si="417"/>
        <v>0</v>
      </c>
      <c r="AB1725" s="153"/>
      <c r="AC1725" s="153">
        <f t="shared" si="437"/>
        <v>0</v>
      </c>
      <c r="AD1725" s="153"/>
      <c r="AE1725" s="153">
        <f t="shared" si="438"/>
        <v>0</v>
      </c>
      <c r="AF1725" s="153"/>
      <c r="AG1725" s="153"/>
      <c r="AH1725" s="209">
        <v>0</v>
      </c>
      <c r="AI1725" s="153">
        <f t="shared" si="439"/>
        <v>0</v>
      </c>
      <c r="AJ1725" s="153"/>
      <c r="AK1725" s="153">
        <f t="shared" si="418"/>
        <v>0</v>
      </c>
      <c r="AL1725" s="153">
        <f t="shared" si="419"/>
        <v>0</v>
      </c>
      <c r="AM1725" s="153"/>
      <c r="AN1725" s="153"/>
      <c r="AO1725" s="153"/>
      <c r="AP1725" s="153"/>
      <c r="AQ1725" s="153"/>
      <c r="AR1725" s="153"/>
      <c r="AS1725" s="153"/>
      <c r="AT1725" s="153"/>
      <c r="AU1725" s="153"/>
      <c r="AV1725" s="153"/>
      <c r="AW1725" s="153"/>
      <c r="AX1725" s="153"/>
      <c r="AY1725" s="153"/>
      <c r="AZ1725" s="153"/>
      <c r="BA1725" s="153"/>
      <c r="BB1725" s="153"/>
      <c r="BC1725" s="153"/>
      <c r="BD1725" s="153"/>
      <c r="BE1725" s="153"/>
      <c r="BF1725" s="153"/>
      <c r="BG1725" s="153"/>
      <c r="BH1725" s="153"/>
      <c r="BI1725" s="153"/>
    </row>
    <row r="1726" spans="2:61" s="219" customFormat="1" ht="13.05" customHeight="1" outlineLevel="1">
      <c r="B1726" s="1037" t="s">
        <v>1483</v>
      </c>
      <c r="C1726" s="1006" t="s">
        <v>1344</v>
      </c>
      <c r="D1726" s="689" t="s">
        <v>317</v>
      </c>
      <c r="E1726" s="1006" t="s">
        <v>2523</v>
      </c>
      <c r="F1726" s="1357">
        <v>44704</v>
      </c>
      <c r="G1726" s="17" t="s">
        <v>8</v>
      </c>
      <c r="H1726" s="692" t="s">
        <v>716</v>
      </c>
      <c r="I1726" s="152">
        <f t="shared" si="448"/>
        <v>10</v>
      </c>
      <c r="J1726" s="146">
        <v>5</v>
      </c>
      <c r="K1726" s="146">
        <v>5</v>
      </c>
      <c r="L1726" s="391">
        <v>0</v>
      </c>
      <c r="M1726" s="692" t="s">
        <v>268</v>
      </c>
      <c r="N1726" s="692" t="s">
        <v>268</v>
      </c>
      <c r="O1726" s="691" t="s">
        <v>269</v>
      </c>
      <c r="P1726" s="692" t="s">
        <v>268</v>
      </c>
      <c r="Q1726" s="691" t="s">
        <v>269</v>
      </c>
      <c r="R1726" s="692" t="s">
        <v>268</v>
      </c>
      <c r="S1726" s="692" t="s">
        <v>268</v>
      </c>
      <c r="T1726" s="938" t="s">
        <v>1549</v>
      </c>
      <c r="U1726" s="153"/>
      <c r="V1726" s="153">
        <f t="shared" si="436"/>
        <v>0</v>
      </c>
      <c r="W1726" s="207"/>
      <c r="X1726" s="208"/>
      <c r="Y1726" s="153"/>
      <c r="Z1726" s="153">
        <f t="shared" si="417"/>
        <v>0</v>
      </c>
      <c r="AB1726" s="153"/>
      <c r="AC1726" s="153">
        <f t="shared" si="437"/>
        <v>0</v>
      </c>
      <c r="AD1726" s="153"/>
      <c r="AE1726" s="153">
        <f t="shared" si="438"/>
        <v>0</v>
      </c>
      <c r="AF1726" s="153"/>
      <c r="AG1726" s="153"/>
      <c r="AH1726" s="209">
        <v>0</v>
      </c>
      <c r="AI1726" s="153">
        <f t="shared" si="439"/>
        <v>0</v>
      </c>
      <c r="AJ1726" s="153"/>
      <c r="AK1726" s="153">
        <f t="shared" si="418"/>
        <v>0</v>
      </c>
      <c r="AL1726" s="153">
        <f t="shared" si="419"/>
        <v>0</v>
      </c>
      <c r="AM1726" s="153"/>
      <c r="AN1726" s="153"/>
      <c r="AO1726" s="153"/>
      <c r="AP1726" s="153"/>
      <c r="AQ1726" s="153"/>
      <c r="AR1726" s="153"/>
      <c r="AS1726" s="153"/>
      <c r="AT1726" s="153"/>
      <c r="AU1726" s="153"/>
      <c r="AV1726" s="153"/>
      <c r="AW1726" s="153"/>
      <c r="AX1726" s="153"/>
      <c r="AY1726" s="153"/>
      <c r="AZ1726" s="153"/>
      <c r="BA1726" s="153"/>
      <c r="BB1726" s="153"/>
      <c r="BC1726" s="153"/>
      <c r="BD1726" s="153"/>
      <c r="BE1726" s="153"/>
      <c r="BF1726" s="153"/>
      <c r="BG1726" s="153"/>
      <c r="BH1726" s="153"/>
      <c r="BI1726" s="153"/>
    </row>
    <row r="1727" spans="2:61" s="219" customFormat="1" ht="13.05" customHeight="1" outlineLevel="1">
      <c r="B1727" s="1039"/>
      <c r="C1727" s="1008"/>
      <c r="D1727" s="689" t="s">
        <v>1345</v>
      </c>
      <c r="E1727" s="1008"/>
      <c r="F1727" s="1359"/>
      <c r="G1727" s="17" t="s">
        <v>8</v>
      </c>
      <c r="H1727" s="692" t="s">
        <v>716</v>
      </c>
      <c r="I1727" s="152">
        <f t="shared" si="448"/>
        <v>120</v>
      </c>
      <c r="J1727" s="146">
        <v>60</v>
      </c>
      <c r="K1727" s="146">
        <v>60</v>
      </c>
      <c r="L1727" s="391">
        <v>0</v>
      </c>
      <c r="M1727" s="692" t="s">
        <v>268</v>
      </c>
      <c r="N1727" s="692" t="s">
        <v>268</v>
      </c>
      <c r="O1727" s="691" t="s">
        <v>269</v>
      </c>
      <c r="P1727" s="692" t="s">
        <v>268</v>
      </c>
      <c r="Q1727" s="691" t="s">
        <v>269</v>
      </c>
      <c r="R1727" s="692" t="s">
        <v>268</v>
      </c>
      <c r="S1727" s="692" t="s">
        <v>268</v>
      </c>
      <c r="T1727" s="940"/>
      <c r="U1727" s="153"/>
      <c r="V1727" s="153">
        <f t="shared" si="436"/>
        <v>0</v>
      </c>
      <c r="W1727" s="207"/>
      <c r="X1727" s="208"/>
      <c r="Y1727" s="153"/>
      <c r="Z1727" s="153">
        <f t="shared" si="417"/>
        <v>0</v>
      </c>
      <c r="AB1727" s="153"/>
      <c r="AC1727" s="153">
        <f t="shared" si="437"/>
        <v>0</v>
      </c>
      <c r="AD1727" s="153"/>
      <c r="AE1727" s="153">
        <f t="shared" si="438"/>
        <v>0</v>
      </c>
      <c r="AF1727" s="153"/>
      <c r="AG1727" s="153"/>
      <c r="AH1727" s="209">
        <v>0</v>
      </c>
      <c r="AI1727" s="153">
        <f t="shared" si="439"/>
        <v>0</v>
      </c>
      <c r="AJ1727" s="153"/>
      <c r="AK1727" s="153">
        <f t="shared" si="418"/>
        <v>0</v>
      </c>
      <c r="AL1727" s="153">
        <f t="shared" si="419"/>
        <v>0</v>
      </c>
      <c r="AM1727" s="153"/>
      <c r="AN1727" s="153"/>
      <c r="AO1727" s="153"/>
      <c r="AP1727" s="153"/>
      <c r="AQ1727" s="153"/>
      <c r="AR1727" s="153"/>
      <c r="AS1727" s="153"/>
      <c r="AT1727" s="153"/>
      <c r="AU1727" s="153"/>
      <c r="AV1727" s="153"/>
      <c r="AW1727" s="153"/>
      <c r="AX1727" s="153"/>
      <c r="AY1727" s="153"/>
      <c r="AZ1727" s="153"/>
      <c r="BA1727" s="153"/>
      <c r="BB1727" s="153"/>
      <c r="BC1727" s="153"/>
      <c r="BD1727" s="153"/>
      <c r="BE1727" s="153"/>
      <c r="BF1727" s="153"/>
      <c r="BG1727" s="153"/>
      <c r="BH1727" s="153"/>
      <c r="BI1727" s="153"/>
    </row>
    <row r="1728" spans="2:61" s="219" customFormat="1" ht="13.05" customHeight="1" outlineLevel="1">
      <c r="B1728" s="904" t="s">
        <v>1484</v>
      </c>
      <c r="C1728" s="1029" t="s">
        <v>1346</v>
      </c>
      <c r="D1728" s="681" t="s">
        <v>317</v>
      </c>
      <c r="E1728" s="1029" t="s">
        <v>2618</v>
      </c>
      <c r="F1728" s="1049">
        <v>44573</v>
      </c>
      <c r="G1728" s="17" t="s">
        <v>8</v>
      </c>
      <c r="H1728" s="675" t="s">
        <v>717</v>
      </c>
      <c r="I1728" s="152">
        <f t="shared" si="448"/>
        <v>4</v>
      </c>
      <c r="J1728" s="146">
        <v>2</v>
      </c>
      <c r="K1728" s="146">
        <v>2</v>
      </c>
      <c r="L1728" s="391">
        <v>0</v>
      </c>
      <c r="M1728" s="675" t="s">
        <v>268</v>
      </c>
      <c r="N1728" s="691" t="s">
        <v>268</v>
      </c>
      <c r="O1728" s="691" t="s">
        <v>268</v>
      </c>
      <c r="P1728" s="691" t="s">
        <v>268</v>
      </c>
      <c r="Q1728" s="675" t="s">
        <v>269</v>
      </c>
      <c r="R1728" s="693" t="s">
        <v>268</v>
      </c>
      <c r="S1728" s="693" t="s">
        <v>268</v>
      </c>
      <c r="T1728" s="937" t="s">
        <v>1546</v>
      </c>
      <c r="U1728" s="153"/>
      <c r="V1728" s="153">
        <f t="shared" si="436"/>
        <v>0</v>
      </c>
      <c r="W1728" s="207"/>
      <c r="X1728" s="208"/>
      <c r="Y1728" s="153"/>
      <c r="Z1728" s="153">
        <f t="shared" si="417"/>
        <v>0</v>
      </c>
      <c r="AB1728" s="153"/>
      <c r="AC1728" s="153">
        <f t="shared" si="437"/>
        <v>0</v>
      </c>
      <c r="AD1728" s="153"/>
      <c r="AE1728" s="153">
        <f t="shared" si="438"/>
        <v>0</v>
      </c>
      <c r="AF1728" s="153"/>
      <c r="AG1728" s="153"/>
      <c r="AH1728" s="209">
        <v>0</v>
      </c>
      <c r="AI1728" s="153">
        <f t="shared" si="439"/>
        <v>0</v>
      </c>
      <c r="AJ1728" s="153"/>
      <c r="AK1728" s="153">
        <f t="shared" si="418"/>
        <v>0</v>
      </c>
      <c r="AL1728" s="153">
        <f t="shared" si="419"/>
        <v>0</v>
      </c>
      <c r="AM1728" s="153"/>
      <c r="AN1728" s="153"/>
      <c r="AO1728" s="153"/>
      <c r="AP1728" s="153"/>
      <c r="AQ1728" s="153"/>
      <c r="AR1728" s="153"/>
      <c r="AS1728" s="153"/>
      <c r="AT1728" s="153"/>
      <c r="AU1728" s="153"/>
      <c r="AV1728" s="153"/>
      <c r="AW1728" s="153"/>
      <c r="AX1728" s="153"/>
      <c r="AY1728" s="153"/>
      <c r="AZ1728" s="153"/>
      <c r="BA1728" s="153"/>
      <c r="BB1728" s="153"/>
      <c r="BC1728" s="153"/>
      <c r="BD1728" s="153"/>
      <c r="BE1728" s="153"/>
      <c r="BF1728" s="153"/>
      <c r="BG1728" s="153"/>
      <c r="BH1728" s="153"/>
      <c r="BI1728" s="153"/>
    </row>
    <row r="1729" spans="2:61" s="219" customFormat="1" ht="13.05" customHeight="1" outlineLevel="1">
      <c r="B1729" s="905"/>
      <c r="C1729" s="1030"/>
      <c r="D1729" s="681" t="s">
        <v>401</v>
      </c>
      <c r="E1729" s="1030"/>
      <c r="F1729" s="1061"/>
      <c r="G1729" s="17" t="s">
        <v>8</v>
      </c>
      <c r="H1729" s="675" t="s">
        <v>717</v>
      </c>
      <c r="I1729" s="152">
        <f t="shared" si="448"/>
        <v>200</v>
      </c>
      <c r="J1729" s="146">
        <v>100</v>
      </c>
      <c r="K1729" s="146">
        <v>100</v>
      </c>
      <c r="L1729" s="391">
        <v>0</v>
      </c>
      <c r="M1729" s="675" t="s">
        <v>268</v>
      </c>
      <c r="N1729" s="691" t="s">
        <v>268</v>
      </c>
      <c r="O1729" s="691" t="s">
        <v>268</v>
      </c>
      <c r="P1729" s="691" t="s">
        <v>268</v>
      </c>
      <c r="Q1729" s="675" t="s">
        <v>269</v>
      </c>
      <c r="R1729" s="693" t="s">
        <v>268</v>
      </c>
      <c r="S1729" s="693" t="s">
        <v>268</v>
      </c>
      <c r="T1729" s="937"/>
      <c r="U1729" s="153"/>
      <c r="V1729" s="153">
        <f t="shared" si="436"/>
        <v>0</v>
      </c>
      <c r="W1729" s="207"/>
      <c r="X1729" s="208"/>
      <c r="Y1729" s="153"/>
      <c r="Z1729" s="153">
        <f t="shared" si="417"/>
        <v>0</v>
      </c>
      <c r="AB1729" s="153"/>
      <c r="AC1729" s="153">
        <f t="shared" si="437"/>
        <v>0</v>
      </c>
      <c r="AD1729" s="153"/>
      <c r="AE1729" s="153">
        <f t="shared" si="438"/>
        <v>0</v>
      </c>
      <c r="AF1729" s="153"/>
      <c r="AG1729" s="153"/>
      <c r="AH1729" s="209">
        <v>0</v>
      </c>
      <c r="AI1729" s="153">
        <f t="shared" si="439"/>
        <v>0</v>
      </c>
      <c r="AJ1729" s="153"/>
      <c r="AK1729" s="153">
        <f t="shared" si="418"/>
        <v>0</v>
      </c>
      <c r="AL1729" s="153">
        <f t="shared" si="419"/>
        <v>0</v>
      </c>
      <c r="AM1729" s="153"/>
      <c r="AN1729" s="153"/>
      <c r="AO1729" s="153"/>
      <c r="AP1729" s="153"/>
      <c r="AQ1729" s="153"/>
      <c r="AR1729" s="153"/>
      <c r="AS1729" s="153"/>
      <c r="AT1729" s="153"/>
      <c r="AU1729" s="153"/>
      <c r="AV1729" s="153"/>
      <c r="AW1729" s="153"/>
      <c r="AX1729" s="153"/>
      <c r="AY1729" s="153"/>
      <c r="AZ1729" s="153"/>
      <c r="BA1729" s="153"/>
      <c r="BB1729" s="153"/>
      <c r="BC1729" s="153"/>
      <c r="BD1729" s="153"/>
      <c r="BE1729" s="153"/>
      <c r="BF1729" s="153"/>
      <c r="BG1729" s="153"/>
      <c r="BH1729" s="153"/>
      <c r="BI1729" s="153"/>
    </row>
    <row r="1730" spans="2:61" s="219" customFormat="1" ht="13.05" customHeight="1" outlineLevel="1">
      <c r="B1730" s="905"/>
      <c r="C1730" s="1030"/>
      <c r="D1730" s="681" t="s">
        <v>1033</v>
      </c>
      <c r="E1730" s="1030"/>
      <c r="F1730" s="1061"/>
      <c r="G1730" s="17" t="s">
        <v>8</v>
      </c>
      <c r="H1730" s="675" t="s">
        <v>717</v>
      </c>
      <c r="I1730" s="152">
        <f t="shared" si="448"/>
        <v>60</v>
      </c>
      <c r="J1730" s="146">
        <v>30</v>
      </c>
      <c r="K1730" s="146">
        <v>30</v>
      </c>
      <c r="L1730" s="391">
        <v>0</v>
      </c>
      <c r="M1730" s="675" t="s">
        <v>268</v>
      </c>
      <c r="N1730" s="691" t="s">
        <v>268</v>
      </c>
      <c r="O1730" s="691" t="s">
        <v>268</v>
      </c>
      <c r="P1730" s="691" t="s">
        <v>268</v>
      </c>
      <c r="Q1730" s="675" t="s">
        <v>269</v>
      </c>
      <c r="R1730" s="693" t="s">
        <v>268</v>
      </c>
      <c r="S1730" s="693" t="s">
        <v>268</v>
      </c>
      <c r="T1730" s="937"/>
      <c r="U1730" s="153"/>
      <c r="V1730" s="153">
        <f t="shared" si="436"/>
        <v>0</v>
      </c>
      <c r="W1730" s="207"/>
      <c r="X1730" s="208"/>
      <c r="Y1730" s="153"/>
      <c r="Z1730" s="153">
        <f t="shared" si="417"/>
        <v>0</v>
      </c>
      <c r="AB1730" s="153"/>
      <c r="AC1730" s="153">
        <f t="shared" si="437"/>
        <v>0</v>
      </c>
      <c r="AD1730" s="153"/>
      <c r="AE1730" s="153">
        <f t="shared" si="438"/>
        <v>0</v>
      </c>
      <c r="AF1730" s="153"/>
      <c r="AG1730" s="153"/>
      <c r="AH1730" s="209">
        <v>0</v>
      </c>
      <c r="AI1730" s="153">
        <f t="shared" si="439"/>
        <v>0</v>
      </c>
      <c r="AJ1730" s="153"/>
      <c r="AK1730" s="153">
        <f t="shared" si="418"/>
        <v>0</v>
      </c>
      <c r="AL1730" s="153">
        <f t="shared" si="419"/>
        <v>0</v>
      </c>
      <c r="AM1730" s="153"/>
      <c r="AN1730" s="153"/>
      <c r="AO1730" s="153"/>
      <c r="AP1730" s="153"/>
      <c r="AQ1730" s="153"/>
      <c r="AR1730" s="153"/>
      <c r="AS1730" s="153"/>
      <c r="AT1730" s="153"/>
      <c r="AU1730" s="153"/>
      <c r="AV1730" s="153"/>
      <c r="AW1730" s="153"/>
      <c r="AX1730" s="153"/>
      <c r="AY1730" s="153"/>
      <c r="AZ1730" s="153"/>
      <c r="BA1730" s="153"/>
      <c r="BB1730" s="153"/>
      <c r="BC1730" s="153"/>
      <c r="BD1730" s="153"/>
      <c r="BE1730" s="153"/>
      <c r="BF1730" s="153"/>
      <c r="BG1730" s="153"/>
      <c r="BH1730" s="153"/>
      <c r="BI1730" s="153"/>
    </row>
    <row r="1731" spans="2:61" s="219" customFormat="1" ht="13.05" customHeight="1" outlineLevel="1">
      <c r="B1731" s="905"/>
      <c r="C1731" s="1030"/>
      <c r="D1731" s="681" t="s">
        <v>1323</v>
      </c>
      <c r="E1731" s="1030"/>
      <c r="F1731" s="1061"/>
      <c r="G1731" s="17" t="s">
        <v>8</v>
      </c>
      <c r="H1731" s="675" t="s">
        <v>717</v>
      </c>
      <c r="I1731" s="152">
        <f t="shared" si="448"/>
        <v>60</v>
      </c>
      <c r="J1731" s="146">
        <v>30</v>
      </c>
      <c r="K1731" s="146">
        <v>30</v>
      </c>
      <c r="L1731" s="391">
        <v>0</v>
      </c>
      <c r="M1731" s="675" t="s">
        <v>268</v>
      </c>
      <c r="N1731" s="691" t="s">
        <v>268</v>
      </c>
      <c r="O1731" s="688" t="s">
        <v>269</v>
      </c>
      <c r="P1731" s="691" t="s">
        <v>268</v>
      </c>
      <c r="Q1731" s="675" t="s">
        <v>269</v>
      </c>
      <c r="R1731" s="693" t="s">
        <v>268</v>
      </c>
      <c r="S1731" s="693" t="s">
        <v>268</v>
      </c>
      <c r="T1731" s="937"/>
      <c r="U1731" s="153"/>
      <c r="V1731" s="153">
        <f t="shared" si="436"/>
        <v>0</v>
      </c>
      <c r="W1731" s="207"/>
      <c r="X1731" s="208"/>
      <c r="Y1731" s="153"/>
      <c r="Z1731" s="153">
        <f t="shared" si="417"/>
        <v>0</v>
      </c>
      <c r="AB1731" s="153"/>
      <c r="AC1731" s="153">
        <f t="shared" si="437"/>
        <v>0</v>
      </c>
      <c r="AD1731" s="153"/>
      <c r="AE1731" s="153">
        <f t="shared" si="438"/>
        <v>0</v>
      </c>
      <c r="AF1731" s="153"/>
      <c r="AG1731" s="153"/>
      <c r="AH1731" s="209">
        <v>0</v>
      </c>
      <c r="AI1731" s="153">
        <f t="shared" si="439"/>
        <v>0</v>
      </c>
      <c r="AJ1731" s="153"/>
      <c r="AK1731" s="153">
        <f t="shared" si="418"/>
        <v>0</v>
      </c>
      <c r="AL1731" s="153">
        <f t="shared" si="419"/>
        <v>0</v>
      </c>
      <c r="AM1731" s="153"/>
      <c r="AN1731" s="153"/>
      <c r="AO1731" s="153"/>
      <c r="AP1731" s="153"/>
      <c r="AQ1731" s="153"/>
      <c r="AR1731" s="153"/>
      <c r="AS1731" s="153"/>
      <c r="AT1731" s="153"/>
      <c r="AU1731" s="153"/>
      <c r="AV1731" s="153"/>
      <c r="AW1731" s="153"/>
      <c r="AX1731" s="153"/>
      <c r="AY1731" s="153"/>
      <c r="AZ1731" s="153"/>
      <c r="BA1731" s="153"/>
      <c r="BB1731" s="153"/>
      <c r="BC1731" s="153"/>
      <c r="BD1731" s="153"/>
      <c r="BE1731" s="153"/>
      <c r="BF1731" s="153"/>
      <c r="BG1731" s="153"/>
      <c r="BH1731" s="153"/>
      <c r="BI1731" s="153"/>
    </row>
    <row r="1732" spans="2:61" s="219" customFormat="1" ht="13.05" customHeight="1" outlineLevel="1">
      <c r="B1732" s="906"/>
      <c r="C1732" s="1031"/>
      <c r="D1732" s="681" t="s">
        <v>1183</v>
      </c>
      <c r="E1732" s="1031"/>
      <c r="F1732" s="1050"/>
      <c r="G1732" s="17" t="s">
        <v>8</v>
      </c>
      <c r="H1732" s="675" t="s">
        <v>717</v>
      </c>
      <c r="I1732" s="152">
        <f t="shared" si="448"/>
        <v>10</v>
      </c>
      <c r="J1732" s="146">
        <v>5</v>
      </c>
      <c r="K1732" s="146">
        <v>5</v>
      </c>
      <c r="L1732" s="391">
        <v>0</v>
      </c>
      <c r="M1732" s="675" t="s">
        <v>268</v>
      </c>
      <c r="N1732" s="691" t="s">
        <v>268</v>
      </c>
      <c r="O1732" s="688" t="s">
        <v>269</v>
      </c>
      <c r="P1732" s="691" t="s">
        <v>268</v>
      </c>
      <c r="Q1732" s="675" t="s">
        <v>269</v>
      </c>
      <c r="R1732" s="693" t="s">
        <v>268</v>
      </c>
      <c r="S1732" s="693" t="s">
        <v>268</v>
      </c>
      <c r="T1732" s="937"/>
      <c r="U1732" s="153"/>
      <c r="V1732" s="153">
        <f t="shared" si="436"/>
        <v>0</v>
      </c>
      <c r="W1732" s="207"/>
      <c r="X1732" s="208"/>
      <c r="Y1732" s="153"/>
      <c r="Z1732" s="153">
        <f t="shared" si="417"/>
        <v>0</v>
      </c>
      <c r="AB1732" s="153"/>
      <c r="AC1732" s="153">
        <f t="shared" si="437"/>
        <v>0</v>
      </c>
      <c r="AD1732" s="153"/>
      <c r="AE1732" s="153">
        <f t="shared" si="438"/>
        <v>0</v>
      </c>
      <c r="AF1732" s="153"/>
      <c r="AG1732" s="153"/>
      <c r="AH1732" s="209">
        <v>0</v>
      </c>
      <c r="AI1732" s="153">
        <f t="shared" si="439"/>
        <v>0</v>
      </c>
      <c r="AJ1732" s="153"/>
      <c r="AK1732" s="153">
        <f t="shared" si="418"/>
        <v>0</v>
      </c>
      <c r="AL1732" s="153">
        <f t="shared" si="419"/>
        <v>0</v>
      </c>
      <c r="AM1732" s="153"/>
      <c r="AN1732" s="153"/>
      <c r="AO1732" s="153"/>
      <c r="AP1732" s="153"/>
      <c r="AQ1732" s="153"/>
      <c r="AR1732" s="153"/>
      <c r="AS1732" s="153"/>
      <c r="AT1732" s="153"/>
      <c r="AU1732" s="153"/>
      <c r="AV1732" s="153"/>
      <c r="AW1732" s="153"/>
      <c r="AX1732" s="153"/>
      <c r="AY1732" s="153"/>
      <c r="AZ1732" s="153"/>
      <c r="BA1732" s="153"/>
      <c r="BB1732" s="153"/>
      <c r="BC1732" s="153"/>
      <c r="BD1732" s="153"/>
      <c r="BE1732" s="153"/>
      <c r="BF1732" s="153"/>
      <c r="BG1732" s="153"/>
      <c r="BH1732" s="153"/>
      <c r="BI1732" s="153"/>
    </row>
    <row r="1733" spans="2:61" s="219" customFormat="1" ht="13.05" customHeight="1" outlineLevel="1">
      <c r="B1733" s="904" t="s">
        <v>1485</v>
      </c>
      <c r="C1733" s="1054" t="s">
        <v>1347</v>
      </c>
      <c r="D1733" s="681" t="s">
        <v>2700</v>
      </c>
      <c r="E1733" s="1054" t="s">
        <v>2522</v>
      </c>
      <c r="F1733" s="1057">
        <v>44694</v>
      </c>
      <c r="G1733" s="17" t="s">
        <v>8</v>
      </c>
      <c r="H1733" s="691" t="s">
        <v>717</v>
      </c>
      <c r="I1733" s="157">
        <f t="shared" si="448"/>
        <v>40</v>
      </c>
      <c r="J1733" s="146">
        <v>20</v>
      </c>
      <c r="K1733" s="146">
        <v>20</v>
      </c>
      <c r="L1733" s="485">
        <v>0</v>
      </c>
      <c r="M1733" s="675" t="s">
        <v>3488</v>
      </c>
      <c r="N1733" s="691"/>
      <c r="O1733" s="688"/>
      <c r="P1733" s="691"/>
      <c r="Q1733" s="675"/>
      <c r="R1733" s="694"/>
      <c r="S1733" s="694"/>
      <c r="T1733" s="695" t="s">
        <v>1550</v>
      </c>
      <c r="U1733" s="153"/>
      <c r="V1733" s="153">
        <f t="shared" si="436"/>
        <v>0</v>
      </c>
      <c r="W1733" s="207"/>
      <c r="X1733" s="208"/>
      <c r="Y1733" s="153"/>
      <c r="Z1733" s="153">
        <f t="shared" si="417"/>
        <v>0</v>
      </c>
      <c r="AB1733" s="153"/>
      <c r="AC1733" s="153">
        <f t="shared" si="437"/>
        <v>0</v>
      </c>
      <c r="AD1733" s="153"/>
      <c r="AE1733" s="153">
        <f t="shared" si="438"/>
        <v>0</v>
      </c>
      <c r="AF1733" s="153"/>
      <c r="AG1733" s="153"/>
      <c r="AH1733" s="209">
        <v>0</v>
      </c>
      <c r="AI1733" s="153">
        <f t="shared" si="439"/>
        <v>0</v>
      </c>
      <c r="AJ1733" s="153"/>
      <c r="AK1733" s="153">
        <f t="shared" ref="AK1733:AK1751" si="449">COUNTIF(AM1733:AV1733,"V")</f>
        <v>0</v>
      </c>
      <c r="AL1733" s="153">
        <f t="shared" ref="AL1733:AL1751" si="450">Z1733-AC1733-AE1733-AI1733</f>
        <v>0</v>
      </c>
      <c r="AM1733" s="153"/>
      <c r="AN1733" s="153"/>
      <c r="AO1733" s="153"/>
      <c r="AP1733" s="153"/>
      <c r="AQ1733" s="153"/>
      <c r="AR1733" s="153"/>
      <c r="AS1733" s="153"/>
      <c r="AT1733" s="153"/>
      <c r="AU1733" s="153"/>
      <c r="AV1733" s="153"/>
      <c r="AW1733" s="153"/>
      <c r="AX1733" s="153"/>
      <c r="AY1733" s="153"/>
      <c r="AZ1733" s="153"/>
      <c r="BA1733" s="153"/>
      <c r="BB1733" s="153"/>
      <c r="BC1733" s="153"/>
      <c r="BD1733" s="153"/>
      <c r="BE1733" s="153"/>
      <c r="BF1733" s="153"/>
      <c r="BG1733" s="153"/>
      <c r="BH1733" s="153"/>
      <c r="BI1733" s="153"/>
    </row>
    <row r="1734" spans="2:61" s="219" customFormat="1" ht="13.05" customHeight="1" outlineLevel="1">
      <c r="B1734" s="905"/>
      <c r="C1734" s="1055"/>
      <c r="D1734" s="681" t="s">
        <v>3489</v>
      </c>
      <c r="E1734" s="1055"/>
      <c r="F1734" s="1058"/>
      <c r="G1734" s="17" t="s">
        <v>8</v>
      </c>
      <c r="H1734" s="691" t="s">
        <v>717</v>
      </c>
      <c r="I1734" s="157">
        <f t="shared" si="448"/>
        <v>4</v>
      </c>
      <c r="J1734" s="146">
        <v>2</v>
      </c>
      <c r="K1734" s="146">
        <v>2</v>
      </c>
      <c r="L1734" s="485">
        <v>0</v>
      </c>
      <c r="M1734" s="675"/>
      <c r="N1734" s="691"/>
      <c r="O1734" s="688"/>
      <c r="P1734" s="691"/>
      <c r="Q1734" s="675"/>
      <c r="R1734" s="694"/>
      <c r="S1734" s="694"/>
      <c r="T1734" s="695" t="s">
        <v>1550</v>
      </c>
      <c r="U1734" s="153"/>
      <c r="V1734" s="153">
        <f t="shared" si="436"/>
        <v>0</v>
      </c>
      <c r="W1734" s="207"/>
      <c r="X1734" s="208"/>
      <c r="Y1734" s="153"/>
      <c r="Z1734" s="153">
        <f t="shared" si="417"/>
        <v>0</v>
      </c>
      <c r="AB1734" s="153"/>
      <c r="AC1734" s="153">
        <f t="shared" si="437"/>
        <v>0</v>
      </c>
      <c r="AD1734" s="153"/>
      <c r="AE1734" s="153">
        <f t="shared" si="438"/>
        <v>0</v>
      </c>
      <c r="AF1734" s="153"/>
      <c r="AG1734" s="153"/>
      <c r="AH1734" s="209">
        <v>0</v>
      </c>
      <c r="AI1734" s="153">
        <f t="shared" si="439"/>
        <v>0</v>
      </c>
      <c r="AJ1734" s="153"/>
      <c r="AK1734" s="153">
        <f t="shared" si="449"/>
        <v>0</v>
      </c>
      <c r="AL1734" s="153">
        <f t="shared" si="450"/>
        <v>0</v>
      </c>
      <c r="AM1734" s="153"/>
      <c r="AN1734" s="153"/>
      <c r="AO1734" s="153"/>
      <c r="AP1734" s="153"/>
      <c r="AQ1734" s="153"/>
      <c r="AR1734" s="153"/>
      <c r="AS1734" s="153"/>
      <c r="AT1734" s="153"/>
      <c r="AU1734" s="153"/>
      <c r="AV1734" s="153"/>
      <c r="AW1734" s="153"/>
      <c r="AX1734" s="153"/>
      <c r="AY1734" s="153"/>
      <c r="AZ1734" s="153"/>
      <c r="BA1734" s="153"/>
      <c r="BB1734" s="153"/>
      <c r="BC1734" s="153"/>
      <c r="BD1734" s="153"/>
      <c r="BE1734" s="153"/>
      <c r="BF1734" s="153"/>
      <c r="BG1734" s="153"/>
      <c r="BH1734" s="153"/>
      <c r="BI1734" s="153"/>
    </row>
    <row r="1735" spans="2:61" s="219" customFormat="1" ht="13.05" customHeight="1" outlineLevel="1">
      <c r="B1735" s="905"/>
      <c r="C1735" s="1055"/>
      <c r="D1735" s="681" t="s">
        <v>3490</v>
      </c>
      <c r="E1735" s="1055"/>
      <c r="F1735" s="1058"/>
      <c r="G1735" s="17" t="s">
        <v>8</v>
      </c>
      <c r="H1735" s="691" t="s">
        <v>717</v>
      </c>
      <c r="I1735" s="157">
        <f t="shared" si="448"/>
        <v>30</v>
      </c>
      <c r="J1735" s="146">
        <v>15</v>
      </c>
      <c r="K1735" s="146">
        <v>15</v>
      </c>
      <c r="L1735" s="485">
        <v>0</v>
      </c>
      <c r="M1735" s="675"/>
      <c r="N1735" s="691"/>
      <c r="O1735" s="688"/>
      <c r="P1735" s="691"/>
      <c r="Q1735" s="675"/>
      <c r="R1735" s="694"/>
      <c r="S1735" s="694"/>
      <c r="T1735" s="695" t="s">
        <v>1550</v>
      </c>
      <c r="U1735" s="153"/>
      <c r="V1735" s="153">
        <f t="shared" si="436"/>
        <v>0</v>
      </c>
      <c r="W1735" s="207"/>
      <c r="X1735" s="208"/>
      <c r="Y1735" s="153"/>
      <c r="Z1735" s="153">
        <f t="shared" si="417"/>
        <v>0</v>
      </c>
      <c r="AB1735" s="153"/>
      <c r="AC1735" s="153">
        <f t="shared" si="437"/>
        <v>0</v>
      </c>
      <c r="AD1735" s="153"/>
      <c r="AE1735" s="153">
        <f t="shared" si="438"/>
        <v>0</v>
      </c>
      <c r="AF1735" s="153"/>
      <c r="AG1735" s="153"/>
      <c r="AH1735" s="209">
        <v>0</v>
      </c>
      <c r="AI1735" s="153">
        <f t="shared" si="439"/>
        <v>0</v>
      </c>
      <c r="AJ1735" s="153"/>
      <c r="AK1735" s="153">
        <f t="shared" si="449"/>
        <v>0</v>
      </c>
      <c r="AL1735" s="153">
        <f t="shared" si="450"/>
        <v>0</v>
      </c>
      <c r="AM1735" s="153"/>
      <c r="AN1735" s="153"/>
      <c r="AO1735" s="153"/>
      <c r="AP1735" s="153"/>
      <c r="AQ1735" s="153"/>
      <c r="AR1735" s="153"/>
      <c r="AS1735" s="153"/>
      <c r="AT1735" s="153"/>
      <c r="AU1735" s="153"/>
      <c r="AV1735" s="153"/>
      <c r="AW1735" s="153"/>
      <c r="AX1735" s="153"/>
      <c r="AY1735" s="153"/>
      <c r="AZ1735" s="153"/>
      <c r="BA1735" s="153"/>
      <c r="BB1735" s="153"/>
      <c r="BC1735" s="153"/>
      <c r="BD1735" s="153"/>
      <c r="BE1735" s="153"/>
      <c r="BF1735" s="153"/>
      <c r="BG1735" s="153"/>
      <c r="BH1735" s="153"/>
      <c r="BI1735" s="153"/>
    </row>
    <row r="1736" spans="2:61" s="219" customFormat="1" ht="13.05" customHeight="1" outlineLevel="1">
      <c r="B1736" s="905"/>
      <c r="C1736" s="1055"/>
      <c r="D1736" s="681" t="s">
        <v>3491</v>
      </c>
      <c r="E1736" s="1055"/>
      <c r="F1736" s="1058"/>
      <c r="G1736" s="17" t="s">
        <v>8</v>
      </c>
      <c r="H1736" s="691" t="s">
        <v>717</v>
      </c>
      <c r="I1736" s="157">
        <f t="shared" si="448"/>
        <v>30</v>
      </c>
      <c r="J1736" s="146">
        <v>15</v>
      </c>
      <c r="K1736" s="146">
        <v>15</v>
      </c>
      <c r="L1736" s="485">
        <v>0</v>
      </c>
      <c r="M1736" s="675"/>
      <c r="N1736" s="691"/>
      <c r="O1736" s="688"/>
      <c r="P1736" s="691"/>
      <c r="Q1736" s="675"/>
      <c r="R1736" s="694"/>
      <c r="S1736" s="694"/>
      <c r="T1736" s="695" t="s">
        <v>1550</v>
      </c>
      <c r="U1736" s="153"/>
      <c r="V1736" s="153">
        <f t="shared" si="436"/>
        <v>0</v>
      </c>
      <c r="W1736" s="207"/>
      <c r="X1736" s="208"/>
      <c r="Y1736" s="153"/>
      <c r="Z1736" s="153">
        <f t="shared" si="417"/>
        <v>0</v>
      </c>
      <c r="AB1736" s="153"/>
      <c r="AC1736" s="153">
        <f t="shared" si="437"/>
        <v>0</v>
      </c>
      <c r="AD1736" s="153"/>
      <c r="AE1736" s="153">
        <f t="shared" si="438"/>
        <v>0</v>
      </c>
      <c r="AF1736" s="153"/>
      <c r="AG1736" s="153"/>
      <c r="AH1736" s="209">
        <v>0</v>
      </c>
      <c r="AI1736" s="153">
        <f t="shared" si="439"/>
        <v>0</v>
      </c>
      <c r="AJ1736" s="153"/>
      <c r="AK1736" s="153">
        <f t="shared" si="449"/>
        <v>0</v>
      </c>
      <c r="AL1736" s="153">
        <f t="shared" si="450"/>
        <v>0</v>
      </c>
      <c r="AM1736" s="153"/>
      <c r="AN1736" s="153"/>
      <c r="AO1736" s="153"/>
      <c r="AP1736" s="153"/>
      <c r="AQ1736" s="153"/>
      <c r="AR1736" s="153"/>
      <c r="AS1736" s="153"/>
      <c r="AT1736" s="153"/>
      <c r="AU1736" s="153"/>
      <c r="AV1736" s="153"/>
      <c r="AW1736" s="153"/>
      <c r="AX1736" s="153"/>
      <c r="AY1736" s="153"/>
      <c r="AZ1736" s="153"/>
      <c r="BA1736" s="153"/>
      <c r="BB1736" s="153"/>
      <c r="BC1736" s="153"/>
      <c r="BD1736" s="153"/>
      <c r="BE1736" s="153"/>
      <c r="BF1736" s="153"/>
      <c r="BG1736" s="153"/>
      <c r="BH1736" s="153"/>
      <c r="BI1736" s="153"/>
    </row>
    <row r="1737" spans="2:61" s="219" customFormat="1" ht="13.05" customHeight="1" outlineLevel="1">
      <c r="B1737" s="905"/>
      <c r="C1737" s="1055"/>
      <c r="D1737" s="681" t="s">
        <v>3492</v>
      </c>
      <c r="E1737" s="1055"/>
      <c r="F1737" s="1058"/>
      <c r="G1737" s="17" t="s">
        <v>8</v>
      </c>
      <c r="H1737" s="691" t="s">
        <v>717</v>
      </c>
      <c r="I1737" s="157">
        <f t="shared" si="448"/>
        <v>60</v>
      </c>
      <c r="J1737" s="146">
        <v>30</v>
      </c>
      <c r="K1737" s="146">
        <v>30</v>
      </c>
      <c r="L1737" s="485">
        <v>0</v>
      </c>
      <c r="M1737" s="675"/>
      <c r="N1737" s="691"/>
      <c r="O1737" s="688"/>
      <c r="P1737" s="691"/>
      <c r="Q1737" s="675"/>
      <c r="R1737" s="694"/>
      <c r="S1737" s="694"/>
      <c r="T1737" s="695" t="s">
        <v>1550</v>
      </c>
      <c r="U1737" s="153"/>
      <c r="V1737" s="153">
        <f t="shared" si="436"/>
        <v>0</v>
      </c>
      <c r="W1737" s="207"/>
      <c r="X1737" s="208"/>
      <c r="Y1737" s="153"/>
      <c r="Z1737" s="153">
        <f t="shared" si="417"/>
        <v>0</v>
      </c>
      <c r="AB1737" s="153"/>
      <c r="AC1737" s="153">
        <f t="shared" si="437"/>
        <v>0</v>
      </c>
      <c r="AD1737" s="153"/>
      <c r="AE1737" s="153">
        <f t="shared" si="438"/>
        <v>0</v>
      </c>
      <c r="AF1737" s="153"/>
      <c r="AG1737" s="153"/>
      <c r="AH1737" s="209">
        <v>0</v>
      </c>
      <c r="AI1737" s="153">
        <f t="shared" si="439"/>
        <v>0</v>
      </c>
      <c r="AJ1737" s="153"/>
      <c r="AK1737" s="153">
        <f t="shared" si="449"/>
        <v>0</v>
      </c>
      <c r="AL1737" s="153">
        <f t="shared" si="450"/>
        <v>0</v>
      </c>
      <c r="AM1737" s="153"/>
      <c r="AN1737" s="153"/>
      <c r="AO1737" s="153"/>
      <c r="AP1737" s="153"/>
      <c r="AQ1737" s="153"/>
      <c r="AR1737" s="153"/>
      <c r="AS1737" s="153"/>
      <c r="AT1737" s="153"/>
      <c r="AU1737" s="153"/>
      <c r="AV1737" s="153"/>
      <c r="AW1737" s="153"/>
      <c r="AX1737" s="153"/>
      <c r="AY1737" s="153"/>
      <c r="AZ1737" s="153"/>
      <c r="BA1737" s="153"/>
      <c r="BB1737" s="153"/>
      <c r="BC1737" s="153"/>
      <c r="BD1737" s="153"/>
      <c r="BE1737" s="153"/>
      <c r="BF1737" s="153"/>
      <c r="BG1737" s="153"/>
      <c r="BH1737" s="153"/>
      <c r="BI1737" s="153"/>
    </row>
    <row r="1738" spans="2:61" s="219" customFormat="1" ht="13.05" customHeight="1" outlineLevel="1">
      <c r="B1738" s="905"/>
      <c r="C1738" s="1055"/>
      <c r="D1738" s="681" t="s">
        <v>3493</v>
      </c>
      <c r="E1738" s="1055"/>
      <c r="F1738" s="1058"/>
      <c r="G1738" s="17" t="s">
        <v>8</v>
      </c>
      <c r="H1738" s="691" t="s">
        <v>717</v>
      </c>
      <c r="I1738" s="157">
        <f t="shared" si="448"/>
        <v>60</v>
      </c>
      <c r="J1738" s="146">
        <v>30</v>
      </c>
      <c r="K1738" s="146">
        <v>30</v>
      </c>
      <c r="L1738" s="485">
        <v>0</v>
      </c>
      <c r="M1738" s="675"/>
      <c r="N1738" s="691"/>
      <c r="O1738" s="688"/>
      <c r="P1738" s="691"/>
      <c r="Q1738" s="675"/>
      <c r="R1738" s="694"/>
      <c r="S1738" s="694"/>
      <c r="T1738" s="695" t="s">
        <v>1550</v>
      </c>
      <c r="U1738" s="153"/>
      <c r="V1738" s="153">
        <f t="shared" si="436"/>
        <v>0</v>
      </c>
      <c r="W1738" s="207"/>
      <c r="X1738" s="208"/>
      <c r="Y1738" s="153"/>
      <c r="Z1738" s="153">
        <f t="shared" si="417"/>
        <v>0</v>
      </c>
      <c r="AB1738" s="153"/>
      <c r="AC1738" s="153">
        <f t="shared" si="437"/>
        <v>0</v>
      </c>
      <c r="AD1738" s="153"/>
      <c r="AE1738" s="153">
        <f t="shared" si="438"/>
        <v>0</v>
      </c>
      <c r="AF1738" s="153"/>
      <c r="AG1738" s="153"/>
      <c r="AH1738" s="209">
        <v>0</v>
      </c>
      <c r="AI1738" s="153">
        <f t="shared" si="439"/>
        <v>0</v>
      </c>
      <c r="AJ1738" s="153"/>
      <c r="AK1738" s="153">
        <f t="shared" si="449"/>
        <v>0</v>
      </c>
      <c r="AL1738" s="153">
        <f t="shared" si="450"/>
        <v>0</v>
      </c>
      <c r="AM1738" s="153"/>
      <c r="AN1738" s="153"/>
      <c r="AO1738" s="153"/>
      <c r="AP1738" s="153"/>
      <c r="AQ1738" s="153"/>
      <c r="AR1738" s="153"/>
      <c r="AS1738" s="153"/>
      <c r="AT1738" s="153"/>
      <c r="AU1738" s="153"/>
      <c r="AV1738" s="153"/>
      <c r="AW1738" s="153"/>
      <c r="AX1738" s="153"/>
      <c r="AY1738" s="153"/>
      <c r="AZ1738" s="153"/>
      <c r="BA1738" s="153"/>
      <c r="BB1738" s="153"/>
      <c r="BC1738" s="153"/>
      <c r="BD1738" s="153"/>
      <c r="BE1738" s="153"/>
      <c r="BF1738" s="153"/>
      <c r="BG1738" s="153"/>
      <c r="BH1738" s="153"/>
      <c r="BI1738" s="153"/>
    </row>
    <row r="1739" spans="2:61" s="219" customFormat="1" ht="26.55" customHeight="1" outlineLevel="1">
      <c r="B1739" s="906"/>
      <c r="C1739" s="1056"/>
      <c r="D1739" s="681" t="s">
        <v>3494</v>
      </c>
      <c r="E1739" s="1056"/>
      <c r="F1739" s="1059"/>
      <c r="G1739" s="17" t="s">
        <v>8</v>
      </c>
      <c r="H1739" s="691" t="s">
        <v>717</v>
      </c>
      <c r="I1739" s="152">
        <f t="shared" si="448"/>
        <v>4</v>
      </c>
      <c r="J1739" s="146">
        <v>2</v>
      </c>
      <c r="K1739" s="146">
        <v>2</v>
      </c>
      <c r="L1739" s="485">
        <v>0</v>
      </c>
      <c r="M1739" s="691" t="s">
        <v>268</v>
      </c>
      <c r="N1739" s="691" t="s">
        <v>268</v>
      </c>
      <c r="O1739" s="675" t="s">
        <v>269</v>
      </c>
      <c r="P1739" s="675" t="s">
        <v>268</v>
      </c>
      <c r="Q1739" s="675" t="s">
        <v>269</v>
      </c>
      <c r="R1739" s="694" t="s">
        <v>268</v>
      </c>
      <c r="S1739" s="694" t="s">
        <v>268</v>
      </c>
      <c r="T1739" s="695" t="s">
        <v>1550</v>
      </c>
      <c r="U1739" s="153"/>
      <c r="V1739" s="153">
        <f t="shared" si="436"/>
        <v>0</v>
      </c>
      <c r="W1739" s="207"/>
      <c r="X1739" s="208"/>
      <c r="Y1739" s="153"/>
      <c r="Z1739" s="153">
        <f t="shared" si="417"/>
        <v>0</v>
      </c>
      <c r="AB1739" s="153"/>
      <c r="AC1739" s="153">
        <f t="shared" si="437"/>
        <v>0</v>
      </c>
      <c r="AD1739" s="153"/>
      <c r="AE1739" s="153">
        <f t="shared" si="438"/>
        <v>0</v>
      </c>
      <c r="AF1739" s="153"/>
      <c r="AG1739" s="153"/>
      <c r="AH1739" s="209">
        <v>0</v>
      </c>
      <c r="AI1739" s="153">
        <f t="shared" si="439"/>
        <v>0</v>
      </c>
      <c r="AJ1739" s="153"/>
      <c r="AK1739" s="153">
        <f t="shared" si="449"/>
        <v>0</v>
      </c>
      <c r="AL1739" s="153">
        <f t="shared" si="450"/>
        <v>0</v>
      </c>
      <c r="AM1739" s="153"/>
      <c r="AN1739" s="153"/>
      <c r="AO1739" s="153"/>
      <c r="AP1739" s="153"/>
      <c r="AQ1739" s="153"/>
      <c r="AR1739" s="153"/>
      <c r="AS1739" s="153"/>
      <c r="AT1739" s="153"/>
      <c r="AU1739" s="153"/>
      <c r="AV1739" s="153"/>
      <c r="AW1739" s="153"/>
      <c r="AX1739" s="153"/>
      <c r="AY1739" s="153"/>
      <c r="AZ1739" s="153"/>
      <c r="BA1739" s="153"/>
      <c r="BB1739" s="153"/>
      <c r="BC1739" s="153"/>
      <c r="BD1739" s="153"/>
      <c r="BE1739" s="153"/>
      <c r="BF1739" s="153"/>
      <c r="BG1739" s="153"/>
      <c r="BH1739" s="153"/>
      <c r="BI1739" s="153"/>
    </row>
    <row r="1740" spans="2:61" s="219" customFormat="1" ht="13.05" customHeight="1" outlineLevel="1">
      <c r="B1740" s="904" t="s">
        <v>1486</v>
      </c>
      <c r="C1740" s="1054" t="s">
        <v>1348</v>
      </c>
      <c r="D1740" s="681" t="s">
        <v>2700</v>
      </c>
      <c r="E1740" s="1054" t="s">
        <v>2522</v>
      </c>
      <c r="F1740" s="1057">
        <v>44566</v>
      </c>
      <c r="G1740" s="17" t="s">
        <v>8</v>
      </c>
      <c r="H1740" s="691" t="s">
        <v>982</v>
      </c>
      <c r="I1740" s="152">
        <f t="shared" si="448"/>
        <v>35</v>
      </c>
      <c r="J1740" s="146">
        <v>15</v>
      </c>
      <c r="K1740" s="146">
        <v>20</v>
      </c>
      <c r="L1740" s="485">
        <v>0</v>
      </c>
      <c r="M1740" s="691" t="s">
        <v>268</v>
      </c>
      <c r="N1740" s="691" t="s">
        <v>268</v>
      </c>
      <c r="O1740" s="675" t="s">
        <v>269</v>
      </c>
      <c r="P1740" s="675" t="s">
        <v>268</v>
      </c>
      <c r="Q1740" s="675" t="s">
        <v>269</v>
      </c>
      <c r="R1740" s="694" t="s">
        <v>269</v>
      </c>
      <c r="S1740" s="694" t="s">
        <v>268</v>
      </c>
      <c r="T1740" s="695" t="s">
        <v>1550</v>
      </c>
      <c r="U1740" s="153"/>
      <c r="V1740" s="153">
        <f t="shared" si="436"/>
        <v>0</v>
      </c>
      <c r="W1740" s="207"/>
      <c r="X1740" s="208"/>
      <c r="Y1740" s="153"/>
      <c r="Z1740" s="153">
        <f t="shared" si="417"/>
        <v>0</v>
      </c>
      <c r="AB1740" s="153"/>
      <c r="AC1740" s="153">
        <f t="shared" si="437"/>
        <v>0</v>
      </c>
      <c r="AD1740" s="153"/>
      <c r="AE1740" s="153">
        <f t="shared" si="438"/>
        <v>0</v>
      </c>
      <c r="AF1740" s="153"/>
      <c r="AG1740" s="153"/>
      <c r="AH1740" s="209">
        <v>0</v>
      </c>
      <c r="AI1740" s="153">
        <f t="shared" si="439"/>
        <v>0</v>
      </c>
      <c r="AJ1740" s="153"/>
      <c r="AK1740" s="153">
        <f t="shared" si="449"/>
        <v>0</v>
      </c>
      <c r="AL1740" s="153">
        <f t="shared" si="450"/>
        <v>0</v>
      </c>
      <c r="AM1740" s="153"/>
      <c r="AN1740" s="153"/>
      <c r="AO1740" s="153"/>
      <c r="AP1740" s="153"/>
      <c r="AQ1740" s="153"/>
      <c r="AR1740" s="153"/>
      <c r="AS1740" s="153"/>
      <c r="AT1740" s="153"/>
      <c r="AU1740" s="153"/>
      <c r="AV1740" s="153"/>
      <c r="AW1740" s="153"/>
      <c r="AX1740" s="153"/>
      <c r="AY1740" s="153"/>
      <c r="AZ1740" s="153"/>
      <c r="BA1740" s="153"/>
      <c r="BB1740" s="153"/>
      <c r="BC1740" s="153"/>
      <c r="BD1740" s="153"/>
      <c r="BE1740" s="153"/>
      <c r="BF1740" s="153"/>
      <c r="BG1740" s="153"/>
      <c r="BH1740" s="153"/>
      <c r="BI1740" s="153"/>
    </row>
    <row r="1741" spans="2:61" s="219" customFormat="1" ht="41.4" outlineLevel="1">
      <c r="B1741" s="905"/>
      <c r="C1741" s="1055"/>
      <c r="D1741" s="681" t="s">
        <v>3495</v>
      </c>
      <c r="E1741" s="1055"/>
      <c r="F1741" s="1058"/>
      <c r="G1741" s="17" t="s">
        <v>8</v>
      </c>
      <c r="H1741" s="691" t="s">
        <v>982</v>
      </c>
      <c r="I1741" s="157">
        <f t="shared" si="448"/>
        <v>80</v>
      </c>
      <c r="J1741" s="146">
        <v>20</v>
      </c>
      <c r="K1741" s="146">
        <v>60</v>
      </c>
      <c r="L1741" s="485">
        <v>0</v>
      </c>
      <c r="M1741" s="691"/>
      <c r="N1741" s="691"/>
      <c r="O1741" s="675"/>
      <c r="P1741" s="675"/>
      <c r="Q1741" s="675"/>
      <c r="R1741" s="694"/>
      <c r="S1741" s="694"/>
      <c r="T1741" s="695" t="s">
        <v>1550</v>
      </c>
      <c r="U1741" s="153"/>
      <c r="V1741" s="153">
        <f t="shared" si="436"/>
        <v>0</v>
      </c>
      <c r="W1741" s="207"/>
      <c r="X1741" s="208"/>
      <c r="Y1741" s="153"/>
      <c r="Z1741" s="153">
        <f t="shared" si="417"/>
        <v>0</v>
      </c>
      <c r="AB1741" s="153"/>
      <c r="AC1741" s="153">
        <f t="shared" si="437"/>
        <v>0</v>
      </c>
      <c r="AD1741" s="153"/>
      <c r="AE1741" s="153">
        <f t="shared" si="438"/>
        <v>0</v>
      </c>
      <c r="AF1741" s="153"/>
      <c r="AG1741" s="153"/>
      <c r="AH1741" s="209">
        <v>0</v>
      </c>
      <c r="AI1741" s="153">
        <f t="shared" si="439"/>
        <v>0</v>
      </c>
      <c r="AJ1741" s="153"/>
      <c r="AK1741" s="153">
        <f t="shared" si="449"/>
        <v>0</v>
      </c>
      <c r="AL1741" s="153">
        <f t="shared" si="450"/>
        <v>0</v>
      </c>
      <c r="AM1741" s="153"/>
      <c r="AN1741" s="153"/>
      <c r="AO1741" s="153"/>
      <c r="AP1741" s="153"/>
      <c r="AQ1741" s="153"/>
      <c r="AR1741" s="153"/>
      <c r="AS1741" s="153"/>
      <c r="AT1741" s="153"/>
      <c r="AU1741" s="153"/>
      <c r="AV1741" s="153"/>
      <c r="AW1741" s="153"/>
      <c r="AX1741" s="153"/>
      <c r="AY1741" s="153"/>
      <c r="AZ1741" s="153"/>
      <c r="BA1741" s="153"/>
      <c r="BB1741" s="153"/>
      <c r="BC1741" s="153"/>
      <c r="BD1741" s="153"/>
      <c r="BE1741" s="153"/>
      <c r="BF1741" s="153"/>
      <c r="BG1741" s="153"/>
      <c r="BH1741" s="153"/>
      <c r="BI1741" s="153"/>
    </row>
    <row r="1742" spans="2:61" s="219" customFormat="1" ht="13.05" customHeight="1" outlineLevel="1">
      <c r="B1742" s="905"/>
      <c r="C1742" s="1055"/>
      <c r="D1742" s="681" t="s">
        <v>3496</v>
      </c>
      <c r="E1742" s="1055"/>
      <c r="F1742" s="1058"/>
      <c r="G1742" s="17" t="s">
        <v>8</v>
      </c>
      <c r="H1742" s="691" t="s">
        <v>982</v>
      </c>
      <c r="I1742" s="157">
        <f t="shared" si="448"/>
        <v>80</v>
      </c>
      <c r="J1742" s="146">
        <v>20</v>
      </c>
      <c r="K1742" s="146">
        <v>60</v>
      </c>
      <c r="L1742" s="485">
        <v>0</v>
      </c>
      <c r="M1742" s="691"/>
      <c r="N1742" s="691"/>
      <c r="O1742" s="675"/>
      <c r="P1742" s="675"/>
      <c r="Q1742" s="675"/>
      <c r="R1742" s="694"/>
      <c r="S1742" s="694"/>
      <c r="T1742" s="695" t="s">
        <v>1550</v>
      </c>
      <c r="U1742" s="153"/>
      <c r="V1742" s="153">
        <f t="shared" si="436"/>
        <v>0</v>
      </c>
      <c r="W1742" s="207"/>
      <c r="X1742" s="208"/>
      <c r="Y1742" s="153"/>
      <c r="Z1742" s="153">
        <f t="shared" si="417"/>
        <v>0</v>
      </c>
      <c r="AB1742" s="153"/>
      <c r="AC1742" s="153">
        <f t="shared" si="437"/>
        <v>0</v>
      </c>
      <c r="AD1742" s="153"/>
      <c r="AE1742" s="153">
        <f t="shared" si="438"/>
        <v>0</v>
      </c>
      <c r="AF1742" s="153"/>
      <c r="AG1742" s="153"/>
      <c r="AH1742" s="209">
        <v>0</v>
      </c>
      <c r="AI1742" s="153">
        <f t="shared" si="439"/>
        <v>0</v>
      </c>
      <c r="AJ1742" s="153"/>
      <c r="AK1742" s="153">
        <f t="shared" si="449"/>
        <v>0</v>
      </c>
      <c r="AL1742" s="153">
        <f t="shared" si="450"/>
        <v>0</v>
      </c>
      <c r="AM1742" s="153"/>
      <c r="AN1742" s="153"/>
      <c r="AO1742" s="153"/>
      <c r="AP1742" s="153"/>
      <c r="AQ1742" s="153"/>
      <c r="AR1742" s="153"/>
      <c r="AS1742" s="153"/>
      <c r="AT1742" s="153"/>
      <c r="AU1742" s="153"/>
      <c r="AV1742" s="153"/>
      <c r="AW1742" s="153"/>
      <c r="AX1742" s="153"/>
      <c r="AY1742" s="153"/>
      <c r="AZ1742" s="153"/>
      <c r="BA1742" s="153"/>
      <c r="BB1742" s="153"/>
      <c r="BC1742" s="153"/>
      <c r="BD1742" s="153"/>
      <c r="BE1742" s="153"/>
      <c r="BF1742" s="153"/>
      <c r="BG1742" s="153"/>
      <c r="BH1742" s="153"/>
      <c r="BI1742" s="153"/>
    </row>
    <row r="1743" spans="2:61" s="219" customFormat="1" ht="13.05" customHeight="1" outlineLevel="1">
      <c r="B1743" s="906"/>
      <c r="C1743" s="1056"/>
      <c r="D1743" s="681" t="s">
        <v>3497</v>
      </c>
      <c r="E1743" s="1056"/>
      <c r="F1743" s="1059"/>
      <c r="G1743" s="17" t="s">
        <v>8</v>
      </c>
      <c r="H1743" s="691" t="s">
        <v>982</v>
      </c>
      <c r="I1743" s="157">
        <f t="shared" si="448"/>
        <v>140</v>
      </c>
      <c r="J1743" s="146">
        <v>20</v>
      </c>
      <c r="K1743" s="146">
        <v>120</v>
      </c>
      <c r="L1743" s="485">
        <v>0</v>
      </c>
      <c r="M1743" s="691"/>
      <c r="N1743" s="691"/>
      <c r="O1743" s="675"/>
      <c r="P1743" s="675"/>
      <c r="Q1743" s="675"/>
      <c r="R1743" s="694"/>
      <c r="S1743" s="694"/>
      <c r="T1743" s="695" t="s">
        <v>1550</v>
      </c>
      <c r="U1743" s="153"/>
      <c r="V1743" s="153">
        <f t="shared" si="436"/>
        <v>0</v>
      </c>
      <c r="W1743" s="207"/>
      <c r="X1743" s="208"/>
      <c r="Y1743" s="153"/>
      <c r="Z1743" s="153">
        <f t="shared" si="417"/>
        <v>0</v>
      </c>
      <c r="AB1743" s="153"/>
      <c r="AC1743" s="153">
        <f t="shared" si="437"/>
        <v>0</v>
      </c>
      <c r="AD1743" s="153"/>
      <c r="AE1743" s="153">
        <f t="shared" si="438"/>
        <v>0</v>
      </c>
      <c r="AF1743" s="153"/>
      <c r="AG1743" s="153"/>
      <c r="AH1743" s="209">
        <v>0</v>
      </c>
      <c r="AI1743" s="153">
        <f t="shared" si="439"/>
        <v>0</v>
      </c>
      <c r="AJ1743" s="153"/>
      <c r="AK1743" s="153">
        <f t="shared" si="449"/>
        <v>0</v>
      </c>
      <c r="AL1743" s="153">
        <f t="shared" si="450"/>
        <v>0</v>
      </c>
      <c r="AM1743" s="153"/>
      <c r="AN1743" s="153"/>
      <c r="AO1743" s="153"/>
      <c r="AP1743" s="153"/>
      <c r="AQ1743" s="153"/>
      <c r="AR1743" s="153"/>
      <c r="AS1743" s="153"/>
      <c r="AT1743" s="153"/>
      <c r="AU1743" s="153"/>
      <c r="AV1743" s="153"/>
      <c r="AW1743" s="153"/>
      <c r="AX1743" s="153"/>
      <c r="AY1743" s="153"/>
      <c r="AZ1743" s="153"/>
      <c r="BA1743" s="153"/>
      <c r="BB1743" s="153"/>
      <c r="BC1743" s="153"/>
      <c r="BD1743" s="153"/>
      <c r="BE1743" s="153"/>
      <c r="BF1743" s="153"/>
      <c r="BG1743" s="153"/>
      <c r="BH1743" s="153"/>
      <c r="BI1743" s="153"/>
    </row>
    <row r="1744" spans="2:61" s="219" customFormat="1" ht="13.05" customHeight="1" outlineLevel="1">
      <c r="B1744" s="904" t="s">
        <v>1487</v>
      </c>
      <c r="C1744" s="1054" t="s">
        <v>3498</v>
      </c>
      <c r="D1744" s="681" t="s">
        <v>2700</v>
      </c>
      <c r="E1744" s="1029" t="s">
        <v>3865</v>
      </c>
      <c r="F1744" s="1049">
        <v>44784</v>
      </c>
      <c r="G1744" s="17" t="s">
        <v>8</v>
      </c>
      <c r="H1744" s="691" t="s">
        <v>1035</v>
      </c>
      <c r="I1744" s="157">
        <f t="shared" si="448"/>
        <v>35</v>
      </c>
      <c r="J1744" s="146">
        <v>5</v>
      </c>
      <c r="K1744" s="146">
        <v>30</v>
      </c>
      <c r="L1744" s="485">
        <v>0</v>
      </c>
      <c r="M1744" s="691"/>
      <c r="N1744" s="691"/>
      <c r="O1744" s="675"/>
      <c r="P1744" s="675"/>
      <c r="Q1744" s="675"/>
      <c r="R1744" s="694"/>
      <c r="S1744" s="694"/>
      <c r="T1744" s="696"/>
      <c r="U1744" s="153"/>
      <c r="V1744" s="153">
        <f t="shared" si="436"/>
        <v>0</v>
      </c>
      <c r="W1744" s="207"/>
      <c r="X1744" s="208"/>
      <c r="Y1744" s="153"/>
      <c r="Z1744" s="153">
        <f t="shared" si="417"/>
        <v>0</v>
      </c>
      <c r="AB1744" s="153"/>
      <c r="AC1744" s="153">
        <f t="shared" si="437"/>
        <v>0</v>
      </c>
      <c r="AD1744" s="153"/>
      <c r="AE1744" s="153">
        <f t="shared" si="438"/>
        <v>0</v>
      </c>
      <c r="AF1744" s="153"/>
      <c r="AG1744" s="153"/>
      <c r="AH1744" s="209">
        <v>0</v>
      </c>
      <c r="AI1744" s="153">
        <f t="shared" si="439"/>
        <v>0</v>
      </c>
      <c r="AJ1744" s="153"/>
      <c r="AK1744" s="153">
        <f t="shared" si="449"/>
        <v>0</v>
      </c>
      <c r="AL1744" s="153">
        <f t="shared" si="450"/>
        <v>0</v>
      </c>
      <c r="AM1744" s="153"/>
      <c r="AN1744" s="153"/>
      <c r="AO1744" s="153"/>
      <c r="AP1744" s="153"/>
      <c r="AQ1744" s="153"/>
      <c r="AR1744" s="153"/>
      <c r="AS1744" s="153"/>
      <c r="AT1744" s="153"/>
      <c r="AU1744" s="153"/>
      <c r="AV1744" s="153"/>
      <c r="AW1744" s="153"/>
      <c r="AX1744" s="153"/>
      <c r="AY1744" s="153"/>
      <c r="AZ1744" s="153"/>
      <c r="BA1744" s="153"/>
      <c r="BB1744" s="153"/>
      <c r="BC1744" s="153"/>
      <c r="BD1744" s="153"/>
      <c r="BE1744" s="153"/>
      <c r="BF1744" s="153"/>
      <c r="BG1744" s="153"/>
      <c r="BH1744" s="153"/>
      <c r="BI1744" s="153"/>
    </row>
    <row r="1745" spans="2:61" s="219" customFormat="1" ht="13.05" customHeight="1" outlineLevel="1">
      <c r="B1745" s="905"/>
      <c r="C1745" s="1055"/>
      <c r="D1745" s="681" t="s">
        <v>306</v>
      </c>
      <c r="E1745" s="1030"/>
      <c r="F1745" s="1061"/>
      <c r="G1745" s="17" t="s">
        <v>8</v>
      </c>
      <c r="H1745" s="675" t="s">
        <v>716</v>
      </c>
      <c r="I1745" s="152">
        <f t="shared" si="448"/>
        <v>110</v>
      </c>
      <c r="J1745" s="146">
        <v>100</v>
      </c>
      <c r="K1745" s="146">
        <v>10</v>
      </c>
      <c r="L1745" s="485">
        <v>0</v>
      </c>
      <c r="M1745" s="675" t="s">
        <v>268</v>
      </c>
      <c r="N1745" s="675" t="s">
        <v>268</v>
      </c>
      <c r="O1745" s="675" t="s">
        <v>269</v>
      </c>
      <c r="P1745" s="675" t="s">
        <v>269</v>
      </c>
      <c r="Q1745" s="675" t="s">
        <v>268</v>
      </c>
      <c r="R1745" s="675" t="s">
        <v>268</v>
      </c>
      <c r="S1745" s="675" t="s">
        <v>268</v>
      </c>
      <c r="T1745" s="998" t="s">
        <v>1551</v>
      </c>
      <c r="U1745" s="153"/>
      <c r="V1745" s="153">
        <f t="shared" si="436"/>
        <v>0</v>
      </c>
      <c r="W1745" s="207"/>
      <c r="X1745" s="208"/>
      <c r="Y1745" s="153"/>
      <c r="Z1745" s="153">
        <f t="shared" si="417"/>
        <v>0</v>
      </c>
      <c r="AB1745" s="153"/>
      <c r="AC1745" s="153">
        <f t="shared" si="437"/>
        <v>0</v>
      </c>
      <c r="AD1745" s="153"/>
      <c r="AE1745" s="153">
        <f t="shared" si="438"/>
        <v>0</v>
      </c>
      <c r="AF1745" s="153"/>
      <c r="AG1745" s="153"/>
      <c r="AH1745" s="209">
        <v>0</v>
      </c>
      <c r="AI1745" s="153">
        <f t="shared" si="439"/>
        <v>0</v>
      </c>
      <c r="AJ1745" s="153"/>
      <c r="AK1745" s="153">
        <f t="shared" si="449"/>
        <v>0</v>
      </c>
      <c r="AL1745" s="153">
        <f t="shared" si="450"/>
        <v>0</v>
      </c>
      <c r="AM1745" s="153"/>
      <c r="AN1745" s="153"/>
      <c r="AO1745" s="153"/>
      <c r="AP1745" s="153"/>
      <c r="AQ1745" s="153"/>
      <c r="AR1745" s="153"/>
      <c r="AS1745" s="153"/>
      <c r="AT1745" s="153"/>
      <c r="AU1745" s="153"/>
      <c r="AV1745" s="153"/>
      <c r="AW1745" s="153"/>
      <c r="AX1745" s="153"/>
      <c r="AY1745" s="153"/>
      <c r="AZ1745" s="153"/>
      <c r="BA1745" s="153"/>
      <c r="BB1745" s="153"/>
      <c r="BC1745" s="153"/>
      <c r="BD1745" s="153"/>
      <c r="BE1745" s="153"/>
      <c r="BF1745" s="153"/>
      <c r="BG1745" s="153"/>
      <c r="BH1745" s="153"/>
      <c r="BI1745" s="153"/>
    </row>
    <row r="1746" spans="2:61" s="219" customFormat="1" ht="13.05" customHeight="1" outlineLevel="1">
      <c r="B1746" s="905"/>
      <c r="C1746" s="1055"/>
      <c r="D1746" s="681" t="s">
        <v>1183</v>
      </c>
      <c r="E1746" s="1030"/>
      <c r="F1746" s="1061"/>
      <c r="G1746" s="17" t="s">
        <v>8</v>
      </c>
      <c r="H1746" s="675" t="s">
        <v>716</v>
      </c>
      <c r="I1746" s="152">
        <f t="shared" si="448"/>
        <v>10</v>
      </c>
      <c r="J1746" s="146">
        <v>10</v>
      </c>
      <c r="K1746" s="146">
        <v>0</v>
      </c>
      <c r="L1746" s="485">
        <v>0</v>
      </c>
      <c r="M1746" s="675" t="s">
        <v>268</v>
      </c>
      <c r="N1746" s="675" t="s">
        <v>268</v>
      </c>
      <c r="O1746" s="675" t="s">
        <v>269</v>
      </c>
      <c r="P1746" s="675" t="s">
        <v>269</v>
      </c>
      <c r="Q1746" s="675" t="s">
        <v>268</v>
      </c>
      <c r="R1746" s="675" t="s">
        <v>268</v>
      </c>
      <c r="S1746" s="675" t="s">
        <v>268</v>
      </c>
      <c r="T1746" s="998"/>
      <c r="U1746" s="153"/>
      <c r="V1746" s="153">
        <f t="shared" si="436"/>
        <v>0</v>
      </c>
      <c r="W1746" s="207"/>
      <c r="X1746" s="208"/>
      <c r="Y1746" s="153"/>
      <c r="Z1746" s="153">
        <f t="shared" si="417"/>
        <v>0</v>
      </c>
      <c r="AB1746" s="153"/>
      <c r="AC1746" s="153">
        <f t="shared" si="437"/>
        <v>0</v>
      </c>
      <c r="AD1746" s="153"/>
      <c r="AE1746" s="153">
        <f t="shared" si="438"/>
        <v>0</v>
      </c>
      <c r="AF1746" s="153"/>
      <c r="AG1746" s="153"/>
      <c r="AH1746" s="209">
        <v>0</v>
      </c>
      <c r="AI1746" s="153">
        <f t="shared" si="439"/>
        <v>0</v>
      </c>
      <c r="AJ1746" s="153"/>
      <c r="AK1746" s="153">
        <f t="shared" si="449"/>
        <v>0</v>
      </c>
      <c r="AL1746" s="153">
        <f t="shared" si="450"/>
        <v>0</v>
      </c>
      <c r="AM1746" s="153"/>
      <c r="AN1746" s="153"/>
      <c r="AO1746" s="153"/>
      <c r="AP1746" s="153"/>
      <c r="AQ1746" s="153"/>
      <c r="AR1746" s="153"/>
      <c r="AS1746" s="153"/>
      <c r="AT1746" s="153"/>
      <c r="AU1746" s="153"/>
      <c r="AV1746" s="153"/>
      <c r="AW1746" s="153"/>
      <c r="AX1746" s="153"/>
      <c r="AY1746" s="153"/>
      <c r="AZ1746" s="153"/>
      <c r="BA1746" s="153"/>
      <c r="BB1746" s="153"/>
      <c r="BC1746" s="153"/>
      <c r="BD1746" s="153"/>
      <c r="BE1746" s="153"/>
      <c r="BF1746" s="153"/>
      <c r="BG1746" s="153"/>
      <c r="BH1746" s="153"/>
      <c r="BI1746" s="153"/>
    </row>
    <row r="1747" spans="2:61" s="219" customFormat="1" ht="13.05" customHeight="1" outlineLevel="1">
      <c r="B1747" s="906"/>
      <c r="C1747" s="1056"/>
      <c r="D1747" s="681" t="s">
        <v>1323</v>
      </c>
      <c r="E1747" s="1031"/>
      <c r="F1747" s="1050"/>
      <c r="G1747" s="17" t="s">
        <v>8</v>
      </c>
      <c r="H1747" s="675" t="s">
        <v>716</v>
      </c>
      <c r="I1747" s="152">
        <f t="shared" si="448"/>
        <v>35</v>
      </c>
      <c r="J1747" s="146">
        <v>5</v>
      </c>
      <c r="K1747" s="146">
        <v>30</v>
      </c>
      <c r="L1747" s="485">
        <v>0</v>
      </c>
      <c r="M1747" s="675" t="s">
        <v>268</v>
      </c>
      <c r="N1747" s="675" t="s">
        <v>268</v>
      </c>
      <c r="O1747" s="675" t="s">
        <v>269</v>
      </c>
      <c r="P1747" s="675" t="s">
        <v>269</v>
      </c>
      <c r="Q1747" s="675" t="s">
        <v>268</v>
      </c>
      <c r="R1747" s="675" t="s">
        <v>268</v>
      </c>
      <c r="S1747" s="675" t="s">
        <v>268</v>
      </c>
      <c r="T1747" s="998"/>
      <c r="U1747" s="153"/>
      <c r="V1747" s="153">
        <f t="shared" ref="V1747:V1813" si="451">SUMIF(U1747,"Y",J1747)</f>
        <v>0</v>
      </c>
      <c r="W1747" s="207"/>
      <c r="X1747" s="208"/>
      <c r="Y1747" s="153"/>
      <c r="Z1747" s="153">
        <f t="shared" si="417"/>
        <v>0</v>
      </c>
      <c r="AB1747" s="153"/>
      <c r="AC1747" s="153">
        <f t="shared" ref="AC1747:AC1813" si="452">SUMIF(AB1747,"Y",L1747)*AK1747</f>
        <v>0</v>
      </c>
      <c r="AD1747" s="153"/>
      <c r="AE1747" s="153">
        <f t="shared" ref="AE1747:AE1813" si="453">COUNTIF(AM1747:AV1747,"L")*J1747</f>
        <v>0</v>
      </c>
      <c r="AF1747" s="153"/>
      <c r="AG1747" s="153"/>
      <c r="AH1747" s="209">
        <v>0</v>
      </c>
      <c r="AI1747" s="153">
        <f t="shared" ref="AI1747:AI1784" si="454">IFERROR(COUNTIF(AM1747:BL1747,"S")*J1747*AH1747,0)</f>
        <v>0</v>
      </c>
      <c r="AJ1747" s="153"/>
      <c r="AK1747" s="153">
        <f t="shared" si="449"/>
        <v>0</v>
      </c>
      <c r="AL1747" s="153">
        <f t="shared" si="450"/>
        <v>0</v>
      </c>
      <c r="AM1747" s="153"/>
      <c r="AN1747" s="153"/>
      <c r="AO1747" s="153"/>
      <c r="AP1747" s="153"/>
      <c r="AQ1747" s="153"/>
      <c r="AR1747" s="153"/>
      <c r="AS1747" s="153"/>
      <c r="AT1747" s="153"/>
      <c r="AU1747" s="153"/>
      <c r="AV1747" s="153"/>
      <c r="AW1747" s="153"/>
      <c r="AX1747" s="153"/>
      <c r="AY1747" s="153"/>
      <c r="AZ1747" s="153"/>
      <c r="BA1747" s="153"/>
      <c r="BB1747" s="153"/>
      <c r="BC1747" s="153"/>
      <c r="BD1747" s="153"/>
      <c r="BE1747" s="153"/>
      <c r="BF1747" s="153"/>
      <c r="BG1747" s="153"/>
      <c r="BH1747" s="153"/>
      <c r="BI1747" s="153"/>
    </row>
    <row r="1748" spans="2:61" s="219" customFormat="1" ht="13.05" customHeight="1" outlineLevel="1">
      <c r="B1748" s="955" t="s">
        <v>3499</v>
      </c>
      <c r="C1748" s="1067" t="s">
        <v>3500</v>
      </c>
      <c r="D1748" s="681" t="s">
        <v>3501</v>
      </c>
      <c r="E1748" s="1043" t="s">
        <v>3568</v>
      </c>
      <c r="F1748" s="1360">
        <v>44762</v>
      </c>
      <c r="G1748" s="17" t="s">
        <v>8</v>
      </c>
      <c r="H1748" s="675" t="s">
        <v>716</v>
      </c>
      <c r="I1748" s="157">
        <f t="shared" si="448"/>
        <v>10</v>
      </c>
      <c r="J1748" s="146">
        <v>5</v>
      </c>
      <c r="K1748" s="146">
        <v>5</v>
      </c>
      <c r="L1748" s="485">
        <v>0</v>
      </c>
      <c r="M1748" s="675"/>
      <c r="N1748" s="675"/>
      <c r="O1748" s="675"/>
      <c r="P1748" s="675"/>
      <c r="Q1748" s="675"/>
      <c r="R1748" s="675"/>
      <c r="S1748" s="675"/>
      <c r="T1748" s="697"/>
      <c r="U1748" s="153"/>
      <c r="V1748" s="153">
        <f t="shared" si="451"/>
        <v>0</v>
      </c>
      <c r="W1748" s="207"/>
      <c r="X1748" s="208"/>
      <c r="Y1748" s="153"/>
      <c r="Z1748" s="153">
        <f t="shared" si="417"/>
        <v>0</v>
      </c>
      <c r="AB1748" s="153"/>
      <c r="AC1748" s="153">
        <f t="shared" si="452"/>
        <v>0</v>
      </c>
      <c r="AD1748" s="153"/>
      <c r="AE1748" s="153">
        <f t="shared" si="453"/>
        <v>0</v>
      </c>
      <c r="AF1748" s="153"/>
      <c r="AG1748" s="153"/>
      <c r="AH1748" s="209">
        <v>0</v>
      </c>
      <c r="AI1748" s="153">
        <f t="shared" si="454"/>
        <v>0</v>
      </c>
      <c r="AJ1748" s="153"/>
      <c r="AK1748" s="153">
        <f t="shared" si="449"/>
        <v>0</v>
      </c>
      <c r="AL1748" s="153">
        <f t="shared" si="450"/>
        <v>0</v>
      </c>
      <c r="AM1748" s="153"/>
      <c r="AN1748" s="153"/>
      <c r="AO1748" s="153"/>
      <c r="AP1748" s="153"/>
      <c r="AQ1748" s="153"/>
      <c r="AR1748" s="153"/>
      <c r="AS1748" s="153"/>
      <c r="AT1748" s="153"/>
      <c r="AU1748" s="153"/>
      <c r="AV1748" s="153"/>
      <c r="AW1748" s="153"/>
      <c r="AX1748" s="153"/>
      <c r="AY1748" s="153"/>
      <c r="AZ1748" s="153"/>
      <c r="BA1748" s="153"/>
      <c r="BB1748" s="153"/>
      <c r="BC1748" s="153"/>
      <c r="BD1748" s="153"/>
      <c r="BE1748" s="153"/>
      <c r="BF1748" s="153"/>
      <c r="BG1748" s="153"/>
      <c r="BH1748" s="153"/>
      <c r="BI1748" s="153"/>
    </row>
    <row r="1749" spans="2:61" s="219" customFormat="1" ht="13.05" customHeight="1" outlineLevel="1">
      <c r="B1749" s="956"/>
      <c r="C1749" s="1068"/>
      <c r="D1749" s="681" t="s">
        <v>1350</v>
      </c>
      <c r="E1749" s="1060"/>
      <c r="F1749" s="1361"/>
      <c r="G1749" s="17" t="s">
        <v>8</v>
      </c>
      <c r="H1749" s="675" t="s">
        <v>716</v>
      </c>
      <c r="I1749" s="152">
        <f>J1749+K1749</f>
        <v>10</v>
      </c>
      <c r="J1749" s="146">
        <v>10</v>
      </c>
      <c r="K1749" s="146">
        <v>0</v>
      </c>
      <c r="L1749" s="485">
        <v>0</v>
      </c>
      <c r="M1749" s="675" t="s">
        <v>268</v>
      </c>
      <c r="N1749" s="675" t="s">
        <v>268</v>
      </c>
      <c r="O1749" s="675" t="s">
        <v>269</v>
      </c>
      <c r="P1749" s="675" t="s">
        <v>269</v>
      </c>
      <c r="Q1749" s="675" t="s">
        <v>268</v>
      </c>
      <c r="R1749" s="675" t="s">
        <v>268</v>
      </c>
      <c r="S1749" s="675" t="s">
        <v>268</v>
      </c>
      <c r="T1749" s="999" t="s">
        <v>1551</v>
      </c>
      <c r="U1749" s="153"/>
      <c r="V1749" s="153">
        <f t="shared" si="451"/>
        <v>0</v>
      </c>
      <c r="W1749" s="207"/>
      <c r="X1749" s="208"/>
      <c r="Y1749" s="153"/>
      <c r="Z1749" s="153">
        <f t="shared" si="417"/>
        <v>0</v>
      </c>
      <c r="AB1749" s="153"/>
      <c r="AC1749" s="153">
        <f t="shared" si="452"/>
        <v>0</v>
      </c>
      <c r="AD1749" s="153"/>
      <c r="AE1749" s="153">
        <f t="shared" si="453"/>
        <v>0</v>
      </c>
      <c r="AF1749" s="153"/>
      <c r="AG1749" s="153"/>
      <c r="AH1749" s="209">
        <v>0</v>
      </c>
      <c r="AI1749" s="153">
        <f t="shared" si="454"/>
        <v>0</v>
      </c>
      <c r="AJ1749" s="153"/>
      <c r="AK1749" s="153">
        <f t="shared" si="449"/>
        <v>0</v>
      </c>
      <c r="AL1749" s="153">
        <f t="shared" si="450"/>
        <v>0</v>
      </c>
      <c r="AM1749" s="153"/>
      <c r="AN1749" s="153"/>
      <c r="AO1749" s="153"/>
      <c r="AP1749" s="153"/>
      <c r="AQ1749" s="153"/>
      <c r="AR1749" s="153"/>
      <c r="AS1749" s="153"/>
      <c r="AT1749" s="153"/>
      <c r="AU1749" s="153"/>
      <c r="AV1749" s="153"/>
      <c r="AW1749" s="153"/>
      <c r="AX1749" s="153"/>
      <c r="AY1749" s="153"/>
      <c r="AZ1749" s="153"/>
      <c r="BA1749" s="153"/>
      <c r="BB1749" s="153"/>
      <c r="BC1749" s="153"/>
      <c r="BD1749" s="153"/>
      <c r="BE1749" s="153"/>
      <c r="BF1749" s="153"/>
      <c r="BG1749" s="153"/>
      <c r="BH1749" s="153"/>
      <c r="BI1749" s="153"/>
    </row>
    <row r="1750" spans="2:61" s="219" customFormat="1" ht="13.05" customHeight="1" outlineLevel="1">
      <c r="B1750" s="956"/>
      <c r="C1750" s="1068"/>
      <c r="D1750" s="681" t="s">
        <v>1351</v>
      </c>
      <c r="E1750" s="1060"/>
      <c r="F1750" s="1361"/>
      <c r="G1750" s="17" t="s">
        <v>8</v>
      </c>
      <c r="H1750" s="675" t="s">
        <v>716</v>
      </c>
      <c r="I1750" s="152">
        <f>J1750+K1750</f>
        <v>150</v>
      </c>
      <c r="J1750" s="146">
        <v>120</v>
      </c>
      <c r="K1750" s="146">
        <v>30</v>
      </c>
      <c r="L1750" s="485">
        <v>0</v>
      </c>
      <c r="M1750" s="675" t="s">
        <v>268</v>
      </c>
      <c r="N1750" s="675" t="s">
        <v>268</v>
      </c>
      <c r="O1750" s="675" t="s">
        <v>269</v>
      </c>
      <c r="P1750" s="675" t="s">
        <v>269</v>
      </c>
      <c r="Q1750" s="675" t="s">
        <v>268</v>
      </c>
      <c r="R1750" s="675" t="s">
        <v>268</v>
      </c>
      <c r="S1750" s="675" t="s">
        <v>268</v>
      </c>
      <c r="T1750" s="999"/>
      <c r="U1750" s="153"/>
      <c r="V1750" s="153">
        <f t="shared" si="451"/>
        <v>0</v>
      </c>
      <c r="W1750" s="207"/>
      <c r="X1750" s="208"/>
      <c r="Y1750" s="153"/>
      <c r="Z1750" s="153">
        <f t="shared" si="417"/>
        <v>0</v>
      </c>
      <c r="AB1750" s="153"/>
      <c r="AC1750" s="153">
        <f t="shared" si="452"/>
        <v>0</v>
      </c>
      <c r="AD1750" s="153"/>
      <c r="AE1750" s="153">
        <f t="shared" si="453"/>
        <v>0</v>
      </c>
      <c r="AF1750" s="153"/>
      <c r="AG1750" s="153"/>
      <c r="AH1750" s="209">
        <v>0</v>
      </c>
      <c r="AI1750" s="153">
        <f t="shared" si="454"/>
        <v>0</v>
      </c>
      <c r="AJ1750" s="153"/>
      <c r="AK1750" s="153">
        <f t="shared" si="449"/>
        <v>0</v>
      </c>
      <c r="AL1750" s="153">
        <f t="shared" si="450"/>
        <v>0</v>
      </c>
      <c r="AM1750" s="153"/>
      <c r="AN1750" s="153"/>
      <c r="AO1750" s="153"/>
      <c r="AP1750" s="153"/>
      <c r="AQ1750" s="153"/>
      <c r="AR1750" s="153"/>
      <c r="AS1750" s="153"/>
      <c r="AT1750" s="153"/>
      <c r="AU1750" s="153"/>
      <c r="AV1750" s="153"/>
      <c r="AW1750" s="153"/>
      <c r="AX1750" s="153"/>
      <c r="AY1750" s="153"/>
      <c r="AZ1750" s="153"/>
      <c r="BA1750" s="153"/>
      <c r="BB1750" s="153"/>
      <c r="BC1750" s="153"/>
      <c r="BD1750" s="153"/>
      <c r="BE1750" s="153"/>
      <c r="BF1750" s="153"/>
      <c r="BG1750" s="153"/>
      <c r="BH1750" s="153"/>
      <c r="BI1750" s="153"/>
    </row>
    <row r="1751" spans="2:61" s="139" customFormat="1" ht="13.05" customHeight="1" outlineLevel="1">
      <c r="B1751" s="956"/>
      <c r="C1751" s="1068"/>
      <c r="D1751" s="332" t="s">
        <v>1183</v>
      </c>
      <c r="E1751" s="1060"/>
      <c r="F1751" s="1361"/>
      <c r="G1751" s="10" t="s">
        <v>8</v>
      </c>
      <c r="H1751" s="238" t="s">
        <v>716</v>
      </c>
      <c r="I1751" s="152">
        <f>J1751+K1751</f>
        <v>15</v>
      </c>
      <c r="J1751" s="146">
        <v>15</v>
      </c>
      <c r="K1751" s="146">
        <v>0</v>
      </c>
      <c r="L1751" s="485">
        <v>0</v>
      </c>
      <c r="M1751" s="266" t="s">
        <v>268</v>
      </c>
      <c r="N1751" s="266" t="s">
        <v>268</v>
      </c>
      <c r="O1751" s="266" t="s">
        <v>269</v>
      </c>
      <c r="P1751" s="266" t="s">
        <v>269</v>
      </c>
      <c r="Q1751" s="266" t="s">
        <v>268</v>
      </c>
      <c r="R1751" s="266" t="s">
        <v>268</v>
      </c>
      <c r="S1751" s="266" t="s">
        <v>268</v>
      </c>
      <c r="T1751" s="999"/>
      <c r="U1751" s="153"/>
      <c r="V1751" s="153">
        <f t="shared" si="451"/>
        <v>0</v>
      </c>
      <c r="W1751" s="207"/>
      <c r="X1751" s="208"/>
      <c r="Y1751" s="153"/>
      <c r="Z1751" s="153">
        <f t="shared" si="417"/>
        <v>0</v>
      </c>
      <c r="AA1751" s="219"/>
      <c r="AB1751" s="153"/>
      <c r="AC1751" s="153">
        <f t="shared" si="452"/>
        <v>0</v>
      </c>
      <c r="AD1751" s="153"/>
      <c r="AE1751" s="153">
        <f t="shared" si="453"/>
        <v>0</v>
      </c>
      <c r="AF1751" s="153"/>
      <c r="AG1751" s="153"/>
      <c r="AH1751" s="209">
        <v>0</v>
      </c>
      <c r="AI1751" s="153">
        <f t="shared" si="454"/>
        <v>0</v>
      </c>
      <c r="AJ1751" s="153"/>
      <c r="AK1751" s="153">
        <f t="shared" si="449"/>
        <v>0</v>
      </c>
      <c r="AL1751" s="153">
        <f t="shared" si="450"/>
        <v>0</v>
      </c>
      <c r="AM1751" s="153"/>
      <c r="AN1751" s="153"/>
      <c r="AO1751" s="153"/>
      <c r="AP1751" s="153"/>
      <c r="AQ1751" s="153"/>
      <c r="AR1751" s="153"/>
      <c r="AS1751" s="153"/>
      <c r="AT1751" s="153"/>
      <c r="AU1751" s="153"/>
      <c r="AV1751" s="153"/>
      <c r="AW1751" s="153"/>
      <c r="AX1751" s="153"/>
      <c r="AY1751" s="153"/>
      <c r="AZ1751" s="153"/>
      <c r="BA1751" s="153"/>
      <c r="BB1751" s="153"/>
      <c r="BC1751" s="153"/>
      <c r="BD1751" s="153"/>
      <c r="BE1751" s="153"/>
      <c r="BF1751" s="153"/>
      <c r="BG1751" s="153"/>
      <c r="BH1751" s="153"/>
      <c r="BI1751" s="153"/>
    </row>
    <row r="1752" spans="2:61" s="139" customFormat="1" ht="13.05" customHeight="1" outlineLevel="1">
      <c r="B1752" s="975"/>
      <c r="C1752" s="1069"/>
      <c r="D1752" s="332" t="s">
        <v>1323</v>
      </c>
      <c r="E1752" s="1044"/>
      <c r="F1752" s="1362"/>
      <c r="G1752" s="10" t="s">
        <v>8</v>
      </c>
      <c r="H1752" s="238" t="s">
        <v>716</v>
      </c>
      <c r="I1752" s="152">
        <f>J1752+K1752</f>
        <v>40</v>
      </c>
      <c r="J1752" s="146">
        <v>10</v>
      </c>
      <c r="K1752" s="146">
        <v>30</v>
      </c>
      <c r="L1752" s="485">
        <v>0</v>
      </c>
      <c r="M1752" s="266" t="s">
        <v>268</v>
      </c>
      <c r="N1752" s="266" t="s">
        <v>268</v>
      </c>
      <c r="O1752" s="266" t="s">
        <v>269</v>
      </c>
      <c r="P1752" s="266" t="s">
        <v>269</v>
      </c>
      <c r="Q1752" s="266" t="s">
        <v>268</v>
      </c>
      <c r="R1752" s="266" t="s">
        <v>268</v>
      </c>
      <c r="S1752" s="266" t="s">
        <v>268</v>
      </c>
      <c r="T1752" s="999"/>
      <c r="U1752" s="153"/>
      <c r="V1752" s="153">
        <f t="shared" si="451"/>
        <v>0</v>
      </c>
      <c r="W1752" s="207"/>
      <c r="X1752" s="208"/>
      <c r="Y1752" s="153"/>
      <c r="Z1752" s="153">
        <f t="shared" si="417"/>
        <v>0</v>
      </c>
      <c r="AA1752" s="219"/>
      <c r="AB1752" s="153"/>
      <c r="AC1752" s="153">
        <f t="shared" si="452"/>
        <v>0</v>
      </c>
      <c r="AD1752" s="153"/>
      <c r="AE1752" s="153">
        <f t="shared" si="453"/>
        <v>0</v>
      </c>
      <c r="AF1752" s="153"/>
      <c r="AG1752" s="153"/>
      <c r="AH1752" s="209">
        <v>0</v>
      </c>
      <c r="AI1752" s="153">
        <f t="shared" si="454"/>
        <v>0</v>
      </c>
      <c r="AJ1752" s="153"/>
      <c r="AK1752" s="153">
        <f>COUNTIF(AM1752:AV1752,"V")</f>
        <v>0</v>
      </c>
      <c r="AL1752" s="153">
        <f>Z1752-AC1752-AE1752-AI1752</f>
        <v>0</v>
      </c>
      <c r="AM1752" s="153"/>
      <c r="AN1752" s="153"/>
      <c r="AO1752" s="153"/>
      <c r="AP1752" s="153"/>
      <c r="AQ1752" s="153"/>
      <c r="AR1752" s="153"/>
      <c r="AS1752" s="153"/>
      <c r="AT1752" s="153"/>
      <c r="AU1752" s="153"/>
      <c r="AV1752" s="153"/>
      <c r="AW1752" s="153"/>
      <c r="AX1752" s="153"/>
      <c r="AY1752" s="153"/>
      <c r="AZ1752" s="153"/>
      <c r="BA1752" s="153"/>
      <c r="BB1752" s="153"/>
      <c r="BC1752" s="153"/>
      <c r="BD1752" s="153"/>
      <c r="BE1752" s="153"/>
      <c r="BF1752" s="153"/>
      <c r="BG1752" s="153"/>
      <c r="BH1752" s="153"/>
      <c r="BI1752" s="153"/>
    </row>
    <row r="1753" spans="2:61" s="219" customFormat="1" ht="26.25" customHeight="1" outlineLevel="1">
      <c r="B1753" s="707" t="s">
        <v>1489</v>
      </c>
      <c r="C1753" s="344" t="s">
        <v>1352</v>
      </c>
      <c r="D1753" s="332" t="s">
        <v>1353</v>
      </c>
      <c r="E1753" s="343" t="s">
        <v>3908</v>
      </c>
      <c r="F1753" s="359">
        <v>44784</v>
      </c>
      <c r="G1753" s="10" t="s">
        <v>8</v>
      </c>
      <c r="H1753" s="238" t="s">
        <v>717</v>
      </c>
      <c r="I1753" s="152">
        <f t="shared" ref="I1753:I1815" si="455">J1753+K1753</f>
        <v>160</v>
      </c>
      <c r="J1753" s="146">
        <v>60</v>
      </c>
      <c r="K1753" s="146">
        <v>100</v>
      </c>
      <c r="L1753" s="391">
        <v>0</v>
      </c>
      <c r="M1753" s="238" t="s">
        <v>268</v>
      </c>
      <c r="N1753" s="238" t="s">
        <v>268</v>
      </c>
      <c r="O1753" s="238" t="s">
        <v>269</v>
      </c>
      <c r="P1753" s="239" t="s">
        <v>268</v>
      </c>
      <c r="Q1753" s="238" t="s">
        <v>269</v>
      </c>
      <c r="R1753" s="238" t="s">
        <v>268</v>
      </c>
      <c r="S1753" s="238" t="s">
        <v>268</v>
      </c>
      <c r="T1753" s="560" t="s">
        <v>1531</v>
      </c>
      <c r="U1753" s="153"/>
      <c r="V1753" s="153">
        <f t="shared" si="451"/>
        <v>0</v>
      </c>
      <c r="W1753" s="207"/>
      <c r="X1753" s="208"/>
      <c r="Y1753" s="153"/>
      <c r="Z1753" s="153">
        <f t="shared" ref="Z1753:Z1815" si="456">V1753*Y1753</f>
        <v>0</v>
      </c>
      <c r="AB1753" s="153"/>
      <c r="AC1753" s="153">
        <f t="shared" si="452"/>
        <v>0</v>
      </c>
      <c r="AD1753" s="153"/>
      <c r="AE1753" s="153">
        <f t="shared" si="453"/>
        <v>0</v>
      </c>
      <c r="AF1753" s="153"/>
      <c r="AG1753" s="153"/>
      <c r="AH1753" s="209">
        <v>0</v>
      </c>
      <c r="AI1753" s="153">
        <f t="shared" si="454"/>
        <v>0</v>
      </c>
      <c r="AJ1753" s="153"/>
      <c r="AK1753" s="153">
        <f t="shared" ref="AK1753:AK1815" si="457">COUNTIF(AM1753:AV1753,"V")</f>
        <v>0</v>
      </c>
      <c r="AL1753" s="153">
        <f t="shared" ref="AL1753:AL1815" si="458">Z1753-AC1753-AE1753-AI1753</f>
        <v>0</v>
      </c>
      <c r="AM1753" s="153"/>
      <c r="AN1753" s="153"/>
      <c r="AO1753" s="153"/>
      <c r="AP1753" s="153"/>
      <c r="AQ1753" s="153"/>
      <c r="AR1753" s="153"/>
      <c r="AS1753" s="153"/>
      <c r="AT1753" s="153"/>
      <c r="AU1753" s="153"/>
      <c r="AV1753" s="153"/>
      <c r="AW1753" s="153"/>
      <c r="AX1753" s="153"/>
      <c r="AY1753" s="153"/>
      <c r="AZ1753" s="153"/>
      <c r="BA1753" s="153"/>
      <c r="BB1753" s="153"/>
      <c r="BC1753" s="153"/>
      <c r="BD1753" s="153"/>
      <c r="BE1753" s="153"/>
      <c r="BF1753" s="153"/>
      <c r="BG1753" s="153"/>
      <c r="BH1753" s="153"/>
      <c r="BI1753" s="153"/>
    </row>
    <row r="1754" spans="2:61" s="219" customFormat="1" ht="26.25" customHeight="1" outlineLevel="1">
      <c r="B1754" s="707" t="s">
        <v>3906</v>
      </c>
      <c r="C1754" s="344" t="s">
        <v>1354</v>
      </c>
      <c r="D1754" s="332" t="s">
        <v>1178</v>
      </c>
      <c r="E1754" s="343" t="s">
        <v>3788</v>
      </c>
      <c r="F1754" s="359">
        <v>44784</v>
      </c>
      <c r="G1754" s="10" t="s">
        <v>8</v>
      </c>
      <c r="H1754" s="238" t="s">
        <v>717</v>
      </c>
      <c r="I1754" s="152">
        <f t="shared" si="455"/>
        <v>70</v>
      </c>
      <c r="J1754" s="146">
        <v>30</v>
      </c>
      <c r="K1754" s="146">
        <v>40</v>
      </c>
      <c r="L1754" s="391">
        <v>0</v>
      </c>
      <c r="M1754" s="238" t="s">
        <v>268</v>
      </c>
      <c r="N1754" s="238" t="s">
        <v>268</v>
      </c>
      <c r="O1754" s="238" t="s">
        <v>269</v>
      </c>
      <c r="P1754" s="239" t="s">
        <v>268</v>
      </c>
      <c r="Q1754" s="238" t="s">
        <v>269</v>
      </c>
      <c r="R1754" s="238" t="s">
        <v>268</v>
      </c>
      <c r="S1754" s="238" t="s">
        <v>268</v>
      </c>
      <c r="T1754" s="553" t="s">
        <v>1552</v>
      </c>
      <c r="U1754" s="153"/>
      <c r="V1754" s="153">
        <f t="shared" si="451"/>
        <v>0</v>
      </c>
      <c r="W1754" s="207"/>
      <c r="X1754" s="208"/>
      <c r="Y1754" s="153"/>
      <c r="Z1754" s="153">
        <f t="shared" si="456"/>
        <v>0</v>
      </c>
      <c r="AB1754" s="153"/>
      <c r="AC1754" s="153">
        <f t="shared" si="452"/>
        <v>0</v>
      </c>
      <c r="AD1754" s="153"/>
      <c r="AE1754" s="153">
        <f t="shared" si="453"/>
        <v>0</v>
      </c>
      <c r="AF1754" s="153"/>
      <c r="AG1754" s="153"/>
      <c r="AH1754" s="209">
        <v>0</v>
      </c>
      <c r="AI1754" s="153">
        <f t="shared" si="454"/>
        <v>0</v>
      </c>
      <c r="AJ1754" s="153"/>
      <c r="AK1754" s="153">
        <f t="shared" si="457"/>
        <v>0</v>
      </c>
      <c r="AL1754" s="153">
        <f t="shared" si="458"/>
        <v>0</v>
      </c>
      <c r="AM1754" s="153"/>
      <c r="AN1754" s="153"/>
      <c r="AO1754" s="153"/>
      <c r="AP1754" s="153"/>
      <c r="AQ1754" s="153"/>
      <c r="AR1754" s="153"/>
      <c r="AS1754" s="153"/>
      <c r="AT1754" s="153"/>
      <c r="AU1754" s="153"/>
      <c r="AV1754" s="153"/>
      <c r="AW1754" s="153"/>
      <c r="AX1754" s="153"/>
      <c r="AY1754" s="153"/>
      <c r="AZ1754" s="153"/>
      <c r="BA1754" s="153"/>
      <c r="BB1754" s="153"/>
      <c r="BC1754" s="153"/>
      <c r="BD1754" s="153"/>
      <c r="BE1754" s="153"/>
      <c r="BF1754" s="153"/>
      <c r="BG1754" s="153"/>
      <c r="BH1754" s="153"/>
      <c r="BI1754" s="153"/>
    </row>
    <row r="1755" spans="2:61" s="219" customFormat="1" ht="26.25" customHeight="1" outlineLevel="1">
      <c r="B1755" s="707" t="s">
        <v>3907</v>
      </c>
      <c r="C1755" s="344" t="s">
        <v>2515</v>
      </c>
      <c r="D1755" s="332" t="s">
        <v>2463</v>
      </c>
      <c r="E1755" s="343" t="s">
        <v>3865</v>
      </c>
      <c r="F1755" s="359">
        <v>44784</v>
      </c>
      <c r="G1755" s="10" t="s">
        <v>8</v>
      </c>
      <c r="H1755" s="238" t="s">
        <v>717</v>
      </c>
      <c r="I1755" s="157">
        <f t="shared" si="455"/>
        <v>20</v>
      </c>
      <c r="J1755" s="146">
        <v>10</v>
      </c>
      <c r="K1755" s="146">
        <v>10</v>
      </c>
      <c r="L1755" s="392">
        <v>0</v>
      </c>
      <c r="M1755" s="238" t="s">
        <v>268</v>
      </c>
      <c r="N1755" s="238" t="s">
        <v>268</v>
      </c>
      <c r="O1755" s="238" t="s">
        <v>269</v>
      </c>
      <c r="P1755" s="238" t="s">
        <v>269</v>
      </c>
      <c r="Q1755" s="238" t="s">
        <v>269</v>
      </c>
      <c r="R1755" s="238" t="s">
        <v>268</v>
      </c>
      <c r="S1755" s="238" t="s">
        <v>268</v>
      </c>
      <c r="T1755" s="553" t="s">
        <v>1553</v>
      </c>
      <c r="U1755" s="153"/>
      <c r="V1755" s="153">
        <f t="shared" si="451"/>
        <v>0</v>
      </c>
      <c r="W1755" s="207"/>
      <c r="X1755" s="208"/>
      <c r="Y1755" s="153"/>
      <c r="Z1755" s="153">
        <f t="shared" si="456"/>
        <v>0</v>
      </c>
      <c r="AB1755" s="153"/>
      <c r="AC1755" s="153">
        <f t="shared" si="452"/>
        <v>0</v>
      </c>
      <c r="AD1755" s="153"/>
      <c r="AE1755" s="153">
        <f t="shared" si="453"/>
        <v>0</v>
      </c>
      <c r="AF1755" s="153"/>
      <c r="AG1755" s="153"/>
      <c r="AH1755" s="209">
        <v>0</v>
      </c>
      <c r="AI1755" s="153">
        <f t="shared" si="454"/>
        <v>0</v>
      </c>
      <c r="AJ1755" s="153"/>
      <c r="AK1755" s="153">
        <f t="shared" si="457"/>
        <v>0</v>
      </c>
      <c r="AL1755" s="153">
        <f t="shared" si="458"/>
        <v>0</v>
      </c>
      <c r="AM1755" s="153"/>
      <c r="AN1755" s="153"/>
      <c r="AO1755" s="153"/>
      <c r="AP1755" s="153"/>
      <c r="AQ1755" s="153"/>
      <c r="AR1755" s="153"/>
      <c r="AS1755" s="153"/>
      <c r="AT1755" s="153"/>
      <c r="AU1755" s="153"/>
      <c r="AV1755" s="153"/>
      <c r="AW1755" s="153"/>
      <c r="AX1755" s="153"/>
      <c r="AY1755" s="153"/>
      <c r="AZ1755" s="153"/>
      <c r="BA1755" s="153"/>
      <c r="BB1755" s="153"/>
      <c r="BC1755" s="153"/>
      <c r="BD1755" s="153"/>
      <c r="BE1755" s="153"/>
      <c r="BF1755" s="153"/>
      <c r="BG1755" s="153"/>
      <c r="BH1755" s="153"/>
      <c r="BI1755" s="153"/>
    </row>
    <row r="1756" spans="2:61" s="219" customFormat="1" ht="26.25" customHeight="1" outlineLevel="1">
      <c r="B1756" s="707" t="s">
        <v>1490</v>
      </c>
      <c r="C1756" s="344" t="s">
        <v>1355</v>
      </c>
      <c r="D1756" s="332" t="s">
        <v>1356</v>
      </c>
      <c r="E1756" s="343" t="s">
        <v>3865</v>
      </c>
      <c r="F1756" s="359">
        <v>44784</v>
      </c>
      <c r="G1756" s="10" t="s">
        <v>8</v>
      </c>
      <c r="H1756" s="238" t="s">
        <v>716</v>
      </c>
      <c r="I1756" s="157">
        <f t="shared" si="455"/>
        <v>120</v>
      </c>
      <c r="J1756" s="146">
        <v>30</v>
      </c>
      <c r="K1756" s="146">
        <v>90</v>
      </c>
      <c r="L1756" s="392">
        <v>0</v>
      </c>
      <c r="M1756" s="238" t="s">
        <v>268</v>
      </c>
      <c r="N1756" s="238" t="s">
        <v>268</v>
      </c>
      <c r="O1756" s="238" t="s">
        <v>269</v>
      </c>
      <c r="P1756" s="239" t="s">
        <v>268</v>
      </c>
      <c r="Q1756" s="238" t="s">
        <v>269</v>
      </c>
      <c r="R1756" s="238" t="s">
        <v>268</v>
      </c>
      <c r="S1756" s="238" t="s">
        <v>268</v>
      </c>
      <c r="T1756" s="553" t="s">
        <v>1554</v>
      </c>
      <c r="U1756" s="153"/>
      <c r="V1756" s="153">
        <f t="shared" si="451"/>
        <v>0</v>
      </c>
      <c r="W1756" s="207"/>
      <c r="X1756" s="208"/>
      <c r="Y1756" s="153"/>
      <c r="Z1756" s="153">
        <f t="shared" si="456"/>
        <v>0</v>
      </c>
      <c r="AB1756" s="153"/>
      <c r="AC1756" s="153">
        <f t="shared" si="452"/>
        <v>0</v>
      </c>
      <c r="AD1756" s="153"/>
      <c r="AE1756" s="153">
        <f t="shared" si="453"/>
        <v>0</v>
      </c>
      <c r="AF1756" s="153"/>
      <c r="AG1756" s="153"/>
      <c r="AH1756" s="209">
        <v>0</v>
      </c>
      <c r="AI1756" s="153">
        <f t="shared" si="454"/>
        <v>0</v>
      </c>
      <c r="AJ1756" s="153"/>
      <c r="AK1756" s="153">
        <f t="shared" si="457"/>
        <v>0</v>
      </c>
      <c r="AL1756" s="153">
        <f t="shared" si="458"/>
        <v>0</v>
      </c>
      <c r="AM1756" s="153"/>
      <c r="AN1756" s="153"/>
      <c r="AO1756" s="153"/>
      <c r="AP1756" s="153"/>
      <c r="AQ1756" s="153"/>
      <c r="AR1756" s="153"/>
      <c r="AS1756" s="153"/>
      <c r="AT1756" s="153"/>
      <c r="AU1756" s="153"/>
      <c r="AV1756" s="153"/>
      <c r="AW1756" s="153"/>
      <c r="AX1756" s="153"/>
      <c r="AY1756" s="153"/>
      <c r="AZ1756" s="153"/>
      <c r="BA1756" s="153"/>
      <c r="BB1756" s="153"/>
      <c r="BC1756" s="153"/>
      <c r="BD1756" s="153"/>
      <c r="BE1756" s="153"/>
      <c r="BF1756" s="153"/>
      <c r="BG1756" s="153"/>
      <c r="BH1756" s="153"/>
      <c r="BI1756" s="153"/>
    </row>
    <row r="1757" spans="2:61" s="219" customFormat="1" ht="13.05" customHeight="1" outlineLevel="1">
      <c r="B1757" s="904" t="s">
        <v>1491</v>
      </c>
      <c r="C1757" s="1064" t="s">
        <v>1357</v>
      </c>
      <c r="D1757" s="333" t="s">
        <v>306</v>
      </c>
      <c r="E1757" s="1064" t="s">
        <v>2520</v>
      </c>
      <c r="F1757" s="1344">
        <v>44728</v>
      </c>
      <c r="G1757" s="10" t="s">
        <v>8</v>
      </c>
      <c r="H1757" s="238" t="s">
        <v>716</v>
      </c>
      <c r="I1757" s="157">
        <f t="shared" si="455"/>
        <v>200</v>
      </c>
      <c r="J1757" s="146">
        <v>80</v>
      </c>
      <c r="K1757" s="146">
        <v>120</v>
      </c>
      <c r="L1757" s="392">
        <v>0</v>
      </c>
      <c r="M1757" s="266" t="s">
        <v>268</v>
      </c>
      <c r="N1757" s="266" t="s">
        <v>268</v>
      </c>
      <c r="O1757" s="266" t="s">
        <v>268</v>
      </c>
      <c r="P1757" s="241" t="s">
        <v>268</v>
      </c>
      <c r="Q1757" s="266" t="s">
        <v>269</v>
      </c>
      <c r="R1757" s="266" t="s">
        <v>268</v>
      </c>
      <c r="S1757" s="266" t="s">
        <v>268</v>
      </c>
      <c r="T1757" s="1000" t="s">
        <v>1555</v>
      </c>
      <c r="U1757" s="153"/>
      <c r="V1757" s="153">
        <f t="shared" si="451"/>
        <v>0</v>
      </c>
      <c r="W1757" s="207"/>
      <c r="X1757" s="208"/>
      <c r="Y1757" s="153"/>
      <c r="Z1757" s="153">
        <f t="shared" si="456"/>
        <v>0</v>
      </c>
      <c r="AB1757" s="153"/>
      <c r="AC1757" s="153">
        <f t="shared" si="452"/>
        <v>0</v>
      </c>
      <c r="AD1757" s="153"/>
      <c r="AE1757" s="153">
        <f t="shared" si="453"/>
        <v>0</v>
      </c>
      <c r="AF1757" s="153"/>
      <c r="AG1757" s="153"/>
      <c r="AH1757" s="209">
        <v>0</v>
      </c>
      <c r="AI1757" s="153">
        <f t="shared" si="454"/>
        <v>0</v>
      </c>
      <c r="AJ1757" s="153"/>
      <c r="AK1757" s="153">
        <f t="shared" si="457"/>
        <v>0</v>
      </c>
      <c r="AL1757" s="153">
        <f t="shared" si="458"/>
        <v>0</v>
      </c>
      <c r="AM1757" s="153"/>
      <c r="AN1757" s="153"/>
      <c r="AO1757" s="153"/>
      <c r="AP1757" s="153"/>
      <c r="AQ1757" s="153"/>
      <c r="AR1757" s="153"/>
      <c r="AS1757" s="153"/>
      <c r="AT1757" s="153"/>
      <c r="AU1757" s="153"/>
      <c r="AV1757" s="153"/>
      <c r="AW1757" s="153"/>
      <c r="AX1757" s="153"/>
      <c r="AY1757" s="153"/>
      <c r="AZ1757" s="153"/>
      <c r="BA1757" s="153"/>
      <c r="BB1757" s="153"/>
      <c r="BC1757" s="153"/>
      <c r="BD1757" s="153"/>
      <c r="BE1757" s="153"/>
      <c r="BF1757" s="153"/>
      <c r="BG1757" s="153"/>
      <c r="BH1757" s="153"/>
      <c r="BI1757" s="153"/>
    </row>
    <row r="1758" spans="2:61" s="219" customFormat="1" ht="13.05" customHeight="1" outlineLevel="1">
      <c r="B1758" s="905"/>
      <c r="C1758" s="1065"/>
      <c r="D1758" s="333" t="s">
        <v>1033</v>
      </c>
      <c r="E1758" s="1065"/>
      <c r="F1758" s="1345"/>
      <c r="G1758" s="10" t="s">
        <v>8</v>
      </c>
      <c r="H1758" s="238" t="s">
        <v>716</v>
      </c>
      <c r="I1758" s="157">
        <f t="shared" si="455"/>
        <v>160</v>
      </c>
      <c r="J1758" s="146">
        <v>60</v>
      </c>
      <c r="K1758" s="146">
        <v>100</v>
      </c>
      <c r="L1758" s="392">
        <v>0</v>
      </c>
      <c r="M1758" s="266" t="s">
        <v>268</v>
      </c>
      <c r="N1758" s="266" t="s">
        <v>268</v>
      </c>
      <c r="O1758" s="266" t="s">
        <v>268</v>
      </c>
      <c r="P1758" s="241" t="s">
        <v>268</v>
      </c>
      <c r="Q1758" s="266" t="s">
        <v>269</v>
      </c>
      <c r="R1758" s="266" t="s">
        <v>268</v>
      </c>
      <c r="S1758" s="266" t="s">
        <v>268</v>
      </c>
      <c r="T1758" s="1000"/>
      <c r="U1758" s="153"/>
      <c r="V1758" s="153">
        <f t="shared" si="451"/>
        <v>0</v>
      </c>
      <c r="W1758" s="207"/>
      <c r="X1758" s="208"/>
      <c r="Y1758" s="153"/>
      <c r="Z1758" s="153">
        <f t="shared" si="456"/>
        <v>0</v>
      </c>
      <c r="AB1758" s="153"/>
      <c r="AC1758" s="153">
        <f t="shared" si="452"/>
        <v>0</v>
      </c>
      <c r="AD1758" s="153"/>
      <c r="AE1758" s="153">
        <f t="shared" si="453"/>
        <v>0</v>
      </c>
      <c r="AF1758" s="153"/>
      <c r="AG1758" s="153"/>
      <c r="AH1758" s="209">
        <v>0</v>
      </c>
      <c r="AI1758" s="153">
        <f t="shared" si="454"/>
        <v>0</v>
      </c>
      <c r="AJ1758" s="153"/>
      <c r="AK1758" s="153">
        <f t="shared" si="457"/>
        <v>0</v>
      </c>
      <c r="AL1758" s="153">
        <f t="shared" si="458"/>
        <v>0</v>
      </c>
      <c r="AM1758" s="153"/>
      <c r="AN1758" s="153"/>
      <c r="AO1758" s="153"/>
      <c r="AP1758" s="153"/>
      <c r="AQ1758" s="153"/>
      <c r="AR1758" s="153"/>
      <c r="AS1758" s="153"/>
      <c r="AT1758" s="153"/>
      <c r="AU1758" s="153"/>
      <c r="AV1758" s="153"/>
      <c r="AW1758" s="153"/>
      <c r="AX1758" s="153"/>
      <c r="AY1758" s="153"/>
      <c r="AZ1758" s="153"/>
      <c r="BA1758" s="153"/>
      <c r="BB1758" s="153"/>
      <c r="BC1758" s="153"/>
      <c r="BD1758" s="153"/>
      <c r="BE1758" s="153"/>
      <c r="BF1758" s="153"/>
      <c r="BG1758" s="153"/>
      <c r="BH1758" s="153"/>
      <c r="BI1758" s="153"/>
    </row>
    <row r="1759" spans="2:61" s="219" customFormat="1" ht="13.05" customHeight="1" outlineLevel="1">
      <c r="B1759" s="905"/>
      <c r="C1759" s="1065"/>
      <c r="D1759" s="333" t="s">
        <v>1358</v>
      </c>
      <c r="E1759" s="1065"/>
      <c r="F1759" s="1345"/>
      <c r="G1759" s="10" t="s">
        <v>8</v>
      </c>
      <c r="H1759" s="238" t="s">
        <v>716</v>
      </c>
      <c r="I1759" s="157">
        <f t="shared" si="455"/>
        <v>80</v>
      </c>
      <c r="J1759" s="146">
        <v>30</v>
      </c>
      <c r="K1759" s="146">
        <v>50</v>
      </c>
      <c r="L1759" s="392">
        <v>0</v>
      </c>
      <c r="M1759" s="266" t="s">
        <v>268</v>
      </c>
      <c r="N1759" s="266" t="s">
        <v>268</v>
      </c>
      <c r="O1759" s="266" t="s">
        <v>269</v>
      </c>
      <c r="P1759" s="241" t="s">
        <v>268</v>
      </c>
      <c r="Q1759" s="266" t="s">
        <v>269</v>
      </c>
      <c r="R1759" s="266" t="s">
        <v>268</v>
      </c>
      <c r="S1759" s="266" t="s">
        <v>268</v>
      </c>
      <c r="T1759" s="1000"/>
      <c r="U1759" s="153"/>
      <c r="V1759" s="153">
        <f t="shared" si="451"/>
        <v>0</v>
      </c>
      <c r="W1759" s="207"/>
      <c r="X1759" s="208"/>
      <c r="Y1759" s="153"/>
      <c r="Z1759" s="153">
        <f t="shared" si="456"/>
        <v>0</v>
      </c>
      <c r="AB1759" s="153"/>
      <c r="AC1759" s="153">
        <f t="shared" si="452"/>
        <v>0</v>
      </c>
      <c r="AD1759" s="153"/>
      <c r="AE1759" s="153">
        <f t="shared" si="453"/>
        <v>0</v>
      </c>
      <c r="AF1759" s="153"/>
      <c r="AG1759" s="153"/>
      <c r="AH1759" s="209">
        <v>0</v>
      </c>
      <c r="AI1759" s="153">
        <f t="shared" si="454"/>
        <v>0</v>
      </c>
      <c r="AJ1759" s="153"/>
      <c r="AK1759" s="153">
        <f t="shared" si="457"/>
        <v>0</v>
      </c>
      <c r="AL1759" s="153">
        <f t="shared" si="458"/>
        <v>0</v>
      </c>
      <c r="AM1759" s="153"/>
      <c r="AN1759" s="153"/>
      <c r="AO1759" s="153"/>
      <c r="AP1759" s="153"/>
      <c r="AQ1759" s="153"/>
      <c r="AR1759" s="153"/>
      <c r="AS1759" s="153"/>
      <c r="AT1759" s="153"/>
      <c r="AU1759" s="153"/>
      <c r="AV1759" s="153"/>
      <c r="AW1759" s="153"/>
      <c r="AX1759" s="153"/>
      <c r="AY1759" s="153"/>
      <c r="AZ1759" s="153"/>
      <c r="BA1759" s="153"/>
      <c r="BB1759" s="153"/>
      <c r="BC1759" s="153"/>
      <c r="BD1759" s="153"/>
      <c r="BE1759" s="153"/>
      <c r="BF1759" s="153"/>
      <c r="BG1759" s="153"/>
      <c r="BH1759" s="153"/>
      <c r="BI1759" s="153"/>
    </row>
    <row r="1760" spans="2:61" s="219" customFormat="1" ht="13.05" customHeight="1" outlineLevel="1">
      <c r="B1760" s="905"/>
      <c r="C1760" s="1065"/>
      <c r="D1760" s="333" t="s">
        <v>1359</v>
      </c>
      <c r="E1760" s="1065"/>
      <c r="F1760" s="1345"/>
      <c r="G1760" s="10" t="s">
        <v>8</v>
      </c>
      <c r="H1760" s="238" t="s">
        <v>716</v>
      </c>
      <c r="I1760" s="157">
        <f t="shared" si="455"/>
        <v>52</v>
      </c>
      <c r="J1760" s="146">
        <v>20</v>
      </c>
      <c r="K1760" s="146">
        <v>32</v>
      </c>
      <c r="L1760" s="392">
        <v>0</v>
      </c>
      <c r="M1760" s="266" t="s">
        <v>268</v>
      </c>
      <c r="N1760" s="266" t="s">
        <v>268</v>
      </c>
      <c r="O1760" s="266" t="s">
        <v>269</v>
      </c>
      <c r="P1760" s="241" t="s">
        <v>268</v>
      </c>
      <c r="Q1760" s="266" t="s">
        <v>269</v>
      </c>
      <c r="R1760" s="266" t="s">
        <v>268</v>
      </c>
      <c r="S1760" s="266" t="s">
        <v>268</v>
      </c>
      <c r="T1760" s="1000"/>
      <c r="U1760" s="153"/>
      <c r="V1760" s="153">
        <f t="shared" si="451"/>
        <v>0</v>
      </c>
      <c r="W1760" s="207"/>
      <c r="X1760" s="208"/>
      <c r="Y1760" s="153"/>
      <c r="Z1760" s="153">
        <f t="shared" si="456"/>
        <v>0</v>
      </c>
      <c r="AB1760" s="153"/>
      <c r="AC1760" s="153">
        <f t="shared" si="452"/>
        <v>0</v>
      </c>
      <c r="AD1760" s="153"/>
      <c r="AE1760" s="153">
        <f t="shared" si="453"/>
        <v>0</v>
      </c>
      <c r="AF1760" s="153"/>
      <c r="AG1760" s="153"/>
      <c r="AH1760" s="209">
        <v>0</v>
      </c>
      <c r="AI1760" s="153">
        <f t="shared" si="454"/>
        <v>0</v>
      </c>
      <c r="AJ1760" s="153"/>
      <c r="AK1760" s="153">
        <f t="shared" si="457"/>
        <v>0</v>
      </c>
      <c r="AL1760" s="153">
        <f t="shared" si="458"/>
        <v>0</v>
      </c>
      <c r="AM1760" s="153"/>
      <c r="AN1760" s="153"/>
      <c r="AO1760" s="153"/>
      <c r="AP1760" s="153"/>
      <c r="AQ1760" s="153"/>
      <c r="AR1760" s="153"/>
      <c r="AS1760" s="153"/>
      <c r="AT1760" s="153"/>
      <c r="AU1760" s="153"/>
      <c r="AV1760" s="153"/>
      <c r="AW1760" s="153"/>
      <c r="AX1760" s="153"/>
      <c r="AY1760" s="153"/>
      <c r="AZ1760" s="153"/>
      <c r="BA1760" s="153"/>
      <c r="BB1760" s="153"/>
      <c r="BC1760" s="153"/>
      <c r="BD1760" s="153"/>
      <c r="BE1760" s="153"/>
      <c r="BF1760" s="153"/>
      <c r="BG1760" s="153"/>
      <c r="BH1760" s="153"/>
      <c r="BI1760" s="153"/>
    </row>
    <row r="1761" spans="2:61" s="219" customFormat="1" ht="13.05" customHeight="1" outlineLevel="1">
      <c r="B1761" s="905"/>
      <c r="C1761" s="1065"/>
      <c r="D1761" s="333" t="s">
        <v>1360</v>
      </c>
      <c r="E1761" s="1065"/>
      <c r="F1761" s="1345"/>
      <c r="G1761" s="10" t="s">
        <v>8</v>
      </c>
      <c r="H1761" s="238" t="s">
        <v>716</v>
      </c>
      <c r="I1761" s="157">
        <f t="shared" si="455"/>
        <v>45</v>
      </c>
      <c r="J1761" s="146">
        <v>18</v>
      </c>
      <c r="K1761" s="146">
        <v>27</v>
      </c>
      <c r="L1761" s="392">
        <v>0</v>
      </c>
      <c r="M1761" s="266" t="s">
        <v>268</v>
      </c>
      <c r="N1761" s="266" t="s">
        <v>268</v>
      </c>
      <c r="O1761" s="266" t="s">
        <v>269</v>
      </c>
      <c r="P1761" s="241" t="s">
        <v>268</v>
      </c>
      <c r="Q1761" s="266" t="s">
        <v>269</v>
      </c>
      <c r="R1761" s="266" t="s">
        <v>268</v>
      </c>
      <c r="S1761" s="266" t="s">
        <v>268</v>
      </c>
      <c r="T1761" s="1000"/>
      <c r="U1761" s="153"/>
      <c r="V1761" s="153">
        <f t="shared" si="451"/>
        <v>0</v>
      </c>
      <c r="W1761" s="207"/>
      <c r="X1761" s="208"/>
      <c r="Y1761" s="153"/>
      <c r="Z1761" s="153">
        <f t="shared" si="456"/>
        <v>0</v>
      </c>
      <c r="AB1761" s="153"/>
      <c r="AC1761" s="153">
        <f t="shared" si="452"/>
        <v>0</v>
      </c>
      <c r="AD1761" s="153"/>
      <c r="AE1761" s="153">
        <f t="shared" si="453"/>
        <v>0</v>
      </c>
      <c r="AF1761" s="153"/>
      <c r="AG1761" s="153"/>
      <c r="AH1761" s="209">
        <v>0</v>
      </c>
      <c r="AI1761" s="153">
        <f t="shared" si="454"/>
        <v>0</v>
      </c>
      <c r="AJ1761" s="153"/>
      <c r="AK1761" s="153">
        <f t="shared" si="457"/>
        <v>0</v>
      </c>
      <c r="AL1761" s="153">
        <f t="shared" si="458"/>
        <v>0</v>
      </c>
      <c r="AM1761" s="153"/>
      <c r="AN1761" s="153"/>
      <c r="AO1761" s="153"/>
      <c r="AP1761" s="153"/>
      <c r="AQ1761" s="153"/>
      <c r="AR1761" s="153"/>
      <c r="AS1761" s="153"/>
      <c r="AT1761" s="153"/>
      <c r="AU1761" s="153"/>
      <c r="AV1761" s="153"/>
      <c r="AW1761" s="153"/>
      <c r="AX1761" s="153"/>
      <c r="AY1761" s="153"/>
      <c r="AZ1761" s="153"/>
      <c r="BA1761" s="153"/>
      <c r="BB1761" s="153"/>
      <c r="BC1761" s="153"/>
      <c r="BD1761" s="153"/>
      <c r="BE1761" s="153"/>
      <c r="BF1761" s="153"/>
      <c r="BG1761" s="153"/>
      <c r="BH1761" s="153"/>
      <c r="BI1761" s="153"/>
    </row>
    <row r="1762" spans="2:61" s="219" customFormat="1" ht="13.05" customHeight="1" outlineLevel="1">
      <c r="B1762" s="905"/>
      <c r="C1762" s="1065"/>
      <c r="D1762" s="333" t="s">
        <v>1361</v>
      </c>
      <c r="E1762" s="1065"/>
      <c r="F1762" s="1345"/>
      <c r="G1762" s="10" t="s">
        <v>8</v>
      </c>
      <c r="H1762" s="238" t="s">
        <v>716</v>
      </c>
      <c r="I1762" s="157">
        <f t="shared" si="455"/>
        <v>40</v>
      </c>
      <c r="J1762" s="146">
        <v>15</v>
      </c>
      <c r="K1762" s="146">
        <v>25</v>
      </c>
      <c r="L1762" s="392">
        <v>0</v>
      </c>
      <c r="M1762" s="266" t="s">
        <v>268</v>
      </c>
      <c r="N1762" s="266" t="s">
        <v>268</v>
      </c>
      <c r="O1762" s="266" t="s">
        <v>269</v>
      </c>
      <c r="P1762" s="241" t="s">
        <v>268</v>
      </c>
      <c r="Q1762" s="266" t="s">
        <v>269</v>
      </c>
      <c r="R1762" s="266" t="s">
        <v>268</v>
      </c>
      <c r="S1762" s="266" t="s">
        <v>268</v>
      </c>
      <c r="T1762" s="1000"/>
      <c r="U1762" s="153"/>
      <c r="V1762" s="153">
        <f t="shared" si="451"/>
        <v>0</v>
      </c>
      <c r="W1762" s="207"/>
      <c r="X1762" s="208"/>
      <c r="Y1762" s="153"/>
      <c r="Z1762" s="153">
        <f t="shared" si="456"/>
        <v>0</v>
      </c>
      <c r="AB1762" s="153"/>
      <c r="AC1762" s="153">
        <f t="shared" si="452"/>
        <v>0</v>
      </c>
      <c r="AD1762" s="153"/>
      <c r="AE1762" s="153">
        <f t="shared" si="453"/>
        <v>0</v>
      </c>
      <c r="AF1762" s="153"/>
      <c r="AG1762" s="153"/>
      <c r="AH1762" s="209">
        <v>0</v>
      </c>
      <c r="AI1762" s="153">
        <f t="shared" si="454"/>
        <v>0</v>
      </c>
      <c r="AJ1762" s="153"/>
      <c r="AK1762" s="153">
        <f t="shared" si="457"/>
        <v>0</v>
      </c>
      <c r="AL1762" s="153">
        <f t="shared" si="458"/>
        <v>0</v>
      </c>
      <c r="AM1762" s="153"/>
      <c r="AN1762" s="153"/>
      <c r="AO1762" s="153"/>
      <c r="AP1762" s="153"/>
      <c r="AQ1762" s="153"/>
      <c r="AR1762" s="153"/>
      <c r="AS1762" s="153"/>
      <c r="AT1762" s="153"/>
      <c r="AU1762" s="153"/>
      <c r="AV1762" s="153"/>
      <c r="AW1762" s="153"/>
      <c r="AX1762" s="153"/>
      <c r="AY1762" s="153"/>
      <c r="AZ1762" s="153"/>
      <c r="BA1762" s="153"/>
      <c r="BB1762" s="153"/>
      <c r="BC1762" s="153"/>
      <c r="BD1762" s="153"/>
      <c r="BE1762" s="153"/>
      <c r="BF1762" s="153"/>
      <c r="BG1762" s="153"/>
      <c r="BH1762" s="153"/>
      <c r="BI1762" s="153"/>
    </row>
    <row r="1763" spans="2:61" s="219" customFormat="1" ht="13.05" customHeight="1" outlineLevel="1">
      <c r="B1763" s="906"/>
      <c r="C1763" s="1066"/>
      <c r="D1763" s="333" t="s">
        <v>1362</v>
      </c>
      <c r="E1763" s="1066"/>
      <c r="F1763" s="1346"/>
      <c r="G1763" s="10" t="s">
        <v>8</v>
      </c>
      <c r="H1763" s="238" t="s">
        <v>716</v>
      </c>
      <c r="I1763" s="152">
        <f t="shared" si="455"/>
        <v>52</v>
      </c>
      <c r="J1763" s="146">
        <v>20</v>
      </c>
      <c r="K1763" s="146">
        <v>32</v>
      </c>
      <c r="L1763" s="391">
        <v>0</v>
      </c>
      <c r="M1763" s="266" t="s">
        <v>268</v>
      </c>
      <c r="N1763" s="266" t="s">
        <v>268</v>
      </c>
      <c r="O1763" s="266" t="s">
        <v>269</v>
      </c>
      <c r="P1763" s="241" t="s">
        <v>268</v>
      </c>
      <c r="Q1763" s="266" t="s">
        <v>269</v>
      </c>
      <c r="R1763" s="266" t="s">
        <v>268</v>
      </c>
      <c r="S1763" s="266" t="s">
        <v>268</v>
      </c>
      <c r="T1763" s="1000"/>
      <c r="U1763" s="153"/>
      <c r="V1763" s="153">
        <f t="shared" si="451"/>
        <v>0</v>
      </c>
      <c r="W1763" s="207"/>
      <c r="X1763" s="208"/>
      <c r="Y1763" s="153"/>
      <c r="Z1763" s="153">
        <f t="shared" si="456"/>
        <v>0</v>
      </c>
      <c r="AB1763" s="153"/>
      <c r="AC1763" s="153">
        <f t="shared" si="452"/>
        <v>0</v>
      </c>
      <c r="AD1763" s="153"/>
      <c r="AE1763" s="153">
        <f t="shared" si="453"/>
        <v>0</v>
      </c>
      <c r="AF1763" s="153"/>
      <c r="AG1763" s="153"/>
      <c r="AH1763" s="209">
        <v>0</v>
      </c>
      <c r="AI1763" s="153">
        <f t="shared" si="454"/>
        <v>0</v>
      </c>
      <c r="AJ1763" s="153"/>
      <c r="AK1763" s="153">
        <f t="shared" si="457"/>
        <v>0</v>
      </c>
      <c r="AL1763" s="153">
        <f t="shared" si="458"/>
        <v>0</v>
      </c>
      <c r="AM1763" s="153"/>
      <c r="AN1763" s="153"/>
      <c r="AO1763" s="153"/>
      <c r="AP1763" s="153"/>
      <c r="AQ1763" s="153"/>
      <c r="AR1763" s="153"/>
      <c r="AS1763" s="153"/>
      <c r="AT1763" s="153"/>
      <c r="AU1763" s="153"/>
      <c r="AV1763" s="153"/>
      <c r="AW1763" s="153"/>
      <c r="AX1763" s="153"/>
      <c r="AY1763" s="153"/>
      <c r="AZ1763" s="153"/>
      <c r="BA1763" s="153"/>
      <c r="BB1763" s="153"/>
      <c r="BC1763" s="153"/>
      <c r="BD1763" s="153"/>
      <c r="BE1763" s="153"/>
      <c r="BF1763" s="153"/>
      <c r="BG1763" s="153"/>
      <c r="BH1763" s="153"/>
      <c r="BI1763" s="153"/>
    </row>
    <row r="1764" spans="2:61" s="219" customFormat="1" ht="13.05" customHeight="1" outlineLevel="1">
      <c r="B1764" s="1037" t="s">
        <v>1492</v>
      </c>
      <c r="C1764" s="995" t="s">
        <v>3692</v>
      </c>
      <c r="D1764" s="564" t="s">
        <v>518</v>
      </c>
      <c r="E1764" s="995" t="s">
        <v>2522</v>
      </c>
      <c r="F1764" s="1337">
        <v>44762</v>
      </c>
      <c r="G1764" s="10" t="s">
        <v>8</v>
      </c>
      <c r="H1764" s="254" t="s">
        <v>716</v>
      </c>
      <c r="I1764" s="152">
        <f t="shared" si="455"/>
        <v>10</v>
      </c>
      <c r="J1764" s="146">
        <v>5</v>
      </c>
      <c r="K1764" s="146">
        <v>5</v>
      </c>
      <c r="L1764" s="391">
        <v>0</v>
      </c>
      <c r="M1764" s="254" t="s">
        <v>268</v>
      </c>
      <c r="N1764" s="254" t="s">
        <v>268</v>
      </c>
      <c r="O1764" s="254" t="s">
        <v>269</v>
      </c>
      <c r="P1764" s="254" t="s">
        <v>269</v>
      </c>
      <c r="Q1764" s="254" t="s">
        <v>269</v>
      </c>
      <c r="R1764" s="254" t="s">
        <v>268</v>
      </c>
      <c r="S1764" s="254" t="s">
        <v>268</v>
      </c>
      <c r="T1764" s="941" t="s">
        <v>1556</v>
      </c>
      <c r="U1764" s="153"/>
      <c r="V1764" s="153">
        <f t="shared" si="451"/>
        <v>0</v>
      </c>
      <c r="W1764" s="207"/>
      <c r="X1764" s="208"/>
      <c r="Y1764" s="153"/>
      <c r="Z1764" s="153">
        <f t="shared" si="456"/>
        <v>0</v>
      </c>
      <c r="AB1764" s="153"/>
      <c r="AC1764" s="153">
        <f t="shared" si="452"/>
        <v>0</v>
      </c>
      <c r="AD1764" s="153"/>
      <c r="AE1764" s="153">
        <f t="shared" si="453"/>
        <v>0</v>
      </c>
      <c r="AF1764" s="153"/>
      <c r="AG1764" s="153"/>
      <c r="AH1764" s="209">
        <v>0</v>
      </c>
      <c r="AI1764" s="153">
        <f t="shared" si="454"/>
        <v>0</v>
      </c>
      <c r="AJ1764" s="153"/>
      <c r="AK1764" s="153">
        <f t="shared" si="457"/>
        <v>0</v>
      </c>
      <c r="AL1764" s="153">
        <f t="shared" si="458"/>
        <v>0</v>
      </c>
      <c r="AM1764" s="153"/>
      <c r="AN1764" s="153"/>
      <c r="AO1764" s="153"/>
      <c r="AP1764" s="153"/>
      <c r="AQ1764" s="153"/>
      <c r="AR1764" s="153"/>
      <c r="AS1764" s="153"/>
      <c r="AT1764" s="153"/>
      <c r="AU1764" s="153"/>
      <c r="AV1764" s="153"/>
      <c r="AW1764" s="153"/>
      <c r="AX1764" s="153"/>
      <c r="AY1764" s="153"/>
      <c r="AZ1764" s="153"/>
      <c r="BA1764" s="153"/>
      <c r="BB1764" s="153"/>
      <c r="BC1764" s="153"/>
      <c r="BD1764" s="153"/>
      <c r="BE1764" s="153"/>
      <c r="BF1764" s="153"/>
      <c r="BG1764" s="153"/>
      <c r="BH1764" s="153"/>
      <c r="BI1764" s="153"/>
    </row>
    <row r="1765" spans="2:61" s="219" customFormat="1" ht="13.05" customHeight="1" outlineLevel="1">
      <c r="B1765" s="1039"/>
      <c r="C1765" s="996"/>
      <c r="D1765" s="564" t="s">
        <v>1363</v>
      </c>
      <c r="E1765" s="996"/>
      <c r="F1765" s="1338"/>
      <c r="G1765" s="10" t="s">
        <v>8</v>
      </c>
      <c r="H1765" s="254" t="s">
        <v>716</v>
      </c>
      <c r="I1765" s="157">
        <f t="shared" si="455"/>
        <v>20</v>
      </c>
      <c r="J1765" s="146">
        <v>10</v>
      </c>
      <c r="K1765" s="146">
        <v>10</v>
      </c>
      <c r="L1765" s="392">
        <v>0</v>
      </c>
      <c r="M1765" s="254" t="s">
        <v>268</v>
      </c>
      <c r="N1765" s="254" t="s">
        <v>268</v>
      </c>
      <c r="O1765" s="254" t="s">
        <v>269</v>
      </c>
      <c r="P1765" s="254" t="s">
        <v>269</v>
      </c>
      <c r="Q1765" s="254" t="s">
        <v>269</v>
      </c>
      <c r="R1765" s="254" t="s">
        <v>268</v>
      </c>
      <c r="S1765" s="254" t="s">
        <v>268</v>
      </c>
      <c r="T1765" s="942"/>
      <c r="U1765" s="153"/>
      <c r="V1765" s="153">
        <f t="shared" si="451"/>
        <v>0</v>
      </c>
      <c r="W1765" s="207"/>
      <c r="X1765" s="208"/>
      <c r="Y1765" s="153"/>
      <c r="Z1765" s="153">
        <f t="shared" si="456"/>
        <v>0</v>
      </c>
      <c r="AB1765" s="153"/>
      <c r="AC1765" s="153">
        <f t="shared" si="452"/>
        <v>0</v>
      </c>
      <c r="AD1765" s="153"/>
      <c r="AE1765" s="153">
        <f t="shared" si="453"/>
        <v>0</v>
      </c>
      <c r="AF1765" s="153"/>
      <c r="AG1765" s="153"/>
      <c r="AH1765" s="209">
        <v>0</v>
      </c>
      <c r="AI1765" s="153">
        <f t="shared" si="454"/>
        <v>0</v>
      </c>
      <c r="AJ1765" s="153"/>
      <c r="AK1765" s="153">
        <f t="shared" si="457"/>
        <v>0</v>
      </c>
      <c r="AL1765" s="153">
        <f t="shared" si="458"/>
        <v>0</v>
      </c>
      <c r="AM1765" s="153"/>
      <c r="AN1765" s="153"/>
      <c r="AO1765" s="153"/>
      <c r="AP1765" s="153"/>
      <c r="AQ1765" s="153"/>
      <c r="AR1765" s="153"/>
      <c r="AS1765" s="153"/>
      <c r="AT1765" s="153"/>
      <c r="AU1765" s="153"/>
      <c r="AV1765" s="153"/>
      <c r="AW1765" s="153"/>
      <c r="AX1765" s="153"/>
      <c r="AY1765" s="153"/>
      <c r="AZ1765" s="153"/>
      <c r="BA1765" s="153"/>
      <c r="BB1765" s="153"/>
      <c r="BC1765" s="153"/>
      <c r="BD1765" s="153"/>
      <c r="BE1765" s="153"/>
      <c r="BF1765" s="153"/>
      <c r="BG1765" s="153"/>
      <c r="BH1765" s="153"/>
      <c r="BI1765" s="153"/>
    </row>
    <row r="1766" spans="2:61" s="219" customFormat="1" ht="13.05" customHeight="1" outlineLevel="1">
      <c r="B1766" s="1039"/>
      <c r="C1766" s="996"/>
      <c r="D1766" s="564" t="s">
        <v>390</v>
      </c>
      <c r="E1766" s="996"/>
      <c r="F1766" s="1338"/>
      <c r="G1766" s="10" t="s">
        <v>8</v>
      </c>
      <c r="H1766" s="254" t="s">
        <v>716</v>
      </c>
      <c r="I1766" s="157">
        <f t="shared" si="455"/>
        <v>60</v>
      </c>
      <c r="J1766" s="146">
        <v>30</v>
      </c>
      <c r="K1766" s="146">
        <v>30</v>
      </c>
      <c r="L1766" s="392">
        <v>0</v>
      </c>
      <c r="M1766" s="254" t="s">
        <v>268</v>
      </c>
      <c r="N1766" s="254" t="s">
        <v>268</v>
      </c>
      <c r="O1766" s="254" t="s">
        <v>269</v>
      </c>
      <c r="P1766" s="254" t="s">
        <v>269</v>
      </c>
      <c r="Q1766" s="254" t="s">
        <v>269</v>
      </c>
      <c r="R1766" s="254" t="s">
        <v>268</v>
      </c>
      <c r="S1766" s="254" t="s">
        <v>268</v>
      </c>
      <c r="T1766" s="942"/>
      <c r="U1766" s="153"/>
      <c r="V1766" s="153">
        <f t="shared" si="451"/>
        <v>0</v>
      </c>
      <c r="W1766" s="207"/>
      <c r="X1766" s="208"/>
      <c r="Y1766" s="153"/>
      <c r="Z1766" s="153">
        <f t="shared" si="456"/>
        <v>0</v>
      </c>
      <c r="AB1766" s="153"/>
      <c r="AC1766" s="153">
        <f t="shared" si="452"/>
        <v>0</v>
      </c>
      <c r="AD1766" s="153"/>
      <c r="AE1766" s="153">
        <f t="shared" si="453"/>
        <v>0</v>
      </c>
      <c r="AF1766" s="153"/>
      <c r="AG1766" s="153"/>
      <c r="AH1766" s="209">
        <v>0</v>
      </c>
      <c r="AI1766" s="153">
        <f t="shared" si="454"/>
        <v>0</v>
      </c>
      <c r="AJ1766" s="153"/>
      <c r="AK1766" s="153">
        <f t="shared" si="457"/>
        <v>0</v>
      </c>
      <c r="AL1766" s="153">
        <f t="shared" si="458"/>
        <v>0</v>
      </c>
      <c r="AM1766" s="153"/>
      <c r="AN1766" s="153"/>
      <c r="AO1766" s="153"/>
      <c r="AP1766" s="153"/>
      <c r="AQ1766" s="153"/>
      <c r="AR1766" s="153"/>
      <c r="AS1766" s="153"/>
      <c r="AT1766" s="153"/>
      <c r="AU1766" s="153"/>
      <c r="AV1766" s="153"/>
      <c r="AW1766" s="153"/>
      <c r="AX1766" s="153"/>
      <c r="AY1766" s="153"/>
      <c r="AZ1766" s="153"/>
      <c r="BA1766" s="153"/>
      <c r="BB1766" s="153"/>
      <c r="BC1766" s="153"/>
      <c r="BD1766" s="153"/>
      <c r="BE1766" s="153"/>
      <c r="BF1766" s="153"/>
      <c r="BG1766" s="153"/>
      <c r="BH1766" s="153"/>
      <c r="BI1766" s="153"/>
    </row>
    <row r="1767" spans="2:61" s="219" customFormat="1" ht="13.05" customHeight="1" outlineLevel="1">
      <c r="B1767" s="1038"/>
      <c r="C1767" s="997"/>
      <c r="D1767" s="564" t="s">
        <v>1364</v>
      </c>
      <c r="E1767" s="997"/>
      <c r="F1767" s="1339"/>
      <c r="G1767" s="10" t="s">
        <v>8</v>
      </c>
      <c r="H1767" s="254" t="s">
        <v>716</v>
      </c>
      <c r="I1767" s="157">
        <f t="shared" si="455"/>
        <v>30</v>
      </c>
      <c r="J1767" s="146">
        <v>15</v>
      </c>
      <c r="K1767" s="146">
        <v>15</v>
      </c>
      <c r="L1767" s="392">
        <v>0</v>
      </c>
      <c r="M1767" s="254" t="s">
        <v>268</v>
      </c>
      <c r="N1767" s="254" t="s">
        <v>268</v>
      </c>
      <c r="O1767" s="254" t="s">
        <v>269</v>
      </c>
      <c r="P1767" s="254" t="s">
        <v>269</v>
      </c>
      <c r="Q1767" s="254" t="s">
        <v>269</v>
      </c>
      <c r="R1767" s="254" t="s">
        <v>268</v>
      </c>
      <c r="S1767" s="254" t="s">
        <v>268</v>
      </c>
      <c r="T1767" s="942"/>
      <c r="U1767" s="153"/>
      <c r="V1767" s="153">
        <f t="shared" si="451"/>
        <v>0</v>
      </c>
      <c r="W1767" s="207"/>
      <c r="X1767" s="208"/>
      <c r="Y1767" s="153"/>
      <c r="Z1767" s="153">
        <f t="shared" si="456"/>
        <v>0</v>
      </c>
      <c r="AB1767" s="153"/>
      <c r="AC1767" s="153">
        <f t="shared" si="452"/>
        <v>0</v>
      </c>
      <c r="AD1767" s="153"/>
      <c r="AE1767" s="153">
        <f t="shared" si="453"/>
        <v>0</v>
      </c>
      <c r="AF1767" s="153"/>
      <c r="AG1767" s="153"/>
      <c r="AH1767" s="209">
        <v>0</v>
      </c>
      <c r="AI1767" s="153">
        <f t="shared" si="454"/>
        <v>0</v>
      </c>
      <c r="AJ1767" s="153"/>
      <c r="AK1767" s="153">
        <f t="shared" si="457"/>
        <v>0</v>
      </c>
      <c r="AL1767" s="153">
        <f t="shared" si="458"/>
        <v>0</v>
      </c>
      <c r="AM1767" s="153"/>
      <c r="AN1767" s="153"/>
      <c r="AO1767" s="153"/>
      <c r="AP1767" s="153"/>
      <c r="AQ1767" s="153"/>
      <c r="AR1767" s="153"/>
      <c r="AS1767" s="153"/>
      <c r="AT1767" s="153"/>
      <c r="AU1767" s="153"/>
      <c r="AV1767" s="153"/>
      <c r="AW1767" s="153"/>
      <c r="AX1767" s="153"/>
      <c r="AY1767" s="153"/>
      <c r="AZ1767" s="153"/>
      <c r="BA1767" s="153"/>
      <c r="BB1767" s="153"/>
      <c r="BC1767" s="153"/>
      <c r="BD1767" s="153"/>
      <c r="BE1767" s="153"/>
      <c r="BF1767" s="153"/>
      <c r="BG1767" s="153"/>
      <c r="BH1767" s="153"/>
      <c r="BI1767" s="153"/>
    </row>
    <row r="1768" spans="2:61" s="219" customFormat="1" ht="13.05" customHeight="1" outlineLevel="1">
      <c r="B1768" s="1037" t="s">
        <v>1493</v>
      </c>
      <c r="C1768" s="995" t="s">
        <v>3693</v>
      </c>
      <c r="D1768" s="564" t="s">
        <v>518</v>
      </c>
      <c r="E1768" s="995" t="s">
        <v>3687</v>
      </c>
      <c r="F1768" s="1337">
        <v>44762</v>
      </c>
      <c r="G1768" s="10" t="s">
        <v>8</v>
      </c>
      <c r="H1768" s="254" t="s">
        <v>717</v>
      </c>
      <c r="I1768" s="157">
        <f t="shared" si="455"/>
        <v>10</v>
      </c>
      <c r="J1768" s="146">
        <v>5</v>
      </c>
      <c r="K1768" s="146">
        <v>5</v>
      </c>
      <c r="L1768" s="392">
        <v>0</v>
      </c>
      <c r="M1768" s="254" t="s">
        <v>268</v>
      </c>
      <c r="N1768" s="254" t="s">
        <v>268</v>
      </c>
      <c r="O1768" s="254" t="s">
        <v>269</v>
      </c>
      <c r="P1768" s="254" t="s">
        <v>269</v>
      </c>
      <c r="Q1768" s="254" t="s">
        <v>269</v>
      </c>
      <c r="R1768" s="254" t="s">
        <v>268</v>
      </c>
      <c r="S1768" s="254" t="s">
        <v>268</v>
      </c>
      <c r="T1768" s="942"/>
      <c r="U1768" s="153"/>
      <c r="V1768" s="153">
        <f t="shared" si="451"/>
        <v>0</v>
      </c>
      <c r="W1768" s="207"/>
      <c r="X1768" s="208"/>
      <c r="Y1768" s="153"/>
      <c r="Z1768" s="153">
        <f t="shared" si="456"/>
        <v>0</v>
      </c>
      <c r="AB1768" s="153"/>
      <c r="AC1768" s="153">
        <f t="shared" si="452"/>
        <v>0</v>
      </c>
      <c r="AD1768" s="153"/>
      <c r="AE1768" s="153">
        <f t="shared" si="453"/>
        <v>0</v>
      </c>
      <c r="AF1768" s="153"/>
      <c r="AG1768" s="153"/>
      <c r="AH1768" s="209">
        <v>0</v>
      </c>
      <c r="AI1768" s="153">
        <f t="shared" si="454"/>
        <v>0</v>
      </c>
      <c r="AJ1768" s="153"/>
      <c r="AK1768" s="153">
        <f t="shared" si="457"/>
        <v>0</v>
      </c>
      <c r="AL1768" s="153">
        <f t="shared" si="458"/>
        <v>0</v>
      </c>
      <c r="AM1768" s="153"/>
      <c r="AN1768" s="153"/>
      <c r="AO1768" s="153"/>
      <c r="AP1768" s="153"/>
      <c r="AQ1768" s="153"/>
      <c r="AR1768" s="153"/>
      <c r="AS1768" s="153"/>
      <c r="AT1768" s="153"/>
      <c r="AU1768" s="153"/>
      <c r="AV1768" s="153"/>
      <c r="AW1768" s="153"/>
      <c r="AX1768" s="153"/>
      <c r="AY1768" s="153"/>
      <c r="AZ1768" s="153"/>
      <c r="BA1768" s="153"/>
      <c r="BB1768" s="153"/>
      <c r="BC1768" s="153"/>
      <c r="BD1768" s="153"/>
      <c r="BE1768" s="153"/>
      <c r="BF1768" s="153"/>
      <c r="BG1768" s="153"/>
      <c r="BH1768" s="153"/>
      <c r="BI1768" s="153"/>
    </row>
    <row r="1769" spans="2:61" s="219" customFormat="1" ht="13.05" customHeight="1" outlineLevel="1">
      <c r="B1769" s="1038"/>
      <c r="C1769" s="997"/>
      <c r="D1769" s="559" t="s">
        <v>1365</v>
      </c>
      <c r="E1769" s="997"/>
      <c r="F1769" s="1339"/>
      <c r="G1769" s="10" t="s">
        <v>8</v>
      </c>
      <c r="H1769" s="254" t="s">
        <v>717</v>
      </c>
      <c r="I1769" s="157">
        <f t="shared" si="455"/>
        <v>30</v>
      </c>
      <c r="J1769" s="146">
        <v>15</v>
      </c>
      <c r="K1769" s="146">
        <v>15</v>
      </c>
      <c r="L1769" s="392">
        <v>0</v>
      </c>
      <c r="M1769" s="254" t="s">
        <v>268</v>
      </c>
      <c r="N1769" s="254" t="s">
        <v>268</v>
      </c>
      <c r="O1769" s="254" t="s">
        <v>269</v>
      </c>
      <c r="P1769" s="254" t="s">
        <v>269</v>
      </c>
      <c r="Q1769" s="254" t="s">
        <v>269</v>
      </c>
      <c r="R1769" s="254" t="s">
        <v>268</v>
      </c>
      <c r="S1769" s="254" t="s">
        <v>268</v>
      </c>
      <c r="T1769" s="942"/>
      <c r="U1769" s="153"/>
      <c r="V1769" s="153">
        <f t="shared" si="451"/>
        <v>0</v>
      </c>
      <c r="W1769" s="207"/>
      <c r="X1769" s="208"/>
      <c r="Y1769" s="153"/>
      <c r="Z1769" s="153">
        <f t="shared" si="456"/>
        <v>0</v>
      </c>
      <c r="AB1769" s="153"/>
      <c r="AC1769" s="153">
        <f t="shared" si="452"/>
        <v>0</v>
      </c>
      <c r="AD1769" s="153"/>
      <c r="AE1769" s="153">
        <f t="shared" si="453"/>
        <v>0</v>
      </c>
      <c r="AF1769" s="153"/>
      <c r="AG1769" s="153"/>
      <c r="AH1769" s="209">
        <v>0</v>
      </c>
      <c r="AI1769" s="153">
        <f t="shared" si="454"/>
        <v>0</v>
      </c>
      <c r="AJ1769" s="153"/>
      <c r="AK1769" s="153">
        <f t="shared" si="457"/>
        <v>0</v>
      </c>
      <c r="AL1769" s="153">
        <f t="shared" si="458"/>
        <v>0</v>
      </c>
      <c r="AM1769" s="153"/>
      <c r="AN1769" s="153"/>
      <c r="AO1769" s="153"/>
      <c r="AP1769" s="153"/>
      <c r="AQ1769" s="153"/>
      <c r="AR1769" s="153"/>
      <c r="AS1769" s="153"/>
      <c r="AT1769" s="153"/>
      <c r="AU1769" s="153"/>
      <c r="AV1769" s="153"/>
      <c r="AW1769" s="153"/>
      <c r="AX1769" s="153"/>
      <c r="AY1769" s="153"/>
      <c r="AZ1769" s="153"/>
      <c r="BA1769" s="153"/>
      <c r="BB1769" s="153"/>
      <c r="BC1769" s="153"/>
      <c r="BD1769" s="153"/>
      <c r="BE1769" s="153"/>
      <c r="BF1769" s="153"/>
      <c r="BG1769" s="153"/>
      <c r="BH1769" s="153"/>
      <c r="BI1769" s="153"/>
    </row>
    <row r="1770" spans="2:61" s="219" customFormat="1" ht="13.05" customHeight="1" outlineLevel="1">
      <c r="B1770" s="1037" t="s">
        <v>1494</v>
      </c>
      <c r="C1770" s="995" t="s">
        <v>3694</v>
      </c>
      <c r="D1770" s="564" t="s">
        <v>518</v>
      </c>
      <c r="E1770" s="995" t="s">
        <v>3675</v>
      </c>
      <c r="F1770" s="1337">
        <v>44762</v>
      </c>
      <c r="G1770" s="10" t="s">
        <v>8</v>
      </c>
      <c r="H1770" s="254" t="s">
        <v>717</v>
      </c>
      <c r="I1770" s="157">
        <f t="shared" si="455"/>
        <v>10</v>
      </c>
      <c r="J1770" s="146">
        <v>5</v>
      </c>
      <c r="K1770" s="146">
        <v>5</v>
      </c>
      <c r="L1770" s="392">
        <v>0</v>
      </c>
      <c r="M1770" s="254" t="s">
        <v>268</v>
      </c>
      <c r="N1770" s="254" t="s">
        <v>268</v>
      </c>
      <c r="O1770" s="254" t="s">
        <v>269</v>
      </c>
      <c r="P1770" s="254" t="s">
        <v>269</v>
      </c>
      <c r="Q1770" s="254" t="s">
        <v>269</v>
      </c>
      <c r="R1770" s="254" t="s">
        <v>268</v>
      </c>
      <c r="S1770" s="254" t="s">
        <v>268</v>
      </c>
      <c r="T1770" s="942"/>
      <c r="U1770" s="153"/>
      <c r="V1770" s="153">
        <f t="shared" si="451"/>
        <v>0</v>
      </c>
      <c r="W1770" s="207"/>
      <c r="X1770" s="208"/>
      <c r="Y1770" s="153"/>
      <c r="Z1770" s="153">
        <f t="shared" si="456"/>
        <v>0</v>
      </c>
      <c r="AB1770" s="153"/>
      <c r="AC1770" s="153">
        <f t="shared" si="452"/>
        <v>0</v>
      </c>
      <c r="AD1770" s="153"/>
      <c r="AE1770" s="153">
        <f t="shared" si="453"/>
        <v>0</v>
      </c>
      <c r="AF1770" s="153"/>
      <c r="AG1770" s="153"/>
      <c r="AH1770" s="209">
        <v>0</v>
      </c>
      <c r="AI1770" s="153">
        <f t="shared" si="454"/>
        <v>0</v>
      </c>
      <c r="AJ1770" s="153"/>
      <c r="AK1770" s="153">
        <f t="shared" si="457"/>
        <v>0</v>
      </c>
      <c r="AL1770" s="153">
        <f t="shared" si="458"/>
        <v>0</v>
      </c>
      <c r="AM1770" s="153"/>
      <c r="AN1770" s="153"/>
      <c r="AO1770" s="153"/>
      <c r="AP1770" s="153"/>
      <c r="AQ1770" s="153"/>
      <c r="AR1770" s="153"/>
      <c r="AS1770" s="153"/>
      <c r="AT1770" s="153"/>
      <c r="AU1770" s="153"/>
      <c r="AV1770" s="153"/>
      <c r="AW1770" s="153"/>
      <c r="AX1770" s="153"/>
      <c r="AY1770" s="153"/>
      <c r="AZ1770" s="153"/>
      <c r="BA1770" s="153"/>
      <c r="BB1770" s="153"/>
      <c r="BC1770" s="153"/>
      <c r="BD1770" s="153"/>
      <c r="BE1770" s="153"/>
      <c r="BF1770" s="153"/>
      <c r="BG1770" s="153"/>
      <c r="BH1770" s="153"/>
      <c r="BI1770" s="153"/>
    </row>
    <row r="1771" spans="2:61" s="219" customFormat="1" ht="13.05" customHeight="1" outlineLevel="1">
      <c r="B1771" s="1038"/>
      <c r="C1771" s="997"/>
      <c r="D1771" s="564" t="s">
        <v>387</v>
      </c>
      <c r="E1771" s="997"/>
      <c r="F1771" s="1339"/>
      <c r="G1771" s="10" t="s">
        <v>8</v>
      </c>
      <c r="H1771" s="254" t="s">
        <v>717</v>
      </c>
      <c r="I1771" s="157">
        <f t="shared" si="455"/>
        <v>40</v>
      </c>
      <c r="J1771" s="146">
        <v>20</v>
      </c>
      <c r="K1771" s="146">
        <v>20</v>
      </c>
      <c r="L1771" s="392">
        <v>0</v>
      </c>
      <c r="M1771" s="254" t="s">
        <v>268</v>
      </c>
      <c r="N1771" s="254" t="s">
        <v>268</v>
      </c>
      <c r="O1771" s="254" t="s">
        <v>269</v>
      </c>
      <c r="P1771" s="254" t="s">
        <v>269</v>
      </c>
      <c r="Q1771" s="254" t="s">
        <v>269</v>
      </c>
      <c r="R1771" s="254" t="s">
        <v>268</v>
      </c>
      <c r="S1771" s="254" t="s">
        <v>268</v>
      </c>
      <c r="T1771" s="943"/>
      <c r="U1771" s="153"/>
      <c r="V1771" s="153">
        <f t="shared" si="451"/>
        <v>0</v>
      </c>
      <c r="W1771" s="207"/>
      <c r="X1771" s="208"/>
      <c r="Y1771" s="153"/>
      <c r="Z1771" s="153">
        <f t="shared" si="456"/>
        <v>0</v>
      </c>
      <c r="AB1771" s="153"/>
      <c r="AC1771" s="153">
        <f t="shared" si="452"/>
        <v>0</v>
      </c>
      <c r="AD1771" s="153"/>
      <c r="AE1771" s="153">
        <f t="shared" si="453"/>
        <v>0</v>
      </c>
      <c r="AF1771" s="153"/>
      <c r="AG1771" s="153"/>
      <c r="AH1771" s="209">
        <v>0</v>
      </c>
      <c r="AI1771" s="153">
        <f t="shared" si="454"/>
        <v>0</v>
      </c>
      <c r="AJ1771" s="153"/>
      <c r="AK1771" s="153">
        <f t="shared" si="457"/>
        <v>0</v>
      </c>
      <c r="AL1771" s="153">
        <f t="shared" si="458"/>
        <v>0</v>
      </c>
      <c r="AM1771" s="153"/>
      <c r="AN1771" s="153"/>
      <c r="AO1771" s="153"/>
      <c r="AP1771" s="153"/>
      <c r="AQ1771" s="153"/>
      <c r="AR1771" s="153"/>
      <c r="AS1771" s="153"/>
      <c r="AT1771" s="153"/>
      <c r="AU1771" s="153"/>
      <c r="AV1771" s="153"/>
      <c r="AW1771" s="153"/>
      <c r="AX1771" s="153"/>
      <c r="AY1771" s="153"/>
      <c r="AZ1771" s="153"/>
      <c r="BA1771" s="153"/>
      <c r="BB1771" s="153"/>
      <c r="BC1771" s="153"/>
      <c r="BD1771" s="153"/>
      <c r="BE1771" s="153"/>
      <c r="BF1771" s="153"/>
      <c r="BG1771" s="153"/>
      <c r="BH1771" s="153"/>
      <c r="BI1771" s="153"/>
    </row>
    <row r="1772" spans="2:61" s="219" customFormat="1" ht="13.05" customHeight="1" outlineLevel="1">
      <c r="B1772" s="1037" t="s">
        <v>1495</v>
      </c>
      <c r="C1772" s="995" t="s">
        <v>3695</v>
      </c>
      <c r="D1772" s="564" t="s">
        <v>518</v>
      </c>
      <c r="E1772" s="995" t="s">
        <v>3675</v>
      </c>
      <c r="F1772" s="1337">
        <v>44762</v>
      </c>
      <c r="G1772" s="10" t="s">
        <v>8</v>
      </c>
      <c r="H1772" s="254" t="s">
        <v>716</v>
      </c>
      <c r="I1772" s="157">
        <f t="shared" si="455"/>
        <v>10</v>
      </c>
      <c r="J1772" s="146">
        <v>5</v>
      </c>
      <c r="K1772" s="146">
        <v>5</v>
      </c>
      <c r="L1772" s="392">
        <v>0</v>
      </c>
      <c r="M1772" s="254" t="s">
        <v>268</v>
      </c>
      <c r="N1772" s="254" t="s">
        <v>268</v>
      </c>
      <c r="O1772" s="254" t="s">
        <v>269</v>
      </c>
      <c r="P1772" s="254" t="s">
        <v>269</v>
      </c>
      <c r="Q1772" s="254" t="s">
        <v>269</v>
      </c>
      <c r="R1772" s="254" t="s">
        <v>268</v>
      </c>
      <c r="S1772" s="254" t="s">
        <v>268</v>
      </c>
      <c r="T1772" s="941" t="s">
        <v>1556</v>
      </c>
      <c r="U1772" s="153"/>
      <c r="V1772" s="153">
        <f t="shared" si="451"/>
        <v>0</v>
      </c>
      <c r="W1772" s="207"/>
      <c r="X1772" s="208"/>
      <c r="Y1772" s="153"/>
      <c r="Z1772" s="153">
        <f t="shared" si="456"/>
        <v>0</v>
      </c>
      <c r="AB1772" s="153"/>
      <c r="AC1772" s="153">
        <f t="shared" si="452"/>
        <v>0</v>
      </c>
      <c r="AD1772" s="153"/>
      <c r="AE1772" s="153">
        <f t="shared" si="453"/>
        <v>0</v>
      </c>
      <c r="AF1772" s="153"/>
      <c r="AG1772" s="153"/>
      <c r="AH1772" s="209">
        <v>0</v>
      </c>
      <c r="AI1772" s="153">
        <f t="shared" si="454"/>
        <v>0</v>
      </c>
      <c r="AJ1772" s="153"/>
      <c r="AK1772" s="153">
        <f t="shared" si="457"/>
        <v>0</v>
      </c>
      <c r="AL1772" s="153">
        <f t="shared" si="458"/>
        <v>0</v>
      </c>
      <c r="AM1772" s="153"/>
      <c r="AN1772" s="153"/>
      <c r="AO1772" s="153"/>
      <c r="AP1772" s="153"/>
      <c r="AQ1772" s="153"/>
      <c r="AR1772" s="153"/>
      <c r="AS1772" s="153"/>
      <c r="AT1772" s="153"/>
      <c r="AU1772" s="153"/>
      <c r="AV1772" s="153"/>
      <c r="AW1772" s="153"/>
      <c r="AX1772" s="153"/>
      <c r="AY1772" s="153"/>
      <c r="AZ1772" s="153"/>
      <c r="BA1772" s="153"/>
      <c r="BB1772" s="153"/>
      <c r="BC1772" s="153"/>
      <c r="BD1772" s="153"/>
      <c r="BE1772" s="153"/>
      <c r="BF1772" s="153"/>
      <c r="BG1772" s="153"/>
      <c r="BH1772" s="153"/>
      <c r="BI1772" s="153"/>
    </row>
    <row r="1773" spans="2:61" s="219" customFormat="1" ht="13.05" customHeight="1" outlineLevel="1">
      <c r="B1773" s="1039"/>
      <c r="C1773" s="996"/>
      <c r="D1773" s="564" t="s">
        <v>1363</v>
      </c>
      <c r="E1773" s="996"/>
      <c r="F1773" s="1338"/>
      <c r="G1773" s="10" t="s">
        <v>8</v>
      </c>
      <c r="H1773" s="254" t="s">
        <v>716</v>
      </c>
      <c r="I1773" s="152">
        <f t="shared" si="455"/>
        <v>20</v>
      </c>
      <c r="J1773" s="146">
        <v>10</v>
      </c>
      <c r="K1773" s="146">
        <v>10</v>
      </c>
      <c r="L1773" s="391">
        <v>0</v>
      </c>
      <c r="M1773" s="254" t="s">
        <v>268</v>
      </c>
      <c r="N1773" s="254" t="s">
        <v>268</v>
      </c>
      <c r="O1773" s="254" t="s">
        <v>269</v>
      </c>
      <c r="P1773" s="254" t="s">
        <v>269</v>
      </c>
      <c r="Q1773" s="254" t="s">
        <v>269</v>
      </c>
      <c r="R1773" s="254" t="s">
        <v>268</v>
      </c>
      <c r="S1773" s="254" t="s">
        <v>268</v>
      </c>
      <c r="T1773" s="942"/>
      <c r="U1773" s="153"/>
      <c r="V1773" s="153">
        <f t="shared" si="451"/>
        <v>0</v>
      </c>
      <c r="W1773" s="207"/>
      <c r="X1773" s="208"/>
      <c r="Y1773" s="153"/>
      <c r="Z1773" s="153">
        <f t="shared" si="456"/>
        <v>0</v>
      </c>
      <c r="AB1773" s="153"/>
      <c r="AC1773" s="153">
        <f t="shared" si="452"/>
        <v>0</v>
      </c>
      <c r="AD1773" s="153"/>
      <c r="AE1773" s="153">
        <f t="shared" si="453"/>
        <v>0</v>
      </c>
      <c r="AF1773" s="153"/>
      <c r="AG1773" s="153"/>
      <c r="AH1773" s="209">
        <v>0</v>
      </c>
      <c r="AI1773" s="153">
        <f t="shared" si="454"/>
        <v>0</v>
      </c>
      <c r="AJ1773" s="153"/>
      <c r="AK1773" s="153">
        <f t="shared" si="457"/>
        <v>0</v>
      </c>
      <c r="AL1773" s="153">
        <f t="shared" si="458"/>
        <v>0</v>
      </c>
      <c r="AM1773" s="153"/>
      <c r="AN1773" s="153"/>
      <c r="AO1773" s="153"/>
      <c r="AP1773" s="153"/>
      <c r="AQ1773" s="153"/>
      <c r="AR1773" s="153"/>
      <c r="AS1773" s="153"/>
      <c r="AT1773" s="153"/>
      <c r="AU1773" s="153"/>
      <c r="AV1773" s="153"/>
      <c r="AW1773" s="153"/>
      <c r="AX1773" s="153"/>
      <c r="AY1773" s="153"/>
      <c r="AZ1773" s="153"/>
      <c r="BA1773" s="153"/>
      <c r="BB1773" s="153"/>
      <c r="BC1773" s="153"/>
      <c r="BD1773" s="153"/>
      <c r="BE1773" s="153"/>
      <c r="BF1773" s="153"/>
      <c r="BG1773" s="153"/>
      <c r="BH1773" s="153"/>
      <c r="BI1773" s="153"/>
    </row>
    <row r="1774" spans="2:61" s="219" customFormat="1" ht="13.05" customHeight="1" outlineLevel="1">
      <c r="B1774" s="1039"/>
      <c r="C1774" s="996"/>
      <c r="D1774" s="564" t="s">
        <v>390</v>
      </c>
      <c r="E1774" s="996"/>
      <c r="F1774" s="1338"/>
      <c r="G1774" s="10" t="s">
        <v>8</v>
      </c>
      <c r="H1774" s="254" t="s">
        <v>716</v>
      </c>
      <c r="I1774" s="152">
        <f t="shared" si="455"/>
        <v>60</v>
      </c>
      <c r="J1774" s="146">
        <v>30</v>
      </c>
      <c r="K1774" s="146">
        <v>30</v>
      </c>
      <c r="L1774" s="391">
        <v>0</v>
      </c>
      <c r="M1774" s="254" t="s">
        <v>268</v>
      </c>
      <c r="N1774" s="254" t="s">
        <v>268</v>
      </c>
      <c r="O1774" s="254" t="s">
        <v>269</v>
      </c>
      <c r="P1774" s="254" t="s">
        <v>269</v>
      </c>
      <c r="Q1774" s="254" t="s">
        <v>269</v>
      </c>
      <c r="R1774" s="254" t="s">
        <v>268</v>
      </c>
      <c r="S1774" s="254" t="s">
        <v>268</v>
      </c>
      <c r="T1774" s="942"/>
      <c r="U1774" s="153"/>
      <c r="V1774" s="153">
        <f t="shared" si="451"/>
        <v>0</v>
      </c>
      <c r="W1774" s="207"/>
      <c r="X1774" s="208"/>
      <c r="Y1774" s="153"/>
      <c r="Z1774" s="153">
        <f t="shared" si="456"/>
        <v>0</v>
      </c>
      <c r="AB1774" s="153"/>
      <c r="AC1774" s="153">
        <f t="shared" si="452"/>
        <v>0</v>
      </c>
      <c r="AD1774" s="153"/>
      <c r="AE1774" s="153">
        <f t="shared" si="453"/>
        <v>0</v>
      </c>
      <c r="AF1774" s="153"/>
      <c r="AG1774" s="153"/>
      <c r="AH1774" s="209">
        <v>0</v>
      </c>
      <c r="AI1774" s="153">
        <f t="shared" si="454"/>
        <v>0</v>
      </c>
      <c r="AJ1774" s="153"/>
      <c r="AK1774" s="153">
        <f t="shared" si="457"/>
        <v>0</v>
      </c>
      <c r="AL1774" s="153">
        <f t="shared" si="458"/>
        <v>0</v>
      </c>
      <c r="AM1774" s="153"/>
      <c r="AN1774" s="153"/>
      <c r="AO1774" s="153"/>
      <c r="AP1774" s="153"/>
      <c r="AQ1774" s="153"/>
      <c r="AR1774" s="153"/>
      <c r="AS1774" s="153"/>
      <c r="AT1774" s="153"/>
      <c r="AU1774" s="153"/>
      <c r="AV1774" s="153"/>
      <c r="AW1774" s="153"/>
      <c r="AX1774" s="153"/>
      <c r="AY1774" s="153"/>
      <c r="AZ1774" s="153"/>
      <c r="BA1774" s="153"/>
      <c r="BB1774" s="153"/>
      <c r="BC1774" s="153"/>
      <c r="BD1774" s="153"/>
      <c r="BE1774" s="153"/>
      <c r="BF1774" s="153"/>
      <c r="BG1774" s="153"/>
      <c r="BH1774" s="153"/>
      <c r="BI1774" s="153"/>
    </row>
    <row r="1775" spans="2:61" s="219" customFormat="1" ht="13.05" customHeight="1" outlineLevel="1">
      <c r="B1775" s="1038"/>
      <c r="C1775" s="997"/>
      <c r="D1775" s="564" t="s">
        <v>1364</v>
      </c>
      <c r="E1775" s="997"/>
      <c r="F1775" s="1339"/>
      <c r="G1775" s="10" t="s">
        <v>8</v>
      </c>
      <c r="H1775" s="254" t="s">
        <v>716</v>
      </c>
      <c r="I1775" s="157">
        <f t="shared" si="455"/>
        <v>40</v>
      </c>
      <c r="J1775" s="146">
        <v>20</v>
      </c>
      <c r="K1775" s="146">
        <v>20</v>
      </c>
      <c r="L1775" s="392">
        <v>0</v>
      </c>
      <c r="M1775" s="254" t="s">
        <v>268</v>
      </c>
      <c r="N1775" s="254" t="s">
        <v>268</v>
      </c>
      <c r="O1775" s="254" t="s">
        <v>269</v>
      </c>
      <c r="P1775" s="254" t="s">
        <v>269</v>
      </c>
      <c r="Q1775" s="254" t="s">
        <v>269</v>
      </c>
      <c r="R1775" s="254" t="s">
        <v>268</v>
      </c>
      <c r="S1775" s="254" t="s">
        <v>268</v>
      </c>
      <c r="T1775" s="942"/>
      <c r="U1775" s="153"/>
      <c r="V1775" s="153">
        <f t="shared" si="451"/>
        <v>0</v>
      </c>
      <c r="W1775" s="207"/>
      <c r="X1775" s="208"/>
      <c r="Y1775" s="153"/>
      <c r="Z1775" s="153">
        <f t="shared" si="456"/>
        <v>0</v>
      </c>
      <c r="AB1775" s="153"/>
      <c r="AC1775" s="153">
        <f t="shared" si="452"/>
        <v>0</v>
      </c>
      <c r="AD1775" s="153"/>
      <c r="AE1775" s="153">
        <f t="shared" si="453"/>
        <v>0</v>
      </c>
      <c r="AF1775" s="153"/>
      <c r="AG1775" s="153"/>
      <c r="AH1775" s="209">
        <v>0</v>
      </c>
      <c r="AI1775" s="153">
        <f t="shared" si="454"/>
        <v>0</v>
      </c>
      <c r="AJ1775" s="153"/>
      <c r="AK1775" s="153">
        <f t="shared" si="457"/>
        <v>0</v>
      </c>
      <c r="AL1775" s="153">
        <f t="shared" si="458"/>
        <v>0</v>
      </c>
      <c r="AM1775" s="153"/>
      <c r="AN1775" s="153"/>
      <c r="AO1775" s="153"/>
      <c r="AP1775" s="153"/>
      <c r="AQ1775" s="153"/>
      <c r="AR1775" s="153"/>
      <c r="AS1775" s="153"/>
      <c r="AT1775" s="153"/>
      <c r="AU1775" s="153"/>
      <c r="AV1775" s="153"/>
      <c r="AW1775" s="153"/>
      <c r="AX1775" s="153"/>
      <c r="AY1775" s="153"/>
      <c r="AZ1775" s="153"/>
      <c r="BA1775" s="153"/>
      <c r="BB1775" s="153"/>
      <c r="BC1775" s="153"/>
      <c r="BD1775" s="153"/>
      <c r="BE1775" s="153"/>
      <c r="BF1775" s="153"/>
      <c r="BG1775" s="153"/>
      <c r="BH1775" s="153"/>
      <c r="BI1775" s="153"/>
    </row>
    <row r="1776" spans="2:61" s="219" customFormat="1" ht="13.05" customHeight="1" outlineLevel="1">
      <c r="B1776" s="1037" t="s">
        <v>1496</v>
      </c>
      <c r="C1776" s="938" t="s">
        <v>3696</v>
      </c>
      <c r="D1776" s="652" t="s">
        <v>518</v>
      </c>
      <c r="E1776" s="938" t="s">
        <v>3675</v>
      </c>
      <c r="F1776" s="1047">
        <v>44762</v>
      </c>
      <c r="G1776" s="17" t="s">
        <v>8</v>
      </c>
      <c r="H1776" s="691" t="s">
        <v>717</v>
      </c>
      <c r="I1776" s="157">
        <f t="shared" si="455"/>
        <v>10</v>
      </c>
      <c r="J1776" s="146">
        <v>5</v>
      </c>
      <c r="K1776" s="146">
        <v>5</v>
      </c>
      <c r="L1776" s="392">
        <v>0</v>
      </c>
      <c r="M1776" s="691" t="s">
        <v>268</v>
      </c>
      <c r="N1776" s="691" t="s">
        <v>268</v>
      </c>
      <c r="O1776" s="691" t="s">
        <v>269</v>
      </c>
      <c r="P1776" s="691" t="s">
        <v>269</v>
      </c>
      <c r="Q1776" s="691" t="s">
        <v>269</v>
      </c>
      <c r="R1776" s="691" t="s">
        <v>268</v>
      </c>
      <c r="S1776" s="691" t="s">
        <v>268</v>
      </c>
      <c r="T1776" s="942"/>
      <c r="U1776" s="153"/>
      <c r="V1776" s="153">
        <f t="shared" si="451"/>
        <v>0</v>
      </c>
      <c r="W1776" s="207"/>
      <c r="X1776" s="208"/>
      <c r="Y1776" s="153"/>
      <c r="Z1776" s="153">
        <f t="shared" si="456"/>
        <v>0</v>
      </c>
      <c r="AB1776" s="153"/>
      <c r="AC1776" s="153">
        <f t="shared" si="452"/>
        <v>0</v>
      </c>
      <c r="AD1776" s="153"/>
      <c r="AE1776" s="153">
        <f t="shared" si="453"/>
        <v>0</v>
      </c>
      <c r="AF1776" s="153"/>
      <c r="AG1776" s="153"/>
      <c r="AH1776" s="209">
        <v>0</v>
      </c>
      <c r="AI1776" s="153">
        <f t="shared" si="454"/>
        <v>0</v>
      </c>
      <c r="AJ1776" s="153"/>
      <c r="AK1776" s="153">
        <f t="shared" si="457"/>
        <v>0</v>
      </c>
      <c r="AL1776" s="153">
        <f t="shared" si="458"/>
        <v>0</v>
      </c>
      <c r="AM1776" s="153"/>
      <c r="AN1776" s="153"/>
      <c r="AO1776" s="153"/>
      <c r="AP1776" s="153"/>
      <c r="AQ1776" s="153"/>
      <c r="AR1776" s="153"/>
      <c r="AS1776" s="153"/>
      <c r="AT1776" s="153"/>
      <c r="AU1776" s="153"/>
      <c r="AV1776" s="153"/>
      <c r="AW1776" s="153"/>
      <c r="AX1776" s="153"/>
      <c r="AY1776" s="153"/>
      <c r="AZ1776" s="153"/>
      <c r="BA1776" s="153"/>
      <c r="BB1776" s="153"/>
      <c r="BC1776" s="153"/>
      <c r="BD1776" s="153"/>
      <c r="BE1776" s="153"/>
      <c r="BF1776" s="153"/>
      <c r="BG1776" s="153"/>
      <c r="BH1776" s="153"/>
      <c r="BI1776" s="153"/>
    </row>
    <row r="1777" spans="2:61" s="219" customFormat="1" ht="13.05" customHeight="1" outlineLevel="1">
      <c r="B1777" s="1038"/>
      <c r="C1777" s="940"/>
      <c r="D1777" s="652" t="s">
        <v>1365</v>
      </c>
      <c r="E1777" s="940"/>
      <c r="F1777" s="1048"/>
      <c r="G1777" s="17" t="s">
        <v>8</v>
      </c>
      <c r="H1777" s="691" t="s">
        <v>717</v>
      </c>
      <c r="I1777" s="157">
        <f t="shared" si="455"/>
        <v>30</v>
      </c>
      <c r="J1777" s="146">
        <v>15</v>
      </c>
      <c r="K1777" s="146">
        <v>15</v>
      </c>
      <c r="L1777" s="392">
        <v>0</v>
      </c>
      <c r="M1777" s="691" t="s">
        <v>268</v>
      </c>
      <c r="N1777" s="691" t="s">
        <v>268</v>
      </c>
      <c r="O1777" s="691" t="s">
        <v>269</v>
      </c>
      <c r="P1777" s="691" t="s">
        <v>269</v>
      </c>
      <c r="Q1777" s="691" t="s">
        <v>269</v>
      </c>
      <c r="R1777" s="691" t="s">
        <v>268</v>
      </c>
      <c r="S1777" s="691" t="s">
        <v>268</v>
      </c>
      <c r="T1777" s="942"/>
      <c r="U1777" s="153"/>
      <c r="V1777" s="153">
        <f t="shared" si="451"/>
        <v>0</v>
      </c>
      <c r="W1777" s="207"/>
      <c r="X1777" s="208"/>
      <c r="Y1777" s="153"/>
      <c r="Z1777" s="153">
        <f t="shared" si="456"/>
        <v>0</v>
      </c>
      <c r="AB1777" s="153"/>
      <c r="AC1777" s="153">
        <f t="shared" si="452"/>
        <v>0</v>
      </c>
      <c r="AD1777" s="153"/>
      <c r="AE1777" s="153">
        <f t="shared" si="453"/>
        <v>0</v>
      </c>
      <c r="AF1777" s="153"/>
      <c r="AG1777" s="153"/>
      <c r="AH1777" s="209">
        <v>0</v>
      </c>
      <c r="AI1777" s="153">
        <f t="shared" si="454"/>
        <v>0</v>
      </c>
      <c r="AJ1777" s="153"/>
      <c r="AK1777" s="153">
        <f t="shared" si="457"/>
        <v>0</v>
      </c>
      <c r="AL1777" s="153">
        <f t="shared" si="458"/>
        <v>0</v>
      </c>
      <c r="AM1777" s="153"/>
      <c r="AN1777" s="153"/>
      <c r="AO1777" s="153"/>
      <c r="AP1777" s="153"/>
      <c r="AQ1777" s="153"/>
      <c r="AR1777" s="153"/>
      <c r="AS1777" s="153"/>
      <c r="AT1777" s="153"/>
      <c r="AU1777" s="153"/>
      <c r="AV1777" s="153"/>
      <c r="AW1777" s="153"/>
      <c r="AX1777" s="153"/>
      <c r="AY1777" s="153"/>
      <c r="AZ1777" s="153"/>
      <c r="BA1777" s="153"/>
      <c r="BB1777" s="153"/>
      <c r="BC1777" s="153"/>
      <c r="BD1777" s="153"/>
      <c r="BE1777" s="153"/>
      <c r="BF1777" s="153"/>
      <c r="BG1777" s="153"/>
      <c r="BH1777" s="153"/>
      <c r="BI1777" s="153"/>
    </row>
    <row r="1778" spans="2:61" s="219" customFormat="1" ht="13.05" customHeight="1" outlineLevel="1">
      <c r="B1778" s="1037" t="s">
        <v>1497</v>
      </c>
      <c r="C1778" s="938" t="s">
        <v>3697</v>
      </c>
      <c r="D1778" s="652" t="s">
        <v>518</v>
      </c>
      <c r="E1778" s="938" t="s">
        <v>3675</v>
      </c>
      <c r="F1778" s="1047">
        <v>44762</v>
      </c>
      <c r="G1778" s="17" t="s">
        <v>8</v>
      </c>
      <c r="H1778" s="691" t="s">
        <v>717</v>
      </c>
      <c r="I1778" s="157">
        <f t="shared" si="455"/>
        <v>10</v>
      </c>
      <c r="J1778" s="146">
        <v>5</v>
      </c>
      <c r="K1778" s="146">
        <v>5</v>
      </c>
      <c r="L1778" s="392">
        <v>0</v>
      </c>
      <c r="M1778" s="691" t="s">
        <v>268</v>
      </c>
      <c r="N1778" s="691" t="s">
        <v>268</v>
      </c>
      <c r="O1778" s="691" t="s">
        <v>269</v>
      </c>
      <c r="P1778" s="691" t="s">
        <v>269</v>
      </c>
      <c r="Q1778" s="691" t="s">
        <v>269</v>
      </c>
      <c r="R1778" s="691" t="s">
        <v>268</v>
      </c>
      <c r="S1778" s="691" t="s">
        <v>268</v>
      </c>
      <c r="T1778" s="942"/>
      <c r="U1778" s="153"/>
      <c r="V1778" s="153">
        <f t="shared" si="451"/>
        <v>0</v>
      </c>
      <c r="W1778" s="207"/>
      <c r="X1778" s="208"/>
      <c r="Y1778" s="153"/>
      <c r="Z1778" s="153">
        <f t="shared" si="456"/>
        <v>0</v>
      </c>
      <c r="AB1778" s="153"/>
      <c r="AC1778" s="153">
        <f t="shared" si="452"/>
        <v>0</v>
      </c>
      <c r="AD1778" s="153"/>
      <c r="AE1778" s="153">
        <f t="shared" si="453"/>
        <v>0</v>
      </c>
      <c r="AF1778" s="153"/>
      <c r="AG1778" s="153"/>
      <c r="AH1778" s="209">
        <v>0</v>
      </c>
      <c r="AI1778" s="153">
        <f t="shared" si="454"/>
        <v>0</v>
      </c>
      <c r="AJ1778" s="153"/>
      <c r="AK1778" s="153">
        <f t="shared" si="457"/>
        <v>0</v>
      </c>
      <c r="AL1778" s="153">
        <f t="shared" si="458"/>
        <v>0</v>
      </c>
      <c r="AM1778" s="153"/>
      <c r="AN1778" s="153"/>
      <c r="AO1778" s="153"/>
      <c r="AP1778" s="153"/>
      <c r="AQ1778" s="153"/>
      <c r="AR1778" s="153"/>
      <c r="AS1778" s="153"/>
      <c r="AT1778" s="153"/>
      <c r="AU1778" s="153"/>
      <c r="AV1778" s="153"/>
      <c r="AW1778" s="153"/>
      <c r="AX1778" s="153"/>
      <c r="AY1778" s="153"/>
      <c r="AZ1778" s="153"/>
      <c r="BA1778" s="153"/>
      <c r="BB1778" s="153"/>
      <c r="BC1778" s="153"/>
      <c r="BD1778" s="153"/>
      <c r="BE1778" s="153"/>
      <c r="BF1778" s="153"/>
      <c r="BG1778" s="153"/>
      <c r="BH1778" s="153"/>
      <c r="BI1778" s="153"/>
    </row>
    <row r="1779" spans="2:61" s="219" customFormat="1" ht="13.05" customHeight="1" outlineLevel="1">
      <c r="B1779" s="1038"/>
      <c r="C1779" s="940"/>
      <c r="D1779" s="652" t="s">
        <v>387</v>
      </c>
      <c r="E1779" s="940"/>
      <c r="F1779" s="1048"/>
      <c r="G1779" s="17" t="s">
        <v>8</v>
      </c>
      <c r="H1779" s="691" t="s">
        <v>717</v>
      </c>
      <c r="I1779" s="157">
        <f t="shared" si="455"/>
        <v>40</v>
      </c>
      <c r="J1779" s="146">
        <v>20</v>
      </c>
      <c r="K1779" s="146">
        <v>20</v>
      </c>
      <c r="L1779" s="392">
        <v>0</v>
      </c>
      <c r="M1779" s="691" t="s">
        <v>268</v>
      </c>
      <c r="N1779" s="691" t="s">
        <v>268</v>
      </c>
      <c r="O1779" s="691" t="s">
        <v>269</v>
      </c>
      <c r="P1779" s="691" t="s">
        <v>269</v>
      </c>
      <c r="Q1779" s="691" t="s">
        <v>269</v>
      </c>
      <c r="R1779" s="691" t="s">
        <v>268</v>
      </c>
      <c r="S1779" s="691" t="s">
        <v>268</v>
      </c>
      <c r="T1779" s="943"/>
      <c r="U1779" s="153"/>
      <c r="V1779" s="153">
        <f t="shared" si="451"/>
        <v>0</v>
      </c>
      <c r="W1779" s="207"/>
      <c r="X1779" s="208"/>
      <c r="Y1779" s="153"/>
      <c r="Z1779" s="153">
        <f t="shared" si="456"/>
        <v>0</v>
      </c>
      <c r="AB1779" s="153"/>
      <c r="AC1779" s="153">
        <f t="shared" si="452"/>
        <v>0</v>
      </c>
      <c r="AD1779" s="153"/>
      <c r="AE1779" s="153">
        <f t="shared" si="453"/>
        <v>0</v>
      </c>
      <c r="AF1779" s="153"/>
      <c r="AG1779" s="153"/>
      <c r="AH1779" s="209">
        <v>0</v>
      </c>
      <c r="AI1779" s="153">
        <f t="shared" si="454"/>
        <v>0</v>
      </c>
      <c r="AJ1779" s="153"/>
      <c r="AK1779" s="153">
        <f t="shared" si="457"/>
        <v>0</v>
      </c>
      <c r="AL1779" s="153">
        <f t="shared" si="458"/>
        <v>0</v>
      </c>
      <c r="AM1779" s="153"/>
      <c r="AN1779" s="153"/>
      <c r="AO1779" s="153"/>
      <c r="AP1779" s="153"/>
      <c r="AQ1779" s="153"/>
      <c r="AR1779" s="153"/>
      <c r="AS1779" s="153"/>
      <c r="AT1779" s="153"/>
      <c r="AU1779" s="153"/>
      <c r="AV1779" s="153"/>
      <c r="AW1779" s="153"/>
      <c r="AX1779" s="153"/>
      <c r="AY1779" s="153"/>
      <c r="AZ1779" s="153"/>
      <c r="BA1779" s="153"/>
      <c r="BB1779" s="153"/>
      <c r="BC1779" s="153"/>
      <c r="BD1779" s="153"/>
      <c r="BE1779" s="153"/>
      <c r="BF1779" s="153"/>
      <c r="BG1779" s="153"/>
      <c r="BH1779" s="153"/>
      <c r="BI1779" s="153"/>
    </row>
    <row r="1780" spans="2:61" s="219" customFormat="1" ht="13.05" customHeight="1" outlineLevel="1">
      <c r="B1780" s="1037" t="s">
        <v>3502</v>
      </c>
      <c r="C1780" s="1378" t="s">
        <v>3503</v>
      </c>
      <c r="D1780" s="681" t="s">
        <v>2700</v>
      </c>
      <c r="E1780" s="938" t="s">
        <v>2520</v>
      </c>
      <c r="F1780" s="1047">
        <v>44743</v>
      </c>
      <c r="G1780" s="17" t="s">
        <v>8</v>
      </c>
      <c r="H1780" s="675" t="s">
        <v>717</v>
      </c>
      <c r="I1780" s="157">
        <f t="shared" si="455"/>
        <v>10</v>
      </c>
      <c r="J1780" s="146">
        <v>5</v>
      </c>
      <c r="K1780" s="146">
        <v>5</v>
      </c>
      <c r="L1780" s="486">
        <v>0</v>
      </c>
      <c r="M1780" s="691"/>
      <c r="N1780" s="691"/>
      <c r="O1780" s="691"/>
      <c r="P1780" s="691"/>
      <c r="Q1780" s="691"/>
      <c r="R1780" s="691"/>
      <c r="S1780" s="691"/>
      <c r="T1780" s="698"/>
      <c r="U1780" s="153"/>
      <c r="V1780" s="153">
        <f t="shared" si="451"/>
        <v>0</v>
      </c>
      <c r="W1780" s="207"/>
      <c r="X1780" s="208"/>
      <c r="Y1780" s="153"/>
      <c r="Z1780" s="153">
        <f t="shared" si="456"/>
        <v>0</v>
      </c>
      <c r="AB1780" s="153"/>
      <c r="AC1780" s="153">
        <f t="shared" si="452"/>
        <v>0</v>
      </c>
      <c r="AD1780" s="153"/>
      <c r="AE1780" s="153">
        <f t="shared" si="453"/>
        <v>0</v>
      </c>
      <c r="AF1780" s="153"/>
      <c r="AG1780" s="153"/>
      <c r="AH1780" s="209">
        <v>0</v>
      </c>
      <c r="AI1780" s="153">
        <f t="shared" si="454"/>
        <v>0</v>
      </c>
      <c r="AJ1780" s="153"/>
      <c r="AK1780" s="153">
        <f>COUNTIF(AM1780:AV1780,"V")</f>
        <v>0</v>
      </c>
      <c r="AL1780" s="153">
        <f>Z1780-AC1780-AE1780-AI1780</f>
        <v>0</v>
      </c>
      <c r="AM1780" s="153"/>
      <c r="AN1780" s="153"/>
      <c r="AO1780" s="153"/>
      <c r="AP1780" s="153"/>
      <c r="AQ1780" s="153"/>
      <c r="AR1780" s="153"/>
      <c r="AS1780" s="153"/>
      <c r="AT1780" s="153"/>
      <c r="AU1780" s="153"/>
      <c r="AV1780" s="153"/>
      <c r="AW1780" s="153"/>
      <c r="AX1780" s="153"/>
      <c r="AY1780" s="153"/>
      <c r="AZ1780" s="153"/>
      <c r="BA1780" s="153"/>
      <c r="BB1780" s="153"/>
      <c r="BC1780" s="153"/>
      <c r="BD1780" s="153"/>
      <c r="BE1780" s="153"/>
      <c r="BF1780" s="153"/>
      <c r="BG1780" s="153"/>
      <c r="BH1780" s="153"/>
      <c r="BI1780" s="153"/>
    </row>
    <row r="1781" spans="2:61" s="219" customFormat="1" ht="13.05" customHeight="1" outlineLevel="1">
      <c r="B1781" s="1039"/>
      <c r="C1781" s="1379"/>
      <c r="D1781" s="681" t="s">
        <v>1366</v>
      </c>
      <c r="E1781" s="939"/>
      <c r="F1781" s="1053"/>
      <c r="G1781" s="17" t="s">
        <v>8</v>
      </c>
      <c r="H1781" s="675" t="s">
        <v>717</v>
      </c>
      <c r="I1781" s="157">
        <f t="shared" si="455"/>
        <v>90</v>
      </c>
      <c r="J1781" s="146">
        <v>45</v>
      </c>
      <c r="K1781" s="146">
        <v>45</v>
      </c>
      <c r="L1781" s="486">
        <v>0</v>
      </c>
      <c r="M1781" s="675" t="s">
        <v>268</v>
      </c>
      <c r="N1781" s="675" t="s">
        <v>268</v>
      </c>
      <c r="O1781" s="675" t="s">
        <v>269</v>
      </c>
      <c r="P1781" s="676" t="s">
        <v>268</v>
      </c>
      <c r="Q1781" s="675" t="s">
        <v>269</v>
      </c>
      <c r="R1781" s="675" t="s">
        <v>268</v>
      </c>
      <c r="S1781" s="675" t="s">
        <v>268</v>
      </c>
      <c r="T1781" s="1001" t="s">
        <v>1557</v>
      </c>
      <c r="U1781" s="153"/>
      <c r="V1781" s="153">
        <f t="shared" si="451"/>
        <v>0</v>
      </c>
      <c r="W1781" s="207"/>
      <c r="X1781" s="208"/>
      <c r="Y1781" s="153"/>
      <c r="Z1781" s="153">
        <f t="shared" si="456"/>
        <v>0</v>
      </c>
      <c r="AB1781" s="153"/>
      <c r="AC1781" s="153">
        <f t="shared" si="452"/>
        <v>0</v>
      </c>
      <c r="AD1781" s="153"/>
      <c r="AE1781" s="153">
        <f t="shared" si="453"/>
        <v>0</v>
      </c>
      <c r="AF1781" s="153"/>
      <c r="AG1781" s="153"/>
      <c r="AH1781" s="209">
        <v>0</v>
      </c>
      <c r="AI1781" s="153">
        <f t="shared" si="454"/>
        <v>0</v>
      </c>
      <c r="AJ1781" s="153"/>
      <c r="AK1781" s="153">
        <f>COUNTIF(AM1781:AV1781,"V")</f>
        <v>0</v>
      </c>
      <c r="AL1781" s="153">
        <f>Z1781-AC1781-AE1781-AI1781</f>
        <v>0</v>
      </c>
      <c r="AM1781" s="153"/>
      <c r="AN1781" s="153"/>
      <c r="AO1781" s="153"/>
      <c r="AP1781" s="153"/>
      <c r="AQ1781" s="153"/>
      <c r="AR1781" s="153"/>
      <c r="AS1781" s="153"/>
      <c r="AT1781" s="153"/>
      <c r="AU1781" s="153"/>
      <c r="AV1781" s="153"/>
      <c r="AW1781" s="153"/>
      <c r="AX1781" s="153"/>
      <c r="AY1781" s="153"/>
      <c r="AZ1781" s="153"/>
      <c r="BA1781" s="153"/>
      <c r="BB1781" s="153"/>
      <c r="BC1781" s="153"/>
      <c r="BD1781" s="153"/>
      <c r="BE1781" s="153"/>
      <c r="BF1781" s="153"/>
      <c r="BG1781" s="153"/>
      <c r="BH1781" s="153"/>
      <c r="BI1781" s="153"/>
    </row>
    <row r="1782" spans="2:61" s="219" customFormat="1" ht="13.05" customHeight="1" outlineLevel="1">
      <c r="B1782" s="1038"/>
      <c r="C1782" s="1380"/>
      <c r="D1782" s="681" t="s">
        <v>1367</v>
      </c>
      <c r="E1782" s="940"/>
      <c r="F1782" s="1048"/>
      <c r="G1782" s="17" t="s">
        <v>8</v>
      </c>
      <c r="H1782" s="675" t="s">
        <v>717</v>
      </c>
      <c r="I1782" s="157">
        <f t="shared" si="455"/>
        <v>390</v>
      </c>
      <c r="J1782" s="146">
        <v>120</v>
      </c>
      <c r="K1782" s="146">
        <v>270</v>
      </c>
      <c r="L1782" s="486">
        <v>0</v>
      </c>
      <c r="M1782" s="675" t="s">
        <v>268</v>
      </c>
      <c r="N1782" s="675" t="s">
        <v>268</v>
      </c>
      <c r="O1782" s="675" t="s">
        <v>269</v>
      </c>
      <c r="P1782" s="676" t="s">
        <v>268</v>
      </c>
      <c r="Q1782" s="675" t="s">
        <v>269</v>
      </c>
      <c r="R1782" s="675" t="s">
        <v>268</v>
      </c>
      <c r="S1782" s="675" t="s">
        <v>268</v>
      </c>
      <c r="T1782" s="1001"/>
      <c r="U1782" s="153"/>
      <c r="V1782" s="153">
        <f t="shared" si="451"/>
        <v>0</v>
      </c>
      <c r="W1782" s="207"/>
      <c r="X1782" s="208"/>
      <c r="Y1782" s="153"/>
      <c r="Z1782" s="153">
        <f t="shared" si="456"/>
        <v>0</v>
      </c>
      <c r="AB1782" s="153"/>
      <c r="AC1782" s="153">
        <f t="shared" si="452"/>
        <v>0</v>
      </c>
      <c r="AD1782" s="153"/>
      <c r="AE1782" s="153">
        <f t="shared" si="453"/>
        <v>0</v>
      </c>
      <c r="AF1782" s="153"/>
      <c r="AG1782" s="153"/>
      <c r="AH1782" s="209">
        <v>0</v>
      </c>
      <c r="AI1782" s="153">
        <f t="shared" si="454"/>
        <v>0</v>
      </c>
      <c r="AJ1782" s="153"/>
      <c r="AK1782" s="153">
        <f>COUNTIF(AM1782:AV1782,"V")</f>
        <v>0</v>
      </c>
      <c r="AL1782" s="153">
        <f>Z1782-AC1782-AE1782-AI1782</f>
        <v>0</v>
      </c>
      <c r="AM1782" s="153"/>
      <c r="AN1782" s="153"/>
      <c r="AO1782" s="153"/>
      <c r="AP1782" s="153"/>
      <c r="AQ1782" s="153"/>
      <c r="AR1782" s="153"/>
      <c r="AS1782" s="153"/>
      <c r="AT1782" s="153"/>
      <c r="AU1782" s="153"/>
      <c r="AV1782" s="153"/>
      <c r="AW1782" s="153"/>
      <c r="AX1782" s="153"/>
      <c r="AY1782" s="153"/>
      <c r="AZ1782" s="153"/>
      <c r="BA1782" s="153"/>
      <c r="BB1782" s="153"/>
      <c r="BC1782" s="153"/>
      <c r="BD1782" s="153"/>
      <c r="BE1782" s="153"/>
      <c r="BF1782" s="153"/>
      <c r="BG1782" s="153"/>
      <c r="BH1782" s="153"/>
      <c r="BI1782" s="153"/>
    </row>
    <row r="1783" spans="2:61" s="219" customFormat="1" ht="13.05" customHeight="1" outlineLevel="1">
      <c r="B1783" s="1063" t="s">
        <v>3962</v>
      </c>
      <c r="C1783" s="1029" t="s">
        <v>1368</v>
      </c>
      <c r="D1783" s="681" t="s">
        <v>1179</v>
      </c>
      <c r="E1783" s="938" t="s">
        <v>3855</v>
      </c>
      <c r="F1783" s="1049">
        <v>44784</v>
      </c>
      <c r="G1783" s="17" t="s">
        <v>8</v>
      </c>
      <c r="H1783" s="675" t="s">
        <v>716</v>
      </c>
      <c r="I1783" s="157">
        <f t="shared" si="455"/>
        <v>200</v>
      </c>
      <c r="J1783" s="146">
        <v>70</v>
      </c>
      <c r="K1783" s="146">
        <v>130</v>
      </c>
      <c r="L1783" s="392">
        <v>0</v>
      </c>
      <c r="M1783" s="675" t="s">
        <v>268</v>
      </c>
      <c r="N1783" s="675" t="s">
        <v>268</v>
      </c>
      <c r="O1783" s="675" t="s">
        <v>269</v>
      </c>
      <c r="P1783" s="676" t="s">
        <v>268</v>
      </c>
      <c r="Q1783" s="675" t="s">
        <v>269</v>
      </c>
      <c r="R1783" s="675" t="s">
        <v>268</v>
      </c>
      <c r="S1783" s="675" t="s">
        <v>268</v>
      </c>
      <c r="T1783" s="937" t="s">
        <v>1558</v>
      </c>
      <c r="U1783" s="153"/>
      <c r="V1783" s="153">
        <f t="shared" si="451"/>
        <v>0</v>
      </c>
      <c r="W1783" s="207"/>
      <c r="X1783" s="208"/>
      <c r="Y1783" s="153"/>
      <c r="Z1783" s="153">
        <f t="shared" si="456"/>
        <v>0</v>
      </c>
      <c r="AB1783" s="153"/>
      <c r="AC1783" s="153">
        <f t="shared" si="452"/>
        <v>0</v>
      </c>
      <c r="AD1783" s="153"/>
      <c r="AE1783" s="153">
        <f t="shared" si="453"/>
        <v>0</v>
      </c>
      <c r="AF1783" s="153"/>
      <c r="AG1783" s="153"/>
      <c r="AH1783" s="209">
        <v>0</v>
      </c>
      <c r="AI1783" s="153">
        <f t="shared" si="454"/>
        <v>0</v>
      </c>
      <c r="AJ1783" s="153"/>
      <c r="AK1783" s="153">
        <f t="shared" si="457"/>
        <v>0</v>
      </c>
      <c r="AL1783" s="153">
        <f t="shared" si="458"/>
        <v>0</v>
      </c>
      <c r="AM1783" s="153"/>
      <c r="AN1783" s="153"/>
      <c r="AO1783" s="153"/>
      <c r="AP1783" s="153"/>
      <c r="AQ1783" s="153"/>
      <c r="AR1783" s="153"/>
      <c r="AS1783" s="153"/>
      <c r="AT1783" s="153"/>
      <c r="AU1783" s="153"/>
      <c r="AV1783" s="153"/>
      <c r="AW1783" s="153"/>
      <c r="AX1783" s="153"/>
      <c r="AY1783" s="153"/>
      <c r="AZ1783" s="153"/>
      <c r="BA1783" s="153"/>
      <c r="BB1783" s="153"/>
      <c r="BC1783" s="153"/>
      <c r="BD1783" s="153"/>
      <c r="BE1783" s="153"/>
      <c r="BF1783" s="153"/>
      <c r="BG1783" s="153"/>
      <c r="BH1783" s="153"/>
      <c r="BI1783" s="153"/>
    </row>
    <row r="1784" spans="2:61" s="219" customFormat="1" ht="13.05" customHeight="1" outlineLevel="1">
      <c r="B1784" s="1063"/>
      <c r="C1784" s="1031"/>
      <c r="D1784" s="681" t="s">
        <v>1183</v>
      </c>
      <c r="E1784" s="940"/>
      <c r="F1784" s="1050"/>
      <c r="G1784" s="17" t="s">
        <v>8</v>
      </c>
      <c r="H1784" s="675" t="s">
        <v>716</v>
      </c>
      <c r="I1784" s="152">
        <f t="shared" si="455"/>
        <v>20</v>
      </c>
      <c r="J1784" s="146">
        <v>10</v>
      </c>
      <c r="K1784" s="146">
        <v>10</v>
      </c>
      <c r="L1784" s="391">
        <v>0</v>
      </c>
      <c r="M1784" s="675" t="s">
        <v>268</v>
      </c>
      <c r="N1784" s="675" t="s">
        <v>268</v>
      </c>
      <c r="O1784" s="675" t="s">
        <v>269</v>
      </c>
      <c r="P1784" s="676" t="s">
        <v>268</v>
      </c>
      <c r="Q1784" s="675" t="s">
        <v>269</v>
      </c>
      <c r="R1784" s="675" t="s">
        <v>268</v>
      </c>
      <c r="S1784" s="675" t="s">
        <v>268</v>
      </c>
      <c r="T1784" s="937"/>
      <c r="U1784" s="153"/>
      <c r="V1784" s="153">
        <f t="shared" si="451"/>
        <v>0</v>
      </c>
      <c r="W1784" s="207"/>
      <c r="X1784" s="208"/>
      <c r="Y1784" s="153"/>
      <c r="Z1784" s="153">
        <f t="shared" si="456"/>
        <v>0</v>
      </c>
      <c r="AB1784" s="153"/>
      <c r="AC1784" s="153">
        <f t="shared" si="452"/>
        <v>0</v>
      </c>
      <c r="AD1784" s="153"/>
      <c r="AE1784" s="153">
        <f t="shared" si="453"/>
        <v>0</v>
      </c>
      <c r="AF1784" s="153"/>
      <c r="AG1784" s="153"/>
      <c r="AH1784" s="209">
        <v>0</v>
      </c>
      <c r="AI1784" s="153">
        <f t="shared" si="454"/>
        <v>0</v>
      </c>
      <c r="AJ1784" s="153"/>
      <c r="AK1784" s="153">
        <f t="shared" si="457"/>
        <v>0</v>
      </c>
      <c r="AL1784" s="153">
        <f t="shared" si="458"/>
        <v>0</v>
      </c>
      <c r="AM1784" s="153"/>
      <c r="AN1784" s="153"/>
      <c r="AO1784" s="153"/>
      <c r="AP1784" s="153"/>
      <c r="AQ1784" s="153"/>
      <c r="AR1784" s="153"/>
      <c r="AS1784" s="153"/>
      <c r="AT1784" s="153"/>
      <c r="AU1784" s="153"/>
      <c r="AV1784" s="153"/>
      <c r="AW1784" s="153"/>
      <c r="AX1784" s="153"/>
      <c r="AY1784" s="153"/>
      <c r="AZ1784" s="153"/>
      <c r="BA1784" s="153"/>
      <c r="BB1784" s="153"/>
      <c r="BC1784" s="153"/>
      <c r="BD1784" s="153"/>
      <c r="BE1784" s="153"/>
      <c r="BF1784" s="153"/>
      <c r="BG1784" s="153"/>
      <c r="BH1784" s="153"/>
      <c r="BI1784" s="153"/>
    </row>
    <row r="1785" spans="2:61" s="219" customFormat="1" ht="13.05" customHeight="1" outlineLevel="1">
      <c r="B1785" s="1063" t="s">
        <v>3963</v>
      </c>
      <c r="C1785" s="1029" t="s">
        <v>3964</v>
      </c>
      <c r="D1785" s="681" t="s">
        <v>3965</v>
      </c>
      <c r="E1785" s="938" t="s">
        <v>3786</v>
      </c>
      <c r="F1785" s="1049">
        <v>44791</v>
      </c>
      <c r="G1785" s="795" t="s">
        <v>8</v>
      </c>
      <c r="H1785" s="675" t="s">
        <v>716</v>
      </c>
      <c r="I1785" s="157">
        <f t="shared" ref="I1785:I1786" si="459">J1785+K1785</f>
        <v>60</v>
      </c>
      <c r="J1785" s="146">
        <v>20</v>
      </c>
      <c r="K1785" s="146">
        <v>40</v>
      </c>
      <c r="L1785" s="392">
        <v>0</v>
      </c>
      <c r="M1785" s="675" t="s">
        <v>268</v>
      </c>
      <c r="N1785" s="675" t="s">
        <v>268</v>
      </c>
      <c r="O1785" s="675" t="s">
        <v>269</v>
      </c>
      <c r="P1785" s="676" t="s">
        <v>268</v>
      </c>
      <c r="Q1785" s="675" t="s">
        <v>269</v>
      </c>
      <c r="R1785" s="675" t="s">
        <v>268</v>
      </c>
      <c r="S1785" s="675" t="s">
        <v>268</v>
      </c>
      <c r="T1785" s="937" t="s">
        <v>1558</v>
      </c>
      <c r="U1785" s="153"/>
      <c r="V1785" s="153">
        <f t="shared" ref="V1785:V1786" si="460">SUMIF(U1785,"Y",J1785)</f>
        <v>0</v>
      </c>
      <c r="W1785" s="207"/>
      <c r="X1785" s="208"/>
      <c r="Y1785" s="153"/>
      <c r="Z1785" s="153">
        <f t="shared" ref="Z1785:Z1786" si="461">V1785*Y1785</f>
        <v>0</v>
      </c>
      <c r="AB1785" s="153"/>
      <c r="AC1785" s="153">
        <f t="shared" ref="AC1785:AC1786" si="462">SUMIF(AB1785,"Y",L1785)*AK1785</f>
        <v>0</v>
      </c>
      <c r="AD1785" s="153"/>
      <c r="AE1785" s="153">
        <f t="shared" ref="AE1785:AE1786" si="463">COUNTIF(AM1785:AV1785,"L")*J1785</f>
        <v>0</v>
      </c>
      <c r="AF1785" s="153"/>
      <c r="AG1785" s="153"/>
      <c r="AH1785" s="209">
        <v>0</v>
      </c>
      <c r="AI1785" s="153">
        <f t="shared" ref="AI1785:AI1786" si="464">IFERROR(COUNTIF(AM1785:BL1785,"S")*J1785*AH1785,0)</f>
        <v>0</v>
      </c>
      <c r="AJ1785" s="153"/>
      <c r="AK1785" s="153">
        <f t="shared" ref="AK1785:AK1786" si="465">COUNTIF(AM1785:AV1785,"V")</f>
        <v>0</v>
      </c>
      <c r="AL1785" s="153">
        <f t="shared" ref="AL1785:AL1786" si="466">Z1785-AC1785-AE1785-AI1785</f>
        <v>0</v>
      </c>
      <c r="AM1785" s="153"/>
      <c r="AN1785" s="153"/>
      <c r="AO1785" s="153"/>
      <c r="AP1785" s="153"/>
      <c r="AQ1785" s="153"/>
      <c r="AR1785" s="153"/>
      <c r="AS1785" s="153"/>
      <c r="AT1785" s="153"/>
      <c r="AU1785" s="153"/>
      <c r="AV1785" s="153"/>
      <c r="AW1785" s="153"/>
      <c r="AX1785" s="153"/>
      <c r="AY1785" s="153"/>
      <c r="AZ1785" s="153"/>
      <c r="BA1785" s="153"/>
      <c r="BB1785" s="153"/>
      <c r="BC1785" s="153"/>
      <c r="BD1785" s="153"/>
      <c r="BE1785" s="153"/>
      <c r="BF1785" s="153"/>
      <c r="BG1785" s="153"/>
      <c r="BH1785" s="153"/>
      <c r="BI1785" s="153"/>
    </row>
    <row r="1786" spans="2:61" s="219" customFormat="1" ht="13.05" customHeight="1" outlineLevel="1">
      <c r="B1786" s="1063"/>
      <c r="C1786" s="1031"/>
      <c r="D1786" s="681" t="s">
        <v>1183</v>
      </c>
      <c r="E1786" s="940"/>
      <c r="F1786" s="1050"/>
      <c r="G1786" s="795" t="s">
        <v>8</v>
      </c>
      <c r="H1786" s="675" t="s">
        <v>716</v>
      </c>
      <c r="I1786" s="152">
        <f t="shared" si="459"/>
        <v>20</v>
      </c>
      <c r="J1786" s="146">
        <v>10</v>
      </c>
      <c r="K1786" s="146">
        <v>10</v>
      </c>
      <c r="L1786" s="391">
        <v>0</v>
      </c>
      <c r="M1786" s="675" t="s">
        <v>268</v>
      </c>
      <c r="N1786" s="675" t="s">
        <v>268</v>
      </c>
      <c r="O1786" s="675" t="s">
        <v>269</v>
      </c>
      <c r="P1786" s="676" t="s">
        <v>268</v>
      </c>
      <c r="Q1786" s="675" t="s">
        <v>269</v>
      </c>
      <c r="R1786" s="675" t="s">
        <v>268</v>
      </c>
      <c r="S1786" s="675" t="s">
        <v>268</v>
      </c>
      <c r="T1786" s="937"/>
      <c r="U1786" s="153"/>
      <c r="V1786" s="153">
        <f t="shared" si="460"/>
        <v>0</v>
      </c>
      <c r="W1786" s="207"/>
      <c r="X1786" s="208"/>
      <c r="Y1786" s="153"/>
      <c r="Z1786" s="153">
        <f t="shared" si="461"/>
        <v>0</v>
      </c>
      <c r="AB1786" s="153"/>
      <c r="AC1786" s="153">
        <f t="shared" si="462"/>
        <v>0</v>
      </c>
      <c r="AD1786" s="153"/>
      <c r="AE1786" s="153">
        <f t="shared" si="463"/>
        <v>0</v>
      </c>
      <c r="AF1786" s="153"/>
      <c r="AG1786" s="153"/>
      <c r="AH1786" s="209">
        <v>0</v>
      </c>
      <c r="AI1786" s="153">
        <f t="shared" si="464"/>
        <v>0</v>
      </c>
      <c r="AJ1786" s="153"/>
      <c r="AK1786" s="153">
        <f t="shared" si="465"/>
        <v>0</v>
      </c>
      <c r="AL1786" s="153">
        <f t="shared" si="466"/>
        <v>0</v>
      </c>
      <c r="AM1786" s="153"/>
      <c r="AN1786" s="153"/>
      <c r="AO1786" s="153"/>
      <c r="AP1786" s="153"/>
      <c r="AQ1786" s="153"/>
      <c r="AR1786" s="153"/>
      <c r="AS1786" s="153"/>
      <c r="AT1786" s="153"/>
      <c r="AU1786" s="153"/>
      <c r="AV1786" s="153"/>
      <c r="AW1786" s="153"/>
      <c r="AX1786" s="153"/>
      <c r="AY1786" s="153"/>
      <c r="AZ1786" s="153"/>
      <c r="BA1786" s="153"/>
      <c r="BB1786" s="153"/>
      <c r="BC1786" s="153"/>
      <c r="BD1786" s="153"/>
      <c r="BE1786" s="153"/>
      <c r="BF1786" s="153"/>
      <c r="BG1786" s="153"/>
      <c r="BH1786" s="153"/>
      <c r="BI1786" s="153"/>
    </row>
    <row r="1787" spans="2:61" s="219" customFormat="1" ht="13.05" customHeight="1" outlineLevel="1">
      <c r="B1787" s="1070" t="s">
        <v>1499</v>
      </c>
      <c r="C1787" s="1072" t="s">
        <v>1369</v>
      </c>
      <c r="D1787" s="681" t="s">
        <v>3504</v>
      </c>
      <c r="E1787" s="1072" t="s">
        <v>2523</v>
      </c>
      <c r="F1787" s="1051">
        <v>44707</v>
      </c>
      <c r="G1787" s="17" t="s">
        <v>8</v>
      </c>
      <c r="H1787" s="684" t="s">
        <v>716</v>
      </c>
      <c r="I1787" s="152">
        <f t="shared" si="455"/>
        <v>200</v>
      </c>
      <c r="J1787" s="146">
        <v>100</v>
      </c>
      <c r="K1787" s="146">
        <v>100</v>
      </c>
      <c r="L1787" s="485">
        <v>0</v>
      </c>
      <c r="M1787" s="675"/>
      <c r="N1787" s="675"/>
      <c r="O1787" s="675"/>
      <c r="P1787" s="676"/>
      <c r="Q1787" s="675"/>
      <c r="R1787" s="675"/>
      <c r="S1787" s="675"/>
      <c r="T1787" s="938" t="s">
        <v>1559</v>
      </c>
      <c r="U1787" s="153"/>
      <c r="V1787" s="153">
        <f t="shared" si="451"/>
        <v>0</v>
      </c>
      <c r="W1787" s="207"/>
      <c r="X1787" s="208"/>
      <c r="Y1787" s="153"/>
      <c r="Z1787" s="153">
        <f t="shared" si="456"/>
        <v>0</v>
      </c>
      <c r="AB1787" s="153"/>
      <c r="AC1787" s="153">
        <f t="shared" si="452"/>
        <v>0</v>
      </c>
      <c r="AD1787" s="153"/>
      <c r="AE1787" s="153">
        <f t="shared" si="453"/>
        <v>0</v>
      </c>
      <c r="AF1787" s="153"/>
      <c r="AG1787" s="153"/>
      <c r="AH1787" s="209">
        <v>0</v>
      </c>
      <c r="AI1787" s="153">
        <f>IFERROR(COUNTIF(AM1787:BL1787, "S")*J1787*AH1787,0)</f>
        <v>0</v>
      </c>
      <c r="AJ1787" s="153"/>
      <c r="AK1787" s="153">
        <f t="shared" si="457"/>
        <v>0</v>
      </c>
      <c r="AL1787" s="153">
        <f t="shared" si="458"/>
        <v>0</v>
      </c>
      <c r="AM1787" s="153"/>
      <c r="AN1787" s="153"/>
      <c r="AO1787" s="153"/>
      <c r="AP1787" s="153"/>
      <c r="AQ1787" s="153"/>
      <c r="AR1787" s="153"/>
      <c r="AS1787" s="153"/>
      <c r="AT1787" s="153"/>
      <c r="AU1787" s="153"/>
      <c r="AV1787" s="153"/>
      <c r="AW1787" s="153"/>
      <c r="AX1787" s="153"/>
      <c r="AY1787" s="153"/>
      <c r="AZ1787" s="153"/>
      <c r="BA1787" s="153"/>
      <c r="BB1787" s="153"/>
      <c r="BC1787" s="153"/>
      <c r="BD1787" s="153"/>
      <c r="BE1787" s="153"/>
      <c r="BF1787" s="153"/>
      <c r="BG1787" s="153"/>
      <c r="BH1787" s="153"/>
      <c r="BI1787" s="153"/>
    </row>
    <row r="1788" spans="2:61" s="219" customFormat="1" ht="13.05" customHeight="1" outlineLevel="1">
      <c r="B1788" s="1071"/>
      <c r="C1788" s="1073"/>
      <c r="D1788" s="681" t="s">
        <v>3505</v>
      </c>
      <c r="E1788" s="1073"/>
      <c r="F1788" s="1052"/>
      <c r="G1788" s="17" t="s">
        <v>8</v>
      </c>
      <c r="H1788" s="684" t="s">
        <v>716</v>
      </c>
      <c r="I1788" s="152">
        <f t="shared" si="455"/>
        <v>60</v>
      </c>
      <c r="J1788" s="146">
        <v>30</v>
      </c>
      <c r="K1788" s="146">
        <v>30</v>
      </c>
      <c r="L1788" s="485">
        <v>0</v>
      </c>
      <c r="M1788" s="675"/>
      <c r="N1788" s="675"/>
      <c r="O1788" s="675"/>
      <c r="P1788" s="676"/>
      <c r="Q1788" s="675"/>
      <c r="R1788" s="675"/>
      <c r="S1788" s="675"/>
      <c r="T1788" s="939"/>
      <c r="U1788" s="153"/>
      <c r="V1788" s="153">
        <f t="shared" si="451"/>
        <v>0</v>
      </c>
      <c r="W1788" s="207"/>
      <c r="X1788" s="208"/>
      <c r="Y1788" s="153"/>
      <c r="Z1788" s="153">
        <f t="shared" si="456"/>
        <v>0</v>
      </c>
      <c r="AB1788" s="153"/>
      <c r="AC1788" s="153">
        <f t="shared" si="452"/>
        <v>0</v>
      </c>
      <c r="AD1788" s="153"/>
      <c r="AE1788" s="153">
        <f t="shared" si="453"/>
        <v>0</v>
      </c>
      <c r="AF1788" s="153"/>
      <c r="AG1788" s="153"/>
      <c r="AH1788" s="209">
        <v>0</v>
      </c>
      <c r="AI1788" s="153">
        <f>IFERROR(COUNTIF(AM1788:BL1788, "S")*J1788*AH1788,0)</f>
        <v>0</v>
      </c>
      <c r="AJ1788" s="153"/>
      <c r="AK1788" s="153">
        <f t="shared" si="457"/>
        <v>0</v>
      </c>
      <c r="AL1788" s="153">
        <f t="shared" si="458"/>
        <v>0</v>
      </c>
      <c r="AM1788" s="153"/>
      <c r="AN1788" s="153"/>
      <c r="AO1788" s="153"/>
      <c r="AP1788" s="153"/>
      <c r="AQ1788" s="153"/>
      <c r="AR1788" s="153"/>
      <c r="AS1788" s="153"/>
      <c r="AT1788" s="153"/>
      <c r="AU1788" s="153"/>
      <c r="AV1788" s="153"/>
      <c r="AW1788" s="153"/>
      <c r="AX1788" s="153"/>
      <c r="AY1788" s="153"/>
      <c r="AZ1788" s="153"/>
      <c r="BA1788" s="153"/>
      <c r="BB1788" s="153"/>
      <c r="BC1788" s="153"/>
      <c r="BD1788" s="153"/>
      <c r="BE1788" s="153"/>
      <c r="BF1788" s="153"/>
      <c r="BG1788" s="153"/>
      <c r="BH1788" s="153"/>
      <c r="BI1788" s="153"/>
    </row>
    <row r="1789" spans="2:61" s="219" customFormat="1" ht="13.05" customHeight="1" outlineLevel="1">
      <c r="B1789" s="1071"/>
      <c r="C1789" s="1073"/>
      <c r="D1789" s="681" t="s">
        <v>3506</v>
      </c>
      <c r="E1789" s="1073"/>
      <c r="F1789" s="1052"/>
      <c r="G1789" s="17" t="s">
        <v>8</v>
      </c>
      <c r="H1789" s="684" t="s">
        <v>716</v>
      </c>
      <c r="I1789" s="152">
        <f t="shared" si="455"/>
        <v>220</v>
      </c>
      <c r="J1789" s="146">
        <v>100</v>
      </c>
      <c r="K1789" s="146">
        <v>120</v>
      </c>
      <c r="L1789" s="485">
        <v>0</v>
      </c>
      <c r="M1789" s="675"/>
      <c r="N1789" s="675"/>
      <c r="O1789" s="675"/>
      <c r="P1789" s="676"/>
      <c r="Q1789" s="675"/>
      <c r="R1789" s="675"/>
      <c r="S1789" s="675"/>
      <c r="T1789" s="939"/>
      <c r="U1789" s="153"/>
      <c r="V1789" s="153">
        <f t="shared" si="451"/>
        <v>0</v>
      </c>
      <c r="W1789" s="207"/>
      <c r="X1789" s="208"/>
      <c r="Y1789" s="153"/>
      <c r="Z1789" s="153">
        <f t="shared" si="456"/>
        <v>0</v>
      </c>
      <c r="AB1789" s="153"/>
      <c r="AC1789" s="153">
        <f t="shared" si="452"/>
        <v>0</v>
      </c>
      <c r="AD1789" s="153"/>
      <c r="AE1789" s="153">
        <f t="shared" si="453"/>
        <v>0</v>
      </c>
      <c r="AF1789" s="153"/>
      <c r="AG1789" s="153"/>
      <c r="AH1789" s="209">
        <v>0</v>
      </c>
      <c r="AI1789" s="153">
        <f>IFERROR(COUNTIF(AM1789:BL1789, "S")*J1789*AH1789,0)</f>
        <v>0</v>
      </c>
      <c r="AJ1789" s="153"/>
      <c r="AK1789" s="153">
        <f t="shared" si="457"/>
        <v>0</v>
      </c>
      <c r="AL1789" s="153">
        <f t="shared" si="458"/>
        <v>0</v>
      </c>
      <c r="AM1789" s="153"/>
      <c r="AN1789" s="153"/>
      <c r="AO1789" s="153"/>
      <c r="AP1789" s="153"/>
      <c r="AQ1789" s="153"/>
      <c r="AR1789" s="153"/>
      <c r="AS1789" s="153"/>
      <c r="AT1789" s="153"/>
      <c r="AU1789" s="153"/>
      <c r="AV1789" s="153"/>
      <c r="AW1789" s="153"/>
      <c r="AX1789" s="153"/>
      <c r="AY1789" s="153"/>
      <c r="AZ1789" s="153"/>
      <c r="BA1789" s="153"/>
      <c r="BB1789" s="153"/>
      <c r="BC1789" s="153"/>
      <c r="BD1789" s="153"/>
      <c r="BE1789" s="153"/>
      <c r="BF1789" s="153"/>
      <c r="BG1789" s="153"/>
      <c r="BH1789" s="153"/>
      <c r="BI1789" s="153"/>
    </row>
    <row r="1790" spans="2:61" s="219" customFormat="1" ht="13.05" customHeight="1" outlineLevel="1">
      <c r="B1790" s="1037" t="s">
        <v>1500</v>
      </c>
      <c r="C1790" s="938" t="s">
        <v>1373</v>
      </c>
      <c r="D1790" s="652" t="s">
        <v>518</v>
      </c>
      <c r="E1790" s="938" t="s">
        <v>2519</v>
      </c>
      <c r="F1790" s="1047">
        <v>44728</v>
      </c>
      <c r="G1790" s="17" t="s">
        <v>8</v>
      </c>
      <c r="H1790" s="691" t="s">
        <v>716</v>
      </c>
      <c r="I1790" s="157">
        <f t="shared" si="455"/>
        <v>10</v>
      </c>
      <c r="J1790" s="146">
        <v>5</v>
      </c>
      <c r="K1790" s="146">
        <v>5</v>
      </c>
      <c r="L1790" s="392">
        <v>0</v>
      </c>
      <c r="M1790" s="691" t="s">
        <v>268</v>
      </c>
      <c r="N1790" s="691" t="s">
        <v>268</v>
      </c>
      <c r="O1790" s="691" t="s">
        <v>269</v>
      </c>
      <c r="P1790" s="691" t="s">
        <v>268</v>
      </c>
      <c r="Q1790" s="691" t="s">
        <v>269</v>
      </c>
      <c r="R1790" s="691" t="s">
        <v>268</v>
      </c>
      <c r="S1790" s="691" t="s">
        <v>268</v>
      </c>
      <c r="T1790" s="938" t="s">
        <v>1560</v>
      </c>
      <c r="U1790" s="153"/>
      <c r="V1790" s="153">
        <f t="shared" si="451"/>
        <v>0</v>
      </c>
      <c r="W1790" s="207"/>
      <c r="X1790" s="208"/>
      <c r="Y1790" s="153"/>
      <c r="Z1790" s="153">
        <f t="shared" si="456"/>
        <v>0</v>
      </c>
      <c r="AB1790" s="153"/>
      <c r="AC1790" s="153">
        <f t="shared" si="452"/>
        <v>0</v>
      </c>
      <c r="AD1790" s="153"/>
      <c r="AE1790" s="153">
        <f t="shared" si="453"/>
        <v>0</v>
      </c>
      <c r="AF1790" s="153"/>
      <c r="AG1790" s="153"/>
      <c r="AH1790" s="209">
        <v>0</v>
      </c>
      <c r="AI1790" s="153">
        <f t="shared" ref="AI1790:AI1845" si="467">IFERROR(COUNTIF(AM1790:BL1790,"S")*J1790*AH1790,0)</f>
        <v>0</v>
      </c>
      <c r="AJ1790" s="153"/>
      <c r="AK1790" s="153">
        <f t="shared" si="457"/>
        <v>0</v>
      </c>
      <c r="AL1790" s="153">
        <f t="shared" si="458"/>
        <v>0</v>
      </c>
      <c r="AM1790" s="153"/>
      <c r="AN1790" s="153"/>
      <c r="AO1790" s="153"/>
      <c r="AP1790" s="153"/>
      <c r="AQ1790" s="153"/>
      <c r="AR1790" s="153"/>
      <c r="AS1790" s="153"/>
      <c r="AT1790" s="153"/>
      <c r="AU1790" s="153"/>
      <c r="AV1790" s="153"/>
      <c r="AW1790" s="153"/>
      <c r="AX1790" s="153"/>
      <c r="AY1790" s="153"/>
      <c r="AZ1790" s="153"/>
      <c r="BA1790" s="153"/>
      <c r="BB1790" s="153"/>
      <c r="BC1790" s="153"/>
      <c r="BD1790" s="153"/>
      <c r="BE1790" s="153"/>
      <c r="BF1790" s="153"/>
      <c r="BG1790" s="153"/>
      <c r="BH1790" s="153"/>
      <c r="BI1790" s="153"/>
    </row>
    <row r="1791" spans="2:61" s="219" customFormat="1" ht="13.05" customHeight="1" outlineLevel="1">
      <c r="B1791" s="1038"/>
      <c r="C1791" s="940"/>
      <c r="D1791" s="652" t="s">
        <v>1374</v>
      </c>
      <c r="E1791" s="940"/>
      <c r="F1791" s="1048"/>
      <c r="G1791" s="17" t="s">
        <v>8</v>
      </c>
      <c r="H1791" s="691" t="s">
        <v>716</v>
      </c>
      <c r="I1791" s="152">
        <f t="shared" si="455"/>
        <v>30</v>
      </c>
      <c r="J1791" s="146">
        <v>20</v>
      </c>
      <c r="K1791" s="146">
        <v>10</v>
      </c>
      <c r="L1791" s="391">
        <v>0</v>
      </c>
      <c r="M1791" s="691" t="s">
        <v>268</v>
      </c>
      <c r="N1791" s="691" t="s">
        <v>268</v>
      </c>
      <c r="O1791" s="691" t="s">
        <v>269</v>
      </c>
      <c r="P1791" s="691" t="s">
        <v>268</v>
      </c>
      <c r="Q1791" s="691" t="s">
        <v>269</v>
      </c>
      <c r="R1791" s="691" t="s">
        <v>268</v>
      </c>
      <c r="S1791" s="691" t="s">
        <v>269</v>
      </c>
      <c r="T1791" s="939"/>
      <c r="U1791" s="153"/>
      <c r="V1791" s="153">
        <f t="shared" si="451"/>
        <v>0</v>
      </c>
      <c r="W1791" s="207"/>
      <c r="X1791" s="208"/>
      <c r="Y1791" s="153"/>
      <c r="Z1791" s="153">
        <f t="shared" si="456"/>
        <v>0</v>
      </c>
      <c r="AB1791" s="153"/>
      <c r="AC1791" s="153">
        <f t="shared" si="452"/>
        <v>0</v>
      </c>
      <c r="AD1791" s="153"/>
      <c r="AE1791" s="153">
        <f t="shared" si="453"/>
        <v>0</v>
      </c>
      <c r="AF1791" s="153"/>
      <c r="AG1791" s="153"/>
      <c r="AH1791" s="209">
        <v>0</v>
      </c>
      <c r="AI1791" s="153">
        <f t="shared" si="467"/>
        <v>0</v>
      </c>
      <c r="AJ1791" s="153"/>
      <c r="AK1791" s="153">
        <f t="shared" si="457"/>
        <v>0</v>
      </c>
      <c r="AL1791" s="153">
        <f t="shared" si="458"/>
        <v>0</v>
      </c>
      <c r="AM1791" s="153"/>
      <c r="AN1791" s="153"/>
      <c r="AO1791" s="153"/>
      <c r="AP1791" s="153"/>
      <c r="AQ1791" s="153"/>
      <c r="AR1791" s="153"/>
      <c r="AS1791" s="153"/>
      <c r="AT1791" s="153"/>
      <c r="AU1791" s="153"/>
      <c r="AV1791" s="153"/>
      <c r="AW1791" s="153"/>
      <c r="AX1791" s="153"/>
      <c r="AY1791" s="153"/>
      <c r="AZ1791" s="153"/>
      <c r="BA1791" s="153"/>
      <c r="BB1791" s="153"/>
      <c r="BC1791" s="153"/>
      <c r="BD1791" s="153"/>
      <c r="BE1791" s="153"/>
      <c r="BF1791" s="153"/>
      <c r="BG1791" s="153"/>
      <c r="BH1791" s="153"/>
      <c r="BI1791" s="153"/>
    </row>
    <row r="1792" spans="2:61" s="219" customFormat="1" ht="13.05" customHeight="1" outlineLevel="1">
      <c r="B1792" s="1037" t="s">
        <v>1501</v>
      </c>
      <c r="C1792" s="938" t="s">
        <v>1375</v>
      </c>
      <c r="D1792" s="652" t="s">
        <v>518</v>
      </c>
      <c r="E1792" s="938" t="s">
        <v>3786</v>
      </c>
      <c r="F1792" s="1047">
        <v>44781</v>
      </c>
      <c r="G1792" s="17" t="s">
        <v>8</v>
      </c>
      <c r="H1792" s="691" t="s">
        <v>716</v>
      </c>
      <c r="I1792" s="152">
        <f t="shared" si="455"/>
        <v>6</v>
      </c>
      <c r="J1792" s="146">
        <v>5</v>
      </c>
      <c r="K1792" s="146">
        <v>1</v>
      </c>
      <c r="L1792" s="391">
        <v>0</v>
      </c>
      <c r="M1792" s="691" t="s">
        <v>268</v>
      </c>
      <c r="N1792" s="691" t="s">
        <v>268</v>
      </c>
      <c r="O1792" s="691" t="s">
        <v>269</v>
      </c>
      <c r="P1792" s="691" t="s">
        <v>268</v>
      </c>
      <c r="Q1792" s="691" t="s">
        <v>269</v>
      </c>
      <c r="R1792" s="691" t="s">
        <v>268</v>
      </c>
      <c r="S1792" s="691" t="s">
        <v>268</v>
      </c>
      <c r="T1792" s="939"/>
      <c r="U1792" s="153"/>
      <c r="V1792" s="153">
        <f t="shared" si="451"/>
        <v>0</v>
      </c>
      <c r="W1792" s="207"/>
      <c r="X1792" s="208"/>
      <c r="Y1792" s="153"/>
      <c r="Z1792" s="153">
        <f t="shared" si="456"/>
        <v>0</v>
      </c>
      <c r="AB1792" s="153"/>
      <c r="AC1792" s="153">
        <f t="shared" si="452"/>
        <v>0</v>
      </c>
      <c r="AD1792" s="153"/>
      <c r="AE1792" s="153">
        <f t="shared" si="453"/>
        <v>0</v>
      </c>
      <c r="AF1792" s="153"/>
      <c r="AG1792" s="153"/>
      <c r="AH1792" s="209">
        <v>0</v>
      </c>
      <c r="AI1792" s="153">
        <f t="shared" si="467"/>
        <v>0</v>
      </c>
      <c r="AJ1792" s="153"/>
      <c r="AK1792" s="153">
        <f t="shared" si="457"/>
        <v>0</v>
      </c>
      <c r="AL1792" s="153">
        <f t="shared" si="458"/>
        <v>0</v>
      </c>
      <c r="AM1792" s="153"/>
      <c r="AN1792" s="153"/>
      <c r="AO1792" s="153"/>
      <c r="AP1792" s="153"/>
      <c r="AQ1792" s="153"/>
      <c r="AR1792" s="153"/>
      <c r="AS1792" s="153"/>
      <c r="AT1792" s="153"/>
      <c r="AU1792" s="153"/>
      <c r="AV1792" s="153"/>
      <c r="AW1792" s="153"/>
      <c r="AX1792" s="153"/>
      <c r="AY1792" s="153"/>
      <c r="AZ1792" s="153"/>
      <c r="BA1792" s="153"/>
      <c r="BB1792" s="153"/>
      <c r="BC1792" s="153"/>
      <c r="BD1792" s="153"/>
      <c r="BE1792" s="153"/>
      <c r="BF1792" s="153"/>
      <c r="BG1792" s="153"/>
      <c r="BH1792" s="153"/>
      <c r="BI1792" s="153"/>
    </row>
    <row r="1793" spans="2:61" s="219" customFormat="1" ht="13.05" customHeight="1" outlineLevel="1">
      <c r="B1793" s="1039"/>
      <c r="C1793" s="939"/>
      <c r="D1793" s="652" t="s">
        <v>306</v>
      </c>
      <c r="E1793" s="939"/>
      <c r="F1793" s="1053"/>
      <c r="G1793" s="17" t="s">
        <v>8</v>
      </c>
      <c r="H1793" s="691" t="s">
        <v>716</v>
      </c>
      <c r="I1793" s="157">
        <f t="shared" si="455"/>
        <v>110</v>
      </c>
      <c r="J1793" s="146">
        <v>50</v>
      </c>
      <c r="K1793" s="146">
        <v>60</v>
      </c>
      <c r="L1793" s="392">
        <v>0</v>
      </c>
      <c r="M1793" s="691" t="s">
        <v>268</v>
      </c>
      <c r="N1793" s="691" t="s">
        <v>268</v>
      </c>
      <c r="O1793" s="691" t="s">
        <v>269</v>
      </c>
      <c r="P1793" s="691" t="s">
        <v>268</v>
      </c>
      <c r="Q1793" s="691" t="s">
        <v>269</v>
      </c>
      <c r="R1793" s="691" t="s">
        <v>268</v>
      </c>
      <c r="S1793" s="691" t="s">
        <v>268</v>
      </c>
      <c r="T1793" s="939"/>
      <c r="U1793" s="153"/>
      <c r="V1793" s="153">
        <f t="shared" si="451"/>
        <v>0</v>
      </c>
      <c r="W1793" s="207"/>
      <c r="X1793" s="208"/>
      <c r="Y1793" s="153"/>
      <c r="Z1793" s="153">
        <f t="shared" si="456"/>
        <v>0</v>
      </c>
      <c r="AB1793" s="153"/>
      <c r="AC1793" s="153">
        <f t="shared" si="452"/>
        <v>0</v>
      </c>
      <c r="AD1793" s="153"/>
      <c r="AE1793" s="153">
        <f t="shared" si="453"/>
        <v>0</v>
      </c>
      <c r="AF1793" s="153"/>
      <c r="AG1793" s="153"/>
      <c r="AH1793" s="209">
        <v>0</v>
      </c>
      <c r="AI1793" s="153">
        <f t="shared" si="467"/>
        <v>0</v>
      </c>
      <c r="AJ1793" s="153"/>
      <c r="AK1793" s="153">
        <f t="shared" si="457"/>
        <v>0</v>
      </c>
      <c r="AL1793" s="153">
        <f t="shared" si="458"/>
        <v>0</v>
      </c>
      <c r="AM1793" s="153"/>
      <c r="AN1793" s="153"/>
      <c r="AO1793" s="153"/>
      <c r="AP1793" s="153"/>
      <c r="AQ1793" s="153"/>
      <c r="AR1793" s="153"/>
      <c r="AS1793" s="153"/>
      <c r="AT1793" s="153"/>
      <c r="AU1793" s="153"/>
      <c r="AV1793" s="153"/>
      <c r="AW1793" s="153"/>
      <c r="AX1793" s="153"/>
      <c r="AY1793" s="153"/>
      <c r="AZ1793" s="153"/>
      <c r="BA1793" s="153"/>
      <c r="BB1793" s="153"/>
      <c r="BC1793" s="153"/>
      <c r="BD1793" s="153"/>
      <c r="BE1793" s="153"/>
      <c r="BF1793" s="153"/>
      <c r="BG1793" s="153"/>
      <c r="BH1793" s="153"/>
      <c r="BI1793" s="153"/>
    </row>
    <row r="1794" spans="2:61" s="219" customFormat="1" ht="13.05" customHeight="1" outlineLevel="1">
      <c r="B1794" s="1039"/>
      <c r="C1794" s="939"/>
      <c r="D1794" s="652" t="s">
        <v>1376</v>
      </c>
      <c r="E1794" s="939"/>
      <c r="F1794" s="1053"/>
      <c r="G1794" s="17" t="s">
        <v>8</v>
      </c>
      <c r="H1794" s="691" t="s">
        <v>716</v>
      </c>
      <c r="I1794" s="157">
        <f t="shared" si="455"/>
        <v>80</v>
      </c>
      <c r="J1794" s="146">
        <v>40</v>
      </c>
      <c r="K1794" s="146">
        <v>40</v>
      </c>
      <c r="L1794" s="392">
        <v>0</v>
      </c>
      <c r="M1794" s="691" t="s">
        <v>268</v>
      </c>
      <c r="N1794" s="691" t="s">
        <v>268</v>
      </c>
      <c r="O1794" s="691" t="s">
        <v>269</v>
      </c>
      <c r="P1794" s="691" t="s">
        <v>268</v>
      </c>
      <c r="Q1794" s="691" t="s">
        <v>269</v>
      </c>
      <c r="R1794" s="691" t="s">
        <v>268</v>
      </c>
      <c r="S1794" s="691" t="s">
        <v>268</v>
      </c>
      <c r="T1794" s="939"/>
      <c r="U1794" s="153"/>
      <c r="V1794" s="153">
        <f t="shared" si="451"/>
        <v>0</v>
      </c>
      <c r="W1794" s="207"/>
      <c r="X1794" s="208"/>
      <c r="Y1794" s="153"/>
      <c r="Z1794" s="153">
        <f t="shared" si="456"/>
        <v>0</v>
      </c>
      <c r="AB1794" s="153"/>
      <c r="AC1794" s="153">
        <f t="shared" si="452"/>
        <v>0</v>
      </c>
      <c r="AD1794" s="153"/>
      <c r="AE1794" s="153">
        <f t="shared" si="453"/>
        <v>0</v>
      </c>
      <c r="AF1794" s="153"/>
      <c r="AG1794" s="153"/>
      <c r="AH1794" s="209">
        <v>0</v>
      </c>
      <c r="AI1794" s="153">
        <f t="shared" si="467"/>
        <v>0</v>
      </c>
      <c r="AJ1794" s="153"/>
      <c r="AK1794" s="153">
        <f t="shared" si="457"/>
        <v>0</v>
      </c>
      <c r="AL1794" s="153">
        <f t="shared" si="458"/>
        <v>0</v>
      </c>
      <c r="AM1794" s="153"/>
      <c r="AN1794" s="153"/>
      <c r="AO1794" s="153"/>
      <c r="AP1794" s="153"/>
      <c r="AQ1794" s="153"/>
      <c r="AR1794" s="153"/>
      <c r="AS1794" s="153"/>
      <c r="AT1794" s="153"/>
      <c r="AU1794" s="153"/>
      <c r="AV1794" s="153"/>
      <c r="AW1794" s="153"/>
      <c r="AX1794" s="153"/>
      <c r="AY1794" s="153"/>
      <c r="AZ1794" s="153"/>
      <c r="BA1794" s="153"/>
      <c r="BB1794" s="153"/>
      <c r="BC1794" s="153"/>
      <c r="BD1794" s="153"/>
      <c r="BE1794" s="153"/>
      <c r="BF1794" s="153"/>
      <c r="BG1794" s="153"/>
      <c r="BH1794" s="153"/>
      <c r="BI1794" s="153"/>
    </row>
    <row r="1795" spans="2:61" s="219" customFormat="1" ht="13.05" customHeight="1" outlineLevel="1">
      <c r="B1795" s="1039"/>
      <c r="C1795" s="939"/>
      <c r="D1795" s="652" t="s">
        <v>1262</v>
      </c>
      <c r="E1795" s="939"/>
      <c r="F1795" s="1053"/>
      <c r="G1795" s="17" t="s">
        <v>8</v>
      </c>
      <c r="H1795" s="691" t="s">
        <v>716</v>
      </c>
      <c r="I1795" s="157">
        <f t="shared" si="455"/>
        <v>110</v>
      </c>
      <c r="J1795" s="146">
        <v>50</v>
      </c>
      <c r="K1795" s="146">
        <v>60</v>
      </c>
      <c r="L1795" s="392">
        <v>0</v>
      </c>
      <c r="M1795" s="691" t="s">
        <v>268</v>
      </c>
      <c r="N1795" s="691" t="s">
        <v>268</v>
      </c>
      <c r="O1795" s="691" t="s">
        <v>269</v>
      </c>
      <c r="P1795" s="691" t="s">
        <v>268</v>
      </c>
      <c r="Q1795" s="691" t="s">
        <v>269</v>
      </c>
      <c r="R1795" s="691" t="s">
        <v>268</v>
      </c>
      <c r="S1795" s="691" t="s">
        <v>268</v>
      </c>
      <c r="T1795" s="939"/>
      <c r="U1795" s="153"/>
      <c r="V1795" s="153">
        <f t="shared" si="451"/>
        <v>0</v>
      </c>
      <c r="W1795" s="207"/>
      <c r="X1795" s="208"/>
      <c r="Y1795" s="153"/>
      <c r="Z1795" s="153">
        <f t="shared" si="456"/>
        <v>0</v>
      </c>
      <c r="AB1795" s="153"/>
      <c r="AC1795" s="153">
        <f t="shared" si="452"/>
        <v>0</v>
      </c>
      <c r="AD1795" s="153"/>
      <c r="AE1795" s="153">
        <f t="shared" si="453"/>
        <v>0</v>
      </c>
      <c r="AF1795" s="153"/>
      <c r="AG1795" s="153"/>
      <c r="AH1795" s="209">
        <v>0</v>
      </c>
      <c r="AI1795" s="153">
        <f t="shared" si="467"/>
        <v>0</v>
      </c>
      <c r="AJ1795" s="153"/>
      <c r="AK1795" s="153">
        <f t="shared" si="457"/>
        <v>0</v>
      </c>
      <c r="AL1795" s="153">
        <f t="shared" si="458"/>
        <v>0</v>
      </c>
      <c r="AM1795" s="153"/>
      <c r="AN1795" s="153"/>
      <c r="AO1795" s="153"/>
      <c r="AP1795" s="153"/>
      <c r="AQ1795" s="153"/>
      <c r="AR1795" s="153"/>
      <c r="AS1795" s="153"/>
      <c r="AT1795" s="153"/>
      <c r="AU1795" s="153"/>
      <c r="AV1795" s="153"/>
      <c r="AW1795" s="153"/>
      <c r="AX1795" s="153"/>
      <c r="AY1795" s="153"/>
      <c r="AZ1795" s="153"/>
      <c r="BA1795" s="153"/>
      <c r="BB1795" s="153"/>
      <c r="BC1795" s="153"/>
      <c r="BD1795" s="153"/>
      <c r="BE1795" s="153"/>
      <c r="BF1795" s="153"/>
      <c r="BG1795" s="153"/>
      <c r="BH1795" s="153"/>
      <c r="BI1795" s="153"/>
    </row>
    <row r="1796" spans="2:61" s="219" customFormat="1" ht="13.05" customHeight="1" outlineLevel="1">
      <c r="B1796" s="1038"/>
      <c r="C1796" s="940"/>
      <c r="D1796" s="652" t="s">
        <v>1377</v>
      </c>
      <c r="E1796" s="940"/>
      <c r="F1796" s="1048"/>
      <c r="G1796" s="17" t="s">
        <v>8</v>
      </c>
      <c r="H1796" s="691" t="s">
        <v>716</v>
      </c>
      <c r="I1796" s="157">
        <f t="shared" si="455"/>
        <v>50</v>
      </c>
      <c r="J1796" s="146">
        <v>20</v>
      </c>
      <c r="K1796" s="146">
        <v>30</v>
      </c>
      <c r="L1796" s="392">
        <v>0</v>
      </c>
      <c r="M1796" s="691" t="s">
        <v>268</v>
      </c>
      <c r="N1796" s="691" t="s">
        <v>268</v>
      </c>
      <c r="O1796" s="691" t="s">
        <v>269</v>
      </c>
      <c r="P1796" s="691" t="s">
        <v>268</v>
      </c>
      <c r="Q1796" s="691" t="s">
        <v>269</v>
      </c>
      <c r="R1796" s="691" t="s">
        <v>268</v>
      </c>
      <c r="S1796" s="691" t="s">
        <v>268</v>
      </c>
      <c r="T1796" s="939"/>
      <c r="U1796" s="153"/>
      <c r="V1796" s="153">
        <f t="shared" si="451"/>
        <v>0</v>
      </c>
      <c r="W1796" s="207"/>
      <c r="X1796" s="208"/>
      <c r="Y1796" s="153"/>
      <c r="Z1796" s="153">
        <f t="shared" si="456"/>
        <v>0</v>
      </c>
      <c r="AB1796" s="153"/>
      <c r="AC1796" s="153">
        <f t="shared" si="452"/>
        <v>0</v>
      </c>
      <c r="AD1796" s="153"/>
      <c r="AE1796" s="153">
        <f t="shared" si="453"/>
        <v>0</v>
      </c>
      <c r="AF1796" s="153"/>
      <c r="AG1796" s="153"/>
      <c r="AH1796" s="209">
        <v>0</v>
      </c>
      <c r="AI1796" s="153">
        <f t="shared" si="467"/>
        <v>0</v>
      </c>
      <c r="AJ1796" s="153"/>
      <c r="AK1796" s="153">
        <f t="shared" si="457"/>
        <v>0</v>
      </c>
      <c r="AL1796" s="153">
        <f t="shared" si="458"/>
        <v>0</v>
      </c>
      <c r="AM1796" s="153"/>
      <c r="AN1796" s="153"/>
      <c r="AO1796" s="153"/>
      <c r="AP1796" s="153"/>
      <c r="AQ1796" s="153"/>
      <c r="AR1796" s="153"/>
      <c r="AS1796" s="153"/>
      <c r="AT1796" s="153"/>
      <c r="AU1796" s="153"/>
      <c r="AV1796" s="153"/>
      <c r="AW1796" s="153"/>
      <c r="AX1796" s="153"/>
      <c r="AY1796" s="153"/>
      <c r="AZ1796" s="153"/>
      <c r="BA1796" s="153"/>
      <c r="BB1796" s="153"/>
      <c r="BC1796" s="153"/>
      <c r="BD1796" s="153"/>
      <c r="BE1796" s="153"/>
      <c r="BF1796" s="153"/>
      <c r="BG1796" s="153"/>
      <c r="BH1796" s="153"/>
      <c r="BI1796" s="153"/>
    </row>
    <row r="1797" spans="2:61" s="219" customFormat="1" ht="13.05" customHeight="1" outlineLevel="1">
      <c r="B1797" s="1037" t="s">
        <v>1502</v>
      </c>
      <c r="C1797" s="938" t="s">
        <v>1378</v>
      </c>
      <c r="D1797" s="652" t="s">
        <v>518</v>
      </c>
      <c r="E1797" s="938" t="s">
        <v>2519</v>
      </c>
      <c r="F1797" s="1047">
        <v>44728</v>
      </c>
      <c r="G1797" s="17" t="s">
        <v>8</v>
      </c>
      <c r="H1797" s="691" t="s">
        <v>982</v>
      </c>
      <c r="I1797" s="157">
        <f t="shared" si="455"/>
        <v>6</v>
      </c>
      <c r="J1797" s="146">
        <v>5</v>
      </c>
      <c r="K1797" s="146">
        <v>1</v>
      </c>
      <c r="L1797" s="392">
        <v>0</v>
      </c>
      <c r="M1797" s="691" t="s">
        <v>268</v>
      </c>
      <c r="N1797" s="691" t="s">
        <v>268</v>
      </c>
      <c r="O1797" s="691" t="s">
        <v>269</v>
      </c>
      <c r="P1797" s="691" t="s">
        <v>268</v>
      </c>
      <c r="Q1797" s="691" t="s">
        <v>269</v>
      </c>
      <c r="R1797" s="691" t="s">
        <v>268</v>
      </c>
      <c r="S1797" s="691" t="s">
        <v>268</v>
      </c>
      <c r="T1797" s="939"/>
      <c r="U1797" s="153"/>
      <c r="V1797" s="153">
        <f t="shared" si="451"/>
        <v>0</v>
      </c>
      <c r="W1797" s="207"/>
      <c r="X1797" s="208"/>
      <c r="Y1797" s="153"/>
      <c r="Z1797" s="153">
        <f t="shared" si="456"/>
        <v>0</v>
      </c>
      <c r="AB1797" s="153"/>
      <c r="AC1797" s="153">
        <f t="shared" si="452"/>
        <v>0</v>
      </c>
      <c r="AD1797" s="153"/>
      <c r="AE1797" s="153">
        <f t="shared" si="453"/>
        <v>0</v>
      </c>
      <c r="AF1797" s="153"/>
      <c r="AG1797" s="153"/>
      <c r="AH1797" s="209">
        <v>0</v>
      </c>
      <c r="AI1797" s="153">
        <f t="shared" si="467"/>
        <v>0</v>
      </c>
      <c r="AJ1797" s="153"/>
      <c r="AK1797" s="153">
        <f t="shared" si="457"/>
        <v>0</v>
      </c>
      <c r="AL1797" s="153">
        <f t="shared" si="458"/>
        <v>0</v>
      </c>
      <c r="AM1797" s="153"/>
      <c r="AN1797" s="153"/>
      <c r="AO1797" s="153"/>
      <c r="AP1797" s="153"/>
      <c r="AQ1797" s="153"/>
      <c r="AR1797" s="153"/>
      <c r="AS1797" s="153"/>
      <c r="AT1797" s="153"/>
      <c r="AU1797" s="153"/>
      <c r="AV1797" s="153"/>
      <c r="AW1797" s="153"/>
      <c r="AX1797" s="153"/>
      <c r="AY1797" s="153"/>
      <c r="AZ1797" s="153"/>
      <c r="BA1797" s="153"/>
      <c r="BB1797" s="153"/>
      <c r="BC1797" s="153"/>
      <c r="BD1797" s="153"/>
      <c r="BE1797" s="153"/>
      <c r="BF1797" s="153"/>
      <c r="BG1797" s="153"/>
      <c r="BH1797" s="153"/>
      <c r="BI1797" s="153"/>
    </row>
    <row r="1798" spans="2:61" s="219" customFormat="1" ht="13.05" customHeight="1" outlineLevel="1">
      <c r="B1798" s="1038"/>
      <c r="C1798" s="940"/>
      <c r="D1798" s="652" t="s">
        <v>1119</v>
      </c>
      <c r="E1798" s="940"/>
      <c r="F1798" s="1048"/>
      <c r="G1798" s="17" t="s">
        <v>8</v>
      </c>
      <c r="H1798" s="691" t="s">
        <v>982</v>
      </c>
      <c r="I1798" s="157">
        <f t="shared" si="455"/>
        <v>70</v>
      </c>
      <c r="J1798" s="146">
        <v>70</v>
      </c>
      <c r="K1798" s="146">
        <v>0</v>
      </c>
      <c r="L1798" s="392">
        <v>0</v>
      </c>
      <c r="M1798" s="691" t="s">
        <v>268</v>
      </c>
      <c r="N1798" s="691" t="s">
        <v>268</v>
      </c>
      <c r="O1798" s="691" t="s">
        <v>269</v>
      </c>
      <c r="P1798" s="691" t="s">
        <v>268</v>
      </c>
      <c r="Q1798" s="691" t="s">
        <v>269</v>
      </c>
      <c r="R1798" s="691" t="s">
        <v>268</v>
      </c>
      <c r="S1798" s="691" t="s">
        <v>268</v>
      </c>
      <c r="T1798" s="940"/>
      <c r="U1798" s="153"/>
      <c r="V1798" s="153">
        <f t="shared" si="451"/>
        <v>0</v>
      </c>
      <c r="W1798" s="207"/>
      <c r="X1798" s="208"/>
      <c r="Y1798" s="153"/>
      <c r="Z1798" s="153">
        <f t="shared" si="456"/>
        <v>0</v>
      </c>
      <c r="AB1798" s="153"/>
      <c r="AC1798" s="153">
        <f t="shared" si="452"/>
        <v>0</v>
      </c>
      <c r="AD1798" s="153"/>
      <c r="AE1798" s="153">
        <f t="shared" si="453"/>
        <v>0</v>
      </c>
      <c r="AF1798" s="153"/>
      <c r="AG1798" s="153"/>
      <c r="AH1798" s="209">
        <v>0</v>
      </c>
      <c r="AI1798" s="153">
        <f t="shared" si="467"/>
        <v>0</v>
      </c>
      <c r="AJ1798" s="153"/>
      <c r="AK1798" s="153">
        <f t="shared" si="457"/>
        <v>0</v>
      </c>
      <c r="AL1798" s="153">
        <f t="shared" si="458"/>
        <v>0</v>
      </c>
      <c r="AM1798" s="153"/>
      <c r="AN1798" s="153"/>
      <c r="AO1798" s="153"/>
      <c r="AP1798" s="153"/>
      <c r="AQ1798" s="153"/>
      <c r="AR1798" s="153"/>
      <c r="AS1798" s="153"/>
      <c r="AT1798" s="153"/>
      <c r="AU1798" s="153"/>
      <c r="AV1798" s="153"/>
      <c r="AW1798" s="153"/>
      <c r="AX1798" s="153"/>
      <c r="AY1798" s="153"/>
      <c r="AZ1798" s="153"/>
      <c r="BA1798" s="153"/>
      <c r="BB1798" s="153"/>
      <c r="BC1798" s="153"/>
      <c r="BD1798" s="153"/>
      <c r="BE1798" s="153"/>
      <c r="BF1798" s="153"/>
      <c r="BG1798" s="153"/>
      <c r="BH1798" s="153"/>
      <c r="BI1798" s="153"/>
    </row>
    <row r="1799" spans="2:61" s="219" customFormat="1" ht="13.05" customHeight="1" outlineLevel="1">
      <c r="B1799" s="1037" t="s">
        <v>1503</v>
      </c>
      <c r="C1799" s="938" t="s">
        <v>3701</v>
      </c>
      <c r="D1799" s="652" t="s">
        <v>293</v>
      </c>
      <c r="E1799" s="938" t="s">
        <v>3681</v>
      </c>
      <c r="F1799" s="1047">
        <v>44762</v>
      </c>
      <c r="G1799" s="17" t="s">
        <v>8</v>
      </c>
      <c r="H1799" s="691" t="s">
        <v>716</v>
      </c>
      <c r="I1799" s="157">
        <f t="shared" si="455"/>
        <v>10</v>
      </c>
      <c r="J1799" s="146">
        <v>5</v>
      </c>
      <c r="K1799" s="146">
        <v>5</v>
      </c>
      <c r="L1799" s="392">
        <v>0</v>
      </c>
      <c r="M1799" s="691" t="s">
        <v>268</v>
      </c>
      <c r="N1799" s="691" t="s">
        <v>268</v>
      </c>
      <c r="O1799" s="691" t="s">
        <v>269</v>
      </c>
      <c r="P1799" s="691" t="s">
        <v>269</v>
      </c>
      <c r="Q1799" s="691" t="s">
        <v>269</v>
      </c>
      <c r="R1799" s="691" t="s">
        <v>268</v>
      </c>
      <c r="S1799" s="691" t="s">
        <v>268</v>
      </c>
      <c r="T1799" s="995" t="s">
        <v>1561</v>
      </c>
      <c r="U1799" s="153"/>
      <c r="V1799" s="153">
        <f t="shared" si="451"/>
        <v>0</v>
      </c>
      <c r="W1799" s="207"/>
      <c r="X1799" s="208"/>
      <c r="Y1799" s="153"/>
      <c r="Z1799" s="153">
        <f t="shared" si="456"/>
        <v>0</v>
      </c>
      <c r="AB1799" s="153"/>
      <c r="AC1799" s="153">
        <f t="shared" si="452"/>
        <v>0</v>
      </c>
      <c r="AD1799" s="153"/>
      <c r="AE1799" s="153">
        <f t="shared" si="453"/>
        <v>0</v>
      </c>
      <c r="AF1799" s="153"/>
      <c r="AG1799" s="153"/>
      <c r="AH1799" s="209">
        <v>0</v>
      </c>
      <c r="AI1799" s="153">
        <f t="shared" si="467"/>
        <v>0</v>
      </c>
      <c r="AJ1799" s="153"/>
      <c r="AK1799" s="153">
        <f t="shared" si="457"/>
        <v>0</v>
      </c>
      <c r="AL1799" s="153">
        <f t="shared" si="458"/>
        <v>0</v>
      </c>
      <c r="AM1799" s="153"/>
      <c r="AN1799" s="153"/>
      <c r="AO1799" s="153"/>
      <c r="AP1799" s="153"/>
      <c r="AQ1799" s="153"/>
      <c r="AR1799" s="153"/>
      <c r="AS1799" s="153"/>
      <c r="AT1799" s="153"/>
      <c r="AU1799" s="153"/>
      <c r="AV1799" s="153"/>
      <c r="AW1799" s="153"/>
      <c r="AX1799" s="153"/>
      <c r="AY1799" s="153"/>
      <c r="AZ1799" s="153"/>
      <c r="BA1799" s="153"/>
      <c r="BB1799" s="153"/>
      <c r="BC1799" s="153"/>
      <c r="BD1799" s="153"/>
      <c r="BE1799" s="153"/>
      <c r="BF1799" s="153"/>
      <c r="BG1799" s="153"/>
      <c r="BH1799" s="153"/>
      <c r="BI1799" s="153"/>
    </row>
    <row r="1800" spans="2:61" s="219" customFormat="1" ht="13.05" customHeight="1" outlineLevel="1">
      <c r="B1800" s="1038"/>
      <c r="C1800" s="940"/>
      <c r="D1800" s="652" t="s">
        <v>456</v>
      </c>
      <c r="E1800" s="940"/>
      <c r="F1800" s="1048"/>
      <c r="G1800" s="17" t="s">
        <v>8</v>
      </c>
      <c r="H1800" s="691" t="s">
        <v>716</v>
      </c>
      <c r="I1800" s="157">
        <f t="shared" si="455"/>
        <v>20</v>
      </c>
      <c r="J1800" s="146">
        <v>10</v>
      </c>
      <c r="K1800" s="146">
        <v>10</v>
      </c>
      <c r="L1800" s="392">
        <v>0</v>
      </c>
      <c r="M1800" s="691" t="s">
        <v>268</v>
      </c>
      <c r="N1800" s="691" t="s">
        <v>268</v>
      </c>
      <c r="O1800" s="691" t="s">
        <v>269</v>
      </c>
      <c r="P1800" s="691" t="s">
        <v>269</v>
      </c>
      <c r="Q1800" s="691" t="s">
        <v>269</v>
      </c>
      <c r="R1800" s="691" t="s">
        <v>268</v>
      </c>
      <c r="S1800" s="691" t="s">
        <v>268</v>
      </c>
      <c r="T1800" s="996"/>
      <c r="U1800" s="153"/>
      <c r="V1800" s="153">
        <f t="shared" si="451"/>
        <v>0</v>
      </c>
      <c r="W1800" s="207"/>
      <c r="X1800" s="208"/>
      <c r="Y1800" s="153"/>
      <c r="Z1800" s="153">
        <f t="shared" si="456"/>
        <v>0</v>
      </c>
      <c r="AB1800" s="153"/>
      <c r="AC1800" s="153">
        <f t="shared" si="452"/>
        <v>0</v>
      </c>
      <c r="AD1800" s="153"/>
      <c r="AE1800" s="153">
        <f t="shared" si="453"/>
        <v>0</v>
      </c>
      <c r="AF1800" s="153"/>
      <c r="AG1800" s="153"/>
      <c r="AH1800" s="209">
        <v>0</v>
      </c>
      <c r="AI1800" s="153">
        <f t="shared" si="467"/>
        <v>0</v>
      </c>
      <c r="AJ1800" s="153"/>
      <c r="AK1800" s="153">
        <f t="shared" si="457"/>
        <v>0</v>
      </c>
      <c r="AL1800" s="153">
        <f t="shared" si="458"/>
        <v>0</v>
      </c>
      <c r="AM1800" s="153"/>
      <c r="AN1800" s="153"/>
      <c r="AO1800" s="153"/>
      <c r="AP1800" s="153"/>
      <c r="AQ1800" s="153"/>
      <c r="AR1800" s="153"/>
      <c r="AS1800" s="153"/>
      <c r="AT1800" s="153"/>
      <c r="AU1800" s="153"/>
      <c r="AV1800" s="153"/>
      <c r="AW1800" s="153"/>
      <c r="AX1800" s="153"/>
      <c r="AY1800" s="153"/>
      <c r="AZ1800" s="153"/>
      <c r="BA1800" s="153"/>
      <c r="BB1800" s="153"/>
      <c r="BC1800" s="153"/>
      <c r="BD1800" s="153"/>
      <c r="BE1800" s="153"/>
      <c r="BF1800" s="153"/>
      <c r="BG1800" s="153"/>
      <c r="BH1800" s="153"/>
      <c r="BI1800" s="153"/>
    </row>
    <row r="1801" spans="2:61" s="219" customFormat="1" ht="13.05" customHeight="1" outlineLevel="1">
      <c r="B1801" s="1037" t="s">
        <v>1504</v>
      </c>
      <c r="C1801" s="1040" t="s">
        <v>3702</v>
      </c>
      <c r="D1801" s="652" t="s">
        <v>293</v>
      </c>
      <c r="E1801" s="1040" t="s">
        <v>3568</v>
      </c>
      <c r="F1801" s="1372">
        <v>44762</v>
      </c>
      <c r="G1801" s="17" t="s">
        <v>8</v>
      </c>
      <c r="H1801" s="691" t="s">
        <v>716</v>
      </c>
      <c r="I1801" s="152">
        <f t="shared" si="455"/>
        <v>10</v>
      </c>
      <c r="J1801" s="146">
        <v>5</v>
      </c>
      <c r="K1801" s="146">
        <v>5</v>
      </c>
      <c r="L1801" s="391">
        <v>0</v>
      </c>
      <c r="M1801" s="691" t="s">
        <v>268</v>
      </c>
      <c r="N1801" s="691" t="s">
        <v>268</v>
      </c>
      <c r="O1801" s="691" t="s">
        <v>269</v>
      </c>
      <c r="P1801" s="691" t="s">
        <v>269</v>
      </c>
      <c r="Q1801" s="691" t="s">
        <v>269</v>
      </c>
      <c r="R1801" s="691" t="s">
        <v>268</v>
      </c>
      <c r="S1801" s="691" t="s">
        <v>268</v>
      </c>
      <c r="T1801" s="996"/>
      <c r="U1801" s="153"/>
      <c r="V1801" s="153">
        <f t="shared" si="451"/>
        <v>0</v>
      </c>
      <c r="W1801" s="207"/>
      <c r="X1801" s="208"/>
      <c r="Y1801" s="153"/>
      <c r="Z1801" s="153">
        <f t="shared" si="456"/>
        <v>0</v>
      </c>
      <c r="AB1801" s="153"/>
      <c r="AC1801" s="153">
        <f t="shared" si="452"/>
        <v>0</v>
      </c>
      <c r="AD1801" s="153"/>
      <c r="AE1801" s="153">
        <f t="shared" si="453"/>
        <v>0</v>
      </c>
      <c r="AF1801" s="153"/>
      <c r="AG1801" s="153"/>
      <c r="AH1801" s="209">
        <v>0</v>
      </c>
      <c r="AI1801" s="153">
        <f t="shared" si="467"/>
        <v>0</v>
      </c>
      <c r="AJ1801" s="153"/>
      <c r="AK1801" s="153">
        <f t="shared" si="457"/>
        <v>0</v>
      </c>
      <c r="AL1801" s="153">
        <f t="shared" si="458"/>
        <v>0</v>
      </c>
      <c r="AM1801" s="153"/>
      <c r="AN1801" s="153"/>
      <c r="AO1801" s="153"/>
      <c r="AP1801" s="153"/>
      <c r="AQ1801" s="153"/>
      <c r="AR1801" s="153"/>
      <c r="AS1801" s="153"/>
      <c r="AT1801" s="153"/>
      <c r="AU1801" s="153"/>
      <c r="AV1801" s="153"/>
      <c r="AW1801" s="153"/>
      <c r="AX1801" s="153"/>
      <c r="AY1801" s="153"/>
      <c r="AZ1801" s="153"/>
      <c r="BA1801" s="153"/>
      <c r="BB1801" s="153"/>
      <c r="BC1801" s="153"/>
      <c r="BD1801" s="153"/>
      <c r="BE1801" s="153"/>
      <c r="BF1801" s="153"/>
      <c r="BG1801" s="153"/>
      <c r="BH1801" s="153"/>
      <c r="BI1801" s="153"/>
    </row>
    <row r="1802" spans="2:61" s="219" customFormat="1" ht="13.05" customHeight="1" outlineLevel="1">
      <c r="B1802" s="1039"/>
      <c r="C1802" s="1041"/>
      <c r="D1802" s="652" t="s">
        <v>1341</v>
      </c>
      <c r="E1802" s="1041"/>
      <c r="F1802" s="1373"/>
      <c r="G1802" s="17" t="s">
        <v>8</v>
      </c>
      <c r="H1802" s="691" t="s">
        <v>716</v>
      </c>
      <c r="I1802" s="152">
        <f t="shared" si="455"/>
        <v>4</v>
      </c>
      <c r="J1802" s="146">
        <v>2</v>
      </c>
      <c r="K1802" s="146">
        <v>2</v>
      </c>
      <c r="L1802" s="391">
        <v>0</v>
      </c>
      <c r="M1802" s="691" t="s">
        <v>268</v>
      </c>
      <c r="N1802" s="691" t="s">
        <v>268</v>
      </c>
      <c r="O1802" s="691" t="s">
        <v>269</v>
      </c>
      <c r="P1802" s="691" t="s">
        <v>269</v>
      </c>
      <c r="Q1802" s="691" t="s">
        <v>269</v>
      </c>
      <c r="R1802" s="691" t="s">
        <v>268</v>
      </c>
      <c r="S1802" s="691" t="s">
        <v>268</v>
      </c>
      <c r="T1802" s="996"/>
      <c r="U1802" s="153"/>
      <c r="V1802" s="153">
        <f t="shared" si="451"/>
        <v>0</v>
      </c>
      <c r="W1802" s="207"/>
      <c r="X1802" s="208"/>
      <c r="Y1802" s="153"/>
      <c r="Z1802" s="153">
        <f t="shared" si="456"/>
        <v>0</v>
      </c>
      <c r="AB1802" s="153"/>
      <c r="AC1802" s="153">
        <f t="shared" si="452"/>
        <v>0</v>
      </c>
      <c r="AD1802" s="153"/>
      <c r="AE1802" s="153">
        <f t="shared" si="453"/>
        <v>0</v>
      </c>
      <c r="AF1802" s="153"/>
      <c r="AG1802" s="153"/>
      <c r="AH1802" s="209">
        <v>0</v>
      </c>
      <c r="AI1802" s="153">
        <f t="shared" si="467"/>
        <v>0</v>
      </c>
      <c r="AJ1802" s="153"/>
      <c r="AK1802" s="153">
        <f t="shared" si="457"/>
        <v>0</v>
      </c>
      <c r="AL1802" s="153">
        <f t="shared" si="458"/>
        <v>0</v>
      </c>
      <c r="AM1802" s="153"/>
      <c r="AN1802" s="153"/>
      <c r="AO1802" s="153"/>
      <c r="AP1802" s="153"/>
      <c r="AQ1802" s="153"/>
      <c r="AR1802" s="153"/>
      <c r="AS1802" s="153"/>
      <c r="AT1802" s="153"/>
      <c r="AU1802" s="153"/>
      <c r="AV1802" s="153"/>
      <c r="AW1802" s="153"/>
      <c r="AX1802" s="153"/>
      <c r="AY1802" s="153"/>
      <c r="AZ1802" s="153"/>
      <c r="BA1802" s="153"/>
      <c r="BB1802" s="153"/>
      <c r="BC1802" s="153"/>
      <c r="BD1802" s="153"/>
      <c r="BE1802" s="153"/>
      <c r="BF1802" s="153"/>
      <c r="BG1802" s="153"/>
      <c r="BH1802" s="153"/>
      <c r="BI1802" s="153"/>
    </row>
    <row r="1803" spans="2:61" s="219" customFormat="1" ht="13.05" customHeight="1" outlineLevel="1">
      <c r="B1803" s="1039"/>
      <c r="C1803" s="1041"/>
      <c r="D1803" s="559" t="s">
        <v>1379</v>
      </c>
      <c r="E1803" s="1041"/>
      <c r="F1803" s="1373"/>
      <c r="G1803" s="10" t="s">
        <v>8</v>
      </c>
      <c r="H1803" s="254" t="s">
        <v>716</v>
      </c>
      <c r="I1803" s="157">
        <f t="shared" si="455"/>
        <v>30</v>
      </c>
      <c r="J1803" s="146">
        <v>20</v>
      </c>
      <c r="K1803" s="146">
        <v>10</v>
      </c>
      <c r="L1803" s="392">
        <v>0</v>
      </c>
      <c r="M1803" s="254" t="s">
        <v>268</v>
      </c>
      <c r="N1803" s="254" t="s">
        <v>268</v>
      </c>
      <c r="O1803" s="254" t="s">
        <v>269</v>
      </c>
      <c r="P1803" s="254" t="s">
        <v>269</v>
      </c>
      <c r="Q1803" s="254" t="s">
        <v>269</v>
      </c>
      <c r="R1803" s="254" t="s">
        <v>268</v>
      </c>
      <c r="S1803" s="254" t="s">
        <v>268</v>
      </c>
      <c r="T1803" s="996"/>
      <c r="U1803" s="153"/>
      <c r="V1803" s="153">
        <f t="shared" si="451"/>
        <v>0</v>
      </c>
      <c r="W1803" s="207"/>
      <c r="X1803" s="208"/>
      <c r="Y1803" s="153"/>
      <c r="Z1803" s="153">
        <f t="shared" si="456"/>
        <v>0</v>
      </c>
      <c r="AB1803" s="153"/>
      <c r="AC1803" s="153">
        <f t="shared" si="452"/>
        <v>0</v>
      </c>
      <c r="AD1803" s="153"/>
      <c r="AE1803" s="153">
        <f t="shared" si="453"/>
        <v>0</v>
      </c>
      <c r="AF1803" s="153"/>
      <c r="AG1803" s="153"/>
      <c r="AH1803" s="209">
        <v>0</v>
      </c>
      <c r="AI1803" s="153">
        <f t="shared" si="467"/>
        <v>0</v>
      </c>
      <c r="AJ1803" s="153"/>
      <c r="AK1803" s="153">
        <f t="shared" si="457"/>
        <v>0</v>
      </c>
      <c r="AL1803" s="153">
        <f t="shared" si="458"/>
        <v>0</v>
      </c>
      <c r="AM1803" s="153"/>
      <c r="AN1803" s="153"/>
      <c r="AO1803" s="153"/>
      <c r="AP1803" s="153"/>
      <c r="AQ1803" s="153"/>
      <c r="AR1803" s="153"/>
      <c r="AS1803" s="153"/>
      <c r="AT1803" s="153"/>
      <c r="AU1803" s="153"/>
      <c r="AV1803" s="153"/>
      <c r="AW1803" s="153"/>
      <c r="AX1803" s="153"/>
      <c r="AY1803" s="153"/>
      <c r="AZ1803" s="153"/>
      <c r="BA1803" s="153"/>
      <c r="BB1803" s="153"/>
      <c r="BC1803" s="153"/>
      <c r="BD1803" s="153"/>
      <c r="BE1803" s="153"/>
      <c r="BF1803" s="153"/>
      <c r="BG1803" s="153"/>
      <c r="BH1803" s="153"/>
      <c r="BI1803" s="153"/>
    </row>
    <row r="1804" spans="2:61" s="219" customFormat="1" ht="13.05" customHeight="1" outlineLevel="1">
      <c r="B1804" s="1039"/>
      <c r="C1804" s="1041"/>
      <c r="D1804" s="564" t="s">
        <v>1380</v>
      </c>
      <c r="E1804" s="1041"/>
      <c r="F1804" s="1373"/>
      <c r="G1804" s="10" t="s">
        <v>8</v>
      </c>
      <c r="H1804" s="254" t="s">
        <v>716</v>
      </c>
      <c r="I1804" s="157">
        <f t="shared" si="455"/>
        <v>45</v>
      </c>
      <c r="J1804" s="146">
        <v>20</v>
      </c>
      <c r="K1804" s="146">
        <v>25</v>
      </c>
      <c r="L1804" s="392">
        <v>0</v>
      </c>
      <c r="M1804" s="254" t="s">
        <v>268</v>
      </c>
      <c r="N1804" s="254" t="s">
        <v>268</v>
      </c>
      <c r="O1804" s="254" t="s">
        <v>269</v>
      </c>
      <c r="P1804" s="254" t="s">
        <v>269</v>
      </c>
      <c r="Q1804" s="254" t="s">
        <v>269</v>
      </c>
      <c r="R1804" s="254" t="s">
        <v>268</v>
      </c>
      <c r="S1804" s="254" t="s">
        <v>268</v>
      </c>
      <c r="T1804" s="996"/>
      <c r="U1804" s="153"/>
      <c r="V1804" s="153">
        <f t="shared" si="451"/>
        <v>0</v>
      </c>
      <c r="W1804" s="207"/>
      <c r="X1804" s="208"/>
      <c r="Y1804" s="153"/>
      <c r="Z1804" s="153">
        <f t="shared" si="456"/>
        <v>0</v>
      </c>
      <c r="AB1804" s="153"/>
      <c r="AC1804" s="153">
        <f t="shared" si="452"/>
        <v>0</v>
      </c>
      <c r="AD1804" s="153"/>
      <c r="AE1804" s="153">
        <f t="shared" si="453"/>
        <v>0</v>
      </c>
      <c r="AF1804" s="153"/>
      <c r="AG1804" s="153"/>
      <c r="AH1804" s="209">
        <v>0</v>
      </c>
      <c r="AI1804" s="153">
        <f t="shared" si="467"/>
        <v>0</v>
      </c>
      <c r="AJ1804" s="153"/>
      <c r="AK1804" s="153">
        <f t="shared" si="457"/>
        <v>0</v>
      </c>
      <c r="AL1804" s="153">
        <f t="shared" si="458"/>
        <v>0</v>
      </c>
      <c r="AM1804" s="153"/>
      <c r="AN1804" s="153"/>
      <c r="AO1804" s="153"/>
      <c r="AP1804" s="153"/>
      <c r="AQ1804" s="153"/>
      <c r="AR1804" s="153"/>
      <c r="AS1804" s="153"/>
      <c r="AT1804" s="153"/>
      <c r="AU1804" s="153"/>
      <c r="AV1804" s="153"/>
      <c r="AW1804" s="153"/>
      <c r="AX1804" s="153"/>
      <c r="AY1804" s="153"/>
      <c r="AZ1804" s="153"/>
      <c r="BA1804" s="153"/>
      <c r="BB1804" s="153"/>
      <c r="BC1804" s="153"/>
      <c r="BD1804" s="153"/>
      <c r="BE1804" s="153"/>
      <c r="BF1804" s="153"/>
      <c r="BG1804" s="153"/>
      <c r="BH1804" s="153"/>
      <c r="BI1804" s="153"/>
    </row>
    <row r="1805" spans="2:61" s="219" customFormat="1" ht="13.05" customHeight="1" outlineLevel="1">
      <c r="B1805" s="1039"/>
      <c r="C1805" s="1041"/>
      <c r="D1805" s="559" t="s">
        <v>1381</v>
      </c>
      <c r="E1805" s="1041"/>
      <c r="F1805" s="1373"/>
      <c r="G1805" s="10" t="s">
        <v>8</v>
      </c>
      <c r="H1805" s="254" t="s">
        <v>716</v>
      </c>
      <c r="I1805" s="157">
        <f t="shared" si="455"/>
        <v>110</v>
      </c>
      <c r="J1805" s="146">
        <v>50</v>
      </c>
      <c r="K1805" s="146">
        <v>60</v>
      </c>
      <c r="L1805" s="392">
        <v>0</v>
      </c>
      <c r="M1805" s="254" t="s">
        <v>268</v>
      </c>
      <c r="N1805" s="254" t="s">
        <v>268</v>
      </c>
      <c r="O1805" s="254" t="s">
        <v>269</v>
      </c>
      <c r="P1805" s="254" t="s">
        <v>269</v>
      </c>
      <c r="Q1805" s="254" t="s">
        <v>269</v>
      </c>
      <c r="R1805" s="254" t="s">
        <v>268</v>
      </c>
      <c r="S1805" s="254" t="s">
        <v>268</v>
      </c>
      <c r="T1805" s="996"/>
      <c r="U1805" s="153"/>
      <c r="V1805" s="153">
        <f t="shared" si="451"/>
        <v>0</v>
      </c>
      <c r="W1805" s="207"/>
      <c r="X1805" s="208"/>
      <c r="Y1805" s="153"/>
      <c r="Z1805" s="153">
        <f t="shared" si="456"/>
        <v>0</v>
      </c>
      <c r="AB1805" s="153"/>
      <c r="AC1805" s="153">
        <f t="shared" si="452"/>
        <v>0</v>
      </c>
      <c r="AD1805" s="153"/>
      <c r="AE1805" s="153">
        <f t="shared" si="453"/>
        <v>0</v>
      </c>
      <c r="AF1805" s="153"/>
      <c r="AG1805" s="153"/>
      <c r="AH1805" s="209">
        <v>0</v>
      </c>
      <c r="AI1805" s="153">
        <f t="shared" si="467"/>
        <v>0</v>
      </c>
      <c r="AJ1805" s="153"/>
      <c r="AK1805" s="153">
        <f t="shared" si="457"/>
        <v>0</v>
      </c>
      <c r="AL1805" s="153">
        <f t="shared" si="458"/>
        <v>0</v>
      </c>
      <c r="AM1805" s="153"/>
      <c r="AN1805" s="153"/>
      <c r="AO1805" s="153"/>
      <c r="AP1805" s="153"/>
      <c r="AQ1805" s="153"/>
      <c r="AR1805" s="153"/>
      <c r="AS1805" s="153"/>
      <c r="AT1805" s="153"/>
      <c r="AU1805" s="153"/>
      <c r="AV1805" s="153"/>
      <c r="AW1805" s="153"/>
      <c r="AX1805" s="153"/>
      <c r="AY1805" s="153"/>
      <c r="AZ1805" s="153"/>
      <c r="BA1805" s="153"/>
      <c r="BB1805" s="153"/>
      <c r="BC1805" s="153"/>
      <c r="BD1805" s="153"/>
      <c r="BE1805" s="153"/>
      <c r="BF1805" s="153"/>
      <c r="BG1805" s="153"/>
      <c r="BH1805" s="153"/>
      <c r="BI1805" s="153"/>
    </row>
    <row r="1806" spans="2:61" s="219" customFormat="1" ht="13.05" customHeight="1" outlineLevel="1">
      <c r="B1806" s="1039"/>
      <c r="C1806" s="1041"/>
      <c r="D1806" s="564" t="s">
        <v>387</v>
      </c>
      <c r="E1806" s="1041"/>
      <c r="F1806" s="1373"/>
      <c r="G1806" s="10" t="s">
        <v>8</v>
      </c>
      <c r="H1806" s="254" t="s">
        <v>716</v>
      </c>
      <c r="I1806" s="157">
        <f t="shared" si="455"/>
        <v>85</v>
      </c>
      <c r="J1806" s="146">
        <v>40</v>
      </c>
      <c r="K1806" s="146">
        <v>45</v>
      </c>
      <c r="L1806" s="392">
        <v>0</v>
      </c>
      <c r="M1806" s="254" t="s">
        <v>268</v>
      </c>
      <c r="N1806" s="254" t="s">
        <v>268</v>
      </c>
      <c r="O1806" s="254" t="s">
        <v>269</v>
      </c>
      <c r="P1806" s="254" t="s">
        <v>269</v>
      </c>
      <c r="Q1806" s="254" t="s">
        <v>269</v>
      </c>
      <c r="R1806" s="254" t="s">
        <v>268</v>
      </c>
      <c r="S1806" s="254" t="s">
        <v>268</v>
      </c>
      <c r="T1806" s="996"/>
      <c r="U1806" s="153"/>
      <c r="V1806" s="153">
        <f t="shared" si="451"/>
        <v>0</v>
      </c>
      <c r="W1806" s="207"/>
      <c r="X1806" s="208"/>
      <c r="Y1806" s="153"/>
      <c r="Z1806" s="153">
        <f t="shared" si="456"/>
        <v>0</v>
      </c>
      <c r="AB1806" s="153"/>
      <c r="AC1806" s="153">
        <f t="shared" si="452"/>
        <v>0</v>
      </c>
      <c r="AD1806" s="153"/>
      <c r="AE1806" s="153">
        <f t="shared" si="453"/>
        <v>0</v>
      </c>
      <c r="AF1806" s="153"/>
      <c r="AG1806" s="153"/>
      <c r="AH1806" s="209">
        <v>0</v>
      </c>
      <c r="AI1806" s="153">
        <f t="shared" si="467"/>
        <v>0</v>
      </c>
      <c r="AJ1806" s="153"/>
      <c r="AK1806" s="153">
        <f t="shared" si="457"/>
        <v>0</v>
      </c>
      <c r="AL1806" s="153">
        <f t="shared" si="458"/>
        <v>0</v>
      </c>
      <c r="AM1806" s="153"/>
      <c r="AN1806" s="153"/>
      <c r="AO1806" s="153"/>
      <c r="AP1806" s="153"/>
      <c r="AQ1806" s="153"/>
      <c r="AR1806" s="153"/>
      <c r="AS1806" s="153"/>
      <c r="AT1806" s="153"/>
      <c r="AU1806" s="153"/>
      <c r="AV1806" s="153"/>
      <c r="AW1806" s="153"/>
      <c r="AX1806" s="153"/>
      <c r="AY1806" s="153"/>
      <c r="AZ1806" s="153"/>
      <c r="BA1806" s="153"/>
      <c r="BB1806" s="153"/>
      <c r="BC1806" s="153"/>
      <c r="BD1806" s="153"/>
      <c r="BE1806" s="153"/>
      <c r="BF1806" s="153"/>
      <c r="BG1806" s="153"/>
      <c r="BH1806" s="153"/>
      <c r="BI1806" s="153"/>
    </row>
    <row r="1807" spans="2:61" s="219" customFormat="1" ht="13.05" customHeight="1" outlineLevel="1">
      <c r="B1807" s="1038"/>
      <c r="C1807" s="1042"/>
      <c r="D1807" s="564" t="s">
        <v>1265</v>
      </c>
      <c r="E1807" s="1042"/>
      <c r="F1807" s="1374"/>
      <c r="G1807" s="10" t="s">
        <v>8</v>
      </c>
      <c r="H1807" s="254" t="s">
        <v>716</v>
      </c>
      <c r="I1807" s="157">
        <f t="shared" si="455"/>
        <v>25</v>
      </c>
      <c r="J1807" s="146">
        <v>10</v>
      </c>
      <c r="K1807" s="146">
        <v>15</v>
      </c>
      <c r="L1807" s="392">
        <v>0</v>
      </c>
      <c r="M1807" s="258" t="s">
        <v>269</v>
      </c>
      <c r="N1807" s="258" t="s">
        <v>268</v>
      </c>
      <c r="O1807" s="258" t="s">
        <v>268</v>
      </c>
      <c r="P1807" s="258" t="s">
        <v>269</v>
      </c>
      <c r="Q1807" s="258" t="s">
        <v>269</v>
      </c>
      <c r="R1807" s="254" t="s">
        <v>268</v>
      </c>
      <c r="S1807" s="254" t="s">
        <v>268</v>
      </c>
      <c r="T1807" s="997"/>
      <c r="U1807" s="153"/>
      <c r="V1807" s="153">
        <f t="shared" si="451"/>
        <v>0</v>
      </c>
      <c r="W1807" s="207"/>
      <c r="X1807" s="208"/>
      <c r="Y1807" s="153"/>
      <c r="Z1807" s="153">
        <f t="shared" si="456"/>
        <v>0</v>
      </c>
      <c r="AB1807" s="153"/>
      <c r="AC1807" s="153">
        <f t="shared" si="452"/>
        <v>0</v>
      </c>
      <c r="AD1807" s="153"/>
      <c r="AE1807" s="153">
        <f t="shared" si="453"/>
        <v>0</v>
      </c>
      <c r="AF1807" s="153"/>
      <c r="AG1807" s="153"/>
      <c r="AH1807" s="209">
        <v>0</v>
      </c>
      <c r="AI1807" s="153">
        <f t="shared" si="467"/>
        <v>0</v>
      </c>
      <c r="AJ1807" s="153"/>
      <c r="AK1807" s="153">
        <f t="shared" si="457"/>
        <v>0</v>
      </c>
      <c r="AL1807" s="153">
        <f t="shared" si="458"/>
        <v>0</v>
      </c>
      <c r="AM1807" s="153"/>
      <c r="AN1807" s="153"/>
      <c r="AO1807" s="153"/>
      <c r="AP1807" s="153"/>
      <c r="AQ1807" s="153"/>
      <c r="AR1807" s="153"/>
      <c r="AS1807" s="153"/>
      <c r="AT1807" s="153"/>
      <c r="AU1807" s="153"/>
      <c r="AV1807" s="153"/>
      <c r="AW1807" s="153"/>
      <c r="AX1807" s="153"/>
      <c r="AY1807" s="153"/>
      <c r="AZ1807" s="153"/>
      <c r="BA1807" s="153"/>
      <c r="BB1807" s="153"/>
      <c r="BC1807" s="153"/>
      <c r="BD1807" s="153"/>
      <c r="BE1807" s="153"/>
      <c r="BF1807" s="153"/>
      <c r="BG1807" s="153"/>
      <c r="BH1807" s="153"/>
      <c r="BI1807" s="153"/>
    </row>
    <row r="1808" spans="2:61" s="219" customFormat="1" ht="13.05" customHeight="1" outlineLevel="1">
      <c r="B1808" s="904" t="s">
        <v>1505</v>
      </c>
      <c r="C1808" s="1043" t="s">
        <v>1382</v>
      </c>
      <c r="D1808" s="332" t="s">
        <v>306</v>
      </c>
      <c r="E1808" s="1043" t="s">
        <v>2549</v>
      </c>
      <c r="F1808" s="1360">
        <v>44703</v>
      </c>
      <c r="G1808" s="10" t="s">
        <v>8</v>
      </c>
      <c r="H1808" s="238" t="s">
        <v>717</v>
      </c>
      <c r="I1808" s="157">
        <f t="shared" si="455"/>
        <v>110</v>
      </c>
      <c r="J1808" s="146">
        <v>50</v>
      </c>
      <c r="K1808" s="146">
        <v>60</v>
      </c>
      <c r="L1808" s="392">
        <v>0</v>
      </c>
      <c r="M1808" s="238" t="s">
        <v>268</v>
      </c>
      <c r="N1808" s="238" t="s">
        <v>268</v>
      </c>
      <c r="O1808" s="238" t="s">
        <v>269</v>
      </c>
      <c r="P1808" s="245" t="s">
        <v>268</v>
      </c>
      <c r="Q1808" s="258" t="s">
        <v>269</v>
      </c>
      <c r="R1808" s="238" t="s">
        <v>268</v>
      </c>
      <c r="S1808" s="238" t="s">
        <v>268</v>
      </c>
      <c r="T1808" s="1002" t="s">
        <v>1562</v>
      </c>
      <c r="U1808" s="153"/>
      <c r="V1808" s="153">
        <f t="shared" si="451"/>
        <v>0</v>
      </c>
      <c r="W1808" s="207"/>
      <c r="X1808" s="208"/>
      <c r="Y1808" s="153"/>
      <c r="Z1808" s="153">
        <f t="shared" si="456"/>
        <v>0</v>
      </c>
      <c r="AB1808" s="153"/>
      <c r="AC1808" s="153">
        <f t="shared" si="452"/>
        <v>0</v>
      </c>
      <c r="AD1808" s="153"/>
      <c r="AE1808" s="153">
        <f t="shared" si="453"/>
        <v>0</v>
      </c>
      <c r="AF1808" s="153"/>
      <c r="AG1808" s="153"/>
      <c r="AH1808" s="209">
        <v>0</v>
      </c>
      <c r="AI1808" s="153">
        <f t="shared" si="467"/>
        <v>0</v>
      </c>
      <c r="AJ1808" s="153"/>
      <c r="AK1808" s="153">
        <f t="shared" si="457"/>
        <v>0</v>
      </c>
      <c r="AL1808" s="153">
        <f t="shared" si="458"/>
        <v>0</v>
      </c>
      <c r="AM1808" s="153"/>
      <c r="AN1808" s="153"/>
      <c r="AO1808" s="153"/>
      <c r="AP1808" s="153"/>
      <c r="AQ1808" s="153"/>
      <c r="AR1808" s="153"/>
      <c r="AS1808" s="153"/>
      <c r="AT1808" s="153"/>
      <c r="AU1808" s="153"/>
      <c r="AV1808" s="153"/>
      <c r="AW1808" s="153"/>
      <c r="AX1808" s="153"/>
      <c r="AY1808" s="153"/>
      <c r="AZ1808" s="153"/>
      <c r="BA1808" s="153"/>
      <c r="BB1808" s="153"/>
      <c r="BC1808" s="153"/>
      <c r="BD1808" s="153"/>
      <c r="BE1808" s="153"/>
      <c r="BF1808" s="153"/>
      <c r="BG1808" s="153"/>
      <c r="BH1808" s="153"/>
      <c r="BI1808" s="153"/>
    </row>
    <row r="1809" spans="2:61" s="219" customFormat="1" ht="13.05" customHeight="1" outlineLevel="1">
      <c r="B1809" s="906"/>
      <c r="C1809" s="1044"/>
      <c r="D1809" s="332" t="s">
        <v>1033</v>
      </c>
      <c r="E1809" s="1044"/>
      <c r="F1809" s="1362"/>
      <c r="G1809" s="10" t="s">
        <v>8</v>
      </c>
      <c r="H1809" s="238" t="s">
        <v>717</v>
      </c>
      <c r="I1809" s="157">
        <f t="shared" si="455"/>
        <v>190</v>
      </c>
      <c r="J1809" s="146">
        <v>90</v>
      </c>
      <c r="K1809" s="146">
        <v>100</v>
      </c>
      <c r="L1809" s="392">
        <v>0</v>
      </c>
      <c r="M1809" s="238" t="s">
        <v>268</v>
      </c>
      <c r="N1809" s="238" t="s">
        <v>268</v>
      </c>
      <c r="O1809" s="238" t="s">
        <v>269</v>
      </c>
      <c r="P1809" s="245" t="s">
        <v>268</v>
      </c>
      <c r="Q1809" s="258" t="s">
        <v>269</v>
      </c>
      <c r="R1809" s="238" t="s">
        <v>268</v>
      </c>
      <c r="S1809" s="238" t="s">
        <v>268</v>
      </c>
      <c r="T1809" s="1002"/>
      <c r="U1809" s="153"/>
      <c r="V1809" s="153">
        <f t="shared" si="451"/>
        <v>0</v>
      </c>
      <c r="W1809" s="207"/>
      <c r="X1809" s="208"/>
      <c r="Y1809" s="153"/>
      <c r="Z1809" s="153">
        <f t="shared" si="456"/>
        <v>0</v>
      </c>
      <c r="AB1809" s="153"/>
      <c r="AC1809" s="153">
        <f t="shared" si="452"/>
        <v>0</v>
      </c>
      <c r="AD1809" s="153"/>
      <c r="AE1809" s="153">
        <f t="shared" si="453"/>
        <v>0</v>
      </c>
      <c r="AF1809" s="153"/>
      <c r="AG1809" s="153"/>
      <c r="AH1809" s="209">
        <v>0</v>
      </c>
      <c r="AI1809" s="153">
        <f t="shared" si="467"/>
        <v>0</v>
      </c>
      <c r="AJ1809" s="153"/>
      <c r="AK1809" s="153">
        <f t="shared" si="457"/>
        <v>0</v>
      </c>
      <c r="AL1809" s="153">
        <f t="shared" si="458"/>
        <v>0</v>
      </c>
      <c r="AM1809" s="153"/>
      <c r="AN1809" s="153"/>
      <c r="AO1809" s="153"/>
      <c r="AP1809" s="153"/>
      <c r="AQ1809" s="153"/>
      <c r="AR1809" s="153"/>
      <c r="AS1809" s="153"/>
      <c r="AT1809" s="153"/>
      <c r="AU1809" s="153"/>
      <c r="AV1809" s="153"/>
      <c r="AW1809" s="153"/>
      <c r="AX1809" s="153"/>
      <c r="AY1809" s="153"/>
      <c r="AZ1809" s="153"/>
      <c r="BA1809" s="153"/>
      <c r="BB1809" s="153"/>
      <c r="BC1809" s="153"/>
      <c r="BD1809" s="153"/>
      <c r="BE1809" s="153"/>
      <c r="BF1809" s="153"/>
      <c r="BG1809" s="153"/>
      <c r="BH1809" s="153"/>
      <c r="BI1809" s="153"/>
    </row>
    <row r="1810" spans="2:61" s="219" customFormat="1" ht="13.05" customHeight="1" outlineLevel="1">
      <c r="B1810" s="1045" t="s">
        <v>1506</v>
      </c>
      <c r="C1810" s="1043" t="s">
        <v>1383</v>
      </c>
      <c r="D1810" s="332" t="s">
        <v>1384</v>
      </c>
      <c r="E1810" s="1043" t="s">
        <v>2639</v>
      </c>
      <c r="F1810" s="1360">
        <v>44703</v>
      </c>
      <c r="G1810" s="10" t="s">
        <v>8</v>
      </c>
      <c r="H1810" s="238" t="s">
        <v>717</v>
      </c>
      <c r="I1810" s="157">
        <f t="shared" si="455"/>
        <v>130</v>
      </c>
      <c r="J1810" s="146">
        <v>60</v>
      </c>
      <c r="K1810" s="146">
        <v>70</v>
      </c>
      <c r="L1810" s="392">
        <v>0</v>
      </c>
      <c r="M1810" s="238" t="s">
        <v>268</v>
      </c>
      <c r="N1810" s="238" t="s">
        <v>268</v>
      </c>
      <c r="O1810" s="238" t="s">
        <v>269</v>
      </c>
      <c r="P1810" s="245" t="s">
        <v>268</v>
      </c>
      <c r="Q1810" s="258" t="s">
        <v>269</v>
      </c>
      <c r="R1810" s="238" t="s">
        <v>268</v>
      </c>
      <c r="S1810" s="238" t="s">
        <v>268</v>
      </c>
      <c r="T1810" s="1002" t="s">
        <v>1562</v>
      </c>
      <c r="U1810" s="153"/>
      <c r="V1810" s="153">
        <f t="shared" si="451"/>
        <v>0</v>
      </c>
      <c r="W1810" s="207"/>
      <c r="X1810" s="208"/>
      <c r="Y1810" s="153"/>
      <c r="Z1810" s="153">
        <f t="shared" si="456"/>
        <v>0</v>
      </c>
      <c r="AB1810" s="153"/>
      <c r="AC1810" s="153">
        <f t="shared" si="452"/>
        <v>0</v>
      </c>
      <c r="AD1810" s="153"/>
      <c r="AE1810" s="153">
        <f t="shared" si="453"/>
        <v>0</v>
      </c>
      <c r="AF1810" s="153"/>
      <c r="AG1810" s="153"/>
      <c r="AH1810" s="209">
        <v>0</v>
      </c>
      <c r="AI1810" s="153">
        <f t="shared" si="467"/>
        <v>0</v>
      </c>
      <c r="AJ1810" s="153"/>
      <c r="AK1810" s="153">
        <f t="shared" si="457"/>
        <v>0</v>
      </c>
      <c r="AL1810" s="153">
        <f t="shared" si="458"/>
        <v>0</v>
      </c>
      <c r="AM1810" s="153"/>
      <c r="AN1810" s="153"/>
      <c r="AO1810" s="153"/>
      <c r="AP1810" s="153"/>
      <c r="AQ1810" s="153"/>
      <c r="AR1810" s="153"/>
      <c r="AS1810" s="153"/>
      <c r="AT1810" s="153"/>
      <c r="AU1810" s="153"/>
      <c r="AV1810" s="153"/>
      <c r="AW1810" s="153"/>
      <c r="AX1810" s="153"/>
      <c r="AY1810" s="153"/>
      <c r="AZ1810" s="153"/>
      <c r="BA1810" s="153"/>
      <c r="BB1810" s="153"/>
      <c r="BC1810" s="153"/>
      <c r="BD1810" s="153"/>
      <c r="BE1810" s="153"/>
      <c r="BF1810" s="153"/>
      <c r="BG1810" s="153"/>
      <c r="BH1810" s="153"/>
      <c r="BI1810" s="153"/>
    </row>
    <row r="1811" spans="2:61" s="219" customFormat="1" ht="13.05" customHeight="1" outlineLevel="1">
      <c r="B1811" s="1046"/>
      <c r="C1811" s="1044"/>
      <c r="D1811" s="332" t="s">
        <v>1033</v>
      </c>
      <c r="E1811" s="1044"/>
      <c r="F1811" s="1362"/>
      <c r="G1811" s="10" t="s">
        <v>8</v>
      </c>
      <c r="H1811" s="238" t="s">
        <v>717</v>
      </c>
      <c r="I1811" s="152">
        <f t="shared" si="455"/>
        <v>190</v>
      </c>
      <c r="J1811" s="146">
        <v>90</v>
      </c>
      <c r="K1811" s="146">
        <v>100</v>
      </c>
      <c r="L1811" s="391">
        <v>0</v>
      </c>
      <c r="M1811" s="238" t="s">
        <v>268</v>
      </c>
      <c r="N1811" s="238" t="s">
        <v>268</v>
      </c>
      <c r="O1811" s="238" t="s">
        <v>269</v>
      </c>
      <c r="P1811" s="245" t="s">
        <v>268</v>
      </c>
      <c r="Q1811" s="258" t="s">
        <v>269</v>
      </c>
      <c r="R1811" s="238" t="s">
        <v>268</v>
      </c>
      <c r="S1811" s="238" t="s">
        <v>268</v>
      </c>
      <c r="T1811" s="1002"/>
      <c r="U1811" s="153"/>
      <c r="V1811" s="153">
        <f t="shared" si="451"/>
        <v>0</v>
      </c>
      <c r="W1811" s="207"/>
      <c r="X1811" s="208"/>
      <c r="Y1811" s="153"/>
      <c r="Z1811" s="153">
        <f t="shared" si="456"/>
        <v>0</v>
      </c>
      <c r="AB1811" s="153"/>
      <c r="AC1811" s="153">
        <f t="shared" si="452"/>
        <v>0</v>
      </c>
      <c r="AD1811" s="153"/>
      <c r="AE1811" s="153">
        <f t="shared" si="453"/>
        <v>0</v>
      </c>
      <c r="AF1811" s="153"/>
      <c r="AG1811" s="153"/>
      <c r="AH1811" s="209">
        <v>0</v>
      </c>
      <c r="AI1811" s="153">
        <f t="shared" si="467"/>
        <v>0</v>
      </c>
      <c r="AJ1811" s="153"/>
      <c r="AK1811" s="153">
        <f t="shared" si="457"/>
        <v>0</v>
      </c>
      <c r="AL1811" s="153">
        <f t="shared" si="458"/>
        <v>0</v>
      </c>
      <c r="AM1811" s="153"/>
      <c r="AN1811" s="153"/>
      <c r="AO1811" s="153"/>
      <c r="AP1811" s="153"/>
      <c r="AQ1811" s="153"/>
      <c r="AR1811" s="153"/>
      <c r="AS1811" s="153"/>
      <c r="AT1811" s="153"/>
      <c r="AU1811" s="153"/>
      <c r="AV1811" s="153"/>
      <c r="AW1811" s="153"/>
      <c r="AX1811" s="153"/>
      <c r="AY1811" s="153"/>
      <c r="AZ1811" s="153"/>
      <c r="BA1811" s="153"/>
      <c r="BB1811" s="153"/>
      <c r="BC1811" s="153"/>
      <c r="BD1811" s="153"/>
      <c r="BE1811" s="153"/>
      <c r="BF1811" s="153"/>
      <c r="BG1811" s="153"/>
      <c r="BH1811" s="153"/>
      <c r="BI1811" s="153"/>
    </row>
    <row r="1812" spans="2:61" s="219" customFormat="1" ht="13.05" customHeight="1" outlineLevel="1">
      <c r="B1812" s="904" t="s">
        <v>1507</v>
      </c>
      <c r="C1812" s="1043" t="s">
        <v>1385</v>
      </c>
      <c r="D1812" s="346" t="s">
        <v>3966</v>
      </c>
      <c r="E1812" s="1043" t="s">
        <v>3568</v>
      </c>
      <c r="F1812" s="1360">
        <v>44789</v>
      </c>
      <c r="G1812" s="10" t="s">
        <v>8</v>
      </c>
      <c r="H1812" s="238" t="s">
        <v>716</v>
      </c>
      <c r="I1812" s="152">
        <f t="shared" ref="I1812" si="468">J1812+K1812</f>
        <v>4</v>
      </c>
      <c r="J1812" s="146">
        <v>2</v>
      </c>
      <c r="K1812" s="146">
        <v>2</v>
      </c>
      <c r="L1812" s="391">
        <v>0</v>
      </c>
      <c r="M1812" s="238" t="s">
        <v>268</v>
      </c>
      <c r="N1812" s="238" t="s">
        <v>268</v>
      </c>
      <c r="O1812" s="238" t="s">
        <v>269</v>
      </c>
      <c r="P1812" s="245" t="s">
        <v>268</v>
      </c>
      <c r="Q1812" s="258" t="s">
        <v>269</v>
      </c>
      <c r="R1812" s="238" t="s">
        <v>268</v>
      </c>
      <c r="S1812" s="238" t="s">
        <v>268</v>
      </c>
      <c r="T1812" s="877"/>
      <c r="U1812" s="153"/>
      <c r="V1812" s="153">
        <f t="shared" ref="V1812" si="469">SUMIF(U1812,"Y",J1812)</f>
        <v>0</v>
      </c>
      <c r="W1812" s="207"/>
      <c r="X1812" s="208"/>
      <c r="Y1812" s="153"/>
      <c r="Z1812" s="153">
        <f t="shared" ref="Z1812" si="470">V1812*Y1812</f>
        <v>0</v>
      </c>
      <c r="AB1812" s="153"/>
      <c r="AC1812" s="153">
        <f t="shared" ref="AC1812" si="471">SUMIF(AB1812,"Y",L1812)*AK1812</f>
        <v>0</v>
      </c>
      <c r="AD1812" s="153"/>
      <c r="AE1812" s="153">
        <f t="shared" ref="AE1812" si="472">COUNTIF(AM1812:AV1812,"L")*J1812</f>
        <v>0</v>
      </c>
      <c r="AF1812" s="153"/>
      <c r="AG1812" s="153"/>
      <c r="AH1812" s="209">
        <v>0</v>
      </c>
      <c r="AI1812" s="153">
        <f t="shared" ref="AI1812" si="473">IFERROR(COUNTIF(AM1812:BL1812,"S")*J1812*AH1812,0)</f>
        <v>0</v>
      </c>
      <c r="AJ1812" s="153"/>
      <c r="AK1812" s="153">
        <f t="shared" ref="AK1812" si="474">COUNTIF(AM1812:AV1812,"V")</f>
        <v>0</v>
      </c>
      <c r="AL1812" s="153">
        <f t="shared" ref="AL1812" si="475">Z1812-AC1812-AE1812-AI1812</f>
        <v>0</v>
      </c>
      <c r="AM1812" s="153"/>
      <c r="AN1812" s="153"/>
      <c r="AO1812" s="153"/>
      <c r="AP1812" s="153"/>
      <c r="AQ1812" s="153"/>
      <c r="AR1812" s="153"/>
      <c r="AS1812" s="153"/>
      <c r="AT1812" s="153"/>
      <c r="AU1812" s="153"/>
      <c r="AV1812" s="153"/>
      <c r="AW1812" s="153"/>
      <c r="AX1812" s="153"/>
      <c r="AY1812" s="153"/>
      <c r="AZ1812" s="153"/>
      <c r="BA1812" s="153"/>
      <c r="BB1812" s="153"/>
      <c r="BC1812" s="153"/>
      <c r="BD1812" s="153"/>
      <c r="BE1812" s="153"/>
      <c r="BF1812" s="153"/>
      <c r="BG1812" s="153"/>
      <c r="BH1812" s="153"/>
      <c r="BI1812" s="153"/>
    </row>
    <row r="1813" spans="2:61" s="219" customFormat="1" ht="13.05" customHeight="1" outlineLevel="1">
      <c r="B1813" s="905"/>
      <c r="C1813" s="1060"/>
      <c r="D1813" s="346" t="s">
        <v>1386</v>
      </c>
      <c r="E1813" s="1060"/>
      <c r="F1813" s="1361"/>
      <c r="G1813" s="10" t="s">
        <v>8</v>
      </c>
      <c r="H1813" s="238" t="s">
        <v>716</v>
      </c>
      <c r="I1813" s="152">
        <f t="shared" si="455"/>
        <v>6</v>
      </c>
      <c r="J1813" s="146">
        <v>3</v>
      </c>
      <c r="K1813" s="146">
        <v>3</v>
      </c>
      <c r="L1813" s="391">
        <v>0</v>
      </c>
      <c r="M1813" s="238" t="s">
        <v>268</v>
      </c>
      <c r="N1813" s="238" t="s">
        <v>268</v>
      </c>
      <c r="O1813" s="238" t="s">
        <v>269</v>
      </c>
      <c r="P1813" s="245" t="s">
        <v>268</v>
      </c>
      <c r="Q1813" s="258" t="s">
        <v>269</v>
      </c>
      <c r="R1813" s="238" t="s">
        <v>268</v>
      </c>
      <c r="S1813" s="238" t="s">
        <v>268</v>
      </c>
      <c r="T1813" s="1002" t="s">
        <v>1562</v>
      </c>
      <c r="U1813" s="153"/>
      <c r="V1813" s="153">
        <f t="shared" si="451"/>
        <v>0</v>
      </c>
      <c r="W1813" s="207"/>
      <c r="X1813" s="208"/>
      <c r="Y1813" s="153"/>
      <c r="Z1813" s="153">
        <f t="shared" si="456"/>
        <v>0</v>
      </c>
      <c r="AB1813" s="153"/>
      <c r="AC1813" s="153">
        <f t="shared" si="452"/>
        <v>0</v>
      </c>
      <c r="AD1813" s="153"/>
      <c r="AE1813" s="153">
        <f t="shared" si="453"/>
        <v>0</v>
      </c>
      <c r="AF1813" s="153"/>
      <c r="AG1813" s="153"/>
      <c r="AH1813" s="209">
        <v>0</v>
      </c>
      <c r="AI1813" s="153">
        <f t="shared" si="467"/>
        <v>0</v>
      </c>
      <c r="AJ1813" s="153"/>
      <c r="AK1813" s="153">
        <f t="shared" si="457"/>
        <v>0</v>
      </c>
      <c r="AL1813" s="153">
        <f t="shared" si="458"/>
        <v>0</v>
      </c>
      <c r="AM1813" s="153"/>
      <c r="AN1813" s="153"/>
      <c r="AO1813" s="153"/>
      <c r="AP1813" s="153"/>
      <c r="AQ1813" s="153"/>
      <c r="AR1813" s="153"/>
      <c r="AS1813" s="153"/>
      <c r="AT1813" s="153"/>
      <c r="AU1813" s="153"/>
      <c r="AV1813" s="153"/>
      <c r="AW1813" s="153"/>
      <c r="AX1813" s="153"/>
      <c r="AY1813" s="153"/>
      <c r="AZ1813" s="153"/>
      <c r="BA1813" s="153"/>
      <c r="BB1813" s="153"/>
      <c r="BC1813" s="153"/>
      <c r="BD1813" s="153"/>
      <c r="BE1813" s="153"/>
      <c r="BF1813" s="153"/>
      <c r="BG1813" s="153"/>
      <c r="BH1813" s="153"/>
      <c r="BI1813" s="153"/>
    </row>
    <row r="1814" spans="2:61" s="219" customFormat="1" ht="13.05" customHeight="1" outlineLevel="1">
      <c r="B1814" s="905"/>
      <c r="C1814" s="1060"/>
      <c r="D1814" s="332" t="s">
        <v>1387</v>
      </c>
      <c r="E1814" s="1060"/>
      <c r="F1814" s="1361"/>
      <c r="G1814" s="10" t="s">
        <v>8</v>
      </c>
      <c r="H1814" s="238" t="s">
        <v>716</v>
      </c>
      <c r="I1814" s="157">
        <f t="shared" si="455"/>
        <v>30</v>
      </c>
      <c r="J1814" s="146">
        <v>15</v>
      </c>
      <c r="K1814" s="146">
        <v>15</v>
      </c>
      <c r="L1814" s="392">
        <v>0</v>
      </c>
      <c r="M1814" s="238" t="s">
        <v>268</v>
      </c>
      <c r="N1814" s="238" t="s">
        <v>268</v>
      </c>
      <c r="O1814" s="238" t="s">
        <v>269</v>
      </c>
      <c r="P1814" s="245" t="s">
        <v>268</v>
      </c>
      <c r="Q1814" s="258" t="s">
        <v>269</v>
      </c>
      <c r="R1814" s="238" t="s">
        <v>268</v>
      </c>
      <c r="S1814" s="238" t="s">
        <v>268</v>
      </c>
      <c r="T1814" s="1002"/>
      <c r="U1814" s="153"/>
      <c r="V1814" s="153">
        <f t="shared" ref="V1814:V1891" si="476">SUMIF(U1814,"Y",J1814)</f>
        <v>0</v>
      </c>
      <c r="W1814" s="207"/>
      <c r="X1814" s="208"/>
      <c r="Y1814" s="153"/>
      <c r="Z1814" s="153">
        <f t="shared" si="456"/>
        <v>0</v>
      </c>
      <c r="AB1814" s="153"/>
      <c r="AC1814" s="153">
        <f t="shared" ref="AC1814:AC1891" si="477">SUMIF(AB1814,"Y",L1814)*AK1814</f>
        <v>0</v>
      </c>
      <c r="AD1814" s="153"/>
      <c r="AE1814" s="153">
        <f t="shared" ref="AE1814:AE1895" si="478">COUNTIF(AM1814:AV1814,"L")*J1814</f>
        <v>0</v>
      </c>
      <c r="AF1814" s="153"/>
      <c r="AG1814" s="153"/>
      <c r="AH1814" s="209">
        <v>0</v>
      </c>
      <c r="AI1814" s="153">
        <f t="shared" si="467"/>
        <v>0</v>
      </c>
      <c r="AJ1814" s="153"/>
      <c r="AK1814" s="153">
        <f t="shared" si="457"/>
        <v>0</v>
      </c>
      <c r="AL1814" s="153">
        <f t="shared" si="458"/>
        <v>0</v>
      </c>
      <c r="AM1814" s="153"/>
      <c r="AN1814" s="153"/>
      <c r="AO1814" s="153"/>
      <c r="AP1814" s="153"/>
      <c r="AQ1814" s="153"/>
      <c r="AR1814" s="153"/>
      <c r="AS1814" s="153"/>
      <c r="AT1814" s="153"/>
      <c r="AU1814" s="153"/>
      <c r="AV1814" s="153"/>
      <c r="AW1814" s="153"/>
      <c r="AX1814" s="153"/>
      <c r="AY1814" s="153"/>
      <c r="AZ1814" s="153"/>
      <c r="BA1814" s="153"/>
      <c r="BB1814" s="153"/>
      <c r="BC1814" s="153"/>
      <c r="BD1814" s="153"/>
      <c r="BE1814" s="153"/>
      <c r="BF1814" s="153"/>
      <c r="BG1814" s="153"/>
      <c r="BH1814" s="153"/>
      <c r="BI1814" s="153"/>
    </row>
    <row r="1815" spans="2:61" s="219" customFormat="1" ht="13.05" customHeight="1" outlineLevel="1">
      <c r="B1815" s="905"/>
      <c r="C1815" s="1060"/>
      <c r="D1815" s="332" t="s">
        <v>1388</v>
      </c>
      <c r="E1815" s="1060"/>
      <c r="F1815" s="1361"/>
      <c r="G1815" s="10" t="s">
        <v>8</v>
      </c>
      <c r="H1815" s="238" t="s">
        <v>716</v>
      </c>
      <c r="I1815" s="157">
        <f t="shared" si="455"/>
        <v>80</v>
      </c>
      <c r="J1815" s="146">
        <v>40</v>
      </c>
      <c r="K1815" s="146">
        <v>40</v>
      </c>
      <c r="L1815" s="392">
        <v>0</v>
      </c>
      <c r="M1815" s="238" t="s">
        <v>268</v>
      </c>
      <c r="N1815" s="238" t="s">
        <v>268</v>
      </c>
      <c r="O1815" s="238" t="s">
        <v>269</v>
      </c>
      <c r="P1815" s="245" t="s">
        <v>268</v>
      </c>
      <c r="Q1815" s="258" t="s">
        <v>269</v>
      </c>
      <c r="R1815" s="238" t="s">
        <v>268</v>
      </c>
      <c r="S1815" s="238" t="s">
        <v>268</v>
      </c>
      <c r="T1815" s="1002"/>
      <c r="U1815" s="153"/>
      <c r="V1815" s="153">
        <f t="shared" si="476"/>
        <v>0</v>
      </c>
      <c r="W1815" s="207"/>
      <c r="X1815" s="208"/>
      <c r="Y1815" s="153"/>
      <c r="Z1815" s="153">
        <f t="shared" si="456"/>
        <v>0</v>
      </c>
      <c r="AB1815" s="153"/>
      <c r="AC1815" s="153">
        <f t="shared" si="477"/>
        <v>0</v>
      </c>
      <c r="AD1815" s="153"/>
      <c r="AE1815" s="153">
        <f t="shared" si="478"/>
        <v>0</v>
      </c>
      <c r="AF1815" s="153"/>
      <c r="AG1815" s="153"/>
      <c r="AH1815" s="209">
        <v>0</v>
      </c>
      <c r="AI1815" s="153">
        <f t="shared" si="467"/>
        <v>0</v>
      </c>
      <c r="AJ1815" s="153"/>
      <c r="AK1815" s="153">
        <f t="shared" si="457"/>
        <v>0</v>
      </c>
      <c r="AL1815" s="153">
        <f t="shared" si="458"/>
        <v>0</v>
      </c>
      <c r="AM1815" s="153"/>
      <c r="AN1815" s="153"/>
      <c r="AO1815" s="153"/>
      <c r="AP1815" s="153"/>
      <c r="AQ1815" s="153"/>
      <c r="AR1815" s="153"/>
      <c r="AS1815" s="153"/>
      <c r="AT1815" s="153"/>
      <c r="AU1815" s="153"/>
      <c r="AV1815" s="153"/>
      <c r="AW1815" s="153"/>
      <c r="AX1815" s="153"/>
      <c r="AY1815" s="153"/>
      <c r="AZ1815" s="153"/>
      <c r="BA1815" s="153"/>
      <c r="BB1815" s="153"/>
      <c r="BC1815" s="153"/>
      <c r="BD1815" s="153"/>
      <c r="BE1815" s="153"/>
      <c r="BF1815" s="153"/>
      <c r="BG1815" s="153"/>
      <c r="BH1815" s="153"/>
      <c r="BI1815" s="153"/>
    </row>
    <row r="1816" spans="2:61" s="219" customFormat="1" ht="13.05" customHeight="1" outlineLevel="1">
      <c r="B1816" s="905"/>
      <c r="C1816" s="1060"/>
      <c r="D1816" s="332" t="s">
        <v>1389</v>
      </c>
      <c r="E1816" s="1060"/>
      <c r="F1816" s="1361"/>
      <c r="G1816" s="10" t="s">
        <v>8</v>
      </c>
      <c r="H1816" s="238" t="s">
        <v>716</v>
      </c>
      <c r="I1816" s="157">
        <f t="shared" ref="I1816:I1895" si="479">J1816+K1816</f>
        <v>80</v>
      </c>
      <c r="J1816" s="146">
        <v>40</v>
      </c>
      <c r="K1816" s="146">
        <v>40</v>
      </c>
      <c r="L1816" s="392">
        <v>0</v>
      </c>
      <c r="M1816" s="238" t="s">
        <v>268</v>
      </c>
      <c r="N1816" s="238" t="s">
        <v>268</v>
      </c>
      <c r="O1816" s="238" t="s">
        <v>269</v>
      </c>
      <c r="P1816" s="245" t="s">
        <v>268</v>
      </c>
      <c r="Q1816" s="258" t="s">
        <v>269</v>
      </c>
      <c r="R1816" s="238" t="s">
        <v>268</v>
      </c>
      <c r="S1816" s="238" t="s">
        <v>268</v>
      </c>
      <c r="T1816" s="1002"/>
      <c r="U1816" s="153"/>
      <c r="V1816" s="153">
        <f t="shared" si="476"/>
        <v>0</v>
      </c>
      <c r="W1816" s="207"/>
      <c r="X1816" s="208"/>
      <c r="Y1816" s="153"/>
      <c r="Z1816" s="153">
        <f t="shared" ref="Z1816:Z1895" si="480">V1816*Y1816</f>
        <v>0</v>
      </c>
      <c r="AB1816" s="153"/>
      <c r="AC1816" s="153">
        <f t="shared" si="477"/>
        <v>0</v>
      </c>
      <c r="AD1816" s="153"/>
      <c r="AE1816" s="153">
        <f t="shared" si="478"/>
        <v>0</v>
      </c>
      <c r="AF1816" s="153"/>
      <c r="AG1816" s="153"/>
      <c r="AH1816" s="209">
        <v>0</v>
      </c>
      <c r="AI1816" s="153">
        <f t="shared" si="467"/>
        <v>0</v>
      </c>
      <c r="AJ1816" s="153"/>
      <c r="AK1816" s="153">
        <f t="shared" ref="AK1816:AK1835" si="481">COUNTIF(AM1816:AV1816,"V")</f>
        <v>0</v>
      </c>
      <c r="AL1816" s="153">
        <f t="shared" ref="AL1816:AL1835" si="482">Z1816-AC1816-AE1816-AI1816</f>
        <v>0</v>
      </c>
      <c r="AM1816" s="153"/>
      <c r="AN1816" s="153"/>
      <c r="AO1816" s="153"/>
      <c r="AP1816" s="153"/>
      <c r="AQ1816" s="153"/>
      <c r="AR1816" s="153"/>
      <c r="AS1816" s="153"/>
      <c r="AT1816" s="153"/>
      <c r="AU1816" s="153"/>
      <c r="AV1816" s="153"/>
      <c r="AW1816" s="153"/>
      <c r="AX1816" s="153"/>
      <c r="AY1816" s="153"/>
      <c r="AZ1816" s="153"/>
      <c r="BA1816" s="153"/>
      <c r="BB1816" s="153"/>
      <c r="BC1816" s="153"/>
      <c r="BD1816" s="153"/>
      <c r="BE1816" s="153"/>
      <c r="BF1816" s="153"/>
      <c r="BG1816" s="153"/>
      <c r="BH1816" s="153"/>
      <c r="BI1816" s="153"/>
    </row>
    <row r="1817" spans="2:61" s="219" customFormat="1" ht="13.05" customHeight="1" outlineLevel="1">
      <c r="B1817" s="905"/>
      <c r="C1817" s="1060"/>
      <c r="D1817" s="681" t="s">
        <v>1390</v>
      </c>
      <c r="E1817" s="1060"/>
      <c r="F1817" s="1361"/>
      <c r="G1817" s="17" t="s">
        <v>8</v>
      </c>
      <c r="H1817" s="675" t="s">
        <v>716</v>
      </c>
      <c r="I1817" s="157">
        <f t="shared" si="479"/>
        <v>40</v>
      </c>
      <c r="J1817" s="146">
        <v>20</v>
      </c>
      <c r="K1817" s="146">
        <v>20</v>
      </c>
      <c r="L1817" s="392">
        <v>0</v>
      </c>
      <c r="M1817" s="675" t="s">
        <v>268</v>
      </c>
      <c r="N1817" s="675" t="s">
        <v>268</v>
      </c>
      <c r="O1817" s="675" t="s">
        <v>269</v>
      </c>
      <c r="P1817" s="676" t="s">
        <v>268</v>
      </c>
      <c r="Q1817" s="691" t="s">
        <v>269</v>
      </c>
      <c r="R1817" s="675" t="s">
        <v>268</v>
      </c>
      <c r="S1817" s="675" t="s">
        <v>268</v>
      </c>
      <c r="T1817" s="1002"/>
      <c r="U1817" s="153"/>
      <c r="V1817" s="153">
        <f t="shared" si="476"/>
        <v>0</v>
      </c>
      <c r="W1817" s="207"/>
      <c r="X1817" s="208"/>
      <c r="Y1817" s="153"/>
      <c r="Z1817" s="153">
        <f t="shared" si="480"/>
        <v>0</v>
      </c>
      <c r="AB1817" s="153"/>
      <c r="AC1817" s="153">
        <f t="shared" si="477"/>
        <v>0</v>
      </c>
      <c r="AD1817" s="153"/>
      <c r="AE1817" s="153">
        <f t="shared" si="478"/>
        <v>0</v>
      </c>
      <c r="AF1817" s="153"/>
      <c r="AG1817" s="153"/>
      <c r="AH1817" s="209">
        <v>0</v>
      </c>
      <c r="AI1817" s="153">
        <f t="shared" si="467"/>
        <v>0</v>
      </c>
      <c r="AJ1817" s="153"/>
      <c r="AK1817" s="153">
        <f t="shared" si="481"/>
        <v>0</v>
      </c>
      <c r="AL1817" s="153">
        <f t="shared" si="482"/>
        <v>0</v>
      </c>
      <c r="AM1817" s="153"/>
      <c r="AN1817" s="153"/>
      <c r="AO1817" s="153"/>
      <c r="AP1817" s="153"/>
      <c r="AQ1817" s="153"/>
      <c r="AR1817" s="153"/>
      <c r="AS1817" s="153"/>
      <c r="AT1817" s="153"/>
      <c r="AU1817" s="153"/>
      <c r="AV1817" s="153"/>
      <c r="AW1817" s="153"/>
      <c r="AX1817" s="153"/>
      <c r="AY1817" s="153"/>
      <c r="AZ1817" s="153"/>
      <c r="BA1817" s="153"/>
      <c r="BB1817" s="153"/>
      <c r="BC1817" s="153"/>
      <c r="BD1817" s="153"/>
      <c r="BE1817" s="153"/>
      <c r="BF1817" s="153"/>
      <c r="BG1817" s="153"/>
      <c r="BH1817" s="153"/>
      <c r="BI1817" s="153"/>
    </row>
    <row r="1818" spans="2:61" s="219" customFormat="1" ht="13.05" customHeight="1" outlineLevel="1">
      <c r="B1818" s="905"/>
      <c r="C1818" s="1060"/>
      <c r="D1818" s="681" t="s">
        <v>1391</v>
      </c>
      <c r="E1818" s="1060"/>
      <c r="F1818" s="1361"/>
      <c r="G1818" s="17" t="s">
        <v>8</v>
      </c>
      <c r="H1818" s="675" t="s">
        <v>716</v>
      </c>
      <c r="I1818" s="157">
        <f t="shared" si="479"/>
        <v>20</v>
      </c>
      <c r="J1818" s="146">
        <v>10</v>
      </c>
      <c r="K1818" s="146">
        <v>10</v>
      </c>
      <c r="L1818" s="392">
        <v>0</v>
      </c>
      <c r="M1818" s="675" t="s">
        <v>268</v>
      </c>
      <c r="N1818" s="675" t="s">
        <v>268</v>
      </c>
      <c r="O1818" s="675" t="s">
        <v>269</v>
      </c>
      <c r="P1818" s="676" t="s">
        <v>268</v>
      </c>
      <c r="Q1818" s="691" t="s">
        <v>269</v>
      </c>
      <c r="R1818" s="675" t="s">
        <v>268</v>
      </c>
      <c r="S1818" s="675" t="s">
        <v>268</v>
      </c>
      <c r="T1818" s="1002"/>
      <c r="U1818" s="153"/>
      <c r="V1818" s="153">
        <f t="shared" si="476"/>
        <v>0</v>
      </c>
      <c r="W1818" s="207"/>
      <c r="X1818" s="208"/>
      <c r="Y1818" s="153"/>
      <c r="Z1818" s="153">
        <f t="shared" si="480"/>
        <v>0</v>
      </c>
      <c r="AB1818" s="153"/>
      <c r="AC1818" s="153">
        <f t="shared" si="477"/>
        <v>0</v>
      </c>
      <c r="AD1818" s="153"/>
      <c r="AE1818" s="153">
        <f t="shared" si="478"/>
        <v>0</v>
      </c>
      <c r="AF1818" s="153"/>
      <c r="AG1818" s="153"/>
      <c r="AH1818" s="209">
        <v>0</v>
      </c>
      <c r="AI1818" s="153">
        <f t="shared" si="467"/>
        <v>0</v>
      </c>
      <c r="AJ1818" s="153"/>
      <c r="AK1818" s="153">
        <f t="shared" si="481"/>
        <v>0</v>
      </c>
      <c r="AL1818" s="153">
        <f t="shared" si="482"/>
        <v>0</v>
      </c>
      <c r="AM1818" s="153"/>
      <c r="AN1818" s="153"/>
      <c r="AO1818" s="153"/>
      <c r="AP1818" s="153"/>
      <c r="AQ1818" s="153"/>
      <c r="AR1818" s="153"/>
      <c r="AS1818" s="153"/>
      <c r="AT1818" s="153"/>
      <c r="AU1818" s="153"/>
      <c r="AV1818" s="153"/>
      <c r="AW1818" s="153"/>
      <c r="AX1818" s="153"/>
      <c r="AY1818" s="153"/>
      <c r="AZ1818" s="153"/>
      <c r="BA1818" s="153"/>
      <c r="BB1818" s="153"/>
      <c r="BC1818" s="153"/>
      <c r="BD1818" s="153"/>
      <c r="BE1818" s="153"/>
      <c r="BF1818" s="153"/>
      <c r="BG1818" s="153"/>
      <c r="BH1818" s="153"/>
      <c r="BI1818" s="153"/>
    </row>
    <row r="1819" spans="2:61" s="219" customFormat="1" ht="13.05" customHeight="1" outlineLevel="1">
      <c r="B1819" s="905"/>
      <c r="C1819" s="1060"/>
      <c r="D1819" s="681" t="s">
        <v>1392</v>
      </c>
      <c r="E1819" s="1060"/>
      <c r="F1819" s="1361"/>
      <c r="G1819" s="17" t="s">
        <v>8</v>
      </c>
      <c r="H1819" s="675" t="s">
        <v>716</v>
      </c>
      <c r="I1819" s="157">
        <f t="shared" si="479"/>
        <v>10</v>
      </c>
      <c r="J1819" s="146">
        <v>5</v>
      </c>
      <c r="K1819" s="146">
        <v>5</v>
      </c>
      <c r="L1819" s="392">
        <v>0</v>
      </c>
      <c r="M1819" s="675" t="s">
        <v>268</v>
      </c>
      <c r="N1819" s="675" t="s">
        <v>268</v>
      </c>
      <c r="O1819" s="675" t="s">
        <v>269</v>
      </c>
      <c r="P1819" s="676" t="s">
        <v>268</v>
      </c>
      <c r="Q1819" s="691" t="s">
        <v>269</v>
      </c>
      <c r="R1819" s="675" t="s">
        <v>268</v>
      </c>
      <c r="S1819" s="675" t="s">
        <v>268</v>
      </c>
      <c r="T1819" s="1002"/>
      <c r="U1819" s="153"/>
      <c r="V1819" s="153">
        <f t="shared" si="476"/>
        <v>0</v>
      </c>
      <c r="W1819" s="207"/>
      <c r="X1819" s="208"/>
      <c r="Y1819" s="153"/>
      <c r="Z1819" s="153">
        <f t="shared" si="480"/>
        <v>0</v>
      </c>
      <c r="AB1819" s="153"/>
      <c r="AC1819" s="153">
        <f t="shared" si="477"/>
        <v>0</v>
      </c>
      <c r="AD1819" s="153"/>
      <c r="AE1819" s="153">
        <f t="shared" si="478"/>
        <v>0</v>
      </c>
      <c r="AF1819" s="153"/>
      <c r="AG1819" s="153"/>
      <c r="AH1819" s="209">
        <v>0</v>
      </c>
      <c r="AI1819" s="153">
        <f t="shared" si="467"/>
        <v>0</v>
      </c>
      <c r="AJ1819" s="153"/>
      <c r="AK1819" s="153">
        <f t="shared" si="481"/>
        <v>0</v>
      </c>
      <c r="AL1819" s="153">
        <f t="shared" si="482"/>
        <v>0</v>
      </c>
      <c r="AM1819" s="153"/>
      <c r="AN1819" s="153"/>
      <c r="AO1819" s="153"/>
      <c r="AP1819" s="153"/>
      <c r="AQ1819" s="153"/>
      <c r="AR1819" s="153"/>
      <c r="AS1819" s="153"/>
      <c r="AT1819" s="153"/>
      <c r="AU1819" s="153"/>
      <c r="AV1819" s="153"/>
      <c r="AW1819" s="153"/>
      <c r="AX1819" s="153"/>
      <c r="AY1819" s="153"/>
      <c r="AZ1819" s="153"/>
      <c r="BA1819" s="153"/>
      <c r="BB1819" s="153"/>
      <c r="BC1819" s="153"/>
      <c r="BD1819" s="153"/>
      <c r="BE1819" s="153"/>
      <c r="BF1819" s="153"/>
      <c r="BG1819" s="153"/>
      <c r="BH1819" s="153"/>
      <c r="BI1819" s="153"/>
    </row>
    <row r="1820" spans="2:61" s="219" customFormat="1" ht="13.05" customHeight="1" outlineLevel="1">
      <c r="B1820" s="905"/>
      <c r="C1820" s="1060"/>
      <c r="D1820" s="681" t="s">
        <v>800</v>
      </c>
      <c r="E1820" s="1060"/>
      <c r="F1820" s="1361"/>
      <c r="G1820" s="17" t="s">
        <v>8</v>
      </c>
      <c r="H1820" s="675" t="s">
        <v>716</v>
      </c>
      <c r="I1820" s="157">
        <f t="shared" si="479"/>
        <v>6</v>
      </c>
      <c r="J1820" s="146">
        <v>3</v>
      </c>
      <c r="K1820" s="146">
        <v>3</v>
      </c>
      <c r="L1820" s="392">
        <v>0</v>
      </c>
      <c r="M1820" s="675" t="s">
        <v>268</v>
      </c>
      <c r="N1820" s="675" t="s">
        <v>268</v>
      </c>
      <c r="O1820" s="675" t="s">
        <v>269</v>
      </c>
      <c r="P1820" s="676" t="s">
        <v>268</v>
      </c>
      <c r="Q1820" s="691" t="s">
        <v>269</v>
      </c>
      <c r="R1820" s="675" t="s">
        <v>268</v>
      </c>
      <c r="S1820" s="675" t="s">
        <v>268</v>
      </c>
      <c r="T1820" s="1002"/>
      <c r="U1820" s="153"/>
      <c r="V1820" s="153">
        <f t="shared" si="476"/>
        <v>0</v>
      </c>
      <c r="W1820" s="207"/>
      <c r="X1820" s="208"/>
      <c r="Y1820" s="153"/>
      <c r="Z1820" s="153">
        <f t="shared" si="480"/>
        <v>0</v>
      </c>
      <c r="AB1820" s="153"/>
      <c r="AC1820" s="153">
        <f t="shared" si="477"/>
        <v>0</v>
      </c>
      <c r="AD1820" s="153"/>
      <c r="AE1820" s="153">
        <f t="shared" si="478"/>
        <v>0</v>
      </c>
      <c r="AF1820" s="153"/>
      <c r="AG1820" s="153"/>
      <c r="AH1820" s="209">
        <v>0</v>
      </c>
      <c r="AI1820" s="153">
        <f t="shared" si="467"/>
        <v>0</v>
      </c>
      <c r="AJ1820" s="153"/>
      <c r="AK1820" s="153">
        <f t="shared" si="481"/>
        <v>0</v>
      </c>
      <c r="AL1820" s="153">
        <f t="shared" si="482"/>
        <v>0</v>
      </c>
      <c r="AM1820" s="153"/>
      <c r="AN1820" s="153"/>
      <c r="AO1820" s="153"/>
      <c r="AP1820" s="153"/>
      <c r="AQ1820" s="153"/>
      <c r="AR1820" s="153"/>
      <c r="AS1820" s="153"/>
      <c r="AT1820" s="153"/>
      <c r="AU1820" s="153"/>
      <c r="AV1820" s="153"/>
      <c r="AW1820" s="153"/>
      <c r="AX1820" s="153"/>
      <c r="AY1820" s="153"/>
      <c r="AZ1820" s="153"/>
      <c r="BA1820" s="153"/>
      <c r="BB1820" s="153"/>
      <c r="BC1820" s="153"/>
      <c r="BD1820" s="153"/>
      <c r="BE1820" s="153"/>
      <c r="BF1820" s="153"/>
      <c r="BG1820" s="153"/>
      <c r="BH1820" s="153"/>
      <c r="BI1820" s="153"/>
    </row>
    <row r="1821" spans="2:61" s="219" customFormat="1" ht="13.05" customHeight="1" outlineLevel="1">
      <c r="B1821" s="906"/>
      <c r="C1821" s="1044"/>
      <c r="D1821" s="681" t="s">
        <v>1393</v>
      </c>
      <c r="E1821" s="1044"/>
      <c r="F1821" s="1362"/>
      <c r="G1821" s="17" t="s">
        <v>8</v>
      </c>
      <c r="H1821" s="675" t="s">
        <v>716</v>
      </c>
      <c r="I1821" s="157">
        <f t="shared" si="479"/>
        <v>4</v>
      </c>
      <c r="J1821" s="146">
        <v>2</v>
      </c>
      <c r="K1821" s="146">
        <v>2</v>
      </c>
      <c r="L1821" s="392">
        <v>0</v>
      </c>
      <c r="M1821" s="675" t="s">
        <v>268</v>
      </c>
      <c r="N1821" s="675" t="s">
        <v>268</v>
      </c>
      <c r="O1821" s="675" t="s">
        <v>269</v>
      </c>
      <c r="P1821" s="676" t="s">
        <v>268</v>
      </c>
      <c r="Q1821" s="691" t="s">
        <v>269</v>
      </c>
      <c r="R1821" s="675" t="s">
        <v>268</v>
      </c>
      <c r="S1821" s="675" t="s">
        <v>268</v>
      </c>
      <c r="T1821" s="1002"/>
      <c r="U1821" s="153"/>
      <c r="V1821" s="153">
        <f t="shared" si="476"/>
        <v>0</v>
      </c>
      <c r="W1821" s="207"/>
      <c r="X1821" s="208"/>
      <c r="Y1821" s="153"/>
      <c r="Z1821" s="153">
        <f t="shared" si="480"/>
        <v>0</v>
      </c>
      <c r="AB1821" s="153"/>
      <c r="AC1821" s="153">
        <f t="shared" si="477"/>
        <v>0</v>
      </c>
      <c r="AD1821" s="153"/>
      <c r="AE1821" s="153">
        <f t="shared" si="478"/>
        <v>0</v>
      </c>
      <c r="AF1821" s="153"/>
      <c r="AG1821" s="153"/>
      <c r="AH1821" s="209">
        <v>0</v>
      </c>
      <c r="AI1821" s="153">
        <f t="shared" si="467"/>
        <v>0</v>
      </c>
      <c r="AJ1821" s="153"/>
      <c r="AK1821" s="153">
        <f t="shared" si="481"/>
        <v>0</v>
      </c>
      <c r="AL1821" s="153">
        <f t="shared" si="482"/>
        <v>0</v>
      </c>
      <c r="AM1821" s="153"/>
      <c r="AN1821" s="153"/>
      <c r="AO1821" s="153"/>
      <c r="AP1821" s="153"/>
      <c r="AQ1821" s="153"/>
      <c r="AR1821" s="153"/>
      <c r="AS1821" s="153"/>
      <c r="AT1821" s="153"/>
      <c r="AU1821" s="153"/>
      <c r="AV1821" s="153"/>
      <c r="AW1821" s="153"/>
      <c r="AX1821" s="153"/>
      <c r="AY1821" s="153"/>
      <c r="AZ1821" s="153"/>
      <c r="BA1821" s="153"/>
      <c r="BB1821" s="153"/>
      <c r="BC1821" s="153"/>
      <c r="BD1821" s="153"/>
      <c r="BE1821" s="153"/>
      <c r="BF1821" s="153"/>
      <c r="BG1821" s="153"/>
      <c r="BH1821" s="153"/>
      <c r="BI1821" s="153"/>
    </row>
    <row r="1822" spans="2:61" s="219" customFormat="1" ht="13.05" customHeight="1" outlineLevel="1">
      <c r="B1822" s="1063" t="s">
        <v>3968</v>
      </c>
      <c r="C1822" s="1043" t="s">
        <v>3969</v>
      </c>
      <c r="D1822" s="346" t="s">
        <v>3966</v>
      </c>
      <c r="E1822" s="1043" t="s">
        <v>3974</v>
      </c>
      <c r="F1822" s="1360">
        <v>44789</v>
      </c>
      <c r="G1822" s="10" t="s">
        <v>8</v>
      </c>
      <c r="H1822" s="238" t="s">
        <v>716</v>
      </c>
      <c r="I1822" s="152">
        <f t="shared" si="479"/>
        <v>4</v>
      </c>
      <c r="J1822" s="146">
        <v>2</v>
      </c>
      <c r="K1822" s="146">
        <v>2</v>
      </c>
      <c r="L1822" s="391">
        <v>0</v>
      </c>
      <c r="M1822" s="238" t="s">
        <v>268</v>
      </c>
      <c r="N1822" s="238" t="s">
        <v>268</v>
      </c>
      <c r="O1822" s="238" t="s">
        <v>269</v>
      </c>
      <c r="P1822" s="245" t="s">
        <v>268</v>
      </c>
      <c r="Q1822" s="258" t="s">
        <v>269</v>
      </c>
      <c r="R1822" s="238" t="s">
        <v>268</v>
      </c>
      <c r="S1822" s="238" t="s">
        <v>268</v>
      </c>
      <c r="T1822" s="877"/>
      <c r="U1822" s="153"/>
      <c r="V1822" s="153">
        <f t="shared" si="476"/>
        <v>0</v>
      </c>
      <c r="W1822" s="207"/>
      <c r="X1822" s="208"/>
      <c r="Y1822" s="153"/>
      <c r="Z1822" s="153">
        <f t="shared" si="480"/>
        <v>0</v>
      </c>
      <c r="AB1822" s="153"/>
      <c r="AC1822" s="153">
        <f t="shared" si="477"/>
        <v>0</v>
      </c>
      <c r="AD1822" s="153"/>
      <c r="AE1822" s="153">
        <f t="shared" si="478"/>
        <v>0</v>
      </c>
      <c r="AF1822" s="153"/>
      <c r="AG1822" s="153"/>
      <c r="AH1822" s="209">
        <v>0</v>
      </c>
      <c r="AI1822" s="153">
        <f t="shared" si="467"/>
        <v>0</v>
      </c>
      <c r="AJ1822" s="153"/>
      <c r="AK1822" s="153">
        <f t="shared" si="481"/>
        <v>0</v>
      </c>
      <c r="AL1822" s="153">
        <f t="shared" si="482"/>
        <v>0</v>
      </c>
      <c r="AM1822" s="153"/>
      <c r="AN1822" s="153"/>
      <c r="AO1822" s="153"/>
      <c r="AP1822" s="153"/>
      <c r="AQ1822" s="153"/>
      <c r="AR1822" s="153"/>
      <c r="AS1822" s="153"/>
      <c r="AT1822" s="153"/>
      <c r="AU1822" s="153"/>
      <c r="AV1822" s="153"/>
      <c r="AW1822" s="153"/>
      <c r="AX1822" s="153"/>
      <c r="AY1822" s="153"/>
      <c r="AZ1822" s="153"/>
      <c r="BA1822" s="153"/>
      <c r="BB1822" s="153"/>
      <c r="BC1822" s="153"/>
      <c r="BD1822" s="153"/>
      <c r="BE1822" s="153"/>
      <c r="BF1822" s="153"/>
      <c r="BG1822" s="153"/>
      <c r="BH1822" s="153"/>
      <c r="BI1822" s="153"/>
    </row>
    <row r="1823" spans="2:61" s="219" customFormat="1" ht="13.05" customHeight="1" outlineLevel="1">
      <c r="B1823" s="1063"/>
      <c r="C1823" s="1060"/>
      <c r="D1823" s="346" t="s">
        <v>1386</v>
      </c>
      <c r="E1823" s="1060"/>
      <c r="F1823" s="1361"/>
      <c r="G1823" s="10" t="s">
        <v>8</v>
      </c>
      <c r="H1823" s="238" t="s">
        <v>716</v>
      </c>
      <c r="I1823" s="152">
        <f t="shared" si="479"/>
        <v>6</v>
      </c>
      <c r="J1823" s="146">
        <v>3</v>
      </c>
      <c r="K1823" s="146">
        <v>3</v>
      </c>
      <c r="L1823" s="391">
        <v>0</v>
      </c>
      <c r="M1823" s="238" t="s">
        <v>268</v>
      </c>
      <c r="N1823" s="238" t="s">
        <v>268</v>
      </c>
      <c r="O1823" s="238" t="s">
        <v>269</v>
      </c>
      <c r="P1823" s="245" t="s">
        <v>268</v>
      </c>
      <c r="Q1823" s="258" t="s">
        <v>269</v>
      </c>
      <c r="R1823" s="238" t="s">
        <v>268</v>
      </c>
      <c r="S1823" s="238" t="s">
        <v>268</v>
      </c>
      <c r="T1823" s="1002" t="s">
        <v>1562</v>
      </c>
      <c r="U1823" s="153"/>
      <c r="V1823" s="153">
        <f t="shared" si="476"/>
        <v>0</v>
      </c>
      <c r="W1823" s="207"/>
      <c r="X1823" s="208"/>
      <c r="Y1823" s="153"/>
      <c r="Z1823" s="153">
        <f t="shared" si="480"/>
        <v>0</v>
      </c>
      <c r="AB1823" s="153"/>
      <c r="AC1823" s="153">
        <f t="shared" si="477"/>
        <v>0</v>
      </c>
      <c r="AD1823" s="153"/>
      <c r="AE1823" s="153">
        <f t="shared" si="478"/>
        <v>0</v>
      </c>
      <c r="AF1823" s="153"/>
      <c r="AG1823" s="153"/>
      <c r="AH1823" s="209">
        <v>0</v>
      </c>
      <c r="AI1823" s="153">
        <f t="shared" ref="AI1823:AI1832" si="483">IFERROR(COUNTIF(AM1823:BL1823,"S")*J1823*AH1823,0)</f>
        <v>0</v>
      </c>
      <c r="AJ1823" s="153"/>
      <c r="AK1823" s="153">
        <f t="shared" si="481"/>
        <v>0</v>
      </c>
      <c r="AL1823" s="153">
        <f t="shared" si="482"/>
        <v>0</v>
      </c>
      <c r="AM1823" s="153"/>
      <c r="AN1823" s="153"/>
      <c r="AO1823" s="153"/>
      <c r="AP1823" s="153"/>
      <c r="AQ1823" s="153"/>
      <c r="AR1823" s="153"/>
      <c r="AS1823" s="153"/>
      <c r="AT1823" s="153"/>
      <c r="AU1823" s="153"/>
      <c r="AV1823" s="153"/>
      <c r="AW1823" s="153"/>
      <c r="AX1823" s="153"/>
      <c r="AY1823" s="153"/>
      <c r="AZ1823" s="153"/>
      <c r="BA1823" s="153"/>
      <c r="BB1823" s="153"/>
      <c r="BC1823" s="153"/>
      <c r="BD1823" s="153"/>
      <c r="BE1823" s="153"/>
      <c r="BF1823" s="153"/>
      <c r="BG1823" s="153"/>
      <c r="BH1823" s="153"/>
      <c r="BI1823" s="153"/>
    </row>
    <row r="1824" spans="2:61" s="219" customFormat="1" ht="13.05" customHeight="1" outlineLevel="1">
      <c r="B1824" s="1063"/>
      <c r="C1824" s="1060"/>
      <c r="D1824" s="332" t="s">
        <v>1387</v>
      </c>
      <c r="E1824" s="1060"/>
      <c r="F1824" s="1361"/>
      <c r="G1824" s="10" t="s">
        <v>8</v>
      </c>
      <c r="H1824" s="238" t="s">
        <v>716</v>
      </c>
      <c r="I1824" s="157">
        <f t="shared" si="479"/>
        <v>30</v>
      </c>
      <c r="J1824" s="146">
        <v>15</v>
      </c>
      <c r="K1824" s="146">
        <v>15</v>
      </c>
      <c r="L1824" s="392">
        <v>0</v>
      </c>
      <c r="M1824" s="238" t="s">
        <v>268</v>
      </c>
      <c r="N1824" s="238" t="s">
        <v>268</v>
      </c>
      <c r="O1824" s="238" t="s">
        <v>269</v>
      </c>
      <c r="P1824" s="245" t="s">
        <v>268</v>
      </c>
      <c r="Q1824" s="258" t="s">
        <v>269</v>
      </c>
      <c r="R1824" s="238" t="s">
        <v>268</v>
      </c>
      <c r="S1824" s="238" t="s">
        <v>268</v>
      </c>
      <c r="T1824" s="1002"/>
      <c r="U1824" s="153"/>
      <c r="V1824" s="153">
        <f t="shared" ref="V1824:V1832" si="484">SUMIF(U1824,"Y",J1824)</f>
        <v>0</v>
      </c>
      <c r="W1824" s="207"/>
      <c r="X1824" s="208"/>
      <c r="Y1824" s="153"/>
      <c r="Z1824" s="153">
        <f t="shared" si="480"/>
        <v>0</v>
      </c>
      <c r="AB1824" s="153"/>
      <c r="AC1824" s="153">
        <f t="shared" ref="AC1824:AC1832" si="485">SUMIF(AB1824,"Y",L1824)*AK1824</f>
        <v>0</v>
      </c>
      <c r="AD1824" s="153"/>
      <c r="AE1824" s="153">
        <f t="shared" ref="AE1824:AE1832" si="486">COUNTIF(AM1824:AV1824,"L")*J1824</f>
        <v>0</v>
      </c>
      <c r="AF1824" s="153"/>
      <c r="AG1824" s="153"/>
      <c r="AH1824" s="209">
        <v>0</v>
      </c>
      <c r="AI1824" s="153">
        <f t="shared" si="483"/>
        <v>0</v>
      </c>
      <c r="AJ1824" s="153"/>
      <c r="AK1824" s="153">
        <f t="shared" si="481"/>
        <v>0</v>
      </c>
      <c r="AL1824" s="153">
        <f t="shared" si="482"/>
        <v>0</v>
      </c>
      <c r="AM1824" s="153"/>
      <c r="AN1824" s="153"/>
      <c r="AO1824" s="153"/>
      <c r="AP1824" s="153"/>
      <c r="AQ1824" s="153"/>
      <c r="AR1824" s="153"/>
      <c r="AS1824" s="153"/>
      <c r="AT1824" s="153"/>
      <c r="AU1824" s="153"/>
      <c r="AV1824" s="153"/>
      <c r="AW1824" s="153"/>
      <c r="AX1824" s="153"/>
      <c r="AY1824" s="153"/>
      <c r="AZ1824" s="153"/>
      <c r="BA1824" s="153"/>
      <c r="BB1824" s="153"/>
      <c r="BC1824" s="153"/>
      <c r="BD1824" s="153"/>
      <c r="BE1824" s="153"/>
      <c r="BF1824" s="153"/>
      <c r="BG1824" s="153"/>
      <c r="BH1824" s="153"/>
      <c r="BI1824" s="153"/>
    </row>
    <row r="1825" spans="2:61" s="219" customFormat="1" ht="13.05" customHeight="1" outlineLevel="1">
      <c r="B1825" s="1063"/>
      <c r="C1825" s="1060"/>
      <c r="D1825" s="332" t="s">
        <v>1388</v>
      </c>
      <c r="E1825" s="1060"/>
      <c r="F1825" s="1361"/>
      <c r="G1825" s="10" t="s">
        <v>8</v>
      </c>
      <c r="H1825" s="238" t="s">
        <v>716</v>
      </c>
      <c r="I1825" s="157">
        <f t="shared" si="479"/>
        <v>80</v>
      </c>
      <c r="J1825" s="146">
        <v>40</v>
      </c>
      <c r="K1825" s="146">
        <v>40</v>
      </c>
      <c r="L1825" s="392">
        <v>0</v>
      </c>
      <c r="M1825" s="238" t="s">
        <v>268</v>
      </c>
      <c r="N1825" s="238" t="s">
        <v>268</v>
      </c>
      <c r="O1825" s="238" t="s">
        <v>269</v>
      </c>
      <c r="P1825" s="245" t="s">
        <v>268</v>
      </c>
      <c r="Q1825" s="258" t="s">
        <v>269</v>
      </c>
      <c r="R1825" s="238" t="s">
        <v>268</v>
      </c>
      <c r="S1825" s="238" t="s">
        <v>268</v>
      </c>
      <c r="T1825" s="1002"/>
      <c r="U1825" s="153"/>
      <c r="V1825" s="153">
        <f t="shared" si="484"/>
        <v>0</v>
      </c>
      <c r="W1825" s="207"/>
      <c r="X1825" s="208"/>
      <c r="Y1825" s="153"/>
      <c r="Z1825" s="153">
        <f t="shared" si="480"/>
        <v>0</v>
      </c>
      <c r="AB1825" s="153"/>
      <c r="AC1825" s="153">
        <f t="shared" si="485"/>
        <v>0</v>
      </c>
      <c r="AD1825" s="153"/>
      <c r="AE1825" s="153">
        <f t="shared" si="486"/>
        <v>0</v>
      </c>
      <c r="AF1825" s="153"/>
      <c r="AG1825" s="153"/>
      <c r="AH1825" s="209">
        <v>0</v>
      </c>
      <c r="AI1825" s="153">
        <f t="shared" si="483"/>
        <v>0</v>
      </c>
      <c r="AJ1825" s="153"/>
      <c r="AK1825" s="153">
        <f t="shared" si="481"/>
        <v>0</v>
      </c>
      <c r="AL1825" s="153">
        <f t="shared" si="482"/>
        <v>0</v>
      </c>
      <c r="AM1825" s="153"/>
      <c r="AN1825" s="153"/>
      <c r="AO1825" s="153"/>
      <c r="AP1825" s="153"/>
      <c r="AQ1825" s="153"/>
      <c r="AR1825" s="153"/>
      <c r="AS1825" s="153"/>
      <c r="AT1825" s="153"/>
      <c r="AU1825" s="153"/>
      <c r="AV1825" s="153"/>
      <c r="AW1825" s="153"/>
      <c r="AX1825" s="153"/>
      <c r="AY1825" s="153"/>
      <c r="AZ1825" s="153"/>
      <c r="BA1825" s="153"/>
      <c r="BB1825" s="153"/>
      <c r="BC1825" s="153"/>
      <c r="BD1825" s="153"/>
      <c r="BE1825" s="153"/>
      <c r="BF1825" s="153"/>
      <c r="BG1825" s="153"/>
      <c r="BH1825" s="153"/>
      <c r="BI1825" s="153"/>
    </row>
    <row r="1826" spans="2:61" s="219" customFormat="1" ht="13.05" customHeight="1" outlineLevel="1">
      <c r="B1826" s="1063"/>
      <c r="C1826" s="1060"/>
      <c r="D1826" s="332" t="s">
        <v>1389</v>
      </c>
      <c r="E1826" s="1060"/>
      <c r="F1826" s="1361"/>
      <c r="G1826" s="10" t="s">
        <v>8</v>
      </c>
      <c r="H1826" s="238" t="s">
        <v>716</v>
      </c>
      <c r="I1826" s="157">
        <f t="shared" ref="I1826:I1832" si="487">J1826+K1826</f>
        <v>80</v>
      </c>
      <c r="J1826" s="146">
        <v>40</v>
      </c>
      <c r="K1826" s="146">
        <v>40</v>
      </c>
      <c r="L1826" s="392">
        <v>0</v>
      </c>
      <c r="M1826" s="238" t="s">
        <v>268</v>
      </c>
      <c r="N1826" s="238" t="s">
        <v>268</v>
      </c>
      <c r="O1826" s="238" t="s">
        <v>269</v>
      </c>
      <c r="P1826" s="245" t="s">
        <v>268</v>
      </c>
      <c r="Q1826" s="258" t="s">
        <v>269</v>
      </c>
      <c r="R1826" s="238" t="s">
        <v>268</v>
      </c>
      <c r="S1826" s="238" t="s">
        <v>268</v>
      </c>
      <c r="T1826" s="1002"/>
      <c r="U1826" s="153"/>
      <c r="V1826" s="153">
        <f t="shared" si="484"/>
        <v>0</v>
      </c>
      <c r="W1826" s="207"/>
      <c r="X1826" s="208"/>
      <c r="Y1826" s="153"/>
      <c r="Z1826" s="153">
        <f t="shared" ref="Z1826:Z1832" si="488">V1826*Y1826</f>
        <v>0</v>
      </c>
      <c r="AB1826" s="153"/>
      <c r="AC1826" s="153">
        <f t="shared" si="485"/>
        <v>0</v>
      </c>
      <c r="AD1826" s="153"/>
      <c r="AE1826" s="153">
        <f t="shared" si="486"/>
        <v>0</v>
      </c>
      <c r="AF1826" s="153"/>
      <c r="AG1826" s="153"/>
      <c r="AH1826" s="209">
        <v>0</v>
      </c>
      <c r="AI1826" s="153">
        <f t="shared" si="483"/>
        <v>0</v>
      </c>
      <c r="AJ1826" s="153"/>
      <c r="AK1826" s="153">
        <f t="shared" ref="AK1826:AK1832" si="489">COUNTIF(AM1826:AV1826,"V")</f>
        <v>0</v>
      </c>
      <c r="AL1826" s="153">
        <f t="shared" ref="AL1826:AL1832" si="490">Z1826-AC1826-AE1826-AI1826</f>
        <v>0</v>
      </c>
      <c r="AM1826" s="153"/>
      <c r="AN1826" s="153"/>
      <c r="AO1826" s="153"/>
      <c r="AP1826" s="153"/>
      <c r="AQ1826" s="153"/>
      <c r="AR1826" s="153"/>
      <c r="AS1826" s="153"/>
      <c r="AT1826" s="153"/>
      <c r="AU1826" s="153"/>
      <c r="AV1826" s="153"/>
      <c r="AW1826" s="153"/>
      <c r="AX1826" s="153"/>
      <c r="AY1826" s="153"/>
      <c r="AZ1826" s="153"/>
      <c r="BA1826" s="153"/>
      <c r="BB1826" s="153"/>
      <c r="BC1826" s="153"/>
      <c r="BD1826" s="153"/>
      <c r="BE1826" s="153"/>
      <c r="BF1826" s="153"/>
      <c r="BG1826" s="153"/>
      <c r="BH1826" s="153"/>
      <c r="BI1826" s="153"/>
    </row>
    <row r="1827" spans="2:61" s="219" customFormat="1" ht="13.05" customHeight="1" outlineLevel="1">
      <c r="B1827" s="1063"/>
      <c r="C1827" s="1060"/>
      <c r="D1827" s="681" t="s">
        <v>1390</v>
      </c>
      <c r="E1827" s="1060"/>
      <c r="F1827" s="1361"/>
      <c r="G1827" s="795" t="s">
        <v>8</v>
      </c>
      <c r="H1827" s="675" t="s">
        <v>716</v>
      </c>
      <c r="I1827" s="157">
        <f t="shared" si="487"/>
        <v>40</v>
      </c>
      <c r="J1827" s="146">
        <v>20</v>
      </c>
      <c r="K1827" s="146">
        <v>20</v>
      </c>
      <c r="L1827" s="392">
        <v>0</v>
      </c>
      <c r="M1827" s="675" t="s">
        <v>268</v>
      </c>
      <c r="N1827" s="675" t="s">
        <v>268</v>
      </c>
      <c r="O1827" s="675" t="s">
        <v>269</v>
      </c>
      <c r="P1827" s="676" t="s">
        <v>268</v>
      </c>
      <c r="Q1827" s="691" t="s">
        <v>269</v>
      </c>
      <c r="R1827" s="675" t="s">
        <v>268</v>
      </c>
      <c r="S1827" s="675" t="s">
        <v>268</v>
      </c>
      <c r="T1827" s="1002"/>
      <c r="U1827" s="153"/>
      <c r="V1827" s="153">
        <f t="shared" si="484"/>
        <v>0</v>
      </c>
      <c r="W1827" s="207"/>
      <c r="X1827" s="208"/>
      <c r="Y1827" s="153"/>
      <c r="Z1827" s="153">
        <f t="shared" si="488"/>
        <v>0</v>
      </c>
      <c r="AB1827" s="153"/>
      <c r="AC1827" s="153">
        <f t="shared" si="485"/>
        <v>0</v>
      </c>
      <c r="AD1827" s="153"/>
      <c r="AE1827" s="153">
        <f t="shared" si="486"/>
        <v>0</v>
      </c>
      <c r="AF1827" s="153"/>
      <c r="AG1827" s="153"/>
      <c r="AH1827" s="209">
        <v>0</v>
      </c>
      <c r="AI1827" s="153">
        <f t="shared" si="483"/>
        <v>0</v>
      </c>
      <c r="AJ1827" s="153"/>
      <c r="AK1827" s="153">
        <f t="shared" si="489"/>
        <v>0</v>
      </c>
      <c r="AL1827" s="153">
        <f t="shared" si="490"/>
        <v>0</v>
      </c>
      <c r="AM1827" s="153"/>
      <c r="AN1827" s="153"/>
      <c r="AO1827" s="153"/>
      <c r="AP1827" s="153"/>
      <c r="AQ1827" s="153"/>
      <c r="AR1827" s="153"/>
      <c r="AS1827" s="153"/>
      <c r="AT1827" s="153"/>
      <c r="AU1827" s="153"/>
      <c r="AV1827" s="153"/>
      <c r="AW1827" s="153"/>
      <c r="AX1827" s="153"/>
      <c r="AY1827" s="153"/>
      <c r="AZ1827" s="153"/>
      <c r="BA1827" s="153"/>
      <c r="BB1827" s="153"/>
      <c r="BC1827" s="153"/>
      <c r="BD1827" s="153"/>
      <c r="BE1827" s="153"/>
      <c r="BF1827" s="153"/>
      <c r="BG1827" s="153"/>
      <c r="BH1827" s="153"/>
      <c r="BI1827" s="153"/>
    </row>
    <row r="1828" spans="2:61" s="219" customFormat="1" ht="13.05" customHeight="1" outlineLevel="1">
      <c r="B1828" s="1063"/>
      <c r="C1828" s="1060"/>
      <c r="D1828" s="681" t="s">
        <v>1391</v>
      </c>
      <c r="E1828" s="1060"/>
      <c r="F1828" s="1361"/>
      <c r="G1828" s="795" t="s">
        <v>8</v>
      </c>
      <c r="H1828" s="675" t="s">
        <v>716</v>
      </c>
      <c r="I1828" s="157">
        <f t="shared" si="487"/>
        <v>20</v>
      </c>
      <c r="J1828" s="146">
        <v>10</v>
      </c>
      <c r="K1828" s="146">
        <v>10</v>
      </c>
      <c r="L1828" s="392">
        <v>0</v>
      </c>
      <c r="M1828" s="675" t="s">
        <v>268</v>
      </c>
      <c r="N1828" s="675" t="s">
        <v>268</v>
      </c>
      <c r="O1828" s="675" t="s">
        <v>269</v>
      </c>
      <c r="P1828" s="676" t="s">
        <v>268</v>
      </c>
      <c r="Q1828" s="691" t="s">
        <v>269</v>
      </c>
      <c r="R1828" s="675" t="s">
        <v>268</v>
      </c>
      <c r="S1828" s="675" t="s">
        <v>268</v>
      </c>
      <c r="T1828" s="1002"/>
      <c r="U1828" s="153"/>
      <c r="V1828" s="153">
        <f t="shared" si="484"/>
        <v>0</v>
      </c>
      <c r="W1828" s="207"/>
      <c r="X1828" s="208"/>
      <c r="Y1828" s="153"/>
      <c r="Z1828" s="153">
        <f t="shared" si="488"/>
        <v>0</v>
      </c>
      <c r="AB1828" s="153"/>
      <c r="AC1828" s="153">
        <f t="shared" si="485"/>
        <v>0</v>
      </c>
      <c r="AD1828" s="153"/>
      <c r="AE1828" s="153">
        <f t="shared" si="486"/>
        <v>0</v>
      </c>
      <c r="AF1828" s="153"/>
      <c r="AG1828" s="153"/>
      <c r="AH1828" s="209">
        <v>0</v>
      </c>
      <c r="AI1828" s="153">
        <f t="shared" si="483"/>
        <v>0</v>
      </c>
      <c r="AJ1828" s="153"/>
      <c r="AK1828" s="153">
        <f t="shared" si="489"/>
        <v>0</v>
      </c>
      <c r="AL1828" s="153">
        <f t="shared" si="490"/>
        <v>0</v>
      </c>
      <c r="AM1828" s="153"/>
      <c r="AN1828" s="153"/>
      <c r="AO1828" s="153"/>
      <c r="AP1828" s="153"/>
      <c r="AQ1828" s="153"/>
      <c r="AR1828" s="153"/>
      <c r="AS1828" s="153"/>
      <c r="AT1828" s="153"/>
      <c r="AU1828" s="153"/>
      <c r="AV1828" s="153"/>
      <c r="AW1828" s="153"/>
      <c r="AX1828" s="153"/>
      <c r="AY1828" s="153"/>
      <c r="AZ1828" s="153"/>
      <c r="BA1828" s="153"/>
      <c r="BB1828" s="153"/>
      <c r="BC1828" s="153"/>
      <c r="BD1828" s="153"/>
      <c r="BE1828" s="153"/>
      <c r="BF1828" s="153"/>
      <c r="BG1828" s="153"/>
      <c r="BH1828" s="153"/>
      <c r="BI1828" s="153"/>
    </row>
    <row r="1829" spans="2:61" s="219" customFormat="1" ht="13.05" customHeight="1" outlineLevel="1">
      <c r="B1829" s="1063"/>
      <c r="C1829" s="1060"/>
      <c r="D1829" s="681" t="s">
        <v>3970</v>
      </c>
      <c r="E1829" s="1060"/>
      <c r="F1829" s="1361"/>
      <c r="G1829" s="795" t="s">
        <v>8</v>
      </c>
      <c r="H1829" s="675" t="s">
        <v>716</v>
      </c>
      <c r="I1829" s="157">
        <f t="shared" si="487"/>
        <v>10</v>
      </c>
      <c r="J1829" s="146">
        <v>5</v>
      </c>
      <c r="K1829" s="146">
        <v>5</v>
      </c>
      <c r="L1829" s="392">
        <v>0</v>
      </c>
      <c r="M1829" s="675" t="s">
        <v>268</v>
      </c>
      <c r="N1829" s="675" t="s">
        <v>268</v>
      </c>
      <c r="O1829" s="675" t="s">
        <v>269</v>
      </c>
      <c r="P1829" s="676" t="s">
        <v>268</v>
      </c>
      <c r="Q1829" s="691" t="s">
        <v>269</v>
      </c>
      <c r="R1829" s="675" t="s">
        <v>268</v>
      </c>
      <c r="S1829" s="675" t="s">
        <v>268</v>
      </c>
      <c r="T1829" s="1002"/>
      <c r="U1829" s="153"/>
      <c r="V1829" s="153">
        <f t="shared" si="484"/>
        <v>0</v>
      </c>
      <c r="W1829" s="207"/>
      <c r="X1829" s="208"/>
      <c r="Y1829" s="153"/>
      <c r="Z1829" s="153">
        <f t="shared" si="488"/>
        <v>0</v>
      </c>
      <c r="AB1829" s="153"/>
      <c r="AC1829" s="153">
        <f t="shared" si="485"/>
        <v>0</v>
      </c>
      <c r="AD1829" s="153"/>
      <c r="AE1829" s="153">
        <f t="shared" si="486"/>
        <v>0</v>
      </c>
      <c r="AF1829" s="153"/>
      <c r="AG1829" s="153"/>
      <c r="AH1829" s="209">
        <v>0</v>
      </c>
      <c r="AI1829" s="153">
        <f t="shared" si="483"/>
        <v>0</v>
      </c>
      <c r="AJ1829" s="153"/>
      <c r="AK1829" s="153">
        <f t="shared" si="489"/>
        <v>0</v>
      </c>
      <c r="AL1829" s="153">
        <f t="shared" si="490"/>
        <v>0</v>
      </c>
      <c r="AM1829" s="153"/>
      <c r="AN1829" s="153"/>
      <c r="AO1829" s="153"/>
      <c r="AP1829" s="153"/>
      <c r="AQ1829" s="153"/>
      <c r="AR1829" s="153"/>
      <c r="AS1829" s="153"/>
      <c r="AT1829" s="153"/>
      <c r="AU1829" s="153"/>
      <c r="AV1829" s="153"/>
      <c r="AW1829" s="153"/>
      <c r="AX1829" s="153"/>
      <c r="AY1829" s="153"/>
      <c r="AZ1829" s="153"/>
      <c r="BA1829" s="153"/>
      <c r="BB1829" s="153"/>
      <c r="BC1829" s="153"/>
      <c r="BD1829" s="153"/>
      <c r="BE1829" s="153"/>
      <c r="BF1829" s="153"/>
      <c r="BG1829" s="153"/>
      <c r="BH1829" s="153"/>
      <c r="BI1829" s="153"/>
    </row>
    <row r="1830" spans="2:61" s="219" customFormat="1" ht="13.05" customHeight="1" outlineLevel="1">
      <c r="B1830" s="1063"/>
      <c r="C1830" s="1060"/>
      <c r="D1830" s="681" t="s">
        <v>3971</v>
      </c>
      <c r="E1830" s="1060"/>
      <c r="F1830" s="1361"/>
      <c r="G1830" s="795" t="s">
        <v>8</v>
      </c>
      <c r="H1830" s="675" t="s">
        <v>716</v>
      </c>
      <c r="I1830" s="157">
        <f t="shared" ref="I1830" si="491">J1830+K1830</f>
        <v>35</v>
      </c>
      <c r="J1830" s="146">
        <v>30</v>
      </c>
      <c r="K1830" s="146">
        <v>5</v>
      </c>
      <c r="L1830" s="392">
        <v>0</v>
      </c>
      <c r="M1830" s="675" t="s">
        <v>268</v>
      </c>
      <c r="N1830" s="675" t="s">
        <v>268</v>
      </c>
      <c r="O1830" s="675" t="s">
        <v>269</v>
      </c>
      <c r="P1830" s="676" t="s">
        <v>268</v>
      </c>
      <c r="Q1830" s="691" t="s">
        <v>269</v>
      </c>
      <c r="R1830" s="675" t="s">
        <v>268</v>
      </c>
      <c r="S1830" s="675" t="s">
        <v>268</v>
      </c>
      <c r="T1830" s="1002"/>
      <c r="U1830" s="153"/>
      <c r="V1830" s="153">
        <f t="shared" ref="V1830" si="492">SUMIF(U1830,"Y",J1830)</f>
        <v>0</v>
      </c>
      <c r="W1830" s="207"/>
      <c r="X1830" s="208"/>
      <c r="Y1830" s="153"/>
      <c r="Z1830" s="153">
        <f t="shared" ref="Z1830" si="493">V1830*Y1830</f>
        <v>0</v>
      </c>
      <c r="AB1830" s="153"/>
      <c r="AC1830" s="153">
        <f t="shared" ref="AC1830" si="494">SUMIF(AB1830,"Y",L1830)*AK1830</f>
        <v>0</v>
      </c>
      <c r="AD1830" s="153"/>
      <c r="AE1830" s="153">
        <f t="shared" ref="AE1830" si="495">COUNTIF(AM1830:AV1830,"L")*J1830</f>
        <v>0</v>
      </c>
      <c r="AF1830" s="153"/>
      <c r="AG1830" s="153"/>
      <c r="AH1830" s="209">
        <v>0</v>
      </c>
      <c r="AI1830" s="153">
        <f t="shared" ref="AI1830" si="496">IFERROR(COUNTIF(AM1830:BL1830,"S")*J1830*AH1830,0)</f>
        <v>0</v>
      </c>
      <c r="AJ1830" s="153"/>
      <c r="AK1830" s="153">
        <f t="shared" ref="AK1830" si="497">COUNTIF(AM1830:AV1830,"V")</f>
        <v>0</v>
      </c>
      <c r="AL1830" s="153">
        <f t="shared" ref="AL1830" si="498">Z1830-AC1830-AE1830-AI1830</f>
        <v>0</v>
      </c>
      <c r="AM1830" s="153"/>
      <c r="AN1830" s="153"/>
      <c r="AO1830" s="153"/>
      <c r="AP1830" s="153"/>
      <c r="AQ1830" s="153"/>
      <c r="AR1830" s="153"/>
      <c r="AS1830" s="153"/>
      <c r="AT1830" s="153"/>
      <c r="AU1830" s="153"/>
      <c r="AV1830" s="153"/>
      <c r="AW1830" s="153"/>
      <c r="AX1830" s="153"/>
      <c r="AY1830" s="153"/>
      <c r="AZ1830" s="153"/>
      <c r="BA1830" s="153"/>
      <c r="BB1830" s="153"/>
      <c r="BC1830" s="153"/>
      <c r="BD1830" s="153"/>
      <c r="BE1830" s="153"/>
      <c r="BF1830" s="153"/>
      <c r="BG1830" s="153"/>
      <c r="BH1830" s="153"/>
      <c r="BI1830" s="153"/>
    </row>
    <row r="1831" spans="2:61" s="219" customFormat="1" ht="13.05" customHeight="1" outlineLevel="1">
      <c r="B1831" s="1063"/>
      <c r="C1831" s="1060"/>
      <c r="D1831" s="681" t="s">
        <v>800</v>
      </c>
      <c r="E1831" s="1060"/>
      <c r="F1831" s="1361"/>
      <c r="G1831" s="795" t="s">
        <v>8</v>
      </c>
      <c r="H1831" s="675" t="s">
        <v>716</v>
      </c>
      <c r="I1831" s="157">
        <f t="shared" si="487"/>
        <v>6</v>
      </c>
      <c r="J1831" s="146">
        <v>3</v>
      </c>
      <c r="K1831" s="146">
        <v>3</v>
      </c>
      <c r="L1831" s="392">
        <v>0</v>
      </c>
      <c r="M1831" s="675" t="s">
        <v>268</v>
      </c>
      <c r="N1831" s="675" t="s">
        <v>268</v>
      </c>
      <c r="O1831" s="675" t="s">
        <v>269</v>
      </c>
      <c r="P1831" s="676" t="s">
        <v>268</v>
      </c>
      <c r="Q1831" s="691" t="s">
        <v>269</v>
      </c>
      <c r="R1831" s="675" t="s">
        <v>268</v>
      </c>
      <c r="S1831" s="675" t="s">
        <v>268</v>
      </c>
      <c r="T1831" s="1002"/>
      <c r="U1831" s="153"/>
      <c r="V1831" s="153">
        <f t="shared" si="484"/>
        <v>0</v>
      </c>
      <c r="W1831" s="207"/>
      <c r="X1831" s="208"/>
      <c r="Y1831" s="153"/>
      <c r="Z1831" s="153">
        <f t="shared" si="488"/>
        <v>0</v>
      </c>
      <c r="AB1831" s="153"/>
      <c r="AC1831" s="153">
        <f t="shared" si="485"/>
        <v>0</v>
      </c>
      <c r="AD1831" s="153"/>
      <c r="AE1831" s="153">
        <f t="shared" si="486"/>
        <v>0</v>
      </c>
      <c r="AF1831" s="153"/>
      <c r="AG1831" s="153"/>
      <c r="AH1831" s="209">
        <v>0</v>
      </c>
      <c r="AI1831" s="153">
        <f t="shared" si="483"/>
        <v>0</v>
      </c>
      <c r="AJ1831" s="153"/>
      <c r="AK1831" s="153">
        <f t="shared" si="489"/>
        <v>0</v>
      </c>
      <c r="AL1831" s="153">
        <f t="shared" si="490"/>
        <v>0</v>
      </c>
      <c r="AM1831" s="153"/>
      <c r="AN1831" s="153"/>
      <c r="AO1831" s="153"/>
      <c r="AP1831" s="153"/>
      <c r="AQ1831" s="153"/>
      <c r="AR1831" s="153"/>
      <c r="AS1831" s="153"/>
      <c r="AT1831" s="153"/>
      <c r="AU1831" s="153"/>
      <c r="AV1831" s="153"/>
      <c r="AW1831" s="153"/>
      <c r="AX1831" s="153"/>
      <c r="AY1831" s="153"/>
      <c r="AZ1831" s="153"/>
      <c r="BA1831" s="153"/>
      <c r="BB1831" s="153"/>
      <c r="BC1831" s="153"/>
      <c r="BD1831" s="153"/>
      <c r="BE1831" s="153"/>
      <c r="BF1831" s="153"/>
      <c r="BG1831" s="153"/>
      <c r="BH1831" s="153"/>
      <c r="BI1831" s="153"/>
    </row>
    <row r="1832" spans="2:61" s="219" customFormat="1" ht="13.05" customHeight="1" outlineLevel="1">
      <c r="B1832" s="1063"/>
      <c r="C1832" s="1044"/>
      <c r="D1832" s="681" t="s">
        <v>1393</v>
      </c>
      <c r="E1832" s="1044"/>
      <c r="F1832" s="1362"/>
      <c r="G1832" s="795" t="s">
        <v>8</v>
      </c>
      <c r="H1832" s="675" t="s">
        <v>716</v>
      </c>
      <c r="I1832" s="157">
        <f t="shared" si="487"/>
        <v>4</v>
      </c>
      <c r="J1832" s="146">
        <v>2</v>
      </c>
      <c r="K1832" s="146">
        <v>2</v>
      </c>
      <c r="L1832" s="392">
        <v>0</v>
      </c>
      <c r="M1832" s="675" t="s">
        <v>268</v>
      </c>
      <c r="N1832" s="675" t="s">
        <v>268</v>
      </c>
      <c r="O1832" s="675" t="s">
        <v>269</v>
      </c>
      <c r="P1832" s="676" t="s">
        <v>268</v>
      </c>
      <c r="Q1832" s="691" t="s">
        <v>269</v>
      </c>
      <c r="R1832" s="675" t="s">
        <v>268</v>
      </c>
      <c r="S1832" s="675" t="s">
        <v>268</v>
      </c>
      <c r="T1832" s="1002"/>
      <c r="U1832" s="153"/>
      <c r="V1832" s="153">
        <f t="shared" si="484"/>
        <v>0</v>
      </c>
      <c r="W1832" s="207"/>
      <c r="X1832" s="208"/>
      <c r="Y1832" s="153"/>
      <c r="Z1832" s="153">
        <f t="shared" si="488"/>
        <v>0</v>
      </c>
      <c r="AB1832" s="153"/>
      <c r="AC1832" s="153">
        <f t="shared" si="485"/>
        <v>0</v>
      </c>
      <c r="AD1832" s="153"/>
      <c r="AE1832" s="153">
        <f t="shared" si="486"/>
        <v>0</v>
      </c>
      <c r="AF1832" s="153"/>
      <c r="AG1832" s="153"/>
      <c r="AH1832" s="209">
        <v>0</v>
      </c>
      <c r="AI1832" s="153">
        <f t="shared" si="483"/>
        <v>0</v>
      </c>
      <c r="AJ1832" s="153"/>
      <c r="AK1832" s="153">
        <f t="shared" si="489"/>
        <v>0</v>
      </c>
      <c r="AL1832" s="153">
        <f t="shared" si="490"/>
        <v>0</v>
      </c>
      <c r="AM1832" s="153"/>
      <c r="AN1832" s="153"/>
      <c r="AO1832" s="153"/>
      <c r="AP1832" s="153"/>
      <c r="AQ1832" s="153"/>
      <c r="AR1832" s="153"/>
      <c r="AS1832" s="153"/>
      <c r="AT1832" s="153"/>
      <c r="AU1832" s="153"/>
      <c r="AV1832" s="153"/>
      <c r="AW1832" s="153"/>
      <c r="AX1832" s="153"/>
      <c r="AY1832" s="153"/>
      <c r="AZ1832" s="153"/>
      <c r="BA1832" s="153"/>
      <c r="BB1832" s="153"/>
      <c r="BC1832" s="153"/>
      <c r="BD1832" s="153"/>
      <c r="BE1832" s="153"/>
      <c r="BF1832" s="153"/>
      <c r="BG1832" s="153"/>
      <c r="BH1832" s="153"/>
      <c r="BI1832" s="153"/>
    </row>
    <row r="1833" spans="2:61" s="219" customFormat="1" ht="13.05" customHeight="1" outlineLevel="1">
      <c r="B1833" s="904" t="s">
        <v>1508</v>
      </c>
      <c r="C1833" s="1030" t="s">
        <v>1394</v>
      </c>
      <c r="D1833" s="699" t="s">
        <v>1033</v>
      </c>
      <c r="E1833" s="1030" t="s">
        <v>2522</v>
      </c>
      <c r="F1833" s="1061">
        <v>44703</v>
      </c>
      <c r="G1833" s="17" t="s">
        <v>8</v>
      </c>
      <c r="H1833" s="675" t="s">
        <v>717</v>
      </c>
      <c r="I1833" s="152">
        <f t="shared" si="479"/>
        <v>190</v>
      </c>
      <c r="J1833" s="146">
        <v>90</v>
      </c>
      <c r="K1833" s="146">
        <v>100</v>
      </c>
      <c r="L1833" s="391">
        <v>0</v>
      </c>
      <c r="M1833" s="675" t="s">
        <v>268</v>
      </c>
      <c r="N1833" s="675" t="s">
        <v>268</v>
      </c>
      <c r="O1833" s="675" t="s">
        <v>269</v>
      </c>
      <c r="P1833" s="676" t="s">
        <v>268</v>
      </c>
      <c r="Q1833" s="691" t="s">
        <v>269</v>
      </c>
      <c r="R1833" s="675" t="s">
        <v>268</v>
      </c>
      <c r="S1833" s="675" t="s">
        <v>268</v>
      </c>
      <c r="T1833" s="1029" t="s">
        <v>1562</v>
      </c>
      <c r="U1833" s="153"/>
      <c r="V1833" s="153">
        <f t="shared" si="476"/>
        <v>0</v>
      </c>
      <c r="W1833" s="207"/>
      <c r="X1833" s="208"/>
      <c r="Y1833" s="153"/>
      <c r="Z1833" s="153">
        <f t="shared" si="480"/>
        <v>0</v>
      </c>
      <c r="AB1833" s="153"/>
      <c r="AC1833" s="153">
        <f t="shared" si="477"/>
        <v>0</v>
      </c>
      <c r="AD1833" s="153"/>
      <c r="AE1833" s="153">
        <f t="shared" si="478"/>
        <v>0</v>
      </c>
      <c r="AF1833" s="153"/>
      <c r="AG1833" s="153"/>
      <c r="AH1833" s="209">
        <v>0</v>
      </c>
      <c r="AI1833" s="153">
        <f t="shared" si="467"/>
        <v>0</v>
      </c>
      <c r="AJ1833" s="153"/>
      <c r="AK1833" s="153">
        <f t="shared" si="481"/>
        <v>0</v>
      </c>
      <c r="AL1833" s="153">
        <f t="shared" si="482"/>
        <v>0</v>
      </c>
      <c r="AM1833" s="153"/>
      <c r="AN1833" s="153"/>
      <c r="AO1833" s="153"/>
      <c r="AP1833" s="153"/>
      <c r="AQ1833" s="153"/>
      <c r="AR1833" s="153"/>
      <c r="AS1833" s="153"/>
      <c r="AT1833" s="153"/>
      <c r="AU1833" s="153"/>
      <c r="AV1833" s="153"/>
      <c r="AW1833" s="153"/>
      <c r="AX1833" s="153"/>
      <c r="AY1833" s="153"/>
      <c r="AZ1833" s="153"/>
      <c r="BA1833" s="153"/>
      <c r="BB1833" s="153"/>
      <c r="BC1833" s="153"/>
      <c r="BD1833" s="153"/>
      <c r="BE1833" s="153"/>
      <c r="BF1833" s="153"/>
      <c r="BG1833" s="153"/>
      <c r="BH1833" s="153"/>
      <c r="BI1833" s="153"/>
    </row>
    <row r="1834" spans="2:61" s="219" customFormat="1" ht="13.05" customHeight="1" outlineLevel="1">
      <c r="B1834" s="905"/>
      <c r="C1834" s="1030"/>
      <c r="D1834" s="681" t="s">
        <v>1395</v>
      </c>
      <c r="E1834" s="1030"/>
      <c r="F1834" s="1061"/>
      <c r="G1834" s="17" t="s">
        <v>8</v>
      </c>
      <c r="H1834" s="675" t="s">
        <v>717</v>
      </c>
      <c r="I1834" s="152">
        <f t="shared" si="479"/>
        <v>100</v>
      </c>
      <c r="J1834" s="146">
        <v>45</v>
      </c>
      <c r="K1834" s="146">
        <v>55</v>
      </c>
      <c r="L1834" s="391">
        <v>0</v>
      </c>
      <c r="M1834" s="675" t="s">
        <v>268</v>
      </c>
      <c r="N1834" s="675" t="s">
        <v>268</v>
      </c>
      <c r="O1834" s="675" t="s">
        <v>269</v>
      </c>
      <c r="P1834" s="676" t="s">
        <v>268</v>
      </c>
      <c r="Q1834" s="691" t="s">
        <v>269</v>
      </c>
      <c r="R1834" s="675" t="s">
        <v>268</v>
      </c>
      <c r="S1834" s="675" t="s">
        <v>268</v>
      </c>
      <c r="T1834" s="1030"/>
      <c r="U1834" s="153"/>
      <c r="V1834" s="153">
        <f t="shared" si="476"/>
        <v>0</v>
      </c>
      <c r="W1834" s="207"/>
      <c r="X1834" s="208"/>
      <c r="Y1834" s="153"/>
      <c r="Z1834" s="153">
        <f t="shared" si="480"/>
        <v>0</v>
      </c>
      <c r="AB1834" s="153"/>
      <c r="AC1834" s="153">
        <f t="shared" si="477"/>
        <v>0</v>
      </c>
      <c r="AD1834" s="153"/>
      <c r="AE1834" s="153">
        <f t="shared" si="478"/>
        <v>0</v>
      </c>
      <c r="AF1834" s="153"/>
      <c r="AG1834" s="153"/>
      <c r="AH1834" s="209">
        <v>0</v>
      </c>
      <c r="AI1834" s="153">
        <f t="shared" si="467"/>
        <v>0</v>
      </c>
      <c r="AJ1834" s="153"/>
      <c r="AK1834" s="153">
        <f t="shared" si="481"/>
        <v>0</v>
      </c>
      <c r="AL1834" s="153">
        <f t="shared" si="482"/>
        <v>0</v>
      </c>
      <c r="AM1834" s="153"/>
      <c r="AN1834" s="153"/>
      <c r="AO1834" s="153"/>
      <c r="AP1834" s="153"/>
      <c r="AQ1834" s="153"/>
      <c r="AR1834" s="153"/>
      <c r="AS1834" s="153"/>
      <c r="AT1834" s="153"/>
      <c r="AU1834" s="153"/>
      <c r="AV1834" s="153"/>
      <c r="AW1834" s="153"/>
      <c r="AX1834" s="153"/>
      <c r="AY1834" s="153"/>
      <c r="AZ1834" s="153"/>
      <c r="BA1834" s="153"/>
      <c r="BB1834" s="153"/>
      <c r="BC1834" s="153"/>
      <c r="BD1834" s="153"/>
      <c r="BE1834" s="153"/>
      <c r="BF1834" s="153"/>
      <c r="BG1834" s="153"/>
      <c r="BH1834" s="153"/>
      <c r="BI1834" s="153"/>
    </row>
    <row r="1835" spans="2:61" s="219" customFormat="1" ht="13.05" customHeight="1" outlineLevel="1">
      <c r="B1835" s="906"/>
      <c r="C1835" s="1031"/>
      <c r="D1835" s="681" t="s">
        <v>400</v>
      </c>
      <c r="E1835" s="1031"/>
      <c r="F1835" s="1050"/>
      <c r="G1835" s="17" t="s">
        <v>8</v>
      </c>
      <c r="H1835" s="675" t="s">
        <v>717</v>
      </c>
      <c r="I1835" s="157">
        <f t="shared" si="479"/>
        <v>60</v>
      </c>
      <c r="J1835" s="146">
        <v>30</v>
      </c>
      <c r="K1835" s="146">
        <v>30</v>
      </c>
      <c r="L1835" s="392">
        <v>0</v>
      </c>
      <c r="M1835" s="675" t="s">
        <v>268</v>
      </c>
      <c r="N1835" s="675" t="s">
        <v>268</v>
      </c>
      <c r="O1835" s="675" t="s">
        <v>269</v>
      </c>
      <c r="P1835" s="676" t="s">
        <v>268</v>
      </c>
      <c r="Q1835" s="691" t="s">
        <v>269</v>
      </c>
      <c r="R1835" s="675" t="s">
        <v>268</v>
      </c>
      <c r="S1835" s="675" t="s">
        <v>268</v>
      </c>
      <c r="T1835" s="1031"/>
      <c r="U1835" s="153"/>
      <c r="V1835" s="153">
        <f t="shared" si="476"/>
        <v>0</v>
      </c>
      <c r="W1835" s="207"/>
      <c r="X1835" s="208"/>
      <c r="Y1835" s="153"/>
      <c r="Z1835" s="153">
        <f t="shared" si="480"/>
        <v>0</v>
      </c>
      <c r="AB1835" s="153"/>
      <c r="AC1835" s="153">
        <f t="shared" si="477"/>
        <v>0</v>
      </c>
      <c r="AD1835" s="153"/>
      <c r="AE1835" s="153">
        <f t="shared" si="478"/>
        <v>0</v>
      </c>
      <c r="AF1835" s="153"/>
      <c r="AG1835" s="153"/>
      <c r="AH1835" s="209">
        <v>0</v>
      </c>
      <c r="AI1835" s="153">
        <f t="shared" si="467"/>
        <v>0</v>
      </c>
      <c r="AJ1835" s="153"/>
      <c r="AK1835" s="153">
        <f t="shared" si="481"/>
        <v>0</v>
      </c>
      <c r="AL1835" s="153">
        <f t="shared" si="482"/>
        <v>0</v>
      </c>
      <c r="AM1835" s="153"/>
      <c r="AN1835" s="153"/>
      <c r="AO1835" s="153"/>
      <c r="AP1835" s="153"/>
      <c r="AQ1835" s="153"/>
      <c r="AR1835" s="153"/>
      <c r="AS1835" s="153"/>
      <c r="AT1835" s="153"/>
      <c r="AU1835" s="153"/>
      <c r="AV1835" s="153"/>
      <c r="AW1835" s="153"/>
      <c r="AX1835" s="153"/>
      <c r="AY1835" s="153"/>
      <c r="AZ1835" s="153"/>
      <c r="BA1835" s="153"/>
      <c r="BB1835" s="153"/>
      <c r="BC1835" s="153"/>
      <c r="BD1835" s="153"/>
      <c r="BE1835" s="153"/>
      <c r="BF1835" s="153"/>
      <c r="BG1835" s="153"/>
      <c r="BH1835" s="153"/>
      <c r="BI1835" s="153"/>
    </row>
    <row r="1836" spans="2:61" s="219" customFormat="1" ht="13.05" customHeight="1" outlineLevel="1">
      <c r="B1836" s="1063" t="s">
        <v>3972</v>
      </c>
      <c r="C1836" s="1030" t="s">
        <v>3973</v>
      </c>
      <c r="D1836" s="876" t="s">
        <v>1033</v>
      </c>
      <c r="E1836" s="1030" t="s">
        <v>3974</v>
      </c>
      <c r="F1836" s="1061">
        <v>44789</v>
      </c>
      <c r="G1836" s="795" t="s">
        <v>8</v>
      </c>
      <c r="H1836" s="675" t="s">
        <v>717</v>
      </c>
      <c r="I1836" s="152">
        <f t="shared" ref="I1836:I1838" si="499">J1836+K1836</f>
        <v>230</v>
      </c>
      <c r="J1836" s="146">
        <v>110</v>
      </c>
      <c r="K1836" s="146">
        <v>120</v>
      </c>
      <c r="L1836" s="391">
        <v>0</v>
      </c>
      <c r="M1836" s="675" t="s">
        <v>268</v>
      </c>
      <c r="N1836" s="675" t="s">
        <v>268</v>
      </c>
      <c r="O1836" s="675" t="s">
        <v>269</v>
      </c>
      <c r="P1836" s="676" t="s">
        <v>268</v>
      </c>
      <c r="Q1836" s="691" t="s">
        <v>269</v>
      </c>
      <c r="R1836" s="675" t="s">
        <v>268</v>
      </c>
      <c r="S1836" s="675" t="s">
        <v>268</v>
      </c>
      <c r="T1836" s="1029" t="s">
        <v>1562</v>
      </c>
      <c r="U1836" s="153"/>
      <c r="V1836" s="153">
        <f t="shared" ref="V1836:V1838" si="500">SUMIF(U1836,"Y",J1836)</f>
        <v>0</v>
      </c>
      <c r="W1836" s="207"/>
      <c r="X1836" s="208"/>
      <c r="Y1836" s="153"/>
      <c r="Z1836" s="153">
        <f t="shared" ref="Z1836:Z1838" si="501">V1836*Y1836</f>
        <v>0</v>
      </c>
      <c r="AB1836" s="153"/>
      <c r="AC1836" s="153">
        <f t="shared" ref="AC1836:AC1838" si="502">SUMIF(AB1836,"Y",L1836)*AK1836</f>
        <v>0</v>
      </c>
      <c r="AD1836" s="153"/>
      <c r="AE1836" s="153">
        <f t="shared" ref="AE1836:AE1838" si="503">COUNTIF(AM1836:AV1836,"L")*J1836</f>
        <v>0</v>
      </c>
      <c r="AF1836" s="153"/>
      <c r="AG1836" s="153"/>
      <c r="AH1836" s="209">
        <v>0</v>
      </c>
      <c r="AI1836" s="153">
        <f t="shared" ref="AI1836:AI1838" si="504">IFERROR(COUNTIF(AM1836:BL1836,"S")*J1836*AH1836,0)</f>
        <v>0</v>
      </c>
      <c r="AJ1836" s="153"/>
      <c r="AK1836" s="153">
        <f t="shared" ref="AK1836:AK1838" si="505">COUNTIF(AM1836:AV1836,"V")</f>
        <v>0</v>
      </c>
      <c r="AL1836" s="153">
        <f t="shared" ref="AL1836:AL1838" si="506">Z1836-AC1836-AE1836-AI1836</f>
        <v>0</v>
      </c>
      <c r="AM1836" s="153"/>
      <c r="AN1836" s="153"/>
      <c r="AO1836" s="153"/>
      <c r="AP1836" s="153"/>
      <c r="AQ1836" s="153"/>
      <c r="AR1836" s="153"/>
      <c r="AS1836" s="153"/>
      <c r="AT1836" s="153"/>
      <c r="AU1836" s="153"/>
      <c r="AV1836" s="153"/>
      <c r="AW1836" s="153"/>
      <c r="AX1836" s="153"/>
      <c r="AY1836" s="153"/>
      <c r="AZ1836" s="153"/>
      <c r="BA1836" s="153"/>
      <c r="BB1836" s="153"/>
      <c r="BC1836" s="153"/>
      <c r="BD1836" s="153"/>
      <c r="BE1836" s="153"/>
      <c r="BF1836" s="153"/>
      <c r="BG1836" s="153"/>
      <c r="BH1836" s="153"/>
      <c r="BI1836" s="153"/>
    </row>
    <row r="1837" spans="2:61" s="219" customFormat="1" ht="13.05" customHeight="1" outlineLevel="1">
      <c r="B1837" s="1063"/>
      <c r="C1837" s="1030"/>
      <c r="D1837" s="681" t="s">
        <v>1395</v>
      </c>
      <c r="E1837" s="1030"/>
      <c r="F1837" s="1061"/>
      <c r="G1837" s="795" t="s">
        <v>8</v>
      </c>
      <c r="H1837" s="675" t="s">
        <v>717</v>
      </c>
      <c r="I1837" s="152">
        <f t="shared" si="499"/>
        <v>100</v>
      </c>
      <c r="J1837" s="146">
        <v>45</v>
      </c>
      <c r="K1837" s="146">
        <v>55</v>
      </c>
      <c r="L1837" s="391">
        <v>0</v>
      </c>
      <c r="M1837" s="675" t="s">
        <v>268</v>
      </c>
      <c r="N1837" s="675" t="s">
        <v>268</v>
      </c>
      <c r="O1837" s="675" t="s">
        <v>269</v>
      </c>
      <c r="P1837" s="676" t="s">
        <v>268</v>
      </c>
      <c r="Q1837" s="691" t="s">
        <v>269</v>
      </c>
      <c r="R1837" s="675" t="s">
        <v>268</v>
      </c>
      <c r="S1837" s="675" t="s">
        <v>268</v>
      </c>
      <c r="T1837" s="1030"/>
      <c r="U1837" s="153"/>
      <c r="V1837" s="153">
        <f t="shared" si="500"/>
        <v>0</v>
      </c>
      <c r="W1837" s="207"/>
      <c r="X1837" s="208"/>
      <c r="Y1837" s="153"/>
      <c r="Z1837" s="153">
        <f t="shared" si="501"/>
        <v>0</v>
      </c>
      <c r="AB1837" s="153"/>
      <c r="AC1837" s="153">
        <f t="shared" si="502"/>
        <v>0</v>
      </c>
      <c r="AD1837" s="153"/>
      <c r="AE1837" s="153">
        <f t="shared" si="503"/>
        <v>0</v>
      </c>
      <c r="AF1837" s="153"/>
      <c r="AG1837" s="153"/>
      <c r="AH1837" s="209">
        <v>0</v>
      </c>
      <c r="AI1837" s="153">
        <f t="shared" si="504"/>
        <v>0</v>
      </c>
      <c r="AJ1837" s="153"/>
      <c r="AK1837" s="153">
        <f t="shared" si="505"/>
        <v>0</v>
      </c>
      <c r="AL1837" s="153">
        <f t="shared" si="506"/>
        <v>0</v>
      </c>
      <c r="AM1837" s="153"/>
      <c r="AN1837" s="153"/>
      <c r="AO1837" s="153"/>
      <c r="AP1837" s="153"/>
      <c r="AQ1837" s="153"/>
      <c r="AR1837" s="153"/>
      <c r="AS1837" s="153"/>
      <c r="AT1837" s="153"/>
      <c r="AU1837" s="153"/>
      <c r="AV1837" s="153"/>
      <c r="AW1837" s="153"/>
      <c r="AX1837" s="153"/>
      <c r="AY1837" s="153"/>
      <c r="AZ1837" s="153"/>
      <c r="BA1837" s="153"/>
      <c r="BB1837" s="153"/>
      <c r="BC1837" s="153"/>
      <c r="BD1837" s="153"/>
      <c r="BE1837" s="153"/>
      <c r="BF1837" s="153"/>
      <c r="BG1837" s="153"/>
      <c r="BH1837" s="153"/>
      <c r="BI1837" s="153"/>
    </row>
    <row r="1838" spans="2:61" s="219" customFormat="1" ht="13.05" customHeight="1" outlineLevel="1">
      <c r="B1838" s="1063"/>
      <c r="C1838" s="1031"/>
      <c r="D1838" s="681" t="s">
        <v>400</v>
      </c>
      <c r="E1838" s="1031"/>
      <c r="F1838" s="1050"/>
      <c r="G1838" s="795" t="s">
        <v>8</v>
      </c>
      <c r="H1838" s="675" t="s">
        <v>717</v>
      </c>
      <c r="I1838" s="157">
        <f t="shared" si="499"/>
        <v>60</v>
      </c>
      <c r="J1838" s="146">
        <v>30</v>
      </c>
      <c r="K1838" s="146">
        <v>30</v>
      </c>
      <c r="L1838" s="392">
        <v>0</v>
      </c>
      <c r="M1838" s="675" t="s">
        <v>268</v>
      </c>
      <c r="N1838" s="675" t="s">
        <v>268</v>
      </c>
      <c r="O1838" s="675" t="s">
        <v>269</v>
      </c>
      <c r="P1838" s="676" t="s">
        <v>268</v>
      </c>
      <c r="Q1838" s="691" t="s">
        <v>269</v>
      </c>
      <c r="R1838" s="675" t="s">
        <v>268</v>
      </c>
      <c r="S1838" s="675" t="s">
        <v>268</v>
      </c>
      <c r="T1838" s="1031"/>
      <c r="U1838" s="153"/>
      <c r="V1838" s="153">
        <f t="shared" si="500"/>
        <v>0</v>
      </c>
      <c r="W1838" s="207"/>
      <c r="X1838" s="208"/>
      <c r="Y1838" s="153"/>
      <c r="Z1838" s="153">
        <f t="shared" si="501"/>
        <v>0</v>
      </c>
      <c r="AB1838" s="153"/>
      <c r="AC1838" s="153">
        <f t="shared" si="502"/>
        <v>0</v>
      </c>
      <c r="AD1838" s="153"/>
      <c r="AE1838" s="153">
        <f t="shared" si="503"/>
        <v>0</v>
      </c>
      <c r="AF1838" s="153"/>
      <c r="AG1838" s="153"/>
      <c r="AH1838" s="209">
        <v>0</v>
      </c>
      <c r="AI1838" s="153">
        <f t="shared" si="504"/>
        <v>0</v>
      </c>
      <c r="AJ1838" s="153"/>
      <c r="AK1838" s="153">
        <f t="shared" si="505"/>
        <v>0</v>
      </c>
      <c r="AL1838" s="153">
        <f t="shared" si="506"/>
        <v>0</v>
      </c>
      <c r="AM1838" s="153"/>
      <c r="AN1838" s="153"/>
      <c r="AO1838" s="153"/>
      <c r="AP1838" s="153"/>
      <c r="AQ1838" s="153"/>
      <c r="AR1838" s="153"/>
      <c r="AS1838" s="153"/>
      <c r="AT1838" s="153"/>
      <c r="AU1838" s="153"/>
      <c r="AV1838" s="153"/>
      <c r="AW1838" s="153"/>
      <c r="AX1838" s="153"/>
      <c r="AY1838" s="153"/>
      <c r="AZ1838" s="153"/>
      <c r="BA1838" s="153"/>
      <c r="BB1838" s="153"/>
      <c r="BC1838" s="153"/>
      <c r="BD1838" s="153"/>
      <c r="BE1838" s="153"/>
      <c r="BF1838" s="153"/>
      <c r="BG1838" s="153"/>
      <c r="BH1838" s="153"/>
      <c r="BI1838" s="153"/>
    </row>
    <row r="1839" spans="2:61" s="219" customFormat="1" ht="13.05" customHeight="1" outlineLevel="1">
      <c r="B1839" s="904" t="s">
        <v>3507</v>
      </c>
      <c r="C1839" s="1029" t="s">
        <v>3508</v>
      </c>
      <c r="D1839" s="681" t="s">
        <v>2700</v>
      </c>
      <c r="E1839" s="1029" t="s">
        <v>3786</v>
      </c>
      <c r="F1839" s="1049">
        <v>44789</v>
      </c>
      <c r="G1839" s="17" t="s">
        <v>3354</v>
      </c>
      <c r="H1839" s="675" t="s">
        <v>717</v>
      </c>
      <c r="I1839" s="157">
        <f t="shared" si="479"/>
        <v>10</v>
      </c>
      <c r="J1839" s="146">
        <v>5</v>
      </c>
      <c r="K1839" s="146">
        <v>5</v>
      </c>
      <c r="L1839" s="486">
        <v>0</v>
      </c>
      <c r="M1839" s="675"/>
      <c r="N1839" s="675"/>
      <c r="O1839" s="675"/>
      <c r="P1839" s="676"/>
      <c r="Q1839" s="691"/>
      <c r="R1839" s="675"/>
      <c r="S1839" s="675"/>
      <c r="T1839" s="700"/>
      <c r="U1839" s="153"/>
      <c r="V1839" s="153">
        <f t="shared" si="476"/>
        <v>0</v>
      </c>
      <c r="W1839" s="207"/>
      <c r="X1839" s="208"/>
      <c r="Y1839" s="153"/>
      <c r="Z1839" s="153">
        <f t="shared" si="480"/>
        <v>0</v>
      </c>
      <c r="AB1839" s="153"/>
      <c r="AC1839" s="153">
        <f t="shared" si="477"/>
        <v>0</v>
      </c>
      <c r="AD1839" s="153"/>
      <c r="AE1839" s="153">
        <f t="shared" si="478"/>
        <v>0</v>
      </c>
      <c r="AF1839" s="153"/>
      <c r="AG1839" s="153"/>
      <c r="AH1839" s="209">
        <v>0</v>
      </c>
      <c r="AI1839" s="153">
        <f t="shared" si="467"/>
        <v>0</v>
      </c>
      <c r="AJ1839" s="153"/>
      <c r="AK1839" s="153">
        <f>COUNTIF(AM1839:AV1839,"V")</f>
        <v>0</v>
      </c>
      <c r="AL1839" s="153">
        <f>Z1839-AC1839-AE1839-AI1839</f>
        <v>0</v>
      </c>
      <c r="AM1839" s="153"/>
      <c r="AN1839" s="153"/>
      <c r="AO1839" s="153"/>
      <c r="AP1839" s="153"/>
      <c r="AQ1839" s="153"/>
      <c r="AR1839" s="153"/>
      <c r="AS1839" s="153"/>
      <c r="AT1839" s="153"/>
      <c r="AU1839" s="153"/>
      <c r="AV1839" s="153"/>
      <c r="AW1839" s="153"/>
      <c r="AX1839" s="153"/>
      <c r="AY1839" s="153"/>
      <c r="AZ1839" s="153"/>
      <c r="BA1839" s="153"/>
      <c r="BB1839" s="153"/>
      <c r="BC1839" s="153"/>
      <c r="BD1839" s="153"/>
      <c r="BE1839" s="153"/>
      <c r="BF1839" s="153"/>
      <c r="BG1839" s="153"/>
      <c r="BH1839" s="153"/>
      <c r="BI1839" s="153"/>
    </row>
    <row r="1840" spans="2:61" s="219" customFormat="1" ht="13.05" customHeight="1" outlineLevel="1">
      <c r="B1840" s="905"/>
      <c r="C1840" s="1030"/>
      <c r="D1840" s="681" t="s">
        <v>1396</v>
      </c>
      <c r="E1840" s="1030"/>
      <c r="F1840" s="1061"/>
      <c r="G1840" s="17" t="s">
        <v>8</v>
      </c>
      <c r="H1840" s="675" t="s">
        <v>717</v>
      </c>
      <c r="I1840" s="157">
        <f t="shared" si="479"/>
        <v>150</v>
      </c>
      <c r="J1840" s="146">
        <v>60</v>
      </c>
      <c r="K1840" s="146">
        <v>90</v>
      </c>
      <c r="L1840" s="486">
        <v>0</v>
      </c>
      <c r="M1840" s="675" t="s">
        <v>268</v>
      </c>
      <c r="N1840" s="675" t="s">
        <v>268</v>
      </c>
      <c r="O1840" s="691" t="s">
        <v>269</v>
      </c>
      <c r="P1840" s="676" t="s">
        <v>268</v>
      </c>
      <c r="Q1840" s="691" t="s">
        <v>269</v>
      </c>
      <c r="R1840" s="675" t="s">
        <v>268</v>
      </c>
      <c r="S1840" s="675" t="s">
        <v>268</v>
      </c>
      <c r="T1840" s="1032" t="s">
        <v>1562</v>
      </c>
      <c r="U1840" s="153"/>
      <c r="V1840" s="153">
        <f t="shared" si="476"/>
        <v>0</v>
      </c>
      <c r="W1840" s="207"/>
      <c r="X1840" s="208"/>
      <c r="Y1840" s="153"/>
      <c r="Z1840" s="153">
        <f t="shared" si="480"/>
        <v>0</v>
      </c>
      <c r="AB1840" s="153"/>
      <c r="AC1840" s="153">
        <f t="shared" si="477"/>
        <v>0</v>
      </c>
      <c r="AD1840" s="153"/>
      <c r="AE1840" s="153">
        <f t="shared" si="478"/>
        <v>0</v>
      </c>
      <c r="AF1840" s="153"/>
      <c r="AG1840" s="153"/>
      <c r="AH1840" s="209">
        <v>0</v>
      </c>
      <c r="AI1840" s="153">
        <f t="shared" si="467"/>
        <v>0</v>
      </c>
      <c r="AJ1840" s="153"/>
      <c r="AK1840" s="153">
        <f t="shared" ref="AK1840:AK1846" si="507">COUNTIF(AM1840:AV1840,"V")</f>
        <v>0</v>
      </c>
      <c r="AL1840" s="153">
        <f t="shared" ref="AL1840:AL1846" si="508">Z1840-AC1840-AE1840-AI1840</f>
        <v>0</v>
      </c>
      <c r="AM1840" s="153"/>
      <c r="AN1840" s="153"/>
      <c r="AO1840" s="153"/>
      <c r="AP1840" s="153"/>
      <c r="AQ1840" s="153"/>
      <c r="AR1840" s="153"/>
      <c r="AS1840" s="153"/>
      <c r="AT1840" s="153"/>
      <c r="AU1840" s="153"/>
      <c r="AV1840" s="153"/>
      <c r="AW1840" s="153"/>
      <c r="AX1840" s="153"/>
      <c r="AY1840" s="153"/>
      <c r="AZ1840" s="153"/>
      <c r="BA1840" s="153"/>
      <c r="BB1840" s="153"/>
      <c r="BC1840" s="153"/>
      <c r="BD1840" s="153"/>
      <c r="BE1840" s="153"/>
      <c r="BF1840" s="153"/>
      <c r="BG1840" s="153"/>
      <c r="BH1840" s="153"/>
      <c r="BI1840" s="153"/>
    </row>
    <row r="1841" spans="2:61" s="219" customFormat="1" ht="13.05" customHeight="1" outlineLevel="1">
      <c r="B1841" s="905"/>
      <c r="C1841" s="1030"/>
      <c r="D1841" s="681" t="s">
        <v>1397</v>
      </c>
      <c r="E1841" s="1030"/>
      <c r="F1841" s="1061"/>
      <c r="G1841" s="17" t="s">
        <v>8</v>
      </c>
      <c r="H1841" s="675" t="s">
        <v>717</v>
      </c>
      <c r="I1841" s="157">
        <f t="shared" si="479"/>
        <v>60</v>
      </c>
      <c r="J1841" s="146">
        <v>20</v>
      </c>
      <c r="K1841" s="146">
        <v>40</v>
      </c>
      <c r="L1841" s="486">
        <v>0</v>
      </c>
      <c r="M1841" s="675" t="s">
        <v>268</v>
      </c>
      <c r="N1841" s="675" t="s">
        <v>268</v>
      </c>
      <c r="O1841" s="691" t="s">
        <v>269</v>
      </c>
      <c r="P1841" s="676" t="s">
        <v>268</v>
      </c>
      <c r="Q1841" s="691" t="s">
        <v>269</v>
      </c>
      <c r="R1841" s="675" t="s">
        <v>268</v>
      </c>
      <c r="S1841" s="675" t="s">
        <v>268</v>
      </c>
      <c r="T1841" s="1033"/>
      <c r="U1841" s="153"/>
      <c r="V1841" s="153">
        <f t="shared" si="476"/>
        <v>0</v>
      </c>
      <c r="W1841" s="207"/>
      <c r="X1841" s="208"/>
      <c r="Y1841" s="153"/>
      <c r="Z1841" s="153">
        <f t="shared" si="480"/>
        <v>0</v>
      </c>
      <c r="AB1841" s="153"/>
      <c r="AC1841" s="153">
        <f t="shared" si="477"/>
        <v>0</v>
      </c>
      <c r="AD1841" s="153"/>
      <c r="AE1841" s="153">
        <f t="shared" si="478"/>
        <v>0</v>
      </c>
      <c r="AF1841" s="153"/>
      <c r="AG1841" s="153"/>
      <c r="AH1841" s="209">
        <v>0</v>
      </c>
      <c r="AI1841" s="153">
        <f t="shared" si="467"/>
        <v>0</v>
      </c>
      <c r="AJ1841" s="153"/>
      <c r="AK1841" s="153">
        <f t="shared" si="507"/>
        <v>0</v>
      </c>
      <c r="AL1841" s="153">
        <f t="shared" si="508"/>
        <v>0</v>
      </c>
      <c r="AM1841" s="153"/>
      <c r="AN1841" s="153"/>
      <c r="AO1841" s="153"/>
      <c r="AP1841" s="153"/>
      <c r="AQ1841" s="153"/>
      <c r="AR1841" s="153"/>
      <c r="AS1841" s="153"/>
      <c r="AT1841" s="153"/>
      <c r="AU1841" s="153"/>
      <c r="AV1841" s="153"/>
      <c r="AW1841" s="153"/>
      <c r="AX1841" s="153"/>
      <c r="AY1841" s="153"/>
      <c r="AZ1841" s="153"/>
      <c r="BA1841" s="153"/>
      <c r="BB1841" s="153"/>
      <c r="BC1841" s="153"/>
      <c r="BD1841" s="153"/>
      <c r="BE1841" s="153"/>
      <c r="BF1841" s="153"/>
      <c r="BG1841" s="153"/>
      <c r="BH1841" s="153"/>
      <c r="BI1841" s="153"/>
    </row>
    <row r="1842" spans="2:61" s="219" customFormat="1" ht="13.05" customHeight="1" outlineLevel="1">
      <c r="B1842" s="905"/>
      <c r="C1842" s="1030"/>
      <c r="D1842" s="681" t="s">
        <v>1398</v>
      </c>
      <c r="E1842" s="1030"/>
      <c r="F1842" s="1061"/>
      <c r="G1842" s="17" t="s">
        <v>8</v>
      </c>
      <c r="H1842" s="675" t="s">
        <v>717</v>
      </c>
      <c r="I1842" s="157">
        <f t="shared" si="479"/>
        <v>180</v>
      </c>
      <c r="J1842" s="146">
        <v>80</v>
      </c>
      <c r="K1842" s="146">
        <v>100</v>
      </c>
      <c r="L1842" s="486">
        <v>0</v>
      </c>
      <c r="M1842" s="675" t="s">
        <v>268</v>
      </c>
      <c r="N1842" s="675" t="s">
        <v>268</v>
      </c>
      <c r="O1842" s="691" t="s">
        <v>269</v>
      </c>
      <c r="P1842" s="676" t="s">
        <v>268</v>
      </c>
      <c r="Q1842" s="691" t="s">
        <v>269</v>
      </c>
      <c r="R1842" s="675" t="s">
        <v>268</v>
      </c>
      <c r="S1842" s="675" t="s">
        <v>268</v>
      </c>
      <c r="T1842" s="1033"/>
      <c r="U1842" s="153"/>
      <c r="V1842" s="153">
        <f t="shared" si="476"/>
        <v>0</v>
      </c>
      <c r="W1842" s="207"/>
      <c r="X1842" s="208"/>
      <c r="Y1842" s="153"/>
      <c r="Z1842" s="153">
        <f t="shared" si="480"/>
        <v>0</v>
      </c>
      <c r="AB1842" s="153"/>
      <c r="AC1842" s="153">
        <f t="shared" si="477"/>
        <v>0</v>
      </c>
      <c r="AD1842" s="153"/>
      <c r="AE1842" s="153">
        <f t="shared" si="478"/>
        <v>0</v>
      </c>
      <c r="AF1842" s="153"/>
      <c r="AG1842" s="153"/>
      <c r="AH1842" s="209">
        <v>0</v>
      </c>
      <c r="AI1842" s="153">
        <f t="shared" si="467"/>
        <v>0</v>
      </c>
      <c r="AJ1842" s="153"/>
      <c r="AK1842" s="153">
        <f t="shared" si="507"/>
        <v>0</v>
      </c>
      <c r="AL1842" s="153">
        <f t="shared" si="508"/>
        <v>0</v>
      </c>
      <c r="AM1842" s="153"/>
      <c r="AN1842" s="153"/>
      <c r="AO1842" s="153"/>
      <c r="AP1842" s="153"/>
      <c r="AQ1842" s="153"/>
      <c r="AR1842" s="153"/>
      <c r="AS1842" s="153"/>
      <c r="AT1842" s="153"/>
      <c r="AU1842" s="153"/>
      <c r="AV1842" s="153"/>
      <c r="AW1842" s="153"/>
      <c r="AX1842" s="153"/>
      <c r="AY1842" s="153"/>
      <c r="AZ1842" s="153"/>
      <c r="BA1842" s="153"/>
      <c r="BB1842" s="153"/>
      <c r="BC1842" s="153"/>
      <c r="BD1842" s="153"/>
      <c r="BE1842" s="153"/>
      <c r="BF1842" s="153"/>
      <c r="BG1842" s="153"/>
      <c r="BH1842" s="153"/>
      <c r="BI1842" s="153"/>
    </row>
    <row r="1843" spans="2:61" s="219" customFormat="1" ht="13.05" customHeight="1" outlineLevel="1">
      <c r="B1843" s="905"/>
      <c r="C1843" s="1030"/>
      <c r="D1843" s="681" t="s">
        <v>1399</v>
      </c>
      <c r="E1843" s="1030"/>
      <c r="F1843" s="1061"/>
      <c r="G1843" s="17" t="s">
        <v>8</v>
      </c>
      <c r="H1843" s="675" t="s">
        <v>717</v>
      </c>
      <c r="I1843" s="157">
        <f t="shared" si="479"/>
        <v>4</v>
      </c>
      <c r="J1843" s="146">
        <v>2</v>
      </c>
      <c r="K1843" s="146">
        <v>2</v>
      </c>
      <c r="L1843" s="486">
        <v>0</v>
      </c>
      <c r="M1843" s="675" t="s">
        <v>268</v>
      </c>
      <c r="N1843" s="675" t="s">
        <v>268</v>
      </c>
      <c r="O1843" s="691" t="s">
        <v>269</v>
      </c>
      <c r="P1843" s="676" t="s">
        <v>268</v>
      </c>
      <c r="Q1843" s="691" t="s">
        <v>269</v>
      </c>
      <c r="R1843" s="675" t="s">
        <v>268</v>
      </c>
      <c r="S1843" s="675" t="s">
        <v>268</v>
      </c>
      <c r="T1843" s="1033"/>
      <c r="U1843" s="153"/>
      <c r="V1843" s="153">
        <f t="shared" si="476"/>
        <v>0</v>
      </c>
      <c r="W1843" s="207"/>
      <c r="X1843" s="208"/>
      <c r="Y1843" s="153"/>
      <c r="Z1843" s="153">
        <f t="shared" si="480"/>
        <v>0</v>
      </c>
      <c r="AB1843" s="153"/>
      <c r="AC1843" s="153">
        <f t="shared" si="477"/>
        <v>0</v>
      </c>
      <c r="AD1843" s="153"/>
      <c r="AE1843" s="153">
        <f t="shared" si="478"/>
        <v>0</v>
      </c>
      <c r="AF1843" s="153"/>
      <c r="AG1843" s="153"/>
      <c r="AH1843" s="209">
        <v>0</v>
      </c>
      <c r="AI1843" s="153">
        <f t="shared" si="467"/>
        <v>0</v>
      </c>
      <c r="AJ1843" s="153"/>
      <c r="AK1843" s="153">
        <f t="shared" si="507"/>
        <v>0</v>
      </c>
      <c r="AL1843" s="153">
        <f t="shared" si="508"/>
        <v>0</v>
      </c>
      <c r="AM1843" s="153"/>
      <c r="AN1843" s="153"/>
      <c r="AO1843" s="153"/>
      <c r="AP1843" s="153"/>
      <c r="AQ1843" s="153"/>
      <c r="AR1843" s="153"/>
      <c r="AS1843" s="153"/>
      <c r="AT1843" s="153"/>
      <c r="AU1843" s="153"/>
      <c r="AV1843" s="153"/>
      <c r="AW1843" s="153"/>
      <c r="AX1843" s="153"/>
      <c r="AY1843" s="153"/>
      <c r="AZ1843" s="153"/>
      <c r="BA1843" s="153"/>
      <c r="BB1843" s="153"/>
      <c r="BC1843" s="153"/>
      <c r="BD1843" s="153"/>
      <c r="BE1843" s="153"/>
      <c r="BF1843" s="153"/>
      <c r="BG1843" s="153"/>
      <c r="BH1843" s="153"/>
      <c r="BI1843" s="153"/>
    </row>
    <row r="1844" spans="2:61" s="219" customFormat="1" ht="13.05" customHeight="1" outlineLevel="1">
      <c r="B1844" s="905"/>
      <c r="C1844" s="1030"/>
      <c r="D1844" s="681" t="s">
        <v>1033</v>
      </c>
      <c r="E1844" s="1030"/>
      <c r="F1844" s="1061"/>
      <c r="G1844" s="17" t="s">
        <v>8</v>
      </c>
      <c r="H1844" s="675" t="s">
        <v>717</v>
      </c>
      <c r="I1844" s="157">
        <f t="shared" si="479"/>
        <v>110</v>
      </c>
      <c r="J1844" s="146">
        <v>45</v>
      </c>
      <c r="K1844" s="146">
        <v>65</v>
      </c>
      <c r="L1844" s="486">
        <v>0</v>
      </c>
      <c r="M1844" s="675" t="s">
        <v>268</v>
      </c>
      <c r="N1844" s="675" t="s">
        <v>268</v>
      </c>
      <c r="O1844" s="691" t="s">
        <v>269</v>
      </c>
      <c r="P1844" s="676" t="s">
        <v>268</v>
      </c>
      <c r="Q1844" s="691" t="s">
        <v>269</v>
      </c>
      <c r="R1844" s="675" t="s">
        <v>268</v>
      </c>
      <c r="S1844" s="675" t="s">
        <v>268</v>
      </c>
      <c r="T1844" s="1033"/>
      <c r="U1844" s="153"/>
      <c r="V1844" s="153">
        <f t="shared" si="476"/>
        <v>0</v>
      </c>
      <c r="W1844" s="207"/>
      <c r="X1844" s="208"/>
      <c r="Y1844" s="153"/>
      <c r="Z1844" s="153">
        <f t="shared" si="480"/>
        <v>0</v>
      </c>
      <c r="AB1844" s="153"/>
      <c r="AC1844" s="153">
        <f t="shared" si="477"/>
        <v>0</v>
      </c>
      <c r="AD1844" s="153"/>
      <c r="AE1844" s="153">
        <f t="shared" si="478"/>
        <v>0</v>
      </c>
      <c r="AF1844" s="153"/>
      <c r="AG1844" s="153"/>
      <c r="AH1844" s="209">
        <v>0</v>
      </c>
      <c r="AI1844" s="153">
        <f t="shared" si="467"/>
        <v>0</v>
      </c>
      <c r="AJ1844" s="153"/>
      <c r="AK1844" s="153">
        <f t="shared" si="507"/>
        <v>0</v>
      </c>
      <c r="AL1844" s="153">
        <f t="shared" si="508"/>
        <v>0</v>
      </c>
      <c r="AM1844" s="153"/>
      <c r="AN1844" s="153"/>
      <c r="AO1844" s="153"/>
      <c r="AP1844" s="153"/>
      <c r="AQ1844" s="153"/>
      <c r="AR1844" s="153"/>
      <c r="AS1844" s="153"/>
      <c r="AT1844" s="153"/>
      <c r="AU1844" s="153"/>
      <c r="AV1844" s="153"/>
      <c r="AW1844" s="153"/>
      <c r="AX1844" s="153"/>
      <c r="AY1844" s="153"/>
      <c r="AZ1844" s="153"/>
      <c r="BA1844" s="153"/>
      <c r="BB1844" s="153"/>
      <c r="BC1844" s="153"/>
      <c r="BD1844" s="153"/>
      <c r="BE1844" s="153"/>
      <c r="BF1844" s="153"/>
      <c r="BG1844" s="153"/>
      <c r="BH1844" s="153"/>
      <c r="BI1844" s="153"/>
    </row>
    <row r="1845" spans="2:61" s="219" customFormat="1" ht="13.05" customHeight="1" outlineLevel="1">
      <c r="B1845" s="906"/>
      <c r="C1845" s="1031"/>
      <c r="D1845" s="681" t="s">
        <v>1183</v>
      </c>
      <c r="E1845" s="1031"/>
      <c r="F1845" s="1050"/>
      <c r="G1845" s="17" t="s">
        <v>8</v>
      </c>
      <c r="H1845" s="675" t="s">
        <v>717</v>
      </c>
      <c r="I1845" s="157">
        <f t="shared" si="479"/>
        <v>10</v>
      </c>
      <c r="J1845" s="146">
        <v>5</v>
      </c>
      <c r="K1845" s="146">
        <v>5</v>
      </c>
      <c r="L1845" s="486">
        <v>0</v>
      </c>
      <c r="M1845" s="675" t="s">
        <v>268</v>
      </c>
      <c r="N1845" s="675" t="s">
        <v>268</v>
      </c>
      <c r="O1845" s="691" t="s">
        <v>269</v>
      </c>
      <c r="P1845" s="676" t="s">
        <v>268</v>
      </c>
      <c r="Q1845" s="691" t="s">
        <v>269</v>
      </c>
      <c r="R1845" s="675" t="s">
        <v>268</v>
      </c>
      <c r="S1845" s="675" t="s">
        <v>268</v>
      </c>
      <c r="T1845" s="1034"/>
      <c r="U1845" s="153"/>
      <c r="V1845" s="153">
        <f t="shared" si="476"/>
        <v>0</v>
      </c>
      <c r="W1845" s="207"/>
      <c r="X1845" s="208"/>
      <c r="Y1845" s="153"/>
      <c r="Z1845" s="153">
        <f t="shared" si="480"/>
        <v>0</v>
      </c>
      <c r="AB1845" s="153"/>
      <c r="AC1845" s="153">
        <f t="shared" si="477"/>
        <v>0</v>
      </c>
      <c r="AD1845" s="153"/>
      <c r="AE1845" s="153">
        <f t="shared" si="478"/>
        <v>0</v>
      </c>
      <c r="AF1845" s="153"/>
      <c r="AG1845" s="153"/>
      <c r="AH1845" s="209">
        <v>0</v>
      </c>
      <c r="AI1845" s="153">
        <f t="shared" si="467"/>
        <v>0</v>
      </c>
      <c r="AJ1845" s="153"/>
      <c r="AK1845" s="153">
        <f t="shared" si="507"/>
        <v>0</v>
      </c>
      <c r="AL1845" s="153">
        <f t="shared" si="508"/>
        <v>0</v>
      </c>
      <c r="AM1845" s="153"/>
      <c r="AN1845" s="153"/>
      <c r="AO1845" s="153"/>
      <c r="AP1845" s="153"/>
      <c r="AQ1845" s="153"/>
      <c r="AR1845" s="153"/>
      <c r="AS1845" s="153"/>
      <c r="AT1845" s="153"/>
      <c r="AU1845" s="153"/>
      <c r="AV1845" s="153"/>
      <c r="AW1845" s="153"/>
      <c r="AX1845" s="153"/>
      <c r="AY1845" s="153"/>
      <c r="AZ1845" s="153"/>
      <c r="BA1845" s="153"/>
      <c r="BB1845" s="153"/>
      <c r="BC1845" s="153"/>
      <c r="BD1845" s="153"/>
      <c r="BE1845" s="153"/>
      <c r="BF1845" s="153"/>
      <c r="BG1845" s="153"/>
      <c r="BH1845" s="153"/>
      <c r="BI1845" s="153"/>
    </row>
    <row r="1846" spans="2:61" s="219" customFormat="1" ht="13.05" customHeight="1" outlineLevel="1">
      <c r="B1846" s="904" t="s">
        <v>3509</v>
      </c>
      <c r="C1846" s="1029" t="s">
        <v>3510</v>
      </c>
      <c r="D1846" s="681" t="s">
        <v>2700</v>
      </c>
      <c r="E1846" s="1029" t="s">
        <v>2547</v>
      </c>
      <c r="F1846" s="1049">
        <v>44703</v>
      </c>
      <c r="G1846" s="17" t="s">
        <v>8</v>
      </c>
      <c r="H1846" s="675" t="s">
        <v>717</v>
      </c>
      <c r="I1846" s="157">
        <f t="shared" si="479"/>
        <v>10</v>
      </c>
      <c r="J1846" s="146">
        <v>5</v>
      </c>
      <c r="K1846" s="146">
        <v>5</v>
      </c>
      <c r="L1846" s="486">
        <v>0</v>
      </c>
      <c r="M1846" s="675"/>
      <c r="N1846" s="675"/>
      <c r="O1846" s="691"/>
      <c r="P1846" s="676"/>
      <c r="Q1846" s="691"/>
      <c r="R1846" s="675"/>
      <c r="S1846" s="675"/>
      <c r="T1846" s="701"/>
      <c r="U1846" s="153"/>
      <c r="V1846" s="153">
        <f t="shared" si="476"/>
        <v>0</v>
      </c>
      <c r="W1846" s="207"/>
      <c r="X1846" s="208"/>
      <c r="Y1846" s="153"/>
      <c r="Z1846" s="153">
        <f t="shared" si="480"/>
        <v>0</v>
      </c>
      <c r="AB1846" s="153"/>
      <c r="AC1846" s="153">
        <f t="shared" si="477"/>
        <v>0</v>
      </c>
      <c r="AD1846" s="153"/>
      <c r="AE1846" s="153">
        <f t="shared" si="478"/>
        <v>0</v>
      </c>
      <c r="AF1846" s="153"/>
      <c r="AG1846" s="153"/>
      <c r="AH1846" s="209">
        <v>0</v>
      </c>
      <c r="AI1846" s="153">
        <f>IFERROR(COUNTIF(AM1846:BL1846, "S")*J1846*AH1846,0)</f>
        <v>0</v>
      </c>
      <c r="AJ1846" s="153"/>
      <c r="AK1846" s="153">
        <f t="shared" si="507"/>
        <v>0</v>
      </c>
      <c r="AL1846" s="153">
        <f t="shared" si="508"/>
        <v>0</v>
      </c>
      <c r="AM1846" s="153"/>
      <c r="AN1846" s="153"/>
      <c r="AO1846" s="153"/>
      <c r="AP1846" s="153"/>
      <c r="AQ1846" s="153"/>
      <c r="AR1846" s="153"/>
      <c r="AS1846" s="153"/>
      <c r="AT1846" s="153"/>
      <c r="AU1846" s="153"/>
      <c r="AV1846" s="153"/>
      <c r="AW1846" s="153"/>
      <c r="AX1846" s="153"/>
      <c r="AY1846" s="153"/>
      <c r="AZ1846" s="153"/>
      <c r="BA1846" s="153"/>
      <c r="BB1846" s="153"/>
      <c r="BC1846" s="153"/>
      <c r="BD1846" s="153"/>
      <c r="BE1846" s="153"/>
      <c r="BF1846" s="153"/>
      <c r="BG1846" s="153"/>
      <c r="BH1846" s="153"/>
      <c r="BI1846" s="153"/>
    </row>
    <row r="1847" spans="2:61" s="219" customFormat="1" ht="13.05" customHeight="1" outlineLevel="1">
      <c r="B1847" s="905"/>
      <c r="C1847" s="1030"/>
      <c r="D1847" s="681" t="s">
        <v>1366</v>
      </c>
      <c r="E1847" s="1030"/>
      <c r="F1847" s="1061"/>
      <c r="G1847" s="17" t="s">
        <v>8</v>
      </c>
      <c r="H1847" s="675" t="s">
        <v>717</v>
      </c>
      <c r="I1847" s="157">
        <f t="shared" si="479"/>
        <v>110</v>
      </c>
      <c r="J1847" s="146">
        <v>40</v>
      </c>
      <c r="K1847" s="146">
        <v>70</v>
      </c>
      <c r="L1847" s="486">
        <v>0</v>
      </c>
      <c r="M1847" s="675" t="s">
        <v>268</v>
      </c>
      <c r="N1847" s="675" t="s">
        <v>268</v>
      </c>
      <c r="O1847" s="675" t="s">
        <v>269</v>
      </c>
      <c r="P1847" s="676" t="s">
        <v>268</v>
      </c>
      <c r="Q1847" s="691" t="s">
        <v>269</v>
      </c>
      <c r="R1847" s="675" t="s">
        <v>268</v>
      </c>
      <c r="S1847" s="675" t="s">
        <v>268</v>
      </c>
      <c r="T1847" s="1001" t="s">
        <v>1562</v>
      </c>
      <c r="U1847" s="153"/>
      <c r="V1847" s="153">
        <f t="shared" si="476"/>
        <v>0</v>
      </c>
      <c r="W1847" s="207"/>
      <c r="X1847" s="208"/>
      <c r="Y1847" s="153"/>
      <c r="Z1847" s="153">
        <f>V1847*Y1847</f>
        <v>0</v>
      </c>
      <c r="AB1847" s="153"/>
      <c r="AC1847" s="153">
        <f t="shared" si="477"/>
        <v>0</v>
      </c>
      <c r="AD1847" s="153"/>
      <c r="AE1847" s="153">
        <f t="shared" si="478"/>
        <v>0</v>
      </c>
      <c r="AF1847" s="153"/>
      <c r="AG1847" s="153"/>
      <c r="AH1847" s="209">
        <v>0</v>
      </c>
      <c r="AI1847" s="153">
        <f>IFERROR(COUNTIF(AM1847:BL1847,"S")*J1847*AH1847,0)</f>
        <v>0</v>
      </c>
      <c r="AJ1847" s="153"/>
      <c r="AK1847" s="153">
        <f>COUNTIF(AM1847:AV1847,"V")</f>
        <v>0</v>
      </c>
      <c r="AL1847" s="153">
        <f>Z1847-AC1847-AE1847-AI1847</f>
        <v>0</v>
      </c>
      <c r="AM1847" s="153"/>
      <c r="AN1847" s="153"/>
      <c r="AO1847" s="153"/>
      <c r="AP1847" s="153"/>
      <c r="AQ1847" s="153"/>
      <c r="AR1847" s="153"/>
      <c r="AS1847" s="153"/>
      <c r="AT1847" s="153"/>
      <c r="AU1847" s="153"/>
      <c r="AV1847" s="153"/>
      <c r="AW1847" s="153"/>
      <c r="AX1847" s="153"/>
      <c r="AY1847" s="153"/>
      <c r="AZ1847" s="153"/>
      <c r="BA1847" s="153"/>
      <c r="BB1847" s="153"/>
      <c r="BC1847" s="153"/>
      <c r="BD1847" s="153"/>
      <c r="BE1847" s="153"/>
      <c r="BF1847" s="153"/>
      <c r="BG1847" s="153"/>
      <c r="BH1847" s="153"/>
      <c r="BI1847" s="153"/>
    </row>
    <row r="1848" spans="2:61" s="219" customFormat="1" ht="13.05" customHeight="1" outlineLevel="1">
      <c r="B1848" s="906"/>
      <c r="C1848" s="1031"/>
      <c r="D1848" s="681" t="s">
        <v>1367</v>
      </c>
      <c r="E1848" s="1031"/>
      <c r="F1848" s="1050"/>
      <c r="G1848" s="17" t="s">
        <v>8</v>
      </c>
      <c r="H1848" s="675" t="s">
        <v>717</v>
      </c>
      <c r="I1848" s="152">
        <f t="shared" si="479"/>
        <v>240</v>
      </c>
      <c r="J1848" s="146">
        <v>120</v>
      </c>
      <c r="K1848" s="146">
        <v>120</v>
      </c>
      <c r="L1848" s="485">
        <v>0</v>
      </c>
      <c r="M1848" s="675" t="s">
        <v>268</v>
      </c>
      <c r="N1848" s="675" t="s">
        <v>268</v>
      </c>
      <c r="O1848" s="675" t="s">
        <v>269</v>
      </c>
      <c r="P1848" s="676" t="s">
        <v>268</v>
      </c>
      <c r="Q1848" s="691" t="s">
        <v>269</v>
      </c>
      <c r="R1848" s="675" t="s">
        <v>268</v>
      </c>
      <c r="S1848" s="675" t="s">
        <v>268</v>
      </c>
      <c r="T1848" s="1001"/>
      <c r="U1848" s="153"/>
      <c r="V1848" s="153">
        <f t="shared" si="476"/>
        <v>0</v>
      </c>
      <c r="W1848" s="207"/>
      <c r="X1848" s="208"/>
      <c r="Y1848" s="153"/>
      <c r="Z1848" s="153">
        <f>V1848*Y1848</f>
        <v>0</v>
      </c>
      <c r="AB1848" s="153"/>
      <c r="AC1848" s="153">
        <f t="shared" si="477"/>
        <v>0</v>
      </c>
      <c r="AD1848" s="153"/>
      <c r="AE1848" s="153">
        <f t="shared" si="478"/>
        <v>0</v>
      </c>
      <c r="AF1848" s="153"/>
      <c r="AG1848" s="153"/>
      <c r="AH1848" s="209">
        <v>0</v>
      </c>
      <c r="AI1848" s="153">
        <f>IFERROR(COUNTIF(AM1848:BL1848,"S")*J1848*AH1848,0)</f>
        <v>0</v>
      </c>
      <c r="AJ1848" s="153"/>
      <c r="AK1848" s="153">
        <f>COUNTIF(AM1848:AV1848,"V")</f>
        <v>0</v>
      </c>
      <c r="AL1848" s="153">
        <f>Z1848-AC1848-AE1848-AI1848</f>
        <v>0</v>
      </c>
      <c r="AM1848" s="153"/>
      <c r="AN1848" s="153"/>
      <c r="AO1848" s="153"/>
      <c r="AP1848" s="153"/>
      <c r="AQ1848" s="153"/>
      <c r="AR1848" s="153"/>
      <c r="AS1848" s="153"/>
      <c r="AT1848" s="153"/>
      <c r="AU1848" s="153"/>
      <c r="AV1848" s="153"/>
      <c r="AW1848" s="153"/>
      <c r="AX1848" s="153"/>
      <c r="AY1848" s="153"/>
      <c r="AZ1848" s="153"/>
      <c r="BA1848" s="153"/>
      <c r="BB1848" s="153"/>
      <c r="BC1848" s="153"/>
      <c r="BD1848" s="153"/>
      <c r="BE1848" s="153"/>
      <c r="BF1848" s="153"/>
      <c r="BG1848" s="153"/>
      <c r="BH1848" s="153"/>
      <c r="BI1848" s="153"/>
    </row>
    <row r="1849" spans="2:61" s="219" customFormat="1" ht="13.05" customHeight="1" outlineLevel="1">
      <c r="B1849" s="904" t="s">
        <v>3511</v>
      </c>
      <c r="C1849" s="1390" t="s">
        <v>3512</v>
      </c>
      <c r="D1849" s="681" t="s">
        <v>2700</v>
      </c>
      <c r="E1849" s="1029" t="s">
        <v>2521</v>
      </c>
      <c r="F1849" s="1049">
        <v>44686</v>
      </c>
      <c r="G1849" s="17" t="s">
        <v>8</v>
      </c>
      <c r="H1849" s="675" t="s">
        <v>717</v>
      </c>
      <c r="I1849" s="157">
        <f t="shared" si="479"/>
        <v>10</v>
      </c>
      <c r="J1849" s="146">
        <v>5</v>
      </c>
      <c r="K1849" s="146">
        <v>5</v>
      </c>
      <c r="L1849" s="486">
        <v>0</v>
      </c>
      <c r="M1849" s="675"/>
      <c r="N1849" s="675"/>
      <c r="O1849" s="675"/>
      <c r="P1849" s="676"/>
      <c r="Q1849" s="691"/>
      <c r="R1849" s="675"/>
      <c r="S1849" s="675"/>
      <c r="T1849" s="702"/>
      <c r="U1849" s="153"/>
      <c r="V1849" s="153">
        <f t="shared" si="476"/>
        <v>0</v>
      </c>
      <c r="W1849" s="207"/>
      <c r="X1849" s="208"/>
      <c r="Y1849" s="153"/>
      <c r="Z1849" s="153">
        <f>V1849*Y1849</f>
        <v>0</v>
      </c>
      <c r="AB1849" s="153"/>
      <c r="AC1849" s="153">
        <f t="shared" si="477"/>
        <v>0</v>
      </c>
      <c r="AD1849" s="153"/>
      <c r="AE1849" s="153">
        <f t="shared" si="478"/>
        <v>0</v>
      </c>
      <c r="AF1849" s="153"/>
      <c r="AG1849" s="153"/>
      <c r="AH1849" s="209">
        <v>0</v>
      </c>
      <c r="AI1849" s="153">
        <f>IFERROR(COUNTIF(AM1849:BL1849, "S")*J1849*AH1849,0)</f>
        <v>0</v>
      </c>
      <c r="AJ1849" s="153"/>
      <c r="AK1849" s="153">
        <f>COUNTIF(AM1849:AV1849,"V")</f>
        <v>0</v>
      </c>
      <c r="AL1849" s="153">
        <f>Z1849-AC1849-AE1849-AI1849</f>
        <v>0</v>
      </c>
      <c r="AM1849" s="153"/>
      <c r="AN1849" s="153"/>
      <c r="AO1849" s="153"/>
      <c r="AP1849" s="153"/>
      <c r="AQ1849" s="153"/>
      <c r="AR1849" s="153"/>
      <c r="AS1849" s="153"/>
      <c r="AT1849" s="153"/>
      <c r="AU1849" s="153"/>
      <c r="AV1849" s="153"/>
      <c r="AW1849" s="153"/>
      <c r="AX1849" s="153"/>
      <c r="AY1849" s="153"/>
      <c r="AZ1849" s="153"/>
      <c r="BA1849" s="153"/>
      <c r="BB1849" s="153"/>
      <c r="BC1849" s="153"/>
      <c r="BD1849" s="153"/>
      <c r="BE1849" s="153"/>
      <c r="BF1849" s="153"/>
      <c r="BG1849" s="153"/>
      <c r="BH1849" s="153"/>
      <c r="BI1849" s="153"/>
    </row>
    <row r="1850" spans="2:61" s="219" customFormat="1" ht="13.05" customHeight="1" outlineLevel="1">
      <c r="B1850" s="905"/>
      <c r="C1850" s="1391"/>
      <c r="D1850" s="681" t="s">
        <v>1400</v>
      </c>
      <c r="E1850" s="1030"/>
      <c r="F1850" s="1061"/>
      <c r="G1850" s="17" t="s">
        <v>8</v>
      </c>
      <c r="H1850" s="675" t="s">
        <v>717</v>
      </c>
      <c r="I1850" s="152">
        <f t="shared" si="479"/>
        <v>30</v>
      </c>
      <c r="J1850" s="146">
        <v>15</v>
      </c>
      <c r="K1850" s="146">
        <v>15</v>
      </c>
      <c r="L1850" s="485">
        <v>0</v>
      </c>
      <c r="M1850" s="675" t="s">
        <v>268</v>
      </c>
      <c r="N1850" s="675" t="s">
        <v>268</v>
      </c>
      <c r="O1850" s="675" t="s">
        <v>268</v>
      </c>
      <c r="P1850" s="675" t="s">
        <v>268</v>
      </c>
      <c r="Q1850" s="675" t="s">
        <v>268</v>
      </c>
      <c r="R1850" s="675" t="s">
        <v>268</v>
      </c>
      <c r="S1850" s="675" t="s">
        <v>268</v>
      </c>
      <c r="T1850" s="1032" t="s">
        <v>1563</v>
      </c>
      <c r="U1850" s="153"/>
      <c r="V1850" s="153">
        <f t="shared" si="476"/>
        <v>0</v>
      </c>
      <c r="W1850" s="207"/>
      <c r="X1850" s="208"/>
      <c r="Y1850" s="153"/>
      <c r="Z1850" s="153">
        <f t="shared" ref="Z1850:Z1857" si="509">V1850*Y1850</f>
        <v>0</v>
      </c>
      <c r="AB1850" s="153"/>
      <c r="AC1850" s="153">
        <f t="shared" si="477"/>
        <v>0</v>
      </c>
      <c r="AD1850" s="153"/>
      <c r="AE1850" s="153">
        <f t="shared" si="478"/>
        <v>0</v>
      </c>
      <c r="AF1850" s="153"/>
      <c r="AG1850" s="153"/>
      <c r="AH1850" s="209">
        <v>0</v>
      </c>
      <c r="AI1850" s="153">
        <f t="shared" ref="AI1850:AI1856" si="510">IFERROR(COUNTIF(AM1850:BL1850,"S")*J1850*AH1850,0)</f>
        <v>0</v>
      </c>
      <c r="AJ1850" s="153"/>
      <c r="AK1850" s="153">
        <f t="shared" ref="AK1850:AK1857" si="511">COUNTIF(AM1850:AV1850,"V")</f>
        <v>0</v>
      </c>
      <c r="AL1850" s="153">
        <f t="shared" ref="AL1850:AL1857" si="512">Z1850-AC1850-AE1850-AI1850</f>
        <v>0</v>
      </c>
      <c r="AM1850" s="153"/>
      <c r="AN1850" s="153"/>
      <c r="AO1850" s="153"/>
      <c r="AP1850" s="153"/>
      <c r="AQ1850" s="153"/>
      <c r="AR1850" s="153"/>
      <c r="AS1850" s="153"/>
      <c r="AT1850" s="153"/>
      <c r="AU1850" s="153"/>
      <c r="AV1850" s="153"/>
      <c r="AW1850" s="153"/>
      <c r="AX1850" s="153"/>
      <c r="AY1850" s="153"/>
      <c r="AZ1850" s="153"/>
      <c r="BA1850" s="153"/>
      <c r="BB1850" s="153"/>
      <c r="BC1850" s="153"/>
      <c r="BD1850" s="153"/>
      <c r="BE1850" s="153"/>
      <c r="BF1850" s="153"/>
      <c r="BG1850" s="153"/>
      <c r="BH1850" s="153"/>
      <c r="BI1850" s="153"/>
    </row>
    <row r="1851" spans="2:61" s="219" customFormat="1" ht="13.05" customHeight="1" outlineLevel="1">
      <c r="B1851" s="905"/>
      <c r="C1851" s="1391"/>
      <c r="D1851" s="681" t="s">
        <v>1401</v>
      </c>
      <c r="E1851" s="1030"/>
      <c r="F1851" s="1061"/>
      <c r="G1851" s="17" t="s">
        <v>8</v>
      </c>
      <c r="H1851" s="675" t="s">
        <v>717</v>
      </c>
      <c r="I1851" s="157">
        <f t="shared" si="479"/>
        <v>60</v>
      </c>
      <c r="J1851" s="146">
        <v>25</v>
      </c>
      <c r="K1851" s="146">
        <v>35</v>
      </c>
      <c r="L1851" s="486">
        <v>0</v>
      </c>
      <c r="M1851" s="675" t="s">
        <v>268</v>
      </c>
      <c r="N1851" s="675" t="s">
        <v>268</v>
      </c>
      <c r="O1851" s="675" t="s">
        <v>268</v>
      </c>
      <c r="P1851" s="675" t="s">
        <v>268</v>
      </c>
      <c r="Q1851" s="675" t="s">
        <v>268</v>
      </c>
      <c r="R1851" s="675" t="s">
        <v>268</v>
      </c>
      <c r="S1851" s="675" t="s">
        <v>268</v>
      </c>
      <c r="T1851" s="1033"/>
      <c r="U1851" s="153"/>
      <c r="V1851" s="153">
        <f t="shared" si="476"/>
        <v>0</v>
      </c>
      <c r="W1851" s="207"/>
      <c r="X1851" s="208"/>
      <c r="Y1851" s="153"/>
      <c r="Z1851" s="153">
        <f t="shared" si="509"/>
        <v>0</v>
      </c>
      <c r="AB1851" s="153"/>
      <c r="AC1851" s="153">
        <f t="shared" si="477"/>
        <v>0</v>
      </c>
      <c r="AD1851" s="153"/>
      <c r="AE1851" s="153">
        <f t="shared" si="478"/>
        <v>0</v>
      </c>
      <c r="AF1851" s="153"/>
      <c r="AG1851" s="153"/>
      <c r="AH1851" s="209">
        <v>0</v>
      </c>
      <c r="AI1851" s="153">
        <f t="shared" si="510"/>
        <v>0</v>
      </c>
      <c r="AJ1851" s="153"/>
      <c r="AK1851" s="153">
        <f t="shared" si="511"/>
        <v>0</v>
      </c>
      <c r="AL1851" s="153">
        <f t="shared" si="512"/>
        <v>0</v>
      </c>
      <c r="AM1851" s="153"/>
      <c r="AN1851" s="153"/>
      <c r="AO1851" s="153"/>
      <c r="AP1851" s="153"/>
      <c r="AQ1851" s="153"/>
      <c r="AR1851" s="153"/>
      <c r="AS1851" s="153"/>
      <c r="AT1851" s="153"/>
      <c r="AU1851" s="153"/>
      <c r="AV1851" s="153"/>
      <c r="AW1851" s="153"/>
      <c r="AX1851" s="153"/>
      <c r="AY1851" s="153"/>
      <c r="AZ1851" s="153"/>
      <c r="BA1851" s="153"/>
      <c r="BB1851" s="153"/>
      <c r="BC1851" s="153"/>
      <c r="BD1851" s="153"/>
      <c r="BE1851" s="153"/>
      <c r="BF1851" s="153"/>
      <c r="BG1851" s="153"/>
      <c r="BH1851" s="153"/>
      <c r="BI1851" s="153"/>
    </row>
    <row r="1852" spans="2:61" s="219" customFormat="1" ht="13.05" customHeight="1" outlineLevel="1">
      <c r="B1852" s="905"/>
      <c r="C1852" s="1391"/>
      <c r="D1852" s="681" t="s">
        <v>1402</v>
      </c>
      <c r="E1852" s="1030"/>
      <c r="F1852" s="1061"/>
      <c r="G1852" s="17" t="s">
        <v>8</v>
      </c>
      <c r="H1852" s="675" t="s">
        <v>717</v>
      </c>
      <c r="I1852" s="157">
        <f t="shared" si="479"/>
        <v>35</v>
      </c>
      <c r="J1852" s="146">
        <v>15</v>
      </c>
      <c r="K1852" s="146">
        <v>20</v>
      </c>
      <c r="L1852" s="486">
        <v>0</v>
      </c>
      <c r="M1852" s="675" t="s">
        <v>268</v>
      </c>
      <c r="N1852" s="675" t="s">
        <v>268</v>
      </c>
      <c r="O1852" s="675" t="s">
        <v>268</v>
      </c>
      <c r="P1852" s="675" t="s">
        <v>268</v>
      </c>
      <c r="Q1852" s="675" t="s">
        <v>268</v>
      </c>
      <c r="R1852" s="675" t="s">
        <v>268</v>
      </c>
      <c r="S1852" s="675" t="s">
        <v>268</v>
      </c>
      <c r="T1852" s="1033"/>
      <c r="U1852" s="153"/>
      <c r="V1852" s="153">
        <f t="shared" si="476"/>
        <v>0</v>
      </c>
      <c r="W1852" s="207"/>
      <c r="X1852" s="208"/>
      <c r="Y1852" s="153"/>
      <c r="Z1852" s="153">
        <f t="shared" si="509"/>
        <v>0</v>
      </c>
      <c r="AB1852" s="153"/>
      <c r="AC1852" s="153">
        <f t="shared" si="477"/>
        <v>0</v>
      </c>
      <c r="AD1852" s="153"/>
      <c r="AE1852" s="153">
        <f t="shared" si="478"/>
        <v>0</v>
      </c>
      <c r="AF1852" s="153"/>
      <c r="AG1852" s="153"/>
      <c r="AH1852" s="209">
        <v>0</v>
      </c>
      <c r="AI1852" s="153">
        <f t="shared" si="510"/>
        <v>0</v>
      </c>
      <c r="AJ1852" s="153"/>
      <c r="AK1852" s="153">
        <f t="shared" si="511"/>
        <v>0</v>
      </c>
      <c r="AL1852" s="153">
        <f t="shared" si="512"/>
        <v>0</v>
      </c>
      <c r="AM1852" s="153"/>
      <c r="AN1852" s="153"/>
      <c r="AO1852" s="153"/>
      <c r="AP1852" s="153"/>
      <c r="AQ1852" s="153"/>
      <c r="AR1852" s="153"/>
      <c r="AS1852" s="153"/>
      <c r="AT1852" s="153"/>
      <c r="AU1852" s="153"/>
      <c r="AV1852" s="153"/>
      <c r="AW1852" s="153"/>
      <c r="AX1852" s="153"/>
      <c r="AY1852" s="153"/>
      <c r="AZ1852" s="153"/>
      <c r="BA1852" s="153"/>
      <c r="BB1852" s="153"/>
      <c r="BC1852" s="153"/>
      <c r="BD1852" s="153"/>
      <c r="BE1852" s="153"/>
      <c r="BF1852" s="153"/>
      <c r="BG1852" s="153"/>
      <c r="BH1852" s="153"/>
      <c r="BI1852" s="153"/>
    </row>
    <row r="1853" spans="2:61" s="219" customFormat="1" ht="13.05" customHeight="1" outlineLevel="1">
      <c r="B1853" s="905"/>
      <c r="C1853" s="1391"/>
      <c r="D1853" s="681" t="s">
        <v>1403</v>
      </c>
      <c r="E1853" s="1030"/>
      <c r="F1853" s="1061"/>
      <c r="G1853" s="17" t="s">
        <v>8</v>
      </c>
      <c r="H1853" s="675" t="s">
        <v>717</v>
      </c>
      <c r="I1853" s="157">
        <f t="shared" si="479"/>
        <v>35</v>
      </c>
      <c r="J1853" s="146">
        <v>15</v>
      </c>
      <c r="K1853" s="146">
        <v>20</v>
      </c>
      <c r="L1853" s="486">
        <v>0</v>
      </c>
      <c r="M1853" s="675" t="s">
        <v>268</v>
      </c>
      <c r="N1853" s="675" t="s">
        <v>268</v>
      </c>
      <c r="O1853" s="675" t="s">
        <v>269</v>
      </c>
      <c r="P1853" s="675" t="s">
        <v>268</v>
      </c>
      <c r="Q1853" s="675" t="s">
        <v>269</v>
      </c>
      <c r="R1853" s="675" t="s">
        <v>268</v>
      </c>
      <c r="S1853" s="675" t="s">
        <v>268</v>
      </c>
      <c r="T1853" s="1033"/>
      <c r="U1853" s="153"/>
      <c r="V1853" s="153">
        <f t="shared" si="476"/>
        <v>0</v>
      </c>
      <c r="W1853" s="207"/>
      <c r="X1853" s="208"/>
      <c r="Y1853" s="153"/>
      <c r="Z1853" s="153">
        <f t="shared" si="509"/>
        <v>0</v>
      </c>
      <c r="AB1853" s="153"/>
      <c r="AC1853" s="153">
        <f t="shared" si="477"/>
        <v>0</v>
      </c>
      <c r="AD1853" s="153"/>
      <c r="AE1853" s="153">
        <f t="shared" si="478"/>
        <v>0</v>
      </c>
      <c r="AF1853" s="153"/>
      <c r="AG1853" s="153"/>
      <c r="AH1853" s="209">
        <v>0</v>
      </c>
      <c r="AI1853" s="153">
        <f t="shared" si="510"/>
        <v>0</v>
      </c>
      <c r="AJ1853" s="153"/>
      <c r="AK1853" s="153">
        <f t="shared" si="511"/>
        <v>0</v>
      </c>
      <c r="AL1853" s="153">
        <f t="shared" si="512"/>
        <v>0</v>
      </c>
      <c r="AM1853" s="153"/>
      <c r="AN1853" s="153"/>
      <c r="AO1853" s="153"/>
      <c r="AP1853" s="153"/>
      <c r="AQ1853" s="153"/>
      <c r="AR1853" s="153"/>
      <c r="AS1853" s="153"/>
      <c r="AT1853" s="153"/>
      <c r="AU1853" s="153"/>
      <c r="AV1853" s="153"/>
      <c r="AW1853" s="153"/>
      <c r="AX1853" s="153"/>
      <c r="AY1853" s="153"/>
      <c r="AZ1853" s="153"/>
      <c r="BA1853" s="153"/>
      <c r="BB1853" s="153"/>
      <c r="BC1853" s="153"/>
      <c r="BD1853" s="153"/>
      <c r="BE1853" s="153"/>
      <c r="BF1853" s="153"/>
      <c r="BG1853" s="153"/>
      <c r="BH1853" s="153"/>
      <c r="BI1853" s="153"/>
    </row>
    <row r="1854" spans="2:61" s="219" customFormat="1" ht="13.05" customHeight="1" outlineLevel="1">
      <c r="B1854" s="905"/>
      <c r="C1854" s="1391"/>
      <c r="D1854" s="681" t="s">
        <v>468</v>
      </c>
      <c r="E1854" s="1030"/>
      <c r="F1854" s="1061"/>
      <c r="G1854" s="17" t="s">
        <v>8</v>
      </c>
      <c r="H1854" s="675" t="s">
        <v>717</v>
      </c>
      <c r="I1854" s="157">
        <f t="shared" si="479"/>
        <v>120</v>
      </c>
      <c r="J1854" s="146">
        <v>50</v>
      </c>
      <c r="K1854" s="146">
        <v>70</v>
      </c>
      <c r="L1854" s="486">
        <v>0</v>
      </c>
      <c r="M1854" s="675" t="s">
        <v>268</v>
      </c>
      <c r="N1854" s="675" t="s">
        <v>268</v>
      </c>
      <c r="O1854" s="675" t="s">
        <v>269</v>
      </c>
      <c r="P1854" s="675" t="s">
        <v>268</v>
      </c>
      <c r="Q1854" s="675" t="s">
        <v>269</v>
      </c>
      <c r="R1854" s="675" t="s">
        <v>268</v>
      </c>
      <c r="S1854" s="675" t="s">
        <v>268</v>
      </c>
      <c r="T1854" s="1033"/>
      <c r="U1854" s="153"/>
      <c r="V1854" s="153">
        <f t="shared" si="476"/>
        <v>0</v>
      </c>
      <c r="W1854" s="207"/>
      <c r="X1854" s="208"/>
      <c r="Y1854" s="153"/>
      <c r="Z1854" s="153">
        <f t="shared" si="509"/>
        <v>0</v>
      </c>
      <c r="AB1854" s="153"/>
      <c r="AC1854" s="153">
        <f t="shared" si="477"/>
        <v>0</v>
      </c>
      <c r="AD1854" s="153"/>
      <c r="AE1854" s="153">
        <f t="shared" si="478"/>
        <v>0</v>
      </c>
      <c r="AF1854" s="153"/>
      <c r="AG1854" s="153"/>
      <c r="AH1854" s="209">
        <v>0</v>
      </c>
      <c r="AI1854" s="153">
        <f t="shared" si="510"/>
        <v>0</v>
      </c>
      <c r="AJ1854" s="153"/>
      <c r="AK1854" s="153">
        <f t="shared" si="511"/>
        <v>0</v>
      </c>
      <c r="AL1854" s="153">
        <f t="shared" si="512"/>
        <v>0</v>
      </c>
      <c r="AM1854" s="153"/>
      <c r="AN1854" s="153"/>
      <c r="AO1854" s="153"/>
      <c r="AP1854" s="153"/>
      <c r="AQ1854" s="153"/>
      <c r="AR1854" s="153"/>
      <c r="AS1854" s="153"/>
      <c r="AT1854" s="153"/>
      <c r="AU1854" s="153"/>
      <c r="AV1854" s="153"/>
      <c r="AW1854" s="153"/>
      <c r="AX1854" s="153"/>
      <c r="AY1854" s="153"/>
      <c r="AZ1854" s="153"/>
      <c r="BA1854" s="153"/>
      <c r="BB1854" s="153"/>
      <c r="BC1854" s="153"/>
      <c r="BD1854" s="153"/>
      <c r="BE1854" s="153"/>
      <c r="BF1854" s="153"/>
      <c r="BG1854" s="153"/>
      <c r="BH1854" s="153"/>
      <c r="BI1854" s="153"/>
    </row>
    <row r="1855" spans="2:61" s="219" customFormat="1" ht="13.05" customHeight="1" outlineLevel="1">
      <c r="B1855" s="905"/>
      <c r="C1855" s="1391"/>
      <c r="D1855" s="681" t="s">
        <v>1399</v>
      </c>
      <c r="E1855" s="1030"/>
      <c r="F1855" s="1061"/>
      <c r="G1855" s="17" t="s">
        <v>8</v>
      </c>
      <c r="H1855" s="675" t="s">
        <v>717</v>
      </c>
      <c r="I1855" s="157">
        <f t="shared" si="479"/>
        <v>20</v>
      </c>
      <c r="J1855" s="146">
        <v>10</v>
      </c>
      <c r="K1855" s="146">
        <v>10</v>
      </c>
      <c r="L1855" s="486">
        <v>0</v>
      </c>
      <c r="M1855" s="675" t="s">
        <v>268</v>
      </c>
      <c r="N1855" s="675" t="s">
        <v>268</v>
      </c>
      <c r="O1855" s="675" t="s">
        <v>269</v>
      </c>
      <c r="P1855" s="675" t="s">
        <v>268</v>
      </c>
      <c r="Q1855" s="675" t="s">
        <v>269</v>
      </c>
      <c r="R1855" s="675" t="s">
        <v>268</v>
      </c>
      <c r="S1855" s="675" t="s">
        <v>268</v>
      </c>
      <c r="T1855" s="1033"/>
      <c r="U1855" s="153"/>
      <c r="V1855" s="153">
        <f t="shared" si="476"/>
        <v>0</v>
      </c>
      <c r="W1855" s="207"/>
      <c r="X1855" s="208"/>
      <c r="Y1855" s="153"/>
      <c r="Z1855" s="153">
        <f t="shared" si="509"/>
        <v>0</v>
      </c>
      <c r="AB1855" s="153"/>
      <c r="AC1855" s="153">
        <f t="shared" si="477"/>
        <v>0</v>
      </c>
      <c r="AD1855" s="153"/>
      <c r="AE1855" s="153">
        <f t="shared" si="478"/>
        <v>0</v>
      </c>
      <c r="AF1855" s="153"/>
      <c r="AG1855" s="153"/>
      <c r="AH1855" s="209">
        <v>0</v>
      </c>
      <c r="AI1855" s="153">
        <f t="shared" si="510"/>
        <v>0</v>
      </c>
      <c r="AJ1855" s="153"/>
      <c r="AK1855" s="153">
        <f t="shared" si="511"/>
        <v>0</v>
      </c>
      <c r="AL1855" s="153">
        <f t="shared" si="512"/>
        <v>0</v>
      </c>
      <c r="AM1855" s="153"/>
      <c r="AN1855" s="153"/>
      <c r="AO1855" s="153"/>
      <c r="AP1855" s="153"/>
      <c r="AQ1855" s="153"/>
      <c r="AR1855" s="153"/>
      <c r="AS1855" s="153"/>
      <c r="AT1855" s="153"/>
      <c r="AU1855" s="153"/>
      <c r="AV1855" s="153"/>
      <c r="AW1855" s="153"/>
      <c r="AX1855" s="153"/>
      <c r="AY1855" s="153"/>
      <c r="AZ1855" s="153"/>
      <c r="BA1855" s="153"/>
      <c r="BB1855" s="153"/>
      <c r="BC1855" s="153"/>
      <c r="BD1855" s="153"/>
      <c r="BE1855" s="153"/>
      <c r="BF1855" s="153"/>
      <c r="BG1855" s="153"/>
      <c r="BH1855" s="153"/>
      <c r="BI1855" s="153"/>
    </row>
    <row r="1856" spans="2:61" s="219" customFormat="1" ht="13.05" customHeight="1" outlineLevel="1">
      <c r="B1856" s="906"/>
      <c r="C1856" s="1392"/>
      <c r="D1856" s="681" t="s">
        <v>1183</v>
      </c>
      <c r="E1856" s="1031"/>
      <c r="F1856" s="1050"/>
      <c r="G1856" s="17" t="s">
        <v>8</v>
      </c>
      <c r="H1856" s="675" t="s">
        <v>717</v>
      </c>
      <c r="I1856" s="157">
        <f t="shared" si="479"/>
        <v>10</v>
      </c>
      <c r="J1856" s="146">
        <v>5</v>
      </c>
      <c r="K1856" s="146">
        <v>5</v>
      </c>
      <c r="L1856" s="486">
        <v>0</v>
      </c>
      <c r="M1856" s="675" t="s">
        <v>268</v>
      </c>
      <c r="N1856" s="675" t="s">
        <v>268</v>
      </c>
      <c r="O1856" s="675" t="s">
        <v>269</v>
      </c>
      <c r="P1856" s="675" t="s">
        <v>268</v>
      </c>
      <c r="Q1856" s="675" t="s">
        <v>269</v>
      </c>
      <c r="R1856" s="675" t="s">
        <v>268</v>
      </c>
      <c r="S1856" s="675" t="s">
        <v>268</v>
      </c>
      <c r="T1856" s="1034"/>
      <c r="U1856" s="153"/>
      <c r="V1856" s="153">
        <f t="shared" si="476"/>
        <v>0</v>
      </c>
      <c r="W1856" s="207"/>
      <c r="X1856" s="208"/>
      <c r="Y1856" s="153"/>
      <c r="Z1856" s="153">
        <f t="shared" si="509"/>
        <v>0</v>
      </c>
      <c r="AB1856" s="153"/>
      <c r="AC1856" s="153">
        <f t="shared" si="477"/>
        <v>0</v>
      </c>
      <c r="AD1856" s="153"/>
      <c r="AE1856" s="153">
        <f t="shared" si="478"/>
        <v>0</v>
      </c>
      <c r="AF1856" s="153"/>
      <c r="AG1856" s="153"/>
      <c r="AH1856" s="209">
        <v>0</v>
      </c>
      <c r="AI1856" s="153">
        <f t="shared" si="510"/>
        <v>0</v>
      </c>
      <c r="AJ1856" s="153"/>
      <c r="AK1856" s="153">
        <f t="shared" si="511"/>
        <v>0</v>
      </c>
      <c r="AL1856" s="153">
        <f t="shared" si="512"/>
        <v>0</v>
      </c>
      <c r="AM1856" s="153"/>
      <c r="AN1856" s="153"/>
      <c r="AO1856" s="153"/>
      <c r="AP1856" s="153"/>
      <c r="AQ1856" s="153"/>
      <c r="AR1856" s="153"/>
      <c r="AS1856" s="153"/>
      <c r="AT1856" s="153"/>
      <c r="AU1856" s="153"/>
      <c r="AV1856" s="153"/>
      <c r="AW1856" s="153"/>
      <c r="AX1856" s="153"/>
      <c r="AY1856" s="153"/>
      <c r="AZ1856" s="153"/>
      <c r="BA1856" s="153"/>
      <c r="BB1856" s="153"/>
      <c r="BC1856" s="153"/>
      <c r="BD1856" s="153"/>
      <c r="BE1856" s="153"/>
      <c r="BF1856" s="153"/>
      <c r="BG1856" s="153"/>
      <c r="BH1856" s="153"/>
      <c r="BI1856" s="153"/>
    </row>
    <row r="1857" spans="2:61" s="219" customFormat="1" ht="13.05" customHeight="1" outlineLevel="1">
      <c r="B1857" s="904" t="s">
        <v>3513</v>
      </c>
      <c r="C1857" s="1029" t="s">
        <v>3514</v>
      </c>
      <c r="D1857" s="681" t="s">
        <v>2700</v>
      </c>
      <c r="E1857" s="1029" t="s">
        <v>2521</v>
      </c>
      <c r="F1857" s="1049">
        <v>44686</v>
      </c>
      <c r="G1857" s="17" t="s">
        <v>8</v>
      </c>
      <c r="H1857" s="675" t="s">
        <v>717</v>
      </c>
      <c r="I1857" s="157">
        <f t="shared" si="479"/>
        <v>10</v>
      </c>
      <c r="J1857" s="146">
        <v>5</v>
      </c>
      <c r="K1857" s="146">
        <v>5</v>
      </c>
      <c r="L1857" s="486">
        <v>0</v>
      </c>
      <c r="M1857" s="675"/>
      <c r="N1857" s="675"/>
      <c r="O1857" s="675"/>
      <c r="P1857" s="675"/>
      <c r="Q1857" s="675"/>
      <c r="R1857" s="675"/>
      <c r="S1857" s="675"/>
      <c r="T1857" s="703"/>
      <c r="U1857" s="153"/>
      <c r="V1857" s="153">
        <f t="shared" si="476"/>
        <v>0</v>
      </c>
      <c r="W1857" s="207"/>
      <c r="X1857" s="208"/>
      <c r="Y1857" s="153"/>
      <c r="Z1857" s="153">
        <f t="shared" si="509"/>
        <v>0</v>
      </c>
      <c r="AB1857" s="153"/>
      <c r="AC1857" s="153">
        <f t="shared" si="477"/>
        <v>0</v>
      </c>
      <c r="AD1857" s="153"/>
      <c r="AE1857" s="153">
        <f t="shared" si="478"/>
        <v>0</v>
      </c>
      <c r="AF1857" s="153"/>
      <c r="AG1857" s="153"/>
      <c r="AH1857" s="209">
        <v>0</v>
      </c>
      <c r="AI1857" s="153">
        <f>IFERROR(COUNTIF(AM1857:BL1857, "S")*J1857*AH1857,0)</f>
        <v>0</v>
      </c>
      <c r="AJ1857" s="153"/>
      <c r="AK1857" s="153">
        <f t="shared" si="511"/>
        <v>0</v>
      </c>
      <c r="AL1857" s="153">
        <f t="shared" si="512"/>
        <v>0</v>
      </c>
      <c r="AM1857" s="153"/>
      <c r="AN1857" s="153"/>
      <c r="AO1857" s="153"/>
      <c r="AP1857" s="153"/>
      <c r="AQ1857" s="153"/>
      <c r="AR1857" s="153"/>
      <c r="AS1857" s="153"/>
      <c r="AT1857" s="153"/>
      <c r="AU1857" s="153"/>
      <c r="AV1857" s="153"/>
      <c r="AW1857" s="153"/>
      <c r="AX1857" s="153"/>
      <c r="AY1857" s="153"/>
      <c r="AZ1857" s="153"/>
      <c r="BA1857" s="153"/>
      <c r="BB1857" s="153"/>
      <c r="BC1857" s="153"/>
      <c r="BD1857" s="153"/>
      <c r="BE1857" s="153"/>
      <c r="BF1857" s="153"/>
      <c r="BG1857" s="153"/>
      <c r="BH1857" s="153"/>
      <c r="BI1857" s="153"/>
    </row>
    <row r="1858" spans="2:61" s="219" customFormat="1" ht="13.05" customHeight="1" outlineLevel="1">
      <c r="B1858" s="905"/>
      <c r="C1858" s="1030"/>
      <c r="D1858" s="681" t="s">
        <v>1404</v>
      </c>
      <c r="E1858" s="1030"/>
      <c r="F1858" s="1061"/>
      <c r="G1858" s="17" t="s">
        <v>8</v>
      </c>
      <c r="H1858" s="675" t="s">
        <v>717</v>
      </c>
      <c r="I1858" s="157">
        <f t="shared" si="479"/>
        <v>50</v>
      </c>
      <c r="J1858" s="146">
        <v>20</v>
      </c>
      <c r="K1858" s="146">
        <v>30</v>
      </c>
      <c r="L1858" s="486">
        <v>0</v>
      </c>
      <c r="M1858" s="675" t="s">
        <v>268</v>
      </c>
      <c r="N1858" s="675" t="s">
        <v>268</v>
      </c>
      <c r="O1858" s="675" t="s">
        <v>268</v>
      </c>
      <c r="P1858" s="675" t="s">
        <v>268</v>
      </c>
      <c r="Q1858" s="675" t="s">
        <v>268</v>
      </c>
      <c r="R1858" s="675" t="s">
        <v>268</v>
      </c>
      <c r="S1858" s="675" t="s">
        <v>268</v>
      </c>
      <c r="T1858" s="1032" t="s">
        <v>1564</v>
      </c>
      <c r="U1858" s="153"/>
      <c r="V1858" s="153">
        <f t="shared" si="476"/>
        <v>0</v>
      </c>
      <c r="W1858" s="207"/>
      <c r="X1858" s="208"/>
      <c r="Y1858" s="153"/>
      <c r="Z1858" s="153">
        <f t="shared" ref="Z1858:Z1866" si="513">V1858*Y1858</f>
        <v>0</v>
      </c>
      <c r="AB1858" s="153"/>
      <c r="AC1858" s="153">
        <f t="shared" si="477"/>
        <v>0</v>
      </c>
      <c r="AD1858" s="153"/>
      <c r="AE1858" s="153">
        <f t="shared" si="478"/>
        <v>0</v>
      </c>
      <c r="AF1858" s="153"/>
      <c r="AG1858" s="153"/>
      <c r="AH1858" s="209">
        <v>0</v>
      </c>
      <c r="AI1858" s="153">
        <f t="shared" ref="AI1858:AI1865" si="514">IFERROR(COUNTIF(AM1858:BL1858,"S")*J1858*AH1858,0)</f>
        <v>0</v>
      </c>
      <c r="AJ1858" s="153"/>
      <c r="AK1858" s="153">
        <f t="shared" ref="AK1858:AK1866" si="515">COUNTIF(AM1858:AV1858,"V")</f>
        <v>0</v>
      </c>
      <c r="AL1858" s="153">
        <f t="shared" ref="AL1858:AL1866" si="516">Z1858-AC1858-AE1858-AI1858</f>
        <v>0</v>
      </c>
      <c r="AM1858" s="153"/>
      <c r="AN1858" s="153"/>
      <c r="AO1858" s="153"/>
      <c r="AP1858" s="153"/>
      <c r="AQ1858" s="153"/>
      <c r="AR1858" s="153"/>
      <c r="AS1858" s="153"/>
      <c r="AT1858" s="153"/>
      <c r="AU1858" s="153"/>
      <c r="AV1858" s="153"/>
      <c r="AW1858" s="153"/>
      <c r="AX1858" s="153"/>
      <c r="AY1858" s="153"/>
      <c r="AZ1858" s="153"/>
      <c r="BA1858" s="153"/>
      <c r="BB1858" s="153"/>
      <c r="BC1858" s="153"/>
      <c r="BD1858" s="153"/>
      <c r="BE1858" s="153"/>
      <c r="BF1858" s="153"/>
      <c r="BG1858" s="153"/>
      <c r="BH1858" s="153"/>
      <c r="BI1858" s="153"/>
    </row>
    <row r="1859" spans="2:61" s="219" customFormat="1" ht="13.05" customHeight="1" outlineLevel="1">
      <c r="B1859" s="905"/>
      <c r="C1859" s="1030"/>
      <c r="D1859" s="681" t="s">
        <v>1401</v>
      </c>
      <c r="E1859" s="1030"/>
      <c r="F1859" s="1061"/>
      <c r="G1859" s="17" t="s">
        <v>8</v>
      </c>
      <c r="H1859" s="675" t="s">
        <v>717</v>
      </c>
      <c r="I1859" s="157">
        <f t="shared" si="479"/>
        <v>75</v>
      </c>
      <c r="J1859" s="146">
        <v>30</v>
      </c>
      <c r="K1859" s="146">
        <v>45</v>
      </c>
      <c r="L1859" s="486">
        <v>0</v>
      </c>
      <c r="M1859" s="675" t="s">
        <v>268</v>
      </c>
      <c r="N1859" s="675" t="s">
        <v>268</v>
      </c>
      <c r="O1859" s="675" t="s">
        <v>268</v>
      </c>
      <c r="P1859" s="675" t="s">
        <v>268</v>
      </c>
      <c r="Q1859" s="675" t="s">
        <v>268</v>
      </c>
      <c r="R1859" s="675" t="s">
        <v>268</v>
      </c>
      <c r="S1859" s="675" t="s">
        <v>268</v>
      </c>
      <c r="T1859" s="1033"/>
      <c r="U1859" s="153"/>
      <c r="V1859" s="153">
        <f t="shared" si="476"/>
        <v>0</v>
      </c>
      <c r="W1859" s="207"/>
      <c r="X1859" s="208"/>
      <c r="Y1859" s="153"/>
      <c r="Z1859" s="153">
        <f t="shared" si="513"/>
        <v>0</v>
      </c>
      <c r="AB1859" s="153"/>
      <c r="AC1859" s="153">
        <f t="shared" si="477"/>
        <v>0</v>
      </c>
      <c r="AD1859" s="153"/>
      <c r="AE1859" s="153">
        <f t="shared" si="478"/>
        <v>0</v>
      </c>
      <c r="AF1859" s="153"/>
      <c r="AG1859" s="153"/>
      <c r="AH1859" s="209">
        <v>0</v>
      </c>
      <c r="AI1859" s="153">
        <f t="shared" si="514"/>
        <v>0</v>
      </c>
      <c r="AJ1859" s="153"/>
      <c r="AK1859" s="153">
        <f t="shared" si="515"/>
        <v>0</v>
      </c>
      <c r="AL1859" s="153">
        <f t="shared" si="516"/>
        <v>0</v>
      </c>
      <c r="AM1859" s="153"/>
      <c r="AN1859" s="153"/>
      <c r="AO1859" s="153"/>
      <c r="AP1859" s="153"/>
      <c r="AQ1859" s="153"/>
      <c r="AR1859" s="153"/>
      <c r="AS1859" s="153"/>
      <c r="AT1859" s="153"/>
      <c r="AU1859" s="153"/>
      <c r="AV1859" s="153"/>
      <c r="AW1859" s="153"/>
      <c r="AX1859" s="153"/>
      <c r="AY1859" s="153"/>
      <c r="AZ1859" s="153"/>
      <c r="BA1859" s="153"/>
      <c r="BB1859" s="153"/>
      <c r="BC1859" s="153"/>
      <c r="BD1859" s="153"/>
      <c r="BE1859" s="153"/>
      <c r="BF1859" s="153"/>
      <c r="BG1859" s="153"/>
      <c r="BH1859" s="153"/>
      <c r="BI1859" s="153"/>
    </row>
    <row r="1860" spans="2:61" s="219" customFormat="1" ht="13.05" customHeight="1" outlineLevel="1">
      <c r="B1860" s="905"/>
      <c r="C1860" s="1030"/>
      <c r="D1860" s="681" t="s">
        <v>1402</v>
      </c>
      <c r="E1860" s="1030"/>
      <c r="F1860" s="1061"/>
      <c r="G1860" s="17" t="s">
        <v>8</v>
      </c>
      <c r="H1860" s="675" t="s">
        <v>717</v>
      </c>
      <c r="I1860" s="152">
        <f t="shared" si="479"/>
        <v>25</v>
      </c>
      <c r="J1860" s="146">
        <v>10</v>
      </c>
      <c r="K1860" s="146">
        <v>15</v>
      </c>
      <c r="L1860" s="485">
        <v>0</v>
      </c>
      <c r="M1860" s="675" t="s">
        <v>268</v>
      </c>
      <c r="N1860" s="675" t="s">
        <v>268</v>
      </c>
      <c r="O1860" s="675" t="s">
        <v>268</v>
      </c>
      <c r="P1860" s="675" t="s">
        <v>268</v>
      </c>
      <c r="Q1860" s="675" t="s">
        <v>268</v>
      </c>
      <c r="R1860" s="675" t="s">
        <v>268</v>
      </c>
      <c r="S1860" s="675" t="s">
        <v>268</v>
      </c>
      <c r="T1860" s="1033"/>
      <c r="U1860" s="153"/>
      <c r="V1860" s="153">
        <f t="shared" si="476"/>
        <v>0</v>
      </c>
      <c r="W1860" s="207"/>
      <c r="X1860" s="208"/>
      <c r="Y1860" s="153"/>
      <c r="Z1860" s="153">
        <f t="shared" si="513"/>
        <v>0</v>
      </c>
      <c r="AB1860" s="153"/>
      <c r="AC1860" s="153">
        <f t="shared" si="477"/>
        <v>0</v>
      </c>
      <c r="AD1860" s="153"/>
      <c r="AE1860" s="153">
        <f t="shared" si="478"/>
        <v>0</v>
      </c>
      <c r="AF1860" s="153"/>
      <c r="AG1860" s="153"/>
      <c r="AH1860" s="209">
        <v>0</v>
      </c>
      <c r="AI1860" s="153">
        <f t="shared" si="514"/>
        <v>0</v>
      </c>
      <c r="AJ1860" s="153"/>
      <c r="AK1860" s="153">
        <f t="shared" si="515"/>
        <v>0</v>
      </c>
      <c r="AL1860" s="153">
        <f t="shared" si="516"/>
        <v>0</v>
      </c>
      <c r="AM1860" s="153"/>
      <c r="AN1860" s="153"/>
      <c r="AO1860" s="153"/>
      <c r="AP1860" s="153"/>
      <c r="AQ1860" s="153"/>
      <c r="AR1860" s="153"/>
      <c r="AS1860" s="153"/>
      <c r="AT1860" s="153"/>
      <c r="AU1860" s="153"/>
      <c r="AV1860" s="153"/>
      <c r="AW1860" s="153"/>
      <c r="AX1860" s="153"/>
      <c r="AY1860" s="153"/>
      <c r="AZ1860" s="153"/>
      <c r="BA1860" s="153"/>
      <c r="BB1860" s="153"/>
      <c r="BC1860" s="153"/>
      <c r="BD1860" s="153"/>
      <c r="BE1860" s="153"/>
      <c r="BF1860" s="153"/>
      <c r="BG1860" s="153"/>
      <c r="BH1860" s="153"/>
      <c r="BI1860" s="153"/>
    </row>
    <row r="1861" spans="2:61" s="219" customFormat="1" ht="13.05" customHeight="1" outlineLevel="1">
      <c r="B1861" s="905"/>
      <c r="C1861" s="1030"/>
      <c r="D1861" s="681" t="s">
        <v>1403</v>
      </c>
      <c r="E1861" s="1030"/>
      <c r="F1861" s="1061"/>
      <c r="G1861" s="17" t="s">
        <v>8</v>
      </c>
      <c r="H1861" s="675" t="s">
        <v>717</v>
      </c>
      <c r="I1861" s="152">
        <f t="shared" si="479"/>
        <v>40</v>
      </c>
      <c r="J1861" s="146">
        <v>15</v>
      </c>
      <c r="K1861" s="146">
        <v>25</v>
      </c>
      <c r="L1861" s="485">
        <v>0</v>
      </c>
      <c r="M1861" s="675" t="s">
        <v>268</v>
      </c>
      <c r="N1861" s="675" t="s">
        <v>268</v>
      </c>
      <c r="O1861" s="675" t="s">
        <v>269</v>
      </c>
      <c r="P1861" s="675" t="s">
        <v>268</v>
      </c>
      <c r="Q1861" s="675" t="s">
        <v>269</v>
      </c>
      <c r="R1861" s="675" t="s">
        <v>268</v>
      </c>
      <c r="S1861" s="675" t="s">
        <v>268</v>
      </c>
      <c r="T1861" s="1033"/>
      <c r="U1861" s="153"/>
      <c r="V1861" s="153">
        <f t="shared" si="476"/>
        <v>0</v>
      </c>
      <c r="W1861" s="207"/>
      <c r="X1861" s="208"/>
      <c r="Y1861" s="153"/>
      <c r="Z1861" s="153">
        <f t="shared" si="513"/>
        <v>0</v>
      </c>
      <c r="AB1861" s="153"/>
      <c r="AC1861" s="153">
        <f t="shared" si="477"/>
        <v>0</v>
      </c>
      <c r="AD1861" s="153"/>
      <c r="AE1861" s="153">
        <f t="shared" si="478"/>
        <v>0</v>
      </c>
      <c r="AF1861" s="153"/>
      <c r="AG1861" s="153"/>
      <c r="AH1861" s="209">
        <v>0</v>
      </c>
      <c r="AI1861" s="153">
        <f t="shared" si="514"/>
        <v>0</v>
      </c>
      <c r="AJ1861" s="153"/>
      <c r="AK1861" s="153">
        <f t="shared" si="515"/>
        <v>0</v>
      </c>
      <c r="AL1861" s="153">
        <f t="shared" si="516"/>
        <v>0</v>
      </c>
      <c r="AM1861" s="153"/>
      <c r="AN1861" s="153"/>
      <c r="AO1861" s="153"/>
      <c r="AP1861" s="153"/>
      <c r="AQ1861" s="153"/>
      <c r="AR1861" s="153"/>
      <c r="AS1861" s="153"/>
      <c r="AT1861" s="153"/>
      <c r="AU1861" s="153"/>
      <c r="AV1861" s="153"/>
      <c r="AW1861" s="153"/>
      <c r="AX1861" s="153"/>
      <c r="AY1861" s="153"/>
      <c r="AZ1861" s="153"/>
      <c r="BA1861" s="153"/>
      <c r="BB1861" s="153"/>
      <c r="BC1861" s="153"/>
      <c r="BD1861" s="153"/>
      <c r="BE1861" s="153"/>
      <c r="BF1861" s="153"/>
      <c r="BG1861" s="153"/>
      <c r="BH1861" s="153"/>
      <c r="BI1861" s="153"/>
    </row>
    <row r="1862" spans="2:61" s="219" customFormat="1" ht="13.05" customHeight="1" outlineLevel="1">
      <c r="B1862" s="905"/>
      <c r="C1862" s="1030"/>
      <c r="D1862" s="681" t="s">
        <v>1405</v>
      </c>
      <c r="E1862" s="1030"/>
      <c r="F1862" s="1061"/>
      <c r="G1862" s="17" t="s">
        <v>8</v>
      </c>
      <c r="H1862" s="675" t="s">
        <v>717</v>
      </c>
      <c r="I1862" s="157">
        <f t="shared" si="479"/>
        <v>40</v>
      </c>
      <c r="J1862" s="146">
        <v>20</v>
      </c>
      <c r="K1862" s="146">
        <v>20</v>
      </c>
      <c r="L1862" s="486">
        <v>0</v>
      </c>
      <c r="M1862" s="675" t="s">
        <v>268</v>
      </c>
      <c r="N1862" s="675" t="s">
        <v>268</v>
      </c>
      <c r="O1862" s="675" t="s">
        <v>269</v>
      </c>
      <c r="P1862" s="675" t="s">
        <v>268</v>
      </c>
      <c r="Q1862" s="675" t="s">
        <v>269</v>
      </c>
      <c r="R1862" s="675" t="s">
        <v>268</v>
      </c>
      <c r="S1862" s="675" t="s">
        <v>268</v>
      </c>
      <c r="T1862" s="1033"/>
      <c r="U1862" s="153"/>
      <c r="V1862" s="153">
        <f t="shared" si="476"/>
        <v>0</v>
      </c>
      <c r="W1862" s="207"/>
      <c r="X1862" s="208"/>
      <c r="Y1862" s="153"/>
      <c r="Z1862" s="153">
        <f t="shared" si="513"/>
        <v>0</v>
      </c>
      <c r="AB1862" s="153"/>
      <c r="AC1862" s="153">
        <f t="shared" si="477"/>
        <v>0</v>
      </c>
      <c r="AD1862" s="153"/>
      <c r="AE1862" s="153">
        <f t="shared" si="478"/>
        <v>0</v>
      </c>
      <c r="AF1862" s="153"/>
      <c r="AG1862" s="153"/>
      <c r="AH1862" s="209">
        <v>0</v>
      </c>
      <c r="AI1862" s="153">
        <f t="shared" si="514"/>
        <v>0</v>
      </c>
      <c r="AJ1862" s="153"/>
      <c r="AK1862" s="153">
        <f t="shared" si="515"/>
        <v>0</v>
      </c>
      <c r="AL1862" s="153">
        <f t="shared" si="516"/>
        <v>0</v>
      </c>
      <c r="AM1862" s="153"/>
      <c r="AN1862" s="153"/>
      <c r="AO1862" s="153"/>
      <c r="AP1862" s="153"/>
      <c r="AQ1862" s="153"/>
      <c r="AR1862" s="153"/>
      <c r="AS1862" s="153"/>
      <c r="AT1862" s="153"/>
      <c r="AU1862" s="153"/>
      <c r="AV1862" s="153"/>
      <c r="AW1862" s="153"/>
      <c r="AX1862" s="153"/>
      <c r="AY1862" s="153"/>
      <c r="AZ1862" s="153"/>
      <c r="BA1862" s="153"/>
      <c r="BB1862" s="153"/>
      <c r="BC1862" s="153"/>
      <c r="BD1862" s="153"/>
      <c r="BE1862" s="153"/>
      <c r="BF1862" s="153"/>
      <c r="BG1862" s="153"/>
      <c r="BH1862" s="153"/>
      <c r="BI1862" s="153"/>
    </row>
    <row r="1863" spans="2:61" s="219" customFormat="1" ht="13.05" customHeight="1" outlineLevel="1">
      <c r="B1863" s="905"/>
      <c r="C1863" s="1030"/>
      <c r="D1863" s="681" t="s">
        <v>1399</v>
      </c>
      <c r="E1863" s="1030"/>
      <c r="F1863" s="1061"/>
      <c r="G1863" s="17" t="s">
        <v>8</v>
      </c>
      <c r="H1863" s="675" t="s">
        <v>717</v>
      </c>
      <c r="I1863" s="157">
        <f t="shared" si="479"/>
        <v>15</v>
      </c>
      <c r="J1863" s="146">
        <v>5</v>
      </c>
      <c r="K1863" s="146">
        <v>10</v>
      </c>
      <c r="L1863" s="486">
        <v>0</v>
      </c>
      <c r="M1863" s="675" t="s">
        <v>268</v>
      </c>
      <c r="N1863" s="675" t="s">
        <v>268</v>
      </c>
      <c r="O1863" s="675" t="s">
        <v>269</v>
      </c>
      <c r="P1863" s="675" t="s">
        <v>268</v>
      </c>
      <c r="Q1863" s="675" t="s">
        <v>269</v>
      </c>
      <c r="R1863" s="675" t="s">
        <v>268</v>
      </c>
      <c r="S1863" s="675" t="s">
        <v>268</v>
      </c>
      <c r="T1863" s="1033"/>
      <c r="U1863" s="153"/>
      <c r="V1863" s="153">
        <f t="shared" si="476"/>
        <v>0</v>
      </c>
      <c r="W1863" s="207"/>
      <c r="X1863" s="208"/>
      <c r="Y1863" s="153"/>
      <c r="Z1863" s="153">
        <f t="shared" si="513"/>
        <v>0</v>
      </c>
      <c r="AB1863" s="153"/>
      <c r="AC1863" s="153">
        <f t="shared" si="477"/>
        <v>0</v>
      </c>
      <c r="AD1863" s="153"/>
      <c r="AE1863" s="153">
        <f t="shared" si="478"/>
        <v>0</v>
      </c>
      <c r="AF1863" s="153"/>
      <c r="AG1863" s="153"/>
      <c r="AH1863" s="209">
        <v>0</v>
      </c>
      <c r="AI1863" s="153">
        <f t="shared" si="514"/>
        <v>0</v>
      </c>
      <c r="AJ1863" s="153"/>
      <c r="AK1863" s="153">
        <f t="shared" si="515"/>
        <v>0</v>
      </c>
      <c r="AL1863" s="153">
        <f t="shared" si="516"/>
        <v>0</v>
      </c>
      <c r="AM1863" s="153"/>
      <c r="AN1863" s="153"/>
      <c r="AO1863" s="153"/>
      <c r="AP1863" s="153"/>
      <c r="AQ1863" s="153"/>
      <c r="AR1863" s="153"/>
      <c r="AS1863" s="153"/>
      <c r="AT1863" s="153"/>
      <c r="AU1863" s="153"/>
      <c r="AV1863" s="153"/>
      <c r="AW1863" s="153"/>
      <c r="AX1863" s="153"/>
      <c r="AY1863" s="153"/>
      <c r="AZ1863" s="153"/>
      <c r="BA1863" s="153"/>
      <c r="BB1863" s="153"/>
      <c r="BC1863" s="153"/>
      <c r="BD1863" s="153"/>
      <c r="BE1863" s="153"/>
      <c r="BF1863" s="153"/>
      <c r="BG1863" s="153"/>
      <c r="BH1863" s="153"/>
      <c r="BI1863" s="153"/>
    </row>
    <row r="1864" spans="2:61" s="219" customFormat="1" ht="13.05" customHeight="1" outlineLevel="1">
      <c r="B1864" s="905"/>
      <c r="C1864" s="1030"/>
      <c r="D1864" s="681" t="s">
        <v>468</v>
      </c>
      <c r="E1864" s="1030"/>
      <c r="F1864" s="1061"/>
      <c r="G1864" s="17" t="s">
        <v>8</v>
      </c>
      <c r="H1864" s="675" t="s">
        <v>717</v>
      </c>
      <c r="I1864" s="157">
        <f t="shared" si="479"/>
        <v>120</v>
      </c>
      <c r="J1864" s="146">
        <v>50</v>
      </c>
      <c r="K1864" s="146">
        <v>70</v>
      </c>
      <c r="L1864" s="486">
        <v>0</v>
      </c>
      <c r="M1864" s="675" t="s">
        <v>268</v>
      </c>
      <c r="N1864" s="675" t="s">
        <v>268</v>
      </c>
      <c r="O1864" s="675" t="s">
        <v>269</v>
      </c>
      <c r="P1864" s="675" t="s">
        <v>268</v>
      </c>
      <c r="Q1864" s="675" t="s">
        <v>269</v>
      </c>
      <c r="R1864" s="675" t="s">
        <v>268</v>
      </c>
      <c r="S1864" s="675" t="s">
        <v>268</v>
      </c>
      <c r="T1864" s="1033"/>
      <c r="U1864" s="153"/>
      <c r="V1864" s="153">
        <f t="shared" si="476"/>
        <v>0</v>
      </c>
      <c r="W1864" s="207"/>
      <c r="X1864" s="208"/>
      <c r="Y1864" s="153"/>
      <c r="Z1864" s="153">
        <f t="shared" si="513"/>
        <v>0</v>
      </c>
      <c r="AB1864" s="153"/>
      <c r="AC1864" s="153">
        <f t="shared" si="477"/>
        <v>0</v>
      </c>
      <c r="AD1864" s="153"/>
      <c r="AE1864" s="153">
        <f t="shared" si="478"/>
        <v>0</v>
      </c>
      <c r="AF1864" s="153"/>
      <c r="AG1864" s="153"/>
      <c r="AH1864" s="209">
        <v>0</v>
      </c>
      <c r="AI1864" s="153">
        <f t="shared" si="514"/>
        <v>0</v>
      </c>
      <c r="AJ1864" s="153"/>
      <c r="AK1864" s="153">
        <f t="shared" si="515"/>
        <v>0</v>
      </c>
      <c r="AL1864" s="153">
        <f t="shared" si="516"/>
        <v>0</v>
      </c>
      <c r="AM1864" s="153"/>
      <c r="AN1864" s="153"/>
      <c r="AO1864" s="153"/>
      <c r="AP1864" s="153"/>
      <c r="AQ1864" s="153"/>
      <c r="AR1864" s="153"/>
      <c r="AS1864" s="153"/>
      <c r="AT1864" s="153"/>
      <c r="AU1864" s="153"/>
      <c r="AV1864" s="153"/>
      <c r="AW1864" s="153"/>
      <c r="AX1864" s="153"/>
      <c r="AY1864" s="153"/>
      <c r="AZ1864" s="153"/>
      <c r="BA1864" s="153"/>
      <c r="BB1864" s="153"/>
      <c r="BC1864" s="153"/>
      <c r="BD1864" s="153"/>
      <c r="BE1864" s="153"/>
      <c r="BF1864" s="153"/>
      <c r="BG1864" s="153"/>
      <c r="BH1864" s="153"/>
      <c r="BI1864" s="153"/>
    </row>
    <row r="1865" spans="2:61" s="219" customFormat="1" ht="13.05" customHeight="1" outlineLevel="1">
      <c r="B1865" s="906"/>
      <c r="C1865" s="1031"/>
      <c r="D1865" s="681" t="s">
        <v>1183</v>
      </c>
      <c r="E1865" s="1031"/>
      <c r="F1865" s="1050"/>
      <c r="G1865" s="17" t="s">
        <v>8</v>
      </c>
      <c r="H1865" s="675" t="s">
        <v>717</v>
      </c>
      <c r="I1865" s="157">
        <f t="shared" si="479"/>
        <v>4</v>
      </c>
      <c r="J1865" s="146">
        <v>2</v>
      </c>
      <c r="K1865" s="146">
        <v>2</v>
      </c>
      <c r="L1865" s="486">
        <v>0</v>
      </c>
      <c r="M1865" s="675" t="s">
        <v>268</v>
      </c>
      <c r="N1865" s="675" t="s">
        <v>268</v>
      </c>
      <c r="O1865" s="675" t="s">
        <v>269</v>
      </c>
      <c r="P1865" s="675" t="s">
        <v>268</v>
      </c>
      <c r="Q1865" s="675" t="s">
        <v>269</v>
      </c>
      <c r="R1865" s="675" t="s">
        <v>268</v>
      </c>
      <c r="S1865" s="675" t="s">
        <v>268</v>
      </c>
      <c r="T1865" s="1034"/>
      <c r="U1865" s="153"/>
      <c r="V1865" s="153">
        <f t="shared" si="476"/>
        <v>0</v>
      </c>
      <c r="W1865" s="207"/>
      <c r="X1865" s="208"/>
      <c r="Y1865" s="153"/>
      <c r="Z1865" s="153">
        <f t="shared" si="513"/>
        <v>0</v>
      </c>
      <c r="AB1865" s="153"/>
      <c r="AC1865" s="153">
        <f t="shared" si="477"/>
        <v>0</v>
      </c>
      <c r="AD1865" s="153"/>
      <c r="AE1865" s="153">
        <f t="shared" si="478"/>
        <v>0</v>
      </c>
      <c r="AF1865" s="153"/>
      <c r="AG1865" s="153"/>
      <c r="AH1865" s="209">
        <v>0</v>
      </c>
      <c r="AI1865" s="153">
        <f t="shared" si="514"/>
        <v>0</v>
      </c>
      <c r="AJ1865" s="153"/>
      <c r="AK1865" s="153">
        <f t="shared" si="515"/>
        <v>0</v>
      </c>
      <c r="AL1865" s="153">
        <f t="shared" si="516"/>
        <v>0</v>
      </c>
      <c r="AM1865" s="153"/>
      <c r="AN1865" s="153"/>
      <c r="AO1865" s="153"/>
      <c r="AP1865" s="153"/>
      <c r="AQ1865" s="153"/>
      <c r="AR1865" s="153"/>
      <c r="AS1865" s="153"/>
      <c r="AT1865" s="153"/>
      <c r="AU1865" s="153"/>
      <c r="AV1865" s="153"/>
      <c r="AW1865" s="153"/>
      <c r="AX1865" s="153"/>
      <c r="AY1865" s="153"/>
      <c r="AZ1865" s="153"/>
      <c r="BA1865" s="153"/>
      <c r="BB1865" s="153"/>
      <c r="BC1865" s="153"/>
      <c r="BD1865" s="153"/>
      <c r="BE1865" s="153"/>
      <c r="BF1865" s="153"/>
      <c r="BG1865" s="153"/>
      <c r="BH1865" s="153"/>
      <c r="BI1865" s="153"/>
    </row>
    <row r="1866" spans="2:61" s="219" customFormat="1" ht="13.05" customHeight="1" outlineLevel="1">
      <c r="B1866" s="904" t="s">
        <v>1509</v>
      </c>
      <c r="C1866" s="1029" t="s">
        <v>1518</v>
      </c>
      <c r="D1866" s="681" t="s">
        <v>2700</v>
      </c>
      <c r="E1866" s="1029" t="s">
        <v>2525</v>
      </c>
      <c r="F1866" s="1049">
        <v>44566</v>
      </c>
      <c r="G1866" s="17" t="s">
        <v>3259</v>
      </c>
      <c r="H1866" s="675" t="s">
        <v>717</v>
      </c>
      <c r="I1866" s="157">
        <f t="shared" si="479"/>
        <v>10</v>
      </c>
      <c r="J1866" s="146">
        <v>10</v>
      </c>
      <c r="K1866" s="146">
        <v>0</v>
      </c>
      <c r="L1866" s="486">
        <v>0</v>
      </c>
      <c r="M1866" s="675"/>
      <c r="N1866" s="675"/>
      <c r="O1866" s="675"/>
      <c r="P1866" s="675"/>
      <c r="Q1866" s="675"/>
      <c r="R1866" s="675"/>
      <c r="S1866" s="675"/>
      <c r="T1866" s="703"/>
      <c r="U1866" s="153"/>
      <c r="V1866" s="153">
        <f t="shared" si="476"/>
        <v>0</v>
      </c>
      <c r="W1866" s="207"/>
      <c r="X1866" s="208"/>
      <c r="Y1866" s="153"/>
      <c r="Z1866" s="153">
        <f t="shared" si="513"/>
        <v>0</v>
      </c>
      <c r="AB1866" s="153"/>
      <c r="AC1866" s="153">
        <f t="shared" si="477"/>
        <v>0</v>
      </c>
      <c r="AD1866" s="153"/>
      <c r="AE1866" s="153">
        <f t="shared" si="478"/>
        <v>0</v>
      </c>
      <c r="AF1866" s="153"/>
      <c r="AG1866" s="153"/>
      <c r="AH1866" s="209">
        <v>0</v>
      </c>
      <c r="AI1866" s="153">
        <f>IFERROR(COUNTIF(AM1866:BL1866, "S")*J1866*AH1866,0)</f>
        <v>0</v>
      </c>
      <c r="AJ1866" s="153"/>
      <c r="AK1866" s="153">
        <f t="shared" si="515"/>
        <v>0</v>
      </c>
      <c r="AL1866" s="153">
        <f t="shared" si="516"/>
        <v>0</v>
      </c>
      <c r="AM1866" s="153"/>
      <c r="AN1866" s="153"/>
      <c r="AO1866" s="153"/>
      <c r="AP1866" s="153"/>
      <c r="AQ1866" s="153"/>
      <c r="AR1866" s="153"/>
      <c r="AS1866" s="153"/>
      <c r="AT1866" s="153"/>
      <c r="AU1866" s="153"/>
      <c r="AV1866" s="153"/>
      <c r="AW1866" s="153"/>
      <c r="AX1866" s="153"/>
      <c r="AY1866" s="153"/>
      <c r="AZ1866" s="153"/>
      <c r="BA1866" s="153"/>
      <c r="BB1866" s="153"/>
      <c r="BC1866" s="153"/>
      <c r="BD1866" s="153"/>
      <c r="BE1866" s="153"/>
      <c r="BF1866" s="153"/>
      <c r="BG1866" s="153"/>
      <c r="BH1866" s="153"/>
      <c r="BI1866" s="153"/>
    </row>
    <row r="1867" spans="2:61" s="219" customFormat="1" ht="13.05" customHeight="1" outlineLevel="1">
      <c r="B1867" s="905"/>
      <c r="C1867" s="1030"/>
      <c r="D1867" s="681" t="s">
        <v>1406</v>
      </c>
      <c r="E1867" s="1030"/>
      <c r="F1867" s="1061"/>
      <c r="G1867" s="17" t="s">
        <v>3259</v>
      </c>
      <c r="H1867" s="675" t="s">
        <v>1037</v>
      </c>
      <c r="I1867" s="157">
        <f t="shared" si="479"/>
        <v>150</v>
      </c>
      <c r="J1867" s="146">
        <v>30</v>
      </c>
      <c r="K1867" s="146">
        <v>120</v>
      </c>
      <c r="L1867" s="486">
        <v>0</v>
      </c>
      <c r="M1867" s="675" t="s">
        <v>268</v>
      </c>
      <c r="N1867" s="675" t="s">
        <v>268</v>
      </c>
      <c r="O1867" s="675" t="s">
        <v>269</v>
      </c>
      <c r="P1867" s="675" t="s">
        <v>268</v>
      </c>
      <c r="Q1867" s="675" t="s">
        <v>269</v>
      </c>
      <c r="R1867" s="675" t="s">
        <v>269</v>
      </c>
      <c r="S1867" s="675" t="s">
        <v>268</v>
      </c>
      <c r="T1867" s="1032" t="s">
        <v>1564</v>
      </c>
      <c r="U1867" s="153"/>
      <c r="V1867" s="153">
        <f t="shared" si="476"/>
        <v>0</v>
      </c>
      <c r="W1867" s="207"/>
      <c r="X1867" s="208"/>
      <c r="Y1867" s="153"/>
      <c r="Z1867" s="153">
        <f>V1867*Y1867</f>
        <v>0</v>
      </c>
      <c r="AB1867" s="153"/>
      <c r="AC1867" s="153">
        <f t="shared" si="477"/>
        <v>0</v>
      </c>
      <c r="AD1867" s="153"/>
      <c r="AE1867" s="153">
        <f t="shared" si="478"/>
        <v>0</v>
      </c>
      <c r="AF1867" s="153"/>
      <c r="AG1867" s="153"/>
      <c r="AH1867" s="209">
        <v>0</v>
      </c>
      <c r="AI1867" s="153">
        <f>IFERROR(COUNTIF(AM1867:BL1867,"S")*J1867*AH1867,0)</f>
        <v>0</v>
      </c>
      <c r="AJ1867" s="153"/>
      <c r="AK1867" s="153">
        <f t="shared" ref="AK1867:AK1874" si="517">COUNTIF(AM1867:AV1867,"V")</f>
        <v>0</v>
      </c>
      <c r="AL1867" s="153">
        <f t="shared" ref="AL1867:AL1874" si="518">Z1867-AC1867-AE1867-AI1867</f>
        <v>0</v>
      </c>
      <c r="AM1867" s="153"/>
      <c r="AN1867" s="153"/>
      <c r="AO1867" s="153"/>
      <c r="AP1867" s="153"/>
      <c r="AQ1867" s="153"/>
      <c r="AR1867" s="153"/>
      <c r="AS1867" s="153"/>
      <c r="AT1867" s="153"/>
      <c r="AU1867" s="153"/>
      <c r="AV1867" s="153"/>
      <c r="AW1867" s="153"/>
      <c r="AX1867" s="153"/>
      <c r="AY1867" s="153"/>
      <c r="AZ1867" s="153"/>
      <c r="BA1867" s="153"/>
      <c r="BB1867" s="153"/>
      <c r="BC1867" s="153"/>
      <c r="BD1867" s="153"/>
      <c r="BE1867" s="153"/>
      <c r="BF1867" s="153"/>
      <c r="BG1867" s="153"/>
      <c r="BH1867" s="153"/>
      <c r="BI1867" s="153"/>
    </row>
    <row r="1868" spans="2:61" s="219" customFormat="1" ht="13.05" customHeight="1" outlineLevel="1">
      <c r="B1868" s="905"/>
      <c r="C1868" s="1030"/>
      <c r="D1868" s="681" t="s">
        <v>1519</v>
      </c>
      <c r="E1868" s="1030"/>
      <c r="F1868" s="1061"/>
      <c r="G1868" s="17" t="s">
        <v>3259</v>
      </c>
      <c r="H1868" s="675" t="s">
        <v>1037</v>
      </c>
      <c r="I1868" s="157">
        <f t="shared" si="479"/>
        <v>210</v>
      </c>
      <c r="J1868" s="146">
        <v>30</v>
      </c>
      <c r="K1868" s="146">
        <v>180</v>
      </c>
      <c r="L1868" s="486">
        <v>0</v>
      </c>
      <c r="M1868" s="675" t="s">
        <v>268</v>
      </c>
      <c r="N1868" s="675" t="s">
        <v>268</v>
      </c>
      <c r="O1868" s="675" t="s">
        <v>269</v>
      </c>
      <c r="P1868" s="675" t="s">
        <v>268</v>
      </c>
      <c r="Q1868" s="675" t="s">
        <v>269</v>
      </c>
      <c r="R1868" s="675" t="s">
        <v>269</v>
      </c>
      <c r="S1868" s="675" t="s">
        <v>268</v>
      </c>
      <c r="T1868" s="1033"/>
      <c r="U1868" s="153"/>
      <c r="V1868" s="153">
        <f t="shared" si="476"/>
        <v>0</v>
      </c>
      <c r="W1868" s="207"/>
      <c r="X1868" s="208"/>
      <c r="Y1868" s="153"/>
      <c r="Z1868" s="153">
        <f>V1868*Y1868</f>
        <v>0</v>
      </c>
      <c r="AB1868" s="153"/>
      <c r="AC1868" s="153">
        <f t="shared" si="477"/>
        <v>0</v>
      </c>
      <c r="AD1868" s="153"/>
      <c r="AE1868" s="153">
        <f t="shared" si="478"/>
        <v>0</v>
      </c>
      <c r="AF1868" s="153"/>
      <c r="AG1868" s="153"/>
      <c r="AH1868" s="209">
        <v>0</v>
      </c>
      <c r="AI1868" s="153">
        <f>IFERROR(COUNTIF(AM1868:BL1868,"S")*J1868*AH1868,0)</f>
        <v>0</v>
      </c>
      <c r="AJ1868" s="153"/>
      <c r="AK1868" s="153">
        <f t="shared" si="517"/>
        <v>0</v>
      </c>
      <c r="AL1868" s="153">
        <f t="shared" si="518"/>
        <v>0</v>
      </c>
      <c r="AM1868" s="153"/>
      <c r="AN1868" s="153"/>
      <c r="AO1868" s="153"/>
      <c r="AP1868" s="153"/>
      <c r="AQ1868" s="153"/>
      <c r="AR1868" s="153"/>
      <c r="AS1868" s="153"/>
      <c r="AT1868" s="153"/>
      <c r="AU1868" s="153"/>
      <c r="AV1868" s="153"/>
      <c r="AW1868" s="153"/>
      <c r="AX1868" s="153"/>
      <c r="AY1868" s="153"/>
      <c r="AZ1868" s="153"/>
      <c r="BA1868" s="153"/>
      <c r="BB1868" s="153"/>
      <c r="BC1868" s="153"/>
      <c r="BD1868" s="153"/>
      <c r="BE1868" s="153"/>
      <c r="BF1868" s="153"/>
      <c r="BG1868" s="153"/>
      <c r="BH1868" s="153"/>
      <c r="BI1868" s="153"/>
    </row>
    <row r="1869" spans="2:61" s="219" customFormat="1" ht="13.05" customHeight="1" outlineLevel="1">
      <c r="B1869" s="905"/>
      <c r="C1869" s="1030"/>
      <c r="D1869" s="681" t="s">
        <v>1520</v>
      </c>
      <c r="E1869" s="1030"/>
      <c r="F1869" s="1061"/>
      <c r="G1869" s="17" t="s">
        <v>3259</v>
      </c>
      <c r="H1869" s="675" t="s">
        <v>1037</v>
      </c>
      <c r="I1869" s="157">
        <f t="shared" si="479"/>
        <v>460</v>
      </c>
      <c r="J1869" s="146">
        <v>60</v>
      </c>
      <c r="K1869" s="146">
        <v>400</v>
      </c>
      <c r="L1869" s="486">
        <v>0</v>
      </c>
      <c r="M1869" s="675" t="s">
        <v>268</v>
      </c>
      <c r="N1869" s="675" t="s">
        <v>268</v>
      </c>
      <c r="O1869" s="675" t="s">
        <v>269</v>
      </c>
      <c r="P1869" s="675" t="s">
        <v>268</v>
      </c>
      <c r="Q1869" s="675" t="s">
        <v>269</v>
      </c>
      <c r="R1869" s="675" t="s">
        <v>269</v>
      </c>
      <c r="S1869" s="675" t="s">
        <v>268</v>
      </c>
      <c r="T1869" s="1033"/>
      <c r="U1869" s="153"/>
      <c r="V1869" s="153">
        <f t="shared" si="476"/>
        <v>0</v>
      </c>
      <c r="W1869" s="207"/>
      <c r="X1869" s="208"/>
      <c r="Y1869" s="153"/>
      <c r="Z1869" s="153">
        <f>V1869*Y1869</f>
        <v>0</v>
      </c>
      <c r="AB1869" s="153"/>
      <c r="AC1869" s="153">
        <f t="shared" si="477"/>
        <v>0</v>
      </c>
      <c r="AD1869" s="153"/>
      <c r="AE1869" s="153">
        <f t="shared" si="478"/>
        <v>0</v>
      </c>
      <c r="AF1869" s="153"/>
      <c r="AG1869" s="153"/>
      <c r="AH1869" s="209">
        <v>0</v>
      </c>
      <c r="AI1869" s="153">
        <f>IFERROR(COUNTIF(AM1869:BL1869,"S")*J1869*AH1869,0)</f>
        <v>0</v>
      </c>
      <c r="AJ1869" s="153"/>
      <c r="AK1869" s="153">
        <f t="shared" si="517"/>
        <v>0</v>
      </c>
      <c r="AL1869" s="153">
        <f t="shared" si="518"/>
        <v>0</v>
      </c>
      <c r="AM1869" s="153"/>
      <c r="AN1869" s="153"/>
      <c r="AO1869" s="153"/>
      <c r="AP1869" s="153"/>
      <c r="AQ1869" s="153"/>
      <c r="AR1869" s="153"/>
      <c r="AS1869" s="153"/>
      <c r="AT1869" s="153"/>
      <c r="AU1869" s="153"/>
      <c r="AV1869" s="153"/>
      <c r="AW1869" s="153"/>
      <c r="AX1869" s="153"/>
      <c r="AY1869" s="153"/>
      <c r="AZ1869" s="153"/>
      <c r="BA1869" s="153"/>
      <c r="BB1869" s="153"/>
      <c r="BC1869" s="153"/>
      <c r="BD1869" s="153"/>
      <c r="BE1869" s="153"/>
      <c r="BF1869" s="153"/>
      <c r="BG1869" s="153"/>
      <c r="BH1869" s="153"/>
      <c r="BI1869" s="153"/>
    </row>
    <row r="1870" spans="2:61" s="219" customFormat="1" ht="13.05" customHeight="1" outlineLevel="1">
      <c r="B1870" s="906"/>
      <c r="C1870" s="1031"/>
      <c r="D1870" s="681" t="s">
        <v>1521</v>
      </c>
      <c r="E1870" s="1031"/>
      <c r="F1870" s="1050"/>
      <c r="G1870" s="17" t="s">
        <v>3259</v>
      </c>
      <c r="H1870" s="675" t="s">
        <v>1037</v>
      </c>
      <c r="I1870" s="157">
        <f t="shared" si="479"/>
        <v>5800</v>
      </c>
      <c r="J1870" s="146">
        <v>20</v>
      </c>
      <c r="K1870" s="146">
        <v>5780</v>
      </c>
      <c r="L1870" s="486">
        <v>0</v>
      </c>
      <c r="M1870" s="675" t="s">
        <v>268</v>
      </c>
      <c r="N1870" s="675" t="s">
        <v>268</v>
      </c>
      <c r="O1870" s="675" t="s">
        <v>269</v>
      </c>
      <c r="P1870" s="675" t="s">
        <v>268</v>
      </c>
      <c r="Q1870" s="675" t="s">
        <v>269</v>
      </c>
      <c r="R1870" s="675" t="s">
        <v>269</v>
      </c>
      <c r="S1870" s="675" t="s">
        <v>268</v>
      </c>
      <c r="T1870" s="1034"/>
      <c r="U1870" s="153"/>
      <c r="V1870" s="153">
        <f t="shared" si="476"/>
        <v>0</v>
      </c>
      <c r="W1870" s="207"/>
      <c r="X1870" s="208"/>
      <c r="Y1870" s="153"/>
      <c r="Z1870" s="153">
        <f>V1870*Y1870</f>
        <v>0</v>
      </c>
      <c r="AB1870" s="153"/>
      <c r="AC1870" s="153">
        <f t="shared" si="477"/>
        <v>0</v>
      </c>
      <c r="AD1870" s="153"/>
      <c r="AE1870" s="153">
        <f t="shared" si="478"/>
        <v>0</v>
      </c>
      <c r="AF1870" s="153"/>
      <c r="AG1870" s="153"/>
      <c r="AH1870" s="209">
        <v>0</v>
      </c>
      <c r="AI1870" s="153">
        <f>IFERROR(COUNTIF(AM1870:BL1870,"S")*J1870*AH1870,0)</f>
        <v>0</v>
      </c>
      <c r="AJ1870" s="153"/>
      <c r="AK1870" s="153">
        <f t="shared" si="517"/>
        <v>0</v>
      </c>
      <c r="AL1870" s="153">
        <f t="shared" si="518"/>
        <v>0</v>
      </c>
      <c r="AM1870" s="153"/>
      <c r="AN1870" s="153"/>
      <c r="AO1870" s="153"/>
      <c r="AP1870" s="153"/>
      <c r="AQ1870" s="153"/>
      <c r="AR1870" s="153"/>
      <c r="AS1870" s="153"/>
      <c r="AT1870" s="153"/>
      <c r="AU1870" s="153"/>
      <c r="AV1870" s="153"/>
      <c r="AW1870" s="153"/>
      <c r="AX1870" s="153"/>
      <c r="AY1870" s="153"/>
      <c r="AZ1870" s="153"/>
      <c r="BA1870" s="153"/>
      <c r="BB1870" s="153"/>
      <c r="BC1870" s="153"/>
      <c r="BD1870" s="153"/>
      <c r="BE1870" s="153"/>
      <c r="BF1870" s="153"/>
      <c r="BG1870" s="153"/>
      <c r="BH1870" s="153"/>
      <c r="BI1870" s="153"/>
    </row>
    <row r="1871" spans="2:61" s="219" customFormat="1" ht="26.25" customHeight="1" outlineLevel="1">
      <c r="B1871" s="707" t="s">
        <v>1510</v>
      </c>
      <c r="C1871" s="704" t="s">
        <v>1407</v>
      </c>
      <c r="D1871" s="681" t="s">
        <v>1408</v>
      </c>
      <c r="E1871" s="704" t="s">
        <v>3788</v>
      </c>
      <c r="F1871" s="705">
        <v>44785</v>
      </c>
      <c r="G1871" s="17" t="s">
        <v>8</v>
      </c>
      <c r="H1871" s="675" t="s">
        <v>717</v>
      </c>
      <c r="I1871" s="152">
        <f t="shared" si="479"/>
        <v>120</v>
      </c>
      <c r="J1871" s="146">
        <v>60</v>
      </c>
      <c r="K1871" s="146">
        <v>60</v>
      </c>
      <c r="L1871" s="391">
        <v>0</v>
      </c>
      <c r="M1871" s="675" t="s">
        <v>268</v>
      </c>
      <c r="N1871" s="675" t="s">
        <v>268</v>
      </c>
      <c r="O1871" s="675" t="s">
        <v>269</v>
      </c>
      <c r="P1871" s="675" t="s">
        <v>268</v>
      </c>
      <c r="Q1871" s="675" t="s">
        <v>269</v>
      </c>
      <c r="R1871" s="675" t="s">
        <v>268</v>
      </c>
      <c r="S1871" s="675" t="s">
        <v>268</v>
      </c>
      <c r="T1871" s="937" t="s">
        <v>1120</v>
      </c>
      <c r="U1871" s="153"/>
      <c r="V1871" s="153">
        <f t="shared" si="476"/>
        <v>0</v>
      </c>
      <c r="W1871" s="207"/>
      <c r="X1871" s="208"/>
      <c r="Y1871" s="153"/>
      <c r="Z1871" s="153">
        <f t="shared" si="480"/>
        <v>0</v>
      </c>
      <c r="AB1871" s="153"/>
      <c r="AC1871" s="153">
        <f t="shared" si="477"/>
        <v>0</v>
      </c>
      <c r="AD1871" s="153"/>
      <c r="AE1871" s="153">
        <f t="shared" si="478"/>
        <v>0</v>
      </c>
      <c r="AF1871" s="153"/>
      <c r="AG1871" s="153"/>
      <c r="AH1871" s="209">
        <v>0</v>
      </c>
      <c r="AI1871" s="153">
        <f>IFERROR(COUNTIF(AM1871:BL1871,"S")*J1871*AH1871,0)</f>
        <v>0</v>
      </c>
      <c r="AJ1871" s="153"/>
      <c r="AK1871" s="153">
        <f t="shared" si="517"/>
        <v>0</v>
      </c>
      <c r="AL1871" s="153">
        <f t="shared" si="518"/>
        <v>0</v>
      </c>
      <c r="AM1871" s="153"/>
      <c r="AN1871" s="153"/>
      <c r="AO1871" s="153"/>
      <c r="AP1871" s="153"/>
      <c r="AQ1871" s="153"/>
      <c r="AR1871" s="153"/>
      <c r="AS1871" s="153"/>
      <c r="AT1871" s="153"/>
      <c r="AU1871" s="153"/>
      <c r="AV1871" s="153"/>
      <c r="AW1871" s="153"/>
      <c r="AX1871" s="153"/>
      <c r="AY1871" s="153"/>
      <c r="AZ1871" s="153"/>
      <c r="BA1871" s="153"/>
      <c r="BB1871" s="153"/>
      <c r="BC1871" s="153"/>
      <c r="BD1871" s="153"/>
      <c r="BE1871" s="153"/>
      <c r="BF1871" s="153"/>
      <c r="BG1871" s="153"/>
      <c r="BH1871" s="153"/>
      <c r="BI1871" s="153"/>
    </row>
    <row r="1872" spans="2:61" s="219" customFormat="1" ht="13.8" outlineLevel="1">
      <c r="B1872" s="904" t="s">
        <v>3515</v>
      </c>
      <c r="C1872" s="1029" t="s">
        <v>3516</v>
      </c>
      <c r="D1872" s="681" t="s">
        <v>3517</v>
      </c>
      <c r="E1872" s="1029" t="s">
        <v>2525</v>
      </c>
      <c r="F1872" s="1049">
        <v>44566</v>
      </c>
      <c r="G1872" s="17" t="s">
        <v>3259</v>
      </c>
      <c r="H1872" s="675" t="s">
        <v>982</v>
      </c>
      <c r="I1872" s="152">
        <f t="shared" si="479"/>
        <v>5</v>
      </c>
      <c r="J1872" s="146">
        <v>5</v>
      </c>
      <c r="K1872" s="146">
        <v>0</v>
      </c>
      <c r="L1872" s="485">
        <v>0</v>
      </c>
      <c r="M1872" s="675"/>
      <c r="N1872" s="675"/>
      <c r="O1872" s="675"/>
      <c r="P1872" s="675"/>
      <c r="Q1872" s="675"/>
      <c r="R1872" s="675"/>
      <c r="S1872" s="675"/>
      <c r="T1872" s="937"/>
      <c r="U1872" s="153"/>
      <c r="V1872" s="153">
        <f t="shared" si="476"/>
        <v>0</v>
      </c>
      <c r="W1872" s="207"/>
      <c r="X1872" s="208"/>
      <c r="Y1872" s="153"/>
      <c r="Z1872" s="153">
        <f t="shared" si="480"/>
        <v>0</v>
      </c>
      <c r="AB1872" s="153"/>
      <c r="AC1872" s="153">
        <f t="shared" si="477"/>
        <v>0</v>
      </c>
      <c r="AD1872" s="153"/>
      <c r="AE1872" s="153">
        <f t="shared" si="478"/>
        <v>0</v>
      </c>
      <c r="AF1872" s="153"/>
      <c r="AG1872" s="153"/>
      <c r="AH1872" s="209">
        <v>0</v>
      </c>
      <c r="AI1872" s="153">
        <f>IFERROR(COUNTIF(AM1872:BL1872, "S")*J1872*AH1872,0)</f>
        <v>0</v>
      </c>
      <c r="AJ1872" s="153"/>
      <c r="AK1872" s="153">
        <f t="shared" si="517"/>
        <v>0</v>
      </c>
      <c r="AL1872" s="153">
        <f t="shared" si="518"/>
        <v>0</v>
      </c>
      <c r="AM1872" s="153"/>
      <c r="AN1872" s="153"/>
      <c r="AO1872" s="153"/>
      <c r="AP1872" s="153"/>
      <c r="AQ1872" s="153"/>
      <c r="AR1872" s="153"/>
      <c r="AS1872" s="153"/>
      <c r="AT1872" s="153"/>
      <c r="AU1872" s="153"/>
      <c r="AV1872" s="153"/>
      <c r="AW1872" s="153"/>
      <c r="AX1872" s="153"/>
      <c r="AY1872" s="153"/>
      <c r="AZ1872" s="153"/>
      <c r="BA1872" s="153"/>
      <c r="BB1872" s="153"/>
      <c r="BC1872" s="153"/>
      <c r="BD1872" s="153"/>
      <c r="BE1872" s="153"/>
      <c r="BF1872" s="153"/>
      <c r="BG1872" s="153"/>
      <c r="BH1872" s="153"/>
      <c r="BI1872" s="153"/>
    </row>
    <row r="1873" spans="2:61" s="219" customFormat="1" ht="13.8" outlineLevel="1">
      <c r="B1873" s="905"/>
      <c r="C1873" s="1030"/>
      <c r="D1873" s="681" t="s">
        <v>3518</v>
      </c>
      <c r="E1873" s="1030"/>
      <c r="F1873" s="1061"/>
      <c r="G1873" s="17" t="s">
        <v>3259</v>
      </c>
      <c r="H1873" s="675" t="s">
        <v>982</v>
      </c>
      <c r="I1873" s="152">
        <f t="shared" si="479"/>
        <v>10</v>
      </c>
      <c r="J1873" s="146">
        <v>10</v>
      </c>
      <c r="K1873" s="146">
        <v>0</v>
      </c>
      <c r="L1873" s="485">
        <v>0</v>
      </c>
      <c r="M1873" s="675" t="s">
        <v>268</v>
      </c>
      <c r="N1873" s="675" t="s">
        <v>268</v>
      </c>
      <c r="O1873" s="675" t="s">
        <v>269</v>
      </c>
      <c r="P1873" s="675" t="s">
        <v>268</v>
      </c>
      <c r="Q1873" s="675" t="s">
        <v>269</v>
      </c>
      <c r="R1873" s="675" t="s">
        <v>269</v>
      </c>
      <c r="S1873" s="675" t="s">
        <v>268</v>
      </c>
      <c r="T1873" s="937"/>
      <c r="U1873" s="153"/>
      <c r="V1873" s="153">
        <f t="shared" si="476"/>
        <v>0</v>
      </c>
      <c r="W1873" s="207"/>
      <c r="X1873" s="208"/>
      <c r="Y1873" s="153"/>
      <c r="Z1873" s="153">
        <f t="shared" si="480"/>
        <v>0</v>
      </c>
      <c r="AB1873" s="153"/>
      <c r="AC1873" s="153">
        <f t="shared" si="477"/>
        <v>0</v>
      </c>
      <c r="AD1873" s="153"/>
      <c r="AE1873" s="153">
        <f t="shared" si="478"/>
        <v>0</v>
      </c>
      <c r="AF1873" s="153"/>
      <c r="AG1873" s="153"/>
      <c r="AH1873" s="209">
        <v>0</v>
      </c>
      <c r="AI1873" s="153">
        <f>IFERROR(COUNTIF(AM1873:BL1873, "S")*J1873*AH1873,0)</f>
        <v>0</v>
      </c>
      <c r="AJ1873" s="153"/>
      <c r="AK1873" s="153">
        <f t="shared" si="517"/>
        <v>0</v>
      </c>
      <c r="AL1873" s="153">
        <f t="shared" si="518"/>
        <v>0</v>
      </c>
      <c r="AM1873" s="153"/>
      <c r="AN1873" s="153"/>
      <c r="AO1873" s="153"/>
      <c r="AP1873" s="153"/>
      <c r="AQ1873" s="153"/>
      <c r="AR1873" s="153"/>
      <c r="AS1873" s="153"/>
      <c r="AT1873" s="153"/>
      <c r="AU1873" s="153"/>
      <c r="AV1873" s="153"/>
      <c r="AW1873" s="153"/>
      <c r="AX1873" s="153"/>
      <c r="AY1873" s="153"/>
      <c r="AZ1873" s="153"/>
      <c r="BA1873" s="153"/>
      <c r="BB1873" s="153"/>
      <c r="BC1873" s="153"/>
      <c r="BD1873" s="153"/>
      <c r="BE1873" s="153"/>
      <c r="BF1873" s="153"/>
      <c r="BG1873" s="153"/>
      <c r="BH1873" s="153"/>
      <c r="BI1873" s="153"/>
    </row>
    <row r="1874" spans="2:61" s="219" customFormat="1" ht="13.8" outlineLevel="1">
      <c r="B1874" s="905"/>
      <c r="C1874" s="1030"/>
      <c r="D1874" s="681" t="s">
        <v>3519</v>
      </c>
      <c r="E1874" s="1030"/>
      <c r="F1874" s="1061"/>
      <c r="G1874" s="17" t="s">
        <v>3259</v>
      </c>
      <c r="H1874" s="675" t="s">
        <v>982</v>
      </c>
      <c r="I1874" s="152">
        <f t="shared" si="479"/>
        <v>1445</v>
      </c>
      <c r="J1874" s="146">
        <v>5</v>
      </c>
      <c r="K1874" s="146">
        <v>1440</v>
      </c>
      <c r="L1874" s="485">
        <v>0</v>
      </c>
      <c r="M1874" s="675"/>
      <c r="N1874" s="675"/>
      <c r="O1874" s="675"/>
      <c r="P1874" s="675"/>
      <c r="Q1874" s="675"/>
      <c r="R1874" s="675"/>
      <c r="S1874" s="675"/>
      <c r="T1874" s="937"/>
      <c r="U1874" s="153"/>
      <c r="V1874" s="153">
        <f t="shared" si="476"/>
        <v>0</v>
      </c>
      <c r="W1874" s="207"/>
      <c r="X1874" s="208"/>
      <c r="Y1874" s="153"/>
      <c r="Z1874" s="153">
        <f t="shared" si="480"/>
        <v>0</v>
      </c>
      <c r="AB1874" s="153"/>
      <c r="AC1874" s="153">
        <f t="shared" si="477"/>
        <v>0</v>
      </c>
      <c r="AD1874" s="153"/>
      <c r="AE1874" s="153">
        <f t="shared" si="478"/>
        <v>0</v>
      </c>
      <c r="AF1874" s="153"/>
      <c r="AG1874" s="153"/>
      <c r="AH1874" s="209">
        <v>0</v>
      </c>
      <c r="AI1874" s="153">
        <f>IFERROR(COUNTIF(AM1874:BL1874, "S")*J1874*AH1874,0)</f>
        <v>0</v>
      </c>
      <c r="AJ1874" s="153"/>
      <c r="AK1874" s="153">
        <f t="shared" si="517"/>
        <v>0</v>
      </c>
      <c r="AL1874" s="153">
        <f t="shared" si="518"/>
        <v>0</v>
      </c>
      <c r="AM1874" s="153"/>
      <c r="AN1874" s="153"/>
      <c r="AO1874" s="153"/>
      <c r="AP1874" s="153"/>
      <c r="AQ1874" s="153"/>
      <c r="AR1874" s="153"/>
      <c r="AS1874" s="153"/>
      <c r="AT1874" s="153"/>
      <c r="AU1874" s="153"/>
      <c r="AV1874" s="153"/>
      <c r="AW1874" s="153"/>
      <c r="AX1874" s="153"/>
      <c r="AY1874" s="153"/>
      <c r="AZ1874" s="153"/>
      <c r="BA1874" s="153"/>
      <c r="BB1874" s="153"/>
      <c r="BC1874" s="153"/>
      <c r="BD1874" s="153"/>
      <c r="BE1874" s="153"/>
      <c r="BF1874" s="153"/>
      <c r="BG1874" s="153"/>
      <c r="BH1874" s="153"/>
      <c r="BI1874" s="153"/>
    </row>
    <row r="1875" spans="2:61" s="219" customFormat="1" ht="15" customHeight="1" outlineLevel="1">
      <c r="B1875" s="906"/>
      <c r="C1875" s="1031"/>
      <c r="D1875" s="681" t="s">
        <v>3520</v>
      </c>
      <c r="E1875" s="1031"/>
      <c r="F1875" s="1050"/>
      <c r="G1875" s="17" t="s">
        <v>3259</v>
      </c>
      <c r="H1875" s="675" t="s">
        <v>982</v>
      </c>
      <c r="I1875" s="152">
        <f t="shared" si="479"/>
        <v>5</v>
      </c>
      <c r="J1875" s="146">
        <v>5</v>
      </c>
      <c r="K1875" s="146">
        <v>0</v>
      </c>
      <c r="L1875" s="485">
        <v>0</v>
      </c>
      <c r="M1875" s="675"/>
      <c r="N1875" s="675"/>
      <c r="O1875" s="675"/>
      <c r="P1875" s="675"/>
      <c r="Q1875" s="675"/>
      <c r="R1875" s="675"/>
      <c r="S1875" s="675"/>
      <c r="T1875" s="937"/>
      <c r="U1875" s="153"/>
      <c r="V1875" s="153">
        <f t="shared" si="476"/>
        <v>0</v>
      </c>
      <c r="W1875" s="207"/>
      <c r="X1875" s="208"/>
      <c r="Y1875" s="153"/>
      <c r="Z1875" s="153">
        <f>V1875*Y1875</f>
        <v>0</v>
      </c>
      <c r="AB1875" s="153"/>
      <c r="AC1875" s="153">
        <f t="shared" si="477"/>
        <v>0</v>
      </c>
      <c r="AD1875" s="153"/>
      <c r="AE1875" s="153">
        <f t="shared" si="478"/>
        <v>0</v>
      </c>
      <c r="AF1875" s="153"/>
      <c r="AG1875" s="153"/>
      <c r="AH1875" s="209">
        <v>0</v>
      </c>
      <c r="AI1875" s="153">
        <f t="shared" ref="AI1875:AI1895" si="519">IFERROR(COUNTIF(AM1875:BL1875,"S")*J1875*AH1875,0)</f>
        <v>0</v>
      </c>
      <c r="AJ1875" s="153"/>
      <c r="AK1875" s="153">
        <f t="shared" ref="AK1875:AK1892" si="520">COUNTIF(AM1875:AV1875,"V")</f>
        <v>0</v>
      </c>
      <c r="AL1875" s="153">
        <f t="shared" ref="AL1875:AL1892" si="521">Z1875-AC1875-AE1875-AI1875</f>
        <v>0</v>
      </c>
      <c r="AM1875" s="153"/>
      <c r="AN1875" s="153"/>
      <c r="AO1875" s="153"/>
      <c r="AP1875" s="153"/>
      <c r="AQ1875" s="153"/>
      <c r="AR1875" s="153"/>
      <c r="AS1875" s="153"/>
      <c r="AT1875" s="153"/>
      <c r="AU1875" s="153"/>
      <c r="AV1875" s="153"/>
      <c r="AW1875" s="153"/>
      <c r="AX1875" s="153"/>
      <c r="AY1875" s="153"/>
      <c r="AZ1875" s="153"/>
      <c r="BA1875" s="153"/>
      <c r="BB1875" s="153"/>
      <c r="BC1875" s="153"/>
      <c r="BD1875" s="153"/>
      <c r="BE1875" s="153"/>
      <c r="BF1875" s="153"/>
      <c r="BG1875" s="153"/>
      <c r="BH1875" s="153"/>
      <c r="BI1875" s="153"/>
    </row>
    <row r="1876" spans="2:61" s="219" customFormat="1" ht="13.05" customHeight="1" outlineLevel="1">
      <c r="B1876" s="1035" t="s">
        <v>1511</v>
      </c>
      <c r="C1876" s="1062" t="s">
        <v>1409</v>
      </c>
      <c r="D1876" s="660" t="s">
        <v>317</v>
      </c>
      <c r="E1876" s="938" t="s">
        <v>3583</v>
      </c>
      <c r="F1876" s="1364">
        <v>44754</v>
      </c>
      <c r="G1876" s="17" t="s">
        <v>8</v>
      </c>
      <c r="H1876" s="691" t="s">
        <v>716</v>
      </c>
      <c r="I1876" s="157">
        <f t="shared" si="479"/>
        <v>6</v>
      </c>
      <c r="J1876" s="146">
        <v>5</v>
      </c>
      <c r="K1876" s="146">
        <v>1</v>
      </c>
      <c r="L1876" s="392">
        <v>0</v>
      </c>
      <c r="M1876" s="691" t="s">
        <v>268</v>
      </c>
      <c r="N1876" s="691" t="s">
        <v>268</v>
      </c>
      <c r="O1876" s="691" t="s">
        <v>269</v>
      </c>
      <c r="P1876" s="691" t="s">
        <v>268</v>
      </c>
      <c r="Q1876" s="691" t="s">
        <v>269</v>
      </c>
      <c r="R1876" s="691" t="s">
        <v>268</v>
      </c>
      <c r="S1876" s="691" t="s">
        <v>268</v>
      </c>
      <c r="T1876" s="938" t="s">
        <v>1121</v>
      </c>
      <c r="U1876" s="153"/>
      <c r="V1876" s="153">
        <f t="shared" si="476"/>
        <v>0</v>
      </c>
      <c r="W1876" s="207"/>
      <c r="X1876" s="208"/>
      <c r="Y1876" s="153"/>
      <c r="Z1876" s="153">
        <f t="shared" si="480"/>
        <v>0</v>
      </c>
      <c r="AB1876" s="153"/>
      <c r="AC1876" s="153">
        <f t="shared" si="477"/>
        <v>0</v>
      </c>
      <c r="AD1876" s="153"/>
      <c r="AE1876" s="153">
        <f t="shared" si="478"/>
        <v>0</v>
      </c>
      <c r="AF1876" s="153"/>
      <c r="AG1876" s="153"/>
      <c r="AH1876" s="209">
        <v>0</v>
      </c>
      <c r="AI1876" s="153">
        <f t="shared" si="519"/>
        <v>0</v>
      </c>
      <c r="AJ1876" s="153"/>
      <c r="AK1876" s="153">
        <f t="shared" si="520"/>
        <v>0</v>
      </c>
      <c r="AL1876" s="153">
        <f t="shared" si="521"/>
        <v>0</v>
      </c>
      <c r="AM1876" s="153"/>
      <c r="AN1876" s="153"/>
      <c r="AO1876" s="153"/>
      <c r="AP1876" s="153"/>
      <c r="AQ1876" s="153"/>
      <c r="AR1876" s="153"/>
      <c r="AS1876" s="153"/>
      <c r="AT1876" s="153"/>
      <c r="AU1876" s="153"/>
      <c r="AV1876" s="153"/>
      <c r="AW1876" s="153"/>
      <c r="AX1876" s="153"/>
      <c r="AY1876" s="153"/>
      <c r="AZ1876" s="153"/>
      <c r="BA1876" s="153"/>
      <c r="BB1876" s="153"/>
      <c r="BC1876" s="153"/>
      <c r="BD1876" s="153"/>
      <c r="BE1876" s="153"/>
      <c r="BF1876" s="153"/>
      <c r="BG1876" s="153"/>
      <c r="BH1876" s="153"/>
      <c r="BI1876" s="153"/>
    </row>
    <row r="1877" spans="2:61" s="219" customFormat="1" ht="13.05" customHeight="1" outlineLevel="1">
      <c r="B1877" s="1035"/>
      <c r="C1877" s="1062"/>
      <c r="D1877" s="660" t="s">
        <v>1410</v>
      </c>
      <c r="E1877" s="940"/>
      <c r="F1877" s="1364"/>
      <c r="G1877" s="17" t="s">
        <v>8</v>
      </c>
      <c r="H1877" s="691" t="s">
        <v>716</v>
      </c>
      <c r="I1877" s="157">
        <f t="shared" si="479"/>
        <v>70</v>
      </c>
      <c r="J1877" s="146">
        <v>20</v>
      </c>
      <c r="K1877" s="146">
        <v>50</v>
      </c>
      <c r="L1877" s="392">
        <v>0</v>
      </c>
      <c r="M1877" s="691" t="s">
        <v>268</v>
      </c>
      <c r="N1877" s="691" t="s">
        <v>268</v>
      </c>
      <c r="O1877" s="691" t="s">
        <v>269</v>
      </c>
      <c r="P1877" s="691" t="s">
        <v>268</v>
      </c>
      <c r="Q1877" s="691" t="s">
        <v>269</v>
      </c>
      <c r="R1877" s="691" t="s">
        <v>268</v>
      </c>
      <c r="S1877" s="691" t="s">
        <v>268</v>
      </c>
      <c r="T1877" s="939"/>
      <c r="U1877" s="153"/>
      <c r="V1877" s="153">
        <f t="shared" si="476"/>
        <v>0</v>
      </c>
      <c r="W1877" s="207"/>
      <c r="X1877" s="208"/>
      <c r="Y1877" s="153"/>
      <c r="Z1877" s="153">
        <f t="shared" si="480"/>
        <v>0</v>
      </c>
      <c r="AB1877" s="153"/>
      <c r="AC1877" s="153">
        <f t="shared" si="477"/>
        <v>0</v>
      </c>
      <c r="AD1877" s="153"/>
      <c r="AE1877" s="153">
        <f t="shared" si="478"/>
        <v>0</v>
      </c>
      <c r="AF1877" s="153"/>
      <c r="AG1877" s="153"/>
      <c r="AH1877" s="209">
        <v>0</v>
      </c>
      <c r="AI1877" s="153">
        <f t="shared" si="519"/>
        <v>0</v>
      </c>
      <c r="AJ1877" s="153"/>
      <c r="AK1877" s="153">
        <f t="shared" si="520"/>
        <v>0</v>
      </c>
      <c r="AL1877" s="153">
        <f t="shared" si="521"/>
        <v>0</v>
      </c>
      <c r="AM1877" s="153"/>
      <c r="AN1877" s="153"/>
      <c r="AO1877" s="153"/>
      <c r="AP1877" s="153"/>
      <c r="AQ1877" s="153"/>
      <c r="AR1877" s="153"/>
      <c r="AS1877" s="153"/>
      <c r="AT1877" s="153"/>
      <c r="AU1877" s="153"/>
      <c r="AV1877" s="153"/>
      <c r="AW1877" s="153"/>
      <c r="AX1877" s="153"/>
      <c r="AY1877" s="153"/>
      <c r="AZ1877" s="153"/>
      <c r="BA1877" s="153"/>
      <c r="BB1877" s="153"/>
      <c r="BC1877" s="153"/>
      <c r="BD1877" s="153"/>
      <c r="BE1877" s="153"/>
      <c r="BF1877" s="153"/>
      <c r="BG1877" s="153"/>
      <c r="BH1877" s="153"/>
      <c r="BI1877" s="153"/>
    </row>
    <row r="1878" spans="2:61" s="219" customFormat="1" ht="13.05" customHeight="1" outlineLevel="1">
      <c r="B1878" s="1035" t="s">
        <v>1512</v>
      </c>
      <c r="C1878" s="1062" t="s">
        <v>1411</v>
      </c>
      <c r="D1878" s="660" t="s">
        <v>317</v>
      </c>
      <c r="E1878" s="1062" t="s">
        <v>3583</v>
      </c>
      <c r="F1878" s="1364">
        <v>44754</v>
      </c>
      <c r="G1878" s="17" t="s">
        <v>8</v>
      </c>
      <c r="H1878" s="691" t="s">
        <v>717</v>
      </c>
      <c r="I1878" s="157">
        <f t="shared" si="479"/>
        <v>6</v>
      </c>
      <c r="J1878" s="146">
        <v>5</v>
      </c>
      <c r="K1878" s="146">
        <v>1</v>
      </c>
      <c r="L1878" s="392">
        <v>0</v>
      </c>
      <c r="M1878" s="691" t="s">
        <v>268</v>
      </c>
      <c r="N1878" s="691" t="s">
        <v>268</v>
      </c>
      <c r="O1878" s="691" t="s">
        <v>269</v>
      </c>
      <c r="P1878" s="691" t="s">
        <v>268</v>
      </c>
      <c r="Q1878" s="691" t="s">
        <v>269</v>
      </c>
      <c r="R1878" s="691" t="s">
        <v>268</v>
      </c>
      <c r="S1878" s="691" t="s">
        <v>268</v>
      </c>
      <c r="T1878" s="939"/>
      <c r="U1878" s="153"/>
      <c r="V1878" s="153">
        <f t="shared" si="476"/>
        <v>0</v>
      </c>
      <c r="W1878" s="207"/>
      <c r="X1878" s="208"/>
      <c r="Y1878" s="153"/>
      <c r="Z1878" s="153">
        <f t="shared" si="480"/>
        <v>0</v>
      </c>
      <c r="AB1878" s="153"/>
      <c r="AC1878" s="153">
        <f t="shared" si="477"/>
        <v>0</v>
      </c>
      <c r="AD1878" s="153"/>
      <c r="AE1878" s="153">
        <f t="shared" si="478"/>
        <v>0</v>
      </c>
      <c r="AF1878" s="153"/>
      <c r="AG1878" s="153"/>
      <c r="AH1878" s="209">
        <v>0</v>
      </c>
      <c r="AI1878" s="153">
        <f t="shared" si="519"/>
        <v>0</v>
      </c>
      <c r="AJ1878" s="153"/>
      <c r="AK1878" s="153">
        <f t="shared" si="520"/>
        <v>0</v>
      </c>
      <c r="AL1878" s="153">
        <f t="shared" si="521"/>
        <v>0</v>
      </c>
      <c r="AM1878" s="153"/>
      <c r="AN1878" s="153"/>
      <c r="AO1878" s="153"/>
      <c r="AP1878" s="153"/>
      <c r="AQ1878" s="153"/>
      <c r="AR1878" s="153"/>
      <c r="AS1878" s="153"/>
      <c r="AT1878" s="153"/>
      <c r="AU1878" s="153"/>
      <c r="AV1878" s="153"/>
      <c r="AW1878" s="153"/>
      <c r="AX1878" s="153"/>
      <c r="AY1878" s="153"/>
      <c r="AZ1878" s="153"/>
      <c r="BA1878" s="153"/>
      <c r="BB1878" s="153"/>
      <c r="BC1878" s="153"/>
      <c r="BD1878" s="153"/>
      <c r="BE1878" s="153"/>
      <c r="BF1878" s="153"/>
      <c r="BG1878" s="153"/>
      <c r="BH1878" s="153"/>
      <c r="BI1878" s="153"/>
    </row>
    <row r="1879" spans="2:61" s="219" customFormat="1" ht="13.05" customHeight="1" outlineLevel="1">
      <c r="B1879" s="1035"/>
      <c r="C1879" s="1062"/>
      <c r="D1879" s="660" t="s">
        <v>1033</v>
      </c>
      <c r="E1879" s="1062"/>
      <c r="F1879" s="1364"/>
      <c r="G1879" s="17" t="s">
        <v>8</v>
      </c>
      <c r="H1879" s="691" t="s">
        <v>717</v>
      </c>
      <c r="I1879" s="157">
        <f t="shared" si="479"/>
        <v>390</v>
      </c>
      <c r="J1879" s="146">
        <v>180</v>
      </c>
      <c r="K1879" s="146">
        <v>210</v>
      </c>
      <c r="L1879" s="392">
        <v>0</v>
      </c>
      <c r="M1879" s="691" t="s">
        <v>268</v>
      </c>
      <c r="N1879" s="691" t="s">
        <v>268</v>
      </c>
      <c r="O1879" s="691" t="s">
        <v>269</v>
      </c>
      <c r="P1879" s="691" t="s">
        <v>268</v>
      </c>
      <c r="Q1879" s="691" t="s">
        <v>269</v>
      </c>
      <c r="R1879" s="691" t="s">
        <v>268</v>
      </c>
      <c r="S1879" s="691" t="s">
        <v>268</v>
      </c>
      <c r="T1879" s="939"/>
      <c r="U1879" s="153"/>
      <c r="V1879" s="153">
        <f t="shared" si="476"/>
        <v>0</v>
      </c>
      <c r="W1879" s="207"/>
      <c r="X1879" s="208"/>
      <c r="Y1879" s="153"/>
      <c r="Z1879" s="153">
        <f t="shared" si="480"/>
        <v>0</v>
      </c>
      <c r="AB1879" s="153"/>
      <c r="AC1879" s="153">
        <f t="shared" si="477"/>
        <v>0</v>
      </c>
      <c r="AD1879" s="153"/>
      <c r="AE1879" s="153">
        <f t="shared" si="478"/>
        <v>0</v>
      </c>
      <c r="AF1879" s="153"/>
      <c r="AG1879" s="153"/>
      <c r="AH1879" s="209">
        <v>0</v>
      </c>
      <c r="AI1879" s="153">
        <f t="shared" si="519"/>
        <v>0</v>
      </c>
      <c r="AJ1879" s="153"/>
      <c r="AK1879" s="153">
        <f t="shared" si="520"/>
        <v>0</v>
      </c>
      <c r="AL1879" s="153">
        <f t="shared" si="521"/>
        <v>0</v>
      </c>
      <c r="AM1879" s="153"/>
      <c r="AN1879" s="153"/>
      <c r="AO1879" s="153"/>
      <c r="AP1879" s="153"/>
      <c r="AQ1879" s="153"/>
      <c r="AR1879" s="153"/>
      <c r="AS1879" s="153"/>
      <c r="AT1879" s="153"/>
      <c r="AU1879" s="153"/>
      <c r="AV1879" s="153"/>
      <c r="AW1879" s="153"/>
      <c r="AX1879" s="153"/>
      <c r="AY1879" s="153"/>
      <c r="AZ1879" s="153"/>
      <c r="BA1879" s="153"/>
      <c r="BB1879" s="153"/>
      <c r="BC1879" s="153"/>
      <c r="BD1879" s="153"/>
      <c r="BE1879" s="153"/>
      <c r="BF1879" s="153"/>
      <c r="BG1879" s="153"/>
      <c r="BH1879" s="153"/>
      <c r="BI1879" s="153"/>
    </row>
    <row r="1880" spans="2:61" s="219" customFormat="1" ht="13.05" customHeight="1" outlineLevel="1">
      <c r="B1880" s="1035"/>
      <c r="C1880" s="1062"/>
      <c r="D1880" s="660" t="s">
        <v>1412</v>
      </c>
      <c r="E1880" s="1062"/>
      <c r="F1880" s="1364"/>
      <c r="G1880" s="17" t="s">
        <v>8</v>
      </c>
      <c r="H1880" s="691" t="s">
        <v>717</v>
      </c>
      <c r="I1880" s="157">
        <f t="shared" si="479"/>
        <v>3840</v>
      </c>
      <c r="J1880" s="146">
        <v>240</v>
      </c>
      <c r="K1880" s="146">
        <v>3600</v>
      </c>
      <c r="L1880" s="392">
        <v>0</v>
      </c>
      <c r="M1880" s="691" t="s">
        <v>268</v>
      </c>
      <c r="N1880" s="691" t="s">
        <v>268</v>
      </c>
      <c r="O1880" s="691" t="s">
        <v>269</v>
      </c>
      <c r="P1880" s="691" t="s">
        <v>268</v>
      </c>
      <c r="Q1880" s="691" t="s">
        <v>269</v>
      </c>
      <c r="R1880" s="691" t="s">
        <v>268</v>
      </c>
      <c r="S1880" s="691" t="s">
        <v>268</v>
      </c>
      <c r="T1880" s="940"/>
      <c r="U1880" s="153"/>
      <c r="V1880" s="153">
        <f t="shared" si="476"/>
        <v>0</v>
      </c>
      <c r="W1880" s="207"/>
      <c r="X1880" s="208"/>
      <c r="Y1880" s="153"/>
      <c r="Z1880" s="153">
        <f t="shared" si="480"/>
        <v>0</v>
      </c>
      <c r="AB1880" s="153"/>
      <c r="AC1880" s="153">
        <f t="shared" si="477"/>
        <v>0</v>
      </c>
      <c r="AD1880" s="153"/>
      <c r="AE1880" s="153">
        <f t="shared" si="478"/>
        <v>0</v>
      </c>
      <c r="AF1880" s="153"/>
      <c r="AG1880" s="153"/>
      <c r="AH1880" s="209">
        <v>0</v>
      </c>
      <c r="AI1880" s="153">
        <f t="shared" si="519"/>
        <v>0</v>
      </c>
      <c r="AJ1880" s="153"/>
      <c r="AK1880" s="153">
        <f t="shared" si="520"/>
        <v>0</v>
      </c>
      <c r="AL1880" s="153">
        <f t="shared" si="521"/>
        <v>0</v>
      </c>
      <c r="AM1880" s="153"/>
      <c r="AN1880" s="153"/>
      <c r="AO1880" s="153"/>
      <c r="AP1880" s="153"/>
      <c r="AQ1880" s="153"/>
      <c r="AR1880" s="153"/>
      <c r="AS1880" s="153"/>
      <c r="AT1880" s="153"/>
      <c r="AU1880" s="153"/>
      <c r="AV1880" s="153"/>
      <c r="AW1880" s="153"/>
      <c r="AX1880" s="153"/>
      <c r="AY1880" s="153"/>
      <c r="AZ1880" s="153"/>
      <c r="BA1880" s="153"/>
      <c r="BB1880" s="153"/>
      <c r="BC1880" s="153"/>
      <c r="BD1880" s="153"/>
      <c r="BE1880" s="153"/>
      <c r="BF1880" s="153"/>
      <c r="BG1880" s="153"/>
      <c r="BH1880" s="153"/>
      <c r="BI1880" s="153"/>
    </row>
    <row r="1881" spans="2:61" s="219" customFormat="1" ht="13.05" customHeight="1" outlineLevel="1">
      <c r="B1881" s="1035" t="s">
        <v>1513</v>
      </c>
      <c r="C1881" s="1036" t="s">
        <v>1413</v>
      </c>
      <c r="D1881" s="652" t="s">
        <v>518</v>
      </c>
      <c r="E1881" s="1036" t="s">
        <v>2521</v>
      </c>
      <c r="F1881" s="1368">
        <v>44707</v>
      </c>
      <c r="G1881" s="17" t="s">
        <v>8</v>
      </c>
      <c r="H1881" s="691" t="s">
        <v>716</v>
      </c>
      <c r="I1881" s="157">
        <f t="shared" si="479"/>
        <v>10</v>
      </c>
      <c r="J1881" s="146">
        <v>5</v>
      </c>
      <c r="K1881" s="146">
        <v>5</v>
      </c>
      <c r="L1881" s="392">
        <v>0</v>
      </c>
      <c r="M1881" s="691" t="s">
        <v>268</v>
      </c>
      <c r="N1881" s="691" t="s">
        <v>268</v>
      </c>
      <c r="O1881" s="691" t="s">
        <v>269</v>
      </c>
      <c r="P1881" s="691" t="s">
        <v>268</v>
      </c>
      <c r="Q1881" s="691" t="s">
        <v>269</v>
      </c>
      <c r="R1881" s="691" t="s">
        <v>268</v>
      </c>
      <c r="S1881" s="691" t="s">
        <v>268</v>
      </c>
      <c r="T1881" s="941" t="s">
        <v>1121</v>
      </c>
      <c r="U1881" s="153"/>
      <c r="V1881" s="153">
        <f t="shared" si="476"/>
        <v>0</v>
      </c>
      <c r="W1881" s="207"/>
      <c r="X1881" s="208"/>
      <c r="Y1881" s="153"/>
      <c r="Z1881" s="153">
        <f t="shared" si="480"/>
        <v>0</v>
      </c>
      <c r="AB1881" s="153"/>
      <c r="AC1881" s="153">
        <f t="shared" si="477"/>
        <v>0</v>
      </c>
      <c r="AD1881" s="153"/>
      <c r="AE1881" s="153">
        <f t="shared" si="478"/>
        <v>0</v>
      </c>
      <c r="AF1881" s="153"/>
      <c r="AG1881" s="153"/>
      <c r="AH1881" s="209">
        <v>0</v>
      </c>
      <c r="AI1881" s="153">
        <f t="shared" si="519"/>
        <v>0</v>
      </c>
      <c r="AJ1881" s="153"/>
      <c r="AK1881" s="153">
        <f t="shared" si="520"/>
        <v>0</v>
      </c>
      <c r="AL1881" s="153">
        <f t="shared" si="521"/>
        <v>0</v>
      </c>
      <c r="AM1881" s="153"/>
      <c r="AN1881" s="153"/>
      <c r="AO1881" s="153"/>
      <c r="AP1881" s="153"/>
      <c r="AQ1881" s="153"/>
      <c r="AR1881" s="153"/>
      <c r="AS1881" s="153"/>
      <c r="AT1881" s="153"/>
      <c r="AU1881" s="153"/>
      <c r="AV1881" s="153"/>
      <c r="AW1881" s="153"/>
      <c r="AX1881" s="153"/>
      <c r="AY1881" s="153"/>
      <c r="AZ1881" s="153"/>
      <c r="BA1881" s="153"/>
      <c r="BB1881" s="153"/>
      <c r="BC1881" s="153"/>
      <c r="BD1881" s="153"/>
      <c r="BE1881" s="153"/>
      <c r="BF1881" s="153"/>
      <c r="BG1881" s="153"/>
      <c r="BH1881" s="153"/>
      <c r="BI1881" s="153"/>
    </row>
    <row r="1882" spans="2:61" s="219" customFormat="1" ht="13.05" customHeight="1" outlineLevel="1">
      <c r="B1882" s="1035"/>
      <c r="C1882" s="1036"/>
      <c r="D1882" s="564" t="s">
        <v>1414</v>
      </c>
      <c r="E1882" s="1036"/>
      <c r="F1882" s="1368"/>
      <c r="G1882" s="10" t="s">
        <v>8</v>
      </c>
      <c r="H1882" s="254" t="s">
        <v>716</v>
      </c>
      <c r="I1882" s="157">
        <f t="shared" si="479"/>
        <v>90</v>
      </c>
      <c r="J1882" s="146">
        <v>45</v>
      </c>
      <c r="K1882" s="146">
        <v>45</v>
      </c>
      <c r="L1882" s="392">
        <v>0</v>
      </c>
      <c r="M1882" s="241" t="s">
        <v>268</v>
      </c>
      <c r="N1882" s="241" t="s">
        <v>268</v>
      </c>
      <c r="O1882" s="241" t="s">
        <v>269</v>
      </c>
      <c r="P1882" s="241" t="s">
        <v>268</v>
      </c>
      <c r="Q1882" s="241" t="s">
        <v>269</v>
      </c>
      <c r="R1882" s="241" t="s">
        <v>268</v>
      </c>
      <c r="S1882" s="241" t="s">
        <v>268</v>
      </c>
      <c r="T1882" s="942"/>
      <c r="U1882" s="153"/>
      <c r="V1882" s="153">
        <f t="shared" si="476"/>
        <v>0</v>
      </c>
      <c r="W1882" s="207"/>
      <c r="X1882" s="208"/>
      <c r="Y1882" s="153"/>
      <c r="Z1882" s="153">
        <f t="shared" si="480"/>
        <v>0</v>
      </c>
      <c r="AB1882" s="153"/>
      <c r="AC1882" s="153">
        <f t="shared" si="477"/>
        <v>0</v>
      </c>
      <c r="AD1882" s="153"/>
      <c r="AE1882" s="153">
        <f t="shared" si="478"/>
        <v>0</v>
      </c>
      <c r="AF1882" s="153"/>
      <c r="AG1882" s="153"/>
      <c r="AH1882" s="209">
        <v>0</v>
      </c>
      <c r="AI1882" s="153">
        <f t="shared" si="519"/>
        <v>0</v>
      </c>
      <c r="AJ1882" s="153"/>
      <c r="AK1882" s="153">
        <f t="shared" si="520"/>
        <v>0</v>
      </c>
      <c r="AL1882" s="153">
        <f t="shared" si="521"/>
        <v>0</v>
      </c>
      <c r="AM1882" s="153"/>
      <c r="AN1882" s="153"/>
      <c r="AO1882" s="153"/>
      <c r="AP1882" s="153"/>
      <c r="AQ1882" s="153"/>
      <c r="AR1882" s="153"/>
      <c r="AS1882" s="153"/>
      <c r="AT1882" s="153"/>
      <c r="AU1882" s="153"/>
      <c r="AV1882" s="153"/>
      <c r="AW1882" s="153"/>
      <c r="AX1882" s="153"/>
      <c r="AY1882" s="153"/>
      <c r="AZ1882" s="153"/>
      <c r="BA1882" s="153"/>
      <c r="BB1882" s="153"/>
      <c r="BC1882" s="153"/>
      <c r="BD1882" s="153"/>
      <c r="BE1882" s="153"/>
      <c r="BF1882" s="153"/>
      <c r="BG1882" s="153"/>
      <c r="BH1882" s="153"/>
      <c r="BI1882" s="153"/>
    </row>
    <row r="1883" spans="2:61" s="219" customFormat="1" ht="13.05" customHeight="1" outlineLevel="1">
      <c r="B1883" s="1035"/>
      <c r="C1883" s="1036"/>
      <c r="D1883" s="564" t="s">
        <v>1415</v>
      </c>
      <c r="E1883" s="1036"/>
      <c r="F1883" s="1368"/>
      <c r="G1883" s="10" t="s">
        <v>8</v>
      </c>
      <c r="H1883" s="254" t="s">
        <v>716</v>
      </c>
      <c r="I1883" s="157">
        <f t="shared" si="479"/>
        <v>200</v>
      </c>
      <c r="J1883" s="146">
        <v>100</v>
      </c>
      <c r="K1883" s="146">
        <v>100</v>
      </c>
      <c r="L1883" s="392">
        <v>0</v>
      </c>
      <c r="M1883" s="241" t="s">
        <v>268</v>
      </c>
      <c r="N1883" s="241" t="s">
        <v>268</v>
      </c>
      <c r="O1883" s="241" t="s">
        <v>269</v>
      </c>
      <c r="P1883" s="241" t="s">
        <v>268</v>
      </c>
      <c r="Q1883" s="241" t="s">
        <v>269</v>
      </c>
      <c r="R1883" s="241" t="s">
        <v>268</v>
      </c>
      <c r="S1883" s="241" t="s">
        <v>268</v>
      </c>
      <c r="T1883" s="942"/>
      <c r="U1883" s="153"/>
      <c r="V1883" s="153">
        <f t="shared" si="476"/>
        <v>0</v>
      </c>
      <c r="W1883" s="207"/>
      <c r="X1883" s="208"/>
      <c r="Y1883" s="153"/>
      <c r="Z1883" s="153">
        <f t="shared" si="480"/>
        <v>0</v>
      </c>
      <c r="AB1883" s="153"/>
      <c r="AC1883" s="153">
        <f t="shared" si="477"/>
        <v>0</v>
      </c>
      <c r="AD1883" s="153"/>
      <c r="AE1883" s="153">
        <f t="shared" si="478"/>
        <v>0</v>
      </c>
      <c r="AF1883" s="153"/>
      <c r="AG1883" s="153"/>
      <c r="AH1883" s="209">
        <v>0</v>
      </c>
      <c r="AI1883" s="153">
        <f t="shared" si="519"/>
        <v>0</v>
      </c>
      <c r="AJ1883" s="153"/>
      <c r="AK1883" s="153">
        <f t="shared" si="520"/>
        <v>0</v>
      </c>
      <c r="AL1883" s="153">
        <f t="shared" si="521"/>
        <v>0</v>
      </c>
      <c r="AM1883" s="153"/>
      <c r="AN1883" s="153"/>
      <c r="AO1883" s="153"/>
      <c r="AP1883" s="153"/>
      <c r="AQ1883" s="153"/>
      <c r="AR1883" s="153"/>
      <c r="AS1883" s="153"/>
      <c r="AT1883" s="153"/>
      <c r="AU1883" s="153"/>
      <c r="AV1883" s="153"/>
      <c r="AW1883" s="153"/>
      <c r="AX1883" s="153"/>
      <c r="AY1883" s="153"/>
      <c r="AZ1883" s="153"/>
      <c r="BA1883" s="153"/>
      <c r="BB1883" s="153"/>
      <c r="BC1883" s="153"/>
      <c r="BD1883" s="153"/>
      <c r="BE1883" s="153"/>
      <c r="BF1883" s="153"/>
      <c r="BG1883" s="153"/>
      <c r="BH1883" s="153"/>
      <c r="BI1883" s="153"/>
    </row>
    <row r="1884" spans="2:61" s="219" customFormat="1" ht="13.05" customHeight="1" outlineLevel="1">
      <c r="B1884" s="1035" t="s">
        <v>1514</v>
      </c>
      <c r="C1884" s="1036" t="s">
        <v>1416</v>
      </c>
      <c r="D1884" s="564" t="s">
        <v>518</v>
      </c>
      <c r="E1884" s="1036" t="s">
        <v>2521</v>
      </c>
      <c r="F1884" s="1368">
        <v>44707</v>
      </c>
      <c r="G1884" s="10" t="s">
        <v>8</v>
      </c>
      <c r="H1884" s="254" t="s">
        <v>717</v>
      </c>
      <c r="I1884" s="152">
        <f t="shared" si="479"/>
        <v>10</v>
      </c>
      <c r="J1884" s="146">
        <v>5</v>
      </c>
      <c r="K1884" s="146">
        <v>5</v>
      </c>
      <c r="L1884" s="391">
        <v>0</v>
      </c>
      <c r="M1884" s="241" t="s">
        <v>268</v>
      </c>
      <c r="N1884" s="241" t="s">
        <v>268</v>
      </c>
      <c r="O1884" s="241" t="s">
        <v>269</v>
      </c>
      <c r="P1884" s="241" t="s">
        <v>268</v>
      </c>
      <c r="Q1884" s="241" t="s">
        <v>269</v>
      </c>
      <c r="R1884" s="241" t="s">
        <v>268</v>
      </c>
      <c r="S1884" s="241" t="s">
        <v>268</v>
      </c>
      <c r="T1884" s="942"/>
      <c r="U1884" s="153"/>
      <c r="V1884" s="153">
        <f t="shared" si="476"/>
        <v>0</v>
      </c>
      <c r="W1884" s="207"/>
      <c r="X1884" s="208"/>
      <c r="Y1884" s="153"/>
      <c r="Z1884" s="153">
        <f t="shared" si="480"/>
        <v>0</v>
      </c>
      <c r="AB1884" s="153"/>
      <c r="AC1884" s="153">
        <f t="shared" si="477"/>
        <v>0</v>
      </c>
      <c r="AD1884" s="153"/>
      <c r="AE1884" s="153">
        <f t="shared" si="478"/>
        <v>0</v>
      </c>
      <c r="AF1884" s="153"/>
      <c r="AG1884" s="153"/>
      <c r="AH1884" s="209">
        <v>0</v>
      </c>
      <c r="AI1884" s="153">
        <f t="shared" si="519"/>
        <v>0</v>
      </c>
      <c r="AJ1884" s="153"/>
      <c r="AK1884" s="153">
        <f t="shared" si="520"/>
        <v>0</v>
      </c>
      <c r="AL1884" s="153">
        <f t="shared" si="521"/>
        <v>0</v>
      </c>
      <c r="AM1884" s="153"/>
      <c r="AN1884" s="153"/>
      <c r="AO1884" s="153"/>
      <c r="AP1884" s="153"/>
      <c r="AQ1884" s="153"/>
      <c r="AR1884" s="153"/>
      <c r="AS1884" s="153"/>
      <c r="AT1884" s="153"/>
      <c r="AU1884" s="153"/>
      <c r="AV1884" s="153"/>
      <c r="AW1884" s="153"/>
      <c r="AX1884" s="153"/>
      <c r="AY1884" s="153"/>
      <c r="AZ1884" s="153"/>
      <c r="BA1884" s="153"/>
      <c r="BB1884" s="153"/>
      <c r="BC1884" s="153"/>
      <c r="BD1884" s="153"/>
      <c r="BE1884" s="153"/>
      <c r="BF1884" s="153"/>
      <c r="BG1884" s="153"/>
      <c r="BH1884" s="153"/>
      <c r="BI1884" s="153"/>
    </row>
    <row r="1885" spans="2:61" s="219" customFormat="1" ht="26.25" customHeight="1" outlineLevel="1">
      <c r="B1885" s="1035"/>
      <c r="C1885" s="1036"/>
      <c r="D1885" s="564" t="s">
        <v>1417</v>
      </c>
      <c r="E1885" s="1036"/>
      <c r="F1885" s="1368"/>
      <c r="G1885" s="10" t="s">
        <v>8</v>
      </c>
      <c r="H1885" s="254" t="s">
        <v>717</v>
      </c>
      <c r="I1885" s="152">
        <f t="shared" si="479"/>
        <v>10930</v>
      </c>
      <c r="J1885" s="146">
        <v>2330</v>
      </c>
      <c r="K1885" s="146">
        <v>8600</v>
      </c>
      <c r="L1885" s="391">
        <v>0</v>
      </c>
      <c r="M1885" s="241" t="s">
        <v>268</v>
      </c>
      <c r="N1885" s="241" t="s">
        <v>268</v>
      </c>
      <c r="O1885" s="241" t="s">
        <v>269</v>
      </c>
      <c r="P1885" s="241" t="s">
        <v>268</v>
      </c>
      <c r="Q1885" s="241" t="s">
        <v>269</v>
      </c>
      <c r="R1885" s="241" t="s">
        <v>268</v>
      </c>
      <c r="S1885" s="241" t="s">
        <v>268</v>
      </c>
      <c r="T1885" s="943"/>
      <c r="U1885" s="153"/>
      <c r="V1885" s="153">
        <f t="shared" si="476"/>
        <v>0</v>
      </c>
      <c r="W1885" s="207"/>
      <c r="X1885" s="208"/>
      <c r="Y1885" s="153"/>
      <c r="Z1885" s="153">
        <f t="shared" si="480"/>
        <v>0</v>
      </c>
      <c r="AB1885" s="153"/>
      <c r="AC1885" s="153">
        <f t="shared" si="477"/>
        <v>0</v>
      </c>
      <c r="AD1885" s="153"/>
      <c r="AE1885" s="153">
        <f t="shared" si="478"/>
        <v>0</v>
      </c>
      <c r="AF1885" s="153"/>
      <c r="AG1885" s="153"/>
      <c r="AH1885" s="209">
        <v>0</v>
      </c>
      <c r="AI1885" s="153">
        <f t="shared" si="519"/>
        <v>0</v>
      </c>
      <c r="AJ1885" s="153"/>
      <c r="AK1885" s="153">
        <f t="shared" si="520"/>
        <v>0</v>
      </c>
      <c r="AL1885" s="153">
        <f t="shared" si="521"/>
        <v>0</v>
      </c>
      <c r="AM1885" s="153"/>
      <c r="AN1885" s="153"/>
      <c r="AO1885" s="153"/>
      <c r="AP1885" s="153"/>
      <c r="AQ1885" s="153"/>
      <c r="AR1885" s="153"/>
      <c r="AS1885" s="153"/>
      <c r="AT1885" s="153"/>
      <c r="AU1885" s="153"/>
      <c r="AV1885" s="153"/>
      <c r="AW1885" s="153"/>
      <c r="AX1885" s="153"/>
      <c r="AY1885" s="153"/>
      <c r="AZ1885" s="153"/>
      <c r="BA1885" s="153"/>
      <c r="BB1885" s="153"/>
      <c r="BC1885" s="153"/>
      <c r="BD1885" s="153"/>
      <c r="BE1885" s="153"/>
      <c r="BF1885" s="153"/>
      <c r="BG1885" s="153"/>
      <c r="BH1885" s="153"/>
      <c r="BI1885" s="153"/>
    </row>
    <row r="1886" spans="2:61" s="219" customFormat="1" ht="13.05" customHeight="1" outlineLevel="1">
      <c r="B1886" s="904" t="s">
        <v>1515</v>
      </c>
      <c r="C1886" s="1022" t="s">
        <v>1418</v>
      </c>
      <c r="D1886" s="334" t="s">
        <v>317</v>
      </c>
      <c r="E1886" s="1022" t="s">
        <v>2521</v>
      </c>
      <c r="F1886" s="1366">
        <v>44703</v>
      </c>
      <c r="G1886" s="10" t="s">
        <v>8</v>
      </c>
      <c r="H1886" s="238" t="s">
        <v>716</v>
      </c>
      <c r="I1886" s="157">
        <f t="shared" si="479"/>
        <v>60</v>
      </c>
      <c r="J1886" s="146">
        <v>30</v>
      </c>
      <c r="K1886" s="146">
        <v>30</v>
      </c>
      <c r="L1886" s="392">
        <v>0</v>
      </c>
      <c r="M1886" s="238" t="s">
        <v>268</v>
      </c>
      <c r="N1886" s="238" t="s">
        <v>268</v>
      </c>
      <c r="O1886" s="238" t="s">
        <v>269</v>
      </c>
      <c r="P1886" s="238" t="s">
        <v>268</v>
      </c>
      <c r="Q1886" s="238" t="s">
        <v>269</v>
      </c>
      <c r="R1886" s="238" t="s">
        <v>268</v>
      </c>
      <c r="S1886" s="238" t="s">
        <v>268</v>
      </c>
      <c r="T1886" s="944" t="s">
        <v>1120</v>
      </c>
      <c r="U1886" s="153"/>
      <c r="V1886" s="153">
        <f t="shared" si="476"/>
        <v>0</v>
      </c>
      <c r="W1886" s="207"/>
      <c r="X1886" s="208"/>
      <c r="Y1886" s="153"/>
      <c r="Z1886" s="153">
        <f t="shared" si="480"/>
        <v>0</v>
      </c>
      <c r="AB1886" s="153"/>
      <c r="AC1886" s="153">
        <f t="shared" si="477"/>
        <v>0</v>
      </c>
      <c r="AD1886" s="153"/>
      <c r="AE1886" s="153">
        <f t="shared" si="478"/>
        <v>0</v>
      </c>
      <c r="AF1886" s="153"/>
      <c r="AG1886" s="153"/>
      <c r="AH1886" s="209">
        <v>0</v>
      </c>
      <c r="AI1886" s="153">
        <f t="shared" si="519"/>
        <v>0</v>
      </c>
      <c r="AJ1886" s="153"/>
      <c r="AK1886" s="153">
        <f t="shared" si="520"/>
        <v>0</v>
      </c>
      <c r="AL1886" s="153">
        <f t="shared" si="521"/>
        <v>0</v>
      </c>
      <c r="AM1886" s="153"/>
      <c r="AN1886" s="153"/>
      <c r="AO1886" s="153"/>
      <c r="AP1886" s="153"/>
      <c r="AQ1886" s="153"/>
      <c r="AR1886" s="153"/>
      <c r="AS1886" s="153"/>
      <c r="AT1886" s="153"/>
      <c r="AU1886" s="153"/>
      <c r="AV1886" s="153"/>
      <c r="AW1886" s="153"/>
      <c r="AX1886" s="153"/>
      <c r="AY1886" s="153"/>
      <c r="AZ1886" s="153"/>
      <c r="BA1886" s="153"/>
      <c r="BB1886" s="153"/>
      <c r="BC1886" s="153"/>
      <c r="BD1886" s="153"/>
      <c r="BE1886" s="153"/>
      <c r="BF1886" s="153"/>
      <c r="BG1886" s="153"/>
      <c r="BH1886" s="153"/>
      <c r="BI1886" s="153"/>
    </row>
    <row r="1887" spans="2:61" s="219" customFormat="1" ht="13.05" customHeight="1" outlineLevel="1">
      <c r="B1887" s="905"/>
      <c r="C1887" s="1023"/>
      <c r="D1887" s="334" t="s">
        <v>1419</v>
      </c>
      <c r="E1887" s="1023"/>
      <c r="F1887" s="1367"/>
      <c r="G1887" s="10" t="s">
        <v>8</v>
      </c>
      <c r="H1887" s="238" t="s">
        <v>716</v>
      </c>
      <c r="I1887" s="157">
        <f t="shared" si="479"/>
        <v>30</v>
      </c>
      <c r="J1887" s="146">
        <v>10</v>
      </c>
      <c r="K1887" s="146">
        <v>20</v>
      </c>
      <c r="L1887" s="392">
        <v>0</v>
      </c>
      <c r="M1887" s="238" t="s">
        <v>268</v>
      </c>
      <c r="N1887" s="238" t="s">
        <v>268</v>
      </c>
      <c r="O1887" s="238" t="s">
        <v>269</v>
      </c>
      <c r="P1887" s="238" t="s">
        <v>268</v>
      </c>
      <c r="Q1887" s="238" t="s">
        <v>269</v>
      </c>
      <c r="R1887" s="238" t="s">
        <v>268</v>
      </c>
      <c r="S1887" s="238" t="s">
        <v>268</v>
      </c>
      <c r="T1887" s="945"/>
      <c r="U1887" s="153"/>
      <c r="V1887" s="153">
        <f t="shared" si="476"/>
        <v>0</v>
      </c>
      <c r="W1887" s="207"/>
      <c r="X1887" s="208"/>
      <c r="Y1887" s="153"/>
      <c r="Z1887" s="153">
        <f t="shared" si="480"/>
        <v>0</v>
      </c>
      <c r="AB1887" s="153"/>
      <c r="AC1887" s="153">
        <f t="shared" si="477"/>
        <v>0</v>
      </c>
      <c r="AD1887" s="153"/>
      <c r="AE1887" s="153">
        <f t="shared" si="478"/>
        <v>0</v>
      </c>
      <c r="AF1887" s="153"/>
      <c r="AG1887" s="153"/>
      <c r="AH1887" s="209">
        <v>0</v>
      </c>
      <c r="AI1887" s="153">
        <f t="shared" si="519"/>
        <v>0</v>
      </c>
      <c r="AJ1887" s="153"/>
      <c r="AK1887" s="153">
        <f t="shared" si="520"/>
        <v>0</v>
      </c>
      <c r="AL1887" s="153">
        <f t="shared" si="521"/>
        <v>0</v>
      </c>
      <c r="AM1887" s="153"/>
      <c r="AN1887" s="153"/>
      <c r="AO1887" s="153"/>
      <c r="AP1887" s="153"/>
      <c r="AQ1887" s="153"/>
      <c r="AR1887" s="153"/>
      <c r="AS1887" s="153"/>
      <c r="AT1887" s="153"/>
      <c r="AU1887" s="153"/>
      <c r="AV1887" s="153"/>
      <c r="AW1887" s="153"/>
      <c r="AX1887" s="153"/>
      <c r="AY1887" s="153"/>
      <c r="AZ1887" s="153"/>
      <c r="BA1887" s="153"/>
      <c r="BB1887" s="153"/>
      <c r="BC1887" s="153"/>
      <c r="BD1887" s="153"/>
      <c r="BE1887" s="153"/>
      <c r="BF1887" s="153"/>
      <c r="BG1887" s="153"/>
      <c r="BH1887" s="153"/>
      <c r="BI1887" s="153"/>
    </row>
    <row r="1888" spans="2:61" s="219" customFormat="1" ht="13.05" customHeight="1" outlineLevel="1">
      <c r="B1888" s="905"/>
      <c r="C1888" s="1023"/>
      <c r="D1888" s="334" t="s">
        <v>1420</v>
      </c>
      <c r="E1888" s="1023"/>
      <c r="F1888" s="1367"/>
      <c r="G1888" s="10" t="s">
        <v>8</v>
      </c>
      <c r="H1888" s="238" t="s">
        <v>716</v>
      </c>
      <c r="I1888" s="157">
        <f t="shared" si="479"/>
        <v>230</v>
      </c>
      <c r="J1888" s="146">
        <v>70</v>
      </c>
      <c r="K1888" s="146">
        <v>160</v>
      </c>
      <c r="L1888" s="392">
        <v>0</v>
      </c>
      <c r="M1888" s="238" t="s">
        <v>268</v>
      </c>
      <c r="N1888" s="238" t="s">
        <v>268</v>
      </c>
      <c r="O1888" s="238" t="s">
        <v>269</v>
      </c>
      <c r="P1888" s="238" t="s">
        <v>268</v>
      </c>
      <c r="Q1888" s="238" t="s">
        <v>269</v>
      </c>
      <c r="R1888" s="238" t="s">
        <v>268</v>
      </c>
      <c r="S1888" s="238" t="s">
        <v>268</v>
      </c>
      <c r="T1888" s="945"/>
      <c r="U1888" s="153"/>
      <c r="V1888" s="153">
        <f t="shared" si="476"/>
        <v>0</v>
      </c>
      <c r="W1888" s="207"/>
      <c r="X1888" s="208"/>
      <c r="Y1888" s="153"/>
      <c r="Z1888" s="153">
        <f t="shared" si="480"/>
        <v>0</v>
      </c>
      <c r="AB1888" s="153"/>
      <c r="AC1888" s="153">
        <f t="shared" si="477"/>
        <v>0</v>
      </c>
      <c r="AD1888" s="153"/>
      <c r="AE1888" s="153">
        <f t="shared" si="478"/>
        <v>0</v>
      </c>
      <c r="AF1888" s="153"/>
      <c r="AG1888" s="153"/>
      <c r="AH1888" s="209">
        <v>0</v>
      </c>
      <c r="AI1888" s="153">
        <f t="shared" si="519"/>
        <v>0</v>
      </c>
      <c r="AJ1888" s="153"/>
      <c r="AK1888" s="153">
        <f t="shared" si="520"/>
        <v>0</v>
      </c>
      <c r="AL1888" s="153">
        <f t="shared" si="521"/>
        <v>0</v>
      </c>
      <c r="AM1888" s="153"/>
      <c r="AN1888" s="153"/>
      <c r="AO1888" s="153"/>
      <c r="AP1888" s="153"/>
      <c r="AQ1888" s="153"/>
      <c r="AR1888" s="153"/>
      <c r="AS1888" s="153"/>
      <c r="AT1888" s="153"/>
      <c r="AU1888" s="153"/>
      <c r="AV1888" s="153"/>
      <c r="AW1888" s="153"/>
      <c r="AX1888" s="153"/>
      <c r="AY1888" s="153"/>
      <c r="AZ1888" s="153"/>
      <c r="BA1888" s="153"/>
      <c r="BB1888" s="153"/>
      <c r="BC1888" s="153"/>
      <c r="BD1888" s="153"/>
      <c r="BE1888" s="153"/>
      <c r="BF1888" s="153"/>
      <c r="BG1888" s="153"/>
      <c r="BH1888" s="153"/>
      <c r="BI1888" s="153"/>
    </row>
    <row r="1889" spans="2:61" s="219" customFormat="1" ht="13.05" customHeight="1" outlineLevel="1">
      <c r="B1889" s="904" t="s">
        <v>1516</v>
      </c>
      <c r="C1889" s="1022" t="s">
        <v>1421</v>
      </c>
      <c r="D1889" s="334" t="s">
        <v>317</v>
      </c>
      <c r="E1889" s="1022" t="s">
        <v>2521</v>
      </c>
      <c r="F1889" s="1366">
        <v>44704</v>
      </c>
      <c r="G1889" s="10" t="s">
        <v>8</v>
      </c>
      <c r="H1889" s="238" t="s">
        <v>717</v>
      </c>
      <c r="I1889" s="157">
        <f t="shared" si="479"/>
        <v>10</v>
      </c>
      <c r="J1889" s="146">
        <v>5</v>
      </c>
      <c r="K1889" s="146">
        <v>5</v>
      </c>
      <c r="L1889" s="392">
        <v>0</v>
      </c>
      <c r="M1889" s="238" t="s">
        <v>268</v>
      </c>
      <c r="N1889" s="238" t="s">
        <v>268</v>
      </c>
      <c r="O1889" s="238" t="s">
        <v>269</v>
      </c>
      <c r="P1889" s="238" t="s">
        <v>268</v>
      </c>
      <c r="Q1889" s="238" t="s">
        <v>269</v>
      </c>
      <c r="R1889" s="238" t="s">
        <v>268</v>
      </c>
      <c r="S1889" s="238" t="s">
        <v>268</v>
      </c>
      <c r="T1889" s="944" t="s">
        <v>1120</v>
      </c>
      <c r="U1889" s="153"/>
      <c r="V1889" s="153">
        <f t="shared" si="476"/>
        <v>0</v>
      </c>
      <c r="W1889" s="207"/>
      <c r="X1889" s="208"/>
      <c r="Y1889" s="153"/>
      <c r="Z1889" s="153">
        <f t="shared" si="480"/>
        <v>0</v>
      </c>
      <c r="AB1889" s="153"/>
      <c r="AC1889" s="153">
        <f t="shared" si="477"/>
        <v>0</v>
      </c>
      <c r="AD1889" s="153"/>
      <c r="AE1889" s="153">
        <f t="shared" si="478"/>
        <v>0</v>
      </c>
      <c r="AF1889" s="153"/>
      <c r="AG1889" s="153"/>
      <c r="AH1889" s="209">
        <v>0</v>
      </c>
      <c r="AI1889" s="153">
        <f t="shared" si="519"/>
        <v>0</v>
      </c>
      <c r="AJ1889" s="153"/>
      <c r="AK1889" s="153">
        <f t="shared" si="520"/>
        <v>0</v>
      </c>
      <c r="AL1889" s="153">
        <f t="shared" si="521"/>
        <v>0</v>
      </c>
      <c r="AM1889" s="153"/>
      <c r="AN1889" s="153"/>
      <c r="AO1889" s="153"/>
      <c r="AP1889" s="153"/>
      <c r="AQ1889" s="153"/>
      <c r="AR1889" s="153"/>
      <c r="AS1889" s="153"/>
      <c r="AT1889" s="153"/>
      <c r="AU1889" s="153"/>
      <c r="AV1889" s="153"/>
      <c r="AW1889" s="153"/>
      <c r="AX1889" s="153"/>
      <c r="AY1889" s="153"/>
      <c r="AZ1889" s="153"/>
      <c r="BA1889" s="153"/>
      <c r="BB1889" s="153"/>
      <c r="BC1889" s="153"/>
      <c r="BD1889" s="153"/>
      <c r="BE1889" s="153"/>
      <c r="BF1889" s="153"/>
      <c r="BG1889" s="153"/>
      <c r="BH1889" s="153"/>
      <c r="BI1889" s="153"/>
    </row>
    <row r="1890" spans="2:61" s="219" customFormat="1" ht="13.05" customHeight="1" outlineLevel="1">
      <c r="B1890" s="905"/>
      <c r="C1890" s="1023"/>
      <c r="D1890" s="334" t="s">
        <v>399</v>
      </c>
      <c r="E1890" s="1023"/>
      <c r="F1890" s="1367"/>
      <c r="G1890" s="10" t="s">
        <v>8</v>
      </c>
      <c r="H1890" s="238" t="s">
        <v>717</v>
      </c>
      <c r="I1890" s="157">
        <f t="shared" si="479"/>
        <v>660</v>
      </c>
      <c r="J1890" s="146">
        <v>30</v>
      </c>
      <c r="K1890" s="146">
        <v>630</v>
      </c>
      <c r="L1890" s="392">
        <v>0</v>
      </c>
      <c r="M1890" s="238" t="s">
        <v>268</v>
      </c>
      <c r="N1890" s="238" t="s">
        <v>268</v>
      </c>
      <c r="O1890" s="238" t="s">
        <v>269</v>
      </c>
      <c r="P1890" s="238" t="s">
        <v>268</v>
      </c>
      <c r="Q1890" s="238" t="s">
        <v>269</v>
      </c>
      <c r="R1890" s="238" t="s">
        <v>268</v>
      </c>
      <c r="S1890" s="238" t="s">
        <v>268</v>
      </c>
      <c r="T1890" s="945"/>
      <c r="U1890" s="153"/>
      <c r="V1890" s="153">
        <f t="shared" si="476"/>
        <v>0</v>
      </c>
      <c r="W1890" s="207"/>
      <c r="X1890" s="208"/>
      <c r="Y1890" s="153"/>
      <c r="Z1890" s="153">
        <f t="shared" si="480"/>
        <v>0</v>
      </c>
      <c r="AB1890" s="153"/>
      <c r="AC1890" s="153">
        <f t="shared" si="477"/>
        <v>0</v>
      </c>
      <c r="AD1890" s="153"/>
      <c r="AE1890" s="153">
        <f t="shared" si="478"/>
        <v>0</v>
      </c>
      <c r="AF1890" s="153"/>
      <c r="AG1890" s="153"/>
      <c r="AH1890" s="209">
        <v>0</v>
      </c>
      <c r="AI1890" s="153">
        <f t="shared" si="519"/>
        <v>0</v>
      </c>
      <c r="AJ1890" s="153"/>
      <c r="AK1890" s="153">
        <f t="shared" si="520"/>
        <v>0</v>
      </c>
      <c r="AL1890" s="153">
        <f t="shared" si="521"/>
        <v>0</v>
      </c>
      <c r="AM1890" s="153"/>
      <c r="AN1890" s="153"/>
      <c r="AO1890" s="153"/>
      <c r="AP1890" s="153"/>
      <c r="AQ1890" s="153"/>
      <c r="AR1890" s="153"/>
      <c r="AS1890" s="153"/>
      <c r="AT1890" s="153"/>
      <c r="AU1890" s="153"/>
      <c r="AV1890" s="153"/>
      <c r="AW1890" s="153"/>
      <c r="AX1890" s="153"/>
      <c r="AY1890" s="153"/>
      <c r="AZ1890" s="153"/>
      <c r="BA1890" s="153"/>
      <c r="BB1890" s="153"/>
      <c r="BC1890" s="153"/>
      <c r="BD1890" s="153"/>
      <c r="BE1890" s="153"/>
      <c r="BF1890" s="153"/>
      <c r="BG1890" s="153"/>
      <c r="BH1890" s="153"/>
      <c r="BI1890" s="153"/>
    </row>
    <row r="1891" spans="2:61" s="219" customFormat="1" ht="13.05" customHeight="1" outlineLevel="1">
      <c r="B1891" s="904" t="s">
        <v>1517</v>
      </c>
      <c r="C1891" s="1022" t="s">
        <v>1422</v>
      </c>
      <c r="D1891" s="334" t="s">
        <v>317</v>
      </c>
      <c r="E1891" s="1022" t="s">
        <v>2522</v>
      </c>
      <c r="F1891" s="1366">
        <v>44704</v>
      </c>
      <c r="G1891" s="10" t="s">
        <v>8</v>
      </c>
      <c r="H1891" s="238" t="s">
        <v>717</v>
      </c>
      <c r="I1891" s="157">
        <f t="shared" si="479"/>
        <v>10</v>
      </c>
      <c r="J1891" s="146">
        <v>5</v>
      </c>
      <c r="K1891" s="146">
        <v>5</v>
      </c>
      <c r="L1891" s="392">
        <v>0</v>
      </c>
      <c r="M1891" s="238" t="s">
        <v>268</v>
      </c>
      <c r="N1891" s="238" t="s">
        <v>268</v>
      </c>
      <c r="O1891" s="238" t="s">
        <v>269</v>
      </c>
      <c r="P1891" s="238" t="s">
        <v>268</v>
      </c>
      <c r="Q1891" s="238" t="s">
        <v>269</v>
      </c>
      <c r="R1891" s="238" t="s">
        <v>268</v>
      </c>
      <c r="S1891" s="238" t="s">
        <v>268</v>
      </c>
      <c r="T1891" s="944" t="s">
        <v>1120</v>
      </c>
      <c r="U1891" s="153"/>
      <c r="V1891" s="153">
        <f t="shared" si="476"/>
        <v>0</v>
      </c>
      <c r="W1891" s="207"/>
      <c r="X1891" s="208"/>
      <c r="Y1891" s="153"/>
      <c r="Z1891" s="153">
        <f t="shared" si="480"/>
        <v>0</v>
      </c>
      <c r="AB1891" s="153"/>
      <c r="AC1891" s="153">
        <f t="shared" si="477"/>
        <v>0</v>
      </c>
      <c r="AD1891" s="153"/>
      <c r="AE1891" s="153">
        <f t="shared" si="478"/>
        <v>0</v>
      </c>
      <c r="AF1891" s="153"/>
      <c r="AG1891" s="153"/>
      <c r="AH1891" s="209">
        <v>0</v>
      </c>
      <c r="AI1891" s="153">
        <f t="shared" si="519"/>
        <v>0</v>
      </c>
      <c r="AJ1891" s="153"/>
      <c r="AK1891" s="153">
        <f t="shared" si="520"/>
        <v>0</v>
      </c>
      <c r="AL1891" s="153">
        <f t="shared" si="521"/>
        <v>0</v>
      </c>
      <c r="AM1891" s="153"/>
      <c r="AN1891" s="153"/>
      <c r="AO1891" s="153"/>
      <c r="AP1891" s="153"/>
      <c r="AQ1891" s="153"/>
      <c r="AR1891" s="153"/>
      <c r="AS1891" s="153"/>
      <c r="AT1891" s="153"/>
      <c r="AU1891" s="153"/>
      <c r="AV1891" s="153"/>
      <c r="AW1891" s="153"/>
      <c r="AX1891" s="153"/>
      <c r="AY1891" s="153"/>
      <c r="AZ1891" s="153"/>
      <c r="BA1891" s="153"/>
      <c r="BB1891" s="153"/>
      <c r="BC1891" s="153"/>
      <c r="BD1891" s="153"/>
      <c r="BE1891" s="153"/>
      <c r="BF1891" s="153"/>
      <c r="BG1891" s="153"/>
      <c r="BH1891" s="153"/>
      <c r="BI1891" s="153"/>
    </row>
    <row r="1892" spans="2:61" s="219" customFormat="1" ht="13.05" customHeight="1" outlineLevel="1">
      <c r="B1892" s="905"/>
      <c r="C1892" s="1023"/>
      <c r="D1892" s="334" t="s">
        <v>400</v>
      </c>
      <c r="E1892" s="1193"/>
      <c r="F1892" s="1369"/>
      <c r="G1892" s="10" t="s">
        <v>8</v>
      </c>
      <c r="H1892" s="238" t="s">
        <v>717</v>
      </c>
      <c r="I1892" s="157">
        <f t="shared" si="479"/>
        <v>2040</v>
      </c>
      <c r="J1892" s="146">
        <v>60</v>
      </c>
      <c r="K1892" s="146">
        <v>1980</v>
      </c>
      <c r="L1892" s="392">
        <v>0</v>
      </c>
      <c r="M1892" s="238" t="s">
        <v>268</v>
      </c>
      <c r="N1892" s="238" t="s">
        <v>268</v>
      </c>
      <c r="O1892" s="238" t="s">
        <v>269</v>
      </c>
      <c r="P1892" s="238" t="s">
        <v>268</v>
      </c>
      <c r="Q1892" s="238" t="s">
        <v>269</v>
      </c>
      <c r="R1892" s="238" t="s">
        <v>268</v>
      </c>
      <c r="S1892" s="238" t="s">
        <v>268</v>
      </c>
      <c r="T1892" s="946"/>
      <c r="U1892" s="153"/>
      <c r="V1892" s="153">
        <f t="shared" ref="V1892:V1895" si="522">SUMIF(U1892,"Y",J1892)</f>
        <v>0</v>
      </c>
      <c r="W1892" s="207"/>
      <c r="X1892" s="208"/>
      <c r="Y1892" s="153"/>
      <c r="Z1892" s="153">
        <f t="shared" si="480"/>
        <v>0</v>
      </c>
      <c r="AB1892" s="153"/>
      <c r="AC1892" s="153">
        <f t="shared" ref="AC1892:AC1895" si="523">SUMIF(AB1892,"Y",L1892)*AK1892</f>
        <v>0</v>
      </c>
      <c r="AD1892" s="153"/>
      <c r="AE1892" s="153">
        <f t="shared" si="478"/>
        <v>0</v>
      </c>
      <c r="AF1892" s="153"/>
      <c r="AG1892" s="153"/>
      <c r="AH1892" s="209">
        <v>0</v>
      </c>
      <c r="AI1892" s="153">
        <f t="shared" si="519"/>
        <v>0</v>
      </c>
      <c r="AJ1892" s="153"/>
      <c r="AK1892" s="153">
        <f t="shared" si="520"/>
        <v>0</v>
      </c>
      <c r="AL1892" s="153">
        <f t="shared" si="521"/>
        <v>0</v>
      </c>
      <c r="AM1892" s="153"/>
      <c r="AN1892" s="153"/>
      <c r="AO1892" s="153"/>
      <c r="AP1892" s="153"/>
      <c r="AQ1892" s="153"/>
      <c r="AR1892" s="153"/>
      <c r="AS1892" s="153"/>
      <c r="AT1892" s="153"/>
      <c r="AU1892" s="153"/>
      <c r="AV1892" s="153"/>
      <c r="AW1892" s="153"/>
      <c r="AX1892" s="153"/>
      <c r="AY1892" s="153"/>
      <c r="AZ1892" s="153"/>
      <c r="BA1892" s="153"/>
      <c r="BB1892" s="153"/>
      <c r="BC1892" s="153"/>
      <c r="BD1892" s="153"/>
      <c r="BE1892" s="153"/>
      <c r="BF1892" s="153"/>
      <c r="BG1892" s="153"/>
      <c r="BH1892" s="153"/>
      <c r="BI1892" s="153"/>
    </row>
    <row r="1893" spans="2:61" s="219" customFormat="1" ht="13.05" customHeight="1" outlineLevel="1">
      <c r="B1893" s="904" t="s">
        <v>3521</v>
      </c>
      <c r="C1893" s="1022" t="s">
        <v>3522</v>
      </c>
      <c r="D1893" s="706" t="s">
        <v>3517</v>
      </c>
      <c r="E1893" s="904" t="s">
        <v>2556</v>
      </c>
      <c r="F1893" s="910">
        <v>44680</v>
      </c>
      <c r="G1893" s="17" t="s">
        <v>3559</v>
      </c>
      <c r="H1893" s="692" t="s">
        <v>717</v>
      </c>
      <c r="I1893" s="157">
        <f t="shared" si="479"/>
        <v>135</v>
      </c>
      <c r="J1893" s="146">
        <v>15</v>
      </c>
      <c r="K1893" s="146">
        <v>120</v>
      </c>
      <c r="L1893" s="486">
        <v>0</v>
      </c>
      <c r="M1893" s="266"/>
      <c r="N1893" s="266"/>
      <c r="O1893" s="266"/>
      <c r="P1893" s="266"/>
      <c r="Q1893" s="266"/>
      <c r="R1893" s="266"/>
      <c r="S1893" s="266"/>
      <c r="T1893" s="550"/>
      <c r="U1893" s="153"/>
      <c r="V1893" s="153">
        <f t="shared" si="522"/>
        <v>0</v>
      </c>
      <c r="W1893" s="207"/>
      <c r="X1893" s="208"/>
      <c r="Y1893" s="153"/>
      <c r="Z1893" s="153">
        <f t="shared" si="480"/>
        <v>0</v>
      </c>
      <c r="AB1893" s="153"/>
      <c r="AC1893" s="153">
        <f t="shared" si="523"/>
        <v>0</v>
      </c>
      <c r="AD1893" s="153"/>
      <c r="AE1893" s="153">
        <f t="shared" si="478"/>
        <v>0</v>
      </c>
      <c r="AF1893" s="153"/>
      <c r="AG1893" s="153"/>
      <c r="AH1893" s="209">
        <v>0</v>
      </c>
      <c r="AI1893" s="153">
        <f t="shared" si="519"/>
        <v>0</v>
      </c>
      <c r="AJ1893" s="153"/>
      <c r="AK1893" s="153">
        <f>COUNTIF(AM1893:AV1893,"V")</f>
        <v>0</v>
      </c>
      <c r="AL1893" s="153">
        <f>Z1893-AC1893-AE1893-AI1893</f>
        <v>0</v>
      </c>
      <c r="AM1893" s="153"/>
      <c r="AN1893" s="153"/>
      <c r="AO1893" s="153"/>
      <c r="AP1893" s="153"/>
      <c r="AQ1893" s="153"/>
      <c r="AR1893" s="153"/>
      <c r="AS1893" s="153"/>
      <c r="AT1893" s="153"/>
      <c r="AU1893" s="153"/>
      <c r="AV1893" s="153"/>
      <c r="AW1893" s="153"/>
      <c r="AX1893" s="153"/>
      <c r="AY1893" s="153"/>
      <c r="AZ1893" s="153"/>
      <c r="BA1893" s="153"/>
      <c r="BB1893" s="153"/>
      <c r="BC1893" s="153"/>
      <c r="BD1893" s="153"/>
      <c r="BE1893" s="153"/>
      <c r="BF1893" s="153"/>
      <c r="BG1893" s="153"/>
      <c r="BH1893" s="153"/>
      <c r="BI1893" s="153"/>
    </row>
    <row r="1894" spans="2:61" s="219" customFormat="1" ht="13.05" customHeight="1" outlineLevel="1">
      <c r="B1894" s="905"/>
      <c r="C1894" s="1023"/>
      <c r="D1894" s="706" t="s">
        <v>3523</v>
      </c>
      <c r="E1894" s="905"/>
      <c r="F1894" s="911"/>
      <c r="G1894" s="17" t="s">
        <v>3559</v>
      </c>
      <c r="H1894" s="692" t="s">
        <v>717</v>
      </c>
      <c r="I1894" s="157">
        <f t="shared" si="479"/>
        <v>60</v>
      </c>
      <c r="J1894" s="146">
        <v>60</v>
      </c>
      <c r="K1894" s="146">
        <v>0</v>
      </c>
      <c r="L1894" s="486">
        <v>0</v>
      </c>
      <c r="M1894" s="266"/>
      <c r="N1894" s="266"/>
      <c r="O1894" s="266"/>
      <c r="P1894" s="266"/>
      <c r="Q1894" s="266"/>
      <c r="R1894" s="266"/>
      <c r="S1894" s="266"/>
      <c r="T1894" s="550"/>
      <c r="U1894" s="153"/>
      <c r="V1894" s="153">
        <f t="shared" si="522"/>
        <v>0</v>
      </c>
      <c r="W1894" s="207"/>
      <c r="X1894" s="208"/>
      <c r="Y1894" s="153"/>
      <c r="Z1894" s="153">
        <f t="shared" si="480"/>
        <v>0</v>
      </c>
      <c r="AB1894" s="153"/>
      <c r="AC1894" s="153">
        <f t="shared" si="523"/>
        <v>0</v>
      </c>
      <c r="AD1894" s="153"/>
      <c r="AE1894" s="153">
        <f t="shared" si="478"/>
        <v>0</v>
      </c>
      <c r="AF1894" s="153"/>
      <c r="AG1894" s="153"/>
      <c r="AH1894" s="209">
        <v>0</v>
      </c>
      <c r="AI1894" s="153">
        <f t="shared" si="519"/>
        <v>0</v>
      </c>
      <c r="AJ1894" s="153"/>
      <c r="AK1894" s="153">
        <f>COUNTIF(AM1894:AV1894,"V")</f>
        <v>0</v>
      </c>
      <c r="AL1894" s="153">
        <f>Z1894-AC1894-AE1894-AI1894</f>
        <v>0</v>
      </c>
      <c r="AM1894" s="153"/>
      <c r="AN1894" s="153"/>
      <c r="AO1894" s="153"/>
      <c r="AP1894" s="153"/>
      <c r="AQ1894" s="153"/>
      <c r="AR1894" s="153"/>
      <c r="AS1894" s="153"/>
      <c r="AT1894" s="153"/>
      <c r="AU1894" s="153"/>
      <c r="AV1894" s="153"/>
      <c r="AW1894" s="153"/>
      <c r="AX1894" s="153"/>
      <c r="AY1894" s="153"/>
      <c r="AZ1894" s="153"/>
      <c r="BA1894" s="153"/>
      <c r="BB1894" s="153"/>
      <c r="BC1894" s="153"/>
      <c r="BD1894" s="153"/>
      <c r="BE1894" s="153"/>
      <c r="BF1894" s="153"/>
      <c r="BG1894" s="153"/>
      <c r="BH1894" s="153"/>
      <c r="BI1894" s="153"/>
    </row>
    <row r="1895" spans="2:61" s="219" customFormat="1" ht="26.25" customHeight="1" outlineLevel="1">
      <c r="B1895" s="906"/>
      <c r="C1895" s="1193"/>
      <c r="D1895" s="707" t="s">
        <v>3524</v>
      </c>
      <c r="E1895" s="906"/>
      <c r="F1895" s="912"/>
      <c r="G1895" s="17" t="s">
        <v>3559</v>
      </c>
      <c r="H1895" s="692" t="s">
        <v>717</v>
      </c>
      <c r="I1895" s="157">
        <f t="shared" si="479"/>
        <v>5</v>
      </c>
      <c r="J1895" s="146">
        <v>5</v>
      </c>
      <c r="K1895" s="146">
        <v>0</v>
      </c>
      <c r="L1895" s="486">
        <v>0</v>
      </c>
      <c r="M1895" s="266"/>
      <c r="N1895" s="266"/>
      <c r="O1895" s="266"/>
      <c r="P1895" s="266"/>
      <c r="Q1895" s="266"/>
      <c r="R1895" s="266"/>
      <c r="S1895" s="266"/>
      <c r="T1895" s="242"/>
      <c r="U1895" s="153"/>
      <c r="V1895" s="153">
        <f t="shared" si="522"/>
        <v>0</v>
      </c>
      <c r="W1895" s="207"/>
      <c r="X1895" s="208"/>
      <c r="Y1895" s="153"/>
      <c r="Z1895" s="153">
        <f t="shared" si="480"/>
        <v>0</v>
      </c>
      <c r="AB1895" s="153"/>
      <c r="AC1895" s="153">
        <f t="shared" si="523"/>
        <v>0</v>
      </c>
      <c r="AD1895" s="153"/>
      <c r="AE1895" s="153">
        <f t="shared" si="478"/>
        <v>0</v>
      </c>
      <c r="AF1895" s="153"/>
      <c r="AG1895" s="153"/>
      <c r="AH1895" s="209">
        <v>0</v>
      </c>
      <c r="AI1895" s="153">
        <f t="shared" si="519"/>
        <v>0</v>
      </c>
      <c r="AJ1895" s="153"/>
      <c r="AK1895" s="153">
        <f>COUNTIF(AM1895:AV1895,"V")</f>
        <v>0</v>
      </c>
      <c r="AL1895" s="153">
        <f>Z1895-AC1895-AE1895-AI1895</f>
        <v>0</v>
      </c>
      <c r="AM1895" s="153"/>
      <c r="AN1895" s="153"/>
      <c r="AO1895" s="153"/>
      <c r="AP1895" s="153"/>
      <c r="AQ1895" s="153"/>
      <c r="AR1895" s="153"/>
      <c r="AS1895" s="153"/>
      <c r="AT1895" s="153"/>
      <c r="AU1895" s="153"/>
      <c r="AV1895" s="153"/>
      <c r="AW1895" s="153"/>
      <c r="AX1895" s="153"/>
      <c r="AY1895" s="153"/>
      <c r="AZ1895" s="153"/>
      <c r="BA1895" s="153"/>
      <c r="BB1895" s="153"/>
      <c r="BC1895" s="153"/>
      <c r="BD1895" s="153"/>
      <c r="BE1895" s="153"/>
      <c r="BF1895" s="153"/>
      <c r="BG1895" s="153"/>
      <c r="BH1895" s="153"/>
      <c r="BI1895" s="153"/>
    </row>
    <row r="1896" spans="2:61" s="139" customFormat="1" ht="13.8">
      <c r="B1896" s="1118" t="s">
        <v>35</v>
      </c>
      <c r="C1896" s="1118"/>
      <c r="D1896" s="1118"/>
      <c r="E1896" s="1118"/>
      <c r="F1896" s="1120"/>
      <c r="G1896" s="19" t="s">
        <v>5</v>
      </c>
      <c r="H1896" s="20"/>
      <c r="I1896" s="8">
        <f>I1897/60</f>
        <v>606.83333333333337</v>
      </c>
      <c r="J1896" s="168">
        <f>J1897/60</f>
        <v>135.25</v>
      </c>
      <c r="K1896" s="168">
        <f>K1897/60</f>
        <v>471.58333333333331</v>
      </c>
      <c r="L1896" s="388">
        <f>L1897/60</f>
        <v>49.708333333333336</v>
      </c>
      <c r="M1896" s="20"/>
      <c r="N1896" s="20"/>
      <c r="O1896" s="20"/>
      <c r="P1896" s="20"/>
      <c r="Q1896" s="20"/>
      <c r="R1896" s="20"/>
      <c r="S1896" s="20"/>
      <c r="T1896" s="506"/>
      <c r="U1896" s="20"/>
      <c r="V1896" s="8">
        <f>V1897/60</f>
        <v>0</v>
      </c>
      <c r="W1896" s="21"/>
      <c r="X1896" s="125"/>
      <c r="Y1896" s="20"/>
      <c r="Z1896" s="8">
        <f>Z1897/60</f>
        <v>0</v>
      </c>
      <c r="AB1896" s="23"/>
      <c r="AC1896" s="23">
        <f>AC1897/60</f>
        <v>0</v>
      </c>
      <c r="AD1896" s="23"/>
      <c r="AE1896" s="23">
        <f>AE1897/60</f>
        <v>0</v>
      </c>
      <c r="AF1896" s="23"/>
      <c r="AG1896" s="23"/>
      <c r="AH1896" s="179"/>
      <c r="AI1896" s="23">
        <f>AI1897/60</f>
        <v>0</v>
      </c>
      <c r="AJ1896" s="23"/>
      <c r="AK1896" s="20"/>
      <c r="AL1896" s="23">
        <f>AL1897/60</f>
        <v>0</v>
      </c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3"/>
      <c r="BH1896" s="23"/>
      <c r="BI1896" s="23">
        <f>BI1897/60</f>
        <v>0</v>
      </c>
    </row>
    <row r="1897" spans="2:61" s="139" customFormat="1" ht="13.8">
      <c r="B1897" s="1118"/>
      <c r="C1897" s="1118"/>
      <c r="D1897" s="1118"/>
      <c r="E1897" s="1118"/>
      <c r="F1897" s="1120"/>
      <c r="G1897" s="22" t="s">
        <v>6</v>
      </c>
      <c r="H1897" s="20"/>
      <c r="I1897" s="8">
        <f>SUM(J1897:K1897)</f>
        <v>36410</v>
      </c>
      <c r="J1897" s="8">
        <f>SUMIF(G1898:G1990,"DQA",$J1898:$J1990)</f>
        <v>8115</v>
      </c>
      <c r="K1897" s="8">
        <f>SUMIF(G1898:G1990,"DQA",$K1898:$K1990)</f>
        <v>28295</v>
      </c>
      <c r="L1897" s="388">
        <f>SUM(L1898:L1987)</f>
        <v>2982.5</v>
      </c>
      <c r="M1897" s="20"/>
      <c r="N1897" s="20"/>
      <c r="O1897" s="20"/>
      <c r="P1897" s="20"/>
      <c r="Q1897" s="20"/>
      <c r="R1897" s="20"/>
      <c r="S1897" s="20"/>
      <c r="T1897" s="506"/>
      <c r="U1897" s="20"/>
      <c r="V1897" s="8">
        <f>SUM(V1898:V1990)</f>
        <v>0</v>
      </c>
      <c r="W1897" s="21"/>
      <c r="X1897" s="125"/>
      <c r="Y1897" s="20"/>
      <c r="Z1897" s="8">
        <f>SUM(Z1898:Z1990)</f>
        <v>0</v>
      </c>
      <c r="AB1897" s="23"/>
      <c r="AC1897" s="23">
        <f>SUM(AC1898:AC1990)</f>
        <v>0</v>
      </c>
      <c r="AD1897" s="23"/>
      <c r="AE1897" s="23">
        <f>SUM(AE1898:AE1990)</f>
        <v>0</v>
      </c>
      <c r="AF1897" s="23"/>
      <c r="AG1897" s="23"/>
      <c r="AH1897" s="179"/>
      <c r="AI1897" s="23">
        <f>SUM(AI1898:AI1990)</f>
        <v>0</v>
      </c>
      <c r="AJ1897" s="23"/>
      <c r="AK1897" s="20"/>
      <c r="AL1897" s="23">
        <f>SUM(AL1898:AL1990)</f>
        <v>0</v>
      </c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3"/>
      <c r="BH1897" s="23"/>
      <c r="BI1897" s="23">
        <f>SUM(BI1898:BI1987)</f>
        <v>0</v>
      </c>
    </row>
    <row r="1898" spans="2:61" s="139" customFormat="1" ht="13.05" customHeight="1" outlineLevel="1">
      <c r="B1898" s="1024" t="s">
        <v>1566</v>
      </c>
      <c r="C1898" s="1028" t="s">
        <v>1596</v>
      </c>
      <c r="D1898" s="563" t="s">
        <v>317</v>
      </c>
      <c r="E1898" s="1028" t="s">
        <v>3568</v>
      </c>
      <c r="F1898" s="1356">
        <v>44760</v>
      </c>
      <c r="G1898" s="17" t="s">
        <v>8</v>
      </c>
      <c r="H1898" s="367" t="s">
        <v>716</v>
      </c>
      <c r="I1898" s="11">
        <f t="shared" ref="I1898:I1983" si="524">J1898+K1898</f>
        <v>10</v>
      </c>
      <c r="J1898" s="267">
        <v>5</v>
      </c>
      <c r="K1898" s="24">
        <v>5</v>
      </c>
      <c r="L1898" s="390">
        <f>J1898/2</f>
        <v>2.5</v>
      </c>
      <c r="M1898" s="994" t="s">
        <v>1663</v>
      </c>
      <c r="N1898" s="994" t="s">
        <v>268</v>
      </c>
      <c r="O1898" s="994" t="s">
        <v>1663</v>
      </c>
      <c r="P1898" s="994" t="s">
        <v>268</v>
      </c>
      <c r="Q1898" s="994" t="s">
        <v>269</v>
      </c>
      <c r="R1898" s="994" t="s">
        <v>268</v>
      </c>
      <c r="S1898" s="994" t="s">
        <v>268</v>
      </c>
      <c r="T1898" s="936" t="s">
        <v>1667</v>
      </c>
      <c r="U1898" s="14"/>
      <c r="V1898" s="14">
        <f t="shared" ref="V1898:V1929" si="525">SUMIF(U1898,"Y",J1898)</f>
        <v>0</v>
      </c>
      <c r="W1898" s="13"/>
      <c r="X1898" s="123"/>
      <c r="Y1898" s="14"/>
      <c r="Z1898" s="14">
        <f>V1898*Y1898/2</f>
        <v>0</v>
      </c>
      <c r="AB1898" s="58"/>
      <c r="AC1898" s="14">
        <f t="shared" ref="AC1898:AC1929" si="526">SUMIF(AB1898,"Y",L1898)*AK1898/2</f>
        <v>0</v>
      </c>
      <c r="AD1898" s="14"/>
      <c r="AE1898" s="14">
        <f t="shared" ref="AE1898:AE1929" si="527">COUNTIF(AM1898:AV1898,"L")*J1898</f>
        <v>0</v>
      </c>
      <c r="AF1898" s="14"/>
      <c r="AG1898" s="14"/>
      <c r="AH1898" s="178">
        <v>0</v>
      </c>
      <c r="AI1898" s="14">
        <f t="shared" ref="AI1898:AI1929" si="528">IFERROR(COUNTIF(AM1898:BL1898,"S")*J1898*AH1898,0)</f>
        <v>0</v>
      </c>
      <c r="AJ1898" s="14"/>
      <c r="AK1898" s="57"/>
      <c r="AL1898" s="14">
        <f t="shared" ref="AL1898:AL1986" si="529">Z1898-AC1898-AE1898-AI1898</f>
        <v>0</v>
      </c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</row>
    <row r="1899" spans="2:61" s="139" customFormat="1" ht="13.05" customHeight="1" outlineLevel="1">
      <c r="B1899" s="1024"/>
      <c r="C1899" s="1028"/>
      <c r="D1899" s="563" t="s">
        <v>1597</v>
      </c>
      <c r="E1899" s="1028"/>
      <c r="F1899" s="1356"/>
      <c r="G1899" s="17" t="s">
        <v>8</v>
      </c>
      <c r="H1899" s="367" t="s">
        <v>716</v>
      </c>
      <c r="I1899" s="11">
        <f t="shared" si="524"/>
        <v>40</v>
      </c>
      <c r="J1899" s="267">
        <v>30</v>
      </c>
      <c r="K1899" s="24">
        <v>10</v>
      </c>
      <c r="L1899" s="390">
        <f t="shared" ref="L1899:L1905" si="530">J1899/2</f>
        <v>15</v>
      </c>
      <c r="M1899" s="994"/>
      <c r="N1899" s="994" t="s">
        <v>268</v>
      </c>
      <c r="O1899" s="994" t="s">
        <v>1034</v>
      </c>
      <c r="P1899" s="994" t="s">
        <v>268</v>
      </c>
      <c r="Q1899" s="994" t="s">
        <v>269</v>
      </c>
      <c r="R1899" s="994" t="s">
        <v>268</v>
      </c>
      <c r="S1899" s="994" t="s">
        <v>268</v>
      </c>
      <c r="T1899" s="936"/>
      <c r="U1899" s="14"/>
      <c r="V1899" s="14">
        <f t="shared" si="525"/>
        <v>0</v>
      </c>
      <c r="W1899" s="13"/>
      <c r="X1899" s="123"/>
      <c r="Y1899" s="14"/>
      <c r="Z1899" s="14">
        <f t="shared" ref="Z1899:Z1912" si="531">V1899*Y1899/2</f>
        <v>0</v>
      </c>
      <c r="AB1899" s="58"/>
      <c r="AC1899" s="14">
        <f t="shared" si="526"/>
        <v>0</v>
      </c>
      <c r="AD1899" s="14"/>
      <c r="AE1899" s="14">
        <f t="shared" si="527"/>
        <v>0</v>
      </c>
      <c r="AF1899" s="14"/>
      <c r="AG1899" s="14"/>
      <c r="AH1899" s="178">
        <v>0</v>
      </c>
      <c r="AI1899" s="14">
        <f t="shared" si="528"/>
        <v>0</v>
      </c>
      <c r="AJ1899" s="14"/>
      <c r="AK1899" s="57"/>
      <c r="AL1899" s="14">
        <f t="shared" si="529"/>
        <v>0</v>
      </c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</row>
    <row r="1900" spans="2:61" s="139" customFormat="1" ht="13.05" customHeight="1" outlineLevel="1">
      <c r="B1900" s="1024"/>
      <c r="C1900" s="1028"/>
      <c r="D1900" s="563" t="s">
        <v>1598</v>
      </c>
      <c r="E1900" s="1028"/>
      <c r="F1900" s="1356"/>
      <c r="G1900" s="17" t="s">
        <v>8</v>
      </c>
      <c r="H1900" s="367" t="s">
        <v>716</v>
      </c>
      <c r="I1900" s="11">
        <f t="shared" si="524"/>
        <v>55</v>
      </c>
      <c r="J1900" s="267">
        <v>40</v>
      </c>
      <c r="K1900" s="24">
        <v>15</v>
      </c>
      <c r="L1900" s="390">
        <f t="shared" si="530"/>
        <v>20</v>
      </c>
      <c r="M1900" s="994"/>
      <c r="N1900" s="994" t="s">
        <v>268</v>
      </c>
      <c r="O1900" s="994" t="s">
        <v>1034</v>
      </c>
      <c r="P1900" s="994" t="s">
        <v>268</v>
      </c>
      <c r="Q1900" s="994" t="s">
        <v>269</v>
      </c>
      <c r="R1900" s="994" t="s">
        <v>268</v>
      </c>
      <c r="S1900" s="994" t="s">
        <v>268</v>
      </c>
      <c r="T1900" s="936"/>
      <c r="U1900" s="14"/>
      <c r="V1900" s="14">
        <f t="shared" si="525"/>
        <v>0</v>
      </c>
      <c r="W1900" s="13"/>
      <c r="X1900" s="123"/>
      <c r="Y1900" s="14"/>
      <c r="Z1900" s="14">
        <f t="shared" si="531"/>
        <v>0</v>
      </c>
      <c r="AB1900" s="58"/>
      <c r="AC1900" s="14">
        <f t="shared" si="526"/>
        <v>0</v>
      </c>
      <c r="AD1900" s="14"/>
      <c r="AE1900" s="14">
        <f t="shared" si="527"/>
        <v>0</v>
      </c>
      <c r="AF1900" s="14"/>
      <c r="AG1900" s="14"/>
      <c r="AH1900" s="178">
        <v>0</v>
      </c>
      <c r="AI1900" s="14">
        <f t="shared" si="528"/>
        <v>0</v>
      </c>
      <c r="AJ1900" s="14"/>
      <c r="AK1900" s="57"/>
      <c r="AL1900" s="14">
        <f t="shared" si="529"/>
        <v>0</v>
      </c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</row>
    <row r="1901" spans="2:61" s="139" customFormat="1" ht="13.05" customHeight="1" outlineLevel="1">
      <c r="B1901" s="1024"/>
      <c r="C1901" s="1028"/>
      <c r="D1901" s="563" t="s">
        <v>1599</v>
      </c>
      <c r="E1901" s="1028"/>
      <c r="F1901" s="1356"/>
      <c r="G1901" s="17" t="s">
        <v>8</v>
      </c>
      <c r="H1901" s="367" t="s">
        <v>716</v>
      </c>
      <c r="I1901" s="11">
        <f t="shared" si="524"/>
        <v>70</v>
      </c>
      <c r="J1901" s="267">
        <v>50</v>
      </c>
      <c r="K1901" s="24">
        <v>20</v>
      </c>
      <c r="L1901" s="390">
        <f t="shared" si="530"/>
        <v>25</v>
      </c>
      <c r="M1901" s="994"/>
      <c r="N1901" s="994" t="s">
        <v>268</v>
      </c>
      <c r="O1901" s="994" t="s">
        <v>1034</v>
      </c>
      <c r="P1901" s="994" t="s">
        <v>268</v>
      </c>
      <c r="Q1901" s="994" t="s">
        <v>269</v>
      </c>
      <c r="R1901" s="994" t="s">
        <v>268</v>
      </c>
      <c r="S1901" s="994" t="s">
        <v>268</v>
      </c>
      <c r="T1901" s="936"/>
      <c r="U1901" s="14"/>
      <c r="V1901" s="14">
        <f t="shared" si="525"/>
        <v>0</v>
      </c>
      <c r="W1901" s="13"/>
      <c r="X1901" s="123"/>
      <c r="Y1901" s="14"/>
      <c r="Z1901" s="14">
        <f t="shared" si="531"/>
        <v>0</v>
      </c>
      <c r="AB1901" s="58"/>
      <c r="AC1901" s="14">
        <f t="shared" si="526"/>
        <v>0</v>
      </c>
      <c r="AD1901" s="14"/>
      <c r="AE1901" s="14">
        <f t="shared" si="527"/>
        <v>0</v>
      </c>
      <c r="AF1901" s="14"/>
      <c r="AG1901" s="14"/>
      <c r="AH1901" s="178">
        <v>0</v>
      </c>
      <c r="AI1901" s="14">
        <f t="shared" si="528"/>
        <v>0</v>
      </c>
      <c r="AJ1901" s="14"/>
      <c r="AK1901" s="57"/>
      <c r="AL1901" s="14">
        <f t="shared" si="529"/>
        <v>0</v>
      </c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</row>
    <row r="1902" spans="2:61" s="139" customFormat="1" ht="13.05" customHeight="1" outlineLevel="1">
      <c r="B1902" s="1024"/>
      <c r="C1902" s="1028"/>
      <c r="D1902" s="563" t="s">
        <v>1600</v>
      </c>
      <c r="E1902" s="1028"/>
      <c r="F1902" s="1356"/>
      <c r="G1902" s="17" t="s">
        <v>8</v>
      </c>
      <c r="H1902" s="367" t="s">
        <v>716</v>
      </c>
      <c r="I1902" s="11">
        <f t="shared" si="524"/>
        <v>100</v>
      </c>
      <c r="J1902" s="267">
        <v>60</v>
      </c>
      <c r="K1902" s="24">
        <v>40</v>
      </c>
      <c r="L1902" s="390">
        <f t="shared" si="530"/>
        <v>30</v>
      </c>
      <c r="M1902" s="994"/>
      <c r="N1902" s="994" t="s">
        <v>268</v>
      </c>
      <c r="O1902" s="994" t="s">
        <v>1034</v>
      </c>
      <c r="P1902" s="994" t="s">
        <v>268</v>
      </c>
      <c r="Q1902" s="994" t="s">
        <v>269</v>
      </c>
      <c r="R1902" s="994" t="s">
        <v>268</v>
      </c>
      <c r="S1902" s="994" t="s">
        <v>268</v>
      </c>
      <c r="T1902" s="936"/>
      <c r="U1902" s="14"/>
      <c r="V1902" s="14">
        <f t="shared" si="525"/>
        <v>0</v>
      </c>
      <c r="W1902" s="13"/>
      <c r="X1902" s="123"/>
      <c r="Y1902" s="14"/>
      <c r="Z1902" s="14">
        <f t="shared" si="531"/>
        <v>0</v>
      </c>
      <c r="AB1902" s="58"/>
      <c r="AC1902" s="14">
        <f t="shared" si="526"/>
        <v>0</v>
      </c>
      <c r="AD1902" s="14"/>
      <c r="AE1902" s="14">
        <f t="shared" si="527"/>
        <v>0</v>
      </c>
      <c r="AF1902" s="14"/>
      <c r="AG1902" s="14"/>
      <c r="AH1902" s="178">
        <v>0</v>
      </c>
      <c r="AI1902" s="14">
        <f t="shared" si="528"/>
        <v>0</v>
      </c>
      <c r="AJ1902" s="14"/>
      <c r="AK1902" s="57"/>
      <c r="AL1902" s="14">
        <f t="shared" si="529"/>
        <v>0</v>
      </c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</row>
    <row r="1903" spans="2:61" s="139" customFormat="1" ht="13.05" customHeight="1" outlineLevel="1">
      <c r="B1903" s="1024" t="s">
        <v>1567</v>
      </c>
      <c r="C1903" s="1028" t="s">
        <v>3975</v>
      </c>
      <c r="D1903" s="563" t="s">
        <v>317</v>
      </c>
      <c r="E1903" s="1028" t="s">
        <v>3976</v>
      </c>
      <c r="F1903" s="1356">
        <v>44790</v>
      </c>
      <c r="G1903" s="17" t="s">
        <v>8</v>
      </c>
      <c r="H1903" s="367" t="s">
        <v>717</v>
      </c>
      <c r="I1903" s="11">
        <f t="shared" si="524"/>
        <v>10</v>
      </c>
      <c r="J1903" s="267">
        <v>5</v>
      </c>
      <c r="K1903" s="24">
        <v>5</v>
      </c>
      <c r="L1903" s="390">
        <f t="shared" si="530"/>
        <v>2.5</v>
      </c>
      <c r="M1903" s="994" t="s">
        <v>1663</v>
      </c>
      <c r="N1903" s="994" t="s">
        <v>268</v>
      </c>
      <c r="O1903" s="994" t="s">
        <v>1663</v>
      </c>
      <c r="P1903" s="994" t="s">
        <v>268</v>
      </c>
      <c r="Q1903" s="994" t="s">
        <v>269</v>
      </c>
      <c r="R1903" s="994" t="s">
        <v>268</v>
      </c>
      <c r="S1903" s="994" t="s">
        <v>268</v>
      </c>
      <c r="T1903" s="936"/>
      <c r="U1903" s="14"/>
      <c r="V1903" s="14">
        <f t="shared" si="525"/>
        <v>0</v>
      </c>
      <c r="W1903" s="13"/>
      <c r="X1903" s="123"/>
      <c r="Y1903" s="14"/>
      <c r="Z1903" s="14">
        <f t="shared" si="531"/>
        <v>0</v>
      </c>
      <c r="AB1903" s="58"/>
      <c r="AC1903" s="14">
        <f t="shared" si="526"/>
        <v>0</v>
      </c>
      <c r="AD1903" s="14"/>
      <c r="AE1903" s="14">
        <f t="shared" si="527"/>
        <v>0</v>
      </c>
      <c r="AF1903" s="14"/>
      <c r="AG1903" s="14"/>
      <c r="AH1903" s="178">
        <v>0</v>
      </c>
      <c r="AI1903" s="14">
        <f t="shared" si="528"/>
        <v>0</v>
      </c>
      <c r="AJ1903" s="14"/>
      <c r="AK1903" s="57"/>
      <c r="AL1903" s="14">
        <f t="shared" si="529"/>
        <v>0</v>
      </c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</row>
    <row r="1904" spans="2:61" s="139" customFormat="1" ht="13.05" customHeight="1" outlineLevel="1">
      <c r="B1904" s="1024"/>
      <c r="C1904" s="1028"/>
      <c r="D1904" s="563" t="s">
        <v>1597</v>
      </c>
      <c r="E1904" s="1028"/>
      <c r="F1904" s="1356"/>
      <c r="G1904" s="17" t="s">
        <v>8</v>
      </c>
      <c r="H1904" s="367" t="s">
        <v>717</v>
      </c>
      <c r="I1904" s="11">
        <f t="shared" si="524"/>
        <v>45</v>
      </c>
      <c r="J1904" s="267">
        <v>30</v>
      </c>
      <c r="K1904" s="24">
        <v>15</v>
      </c>
      <c r="L1904" s="390">
        <f t="shared" si="530"/>
        <v>15</v>
      </c>
      <c r="M1904" s="994"/>
      <c r="N1904" s="994" t="s">
        <v>268</v>
      </c>
      <c r="O1904" s="994" t="s">
        <v>1034</v>
      </c>
      <c r="P1904" s="994" t="s">
        <v>268</v>
      </c>
      <c r="Q1904" s="994" t="s">
        <v>269</v>
      </c>
      <c r="R1904" s="994" t="s">
        <v>268</v>
      </c>
      <c r="S1904" s="994" t="s">
        <v>268</v>
      </c>
      <c r="T1904" s="936"/>
      <c r="U1904" s="14"/>
      <c r="V1904" s="14">
        <f t="shared" si="525"/>
        <v>0</v>
      </c>
      <c r="W1904" s="13"/>
      <c r="X1904" s="123"/>
      <c r="Y1904" s="14"/>
      <c r="Z1904" s="14">
        <f t="shared" si="531"/>
        <v>0</v>
      </c>
      <c r="AB1904" s="58"/>
      <c r="AC1904" s="14">
        <f t="shared" si="526"/>
        <v>0</v>
      </c>
      <c r="AD1904" s="14"/>
      <c r="AE1904" s="14">
        <f t="shared" si="527"/>
        <v>0</v>
      </c>
      <c r="AF1904" s="14"/>
      <c r="AG1904" s="14"/>
      <c r="AH1904" s="178">
        <v>0</v>
      </c>
      <c r="AI1904" s="14">
        <f t="shared" si="528"/>
        <v>0</v>
      </c>
      <c r="AJ1904" s="14"/>
      <c r="AK1904" s="57"/>
      <c r="AL1904" s="14">
        <f t="shared" si="529"/>
        <v>0</v>
      </c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</row>
    <row r="1905" spans="2:61" s="139" customFormat="1" ht="13.05" customHeight="1" outlineLevel="1">
      <c r="B1905" s="1024"/>
      <c r="C1905" s="1028"/>
      <c r="D1905" s="563" t="s">
        <v>1598</v>
      </c>
      <c r="E1905" s="1028"/>
      <c r="F1905" s="1356"/>
      <c r="G1905" s="17" t="s">
        <v>8</v>
      </c>
      <c r="H1905" s="367" t="s">
        <v>717</v>
      </c>
      <c r="I1905" s="11">
        <f t="shared" si="524"/>
        <v>90</v>
      </c>
      <c r="J1905" s="267">
        <v>60</v>
      </c>
      <c r="K1905" s="24">
        <v>30</v>
      </c>
      <c r="L1905" s="390">
        <f t="shared" si="530"/>
        <v>30</v>
      </c>
      <c r="M1905" s="994"/>
      <c r="N1905" s="994" t="s">
        <v>268</v>
      </c>
      <c r="O1905" s="994" t="s">
        <v>1034</v>
      </c>
      <c r="P1905" s="994" t="s">
        <v>268</v>
      </c>
      <c r="Q1905" s="994" t="s">
        <v>269</v>
      </c>
      <c r="R1905" s="994" t="s">
        <v>268</v>
      </c>
      <c r="S1905" s="994" t="s">
        <v>268</v>
      </c>
      <c r="T1905" s="936"/>
      <c r="U1905" s="14"/>
      <c r="V1905" s="14">
        <f t="shared" si="525"/>
        <v>0</v>
      </c>
      <c r="W1905" s="13"/>
      <c r="X1905" s="123"/>
      <c r="Y1905" s="14"/>
      <c r="Z1905" s="14">
        <f t="shared" si="531"/>
        <v>0</v>
      </c>
      <c r="AB1905" s="58"/>
      <c r="AC1905" s="14">
        <f t="shared" si="526"/>
        <v>0</v>
      </c>
      <c r="AD1905" s="14"/>
      <c r="AE1905" s="14">
        <f t="shared" si="527"/>
        <v>0</v>
      </c>
      <c r="AF1905" s="14"/>
      <c r="AG1905" s="14"/>
      <c r="AH1905" s="178">
        <v>0</v>
      </c>
      <c r="AI1905" s="14">
        <f t="shared" si="528"/>
        <v>0</v>
      </c>
      <c r="AJ1905" s="14"/>
      <c r="AK1905" s="57"/>
      <c r="AL1905" s="14">
        <f t="shared" si="529"/>
        <v>0</v>
      </c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</row>
    <row r="1906" spans="2:61" s="139" customFormat="1" ht="13.05" customHeight="1" outlineLevel="1">
      <c r="B1906" s="1024"/>
      <c r="C1906" s="1028"/>
      <c r="D1906" s="563" t="s">
        <v>1599</v>
      </c>
      <c r="E1906" s="1028"/>
      <c r="F1906" s="1356"/>
      <c r="G1906" s="17" t="s">
        <v>8</v>
      </c>
      <c r="H1906" s="367" t="s">
        <v>717</v>
      </c>
      <c r="I1906" s="11">
        <f t="shared" si="524"/>
        <v>125</v>
      </c>
      <c r="J1906" s="267">
        <v>65</v>
      </c>
      <c r="K1906" s="24">
        <v>60</v>
      </c>
      <c r="L1906" s="390">
        <v>0</v>
      </c>
      <c r="M1906" s="994"/>
      <c r="N1906" s="994" t="s">
        <v>268</v>
      </c>
      <c r="O1906" s="994" t="s">
        <v>1034</v>
      </c>
      <c r="P1906" s="994" t="s">
        <v>268</v>
      </c>
      <c r="Q1906" s="994" t="s">
        <v>269</v>
      </c>
      <c r="R1906" s="994" t="s">
        <v>268</v>
      </c>
      <c r="S1906" s="994" t="s">
        <v>268</v>
      </c>
      <c r="T1906" s="936"/>
      <c r="U1906" s="14"/>
      <c r="V1906" s="14">
        <f t="shared" si="525"/>
        <v>0</v>
      </c>
      <c r="W1906" s="13"/>
      <c r="X1906" s="123"/>
      <c r="Y1906" s="14"/>
      <c r="Z1906" s="14">
        <f t="shared" si="531"/>
        <v>0</v>
      </c>
      <c r="AB1906" s="58"/>
      <c r="AC1906" s="14">
        <f t="shared" si="526"/>
        <v>0</v>
      </c>
      <c r="AD1906" s="14"/>
      <c r="AE1906" s="14">
        <f t="shared" si="527"/>
        <v>0</v>
      </c>
      <c r="AF1906" s="14"/>
      <c r="AG1906" s="14"/>
      <c r="AH1906" s="178">
        <v>0</v>
      </c>
      <c r="AI1906" s="14">
        <f t="shared" si="528"/>
        <v>0</v>
      </c>
      <c r="AJ1906" s="14"/>
      <c r="AK1906" s="57"/>
      <c r="AL1906" s="14">
        <f t="shared" si="529"/>
        <v>0</v>
      </c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</row>
    <row r="1907" spans="2:61" s="139" customFormat="1" ht="13.05" customHeight="1" outlineLevel="1">
      <c r="B1907" s="1024"/>
      <c r="C1907" s="1028"/>
      <c r="D1907" s="563" t="s">
        <v>1600</v>
      </c>
      <c r="E1907" s="1028"/>
      <c r="F1907" s="1356"/>
      <c r="G1907" s="17" t="s">
        <v>8</v>
      </c>
      <c r="H1907" s="367" t="s">
        <v>717</v>
      </c>
      <c r="I1907" s="11">
        <f t="shared" si="524"/>
        <v>130</v>
      </c>
      <c r="J1907" s="267">
        <v>70</v>
      </c>
      <c r="K1907" s="24">
        <v>60</v>
      </c>
      <c r="L1907" s="390">
        <f>J1907/2</f>
        <v>35</v>
      </c>
      <c r="M1907" s="994"/>
      <c r="N1907" s="994" t="s">
        <v>268</v>
      </c>
      <c r="O1907" s="994" t="s">
        <v>1034</v>
      </c>
      <c r="P1907" s="994" t="s">
        <v>268</v>
      </c>
      <c r="Q1907" s="994" t="s">
        <v>269</v>
      </c>
      <c r="R1907" s="994" t="s">
        <v>268</v>
      </c>
      <c r="S1907" s="994" t="s">
        <v>268</v>
      </c>
      <c r="T1907" s="936"/>
      <c r="U1907" s="14"/>
      <c r="V1907" s="14">
        <f t="shared" si="525"/>
        <v>0</v>
      </c>
      <c r="W1907" s="13"/>
      <c r="X1907" s="123"/>
      <c r="Y1907" s="14"/>
      <c r="Z1907" s="14">
        <f t="shared" si="531"/>
        <v>0</v>
      </c>
      <c r="AB1907" s="58"/>
      <c r="AC1907" s="14">
        <f t="shared" si="526"/>
        <v>0</v>
      </c>
      <c r="AD1907" s="14"/>
      <c r="AE1907" s="14">
        <f t="shared" si="527"/>
        <v>0</v>
      </c>
      <c r="AF1907" s="14"/>
      <c r="AG1907" s="14"/>
      <c r="AH1907" s="178">
        <v>0</v>
      </c>
      <c r="AI1907" s="14">
        <f t="shared" si="528"/>
        <v>0</v>
      </c>
      <c r="AJ1907" s="14"/>
      <c r="AK1907" s="57"/>
      <c r="AL1907" s="14">
        <f t="shared" si="529"/>
        <v>0</v>
      </c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</row>
    <row r="1908" spans="2:61" s="139" customFormat="1" ht="13.05" customHeight="1" outlineLevel="1">
      <c r="B1908" s="1024"/>
      <c r="C1908" s="1028"/>
      <c r="D1908" s="563" t="s">
        <v>1601</v>
      </c>
      <c r="E1908" s="1028"/>
      <c r="F1908" s="1356"/>
      <c r="G1908" s="17" t="s">
        <v>8</v>
      </c>
      <c r="H1908" s="367" t="s">
        <v>717</v>
      </c>
      <c r="I1908" s="11">
        <f t="shared" si="524"/>
        <v>30</v>
      </c>
      <c r="J1908" s="267">
        <v>20</v>
      </c>
      <c r="K1908" s="24">
        <v>10</v>
      </c>
      <c r="L1908" s="390">
        <v>0</v>
      </c>
      <c r="M1908" s="994"/>
      <c r="N1908" s="994" t="s">
        <v>268</v>
      </c>
      <c r="O1908" s="994" t="s">
        <v>1034</v>
      </c>
      <c r="P1908" s="994" t="s">
        <v>268</v>
      </c>
      <c r="Q1908" s="994" t="s">
        <v>269</v>
      </c>
      <c r="R1908" s="994" t="s">
        <v>268</v>
      </c>
      <c r="S1908" s="994" t="s">
        <v>268</v>
      </c>
      <c r="T1908" s="936"/>
      <c r="U1908" s="14"/>
      <c r="V1908" s="14">
        <f t="shared" si="525"/>
        <v>0</v>
      </c>
      <c r="W1908" s="13"/>
      <c r="X1908" s="123"/>
      <c r="Y1908" s="14"/>
      <c r="Z1908" s="14">
        <f t="shared" si="531"/>
        <v>0</v>
      </c>
      <c r="AB1908" s="58"/>
      <c r="AC1908" s="14">
        <f t="shared" si="526"/>
        <v>0</v>
      </c>
      <c r="AD1908" s="14"/>
      <c r="AE1908" s="14">
        <f t="shared" si="527"/>
        <v>0</v>
      </c>
      <c r="AF1908" s="14"/>
      <c r="AG1908" s="14"/>
      <c r="AH1908" s="178">
        <v>0</v>
      </c>
      <c r="AI1908" s="14">
        <f t="shared" si="528"/>
        <v>0</v>
      </c>
      <c r="AJ1908" s="14"/>
      <c r="AK1908" s="57"/>
      <c r="AL1908" s="14">
        <f t="shared" si="529"/>
        <v>0</v>
      </c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</row>
    <row r="1909" spans="2:61" s="139" customFormat="1" ht="13.05" customHeight="1" outlineLevel="1">
      <c r="B1909" s="1024" t="s">
        <v>1568</v>
      </c>
      <c r="C1909" s="1028" t="s">
        <v>1602</v>
      </c>
      <c r="D1909" s="563" t="s">
        <v>1603</v>
      </c>
      <c r="E1909" s="1022" t="s">
        <v>2520</v>
      </c>
      <c r="F1909" s="1356">
        <v>44722</v>
      </c>
      <c r="G1909" s="17" t="s">
        <v>8</v>
      </c>
      <c r="H1909" s="367" t="s">
        <v>716</v>
      </c>
      <c r="I1909" s="11">
        <f t="shared" si="524"/>
        <v>40</v>
      </c>
      <c r="J1909" s="267">
        <v>20</v>
      </c>
      <c r="K1909" s="24">
        <v>20</v>
      </c>
      <c r="L1909" s="390">
        <f>J1909/2</f>
        <v>10</v>
      </c>
      <c r="M1909" s="994" t="s">
        <v>1663</v>
      </c>
      <c r="N1909" s="994" t="s">
        <v>268</v>
      </c>
      <c r="O1909" s="994" t="s">
        <v>268</v>
      </c>
      <c r="P1909" s="994" t="s">
        <v>268</v>
      </c>
      <c r="Q1909" s="994" t="s">
        <v>269</v>
      </c>
      <c r="R1909" s="994" t="s">
        <v>268</v>
      </c>
      <c r="S1909" s="994" t="s">
        <v>268</v>
      </c>
      <c r="T1909" s="993" t="s">
        <v>1668</v>
      </c>
      <c r="U1909" s="14"/>
      <c r="V1909" s="14">
        <f t="shared" si="525"/>
        <v>0</v>
      </c>
      <c r="W1909" s="13"/>
      <c r="X1909" s="123"/>
      <c r="Y1909" s="14"/>
      <c r="Z1909" s="14">
        <f t="shared" si="531"/>
        <v>0</v>
      </c>
      <c r="AB1909" s="58"/>
      <c r="AC1909" s="14">
        <f t="shared" si="526"/>
        <v>0</v>
      </c>
      <c r="AD1909" s="14"/>
      <c r="AE1909" s="14">
        <f t="shared" si="527"/>
        <v>0</v>
      </c>
      <c r="AF1909" s="14"/>
      <c r="AG1909" s="14"/>
      <c r="AH1909" s="178">
        <v>0</v>
      </c>
      <c r="AI1909" s="14">
        <f t="shared" si="528"/>
        <v>0</v>
      </c>
      <c r="AJ1909" s="14"/>
      <c r="AK1909" s="57"/>
      <c r="AL1909" s="14">
        <f t="shared" si="529"/>
        <v>0</v>
      </c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</row>
    <row r="1910" spans="2:61" s="139" customFormat="1" ht="13.05" customHeight="1" outlineLevel="1">
      <c r="B1910" s="1024"/>
      <c r="C1910" s="1028"/>
      <c r="D1910" s="563" t="s">
        <v>1604</v>
      </c>
      <c r="E1910" s="1023"/>
      <c r="F1910" s="1356"/>
      <c r="G1910" s="17" t="s">
        <v>8</v>
      </c>
      <c r="H1910" s="367" t="s">
        <v>716</v>
      </c>
      <c r="I1910" s="11">
        <f t="shared" si="524"/>
        <v>10</v>
      </c>
      <c r="J1910" s="267">
        <v>5</v>
      </c>
      <c r="K1910" s="24">
        <v>5</v>
      </c>
      <c r="L1910" s="390">
        <f>J1910/2</f>
        <v>2.5</v>
      </c>
      <c r="M1910" s="994"/>
      <c r="N1910" s="994" t="s">
        <v>268</v>
      </c>
      <c r="O1910" s="994" t="s">
        <v>268</v>
      </c>
      <c r="P1910" s="994" t="s">
        <v>268</v>
      </c>
      <c r="Q1910" s="994" t="s">
        <v>269</v>
      </c>
      <c r="R1910" s="994" t="s">
        <v>268</v>
      </c>
      <c r="S1910" s="994" t="s">
        <v>268</v>
      </c>
      <c r="T1910" s="993"/>
      <c r="U1910" s="14"/>
      <c r="V1910" s="14">
        <f t="shared" si="525"/>
        <v>0</v>
      </c>
      <c r="W1910" s="13"/>
      <c r="X1910" s="123"/>
      <c r="Y1910" s="14"/>
      <c r="Z1910" s="14">
        <f t="shared" si="531"/>
        <v>0</v>
      </c>
      <c r="AB1910" s="58"/>
      <c r="AC1910" s="14">
        <f t="shared" si="526"/>
        <v>0</v>
      </c>
      <c r="AD1910" s="14"/>
      <c r="AE1910" s="14">
        <f t="shared" si="527"/>
        <v>0</v>
      </c>
      <c r="AF1910" s="14"/>
      <c r="AG1910" s="14"/>
      <c r="AH1910" s="178">
        <v>0</v>
      </c>
      <c r="AI1910" s="14">
        <f t="shared" si="528"/>
        <v>0</v>
      </c>
      <c r="AJ1910" s="14"/>
      <c r="AK1910" s="57"/>
      <c r="AL1910" s="14">
        <f t="shared" si="529"/>
        <v>0</v>
      </c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</row>
    <row r="1911" spans="2:61" s="139" customFormat="1" ht="13.05" customHeight="1" outlineLevel="1">
      <c r="B1911" s="1024" t="s">
        <v>1569</v>
      </c>
      <c r="C1911" s="1021" t="s">
        <v>1654</v>
      </c>
      <c r="D1911" s="562" t="s">
        <v>317</v>
      </c>
      <c r="E1911" s="1022" t="s">
        <v>3851</v>
      </c>
      <c r="F1911" s="1356">
        <v>44788</v>
      </c>
      <c r="G1911" s="17" t="s">
        <v>8</v>
      </c>
      <c r="H1911" s="367" t="s">
        <v>716</v>
      </c>
      <c r="I1911" s="11">
        <f t="shared" si="524"/>
        <v>30</v>
      </c>
      <c r="J1911" s="267">
        <v>30</v>
      </c>
      <c r="K1911" s="24">
        <v>0</v>
      </c>
      <c r="L1911" s="390">
        <v>0</v>
      </c>
      <c r="M1911" s="994" t="s">
        <v>268</v>
      </c>
      <c r="N1911" s="994" t="s">
        <v>268</v>
      </c>
      <c r="O1911" s="994" t="s">
        <v>268</v>
      </c>
      <c r="P1911" s="994" t="s">
        <v>268</v>
      </c>
      <c r="Q1911" s="994" t="s">
        <v>269</v>
      </c>
      <c r="R1911" s="994" t="s">
        <v>268</v>
      </c>
      <c r="S1911" s="994" t="s">
        <v>268</v>
      </c>
      <c r="T1911" s="993" t="s">
        <v>1668</v>
      </c>
      <c r="U1911" s="14"/>
      <c r="V1911" s="14">
        <f t="shared" si="525"/>
        <v>0</v>
      </c>
      <c r="W1911" s="13"/>
      <c r="X1911" s="123"/>
      <c r="Y1911" s="14"/>
      <c r="Z1911" s="14">
        <f t="shared" si="531"/>
        <v>0</v>
      </c>
      <c r="AB1911" s="58"/>
      <c r="AC1911" s="14">
        <f t="shared" si="526"/>
        <v>0</v>
      </c>
      <c r="AD1911" s="14"/>
      <c r="AE1911" s="14">
        <f t="shared" si="527"/>
        <v>0</v>
      </c>
      <c r="AF1911" s="14"/>
      <c r="AG1911" s="14"/>
      <c r="AH1911" s="178">
        <v>0</v>
      </c>
      <c r="AI1911" s="14">
        <f t="shared" si="528"/>
        <v>0</v>
      </c>
      <c r="AJ1911" s="14"/>
      <c r="AK1911" s="57"/>
      <c r="AL1911" s="14">
        <f t="shared" si="529"/>
        <v>0</v>
      </c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</row>
    <row r="1912" spans="2:61" s="139" customFormat="1" ht="13.05" customHeight="1" outlineLevel="1">
      <c r="B1912" s="1024"/>
      <c r="C1912" s="1021"/>
      <c r="D1912" s="562" t="s">
        <v>1605</v>
      </c>
      <c r="E1912" s="1023"/>
      <c r="F1912" s="1356"/>
      <c r="G1912" s="3" t="s">
        <v>8</v>
      </c>
      <c r="H1912" s="367" t="s">
        <v>716</v>
      </c>
      <c r="I1912" s="11">
        <f t="shared" si="524"/>
        <v>485</v>
      </c>
      <c r="J1912" s="267">
        <v>5</v>
      </c>
      <c r="K1912" s="24">
        <v>480</v>
      </c>
      <c r="L1912" s="390">
        <f>J1912/2</f>
        <v>2.5</v>
      </c>
      <c r="M1912" s="994"/>
      <c r="N1912" s="994" t="s">
        <v>268</v>
      </c>
      <c r="O1912" s="994" t="s">
        <v>268</v>
      </c>
      <c r="P1912" s="994" t="s">
        <v>268</v>
      </c>
      <c r="Q1912" s="994" t="s">
        <v>269</v>
      </c>
      <c r="R1912" s="994" t="s">
        <v>268</v>
      </c>
      <c r="S1912" s="994" t="s">
        <v>268</v>
      </c>
      <c r="T1912" s="993"/>
      <c r="U1912" s="14"/>
      <c r="V1912" s="14">
        <f t="shared" si="525"/>
        <v>0</v>
      </c>
      <c r="W1912" s="13"/>
      <c r="X1912" s="123"/>
      <c r="Y1912" s="14"/>
      <c r="Z1912" s="14">
        <f t="shared" si="531"/>
        <v>0</v>
      </c>
      <c r="AB1912" s="58"/>
      <c r="AC1912" s="14">
        <f t="shared" si="526"/>
        <v>0</v>
      </c>
      <c r="AD1912" s="14"/>
      <c r="AE1912" s="14">
        <f t="shared" si="527"/>
        <v>0</v>
      </c>
      <c r="AF1912" s="14"/>
      <c r="AG1912" s="14"/>
      <c r="AH1912" s="178">
        <v>0</v>
      </c>
      <c r="AI1912" s="14">
        <f t="shared" si="528"/>
        <v>0</v>
      </c>
      <c r="AJ1912" s="14"/>
      <c r="AK1912" s="57"/>
      <c r="AL1912" s="14">
        <f t="shared" si="529"/>
        <v>0</v>
      </c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</row>
    <row r="1913" spans="2:61" s="139" customFormat="1" ht="13.05" customHeight="1" outlineLevel="1">
      <c r="B1913" s="1024" t="s">
        <v>1570</v>
      </c>
      <c r="C1913" s="1021" t="s">
        <v>1655</v>
      </c>
      <c r="D1913" s="562" t="s">
        <v>317</v>
      </c>
      <c r="E1913" s="1022" t="s">
        <v>3851</v>
      </c>
      <c r="F1913" s="1356">
        <v>44788</v>
      </c>
      <c r="G1913" s="3" t="s">
        <v>8</v>
      </c>
      <c r="H1913" s="367" t="s">
        <v>716</v>
      </c>
      <c r="I1913" s="11">
        <f t="shared" si="524"/>
        <v>30</v>
      </c>
      <c r="J1913" s="267">
        <v>30</v>
      </c>
      <c r="K1913" s="24">
        <v>0</v>
      </c>
      <c r="L1913" s="390">
        <v>0</v>
      </c>
      <c r="M1913" s="994" t="s">
        <v>268</v>
      </c>
      <c r="N1913" s="994" t="s">
        <v>268</v>
      </c>
      <c r="O1913" s="994" t="s">
        <v>268</v>
      </c>
      <c r="P1913" s="994" t="s">
        <v>268</v>
      </c>
      <c r="Q1913" s="994" t="s">
        <v>269</v>
      </c>
      <c r="R1913" s="994" t="s">
        <v>268</v>
      </c>
      <c r="S1913" s="994" t="s">
        <v>268</v>
      </c>
      <c r="T1913" s="993" t="s">
        <v>1669</v>
      </c>
      <c r="U1913" s="14"/>
      <c r="V1913" s="14">
        <f t="shared" si="525"/>
        <v>0</v>
      </c>
      <c r="W1913" s="13"/>
      <c r="X1913" s="123"/>
      <c r="Y1913" s="14"/>
      <c r="Z1913" s="14">
        <f t="shared" ref="Z1913:Z1920" si="532">V1913*Y1913/2</f>
        <v>0</v>
      </c>
      <c r="AB1913" s="58"/>
      <c r="AC1913" s="14">
        <f t="shared" si="526"/>
        <v>0</v>
      </c>
      <c r="AD1913" s="14"/>
      <c r="AE1913" s="14">
        <f t="shared" si="527"/>
        <v>0</v>
      </c>
      <c r="AF1913" s="14"/>
      <c r="AG1913" s="14"/>
      <c r="AH1913" s="178">
        <v>0</v>
      </c>
      <c r="AI1913" s="14">
        <f t="shared" si="528"/>
        <v>0</v>
      </c>
      <c r="AJ1913" s="14"/>
      <c r="AK1913" s="57"/>
      <c r="AL1913" s="14">
        <f t="shared" si="529"/>
        <v>0</v>
      </c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</row>
    <row r="1914" spans="2:61" s="139" customFormat="1" ht="13.05" customHeight="1" outlineLevel="1">
      <c r="B1914" s="1024"/>
      <c r="C1914" s="1021"/>
      <c r="D1914" s="562" t="s">
        <v>1605</v>
      </c>
      <c r="E1914" s="1023"/>
      <c r="F1914" s="1356"/>
      <c r="G1914" s="10" t="s">
        <v>8</v>
      </c>
      <c r="H1914" s="367" t="s">
        <v>716</v>
      </c>
      <c r="I1914" s="11">
        <f t="shared" si="524"/>
        <v>495</v>
      </c>
      <c r="J1914" s="267">
        <v>15</v>
      </c>
      <c r="K1914" s="24">
        <v>480</v>
      </c>
      <c r="L1914" s="390">
        <v>0</v>
      </c>
      <c r="M1914" s="994"/>
      <c r="N1914" s="994" t="s">
        <v>268</v>
      </c>
      <c r="O1914" s="994" t="s">
        <v>268</v>
      </c>
      <c r="P1914" s="994" t="s">
        <v>268</v>
      </c>
      <c r="Q1914" s="994" t="s">
        <v>269</v>
      </c>
      <c r="R1914" s="994" t="s">
        <v>268</v>
      </c>
      <c r="S1914" s="994" t="s">
        <v>268</v>
      </c>
      <c r="T1914" s="993"/>
      <c r="U1914" s="14"/>
      <c r="V1914" s="14">
        <f t="shared" si="525"/>
        <v>0</v>
      </c>
      <c r="W1914" s="13"/>
      <c r="X1914" s="123"/>
      <c r="Y1914" s="14"/>
      <c r="Z1914" s="14">
        <f t="shared" si="532"/>
        <v>0</v>
      </c>
      <c r="AB1914" s="58"/>
      <c r="AC1914" s="14">
        <f t="shared" si="526"/>
        <v>0</v>
      </c>
      <c r="AD1914" s="14"/>
      <c r="AE1914" s="14">
        <f t="shared" si="527"/>
        <v>0</v>
      </c>
      <c r="AF1914" s="14"/>
      <c r="AG1914" s="14"/>
      <c r="AH1914" s="178">
        <v>0</v>
      </c>
      <c r="AI1914" s="14">
        <f t="shared" si="528"/>
        <v>0</v>
      </c>
      <c r="AJ1914" s="14"/>
      <c r="AK1914" s="57"/>
      <c r="AL1914" s="14">
        <f t="shared" si="529"/>
        <v>0</v>
      </c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</row>
    <row r="1915" spans="2:61" s="139" customFormat="1" ht="13.05" customHeight="1" outlineLevel="1">
      <c r="B1915" s="1024" t="s">
        <v>1571</v>
      </c>
      <c r="C1915" s="1021" t="s">
        <v>1656</v>
      </c>
      <c r="D1915" s="562" t="s">
        <v>317</v>
      </c>
      <c r="E1915" s="1022" t="s">
        <v>3851</v>
      </c>
      <c r="F1915" s="1356">
        <v>44788</v>
      </c>
      <c r="G1915" s="3" t="s">
        <v>8</v>
      </c>
      <c r="H1915" s="367" t="s">
        <v>716</v>
      </c>
      <c r="I1915" s="11">
        <f t="shared" si="524"/>
        <v>30</v>
      </c>
      <c r="J1915" s="267">
        <v>30</v>
      </c>
      <c r="K1915" s="24">
        <v>0</v>
      </c>
      <c r="L1915" s="390">
        <f>J1915/2</f>
        <v>15</v>
      </c>
      <c r="M1915" s="994" t="s">
        <v>268</v>
      </c>
      <c r="N1915" s="994" t="s">
        <v>268</v>
      </c>
      <c r="O1915" s="994" t="s">
        <v>268</v>
      </c>
      <c r="P1915" s="994" t="s">
        <v>268</v>
      </c>
      <c r="Q1915" s="994" t="s">
        <v>269</v>
      </c>
      <c r="R1915" s="994" t="s">
        <v>268</v>
      </c>
      <c r="S1915" s="994" t="s">
        <v>268</v>
      </c>
      <c r="T1915" s="993" t="s">
        <v>1669</v>
      </c>
      <c r="U1915" s="14"/>
      <c r="V1915" s="14">
        <f t="shared" si="525"/>
        <v>0</v>
      </c>
      <c r="W1915" s="13"/>
      <c r="X1915" s="123"/>
      <c r="Y1915" s="14"/>
      <c r="Z1915" s="14">
        <f t="shared" si="532"/>
        <v>0</v>
      </c>
      <c r="AB1915" s="58"/>
      <c r="AC1915" s="14">
        <f t="shared" si="526"/>
        <v>0</v>
      </c>
      <c r="AD1915" s="14"/>
      <c r="AE1915" s="14">
        <f t="shared" si="527"/>
        <v>0</v>
      </c>
      <c r="AF1915" s="14"/>
      <c r="AG1915" s="14"/>
      <c r="AH1915" s="178">
        <v>0</v>
      </c>
      <c r="AI1915" s="14">
        <f t="shared" si="528"/>
        <v>0</v>
      </c>
      <c r="AJ1915" s="14"/>
      <c r="AK1915" s="57"/>
      <c r="AL1915" s="14">
        <f t="shared" si="529"/>
        <v>0</v>
      </c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</row>
    <row r="1916" spans="2:61" s="139" customFormat="1" ht="13.05" customHeight="1" outlineLevel="1">
      <c r="B1916" s="1024"/>
      <c r="C1916" s="1021"/>
      <c r="D1916" s="562" t="s">
        <v>1605</v>
      </c>
      <c r="E1916" s="1023"/>
      <c r="F1916" s="1356"/>
      <c r="G1916" s="3" t="s">
        <v>8</v>
      </c>
      <c r="H1916" s="367" t="s">
        <v>716</v>
      </c>
      <c r="I1916" s="11">
        <f t="shared" si="524"/>
        <v>725</v>
      </c>
      <c r="J1916" s="267">
        <v>5</v>
      </c>
      <c r="K1916" s="24">
        <v>720</v>
      </c>
      <c r="L1916" s="394">
        <f>J1916/2</f>
        <v>2.5</v>
      </c>
      <c r="M1916" s="994"/>
      <c r="N1916" s="994" t="s">
        <v>268</v>
      </c>
      <c r="O1916" s="994" t="s">
        <v>268</v>
      </c>
      <c r="P1916" s="994" t="s">
        <v>268</v>
      </c>
      <c r="Q1916" s="994" t="s">
        <v>269</v>
      </c>
      <c r="R1916" s="994" t="s">
        <v>268</v>
      </c>
      <c r="S1916" s="994" t="s">
        <v>268</v>
      </c>
      <c r="T1916" s="993"/>
      <c r="U1916" s="14"/>
      <c r="V1916" s="14">
        <f t="shared" si="525"/>
        <v>0</v>
      </c>
      <c r="W1916" s="13"/>
      <c r="X1916" s="123"/>
      <c r="Y1916" s="14"/>
      <c r="Z1916" s="14">
        <f t="shared" si="532"/>
        <v>0</v>
      </c>
      <c r="AB1916" s="58"/>
      <c r="AC1916" s="14">
        <f t="shared" si="526"/>
        <v>0</v>
      </c>
      <c r="AD1916" s="14"/>
      <c r="AE1916" s="14">
        <f t="shared" si="527"/>
        <v>0</v>
      </c>
      <c r="AF1916" s="14"/>
      <c r="AG1916" s="14"/>
      <c r="AH1916" s="178">
        <v>0</v>
      </c>
      <c r="AI1916" s="14">
        <f t="shared" si="528"/>
        <v>0</v>
      </c>
      <c r="AJ1916" s="14"/>
      <c r="AK1916" s="57"/>
      <c r="AL1916" s="14">
        <f t="shared" si="529"/>
        <v>0</v>
      </c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</row>
    <row r="1917" spans="2:61" s="139" customFormat="1" ht="13.05" customHeight="1" outlineLevel="1">
      <c r="B1917" s="1024" t="s">
        <v>1572</v>
      </c>
      <c r="C1917" s="1021" t="s">
        <v>1657</v>
      </c>
      <c r="D1917" s="562" t="s">
        <v>317</v>
      </c>
      <c r="E1917" s="1022" t="s">
        <v>3851</v>
      </c>
      <c r="F1917" s="1356">
        <v>44788</v>
      </c>
      <c r="G1917" s="17" t="s">
        <v>8</v>
      </c>
      <c r="H1917" s="367" t="s">
        <v>716</v>
      </c>
      <c r="I1917" s="11">
        <f t="shared" si="524"/>
        <v>30</v>
      </c>
      <c r="J1917" s="267">
        <v>30</v>
      </c>
      <c r="K1917" s="24">
        <v>0</v>
      </c>
      <c r="L1917" s="394">
        <f>J1917/2</f>
        <v>15</v>
      </c>
      <c r="M1917" s="994" t="s">
        <v>268</v>
      </c>
      <c r="N1917" s="994" t="s">
        <v>268</v>
      </c>
      <c r="O1917" s="994" t="s">
        <v>268</v>
      </c>
      <c r="P1917" s="994" t="s">
        <v>268</v>
      </c>
      <c r="Q1917" s="994" t="s">
        <v>269</v>
      </c>
      <c r="R1917" s="994" t="s">
        <v>268</v>
      </c>
      <c r="S1917" s="994" t="s">
        <v>268</v>
      </c>
      <c r="T1917" s="993" t="s">
        <v>1668</v>
      </c>
      <c r="U1917" s="14"/>
      <c r="V1917" s="14">
        <f t="shared" si="525"/>
        <v>0</v>
      </c>
      <c r="W1917" s="13"/>
      <c r="X1917" s="123"/>
      <c r="Y1917" s="14"/>
      <c r="Z1917" s="14">
        <f t="shared" si="532"/>
        <v>0</v>
      </c>
      <c r="AB1917" s="58"/>
      <c r="AC1917" s="14">
        <f t="shared" si="526"/>
        <v>0</v>
      </c>
      <c r="AD1917" s="14"/>
      <c r="AE1917" s="14">
        <f t="shared" si="527"/>
        <v>0</v>
      </c>
      <c r="AF1917" s="14"/>
      <c r="AG1917" s="14"/>
      <c r="AH1917" s="178">
        <v>0</v>
      </c>
      <c r="AI1917" s="14">
        <f t="shared" si="528"/>
        <v>0</v>
      </c>
      <c r="AJ1917" s="14"/>
      <c r="AK1917" s="57"/>
      <c r="AL1917" s="14">
        <f t="shared" si="529"/>
        <v>0</v>
      </c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</row>
    <row r="1918" spans="2:61" s="139" customFormat="1" ht="13.05" customHeight="1" outlineLevel="1">
      <c r="B1918" s="1024"/>
      <c r="C1918" s="1021"/>
      <c r="D1918" s="562" t="s">
        <v>1605</v>
      </c>
      <c r="E1918" s="1023"/>
      <c r="F1918" s="1356"/>
      <c r="G1918" s="17" t="s">
        <v>8</v>
      </c>
      <c r="H1918" s="367" t="s">
        <v>716</v>
      </c>
      <c r="I1918" s="11">
        <f t="shared" si="524"/>
        <v>725</v>
      </c>
      <c r="J1918" s="267">
        <v>5</v>
      </c>
      <c r="K1918" s="24">
        <v>720</v>
      </c>
      <c r="L1918" s="390">
        <v>0</v>
      </c>
      <c r="M1918" s="994"/>
      <c r="N1918" s="994" t="s">
        <v>268</v>
      </c>
      <c r="O1918" s="994" t="s">
        <v>268</v>
      </c>
      <c r="P1918" s="994" t="s">
        <v>268</v>
      </c>
      <c r="Q1918" s="994" t="s">
        <v>269</v>
      </c>
      <c r="R1918" s="994" t="s">
        <v>268</v>
      </c>
      <c r="S1918" s="994" t="s">
        <v>268</v>
      </c>
      <c r="T1918" s="993"/>
      <c r="U1918" s="14"/>
      <c r="V1918" s="14">
        <f t="shared" si="525"/>
        <v>0</v>
      </c>
      <c r="W1918" s="13"/>
      <c r="X1918" s="123"/>
      <c r="Y1918" s="14"/>
      <c r="Z1918" s="14">
        <f t="shared" si="532"/>
        <v>0</v>
      </c>
      <c r="AB1918" s="58"/>
      <c r="AC1918" s="14">
        <f t="shared" si="526"/>
        <v>0</v>
      </c>
      <c r="AD1918" s="14"/>
      <c r="AE1918" s="14">
        <f t="shared" si="527"/>
        <v>0</v>
      </c>
      <c r="AF1918" s="14"/>
      <c r="AG1918" s="14"/>
      <c r="AH1918" s="178">
        <v>0</v>
      </c>
      <c r="AI1918" s="14">
        <f t="shared" si="528"/>
        <v>0</v>
      </c>
      <c r="AJ1918" s="14"/>
      <c r="AK1918" s="57"/>
      <c r="AL1918" s="14">
        <f t="shared" si="529"/>
        <v>0</v>
      </c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</row>
    <row r="1919" spans="2:61" s="139" customFormat="1" ht="13.05" customHeight="1" outlineLevel="1">
      <c r="B1919" s="1024" t="s">
        <v>1573</v>
      </c>
      <c r="C1919" s="1021" t="s">
        <v>1606</v>
      </c>
      <c r="D1919" s="562" t="s">
        <v>317</v>
      </c>
      <c r="E1919" s="1022" t="s">
        <v>3977</v>
      </c>
      <c r="F1919" s="1356">
        <v>44791</v>
      </c>
      <c r="G1919" s="17" t="s">
        <v>8</v>
      </c>
      <c r="H1919" s="367" t="s">
        <v>716</v>
      </c>
      <c r="I1919" s="11">
        <f t="shared" si="524"/>
        <v>40</v>
      </c>
      <c r="J1919" s="267">
        <v>20</v>
      </c>
      <c r="K1919" s="24">
        <v>20</v>
      </c>
      <c r="L1919" s="390">
        <f>J1919/2</f>
        <v>10</v>
      </c>
      <c r="M1919" s="994" t="s">
        <v>268</v>
      </c>
      <c r="N1919" s="994" t="s">
        <v>268</v>
      </c>
      <c r="O1919" s="994" t="s">
        <v>268</v>
      </c>
      <c r="P1919" s="994" t="s">
        <v>268</v>
      </c>
      <c r="Q1919" s="994" t="s">
        <v>269</v>
      </c>
      <c r="R1919" s="994" t="s">
        <v>268</v>
      </c>
      <c r="S1919" s="994" t="s">
        <v>268</v>
      </c>
      <c r="T1919" s="993" t="s">
        <v>1669</v>
      </c>
      <c r="U1919" s="14"/>
      <c r="V1919" s="14">
        <f t="shared" si="525"/>
        <v>0</v>
      </c>
      <c r="W1919" s="13"/>
      <c r="X1919" s="123"/>
      <c r="Y1919" s="14"/>
      <c r="Z1919" s="14">
        <f t="shared" si="532"/>
        <v>0</v>
      </c>
      <c r="AB1919" s="58"/>
      <c r="AC1919" s="14">
        <f t="shared" si="526"/>
        <v>0</v>
      </c>
      <c r="AD1919" s="14"/>
      <c r="AE1919" s="14">
        <f t="shared" si="527"/>
        <v>0</v>
      </c>
      <c r="AF1919" s="14"/>
      <c r="AG1919" s="14"/>
      <c r="AH1919" s="178">
        <v>0</v>
      </c>
      <c r="AI1919" s="14">
        <f t="shared" si="528"/>
        <v>0</v>
      </c>
      <c r="AJ1919" s="14"/>
      <c r="AK1919" s="57"/>
      <c r="AL1919" s="14">
        <f t="shared" si="529"/>
        <v>0</v>
      </c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</row>
    <row r="1920" spans="2:61" s="223" customFormat="1" ht="13.05" customHeight="1" outlineLevel="1">
      <c r="B1920" s="1024"/>
      <c r="C1920" s="1021"/>
      <c r="D1920" s="562" t="s">
        <v>1607</v>
      </c>
      <c r="E1920" s="1023"/>
      <c r="F1920" s="1356"/>
      <c r="G1920" s="10" t="s">
        <v>8</v>
      </c>
      <c r="H1920" s="367" t="s">
        <v>716</v>
      </c>
      <c r="I1920" s="11">
        <f t="shared" si="524"/>
        <v>3015</v>
      </c>
      <c r="J1920" s="267">
        <v>15</v>
      </c>
      <c r="K1920" s="24">
        <v>3000</v>
      </c>
      <c r="L1920" s="390">
        <f>J1920/2</f>
        <v>7.5</v>
      </c>
      <c r="M1920" s="994"/>
      <c r="N1920" s="994" t="s">
        <v>268</v>
      </c>
      <c r="O1920" s="994" t="s">
        <v>268</v>
      </c>
      <c r="P1920" s="994" t="s">
        <v>268</v>
      </c>
      <c r="Q1920" s="994" t="s">
        <v>269</v>
      </c>
      <c r="R1920" s="994" t="s">
        <v>268</v>
      </c>
      <c r="S1920" s="994" t="s">
        <v>268</v>
      </c>
      <c r="T1920" s="993"/>
      <c r="U1920" s="14"/>
      <c r="V1920" s="14">
        <f t="shared" si="525"/>
        <v>0</v>
      </c>
      <c r="W1920" s="13"/>
      <c r="X1920" s="123"/>
      <c r="Y1920" s="14"/>
      <c r="Z1920" s="14">
        <f t="shared" si="532"/>
        <v>0</v>
      </c>
      <c r="AB1920" s="14"/>
      <c r="AC1920" s="14">
        <f t="shared" si="526"/>
        <v>0</v>
      </c>
      <c r="AD1920" s="14"/>
      <c r="AE1920" s="14">
        <f t="shared" si="527"/>
        <v>0</v>
      </c>
      <c r="AF1920" s="14"/>
      <c r="AG1920" s="14"/>
      <c r="AH1920" s="178">
        <v>0</v>
      </c>
      <c r="AI1920" s="14">
        <f t="shared" si="528"/>
        <v>0</v>
      </c>
      <c r="AJ1920" s="14"/>
      <c r="AK1920" s="57"/>
      <c r="AL1920" s="14">
        <f t="shared" si="529"/>
        <v>0</v>
      </c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</row>
    <row r="1921" spans="2:61" s="139" customFormat="1" ht="13.05" customHeight="1" outlineLevel="1">
      <c r="B1921" s="1024" t="s">
        <v>1574</v>
      </c>
      <c r="C1921" s="1021" t="s">
        <v>1608</v>
      </c>
      <c r="D1921" s="562" t="s">
        <v>317</v>
      </c>
      <c r="E1921" s="1022" t="s">
        <v>2554</v>
      </c>
      <c r="F1921" s="1356">
        <v>44568</v>
      </c>
      <c r="G1921" s="51" t="s">
        <v>8</v>
      </c>
      <c r="H1921" s="367" t="s">
        <v>716</v>
      </c>
      <c r="I1921" s="11">
        <f t="shared" ref="I1921:I1928" si="533">J1921+K1921</f>
        <v>30</v>
      </c>
      <c r="J1921" s="267">
        <v>30</v>
      </c>
      <c r="K1921" s="24">
        <v>0</v>
      </c>
      <c r="L1921" s="390">
        <f>J1921/2</f>
        <v>15</v>
      </c>
      <c r="M1921" s="994" t="s">
        <v>268</v>
      </c>
      <c r="N1921" s="994" t="s">
        <v>268</v>
      </c>
      <c r="O1921" s="994" t="s">
        <v>268</v>
      </c>
      <c r="P1921" s="994" t="s">
        <v>268</v>
      </c>
      <c r="Q1921" s="994" t="s">
        <v>269</v>
      </c>
      <c r="R1921" s="994" t="s">
        <v>268</v>
      </c>
      <c r="S1921" s="994" t="s">
        <v>268</v>
      </c>
      <c r="T1921" s="936" t="s">
        <v>1668</v>
      </c>
      <c r="U1921" s="14"/>
      <c r="V1921" s="14">
        <f t="shared" si="525"/>
        <v>0</v>
      </c>
      <c r="W1921" s="13"/>
      <c r="X1921" s="123"/>
      <c r="Y1921" s="14"/>
      <c r="Z1921" s="14">
        <f t="shared" ref="Z1921:Z1928" si="534">V1921*Y1921/2</f>
        <v>0</v>
      </c>
      <c r="AB1921" s="58"/>
      <c r="AC1921" s="14">
        <f t="shared" si="526"/>
        <v>0</v>
      </c>
      <c r="AD1921" s="14"/>
      <c r="AE1921" s="14">
        <f t="shared" si="527"/>
        <v>0</v>
      </c>
      <c r="AF1921" s="14"/>
      <c r="AG1921" s="14"/>
      <c r="AH1921" s="178">
        <v>0</v>
      </c>
      <c r="AI1921" s="14">
        <f t="shared" si="528"/>
        <v>0</v>
      </c>
      <c r="AJ1921" s="14"/>
      <c r="AK1921" s="57"/>
      <c r="AL1921" s="14">
        <f t="shared" ref="AL1921:AL1928" si="535">Z1921-AC1921-AE1921-AI1921</f>
        <v>0</v>
      </c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</row>
    <row r="1922" spans="2:61" s="139" customFormat="1" ht="13.05" customHeight="1" outlineLevel="1">
      <c r="B1922" s="1024"/>
      <c r="C1922" s="1021"/>
      <c r="D1922" s="562" t="s">
        <v>1605</v>
      </c>
      <c r="E1922" s="1023"/>
      <c r="F1922" s="1356"/>
      <c r="G1922" s="17" t="s">
        <v>8</v>
      </c>
      <c r="H1922" s="367" t="s">
        <v>716</v>
      </c>
      <c r="I1922" s="11">
        <f t="shared" si="533"/>
        <v>1445</v>
      </c>
      <c r="J1922" s="267">
        <v>5</v>
      </c>
      <c r="K1922" s="24">
        <v>1440</v>
      </c>
      <c r="L1922" s="390">
        <f>J1922/2</f>
        <v>2.5</v>
      </c>
      <c r="M1922" s="994"/>
      <c r="N1922" s="994" t="s">
        <v>268</v>
      </c>
      <c r="O1922" s="994" t="s">
        <v>268</v>
      </c>
      <c r="P1922" s="994" t="s">
        <v>268</v>
      </c>
      <c r="Q1922" s="994" t="s">
        <v>269</v>
      </c>
      <c r="R1922" s="994" t="s">
        <v>268</v>
      </c>
      <c r="S1922" s="994" t="s">
        <v>268</v>
      </c>
      <c r="T1922" s="936"/>
      <c r="U1922" s="14"/>
      <c r="V1922" s="14">
        <f t="shared" si="525"/>
        <v>0</v>
      </c>
      <c r="W1922" s="13"/>
      <c r="X1922" s="123"/>
      <c r="Y1922" s="14"/>
      <c r="Z1922" s="14">
        <f t="shared" si="534"/>
        <v>0</v>
      </c>
      <c r="AB1922" s="58"/>
      <c r="AC1922" s="14">
        <f t="shared" si="526"/>
        <v>0</v>
      </c>
      <c r="AD1922" s="14"/>
      <c r="AE1922" s="14">
        <f t="shared" si="527"/>
        <v>0</v>
      </c>
      <c r="AF1922" s="14"/>
      <c r="AG1922" s="14"/>
      <c r="AH1922" s="178">
        <v>0</v>
      </c>
      <c r="AI1922" s="14">
        <f t="shared" si="528"/>
        <v>0</v>
      </c>
      <c r="AJ1922" s="14"/>
      <c r="AK1922" s="57"/>
      <c r="AL1922" s="14">
        <f t="shared" si="535"/>
        <v>0</v>
      </c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</row>
    <row r="1923" spans="2:61" s="139" customFormat="1" ht="13.05" customHeight="1" outlineLevel="1">
      <c r="B1923" s="1024" t="s">
        <v>1575</v>
      </c>
      <c r="C1923" s="1021" t="s">
        <v>1609</v>
      </c>
      <c r="D1923" s="562" t="s">
        <v>317</v>
      </c>
      <c r="E1923" s="1022" t="s">
        <v>2621</v>
      </c>
      <c r="F1923" s="1356">
        <v>44568</v>
      </c>
      <c r="G1923" s="17" t="s">
        <v>8</v>
      </c>
      <c r="H1923" s="367" t="s">
        <v>717</v>
      </c>
      <c r="I1923" s="11">
        <f t="shared" si="533"/>
        <v>30</v>
      </c>
      <c r="J1923" s="267">
        <v>30</v>
      </c>
      <c r="K1923" s="24">
        <v>0</v>
      </c>
      <c r="L1923" s="390">
        <v>0</v>
      </c>
      <c r="M1923" s="994" t="s">
        <v>268</v>
      </c>
      <c r="N1923" s="994" t="s">
        <v>268</v>
      </c>
      <c r="O1923" s="994" t="s">
        <v>268</v>
      </c>
      <c r="P1923" s="994" t="s">
        <v>268</v>
      </c>
      <c r="Q1923" s="994" t="s">
        <v>269</v>
      </c>
      <c r="R1923" s="994" t="s">
        <v>268</v>
      </c>
      <c r="S1923" s="994" t="s">
        <v>268</v>
      </c>
      <c r="T1923" s="936" t="s">
        <v>1668</v>
      </c>
      <c r="U1923" s="14"/>
      <c r="V1923" s="14">
        <f t="shared" si="525"/>
        <v>0</v>
      </c>
      <c r="W1923" s="13"/>
      <c r="X1923" s="123"/>
      <c r="Y1923" s="14"/>
      <c r="Z1923" s="14">
        <f t="shared" si="534"/>
        <v>0</v>
      </c>
      <c r="AB1923" s="58"/>
      <c r="AC1923" s="14">
        <f t="shared" si="526"/>
        <v>0</v>
      </c>
      <c r="AD1923" s="14"/>
      <c r="AE1923" s="14">
        <f t="shared" si="527"/>
        <v>0</v>
      </c>
      <c r="AF1923" s="14"/>
      <c r="AG1923" s="14"/>
      <c r="AH1923" s="178">
        <v>0</v>
      </c>
      <c r="AI1923" s="14">
        <f t="shared" si="528"/>
        <v>0</v>
      </c>
      <c r="AJ1923" s="14"/>
      <c r="AK1923" s="57"/>
      <c r="AL1923" s="14">
        <f t="shared" si="535"/>
        <v>0</v>
      </c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</row>
    <row r="1924" spans="2:61" s="139" customFormat="1" ht="13.05" customHeight="1" outlineLevel="1">
      <c r="B1924" s="1024"/>
      <c r="C1924" s="1021"/>
      <c r="D1924" s="562" t="s">
        <v>1605</v>
      </c>
      <c r="E1924" s="1023"/>
      <c r="F1924" s="1356"/>
      <c r="G1924" s="17" t="s">
        <v>8</v>
      </c>
      <c r="H1924" s="367" t="s">
        <v>717</v>
      </c>
      <c r="I1924" s="11">
        <f t="shared" si="533"/>
        <v>965</v>
      </c>
      <c r="J1924" s="267">
        <v>5</v>
      </c>
      <c r="K1924" s="24">
        <v>960</v>
      </c>
      <c r="L1924" s="390">
        <v>0</v>
      </c>
      <c r="M1924" s="994"/>
      <c r="N1924" s="994" t="s">
        <v>268</v>
      </c>
      <c r="O1924" s="994" t="s">
        <v>268</v>
      </c>
      <c r="P1924" s="994" t="s">
        <v>268</v>
      </c>
      <c r="Q1924" s="994" t="s">
        <v>269</v>
      </c>
      <c r="R1924" s="994" t="s">
        <v>268</v>
      </c>
      <c r="S1924" s="994" t="s">
        <v>268</v>
      </c>
      <c r="T1924" s="936"/>
      <c r="U1924" s="14"/>
      <c r="V1924" s="14">
        <f t="shared" si="525"/>
        <v>0</v>
      </c>
      <c r="W1924" s="13"/>
      <c r="X1924" s="123"/>
      <c r="Y1924" s="14"/>
      <c r="Z1924" s="14">
        <f t="shared" si="534"/>
        <v>0</v>
      </c>
      <c r="AB1924" s="58"/>
      <c r="AC1924" s="14">
        <f t="shared" si="526"/>
        <v>0</v>
      </c>
      <c r="AD1924" s="14"/>
      <c r="AE1924" s="14">
        <f t="shared" si="527"/>
        <v>0</v>
      </c>
      <c r="AF1924" s="14"/>
      <c r="AG1924" s="14"/>
      <c r="AH1924" s="178">
        <v>0</v>
      </c>
      <c r="AI1924" s="14">
        <f t="shared" si="528"/>
        <v>0</v>
      </c>
      <c r="AJ1924" s="14"/>
      <c r="AK1924" s="57"/>
      <c r="AL1924" s="14">
        <f t="shared" si="535"/>
        <v>0</v>
      </c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</row>
    <row r="1925" spans="2:61" s="139" customFormat="1" ht="13.05" customHeight="1" outlineLevel="1">
      <c r="B1925" s="1024" t="s">
        <v>1576</v>
      </c>
      <c r="C1925" s="1021" t="s">
        <v>1610</v>
      </c>
      <c r="D1925" s="562" t="s">
        <v>317</v>
      </c>
      <c r="E1925" s="1022" t="s">
        <v>2545</v>
      </c>
      <c r="F1925" s="1356">
        <v>44722</v>
      </c>
      <c r="G1925" s="17" t="s">
        <v>8</v>
      </c>
      <c r="H1925" s="367" t="s">
        <v>716</v>
      </c>
      <c r="I1925" s="11">
        <f t="shared" si="533"/>
        <v>30</v>
      </c>
      <c r="J1925" s="267">
        <v>30</v>
      </c>
      <c r="K1925" s="24">
        <v>0</v>
      </c>
      <c r="L1925" s="390">
        <f>J1925/2</f>
        <v>15</v>
      </c>
      <c r="M1925" s="994" t="s">
        <v>268</v>
      </c>
      <c r="N1925" s="994" t="s">
        <v>268</v>
      </c>
      <c r="O1925" s="994" t="s">
        <v>269</v>
      </c>
      <c r="P1925" s="994" t="s">
        <v>268</v>
      </c>
      <c r="Q1925" s="994" t="s">
        <v>269</v>
      </c>
      <c r="R1925" s="994" t="s">
        <v>268</v>
      </c>
      <c r="S1925" s="994" t="s">
        <v>268</v>
      </c>
      <c r="T1925" s="993" t="s">
        <v>1668</v>
      </c>
      <c r="U1925" s="14"/>
      <c r="V1925" s="14">
        <f t="shared" si="525"/>
        <v>0</v>
      </c>
      <c r="W1925" s="13"/>
      <c r="X1925" s="123"/>
      <c r="Y1925" s="14"/>
      <c r="Z1925" s="14">
        <f t="shared" si="534"/>
        <v>0</v>
      </c>
      <c r="AB1925" s="58"/>
      <c r="AC1925" s="14">
        <f t="shared" si="526"/>
        <v>0</v>
      </c>
      <c r="AD1925" s="14"/>
      <c r="AE1925" s="14">
        <f t="shared" si="527"/>
        <v>0</v>
      </c>
      <c r="AF1925" s="14"/>
      <c r="AG1925" s="14"/>
      <c r="AH1925" s="178">
        <v>0</v>
      </c>
      <c r="AI1925" s="14">
        <f t="shared" si="528"/>
        <v>0</v>
      </c>
      <c r="AJ1925" s="14"/>
      <c r="AK1925" s="57"/>
      <c r="AL1925" s="14">
        <f t="shared" si="535"/>
        <v>0</v>
      </c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</row>
    <row r="1926" spans="2:61" s="139" customFormat="1" ht="13.05" customHeight="1" outlineLevel="1">
      <c r="B1926" s="1024"/>
      <c r="C1926" s="1021"/>
      <c r="D1926" s="562" t="s">
        <v>1611</v>
      </c>
      <c r="E1926" s="1023"/>
      <c r="F1926" s="1356"/>
      <c r="G1926" s="17" t="s">
        <v>8</v>
      </c>
      <c r="H1926" s="367" t="s">
        <v>716</v>
      </c>
      <c r="I1926" s="11">
        <f t="shared" si="533"/>
        <v>490</v>
      </c>
      <c r="J1926" s="267">
        <v>10</v>
      </c>
      <c r="K1926" s="24">
        <v>480</v>
      </c>
      <c r="L1926" s="395">
        <v>0</v>
      </c>
      <c r="M1926" s="994"/>
      <c r="N1926" s="994" t="s">
        <v>268</v>
      </c>
      <c r="O1926" s="994" t="s">
        <v>269</v>
      </c>
      <c r="P1926" s="994" t="s">
        <v>268</v>
      </c>
      <c r="Q1926" s="994" t="s">
        <v>269</v>
      </c>
      <c r="R1926" s="994" t="s">
        <v>268</v>
      </c>
      <c r="S1926" s="994" t="s">
        <v>268</v>
      </c>
      <c r="T1926" s="936"/>
      <c r="U1926" s="14"/>
      <c r="V1926" s="14">
        <f t="shared" si="525"/>
        <v>0</v>
      </c>
      <c r="W1926" s="13"/>
      <c r="X1926" s="123"/>
      <c r="Y1926" s="14"/>
      <c r="Z1926" s="14">
        <f t="shared" si="534"/>
        <v>0</v>
      </c>
      <c r="AB1926" s="58"/>
      <c r="AC1926" s="14">
        <f t="shared" si="526"/>
        <v>0</v>
      </c>
      <c r="AD1926" s="14"/>
      <c r="AE1926" s="14">
        <f t="shared" si="527"/>
        <v>0</v>
      </c>
      <c r="AF1926" s="14"/>
      <c r="AG1926" s="14"/>
      <c r="AH1926" s="178">
        <v>0</v>
      </c>
      <c r="AI1926" s="14">
        <f t="shared" si="528"/>
        <v>0</v>
      </c>
      <c r="AJ1926" s="14"/>
      <c r="AK1926" s="57"/>
      <c r="AL1926" s="14">
        <f t="shared" si="535"/>
        <v>0</v>
      </c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</row>
    <row r="1927" spans="2:61" s="139" customFormat="1" ht="13.05" customHeight="1" outlineLevel="1">
      <c r="B1927" s="1024" t="s">
        <v>1577</v>
      </c>
      <c r="C1927" s="1021" t="s">
        <v>1612</v>
      </c>
      <c r="D1927" s="562" t="s">
        <v>317</v>
      </c>
      <c r="E1927" s="1022" t="s">
        <v>3851</v>
      </c>
      <c r="F1927" s="1356">
        <v>44788</v>
      </c>
      <c r="G1927" s="3" t="s">
        <v>715</v>
      </c>
      <c r="H1927" s="367" t="s">
        <v>716</v>
      </c>
      <c r="I1927" s="11">
        <f t="shared" si="533"/>
        <v>30</v>
      </c>
      <c r="J1927" s="267">
        <v>30</v>
      </c>
      <c r="K1927" s="24">
        <v>0</v>
      </c>
      <c r="L1927" s="395">
        <v>0</v>
      </c>
      <c r="M1927" s="994" t="s">
        <v>268</v>
      </c>
      <c r="N1927" s="994" t="s">
        <v>268</v>
      </c>
      <c r="O1927" s="994" t="s">
        <v>269</v>
      </c>
      <c r="P1927" s="994" t="s">
        <v>268</v>
      </c>
      <c r="Q1927" s="994" t="s">
        <v>269</v>
      </c>
      <c r="R1927" s="994" t="s">
        <v>268</v>
      </c>
      <c r="S1927" s="994" t="s">
        <v>268</v>
      </c>
      <c r="T1927" s="993" t="s">
        <v>1668</v>
      </c>
      <c r="U1927" s="14"/>
      <c r="V1927" s="14">
        <f t="shared" si="525"/>
        <v>0</v>
      </c>
      <c r="W1927" s="13"/>
      <c r="X1927" s="123"/>
      <c r="Y1927" s="14"/>
      <c r="Z1927" s="14">
        <f t="shared" si="534"/>
        <v>0</v>
      </c>
      <c r="AB1927" s="58"/>
      <c r="AC1927" s="14">
        <f t="shared" si="526"/>
        <v>0</v>
      </c>
      <c r="AD1927" s="14"/>
      <c r="AE1927" s="14">
        <f t="shared" si="527"/>
        <v>0</v>
      </c>
      <c r="AF1927" s="14"/>
      <c r="AG1927" s="14"/>
      <c r="AH1927" s="178">
        <v>0</v>
      </c>
      <c r="AI1927" s="14">
        <f t="shared" si="528"/>
        <v>0</v>
      </c>
      <c r="AJ1927" s="14"/>
      <c r="AK1927" s="57"/>
      <c r="AL1927" s="14">
        <f t="shared" si="535"/>
        <v>0</v>
      </c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</row>
    <row r="1928" spans="2:61" s="139" customFormat="1" ht="13.05" customHeight="1" outlineLevel="1">
      <c r="B1928" s="1024"/>
      <c r="C1928" s="1021"/>
      <c r="D1928" s="562" t="s">
        <v>1658</v>
      </c>
      <c r="E1928" s="1023"/>
      <c r="F1928" s="1356"/>
      <c r="G1928" s="17" t="s">
        <v>8</v>
      </c>
      <c r="H1928" s="367" t="s">
        <v>716</v>
      </c>
      <c r="I1928" s="11">
        <f t="shared" si="533"/>
        <v>1695</v>
      </c>
      <c r="J1928" s="267">
        <v>15</v>
      </c>
      <c r="K1928" s="24">
        <v>1680</v>
      </c>
      <c r="L1928" s="390">
        <v>0</v>
      </c>
      <c r="M1928" s="994"/>
      <c r="N1928" s="994" t="s">
        <v>268</v>
      </c>
      <c r="O1928" s="994" t="s">
        <v>269</v>
      </c>
      <c r="P1928" s="994" t="s">
        <v>268</v>
      </c>
      <c r="Q1928" s="994" t="s">
        <v>269</v>
      </c>
      <c r="R1928" s="994" t="s">
        <v>268</v>
      </c>
      <c r="S1928" s="994" t="s">
        <v>268</v>
      </c>
      <c r="T1928" s="936"/>
      <c r="U1928" s="14"/>
      <c r="V1928" s="14">
        <f t="shared" si="525"/>
        <v>0</v>
      </c>
      <c r="W1928" s="13"/>
      <c r="X1928" s="123"/>
      <c r="Y1928" s="14"/>
      <c r="Z1928" s="14">
        <f t="shared" si="534"/>
        <v>0</v>
      </c>
      <c r="AB1928" s="14"/>
      <c r="AC1928" s="14">
        <f t="shared" si="526"/>
        <v>0</v>
      </c>
      <c r="AD1928" s="14"/>
      <c r="AE1928" s="14">
        <f t="shared" si="527"/>
        <v>0</v>
      </c>
      <c r="AF1928" s="14"/>
      <c r="AG1928" s="14"/>
      <c r="AH1928" s="178">
        <v>0</v>
      </c>
      <c r="AI1928" s="14">
        <f t="shared" si="528"/>
        <v>0</v>
      </c>
      <c r="AJ1928" s="14"/>
      <c r="AK1928" s="57"/>
      <c r="AL1928" s="14">
        <f t="shared" si="535"/>
        <v>0</v>
      </c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</row>
    <row r="1929" spans="2:61" s="139" customFormat="1" ht="13.05" customHeight="1" outlineLevel="1">
      <c r="B1929" s="1024" t="s">
        <v>1578</v>
      </c>
      <c r="C1929" s="1021" t="s">
        <v>1613</v>
      </c>
      <c r="D1929" s="562" t="s">
        <v>1614</v>
      </c>
      <c r="E1929" s="1021" t="s">
        <v>2553</v>
      </c>
      <c r="F1929" s="1363">
        <v>44568</v>
      </c>
      <c r="G1929" s="17" t="s">
        <v>8</v>
      </c>
      <c r="H1929" s="367" t="s">
        <v>717</v>
      </c>
      <c r="I1929" s="11">
        <f t="shared" ref="I1929:I1950" si="536">J1929+K1929</f>
        <v>2</v>
      </c>
      <c r="J1929" s="267">
        <v>2</v>
      </c>
      <c r="K1929" s="24">
        <v>0</v>
      </c>
      <c r="L1929" s="390">
        <f t="shared" ref="L1929:L1935" si="537">J1929/2</f>
        <v>1</v>
      </c>
      <c r="M1929" s="992" t="s">
        <v>268</v>
      </c>
      <c r="N1929" s="992" t="s">
        <v>268</v>
      </c>
      <c r="O1929" s="992" t="s">
        <v>269</v>
      </c>
      <c r="P1929" s="992" t="s">
        <v>268</v>
      </c>
      <c r="Q1929" s="992" t="s">
        <v>269</v>
      </c>
      <c r="R1929" s="992" t="s">
        <v>268</v>
      </c>
      <c r="S1929" s="992" t="s">
        <v>268</v>
      </c>
      <c r="T1929" s="936" t="s">
        <v>1668</v>
      </c>
      <c r="U1929" s="14"/>
      <c r="V1929" s="14">
        <f t="shared" si="525"/>
        <v>0</v>
      </c>
      <c r="W1929" s="13"/>
      <c r="X1929" s="123"/>
      <c r="Y1929" s="14"/>
      <c r="Z1929" s="14">
        <f t="shared" ref="Z1929:Z1942" si="538">V1929*Y1929/2</f>
        <v>0</v>
      </c>
      <c r="AB1929" s="58"/>
      <c r="AC1929" s="14">
        <f t="shared" si="526"/>
        <v>0</v>
      </c>
      <c r="AD1929" s="14"/>
      <c r="AE1929" s="14">
        <f t="shared" si="527"/>
        <v>0</v>
      </c>
      <c r="AF1929" s="14"/>
      <c r="AG1929" s="14"/>
      <c r="AH1929" s="178">
        <v>0</v>
      </c>
      <c r="AI1929" s="14">
        <f t="shared" si="528"/>
        <v>0</v>
      </c>
      <c r="AJ1929" s="14"/>
      <c r="AK1929" s="57"/>
      <c r="AL1929" s="14">
        <f t="shared" ref="AL1929:AL1950" si="539">Z1929-AC1929-AE1929-AI1929</f>
        <v>0</v>
      </c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</row>
    <row r="1930" spans="2:61" s="139" customFormat="1" ht="13.05" customHeight="1" outlineLevel="1">
      <c r="B1930" s="1024"/>
      <c r="C1930" s="1021"/>
      <c r="D1930" s="562" t="s">
        <v>317</v>
      </c>
      <c r="E1930" s="1021"/>
      <c r="F1930" s="1363"/>
      <c r="G1930" s="17" t="s">
        <v>8</v>
      </c>
      <c r="H1930" s="367" t="s">
        <v>717</v>
      </c>
      <c r="I1930" s="11">
        <f t="shared" si="536"/>
        <v>30</v>
      </c>
      <c r="J1930" s="267">
        <v>30</v>
      </c>
      <c r="K1930" s="24">
        <v>0</v>
      </c>
      <c r="L1930" s="390">
        <f t="shared" si="537"/>
        <v>15</v>
      </c>
      <c r="M1930" s="992"/>
      <c r="N1930" s="992" t="s">
        <v>268</v>
      </c>
      <c r="O1930" s="992" t="s">
        <v>269</v>
      </c>
      <c r="P1930" s="992" t="s">
        <v>268</v>
      </c>
      <c r="Q1930" s="992" t="s">
        <v>269</v>
      </c>
      <c r="R1930" s="992" t="s">
        <v>268</v>
      </c>
      <c r="S1930" s="992" t="s">
        <v>268</v>
      </c>
      <c r="T1930" s="936"/>
      <c r="U1930" s="14"/>
      <c r="V1930" s="14">
        <f t="shared" ref="V1930:V1961" si="540">SUMIF(U1930,"Y",J1930)</f>
        <v>0</v>
      </c>
      <c r="W1930" s="13"/>
      <c r="X1930" s="123"/>
      <c r="Y1930" s="14"/>
      <c r="Z1930" s="14">
        <f t="shared" si="538"/>
        <v>0</v>
      </c>
      <c r="AB1930" s="58"/>
      <c r="AC1930" s="14">
        <f t="shared" ref="AC1930:AC1961" si="541">SUMIF(AB1930,"Y",L1930)*AK1930/2</f>
        <v>0</v>
      </c>
      <c r="AD1930" s="14"/>
      <c r="AE1930" s="14">
        <f t="shared" ref="AE1930:AE1961" si="542">COUNTIF(AM1930:AV1930,"L")*J1930</f>
        <v>0</v>
      </c>
      <c r="AF1930" s="14"/>
      <c r="AG1930" s="14"/>
      <c r="AH1930" s="178">
        <v>0</v>
      </c>
      <c r="AI1930" s="14">
        <f t="shared" ref="AI1930:AI1961" si="543">IFERROR(COUNTIF(AM1930:BL1930,"S")*J1930*AH1930,0)</f>
        <v>0</v>
      </c>
      <c r="AJ1930" s="14"/>
      <c r="AK1930" s="57"/>
      <c r="AL1930" s="14">
        <f t="shared" si="539"/>
        <v>0</v>
      </c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</row>
    <row r="1931" spans="2:61" s="139" customFormat="1" ht="13.05" customHeight="1" outlineLevel="1">
      <c r="B1931" s="1024"/>
      <c r="C1931" s="1021"/>
      <c r="D1931" s="562" t="s">
        <v>1605</v>
      </c>
      <c r="E1931" s="1021"/>
      <c r="F1931" s="1363"/>
      <c r="G1931" s="17" t="s">
        <v>8</v>
      </c>
      <c r="H1931" s="367" t="s">
        <v>717</v>
      </c>
      <c r="I1931" s="11">
        <f t="shared" si="536"/>
        <v>510</v>
      </c>
      <c r="J1931" s="267">
        <v>30</v>
      </c>
      <c r="K1931" s="24">
        <v>480</v>
      </c>
      <c r="L1931" s="390">
        <f t="shared" si="537"/>
        <v>15</v>
      </c>
      <c r="M1931" s="992"/>
      <c r="N1931" s="992" t="s">
        <v>268</v>
      </c>
      <c r="O1931" s="992" t="s">
        <v>269</v>
      </c>
      <c r="P1931" s="992" t="s">
        <v>268</v>
      </c>
      <c r="Q1931" s="992" t="s">
        <v>269</v>
      </c>
      <c r="R1931" s="992" t="s">
        <v>268</v>
      </c>
      <c r="S1931" s="992" t="s">
        <v>268</v>
      </c>
      <c r="T1931" s="936"/>
      <c r="U1931" s="14"/>
      <c r="V1931" s="14">
        <f t="shared" si="540"/>
        <v>0</v>
      </c>
      <c r="W1931" s="13"/>
      <c r="X1931" s="123"/>
      <c r="Y1931" s="14"/>
      <c r="Z1931" s="14">
        <f t="shared" si="538"/>
        <v>0</v>
      </c>
      <c r="AB1931" s="58"/>
      <c r="AC1931" s="14">
        <f t="shared" si="541"/>
        <v>0</v>
      </c>
      <c r="AD1931" s="14"/>
      <c r="AE1931" s="14">
        <f t="shared" si="542"/>
        <v>0</v>
      </c>
      <c r="AF1931" s="14"/>
      <c r="AG1931" s="14"/>
      <c r="AH1931" s="178">
        <v>0</v>
      </c>
      <c r="AI1931" s="14">
        <f t="shared" si="543"/>
        <v>0</v>
      </c>
      <c r="AJ1931" s="14"/>
      <c r="AK1931" s="57"/>
      <c r="AL1931" s="14">
        <f t="shared" si="539"/>
        <v>0</v>
      </c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</row>
    <row r="1932" spans="2:61" s="139" customFormat="1" ht="13.05" customHeight="1" outlineLevel="1">
      <c r="B1932" s="1024" t="s">
        <v>1579</v>
      </c>
      <c r="C1932" s="1021" t="s">
        <v>1615</v>
      </c>
      <c r="D1932" s="562" t="s">
        <v>317</v>
      </c>
      <c r="E1932" s="1022" t="s">
        <v>2545</v>
      </c>
      <c r="F1932" s="1356">
        <v>44722</v>
      </c>
      <c r="G1932" s="17" t="s">
        <v>8</v>
      </c>
      <c r="H1932" s="367" t="s">
        <v>717</v>
      </c>
      <c r="I1932" s="11">
        <f t="shared" si="536"/>
        <v>30</v>
      </c>
      <c r="J1932" s="267">
        <v>30</v>
      </c>
      <c r="K1932" s="24">
        <v>0</v>
      </c>
      <c r="L1932" s="390">
        <f t="shared" si="537"/>
        <v>15</v>
      </c>
      <c r="M1932" s="994" t="s">
        <v>268</v>
      </c>
      <c r="N1932" s="994" t="s">
        <v>268</v>
      </c>
      <c r="O1932" s="994" t="s">
        <v>269</v>
      </c>
      <c r="P1932" s="994" t="s">
        <v>268</v>
      </c>
      <c r="Q1932" s="994" t="s">
        <v>269</v>
      </c>
      <c r="R1932" s="994" t="s">
        <v>268</v>
      </c>
      <c r="S1932" s="994" t="s">
        <v>268</v>
      </c>
      <c r="T1932" s="993" t="s">
        <v>1670</v>
      </c>
      <c r="U1932" s="14"/>
      <c r="V1932" s="14">
        <f t="shared" si="540"/>
        <v>0</v>
      </c>
      <c r="W1932" s="13"/>
      <c r="X1932" s="123"/>
      <c r="Y1932" s="14"/>
      <c r="Z1932" s="14">
        <f t="shared" si="538"/>
        <v>0</v>
      </c>
      <c r="AB1932" s="58"/>
      <c r="AC1932" s="14">
        <f t="shared" si="541"/>
        <v>0</v>
      </c>
      <c r="AD1932" s="14"/>
      <c r="AE1932" s="14">
        <f t="shared" si="542"/>
        <v>0</v>
      </c>
      <c r="AF1932" s="14"/>
      <c r="AG1932" s="14"/>
      <c r="AH1932" s="178">
        <v>0</v>
      </c>
      <c r="AI1932" s="14">
        <f t="shared" si="543"/>
        <v>0</v>
      </c>
      <c r="AJ1932" s="14"/>
      <c r="AK1932" s="57"/>
      <c r="AL1932" s="14">
        <f t="shared" si="539"/>
        <v>0</v>
      </c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</row>
    <row r="1933" spans="2:61" s="139" customFormat="1" ht="13.05" customHeight="1" outlineLevel="1">
      <c r="B1933" s="1024"/>
      <c r="C1933" s="1021"/>
      <c r="D1933" s="562" t="s">
        <v>1605</v>
      </c>
      <c r="E1933" s="1023"/>
      <c r="F1933" s="1356"/>
      <c r="G1933" s="17" t="s">
        <v>8</v>
      </c>
      <c r="H1933" s="367" t="s">
        <v>717</v>
      </c>
      <c r="I1933" s="11">
        <f t="shared" si="536"/>
        <v>485</v>
      </c>
      <c r="J1933" s="267">
        <v>5</v>
      </c>
      <c r="K1933" s="24">
        <v>480</v>
      </c>
      <c r="L1933" s="390">
        <f t="shared" si="537"/>
        <v>2.5</v>
      </c>
      <c r="M1933" s="994"/>
      <c r="N1933" s="994" t="s">
        <v>268</v>
      </c>
      <c r="O1933" s="994" t="s">
        <v>269</v>
      </c>
      <c r="P1933" s="994" t="s">
        <v>268</v>
      </c>
      <c r="Q1933" s="994" t="s">
        <v>269</v>
      </c>
      <c r="R1933" s="994" t="s">
        <v>268</v>
      </c>
      <c r="S1933" s="994" t="s">
        <v>268</v>
      </c>
      <c r="T1933" s="993"/>
      <c r="U1933" s="14"/>
      <c r="V1933" s="14">
        <f t="shared" si="540"/>
        <v>0</v>
      </c>
      <c r="W1933" s="13"/>
      <c r="X1933" s="123"/>
      <c r="Y1933" s="14"/>
      <c r="Z1933" s="14">
        <f t="shared" si="538"/>
        <v>0</v>
      </c>
      <c r="AB1933" s="58"/>
      <c r="AC1933" s="14">
        <f t="shared" si="541"/>
        <v>0</v>
      </c>
      <c r="AD1933" s="14"/>
      <c r="AE1933" s="14">
        <f t="shared" si="542"/>
        <v>0</v>
      </c>
      <c r="AF1933" s="14"/>
      <c r="AG1933" s="14"/>
      <c r="AH1933" s="178">
        <v>0</v>
      </c>
      <c r="AI1933" s="14">
        <f t="shared" si="543"/>
        <v>0</v>
      </c>
      <c r="AJ1933" s="14"/>
      <c r="AK1933" s="57"/>
      <c r="AL1933" s="14">
        <f t="shared" si="539"/>
        <v>0</v>
      </c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</row>
    <row r="1934" spans="2:61" s="139" customFormat="1" ht="13.05" customHeight="1" outlineLevel="1">
      <c r="B1934" s="1024" t="s">
        <v>1580</v>
      </c>
      <c r="C1934" s="1021" t="s">
        <v>1616</v>
      </c>
      <c r="D1934" s="562" t="s">
        <v>317</v>
      </c>
      <c r="E1934" s="1022" t="s">
        <v>2621</v>
      </c>
      <c r="F1934" s="1356">
        <v>44568</v>
      </c>
      <c r="G1934" s="17" t="s">
        <v>8</v>
      </c>
      <c r="H1934" s="367" t="s">
        <v>717</v>
      </c>
      <c r="I1934" s="11">
        <f t="shared" si="536"/>
        <v>30</v>
      </c>
      <c r="J1934" s="267">
        <v>30</v>
      </c>
      <c r="K1934" s="24">
        <v>0</v>
      </c>
      <c r="L1934" s="390">
        <f t="shared" si="537"/>
        <v>15</v>
      </c>
      <c r="M1934" s="994" t="s">
        <v>268</v>
      </c>
      <c r="N1934" s="994" t="s">
        <v>268</v>
      </c>
      <c r="O1934" s="994" t="s">
        <v>268</v>
      </c>
      <c r="P1934" s="994" t="s">
        <v>268</v>
      </c>
      <c r="Q1934" s="994" t="s">
        <v>268</v>
      </c>
      <c r="R1934" s="994" t="s">
        <v>268</v>
      </c>
      <c r="S1934" s="994" t="s">
        <v>268</v>
      </c>
      <c r="T1934" s="993" t="s">
        <v>1668</v>
      </c>
      <c r="U1934" s="14"/>
      <c r="V1934" s="14">
        <f t="shared" si="540"/>
        <v>0</v>
      </c>
      <c r="W1934" s="13"/>
      <c r="X1934" s="123"/>
      <c r="Y1934" s="14"/>
      <c r="Z1934" s="14">
        <f t="shared" si="538"/>
        <v>0</v>
      </c>
      <c r="AB1934" s="58"/>
      <c r="AC1934" s="14">
        <f t="shared" si="541"/>
        <v>0</v>
      </c>
      <c r="AD1934" s="14"/>
      <c r="AE1934" s="14">
        <f t="shared" si="542"/>
        <v>0</v>
      </c>
      <c r="AF1934" s="14"/>
      <c r="AG1934" s="14"/>
      <c r="AH1934" s="178">
        <v>0</v>
      </c>
      <c r="AI1934" s="14">
        <f t="shared" si="543"/>
        <v>0</v>
      </c>
      <c r="AJ1934" s="14"/>
      <c r="AK1934" s="57"/>
      <c r="AL1934" s="14">
        <f t="shared" si="539"/>
        <v>0</v>
      </c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</row>
    <row r="1935" spans="2:61" s="139" customFormat="1" ht="13.05" customHeight="1" outlineLevel="1">
      <c r="B1935" s="1024"/>
      <c r="C1935" s="1021"/>
      <c r="D1935" s="562" t="s">
        <v>1605</v>
      </c>
      <c r="E1935" s="1023"/>
      <c r="F1935" s="1356"/>
      <c r="G1935" s="17" t="s">
        <v>8</v>
      </c>
      <c r="H1935" s="367" t="s">
        <v>717</v>
      </c>
      <c r="I1935" s="11">
        <f t="shared" si="536"/>
        <v>485</v>
      </c>
      <c r="J1935" s="267">
        <v>5</v>
      </c>
      <c r="K1935" s="24">
        <v>480</v>
      </c>
      <c r="L1935" s="390">
        <f t="shared" si="537"/>
        <v>2.5</v>
      </c>
      <c r="M1935" s="994"/>
      <c r="N1935" s="994" t="s">
        <v>268</v>
      </c>
      <c r="O1935" s="994" t="s">
        <v>268</v>
      </c>
      <c r="P1935" s="994" t="s">
        <v>268</v>
      </c>
      <c r="Q1935" s="994" t="s">
        <v>268</v>
      </c>
      <c r="R1935" s="994" t="s">
        <v>268</v>
      </c>
      <c r="S1935" s="994" t="s">
        <v>268</v>
      </c>
      <c r="T1935" s="993"/>
      <c r="U1935" s="14"/>
      <c r="V1935" s="14">
        <f t="shared" si="540"/>
        <v>0</v>
      </c>
      <c r="W1935" s="13"/>
      <c r="X1935" s="123"/>
      <c r="Y1935" s="14"/>
      <c r="Z1935" s="14">
        <f t="shared" si="538"/>
        <v>0</v>
      </c>
      <c r="AB1935" s="58"/>
      <c r="AC1935" s="14">
        <f t="shared" si="541"/>
        <v>0</v>
      </c>
      <c r="AD1935" s="14"/>
      <c r="AE1935" s="14">
        <f t="shared" si="542"/>
        <v>0</v>
      </c>
      <c r="AF1935" s="14"/>
      <c r="AG1935" s="14"/>
      <c r="AH1935" s="178">
        <v>0</v>
      </c>
      <c r="AI1935" s="14">
        <f t="shared" si="543"/>
        <v>0</v>
      </c>
      <c r="AJ1935" s="14"/>
      <c r="AK1935" s="57"/>
      <c r="AL1935" s="14">
        <f t="shared" si="539"/>
        <v>0</v>
      </c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</row>
    <row r="1936" spans="2:61" s="139" customFormat="1" ht="13.05" customHeight="1" outlineLevel="1">
      <c r="B1936" s="1024" t="s">
        <v>1581</v>
      </c>
      <c r="C1936" s="1021" t="s">
        <v>1617</v>
      </c>
      <c r="D1936" s="562" t="s">
        <v>317</v>
      </c>
      <c r="E1936" s="1022" t="s">
        <v>2545</v>
      </c>
      <c r="F1936" s="1356">
        <v>44722</v>
      </c>
      <c r="G1936" s="17" t="s">
        <v>8</v>
      </c>
      <c r="H1936" s="367" t="s">
        <v>717</v>
      </c>
      <c r="I1936" s="11">
        <f t="shared" si="536"/>
        <v>60</v>
      </c>
      <c r="J1936" s="267">
        <v>30</v>
      </c>
      <c r="K1936" s="24">
        <v>30</v>
      </c>
      <c r="L1936" s="390">
        <v>0</v>
      </c>
      <c r="M1936" s="994" t="s">
        <v>268</v>
      </c>
      <c r="N1936" s="994" t="s">
        <v>268</v>
      </c>
      <c r="O1936" s="994" t="s">
        <v>269</v>
      </c>
      <c r="P1936" s="994" t="s">
        <v>268</v>
      </c>
      <c r="Q1936" s="994" t="s">
        <v>269</v>
      </c>
      <c r="R1936" s="994" t="s">
        <v>268</v>
      </c>
      <c r="S1936" s="994" t="s">
        <v>268</v>
      </c>
      <c r="T1936" s="993" t="s">
        <v>1668</v>
      </c>
      <c r="U1936" s="14"/>
      <c r="V1936" s="14">
        <f t="shared" si="540"/>
        <v>0</v>
      </c>
      <c r="W1936" s="13"/>
      <c r="X1936" s="123"/>
      <c r="Y1936" s="14"/>
      <c r="Z1936" s="14">
        <f t="shared" si="538"/>
        <v>0</v>
      </c>
      <c r="AB1936" s="58"/>
      <c r="AC1936" s="14">
        <f t="shared" si="541"/>
        <v>0</v>
      </c>
      <c r="AD1936" s="14"/>
      <c r="AE1936" s="14">
        <f t="shared" si="542"/>
        <v>0</v>
      </c>
      <c r="AF1936" s="14"/>
      <c r="AG1936" s="14"/>
      <c r="AH1936" s="178">
        <v>0</v>
      </c>
      <c r="AI1936" s="14">
        <f t="shared" si="543"/>
        <v>0</v>
      </c>
      <c r="AJ1936" s="14"/>
      <c r="AK1936" s="57"/>
      <c r="AL1936" s="14">
        <f t="shared" si="539"/>
        <v>0</v>
      </c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</row>
    <row r="1937" spans="2:61" s="139" customFormat="1" ht="13.05" customHeight="1" outlineLevel="1">
      <c r="B1937" s="1024"/>
      <c r="C1937" s="1021"/>
      <c r="D1937" s="562" t="s">
        <v>1605</v>
      </c>
      <c r="E1937" s="1023"/>
      <c r="F1937" s="1356"/>
      <c r="G1937" s="17" t="s">
        <v>8</v>
      </c>
      <c r="H1937" s="367" t="s">
        <v>717</v>
      </c>
      <c r="I1937" s="11">
        <f t="shared" si="536"/>
        <v>730</v>
      </c>
      <c r="J1937" s="267">
        <v>10</v>
      </c>
      <c r="K1937" s="24">
        <v>720</v>
      </c>
      <c r="L1937" s="390">
        <f>J1937/2</f>
        <v>5</v>
      </c>
      <c r="M1937" s="994"/>
      <c r="N1937" s="994" t="s">
        <v>268</v>
      </c>
      <c r="O1937" s="994" t="s">
        <v>269</v>
      </c>
      <c r="P1937" s="994" t="s">
        <v>268</v>
      </c>
      <c r="Q1937" s="994" t="s">
        <v>269</v>
      </c>
      <c r="R1937" s="994" t="s">
        <v>268</v>
      </c>
      <c r="S1937" s="994" t="s">
        <v>268</v>
      </c>
      <c r="T1937" s="993"/>
      <c r="U1937" s="14"/>
      <c r="V1937" s="14">
        <f t="shared" si="540"/>
        <v>0</v>
      </c>
      <c r="W1937" s="13"/>
      <c r="X1937" s="123"/>
      <c r="Y1937" s="14"/>
      <c r="Z1937" s="14">
        <f t="shared" si="538"/>
        <v>0</v>
      </c>
      <c r="AB1937" s="58"/>
      <c r="AC1937" s="14">
        <f t="shared" si="541"/>
        <v>0</v>
      </c>
      <c r="AD1937" s="14"/>
      <c r="AE1937" s="14">
        <f t="shared" si="542"/>
        <v>0</v>
      </c>
      <c r="AF1937" s="14"/>
      <c r="AG1937" s="14"/>
      <c r="AH1937" s="178">
        <v>0</v>
      </c>
      <c r="AI1937" s="14">
        <f t="shared" si="543"/>
        <v>0</v>
      </c>
      <c r="AJ1937" s="14"/>
      <c r="AK1937" s="57"/>
      <c r="AL1937" s="14">
        <f t="shared" si="539"/>
        <v>0</v>
      </c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</row>
    <row r="1938" spans="2:61" s="139" customFormat="1" ht="13.05" customHeight="1" outlineLevel="1">
      <c r="B1938" s="1024" t="s">
        <v>1582</v>
      </c>
      <c r="C1938" s="1021" t="s">
        <v>1618</v>
      </c>
      <c r="D1938" s="562" t="s">
        <v>317</v>
      </c>
      <c r="E1938" s="1022" t="s">
        <v>2621</v>
      </c>
      <c r="F1938" s="1356">
        <v>44568</v>
      </c>
      <c r="G1938" s="17" t="s">
        <v>8</v>
      </c>
      <c r="H1938" s="367" t="s">
        <v>717</v>
      </c>
      <c r="I1938" s="11">
        <f t="shared" si="536"/>
        <v>30</v>
      </c>
      <c r="J1938" s="267">
        <v>30</v>
      </c>
      <c r="K1938" s="24">
        <v>0</v>
      </c>
      <c r="L1938" s="390">
        <v>0</v>
      </c>
      <c r="M1938" s="994" t="s">
        <v>268</v>
      </c>
      <c r="N1938" s="994" t="s">
        <v>268</v>
      </c>
      <c r="O1938" s="994" t="s">
        <v>269</v>
      </c>
      <c r="P1938" s="994" t="s">
        <v>268</v>
      </c>
      <c r="Q1938" s="994" t="s">
        <v>269</v>
      </c>
      <c r="R1938" s="994" t="s">
        <v>268</v>
      </c>
      <c r="S1938" s="994" t="s">
        <v>268</v>
      </c>
      <c r="T1938" s="993" t="s">
        <v>1668</v>
      </c>
      <c r="U1938" s="14"/>
      <c r="V1938" s="14">
        <f t="shared" si="540"/>
        <v>0</v>
      </c>
      <c r="W1938" s="13"/>
      <c r="X1938" s="123"/>
      <c r="Y1938" s="14"/>
      <c r="Z1938" s="14">
        <f t="shared" si="538"/>
        <v>0</v>
      </c>
      <c r="AB1938" s="58"/>
      <c r="AC1938" s="14">
        <f t="shared" si="541"/>
        <v>0</v>
      </c>
      <c r="AD1938" s="14"/>
      <c r="AE1938" s="14">
        <f t="shared" si="542"/>
        <v>0</v>
      </c>
      <c r="AF1938" s="14"/>
      <c r="AG1938" s="14"/>
      <c r="AH1938" s="178">
        <v>0</v>
      </c>
      <c r="AI1938" s="14">
        <f t="shared" si="543"/>
        <v>0</v>
      </c>
      <c r="AJ1938" s="14"/>
      <c r="AK1938" s="57"/>
      <c r="AL1938" s="14">
        <f t="shared" si="539"/>
        <v>0</v>
      </c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</row>
    <row r="1939" spans="2:61" s="139" customFormat="1" ht="13.05" customHeight="1" outlineLevel="1">
      <c r="B1939" s="1024"/>
      <c r="C1939" s="1021"/>
      <c r="D1939" s="562" t="s">
        <v>1605</v>
      </c>
      <c r="E1939" s="1023"/>
      <c r="F1939" s="1356"/>
      <c r="G1939" s="17" t="s">
        <v>8</v>
      </c>
      <c r="H1939" s="367" t="s">
        <v>717</v>
      </c>
      <c r="I1939" s="11">
        <f t="shared" si="536"/>
        <v>245</v>
      </c>
      <c r="J1939" s="267">
        <v>5</v>
      </c>
      <c r="K1939" s="24">
        <v>240</v>
      </c>
      <c r="L1939" s="390">
        <f>J1939/2</f>
        <v>2.5</v>
      </c>
      <c r="M1939" s="994"/>
      <c r="N1939" s="994" t="s">
        <v>268</v>
      </c>
      <c r="O1939" s="994" t="s">
        <v>269</v>
      </c>
      <c r="P1939" s="994" t="s">
        <v>268</v>
      </c>
      <c r="Q1939" s="994" t="s">
        <v>269</v>
      </c>
      <c r="R1939" s="994" t="s">
        <v>268</v>
      </c>
      <c r="S1939" s="994" t="s">
        <v>268</v>
      </c>
      <c r="T1939" s="993"/>
      <c r="U1939" s="14"/>
      <c r="V1939" s="14">
        <f t="shared" si="540"/>
        <v>0</v>
      </c>
      <c r="W1939" s="13"/>
      <c r="X1939" s="123"/>
      <c r="Y1939" s="14"/>
      <c r="Z1939" s="14">
        <f t="shared" si="538"/>
        <v>0</v>
      </c>
      <c r="AB1939" s="58"/>
      <c r="AC1939" s="14">
        <f t="shared" si="541"/>
        <v>0</v>
      </c>
      <c r="AD1939" s="14"/>
      <c r="AE1939" s="14">
        <f t="shared" si="542"/>
        <v>0</v>
      </c>
      <c r="AF1939" s="14"/>
      <c r="AG1939" s="14"/>
      <c r="AH1939" s="178">
        <v>0</v>
      </c>
      <c r="AI1939" s="14">
        <f t="shared" si="543"/>
        <v>0</v>
      </c>
      <c r="AJ1939" s="14"/>
      <c r="AK1939" s="57"/>
      <c r="AL1939" s="14">
        <f t="shared" si="539"/>
        <v>0</v>
      </c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</row>
    <row r="1940" spans="2:61" s="139" customFormat="1" ht="13.05" customHeight="1" outlineLevel="1">
      <c r="B1940" s="1024" t="s">
        <v>1583</v>
      </c>
      <c r="C1940" s="1021" t="s">
        <v>1619</v>
      </c>
      <c r="D1940" s="562" t="s">
        <v>317</v>
      </c>
      <c r="E1940" s="1022" t="s">
        <v>2621</v>
      </c>
      <c r="F1940" s="1356">
        <v>44568</v>
      </c>
      <c r="G1940" s="17" t="s">
        <v>8</v>
      </c>
      <c r="H1940" s="367" t="s">
        <v>982</v>
      </c>
      <c r="I1940" s="11">
        <f t="shared" si="536"/>
        <v>10</v>
      </c>
      <c r="J1940" s="267">
        <v>10</v>
      </c>
      <c r="K1940" s="24">
        <v>0</v>
      </c>
      <c r="L1940" s="390">
        <f>J1940/2</f>
        <v>5</v>
      </c>
      <c r="M1940" s="994" t="s">
        <v>268</v>
      </c>
      <c r="N1940" s="994" t="s">
        <v>268</v>
      </c>
      <c r="O1940" s="994" t="s">
        <v>269</v>
      </c>
      <c r="P1940" s="994" t="s">
        <v>607</v>
      </c>
      <c r="Q1940" s="994" t="s">
        <v>269</v>
      </c>
      <c r="R1940" s="994" t="s">
        <v>269</v>
      </c>
      <c r="S1940" s="994" t="s">
        <v>268</v>
      </c>
      <c r="T1940" s="993" t="s">
        <v>1668</v>
      </c>
      <c r="U1940" s="14"/>
      <c r="V1940" s="14">
        <f t="shared" si="540"/>
        <v>0</v>
      </c>
      <c r="W1940" s="13"/>
      <c r="X1940" s="123"/>
      <c r="Y1940" s="14"/>
      <c r="Z1940" s="14">
        <f t="shared" si="538"/>
        <v>0</v>
      </c>
      <c r="AB1940" s="58"/>
      <c r="AC1940" s="14">
        <f t="shared" si="541"/>
        <v>0</v>
      </c>
      <c r="AD1940" s="14"/>
      <c r="AE1940" s="14">
        <f t="shared" si="542"/>
        <v>0</v>
      </c>
      <c r="AF1940" s="14"/>
      <c r="AG1940" s="14"/>
      <c r="AH1940" s="178">
        <v>0</v>
      </c>
      <c r="AI1940" s="14">
        <f t="shared" si="543"/>
        <v>0</v>
      </c>
      <c r="AJ1940" s="14"/>
      <c r="AK1940" s="57"/>
      <c r="AL1940" s="14">
        <f t="shared" si="539"/>
        <v>0</v>
      </c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</row>
    <row r="1941" spans="2:61" s="139" customFormat="1" ht="13.05" customHeight="1" outlineLevel="1">
      <c r="B1941" s="1024"/>
      <c r="C1941" s="1021"/>
      <c r="D1941" s="562" t="s">
        <v>1620</v>
      </c>
      <c r="E1941" s="1023"/>
      <c r="F1941" s="1356"/>
      <c r="G1941" s="17" t="s">
        <v>8</v>
      </c>
      <c r="H1941" s="367" t="s">
        <v>982</v>
      </c>
      <c r="I1941" s="11">
        <f t="shared" si="536"/>
        <v>495</v>
      </c>
      <c r="J1941" s="267">
        <v>15</v>
      </c>
      <c r="K1941" s="24">
        <v>480</v>
      </c>
      <c r="L1941" s="390">
        <v>0</v>
      </c>
      <c r="M1941" s="994"/>
      <c r="N1941" s="994" t="s">
        <v>268</v>
      </c>
      <c r="O1941" s="994" t="s">
        <v>269</v>
      </c>
      <c r="P1941" s="994" t="s">
        <v>607</v>
      </c>
      <c r="Q1941" s="994" t="s">
        <v>269</v>
      </c>
      <c r="R1941" s="994" t="s">
        <v>269</v>
      </c>
      <c r="S1941" s="994" t="s">
        <v>268</v>
      </c>
      <c r="T1941" s="993"/>
      <c r="U1941" s="14"/>
      <c r="V1941" s="14">
        <f t="shared" si="540"/>
        <v>0</v>
      </c>
      <c r="W1941" s="13"/>
      <c r="X1941" s="123"/>
      <c r="Y1941" s="14"/>
      <c r="Z1941" s="14">
        <f t="shared" si="538"/>
        <v>0</v>
      </c>
      <c r="AB1941" s="58"/>
      <c r="AC1941" s="14">
        <f t="shared" si="541"/>
        <v>0</v>
      </c>
      <c r="AD1941" s="14"/>
      <c r="AE1941" s="14">
        <f t="shared" si="542"/>
        <v>0</v>
      </c>
      <c r="AF1941" s="14"/>
      <c r="AG1941" s="14"/>
      <c r="AH1941" s="178">
        <v>0</v>
      </c>
      <c r="AI1941" s="14">
        <f t="shared" si="543"/>
        <v>0</v>
      </c>
      <c r="AJ1941" s="14"/>
      <c r="AK1941" s="57"/>
      <c r="AL1941" s="14">
        <f t="shared" si="539"/>
        <v>0</v>
      </c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</row>
    <row r="1942" spans="2:61" s="139" customFormat="1" ht="13.05" customHeight="1" outlineLevel="1">
      <c r="B1942" s="1024" t="s">
        <v>1584</v>
      </c>
      <c r="C1942" s="1021" t="s">
        <v>1621</v>
      </c>
      <c r="D1942" s="562" t="s">
        <v>317</v>
      </c>
      <c r="E1942" s="1022" t="s">
        <v>2545</v>
      </c>
      <c r="F1942" s="1356">
        <v>44725</v>
      </c>
      <c r="G1942" s="3" t="s">
        <v>8</v>
      </c>
      <c r="H1942" s="367" t="s">
        <v>982</v>
      </c>
      <c r="I1942" s="11">
        <f t="shared" si="536"/>
        <v>20</v>
      </c>
      <c r="J1942" s="267">
        <v>10</v>
      </c>
      <c r="K1942" s="24">
        <v>10</v>
      </c>
      <c r="L1942" s="390">
        <f>J1942/2</f>
        <v>5</v>
      </c>
      <c r="M1942" s="994" t="s">
        <v>268</v>
      </c>
      <c r="N1942" s="994" t="s">
        <v>268</v>
      </c>
      <c r="O1942" s="994" t="s">
        <v>269</v>
      </c>
      <c r="P1942" s="994" t="s">
        <v>269</v>
      </c>
      <c r="Q1942" s="994" t="s">
        <v>268</v>
      </c>
      <c r="R1942" s="994" t="s">
        <v>268</v>
      </c>
      <c r="S1942" s="994" t="s">
        <v>268</v>
      </c>
      <c r="T1942" s="993" t="s">
        <v>1668</v>
      </c>
      <c r="U1942" s="14"/>
      <c r="V1942" s="14">
        <f t="shared" si="540"/>
        <v>0</v>
      </c>
      <c r="W1942" s="13"/>
      <c r="X1942" s="123"/>
      <c r="Y1942" s="14"/>
      <c r="Z1942" s="14">
        <f t="shared" si="538"/>
        <v>0</v>
      </c>
      <c r="AB1942" s="58"/>
      <c r="AC1942" s="14">
        <f t="shared" si="541"/>
        <v>0</v>
      </c>
      <c r="AD1942" s="14"/>
      <c r="AE1942" s="14">
        <f t="shared" si="542"/>
        <v>0</v>
      </c>
      <c r="AF1942" s="14"/>
      <c r="AG1942" s="14"/>
      <c r="AH1942" s="178">
        <v>0</v>
      </c>
      <c r="AI1942" s="14">
        <f t="shared" si="543"/>
        <v>0</v>
      </c>
      <c r="AJ1942" s="14"/>
      <c r="AK1942" s="57"/>
      <c r="AL1942" s="14">
        <f t="shared" si="539"/>
        <v>0</v>
      </c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</row>
    <row r="1943" spans="2:61" s="139" customFormat="1" ht="13.05" customHeight="1" outlineLevel="1">
      <c r="B1943" s="1024"/>
      <c r="C1943" s="1021"/>
      <c r="D1943" s="562" t="s">
        <v>1622</v>
      </c>
      <c r="E1943" s="1023"/>
      <c r="F1943" s="1356"/>
      <c r="G1943" s="3" t="s">
        <v>8</v>
      </c>
      <c r="H1943" s="367" t="s">
        <v>982</v>
      </c>
      <c r="I1943" s="11">
        <f t="shared" si="536"/>
        <v>260</v>
      </c>
      <c r="J1943" s="267">
        <v>20</v>
      </c>
      <c r="K1943" s="24">
        <v>240</v>
      </c>
      <c r="L1943" s="390">
        <v>0</v>
      </c>
      <c r="M1943" s="994"/>
      <c r="N1943" s="994" t="s">
        <v>268</v>
      </c>
      <c r="O1943" s="994" t="s">
        <v>269</v>
      </c>
      <c r="P1943" s="994" t="s">
        <v>269</v>
      </c>
      <c r="Q1943" s="994" t="s">
        <v>268</v>
      </c>
      <c r="R1943" s="994" t="s">
        <v>268</v>
      </c>
      <c r="S1943" s="994" t="s">
        <v>268</v>
      </c>
      <c r="T1943" s="993"/>
      <c r="U1943" s="14"/>
      <c r="V1943" s="14">
        <f t="shared" si="540"/>
        <v>0</v>
      </c>
      <c r="W1943" s="13"/>
      <c r="X1943" s="123"/>
      <c r="Y1943" s="14"/>
      <c r="Z1943" s="14">
        <f t="shared" ref="Z1943:Z1950" si="544">V1943*Y1943/2</f>
        <v>0</v>
      </c>
      <c r="AB1943" s="58"/>
      <c r="AC1943" s="14">
        <f t="shared" si="541"/>
        <v>0</v>
      </c>
      <c r="AD1943" s="14"/>
      <c r="AE1943" s="14">
        <f t="shared" si="542"/>
        <v>0</v>
      </c>
      <c r="AF1943" s="14"/>
      <c r="AG1943" s="14"/>
      <c r="AH1943" s="178">
        <v>0</v>
      </c>
      <c r="AI1943" s="14">
        <f t="shared" si="543"/>
        <v>0</v>
      </c>
      <c r="AJ1943" s="14"/>
      <c r="AK1943" s="57"/>
      <c r="AL1943" s="14">
        <f t="shared" si="539"/>
        <v>0</v>
      </c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</row>
    <row r="1944" spans="2:61" s="139" customFormat="1" ht="13.05" customHeight="1" outlineLevel="1">
      <c r="B1944" s="1025" t="s">
        <v>1585</v>
      </c>
      <c r="C1944" s="1021" t="s">
        <v>1659</v>
      </c>
      <c r="D1944" s="562" t="s">
        <v>317</v>
      </c>
      <c r="E1944" s="1021" t="s">
        <v>3593</v>
      </c>
      <c r="F1944" s="1363">
        <v>44763</v>
      </c>
      <c r="G1944" s="10" t="s">
        <v>8</v>
      </c>
      <c r="H1944" s="367" t="s">
        <v>1036</v>
      </c>
      <c r="I1944" s="11">
        <f t="shared" si="536"/>
        <v>10</v>
      </c>
      <c r="J1944" s="267">
        <v>10</v>
      </c>
      <c r="K1944" s="24">
        <v>0</v>
      </c>
      <c r="L1944" s="390">
        <v>0</v>
      </c>
      <c r="M1944" s="994" t="s">
        <v>268</v>
      </c>
      <c r="N1944" s="994" t="s">
        <v>268</v>
      </c>
      <c r="O1944" s="994" t="s">
        <v>1034</v>
      </c>
      <c r="P1944" s="994" t="s">
        <v>268</v>
      </c>
      <c r="Q1944" s="994" t="s">
        <v>269</v>
      </c>
      <c r="R1944" s="994" t="s">
        <v>268</v>
      </c>
      <c r="S1944" s="994" t="s">
        <v>268</v>
      </c>
      <c r="T1944" s="936" t="s">
        <v>1671</v>
      </c>
      <c r="U1944" s="14"/>
      <c r="V1944" s="14">
        <f t="shared" si="540"/>
        <v>0</v>
      </c>
      <c r="W1944" s="13"/>
      <c r="X1944" s="123"/>
      <c r="Y1944" s="14"/>
      <c r="Z1944" s="14">
        <f t="shared" si="544"/>
        <v>0</v>
      </c>
      <c r="AB1944" s="58"/>
      <c r="AC1944" s="14">
        <f t="shared" si="541"/>
        <v>0</v>
      </c>
      <c r="AD1944" s="14"/>
      <c r="AE1944" s="14">
        <f t="shared" si="542"/>
        <v>0</v>
      </c>
      <c r="AF1944" s="14"/>
      <c r="AG1944" s="14"/>
      <c r="AH1944" s="178">
        <v>0</v>
      </c>
      <c r="AI1944" s="14">
        <f t="shared" si="543"/>
        <v>0</v>
      </c>
      <c r="AJ1944" s="14"/>
      <c r="AK1944" s="57"/>
      <c r="AL1944" s="14">
        <f t="shared" si="539"/>
        <v>0</v>
      </c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</row>
    <row r="1945" spans="2:61" s="139" customFormat="1" ht="13.05" customHeight="1" outlineLevel="1">
      <c r="B1945" s="1026"/>
      <c r="C1945" s="1021"/>
      <c r="D1945" s="562" t="s">
        <v>324</v>
      </c>
      <c r="E1945" s="1021"/>
      <c r="F1945" s="1363"/>
      <c r="G1945" s="3" t="s">
        <v>8</v>
      </c>
      <c r="H1945" s="367" t="s">
        <v>1036</v>
      </c>
      <c r="I1945" s="11">
        <f t="shared" si="536"/>
        <v>20</v>
      </c>
      <c r="J1945" s="267">
        <v>20</v>
      </c>
      <c r="K1945" s="24">
        <v>0</v>
      </c>
      <c r="L1945" s="390">
        <f>J1945/2</f>
        <v>10</v>
      </c>
      <c r="M1945" s="994"/>
      <c r="N1945" s="994" t="s">
        <v>268</v>
      </c>
      <c r="O1945" s="994" t="s">
        <v>268</v>
      </c>
      <c r="P1945" s="994"/>
      <c r="Q1945" s="994"/>
      <c r="R1945" s="994"/>
      <c r="S1945" s="994"/>
      <c r="T1945" s="936"/>
      <c r="U1945" s="14"/>
      <c r="V1945" s="14">
        <f t="shared" si="540"/>
        <v>0</v>
      </c>
      <c r="W1945" s="13"/>
      <c r="X1945" s="123"/>
      <c r="Y1945" s="14"/>
      <c r="Z1945" s="14">
        <f t="shared" si="544"/>
        <v>0</v>
      </c>
      <c r="AB1945" s="58"/>
      <c r="AC1945" s="14">
        <f t="shared" si="541"/>
        <v>0</v>
      </c>
      <c r="AD1945" s="14"/>
      <c r="AE1945" s="14">
        <f t="shared" si="542"/>
        <v>0</v>
      </c>
      <c r="AF1945" s="14"/>
      <c r="AG1945" s="14"/>
      <c r="AH1945" s="178">
        <v>0</v>
      </c>
      <c r="AI1945" s="14">
        <f t="shared" si="543"/>
        <v>0</v>
      </c>
      <c r="AJ1945" s="14"/>
      <c r="AK1945" s="57"/>
      <c r="AL1945" s="14">
        <f t="shared" si="539"/>
        <v>0</v>
      </c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</row>
    <row r="1946" spans="2:61" s="139" customFormat="1" ht="13.05" customHeight="1" outlineLevel="1">
      <c r="B1946" s="1026"/>
      <c r="C1946" s="1021"/>
      <c r="D1946" s="562" t="s">
        <v>458</v>
      </c>
      <c r="E1946" s="1021"/>
      <c r="F1946" s="1363"/>
      <c r="G1946" s="3" t="s">
        <v>8</v>
      </c>
      <c r="H1946" s="367" t="s">
        <v>1036</v>
      </c>
      <c r="I1946" s="11">
        <f t="shared" si="536"/>
        <v>10</v>
      </c>
      <c r="J1946" s="267">
        <v>5</v>
      </c>
      <c r="K1946" s="24">
        <v>5</v>
      </c>
      <c r="L1946" s="394">
        <f>J1946/2</f>
        <v>2.5</v>
      </c>
      <c r="M1946" s="994"/>
      <c r="N1946" s="994" t="s">
        <v>268</v>
      </c>
      <c r="O1946" s="994" t="s">
        <v>268</v>
      </c>
      <c r="P1946" s="994"/>
      <c r="Q1946" s="994"/>
      <c r="R1946" s="994"/>
      <c r="S1946" s="994"/>
      <c r="T1946" s="936"/>
      <c r="U1946" s="14"/>
      <c r="V1946" s="14">
        <f t="shared" si="540"/>
        <v>0</v>
      </c>
      <c r="W1946" s="13"/>
      <c r="X1946" s="123"/>
      <c r="Y1946" s="14"/>
      <c r="Z1946" s="14">
        <f t="shared" si="544"/>
        <v>0</v>
      </c>
      <c r="AB1946" s="58"/>
      <c r="AC1946" s="14">
        <f t="shared" si="541"/>
        <v>0</v>
      </c>
      <c r="AD1946" s="14"/>
      <c r="AE1946" s="14">
        <f t="shared" si="542"/>
        <v>0</v>
      </c>
      <c r="AF1946" s="14"/>
      <c r="AG1946" s="14"/>
      <c r="AH1946" s="178">
        <v>0</v>
      </c>
      <c r="AI1946" s="14">
        <f t="shared" si="543"/>
        <v>0</v>
      </c>
      <c r="AJ1946" s="14"/>
      <c r="AK1946" s="57"/>
      <c r="AL1946" s="14">
        <f t="shared" si="539"/>
        <v>0</v>
      </c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</row>
    <row r="1947" spans="2:61" s="139" customFormat="1" ht="13.05" customHeight="1" outlineLevel="1">
      <c r="B1947" s="1026"/>
      <c r="C1947" s="1021"/>
      <c r="D1947" s="562" t="s">
        <v>1623</v>
      </c>
      <c r="E1947" s="1021"/>
      <c r="F1947" s="1363"/>
      <c r="G1947" s="17" t="s">
        <v>8</v>
      </c>
      <c r="H1947" s="367" t="s">
        <v>1036</v>
      </c>
      <c r="I1947" s="11">
        <f t="shared" si="536"/>
        <v>1500</v>
      </c>
      <c r="J1947" s="267">
        <v>1440</v>
      </c>
      <c r="K1947" s="24">
        <v>60</v>
      </c>
      <c r="L1947" s="394">
        <f>J1947/2</f>
        <v>720</v>
      </c>
      <c r="M1947" s="994"/>
      <c r="N1947" s="994" t="s">
        <v>268</v>
      </c>
      <c r="O1947" s="994" t="s">
        <v>268</v>
      </c>
      <c r="P1947" s="994"/>
      <c r="Q1947" s="994"/>
      <c r="R1947" s="994"/>
      <c r="S1947" s="994"/>
      <c r="T1947" s="936"/>
      <c r="U1947" s="14"/>
      <c r="V1947" s="14">
        <f t="shared" si="540"/>
        <v>0</v>
      </c>
      <c r="W1947" s="13"/>
      <c r="X1947" s="123"/>
      <c r="Y1947" s="14"/>
      <c r="Z1947" s="14">
        <f t="shared" si="544"/>
        <v>0</v>
      </c>
      <c r="AB1947" s="58"/>
      <c r="AC1947" s="14">
        <f t="shared" si="541"/>
        <v>0</v>
      </c>
      <c r="AD1947" s="14"/>
      <c r="AE1947" s="14">
        <f t="shared" si="542"/>
        <v>0</v>
      </c>
      <c r="AF1947" s="14"/>
      <c r="AG1947" s="14"/>
      <c r="AH1947" s="178">
        <v>0</v>
      </c>
      <c r="AI1947" s="14">
        <f t="shared" si="543"/>
        <v>0</v>
      </c>
      <c r="AJ1947" s="14"/>
      <c r="AK1947" s="57"/>
      <c r="AL1947" s="14">
        <f t="shared" si="539"/>
        <v>0</v>
      </c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</row>
    <row r="1948" spans="2:61" s="139" customFormat="1" ht="13.05" customHeight="1" outlineLevel="1">
      <c r="B1948" s="1026"/>
      <c r="C1948" s="1021"/>
      <c r="D1948" s="562" t="s">
        <v>1624</v>
      </c>
      <c r="E1948" s="1021"/>
      <c r="F1948" s="1363"/>
      <c r="G1948" s="17" t="s">
        <v>8</v>
      </c>
      <c r="H1948" s="367" t="s">
        <v>1036</v>
      </c>
      <c r="I1948" s="11">
        <f t="shared" si="536"/>
        <v>1020</v>
      </c>
      <c r="J1948" s="267">
        <v>960</v>
      </c>
      <c r="K1948" s="24">
        <v>60</v>
      </c>
      <c r="L1948" s="390">
        <v>0</v>
      </c>
      <c r="M1948" s="994"/>
      <c r="N1948" s="994" t="s">
        <v>268</v>
      </c>
      <c r="O1948" s="994" t="s">
        <v>268</v>
      </c>
      <c r="P1948" s="994"/>
      <c r="Q1948" s="994"/>
      <c r="R1948" s="994"/>
      <c r="S1948" s="994"/>
      <c r="T1948" s="936"/>
      <c r="U1948" s="14"/>
      <c r="V1948" s="14">
        <f t="shared" si="540"/>
        <v>0</v>
      </c>
      <c r="W1948" s="13"/>
      <c r="X1948" s="123"/>
      <c r="Y1948" s="14"/>
      <c r="Z1948" s="14">
        <f t="shared" si="544"/>
        <v>0</v>
      </c>
      <c r="AB1948" s="58"/>
      <c r="AC1948" s="14">
        <f t="shared" si="541"/>
        <v>0</v>
      </c>
      <c r="AD1948" s="14"/>
      <c r="AE1948" s="14">
        <f t="shared" si="542"/>
        <v>0</v>
      </c>
      <c r="AF1948" s="14"/>
      <c r="AG1948" s="14"/>
      <c r="AH1948" s="178">
        <v>0</v>
      </c>
      <c r="AI1948" s="14">
        <f t="shared" si="543"/>
        <v>0</v>
      </c>
      <c r="AJ1948" s="14"/>
      <c r="AK1948" s="57"/>
      <c r="AL1948" s="14">
        <f t="shared" si="539"/>
        <v>0</v>
      </c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</row>
    <row r="1949" spans="2:61" s="139" customFormat="1" ht="13.05" customHeight="1" outlineLevel="1">
      <c r="B1949" s="1026"/>
      <c r="C1949" s="1021"/>
      <c r="D1949" s="562" t="s">
        <v>1625</v>
      </c>
      <c r="E1949" s="1021"/>
      <c r="F1949" s="1363"/>
      <c r="G1949" s="17" t="s">
        <v>8</v>
      </c>
      <c r="H1949" s="367" t="s">
        <v>1036</v>
      </c>
      <c r="I1949" s="11">
        <f t="shared" si="536"/>
        <v>780</v>
      </c>
      <c r="J1949" s="267">
        <v>720</v>
      </c>
      <c r="K1949" s="24">
        <v>60</v>
      </c>
      <c r="L1949" s="390">
        <f>J1949/2</f>
        <v>360</v>
      </c>
      <c r="M1949" s="994"/>
      <c r="N1949" s="994" t="s">
        <v>268</v>
      </c>
      <c r="O1949" s="994" t="s">
        <v>268</v>
      </c>
      <c r="P1949" s="994"/>
      <c r="Q1949" s="994"/>
      <c r="R1949" s="994"/>
      <c r="S1949" s="994"/>
      <c r="T1949" s="936"/>
      <c r="U1949" s="14"/>
      <c r="V1949" s="14">
        <f t="shared" si="540"/>
        <v>0</v>
      </c>
      <c r="W1949" s="13"/>
      <c r="X1949" s="123"/>
      <c r="Y1949" s="14"/>
      <c r="Z1949" s="14">
        <f t="shared" si="544"/>
        <v>0</v>
      </c>
      <c r="AB1949" s="58"/>
      <c r="AC1949" s="14">
        <f t="shared" si="541"/>
        <v>0</v>
      </c>
      <c r="AD1949" s="14"/>
      <c r="AE1949" s="14">
        <f t="shared" si="542"/>
        <v>0</v>
      </c>
      <c r="AF1949" s="14"/>
      <c r="AG1949" s="14"/>
      <c r="AH1949" s="178">
        <v>0</v>
      </c>
      <c r="AI1949" s="14">
        <f t="shared" si="543"/>
        <v>0</v>
      </c>
      <c r="AJ1949" s="14"/>
      <c r="AK1949" s="57"/>
      <c r="AL1949" s="14">
        <f t="shared" si="539"/>
        <v>0</v>
      </c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</row>
    <row r="1950" spans="2:61" s="223" customFormat="1" ht="13.05" customHeight="1" outlineLevel="1">
      <c r="B1950" s="1026"/>
      <c r="C1950" s="1021"/>
      <c r="D1950" s="562" t="s">
        <v>1626</v>
      </c>
      <c r="E1950" s="1021"/>
      <c r="F1950" s="1363"/>
      <c r="G1950" s="10" t="s">
        <v>8</v>
      </c>
      <c r="H1950" s="367" t="s">
        <v>1036</v>
      </c>
      <c r="I1950" s="11">
        <f t="shared" si="536"/>
        <v>780</v>
      </c>
      <c r="J1950" s="267">
        <v>720</v>
      </c>
      <c r="K1950" s="24">
        <v>60</v>
      </c>
      <c r="L1950" s="390">
        <f>J1950/2</f>
        <v>360</v>
      </c>
      <c r="M1950" s="994"/>
      <c r="N1950" s="994" t="s">
        <v>268</v>
      </c>
      <c r="O1950" s="994" t="s">
        <v>268</v>
      </c>
      <c r="P1950" s="994"/>
      <c r="Q1950" s="994"/>
      <c r="R1950" s="994"/>
      <c r="S1950" s="994"/>
      <c r="T1950" s="936"/>
      <c r="U1950" s="14"/>
      <c r="V1950" s="14">
        <f t="shared" si="540"/>
        <v>0</v>
      </c>
      <c r="W1950" s="13"/>
      <c r="X1950" s="123"/>
      <c r="Y1950" s="14"/>
      <c r="Z1950" s="14">
        <f t="shared" si="544"/>
        <v>0</v>
      </c>
      <c r="AB1950" s="14"/>
      <c r="AC1950" s="14">
        <f t="shared" si="541"/>
        <v>0</v>
      </c>
      <c r="AD1950" s="14"/>
      <c r="AE1950" s="14">
        <f t="shared" si="542"/>
        <v>0</v>
      </c>
      <c r="AF1950" s="14"/>
      <c r="AG1950" s="14"/>
      <c r="AH1950" s="178">
        <v>0</v>
      </c>
      <c r="AI1950" s="14">
        <f t="shared" si="543"/>
        <v>0</v>
      </c>
      <c r="AJ1950" s="14"/>
      <c r="AK1950" s="57"/>
      <c r="AL1950" s="14">
        <f t="shared" si="539"/>
        <v>0</v>
      </c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</row>
    <row r="1951" spans="2:61" s="139" customFormat="1" ht="13.05" customHeight="1" outlineLevel="1">
      <c r="B1951" s="1026"/>
      <c r="C1951" s="1021"/>
      <c r="D1951" s="562" t="s">
        <v>1627</v>
      </c>
      <c r="E1951" s="1021"/>
      <c r="F1951" s="1363"/>
      <c r="G1951" s="51" t="s">
        <v>8</v>
      </c>
      <c r="H1951" s="367" t="s">
        <v>1036</v>
      </c>
      <c r="I1951" s="11">
        <f t="shared" ref="I1951:I1958" si="545">J1951+K1951</f>
        <v>780</v>
      </c>
      <c r="J1951" s="267">
        <v>720</v>
      </c>
      <c r="K1951" s="24">
        <v>60</v>
      </c>
      <c r="L1951" s="390">
        <f>J1951/2</f>
        <v>360</v>
      </c>
      <c r="M1951" s="994"/>
      <c r="N1951" s="994" t="s">
        <v>268</v>
      </c>
      <c r="O1951" s="994" t="s">
        <v>268</v>
      </c>
      <c r="P1951" s="994"/>
      <c r="Q1951" s="994"/>
      <c r="R1951" s="994"/>
      <c r="S1951" s="994"/>
      <c r="T1951" s="936"/>
      <c r="U1951" s="14"/>
      <c r="V1951" s="14">
        <f t="shared" si="540"/>
        <v>0</v>
      </c>
      <c r="W1951" s="13"/>
      <c r="X1951" s="123"/>
      <c r="Y1951" s="14"/>
      <c r="Z1951" s="14">
        <f t="shared" ref="Z1951:Z1958" si="546">V1951*Y1951/2</f>
        <v>0</v>
      </c>
      <c r="AB1951" s="58"/>
      <c r="AC1951" s="14">
        <f t="shared" si="541"/>
        <v>0</v>
      </c>
      <c r="AD1951" s="14"/>
      <c r="AE1951" s="14">
        <f t="shared" si="542"/>
        <v>0</v>
      </c>
      <c r="AF1951" s="14"/>
      <c r="AG1951" s="14"/>
      <c r="AH1951" s="178">
        <v>0</v>
      </c>
      <c r="AI1951" s="14">
        <f t="shared" si="543"/>
        <v>0</v>
      </c>
      <c r="AJ1951" s="14"/>
      <c r="AK1951" s="57"/>
      <c r="AL1951" s="14">
        <f t="shared" ref="AL1951:AL1958" si="547">Z1951-AC1951-AE1951-AI1951</f>
        <v>0</v>
      </c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</row>
    <row r="1952" spans="2:61" s="139" customFormat="1" ht="13.05" customHeight="1" outlineLevel="1">
      <c r="B1952" s="1027"/>
      <c r="C1952" s="1021"/>
      <c r="D1952" s="562" t="s">
        <v>1628</v>
      </c>
      <c r="E1952" s="1021"/>
      <c r="F1952" s="1363"/>
      <c r="G1952" s="17" t="s">
        <v>8</v>
      </c>
      <c r="H1952" s="367" t="s">
        <v>1036</v>
      </c>
      <c r="I1952" s="11">
        <f t="shared" si="545"/>
        <v>720</v>
      </c>
      <c r="J1952" s="267">
        <v>720</v>
      </c>
      <c r="K1952" s="24">
        <v>0</v>
      </c>
      <c r="L1952" s="390">
        <f>J1952/2</f>
        <v>360</v>
      </c>
      <c r="M1952" s="994"/>
      <c r="N1952" s="994" t="s">
        <v>268</v>
      </c>
      <c r="O1952" s="994" t="s">
        <v>268</v>
      </c>
      <c r="P1952" s="994"/>
      <c r="Q1952" s="994"/>
      <c r="R1952" s="994"/>
      <c r="S1952" s="994"/>
      <c r="T1952" s="936"/>
      <c r="U1952" s="14"/>
      <c r="V1952" s="14">
        <f t="shared" si="540"/>
        <v>0</v>
      </c>
      <c r="W1952" s="13"/>
      <c r="X1952" s="123"/>
      <c r="Y1952" s="14"/>
      <c r="Z1952" s="14">
        <f t="shared" si="546"/>
        <v>0</v>
      </c>
      <c r="AB1952" s="58"/>
      <c r="AC1952" s="14">
        <f t="shared" si="541"/>
        <v>0</v>
      </c>
      <c r="AD1952" s="14"/>
      <c r="AE1952" s="14">
        <f t="shared" si="542"/>
        <v>0</v>
      </c>
      <c r="AF1952" s="14"/>
      <c r="AG1952" s="14"/>
      <c r="AH1952" s="178">
        <v>0</v>
      </c>
      <c r="AI1952" s="14">
        <f t="shared" si="543"/>
        <v>0</v>
      </c>
      <c r="AJ1952" s="14"/>
      <c r="AK1952" s="57"/>
      <c r="AL1952" s="14">
        <f t="shared" si="547"/>
        <v>0</v>
      </c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</row>
    <row r="1953" spans="2:61" s="139" customFormat="1" ht="13.05" customHeight="1" outlineLevel="1">
      <c r="B1953" s="1024" t="s">
        <v>1586</v>
      </c>
      <c r="C1953" s="1021" t="s">
        <v>1629</v>
      </c>
      <c r="D1953" s="562" t="s">
        <v>317</v>
      </c>
      <c r="E1953" s="1022" t="s">
        <v>2621</v>
      </c>
      <c r="F1953" s="1356">
        <v>44568</v>
      </c>
      <c r="G1953" s="17" t="s">
        <v>8</v>
      </c>
      <c r="H1953" s="367" t="s">
        <v>1036</v>
      </c>
      <c r="I1953" s="11">
        <f t="shared" si="545"/>
        <v>30</v>
      </c>
      <c r="J1953" s="267">
        <v>30</v>
      </c>
      <c r="K1953" s="24">
        <v>0</v>
      </c>
      <c r="L1953" s="390">
        <v>0</v>
      </c>
      <c r="M1953" s="994" t="s">
        <v>268</v>
      </c>
      <c r="N1953" s="994" t="s">
        <v>268</v>
      </c>
      <c r="O1953" s="994" t="s">
        <v>269</v>
      </c>
      <c r="P1953" s="994" t="s">
        <v>268</v>
      </c>
      <c r="Q1953" s="994" t="s">
        <v>269</v>
      </c>
      <c r="R1953" s="994" t="s">
        <v>268</v>
      </c>
      <c r="S1953" s="994" t="s">
        <v>268</v>
      </c>
      <c r="T1953" s="993" t="s">
        <v>1672</v>
      </c>
      <c r="U1953" s="14"/>
      <c r="V1953" s="14">
        <f t="shared" si="540"/>
        <v>0</v>
      </c>
      <c r="W1953" s="13"/>
      <c r="X1953" s="123"/>
      <c r="Y1953" s="14"/>
      <c r="Z1953" s="14">
        <f t="shared" si="546"/>
        <v>0</v>
      </c>
      <c r="AB1953" s="58"/>
      <c r="AC1953" s="14">
        <f t="shared" si="541"/>
        <v>0</v>
      </c>
      <c r="AD1953" s="14"/>
      <c r="AE1953" s="14">
        <f t="shared" si="542"/>
        <v>0</v>
      </c>
      <c r="AF1953" s="14"/>
      <c r="AG1953" s="14"/>
      <c r="AH1953" s="178">
        <v>0</v>
      </c>
      <c r="AI1953" s="14">
        <f t="shared" si="543"/>
        <v>0</v>
      </c>
      <c r="AJ1953" s="14"/>
      <c r="AK1953" s="57"/>
      <c r="AL1953" s="14">
        <f t="shared" si="547"/>
        <v>0</v>
      </c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</row>
    <row r="1954" spans="2:61" s="139" customFormat="1" ht="13.05" customHeight="1" outlineLevel="1">
      <c r="B1954" s="1024"/>
      <c r="C1954" s="1021"/>
      <c r="D1954" s="562" t="s">
        <v>1605</v>
      </c>
      <c r="E1954" s="1023"/>
      <c r="F1954" s="1356"/>
      <c r="G1954" s="17" t="s">
        <v>8</v>
      </c>
      <c r="H1954" s="367" t="s">
        <v>1036</v>
      </c>
      <c r="I1954" s="11">
        <f t="shared" si="545"/>
        <v>495</v>
      </c>
      <c r="J1954" s="267">
        <v>15</v>
      </c>
      <c r="K1954" s="24">
        <v>480</v>
      </c>
      <c r="L1954" s="390">
        <v>0</v>
      </c>
      <c r="M1954" s="994"/>
      <c r="N1954" s="994" t="s">
        <v>268</v>
      </c>
      <c r="O1954" s="994" t="s">
        <v>269</v>
      </c>
      <c r="P1954" s="994" t="s">
        <v>268</v>
      </c>
      <c r="Q1954" s="994" t="s">
        <v>269</v>
      </c>
      <c r="R1954" s="994" t="s">
        <v>268</v>
      </c>
      <c r="S1954" s="994" t="s">
        <v>268</v>
      </c>
      <c r="T1954" s="993"/>
      <c r="U1954" s="14"/>
      <c r="V1954" s="14">
        <f t="shared" si="540"/>
        <v>0</v>
      </c>
      <c r="W1954" s="13"/>
      <c r="X1954" s="123"/>
      <c r="Y1954" s="14"/>
      <c r="Z1954" s="14">
        <f t="shared" si="546"/>
        <v>0</v>
      </c>
      <c r="AB1954" s="58"/>
      <c r="AC1954" s="14">
        <f t="shared" si="541"/>
        <v>0</v>
      </c>
      <c r="AD1954" s="14"/>
      <c r="AE1954" s="14">
        <f t="shared" si="542"/>
        <v>0</v>
      </c>
      <c r="AF1954" s="14"/>
      <c r="AG1954" s="14"/>
      <c r="AH1954" s="178">
        <v>0</v>
      </c>
      <c r="AI1954" s="14">
        <f t="shared" si="543"/>
        <v>0</v>
      </c>
      <c r="AJ1954" s="14"/>
      <c r="AK1954" s="57"/>
      <c r="AL1954" s="14">
        <f t="shared" si="547"/>
        <v>0</v>
      </c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</row>
    <row r="1955" spans="2:61" s="139" customFormat="1" ht="13.05" customHeight="1" outlineLevel="1">
      <c r="B1955" s="1024" t="s">
        <v>1587</v>
      </c>
      <c r="C1955" s="1021" t="s">
        <v>1630</v>
      </c>
      <c r="D1955" s="562" t="s">
        <v>317</v>
      </c>
      <c r="E1955" s="1022" t="s">
        <v>3568</v>
      </c>
      <c r="F1955" s="1356">
        <v>44760</v>
      </c>
      <c r="G1955" s="17" t="s">
        <v>8</v>
      </c>
      <c r="H1955" s="367" t="s">
        <v>1036</v>
      </c>
      <c r="I1955" s="11">
        <f t="shared" si="545"/>
        <v>60</v>
      </c>
      <c r="J1955" s="267">
        <v>30</v>
      </c>
      <c r="K1955" s="24">
        <v>30</v>
      </c>
      <c r="L1955" s="390">
        <f>J1955/2</f>
        <v>15</v>
      </c>
      <c r="M1955" s="994" t="s">
        <v>268</v>
      </c>
      <c r="N1955" s="994" t="s">
        <v>268</v>
      </c>
      <c r="O1955" s="994" t="s">
        <v>268</v>
      </c>
      <c r="P1955" s="994" t="s">
        <v>268</v>
      </c>
      <c r="Q1955" s="994" t="s">
        <v>269</v>
      </c>
      <c r="R1955" s="994" t="s">
        <v>268</v>
      </c>
      <c r="S1955" s="994" t="s">
        <v>268</v>
      </c>
      <c r="T1955" s="993" t="s">
        <v>1668</v>
      </c>
      <c r="U1955" s="14"/>
      <c r="V1955" s="14">
        <f t="shared" si="540"/>
        <v>0</v>
      </c>
      <c r="W1955" s="13"/>
      <c r="X1955" s="123"/>
      <c r="Y1955" s="14"/>
      <c r="Z1955" s="14">
        <f t="shared" si="546"/>
        <v>0</v>
      </c>
      <c r="AB1955" s="58"/>
      <c r="AC1955" s="14">
        <f t="shared" si="541"/>
        <v>0</v>
      </c>
      <c r="AD1955" s="14"/>
      <c r="AE1955" s="14">
        <f t="shared" si="542"/>
        <v>0</v>
      </c>
      <c r="AF1955" s="14"/>
      <c r="AG1955" s="14"/>
      <c r="AH1955" s="178">
        <v>0</v>
      </c>
      <c r="AI1955" s="14">
        <f t="shared" si="543"/>
        <v>0</v>
      </c>
      <c r="AJ1955" s="14"/>
      <c r="AK1955" s="57"/>
      <c r="AL1955" s="14">
        <f t="shared" si="547"/>
        <v>0</v>
      </c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</row>
    <row r="1956" spans="2:61" s="139" customFormat="1" ht="13.05" customHeight="1" outlineLevel="1">
      <c r="B1956" s="1024"/>
      <c r="C1956" s="1021"/>
      <c r="D1956" s="562" t="s">
        <v>1605</v>
      </c>
      <c r="E1956" s="1023"/>
      <c r="F1956" s="1356"/>
      <c r="G1956" s="17" t="s">
        <v>8</v>
      </c>
      <c r="H1956" s="367" t="s">
        <v>1036</v>
      </c>
      <c r="I1956" s="11">
        <f t="shared" si="545"/>
        <v>620</v>
      </c>
      <c r="J1956" s="267">
        <v>20</v>
      </c>
      <c r="K1956" s="24">
        <v>600</v>
      </c>
      <c r="L1956" s="395">
        <v>0</v>
      </c>
      <c r="M1956" s="994"/>
      <c r="N1956" s="994" t="s">
        <v>268</v>
      </c>
      <c r="O1956" s="994" t="s">
        <v>268</v>
      </c>
      <c r="P1956" s="994" t="s">
        <v>268</v>
      </c>
      <c r="Q1956" s="994" t="s">
        <v>269</v>
      </c>
      <c r="R1956" s="994" t="s">
        <v>268</v>
      </c>
      <c r="S1956" s="994" t="s">
        <v>268</v>
      </c>
      <c r="T1956" s="993"/>
      <c r="U1956" s="14"/>
      <c r="V1956" s="14">
        <f t="shared" si="540"/>
        <v>0</v>
      </c>
      <c r="W1956" s="13"/>
      <c r="X1956" s="123"/>
      <c r="Y1956" s="14"/>
      <c r="Z1956" s="14">
        <f t="shared" si="546"/>
        <v>0</v>
      </c>
      <c r="AB1956" s="58"/>
      <c r="AC1956" s="14">
        <f t="shared" si="541"/>
        <v>0</v>
      </c>
      <c r="AD1956" s="14"/>
      <c r="AE1956" s="14">
        <f t="shared" si="542"/>
        <v>0</v>
      </c>
      <c r="AF1956" s="14"/>
      <c r="AG1956" s="14"/>
      <c r="AH1956" s="178">
        <v>0</v>
      </c>
      <c r="AI1956" s="14">
        <f t="shared" si="543"/>
        <v>0</v>
      </c>
      <c r="AJ1956" s="14"/>
      <c r="AK1956" s="57"/>
      <c r="AL1956" s="14">
        <f t="shared" si="547"/>
        <v>0</v>
      </c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</row>
    <row r="1957" spans="2:61" s="139" customFormat="1" ht="14.55" customHeight="1" outlineLevel="1">
      <c r="B1957" s="1024" t="s">
        <v>1588</v>
      </c>
      <c r="C1957" s="1021" t="s">
        <v>1631</v>
      </c>
      <c r="D1957" s="562" t="s">
        <v>317</v>
      </c>
      <c r="E1957" s="1021" t="s">
        <v>2553</v>
      </c>
      <c r="F1957" s="1363">
        <v>44568</v>
      </c>
      <c r="G1957" s="3" t="s">
        <v>715</v>
      </c>
      <c r="H1957" s="367" t="s">
        <v>1036</v>
      </c>
      <c r="I1957" s="11">
        <f t="shared" si="545"/>
        <v>40</v>
      </c>
      <c r="J1957" s="267">
        <v>20</v>
      </c>
      <c r="K1957" s="24">
        <v>20</v>
      </c>
      <c r="L1957" s="395">
        <v>0</v>
      </c>
      <c r="M1957" s="992" t="s">
        <v>268</v>
      </c>
      <c r="N1957" s="992" t="s">
        <v>268</v>
      </c>
      <c r="O1957" s="992" t="s">
        <v>1664</v>
      </c>
      <c r="P1957" s="992" t="s">
        <v>1664</v>
      </c>
      <c r="Q1957" s="992" t="s">
        <v>1665</v>
      </c>
      <c r="R1957" s="992" t="s">
        <v>1664</v>
      </c>
      <c r="S1957" s="992" t="s">
        <v>1664</v>
      </c>
      <c r="T1957" s="517"/>
      <c r="U1957" s="14"/>
      <c r="V1957" s="14">
        <f t="shared" si="540"/>
        <v>0</v>
      </c>
      <c r="W1957" s="13"/>
      <c r="X1957" s="123"/>
      <c r="Y1957" s="14"/>
      <c r="Z1957" s="14">
        <f t="shared" si="546"/>
        <v>0</v>
      </c>
      <c r="AB1957" s="58"/>
      <c r="AC1957" s="14">
        <f t="shared" si="541"/>
        <v>0</v>
      </c>
      <c r="AD1957" s="14"/>
      <c r="AE1957" s="14">
        <f t="shared" si="542"/>
        <v>0</v>
      </c>
      <c r="AF1957" s="14"/>
      <c r="AG1957" s="14"/>
      <c r="AH1957" s="178">
        <v>0</v>
      </c>
      <c r="AI1957" s="14">
        <f t="shared" si="543"/>
        <v>0</v>
      </c>
      <c r="AJ1957" s="14"/>
      <c r="AK1957" s="57"/>
      <c r="AL1957" s="14">
        <f t="shared" si="547"/>
        <v>0</v>
      </c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</row>
    <row r="1958" spans="2:61" s="139" customFormat="1" ht="14.55" customHeight="1" outlineLevel="1">
      <c r="B1958" s="1024"/>
      <c r="C1958" s="1021"/>
      <c r="D1958" s="562" t="s">
        <v>1632</v>
      </c>
      <c r="E1958" s="1021"/>
      <c r="F1958" s="1363"/>
      <c r="G1958" s="17" t="s">
        <v>8</v>
      </c>
      <c r="H1958" s="367" t="s">
        <v>1036</v>
      </c>
      <c r="I1958" s="11">
        <f t="shared" si="545"/>
        <v>490</v>
      </c>
      <c r="J1958" s="267">
        <v>10</v>
      </c>
      <c r="K1958" s="24">
        <v>480</v>
      </c>
      <c r="L1958" s="390">
        <v>0</v>
      </c>
      <c r="M1958" s="992"/>
      <c r="N1958" s="992" t="s">
        <v>268</v>
      </c>
      <c r="O1958" s="992"/>
      <c r="P1958" s="992"/>
      <c r="Q1958" s="992"/>
      <c r="R1958" s="992"/>
      <c r="S1958" s="992"/>
      <c r="T1958" s="517" t="s">
        <v>1673</v>
      </c>
      <c r="U1958" s="14"/>
      <c r="V1958" s="14">
        <f t="shared" si="540"/>
        <v>0</v>
      </c>
      <c r="W1958" s="13"/>
      <c r="X1958" s="123"/>
      <c r="Y1958" s="14"/>
      <c r="Z1958" s="14">
        <f t="shared" si="546"/>
        <v>0</v>
      </c>
      <c r="AB1958" s="14"/>
      <c r="AC1958" s="14">
        <f t="shared" si="541"/>
        <v>0</v>
      </c>
      <c r="AD1958" s="14"/>
      <c r="AE1958" s="14">
        <f t="shared" si="542"/>
        <v>0</v>
      </c>
      <c r="AF1958" s="14"/>
      <c r="AG1958" s="14"/>
      <c r="AH1958" s="178">
        <v>0</v>
      </c>
      <c r="AI1958" s="14">
        <f t="shared" si="543"/>
        <v>0</v>
      </c>
      <c r="AJ1958" s="14"/>
      <c r="AK1958" s="57"/>
      <c r="AL1958" s="14">
        <f t="shared" si="547"/>
        <v>0</v>
      </c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</row>
    <row r="1959" spans="2:61" s="139" customFormat="1" ht="14.55" customHeight="1" outlineLevel="1">
      <c r="B1959" s="1024"/>
      <c r="C1959" s="1021"/>
      <c r="D1959" s="562" t="s">
        <v>1633</v>
      </c>
      <c r="E1959" s="1021"/>
      <c r="F1959" s="1363"/>
      <c r="G1959" s="17" t="s">
        <v>8</v>
      </c>
      <c r="H1959" s="367" t="s">
        <v>1036</v>
      </c>
      <c r="I1959" s="11">
        <f t="shared" si="524"/>
        <v>490</v>
      </c>
      <c r="J1959" s="267">
        <v>10</v>
      </c>
      <c r="K1959" s="24">
        <v>480</v>
      </c>
      <c r="L1959" s="390">
        <f t="shared" ref="L1959:L1965" si="548">J1959/2</f>
        <v>5</v>
      </c>
      <c r="M1959" s="992"/>
      <c r="N1959" s="992" t="s">
        <v>268</v>
      </c>
      <c r="O1959" s="992"/>
      <c r="P1959" s="992"/>
      <c r="Q1959" s="992"/>
      <c r="R1959" s="992"/>
      <c r="S1959" s="992"/>
      <c r="T1959" s="517" t="s">
        <v>1669</v>
      </c>
      <c r="U1959" s="14"/>
      <c r="V1959" s="14">
        <f t="shared" si="540"/>
        <v>0</v>
      </c>
      <c r="W1959" s="13"/>
      <c r="X1959" s="123"/>
      <c r="Y1959" s="14"/>
      <c r="Z1959" s="14">
        <f t="shared" ref="Z1959:Z1986" si="549">V1959*Y1959/2</f>
        <v>0</v>
      </c>
      <c r="AB1959" s="58"/>
      <c r="AC1959" s="14">
        <f t="shared" si="541"/>
        <v>0</v>
      </c>
      <c r="AD1959" s="14"/>
      <c r="AE1959" s="14">
        <f t="shared" si="542"/>
        <v>0</v>
      </c>
      <c r="AF1959" s="14"/>
      <c r="AG1959" s="14"/>
      <c r="AH1959" s="178">
        <v>0</v>
      </c>
      <c r="AI1959" s="14">
        <f t="shared" si="543"/>
        <v>0</v>
      </c>
      <c r="AJ1959" s="14"/>
      <c r="AK1959" s="57"/>
      <c r="AL1959" s="14">
        <f t="shared" si="529"/>
        <v>0</v>
      </c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</row>
    <row r="1960" spans="2:61" s="139" customFormat="1" ht="13.05" customHeight="1" outlineLevel="1">
      <c r="B1960" s="1024" t="s">
        <v>1589</v>
      </c>
      <c r="C1960" s="1021" t="s">
        <v>1660</v>
      </c>
      <c r="D1960" s="562" t="s">
        <v>317</v>
      </c>
      <c r="E1960" s="1021" t="s">
        <v>2553</v>
      </c>
      <c r="F1960" s="1363">
        <v>44568</v>
      </c>
      <c r="G1960" s="17" t="s">
        <v>8</v>
      </c>
      <c r="H1960" s="367" t="s">
        <v>1036</v>
      </c>
      <c r="I1960" s="11">
        <f t="shared" si="524"/>
        <v>30</v>
      </c>
      <c r="J1960" s="267">
        <v>30</v>
      </c>
      <c r="K1960" s="24">
        <v>0</v>
      </c>
      <c r="L1960" s="390">
        <f t="shared" si="548"/>
        <v>15</v>
      </c>
      <c r="M1960" s="992" t="s">
        <v>268</v>
      </c>
      <c r="N1960" s="992" t="s">
        <v>268</v>
      </c>
      <c r="O1960" s="992" t="s">
        <v>268</v>
      </c>
      <c r="P1960" s="992" t="s">
        <v>268</v>
      </c>
      <c r="Q1960" s="992" t="s">
        <v>268</v>
      </c>
      <c r="R1960" s="992" t="s">
        <v>268</v>
      </c>
      <c r="S1960" s="992" t="s">
        <v>268</v>
      </c>
      <c r="T1960" s="993" t="s">
        <v>1674</v>
      </c>
      <c r="U1960" s="14"/>
      <c r="V1960" s="14">
        <f t="shared" si="540"/>
        <v>0</v>
      </c>
      <c r="W1960" s="13"/>
      <c r="X1960" s="123"/>
      <c r="Y1960" s="14"/>
      <c r="Z1960" s="14">
        <f t="shared" si="549"/>
        <v>0</v>
      </c>
      <c r="AB1960" s="58"/>
      <c r="AC1960" s="14">
        <f t="shared" si="541"/>
        <v>0</v>
      </c>
      <c r="AD1960" s="14"/>
      <c r="AE1960" s="14">
        <f t="shared" si="542"/>
        <v>0</v>
      </c>
      <c r="AF1960" s="14"/>
      <c r="AG1960" s="14"/>
      <c r="AH1960" s="178">
        <v>0</v>
      </c>
      <c r="AI1960" s="14">
        <f t="shared" si="543"/>
        <v>0</v>
      </c>
      <c r="AJ1960" s="14"/>
      <c r="AK1960" s="57"/>
      <c r="AL1960" s="14">
        <f t="shared" si="529"/>
        <v>0</v>
      </c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</row>
    <row r="1961" spans="2:61" s="139" customFormat="1" ht="13.05" customHeight="1" outlineLevel="1">
      <c r="B1961" s="1024"/>
      <c r="C1961" s="1021"/>
      <c r="D1961" s="562" t="s">
        <v>458</v>
      </c>
      <c r="E1961" s="1021"/>
      <c r="F1961" s="1363"/>
      <c r="G1961" s="17" t="s">
        <v>8</v>
      </c>
      <c r="H1961" s="367" t="s">
        <v>1036</v>
      </c>
      <c r="I1961" s="11">
        <f t="shared" si="524"/>
        <v>5</v>
      </c>
      <c r="J1961" s="267">
        <v>5</v>
      </c>
      <c r="K1961" s="24">
        <v>0</v>
      </c>
      <c r="L1961" s="390">
        <f t="shared" si="548"/>
        <v>2.5</v>
      </c>
      <c r="M1961" s="992"/>
      <c r="N1961" s="992" t="s">
        <v>268</v>
      </c>
      <c r="O1961" s="992" t="s">
        <v>268</v>
      </c>
      <c r="P1961" s="992" t="s">
        <v>268</v>
      </c>
      <c r="Q1961" s="992" t="s">
        <v>268</v>
      </c>
      <c r="R1961" s="992" t="s">
        <v>268</v>
      </c>
      <c r="S1961" s="992" t="s">
        <v>268</v>
      </c>
      <c r="T1961" s="936"/>
      <c r="U1961" s="14"/>
      <c r="V1961" s="14">
        <f t="shared" si="540"/>
        <v>0</v>
      </c>
      <c r="W1961" s="13"/>
      <c r="X1961" s="123"/>
      <c r="Y1961" s="14"/>
      <c r="Z1961" s="14">
        <f t="shared" si="549"/>
        <v>0</v>
      </c>
      <c r="AB1961" s="58"/>
      <c r="AC1961" s="14">
        <f t="shared" si="541"/>
        <v>0</v>
      </c>
      <c r="AD1961" s="14"/>
      <c r="AE1961" s="14">
        <f t="shared" si="542"/>
        <v>0</v>
      </c>
      <c r="AF1961" s="14"/>
      <c r="AG1961" s="14"/>
      <c r="AH1961" s="178">
        <v>0</v>
      </c>
      <c r="AI1961" s="14">
        <f t="shared" si="543"/>
        <v>0</v>
      </c>
      <c r="AJ1961" s="14"/>
      <c r="AK1961" s="57"/>
      <c r="AL1961" s="14">
        <f t="shared" si="529"/>
        <v>0</v>
      </c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</row>
    <row r="1962" spans="2:61" s="139" customFormat="1" ht="13.05" customHeight="1" outlineLevel="1">
      <c r="B1962" s="1024"/>
      <c r="C1962" s="1021"/>
      <c r="D1962" s="562" t="s">
        <v>1634</v>
      </c>
      <c r="E1962" s="1021"/>
      <c r="F1962" s="1363"/>
      <c r="G1962" s="17" t="s">
        <v>8</v>
      </c>
      <c r="H1962" s="367" t="s">
        <v>1036</v>
      </c>
      <c r="I1962" s="11">
        <f t="shared" si="524"/>
        <v>540</v>
      </c>
      <c r="J1962" s="267">
        <v>540</v>
      </c>
      <c r="K1962" s="24">
        <v>0</v>
      </c>
      <c r="L1962" s="390">
        <f t="shared" si="548"/>
        <v>270</v>
      </c>
      <c r="M1962" s="992"/>
      <c r="N1962" s="992" t="s">
        <v>268</v>
      </c>
      <c r="O1962" s="992" t="s">
        <v>268</v>
      </c>
      <c r="P1962" s="992" t="s">
        <v>268</v>
      </c>
      <c r="Q1962" s="992" t="s">
        <v>268</v>
      </c>
      <c r="R1962" s="992" t="s">
        <v>268</v>
      </c>
      <c r="S1962" s="992" t="s">
        <v>268</v>
      </c>
      <c r="T1962" s="936"/>
      <c r="U1962" s="14"/>
      <c r="V1962" s="14">
        <f t="shared" ref="V1962:V1990" si="550">SUMIF(U1962,"Y",J1962)</f>
        <v>0</v>
      </c>
      <c r="W1962" s="13"/>
      <c r="X1962" s="123"/>
      <c r="Y1962" s="14"/>
      <c r="Z1962" s="14">
        <f t="shared" si="549"/>
        <v>0</v>
      </c>
      <c r="AB1962" s="58"/>
      <c r="AC1962" s="14">
        <f t="shared" ref="AC1962:AC1990" si="551">SUMIF(AB1962,"Y",L1962)*AK1962/2</f>
        <v>0</v>
      </c>
      <c r="AD1962" s="14"/>
      <c r="AE1962" s="14">
        <f t="shared" ref="AE1962:AE1990" si="552">COUNTIF(AM1962:AV1962,"L")*J1962</f>
        <v>0</v>
      </c>
      <c r="AF1962" s="14"/>
      <c r="AG1962" s="14"/>
      <c r="AH1962" s="178">
        <v>0</v>
      </c>
      <c r="AI1962" s="14">
        <f t="shared" ref="AI1962:AI1990" si="553">IFERROR(COUNTIF(AM1962:BL1962,"S")*J1962*AH1962,0)</f>
        <v>0</v>
      </c>
      <c r="AJ1962" s="14"/>
      <c r="AK1962" s="57"/>
      <c r="AL1962" s="14">
        <f t="shared" si="529"/>
        <v>0</v>
      </c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</row>
    <row r="1963" spans="2:61" s="139" customFormat="1" ht="13.05" customHeight="1" outlineLevel="1">
      <c r="B1963" s="1024"/>
      <c r="C1963" s="1021"/>
      <c r="D1963" s="562" t="s">
        <v>1635</v>
      </c>
      <c r="E1963" s="1021"/>
      <c r="F1963" s="1363"/>
      <c r="G1963" s="17" t="s">
        <v>8</v>
      </c>
      <c r="H1963" s="367" t="s">
        <v>1036</v>
      </c>
      <c r="I1963" s="11">
        <f t="shared" si="524"/>
        <v>4100</v>
      </c>
      <c r="J1963" s="267">
        <v>20</v>
      </c>
      <c r="K1963" s="24">
        <v>4080</v>
      </c>
      <c r="L1963" s="390">
        <f t="shared" si="548"/>
        <v>10</v>
      </c>
      <c r="M1963" s="992"/>
      <c r="N1963" s="992" t="s">
        <v>268</v>
      </c>
      <c r="O1963" s="992" t="s">
        <v>268</v>
      </c>
      <c r="P1963" s="992" t="s">
        <v>268</v>
      </c>
      <c r="Q1963" s="992" t="s">
        <v>268</v>
      </c>
      <c r="R1963" s="992" t="s">
        <v>268</v>
      </c>
      <c r="S1963" s="992" t="s">
        <v>268</v>
      </c>
      <c r="T1963" s="936"/>
      <c r="U1963" s="14"/>
      <c r="V1963" s="14">
        <f t="shared" si="550"/>
        <v>0</v>
      </c>
      <c r="W1963" s="13"/>
      <c r="X1963" s="123"/>
      <c r="Y1963" s="14"/>
      <c r="Z1963" s="14">
        <f t="shared" si="549"/>
        <v>0</v>
      </c>
      <c r="AB1963" s="58"/>
      <c r="AC1963" s="14">
        <f t="shared" si="551"/>
        <v>0</v>
      </c>
      <c r="AD1963" s="14"/>
      <c r="AE1963" s="14">
        <f t="shared" si="552"/>
        <v>0</v>
      </c>
      <c r="AF1963" s="14"/>
      <c r="AG1963" s="14"/>
      <c r="AH1963" s="178">
        <v>0</v>
      </c>
      <c r="AI1963" s="14">
        <f t="shared" si="553"/>
        <v>0</v>
      </c>
      <c r="AJ1963" s="14"/>
      <c r="AK1963" s="57"/>
      <c r="AL1963" s="14">
        <f t="shared" si="529"/>
        <v>0</v>
      </c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</row>
    <row r="1964" spans="2:61" s="139" customFormat="1" ht="13.05" customHeight="1" outlineLevel="1">
      <c r="B1964" s="1024" t="s">
        <v>1590</v>
      </c>
      <c r="C1964" s="1021" t="s">
        <v>1636</v>
      </c>
      <c r="D1964" s="562" t="s">
        <v>317</v>
      </c>
      <c r="E1964" s="1021" t="s">
        <v>2553</v>
      </c>
      <c r="F1964" s="1363">
        <v>44568</v>
      </c>
      <c r="G1964" s="17" t="s">
        <v>8</v>
      </c>
      <c r="H1964" s="367" t="s">
        <v>1036</v>
      </c>
      <c r="I1964" s="11">
        <f t="shared" si="524"/>
        <v>30</v>
      </c>
      <c r="J1964" s="267">
        <v>30</v>
      </c>
      <c r="K1964" s="24">
        <v>0</v>
      </c>
      <c r="L1964" s="390">
        <f t="shared" si="548"/>
        <v>15</v>
      </c>
      <c r="M1964" s="992" t="s">
        <v>268</v>
      </c>
      <c r="N1964" s="992" t="s">
        <v>268</v>
      </c>
      <c r="O1964" s="992" t="s">
        <v>268</v>
      </c>
      <c r="P1964" s="992" t="s">
        <v>268</v>
      </c>
      <c r="Q1964" s="992" t="s">
        <v>268</v>
      </c>
      <c r="R1964" s="992" t="s">
        <v>268</v>
      </c>
      <c r="S1964" s="992" t="s">
        <v>268</v>
      </c>
      <c r="T1964" s="993" t="s">
        <v>1674</v>
      </c>
      <c r="U1964" s="14"/>
      <c r="V1964" s="14">
        <f t="shared" si="550"/>
        <v>0</v>
      </c>
      <c r="W1964" s="13"/>
      <c r="X1964" s="123"/>
      <c r="Y1964" s="14"/>
      <c r="Z1964" s="14">
        <f t="shared" si="549"/>
        <v>0</v>
      </c>
      <c r="AB1964" s="58"/>
      <c r="AC1964" s="14">
        <f t="shared" si="551"/>
        <v>0</v>
      </c>
      <c r="AD1964" s="14"/>
      <c r="AE1964" s="14">
        <f t="shared" si="552"/>
        <v>0</v>
      </c>
      <c r="AF1964" s="14"/>
      <c r="AG1964" s="14"/>
      <c r="AH1964" s="178">
        <v>0</v>
      </c>
      <c r="AI1964" s="14">
        <f t="shared" si="553"/>
        <v>0</v>
      </c>
      <c r="AJ1964" s="14"/>
      <c r="AK1964" s="57"/>
      <c r="AL1964" s="14">
        <f t="shared" si="529"/>
        <v>0</v>
      </c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</row>
    <row r="1965" spans="2:61" s="139" customFormat="1" ht="13.05" customHeight="1" outlineLevel="1">
      <c r="B1965" s="1024"/>
      <c r="C1965" s="1021"/>
      <c r="D1965" s="562" t="s">
        <v>458</v>
      </c>
      <c r="E1965" s="1021"/>
      <c r="F1965" s="1363"/>
      <c r="G1965" s="17" t="s">
        <v>8</v>
      </c>
      <c r="H1965" s="367" t="s">
        <v>1036</v>
      </c>
      <c r="I1965" s="11">
        <f t="shared" si="524"/>
        <v>5</v>
      </c>
      <c r="J1965" s="267">
        <v>5</v>
      </c>
      <c r="K1965" s="24">
        <v>0</v>
      </c>
      <c r="L1965" s="390">
        <f t="shared" si="548"/>
        <v>2.5</v>
      </c>
      <c r="M1965" s="992"/>
      <c r="N1965" s="992" t="s">
        <v>268</v>
      </c>
      <c r="O1965" s="992" t="s">
        <v>268</v>
      </c>
      <c r="P1965" s="992" t="s">
        <v>268</v>
      </c>
      <c r="Q1965" s="992" t="s">
        <v>268</v>
      </c>
      <c r="R1965" s="992" t="s">
        <v>268</v>
      </c>
      <c r="S1965" s="992" t="s">
        <v>268</v>
      </c>
      <c r="T1965" s="936"/>
      <c r="U1965" s="14"/>
      <c r="V1965" s="14">
        <f t="shared" si="550"/>
        <v>0</v>
      </c>
      <c r="W1965" s="13"/>
      <c r="X1965" s="123"/>
      <c r="Y1965" s="14"/>
      <c r="Z1965" s="14">
        <f t="shared" si="549"/>
        <v>0</v>
      </c>
      <c r="AB1965" s="58"/>
      <c r="AC1965" s="14">
        <f t="shared" si="551"/>
        <v>0</v>
      </c>
      <c r="AD1965" s="14"/>
      <c r="AE1965" s="14">
        <f t="shared" si="552"/>
        <v>0</v>
      </c>
      <c r="AF1965" s="14"/>
      <c r="AG1965" s="14"/>
      <c r="AH1965" s="178">
        <v>0</v>
      </c>
      <c r="AI1965" s="14">
        <f t="shared" si="553"/>
        <v>0</v>
      </c>
      <c r="AJ1965" s="14"/>
      <c r="AK1965" s="57"/>
      <c r="AL1965" s="14">
        <f t="shared" si="529"/>
        <v>0</v>
      </c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</row>
    <row r="1966" spans="2:61" s="139" customFormat="1" ht="13.05" customHeight="1" outlineLevel="1">
      <c r="B1966" s="1024"/>
      <c r="C1966" s="1021"/>
      <c r="D1966" s="562" t="s">
        <v>1634</v>
      </c>
      <c r="E1966" s="1021"/>
      <c r="F1966" s="1363"/>
      <c r="G1966" s="17" t="s">
        <v>8</v>
      </c>
      <c r="H1966" s="367" t="s">
        <v>1036</v>
      </c>
      <c r="I1966" s="11">
        <f t="shared" si="524"/>
        <v>540</v>
      </c>
      <c r="J1966" s="267">
        <v>540</v>
      </c>
      <c r="K1966" s="24">
        <v>0</v>
      </c>
      <c r="L1966" s="390">
        <v>0</v>
      </c>
      <c r="M1966" s="992"/>
      <c r="N1966" s="992" t="s">
        <v>268</v>
      </c>
      <c r="O1966" s="992" t="s">
        <v>268</v>
      </c>
      <c r="P1966" s="992" t="s">
        <v>268</v>
      </c>
      <c r="Q1966" s="992" t="s">
        <v>268</v>
      </c>
      <c r="R1966" s="992" t="s">
        <v>268</v>
      </c>
      <c r="S1966" s="992" t="s">
        <v>268</v>
      </c>
      <c r="T1966" s="936"/>
      <c r="U1966" s="14"/>
      <c r="V1966" s="14">
        <f t="shared" si="550"/>
        <v>0</v>
      </c>
      <c r="W1966" s="13"/>
      <c r="X1966" s="123"/>
      <c r="Y1966" s="14"/>
      <c r="Z1966" s="14">
        <f t="shared" si="549"/>
        <v>0</v>
      </c>
      <c r="AB1966" s="58"/>
      <c r="AC1966" s="14">
        <f t="shared" si="551"/>
        <v>0</v>
      </c>
      <c r="AD1966" s="14"/>
      <c r="AE1966" s="14">
        <f t="shared" si="552"/>
        <v>0</v>
      </c>
      <c r="AF1966" s="14"/>
      <c r="AG1966" s="14"/>
      <c r="AH1966" s="178">
        <v>0</v>
      </c>
      <c r="AI1966" s="14">
        <f t="shared" si="553"/>
        <v>0</v>
      </c>
      <c r="AJ1966" s="14"/>
      <c r="AK1966" s="57"/>
      <c r="AL1966" s="14">
        <f t="shared" si="529"/>
        <v>0</v>
      </c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</row>
    <row r="1967" spans="2:61" s="139" customFormat="1" ht="13.05" customHeight="1" outlineLevel="1">
      <c r="B1967" s="1024"/>
      <c r="C1967" s="1021"/>
      <c r="D1967" s="562" t="s">
        <v>1635</v>
      </c>
      <c r="E1967" s="1021"/>
      <c r="F1967" s="1363"/>
      <c r="G1967" s="17" t="s">
        <v>8</v>
      </c>
      <c r="H1967" s="367" t="s">
        <v>1036</v>
      </c>
      <c r="I1967" s="11">
        <f t="shared" si="524"/>
        <v>4100</v>
      </c>
      <c r="J1967" s="267">
        <v>20</v>
      </c>
      <c r="K1967" s="24">
        <v>4080</v>
      </c>
      <c r="L1967" s="390">
        <f>J1967/2</f>
        <v>10</v>
      </c>
      <c r="M1967" s="992"/>
      <c r="N1967" s="992" t="s">
        <v>268</v>
      </c>
      <c r="O1967" s="992" t="s">
        <v>268</v>
      </c>
      <c r="P1967" s="992" t="s">
        <v>268</v>
      </c>
      <c r="Q1967" s="992" t="s">
        <v>268</v>
      </c>
      <c r="R1967" s="992" t="s">
        <v>268</v>
      </c>
      <c r="S1967" s="992" t="s">
        <v>268</v>
      </c>
      <c r="T1967" s="936"/>
      <c r="U1967" s="14"/>
      <c r="V1967" s="14">
        <f t="shared" si="550"/>
        <v>0</v>
      </c>
      <c r="W1967" s="13"/>
      <c r="X1967" s="123"/>
      <c r="Y1967" s="14"/>
      <c r="Z1967" s="14">
        <f t="shared" si="549"/>
        <v>0</v>
      </c>
      <c r="AB1967" s="58"/>
      <c r="AC1967" s="14">
        <f t="shared" si="551"/>
        <v>0</v>
      </c>
      <c r="AD1967" s="14"/>
      <c r="AE1967" s="14">
        <f t="shared" si="552"/>
        <v>0</v>
      </c>
      <c r="AF1967" s="14"/>
      <c r="AG1967" s="14"/>
      <c r="AH1967" s="178">
        <v>0</v>
      </c>
      <c r="AI1967" s="14">
        <f t="shared" si="553"/>
        <v>0</v>
      </c>
      <c r="AJ1967" s="14"/>
      <c r="AK1967" s="57"/>
      <c r="AL1967" s="14">
        <f t="shared" si="529"/>
        <v>0</v>
      </c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</row>
    <row r="1968" spans="2:61" s="139" customFormat="1" ht="13.05" customHeight="1" outlineLevel="1">
      <c r="B1968" s="1024" t="s">
        <v>1591</v>
      </c>
      <c r="C1968" s="1021" t="s">
        <v>1637</v>
      </c>
      <c r="D1968" s="562" t="s">
        <v>317</v>
      </c>
      <c r="E1968" s="1021" t="s">
        <v>3720</v>
      </c>
      <c r="F1968" s="1363">
        <v>44773</v>
      </c>
      <c r="G1968" s="17" t="s">
        <v>8</v>
      </c>
      <c r="H1968" s="367" t="s">
        <v>1036</v>
      </c>
      <c r="I1968" s="11">
        <f t="shared" si="524"/>
        <v>30</v>
      </c>
      <c r="J1968" s="267">
        <v>30</v>
      </c>
      <c r="K1968" s="24">
        <v>0</v>
      </c>
      <c r="L1968" s="390">
        <v>0</v>
      </c>
      <c r="M1968" s="992" t="s">
        <v>268</v>
      </c>
      <c r="N1968" s="992" t="s">
        <v>268</v>
      </c>
      <c r="O1968" s="992" t="s">
        <v>269</v>
      </c>
      <c r="P1968" s="992" t="s">
        <v>607</v>
      </c>
      <c r="Q1968" s="992" t="s">
        <v>269</v>
      </c>
      <c r="R1968" s="992" t="s">
        <v>269</v>
      </c>
      <c r="S1968" s="992" t="s">
        <v>268</v>
      </c>
      <c r="T1968" s="993" t="s">
        <v>1668</v>
      </c>
      <c r="U1968" s="14"/>
      <c r="V1968" s="14">
        <f t="shared" si="550"/>
        <v>0</v>
      </c>
      <c r="W1968" s="13"/>
      <c r="X1968" s="123"/>
      <c r="Y1968" s="14"/>
      <c r="Z1968" s="14">
        <f t="shared" si="549"/>
        <v>0</v>
      </c>
      <c r="AB1968" s="58"/>
      <c r="AC1968" s="14">
        <f t="shared" si="551"/>
        <v>0</v>
      </c>
      <c r="AD1968" s="14"/>
      <c r="AE1968" s="14">
        <f t="shared" si="552"/>
        <v>0</v>
      </c>
      <c r="AF1968" s="14"/>
      <c r="AG1968" s="14"/>
      <c r="AH1968" s="178">
        <v>0</v>
      </c>
      <c r="AI1968" s="14">
        <f t="shared" si="553"/>
        <v>0</v>
      </c>
      <c r="AJ1968" s="14"/>
      <c r="AK1968" s="57"/>
      <c r="AL1968" s="14">
        <f t="shared" si="529"/>
        <v>0</v>
      </c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</row>
    <row r="1969" spans="2:61" s="139" customFormat="1" ht="13.05" customHeight="1" outlineLevel="1">
      <c r="B1969" s="1024"/>
      <c r="C1969" s="1021"/>
      <c r="D1969" s="562" t="s">
        <v>1638</v>
      </c>
      <c r="E1969" s="1021"/>
      <c r="F1969" s="1363"/>
      <c r="G1969" s="17" t="s">
        <v>8</v>
      </c>
      <c r="H1969" s="367" t="s">
        <v>1036</v>
      </c>
      <c r="I1969" s="11">
        <f t="shared" si="524"/>
        <v>915</v>
      </c>
      <c r="J1969" s="267">
        <v>15</v>
      </c>
      <c r="K1969" s="24">
        <v>900</v>
      </c>
      <c r="L1969" s="390">
        <f>J1969/2</f>
        <v>7.5</v>
      </c>
      <c r="M1969" s="992"/>
      <c r="N1969" s="992" t="s">
        <v>268</v>
      </c>
      <c r="O1969" s="992" t="s">
        <v>269</v>
      </c>
      <c r="P1969" s="992" t="s">
        <v>607</v>
      </c>
      <c r="Q1969" s="992" t="s">
        <v>269</v>
      </c>
      <c r="R1969" s="992" t="s">
        <v>269</v>
      </c>
      <c r="S1969" s="992" t="s">
        <v>268</v>
      </c>
      <c r="T1969" s="936"/>
      <c r="U1969" s="14"/>
      <c r="V1969" s="14">
        <f t="shared" si="550"/>
        <v>0</v>
      </c>
      <c r="W1969" s="13"/>
      <c r="X1969" s="123"/>
      <c r="Y1969" s="14"/>
      <c r="Z1969" s="14">
        <f t="shared" si="549"/>
        <v>0</v>
      </c>
      <c r="AB1969" s="58"/>
      <c r="AC1969" s="14">
        <f t="shared" si="551"/>
        <v>0</v>
      </c>
      <c r="AD1969" s="14"/>
      <c r="AE1969" s="14">
        <f t="shared" si="552"/>
        <v>0</v>
      </c>
      <c r="AF1969" s="14"/>
      <c r="AG1969" s="14"/>
      <c r="AH1969" s="178">
        <v>0</v>
      </c>
      <c r="AI1969" s="14">
        <f t="shared" si="553"/>
        <v>0</v>
      </c>
      <c r="AJ1969" s="14"/>
      <c r="AK1969" s="57"/>
      <c r="AL1969" s="14">
        <f t="shared" si="529"/>
        <v>0</v>
      </c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</row>
    <row r="1970" spans="2:61" s="139" customFormat="1" ht="13.05" customHeight="1" outlineLevel="1">
      <c r="B1970" s="1024"/>
      <c r="C1970" s="1021"/>
      <c r="D1970" s="562" t="s">
        <v>414</v>
      </c>
      <c r="E1970" s="1021"/>
      <c r="F1970" s="1363"/>
      <c r="G1970" s="17" t="s">
        <v>8</v>
      </c>
      <c r="H1970" s="367" t="s">
        <v>1036</v>
      </c>
      <c r="I1970" s="11">
        <f t="shared" si="524"/>
        <v>505</v>
      </c>
      <c r="J1970" s="267">
        <v>15</v>
      </c>
      <c r="K1970" s="24">
        <v>490</v>
      </c>
      <c r="L1970" s="390">
        <f>J1970/2</f>
        <v>7.5</v>
      </c>
      <c r="M1970" s="992"/>
      <c r="N1970" s="992" t="s">
        <v>268</v>
      </c>
      <c r="O1970" s="992" t="s">
        <v>269</v>
      </c>
      <c r="P1970" s="992" t="s">
        <v>607</v>
      </c>
      <c r="Q1970" s="992" t="s">
        <v>269</v>
      </c>
      <c r="R1970" s="992" t="s">
        <v>269</v>
      </c>
      <c r="S1970" s="992" t="s">
        <v>268</v>
      </c>
      <c r="T1970" s="936"/>
      <c r="U1970" s="14"/>
      <c r="V1970" s="14">
        <f t="shared" si="550"/>
        <v>0</v>
      </c>
      <c r="W1970" s="13"/>
      <c r="X1970" s="123"/>
      <c r="Y1970" s="14"/>
      <c r="Z1970" s="14">
        <f t="shared" si="549"/>
        <v>0</v>
      </c>
      <c r="AB1970" s="58"/>
      <c r="AC1970" s="14">
        <f t="shared" si="551"/>
        <v>0</v>
      </c>
      <c r="AD1970" s="14"/>
      <c r="AE1970" s="14">
        <f t="shared" si="552"/>
        <v>0</v>
      </c>
      <c r="AF1970" s="14"/>
      <c r="AG1970" s="14"/>
      <c r="AH1970" s="178">
        <v>0</v>
      </c>
      <c r="AI1970" s="14">
        <f t="shared" si="553"/>
        <v>0</v>
      </c>
      <c r="AJ1970" s="14"/>
      <c r="AK1970" s="57"/>
      <c r="AL1970" s="14">
        <f t="shared" si="529"/>
        <v>0</v>
      </c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</row>
    <row r="1971" spans="2:61" s="139" customFormat="1" ht="13.05" customHeight="1" outlineLevel="1">
      <c r="B1971" s="1024" t="s">
        <v>1592</v>
      </c>
      <c r="C1971" s="1021" t="s">
        <v>1639</v>
      </c>
      <c r="D1971" s="562" t="s">
        <v>317</v>
      </c>
      <c r="E1971" s="1021" t="s">
        <v>2520</v>
      </c>
      <c r="F1971" s="1363">
        <v>44722</v>
      </c>
      <c r="G1971" s="17" t="s">
        <v>8</v>
      </c>
      <c r="H1971" s="367" t="s">
        <v>1036</v>
      </c>
      <c r="I1971" s="11">
        <f t="shared" si="524"/>
        <v>30</v>
      </c>
      <c r="J1971" s="267">
        <v>15</v>
      </c>
      <c r="K1971" s="24">
        <v>15</v>
      </c>
      <c r="L1971" s="390">
        <v>0</v>
      </c>
      <c r="M1971" s="994" t="s">
        <v>268</v>
      </c>
      <c r="N1971" s="994" t="s">
        <v>268</v>
      </c>
      <c r="O1971" s="994" t="s">
        <v>607</v>
      </c>
      <c r="P1971" s="994" t="s">
        <v>607</v>
      </c>
      <c r="Q1971" s="994" t="s">
        <v>269</v>
      </c>
      <c r="R1971" s="994" t="s">
        <v>268</v>
      </c>
      <c r="S1971" s="994" t="s">
        <v>268</v>
      </c>
      <c r="T1971" s="936" t="s">
        <v>1675</v>
      </c>
      <c r="U1971" s="14"/>
      <c r="V1971" s="14">
        <f t="shared" si="550"/>
        <v>0</v>
      </c>
      <c r="W1971" s="13"/>
      <c r="X1971" s="123"/>
      <c r="Y1971" s="14"/>
      <c r="Z1971" s="14">
        <f t="shared" si="549"/>
        <v>0</v>
      </c>
      <c r="AB1971" s="58"/>
      <c r="AC1971" s="14">
        <f t="shared" si="551"/>
        <v>0</v>
      </c>
      <c r="AD1971" s="14"/>
      <c r="AE1971" s="14">
        <f t="shared" si="552"/>
        <v>0</v>
      </c>
      <c r="AF1971" s="14"/>
      <c r="AG1971" s="14"/>
      <c r="AH1971" s="178">
        <v>0</v>
      </c>
      <c r="AI1971" s="14">
        <f t="shared" si="553"/>
        <v>0</v>
      </c>
      <c r="AJ1971" s="14"/>
      <c r="AK1971" s="57"/>
      <c r="AL1971" s="14">
        <f t="shared" si="529"/>
        <v>0</v>
      </c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</row>
    <row r="1972" spans="2:61" s="139" customFormat="1" ht="13.05" customHeight="1" outlineLevel="1">
      <c r="B1972" s="1024"/>
      <c r="C1972" s="1021"/>
      <c r="D1972" s="562" t="s">
        <v>1640</v>
      </c>
      <c r="E1972" s="1021"/>
      <c r="F1972" s="1363"/>
      <c r="G1972" s="3" t="s">
        <v>8</v>
      </c>
      <c r="H1972" s="367" t="s">
        <v>1036</v>
      </c>
      <c r="I1972" s="11">
        <f t="shared" si="524"/>
        <v>160</v>
      </c>
      <c r="J1972" s="267">
        <v>40</v>
      </c>
      <c r="K1972" s="24">
        <v>120</v>
      </c>
      <c r="L1972" s="390">
        <f>J1972/2</f>
        <v>20</v>
      </c>
      <c r="M1972" s="994"/>
      <c r="N1972" s="994"/>
      <c r="O1972" s="994"/>
      <c r="P1972" s="994"/>
      <c r="Q1972" s="994"/>
      <c r="R1972" s="994"/>
      <c r="S1972" s="994"/>
      <c r="T1972" s="936"/>
      <c r="U1972" s="14"/>
      <c r="V1972" s="14">
        <f t="shared" si="550"/>
        <v>0</v>
      </c>
      <c r="W1972" s="13"/>
      <c r="X1972" s="123"/>
      <c r="Y1972" s="14"/>
      <c r="Z1972" s="14">
        <f t="shared" si="549"/>
        <v>0</v>
      </c>
      <c r="AB1972" s="58"/>
      <c r="AC1972" s="14">
        <f t="shared" si="551"/>
        <v>0</v>
      </c>
      <c r="AD1972" s="14"/>
      <c r="AE1972" s="14">
        <f t="shared" si="552"/>
        <v>0</v>
      </c>
      <c r="AF1972" s="14"/>
      <c r="AG1972" s="14"/>
      <c r="AH1972" s="178">
        <v>0</v>
      </c>
      <c r="AI1972" s="14">
        <f t="shared" si="553"/>
        <v>0</v>
      </c>
      <c r="AJ1972" s="14"/>
      <c r="AK1972" s="57"/>
      <c r="AL1972" s="14">
        <f t="shared" si="529"/>
        <v>0</v>
      </c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</row>
    <row r="1973" spans="2:61" s="139" customFormat="1" ht="13.05" customHeight="1" outlineLevel="1">
      <c r="B1973" s="1024"/>
      <c r="C1973" s="1021"/>
      <c r="D1973" s="562" t="s">
        <v>1641</v>
      </c>
      <c r="E1973" s="1021"/>
      <c r="F1973" s="1363"/>
      <c r="G1973" s="3" t="s">
        <v>8</v>
      </c>
      <c r="H1973" s="367" t="s">
        <v>1036</v>
      </c>
      <c r="I1973" s="11">
        <f t="shared" si="524"/>
        <v>340</v>
      </c>
      <c r="J1973" s="267">
        <v>40</v>
      </c>
      <c r="K1973" s="24">
        <v>300</v>
      </c>
      <c r="L1973" s="390">
        <v>0</v>
      </c>
      <c r="M1973" s="994"/>
      <c r="N1973" s="994"/>
      <c r="O1973" s="994"/>
      <c r="P1973" s="994"/>
      <c r="Q1973" s="994"/>
      <c r="R1973" s="994"/>
      <c r="S1973" s="994"/>
      <c r="T1973" s="936"/>
      <c r="U1973" s="14"/>
      <c r="V1973" s="14">
        <f t="shared" si="550"/>
        <v>0</v>
      </c>
      <c r="W1973" s="13"/>
      <c r="X1973" s="123"/>
      <c r="Y1973" s="14"/>
      <c r="Z1973" s="14">
        <f t="shared" si="549"/>
        <v>0</v>
      </c>
      <c r="AB1973" s="58"/>
      <c r="AC1973" s="14">
        <f t="shared" si="551"/>
        <v>0</v>
      </c>
      <c r="AD1973" s="14"/>
      <c r="AE1973" s="14">
        <f t="shared" si="552"/>
        <v>0</v>
      </c>
      <c r="AF1973" s="14"/>
      <c r="AG1973" s="14"/>
      <c r="AH1973" s="178">
        <v>0</v>
      </c>
      <c r="AI1973" s="14">
        <f t="shared" si="553"/>
        <v>0</v>
      </c>
      <c r="AJ1973" s="14"/>
      <c r="AK1973" s="57"/>
      <c r="AL1973" s="14">
        <f t="shared" si="529"/>
        <v>0</v>
      </c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</row>
    <row r="1974" spans="2:61" s="139" customFormat="1" ht="13.05" customHeight="1" outlineLevel="1">
      <c r="B1974" s="1024" t="s">
        <v>1593</v>
      </c>
      <c r="C1974" s="1021" t="s">
        <v>1661</v>
      </c>
      <c r="D1974" s="562" t="s">
        <v>317</v>
      </c>
      <c r="E1974" s="1021" t="s">
        <v>2553</v>
      </c>
      <c r="F1974" s="1363">
        <v>44568</v>
      </c>
      <c r="G1974" s="10" t="s">
        <v>8</v>
      </c>
      <c r="H1974" s="367" t="s">
        <v>1036</v>
      </c>
      <c r="I1974" s="11">
        <f t="shared" si="524"/>
        <v>30</v>
      </c>
      <c r="J1974" s="267">
        <v>30</v>
      </c>
      <c r="K1974" s="24">
        <v>0</v>
      </c>
      <c r="L1974" s="390">
        <v>0</v>
      </c>
      <c r="M1974" s="992" t="s">
        <v>268</v>
      </c>
      <c r="N1974" s="992" t="s">
        <v>268</v>
      </c>
      <c r="O1974" s="992" t="s">
        <v>1666</v>
      </c>
      <c r="P1974" s="992" t="s">
        <v>1666</v>
      </c>
      <c r="Q1974" s="992" t="s">
        <v>1666</v>
      </c>
      <c r="R1974" s="992" t="s">
        <v>1663</v>
      </c>
      <c r="S1974" s="992" t="s">
        <v>1663</v>
      </c>
      <c r="T1974" s="936" t="s">
        <v>1675</v>
      </c>
      <c r="U1974" s="14"/>
      <c r="V1974" s="14">
        <f t="shared" si="550"/>
        <v>0</v>
      </c>
      <c r="W1974" s="13"/>
      <c r="X1974" s="123"/>
      <c r="Y1974" s="14"/>
      <c r="Z1974" s="14">
        <f t="shared" si="549"/>
        <v>0</v>
      </c>
      <c r="AB1974" s="58"/>
      <c r="AC1974" s="14">
        <f t="shared" si="551"/>
        <v>0</v>
      </c>
      <c r="AD1974" s="14"/>
      <c r="AE1974" s="14">
        <f t="shared" si="552"/>
        <v>0</v>
      </c>
      <c r="AF1974" s="14"/>
      <c r="AG1974" s="14"/>
      <c r="AH1974" s="178">
        <v>0</v>
      </c>
      <c r="AI1974" s="14">
        <f t="shared" si="553"/>
        <v>0</v>
      </c>
      <c r="AJ1974" s="14"/>
      <c r="AK1974" s="57"/>
      <c r="AL1974" s="14">
        <f t="shared" si="529"/>
        <v>0</v>
      </c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</row>
    <row r="1975" spans="2:61" s="139" customFormat="1" ht="13.05" customHeight="1" outlineLevel="1">
      <c r="B1975" s="1024"/>
      <c r="C1975" s="1021"/>
      <c r="D1975" s="562" t="s">
        <v>1642</v>
      </c>
      <c r="E1975" s="1021"/>
      <c r="F1975" s="1363"/>
      <c r="G1975" s="3" t="s">
        <v>8</v>
      </c>
      <c r="H1975" s="367" t="s">
        <v>1036</v>
      </c>
      <c r="I1975" s="11">
        <f t="shared" si="524"/>
        <v>180</v>
      </c>
      <c r="J1975" s="267">
        <v>30</v>
      </c>
      <c r="K1975" s="24">
        <v>150</v>
      </c>
      <c r="L1975" s="390">
        <f>J1975/2</f>
        <v>15</v>
      </c>
      <c r="M1975" s="992"/>
      <c r="N1975" s="992" t="s">
        <v>268</v>
      </c>
      <c r="O1975" s="992"/>
      <c r="P1975" s="992"/>
      <c r="Q1975" s="992"/>
      <c r="R1975" s="992"/>
      <c r="S1975" s="992"/>
      <c r="T1975" s="936"/>
      <c r="U1975" s="14"/>
      <c r="V1975" s="14">
        <f t="shared" si="550"/>
        <v>0</v>
      </c>
      <c r="W1975" s="13"/>
      <c r="X1975" s="123"/>
      <c r="Y1975" s="14"/>
      <c r="Z1975" s="14">
        <f t="shared" si="549"/>
        <v>0</v>
      </c>
      <c r="AB1975" s="58"/>
      <c r="AC1975" s="14">
        <f t="shared" si="551"/>
        <v>0</v>
      </c>
      <c r="AD1975" s="14"/>
      <c r="AE1975" s="14">
        <f t="shared" si="552"/>
        <v>0</v>
      </c>
      <c r="AF1975" s="14"/>
      <c r="AG1975" s="14"/>
      <c r="AH1975" s="178">
        <v>0</v>
      </c>
      <c r="AI1975" s="14">
        <f t="shared" si="553"/>
        <v>0</v>
      </c>
      <c r="AJ1975" s="14"/>
      <c r="AK1975" s="57"/>
      <c r="AL1975" s="14">
        <f t="shared" si="529"/>
        <v>0</v>
      </c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</row>
    <row r="1976" spans="2:61" s="139" customFormat="1" ht="13.05" customHeight="1" outlineLevel="1">
      <c r="B1976" s="1024"/>
      <c r="C1976" s="1021"/>
      <c r="D1976" s="562" t="s">
        <v>1643</v>
      </c>
      <c r="E1976" s="1021"/>
      <c r="F1976" s="1363"/>
      <c r="G1976" s="3" t="s">
        <v>8</v>
      </c>
      <c r="H1976" s="367" t="s">
        <v>1036</v>
      </c>
      <c r="I1976" s="11">
        <f t="shared" si="524"/>
        <v>180</v>
      </c>
      <c r="J1976" s="267">
        <v>30</v>
      </c>
      <c r="K1976" s="24">
        <v>150</v>
      </c>
      <c r="L1976" s="394">
        <f>J1976/2</f>
        <v>15</v>
      </c>
      <c r="M1976" s="992"/>
      <c r="N1976" s="992" t="s">
        <v>268</v>
      </c>
      <c r="O1976" s="992"/>
      <c r="P1976" s="992"/>
      <c r="Q1976" s="992"/>
      <c r="R1976" s="992"/>
      <c r="S1976" s="992"/>
      <c r="T1976" s="936"/>
      <c r="U1976" s="14"/>
      <c r="V1976" s="14">
        <f t="shared" si="550"/>
        <v>0</v>
      </c>
      <c r="W1976" s="13"/>
      <c r="X1976" s="123"/>
      <c r="Y1976" s="14"/>
      <c r="Z1976" s="14">
        <f t="shared" si="549"/>
        <v>0</v>
      </c>
      <c r="AB1976" s="58"/>
      <c r="AC1976" s="14">
        <f t="shared" si="551"/>
        <v>0</v>
      </c>
      <c r="AD1976" s="14"/>
      <c r="AE1976" s="14">
        <f t="shared" si="552"/>
        <v>0</v>
      </c>
      <c r="AF1976" s="14"/>
      <c r="AG1976" s="14"/>
      <c r="AH1976" s="178">
        <v>0</v>
      </c>
      <c r="AI1976" s="14">
        <f t="shared" si="553"/>
        <v>0</v>
      </c>
      <c r="AJ1976" s="14"/>
      <c r="AK1976" s="57"/>
      <c r="AL1976" s="14">
        <f t="shared" si="529"/>
        <v>0</v>
      </c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</row>
    <row r="1977" spans="2:61" s="139" customFormat="1" ht="13.05" customHeight="1" outlineLevel="1">
      <c r="B1977" s="1024"/>
      <c r="C1977" s="1021"/>
      <c r="D1977" s="562" t="s">
        <v>1644</v>
      </c>
      <c r="E1977" s="1021"/>
      <c r="F1977" s="1363"/>
      <c r="G1977" s="17" t="s">
        <v>8</v>
      </c>
      <c r="H1977" s="367" t="s">
        <v>1036</v>
      </c>
      <c r="I1977" s="11">
        <f t="shared" si="524"/>
        <v>23</v>
      </c>
      <c r="J1977" s="267">
        <v>3</v>
      </c>
      <c r="K1977" s="24">
        <v>20</v>
      </c>
      <c r="L1977" s="394">
        <f>J1977/2</f>
        <v>1.5</v>
      </c>
      <c r="M1977" s="992"/>
      <c r="N1977" s="992" t="s">
        <v>268</v>
      </c>
      <c r="O1977" s="992"/>
      <c r="P1977" s="992"/>
      <c r="Q1977" s="992"/>
      <c r="R1977" s="992"/>
      <c r="S1977" s="992"/>
      <c r="T1977" s="936"/>
      <c r="U1977" s="14"/>
      <c r="V1977" s="14">
        <f t="shared" si="550"/>
        <v>0</v>
      </c>
      <c r="W1977" s="13"/>
      <c r="X1977" s="123"/>
      <c r="Y1977" s="14"/>
      <c r="Z1977" s="14">
        <f t="shared" si="549"/>
        <v>0</v>
      </c>
      <c r="AB1977" s="58"/>
      <c r="AC1977" s="14">
        <f t="shared" si="551"/>
        <v>0</v>
      </c>
      <c r="AD1977" s="14"/>
      <c r="AE1977" s="14">
        <f t="shared" si="552"/>
        <v>0</v>
      </c>
      <c r="AF1977" s="14"/>
      <c r="AG1977" s="14"/>
      <c r="AH1977" s="178">
        <v>0</v>
      </c>
      <c r="AI1977" s="14">
        <f t="shared" si="553"/>
        <v>0</v>
      </c>
      <c r="AJ1977" s="14"/>
      <c r="AK1977" s="57"/>
      <c r="AL1977" s="14">
        <f t="shared" si="529"/>
        <v>0</v>
      </c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</row>
    <row r="1978" spans="2:61" s="139" customFormat="1" ht="13.05" customHeight="1" outlineLevel="1">
      <c r="B1978" s="1024" t="s">
        <v>1594</v>
      </c>
      <c r="C1978" s="1021" t="s">
        <v>1645</v>
      </c>
      <c r="D1978" s="562" t="s">
        <v>1646</v>
      </c>
      <c r="E1978" s="1021" t="s">
        <v>3583</v>
      </c>
      <c r="F1978" s="1363">
        <v>44760</v>
      </c>
      <c r="G1978" s="17" t="s">
        <v>8</v>
      </c>
      <c r="H1978" s="367" t="s">
        <v>982</v>
      </c>
      <c r="I1978" s="11">
        <f t="shared" si="524"/>
        <v>5</v>
      </c>
      <c r="J1978" s="267">
        <v>5</v>
      </c>
      <c r="K1978" s="24">
        <v>0</v>
      </c>
      <c r="L1978" s="390">
        <v>0</v>
      </c>
      <c r="M1978" s="992" t="s">
        <v>268</v>
      </c>
      <c r="N1978" s="992" t="s">
        <v>268</v>
      </c>
      <c r="O1978" s="992" t="s">
        <v>268</v>
      </c>
      <c r="P1978" s="992" t="s">
        <v>268</v>
      </c>
      <c r="Q1978" s="992" t="s">
        <v>269</v>
      </c>
      <c r="R1978" s="992" t="s">
        <v>269</v>
      </c>
      <c r="S1978" s="992" t="s">
        <v>268</v>
      </c>
      <c r="T1978" s="936" t="s">
        <v>1676</v>
      </c>
      <c r="U1978" s="14"/>
      <c r="V1978" s="14">
        <f t="shared" si="550"/>
        <v>0</v>
      </c>
      <c r="W1978" s="13"/>
      <c r="X1978" s="123"/>
      <c r="Y1978" s="14"/>
      <c r="Z1978" s="14">
        <f t="shared" si="549"/>
        <v>0</v>
      </c>
      <c r="AB1978" s="58"/>
      <c r="AC1978" s="14">
        <f t="shared" si="551"/>
        <v>0</v>
      </c>
      <c r="AD1978" s="14"/>
      <c r="AE1978" s="14">
        <f t="shared" si="552"/>
        <v>0</v>
      </c>
      <c r="AF1978" s="14"/>
      <c r="AG1978" s="14"/>
      <c r="AH1978" s="178">
        <v>0</v>
      </c>
      <c r="AI1978" s="14">
        <f t="shared" si="553"/>
        <v>0</v>
      </c>
      <c r="AJ1978" s="14"/>
      <c r="AK1978" s="57"/>
      <c r="AL1978" s="14">
        <f t="shared" si="529"/>
        <v>0</v>
      </c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</row>
    <row r="1979" spans="2:61" s="139" customFormat="1" ht="13.05" customHeight="1" outlineLevel="1">
      <c r="B1979" s="1024"/>
      <c r="C1979" s="1021"/>
      <c r="D1979" s="562" t="s">
        <v>317</v>
      </c>
      <c r="E1979" s="1021"/>
      <c r="F1979" s="1363"/>
      <c r="G1979" s="17" t="s">
        <v>8</v>
      </c>
      <c r="H1979" s="367" t="s">
        <v>982</v>
      </c>
      <c r="I1979" s="11">
        <f t="shared" si="524"/>
        <v>60</v>
      </c>
      <c r="J1979" s="267">
        <v>60</v>
      </c>
      <c r="K1979" s="24">
        <v>0</v>
      </c>
      <c r="L1979" s="390">
        <f>J1979/2</f>
        <v>30</v>
      </c>
      <c r="M1979" s="992"/>
      <c r="N1979" s="992" t="s">
        <v>268</v>
      </c>
      <c r="O1979" s="992" t="s">
        <v>268</v>
      </c>
      <c r="P1979" s="992" t="s">
        <v>268</v>
      </c>
      <c r="Q1979" s="992" t="s">
        <v>269</v>
      </c>
      <c r="R1979" s="992" t="s">
        <v>269</v>
      </c>
      <c r="S1979" s="992" t="s">
        <v>268</v>
      </c>
      <c r="T1979" s="936"/>
      <c r="U1979" s="14"/>
      <c r="V1979" s="14">
        <f t="shared" si="550"/>
        <v>0</v>
      </c>
      <c r="W1979" s="13"/>
      <c r="X1979" s="123"/>
      <c r="Y1979" s="14"/>
      <c r="Z1979" s="14">
        <f t="shared" si="549"/>
        <v>0</v>
      </c>
      <c r="AB1979" s="58"/>
      <c r="AC1979" s="14">
        <f t="shared" si="551"/>
        <v>0</v>
      </c>
      <c r="AD1979" s="14"/>
      <c r="AE1979" s="14">
        <f t="shared" si="552"/>
        <v>0</v>
      </c>
      <c r="AF1979" s="14"/>
      <c r="AG1979" s="14"/>
      <c r="AH1979" s="178">
        <v>0</v>
      </c>
      <c r="AI1979" s="14">
        <f t="shared" si="553"/>
        <v>0</v>
      </c>
      <c r="AJ1979" s="14"/>
      <c r="AK1979" s="57"/>
      <c r="AL1979" s="14">
        <f t="shared" si="529"/>
        <v>0</v>
      </c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</row>
    <row r="1980" spans="2:61" s="223" customFormat="1" ht="13.05" customHeight="1" outlineLevel="1">
      <c r="B1980" s="1024"/>
      <c r="C1980" s="1021"/>
      <c r="D1980" s="562" t="s">
        <v>1647</v>
      </c>
      <c r="E1980" s="1021"/>
      <c r="F1980" s="1363"/>
      <c r="G1980" s="3" t="s">
        <v>8</v>
      </c>
      <c r="H1980" s="367" t="s">
        <v>982</v>
      </c>
      <c r="I1980" s="11">
        <f t="shared" si="524"/>
        <v>490</v>
      </c>
      <c r="J1980" s="267">
        <v>10</v>
      </c>
      <c r="K1980" s="24">
        <v>480</v>
      </c>
      <c r="L1980" s="390">
        <v>0</v>
      </c>
      <c r="M1980" s="992"/>
      <c r="N1980" s="992" t="s">
        <v>268</v>
      </c>
      <c r="O1980" s="992" t="s">
        <v>268</v>
      </c>
      <c r="P1980" s="992" t="s">
        <v>268</v>
      </c>
      <c r="Q1980" s="992" t="s">
        <v>269</v>
      </c>
      <c r="R1980" s="992" t="s">
        <v>269</v>
      </c>
      <c r="S1980" s="992" t="s">
        <v>268</v>
      </c>
      <c r="T1980" s="936"/>
      <c r="U1980" s="14"/>
      <c r="V1980" s="14">
        <f t="shared" si="550"/>
        <v>0</v>
      </c>
      <c r="W1980" s="13"/>
      <c r="X1980" s="123"/>
      <c r="Y1980" s="14"/>
      <c r="Z1980" s="14">
        <f t="shared" si="549"/>
        <v>0</v>
      </c>
      <c r="AB1980" s="14"/>
      <c r="AC1980" s="14">
        <f t="shared" si="551"/>
        <v>0</v>
      </c>
      <c r="AD1980" s="14"/>
      <c r="AE1980" s="14">
        <f t="shared" si="552"/>
        <v>0</v>
      </c>
      <c r="AF1980" s="14"/>
      <c r="AG1980" s="14"/>
      <c r="AH1980" s="178">
        <v>0</v>
      </c>
      <c r="AI1980" s="14">
        <f t="shared" si="553"/>
        <v>0</v>
      </c>
      <c r="AJ1980" s="14"/>
      <c r="AK1980" s="57"/>
      <c r="AL1980" s="14">
        <f t="shared" si="529"/>
        <v>0</v>
      </c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</row>
    <row r="1981" spans="2:61" s="139" customFormat="1" ht="13.05" customHeight="1" outlineLevel="1">
      <c r="B1981" s="1024"/>
      <c r="C1981" s="1021"/>
      <c r="D1981" s="562" t="s">
        <v>1648</v>
      </c>
      <c r="E1981" s="1021"/>
      <c r="F1981" s="1363"/>
      <c r="G1981" s="51" t="s">
        <v>8</v>
      </c>
      <c r="H1981" s="367" t="s">
        <v>982</v>
      </c>
      <c r="I1981" s="11">
        <f>J1981+K1981</f>
        <v>370</v>
      </c>
      <c r="J1981" s="267">
        <v>10</v>
      </c>
      <c r="K1981" s="24">
        <v>360</v>
      </c>
      <c r="L1981" s="390">
        <f>J1981/2</f>
        <v>5</v>
      </c>
      <c r="M1981" s="992"/>
      <c r="N1981" s="992" t="s">
        <v>268</v>
      </c>
      <c r="O1981" s="992" t="s">
        <v>268</v>
      </c>
      <c r="P1981" s="992" t="s">
        <v>268</v>
      </c>
      <c r="Q1981" s="992" t="s">
        <v>269</v>
      </c>
      <c r="R1981" s="992" t="s">
        <v>269</v>
      </c>
      <c r="S1981" s="992" t="s">
        <v>268</v>
      </c>
      <c r="T1981" s="936"/>
      <c r="U1981" s="14"/>
      <c r="V1981" s="14">
        <f t="shared" si="550"/>
        <v>0</v>
      </c>
      <c r="W1981" s="13"/>
      <c r="X1981" s="123"/>
      <c r="Y1981" s="14"/>
      <c r="Z1981" s="14">
        <f>V1981*Y1981/2</f>
        <v>0</v>
      </c>
      <c r="AB1981" s="58"/>
      <c r="AC1981" s="14">
        <f t="shared" si="551"/>
        <v>0</v>
      </c>
      <c r="AD1981" s="14"/>
      <c r="AE1981" s="14">
        <f t="shared" si="552"/>
        <v>0</v>
      </c>
      <c r="AF1981" s="14"/>
      <c r="AG1981" s="14"/>
      <c r="AH1981" s="178">
        <v>0</v>
      </c>
      <c r="AI1981" s="14">
        <f t="shared" si="553"/>
        <v>0</v>
      </c>
      <c r="AJ1981" s="14"/>
      <c r="AK1981" s="57"/>
      <c r="AL1981" s="14">
        <f>Z1981-AC1981-AE1981-AI1981</f>
        <v>0</v>
      </c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</row>
    <row r="1982" spans="2:61" s="139" customFormat="1" ht="13.05" customHeight="1" outlineLevel="1">
      <c r="B1982" s="1024"/>
      <c r="C1982" s="1021"/>
      <c r="D1982" s="562" t="s">
        <v>1649</v>
      </c>
      <c r="E1982" s="1021"/>
      <c r="F1982" s="1363"/>
      <c r="G1982" s="17" t="s">
        <v>8</v>
      </c>
      <c r="H1982" s="367" t="s">
        <v>982</v>
      </c>
      <c r="I1982" s="11">
        <f t="shared" si="524"/>
        <v>370</v>
      </c>
      <c r="J1982" s="267">
        <v>10</v>
      </c>
      <c r="K1982" s="24">
        <v>360</v>
      </c>
      <c r="L1982" s="390">
        <f>J1982/2</f>
        <v>5</v>
      </c>
      <c r="M1982" s="992"/>
      <c r="N1982" s="992" t="s">
        <v>268</v>
      </c>
      <c r="O1982" s="992" t="s">
        <v>268</v>
      </c>
      <c r="P1982" s="992" t="s">
        <v>268</v>
      </c>
      <c r="Q1982" s="992" t="s">
        <v>269</v>
      </c>
      <c r="R1982" s="992" t="s">
        <v>269</v>
      </c>
      <c r="S1982" s="992" t="s">
        <v>268</v>
      </c>
      <c r="T1982" s="936"/>
      <c r="U1982" s="14"/>
      <c r="V1982" s="14">
        <f t="shared" si="550"/>
        <v>0</v>
      </c>
      <c r="W1982" s="13"/>
      <c r="X1982" s="123"/>
      <c r="Y1982" s="14"/>
      <c r="Z1982" s="14">
        <f t="shared" si="549"/>
        <v>0</v>
      </c>
      <c r="AB1982" s="58"/>
      <c r="AC1982" s="14">
        <f t="shared" si="551"/>
        <v>0</v>
      </c>
      <c r="AD1982" s="14"/>
      <c r="AE1982" s="14">
        <f t="shared" si="552"/>
        <v>0</v>
      </c>
      <c r="AF1982" s="14"/>
      <c r="AG1982" s="14"/>
      <c r="AH1982" s="178">
        <v>0</v>
      </c>
      <c r="AI1982" s="14">
        <f t="shared" si="553"/>
        <v>0</v>
      </c>
      <c r="AJ1982" s="14"/>
      <c r="AK1982" s="57"/>
      <c r="AL1982" s="14">
        <f t="shared" si="529"/>
        <v>0</v>
      </c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</row>
    <row r="1983" spans="2:61" s="139" customFormat="1" ht="13.05" customHeight="1" outlineLevel="1">
      <c r="B1983" s="1024" t="s">
        <v>1595</v>
      </c>
      <c r="C1983" s="1021" t="s">
        <v>1650</v>
      </c>
      <c r="D1983" s="562" t="s">
        <v>317</v>
      </c>
      <c r="E1983" s="1021" t="s">
        <v>2557</v>
      </c>
      <c r="F1983" s="1363">
        <v>44568</v>
      </c>
      <c r="G1983" s="17" t="s">
        <v>8</v>
      </c>
      <c r="H1983" s="367" t="s">
        <v>717</v>
      </c>
      <c r="I1983" s="11">
        <f t="shared" si="524"/>
        <v>5</v>
      </c>
      <c r="J1983" s="267">
        <v>5</v>
      </c>
      <c r="K1983" s="24">
        <v>0</v>
      </c>
      <c r="L1983" s="390">
        <v>0</v>
      </c>
      <c r="M1983" s="992" t="s">
        <v>268</v>
      </c>
      <c r="N1983" s="992" t="s">
        <v>268</v>
      </c>
      <c r="O1983" s="992" t="s">
        <v>607</v>
      </c>
      <c r="P1983" s="992" t="s">
        <v>607</v>
      </c>
      <c r="Q1983" s="992" t="s">
        <v>269</v>
      </c>
      <c r="R1983" s="992" t="s">
        <v>268</v>
      </c>
      <c r="S1983" s="992" t="s">
        <v>268</v>
      </c>
      <c r="T1983" s="936" t="s">
        <v>1677</v>
      </c>
      <c r="U1983" s="14"/>
      <c r="V1983" s="14">
        <f t="shared" si="550"/>
        <v>0</v>
      </c>
      <c r="W1983" s="13"/>
      <c r="X1983" s="123"/>
      <c r="Y1983" s="14"/>
      <c r="Z1983" s="14">
        <f t="shared" si="549"/>
        <v>0</v>
      </c>
      <c r="AB1983" s="58"/>
      <c r="AC1983" s="14">
        <f t="shared" si="551"/>
        <v>0</v>
      </c>
      <c r="AD1983" s="14"/>
      <c r="AE1983" s="14">
        <f t="shared" si="552"/>
        <v>0</v>
      </c>
      <c r="AF1983" s="14"/>
      <c r="AG1983" s="14"/>
      <c r="AH1983" s="178">
        <v>0</v>
      </c>
      <c r="AI1983" s="14">
        <f t="shared" si="553"/>
        <v>0</v>
      </c>
      <c r="AJ1983" s="14"/>
      <c r="AK1983" s="57"/>
      <c r="AL1983" s="14">
        <f t="shared" si="529"/>
        <v>0</v>
      </c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</row>
    <row r="1984" spans="2:61" s="139" customFormat="1" ht="13.05" customHeight="1" outlineLevel="1">
      <c r="B1984" s="1024"/>
      <c r="C1984" s="1021"/>
      <c r="D1984" s="562" t="s">
        <v>1651</v>
      </c>
      <c r="E1984" s="1021"/>
      <c r="F1984" s="1363"/>
      <c r="G1984" s="17" t="s">
        <v>8</v>
      </c>
      <c r="H1984" s="367" t="s">
        <v>717</v>
      </c>
      <c r="I1984" s="11">
        <f t="shared" ref="I1984:I1990" si="554">J1984+K1984</f>
        <v>5</v>
      </c>
      <c r="J1984" s="267">
        <v>5</v>
      </c>
      <c r="K1984" s="24">
        <v>0</v>
      </c>
      <c r="L1984" s="390">
        <v>0</v>
      </c>
      <c r="M1984" s="992"/>
      <c r="N1984" s="992" t="s">
        <v>268</v>
      </c>
      <c r="O1984" s="992" t="s">
        <v>607</v>
      </c>
      <c r="P1984" s="992" t="s">
        <v>607</v>
      </c>
      <c r="Q1984" s="992" t="s">
        <v>269</v>
      </c>
      <c r="R1984" s="992" t="s">
        <v>268</v>
      </c>
      <c r="S1984" s="992" t="s">
        <v>268</v>
      </c>
      <c r="T1984" s="936"/>
      <c r="U1984" s="14"/>
      <c r="V1984" s="14">
        <f t="shared" si="550"/>
        <v>0</v>
      </c>
      <c r="W1984" s="13"/>
      <c r="X1984" s="123"/>
      <c r="Y1984" s="14"/>
      <c r="Z1984" s="14">
        <f t="shared" si="549"/>
        <v>0</v>
      </c>
      <c r="AB1984" s="58"/>
      <c r="AC1984" s="14">
        <f t="shared" si="551"/>
        <v>0</v>
      </c>
      <c r="AD1984" s="14"/>
      <c r="AE1984" s="14">
        <f t="shared" si="552"/>
        <v>0</v>
      </c>
      <c r="AF1984" s="14"/>
      <c r="AG1984" s="14"/>
      <c r="AH1984" s="178">
        <v>0</v>
      </c>
      <c r="AI1984" s="14">
        <f t="shared" si="553"/>
        <v>0</v>
      </c>
      <c r="AJ1984" s="14"/>
      <c r="AK1984" s="57"/>
      <c r="AL1984" s="14">
        <f t="shared" si="529"/>
        <v>0</v>
      </c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</row>
    <row r="1985" spans="2:61" s="139" customFormat="1" ht="13.05" customHeight="1" outlineLevel="1">
      <c r="B1985" s="1024"/>
      <c r="C1985" s="1021"/>
      <c r="D1985" s="562" t="s">
        <v>1652</v>
      </c>
      <c r="E1985" s="1021"/>
      <c r="F1985" s="1363"/>
      <c r="G1985" s="17" t="s">
        <v>8</v>
      </c>
      <c r="H1985" s="367" t="s">
        <v>717</v>
      </c>
      <c r="I1985" s="11">
        <f t="shared" si="554"/>
        <v>5</v>
      </c>
      <c r="J1985" s="267">
        <v>5</v>
      </c>
      <c r="K1985" s="24">
        <v>0</v>
      </c>
      <c r="L1985" s="390">
        <f>J1985/2</f>
        <v>2.5</v>
      </c>
      <c r="M1985" s="992"/>
      <c r="N1985" s="992" t="s">
        <v>268</v>
      </c>
      <c r="O1985" s="992" t="s">
        <v>607</v>
      </c>
      <c r="P1985" s="992" t="s">
        <v>607</v>
      </c>
      <c r="Q1985" s="992" t="s">
        <v>269</v>
      </c>
      <c r="R1985" s="992" t="s">
        <v>268</v>
      </c>
      <c r="S1985" s="992" t="s">
        <v>268</v>
      </c>
      <c r="T1985" s="936"/>
      <c r="U1985" s="14"/>
      <c r="V1985" s="14">
        <f t="shared" si="550"/>
        <v>0</v>
      </c>
      <c r="W1985" s="13"/>
      <c r="X1985" s="123"/>
      <c r="Y1985" s="14"/>
      <c r="Z1985" s="14">
        <f t="shared" si="549"/>
        <v>0</v>
      </c>
      <c r="AB1985" s="58"/>
      <c r="AC1985" s="14">
        <f t="shared" si="551"/>
        <v>0</v>
      </c>
      <c r="AD1985" s="14"/>
      <c r="AE1985" s="14">
        <f t="shared" si="552"/>
        <v>0</v>
      </c>
      <c r="AF1985" s="14"/>
      <c r="AG1985" s="14"/>
      <c r="AH1985" s="178">
        <v>0</v>
      </c>
      <c r="AI1985" s="14">
        <f t="shared" si="553"/>
        <v>0</v>
      </c>
      <c r="AJ1985" s="14"/>
      <c r="AK1985" s="57"/>
      <c r="AL1985" s="14">
        <f t="shared" si="529"/>
        <v>0</v>
      </c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</row>
    <row r="1986" spans="2:61" s="139" customFormat="1" ht="13.05" customHeight="1" outlineLevel="1">
      <c r="B1986" s="1024"/>
      <c r="C1986" s="1021"/>
      <c r="D1986" s="562" t="s">
        <v>1653</v>
      </c>
      <c r="E1986" s="1021"/>
      <c r="F1986" s="1363"/>
      <c r="G1986" s="17" t="s">
        <v>8</v>
      </c>
      <c r="H1986" s="367" t="s">
        <v>717</v>
      </c>
      <c r="I1986" s="11">
        <f t="shared" si="554"/>
        <v>5</v>
      </c>
      <c r="J1986" s="267">
        <v>5</v>
      </c>
      <c r="K1986" s="24">
        <v>0</v>
      </c>
      <c r="L1986" s="390">
        <v>0</v>
      </c>
      <c r="M1986" s="992"/>
      <c r="N1986" s="992" t="s">
        <v>268</v>
      </c>
      <c r="O1986" s="992" t="s">
        <v>607</v>
      </c>
      <c r="P1986" s="992" t="s">
        <v>607</v>
      </c>
      <c r="Q1986" s="992" t="s">
        <v>269</v>
      </c>
      <c r="R1986" s="992" t="s">
        <v>268</v>
      </c>
      <c r="S1986" s="992" t="s">
        <v>268</v>
      </c>
      <c r="T1986" s="936"/>
      <c r="U1986" s="14"/>
      <c r="V1986" s="14">
        <f t="shared" si="550"/>
        <v>0</v>
      </c>
      <c r="W1986" s="13"/>
      <c r="X1986" s="123"/>
      <c r="Y1986" s="14"/>
      <c r="Z1986" s="14">
        <f t="shared" si="549"/>
        <v>0</v>
      </c>
      <c r="AB1986" s="58"/>
      <c r="AC1986" s="14">
        <f t="shared" si="551"/>
        <v>0</v>
      </c>
      <c r="AD1986" s="14"/>
      <c r="AE1986" s="14">
        <f t="shared" si="552"/>
        <v>0</v>
      </c>
      <c r="AF1986" s="14"/>
      <c r="AG1986" s="14"/>
      <c r="AH1986" s="178">
        <v>0</v>
      </c>
      <c r="AI1986" s="14">
        <f t="shared" si="553"/>
        <v>0</v>
      </c>
      <c r="AJ1986" s="14"/>
      <c r="AK1986" s="57"/>
      <c r="AL1986" s="14">
        <f t="shared" si="529"/>
        <v>0</v>
      </c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</row>
    <row r="1987" spans="2:61" s="139" customFormat="1" ht="13.05" customHeight="1" outlineLevel="1">
      <c r="B1987" s="1024"/>
      <c r="C1987" s="1021"/>
      <c r="D1987" s="562" t="s">
        <v>1662</v>
      </c>
      <c r="E1987" s="1021"/>
      <c r="F1987" s="1363"/>
      <c r="G1987" s="3" t="s">
        <v>715</v>
      </c>
      <c r="H1987" s="367" t="s">
        <v>717</v>
      </c>
      <c r="I1987" s="11">
        <f t="shared" si="554"/>
        <v>5</v>
      </c>
      <c r="J1987" s="267">
        <v>5</v>
      </c>
      <c r="K1987" s="24">
        <v>0</v>
      </c>
      <c r="L1987" s="390">
        <v>0</v>
      </c>
      <c r="M1987" s="992"/>
      <c r="N1987" s="992" t="s">
        <v>268</v>
      </c>
      <c r="O1987" s="992" t="s">
        <v>607</v>
      </c>
      <c r="P1987" s="992" t="s">
        <v>607</v>
      </c>
      <c r="Q1987" s="992" t="s">
        <v>269</v>
      </c>
      <c r="R1987" s="992" t="s">
        <v>268</v>
      </c>
      <c r="S1987" s="992" t="s">
        <v>268</v>
      </c>
      <c r="T1987" s="936"/>
      <c r="U1987" s="14"/>
      <c r="V1987" s="14">
        <f t="shared" si="550"/>
        <v>0</v>
      </c>
      <c r="W1987" s="13"/>
      <c r="X1987" s="123"/>
      <c r="Y1987" s="14"/>
      <c r="Z1987" s="14">
        <f>V1987*Y1987/2</f>
        <v>0</v>
      </c>
      <c r="AB1987" s="58"/>
      <c r="AC1987" s="14">
        <f t="shared" si="551"/>
        <v>0</v>
      </c>
      <c r="AD1987" s="14"/>
      <c r="AE1987" s="14">
        <f t="shared" si="552"/>
        <v>0</v>
      </c>
      <c r="AF1987" s="14"/>
      <c r="AG1987" s="14"/>
      <c r="AH1987" s="178">
        <v>0</v>
      </c>
      <c r="AI1987" s="14">
        <f t="shared" si="553"/>
        <v>0</v>
      </c>
      <c r="AJ1987" s="14"/>
      <c r="AK1987" s="57"/>
      <c r="AL1987" s="14">
        <f>Z1987-AC1987-AE1987-AI1987</f>
        <v>0</v>
      </c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</row>
    <row r="1988" spans="2:61" s="139" customFormat="1" ht="13.05" customHeight="1" outlineLevel="1">
      <c r="B1988" s="1409" t="s">
        <v>3835</v>
      </c>
      <c r="C1988" s="1412" t="s">
        <v>3837</v>
      </c>
      <c r="D1988" s="749" t="s">
        <v>3630</v>
      </c>
      <c r="E1988" s="1412" t="s">
        <v>3842</v>
      </c>
      <c r="F1988" s="1415">
        <v>44760</v>
      </c>
      <c r="G1988" s="3" t="s">
        <v>667</v>
      </c>
      <c r="H1988" s="367" t="s">
        <v>717</v>
      </c>
      <c r="I1988" s="11">
        <f t="shared" si="554"/>
        <v>15</v>
      </c>
      <c r="J1988" s="267">
        <v>15</v>
      </c>
      <c r="K1988" s="24">
        <v>0</v>
      </c>
      <c r="L1988" s="390">
        <v>0</v>
      </c>
      <c r="M1988" s="891" t="s">
        <v>268</v>
      </c>
      <c r="N1988" s="891" t="s">
        <v>268</v>
      </c>
      <c r="O1988" s="836" t="s">
        <v>268</v>
      </c>
      <c r="P1988" s="891" t="s">
        <v>268</v>
      </c>
      <c r="Q1988" s="888" t="s">
        <v>269</v>
      </c>
      <c r="R1988" s="891" t="s">
        <v>3833</v>
      </c>
      <c r="S1988" s="891" t="s">
        <v>3833</v>
      </c>
      <c r="T1988" s="894" t="s">
        <v>3844</v>
      </c>
      <c r="U1988" s="14"/>
      <c r="V1988" s="14">
        <f t="shared" si="550"/>
        <v>0</v>
      </c>
      <c r="W1988" s="13"/>
      <c r="X1988" s="123"/>
      <c r="Y1988" s="14"/>
      <c r="Z1988" s="14">
        <f>V1988*Y1988/2</f>
        <v>0</v>
      </c>
      <c r="AB1988" s="58"/>
      <c r="AC1988" s="14">
        <f t="shared" si="551"/>
        <v>0</v>
      </c>
      <c r="AD1988" s="14"/>
      <c r="AE1988" s="14">
        <f t="shared" si="552"/>
        <v>0</v>
      </c>
      <c r="AF1988" s="14"/>
      <c r="AG1988" s="14"/>
      <c r="AH1988" s="178">
        <v>0</v>
      </c>
      <c r="AI1988" s="14">
        <f t="shared" si="553"/>
        <v>0</v>
      </c>
      <c r="AJ1988" s="14"/>
      <c r="AK1988" s="57"/>
      <c r="AL1988" s="14">
        <f t="shared" ref="AL1988:AL1990" si="555">Z1988-AC1988-AE1988-AI1988</f>
        <v>0</v>
      </c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</row>
    <row r="1989" spans="2:61" s="139" customFormat="1" ht="13.05" customHeight="1" outlineLevel="1">
      <c r="B1989" s="1410"/>
      <c r="C1989" s="1413"/>
      <c r="D1989" s="749" t="s">
        <v>3631</v>
      </c>
      <c r="E1989" s="1413"/>
      <c r="F1989" s="1416"/>
      <c r="G1989" s="3" t="s">
        <v>667</v>
      </c>
      <c r="H1989" s="367" t="s">
        <v>717</v>
      </c>
      <c r="I1989" s="11">
        <f t="shared" si="554"/>
        <v>495</v>
      </c>
      <c r="J1989" s="267">
        <v>15</v>
      </c>
      <c r="K1989" s="24">
        <v>480</v>
      </c>
      <c r="L1989" s="390">
        <v>0</v>
      </c>
      <c r="M1989" s="892"/>
      <c r="N1989" s="892"/>
      <c r="O1989" s="837" t="s">
        <v>269</v>
      </c>
      <c r="P1989" s="892"/>
      <c r="Q1989" s="889"/>
      <c r="R1989" s="892"/>
      <c r="S1989" s="892"/>
      <c r="T1989" s="895"/>
      <c r="U1989" s="14"/>
      <c r="V1989" s="14">
        <f t="shared" si="550"/>
        <v>0</v>
      </c>
      <c r="W1989" s="13"/>
      <c r="X1989" s="123"/>
      <c r="Y1989" s="14"/>
      <c r="Z1989" s="14">
        <f>V1989*Y1989/2</f>
        <v>0</v>
      </c>
      <c r="AB1989" s="58"/>
      <c r="AC1989" s="14">
        <f t="shared" si="551"/>
        <v>0</v>
      </c>
      <c r="AD1989" s="14"/>
      <c r="AE1989" s="14">
        <f t="shared" si="552"/>
        <v>0</v>
      </c>
      <c r="AF1989" s="14"/>
      <c r="AG1989" s="14"/>
      <c r="AH1989" s="178">
        <v>0</v>
      </c>
      <c r="AI1989" s="14">
        <f t="shared" si="553"/>
        <v>0</v>
      </c>
      <c r="AJ1989" s="14"/>
      <c r="AK1989" s="57"/>
      <c r="AL1989" s="14">
        <f t="shared" si="555"/>
        <v>0</v>
      </c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</row>
    <row r="1990" spans="2:61" s="139" customFormat="1" ht="13.05" customHeight="1" outlineLevel="1">
      <c r="B1990" s="1411"/>
      <c r="C1990" s="1414"/>
      <c r="D1990" s="749" t="s">
        <v>3632</v>
      </c>
      <c r="E1990" s="1414"/>
      <c r="F1990" s="1417"/>
      <c r="G1990" s="3" t="s">
        <v>667</v>
      </c>
      <c r="H1990" s="367" t="s">
        <v>717</v>
      </c>
      <c r="I1990" s="11">
        <f t="shared" si="554"/>
        <v>495</v>
      </c>
      <c r="J1990" s="267">
        <v>15</v>
      </c>
      <c r="K1990" s="24">
        <v>480</v>
      </c>
      <c r="L1990" s="390">
        <v>0</v>
      </c>
      <c r="M1990" s="893"/>
      <c r="N1990" s="893"/>
      <c r="O1990" s="836" t="s">
        <v>268</v>
      </c>
      <c r="P1990" s="893"/>
      <c r="Q1990" s="890"/>
      <c r="R1990" s="893"/>
      <c r="S1990" s="893"/>
      <c r="T1990" s="896"/>
      <c r="U1990" s="14"/>
      <c r="V1990" s="14">
        <f t="shared" si="550"/>
        <v>0</v>
      </c>
      <c r="W1990" s="13"/>
      <c r="X1990" s="123"/>
      <c r="Y1990" s="14"/>
      <c r="Z1990" s="14">
        <f>V1990*Y1990/2</f>
        <v>0</v>
      </c>
      <c r="AB1990" s="58"/>
      <c r="AC1990" s="14">
        <f t="shared" si="551"/>
        <v>0</v>
      </c>
      <c r="AD1990" s="14"/>
      <c r="AE1990" s="14">
        <f t="shared" si="552"/>
        <v>0</v>
      </c>
      <c r="AF1990" s="14"/>
      <c r="AG1990" s="14"/>
      <c r="AH1990" s="178">
        <v>0</v>
      </c>
      <c r="AI1990" s="14">
        <f t="shared" si="553"/>
        <v>0</v>
      </c>
      <c r="AJ1990" s="14"/>
      <c r="AK1990" s="57"/>
      <c r="AL1990" s="14">
        <f t="shared" si="555"/>
        <v>0</v>
      </c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</row>
    <row r="1991" spans="2:61" s="139" customFormat="1" ht="13.8">
      <c r="B1991" s="1118" t="s">
        <v>38</v>
      </c>
      <c r="C1991" s="1118"/>
      <c r="D1991" s="1118"/>
      <c r="E1991" s="1118"/>
      <c r="F1991" s="1120"/>
      <c r="G1991" s="19" t="s">
        <v>5</v>
      </c>
      <c r="H1991" s="8"/>
      <c r="I1991" s="6">
        <f>I1992/60</f>
        <v>142.9</v>
      </c>
      <c r="J1991" s="166">
        <f>J1992/60</f>
        <v>55.116666666666667</v>
      </c>
      <c r="K1991" s="166">
        <f>K1992/60</f>
        <v>87.783333333333331</v>
      </c>
      <c r="L1991" s="396">
        <f>L1992/60</f>
        <v>0</v>
      </c>
      <c r="M1991" s="20"/>
      <c r="N1991" s="20"/>
      <c r="O1991" s="20"/>
      <c r="P1991" s="20"/>
      <c r="Q1991" s="20"/>
      <c r="R1991" s="20"/>
      <c r="S1991" s="20"/>
      <c r="T1991" s="506"/>
      <c r="U1991" s="20"/>
      <c r="V1991" s="6">
        <f>V1992/60</f>
        <v>0</v>
      </c>
      <c r="W1991" s="21"/>
      <c r="X1991" s="125"/>
      <c r="Y1991" s="20"/>
      <c r="Z1991" s="6">
        <f>Z1992/60</f>
        <v>0</v>
      </c>
      <c r="AB1991" s="23"/>
      <c r="AC1991" s="23">
        <f>AC1992/60</f>
        <v>0</v>
      </c>
      <c r="AD1991" s="23"/>
      <c r="AE1991" s="23">
        <f>AE1992/60</f>
        <v>0</v>
      </c>
      <c r="AF1991" s="23"/>
      <c r="AG1991" s="23"/>
      <c r="AH1991" s="179"/>
      <c r="AI1991" s="23">
        <f>AI1992/60</f>
        <v>0</v>
      </c>
      <c r="AJ1991" s="23"/>
      <c r="AK1991" s="20"/>
      <c r="AL1991" s="23">
        <f>AL1992/60</f>
        <v>0</v>
      </c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3"/>
      <c r="BH1991" s="23"/>
      <c r="BI1991" s="23">
        <f>BG1991*J1991*BH1991</f>
        <v>0</v>
      </c>
    </row>
    <row r="1992" spans="2:61" s="139" customFormat="1" ht="13.8">
      <c r="B1992" s="1118"/>
      <c r="C1992" s="1118"/>
      <c r="D1992" s="1118"/>
      <c r="E1992" s="1118"/>
      <c r="F1992" s="1120"/>
      <c r="G1992" s="22" t="s">
        <v>6</v>
      </c>
      <c r="H1992" s="8"/>
      <c r="I1992" s="8">
        <f>SUM(J1992:K1992)</f>
        <v>8574</v>
      </c>
      <c r="J1992" s="8">
        <f>SUMIF(G1994:G2029,"DQA",$J1994:$J2029)+SUMIF(G1994:G2029,"SIT",$J1994:$J2029)</f>
        <v>3307</v>
      </c>
      <c r="K1992" s="8">
        <f>SUMIF(G1994:G2029,"DQA",$K1994:$K2029)+SUMIF(G1994:G2029,"SIT",$K1994:$K2029)</f>
        <v>5267</v>
      </c>
      <c r="L1992" s="388">
        <f>SUM(L1994:L2029)</f>
        <v>0</v>
      </c>
      <c r="M1992" s="20"/>
      <c r="N1992" s="20"/>
      <c r="O1992" s="20"/>
      <c r="P1992" s="20"/>
      <c r="Q1992" s="20"/>
      <c r="R1992" s="20"/>
      <c r="S1992" s="20"/>
      <c r="T1992" s="506"/>
      <c r="U1992" s="20"/>
      <c r="V1992" s="8">
        <f>SUM(V1994:V2029)</f>
        <v>0</v>
      </c>
      <c r="W1992" s="21"/>
      <c r="X1992" s="125"/>
      <c r="Y1992" s="20"/>
      <c r="Z1992" s="8">
        <f>SUM(Z1994:Z2029)</f>
        <v>0</v>
      </c>
      <c r="AB1992" s="23"/>
      <c r="AC1992" s="8">
        <f>SUM(AC1994:AC2029)</f>
        <v>0</v>
      </c>
      <c r="AD1992" s="23"/>
      <c r="AE1992" s="8">
        <f>SUM(AE1994:AE2029)</f>
        <v>0</v>
      </c>
      <c r="AF1992" s="23"/>
      <c r="AG1992" s="23"/>
      <c r="AH1992" s="179"/>
      <c r="AI1992" s="8">
        <f>SUM(AI1994:AI2029)</f>
        <v>0</v>
      </c>
      <c r="AJ1992" s="23"/>
      <c r="AK1992" s="20"/>
      <c r="AL1992" s="8">
        <f>SUM(AL1994:AL2029)</f>
        <v>0</v>
      </c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3"/>
      <c r="BH1992" s="23"/>
      <c r="BI1992" s="23">
        <f>SUM(BI1993:BI2029)</f>
        <v>0</v>
      </c>
    </row>
    <row r="1993" spans="2:61" s="139" customFormat="1" ht="13.05" customHeight="1" outlineLevel="1">
      <c r="B1993" s="1276" t="s">
        <v>3985</v>
      </c>
      <c r="C1993" s="1277"/>
      <c r="D1993" s="1277"/>
      <c r="E1993" s="1278"/>
      <c r="F1993" s="193"/>
      <c r="G1993" s="194"/>
      <c r="H1993" s="194"/>
      <c r="I1993" s="195"/>
      <c r="J1993" s="196"/>
      <c r="K1993" s="196"/>
      <c r="L1993" s="397"/>
      <c r="M1993" s="197"/>
      <c r="N1993" s="197"/>
      <c r="O1993" s="197"/>
      <c r="P1993" s="197"/>
      <c r="Q1993" s="197"/>
      <c r="R1993" s="195"/>
      <c r="S1993" s="195"/>
      <c r="T1993" s="198"/>
      <c r="U1993" s="195"/>
      <c r="V1993" s="195"/>
      <c r="W1993" s="199"/>
      <c r="X1993" s="200"/>
      <c r="Y1993" s="195"/>
      <c r="Z1993" s="195"/>
      <c r="AB1993" s="195"/>
      <c r="AC1993" s="195"/>
      <c r="AD1993" s="195"/>
      <c r="AE1993" s="195"/>
      <c r="AF1993" s="195"/>
      <c r="AG1993" s="195"/>
      <c r="AH1993" s="201"/>
      <c r="AI1993" s="195"/>
      <c r="AJ1993" s="195"/>
      <c r="AK1993" s="195"/>
      <c r="AL1993" s="195"/>
      <c r="AM1993" s="195"/>
      <c r="AN1993" s="195"/>
      <c r="AO1993" s="195"/>
      <c r="AP1993" s="195"/>
      <c r="AQ1993" s="195"/>
      <c r="AR1993" s="195"/>
      <c r="AS1993" s="195"/>
      <c r="AT1993" s="195"/>
      <c r="AU1993" s="195"/>
      <c r="AV1993" s="195"/>
      <c r="AW1993" s="195"/>
      <c r="AX1993" s="195"/>
      <c r="AY1993" s="195"/>
      <c r="AZ1993" s="195"/>
      <c r="BA1993" s="195"/>
      <c r="BB1993" s="195"/>
      <c r="BC1993" s="195"/>
      <c r="BD1993" s="195"/>
      <c r="BE1993" s="195"/>
      <c r="BF1993" s="195"/>
      <c r="BG1993" s="195"/>
      <c r="BH1993" s="195"/>
      <c r="BI1993" s="195"/>
    </row>
    <row r="1994" spans="2:61" s="139" customFormat="1" ht="13.05" customHeight="1" outlineLevel="1">
      <c r="B1994" s="707" t="s">
        <v>3990</v>
      </c>
      <c r="C1994" s="268" t="s">
        <v>39</v>
      </c>
      <c r="D1994" s="268" t="s">
        <v>39</v>
      </c>
      <c r="E1994" s="25" t="s">
        <v>2643</v>
      </c>
      <c r="F1994" s="16">
        <v>44566</v>
      </c>
      <c r="G1994" s="10" t="s">
        <v>8</v>
      </c>
      <c r="H1994" s="367" t="s">
        <v>982</v>
      </c>
      <c r="I1994" s="31">
        <v>0</v>
      </c>
      <c r="J1994" s="31">
        <v>2</v>
      </c>
      <c r="K1994" s="31">
        <v>2</v>
      </c>
      <c r="L1994" s="398">
        <v>0</v>
      </c>
      <c r="M1994" s="59" t="s">
        <v>182</v>
      </c>
      <c r="N1994" s="59" t="s">
        <v>182</v>
      </c>
      <c r="O1994" s="59" t="s">
        <v>182</v>
      </c>
      <c r="P1994" s="59" t="s">
        <v>182</v>
      </c>
      <c r="Q1994" s="59" t="s">
        <v>182</v>
      </c>
      <c r="R1994" s="269" t="s">
        <v>269</v>
      </c>
      <c r="S1994" s="270" t="s">
        <v>268</v>
      </c>
      <c r="T1994" s="60" t="s">
        <v>1754</v>
      </c>
      <c r="U1994" s="35"/>
      <c r="V1994" s="14">
        <f t="shared" ref="V1994:V2029" si="556">SUMIF(U1994,"Y",J1994)</f>
        <v>0</v>
      </c>
      <c r="W1994" s="33"/>
      <c r="X1994" s="126"/>
      <c r="Y1994" s="35"/>
      <c r="Z1994" s="35">
        <f t="shared" ref="Z1994:Z2025" si="557">V1994*Y1994</f>
        <v>0</v>
      </c>
      <c r="AB1994" s="35"/>
      <c r="AC1994" s="35">
        <f t="shared" ref="AC1994:AC2029" si="558">SUMIF(AB1994,"Y",L1994)*AK1994</f>
        <v>0</v>
      </c>
      <c r="AD1994" s="35"/>
      <c r="AE1994" s="14">
        <f t="shared" ref="AE1994:AE2029" si="559">COUNTIF(AM1994:AV1994,"L")*J1994</f>
        <v>0</v>
      </c>
      <c r="AF1994" s="14"/>
      <c r="AG1994" s="14"/>
      <c r="AH1994" s="178">
        <v>0</v>
      </c>
      <c r="AI1994" s="14">
        <f t="shared" ref="AI1994:AI2029" si="560">IFERROR(COUNTIF(AM1994:BL1994,"S")*J1994*AH1994,0)</f>
        <v>0</v>
      </c>
      <c r="AJ1994" s="35"/>
      <c r="AK1994" s="14">
        <f t="shared" ref="AK1994:AK2029" si="561">COUNTIF(AM1994:AV1994,"V")</f>
        <v>0</v>
      </c>
      <c r="AL1994" s="14">
        <f t="shared" ref="AL1994:AL2025" si="562">Z1994-AC1994-AE1994-AI1994</f>
        <v>0</v>
      </c>
      <c r="AM1994" s="35"/>
      <c r="AN1994" s="35"/>
      <c r="AO1994" s="35"/>
      <c r="AP1994" s="35"/>
      <c r="AQ1994" s="35"/>
      <c r="AR1994" s="35"/>
      <c r="AS1994" s="35"/>
      <c r="AT1994" s="35"/>
      <c r="AU1994" s="35"/>
      <c r="AV1994" s="35"/>
      <c r="AW1994" s="35"/>
      <c r="AX1994" s="35"/>
      <c r="AY1994" s="35"/>
      <c r="AZ1994" s="35"/>
      <c r="BA1994" s="35"/>
      <c r="BB1994" s="35"/>
      <c r="BC1994" s="35"/>
      <c r="BD1994" s="35"/>
      <c r="BE1994" s="35"/>
      <c r="BF1994" s="35"/>
      <c r="BG1994" s="35"/>
      <c r="BH1994" s="35"/>
      <c r="BI1994" s="35"/>
    </row>
    <row r="1995" spans="2:61" s="139" customFormat="1" ht="26.25" customHeight="1" outlineLevel="1">
      <c r="B1995" s="707" t="s">
        <v>1678</v>
      </c>
      <c r="C1995" s="271" t="s">
        <v>1713</v>
      </c>
      <c r="D1995" s="271" t="s">
        <v>1713</v>
      </c>
      <c r="E1995" s="25" t="s">
        <v>2643</v>
      </c>
      <c r="F1995" s="16">
        <v>44703</v>
      </c>
      <c r="G1995" s="10" t="s">
        <v>3351</v>
      </c>
      <c r="H1995" s="367" t="s">
        <v>982</v>
      </c>
      <c r="I1995" s="31">
        <f t="shared" ref="I1995:I2029" si="563">SUM(J1995,K1995)</f>
        <v>12</v>
      </c>
      <c r="J1995" s="708">
        <v>6</v>
      </c>
      <c r="K1995" s="708">
        <v>6</v>
      </c>
      <c r="L1995" s="398">
        <v>0</v>
      </c>
      <c r="M1995" s="59" t="s">
        <v>512</v>
      </c>
      <c r="N1995" s="59" t="s">
        <v>512</v>
      </c>
      <c r="O1995" s="59" t="s">
        <v>512</v>
      </c>
      <c r="P1995" s="59" t="s">
        <v>512</v>
      </c>
      <c r="Q1995" s="59" t="s">
        <v>512</v>
      </c>
      <c r="R1995" s="272" t="s">
        <v>269</v>
      </c>
      <c r="S1995" s="272" t="s">
        <v>268</v>
      </c>
      <c r="T1995" s="60" t="s">
        <v>1755</v>
      </c>
      <c r="U1995" s="35"/>
      <c r="V1995" s="14">
        <f t="shared" si="556"/>
        <v>0</v>
      </c>
      <c r="W1995" s="33"/>
      <c r="X1995" s="126"/>
      <c r="Y1995" s="35"/>
      <c r="Z1995" s="35">
        <f t="shared" si="557"/>
        <v>0</v>
      </c>
      <c r="AB1995" s="35"/>
      <c r="AC1995" s="35">
        <f t="shared" si="558"/>
        <v>0</v>
      </c>
      <c r="AD1995" s="35"/>
      <c r="AE1995" s="14">
        <f t="shared" si="559"/>
        <v>0</v>
      </c>
      <c r="AF1995" s="14"/>
      <c r="AG1995" s="14"/>
      <c r="AH1995" s="178">
        <v>0</v>
      </c>
      <c r="AI1995" s="14">
        <f t="shared" si="560"/>
        <v>0</v>
      </c>
      <c r="AJ1995" s="35"/>
      <c r="AK1995" s="14">
        <f t="shared" si="561"/>
        <v>0</v>
      </c>
      <c r="AL1995" s="14">
        <f t="shared" si="562"/>
        <v>0</v>
      </c>
      <c r="AM1995" s="35"/>
      <c r="AN1995" s="35"/>
      <c r="AO1995" s="35"/>
      <c r="AP1995" s="35"/>
      <c r="AQ1995" s="35"/>
      <c r="AR1995" s="35"/>
      <c r="AS1995" s="35"/>
      <c r="AT1995" s="35"/>
      <c r="AU1995" s="35"/>
      <c r="AV1995" s="35"/>
      <c r="AW1995" s="35"/>
      <c r="AX1995" s="35"/>
      <c r="AY1995" s="35"/>
      <c r="AZ1995" s="35"/>
      <c r="BA1995" s="35"/>
      <c r="BB1995" s="35"/>
      <c r="BC1995" s="35"/>
      <c r="BD1995" s="35"/>
      <c r="BE1995" s="35"/>
      <c r="BF1995" s="35"/>
      <c r="BG1995" s="35"/>
      <c r="BH1995" s="35"/>
      <c r="BI1995" s="35"/>
    </row>
    <row r="1996" spans="2:61" s="139" customFormat="1" ht="26.25" customHeight="1" outlineLevel="1">
      <c r="B1996" s="707" t="s">
        <v>1679</v>
      </c>
      <c r="C1996" s="271" t="s">
        <v>40</v>
      </c>
      <c r="D1996" s="271" t="s">
        <v>40</v>
      </c>
      <c r="E1996" s="25" t="s">
        <v>2643</v>
      </c>
      <c r="F1996" s="16">
        <v>44703</v>
      </c>
      <c r="G1996" s="10" t="s">
        <v>3351</v>
      </c>
      <c r="H1996" s="367" t="s">
        <v>717</v>
      </c>
      <c r="I1996" s="31">
        <f t="shared" si="563"/>
        <v>20</v>
      </c>
      <c r="J1996" s="708">
        <v>10</v>
      </c>
      <c r="K1996" s="708">
        <v>10</v>
      </c>
      <c r="L1996" s="398">
        <v>0</v>
      </c>
      <c r="M1996" s="59" t="s">
        <v>512</v>
      </c>
      <c r="N1996" s="59" t="s">
        <v>512</v>
      </c>
      <c r="O1996" s="59" t="s">
        <v>512</v>
      </c>
      <c r="P1996" s="59" t="s">
        <v>512</v>
      </c>
      <c r="Q1996" s="59" t="s">
        <v>512</v>
      </c>
      <c r="R1996" s="249" t="s">
        <v>268</v>
      </c>
      <c r="S1996" s="249" t="s">
        <v>268</v>
      </c>
      <c r="T1996" s="60" t="s">
        <v>1756</v>
      </c>
      <c r="U1996" s="35"/>
      <c r="V1996" s="14">
        <f t="shared" si="556"/>
        <v>0</v>
      </c>
      <c r="W1996" s="33"/>
      <c r="X1996" s="126"/>
      <c r="Y1996" s="35"/>
      <c r="Z1996" s="35">
        <f t="shared" si="557"/>
        <v>0</v>
      </c>
      <c r="AB1996" s="35"/>
      <c r="AC1996" s="35">
        <f t="shared" si="558"/>
        <v>0</v>
      </c>
      <c r="AD1996" s="35"/>
      <c r="AE1996" s="14">
        <f t="shared" si="559"/>
        <v>0</v>
      </c>
      <c r="AF1996" s="14"/>
      <c r="AG1996" s="14"/>
      <c r="AH1996" s="178">
        <v>0</v>
      </c>
      <c r="AI1996" s="14">
        <f t="shared" si="560"/>
        <v>0</v>
      </c>
      <c r="AJ1996" s="35"/>
      <c r="AK1996" s="14">
        <f t="shared" si="561"/>
        <v>0</v>
      </c>
      <c r="AL1996" s="14">
        <f t="shared" si="562"/>
        <v>0</v>
      </c>
      <c r="AM1996" s="35"/>
      <c r="AN1996" s="35"/>
      <c r="AO1996" s="35"/>
      <c r="AP1996" s="35"/>
      <c r="AQ1996" s="35"/>
      <c r="AR1996" s="35"/>
      <c r="AS1996" s="35"/>
      <c r="AT1996" s="35"/>
      <c r="AU1996" s="35"/>
      <c r="AV1996" s="35"/>
      <c r="AW1996" s="35"/>
      <c r="AX1996" s="35"/>
      <c r="AY1996" s="35"/>
      <c r="AZ1996" s="35"/>
      <c r="BA1996" s="35"/>
      <c r="BB1996" s="35"/>
      <c r="BC1996" s="35"/>
      <c r="BD1996" s="35"/>
      <c r="BE1996" s="35"/>
      <c r="BF1996" s="35"/>
      <c r="BG1996" s="35"/>
      <c r="BH1996" s="35"/>
      <c r="BI1996" s="35"/>
    </row>
    <row r="1997" spans="2:61" s="139" customFormat="1" ht="39" customHeight="1" outlineLevel="1">
      <c r="B1997" s="707" t="s">
        <v>1680</v>
      </c>
      <c r="C1997" s="273" t="s">
        <v>42</v>
      </c>
      <c r="D1997" s="273" t="s">
        <v>1714</v>
      </c>
      <c r="E1997" s="25" t="s">
        <v>2643</v>
      </c>
      <c r="F1997" s="16">
        <v>44703</v>
      </c>
      <c r="G1997" s="10" t="s">
        <v>8</v>
      </c>
      <c r="H1997" s="367" t="s">
        <v>717</v>
      </c>
      <c r="I1997" s="31">
        <f t="shared" si="563"/>
        <v>124</v>
      </c>
      <c r="J1997" s="708">
        <v>17</v>
      </c>
      <c r="K1997" s="708">
        <v>107</v>
      </c>
      <c r="L1997" s="398">
        <v>0</v>
      </c>
      <c r="M1997" s="59" t="s">
        <v>512</v>
      </c>
      <c r="N1997" s="59" t="s">
        <v>512</v>
      </c>
      <c r="O1997" s="59" t="s">
        <v>512</v>
      </c>
      <c r="P1997" s="59" t="s">
        <v>512</v>
      </c>
      <c r="Q1997" s="59" t="s">
        <v>512</v>
      </c>
      <c r="R1997" s="249" t="s">
        <v>268</v>
      </c>
      <c r="S1997" s="249" t="s">
        <v>268</v>
      </c>
      <c r="T1997" s="60" t="s">
        <v>1757</v>
      </c>
      <c r="U1997" s="35"/>
      <c r="V1997" s="14">
        <f t="shared" si="556"/>
        <v>0</v>
      </c>
      <c r="W1997" s="33"/>
      <c r="X1997" s="126"/>
      <c r="Y1997" s="35"/>
      <c r="Z1997" s="35">
        <f t="shared" si="557"/>
        <v>0</v>
      </c>
      <c r="AB1997" s="35"/>
      <c r="AC1997" s="35">
        <f t="shared" si="558"/>
        <v>0</v>
      </c>
      <c r="AD1997" s="35"/>
      <c r="AE1997" s="14">
        <f t="shared" si="559"/>
        <v>0</v>
      </c>
      <c r="AF1997" s="14"/>
      <c r="AG1997" s="14"/>
      <c r="AH1997" s="178">
        <v>0</v>
      </c>
      <c r="AI1997" s="14">
        <f t="shared" si="560"/>
        <v>0</v>
      </c>
      <c r="AJ1997" s="35"/>
      <c r="AK1997" s="14">
        <f t="shared" si="561"/>
        <v>0</v>
      </c>
      <c r="AL1997" s="14">
        <f t="shared" si="562"/>
        <v>0</v>
      </c>
      <c r="AM1997" s="35"/>
      <c r="AN1997" s="35"/>
      <c r="AO1997" s="35"/>
      <c r="AP1997" s="35"/>
      <c r="AQ1997" s="35"/>
      <c r="AR1997" s="35"/>
      <c r="AS1997" s="35"/>
      <c r="AT1997" s="35"/>
      <c r="AU1997" s="35"/>
      <c r="AV1997" s="35"/>
      <c r="AW1997" s="35"/>
      <c r="AX1997" s="35"/>
      <c r="AY1997" s="35"/>
      <c r="AZ1997" s="35"/>
      <c r="BA1997" s="35"/>
      <c r="BB1997" s="35"/>
      <c r="BC1997" s="35"/>
      <c r="BD1997" s="35"/>
      <c r="BE1997" s="35"/>
      <c r="BF1997" s="35"/>
      <c r="BG1997" s="35"/>
      <c r="BH1997" s="35"/>
      <c r="BI1997" s="35"/>
    </row>
    <row r="1998" spans="2:61" s="139" customFormat="1" ht="26.25" customHeight="1" outlineLevel="1">
      <c r="B1998" s="707" t="s">
        <v>1681</v>
      </c>
      <c r="C1998" s="273" t="s">
        <v>43</v>
      </c>
      <c r="D1998" s="273" t="s">
        <v>43</v>
      </c>
      <c r="E1998" s="25" t="s">
        <v>3568</v>
      </c>
      <c r="F1998" s="16">
        <v>44747</v>
      </c>
      <c r="G1998" s="10" t="s">
        <v>8</v>
      </c>
      <c r="H1998" s="367" t="s">
        <v>717</v>
      </c>
      <c r="I1998" s="31">
        <f t="shared" si="563"/>
        <v>1170</v>
      </c>
      <c r="J1998" s="708">
        <v>270</v>
      </c>
      <c r="K1998" s="708">
        <v>900</v>
      </c>
      <c r="L1998" s="398">
        <v>0</v>
      </c>
      <c r="M1998" s="59" t="s">
        <v>512</v>
      </c>
      <c r="N1998" s="59" t="s">
        <v>512</v>
      </c>
      <c r="O1998" s="59" t="s">
        <v>512</v>
      </c>
      <c r="P1998" s="59" t="s">
        <v>512</v>
      </c>
      <c r="Q1998" s="59" t="s">
        <v>512</v>
      </c>
      <c r="R1998" s="249" t="s">
        <v>268</v>
      </c>
      <c r="S1998" s="249" t="s">
        <v>268</v>
      </c>
      <c r="T1998" s="60" t="s">
        <v>1565</v>
      </c>
      <c r="U1998" s="35"/>
      <c r="V1998" s="14">
        <f t="shared" si="556"/>
        <v>0</v>
      </c>
      <c r="W1998" s="33"/>
      <c r="X1998" s="126"/>
      <c r="Y1998" s="35"/>
      <c r="Z1998" s="35">
        <f t="shared" si="557"/>
        <v>0</v>
      </c>
      <c r="AB1998" s="35"/>
      <c r="AC1998" s="35">
        <f t="shared" si="558"/>
        <v>0</v>
      </c>
      <c r="AD1998" s="35"/>
      <c r="AE1998" s="14">
        <f t="shared" si="559"/>
        <v>0</v>
      </c>
      <c r="AF1998" s="14"/>
      <c r="AG1998" s="14"/>
      <c r="AH1998" s="178">
        <v>0</v>
      </c>
      <c r="AI1998" s="14">
        <f t="shared" si="560"/>
        <v>0</v>
      </c>
      <c r="AJ1998" s="35"/>
      <c r="AK1998" s="14">
        <f t="shared" si="561"/>
        <v>0</v>
      </c>
      <c r="AL1998" s="14">
        <f t="shared" si="562"/>
        <v>0</v>
      </c>
      <c r="AM1998" s="35"/>
      <c r="AN1998" s="35"/>
      <c r="AO1998" s="35"/>
      <c r="AP1998" s="35"/>
      <c r="AQ1998" s="35"/>
      <c r="AR1998" s="35"/>
      <c r="AS1998" s="35"/>
      <c r="AT1998" s="35"/>
      <c r="AU1998" s="35"/>
      <c r="AV1998" s="35"/>
      <c r="AW1998" s="35"/>
      <c r="AX1998" s="35"/>
      <c r="AY1998" s="35"/>
      <c r="AZ1998" s="35"/>
      <c r="BA1998" s="35"/>
      <c r="BB1998" s="35"/>
      <c r="BC1998" s="35"/>
      <c r="BD1998" s="35"/>
      <c r="BE1998" s="35"/>
      <c r="BF1998" s="35"/>
      <c r="BG1998" s="35"/>
      <c r="BH1998" s="35"/>
      <c r="BI1998" s="35"/>
    </row>
    <row r="1999" spans="2:61" s="139" customFormat="1" ht="26.25" customHeight="1" outlineLevel="1">
      <c r="B1999" s="707" t="s">
        <v>1682</v>
      </c>
      <c r="C1999" s="273" t="s">
        <v>44</v>
      </c>
      <c r="D1999" s="273" t="s">
        <v>41</v>
      </c>
      <c r="E1999" s="25" t="s">
        <v>2643</v>
      </c>
      <c r="F1999" s="16">
        <v>44703</v>
      </c>
      <c r="G1999" s="10" t="s">
        <v>8</v>
      </c>
      <c r="H1999" s="367" t="s">
        <v>982</v>
      </c>
      <c r="I1999" s="31">
        <f t="shared" si="563"/>
        <v>84</v>
      </c>
      <c r="J1999" s="708">
        <v>42</v>
      </c>
      <c r="K1999" s="708">
        <v>42</v>
      </c>
      <c r="L1999" s="398">
        <v>0</v>
      </c>
      <c r="M1999" s="59" t="s">
        <v>512</v>
      </c>
      <c r="N1999" s="59" t="s">
        <v>512</v>
      </c>
      <c r="O1999" s="59" t="s">
        <v>512</v>
      </c>
      <c r="P1999" s="59" t="s">
        <v>512</v>
      </c>
      <c r="Q1999" s="59" t="s">
        <v>512</v>
      </c>
      <c r="R1999" s="272" t="s">
        <v>269</v>
      </c>
      <c r="S1999" s="272" t="s">
        <v>268</v>
      </c>
      <c r="T1999" s="60" t="s">
        <v>1758</v>
      </c>
      <c r="U1999" s="35"/>
      <c r="V1999" s="14">
        <f t="shared" si="556"/>
        <v>0</v>
      </c>
      <c r="W1999" s="33"/>
      <c r="X1999" s="126"/>
      <c r="Y1999" s="35"/>
      <c r="Z1999" s="35">
        <f t="shared" si="557"/>
        <v>0</v>
      </c>
      <c r="AB1999" s="35"/>
      <c r="AC1999" s="35">
        <f t="shared" si="558"/>
        <v>0</v>
      </c>
      <c r="AD1999" s="35"/>
      <c r="AE1999" s="14">
        <f t="shared" si="559"/>
        <v>0</v>
      </c>
      <c r="AF1999" s="14"/>
      <c r="AG1999" s="14"/>
      <c r="AH1999" s="178">
        <v>0</v>
      </c>
      <c r="AI1999" s="14">
        <f t="shared" si="560"/>
        <v>0</v>
      </c>
      <c r="AJ1999" s="35"/>
      <c r="AK1999" s="14">
        <f t="shared" si="561"/>
        <v>0</v>
      </c>
      <c r="AL1999" s="14">
        <f t="shared" si="562"/>
        <v>0</v>
      </c>
      <c r="AM1999" s="35"/>
      <c r="AN1999" s="35"/>
      <c r="AO1999" s="35"/>
      <c r="AP1999" s="35"/>
      <c r="AQ1999" s="35"/>
      <c r="AR1999" s="35"/>
      <c r="AS1999" s="35"/>
      <c r="AT1999" s="35"/>
      <c r="AU1999" s="35"/>
      <c r="AV1999" s="35"/>
      <c r="AW1999" s="35"/>
      <c r="AX1999" s="35"/>
      <c r="AY1999" s="35"/>
      <c r="AZ1999" s="35"/>
      <c r="BA1999" s="35"/>
      <c r="BB1999" s="35"/>
      <c r="BC1999" s="35"/>
      <c r="BD1999" s="35"/>
      <c r="BE1999" s="35"/>
      <c r="BF1999" s="35"/>
      <c r="BG1999" s="35"/>
      <c r="BH1999" s="35"/>
      <c r="BI1999" s="35"/>
    </row>
    <row r="2000" spans="2:61" s="139" customFormat="1" ht="26.25" customHeight="1" outlineLevel="1">
      <c r="B2000" s="707" t="s">
        <v>1683</v>
      </c>
      <c r="C2000" s="273" t="s">
        <v>1715</v>
      </c>
      <c r="D2000" s="273" t="s">
        <v>1716</v>
      </c>
      <c r="E2000" s="25" t="s">
        <v>2552</v>
      </c>
      <c r="F2000" s="16">
        <v>44708</v>
      </c>
      <c r="G2000" s="10" t="s">
        <v>8</v>
      </c>
      <c r="H2000" s="367" t="s">
        <v>982</v>
      </c>
      <c r="I2000" s="31">
        <f t="shared" si="563"/>
        <v>420</v>
      </c>
      <c r="J2000" s="709">
        <v>90</v>
      </c>
      <c r="K2000" s="709">
        <v>330</v>
      </c>
      <c r="L2000" s="398">
        <v>0</v>
      </c>
      <c r="M2000" s="59" t="s">
        <v>512</v>
      </c>
      <c r="N2000" s="59" t="s">
        <v>512</v>
      </c>
      <c r="O2000" s="59" t="s">
        <v>512</v>
      </c>
      <c r="P2000" s="59" t="s">
        <v>512</v>
      </c>
      <c r="Q2000" s="59" t="s">
        <v>512</v>
      </c>
      <c r="R2000" s="272" t="s">
        <v>269</v>
      </c>
      <c r="S2000" s="272" t="s">
        <v>268</v>
      </c>
      <c r="T2000" s="60" t="s">
        <v>1758</v>
      </c>
      <c r="U2000" s="35"/>
      <c r="V2000" s="14">
        <f t="shared" si="556"/>
        <v>0</v>
      </c>
      <c r="W2000" s="33"/>
      <c r="X2000" s="126"/>
      <c r="Y2000" s="35"/>
      <c r="Z2000" s="35">
        <f t="shared" si="557"/>
        <v>0</v>
      </c>
      <c r="AB2000" s="35"/>
      <c r="AC2000" s="35">
        <f t="shared" si="558"/>
        <v>0</v>
      </c>
      <c r="AD2000" s="35"/>
      <c r="AE2000" s="14">
        <f t="shared" si="559"/>
        <v>0</v>
      </c>
      <c r="AF2000" s="14"/>
      <c r="AG2000" s="14"/>
      <c r="AH2000" s="178">
        <v>0</v>
      </c>
      <c r="AI2000" s="14">
        <f t="shared" si="560"/>
        <v>0</v>
      </c>
      <c r="AJ2000" s="35"/>
      <c r="AK2000" s="14">
        <f t="shared" si="561"/>
        <v>0</v>
      </c>
      <c r="AL2000" s="14">
        <f t="shared" si="562"/>
        <v>0</v>
      </c>
      <c r="AM2000" s="35"/>
      <c r="AN2000" s="35"/>
      <c r="AO2000" s="35"/>
      <c r="AP2000" s="35"/>
      <c r="AQ2000" s="35"/>
      <c r="AR2000" s="35"/>
      <c r="AS2000" s="35"/>
      <c r="AT2000" s="35"/>
      <c r="AU2000" s="35"/>
      <c r="AV2000" s="35"/>
      <c r="AW2000" s="35"/>
      <c r="AX2000" s="35"/>
      <c r="AY2000" s="35"/>
      <c r="AZ2000" s="35"/>
      <c r="BA2000" s="35"/>
      <c r="BB2000" s="35"/>
      <c r="BC2000" s="35"/>
      <c r="BD2000" s="35"/>
      <c r="BE2000" s="35"/>
      <c r="BF2000" s="35"/>
      <c r="BG2000" s="35"/>
      <c r="BH2000" s="35"/>
      <c r="BI2000" s="35"/>
    </row>
    <row r="2001" spans="2:61" s="139" customFormat="1" ht="13.05" customHeight="1" outlineLevel="1">
      <c r="B2001" s="707" t="s">
        <v>1684</v>
      </c>
      <c r="C2001" s="273" t="s">
        <v>45</v>
      </c>
      <c r="D2001" s="273" t="s">
        <v>45</v>
      </c>
      <c r="E2001" s="25" t="s">
        <v>2643</v>
      </c>
      <c r="F2001" s="16">
        <v>44703</v>
      </c>
      <c r="G2001" s="10" t="s">
        <v>8</v>
      </c>
      <c r="H2001" s="367" t="s">
        <v>982</v>
      </c>
      <c r="I2001" s="31">
        <f t="shared" si="563"/>
        <v>140</v>
      </c>
      <c r="J2001" s="708">
        <v>20</v>
      </c>
      <c r="K2001" s="708">
        <v>120</v>
      </c>
      <c r="L2001" s="398">
        <v>0</v>
      </c>
      <c r="M2001" s="59" t="s">
        <v>512</v>
      </c>
      <c r="N2001" s="59" t="s">
        <v>512</v>
      </c>
      <c r="O2001" s="59" t="s">
        <v>512</v>
      </c>
      <c r="P2001" s="59" t="s">
        <v>512</v>
      </c>
      <c r="Q2001" s="59" t="s">
        <v>512</v>
      </c>
      <c r="R2001" s="272" t="s">
        <v>269</v>
      </c>
      <c r="S2001" s="272" t="s">
        <v>268</v>
      </c>
      <c r="T2001" s="60" t="s">
        <v>1771</v>
      </c>
      <c r="U2001" s="35"/>
      <c r="V2001" s="14">
        <f t="shared" si="556"/>
        <v>0</v>
      </c>
      <c r="W2001" s="33"/>
      <c r="X2001" s="126"/>
      <c r="Y2001" s="35"/>
      <c r="Z2001" s="35">
        <f t="shared" si="557"/>
        <v>0</v>
      </c>
      <c r="AB2001" s="35"/>
      <c r="AC2001" s="35">
        <f t="shared" si="558"/>
        <v>0</v>
      </c>
      <c r="AD2001" s="35"/>
      <c r="AE2001" s="14">
        <f t="shared" si="559"/>
        <v>0</v>
      </c>
      <c r="AF2001" s="14"/>
      <c r="AG2001" s="14"/>
      <c r="AH2001" s="178">
        <v>0</v>
      </c>
      <c r="AI2001" s="14">
        <f t="shared" si="560"/>
        <v>0</v>
      </c>
      <c r="AJ2001" s="35"/>
      <c r="AK2001" s="14">
        <f t="shared" si="561"/>
        <v>0</v>
      </c>
      <c r="AL2001" s="14">
        <f t="shared" si="562"/>
        <v>0</v>
      </c>
      <c r="AM2001" s="35"/>
      <c r="AN2001" s="35"/>
      <c r="AO2001" s="35"/>
      <c r="AP2001" s="35"/>
      <c r="AQ2001" s="35"/>
      <c r="AR2001" s="35"/>
      <c r="AS2001" s="35"/>
      <c r="AT2001" s="35"/>
      <c r="AU2001" s="35"/>
      <c r="AV2001" s="35"/>
      <c r="AW2001" s="35"/>
      <c r="AX2001" s="35"/>
      <c r="AY2001" s="35"/>
      <c r="AZ2001" s="35"/>
      <c r="BA2001" s="35"/>
      <c r="BB2001" s="35"/>
      <c r="BC2001" s="35"/>
      <c r="BD2001" s="35"/>
      <c r="BE2001" s="35"/>
      <c r="BF2001" s="35"/>
      <c r="BG2001" s="35"/>
      <c r="BH2001" s="35"/>
      <c r="BI2001" s="35"/>
    </row>
    <row r="2002" spans="2:61" s="139" customFormat="1" ht="26.25" customHeight="1" outlineLevel="1">
      <c r="B2002" s="679" t="s">
        <v>1685</v>
      </c>
      <c r="C2002" s="274" t="s">
        <v>1717</v>
      </c>
      <c r="D2002" s="274" t="s">
        <v>1718</v>
      </c>
      <c r="E2002" s="25" t="s">
        <v>2643</v>
      </c>
      <c r="F2002" s="16">
        <v>44703</v>
      </c>
      <c r="G2002" s="10" t="s">
        <v>8</v>
      </c>
      <c r="H2002" s="367" t="s">
        <v>716</v>
      </c>
      <c r="I2002" s="31">
        <f t="shared" si="563"/>
        <v>286</v>
      </c>
      <c r="J2002" s="708">
        <v>128</v>
      </c>
      <c r="K2002" s="708">
        <v>158</v>
      </c>
      <c r="L2002" s="398">
        <v>0</v>
      </c>
      <c r="M2002" s="59" t="s">
        <v>512</v>
      </c>
      <c r="N2002" s="59" t="s">
        <v>512</v>
      </c>
      <c r="O2002" s="59" t="s">
        <v>512</v>
      </c>
      <c r="P2002" s="59" t="s">
        <v>512</v>
      </c>
      <c r="Q2002" s="59" t="s">
        <v>512</v>
      </c>
      <c r="R2002" s="272" t="s">
        <v>268</v>
      </c>
      <c r="S2002" s="272" t="s">
        <v>268</v>
      </c>
      <c r="T2002" s="60" t="s">
        <v>1772</v>
      </c>
      <c r="U2002" s="35"/>
      <c r="V2002" s="14">
        <f t="shared" si="556"/>
        <v>0</v>
      </c>
      <c r="W2002" s="33"/>
      <c r="X2002" s="126"/>
      <c r="Y2002" s="35"/>
      <c r="Z2002" s="35">
        <f t="shared" si="557"/>
        <v>0</v>
      </c>
      <c r="AB2002" s="35"/>
      <c r="AC2002" s="35">
        <f t="shared" si="558"/>
        <v>0</v>
      </c>
      <c r="AD2002" s="35"/>
      <c r="AE2002" s="14">
        <f t="shared" si="559"/>
        <v>0</v>
      </c>
      <c r="AF2002" s="14"/>
      <c r="AG2002" s="14"/>
      <c r="AH2002" s="178">
        <v>0</v>
      </c>
      <c r="AI2002" s="14">
        <f t="shared" si="560"/>
        <v>0</v>
      </c>
      <c r="AJ2002" s="35"/>
      <c r="AK2002" s="14">
        <f t="shared" si="561"/>
        <v>0</v>
      </c>
      <c r="AL2002" s="14">
        <f t="shared" si="562"/>
        <v>0</v>
      </c>
      <c r="AM2002" s="35"/>
      <c r="AN2002" s="35"/>
      <c r="AO2002" s="35"/>
      <c r="AP2002" s="35"/>
      <c r="AQ2002" s="35"/>
      <c r="AR2002" s="35"/>
      <c r="AS2002" s="35"/>
      <c r="AT2002" s="35"/>
      <c r="AU2002" s="35"/>
      <c r="AV2002" s="35"/>
      <c r="AW2002" s="35"/>
      <c r="AX2002" s="35"/>
      <c r="AY2002" s="35"/>
      <c r="AZ2002" s="35"/>
      <c r="BA2002" s="35"/>
      <c r="BB2002" s="35"/>
      <c r="BC2002" s="35"/>
      <c r="BD2002" s="35"/>
      <c r="BE2002" s="35"/>
      <c r="BF2002" s="35"/>
      <c r="BG2002" s="35"/>
      <c r="BH2002" s="35"/>
      <c r="BI2002" s="35"/>
    </row>
    <row r="2003" spans="2:61" s="139" customFormat="1" ht="26.25" customHeight="1" outlineLevel="1">
      <c r="B2003" s="707" t="s">
        <v>1686</v>
      </c>
      <c r="C2003" s="273" t="s">
        <v>1719</v>
      </c>
      <c r="D2003" s="273" t="s">
        <v>1719</v>
      </c>
      <c r="E2003" s="25" t="s">
        <v>2643</v>
      </c>
      <c r="F2003" s="16">
        <v>44703</v>
      </c>
      <c r="G2003" s="10" t="s">
        <v>8</v>
      </c>
      <c r="H2003" s="367" t="s">
        <v>982</v>
      </c>
      <c r="I2003" s="31">
        <f t="shared" si="563"/>
        <v>210</v>
      </c>
      <c r="J2003" s="708">
        <v>60</v>
      </c>
      <c r="K2003" s="708">
        <v>150</v>
      </c>
      <c r="L2003" s="398">
        <v>0</v>
      </c>
      <c r="M2003" s="59" t="s">
        <v>512</v>
      </c>
      <c r="N2003" s="59" t="s">
        <v>512</v>
      </c>
      <c r="O2003" s="59" t="s">
        <v>512</v>
      </c>
      <c r="P2003" s="59" t="s">
        <v>512</v>
      </c>
      <c r="Q2003" s="59" t="s">
        <v>512</v>
      </c>
      <c r="R2003" s="272" t="s">
        <v>269</v>
      </c>
      <c r="S2003" s="272" t="s">
        <v>268</v>
      </c>
      <c r="T2003" s="60" t="s">
        <v>1565</v>
      </c>
      <c r="U2003" s="35"/>
      <c r="V2003" s="14">
        <f t="shared" si="556"/>
        <v>0</v>
      </c>
      <c r="W2003" s="33"/>
      <c r="X2003" s="126"/>
      <c r="Y2003" s="35"/>
      <c r="Z2003" s="35">
        <f t="shared" si="557"/>
        <v>0</v>
      </c>
      <c r="AB2003" s="35"/>
      <c r="AC2003" s="35">
        <f t="shared" si="558"/>
        <v>0</v>
      </c>
      <c r="AD2003" s="35"/>
      <c r="AE2003" s="14">
        <f t="shared" si="559"/>
        <v>0</v>
      </c>
      <c r="AF2003" s="14"/>
      <c r="AG2003" s="14"/>
      <c r="AH2003" s="178">
        <v>0</v>
      </c>
      <c r="AI2003" s="14">
        <f t="shared" si="560"/>
        <v>0</v>
      </c>
      <c r="AJ2003" s="35"/>
      <c r="AK2003" s="14">
        <f t="shared" si="561"/>
        <v>0</v>
      </c>
      <c r="AL2003" s="14">
        <f t="shared" si="562"/>
        <v>0</v>
      </c>
      <c r="AM2003" s="35"/>
      <c r="AN2003" s="35"/>
      <c r="AO2003" s="35"/>
      <c r="AP2003" s="35"/>
      <c r="AQ2003" s="35"/>
      <c r="AR2003" s="35"/>
      <c r="AS2003" s="35"/>
      <c r="AT2003" s="35"/>
      <c r="AU2003" s="35"/>
      <c r="AV2003" s="35"/>
      <c r="AW2003" s="35"/>
      <c r="AX2003" s="35"/>
      <c r="AY2003" s="35"/>
      <c r="AZ2003" s="35"/>
      <c r="BA2003" s="35"/>
      <c r="BB2003" s="35"/>
      <c r="BC2003" s="35"/>
      <c r="BD2003" s="35"/>
      <c r="BE2003" s="35"/>
      <c r="BF2003" s="35"/>
      <c r="BG2003" s="35"/>
      <c r="BH2003" s="35"/>
      <c r="BI2003" s="35"/>
    </row>
    <row r="2004" spans="2:61" s="139" customFormat="1" ht="26.25" customHeight="1" outlineLevel="1">
      <c r="B2004" s="707" t="s">
        <v>1687</v>
      </c>
      <c r="C2004" s="273" t="s">
        <v>1720</v>
      </c>
      <c r="D2004" s="273" t="s">
        <v>1721</v>
      </c>
      <c r="E2004" s="25" t="s">
        <v>2643</v>
      </c>
      <c r="F2004" s="16">
        <v>44703</v>
      </c>
      <c r="G2004" s="10" t="s">
        <v>8</v>
      </c>
      <c r="H2004" s="367" t="s">
        <v>982</v>
      </c>
      <c r="I2004" s="31">
        <f t="shared" si="563"/>
        <v>124</v>
      </c>
      <c r="J2004" s="708">
        <v>32</v>
      </c>
      <c r="K2004" s="708">
        <v>92</v>
      </c>
      <c r="L2004" s="398">
        <v>0</v>
      </c>
      <c r="M2004" s="59" t="s">
        <v>512</v>
      </c>
      <c r="N2004" s="59" t="s">
        <v>512</v>
      </c>
      <c r="O2004" s="59" t="s">
        <v>512</v>
      </c>
      <c r="P2004" s="59" t="s">
        <v>512</v>
      </c>
      <c r="Q2004" s="59" t="s">
        <v>512</v>
      </c>
      <c r="R2004" s="272" t="s">
        <v>269</v>
      </c>
      <c r="S2004" s="272" t="s">
        <v>268</v>
      </c>
      <c r="T2004" s="60" t="s">
        <v>1565</v>
      </c>
      <c r="U2004" s="35"/>
      <c r="V2004" s="14">
        <f t="shared" si="556"/>
        <v>0</v>
      </c>
      <c r="W2004" s="33"/>
      <c r="X2004" s="126"/>
      <c r="Y2004" s="35"/>
      <c r="Z2004" s="35">
        <f t="shared" si="557"/>
        <v>0</v>
      </c>
      <c r="AB2004" s="35"/>
      <c r="AC2004" s="35">
        <f t="shared" si="558"/>
        <v>0</v>
      </c>
      <c r="AD2004" s="35"/>
      <c r="AE2004" s="14">
        <f t="shared" si="559"/>
        <v>0</v>
      </c>
      <c r="AF2004" s="14"/>
      <c r="AG2004" s="14"/>
      <c r="AH2004" s="178">
        <v>0</v>
      </c>
      <c r="AI2004" s="14">
        <f t="shared" si="560"/>
        <v>0</v>
      </c>
      <c r="AJ2004" s="35"/>
      <c r="AK2004" s="14">
        <f t="shared" si="561"/>
        <v>0</v>
      </c>
      <c r="AL2004" s="14">
        <f t="shared" si="562"/>
        <v>0</v>
      </c>
      <c r="AM2004" s="35"/>
      <c r="AN2004" s="35"/>
      <c r="AO2004" s="35"/>
      <c r="AP2004" s="35"/>
      <c r="AQ2004" s="35"/>
      <c r="AR2004" s="35"/>
      <c r="AS2004" s="35"/>
      <c r="AT2004" s="35"/>
      <c r="AU2004" s="35"/>
      <c r="AV2004" s="35"/>
      <c r="AW2004" s="35"/>
      <c r="AX2004" s="35"/>
      <c r="AY2004" s="35"/>
      <c r="AZ2004" s="35"/>
      <c r="BA2004" s="35"/>
      <c r="BB2004" s="35"/>
      <c r="BC2004" s="35"/>
      <c r="BD2004" s="35"/>
      <c r="BE2004" s="35"/>
      <c r="BF2004" s="35"/>
      <c r="BG2004" s="35"/>
      <c r="BH2004" s="35"/>
      <c r="BI2004" s="35"/>
    </row>
    <row r="2005" spans="2:61" s="139" customFormat="1" ht="26.25" customHeight="1" outlineLevel="1">
      <c r="B2005" s="707" t="s">
        <v>1688</v>
      </c>
      <c r="C2005" s="273" t="s">
        <v>1722</v>
      </c>
      <c r="D2005" s="273" t="s">
        <v>1723</v>
      </c>
      <c r="E2005" s="25" t="s">
        <v>3911</v>
      </c>
      <c r="F2005" s="16">
        <v>44784</v>
      </c>
      <c r="G2005" s="10" t="s">
        <v>8</v>
      </c>
      <c r="H2005" s="367" t="s">
        <v>717</v>
      </c>
      <c r="I2005" s="31">
        <f t="shared" si="563"/>
        <v>460</v>
      </c>
      <c r="J2005" s="708">
        <v>200</v>
      </c>
      <c r="K2005" s="708">
        <v>260</v>
      </c>
      <c r="L2005" s="398">
        <v>0</v>
      </c>
      <c r="M2005" s="59" t="s">
        <v>512</v>
      </c>
      <c r="N2005" s="59" t="s">
        <v>512</v>
      </c>
      <c r="O2005" s="59" t="s">
        <v>512</v>
      </c>
      <c r="P2005" s="59" t="s">
        <v>512</v>
      </c>
      <c r="Q2005" s="59" t="s">
        <v>512</v>
      </c>
      <c r="R2005" s="275" t="s">
        <v>268</v>
      </c>
      <c r="S2005" s="275" t="s">
        <v>268</v>
      </c>
      <c r="T2005" s="60" t="s">
        <v>1759</v>
      </c>
      <c r="U2005" s="35"/>
      <c r="V2005" s="14">
        <f t="shared" si="556"/>
        <v>0</v>
      </c>
      <c r="W2005" s="33"/>
      <c r="X2005" s="126"/>
      <c r="Y2005" s="35"/>
      <c r="Z2005" s="35">
        <f t="shared" si="557"/>
        <v>0</v>
      </c>
      <c r="AB2005" s="35"/>
      <c r="AC2005" s="35">
        <f t="shared" si="558"/>
        <v>0</v>
      </c>
      <c r="AD2005" s="35"/>
      <c r="AE2005" s="14">
        <f t="shared" si="559"/>
        <v>0</v>
      </c>
      <c r="AF2005" s="14"/>
      <c r="AG2005" s="14"/>
      <c r="AH2005" s="178">
        <v>0</v>
      </c>
      <c r="AI2005" s="14">
        <f t="shared" si="560"/>
        <v>0</v>
      </c>
      <c r="AJ2005" s="35"/>
      <c r="AK2005" s="14">
        <f t="shared" si="561"/>
        <v>0</v>
      </c>
      <c r="AL2005" s="14">
        <f t="shared" si="562"/>
        <v>0</v>
      </c>
      <c r="AM2005" s="35"/>
      <c r="AN2005" s="35"/>
      <c r="AO2005" s="35"/>
      <c r="AP2005" s="35"/>
      <c r="AQ2005" s="35"/>
      <c r="AR2005" s="35"/>
      <c r="AS2005" s="35"/>
      <c r="AT2005" s="35"/>
      <c r="AU2005" s="35"/>
      <c r="AV2005" s="35"/>
      <c r="AW2005" s="35"/>
      <c r="AX2005" s="35"/>
      <c r="AY2005" s="35"/>
      <c r="AZ2005" s="35"/>
      <c r="BA2005" s="35"/>
      <c r="BB2005" s="35"/>
      <c r="BC2005" s="35"/>
      <c r="BD2005" s="35"/>
      <c r="BE2005" s="35"/>
      <c r="BF2005" s="35"/>
      <c r="BG2005" s="35"/>
      <c r="BH2005" s="35"/>
      <c r="BI2005" s="35"/>
    </row>
    <row r="2006" spans="2:61" s="139" customFormat="1" ht="26.25" customHeight="1" outlineLevel="1">
      <c r="B2006" s="707" t="s">
        <v>1689</v>
      </c>
      <c r="C2006" s="273" t="s">
        <v>1724</v>
      </c>
      <c r="D2006" s="273" t="s">
        <v>1725</v>
      </c>
      <c r="E2006" s="25" t="s">
        <v>2643</v>
      </c>
      <c r="F2006" s="16">
        <v>44703</v>
      </c>
      <c r="G2006" s="10" t="s">
        <v>8</v>
      </c>
      <c r="H2006" s="367" t="s">
        <v>982</v>
      </c>
      <c r="I2006" s="31">
        <f t="shared" si="563"/>
        <v>130</v>
      </c>
      <c r="J2006" s="708">
        <v>65</v>
      </c>
      <c r="K2006" s="708">
        <v>65</v>
      </c>
      <c r="L2006" s="398">
        <v>0</v>
      </c>
      <c r="M2006" s="59" t="s">
        <v>512</v>
      </c>
      <c r="N2006" s="59" t="s">
        <v>512</v>
      </c>
      <c r="O2006" s="59" t="s">
        <v>512</v>
      </c>
      <c r="P2006" s="59" t="s">
        <v>512</v>
      </c>
      <c r="Q2006" s="59" t="s">
        <v>512</v>
      </c>
      <c r="R2006" s="275" t="s">
        <v>269</v>
      </c>
      <c r="S2006" s="275" t="s">
        <v>268</v>
      </c>
      <c r="T2006" s="60" t="s">
        <v>1757</v>
      </c>
      <c r="U2006" s="35"/>
      <c r="V2006" s="14">
        <f t="shared" si="556"/>
        <v>0</v>
      </c>
      <c r="W2006" s="33"/>
      <c r="X2006" s="126"/>
      <c r="Y2006" s="35"/>
      <c r="Z2006" s="35">
        <f t="shared" si="557"/>
        <v>0</v>
      </c>
      <c r="AB2006" s="35"/>
      <c r="AC2006" s="35">
        <f t="shared" si="558"/>
        <v>0</v>
      </c>
      <c r="AD2006" s="35"/>
      <c r="AE2006" s="14">
        <f t="shared" si="559"/>
        <v>0</v>
      </c>
      <c r="AF2006" s="14"/>
      <c r="AG2006" s="14"/>
      <c r="AH2006" s="178">
        <v>0</v>
      </c>
      <c r="AI2006" s="14">
        <f t="shared" si="560"/>
        <v>0</v>
      </c>
      <c r="AJ2006" s="35"/>
      <c r="AK2006" s="14">
        <f t="shared" si="561"/>
        <v>0</v>
      </c>
      <c r="AL2006" s="14">
        <f t="shared" si="562"/>
        <v>0</v>
      </c>
      <c r="AM2006" s="35"/>
      <c r="AN2006" s="35"/>
      <c r="AO2006" s="35"/>
      <c r="AP2006" s="35"/>
      <c r="AQ2006" s="35"/>
      <c r="AR2006" s="35"/>
      <c r="AS2006" s="35"/>
      <c r="AT2006" s="35"/>
      <c r="AU2006" s="35"/>
      <c r="AV2006" s="35"/>
      <c r="AW2006" s="35"/>
      <c r="AX2006" s="35"/>
      <c r="AY2006" s="35"/>
      <c r="AZ2006" s="35"/>
      <c r="BA2006" s="35"/>
      <c r="BB2006" s="35"/>
      <c r="BC2006" s="35"/>
      <c r="BD2006" s="35"/>
      <c r="BE2006" s="35"/>
      <c r="BF2006" s="35"/>
      <c r="BG2006" s="35"/>
      <c r="BH2006" s="35"/>
      <c r="BI2006" s="35"/>
    </row>
    <row r="2007" spans="2:61" s="139" customFormat="1" ht="26.25" customHeight="1" outlineLevel="1">
      <c r="B2007" s="707" t="s">
        <v>1690</v>
      </c>
      <c r="C2007" s="273" t="s">
        <v>1726</v>
      </c>
      <c r="D2007" s="273" t="s">
        <v>1727</v>
      </c>
      <c r="E2007" s="25" t="s">
        <v>2643</v>
      </c>
      <c r="F2007" s="16">
        <v>44703</v>
      </c>
      <c r="G2007" s="10" t="s">
        <v>8</v>
      </c>
      <c r="H2007" s="367" t="s">
        <v>982</v>
      </c>
      <c r="I2007" s="31">
        <f t="shared" si="563"/>
        <v>168</v>
      </c>
      <c r="J2007" s="708">
        <v>84</v>
      </c>
      <c r="K2007" s="708">
        <v>84</v>
      </c>
      <c r="L2007" s="398">
        <v>0</v>
      </c>
      <c r="M2007" s="59" t="s">
        <v>512</v>
      </c>
      <c r="N2007" s="59" t="s">
        <v>512</v>
      </c>
      <c r="O2007" s="59" t="s">
        <v>512</v>
      </c>
      <c r="P2007" s="59" t="s">
        <v>512</v>
      </c>
      <c r="Q2007" s="59" t="s">
        <v>512</v>
      </c>
      <c r="R2007" s="275" t="s">
        <v>269</v>
      </c>
      <c r="S2007" s="275" t="s">
        <v>268</v>
      </c>
      <c r="T2007" s="60" t="s">
        <v>1760</v>
      </c>
      <c r="U2007" s="35"/>
      <c r="V2007" s="14">
        <f t="shared" si="556"/>
        <v>0</v>
      </c>
      <c r="W2007" s="33"/>
      <c r="X2007" s="126"/>
      <c r="Y2007" s="35"/>
      <c r="Z2007" s="35">
        <f t="shared" si="557"/>
        <v>0</v>
      </c>
      <c r="AB2007" s="35"/>
      <c r="AC2007" s="35">
        <f t="shared" si="558"/>
        <v>0</v>
      </c>
      <c r="AD2007" s="35"/>
      <c r="AE2007" s="14">
        <f t="shared" si="559"/>
        <v>0</v>
      </c>
      <c r="AF2007" s="14"/>
      <c r="AG2007" s="14"/>
      <c r="AH2007" s="178">
        <v>0</v>
      </c>
      <c r="AI2007" s="14">
        <f t="shared" si="560"/>
        <v>0</v>
      </c>
      <c r="AJ2007" s="35"/>
      <c r="AK2007" s="14">
        <f t="shared" si="561"/>
        <v>0</v>
      </c>
      <c r="AL2007" s="14">
        <f t="shared" si="562"/>
        <v>0</v>
      </c>
      <c r="AM2007" s="35"/>
      <c r="AN2007" s="35"/>
      <c r="AO2007" s="35"/>
      <c r="AP2007" s="35"/>
      <c r="AQ2007" s="35"/>
      <c r="AR2007" s="35"/>
      <c r="AS2007" s="35"/>
      <c r="AT2007" s="35"/>
      <c r="AU2007" s="35"/>
      <c r="AV2007" s="35"/>
      <c r="AW2007" s="35"/>
      <c r="AX2007" s="35"/>
      <c r="AY2007" s="35"/>
      <c r="AZ2007" s="35"/>
      <c r="BA2007" s="35"/>
      <c r="BB2007" s="35"/>
      <c r="BC2007" s="35"/>
      <c r="BD2007" s="35"/>
      <c r="BE2007" s="35"/>
      <c r="BF2007" s="35"/>
      <c r="BG2007" s="35"/>
      <c r="BH2007" s="35"/>
      <c r="BI2007" s="35"/>
    </row>
    <row r="2008" spans="2:61" s="139" customFormat="1" ht="39" customHeight="1" outlineLevel="1">
      <c r="B2008" s="707" t="s">
        <v>1691</v>
      </c>
      <c r="C2008" s="273" t="s">
        <v>1728</v>
      </c>
      <c r="D2008" s="273" t="s">
        <v>1845</v>
      </c>
      <c r="E2008" s="25" t="s">
        <v>2643</v>
      </c>
      <c r="F2008" s="16">
        <v>44703</v>
      </c>
      <c r="G2008" s="10" t="s">
        <v>8</v>
      </c>
      <c r="H2008" s="367" t="s">
        <v>982</v>
      </c>
      <c r="I2008" s="31">
        <f t="shared" si="563"/>
        <v>188</v>
      </c>
      <c r="J2008" s="708">
        <v>94</v>
      </c>
      <c r="K2008" s="708">
        <v>94</v>
      </c>
      <c r="L2008" s="398">
        <v>0</v>
      </c>
      <c r="M2008" s="59" t="s">
        <v>512</v>
      </c>
      <c r="N2008" s="59" t="s">
        <v>512</v>
      </c>
      <c r="O2008" s="59" t="s">
        <v>512</v>
      </c>
      <c r="P2008" s="59" t="s">
        <v>512</v>
      </c>
      <c r="Q2008" s="59" t="s">
        <v>512</v>
      </c>
      <c r="R2008" s="275" t="s">
        <v>269</v>
      </c>
      <c r="S2008" s="275" t="s">
        <v>268</v>
      </c>
      <c r="T2008" s="60" t="s">
        <v>1761</v>
      </c>
      <c r="U2008" s="35"/>
      <c r="V2008" s="14">
        <f t="shared" si="556"/>
        <v>0</v>
      </c>
      <c r="W2008" s="33"/>
      <c r="X2008" s="126"/>
      <c r="Y2008" s="35"/>
      <c r="Z2008" s="35">
        <f t="shared" si="557"/>
        <v>0</v>
      </c>
      <c r="AB2008" s="35"/>
      <c r="AC2008" s="35">
        <f t="shared" si="558"/>
        <v>0</v>
      </c>
      <c r="AD2008" s="35"/>
      <c r="AE2008" s="14">
        <f t="shared" si="559"/>
        <v>0</v>
      </c>
      <c r="AF2008" s="14"/>
      <c r="AG2008" s="14"/>
      <c r="AH2008" s="178">
        <v>0</v>
      </c>
      <c r="AI2008" s="14">
        <f t="shared" si="560"/>
        <v>0</v>
      </c>
      <c r="AJ2008" s="35"/>
      <c r="AK2008" s="14">
        <f t="shared" si="561"/>
        <v>0</v>
      </c>
      <c r="AL2008" s="14">
        <f t="shared" si="562"/>
        <v>0</v>
      </c>
      <c r="AM2008" s="35"/>
      <c r="AN2008" s="35"/>
      <c r="AO2008" s="35"/>
      <c r="AP2008" s="35"/>
      <c r="AQ2008" s="35"/>
      <c r="AR2008" s="35"/>
      <c r="AS2008" s="35"/>
      <c r="AT2008" s="35"/>
      <c r="AU2008" s="35"/>
      <c r="AV2008" s="35"/>
      <c r="AW2008" s="35"/>
      <c r="AX2008" s="35"/>
      <c r="AY2008" s="35"/>
      <c r="AZ2008" s="35"/>
      <c r="BA2008" s="35"/>
      <c r="BB2008" s="35"/>
      <c r="BC2008" s="35"/>
      <c r="BD2008" s="35"/>
      <c r="BE2008" s="35"/>
      <c r="BF2008" s="35"/>
      <c r="BG2008" s="35"/>
      <c r="BH2008" s="35"/>
      <c r="BI2008" s="35"/>
    </row>
    <row r="2009" spans="2:61" s="139" customFormat="1" ht="26.25" customHeight="1" outlineLevel="1">
      <c r="B2009" s="707" t="s">
        <v>1692</v>
      </c>
      <c r="C2009" s="273" t="s">
        <v>542</v>
      </c>
      <c r="D2009" s="273" t="s">
        <v>1729</v>
      </c>
      <c r="E2009" s="25" t="s">
        <v>2643</v>
      </c>
      <c r="F2009" s="16">
        <v>44703</v>
      </c>
      <c r="G2009" s="10" t="s">
        <v>8</v>
      </c>
      <c r="H2009" s="367" t="s">
        <v>982</v>
      </c>
      <c r="I2009" s="31">
        <f t="shared" si="563"/>
        <v>410</v>
      </c>
      <c r="J2009" s="708">
        <v>85</v>
      </c>
      <c r="K2009" s="708">
        <v>325</v>
      </c>
      <c r="L2009" s="398">
        <v>0</v>
      </c>
      <c r="M2009" s="59" t="s">
        <v>512</v>
      </c>
      <c r="N2009" s="59" t="s">
        <v>512</v>
      </c>
      <c r="O2009" s="59" t="s">
        <v>512</v>
      </c>
      <c r="P2009" s="59" t="s">
        <v>512</v>
      </c>
      <c r="Q2009" s="59" t="s">
        <v>512</v>
      </c>
      <c r="R2009" s="275" t="s">
        <v>269</v>
      </c>
      <c r="S2009" s="275" t="s">
        <v>268</v>
      </c>
      <c r="T2009" s="60" t="s">
        <v>1762</v>
      </c>
      <c r="U2009" s="35"/>
      <c r="V2009" s="14">
        <f t="shared" si="556"/>
        <v>0</v>
      </c>
      <c r="W2009" s="33"/>
      <c r="X2009" s="126"/>
      <c r="Y2009" s="35"/>
      <c r="Z2009" s="35">
        <f t="shared" si="557"/>
        <v>0</v>
      </c>
      <c r="AB2009" s="35"/>
      <c r="AC2009" s="35">
        <f t="shared" si="558"/>
        <v>0</v>
      </c>
      <c r="AD2009" s="35"/>
      <c r="AE2009" s="14">
        <f t="shared" si="559"/>
        <v>0</v>
      </c>
      <c r="AF2009" s="14"/>
      <c r="AG2009" s="14"/>
      <c r="AH2009" s="178">
        <v>0</v>
      </c>
      <c r="AI2009" s="14">
        <f t="shared" si="560"/>
        <v>0</v>
      </c>
      <c r="AJ2009" s="35"/>
      <c r="AK2009" s="14">
        <f t="shared" si="561"/>
        <v>0</v>
      </c>
      <c r="AL2009" s="14">
        <f t="shared" si="562"/>
        <v>0</v>
      </c>
      <c r="AM2009" s="35"/>
      <c r="AN2009" s="35"/>
      <c r="AO2009" s="35"/>
      <c r="AP2009" s="35"/>
      <c r="AQ2009" s="35"/>
      <c r="AR2009" s="35"/>
      <c r="AS2009" s="35"/>
      <c r="AT2009" s="35"/>
      <c r="AU2009" s="35"/>
      <c r="AV2009" s="35"/>
      <c r="AW2009" s="35"/>
      <c r="AX2009" s="35"/>
      <c r="AY2009" s="35"/>
      <c r="AZ2009" s="35"/>
      <c r="BA2009" s="35"/>
      <c r="BB2009" s="35"/>
      <c r="BC2009" s="35"/>
      <c r="BD2009" s="35"/>
      <c r="BE2009" s="35"/>
      <c r="BF2009" s="35"/>
      <c r="BG2009" s="35"/>
      <c r="BH2009" s="35"/>
      <c r="BI2009" s="35"/>
    </row>
    <row r="2010" spans="2:61" s="139" customFormat="1" ht="52.05" customHeight="1" outlineLevel="1">
      <c r="B2010" s="707" t="s">
        <v>1693</v>
      </c>
      <c r="C2010" s="273" t="s">
        <v>1730</v>
      </c>
      <c r="D2010" s="273" t="s">
        <v>1730</v>
      </c>
      <c r="E2010" s="25" t="s">
        <v>2643</v>
      </c>
      <c r="F2010" s="16">
        <v>44703</v>
      </c>
      <c r="G2010" s="10" t="s">
        <v>8</v>
      </c>
      <c r="H2010" s="367" t="s">
        <v>982</v>
      </c>
      <c r="I2010" s="31">
        <f t="shared" si="563"/>
        <v>90</v>
      </c>
      <c r="J2010" s="708">
        <v>45</v>
      </c>
      <c r="K2010" s="708">
        <v>45</v>
      </c>
      <c r="L2010" s="398">
        <v>0</v>
      </c>
      <c r="M2010" s="59" t="s">
        <v>512</v>
      </c>
      <c r="N2010" s="59" t="s">
        <v>512</v>
      </c>
      <c r="O2010" s="59" t="s">
        <v>512</v>
      </c>
      <c r="P2010" s="59" t="s">
        <v>512</v>
      </c>
      <c r="Q2010" s="59" t="s">
        <v>512</v>
      </c>
      <c r="R2010" s="275" t="s">
        <v>269</v>
      </c>
      <c r="S2010" s="275" t="s">
        <v>268</v>
      </c>
      <c r="T2010" s="60" t="s">
        <v>1763</v>
      </c>
      <c r="U2010" s="35"/>
      <c r="V2010" s="14">
        <f t="shared" si="556"/>
        <v>0</v>
      </c>
      <c r="W2010" s="33"/>
      <c r="X2010" s="126"/>
      <c r="Y2010" s="35"/>
      <c r="Z2010" s="35">
        <f t="shared" si="557"/>
        <v>0</v>
      </c>
      <c r="AB2010" s="35"/>
      <c r="AC2010" s="35">
        <f t="shared" si="558"/>
        <v>0</v>
      </c>
      <c r="AD2010" s="35"/>
      <c r="AE2010" s="14">
        <f t="shared" si="559"/>
        <v>0</v>
      </c>
      <c r="AF2010" s="14"/>
      <c r="AG2010" s="14"/>
      <c r="AH2010" s="178">
        <v>0</v>
      </c>
      <c r="AI2010" s="14">
        <f t="shared" si="560"/>
        <v>0</v>
      </c>
      <c r="AJ2010" s="35"/>
      <c r="AK2010" s="14">
        <f t="shared" si="561"/>
        <v>0</v>
      </c>
      <c r="AL2010" s="14">
        <f t="shared" si="562"/>
        <v>0</v>
      </c>
      <c r="AM2010" s="35"/>
      <c r="AN2010" s="35"/>
      <c r="AO2010" s="35"/>
      <c r="AP2010" s="35"/>
      <c r="AQ2010" s="35"/>
      <c r="AR2010" s="35"/>
      <c r="AS2010" s="35"/>
      <c r="AT2010" s="35"/>
      <c r="AU2010" s="35"/>
      <c r="AV2010" s="35"/>
      <c r="AW2010" s="35"/>
      <c r="AX2010" s="35"/>
      <c r="AY2010" s="35"/>
      <c r="AZ2010" s="35"/>
      <c r="BA2010" s="35"/>
      <c r="BB2010" s="35"/>
      <c r="BC2010" s="35"/>
      <c r="BD2010" s="35"/>
      <c r="BE2010" s="35"/>
      <c r="BF2010" s="35"/>
      <c r="BG2010" s="35"/>
      <c r="BH2010" s="35"/>
      <c r="BI2010" s="35"/>
    </row>
    <row r="2011" spans="2:61" s="139" customFormat="1" ht="26.25" customHeight="1" outlineLevel="1">
      <c r="B2011" s="707" t="s">
        <v>1694</v>
      </c>
      <c r="C2011" s="273" t="s">
        <v>1731</v>
      </c>
      <c r="D2011" s="273" t="s">
        <v>1846</v>
      </c>
      <c r="E2011" s="25" t="s">
        <v>2545</v>
      </c>
      <c r="F2011" s="16">
        <v>44728</v>
      </c>
      <c r="G2011" s="10" t="s">
        <v>8</v>
      </c>
      <c r="H2011" s="367" t="s">
        <v>717</v>
      </c>
      <c r="I2011" s="31">
        <f t="shared" si="563"/>
        <v>229</v>
      </c>
      <c r="J2011" s="709">
        <v>87</v>
      </c>
      <c r="K2011" s="709">
        <v>142</v>
      </c>
      <c r="L2011" s="398">
        <v>0</v>
      </c>
      <c r="M2011" s="59" t="s">
        <v>512</v>
      </c>
      <c r="N2011" s="59" t="s">
        <v>512</v>
      </c>
      <c r="O2011" s="59" t="s">
        <v>512</v>
      </c>
      <c r="P2011" s="59" t="s">
        <v>512</v>
      </c>
      <c r="Q2011" s="59" t="s">
        <v>512</v>
      </c>
      <c r="R2011" s="276" t="s">
        <v>268</v>
      </c>
      <c r="S2011" s="275" t="s">
        <v>268</v>
      </c>
      <c r="T2011" s="60" t="s">
        <v>1757</v>
      </c>
      <c r="U2011" s="35"/>
      <c r="V2011" s="14">
        <f t="shared" si="556"/>
        <v>0</v>
      </c>
      <c r="W2011" s="33"/>
      <c r="X2011" s="126"/>
      <c r="Y2011" s="35"/>
      <c r="Z2011" s="35">
        <f t="shared" si="557"/>
        <v>0</v>
      </c>
      <c r="AB2011" s="35"/>
      <c r="AC2011" s="35">
        <f t="shared" si="558"/>
        <v>0</v>
      </c>
      <c r="AD2011" s="35"/>
      <c r="AE2011" s="14">
        <f t="shared" si="559"/>
        <v>0</v>
      </c>
      <c r="AF2011" s="14"/>
      <c r="AG2011" s="14"/>
      <c r="AH2011" s="178">
        <v>0</v>
      </c>
      <c r="AI2011" s="14">
        <f t="shared" si="560"/>
        <v>0</v>
      </c>
      <c r="AJ2011" s="35"/>
      <c r="AK2011" s="14">
        <f t="shared" si="561"/>
        <v>0</v>
      </c>
      <c r="AL2011" s="14">
        <f t="shared" si="562"/>
        <v>0</v>
      </c>
      <c r="AM2011" s="35"/>
      <c r="AN2011" s="35"/>
      <c r="AO2011" s="35"/>
      <c r="AP2011" s="35"/>
      <c r="AQ2011" s="35"/>
      <c r="AR2011" s="35"/>
      <c r="AS2011" s="35"/>
      <c r="AT2011" s="35"/>
      <c r="AU2011" s="35"/>
      <c r="AV2011" s="35"/>
      <c r="AW2011" s="35"/>
      <c r="AX2011" s="35"/>
      <c r="AY2011" s="35"/>
      <c r="AZ2011" s="35"/>
      <c r="BA2011" s="35"/>
      <c r="BB2011" s="35"/>
      <c r="BC2011" s="35"/>
      <c r="BD2011" s="35"/>
      <c r="BE2011" s="35"/>
      <c r="BF2011" s="35"/>
      <c r="BG2011" s="35"/>
      <c r="BH2011" s="35"/>
      <c r="BI2011" s="35"/>
    </row>
    <row r="2012" spans="2:61" s="139" customFormat="1" ht="26.25" customHeight="1" outlineLevel="1">
      <c r="B2012" s="707" t="s">
        <v>1695</v>
      </c>
      <c r="C2012" s="273" t="s">
        <v>1732</v>
      </c>
      <c r="D2012" s="273" t="s">
        <v>1846</v>
      </c>
      <c r="E2012" s="25" t="s">
        <v>2545</v>
      </c>
      <c r="F2012" s="16">
        <v>44728</v>
      </c>
      <c r="G2012" s="10" t="s">
        <v>8</v>
      </c>
      <c r="H2012" s="367" t="s">
        <v>717</v>
      </c>
      <c r="I2012" s="31">
        <f t="shared" si="563"/>
        <v>199</v>
      </c>
      <c r="J2012" s="708">
        <v>72</v>
      </c>
      <c r="K2012" s="708">
        <v>127</v>
      </c>
      <c r="L2012" s="398">
        <v>0</v>
      </c>
      <c r="M2012" s="59" t="s">
        <v>512</v>
      </c>
      <c r="N2012" s="59" t="s">
        <v>512</v>
      </c>
      <c r="O2012" s="59" t="s">
        <v>512</v>
      </c>
      <c r="P2012" s="59" t="s">
        <v>512</v>
      </c>
      <c r="Q2012" s="59" t="s">
        <v>512</v>
      </c>
      <c r="R2012" s="276" t="s">
        <v>268</v>
      </c>
      <c r="S2012" s="275" t="s">
        <v>268</v>
      </c>
      <c r="T2012" s="60" t="s">
        <v>1757</v>
      </c>
      <c r="U2012" s="35"/>
      <c r="V2012" s="14">
        <f t="shared" si="556"/>
        <v>0</v>
      </c>
      <c r="W2012" s="33"/>
      <c r="X2012" s="126"/>
      <c r="Y2012" s="35"/>
      <c r="Z2012" s="35">
        <f t="shared" si="557"/>
        <v>0</v>
      </c>
      <c r="AB2012" s="35"/>
      <c r="AC2012" s="35">
        <f t="shared" si="558"/>
        <v>0</v>
      </c>
      <c r="AD2012" s="35"/>
      <c r="AE2012" s="14">
        <f t="shared" si="559"/>
        <v>0</v>
      </c>
      <c r="AF2012" s="14"/>
      <c r="AG2012" s="14"/>
      <c r="AH2012" s="178">
        <v>0</v>
      </c>
      <c r="AI2012" s="14">
        <f t="shared" si="560"/>
        <v>0</v>
      </c>
      <c r="AJ2012" s="35"/>
      <c r="AK2012" s="14">
        <f t="shared" si="561"/>
        <v>0</v>
      </c>
      <c r="AL2012" s="14">
        <f t="shared" si="562"/>
        <v>0</v>
      </c>
      <c r="AM2012" s="35"/>
      <c r="AN2012" s="35"/>
      <c r="AO2012" s="35"/>
      <c r="AP2012" s="35"/>
      <c r="AQ2012" s="35"/>
      <c r="AR2012" s="35"/>
      <c r="AS2012" s="35"/>
      <c r="AT2012" s="35"/>
      <c r="AU2012" s="35"/>
      <c r="AV2012" s="35"/>
      <c r="AW2012" s="35"/>
      <c r="AX2012" s="35"/>
      <c r="AY2012" s="35"/>
      <c r="AZ2012" s="35"/>
      <c r="BA2012" s="35"/>
      <c r="BB2012" s="35"/>
      <c r="BC2012" s="35"/>
      <c r="BD2012" s="35"/>
      <c r="BE2012" s="35"/>
      <c r="BF2012" s="35"/>
      <c r="BG2012" s="35"/>
      <c r="BH2012" s="35"/>
      <c r="BI2012" s="35"/>
    </row>
    <row r="2013" spans="2:61" s="139" customFormat="1" ht="26.25" customHeight="1" outlineLevel="1">
      <c r="B2013" s="707" t="s">
        <v>1696</v>
      </c>
      <c r="C2013" s="273" t="s">
        <v>1733</v>
      </c>
      <c r="D2013" s="273" t="s">
        <v>1846</v>
      </c>
      <c r="E2013" s="25" t="s">
        <v>3978</v>
      </c>
      <c r="F2013" s="16">
        <v>44790</v>
      </c>
      <c r="G2013" s="10" t="s">
        <v>8</v>
      </c>
      <c r="H2013" s="367" t="s">
        <v>717</v>
      </c>
      <c r="I2013" s="31">
        <f t="shared" si="563"/>
        <v>229</v>
      </c>
      <c r="J2013" s="709">
        <v>87</v>
      </c>
      <c r="K2013" s="709">
        <v>142</v>
      </c>
      <c r="L2013" s="398">
        <v>0</v>
      </c>
      <c r="M2013" s="59" t="s">
        <v>512</v>
      </c>
      <c r="N2013" s="59" t="s">
        <v>512</v>
      </c>
      <c r="O2013" s="59" t="s">
        <v>512</v>
      </c>
      <c r="P2013" s="59" t="s">
        <v>512</v>
      </c>
      <c r="Q2013" s="59" t="s">
        <v>512</v>
      </c>
      <c r="R2013" s="276" t="s">
        <v>268</v>
      </c>
      <c r="S2013" s="275" t="s">
        <v>268</v>
      </c>
      <c r="T2013" s="60" t="s">
        <v>1757</v>
      </c>
      <c r="U2013" s="35"/>
      <c r="V2013" s="14">
        <f t="shared" si="556"/>
        <v>0</v>
      </c>
      <c r="W2013" s="33"/>
      <c r="X2013" s="126"/>
      <c r="Y2013" s="35"/>
      <c r="Z2013" s="35">
        <f t="shared" si="557"/>
        <v>0</v>
      </c>
      <c r="AB2013" s="35"/>
      <c r="AC2013" s="35">
        <f t="shared" si="558"/>
        <v>0</v>
      </c>
      <c r="AD2013" s="35"/>
      <c r="AE2013" s="14">
        <f t="shared" si="559"/>
        <v>0</v>
      </c>
      <c r="AF2013" s="14"/>
      <c r="AG2013" s="14"/>
      <c r="AH2013" s="178">
        <v>0</v>
      </c>
      <c r="AI2013" s="14">
        <f t="shared" si="560"/>
        <v>0</v>
      </c>
      <c r="AJ2013" s="35"/>
      <c r="AK2013" s="14">
        <f t="shared" si="561"/>
        <v>0</v>
      </c>
      <c r="AL2013" s="14">
        <f t="shared" si="562"/>
        <v>0</v>
      </c>
      <c r="AM2013" s="35"/>
      <c r="AN2013" s="35"/>
      <c r="AO2013" s="35"/>
      <c r="AP2013" s="35"/>
      <c r="AQ2013" s="35"/>
      <c r="AR2013" s="35"/>
      <c r="AS2013" s="35"/>
      <c r="AT2013" s="35"/>
      <c r="AU2013" s="35"/>
      <c r="AV2013" s="35"/>
      <c r="AW2013" s="35"/>
      <c r="AX2013" s="35"/>
      <c r="AY2013" s="35"/>
      <c r="AZ2013" s="35"/>
      <c r="BA2013" s="35"/>
      <c r="BB2013" s="35"/>
      <c r="BC2013" s="35"/>
      <c r="BD2013" s="35"/>
      <c r="BE2013" s="35"/>
      <c r="BF2013" s="35"/>
      <c r="BG2013" s="35"/>
      <c r="BH2013" s="35"/>
      <c r="BI2013" s="35"/>
    </row>
    <row r="2014" spans="2:61" s="139" customFormat="1" ht="13.05" customHeight="1" outlineLevel="1">
      <c r="B2014" s="707" t="s">
        <v>1697</v>
      </c>
      <c r="C2014" s="273" t="s">
        <v>556</v>
      </c>
      <c r="D2014" s="273" t="s">
        <v>556</v>
      </c>
      <c r="E2014" s="25" t="s">
        <v>2643</v>
      </c>
      <c r="F2014" s="16">
        <v>44703</v>
      </c>
      <c r="G2014" s="10" t="s">
        <v>8</v>
      </c>
      <c r="H2014" s="367" t="s">
        <v>717</v>
      </c>
      <c r="I2014" s="31">
        <f t="shared" si="563"/>
        <v>124</v>
      </c>
      <c r="J2014" s="708">
        <v>62</v>
      </c>
      <c r="K2014" s="708">
        <v>62</v>
      </c>
      <c r="L2014" s="398">
        <v>0</v>
      </c>
      <c r="M2014" s="59" t="s">
        <v>512</v>
      </c>
      <c r="N2014" s="59" t="s">
        <v>512</v>
      </c>
      <c r="O2014" s="59" t="s">
        <v>512</v>
      </c>
      <c r="P2014" s="59" t="s">
        <v>512</v>
      </c>
      <c r="Q2014" s="59" t="s">
        <v>512</v>
      </c>
      <c r="R2014" s="275" t="s">
        <v>268</v>
      </c>
      <c r="S2014" s="275" t="s">
        <v>268</v>
      </c>
      <c r="T2014" s="60" t="s">
        <v>1764</v>
      </c>
      <c r="U2014" s="35"/>
      <c r="V2014" s="14">
        <f t="shared" si="556"/>
        <v>0</v>
      </c>
      <c r="W2014" s="33"/>
      <c r="X2014" s="126"/>
      <c r="Y2014" s="35"/>
      <c r="Z2014" s="35">
        <f t="shared" si="557"/>
        <v>0</v>
      </c>
      <c r="AB2014" s="35"/>
      <c r="AC2014" s="35">
        <f t="shared" si="558"/>
        <v>0</v>
      </c>
      <c r="AD2014" s="35"/>
      <c r="AE2014" s="14">
        <f t="shared" si="559"/>
        <v>0</v>
      </c>
      <c r="AF2014" s="14"/>
      <c r="AG2014" s="14"/>
      <c r="AH2014" s="178">
        <v>0</v>
      </c>
      <c r="AI2014" s="14">
        <f t="shared" si="560"/>
        <v>0</v>
      </c>
      <c r="AJ2014" s="35"/>
      <c r="AK2014" s="14">
        <f t="shared" si="561"/>
        <v>0</v>
      </c>
      <c r="AL2014" s="14">
        <f t="shared" si="562"/>
        <v>0</v>
      </c>
      <c r="AM2014" s="35"/>
      <c r="AN2014" s="35"/>
      <c r="AO2014" s="35"/>
      <c r="AP2014" s="35"/>
      <c r="AQ2014" s="35"/>
      <c r="AR2014" s="35"/>
      <c r="AS2014" s="35"/>
      <c r="AT2014" s="35"/>
      <c r="AU2014" s="35"/>
      <c r="AV2014" s="35"/>
      <c r="AW2014" s="35"/>
      <c r="AX2014" s="35"/>
      <c r="AY2014" s="35"/>
      <c r="AZ2014" s="35"/>
      <c r="BA2014" s="35"/>
      <c r="BB2014" s="35"/>
      <c r="BC2014" s="35"/>
      <c r="BD2014" s="35"/>
      <c r="BE2014" s="35"/>
      <c r="BF2014" s="35"/>
      <c r="BG2014" s="35"/>
      <c r="BH2014" s="35"/>
      <c r="BI2014" s="35"/>
    </row>
    <row r="2015" spans="2:61" s="139" customFormat="1" ht="13.05" customHeight="1" outlineLevel="1">
      <c r="B2015" s="707" t="s">
        <v>1698</v>
      </c>
      <c r="C2015" s="273" t="s">
        <v>1734</v>
      </c>
      <c r="D2015" s="273" t="s">
        <v>1734</v>
      </c>
      <c r="E2015" s="25" t="s">
        <v>2643</v>
      </c>
      <c r="F2015" s="16">
        <v>44703</v>
      </c>
      <c r="G2015" s="10" t="s">
        <v>8</v>
      </c>
      <c r="H2015" s="367" t="s">
        <v>717</v>
      </c>
      <c r="I2015" s="31">
        <f t="shared" si="563"/>
        <v>244</v>
      </c>
      <c r="J2015" s="708">
        <v>122</v>
      </c>
      <c r="K2015" s="708">
        <v>122</v>
      </c>
      <c r="L2015" s="398">
        <v>0</v>
      </c>
      <c r="M2015" s="59" t="s">
        <v>512</v>
      </c>
      <c r="N2015" s="59" t="s">
        <v>512</v>
      </c>
      <c r="O2015" s="59" t="s">
        <v>512</v>
      </c>
      <c r="P2015" s="59" t="s">
        <v>512</v>
      </c>
      <c r="Q2015" s="59" t="s">
        <v>512</v>
      </c>
      <c r="R2015" s="275" t="s">
        <v>268</v>
      </c>
      <c r="S2015" s="275" t="s">
        <v>268</v>
      </c>
      <c r="T2015" s="60" t="s">
        <v>1773</v>
      </c>
      <c r="U2015" s="35"/>
      <c r="V2015" s="14">
        <f t="shared" si="556"/>
        <v>0</v>
      </c>
      <c r="W2015" s="33"/>
      <c r="X2015" s="126"/>
      <c r="Y2015" s="35"/>
      <c r="Z2015" s="35">
        <f t="shared" si="557"/>
        <v>0</v>
      </c>
      <c r="AB2015" s="35"/>
      <c r="AC2015" s="35">
        <f t="shared" si="558"/>
        <v>0</v>
      </c>
      <c r="AD2015" s="35"/>
      <c r="AE2015" s="14">
        <f t="shared" si="559"/>
        <v>0</v>
      </c>
      <c r="AF2015" s="14"/>
      <c r="AG2015" s="14"/>
      <c r="AH2015" s="178">
        <v>0</v>
      </c>
      <c r="AI2015" s="14">
        <f t="shared" si="560"/>
        <v>0</v>
      </c>
      <c r="AJ2015" s="35"/>
      <c r="AK2015" s="14">
        <f t="shared" si="561"/>
        <v>0</v>
      </c>
      <c r="AL2015" s="14">
        <f t="shared" si="562"/>
        <v>0</v>
      </c>
      <c r="AM2015" s="35"/>
      <c r="AN2015" s="35"/>
      <c r="AO2015" s="35"/>
      <c r="AP2015" s="35"/>
      <c r="AQ2015" s="35"/>
      <c r="AR2015" s="35"/>
      <c r="AS2015" s="35"/>
      <c r="AT2015" s="35"/>
      <c r="AU2015" s="35"/>
      <c r="AV2015" s="35"/>
      <c r="AW2015" s="35"/>
      <c r="AX2015" s="35"/>
      <c r="AY2015" s="35"/>
      <c r="AZ2015" s="35"/>
      <c r="BA2015" s="35"/>
      <c r="BB2015" s="35"/>
      <c r="BC2015" s="35"/>
      <c r="BD2015" s="35"/>
      <c r="BE2015" s="35"/>
      <c r="BF2015" s="35"/>
      <c r="BG2015" s="35"/>
      <c r="BH2015" s="35"/>
      <c r="BI2015" s="35"/>
    </row>
    <row r="2016" spans="2:61" s="139" customFormat="1" ht="13.05" customHeight="1" outlineLevel="1">
      <c r="B2016" s="707" t="s">
        <v>1699</v>
      </c>
      <c r="C2016" s="273" t="s">
        <v>600</v>
      </c>
      <c r="D2016" s="273" t="s">
        <v>1735</v>
      </c>
      <c r="E2016" s="25" t="s">
        <v>2643</v>
      </c>
      <c r="F2016" s="16">
        <v>44703</v>
      </c>
      <c r="G2016" s="10" t="s">
        <v>3351</v>
      </c>
      <c r="H2016" s="367" t="s">
        <v>982</v>
      </c>
      <c r="I2016" s="31">
        <f t="shared" si="563"/>
        <v>150</v>
      </c>
      <c r="J2016" s="708">
        <v>75</v>
      </c>
      <c r="K2016" s="708">
        <v>75</v>
      </c>
      <c r="L2016" s="398">
        <v>0</v>
      </c>
      <c r="M2016" s="59" t="s">
        <v>512</v>
      </c>
      <c r="N2016" s="59" t="s">
        <v>512</v>
      </c>
      <c r="O2016" s="59" t="s">
        <v>512</v>
      </c>
      <c r="P2016" s="59" t="s">
        <v>512</v>
      </c>
      <c r="Q2016" s="59" t="s">
        <v>512</v>
      </c>
      <c r="R2016" s="275" t="s">
        <v>269</v>
      </c>
      <c r="S2016" s="275" t="s">
        <v>268</v>
      </c>
      <c r="T2016" s="60" t="s">
        <v>1765</v>
      </c>
      <c r="U2016" s="35"/>
      <c r="V2016" s="14">
        <f t="shared" si="556"/>
        <v>0</v>
      </c>
      <c r="W2016" s="33"/>
      <c r="X2016" s="126"/>
      <c r="Y2016" s="35"/>
      <c r="Z2016" s="35">
        <f t="shared" si="557"/>
        <v>0</v>
      </c>
      <c r="AB2016" s="35"/>
      <c r="AC2016" s="35">
        <f t="shared" si="558"/>
        <v>0</v>
      </c>
      <c r="AD2016" s="35"/>
      <c r="AE2016" s="14">
        <f t="shared" si="559"/>
        <v>0</v>
      </c>
      <c r="AF2016" s="14"/>
      <c r="AG2016" s="14"/>
      <c r="AH2016" s="178">
        <v>0</v>
      </c>
      <c r="AI2016" s="14">
        <f t="shared" si="560"/>
        <v>0</v>
      </c>
      <c r="AJ2016" s="35"/>
      <c r="AK2016" s="14">
        <f t="shared" si="561"/>
        <v>0</v>
      </c>
      <c r="AL2016" s="14">
        <f t="shared" si="562"/>
        <v>0</v>
      </c>
      <c r="AM2016" s="35"/>
      <c r="AN2016" s="35"/>
      <c r="AO2016" s="35"/>
      <c r="AP2016" s="35"/>
      <c r="AQ2016" s="35"/>
      <c r="AR2016" s="35"/>
      <c r="AS2016" s="35"/>
      <c r="AT2016" s="35"/>
      <c r="AU2016" s="35"/>
      <c r="AV2016" s="35"/>
      <c r="AW2016" s="35"/>
      <c r="AX2016" s="35"/>
      <c r="AY2016" s="35"/>
      <c r="AZ2016" s="35"/>
      <c r="BA2016" s="35"/>
      <c r="BB2016" s="35"/>
      <c r="BC2016" s="35"/>
      <c r="BD2016" s="35"/>
      <c r="BE2016" s="35"/>
      <c r="BF2016" s="35"/>
      <c r="BG2016" s="35"/>
      <c r="BH2016" s="35"/>
      <c r="BI2016" s="35"/>
    </row>
    <row r="2017" spans="2:61" s="139" customFormat="1" ht="13.05" customHeight="1" outlineLevel="1">
      <c r="B2017" s="707" t="s">
        <v>1700</v>
      </c>
      <c r="C2017" s="277" t="s">
        <v>1736</v>
      </c>
      <c r="D2017" s="277" t="s">
        <v>1736</v>
      </c>
      <c r="E2017" s="25" t="s">
        <v>2643</v>
      </c>
      <c r="F2017" s="16">
        <v>44703</v>
      </c>
      <c r="G2017" s="10" t="s">
        <v>8</v>
      </c>
      <c r="H2017" s="367" t="s">
        <v>717</v>
      </c>
      <c r="I2017" s="31">
        <f t="shared" si="563"/>
        <v>94</v>
      </c>
      <c r="J2017" s="708">
        <v>47</v>
      </c>
      <c r="K2017" s="708">
        <v>47</v>
      </c>
      <c r="L2017" s="398">
        <v>0</v>
      </c>
      <c r="M2017" s="59" t="s">
        <v>512</v>
      </c>
      <c r="N2017" s="59" t="s">
        <v>512</v>
      </c>
      <c r="O2017" s="59" t="s">
        <v>512</v>
      </c>
      <c r="P2017" s="59" t="s">
        <v>512</v>
      </c>
      <c r="Q2017" s="59" t="s">
        <v>512</v>
      </c>
      <c r="R2017" s="275" t="s">
        <v>268</v>
      </c>
      <c r="S2017" s="275" t="s">
        <v>268</v>
      </c>
      <c r="T2017" s="60" t="s">
        <v>1766</v>
      </c>
      <c r="U2017" s="35"/>
      <c r="V2017" s="14">
        <f t="shared" si="556"/>
        <v>0</v>
      </c>
      <c r="W2017" s="33"/>
      <c r="X2017" s="126"/>
      <c r="Y2017" s="35"/>
      <c r="Z2017" s="35">
        <f t="shared" si="557"/>
        <v>0</v>
      </c>
      <c r="AB2017" s="35"/>
      <c r="AC2017" s="35">
        <f t="shared" si="558"/>
        <v>0</v>
      </c>
      <c r="AD2017" s="35"/>
      <c r="AE2017" s="14">
        <f t="shared" si="559"/>
        <v>0</v>
      </c>
      <c r="AF2017" s="14"/>
      <c r="AG2017" s="14"/>
      <c r="AH2017" s="178">
        <v>0</v>
      </c>
      <c r="AI2017" s="14">
        <f t="shared" si="560"/>
        <v>0</v>
      </c>
      <c r="AJ2017" s="35"/>
      <c r="AK2017" s="14">
        <f t="shared" si="561"/>
        <v>0</v>
      </c>
      <c r="AL2017" s="14">
        <f t="shared" si="562"/>
        <v>0</v>
      </c>
      <c r="AM2017" s="35"/>
      <c r="AN2017" s="35"/>
      <c r="AO2017" s="35"/>
      <c r="AP2017" s="35"/>
      <c r="AQ2017" s="35"/>
      <c r="AR2017" s="35"/>
      <c r="AS2017" s="35"/>
      <c r="AT2017" s="35"/>
      <c r="AU2017" s="35"/>
      <c r="AV2017" s="35"/>
      <c r="AW2017" s="35"/>
      <c r="AX2017" s="35"/>
      <c r="AY2017" s="35"/>
      <c r="AZ2017" s="35"/>
      <c r="BA2017" s="35"/>
      <c r="BB2017" s="35"/>
      <c r="BC2017" s="35"/>
      <c r="BD2017" s="35"/>
      <c r="BE2017" s="35"/>
      <c r="BF2017" s="35"/>
      <c r="BG2017" s="35"/>
      <c r="BH2017" s="35"/>
      <c r="BI2017" s="35"/>
    </row>
    <row r="2018" spans="2:61" s="139" customFormat="1" ht="26.25" customHeight="1" outlineLevel="1">
      <c r="B2018" s="633" t="s">
        <v>1701</v>
      </c>
      <c r="C2018" s="278" t="s">
        <v>1737</v>
      </c>
      <c r="D2018" s="278" t="s">
        <v>1738</v>
      </c>
      <c r="E2018" s="25" t="s">
        <v>2643</v>
      </c>
      <c r="F2018" s="16">
        <v>44703</v>
      </c>
      <c r="G2018" s="10" t="s">
        <v>8</v>
      </c>
      <c r="H2018" s="367" t="s">
        <v>982</v>
      </c>
      <c r="I2018" s="31">
        <f t="shared" si="563"/>
        <v>368</v>
      </c>
      <c r="J2018" s="708">
        <v>134</v>
      </c>
      <c r="K2018" s="708">
        <v>234</v>
      </c>
      <c r="L2018" s="398">
        <v>0</v>
      </c>
      <c r="M2018" s="59" t="s">
        <v>512</v>
      </c>
      <c r="N2018" s="59" t="s">
        <v>512</v>
      </c>
      <c r="O2018" s="59" t="s">
        <v>512</v>
      </c>
      <c r="P2018" s="59" t="s">
        <v>512</v>
      </c>
      <c r="Q2018" s="59" t="s">
        <v>512</v>
      </c>
      <c r="R2018" s="279" t="s">
        <v>269</v>
      </c>
      <c r="S2018" s="279" t="s">
        <v>268</v>
      </c>
      <c r="T2018" s="60" t="s">
        <v>1757</v>
      </c>
      <c r="U2018" s="35"/>
      <c r="V2018" s="14">
        <f t="shared" si="556"/>
        <v>0</v>
      </c>
      <c r="W2018" s="33"/>
      <c r="X2018" s="126"/>
      <c r="Y2018" s="35"/>
      <c r="Z2018" s="35">
        <f t="shared" si="557"/>
        <v>0</v>
      </c>
      <c r="AB2018" s="35"/>
      <c r="AC2018" s="35">
        <f t="shared" si="558"/>
        <v>0</v>
      </c>
      <c r="AD2018" s="35"/>
      <c r="AE2018" s="14">
        <f t="shared" si="559"/>
        <v>0</v>
      </c>
      <c r="AF2018" s="14"/>
      <c r="AG2018" s="14"/>
      <c r="AH2018" s="178">
        <v>0</v>
      </c>
      <c r="AI2018" s="14">
        <f t="shared" si="560"/>
        <v>0</v>
      </c>
      <c r="AJ2018" s="35"/>
      <c r="AK2018" s="14">
        <f t="shared" si="561"/>
        <v>0</v>
      </c>
      <c r="AL2018" s="14">
        <f t="shared" si="562"/>
        <v>0</v>
      </c>
      <c r="AM2018" s="35"/>
      <c r="AN2018" s="35"/>
      <c r="AO2018" s="35"/>
      <c r="AP2018" s="35"/>
      <c r="AQ2018" s="35"/>
      <c r="AR2018" s="35"/>
      <c r="AS2018" s="35"/>
      <c r="AT2018" s="35"/>
      <c r="AU2018" s="35"/>
      <c r="AV2018" s="35"/>
      <c r="AW2018" s="35"/>
      <c r="AX2018" s="35"/>
      <c r="AY2018" s="35"/>
      <c r="AZ2018" s="35"/>
      <c r="BA2018" s="35"/>
      <c r="BB2018" s="35"/>
      <c r="BC2018" s="35"/>
      <c r="BD2018" s="35"/>
      <c r="BE2018" s="35"/>
      <c r="BF2018" s="35"/>
      <c r="BG2018" s="35"/>
      <c r="BH2018" s="35"/>
      <c r="BI2018" s="35"/>
    </row>
    <row r="2019" spans="2:61" s="139" customFormat="1" ht="26.25" customHeight="1" outlineLevel="1">
      <c r="B2019" s="707" t="s">
        <v>1702</v>
      </c>
      <c r="C2019" s="277" t="s">
        <v>1739</v>
      </c>
      <c r="D2019" s="277" t="s">
        <v>1739</v>
      </c>
      <c r="E2019" s="25" t="s">
        <v>2643</v>
      </c>
      <c r="F2019" s="16">
        <v>44703</v>
      </c>
      <c r="G2019" s="10" t="s">
        <v>8</v>
      </c>
      <c r="H2019" s="367" t="s">
        <v>717</v>
      </c>
      <c r="I2019" s="31">
        <f t="shared" si="563"/>
        <v>60</v>
      </c>
      <c r="J2019" s="31">
        <v>30</v>
      </c>
      <c r="K2019" s="31">
        <v>30</v>
      </c>
      <c r="L2019" s="398">
        <v>0</v>
      </c>
      <c r="M2019" s="59" t="s">
        <v>512</v>
      </c>
      <c r="N2019" s="59" t="s">
        <v>512</v>
      </c>
      <c r="O2019" s="59" t="s">
        <v>512</v>
      </c>
      <c r="P2019" s="59" t="s">
        <v>512</v>
      </c>
      <c r="Q2019" s="59" t="s">
        <v>512</v>
      </c>
      <c r="R2019" s="275" t="s">
        <v>268</v>
      </c>
      <c r="S2019" s="279" t="s">
        <v>268</v>
      </c>
      <c r="T2019" s="60" t="s">
        <v>1565</v>
      </c>
      <c r="U2019" s="35"/>
      <c r="V2019" s="14">
        <f t="shared" si="556"/>
        <v>0</v>
      </c>
      <c r="W2019" s="33"/>
      <c r="X2019" s="126"/>
      <c r="Y2019" s="35"/>
      <c r="Z2019" s="35">
        <f t="shared" si="557"/>
        <v>0</v>
      </c>
      <c r="AB2019" s="35"/>
      <c r="AC2019" s="35">
        <f t="shared" si="558"/>
        <v>0</v>
      </c>
      <c r="AD2019" s="35"/>
      <c r="AE2019" s="14">
        <f t="shared" si="559"/>
        <v>0</v>
      </c>
      <c r="AF2019" s="14"/>
      <c r="AG2019" s="14"/>
      <c r="AH2019" s="178">
        <v>0</v>
      </c>
      <c r="AI2019" s="14">
        <f t="shared" si="560"/>
        <v>0</v>
      </c>
      <c r="AJ2019" s="35"/>
      <c r="AK2019" s="14">
        <f t="shared" si="561"/>
        <v>0</v>
      </c>
      <c r="AL2019" s="14">
        <f t="shared" si="562"/>
        <v>0</v>
      </c>
      <c r="AM2019" s="35"/>
      <c r="AN2019" s="35"/>
      <c r="AO2019" s="35"/>
      <c r="AP2019" s="35"/>
      <c r="AQ2019" s="35"/>
      <c r="AR2019" s="35"/>
      <c r="AS2019" s="35"/>
      <c r="AT2019" s="35"/>
      <c r="AU2019" s="35"/>
      <c r="AV2019" s="35"/>
      <c r="AW2019" s="35"/>
      <c r="AX2019" s="35"/>
      <c r="AY2019" s="35"/>
      <c r="AZ2019" s="35"/>
      <c r="BA2019" s="35"/>
      <c r="BB2019" s="35"/>
      <c r="BC2019" s="35"/>
      <c r="BD2019" s="35"/>
      <c r="BE2019" s="35"/>
      <c r="BF2019" s="35"/>
      <c r="BG2019" s="35"/>
      <c r="BH2019" s="35"/>
      <c r="BI2019" s="35"/>
    </row>
    <row r="2020" spans="2:61" s="139" customFormat="1" ht="26.25" customHeight="1" outlineLevel="1">
      <c r="B2020" s="707" t="s">
        <v>1703</v>
      </c>
      <c r="C2020" s="277" t="s">
        <v>1740</v>
      </c>
      <c r="D2020" s="277" t="s">
        <v>1740</v>
      </c>
      <c r="E2020" s="25" t="s">
        <v>2643</v>
      </c>
      <c r="F2020" s="16">
        <v>44703</v>
      </c>
      <c r="G2020" s="10" t="s">
        <v>3351</v>
      </c>
      <c r="H2020" s="367" t="s">
        <v>982</v>
      </c>
      <c r="I2020" s="31">
        <f t="shared" si="563"/>
        <v>45</v>
      </c>
      <c r="J2020" s="31">
        <v>15</v>
      </c>
      <c r="K2020" s="31">
        <v>30</v>
      </c>
      <c r="L2020" s="398">
        <v>0</v>
      </c>
      <c r="M2020" s="59" t="s">
        <v>512</v>
      </c>
      <c r="N2020" s="59" t="s">
        <v>512</v>
      </c>
      <c r="O2020" s="59" t="s">
        <v>512</v>
      </c>
      <c r="P2020" s="59" t="s">
        <v>512</v>
      </c>
      <c r="Q2020" s="59" t="s">
        <v>512</v>
      </c>
      <c r="R2020" s="279" t="s">
        <v>269</v>
      </c>
      <c r="S2020" s="279" t="s">
        <v>268</v>
      </c>
      <c r="T2020" s="60" t="s">
        <v>1767</v>
      </c>
      <c r="U2020" s="35"/>
      <c r="V2020" s="14">
        <f t="shared" si="556"/>
        <v>0</v>
      </c>
      <c r="W2020" s="33"/>
      <c r="X2020" s="126"/>
      <c r="Y2020" s="35"/>
      <c r="Z2020" s="35">
        <f t="shared" si="557"/>
        <v>0</v>
      </c>
      <c r="AB2020" s="35"/>
      <c r="AC2020" s="35">
        <f t="shared" si="558"/>
        <v>0</v>
      </c>
      <c r="AD2020" s="35"/>
      <c r="AE2020" s="14">
        <f t="shared" si="559"/>
        <v>0</v>
      </c>
      <c r="AF2020" s="14"/>
      <c r="AG2020" s="14"/>
      <c r="AH2020" s="178">
        <v>0</v>
      </c>
      <c r="AI2020" s="14">
        <f t="shared" si="560"/>
        <v>0</v>
      </c>
      <c r="AJ2020" s="35"/>
      <c r="AK2020" s="14">
        <f t="shared" si="561"/>
        <v>0</v>
      </c>
      <c r="AL2020" s="14">
        <f t="shared" si="562"/>
        <v>0</v>
      </c>
      <c r="AM2020" s="35"/>
      <c r="AN2020" s="35"/>
      <c r="AO2020" s="35"/>
      <c r="AP2020" s="35"/>
      <c r="AQ2020" s="35"/>
      <c r="AR2020" s="35"/>
      <c r="AS2020" s="35"/>
      <c r="AT2020" s="35"/>
      <c r="AU2020" s="35"/>
      <c r="AV2020" s="35"/>
      <c r="AW2020" s="35"/>
      <c r="AX2020" s="35"/>
      <c r="AY2020" s="35"/>
      <c r="AZ2020" s="35"/>
      <c r="BA2020" s="35"/>
      <c r="BB2020" s="35"/>
      <c r="BC2020" s="35"/>
      <c r="BD2020" s="35"/>
      <c r="BE2020" s="35"/>
      <c r="BF2020" s="35"/>
      <c r="BG2020" s="35"/>
      <c r="BH2020" s="35"/>
      <c r="BI2020" s="35"/>
    </row>
    <row r="2021" spans="2:61" s="139" customFormat="1" ht="39" customHeight="1" outlineLevel="1">
      <c r="B2021" s="720" t="s">
        <v>1704</v>
      </c>
      <c r="C2021" s="565" t="s">
        <v>1741</v>
      </c>
      <c r="D2021" s="565" t="s">
        <v>1742</v>
      </c>
      <c r="E2021" s="25" t="s">
        <v>2643</v>
      </c>
      <c r="F2021" s="16">
        <v>44703</v>
      </c>
      <c r="G2021" s="10" t="s">
        <v>8</v>
      </c>
      <c r="H2021" s="367" t="s">
        <v>717</v>
      </c>
      <c r="I2021" s="31">
        <f t="shared" si="563"/>
        <v>224</v>
      </c>
      <c r="J2021" s="31">
        <v>112</v>
      </c>
      <c r="K2021" s="31">
        <v>112</v>
      </c>
      <c r="L2021" s="398">
        <v>0</v>
      </c>
      <c r="M2021" s="59" t="s">
        <v>512</v>
      </c>
      <c r="N2021" s="59" t="s">
        <v>512</v>
      </c>
      <c r="O2021" s="59" t="s">
        <v>512</v>
      </c>
      <c r="P2021" s="59" t="s">
        <v>512</v>
      </c>
      <c r="Q2021" s="59" t="s">
        <v>512</v>
      </c>
      <c r="R2021" s="276" t="s">
        <v>268</v>
      </c>
      <c r="S2021" s="276" t="s">
        <v>268</v>
      </c>
      <c r="T2021" s="60" t="s">
        <v>1768</v>
      </c>
      <c r="U2021" s="35"/>
      <c r="V2021" s="14">
        <f t="shared" si="556"/>
        <v>0</v>
      </c>
      <c r="W2021" s="33"/>
      <c r="X2021" s="126"/>
      <c r="Y2021" s="35"/>
      <c r="Z2021" s="35">
        <f t="shared" si="557"/>
        <v>0</v>
      </c>
      <c r="AB2021" s="35"/>
      <c r="AC2021" s="35">
        <f t="shared" si="558"/>
        <v>0</v>
      </c>
      <c r="AD2021" s="35"/>
      <c r="AE2021" s="14">
        <f t="shared" si="559"/>
        <v>0</v>
      </c>
      <c r="AF2021" s="14"/>
      <c r="AG2021" s="14"/>
      <c r="AH2021" s="178">
        <v>0</v>
      </c>
      <c r="AI2021" s="14">
        <f t="shared" si="560"/>
        <v>0</v>
      </c>
      <c r="AJ2021" s="35"/>
      <c r="AK2021" s="14">
        <f t="shared" si="561"/>
        <v>0</v>
      </c>
      <c r="AL2021" s="14">
        <f t="shared" si="562"/>
        <v>0</v>
      </c>
      <c r="AM2021" s="35"/>
      <c r="AN2021" s="35"/>
      <c r="AO2021" s="35"/>
      <c r="AP2021" s="35"/>
      <c r="AQ2021" s="35"/>
      <c r="AR2021" s="35"/>
      <c r="AS2021" s="35"/>
      <c r="AT2021" s="35"/>
      <c r="AU2021" s="35"/>
      <c r="AV2021" s="35"/>
      <c r="AW2021" s="35"/>
      <c r="AX2021" s="35"/>
      <c r="AY2021" s="35"/>
      <c r="AZ2021" s="35"/>
      <c r="BA2021" s="35"/>
      <c r="BB2021" s="35"/>
      <c r="BC2021" s="35"/>
      <c r="BD2021" s="35"/>
      <c r="BE2021" s="35"/>
      <c r="BF2021" s="35"/>
      <c r="BG2021" s="35"/>
      <c r="BH2021" s="35"/>
      <c r="BI2021" s="35"/>
    </row>
    <row r="2022" spans="2:61" s="139" customFormat="1" ht="39" customHeight="1" outlineLevel="1">
      <c r="B2022" s="720" t="s">
        <v>1705</v>
      </c>
      <c r="C2022" s="565" t="s">
        <v>1743</v>
      </c>
      <c r="D2022" s="565" t="s">
        <v>1742</v>
      </c>
      <c r="E2022" s="25" t="s">
        <v>2643</v>
      </c>
      <c r="F2022" s="16">
        <v>44703</v>
      </c>
      <c r="G2022" s="10" t="s">
        <v>8</v>
      </c>
      <c r="H2022" s="367" t="s">
        <v>717</v>
      </c>
      <c r="I2022" s="31">
        <f t="shared" si="563"/>
        <v>170</v>
      </c>
      <c r="J2022" s="31">
        <v>85</v>
      </c>
      <c r="K2022" s="31">
        <v>85</v>
      </c>
      <c r="L2022" s="398">
        <v>0</v>
      </c>
      <c r="M2022" s="59" t="s">
        <v>512</v>
      </c>
      <c r="N2022" s="59" t="s">
        <v>512</v>
      </c>
      <c r="O2022" s="59" t="s">
        <v>512</v>
      </c>
      <c r="P2022" s="59" t="s">
        <v>512</v>
      </c>
      <c r="Q2022" s="59" t="s">
        <v>512</v>
      </c>
      <c r="R2022" s="276" t="s">
        <v>268</v>
      </c>
      <c r="S2022" s="276" t="s">
        <v>268</v>
      </c>
      <c r="T2022" s="60" t="s">
        <v>1768</v>
      </c>
      <c r="U2022" s="35"/>
      <c r="V2022" s="14">
        <f t="shared" si="556"/>
        <v>0</v>
      </c>
      <c r="W2022" s="33"/>
      <c r="X2022" s="126"/>
      <c r="Y2022" s="35"/>
      <c r="Z2022" s="35">
        <f t="shared" si="557"/>
        <v>0</v>
      </c>
      <c r="AB2022" s="35"/>
      <c r="AC2022" s="35">
        <f t="shared" si="558"/>
        <v>0</v>
      </c>
      <c r="AD2022" s="35"/>
      <c r="AE2022" s="14">
        <f t="shared" si="559"/>
        <v>0</v>
      </c>
      <c r="AF2022" s="14"/>
      <c r="AG2022" s="14"/>
      <c r="AH2022" s="178">
        <v>0</v>
      </c>
      <c r="AI2022" s="14">
        <f t="shared" si="560"/>
        <v>0</v>
      </c>
      <c r="AJ2022" s="35"/>
      <c r="AK2022" s="14">
        <f t="shared" si="561"/>
        <v>0</v>
      </c>
      <c r="AL2022" s="14">
        <f t="shared" si="562"/>
        <v>0</v>
      </c>
      <c r="AM2022" s="35"/>
      <c r="AN2022" s="35"/>
      <c r="AO2022" s="35"/>
      <c r="AP2022" s="35"/>
      <c r="AQ2022" s="35"/>
      <c r="AR2022" s="35"/>
      <c r="AS2022" s="35"/>
      <c r="AT2022" s="35"/>
      <c r="AU2022" s="35"/>
      <c r="AV2022" s="35"/>
      <c r="AW2022" s="35"/>
      <c r="AX2022" s="35"/>
      <c r="AY2022" s="35"/>
      <c r="AZ2022" s="35"/>
      <c r="BA2022" s="35"/>
      <c r="BB2022" s="35"/>
      <c r="BC2022" s="35"/>
      <c r="BD2022" s="35"/>
      <c r="BE2022" s="35"/>
      <c r="BF2022" s="35"/>
      <c r="BG2022" s="35"/>
      <c r="BH2022" s="35"/>
      <c r="BI2022" s="35"/>
    </row>
    <row r="2023" spans="2:61" s="139" customFormat="1" ht="39" customHeight="1" outlineLevel="1">
      <c r="B2023" s="633" t="s">
        <v>1706</v>
      </c>
      <c r="C2023" s="278" t="s">
        <v>1744</v>
      </c>
      <c r="D2023" s="278" t="s">
        <v>1745</v>
      </c>
      <c r="E2023" s="25" t="s">
        <v>2643</v>
      </c>
      <c r="F2023" s="16">
        <v>44703</v>
      </c>
      <c r="G2023" s="10" t="s">
        <v>8</v>
      </c>
      <c r="H2023" s="367" t="s">
        <v>716</v>
      </c>
      <c r="I2023" s="31">
        <f t="shared" si="563"/>
        <v>1724</v>
      </c>
      <c r="J2023" s="31">
        <v>822</v>
      </c>
      <c r="K2023" s="31">
        <v>902</v>
      </c>
      <c r="L2023" s="398">
        <v>0</v>
      </c>
      <c r="M2023" s="59" t="s">
        <v>512</v>
      </c>
      <c r="N2023" s="59" t="s">
        <v>512</v>
      </c>
      <c r="O2023" s="59" t="s">
        <v>512</v>
      </c>
      <c r="P2023" s="59" t="s">
        <v>512</v>
      </c>
      <c r="Q2023" s="59" t="s">
        <v>512</v>
      </c>
      <c r="R2023" s="279" t="s">
        <v>268</v>
      </c>
      <c r="S2023" s="279" t="s">
        <v>268</v>
      </c>
      <c r="T2023" s="60" t="s">
        <v>1774</v>
      </c>
      <c r="U2023" s="35"/>
      <c r="V2023" s="14">
        <f t="shared" si="556"/>
        <v>0</v>
      </c>
      <c r="W2023" s="33"/>
      <c r="X2023" s="126"/>
      <c r="Y2023" s="35"/>
      <c r="Z2023" s="35">
        <f t="shared" si="557"/>
        <v>0</v>
      </c>
      <c r="AB2023" s="35"/>
      <c r="AC2023" s="35">
        <f t="shared" si="558"/>
        <v>0</v>
      </c>
      <c r="AD2023" s="35"/>
      <c r="AE2023" s="14">
        <f t="shared" si="559"/>
        <v>0</v>
      </c>
      <c r="AF2023" s="14"/>
      <c r="AG2023" s="14"/>
      <c r="AH2023" s="178">
        <v>0</v>
      </c>
      <c r="AI2023" s="14">
        <f t="shared" si="560"/>
        <v>0</v>
      </c>
      <c r="AJ2023" s="35"/>
      <c r="AK2023" s="14">
        <f t="shared" si="561"/>
        <v>0</v>
      </c>
      <c r="AL2023" s="14">
        <f t="shared" si="562"/>
        <v>0</v>
      </c>
      <c r="AM2023" s="35"/>
      <c r="AN2023" s="35"/>
      <c r="AO2023" s="35"/>
      <c r="AP2023" s="35"/>
      <c r="AQ2023" s="35"/>
      <c r="AR2023" s="35"/>
      <c r="AS2023" s="35"/>
      <c r="AT2023" s="35"/>
      <c r="AU2023" s="35"/>
      <c r="AV2023" s="35"/>
      <c r="AW2023" s="35"/>
      <c r="AX2023" s="35"/>
      <c r="AY2023" s="35"/>
      <c r="AZ2023" s="35"/>
      <c r="BA2023" s="35"/>
      <c r="BB2023" s="35"/>
      <c r="BC2023" s="35"/>
      <c r="BD2023" s="35"/>
      <c r="BE2023" s="35"/>
      <c r="BF2023" s="35"/>
      <c r="BG2023" s="35"/>
      <c r="BH2023" s="35"/>
      <c r="BI2023" s="35"/>
    </row>
    <row r="2024" spans="2:61" s="139" customFormat="1" ht="26.25" customHeight="1" outlineLevel="1">
      <c r="B2024" s="707" t="s">
        <v>1707</v>
      </c>
      <c r="C2024" s="277" t="s">
        <v>624</v>
      </c>
      <c r="D2024" s="277" t="s">
        <v>1746</v>
      </c>
      <c r="E2024" s="25" t="s">
        <v>2643</v>
      </c>
      <c r="F2024" s="16">
        <v>44703</v>
      </c>
      <c r="G2024" s="10" t="s">
        <v>3351</v>
      </c>
      <c r="H2024" s="367" t="s">
        <v>982</v>
      </c>
      <c r="I2024" s="31">
        <f t="shared" si="563"/>
        <v>80</v>
      </c>
      <c r="J2024" s="31">
        <v>40</v>
      </c>
      <c r="K2024" s="31">
        <v>40</v>
      </c>
      <c r="L2024" s="398">
        <v>0</v>
      </c>
      <c r="M2024" s="59" t="s">
        <v>512</v>
      </c>
      <c r="N2024" s="59" t="s">
        <v>512</v>
      </c>
      <c r="O2024" s="59" t="s">
        <v>512</v>
      </c>
      <c r="P2024" s="59" t="s">
        <v>512</v>
      </c>
      <c r="Q2024" s="59" t="s">
        <v>512</v>
      </c>
      <c r="R2024" s="279" t="s">
        <v>269</v>
      </c>
      <c r="S2024" s="279" t="s">
        <v>268</v>
      </c>
      <c r="T2024" s="60" t="s">
        <v>1767</v>
      </c>
      <c r="U2024" s="35"/>
      <c r="V2024" s="14">
        <f t="shared" si="556"/>
        <v>0</v>
      </c>
      <c r="W2024" s="33"/>
      <c r="X2024" s="126"/>
      <c r="Y2024" s="35"/>
      <c r="Z2024" s="35">
        <f t="shared" si="557"/>
        <v>0</v>
      </c>
      <c r="AB2024" s="35"/>
      <c r="AC2024" s="35">
        <f t="shared" si="558"/>
        <v>0</v>
      </c>
      <c r="AD2024" s="35"/>
      <c r="AE2024" s="14">
        <f t="shared" si="559"/>
        <v>0</v>
      </c>
      <c r="AF2024" s="14"/>
      <c r="AG2024" s="14"/>
      <c r="AH2024" s="178">
        <v>0</v>
      </c>
      <c r="AI2024" s="14">
        <f t="shared" si="560"/>
        <v>0</v>
      </c>
      <c r="AJ2024" s="35"/>
      <c r="AK2024" s="14">
        <f t="shared" si="561"/>
        <v>0</v>
      </c>
      <c r="AL2024" s="14">
        <f t="shared" si="562"/>
        <v>0</v>
      </c>
      <c r="AM2024" s="35"/>
      <c r="AN2024" s="35"/>
      <c r="AO2024" s="35"/>
      <c r="AP2024" s="35"/>
      <c r="AQ2024" s="35"/>
      <c r="AR2024" s="35"/>
      <c r="AS2024" s="35"/>
      <c r="AT2024" s="35"/>
      <c r="AU2024" s="35"/>
      <c r="AV2024" s="35"/>
      <c r="AW2024" s="35"/>
      <c r="AX2024" s="35"/>
      <c r="AY2024" s="35"/>
      <c r="AZ2024" s="35"/>
      <c r="BA2024" s="35"/>
      <c r="BB2024" s="35"/>
      <c r="BC2024" s="35"/>
      <c r="BD2024" s="35"/>
      <c r="BE2024" s="35"/>
      <c r="BF2024" s="35"/>
      <c r="BG2024" s="35"/>
      <c r="BH2024" s="35"/>
      <c r="BI2024" s="35"/>
    </row>
    <row r="2025" spans="2:61" s="139" customFormat="1" ht="26.25" customHeight="1" outlineLevel="1">
      <c r="B2025" s="707" t="s">
        <v>1708</v>
      </c>
      <c r="C2025" s="277" t="s">
        <v>625</v>
      </c>
      <c r="D2025" s="277" t="s">
        <v>1747</v>
      </c>
      <c r="E2025" s="25" t="s">
        <v>2643</v>
      </c>
      <c r="F2025" s="16">
        <v>44703</v>
      </c>
      <c r="G2025" s="10" t="s">
        <v>3351</v>
      </c>
      <c r="H2025" s="367" t="s">
        <v>982</v>
      </c>
      <c r="I2025" s="31">
        <f t="shared" si="563"/>
        <v>90</v>
      </c>
      <c r="J2025" s="31">
        <v>45</v>
      </c>
      <c r="K2025" s="31">
        <v>45</v>
      </c>
      <c r="L2025" s="398">
        <v>0</v>
      </c>
      <c r="M2025" s="59" t="s">
        <v>512</v>
      </c>
      <c r="N2025" s="59" t="s">
        <v>512</v>
      </c>
      <c r="O2025" s="59" t="s">
        <v>512</v>
      </c>
      <c r="P2025" s="59" t="s">
        <v>512</v>
      </c>
      <c r="Q2025" s="59" t="s">
        <v>512</v>
      </c>
      <c r="R2025" s="279" t="s">
        <v>269</v>
      </c>
      <c r="S2025" s="279" t="s">
        <v>268</v>
      </c>
      <c r="T2025" s="60" t="s">
        <v>1767</v>
      </c>
      <c r="U2025" s="35"/>
      <c r="V2025" s="14">
        <f t="shared" si="556"/>
        <v>0</v>
      </c>
      <c r="W2025" s="33"/>
      <c r="X2025" s="126"/>
      <c r="Y2025" s="35"/>
      <c r="Z2025" s="35">
        <f t="shared" si="557"/>
        <v>0</v>
      </c>
      <c r="AB2025" s="35"/>
      <c r="AC2025" s="35">
        <f t="shared" si="558"/>
        <v>0</v>
      </c>
      <c r="AD2025" s="35"/>
      <c r="AE2025" s="14">
        <f t="shared" si="559"/>
        <v>0</v>
      </c>
      <c r="AF2025" s="14"/>
      <c r="AG2025" s="14"/>
      <c r="AH2025" s="178">
        <v>0</v>
      </c>
      <c r="AI2025" s="14">
        <f t="shared" si="560"/>
        <v>0</v>
      </c>
      <c r="AJ2025" s="35"/>
      <c r="AK2025" s="14">
        <f t="shared" si="561"/>
        <v>0</v>
      </c>
      <c r="AL2025" s="14">
        <f t="shared" si="562"/>
        <v>0</v>
      </c>
      <c r="AM2025" s="35"/>
      <c r="AN2025" s="35"/>
      <c r="AO2025" s="35"/>
      <c r="AP2025" s="35"/>
      <c r="AQ2025" s="35"/>
      <c r="AR2025" s="35"/>
      <c r="AS2025" s="35"/>
      <c r="AT2025" s="35"/>
      <c r="AU2025" s="35"/>
      <c r="AV2025" s="35"/>
      <c r="AW2025" s="35"/>
      <c r="AX2025" s="35"/>
      <c r="AY2025" s="35"/>
      <c r="AZ2025" s="35"/>
      <c r="BA2025" s="35"/>
      <c r="BB2025" s="35"/>
      <c r="BC2025" s="35"/>
      <c r="BD2025" s="35"/>
      <c r="BE2025" s="35"/>
      <c r="BF2025" s="35"/>
      <c r="BG2025" s="35"/>
      <c r="BH2025" s="35"/>
      <c r="BI2025" s="35"/>
    </row>
    <row r="2026" spans="2:61" s="139" customFormat="1" ht="26.25" customHeight="1" outlineLevel="1">
      <c r="B2026" s="707" t="s">
        <v>1709</v>
      </c>
      <c r="C2026" s="277" t="s">
        <v>1748</v>
      </c>
      <c r="D2026" s="277" t="s">
        <v>1753</v>
      </c>
      <c r="E2026" s="25" t="s">
        <v>2643</v>
      </c>
      <c r="F2026" s="16">
        <v>44703</v>
      </c>
      <c r="G2026" s="10" t="s">
        <v>8</v>
      </c>
      <c r="H2026" s="367" t="s">
        <v>982</v>
      </c>
      <c r="I2026" s="31">
        <f t="shared" si="563"/>
        <v>74</v>
      </c>
      <c r="J2026" s="31">
        <v>37</v>
      </c>
      <c r="K2026" s="31">
        <v>37</v>
      </c>
      <c r="L2026" s="398">
        <v>0</v>
      </c>
      <c r="M2026" s="59" t="s">
        <v>512</v>
      </c>
      <c r="N2026" s="59" t="s">
        <v>512</v>
      </c>
      <c r="O2026" s="59" t="s">
        <v>512</v>
      </c>
      <c r="P2026" s="59" t="s">
        <v>512</v>
      </c>
      <c r="Q2026" s="59" t="s">
        <v>512</v>
      </c>
      <c r="R2026" s="279" t="s">
        <v>269</v>
      </c>
      <c r="S2026" s="279" t="s">
        <v>268</v>
      </c>
      <c r="T2026" s="60" t="s">
        <v>1757</v>
      </c>
      <c r="U2026" s="35"/>
      <c r="V2026" s="14">
        <f t="shared" si="556"/>
        <v>0</v>
      </c>
      <c r="W2026" s="33"/>
      <c r="X2026" s="126"/>
      <c r="Y2026" s="35"/>
      <c r="Z2026" s="35">
        <f>V2026*Y2026</f>
        <v>0</v>
      </c>
      <c r="AB2026" s="35"/>
      <c r="AC2026" s="35">
        <f t="shared" si="558"/>
        <v>0</v>
      </c>
      <c r="AD2026" s="35"/>
      <c r="AE2026" s="14">
        <f t="shared" si="559"/>
        <v>0</v>
      </c>
      <c r="AF2026" s="14"/>
      <c r="AG2026" s="14"/>
      <c r="AH2026" s="178">
        <v>0</v>
      </c>
      <c r="AI2026" s="14">
        <f t="shared" si="560"/>
        <v>0</v>
      </c>
      <c r="AJ2026" s="35"/>
      <c r="AK2026" s="14">
        <f t="shared" si="561"/>
        <v>0</v>
      </c>
      <c r="AL2026" s="14">
        <f>Z2026-AC2026-AE2026-AI2026</f>
        <v>0</v>
      </c>
      <c r="AM2026" s="35"/>
      <c r="AN2026" s="35"/>
      <c r="AO2026" s="35"/>
      <c r="AP2026" s="35"/>
      <c r="AQ2026" s="35"/>
      <c r="AR2026" s="35"/>
      <c r="AS2026" s="35"/>
      <c r="AT2026" s="35"/>
      <c r="AU2026" s="35"/>
      <c r="AV2026" s="35"/>
      <c r="AW2026" s="35"/>
      <c r="AX2026" s="35"/>
      <c r="AY2026" s="35"/>
      <c r="AZ2026" s="35"/>
      <c r="BA2026" s="35"/>
      <c r="BB2026" s="35"/>
      <c r="BC2026" s="35"/>
      <c r="BD2026" s="35"/>
      <c r="BE2026" s="35"/>
      <c r="BF2026" s="35"/>
      <c r="BG2026" s="35"/>
      <c r="BH2026" s="35"/>
      <c r="BI2026" s="35"/>
    </row>
    <row r="2027" spans="2:61" s="139" customFormat="1" ht="26.25" customHeight="1" outlineLevel="1">
      <c r="B2027" s="707" t="s">
        <v>1710</v>
      </c>
      <c r="C2027" s="273" t="s">
        <v>1749</v>
      </c>
      <c r="D2027" s="273" t="s">
        <v>1749</v>
      </c>
      <c r="E2027" s="25" t="s">
        <v>2643</v>
      </c>
      <c r="F2027" s="16">
        <v>44703</v>
      </c>
      <c r="G2027" s="10" t="s">
        <v>8</v>
      </c>
      <c r="H2027" s="367" t="s">
        <v>717</v>
      </c>
      <c r="I2027" s="31">
        <f t="shared" si="563"/>
        <v>140</v>
      </c>
      <c r="J2027" s="31">
        <v>70</v>
      </c>
      <c r="K2027" s="31">
        <v>70</v>
      </c>
      <c r="L2027" s="398">
        <v>0</v>
      </c>
      <c r="M2027" s="59" t="s">
        <v>512</v>
      </c>
      <c r="N2027" s="59" t="s">
        <v>512</v>
      </c>
      <c r="O2027" s="59" t="s">
        <v>512</v>
      </c>
      <c r="P2027" s="59" t="s">
        <v>512</v>
      </c>
      <c r="Q2027" s="59" t="s">
        <v>512</v>
      </c>
      <c r="R2027" s="275" t="s">
        <v>268</v>
      </c>
      <c r="S2027" s="275" t="s">
        <v>268</v>
      </c>
      <c r="T2027" s="60" t="s">
        <v>1775</v>
      </c>
      <c r="U2027" s="35"/>
      <c r="V2027" s="14">
        <f t="shared" si="556"/>
        <v>0</v>
      </c>
      <c r="W2027" s="33"/>
      <c r="X2027" s="126"/>
      <c r="Y2027" s="35"/>
      <c r="Z2027" s="35">
        <f>V2027*Y2027</f>
        <v>0</v>
      </c>
      <c r="AB2027" s="35"/>
      <c r="AC2027" s="35">
        <f t="shared" si="558"/>
        <v>0</v>
      </c>
      <c r="AD2027" s="35"/>
      <c r="AE2027" s="14">
        <f t="shared" si="559"/>
        <v>0</v>
      </c>
      <c r="AF2027" s="14"/>
      <c r="AG2027" s="14"/>
      <c r="AH2027" s="178">
        <v>0</v>
      </c>
      <c r="AI2027" s="14">
        <f t="shared" si="560"/>
        <v>0</v>
      </c>
      <c r="AJ2027" s="35"/>
      <c r="AK2027" s="14">
        <f t="shared" si="561"/>
        <v>0</v>
      </c>
      <c r="AL2027" s="14">
        <f>Z2027-AC2027-AE2027-AI2027</f>
        <v>0</v>
      </c>
      <c r="AM2027" s="35"/>
      <c r="AN2027" s="35"/>
      <c r="AO2027" s="35"/>
      <c r="AP2027" s="35"/>
      <c r="AQ2027" s="35"/>
      <c r="AR2027" s="35"/>
      <c r="AS2027" s="35"/>
      <c r="AT2027" s="35"/>
      <c r="AU2027" s="35"/>
      <c r="AV2027" s="35"/>
      <c r="AW2027" s="35"/>
      <c r="AX2027" s="35"/>
      <c r="AY2027" s="35"/>
      <c r="AZ2027" s="35"/>
      <c r="BA2027" s="35"/>
      <c r="BB2027" s="35"/>
      <c r="BC2027" s="35"/>
      <c r="BD2027" s="35"/>
      <c r="BE2027" s="35"/>
      <c r="BF2027" s="35"/>
      <c r="BG2027" s="35"/>
      <c r="BH2027" s="35"/>
      <c r="BI2027" s="35"/>
    </row>
    <row r="2028" spans="2:61" s="139" customFormat="1" ht="26.25" customHeight="1" outlineLevel="1">
      <c r="B2028" s="707" t="s">
        <v>1711</v>
      </c>
      <c r="C2028" s="280" t="s">
        <v>1750</v>
      </c>
      <c r="D2028" s="280" t="s">
        <v>1751</v>
      </c>
      <c r="E2028" s="25" t="s">
        <v>2643</v>
      </c>
      <c r="F2028" s="16">
        <v>44703</v>
      </c>
      <c r="G2028" s="10" t="s">
        <v>8</v>
      </c>
      <c r="H2028" s="367" t="s">
        <v>982</v>
      </c>
      <c r="I2028" s="31">
        <f t="shared" si="563"/>
        <v>150</v>
      </c>
      <c r="J2028" s="31">
        <v>60</v>
      </c>
      <c r="K2028" s="31">
        <v>90</v>
      </c>
      <c r="L2028" s="398">
        <v>0</v>
      </c>
      <c r="M2028" s="59" t="s">
        <v>512</v>
      </c>
      <c r="N2028" s="59" t="s">
        <v>512</v>
      </c>
      <c r="O2028" s="59" t="s">
        <v>512</v>
      </c>
      <c r="P2028" s="59" t="s">
        <v>512</v>
      </c>
      <c r="Q2028" s="59" t="s">
        <v>512</v>
      </c>
      <c r="R2028" s="281" t="s">
        <v>269</v>
      </c>
      <c r="S2028" s="281" t="s">
        <v>268</v>
      </c>
      <c r="T2028" s="60" t="s">
        <v>1769</v>
      </c>
      <c r="U2028" s="35"/>
      <c r="V2028" s="14">
        <f t="shared" si="556"/>
        <v>0</v>
      </c>
      <c r="W2028" s="33"/>
      <c r="X2028" s="126"/>
      <c r="Y2028" s="35"/>
      <c r="Z2028" s="35">
        <f>V2028*Y2028</f>
        <v>0</v>
      </c>
      <c r="AB2028" s="35"/>
      <c r="AC2028" s="35">
        <f t="shared" si="558"/>
        <v>0</v>
      </c>
      <c r="AD2028" s="35"/>
      <c r="AE2028" s="14">
        <f t="shared" si="559"/>
        <v>0</v>
      </c>
      <c r="AF2028" s="14"/>
      <c r="AG2028" s="14"/>
      <c r="AH2028" s="178">
        <v>0</v>
      </c>
      <c r="AI2028" s="14">
        <f t="shared" si="560"/>
        <v>0</v>
      </c>
      <c r="AJ2028" s="35"/>
      <c r="AK2028" s="14">
        <f t="shared" si="561"/>
        <v>0</v>
      </c>
      <c r="AL2028" s="14">
        <f>Z2028-AC2028-AE2028-AI2028</f>
        <v>0</v>
      </c>
      <c r="AM2028" s="35"/>
      <c r="AN2028" s="35"/>
      <c r="AO2028" s="35"/>
      <c r="AP2028" s="35"/>
      <c r="AQ2028" s="35"/>
      <c r="AR2028" s="35"/>
      <c r="AS2028" s="35"/>
      <c r="AT2028" s="35"/>
      <c r="AU2028" s="35"/>
      <c r="AV2028" s="35"/>
      <c r="AW2028" s="35"/>
      <c r="AX2028" s="35"/>
      <c r="AY2028" s="35"/>
      <c r="AZ2028" s="35"/>
      <c r="BA2028" s="35"/>
      <c r="BB2028" s="35"/>
      <c r="BC2028" s="35"/>
      <c r="BD2028" s="35"/>
      <c r="BE2028" s="35"/>
      <c r="BF2028" s="35"/>
      <c r="BG2028" s="35"/>
      <c r="BH2028" s="35"/>
      <c r="BI2028" s="35"/>
    </row>
    <row r="2029" spans="2:61" s="139" customFormat="1" ht="26.25" customHeight="1" outlineLevel="1">
      <c r="B2029" s="707" t="s">
        <v>1712</v>
      </c>
      <c r="C2029" s="280" t="s">
        <v>1752</v>
      </c>
      <c r="D2029" s="280" t="s">
        <v>1751</v>
      </c>
      <c r="E2029" s="25" t="s">
        <v>2643</v>
      </c>
      <c r="F2029" s="16">
        <v>44703</v>
      </c>
      <c r="G2029" s="10" t="s">
        <v>3351</v>
      </c>
      <c r="H2029" s="367" t="s">
        <v>982</v>
      </c>
      <c r="I2029" s="31">
        <f t="shared" si="563"/>
        <v>140</v>
      </c>
      <c r="J2029" s="31">
        <v>55</v>
      </c>
      <c r="K2029" s="31">
        <v>85</v>
      </c>
      <c r="L2029" s="398">
        <v>0</v>
      </c>
      <c r="M2029" s="59" t="s">
        <v>512</v>
      </c>
      <c r="N2029" s="59" t="s">
        <v>512</v>
      </c>
      <c r="O2029" s="59" t="s">
        <v>512</v>
      </c>
      <c r="P2029" s="59" t="s">
        <v>512</v>
      </c>
      <c r="Q2029" s="59" t="s">
        <v>512</v>
      </c>
      <c r="R2029" s="281" t="s">
        <v>269</v>
      </c>
      <c r="S2029" s="281" t="s">
        <v>268</v>
      </c>
      <c r="T2029" s="60" t="s">
        <v>1770</v>
      </c>
      <c r="U2029" s="35"/>
      <c r="V2029" s="14">
        <f t="shared" si="556"/>
        <v>0</v>
      </c>
      <c r="W2029" s="33"/>
      <c r="X2029" s="126"/>
      <c r="Y2029" s="35"/>
      <c r="Z2029" s="35">
        <f>V2029*Y2029</f>
        <v>0</v>
      </c>
      <c r="AB2029" s="35"/>
      <c r="AC2029" s="35">
        <f t="shared" si="558"/>
        <v>0</v>
      </c>
      <c r="AD2029" s="35"/>
      <c r="AE2029" s="14">
        <f t="shared" si="559"/>
        <v>0</v>
      </c>
      <c r="AF2029" s="14"/>
      <c r="AG2029" s="14"/>
      <c r="AH2029" s="178">
        <v>0</v>
      </c>
      <c r="AI2029" s="14">
        <f t="shared" si="560"/>
        <v>0</v>
      </c>
      <c r="AJ2029" s="35"/>
      <c r="AK2029" s="14">
        <f t="shared" si="561"/>
        <v>0</v>
      </c>
      <c r="AL2029" s="14">
        <f>Z2029-AC2029-AE2029-AI2029</f>
        <v>0</v>
      </c>
      <c r="AM2029" s="35"/>
      <c r="AN2029" s="35"/>
      <c r="AO2029" s="35"/>
      <c r="AP2029" s="35"/>
      <c r="AQ2029" s="35"/>
      <c r="AR2029" s="35"/>
      <c r="AS2029" s="35"/>
      <c r="AT2029" s="35"/>
      <c r="AU2029" s="35"/>
      <c r="AV2029" s="35"/>
      <c r="AW2029" s="35"/>
      <c r="AX2029" s="35"/>
      <c r="AY2029" s="35"/>
      <c r="AZ2029" s="35"/>
      <c r="BA2029" s="35"/>
      <c r="BB2029" s="35"/>
      <c r="BC2029" s="35"/>
      <c r="BD2029" s="35"/>
      <c r="BE2029" s="35"/>
      <c r="BF2029" s="35"/>
      <c r="BG2029" s="35"/>
      <c r="BH2029" s="35"/>
      <c r="BI2029" s="35"/>
    </row>
    <row r="2030" spans="2:61" s="139" customFormat="1" ht="13.8">
      <c r="B2030" s="1118" t="s">
        <v>2145</v>
      </c>
      <c r="C2030" s="1118"/>
      <c r="D2030" s="1118"/>
      <c r="E2030" s="1118"/>
      <c r="F2030" s="1120"/>
      <c r="G2030" s="19" t="s">
        <v>5</v>
      </c>
      <c r="H2030" s="8"/>
      <c r="I2030" s="8">
        <f>I2031/60</f>
        <v>110.91666666666667</v>
      </c>
      <c r="J2030" s="168">
        <f>J2031/60</f>
        <v>52.833333333333336</v>
      </c>
      <c r="K2030" s="168">
        <f>K2031/60</f>
        <v>58.083333333333336</v>
      </c>
      <c r="L2030" s="396">
        <f>L2031/60</f>
        <v>0</v>
      </c>
      <c r="M2030" s="20"/>
      <c r="N2030" s="20"/>
      <c r="O2030" s="20"/>
      <c r="P2030" s="20"/>
      <c r="Q2030" s="20"/>
      <c r="R2030" s="20"/>
      <c r="S2030" s="20"/>
      <c r="T2030" s="506"/>
      <c r="U2030" s="20"/>
      <c r="V2030" s="8">
        <f>V2031/60</f>
        <v>0</v>
      </c>
      <c r="W2030" s="21"/>
      <c r="X2030" s="125"/>
      <c r="Y2030" s="20"/>
      <c r="Z2030" s="8">
        <f>Z2031/60</f>
        <v>0</v>
      </c>
      <c r="AB2030" s="23"/>
      <c r="AC2030" s="23">
        <f>AC2031/60</f>
        <v>0</v>
      </c>
      <c r="AD2030" s="23"/>
      <c r="AE2030" s="23">
        <f>AE2031/60</f>
        <v>0</v>
      </c>
      <c r="AF2030" s="23"/>
      <c r="AG2030" s="23"/>
      <c r="AH2030" s="179"/>
      <c r="AI2030" s="23">
        <f>AI2031/60</f>
        <v>0</v>
      </c>
      <c r="AJ2030" s="23"/>
      <c r="AK2030" s="20"/>
      <c r="AL2030" s="23">
        <f>AL2031/60</f>
        <v>0</v>
      </c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3"/>
      <c r="BH2030" s="23"/>
      <c r="BI2030" s="23">
        <f>BI2031/60</f>
        <v>0</v>
      </c>
    </row>
    <row r="2031" spans="2:61" s="139" customFormat="1" ht="13.8">
      <c r="B2031" s="1118"/>
      <c r="C2031" s="1118"/>
      <c r="D2031" s="1118"/>
      <c r="E2031" s="1118"/>
      <c r="F2031" s="1120"/>
      <c r="G2031" s="22" t="s">
        <v>6</v>
      </c>
      <c r="H2031" s="8"/>
      <c r="I2031" s="8">
        <f>SUM(J2031:K2031)</f>
        <v>6655</v>
      </c>
      <c r="J2031" s="8">
        <f>SUMIF(G2032:G2094,"DQA",$J2032:$J2094)</f>
        <v>3170</v>
      </c>
      <c r="K2031" s="8">
        <f>SUMIF(G2032:G2094,"DQA",$K2032:$K2094)</f>
        <v>3485</v>
      </c>
      <c r="L2031" s="388">
        <f>SUM(L2032:L2094)</f>
        <v>0</v>
      </c>
      <c r="M2031" s="20"/>
      <c r="N2031" s="20"/>
      <c r="O2031" s="20"/>
      <c r="P2031" s="20"/>
      <c r="Q2031" s="20"/>
      <c r="R2031" s="20"/>
      <c r="S2031" s="20"/>
      <c r="T2031" s="506"/>
      <c r="U2031" s="20"/>
      <c r="V2031" s="8">
        <f>SUM(V2032:V2094)</f>
        <v>0</v>
      </c>
      <c r="W2031" s="21"/>
      <c r="X2031" s="125"/>
      <c r="Y2031" s="20"/>
      <c r="Z2031" s="8">
        <f>SUM(Z2032:Z2094)</f>
        <v>0</v>
      </c>
      <c r="AB2031" s="23"/>
      <c r="AC2031" s="23">
        <f>SUM(AC2032:AC2094)</f>
        <v>0</v>
      </c>
      <c r="AD2031" s="23"/>
      <c r="AE2031" s="23">
        <f>SUM(AE2032:AE2094)</f>
        <v>0</v>
      </c>
      <c r="AF2031" s="23"/>
      <c r="AG2031" s="23"/>
      <c r="AH2031" s="179"/>
      <c r="AI2031" s="23">
        <f>SUM(AI2032:AI2094)</f>
        <v>0</v>
      </c>
      <c r="AJ2031" s="23"/>
      <c r="AK2031" s="20"/>
      <c r="AL2031" s="23">
        <f>SUM(AL2032:AL2094)</f>
        <v>0</v>
      </c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3"/>
      <c r="BH2031" s="23"/>
      <c r="BI2031" s="23">
        <f>SUM(BI2032:BI2094)</f>
        <v>0</v>
      </c>
    </row>
    <row r="2032" spans="2:61" s="139" customFormat="1" ht="13.05" customHeight="1" outlineLevel="1">
      <c r="B2032" s="927" t="s">
        <v>3721</v>
      </c>
      <c r="C2032" s="947" t="s">
        <v>2089</v>
      </c>
      <c r="D2032" s="639" t="s">
        <v>827</v>
      </c>
      <c r="E2032" s="930" t="s">
        <v>3722</v>
      </c>
      <c r="F2032" s="933">
        <v>44771</v>
      </c>
      <c r="G2032" s="17" t="s">
        <v>8</v>
      </c>
      <c r="H2032" s="655" t="s">
        <v>717</v>
      </c>
      <c r="I2032" s="157">
        <f t="shared" ref="I2032:I2037" si="564">J2032+K2032</f>
        <v>15</v>
      </c>
      <c r="J2032" s="157">
        <v>10</v>
      </c>
      <c r="K2032" s="710">
        <v>5</v>
      </c>
      <c r="L2032" s="389">
        <v>0</v>
      </c>
      <c r="M2032" s="626" t="s">
        <v>268</v>
      </c>
      <c r="N2032" s="626" t="s">
        <v>268</v>
      </c>
      <c r="O2032" s="626" t="s">
        <v>268</v>
      </c>
      <c r="P2032" s="626" t="s">
        <v>268</v>
      </c>
      <c r="Q2032" s="626" t="s">
        <v>268</v>
      </c>
      <c r="R2032" s="626" t="s">
        <v>268</v>
      </c>
      <c r="S2032" s="626" t="s">
        <v>268</v>
      </c>
      <c r="T2032" s="1296" t="s">
        <v>2136</v>
      </c>
      <c r="U2032" s="14"/>
      <c r="V2032" s="14">
        <f t="shared" ref="V2032:V2063" si="565">SUMIF(U2032,"Y",J2032)</f>
        <v>0</v>
      </c>
      <c r="W2032" s="13"/>
      <c r="X2032" s="123"/>
      <c r="Y2032" s="14"/>
      <c r="Z2032" s="14">
        <f>V2032*Y2032</f>
        <v>0</v>
      </c>
      <c r="AB2032" s="14"/>
      <c r="AC2032" s="14">
        <f t="shared" ref="AC2032:AC2063" si="566">SUMIF(AB2032,"Y",L2032)*AK2032</f>
        <v>0</v>
      </c>
      <c r="AD2032" s="14"/>
      <c r="AE2032" s="14">
        <f t="shared" ref="AE2032:AE2063" si="567">COUNTIF(AM2032:AV2032,"L")*J2032</f>
        <v>0</v>
      </c>
      <c r="AF2032" s="14"/>
      <c r="AG2032" s="14"/>
      <c r="AH2032" s="178">
        <v>0</v>
      </c>
      <c r="AI2032" s="14">
        <f t="shared" ref="AI2032:AI2063" si="568">IFERROR(COUNTIF(AM2032:BL2032,"S")*J2032*AH2032,0)</f>
        <v>0</v>
      </c>
      <c r="AJ2032" s="14"/>
      <c r="AK2032" s="14">
        <f t="shared" ref="AK2032:AK2038" si="569">COUNTIF(AM2032:AV2032,"V")</f>
        <v>0</v>
      </c>
      <c r="AL2032" s="14">
        <f>Z2032-AC2032-AE2032-AI2032</f>
        <v>0</v>
      </c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</row>
    <row r="2033" spans="2:61" s="139" customFormat="1" ht="13.05" customHeight="1" outlineLevel="1">
      <c r="B2033" s="928"/>
      <c r="C2033" s="948"/>
      <c r="D2033" s="639" t="s">
        <v>2090</v>
      </c>
      <c r="E2033" s="931"/>
      <c r="F2033" s="934"/>
      <c r="G2033" s="17" t="s">
        <v>8</v>
      </c>
      <c r="H2033" s="655" t="s">
        <v>717</v>
      </c>
      <c r="I2033" s="157">
        <f t="shared" si="564"/>
        <v>5</v>
      </c>
      <c r="J2033" s="157">
        <v>5</v>
      </c>
      <c r="K2033" s="710">
        <v>0</v>
      </c>
      <c r="L2033" s="389">
        <v>0</v>
      </c>
      <c r="M2033" s="626" t="s">
        <v>268</v>
      </c>
      <c r="N2033" s="626" t="s">
        <v>268</v>
      </c>
      <c r="O2033" s="627" t="s">
        <v>269</v>
      </c>
      <c r="P2033" s="627" t="s">
        <v>269</v>
      </c>
      <c r="Q2033" s="626" t="s">
        <v>268</v>
      </c>
      <c r="R2033" s="626" t="s">
        <v>268</v>
      </c>
      <c r="S2033" s="626" t="s">
        <v>268</v>
      </c>
      <c r="T2033" s="1296"/>
      <c r="U2033" s="14"/>
      <c r="V2033" s="14">
        <f t="shared" si="565"/>
        <v>0</v>
      </c>
      <c r="W2033" s="13"/>
      <c r="X2033" s="123"/>
      <c r="Y2033" s="14"/>
      <c r="Z2033" s="14">
        <f>V2033*Y2033</f>
        <v>0</v>
      </c>
      <c r="AB2033" s="14"/>
      <c r="AC2033" s="14">
        <f t="shared" si="566"/>
        <v>0</v>
      </c>
      <c r="AD2033" s="14"/>
      <c r="AE2033" s="14">
        <f t="shared" si="567"/>
        <v>0</v>
      </c>
      <c r="AF2033" s="14"/>
      <c r="AG2033" s="14"/>
      <c r="AH2033" s="178">
        <v>0</v>
      </c>
      <c r="AI2033" s="14">
        <f t="shared" si="568"/>
        <v>0</v>
      </c>
      <c r="AJ2033" s="14"/>
      <c r="AK2033" s="14">
        <f t="shared" si="569"/>
        <v>0</v>
      </c>
      <c r="AL2033" s="14">
        <f>Z2033-AC2033-AE2033-AI2033</f>
        <v>0</v>
      </c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</row>
    <row r="2034" spans="2:61" s="139" customFormat="1" ht="13.05" customHeight="1" outlineLevel="1">
      <c r="B2034" s="928"/>
      <c r="C2034" s="948"/>
      <c r="D2034" s="639" t="s">
        <v>2091</v>
      </c>
      <c r="E2034" s="931"/>
      <c r="F2034" s="934"/>
      <c r="G2034" s="17" t="s">
        <v>8</v>
      </c>
      <c r="H2034" s="655" t="s">
        <v>717</v>
      </c>
      <c r="I2034" s="157">
        <f t="shared" si="564"/>
        <v>20</v>
      </c>
      <c r="J2034" s="157">
        <v>20</v>
      </c>
      <c r="K2034" s="710">
        <v>0</v>
      </c>
      <c r="L2034" s="389">
        <v>0</v>
      </c>
      <c r="M2034" s="626" t="s">
        <v>268</v>
      </c>
      <c r="N2034" s="626" t="s">
        <v>268</v>
      </c>
      <c r="O2034" s="626" t="s">
        <v>268</v>
      </c>
      <c r="P2034" s="626" t="s">
        <v>268</v>
      </c>
      <c r="Q2034" s="626" t="s">
        <v>268</v>
      </c>
      <c r="R2034" s="626" t="s">
        <v>268</v>
      </c>
      <c r="S2034" s="626" t="s">
        <v>268</v>
      </c>
      <c r="T2034" s="1296"/>
      <c r="U2034" s="14"/>
      <c r="V2034" s="14">
        <f t="shared" si="565"/>
        <v>0</v>
      </c>
      <c r="W2034" s="13"/>
      <c r="X2034" s="123"/>
      <c r="Y2034" s="14"/>
      <c r="Z2034" s="14">
        <f>V2034*Y2034</f>
        <v>0</v>
      </c>
      <c r="AB2034" s="14"/>
      <c r="AC2034" s="14">
        <f t="shared" si="566"/>
        <v>0</v>
      </c>
      <c r="AD2034" s="14"/>
      <c r="AE2034" s="14">
        <f t="shared" si="567"/>
        <v>0</v>
      </c>
      <c r="AF2034" s="14"/>
      <c r="AG2034" s="14"/>
      <c r="AH2034" s="178">
        <v>0</v>
      </c>
      <c r="AI2034" s="14">
        <f t="shared" si="568"/>
        <v>0</v>
      </c>
      <c r="AJ2034" s="14"/>
      <c r="AK2034" s="14">
        <f t="shared" si="569"/>
        <v>0</v>
      </c>
      <c r="AL2034" s="14">
        <f>Z2034-AC2034-AE2034-AI2034</f>
        <v>0</v>
      </c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</row>
    <row r="2035" spans="2:61" s="139" customFormat="1" ht="13.05" customHeight="1" outlineLevel="1">
      <c r="B2035" s="928"/>
      <c r="C2035" s="948"/>
      <c r="D2035" s="639" t="s">
        <v>2092</v>
      </c>
      <c r="E2035" s="931"/>
      <c r="F2035" s="934"/>
      <c r="G2035" s="17" t="s">
        <v>8</v>
      </c>
      <c r="H2035" s="655" t="s">
        <v>717</v>
      </c>
      <c r="I2035" s="157">
        <f t="shared" si="564"/>
        <v>15</v>
      </c>
      <c r="J2035" s="157">
        <v>15</v>
      </c>
      <c r="K2035" s="710">
        <v>0</v>
      </c>
      <c r="L2035" s="389">
        <v>0</v>
      </c>
      <c r="M2035" s="626" t="s">
        <v>268</v>
      </c>
      <c r="N2035" s="626" t="s">
        <v>268</v>
      </c>
      <c r="O2035" s="626" t="s">
        <v>268</v>
      </c>
      <c r="P2035" s="626" t="s">
        <v>268</v>
      </c>
      <c r="Q2035" s="626" t="s">
        <v>268</v>
      </c>
      <c r="R2035" s="626" t="s">
        <v>268</v>
      </c>
      <c r="S2035" s="626" t="s">
        <v>268</v>
      </c>
      <c r="T2035" s="1296"/>
      <c r="U2035" s="14"/>
      <c r="V2035" s="14">
        <f t="shared" si="565"/>
        <v>0</v>
      </c>
      <c r="W2035" s="13"/>
      <c r="X2035" s="123"/>
      <c r="Y2035" s="14"/>
      <c r="Z2035" s="14">
        <f>V2035*Y2035</f>
        <v>0</v>
      </c>
      <c r="AB2035" s="14"/>
      <c r="AC2035" s="14">
        <f t="shared" si="566"/>
        <v>0</v>
      </c>
      <c r="AD2035" s="14"/>
      <c r="AE2035" s="14">
        <f t="shared" si="567"/>
        <v>0</v>
      </c>
      <c r="AF2035" s="14"/>
      <c r="AG2035" s="14"/>
      <c r="AH2035" s="178">
        <v>0</v>
      </c>
      <c r="AI2035" s="14">
        <f t="shared" si="568"/>
        <v>0</v>
      </c>
      <c r="AJ2035" s="14"/>
      <c r="AK2035" s="14">
        <f t="shared" si="569"/>
        <v>0</v>
      </c>
      <c r="AL2035" s="14">
        <f>Z2035-AC2035-AE2035-AI2035</f>
        <v>0</v>
      </c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</row>
    <row r="2036" spans="2:61" s="139" customFormat="1" ht="13.05" customHeight="1" outlineLevel="1">
      <c r="B2036" s="928"/>
      <c r="C2036" s="948"/>
      <c r="D2036" s="639" t="s">
        <v>2093</v>
      </c>
      <c r="E2036" s="931"/>
      <c r="F2036" s="934"/>
      <c r="G2036" s="17" t="s">
        <v>8</v>
      </c>
      <c r="H2036" s="655" t="s">
        <v>717</v>
      </c>
      <c r="I2036" s="157">
        <f t="shared" si="564"/>
        <v>5</v>
      </c>
      <c r="J2036" s="157">
        <v>5</v>
      </c>
      <c r="K2036" s="710">
        <v>0</v>
      </c>
      <c r="L2036" s="389">
        <v>0</v>
      </c>
      <c r="M2036" s="626" t="s">
        <v>268</v>
      </c>
      <c r="N2036" s="626" t="s">
        <v>268</v>
      </c>
      <c r="O2036" s="626" t="s">
        <v>268</v>
      </c>
      <c r="P2036" s="626" t="s">
        <v>268</v>
      </c>
      <c r="Q2036" s="626" t="s">
        <v>268</v>
      </c>
      <c r="R2036" s="626" t="s">
        <v>268</v>
      </c>
      <c r="S2036" s="626" t="s">
        <v>268</v>
      </c>
      <c r="T2036" s="1296"/>
      <c r="U2036" s="14"/>
      <c r="V2036" s="14">
        <f t="shared" si="565"/>
        <v>0</v>
      </c>
      <c r="W2036" s="13"/>
      <c r="X2036" s="123"/>
      <c r="Y2036" s="14"/>
      <c r="Z2036" s="14">
        <f>V2036*Y2036</f>
        <v>0</v>
      </c>
      <c r="AB2036" s="14"/>
      <c r="AC2036" s="14">
        <f t="shared" si="566"/>
        <v>0</v>
      </c>
      <c r="AD2036" s="14"/>
      <c r="AE2036" s="14">
        <f t="shared" si="567"/>
        <v>0</v>
      </c>
      <c r="AF2036" s="14"/>
      <c r="AG2036" s="14"/>
      <c r="AH2036" s="178">
        <v>0</v>
      </c>
      <c r="AI2036" s="14">
        <f t="shared" si="568"/>
        <v>0</v>
      </c>
      <c r="AJ2036" s="14"/>
      <c r="AK2036" s="14">
        <f t="shared" si="569"/>
        <v>0</v>
      </c>
      <c r="AL2036" s="14">
        <f>Z2036-AC2036-AE2036-AI2036</f>
        <v>0</v>
      </c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</row>
    <row r="2037" spans="2:61" s="139" customFormat="1" ht="13.05" customHeight="1" outlineLevel="1">
      <c r="B2037" s="928"/>
      <c r="C2037" s="948"/>
      <c r="D2037" s="639" t="s">
        <v>2094</v>
      </c>
      <c r="E2037" s="931"/>
      <c r="F2037" s="934"/>
      <c r="G2037" s="17" t="s">
        <v>8</v>
      </c>
      <c r="H2037" s="655" t="s">
        <v>717</v>
      </c>
      <c r="I2037" s="157">
        <f t="shared" si="564"/>
        <v>20</v>
      </c>
      <c r="J2037" s="157">
        <v>20</v>
      </c>
      <c r="K2037" s="710">
        <v>0</v>
      </c>
      <c r="L2037" s="389">
        <v>0</v>
      </c>
      <c r="M2037" s="626" t="s">
        <v>268</v>
      </c>
      <c r="N2037" s="626" t="s">
        <v>268</v>
      </c>
      <c r="O2037" s="626" t="s">
        <v>268</v>
      </c>
      <c r="P2037" s="626" t="s">
        <v>268</v>
      </c>
      <c r="Q2037" s="626" t="s">
        <v>268</v>
      </c>
      <c r="R2037" s="626" t="s">
        <v>268</v>
      </c>
      <c r="S2037" s="626" t="s">
        <v>268</v>
      </c>
      <c r="T2037" s="1296"/>
      <c r="U2037" s="14"/>
      <c r="V2037" s="14">
        <f t="shared" si="565"/>
        <v>0</v>
      </c>
      <c r="W2037" s="13"/>
      <c r="X2037" s="123"/>
      <c r="Y2037" s="14"/>
      <c r="Z2037" s="14">
        <f t="shared" ref="Z2037:Z2046" si="570">V2037*Y2037</f>
        <v>0</v>
      </c>
      <c r="AB2037" s="14"/>
      <c r="AC2037" s="14">
        <f t="shared" si="566"/>
        <v>0</v>
      </c>
      <c r="AD2037" s="14"/>
      <c r="AE2037" s="14">
        <f t="shared" si="567"/>
        <v>0</v>
      </c>
      <c r="AF2037" s="14"/>
      <c r="AG2037" s="14"/>
      <c r="AH2037" s="178">
        <v>0</v>
      </c>
      <c r="AI2037" s="14">
        <f t="shared" si="568"/>
        <v>0</v>
      </c>
      <c r="AJ2037" s="14"/>
      <c r="AK2037" s="14">
        <f t="shared" si="569"/>
        <v>0</v>
      </c>
      <c r="AL2037" s="14">
        <f t="shared" ref="AL2037:AL2046" si="571">Z2037-AC2037-AE2037-AI2037</f>
        <v>0</v>
      </c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</row>
    <row r="2038" spans="2:61" s="139" customFormat="1" ht="13.05" customHeight="1" outlineLevel="1">
      <c r="B2038" s="929"/>
      <c r="C2038" s="949"/>
      <c r="D2038" s="639" t="s">
        <v>2095</v>
      </c>
      <c r="E2038" s="932"/>
      <c r="F2038" s="935"/>
      <c r="G2038" s="17" t="s">
        <v>8</v>
      </c>
      <c r="H2038" s="655" t="s">
        <v>717</v>
      </c>
      <c r="I2038" s="153">
        <f>SUM(J2038,K2038)</f>
        <v>210</v>
      </c>
      <c r="J2038" s="153">
        <v>180</v>
      </c>
      <c r="K2038" s="710">
        <v>30</v>
      </c>
      <c r="L2038" s="389">
        <v>0</v>
      </c>
      <c r="M2038" s="626" t="s">
        <v>268</v>
      </c>
      <c r="N2038" s="626" t="s">
        <v>268</v>
      </c>
      <c r="O2038" s="626" t="s">
        <v>268</v>
      </c>
      <c r="P2038" s="626" t="s">
        <v>268</v>
      </c>
      <c r="Q2038" s="626" t="s">
        <v>268</v>
      </c>
      <c r="R2038" s="626" t="s">
        <v>268</v>
      </c>
      <c r="S2038" s="626" t="s">
        <v>268</v>
      </c>
      <c r="T2038" s="1296"/>
      <c r="U2038" s="35"/>
      <c r="V2038" s="14">
        <f t="shared" si="565"/>
        <v>0</v>
      </c>
      <c r="W2038" s="33"/>
      <c r="X2038" s="126"/>
      <c r="Y2038" s="35"/>
      <c r="Z2038" s="35">
        <f t="shared" si="570"/>
        <v>0</v>
      </c>
      <c r="AB2038" s="35"/>
      <c r="AC2038" s="14">
        <f t="shared" si="566"/>
        <v>0</v>
      </c>
      <c r="AD2038" s="35"/>
      <c r="AE2038" s="14">
        <f t="shared" si="567"/>
        <v>0</v>
      </c>
      <c r="AF2038" s="14"/>
      <c r="AG2038" s="14"/>
      <c r="AH2038" s="178">
        <v>0</v>
      </c>
      <c r="AI2038" s="14">
        <f t="shared" si="568"/>
        <v>0</v>
      </c>
      <c r="AJ2038" s="35"/>
      <c r="AK2038" s="14">
        <f t="shared" si="569"/>
        <v>0</v>
      </c>
      <c r="AL2038" s="14">
        <f t="shared" si="571"/>
        <v>0</v>
      </c>
      <c r="AM2038" s="35"/>
      <c r="AN2038" s="35"/>
      <c r="AO2038" s="35"/>
      <c r="AP2038" s="35"/>
      <c r="AQ2038" s="35"/>
      <c r="AR2038" s="35"/>
      <c r="AS2038" s="35"/>
      <c r="AT2038" s="35"/>
      <c r="AU2038" s="35"/>
      <c r="AV2038" s="35"/>
      <c r="AW2038" s="35"/>
      <c r="AX2038" s="35"/>
      <c r="AY2038" s="35"/>
      <c r="AZ2038" s="35"/>
      <c r="BA2038" s="35"/>
      <c r="BB2038" s="35"/>
      <c r="BC2038" s="35"/>
      <c r="BD2038" s="35"/>
      <c r="BE2038" s="35"/>
      <c r="BF2038" s="35"/>
      <c r="BG2038" s="14"/>
      <c r="BH2038" s="14"/>
      <c r="BI2038" s="14"/>
    </row>
    <row r="2039" spans="2:61" s="139" customFormat="1" ht="13.05" customHeight="1" outlineLevel="1">
      <c r="B2039" s="927" t="s">
        <v>2078</v>
      </c>
      <c r="C2039" s="947" t="s">
        <v>2096</v>
      </c>
      <c r="D2039" s="639" t="s">
        <v>827</v>
      </c>
      <c r="E2039" s="930" t="s">
        <v>3724</v>
      </c>
      <c r="F2039" s="933">
        <v>44770</v>
      </c>
      <c r="G2039" s="17" t="s">
        <v>8</v>
      </c>
      <c r="H2039" s="655" t="s">
        <v>717</v>
      </c>
      <c r="I2039" s="157">
        <f t="shared" ref="I2039:I2046" si="572">J2039+K2039</f>
        <v>15</v>
      </c>
      <c r="J2039" s="157">
        <v>10</v>
      </c>
      <c r="K2039" s="710">
        <v>5</v>
      </c>
      <c r="L2039" s="389">
        <v>0</v>
      </c>
      <c r="M2039" s="626" t="s">
        <v>268</v>
      </c>
      <c r="N2039" s="626" t="s">
        <v>268</v>
      </c>
      <c r="O2039" s="626" t="s">
        <v>268</v>
      </c>
      <c r="P2039" s="626" t="s">
        <v>268</v>
      </c>
      <c r="Q2039" s="626" t="s">
        <v>268</v>
      </c>
      <c r="R2039" s="626" t="s">
        <v>268</v>
      </c>
      <c r="S2039" s="626" t="s">
        <v>268</v>
      </c>
      <c r="T2039" s="1296" t="s">
        <v>2137</v>
      </c>
      <c r="U2039" s="14"/>
      <c r="V2039" s="14">
        <f t="shared" si="565"/>
        <v>0</v>
      </c>
      <c r="W2039" s="13"/>
      <c r="X2039" s="123"/>
      <c r="Y2039" s="14"/>
      <c r="Z2039" s="14">
        <f t="shared" si="570"/>
        <v>0</v>
      </c>
      <c r="AB2039" s="14"/>
      <c r="AC2039" s="14">
        <f t="shared" si="566"/>
        <v>0</v>
      </c>
      <c r="AD2039" s="14"/>
      <c r="AE2039" s="14">
        <f t="shared" si="567"/>
        <v>0</v>
      </c>
      <c r="AF2039" s="14"/>
      <c r="AG2039" s="14"/>
      <c r="AH2039" s="178">
        <v>0</v>
      </c>
      <c r="AI2039" s="14">
        <f t="shared" si="568"/>
        <v>0</v>
      </c>
      <c r="AJ2039" s="14"/>
      <c r="AK2039" s="14">
        <f t="shared" ref="AK2039:AK2046" si="573">COUNTIF(AM2039:AV2039,"V")</f>
        <v>0</v>
      </c>
      <c r="AL2039" s="14">
        <f t="shared" si="571"/>
        <v>0</v>
      </c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</row>
    <row r="2040" spans="2:61" s="139" customFormat="1" ht="13.05" customHeight="1" outlineLevel="1">
      <c r="B2040" s="928"/>
      <c r="C2040" s="948"/>
      <c r="D2040" s="639" t="s">
        <v>3725</v>
      </c>
      <c r="E2040" s="931"/>
      <c r="F2040" s="934"/>
      <c r="G2040" s="17" t="s">
        <v>8</v>
      </c>
      <c r="H2040" s="655" t="s">
        <v>717</v>
      </c>
      <c r="I2040" s="157">
        <f t="shared" si="572"/>
        <v>5</v>
      </c>
      <c r="J2040" s="157">
        <v>5</v>
      </c>
      <c r="K2040" s="710">
        <v>0</v>
      </c>
      <c r="L2040" s="389">
        <v>0</v>
      </c>
      <c r="M2040" s="626" t="s">
        <v>268</v>
      </c>
      <c r="N2040" s="626" t="s">
        <v>268</v>
      </c>
      <c r="O2040" s="626" t="s">
        <v>268</v>
      </c>
      <c r="P2040" s="626" t="s">
        <v>268</v>
      </c>
      <c r="Q2040" s="626" t="s">
        <v>268</v>
      </c>
      <c r="R2040" s="626" t="s">
        <v>268</v>
      </c>
      <c r="S2040" s="626" t="s">
        <v>268</v>
      </c>
      <c r="T2040" s="1296"/>
      <c r="U2040" s="14"/>
      <c r="V2040" s="14">
        <f t="shared" si="565"/>
        <v>0</v>
      </c>
      <c r="W2040" s="13"/>
      <c r="X2040" s="123"/>
      <c r="Y2040" s="14"/>
      <c r="Z2040" s="14">
        <f t="shared" si="570"/>
        <v>0</v>
      </c>
      <c r="AB2040" s="14"/>
      <c r="AC2040" s="14">
        <f t="shared" si="566"/>
        <v>0</v>
      </c>
      <c r="AD2040" s="14"/>
      <c r="AE2040" s="14">
        <f t="shared" si="567"/>
        <v>0</v>
      </c>
      <c r="AF2040" s="14"/>
      <c r="AG2040" s="14"/>
      <c r="AH2040" s="178">
        <v>0</v>
      </c>
      <c r="AI2040" s="14">
        <f t="shared" si="568"/>
        <v>0</v>
      </c>
      <c r="AJ2040" s="14"/>
      <c r="AK2040" s="14">
        <f t="shared" si="573"/>
        <v>0</v>
      </c>
      <c r="AL2040" s="14">
        <f t="shared" si="571"/>
        <v>0</v>
      </c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</row>
    <row r="2041" spans="2:61" s="139" customFormat="1" ht="13.05" customHeight="1" outlineLevel="1">
      <c r="B2041" s="928"/>
      <c r="C2041" s="948"/>
      <c r="D2041" s="797" t="s">
        <v>3726</v>
      </c>
      <c r="E2041" s="931"/>
      <c r="F2041" s="934"/>
      <c r="G2041" s="795" t="s">
        <v>8</v>
      </c>
      <c r="H2041" s="655" t="s">
        <v>717</v>
      </c>
      <c r="I2041" s="157">
        <f t="shared" si="572"/>
        <v>10</v>
      </c>
      <c r="J2041" s="157">
        <v>5</v>
      </c>
      <c r="K2041" s="710">
        <v>5</v>
      </c>
      <c r="L2041" s="389"/>
      <c r="M2041" s="626"/>
      <c r="N2041" s="626"/>
      <c r="O2041" s="626"/>
      <c r="P2041" s="626"/>
      <c r="Q2041" s="626"/>
      <c r="R2041" s="626"/>
      <c r="S2041" s="626"/>
      <c r="T2041" s="1296"/>
      <c r="U2041" s="14"/>
      <c r="V2041" s="14">
        <f t="shared" si="565"/>
        <v>0</v>
      </c>
      <c r="W2041" s="13"/>
      <c r="X2041" s="123"/>
      <c r="Y2041" s="14"/>
      <c r="Z2041" s="14">
        <f t="shared" si="570"/>
        <v>0</v>
      </c>
      <c r="AB2041" s="14"/>
      <c r="AC2041" s="14">
        <f t="shared" si="566"/>
        <v>0</v>
      </c>
      <c r="AD2041" s="14"/>
      <c r="AE2041" s="14">
        <f t="shared" si="567"/>
        <v>0</v>
      </c>
      <c r="AF2041" s="14"/>
      <c r="AG2041" s="14"/>
      <c r="AH2041" s="178">
        <v>0</v>
      </c>
      <c r="AI2041" s="14">
        <f t="shared" si="568"/>
        <v>0</v>
      </c>
      <c r="AJ2041" s="14"/>
      <c r="AK2041" s="14">
        <f t="shared" ref="AK2041:AK2044" si="574">COUNTIF(AM2041:AV2041,"V")</f>
        <v>0</v>
      </c>
      <c r="AL2041" s="14">
        <f t="shared" ref="AL2041:AL2044" si="575">Z2041-AC2041-AE2041-AI2041</f>
        <v>0</v>
      </c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</row>
    <row r="2042" spans="2:61" s="139" customFormat="1" ht="13.05" customHeight="1" outlineLevel="1">
      <c r="B2042" s="928"/>
      <c r="C2042" s="948"/>
      <c r="D2042" s="639" t="s">
        <v>2094</v>
      </c>
      <c r="E2042" s="931"/>
      <c r="F2042" s="934"/>
      <c r="G2042" s="795" t="s">
        <v>8</v>
      </c>
      <c r="H2042" s="655" t="s">
        <v>717</v>
      </c>
      <c r="I2042" s="157">
        <f t="shared" si="572"/>
        <v>30</v>
      </c>
      <c r="J2042" s="157">
        <v>30</v>
      </c>
      <c r="K2042" s="710">
        <v>0</v>
      </c>
      <c r="L2042" s="389">
        <v>0</v>
      </c>
      <c r="M2042" s="626" t="s">
        <v>268</v>
      </c>
      <c r="N2042" s="626" t="s">
        <v>268</v>
      </c>
      <c r="O2042" s="626" t="s">
        <v>268</v>
      </c>
      <c r="P2042" s="626" t="s">
        <v>268</v>
      </c>
      <c r="Q2042" s="626" t="s">
        <v>268</v>
      </c>
      <c r="R2042" s="626" t="s">
        <v>268</v>
      </c>
      <c r="S2042" s="626" t="s">
        <v>268</v>
      </c>
      <c r="T2042" s="1296"/>
      <c r="U2042" s="14"/>
      <c r="V2042" s="14">
        <f t="shared" si="565"/>
        <v>0</v>
      </c>
      <c r="W2042" s="13"/>
      <c r="X2042" s="123"/>
      <c r="Y2042" s="14"/>
      <c r="Z2042" s="14">
        <f t="shared" si="570"/>
        <v>0</v>
      </c>
      <c r="AB2042" s="14"/>
      <c r="AC2042" s="14">
        <f t="shared" si="566"/>
        <v>0</v>
      </c>
      <c r="AD2042" s="14"/>
      <c r="AE2042" s="14">
        <f t="shared" si="567"/>
        <v>0</v>
      </c>
      <c r="AF2042" s="14"/>
      <c r="AG2042" s="14"/>
      <c r="AH2042" s="178">
        <v>0</v>
      </c>
      <c r="AI2042" s="14">
        <f t="shared" si="568"/>
        <v>0</v>
      </c>
      <c r="AJ2042" s="14"/>
      <c r="AK2042" s="14">
        <f t="shared" si="574"/>
        <v>0</v>
      </c>
      <c r="AL2042" s="14">
        <f t="shared" si="575"/>
        <v>0</v>
      </c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</row>
    <row r="2043" spans="2:61" s="139" customFormat="1" ht="13.05" customHeight="1" outlineLevel="1">
      <c r="B2043" s="928"/>
      <c r="C2043" s="948"/>
      <c r="D2043" s="639" t="s">
        <v>2095</v>
      </c>
      <c r="E2043" s="931"/>
      <c r="F2043" s="934"/>
      <c r="G2043" s="795" t="s">
        <v>8</v>
      </c>
      <c r="H2043" s="655" t="s">
        <v>717</v>
      </c>
      <c r="I2043" s="157">
        <f t="shared" si="572"/>
        <v>185</v>
      </c>
      <c r="J2043" s="157">
        <v>180</v>
      </c>
      <c r="K2043" s="710">
        <v>5</v>
      </c>
      <c r="L2043" s="389">
        <v>0</v>
      </c>
      <c r="M2043" s="626" t="s">
        <v>268</v>
      </c>
      <c r="N2043" s="626" t="s">
        <v>268</v>
      </c>
      <c r="O2043" s="626" t="s">
        <v>268</v>
      </c>
      <c r="P2043" s="626" t="s">
        <v>268</v>
      </c>
      <c r="Q2043" s="626" t="s">
        <v>268</v>
      </c>
      <c r="R2043" s="626" t="s">
        <v>268</v>
      </c>
      <c r="S2043" s="626" t="s">
        <v>268</v>
      </c>
      <c r="T2043" s="1296"/>
      <c r="U2043" s="14"/>
      <c r="V2043" s="14">
        <f t="shared" si="565"/>
        <v>0</v>
      </c>
      <c r="W2043" s="13"/>
      <c r="X2043" s="123"/>
      <c r="Y2043" s="14"/>
      <c r="Z2043" s="14">
        <f t="shared" si="570"/>
        <v>0</v>
      </c>
      <c r="AB2043" s="14"/>
      <c r="AC2043" s="14">
        <f t="shared" si="566"/>
        <v>0</v>
      </c>
      <c r="AD2043" s="14"/>
      <c r="AE2043" s="14">
        <f t="shared" si="567"/>
        <v>0</v>
      </c>
      <c r="AF2043" s="14"/>
      <c r="AG2043" s="14"/>
      <c r="AH2043" s="178">
        <v>0</v>
      </c>
      <c r="AI2043" s="14">
        <f t="shared" si="568"/>
        <v>0</v>
      </c>
      <c r="AJ2043" s="14"/>
      <c r="AK2043" s="14">
        <f t="shared" si="574"/>
        <v>0</v>
      </c>
      <c r="AL2043" s="14">
        <f t="shared" si="575"/>
        <v>0</v>
      </c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</row>
    <row r="2044" spans="2:61" s="139" customFormat="1" ht="13.05" customHeight="1" outlineLevel="1">
      <c r="B2044" s="929"/>
      <c r="C2044" s="949"/>
      <c r="D2044" s="797" t="s">
        <v>3727</v>
      </c>
      <c r="E2044" s="932"/>
      <c r="F2044" s="935"/>
      <c r="G2044" s="795" t="s">
        <v>8</v>
      </c>
      <c r="H2044" s="655" t="s">
        <v>717</v>
      </c>
      <c r="I2044" s="157">
        <f t="shared" si="572"/>
        <v>10</v>
      </c>
      <c r="J2044" s="157">
        <v>5</v>
      </c>
      <c r="K2044" s="710">
        <v>5</v>
      </c>
      <c r="L2044" s="389"/>
      <c r="M2044" s="626"/>
      <c r="N2044" s="626"/>
      <c r="O2044" s="626"/>
      <c r="P2044" s="626"/>
      <c r="Q2044" s="626"/>
      <c r="R2044" s="626"/>
      <c r="S2044" s="626"/>
      <c r="T2044" s="796"/>
      <c r="U2044" s="14"/>
      <c r="V2044" s="14">
        <f t="shared" si="565"/>
        <v>0</v>
      </c>
      <c r="W2044" s="13"/>
      <c r="X2044" s="123"/>
      <c r="Y2044" s="14"/>
      <c r="Z2044" s="14">
        <f t="shared" si="570"/>
        <v>0</v>
      </c>
      <c r="AB2044" s="14"/>
      <c r="AC2044" s="14">
        <f t="shared" si="566"/>
        <v>0</v>
      </c>
      <c r="AD2044" s="14"/>
      <c r="AE2044" s="14">
        <f t="shared" si="567"/>
        <v>0</v>
      </c>
      <c r="AF2044" s="14"/>
      <c r="AG2044" s="14"/>
      <c r="AH2044" s="178">
        <v>0</v>
      </c>
      <c r="AI2044" s="14">
        <f t="shared" si="568"/>
        <v>0</v>
      </c>
      <c r="AJ2044" s="14"/>
      <c r="AK2044" s="14">
        <f t="shared" si="574"/>
        <v>0</v>
      </c>
      <c r="AL2044" s="14">
        <f t="shared" si="575"/>
        <v>0</v>
      </c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</row>
    <row r="2045" spans="2:61" s="139" customFormat="1" ht="13.05" customHeight="1" outlineLevel="1">
      <c r="B2045" s="927" t="s">
        <v>3728</v>
      </c>
      <c r="C2045" s="947" t="s">
        <v>2097</v>
      </c>
      <c r="D2045" s="639" t="s">
        <v>827</v>
      </c>
      <c r="E2045" s="930" t="s">
        <v>3729</v>
      </c>
      <c r="F2045" s="933">
        <v>44771</v>
      </c>
      <c r="G2045" s="17" t="s">
        <v>8</v>
      </c>
      <c r="H2045" s="655" t="s">
        <v>717</v>
      </c>
      <c r="I2045" s="157">
        <f t="shared" si="572"/>
        <v>10</v>
      </c>
      <c r="J2045" s="157">
        <v>5</v>
      </c>
      <c r="K2045" s="157">
        <v>5</v>
      </c>
      <c r="L2045" s="389">
        <v>0</v>
      </c>
      <c r="M2045" s="626" t="s">
        <v>268</v>
      </c>
      <c r="N2045" s="626" t="s">
        <v>268</v>
      </c>
      <c r="O2045" s="626" t="s">
        <v>268</v>
      </c>
      <c r="P2045" s="626" t="s">
        <v>268</v>
      </c>
      <c r="Q2045" s="626" t="s">
        <v>268</v>
      </c>
      <c r="R2045" s="626" t="s">
        <v>268</v>
      </c>
      <c r="S2045" s="626" t="s">
        <v>268</v>
      </c>
      <c r="T2045" s="1297" t="s">
        <v>1545</v>
      </c>
      <c r="U2045" s="14"/>
      <c r="V2045" s="14">
        <f t="shared" si="565"/>
        <v>0</v>
      </c>
      <c r="W2045" s="13"/>
      <c r="X2045" s="123"/>
      <c r="Y2045" s="14"/>
      <c r="Z2045" s="14">
        <f t="shared" si="570"/>
        <v>0</v>
      </c>
      <c r="AB2045" s="14"/>
      <c r="AC2045" s="14">
        <f t="shared" si="566"/>
        <v>0</v>
      </c>
      <c r="AD2045" s="14"/>
      <c r="AE2045" s="14">
        <f t="shared" si="567"/>
        <v>0</v>
      </c>
      <c r="AF2045" s="14"/>
      <c r="AG2045" s="14"/>
      <c r="AH2045" s="178">
        <v>0</v>
      </c>
      <c r="AI2045" s="14">
        <f t="shared" si="568"/>
        <v>0</v>
      </c>
      <c r="AJ2045" s="14"/>
      <c r="AK2045" s="14">
        <f t="shared" si="573"/>
        <v>0</v>
      </c>
      <c r="AL2045" s="14">
        <f t="shared" si="571"/>
        <v>0</v>
      </c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</row>
    <row r="2046" spans="2:61" s="139" customFormat="1" ht="13.05" customHeight="1" outlineLevel="1">
      <c r="B2046" s="928"/>
      <c r="C2046" s="948"/>
      <c r="D2046" s="639" t="s">
        <v>2098</v>
      </c>
      <c r="E2046" s="931"/>
      <c r="F2046" s="934"/>
      <c r="G2046" s="17" t="s">
        <v>8</v>
      </c>
      <c r="H2046" s="655" t="s">
        <v>717</v>
      </c>
      <c r="I2046" s="157">
        <f t="shared" si="572"/>
        <v>50</v>
      </c>
      <c r="J2046" s="157">
        <v>25</v>
      </c>
      <c r="K2046" s="157">
        <v>25</v>
      </c>
      <c r="L2046" s="389">
        <v>0</v>
      </c>
      <c r="M2046" s="626" t="s">
        <v>268</v>
      </c>
      <c r="N2046" s="626" t="s">
        <v>268</v>
      </c>
      <c r="O2046" s="626" t="s">
        <v>268</v>
      </c>
      <c r="P2046" s="626" t="s">
        <v>268</v>
      </c>
      <c r="Q2046" s="626" t="s">
        <v>268</v>
      </c>
      <c r="R2046" s="626" t="s">
        <v>268</v>
      </c>
      <c r="S2046" s="626" t="s">
        <v>268</v>
      </c>
      <c r="T2046" s="1297"/>
      <c r="U2046" s="14"/>
      <c r="V2046" s="14">
        <f t="shared" si="565"/>
        <v>0</v>
      </c>
      <c r="W2046" s="13"/>
      <c r="X2046" s="123"/>
      <c r="Y2046" s="14"/>
      <c r="Z2046" s="14">
        <f t="shared" si="570"/>
        <v>0</v>
      </c>
      <c r="AB2046" s="14"/>
      <c r="AC2046" s="14">
        <f t="shared" si="566"/>
        <v>0</v>
      </c>
      <c r="AD2046" s="14"/>
      <c r="AE2046" s="14">
        <f t="shared" si="567"/>
        <v>0</v>
      </c>
      <c r="AF2046" s="14"/>
      <c r="AG2046" s="14"/>
      <c r="AH2046" s="178">
        <v>0</v>
      </c>
      <c r="AI2046" s="14">
        <f t="shared" si="568"/>
        <v>0</v>
      </c>
      <c r="AJ2046" s="14"/>
      <c r="AK2046" s="14">
        <f t="shared" si="573"/>
        <v>0</v>
      </c>
      <c r="AL2046" s="14">
        <f t="shared" si="571"/>
        <v>0</v>
      </c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</row>
    <row r="2047" spans="2:61" s="139" customFormat="1" ht="13.05" customHeight="1" outlineLevel="1">
      <c r="B2047" s="929"/>
      <c r="C2047" s="949"/>
      <c r="D2047" s="639" t="s">
        <v>2099</v>
      </c>
      <c r="E2047" s="932"/>
      <c r="F2047" s="935"/>
      <c r="G2047" s="17" t="s">
        <v>8</v>
      </c>
      <c r="H2047" s="655" t="s">
        <v>717</v>
      </c>
      <c r="I2047" s="157">
        <f t="shared" ref="I2047:I2057" si="576">J2047+K2047</f>
        <v>120</v>
      </c>
      <c r="J2047" s="157">
        <v>60</v>
      </c>
      <c r="K2047" s="157">
        <v>60</v>
      </c>
      <c r="L2047" s="389">
        <v>0</v>
      </c>
      <c r="M2047" s="626" t="s">
        <v>268</v>
      </c>
      <c r="N2047" s="626" t="s">
        <v>268</v>
      </c>
      <c r="O2047" s="626" t="s">
        <v>268</v>
      </c>
      <c r="P2047" s="626" t="s">
        <v>268</v>
      </c>
      <c r="Q2047" s="626" t="s">
        <v>268</v>
      </c>
      <c r="R2047" s="626" t="s">
        <v>268</v>
      </c>
      <c r="S2047" s="626" t="s">
        <v>268</v>
      </c>
      <c r="T2047" s="1297"/>
      <c r="U2047" s="14"/>
      <c r="V2047" s="14">
        <f t="shared" si="565"/>
        <v>0</v>
      </c>
      <c r="W2047" s="13"/>
      <c r="X2047" s="123"/>
      <c r="Y2047" s="14"/>
      <c r="Z2047" s="14">
        <f t="shared" ref="Z2047:Z2056" si="577">V2047*Y2047</f>
        <v>0</v>
      </c>
      <c r="AB2047" s="14"/>
      <c r="AC2047" s="14">
        <f t="shared" si="566"/>
        <v>0</v>
      </c>
      <c r="AD2047" s="14"/>
      <c r="AE2047" s="14">
        <f t="shared" si="567"/>
        <v>0</v>
      </c>
      <c r="AF2047" s="14"/>
      <c r="AG2047" s="14"/>
      <c r="AH2047" s="178">
        <v>0</v>
      </c>
      <c r="AI2047" s="14">
        <f t="shared" si="568"/>
        <v>0</v>
      </c>
      <c r="AJ2047" s="14"/>
      <c r="AK2047" s="14">
        <f t="shared" ref="AK2047:AK2058" si="578">COUNTIF(AM2047:AV2047,"V")</f>
        <v>0</v>
      </c>
      <c r="AL2047" s="14">
        <f t="shared" ref="AL2047:AL2056" si="579">Z2047-AC2047-AE2047-AI2047</f>
        <v>0</v>
      </c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</row>
    <row r="2048" spans="2:61" s="139" customFormat="1" ht="13.05" customHeight="1" outlineLevel="1">
      <c r="B2048" s="927" t="s">
        <v>2079</v>
      </c>
      <c r="C2048" s="947" t="s">
        <v>3792</v>
      </c>
      <c r="D2048" s="639" t="s">
        <v>827</v>
      </c>
      <c r="E2048" s="930" t="s">
        <v>3791</v>
      </c>
      <c r="F2048" s="933">
        <v>44776</v>
      </c>
      <c r="G2048" s="17" t="s">
        <v>8</v>
      </c>
      <c r="H2048" s="655" t="s">
        <v>717</v>
      </c>
      <c r="I2048" s="157">
        <f t="shared" si="576"/>
        <v>10</v>
      </c>
      <c r="J2048" s="157">
        <v>5</v>
      </c>
      <c r="K2048" s="157">
        <v>5</v>
      </c>
      <c r="L2048" s="389">
        <v>0</v>
      </c>
      <c r="M2048" s="626" t="s">
        <v>268</v>
      </c>
      <c r="N2048" s="626" t="s">
        <v>268</v>
      </c>
      <c r="O2048" s="627" t="s">
        <v>269</v>
      </c>
      <c r="P2048" s="626" t="s">
        <v>268</v>
      </c>
      <c r="Q2048" s="627" t="s">
        <v>269</v>
      </c>
      <c r="R2048" s="626" t="s">
        <v>268</v>
      </c>
      <c r="S2048" s="626" t="s">
        <v>268</v>
      </c>
      <c r="T2048" s="1297" t="s">
        <v>1545</v>
      </c>
      <c r="U2048" s="14"/>
      <c r="V2048" s="14">
        <f t="shared" si="565"/>
        <v>0</v>
      </c>
      <c r="W2048" s="13"/>
      <c r="X2048" s="123"/>
      <c r="Y2048" s="14"/>
      <c r="Z2048" s="14">
        <f t="shared" si="577"/>
        <v>0</v>
      </c>
      <c r="AB2048" s="14"/>
      <c r="AC2048" s="14">
        <f t="shared" si="566"/>
        <v>0</v>
      </c>
      <c r="AD2048" s="14"/>
      <c r="AE2048" s="14">
        <f t="shared" si="567"/>
        <v>0</v>
      </c>
      <c r="AF2048" s="14"/>
      <c r="AG2048" s="14"/>
      <c r="AH2048" s="178">
        <v>0</v>
      </c>
      <c r="AI2048" s="14">
        <f t="shared" si="568"/>
        <v>0</v>
      </c>
      <c r="AJ2048" s="14"/>
      <c r="AK2048" s="14">
        <f t="shared" si="578"/>
        <v>0</v>
      </c>
      <c r="AL2048" s="14">
        <f t="shared" si="579"/>
        <v>0</v>
      </c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</row>
    <row r="2049" spans="2:61" s="139" customFormat="1" ht="13.05" customHeight="1" outlineLevel="1">
      <c r="B2049" s="928"/>
      <c r="C2049" s="948"/>
      <c r="D2049" s="639" t="s">
        <v>2098</v>
      </c>
      <c r="E2049" s="931"/>
      <c r="F2049" s="934"/>
      <c r="G2049" s="17" t="s">
        <v>8</v>
      </c>
      <c r="H2049" s="655" t="s">
        <v>717</v>
      </c>
      <c r="I2049" s="157">
        <f t="shared" si="576"/>
        <v>120</v>
      </c>
      <c r="J2049" s="710">
        <v>60</v>
      </c>
      <c r="K2049" s="710">
        <v>60</v>
      </c>
      <c r="L2049" s="389">
        <v>0</v>
      </c>
      <c r="M2049" s="626" t="s">
        <v>268</v>
      </c>
      <c r="N2049" s="626" t="s">
        <v>268</v>
      </c>
      <c r="O2049" s="627" t="s">
        <v>269</v>
      </c>
      <c r="P2049" s="626" t="s">
        <v>268</v>
      </c>
      <c r="Q2049" s="627" t="s">
        <v>269</v>
      </c>
      <c r="R2049" s="626" t="s">
        <v>268</v>
      </c>
      <c r="S2049" s="626" t="s">
        <v>268</v>
      </c>
      <c r="T2049" s="1297"/>
      <c r="U2049" s="14"/>
      <c r="V2049" s="14">
        <f t="shared" si="565"/>
        <v>0</v>
      </c>
      <c r="W2049" s="13"/>
      <c r="X2049" s="123"/>
      <c r="Y2049" s="14"/>
      <c r="Z2049" s="14">
        <f t="shared" si="577"/>
        <v>0</v>
      </c>
      <c r="AB2049" s="14"/>
      <c r="AC2049" s="14">
        <f t="shared" si="566"/>
        <v>0</v>
      </c>
      <c r="AD2049" s="14"/>
      <c r="AE2049" s="14">
        <f t="shared" si="567"/>
        <v>0</v>
      </c>
      <c r="AF2049" s="14"/>
      <c r="AG2049" s="14"/>
      <c r="AH2049" s="178">
        <v>0</v>
      </c>
      <c r="AI2049" s="14">
        <f t="shared" si="568"/>
        <v>0</v>
      </c>
      <c r="AJ2049" s="14"/>
      <c r="AK2049" s="14">
        <f t="shared" si="578"/>
        <v>0</v>
      </c>
      <c r="AL2049" s="14">
        <f t="shared" si="579"/>
        <v>0</v>
      </c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</row>
    <row r="2050" spans="2:61" s="139" customFormat="1" ht="13.05" customHeight="1" outlineLevel="1">
      <c r="B2050" s="929"/>
      <c r="C2050" s="949"/>
      <c r="D2050" s="639" t="s">
        <v>2099</v>
      </c>
      <c r="E2050" s="932"/>
      <c r="F2050" s="935"/>
      <c r="G2050" s="17" t="s">
        <v>8</v>
      </c>
      <c r="H2050" s="655" t="s">
        <v>717</v>
      </c>
      <c r="I2050" s="157">
        <f t="shared" si="576"/>
        <v>480</v>
      </c>
      <c r="J2050" s="710">
        <v>240</v>
      </c>
      <c r="K2050" s="710">
        <v>240</v>
      </c>
      <c r="L2050" s="389">
        <v>0</v>
      </c>
      <c r="M2050" s="626" t="s">
        <v>268</v>
      </c>
      <c r="N2050" s="626" t="s">
        <v>268</v>
      </c>
      <c r="O2050" s="627" t="s">
        <v>269</v>
      </c>
      <c r="P2050" s="626" t="s">
        <v>268</v>
      </c>
      <c r="Q2050" s="627" t="s">
        <v>269</v>
      </c>
      <c r="R2050" s="626" t="s">
        <v>268</v>
      </c>
      <c r="S2050" s="626" t="s">
        <v>268</v>
      </c>
      <c r="T2050" s="1297"/>
      <c r="U2050" s="14"/>
      <c r="V2050" s="14">
        <f t="shared" si="565"/>
        <v>0</v>
      </c>
      <c r="W2050" s="13"/>
      <c r="X2050" s="123"/>
      <c r="Y2050" s="14"/>
      <c r="Z2050" s="14">
        <f t="shared" si="577"/>
        <v>0</v>
      </c>
      <c r="AB2050" s="14"/>
      <c r="AC2050" s="14">
        <f t="shared" si="566"/>
        <v>0</v>
      </c>
      <c r="AD2050" s="14"/>
      <c r="AE2050" s="14">
        <f t="shared" si="567"/>
        <v>0</v>
      </c>
      <c r="AF2050" s="14"/>
      <c r="AG2050" s="14"/>
      <c r="AH2050" s="178">
        <v>0</v>
      </c>
      <c r="AI2050" s="14">
        <f t="shared" si="568"/>
        <v>0</v>
      </c>
      <c r="AJ2050" s="14"/>
      <c r="AK2050" s="14">
        <f t="shared" si="578"/>
        <v>0</v>
      </c>
      <c r="AL2050" s="14">
        <f t="shared" si="579"/>
        <v>0</v>
      </c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</row>
    <row r="2051" spans="2:61" s="139" customFormat="1" ht="13.05" customHeight="1" outlineLevel="1">
      <c r="B2051" s="927" t="s">
        <v>2080</v>
      </c>
      <c r="C2051" s="947" t="s">
        <v>2100</v>
      </c>
      <c r="D2051" s="639" t="s">
        <v>827</v>
      </c>
      <c r="E2051" s="930" t="s">
        <v>3793</v>
      </c>
      <c r="F2051" s="933">
        <v>44776</v>
      </c>
      <c r="G2051" s="17" t="s">
        <v>8</v>
      </c>
      <c r="H2051" s="655" t="s">
        <v>716</v>
      </c>
      <c r="I2051" s="157">
        <f t="shared" si="576"/>
        <v>10</v>
      </c>
      <c r="J2051" s="157">
        <v>5</v>
      </c>
      <c r="K2051" s="157">
        <v>5</v>
      </c>
      <c r="L2051" s="389">
        <v>0</v>
      </c>
      <c r="M2051" s="626" t="s">
        <v>268</v>
      </c>
      <c r="N2051" s="626" t="s">
        <v>268</v>
      </c>
      <c r="O2051" s="626" t="s">
        <v>268</v>
      </c>
      <c r="P2051" s="626" t="s">
        <v>268</v>
      </c>
      <c r="Q2051" s="626" t="s">
        <v>268</v>
      </c>
      <c r="R2051" s="626" t="s">
        <v>268</v>
      </c>
      <c r="S2051" s="626" t="s">
        <v>268</v>
      </c>
      <c r="T2051" s="1301" t="s">
        <v>2138</v>
      </c>
      <c r="U2051" s="14"/>
      <c r="V2051" s="14">
        <f t="shared" si="565"/>
        <v>0</v>
      </c>
      <c r="W2051" s="13"/>
      <c r="X2051" s="123"/>
      <c r="Y2051" s="14"/>
      <c r="Z2051" s="14">
        <f t="shared" si="577"/>
        <v>0</v>
      </c>
      <c r="AB2051" s="14"/>
      <c r="AC2051" s="14">
        <f t="shared" si="566"/>
        <v>0</v>
      </c>
      <c r="AD2051" s="14"/>
      <c r="AE2051" s="14">
        <f t="shared" si="567"/>
        <v>0</v>
      </c>
      <c r="AF2051" s="14"/>
      <c r="AG2051" s="14"/>
      <c r="AH2051" s="178">
        <v>0</v>
      </c>
      <c r="AI2051" s="14">
        <f t="shared" si="568"/>
        <v>0</v>
      </c>
      <c r="AJ2051" s="14"/>
      <c r="AK2051" s="14">
        <f t="shared" si="578"/>
        <v>0</v>
      </c>
      <c r="AL2051" s="14">
        <f t="shared" si="579"/>
        <v>0</v>
      </c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</row>
    <row r="2052" spans="2:61" s="139" customFormat="1" ht="13.05" customHeight="1" outlineLevel="1">
      <c r="B2052" s="928"/>
      <c r="C2052" s="948"/>
      <c r="D2052" s="639" t="s">
        <v>2101</v>
      </c>
      <c r="E2052" s="931"/>
      <c r="F2052" s="934"/>
      <c r="G2052" s="17" t="s">
        <v>8</v>
      </c>
      <c r="H2052" s="655" t="s">
        <v>716</v>
      </c>
      <c r="I2052" s="157">
        <f t="shared" si="576"/>
        <v>360</v>
      </c>
      <c r="J2052" s="157">
        <v>180</v>
      </c>
      <c r="K2052" s="157">
        <v>180</v>
      </c>
      <c r="L2052" s="389">
        <v>0</v>
      </c>
      <c r="M2052" s="626" t="s">
        <v>268</v>
      </c>
      <c r="N2052" s="626" t="s">
        <v>268</v>
      </c>
      <c r="O2052" s="626" t="s">
        <v>268</v>
      </c>
      <c r="P2052" s="626" t="s">
        <v>268</v>
      </c>
      <c r="Q2052" s="626" t="s">
        <v>268</v>
      </c>
      <c r="R2052" s="626" t="s">
        <v>268</v>
      </c>
      <c r="S2052" s="626" t="s">
        <v>268</v>
      </c>
      <c r="T2052" s="1302"/>
      <c r="U2052" s="14"/>
      <c r="V2052" s="14">
        <f t="shared" si="565"/>
        <v>0</v>
      </c>
      <c r="W2052" s="13"/>
      <c r="X2052" s="123"/>
      <c r="Y2052" s="14"/>
      <c r="Z2052" s="14">
        <f t="shared" si="577"/>
        <v>0</v>
      </c>
      <c r="AB2052" s="14"/>
      <c r="AC2052" s="14">
        <f t="shared" si="566"/>
        <v>0</v>
      </c>
      <c r="AD2052" s="14"/>
      <c r="AE2052" s="14">
        <f t="shared" si="567"/>
        <v>0</v>
      </c>
      <c r="AF2052" s="14"/>
      <c r="AG2052" s="14"/>
      <c r="AH2052" s="178">
        <v>0</v>
      </c>
      <c r="AI2052" s="14">
        <f t="shared" si="568"/>
        <v>0</v>
      </c>
      <c r="AJ2052" s="14"/>
      <c r="AK2052" s="14">
        <f t="shared" si="578"/>
        <v>0</v>
      </c>
      <c r="AL2052" s="14">
        <f t="shared" si="579"/>
        <v>0</v>
      </c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</row>
    <row r="2053" spans="2:61" s="139" customFormat="1" ht="13.05" customHeight="1" outlineLevel="1">
      <c r="B2053" s="929"/>
      <c r="C2053" s="949"/>
      <c r="D2053" s="639" t="s">
        <v>2102</v>
      </c>
      <c r="E2053" s="932"/>
      <c r="F2053" s="935"/>
      <c r="G2053" s="17" t="s">
        <v>8</v>
      </c>
      <c r="H2053" s="655" t="s">
        <v>716</v>
      </c>
      <c r="I2053" s="157">
        <f t="shared" si="576"/>
        <v>240</v>
      </c>
      <c r="J2053" s="710">
        <v>120</v>
      </c>
      <c r="K2053" s="710">
        <v>120</v>
      </c>
      <c r="L2053" s="389">
        <v>0</v>
      </c>
      <c r="M2053" s="626" t="s">
        <v>268</v>
      </c>
      <c r="N2053" s="626" t="s">
        <v>268</v>
      </c>
      <c r="O2053" s="626" t="s">
        <v>268</v>
      </c>
      <c r="P2053" s="626" t="s">
        <v>268</v>
      </c>
      <c r="Q2053" s="626" t="s">
        <v>268</v>
      </c>
      <c r="R2053" s="626" t="s">
        <v>268</v>
      </c>
      <c r="S2053" s="626" t="s">
        <v>268</v>
      </c>
      <c r="T2053" s="1303"/>
      <c r="U2053" s="14"/>
      <c r="V2053" s="14">
        <f t="shared" si="565"/>
        <v>0</v>
      </c>
      <c r="W2053" s="13"/>
      <c r="X2053" s="123"/>
      <c r="Y2053" s="14"/>
      <c r="Z2053" s="14">
        <f t="shared" si="577"/>
        <v>0</v>
      </c>
      <c r="AB2053" s="14"/>
      <c r="AC2053" s="14">
        <f t="shared" si="566"/>
        <v>0</v>
      </c>
      <c r="AD2053" s="14"/>
      <c r="AE2053" s="14">
        <f t="shared" si="567"/>
        <v>0</v>
      </c>
      <c r="AF2053" s="14"/>
      <c r="AG2053" s="14"/>
      <c r="AH2053" s="178">
        <v>0</v>
      </c>
      <c r="AI2053" s="14">
        <f t="shared" si="568"/>
        <v>0</v>
      </c>
      <c r="AJ2053" s="14"/>
      <c r="AK2053" s="14">
        <f t="shared" si="578"/>
        <v>0</v>
      </c>
      <c r="AL2053" s="14">
        <f t="shared" si="579"/>
        <v>0</v>
      </c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</row>
    <row r="2054" spans="2:61" s="139" customFormat="1" ht="13.05" customHeight="1" outlineLevel="1">
      <c r="B2054" s="927" t="s">
        <v>2081</v>
      </c>
      <c r="C2054" s="947" t="s">
        <v>3796</v>
      </c>
      <c r="D2054" s="639" t="s">
        <v>827</v>
      </c>
      <c r="E2054" s="930" t="s">
        <v>3795</v>
      </c>
      <c r="F2054" s="933">
        <v>44776</v>
      </c>
      <c r="G2054" s="17" t="s">
        <v>8</v>
      </c>
      <c r="H2054" s="655" t="s">
        <v>717</v>
      </c>
      <c r="I2054" s="157">
        <f t="shared" si="576"/>
        <v>10</v>
      </c>
      <c r="J2054" s="157">
        <v>5</v>
      </c>
      <c r="K2054" s="157">
        <v>5</v>
      </c>
      <c r="L2054" s="389">
        <v>0</v>
      </c>
      <c r="M2054" s="626" t="s">
        <v>268</v>
      </c>
      <c r="N2054" s="626" t="s">
        <v>268</v>
      </c>
      <c r="O2054" s="627" t="s">
        <v>269</v>
      </c>
      <c r="P2054" s="626" t="s">
        <v>268</v>
      </c>
      <c r="Q2054" s="627" t="s">
        <v>269</v>
      </c>
      <c r="R2054" s="626" t="s">
        <v>268</v>
      </c>
      <c r="S2054" s="626" t="s">
        <v>268</v>
      </c>
      <c r="T2054" s="1301" t="s">
        <v>2138</v>
      </c>
      <c r="U2054" s="14"/>
      <c r="V2054" s="14">
        <f t="shared" si="565"/>
        <v>0</v>
      </c>
      <c r="W2054" s="13"/>
      <c r="X2054" s="123"/>
      <c r="Y2054" s="14"/>
      <c r="Z2054" s="14">
        <f t="shared" si="577"/>
        <v>0</v>
      </c>
      <c r="AB2054" s="14"/>
      <c r="AC2054" s="14">
        <f t="shared" si="566"/>
        <v>0</v>
      </c>
      <c r="AD2054" s="14"/>
      <c r="AE2054" s="14">
        <f t="shared" si="567"/>
        <v>0</v>
      </c>
      <c r="AF2054" s="14"/>
      <c r="AG2054" s="14"/>
      <c r="AH2054" s="178">
        <v>0</v>
      </c>
      <c r="AI2054" s="14">
        <f t="shared" si="568"/>
        <v>0</v>
      </c>
      <c r="AJ2054" s="14"/>
      <c r="AK2054" s="14">
        <f t="shared" si="578"/>
        <v>0</v>
      </c>
      <c r="AL2054" s="14">
        <f t="shared" si="579"/>
        <v>0</v>
      </c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</row>
    <row r="2055" spans="2:61" s="139" customFormat="1" ht="13.05" customHeight="1" outlineLevel="1">
      <c r="B2055" s="928"/>
      <c r="C2055" s="948"/>
      <c r="D2055" s="639" t="s">
        <v>2101</v>
      </c>
      <c r="E2055" s="931"/>
      <c r="F2055" s="934"/>
      <c r="G2055" s="17" t="s">
        <v>8</v>
      </c>
      <c r="H2055" s="655" t="s">
        <v>717</v>
      </c>
      <c r="I2055" s="157">
        <f t="shared" si="576"/>
        <v>540</v>
      </c>
      <c r="J2055" s="157">
        <v>270</v>
      </c>
      <c r="K2055" s="157">
        <v>270</v>
      </c>
      <c r="L2055" s="389">
        <v>0</v>
      </c>
      <c r="M2055" s="626" t="s">
        <v>268</v>
      </c>
      <c r="N2055" s="626" t="s">
        <v>268</v>
      </c>
      <c r="O2055" s="627" t="s">
        <v>269</v>
      </c>
      <c r="P2055" s="626" t="s">
        <v>268</v>
      </c>
      <c r="Q2055" s="627" t="s">
        <v>269</v>
      </c>
      <c r="R2055" s="626" t="s">
        <v>268</v>
      </c>
      <c r="S2055" s="626" t="s">
        <v>268</v>
      </c>
      <c r="T2055" s="1302"/>
      <c r="U2055" s="14"/>
      <c r="V2055" s="14">
        <f t="shared" si="565"/>
        <v>0</v>
      </c>
      <c r="W2055" s="13"/>
      <c r="X2055" s="123"/>
      <c r="Y2055" s="14"/>
      <c r="Z2055" s="14">
        <f t="shared" si="577"/>
        <v>0</v>
      </c>
      <c r="AB2055" s="14"/>
      <c r="AC2055" s="14">
        <f t="shared" si="566"/>
        <v>0</v>
      </c>
      <c r="AD2055" s="14"/>
      <c r="AE2055" s="14">
        <f t="shared" si="567"/>
        <v>0</v>
      </c>
      <c r="AF2055" s="14"/>
      <c r="AG2055" s="14"/>
      <c r="AH2055" s="178">
        <v>0</v>
      </c>
      <c r="AI2055" s="14">
        <f t="shared" si="568"/>
        <v>0</v>
      </c>
      <c r="AJ2055" s="14"/>
      <c r="AK2055" s="14">
        <f t="shared" si="578"/>
        <v>0</v>
      </c>
      <c r="AL2055" s="14">
        <f t="shared" si="579"/>
        <v>0</v>
      </c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</row>
    <row r="2056" spans="2:61" s="139" customFormat="1" ht="13.05" customHeight="1" outlineLevel="1">
      <c r="B2056" s="929"/>
      <c r="C2056" s="949"/>
      <c r="D2056" s="639" t="s">
        <v>2102</v>
      </c>
      <c r="E2056" s="932"/>
      <c r="F2056" s="935"/>
      <c r="G2056" s="17" t="s">
        <v>8</v>
      </c>
      <c r="H2056" s="655" t="s">
        <v>717</v>
      </c>
      <c r="I2056" s="157">
        <f t="shared" si="576"/>
        <v>270</v>
      </c>
      <c r="J2056" s="157">
        <v>120</v>
      </c>
      <c r="K2056" s="157">
        <v>150</v>
      </c>
      <c r="L2056" s="389">
        <v>0</v>
      </c>
      <c r="M2056" s="626" t="s">
        <v>268</v>
      </c>
      <c r="N2056" s="626" t="s">
        <v>268</v>
      </c>
      <c r="O2056" s="627" t="s">
        <v>269</v>
      </c>
      <c r="P2056" s="626" t="s">
        <v>268</v>
      </c>
      <c r="Q2056" s="627" t="s">
        <v>269</v>
      </c>
      <c r="R2056" s="626" t="s">
        <v>268</v>
      </c>
      <c r="S2056" s="626" t="s">
        <v>268</v>
      </c>
      <c r="T2056" s="1303"/>
      <c r="U2056" s="14"/>
      <c r="V2056" s="14">
        <f t="shared" si="565"/>
        <v>0</v>
      </c>
      <c r="W2056" s="13"/>
      <c r="X2056" s="123"/>
      <c r="Y2056" s="14"/>
      <c r="Z2056" s="14">
        <f t="shared" si="577"/>
        <v>0</v>
      </c>
      <c r="AB2056" s="14"/>
      <c r="AC2056" s="14">
        <f t="shared" si="566"/>
        <v>0</v>
      </c>
      <c r="AD2056" s="14"/>
      <c r="AE2056" s="14">
        <f t="shared" si="567"/>
        <v>0</v>
      </c>
      <c r="AF2056" s="14"/>
      <c r="AG2056" s="14"/>
      <c r="AH2056" s="178">
        <v>0</v>
      </c>
      <c r="AI2056" s="14">
        <f t="shared" si="568"/>
        <v>0</v>
      </c>
      <c r="AJ2056" s="14"/>
      <c r="AK2056" s="14">
        <f t="shared" si="578"/>
        <v>0</v>
      </c>
      <c r="AL2056" s="14">
        <f t="shared" si="579"/>
        <v>0</v>
      </c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</row>
    <row r="2057" spans="2:61" s="139" customFormat="1" ht="13.05" customHeight="1" outlineLevel="1">
      <c r="B2057" s="927" t="s">
        <v>2082</v>
      </c>
      <c r="C2057" s="947" t="s">
        <v>2103</v>
      </c>
      <c r="D2057" s="639" t="s">
        <v>827</v>
      </c>
      <c r="E2057" s="930" t="s">
        <v>2521</v>
      </c>
      <c r="F2057" s="933">
        <v>44704</v>
      </c>
      <c r="G2057" s="17" t="s">
        <v>8</v>
      </c>
      <c r="H2057" s="655" t="s">
        <v>717</v>
      </c>
      <c r="I2057" s="157">
        <f t="shared" si="576"/>
        <v>75</v>
      </c>
      <c r="J2057" s="157">
        <v>55</v>
      </c>
      <c r="K2057" s="710">
        <v>20</v>
      </c>
      <c r="L2057" s="389">
        <v>0</v>
      </c>
      <c r="M2057" s="626" t="s">
        <v>268</v>
      </c>
      <c r="N2057" s="626" t="s">
        <v>268</v>
      </c>
      <c r="O2057" s="627" t="s">
        <v>269</v>
      </c>
      <c r="P2057" s="627" t="s">
        <v>269</v>
      </c>
      <c r="Q2057" s="627" t="s">
        <v>269</v>
      </c>
      <c r="R2057" s="626" t="s">
        <v>268</v>
      </c>
      <c r="S2057" s="626" t="s">
        <v>268</v>
      </c>
      <c r="T2057" s="1296" t="s">
        <v>2137</v>
      </c>
      <c r="U2057" s="14"/>
      <c r="V2057" s="14">
        <f t="shared" si="565"/>
        <v>0</v>
      </c>
      <c r="W2057" s="13"/>
      <c r="X2057" s="123"/>
      <c r="Y2057" s="14"/>
      <c r="Z2057" s="14">
        <f t="shared" ref="Z2057:Z2064" si="580">V2057*Y2057</f>
        <v>0</v>
      </c>
      <c r="AB2057" s="14"/>
      <c r="AC2057" s="14">
        <f t="shared" si="566"/>
        <v>0</v>
      </c>
      <c r="AD2057" s="14"/>
      <c r="AE2057" s="14">
        <f t="shared" si="567"/>
        <v>0</v>
      </c>
      <c r="AF2057" s="14"/>
      <c r="AG2057" s="14"/>
      <c r="AH2057" s="178">
        <v>0</v>
      </c>
      <c r="AI2057" s="14">
        <f t="shared" si="568"/>
        <v>0</v>
      </c>
      <c r="AJ2057" s="14"/>
      <c r="AK2057" s="14">
        <f t="shared" si="578"/>
        <v>0</v>
      </c>
      <c r="AL2057" s="14">
        <f t="shared" ref="AL2057:AL2064" si="581">Z2057-AC2057-AE2057-AI2057</f>
        <v>0</v>
      </c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</row>
    <row r="2058" spans="2:61" s="139" customFormat="1" ht="13.05" customHeight="1" outlineLevel="1">
      <c r="B2058" s="928"/>
      <c r="C2058" s="948"/>
      <c r="D2058" s="639" t="s">
        <v>2104</v>
      </c>
      <c r="E2058" s="931"/>
      <c r="F2058" s="934"/>
      <c r="G2058" s="17" t="s">
        <v>8</v>
      </c>
      <c r="H2058" s="655" t="s">
        <v>717</v>
      </c>
      <c r="I2058" s="153">
        <f>SUM(J2058,K2058)</f>
        <v>45</v>
      </c>
      <c r="J2058" s="153">
        <v>30</v>
      </c>
      <c r="K2058" s="711">
        <v>15</v>
      </c>
      <c r="L2058" s="389">
        <v>0</v>
      </c>
      <c r="M2058" s="626" t="s">
        <v>268</v>
      </c>
      <c r="N2058" s="626" t="s">
        <v>268</v>
      </c>
      <c r="O2058" s="627" t="s">
        <v>269</v>
      </c>
      <c r="P2058" s="627" t="s">
        <v>269</v>
      </c>
      <c r="Q2058" s="627" t="s">
        <v>269</v>
      </c>
      <c r="R2058" s="626" t="s">
        <v>268</v>
      </c>
      <c r="S2058" s="626" t="s">
        <v>268</v>
      </c>
      <c r="T2058" s="1296"/>
      <c r="U2058" s="35"/>
      <c r="V2058" s="14">
        <f t="shared" si="565"/>
        <v>0</v>
      </c>
      <c r="W2058" s="33"/>
      <c r="X2058" s="126"/>
      <c r="Y2058" s="35"/>
      <c r="Z2058" s="35">
        <f t="shared" si="580"/>
        <v>0</v>
      </c>
      <c r="AB2058" s="35"/>
      <c r="AC2058" s="14">
        <f t="shared" si="566"/>
        <v>0</v>
      </c>
      <c r="AD2058" s="35"/>
      <c r="AE2058" s="14">
        <f t="shared" si="567"/>
        <v>0</v>
      </c>
      <c r="AF2058" s="14"/>
      <c r="AG2058" s="14"/>
      <c r="AH2058" s="178">
        <v>0</v>
      </c>
      <c r="AI2058" s="14">
        <f t="shared" si="568"/>
        <v>0</v>
      </c>
      <c r="AJ2058" s="35"/>
      <c r="AK2058" s="14">
        <f t="shared" si="578"/>
        <v>0</v>
      </c>
      <c r="AL2058" s="14">
        <f t="shared" si="581"/>
        <v>0</v>
      </c>
      <c r="AM2058" s="35"/>
      <c r="AN2058" s="35"/>
      <c r="AO2058" s="35"/>
      <c r="AP2058" s="35"/>
      <c r="AQ2058" s="35"/>
      <c r="AR2058" s="35"/>
      <c r="AS2058" s="35"/>
      <c r="AT2058" s="35"/>
      <c r="AU2058" s="35"/>
      <c r="AV2058" s="35"/>
      <c r="AW2058" s="35"/>
      <c r="AX2058" s="35"/>
      <c r="AY2058" s="35"/>
      <c r="AZ2058" s="35"/>
      <c r="BA2058" s="35"/>
      <c r="BB2058" s="35"/>
      <c r="BC2058" s="35"/>
      <c r="BD2058" s="35"/>
      <c r="BE2058" s="35"/>
      <c r="BF2058" s="35"/>
      <c r="BG2058" s="14"/>
      <c r="BH2058" s="14"/>
      <c r="BI2058" s="14"/>
    </row>
    <row r="2059" spans="2:61" s="139" customFormat="1" ht="13.05" customHeight="1" outlineLevel="1">
      <c r="B2059" s="929"/>
      <c r="C2059" s="949"/>
      <c r="D2059" s="639" t="s">
        <v>2105</v>
      </c>
      <c r="E2059" s="932"/>
      <c r="F2059" s="935"/>
      <c r="G2059" s="17" t="s">
        <v>8</v>
      </c>
      <c r="H2059" s="655" t="s">
        <v>717</v>
      </c>
      <c r="I2059" s="157">
        <f t="shared" ref="I2059:I2064" si="582">J2059+K2059</f>
        <v>30</v>
      </c>
      <c r="J2059" s="157">
        <v>25</v>
      </c>
      <c r="K2059" s="710">
        <v>5</v>
      </c>
      <c r="L2059" s="389">
        <v>0</v>
      </c>
      <c r="M2059" s="626" t="s">
        <v>268</v>
      </c>
      <c r="N2059" s="626" t="s">
        <v>268</v>
      </c>
      <c r="O2059" s="627" t="s">
        <v>269</v>
      </c>
      <c r="P2059" s="627" t="s">
        <v>269</v>
      </c>
      <c r="Q2059" s="627" t="s">
        <v>269</v>
      </c>
      <c r="R2059" s="626" t="s">
        <v>268</v>
      </c>
      <c r="S2059" s="626" t="s">
        <v>268</v>
      </c>
      <c r="T2059" s="1296"/>
      <c r="U2059" s="14"/>
      <c r="V2059" s="14">
        <f t="shared" si="565"/>
        <v>0</v>
      </c>
      <c r="W2059" s="13"/>
      <c r="X2059" s="123"/>
      <c r="Y2059" s="14"/>
      <c r="Z2059" s="14">
        <f t="shared" si="580"/>
        <v>0</v>
      </c>
      <c r="AB2059" s="14"/>
      <c r="AC2059" s="14">
        <f t="shared" si="566"/>
        <v>0</v>
      </c>
      <c r="AD2059" s="14"/>
      <c r="AE2059" s="14">
        <f t="shared" si="567"/>
        <v>0</v>
      </c>
      <c r="AF2059" s="14"/>
      <c r="AG2059" s="14"/>
      <c r="AH2059" s="178">
        <v>0</v>
      </c>
      <c r="AI2059" s="14">
        <f t="shared" si="568"/>
        <v>0</v>
      </c>
      <c r="AJ2059" s="14"/>
      <c r="AK2059" s="14">
        <f t="shared" ref="AK2059:AK2064" si="583">COUNTIF(AM2059:AV2059,"V")</f>
        <v>0</v>
      </c>
      <c r="AL2059" s="14">
        <f t="shared" si="581"/>
        <v>0</v>
      </c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</row>
    <row r="2060" spans="2:61" s="139" customFormat="1" ht="13.05" customHeight="1" outlineLevel="1">
      <c r="B2060" s="927" t="s">
        <v>2083</v>
      </c>
      <c r="C2060" s="947" t="s">
        <v>2106</v>
      </c>
      <c r="D2060" s="639" t="s">
        <v>827</v>
      </c>
      <c r="E2060" s="930" t="s">
        <v>2521</v>
      </c>
      <c r="F2060" s="933">
        <v>44704</v>
      </c>
      <c r="G2060" s="17" t="s">
        <v>8</v>
      </c>
      <c r="H2060" s="655" t="s">
        <v>717</v>
      </c>
      <c r="I2060" s="157">
        <f t="shared" si="582"/>
        <v>35</v>
      </c>
      <c r="J2060" s="157">
        <v>30</v>
      </c>
      <c r="K2060" s="710">
        <v>5</v>
      </c>
      <c r="L2060" s="389">
        <v>0</v>
      </c>
      <c r="M2060" s="626" t="s">
        <v>268</v>
      </c>
      <c r="N2060" s="626" t="s">
        <v>268</v>
      </c>
      <c r="O2060" s="627" t="s">
        <v>269</v>
      </c>
      <c r="P2060" s="627" t="s">
        <v>269</v>
      </c>
      <c r="Q2060" s="627" t="s">
        <v>269</v>
      </c>
      <c r="R2060" s="626" t="s">
        <v>268</v>
      </c>
      <c r="S2060" s="626" t="s">
        <v>268</v>
      </c>
      <c r="T2060" s="1296" t="s">
        <v>2137</v>
      </c>
      <c r="U2060" s="14"/>
      <c r="V2060" s="14">
        <f t="shared" si="565"/>
        <v>0</v>
      </c>
      <c r="W2060" s="13"/>
      <c r="X2060" s="123"/>
      <c r="Y2060" s="14"/>
      <c r="Z2060" s="14">
        <f t="shared" si="580"/>
        <v>0</v>
      </c>
      <c r="AB2060" s="14"/>
      <c r="AC2060" s="14">
        <f t="shared" si="566"/>
        <v>0</v>
      </c>
      <c r="AD2060" s="14"/>
      <c r="AE2060" s="14">
        <f t="shared" si="567"/>
        <v>0</v>
      </c>
      <c r="AF2060" s="14"/>
      <c r="AG2060" s="14"/>
      <c r="AH2060" s="178">
        <v>0</v>
      </c>
      <c r="AI2060" s="14">
        <f t="shared" si="568"/>
        <v>0</v>
      </c>
      <c r="AJ2060" s="14"/>
      <c r="AK2060" s="14">
        <f t="shared" si="583"/>
        <v>0</v>
      </c>
      <c r="AL2060" s="14">
        <f t="shared" si="581"/>
        <v>0</v>
      </c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</row>
    <row r="2061" spans="2:61" s="139" customFormat="1" ht="13.05" customHeight="1" outlineLevel="1">
      <c r="B2061" s="929"/>
      <c r="C2061" s="949"/>
      <c r="D2061" s="639" t="s">
        <v>2107</v>
      </c>
      <c r="E2061" s="932"/>
      <c r="F2061" s="935"/>
      <c r="G2061" s="17" t="s">
        <v>8</v>
      </c>
      <c r="H2061" s="655" t="s">
        <v>717</v>
      </c>
      <c r="I2061" s="157">
        <f t="shared" si="582"/>
        <v>20</v>
      </c>
      <c r="J2061" s="157">
        <v>15</v>
      </c>
      <c r="K2061" s="710">
        <v>5</v>
      </c>
      <c r="L2061" s="389">
        <v>0</v>
      </c>
      <c r="M2061" s="626" t="s">
        <v>268</v>
      </c>
      <c r="N2061" s="626" t="s">
        <v>268</v>
      </c>
      <c r="O2061" s="627" t="s">
        <v>269</v>
      </c>
      <c r="P2061" s="627" t="s">
        <v>269</v>
      </c>
      <c r="Q2061" s="627" t="s">
        <v>269</v>
      </c>
      <c r="R2061" s="626" t="s">
        <v>268</v>
      </c>
      <c r="S2061" s="626" t="s">
        <v>268</v>
      </c>
      <c r="T2061" s="1296"/>
      <c r="U2061" s="14"/>
      <c r="V2061" s="14">
        <f t="shared" si="565"/>
        <v>0</v>
      </c>
      <c r="W2061" s="13"/>
      <c r="X2061" s="123"/>
      <c r="Y2061" s="14"/>
      <c r="Z2061" s="14">
        <f t="shared" si="580"/>
        <v>0</v>
      </c>
      <c r="AB2061" s="14"/>
      <c r="AC2061" s="14">
        <f t="shared" si="566"/>
        <v>0</v>
      </c>
      <c r="AD2061" s="14"/>
      <c r="AE2061" s="14">
        <f t="shared" si="567"/>
        <v>0</v>
      </c>
      <c r="AF2061" s="14"/>
      <c r="AG2061" s="14"/>
      <c r="AH2061" s="178">
        <v>0</v>
      </c>
      <c r="AI2061" s="14">
        <f t="shared" si="568"/>
        <v>0</v>
      </c>
      <c r="AJ2061" s="14"/>
      <c r="AK2061" s="14">
        <f t="shared" si="583"/>
        <v>0</v>
      </c>
      <c r="AL2061" s="14">
        <f t="shared" si="581"/>
        <v>0</v>
      </c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</row>
    <row r="2062" spans="2:61" s="139" customFormat="1" ht="13.05" customHeight="1" outlineLevel="1">
      <c r="B2062" s="927" t="s">
        <v>3733</v>
      </c>
      <c r="C2062" s="947" t="s">
        <v>2108</v>
      </c>
      <c r="D2062" s="639" t="s">
        <v>827</v>
      </c>
      <c r="E2062" s="930" t="s">
        <v>3724</v>
      </c>
      <c r="F2062" s="933">
        <v>44771</v>
      </c>
      <c r="G2062" s="17" t="s">
        <v>8</v>
      </c>
      <c r="H2062" s="655" t="s">
        <v>717</v>
      </c>
      <c r="I2062" s="157">
        <f t="shared" si="582"/>
        <v>25</v>
      </c>
      <c r="J2062" s="157">
        <v>15</v>
      </c>
      <c r="K2062" s="710">
        <v>10</v>
      </c>
      <c r="L2062" s="389">
        <v>0</v>
      </c>
      <c r="M2062" s="626" t="s">
        <v>268</v>
      </c>
      <c r="N2062" s="626" t="s">
        <v>268</v>
      </c>
      <c r="O2062" s="626" t="s">
        <v>268</v>
      </c>
      <c r="P2062" s="626" t="s">
        <v>268</v>
      </c>
      <c r="Q2062" s="626" t="s">
        <v>268</v>
      </c>
      <c r="R2062" s="626" t="s">
        <v>268</v>
      </c>
      <c r="S2062" s="626" t="s">
        <v>268</v>
      </c>
      <c r="T2062" s="1296" t="s">
        <v>2136</v>
      </c>
      <c r="U2062" s="14"/>
      <c r="V2062" s="14">
        <f t="shared" si="565"/>
        <v>0</v>
      </c>
      <c r="W2062" s="13"/>
      <c r="X2062" s="123"/>
      <c r="Y2062" s="14"/>
      <c r="Z2062" s="14">
        <f t="shared" si="580"/>
        <v>0</v>
      </c>
      <c r="AB2062" s="14"/>
      <c r="AC2062" s="14">
        <f t="shared" si="566"/>
        <v>0</v>
      </c>
      <c r="AD2062" s="14"/>
      <c r="AE2062" s="14">
        <f t="shared" si="567"/>
        <v>0</v>
      </c>
      <c r="AF2062" s="14"/>
      <c r="AG2062" s="14"/>
      <c r="AH2062" s="178">
        <v>0</v>
      </c>
      <c r="AI2062" s="14">
        <f t="shared" si="568"/>
        <v>0</v>
      </c>
      <c r="AJ2062" s="14"/>
      <c r="AK2062" s="14">
        <f t="shared" si="583"/>
        <v>0</v>
      </c>
      <c r="AL2062" s="14">
        <f t="shared" si="581"/>
        <v>0</v>
      </c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</row>
    <row r="2063" spans="2:61" s="139" customFormat="1" ht="13.05" customHeight="1" outlineLevel="1">
      <c r="B2063" s="929"/>
      <c r="C2063" s="949"/>
      <c r="D2063" s="639" t="s">
        <v>2109</v>
      </c>
      <c r="E2063" s="932"/>
      <c r="F2063" s="935"/>
      <c r="G2063" s="17" t="s">
        <v>8</v>
      </c>
      <c r="H2063" s="655" t="s">
        <v>717</v>
      </c>
      <c r="I2063" s="157">
        <f t="shared" si="582"/>
        <v>25</v>
      </c>
      <c r="J2063" s="157">
        <v>15</v>
      </c>
      <c r="K2063" s="710">
        <v>10</v>
      </c>
      <c r="L2063" s="389">
        <v>0</v>
      </c>
      <c r="M2063" s="626" t="s">
        <v>268</v>
      </c>
      <c r="N2063" s="626" t="s">
        <v>268</v>
      </c>
      <c r="O2063" s="626" t="s">
        <v>268</v>
      </c>
      <c r="P2063" s="626" t="s">
        <v>268</v>
      </c>
      <c r="Q2063" s="626" t="s">
        <v>268</v>
      </c>
      <c r="R2063" s="626" t="s">
        <v>268</v>
      </c>
      <c r="S2063" s="626" t="s">
        <v>268</v>
      </c>
      <c r="T2063" s="1296"/>
      <c r="U2063" s="14"/>
      <c r="V2063" s="14">
        <f t="shared" si="565"/>
        <v>0</v>
      </c>
      <c r="W2063" s="13"/>
      <c r="X2063" s="123"/>
      <c r="Y2063" s="14"/>
      <c r="Z2063" s="14">
        <f t="shared" si="580"/>
        <v>0</v>
      </c>
      <c r="AB2063" s="14"/>
      <c r="AC2063" s="14">
        <f t="shared" si="566"/>
        <v>0</v>
      </c>
      <c r="AD2063" s="14"/>
      <c r="AE2063" s="14">
        <f t="shared" si="567"/>
        <v>0</v>
      </c>
      <c r="AF2063" s="14"/>
      <c r="AG2063" s="14"/>
      <c r="AH2063" s="178">
        <v>0</v>
      </c>
      <c r="AI2063" s="14">
        <f t="shared" si="568"/>
        <v>0</v>
      </c>
      <c r="AJ2063" s="14"/>
      <c r="AK2063" s="14">
        <f t="shared" si="583"/>
        <v>0</v>
      </c>
      <c r="AL2063" s="14">
        <f t="shared" si="581"/>
        <v>0</v>
      </c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</row>
    <row r="2064" spans="2:61" s="139" customFormat="1" ht="13.05" customHeight="1" outlineLevel="1">
      <c r="B2064" s="927" t="s">
        <v>2084</v>
      </c>
      <c r="C2064" s="947" t="s">
        <v>2110</v>
      </c>
      <c r="D2064" s="639" t="s">
        <v>827</v>
      </c>
      <c r="E2064" s="930" t="s">
        <v>2521</v>
      </c>
      <c r="F2064" s="933">
        <v>44704</v>
      </c>
      <c r="G2064" s="17" t="s">
        <v>8</v>
      </c>
      <c r="H2064" s="655" t="s">
        <v>717</v>
      </c>
      <c r="I2064" s="157">
        <f t="shared" si="582"/>
        <v>25</v>
      </c>
      <c r="J2064" s="157">
        <v>15</v>
      </c>
      <c r="K2064" s="710">
        <v>10</v>
      </c>
      <c r="L2064" s="389">
        <v>0</v>
      </c>
      <c r="M2064" s="626" t="s">
        <v>268</v>
      </c>
      <c r="N2064" s="626" t="s">
        <v>268</v>
      </c>
      <c r="O2064" s="626" t="s">
        <v>268</v>
      </c>
      <c r="P2064" s="626" t="s">
        <v>268</v>
      </c>
      <c r="Q2064" s="626" t="s">
        <v>268</v>
      </c>
      <c r="R2064" s="626" t="s">
        <v>268</v>
      </c>
      <c r="S2064" s="626" t="s">
        <v>268</v>
      </c>
      <c r="T2064" s="1296" t="s">
        <v>2136</v>
      </c>
      <c r="U2064" s="14"/>
      <c r="V2064" s="14">
        <f t="shared" ref="V2064:V2094" si="584">SUMIF(U2064,"Y",J2064)</f>
        <v>0</v>
      </c>
      <c r="W2064" s="13"/>
      <c r="X2064" s="123"/>
      <c r="Y2064" s="14"/>
      <c r="Z2064" s="14">
        <f t="shared" si="580"/>
        <v>0</v>
      </c>
      <c r="AB2064" s="14"/>
      <c r="AC2064" s="14">
        <f t="shared" ref="AC2064:AC2094" si="585">SUMIF(AB2064,"Y",L2064)*AK2064</f>
        <v>0</v>
      </c>
      <c r="AD2064" s="14"/>
      <c r="AE2064" s="14">
        <f t="shared" ref="AE2064:AE2094" si="586">COUNTIF(AM2064:AV2064,"L")*J2064</f>
        <v>0</v>
      </c>
      <c r="AF2064" s="14"/>
      <c r="AG2064" s="14"/>
      <c r="AH2064" s="178">
        <v>0</v>
      </c>
      <c r="AI2064" s="14">
        <f t="shared" ref="AI2064:AI2094" si="587">IFERROR(COUNTIF(AM2064:BL2064,"S")*J2064*AH2064,0)</f>
        <v>0</v>
      </c>
      <c r="AJ2064" s="14"/>
      <c r="AK2064" s="14">
        <f t="shared" si="583"/>
        <v>0</v>
      </c>
      <c r="AL2064" s="14">
        <f t="shared" si="581"/>
        <v>0</v>
      </c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</row>
    <row r="2065" spans="2:61" s="139" customFormat="1" ht="13.05" customHeight="1" outlineLevel="1">
      <c r="B2065" s="929"/>
      <c r="C2065" s="949"/>
      <c r="D2065" s="639" t="s">
        <v>2109</v>
      </c>
      <c r="E2065" s="932"/>
      <c r="F2065" s="935"/>
      <c r="G2065" s="17" t="s">
        <v>8</v>
      </c>
      <c r="H2065" s="655" t="s">
        <v>717</v>
      </c>
      <c r="I2065" s="157">
        <f t="shared" ref="I2065:I2077" si="588">J2065+K2065</f>
        <v>60</v>
      </c>
      <c r="J2065" s="157">
        <v>30</v>
      </c>
      <c r="K2065" s="710">
        <v>30</v>
      </c>
      <c r="L2065" s="389">
        <v>0</v>
      </c>
      <c r="M2065" s="626" t="s">
        <v>268</v>
      </c>
      <c r="N2065" s="626" t="s">
        <v>268</v>
      </c>
      <c r="O2065" s="626" t="s">
        <v>268</v>
      </c>
      <c r="P2065" s="626" t="s">
        <v>268</v>
      </c>
      <c r="Q2065" s="626" t="s">
        <v>268</v>
      </c>
      <c r="R2065" s="626" t="s">
        <v>268</v>
      </c>
      <c r="S2065" s="626" t="s">
        <v>268</v>
      </c>
      <c r="T2065" s="1296"/>
      <c r="U2065" s="14"/>
      <c r="V2065" s="14">
        <f t="shared" si="584"/>
        <v>0</v>
      </c>
      <c r="W2065" s="13"/>
      <c r="X2065" s="123"/>
      <c r="Y2065" s="14"/>
      <c r="Z2065" s="14">
        <f>V2065*Y2065</f>
        <v>0</v>
      </c>
      <c r="AB2065" s="14"/>
      <c r="AC2065" s="14">
        <f t="shared" si="585"/>
        <v>0</v>
      </c>
      <c r="AD2065" s="14"/>
      <c r="AE2065" s="14">
        <f t="shared" si="586"/>
        <v>0</v>
      </c>
      <c r="AF2065" s="14"/>
      <c r="AG2065" s="14"/>
      <c r="AH2065" s="178">
        <v>0</v>
      </c>
      <c r="AI2065" s="14">
        <f t="shared" si="587"/>
        <v>0</v>
      </c>
      <c r="AJ2065" s="14"/>
      <c r="AK2065" s="14">
        <f t="shared" ref="AK2065:AK2094" si="589">COUNTIF(AM2065:AV2065,"V")</f>
        <v>0</v>
      </c>
      <c r="AL2065" s="14">
        <f>Z2065-AC2065-AE2065-AI2065</f>
        <v>0</v>
      </c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</row>
    <row r="2066" spans="2:61" s="139" customFormat="1" ht="13.05" customHeight="1" outlineLevel="1">
      <c r="B2066" s="927" t="s">
        <v>3797</v>
      </c>
      <c r="C2066" s="947" t="s">
        <v>2111</v>
      </c>
      <c r="D2066" s="639" t="s">
        <v>827</v>
      </c>
      <c r="E2066" s="930" t="s">
        <v>3802</v>
      </c>
      <c r="F2066" s="933">
        <v>44775</v>
      </c>
      <c r="G2066" s="17" t="s">
        <v>8</v>
      </c>
      <c r="H2066" s="655" t="s">
        <v>717</v>
      </c>
      <c r="I2066" s="157">
        <f t="shared" si="588"/>
        <v>90</v>
      </c>
      <c r="J2066" s="157">
        <v>30</v>
      </c>
      <c r="K2066" s="710">
        <v>60</v>
      </c>
      <c r="L2066" s="389">
        <v>0</v>
      </c>
      <c r="M2066" s="626" t="s">
        <v>268</v>
      </c>
      <c r="N2066" s="626" t="s">
        <v>268</v>
      </c>
      <c r="O2066" s="626" t="s">
        <v>268</v>
      </c>
      <c r="P2066" s="626" t="s">
        <v>268</v>
      </c>
      <c r="Q2066" s="626" t="s">
        <v>268</v>
      </c>
      <c r="R2066" s="626" t="s">
        <v>268</v>
      </c>
      <c r="S2066" s="626" t="s">
        <v>268</v>
      </c>
      <c r="T2066" s="1297" t="s">
        <v>2139</v>
      </c>
      <c r="U2066" s="14"/>
      <c r="V2066" s="14">
        <f t="shared" si="584"/>
        <v>0</v>
      </c>
      <c r="W2066" s="13"/>
      <c r="X2066" s="123"/>
      <c r="Y2066" s="14"/>
      <c r="Z2066" s="14">
        <f>V2066*Y2066</f>
        <v>0</v>
      </c>
      <c r="AB2066" s="14"/>
      <c r="AC2066" s="14">
        <f t="shared" si="585"/>
        <v>0</v>
      </c>
      <c r="AD2066" s="14"/>
      <c r="AE2066" s="14">
        <f t="shared" si="586"/>
        <v>0</v>
      </c>
      <c r="AF2066" s="14"/>
      <c r="AG2066" s="14"/>
      <c r="AH2066" s="178">
        <v>0</v>
      </c>
      <c r="AI2066" s="14">
        <f t="shared" si="587"/>
        <v>0</v>
      </c>
      <c r="AJ2066" s="14"/>
      <c r="AK2066" s="14">
        <f t="shared" si="589"/>
        <v>0</v>
      </c>
      <c r="AL2066" s="14">
        <f>Z2066-AC2066-AE2066-AI2066</f>
        <v>0</v>
      </c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</row>
    <row r="2067" spans="2:61" s="139" customFormat="1" ht="13.05" customHeight="1" outlineLevel="1">
      <c r="B2067" s="928"/>
      <c r="C2067" s="948"/>
      <c r="D2067" s="639" t="s">
        <v>2112</v>
      </c>
      <c r="E2067" s="931"/>
      <c r="F2067" s="934"/>
      <c r="G2067" s="17" t="s">
        <v>8</v>
      </c>
      <c r="H2067" s="655" t="s">
        <v>717</v>
      </c>
      <c r="I2067" s="157">
        <f t="shared" si="588"/>
        <v>120</v>
      </c>
      <c r="J2067" s="157">
        <v>60</v>
      </c>
      <c r="K2067" s="710">
        <v>60</v>
      </c>
      <c r="L2067" s="389">
        <v>0</v>
      </c>
      <c r="M2067" s="626" t="s">
        <v>268</v>
      </c>
      <c r="N2067" s="626" t="s">
        <v>268</v>
      </c>
      <c r="O2067" s="626" t="s">
        <v>268</v>
      </c>
      <c r="P2067" s="626" t="s">
        <v>268</v>
      </c>
      <c r="Q2067" s="626" t="s">
        <v>268</v>
      </c>
      <c r="R2067" s="626" t="s">
        <v>268</v>
      </c>
      <c r="S2067" s="626" t="s">
        <v>268</v>
      </c>
      <c r="T2067" s="1297"/>
      <c r="U2067" s="14"/>
      <c r="V2067" s="14">
        <f t="shared" si="584"/>
        <v>0</v>
      </c>
      <c r="W2067" s="13"/>
      <c r="X2067" s="123"/>
      <c r="Y2067" s="14"/>
      <c r="Z2067" s="14">
        <f>V2067*Y2067</f>
        <v>0</v>
      </c>
      <c r="AB2067" s="14"/>
      <c r="AC2067" s="14">
        <f t="shared" si="585"/>
        <v>0</v>
      </c>
      <c r="AD2067" s="14"/>
      <c r="AE2067" s="14">
        <f t="shared" si="586"/>
        <v>0</v>
      </c>
      <c r="AF2067" s="14"/>
      <c r="AG2067" s="14"/>
      <c r="AH2067" s="178">
        <v>0</v>
      </c>
      <c r="AI2067" s="14">
        <f t="shared" si="587"/>
        <v>0</v>
      </c>
      <c r="AJ2067" s="14"/>
      <c r="AK2067" s="14">
        <f t="shared" si="589"/>
        <v>0</v>
      </c>
      <c r="AL2067" s="14">
        <f>Z2067-AC2067-AE2067-AI2067</f>
        <v>0</v>
      </c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</row>
    <row r="2068" spans="2:61" s="139" customFormat="1" ht="13.05" customHeight="1" outlineLevel="1">
      <c r="B2068" s="929"/>
      <c r="C2068" s="949"/>
      <c r="D2068" s="639" t="s">
        <v>2113</v>
      </c>
      <c r="E2068" s="932"/>
      <c r="F2068" s="935"/>
      <c r="G2068" s="17" t="s">
        <v>8</v>
      </c>
      <c r="H2068" s="655" t="s">
        <v>717</v>
      </c>
      <c r="I2068" s="157">
        <f t="shared" si="588"/>
        <v>20</v>
      </c>
      <c r="J2068" s="157">
        <v>10</v>
      </c>
      <c r="K2068" s="710">
        <v>10</v>
      </c>
      <c r="L2068" s="389">
        <v>0</v>
      </c>
      <c r="M2068" s="626" t="s">
        <v>268</v>
      </c>
      <c r="N2068" s="626" t="s">
        <v>268</v>
      </c>
      <c r="O2068" s="626" t="s">
        <v>268</v>
      </c>
      <c r="P2068" s="626" t="s">
        <v>268</v>
      </c>
      <c r="Q2068" s="626" t="s">
        <v>268</v>
      </c>
      <c r="R2068" s="626" t="s">
        <v>268</v>
      </c>
      <c r="S2068" s="626" t="s">
        <v>268</v>
      </c>
      <c r="T2068" s="1297"/>
      <c r="U2068" s="14"/>
      <c r="V2068" s="14">
        <f t="shared" si="584"/>
        <v>0</v>
      </c>
      <c r="W2068" s="13"/>
      <c r="X2068" s="123"/>
      <c r="Y2068" s="14"/>
      <c r="Z2068" s="14">
        <f>V2068*Y2068</f>
        <v>0</v>
      </c>
      <c r="AB2068" s="14"/>
      <c r="AC2068" s="14">
        <f t="shared" si="585"/>
        <v>0</v>
      </c>
      <c r="AD2068" s="14"/>
      <c r="AE2068" s="14">
        <f t="shared" si="586"/>
        <v>0</v>
      </c>
      <c r="AF2068" s="14"/>
      <c r="AG2068" s="14"/>
      <c r="AH2068" s="178">
        <v>0</v>
      </c>
      <c r="AI2068" s="14">
        <f t="shared" si="587"/>
        <v>0</v>
      </c>
      <c r="AJ2068" s="14"/>
      <c r="AK2068" s="14">
        <f t="shared" si="589"/>
        <v>0</v>
      </c>
      <c r="AL2068" s="14">
        <f>Z2068-AC2068-AE2068-AI2068</f>
        <v>0</v>
      </c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</row>
    <row r="2069" spans="2:61" s="139" customFormat="1" ht="13.05" customHeight="1" outlineLevel="1">
      <c r="B2069" s="927" t="s">
        <v>3798</v>
      </c>
      <c r="C2069" s="924" t="s">
        <v>2114</v>
      </c>
      <c r="D2069" s="639" t="s">
        <v>827</v>
      </c>
      <c r="E2069" s="930" t="s">
        <v>3799</v>
      </c>
      <c r="F2069" s="933">
        <v>44775</v>
      </c>
      <c r="G2069" s="17" t="s">
        <v>8</v>
      </c>
      <c r="H2069" s="655" t="s">
        <v>717</v>
      </c>
      <c r="I2069" s="157">
        <f t="shared" si="588"/>
        <v>150</v>
      </c>
      <c r="J2069" s="157">
        <v>30</v>
      </c>
      <c r="K2069" s="710">
        <v>120</v>
      </c>
      <c r="L2069" s="389">
        <v>0</v>
      </c>
      <c r="M2069" s="626" t="s">
        <v>268</v>
      </c>
      <c r="N2069" s="626" t="s">
        <v>268</v>
      </c>
      <c r="O2069" s="627" t="s">
        <v>269</v>
      </c>
      <c r="P2069" s="627" t="s">
        <v>269</v>
      </c>
      <c r="Q2069" s="627" t="s">
        <v>269</v>
      </c>
      <c r="R2069" s="626" t="s">
        <v>268</v>
      </c>
      <c r="S2069" s="626" t="s">
        <v>268</v>
      </c>
      <c r="T2069" s="924" t="s">
        <v>2140</v>
      </c>
      <c r="U2069" s="14"/>
      <c r="V2069" s="14">
        <f t="shared" si="584"/>
        <v>0</v>
      </c>
      <c r="W2069" s="13"/>
      <c r="X2069" s="123"/>
      <c r="Y2069" s="14"/>
      <c r="Z2069" s="14">
        <f>V2069*Y2069</f>
        <v>0</v>
      </c>
      <c r="AB2069" s="14"/>
      <c r="AC2069" s="14">
        <f t="shared" si="585"/>
        <v>0</v>
      </c>
      <c r="AD2069" s="14"/>
      <c r="AE2069" s="14">
        <f t="shared" si="586"/>
        <v>0</v>
      </c>
      <c r="AF2069" s="14"/>
      <c r="AG2069" s="14"/>
      <c r="AH2069" s="178">
        <v>0</v>
      </c>
      <c r="AI2069" s="14">
        <f t="shared" si="587"/>
        <v>0</v>
      </c>
      <c r="AJ2069" s="14"/>
      <c r="AK2069" s="14">
        <f t="shared" si="589"/>
        <v>0</v>
      </c>
      <c r="AL2069" s="14">
        <f>Z2069-AC2069-AE2069-AI2069</f>
        <v>0</v>
      </c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</row>
    <row r="2070" spans="2:61" s="139" customFormat="1" ht="13.05" customHeight="1" outlineLevel="1">
      <c r="B2070" s="928"/>
      <c r="C2070" s="925"/>
      <c r="D2070" s="639" t="s">
        <v>2115</v>
      </c>
      <c r="E2070" s="931"/>
      <c r="F2070" s="934"/>
      <c r="G2070" s="17" t="s">
        <v>8</v>
      </c>
      <c r="H2070" s="655" t="s">
        <v>717</v>
      </c>
      <c r="I2070" s="157">
        <f t="shared" si="588"/>
        <v>135</v>
      </c>
      <c r="J2070" s="157">
        <v>65</v>
      </c>
      <c r="K2070" s="710">
        <v>70</v>
      </c>
      <c r="L2070" s="389">
        <v>0</v>
      </c>
      <c r="M2070" s="626" t="s">
        <v>268</v>
      </c>
      <c r="N2070" s="626" t="s">
        <v>268</v>
      </c>
      <c r="O2070" s="627" t="s">
        <v>269</v>
      </c>
      <c r="P2070" s="627" t="s">
        <v>269</v>
      </c>
      <c r="Q2070" s="627" t="s">
        <v>269</v>
      </c>
      <c r="R2070" s="626" t="s">
        <v>268</v>
      </c>
      <c r="S2070" s="626" t="s">
        <v>268</v>
      </c>
      <c r="T2070" s="925"/>
      <c r="U2070" s="14"/>
      <c r="V2070" s="14">
        <f t="shared" si="584"/>
        <v>0</v>
      </c>
      <c r="W2070" s="13"/>
      <c r="X2070" s="123"/>
      <c r="Y2070" s="14"/>
      <c r="Z2070" s="14">
        <f t="shared" ref="Z2070:Z2090" si="590">V2070*Y2070</f>
        <v>0</v>
      </c>
      <c r="AB2070" s="14"/>
      <c r="AC2070" s="14">
        <f t="shared" si="585"/>
        <v>0</v>
      </c>
      <c r="AD2070" s="14"/>
      <c r="AE2070" s="14">
        <f t="shared" si="586"/>
        <v>0</v>
      </c>
      <c r="AF2070" s="14"/>
      <c r="AG2070" s="14"/>
      <c r="AH2070" s="178">
        <v>0</v>
      </c>
      <c r="AI2070" s="14">
        <f t="shared" si="587"/>
        <v>0</v>
      </c>
      <c r="AJ2070" s="14"/>
      <c r="AK2070" s="14">
        <f t="shared" si="589"/>
        <v>0</v>
      </c>
      <c r="AL2070" s="14">
        <f t="shared" ref="AL2070:AL2090" si="591">Z2070-AC2070-AE2070-AI2070</f>
        <v>0</v>
      </c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</row>
    <row r="2071" spans="2:61" s="139" customFormat="1" ht="13.05" customHeight="1" outlineLevel="1">
      <c r="B2071" s="928"/>
      <c r="C2071" s="925"/>
      <c r="D2071" s="712" t="s">
        <v>3347</v>
      </c>
      <c r="E2071" s="931"/>
      <c r="F2071" s="934"/>
      <c r="G2071" s="17" t="s">
        <v>8</v>
      </c>
      <c r="H2071" s="655" t="s">
        <v>717</v>
      </c>
      <c r="I2071" s="157">
        <f t="shared" si="588"/>
        <v>30</v>
      </c>
      <c r="J2071" s="710">
        <v>15</v>
      </c>
      <c r="K2071" s="710">
        <v>15</v>
      </c>
      <c r="L2071" s="389">
        <v>0</v>
      </c>
      <c r="M2071" s="628"/>
      <c r="N2071" s="628"/>
      <c r="O2071" s="628"/>
      <c r="P2071" s="628"/>
      <c r="Q2071" s="628"/>
      <c r="R2071" s="628"/>
      <c r="S2071" s="628"/>
      <c r="T2071" s="925"/>
      <c r="U2071" s="14"/>
      <c r="V2071" s="14">
        <f t="shared" si="584"/>
        <v>0</v>
      </c>
      <c r="W2071" s="13"/>
      <c r="X2071" s="123"/>
      <c r="Y2071" s="14"/>
      <c r="Z2071" s="14">
        <f>V2071*Y2071</f>
        <v>0</v>
      </c>
      <c r="AB2071" s="14"/>
      <c r="AC2071" s="14">
        <f t="shared" si="585"/>
        <v>0</v>
      </c>
      <c r="AD2071" s="14"/>
      <c r="AE2071" s="14">
        <f t="shared" si="586"/>
        <v>0</v>
      </c>
      <c r="AF2071" s="14"/>
      <c r="AG2071" s="14"/>
      <c r="AH2071" s="178">
        <v>0</v>
      </c>
      <c r="AI2071" s="14">
        <f t="shared" si="587"/>
        <v>0</v>
      </c>
      <c r="AJ2071" s="14"/>
      <c r="AK2071" s="14">
        <f>COUNTIF(AM2071:AV2071,"V")</f>
        <v>0</v>
      </c>
      <c r="AL2071" s="14">
        <f>Z2071-AC2071-AE2071-AI2071</f>
        <v>0</v>
      </c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</row>
    <row r="2072" spans="2:61" s="139" customFormat="1" ht="13.05" customHeight="1" outlineLevel="1">
      <c r="B2072" s="929"/>
      <c r="C2072" s="926"/>
      <c r="D2072" s="712" t="s">
        <v>3829</v>
      </c>
      <c r="E2072" s="932"/>
      <c r="F2072" s="935"/>
      <c r="G2072" s="17" t="s">
        <v>8</v>
      </c>
      <c r="H2072" s="655" t="s">
        <v>717</v>
      </c>
      <c r="I2072" s="157">
        <f t="shared" si="588"/>
        <v>30</v>
      </c>
      <c r="J2072" s="710">
        <v>15</v>
      </c>
      <c r="K2072" s="710">
        <v>15</v>
      </c>
      <c r="L2072" s="389">
        <v>0</v>
      </c>
      <c r="M2072" s="628"/>
      <c r="N2072" s="628"/>
      <c r="O2072" s="628"/>
      <c r="P2072" s="628"/>
      <c r="Q2072" s="628"/>
      <c r="R2072" s="628"/>
      <c r="S2072" s="628"/>
      <c r="T2072" s="926"/>
      <c r="U2072" s="14"/>
      <c r="V2072" s="14">
        <f t="shared" si="584"/>
        <v>0</v>
      </c>
      <c r="W2072" s="13"/>
      <c r="X2072" s="123"/>
      <c r="Y2072" s="14"/>
      <c r="Z2072" s="14">
        <f>V2072*Y2072</f>
        <v>0</v>
      </c>
      <c r="AB2072" s="14"/>
      <c r="AC2072" s="14">
        <f t="shared" si="585"/>
        <v>0</v>
      </c>
      <c r="AD2072" s="14"/>
      <c r="AE2072" s="14">
        <f t="shared" si="586"/>
        <v>0</v>
      </c>
      <c r="AF2072" s="14"/>
      <c r="AG2072" s="14"/>
      <c r="AH2072" s="178">
        <v>0</v>
      </c>
      <c r="AI2072" s="14">
        <f t="shared" si="587"/>
        <v>0</v>
      </c>
      <c r="AJ2072" s="14"/>
      <c r="AK2072" s="14">
        <f>COUNTIF(AM2072:AV2072,"V")</f>
        <v>0</v>
      </c>
      <c r="AL2072" s="14">
        <f>Z2072-AC2072-AE2072-AI2072</f>
        <v>0</v>
      </c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</row>
    <row r="2073" spans="2:61" s="139" customFormat="1" ht="13.05" customHeight="1" outlineLevel="1">
      <c r="B2073" s="927" t="s">
        <v>2085</v>
      </c>
      <c r="C2073" s="924" t="s">
        <v>2116</v>
      </c>
      <c r="D2073" s="639" t="s">
        <v>827</v>
      </c>
      <c r="E2073" s="930" t="s">
        <v>3805</v>
      </c>
      <c r="F2073" s="933">
        <v>44775</v>
      </c>
      <c r="G2073" s="17" t="s">
        <v>8</v>
      </c>
      <c r="H2073" s="655" t="s">
        <v>717</v>
      </c>
      <c r="I2073" s="157">
        <f t="shared" si="588"/>
        <v>180</v>
      </c>
      <c r="J2073" s="157">
        <v>30</v>
      </c>
      <c r="K2073" s="710">
        <v>150</v>
      </c>
      <c r="L2073" s="389">
        <v>0</v>
      </c>
      <c r="M2073" s="626" t="s">
        <v>268</v>
      </c>
      <c r="N2073" s="626" t="s">
        <v>268</v>
      </c>
      <c r="O2073" s="627" t="s">
        <v>269</v>
      </c>
      <c r="P2073" s="627" t="s">
        <v>269</v>
      </c>
      <c r="Q2073" s="627" t="s">
        <v>269</v>
      </c>
      <c r="R2073" s="626" t="s">
        <v>268</v>
      </c>
      <c r="S2073" s="626" t="s">
        <v>268</v>
      </c>
      <c r="T2073" s="1296" t="s">
        <v>2140</v>
      </c>
      <c r="U2073" s="14"/>
      <c r="V2073" s="14">
        <f t="shared" si="584"/>
        <v>0</v>
      </c>
      <c r="W2073" s="13"/>
      <c r="X2073" s="123"/>
      <c r="Y2073" s="14"/>
      <c r="Z2073" s="14">
        <f t="shared" si="590"/>
        <v>0</v>
      </c>
      <c r="AB2073" s="14"/>
      <c r="AC2073" s="14">
        <f t="shared" si="585"/>
        <v>0</v>
      </c>
      <c r="AD2073" s="14"/>
      <c r="AE2073" s="14">
        <f t="shared" si="586"/>
        <v>0</v>
      </c>
      <c r="AF2073" s="14"/>
      <c r="AG2073" s="14"/>
      <c r="AH2073" s="178">
        <v>0</v>
      </c>
      <c r="AI2073" s="14">
        <f t="shared" si="587"/>
        <v>0</v>
      </c>
      <c r="AJ2073" s="14"/>
      <c r="AK2073" s="14">
        <f t="shared" si="589"/>
        <v>0</v>
      </c>
      <c r="AL2073" s="14">
        <f t="shared" si="591"/>
        <v>0</v>
      </c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</row>
    <row r="2074" spans="2:61" s="139" customFormat="1" ht="13.05" customHeight="1" outlineLevel="1">
      <c r="B2074" s="929"/>
      <c r="C2074" s="926"/>
      <c r="D2074" s="639" t="s">
        <v>2117</v>
      </c>
      <c r="E2074" s="932"/>
      <c r="F2074" s="935"/>
      <c r="G2074" s="17" t="s">
        <v>8</v>
      </c>
      <c r="H2074" s="655" t="s">
        <v>717</v>
      </c>
      <c r="I2074" s="157">
        <f t="shared" si="588"/>
        <v>260</v>
      </c>
      <c r="J2074" s="157">
        <v>130</v>
      </c>
      <c r="K2074" s="710">
        <v>130</v>
      </c>
      <c r="L2074" s="389">
        <v>0</v>
      </c>
      <c r="M2074" s="626" t="s">
        <v>268</v>
      </c>
      <c r="N2074" s="626" t="s">
        <v>268</v>
      </c>
      <c r="O2074" s="627" t="s">
        <v>269</v>
      </c>
      <c r="P2074" s="627" t="s">
        <v>269</v>
      </c>
      <c r="Q2074" s="627" t="s">
        <v>269</v>
      </c>
      <c r="R2074" s="626" t="s">
        <v>268</v>
      </c>
      <c r="S2074" s="626" t="s">
        <v>268</v>
      </c>
      <c r="T2074" s="1296"/>
      <c r="U2074" s="14"/>
      <c r="V2074" s="14">
        <f t="shared" si="584"/>
        <v>0</v>
      </c>
      <c r="W2074" s="13"/>
      <c r="X2074" s="123"/>
      <c r="Y2074" s="14"/>
      <c r="Z2074" s="14">
        <f t="shared" si="590"/>
        <v>0</v>
      </c>
      <c r="AB2074" s="14"/>
      <c r="AC2074" s="14">
        <f t="shared" si="585"/>
        <v>0</v>
      </c>
      <c r="AD2074" s="14"/>
      <c r="AE2074" s="14">
        <f t="shared" si="586"/>
        <v>0</v>
      </c>
      <c r="AF2074" s="14"/>
      <c r="AG2074" s="14"/>
      <c r="AH2074" s="178">
        <v>0</v>
      </c>
      <c r="AI2074" s="14">
        <f t="shared" si="587"/>
        <v>0</v>
      </c>
      <c r="AJ2074" s="14"/>
      <c r="AK2074" s="14">
        <f t="shared" si="589"/>
        <v>0</v>
      </c>
      <c r="AL2074" s="14">
        <f t="shared" si="591"/>
        <v>0</v>
      </c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</row>
    <row r="2075" spans="2:61" s="139" customFormat="1" ht="13.05" customHeight="1" outlineLevel="1">
      <c r="B2075" s="927" t="s">
        <v>2086</v>
      </c>
      <c r="C2075" s="924" t="s">
        <v>2118</v>
      </c>
      <c r="D2075" s="639" t="s">
        <v>827</v>
      </c>
      <c r="E2075" s="930" t="s">
        <v>2521</v>
      </c>
      <c r="F2075" s="933">
        <v>44729</v>
      </c>
      <c r="G2075" s="17" t="s">
        <v>8</v>
      </c>
      <c r="H2075" s="655" t="s">
        <v>717</v>
      </c>
      <c r="I2075" s="157">
        <f t="shared" si="588"/>
        <v>340</v>
      </c>
      <c r="J2075" s="157">
        <v>60</v>
      </c>
      <c r="K2075" s="710">
        <v>280</v>
      </c>
      <c r="L2075" s="389">
        <v>0</v>
      </c>
      <c r="M2075" s="626" t="s">
        <v>268</v>
      </c>
      <c r="N2075" s="626" t="s">
        <v>268</v>
      </c>
      <c r="O2075" s="627" t="s">
        <v>269</v>
      </c>
      <c r="P2075" s="627" t="s">
        <v>269</v>
      </c>
      <c r="Q2075" s="627" t="s">
        <v>269</v>
      </c>
      <c r="R2075" s="626" t="s">
        <v>268</v>
      </c>
      <c r="S2075" s="626" t="s">
        <v>268</v>
      </c>
      <c r="T2075" s="1296" t="s">
        <v>2139</v>
      </c>
      <c r="U2075" s="14"/>
      <c r="V2075" s="14">
        <f t="shared" si="584"/>
        <v>0</v>
      </c>
      <c r="W2075" s="13"/>
      <c r="X2075" s="123"/>
      <c r="Y2075" s="14"/>
      <c r="Z2075" s="14">
        <f>V2075*Y2075</f>
        <v>0</v>
      </c>
      <c r="AB2075" s="14"/>
      <c r="AC2075" s="14">
        <f t="shared" si="585"/>
        <v>0</v>
      </c>
      <c r="AD2075" s="14"/>
      <c r="AE2075" s="14">
        <f t="shared" si="586"/>
        <v>0</v>
      </c>
      <c r="AF2075" s="14"/>
      <c r="AG2075" s="14"/>
      <c r="AH2075" s="178">
        <v>0</v>
      </c>
      <c r="AI2075" s="14">
        <f t="shared" si="587"/>
        <v>0</v>
      </c>
      <c r="AJ2075" s="14"/>
      <c r="AK2075" s="14">
        <f t="shared" si="589"/>
        <v>0</v>
      </c>
      <c r="AL2075" s="14">
        <f>Z2075-AC2075-AE2075-AI2075</f>
        <v>0</v>
      </c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</row>
    <row r="2076" spans="2:61" s="139" customFormat="1" ht="13.05" customHeight="1" outlineLevel="1">
      <c r="B2076" s="928"/>
      <c r="C2076" s="925"/>
      <c r="D2076" s="639" t="s">
        <v>2119</v>
      </c>
      <c r="E2076" s="931"/>
      <c r="F2076" s="934"/>
      <c r="G2076" s="17" t="s">
        <v>8</v>
      </c>
      <c r="H2076" s="655" t="s">
        <v>717</v>
      </c>
      <c r="I2076" s="157">
        <f t="shared" si="588"/>
        <v>55</v>
      </c>
      <c r="J2076" s="157">
        <v>25</v>
      </c>
      <c r="K2076" s="710">
        <v>30</v>
      </c>
      <c r="L2076" s="389">
        <v>0</v>
      </c>
      <c r="M2076" s="626" t="s">
        <v>268</v>
      </c>
      <c r="N2076" s="626" t="s">
        <v>268</v>
      </c>
      <c r="O2076" s="627" t="s">
        <v>269</v>
      </c>
      <c r="P2076" s="627" t="s">
        <v>269</v>
      </c>
      <c r="Q2076" s="627" t="s">
        <v>269</v>
      </c>
      <c r="R2076" s="626" t="s">
        <v>268</v>
      </c>
      <c r="S2076" s="626" t="s">
        <v>268</v>
      </c>
      <c r="T2076" s="1296"/>
      <c r="U2076" s="14"/>
      <c r="V2076" s="14">
        <f t="shared" si="584"/>
        <v>0</v>
      </c>
      <c r="W2076" s="13"/>
      <c r="X2076" s="123"/>
      <c r="Y2076" s="14"/>
      <c r="Z2076" s="14">
        <f>V2076*Y2076</f>
        <v>0</v>
      </c>
      <c r="AB2076" s="14"/>
      <c r="AC2076" s="14">
        <f t="shared" si="585"/>
        <v>0</v>
      </c>
      <c r="AD2076" s="14"/>
      <c r="AE2076" s="14">
        <f t="shared" si="586"/>
        <v>0</v>
      </c>
      <c r="AF2076" s="14"/>
      <c r="AG2076" s="14"/>
      <c r="AH2076" s="178">
        <v>0</v>
      </c>
      <c r="AI2076" s="14">
        <f t="shared" si="587"/>
        <v>0</v>
      </c>
      <c r="AJ2076" s="14"/>
      <c r="AK2076" s="14">
        <f t="shared" si="589"/>
        <v>0</v>
      </c>
      <c r="AL2076" s="14">
        <f>Z2076-AC2076-AE2076-AI2076</f>
        <v>0</v>
      </c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</row>
    <row r="2077" spans="2:61" s="139" customFormat="1" ht="13.05" customHeight="1" outlineLevel="1">
      <c r="B2077" s="929"/>
      <c r="C2077" s="926"/>
      <c r="D2077" s="639" t="s">
        <v>2120</v>
      </c>
      <c r="E2077" s="932"/>
      <c r="F2077" s="935"/>
      <c r="G2077" s="17" t="s">
        <v>8</v>
      </c>
      <c r="H2077" s="655" t="s">
        <v>717</v>
      </c>
      <c r="I2077" s="157">
        <f t="shared" si="588"/>
        <v>415</v>
      </c>
      <c r="J2077" s="157">
        <v>200</v>
      </c>
      <c r="K2077" s="710">
        <v>215</v>
      </c>
      <c r="L2077" s="389">
        <v>0</v>
      </c>
      <c r="M2077" s="626" t="s">
        <v>268</v>
      </c>
      <c r="N2077" s="626" t="s">
        <v>268</v>
      </c>
      <c r="O2077" s="627" t="s">
        <v>269</v>
      </c>
      <c r="P2077" s="627" t="s">
        <v>269</v>
      </c>
      <c r="Q2077" s="627" t="s">
        <v>269</v>
      </c>
      <c r="R2077" s="626" t="s">
        <v>268</v>
      </c>
      <c r="S2077" s="626" t="s">
        <v>268</v>
      </c>
      <c r="T2077" s="1296"/>
      <c r="U2077" s="14"/>
      <c r="V2077" s="14">
        <f t="shared" si="584"/>
        <v>0</v>
      </c>
      <c r="W2077" s="13"/>
      <c r="X2077" s="123"/>
      <c r="Y2077" s="14"/>
      <c r="Z2077" s="14">
        <f t="shared" si="590"/>
        <v>0</v>
      </c>
      <c r="AB2077" s="14"/>
      <c r="AC2077" s="14">
        <f t="shared" si="585"/>
        <v>0</v>
      </c>
      <c r="AD2077" s="14"/>
      <c r="AE2077" s="14">
        <f t="shared" si="586"/>
        <v>0</v>
      </c>
      <c r="AF2077" s="14"/>
      <c r="AG2077" s="14"/>
      <c r="AH2077" s="178">
        <v>0</v>
      </c>
      <c r="AI2077" s="14">
        <f t="shared" si="587"/>
        <v>0</v>
      </c>
      <c r="AJ2077" s="14"/>
      <c r="AK2077" s="14">
        <f t="shared" si="589"/>
        <v>0</v>
      </c>
      <c r="AL2077" s="14">
        <f t="shared" si="591"/>
        <v>0</v>
      </c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</row>
    <row r="2078" spans="2:61" s="139" customFormat="1" ht="13.05" customHeight="1" outlineLevel="1">
      <c r="B2078" s="927" t="s">
        <v>2087</v>
      </c>
      <c r="C2078" s="924" t="s">
        <v>2121</v>
      </c>
      <c r="D2078" s="639" t="s">
        <v>2122</v>
      </c>
      <c r="E2078" s="930" t="s">
        <v>2525</v>
      </c>
      <c r="F2078" s="933">
        <v>44574</v>
      </c>
      <c r="G2078" s="17" t="s">
        <v>8</v>
      </c>
      <c r="H2078" s="655" t="s">
        <v>982</v>
      </c>
      <c r="I2078" s="153">
        <f>SUM(J2078,K2078)</f>
        <v>70</v>
      </c>
      <c r="J2078" s="153">
        <v>60</v>
      </c>
      <c r="K2078" s="711">
        <v>10</v>
      </c>
      <c r="L2078" s="389">
        <v>0</v>
      </c>
      <c r="M2078" s="1304" t="s">
        <v>268</v>
      </c>
      <c r="N2078" s="1304" t="s">
        <v>268</v>
      </c>
      <c r="O2078" s="1304" t="s">
        <v>268</v>
      </c>
      <c r="P2078" s="1304" t="s">
        <v>268</v>
      </c>
      <c r="Q2078" s="1311" t="s">
        <v>269</v>
      </c>
      <c r="R2078" s="626" t="s">
        <v>268</v>
      </c>
      <c r="S2078" s="1304" t="s">
        <v>268</v>
      </c>
      <c r="T2078" s="1296" t="s">
        <v>2141</v>
      </c>
      <c r="U2078" s="35"/>
      <c r="V2078" s="14">
        <f t="shared" si="584"/>
        <v>0</v>
      </c>
      <c r="W2078" s="33"/>
      <c r="X2078" s="126"/>
      <c r="Y2078" s="35"/>
      <c r="Z2078" s="35">
        <f t="shared" si="590"/>
        <v>0</v>
      </c>
      <c r="AB2078" s="35"/>
      <c r="AC2078" s="14">
        <f t="shared" si="585"/>
        <v>0</v>
      </c>
      <c r="AD2078" s="35"/>
      <c r="AE2078" s="14">
        <f t="shared" si="586"/>
        <v>0</v>
      </c>
      <c r="AF2078" s="14"/>
      <c r="AG2078" s="14"/>
      <c r="AH2078" s="178">
        <v>0</v>
      </c>
      <c r="AI2078" s="14">
        <f t="shared" si="587"/>
        <v>0</v>
      </c>
      <c r="AJ2078" s="35"/>
      <c r="AK2078" s="14">
        <f t="shared" si="589"/>
        <v>0</v>
      </c>
      <c r="AL2078" s="14">
        <f t="shared" si="591"/>
        <v>0</v>
      </c>
      <c r="AM2078" s="35"/>
      <c r="AN2078" s="35"/>
      <c r="AO2078" s="35"/>
      <c r="AP2078" s="35"/>
      <c r="AQ2078" s="35"/>
      <c r="AR2078" s="35"/>
      <c r="AS2078" s="35"/>
      <c r="AT2078" s="35"/>
      <c r="AU2078" s="35"/>
      <c r="AV2078" s="35"/>
      <c r="AW2078" s="35"/>
      <c r="AX2078" s="35"/>
      <c r="AY2078" s="35"/>
      <c r="AZ2078" s="35"/>
      <c r="BA2078" s="35"/>
      <c r="BB2078" s="35"/>
      <c r="BC2078" s="35"/>
      <c r="BD2078" s="35"/>
      <c r="BE2078" s="35"/>
      <c r="BF2078" s="35"/>
      <c r="BG2078" s="14"/>
      <c r="BH2078" s="14"/>
      <c r="BI2078" s="14"/>
    </row>
    <row r="2079" spans="2:61" s="139" customFormat="1" ht="13.05" customHeight="1" outlineLevel="1">
      <c r="B2079" s="929"/>
      <c r="C2079" s="926"/>
      <c r="D2079" s="639" t="s">
        <v>2123</v>
      </c>
      <c r="E2079" s="932"/>
      <c r="F2079" s="935"/>
      <c r="G2079" s="17" t="s">
        <v>8</v>
      </c>
      <c r="H2079" s="655" t="s">
        <v>982</v>
      </c>
      <c r="I2079" s="157">
        <f t="shared" ref="I2079:I2094" si="592">J2079+K2079</f>
        <v>40</v>
      </c>
      <c r="J2079" s="157">
        <v>30</v>
      </c>
      <c r="K2079" s="710">
        <v>10</v>
      </c>
      <c r="L2079" s="389">
        <v>0</v>
      </c>
      <c r="M2079" s="1305"/>
      <c r="N2079" s="1305"/>
      <c r="O2079" s="1305"/>
      <c r="P2079" s="1305"/>
      <c r="Q2079" s="1312"/>
      <c r="R2079" s="626" t="s">
        <v>268</v>
      </c>
      <c r="S2079" s="1305"/>
      <c r="T2079" s="1296"/>
      <c r="U2079" s="14"/>
      <c r="V2079" s="14">
        <f t="shared" si="584"/>
        <v>0</v>
      </c>
      <c r="W2079" s="13"/>
      <c r="X2079" s="123"/>
      <c r="Y2079" s="14"/>
      <c r="Z2079" s="14">
        <f t="shared" si="590"/>
        <v>0</v>
      </c>
      <c r="AB2079" s="14"/>
      <c r="AC2079" s="14">
        <f t="shared" si="585"/>
        <v>0</v>
      </c>
      <c r="AD2079" s="14"/>
      <c r="AE2079" s="14">
        <f t="shared" si="586"/>
        <v>0</v>
      </c>
      <c r="AF2079" s="14"/>
      <c r="AG2079" s="14"/>
      <c r="AH2079" s="178">
        <v>0</v>
      </c>
      <c r="AI2079" s="14">
        <f t="shared" si="587"/>
        <v>0</v>
      </c>
      <c r="AJ2079" s="14"/>
      <c r="AK2079" s="14">
        <f t="shared" si="589"/>
        <v>0</v>
      </c>
      <c r="AL2079" s="14">
        <f t="shared" si="591"/>
        <v>0</v>
      </c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</row>
    <row r="2080" spans="2:61" s="139" customFormat="1" ht="13.05" customHeight="1" outlineLevel="1">
      <c r="B2080" s="927" t="s">
        <v>3806</v>
      </c>
      <c r="C2080" s="924" t="s">
        <v>3814</v>
      </c>
      <c r="D2080" s="639" t="s">
        <v>827</v>
      </c>
      <c r="E2080" s="930" t="s">
        <v>3787</v>
      </c>
      <c r="F2080" s="933">
        <v>44776</v>
      </c>
      <c r="G2080" s="17" t="s">
        <v>8</v>
      </c>
      <c r="H2080" s="655" t="s">
        <v>717</v>
      </c>
      <c r="I2080" s="157">
        <f t="shared" si="592"/>
        <v>10</v>
      </c>
      <c r="J2080" s="157">
        <v>5</v>
      </c>
      <c r="K2080" s="710">
        <v>5</v>
      </c>
      <c r="L2080" s="389">
        <v>0</v>
      </c>
      <c r="M2080" s="1306" t="s">
        <v>983</v>
      </c>
      <c r="N2080" s="1306" t="s">
        <v>268</v>
      </c>
      <c r="O2080" s="1306" t="s">
        <v>268</v>
      </c>
      <c r="P2080" s="1306" t="s">
        <v>268</v>
      </c>
      <c r="Q2080" s="1306" t="s">
        <v>269</v>
      </c>
      <c r="R2080" s="1306" t="s">
        <v>268</v>
      </c>
      <c r="S2080" s="1306" t="s">
        <v>268</v>
      </c>
      <c r="T2080" s="1296" t="s">
        <v>2142</v>
      </c>
      <c r="U2080" s="14"/>
      <c r="V2080" s="14">
        <f t="shared" si="584"/>
        <v>0</v>
      </c>
      <c r="W2080" s="13"/>
      <c r="X2080" s="123"/>
      <c r="Y2080" s="14"/>
      <c r="Z2080" s="14">
        <f t="shared" si="590"/>
        <v>0</v>
      </c>
      <c r="AB2080" s="14"/>
      <c r="AC2080" s="14">
        <f t="shared" si="585"/>
        <v>0</v>
      </c>
      <c r="AD2080" s="14"/>
      <c r="AE2080" s="14">
        <f t="shared" si="586"/>
        <v>0</v>
      </c>
      <c r="AF2080" s="14"/>
      <c r="AG2080" s="14"/>
      <c r="AH2080" s="178">
        <v>0</v>
      </c>
      <c r="AI2080" s="14">
        <f t="shared" si="587"/>
        <v>0</v>
      </c>
      <c r="AJ2080" s="14"/>
      <c r="AK2080" s="14">
        <f t="shared" si="589"/>
        <v>0</v>
      </c>
      <c r="AL2080" s="14">
        <f t="shared" si="591"/>
        <v>0</v>
      </c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</row>
    <row r="2081" spans="2:61" s="139" customFormat="1" ht="13.05" customHeight="1" outlineLevel="1">
      <c r="B2081" s="928"/>
      <c r="C2081" s="925"/>
      <c r="D2081" s="639" t="s">
        <v>2124</v>
      </c>
      <c r="E2081" s="931"/>
      <c r="F2081" s="934"/>
      <c r="G2081" s="17" t="s">
        <v>8</v>
      </c>
      <c r="H2081" s="655" t="s">
        <v>717</v>
      </c>
      <c r="I2081" s="157">
        <f t="shared" si="592"/>
        <v>200</v>
      </c>
      <c r="J2081" s="157">
        <v>160</v>
      </c>
      <c r="K2081" s="710">
        <v>40</v>
      </c>
      <c r="L2081" s="389">
        <v>0</v>
      </c>
      <c r="M2081" s="1307"/>
      <c r="N2081" s="1307"/>
      <c r="O2081" s="1307"/>
      <c r="P2081" s="1307"/>
      <c r="Q2081" s="1307"/>
      <c r="R2081" s="1307"/>
      <c r="S2081" s="1307"/>
      <c r="T2081" s="1296"/>
      <c r="U2081" s="14"/>
      <c r="V2081" s="14">
        <f t="shared" si="584"/>
        <v>0</v>
      </c>
      <c r="W2081" s="13"/>
      <c r="X2081" s="123"/>
      <c r="Y2081" s="14"/>
      <c r="Z2081" s="14">
        <f t="shared" si="590"/>
        <v>0</v>
      </c>
      <c r="AB2081" s="14"/>
      <c r="AC2081" s="14">
        <f t="shared" si="585"/>
        <v>0</v>
      </c>
      <c r="AD2081" s="14"/>
      <c r="AE2081" s="14">
        <f t="shared" si="586"/>
        <v>0</v>
      </c>
      <c r="AF2081" s="14"/>
      <c r="AG2081" s="14"/>
      <c r="AH2081" s="178">
        <v>0</v>
      </c>
      <c r="AI2081" s="14">
        <f t="shared" si="587"/>
        <v>0</v>
      </c>
      <c r="AJ2081" s="14"/>
      <c r="AK2081" s="14">
        <f t="shared" si="589"/>
        <v>0</v>
      </c>
      <c r="AL2081" s="14">
        <f t="shared" si="591"/>
        <v>0</v>
      </c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</row>
    <row r="2082" spans="2:61" s="139" customFormat="1" ht="13.05" customHeight="1" outlineLevel="1">
      <c r="B2082" s="928"/>
      <c r="C2082" s="925"/>
      <c r="D2082" s="639" t="s">
        <v>2125</v>
      </c>
      <c r="E2082" s="931"/>
      <c r="F2082" s="934"/>
      <c r="G2082" s="17" t="s">
        <v>8</v>
      </c>
      <c r="H2082" s="655" t="s">
        <v>717</v>
      </c>
      <c r="I2082" s="157">
        <f t="shared" si="592"/>
        <v>130</v>
      </c>
      <c r="J2082" s="157">
        <v>90</v>
      </c>
      <c r="K2082" s="710">
        <v>40</v>
      </c>
      <c r="L2082" s="389">
        <v>0</v>
      </c>
      <c r="M2082" s="1307"/>
      <c r="N2082" s="1307"/>
      <c r="O2082" s="1307"/>
      <c r="P2082" s="1307"/>
      <c r="Q2082" s="1307"/>
      <c r="R2082" s="1307"/>
      <c r="S2082" s="1307"/>
      <c r="T2082" s="1296"/>
      <c r="U2082" s="14"/>
      <c r="V2082" s="14">
        <f t="shared" si="584"/>
        <v>0</v>
      </c>
      <c r="W2082" s="13"/>
      <c r="X2082" s="123"/>
      <c r="Y2082" s="14"/>
      <c r="Z2082" s="14">
        <f t="shared" si="590"/>
        <v>0</v>
      </c>
      <c r="AB2082" s="14"/>
      <c r="AC2082" s="14">
        <f t="shared" si="585"/>
        <v>0</v>
      </c>
      <c r="AD2082" s="14"/>
      <c r="AE2082" s="14">
        <f t="shared" si="586"/>
        <v>0</v>
      </c>
      <c r="AF2082" s="14"/>
      <c r="AG2082" s="14"/>
      <c r="AH2082" s="178">
        <v>0</v>
      </c>
      <c r="AI2082" s="14">
        <f t="shared" si="587"/>
        <v>0</v>
      </c>
      <c r="AJ2082" s="14"/>
      <c r="AK2082" s="14">
        <f t="shared" si="589"/>
        <v>0</v>
      </c>
      <c r="AL2082" s="14">
        <f t="shared" si="591"/>
        <v>0</v>
      </c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</row>
    <row r="2083" spans="2:61" s="139" customFormat="1" ht="13.05" customHeight="1" outlineLevel="1">
      <c r="B2083" s="929"/>
      <c r="C2083" s="926"/>
      <c r="D2083" s="639" t="s">
        <v>833</v>
      </c>
      <c r="E2083" s="932"/>
      <c r="F2083" s="935"/>
      <c r="G2083" s="17" t="s">
        <v>8</v>
      </c>
      <c r="H2083" s="655" t="s">
        <v>717</v>
      </c>
      <c r="I2083" s="157">
        <f t="shared" si="592"/>
        <v>625</v>
      </c>
      <c r="J2083" s="157">
        <v>20</v>
      </c>
      <c r="K2083" s="710">
        <v>605</v>
      </c>
      <c r="L2083" s="389">
        <v>0</v>
      </c>
      <c r="M2083" s="1307"/>
      <c r="N2083" s="1307"/>
      <c r="O2083" s="1307"/>
      <c r="P2083" s="1307"/>
      <c r="Q2083" s="1307"/>
      <c r="R2083" s="1307"/>
      <c r="S2083" s="1307"/>
      <c r="T2083" s="1296"/>
      <c r="U2083" s="14"/>
      <c r="V2083" s="14">
        <f t="shared" si="584"/>
        <v>0</v>
      </c>
      <c r="W2083" s="13"/>
      <c r="X2083" s="123"/>
      <c r="Y2083" s="14"/>
      <c r="Z2083" s="14">
        <f t="shared" si="590"/>
        <v>0</v>
      </c>
      <c r="AB2083" s="14"/>
      <c r="AC2083" s="14">
        <f t="shared" si="585"/>
        <v>0</v>
      </c>
      <c r="AD2083" s="14"/>
      <c r="AE2083" s="14">
        <f t="shared" si="586"/>
        <v>0</v>
      </c>
      <c r="AF2083" s="14"/>
      <c r="AG2083" s="14"/>
      <c r="AH2083" s="178">
        <v>0</v>
      </c>
      <c r="AI2083" s="14">
        <f t="shared" si="587"/>
        <v>0</v>
      </c>
      <c r="AJ2083" s="14"/>
      <c r="AK2083" s="14">
        <f t="shared" si="589"/>
        <v>0</v>
      </c>
      <c r="AL2083" s="14">
        <f t="shared" si="591"/>
        <v>0</v>
      </c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</row>
    <row r="2084" spans="2:61" s="139" customFormat="1" ht="13.05" customHeight="1" outlineLevel="1">
      <c r="B2084" s="927" t="s">
        <v>3633</v>
      </c>
      <c r="C2084" s="924" t="s">
        <v>2126</v>
      </c>
      <c r="D2084" s="639" t="s">
        <v>317</v>
      </c>
      <c r="E2084" s="930" t="s">
        <v>3583</v>
      </c>
      <c r="F2084" s="933">
        <v>44760</v>
      </c>
      <c r="G2084" s="17" t="s">
        <v>8</v>
      </c>
      <c r="H2084" s="655" t="s">
        <v>717</v>
      </c>
      <c r="I2084" s="157">
        <f t="shared" si="592"/>
        <v>10</v>
      </c>
      <c r="J2084" s="157">
        <v>5</v>
      </c>
      <c r="K2084" s="710">
        <v>5</v>
      </c>
      <c r="L2084" s="389">
        <v>0</v>
      </c>
      <c r="M2084" s="1308" t="s">
        <v>268</v>
      </c>
      <c r="N2084" s="1308" t="s">
        <v>268</v>
      </c>
      <c r="O2084" s="1308" t="s">
        <v>268</v>
      </c>
      <c r="P2084" s="1308" t="s">
        <v>268</v>
      </c>
      <c r="Q2084" s="1308" t="s">
        <v>269</v>
      </c>
      <c r="R2084" s="1308" t="s">
        <v>268</v>
      </c>
      <c r="S2084" s="1308" t="s">
        <v>268</v>
      </c>
      <c r="T2084" s="1296" t="s">
        <v>2143</v>
      </c>
      <c r="U2084" s="14"/>
      <c r="V2084" s="14">
        <f t="shared" si="584"/>
        <v>0</v>
      </c>
      <c r="W2084" s="13"/>
      <c r="X2084" s="123"/>
      <c r="Y2084" s="14"/>
      <c r="Z2084" s="14">
        <f t="shared" ref="Z2084:Z2089" si="593">V2084*Y2084</f>
        <v>0</v>
      </c>
      <c r="AB2084" s="14"/>
      <c r="AC2084" s="14">
        <f t="shared" si="585"/>
        <v>0</v>
      </c>
      <c r="AD2084" s="14"/>
      <c r="AE2084" s="14">
        <f t="shared" si="586"/>
        <v>0</v>
      </c>
      <c r="AF2084" s="14"/>
      <c r="AG2084" s="14"/>
      <c r="AH2084" s="178">
        <v>0</v>
      </c>
      <c r="AI2084" s="14">
        <f t="shared" si="587"/>
        <v>0</v>
      </c>
      <c r="AJ2084" s="14"/>
      <c r="AK2084" s="14">
        <f t="shared" si="589"/>
        <v>0</v>
      </c>
      <c r="AL2084" s="14">
        <f t="shared" ref="AL2084:AL2089" si="594">Z2084-AC2084-AE2084-AI2084</f>
        <v>0</v>
      </c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</row>
    <row r="2085" spans="2:61" s="139" customFormat="1" ht="13.05" customHeight="1" outlineLevel="1">
      <c r="B2085" s="928"/>
      <c r="C2085" s="925"/>
      <c r="D2085" s="639" t="s">
        <v>2127</v>
      </c>
      <c r="E2085" s="931"/>
      <c r="F2085" s="934"/>
      <c r="G2085" s="17" t="s">
        <v>8</v>
      </c>
      <c r="H2085" s="655" t="s">
        <v>717</v>
      </c>
      <c r="I2085" s="157">
        <f t="shared" si="592"/>
        <v>50</v>
      </c>
      <c r="J2085" s="157">
        <v>40</v>
      </c>
      <c r="K2085" s="710">
        <v>10</v>
      </c>
      <c r="L2085" s="389">
        <v>0</v>
      </c>
      <c r="M2085" s="1309"/>
      <c r="N2085" s="1309"/>
      <c r="O2085" s="1309"/>
      <c r="P2085" s="1309"/>
      <c r="Q2085" s="1309"/>
      <c r="R2085" s="1309"/>
      <c r="S2085" s="1309"/>
      <c r="T2085" s="1296"/>
      <c r="U2085" s="14"/>
      <c r="V2085" s="14">
        <f t="shared" si="584"/>
        <v>0</v>
      </c>
      <c r="W2085" s="13"/>
      <c r="X2085" s="123"/>
      <c r="Y2085" s="14"/>
      <c r="Z2085" s="14">
        <f t="shared" si="593"/>
        <v>0</v>
      </c>
      <c r="AB2085" s="14"/>
      <c r="AC2085" s="14">
        <f t="shared" si="585"/>
        <v>0</v>
      </c>
      <c r="AD2085" s="14"/>
      <c r="AE2085" s="14">
        <f t="shared" si="586"/>
        <v>0</v>
      </c>
      <c r="AF2085" s="14"/>
      <c r="AG2085" s="14"/>
      <c r="AH2085" s="178">
        <v>0</v>
      </c>
      <c r="AI2085" s="14">
        <f t="shared" si="587"/>
        <v>0</v>
      </c>
      <c r="AJ2085" s="14"/>
      <c r="AK2085" s="14">
        <f t="shared" si="589"/>
        <v>0</v>
      </c>
      <c r="AL2085" s="14">
        <f t="shared" si="594"/>
        <v>0</v>
      </c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</row>
    <row r="2086" spans="2:61" s="139" customFormat="1" ht="13.05" customHeight="1" outlineLevel="1">
      <c r="B2086" s="929"/>
      <c r="C2086" s="926"/>
      <c r="D2086" s="639" t="s">
        <v>2128</v>
      </c>
      <c r="E2086" s="932"/>
      <c r="F2086" s="935"/>
      <c r="G2086" s="17" t="s">
        <v>8</v>
      </c>
      <c r="H2086" s="655" t="s">
        <v>717</v>
      </c>
      <c r="I2086" s="157">
        <f t="shared" si="592"/>
        <v>45</v>
      </c>
      <c r="J2086" s="157">
        <v>30</v>
      </c>
      <c r="K2086" s="710">
        <v>15</v>
      </c>
      <c r="L2086" s="389">
        <v>0</v>
      </c>
      <c r="M2086" s="1310"/>
      <c r="N2086" s="1310"/>
      <c r="O2086" s="1310"/>
      <c r="P2086" s="1310"/>
      <c r="Q2086" s="1310"/>
      <c r="R2086" s="1310"/>
      <c r="S2086" s="1310"/>
      <c r="T2086" s="1296"/>
      <c r="U2086" s="14"/>
      <c r="V2086" s="14">
        <f t="shared" si="584"/>
        <v>0</v>
      </c>
      <c r="W2086" s="13"/>
      <c r="X2086" s="123"/>
      <c r="Y2086" s="14"/>
      <c r="Z2086" s="14">
        <f t="shared" si="593"/>
        <v>0</v>
      </c>
      <c r="AB2086" s="14"/>
      <c r="AC2086" s="14">
        <f t="shared" si="585"/>
        <v>0</v>
      </c>
      <c r="AD2086" s="14"/>
      <c r="AE2086" s="14">
        <f t="shared" si="586"/>
        <v>0</v>
      </c>
      <c r="AF2086" s="14"/>
      <c r="AG2086" s="14"/>
      <c r="AH2086" s="178">
        <v>0</v>
      </c>
      <c r="AI2086" s="14">
        <f t="shared" si="587"/>
        <v>0</v>
      </c>
      <c r="AJ2086" s="14"/>
      <c r="AK2086" s="14">
        <f t="shared" si="589"/>
        <v>0</v>
      </c>
      <c r="AL2086" s="14">
        <f t="shared" si="594"/>
        <v>0</v>
      </c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</row>
    <row r="2087" spans="2:61" s="139" customFormat="1" ht="13.05" customHeight="1" outlineLevel="1">
      <c r="B2087" s="927" t="s">
        <v>3807</v>
      </c>
      <c r="C2087" s="947" t="s">
        <v>3815</v>
      </c>
      <c r="D2087" s="639" t="s">
        <v>827</v>
      </c>
      <c r="E2087" s="930" t="s">
        <v>3788</v>
      </c>
      <c r="F2087" s="933">
        <v>44776</v>
      </c>
      <c r="G2087" s="17" t="s">
        <v>8</v>
      </c>
      <c r="H2087" s="655" t="s">
        <v>717</v>
      </c>
      <c r="I2087" s="157">
        <f t="shared" si="592"/>
        <v>20</v>
      </c>
      <c r="J2087" s="157">
        <v>10</v>
      </c>
      <c r="K2087" s="710">
        <v>10</v>
      </c>
      <c r="L2087" s="389">
        <v>0</v>
      </c>
      <c r="M2087" s="1308" t="s">
        <v>268</v>
      </c>
      <c r="N2087" s="1308" t="s">
        <v>268</v>
      </c>
      <c r="O2087" s="1308" t="s">
        <v>268</v>
      </c>
      <c r="P2087" s="1308" t="s">
        <v>268</v>
      </c>
      <c r="Q2087" s="1308" t="s">
        <v>269</v>
      </c>
      <c r="R2087" s="1308" t="s">
        <v>268</v>
      </c>
      <c r="S2087" s="1308" t="s">
        <v>268</v>
      </c>
      <c r="T2087" s="1296" t="s">
        <v>2142</v>
      </c>
      <c r="U2087" s="14"/>
      <c r="V2087" s="14">
        <f t="shared" si="584"/>
        <v>0</v>
      </c>
      <c r="W2087" s="13"/>
      <c r="X2087" s="123"/>
      <c r="Y2087" s="14"/>
      <c r="Z2087" s="14">
        <f t="shared" si="593"/>
        <v>0</v>
      </c>
      <c r="AB2087" s="14"/>
      <c r="AC2087" s="14">
        <f t="shared" si="585"/>
        <v>0</v>
      </c>
      <c r="AD2087" s="14"/>
      <c r="AE2087" s="14">
        <f t="shared" si="586"/>
        <v>0</v>
      </c>
      <c r="AF2087" s="14"/>
      <c r="AG2087" s="14"/>
      <c r="AH2087" s="178">
        <v>0</v>
      </c>
      <c r="AI2087" s="14">
        <f t="shared" si="587"/>
        <v>0</v>
      </c>
      <c r="AJ2087" s="14"/>
      <c r="AK2087" s="14">
        <f t="shared" si="589"/>
        <v>0</v>
      </c>
      <c r="AL2087" s="14">
        <f t="shared" si="594"/>
        <v>0</v>
      </c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</row>
    <row r="2088" spans="2:61" s="139" customFormat="1" ht="13.05" customHeight="1" outlineLevel="1">
      <c r="B2088" s="929"/>
      <c r="C2088" s="949"/>
      <c r="D2088" s="639" t="s">
        <v>2129</v>
      </c>
      <c r="E2088" s="932"/>
      <c r="F2088" s="935"/>
      <c r="G2088" s="17" t="s">
        <v>8</v>
      </c>
      <c r="H2088" s="655" t="s">
        <v>717</v>
      </c>
      <c r="I2088" s="157">
        <f t="shared" si="592"/>
        <v>80</v>
      </c>
      <c r="J2088" s="157">
        <v>60</v>
      </c>
      <c r="K2088" s="710">
        <v>20</v>
      </c>
      <c r="L2088" s="389">
        <v>0</v>
      </c>
      <c r="M2088" s="1310"/>
      <c r="N2088" s="1310"/>
      <c r="O2088" s="1310"/>
      <c r="P2088" s="1310"/>
      <c r="Q2088" s="1310"/>
      <c r="R2088" s="1310"/>
      <c r="S2088" s="1310"/>
      <c r="T2088" s="1296"/>
      <c r="U2088" s="14"/>
      <c r="V2088" s="14">
        <f t="shared" si="584"/>
        <v>0</v>
      </c>
      <c r="W2088" s="13"/>
      <c r="X2088" s="123"/>
      <c r="Y2088" s="14"/>
      <c r="Z2088" s="14">
        <f t="shared" si="593"/>
        <v>0</v>
      </c>
      <c r="AB2088" s="14"/>
      <c r="AC2088" s="14">
        <f t="shared" si="585"/>
        <v>0</v>
      </c>
      <c r="AD2088" s="14"/>
      <c r="AE2088" s="14">
        <f t="shared" si="586"/>
        <v>0</v>
      </c>
      <c r="AF2088" s="14"/>
      <c r="AG2088" s="14"/>
      <c r="AH2088" s="178">
        <v>0</v>
      </c>
      <c r="AI2088" s="14">
        <f t="shared" si="587"/>
        <v>0</v>
      </c>
      <c r="AJ2088" s="14"/>
      <c r="AK2088" s="14">
        <f t="shared" si="589"/>
        <v>0</v>
      </c>
      <c r="AL2088" s="14">
        <f t="shared" si="594"/>
        <v>0</v>
      </c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</row>
    <row r="2089" spans="2:61" s="139" customFormat="1" ht="13.05" customHeight="1" outlineLevel="1">
      <c r="B2089" s="927" t="s">
        <v>2088</v>
      </c>
      <c r="C2089" s="947" t="s">
        <v>2130</v>
      </c>
      <c r="D2089" s="639" t="s">
        <v>317</v>
      </c>
      <c r="E2089" s="930" t="s">
        <v>2519</v>
      </c>
      <c r="F2089" s="933">
        <v>44722</v>
      </c>
      <c r="G2089" s="17" t="s">
        <v>8</v>
      </c>
      <c r="H2089" s="655" t="s">
        <v>717</v>
      </c>
      <c r="I2089" s="157">
        <f t="shared" si="592"/>
        <v>20</v>
      </c>
      <c r="J2089" s="157">
        <v>10</v>
      </c>
      <c r="K2089" s="710">
        <v>10</v>
      </c>
      <c r="L2089" s="389">
        <v>0</v>
      </c>
      <c r="M2089" s="1308" t="s">
        <v>268</v>
      </c>
      <c r="N2089" s="1308" t="s">
        <v>268</v>
      </c>
      <c r="O2089" s="1308" t="s">
        <v>268</v>
      </c>
      <c r="P2089" s="1308" t="s">
        <v>268</v>
      </c>
      <c r="Q2089" s="1308" t="s">
        <v>269</v>
      </c>
      <c r="R2089" s="1308" t="s">
        <v>268</v>
      </c>
      <c r="S2089" s="1308" t="s">
        <v>268</v>
      </c>
      <c r="T2089" s="1296" t="s">
        <v>2143</v>
      </c>
      <c r="U2089" s="14"/>
      <c r="V2089" s="14">
        <f t="shared" si="584"/>
        <v>0</v>
      </c>
      <c r="W2089" s="13"/>
      <c r="X2089" s="123"/>
      <c r="Y2089" s="14"/>
      <c r="Z2089" s="14">
        <f t="shared" si="593"/>
        <v>0</v>
      </c>
      <c r="AB2089" s="14"/>
      <c r="AC2089" s="14">
        <f t="shared" si="585"/>
        <v>0</v>
      </c>
      <c r="AD2089" s="14"/>
      <c r="AE2089" s="14">
        <f t="shared" si="586"/>
        <v>0</v>
      </c>
      <c r="AF2089" s="14"/>
      <c r="AG2089" s="14"/>
      <c r="AH2089" s="178">
        <v>0</v>
      </c>
      <c r="AI2089" s="14">
        <f t="shared" si="587"/>
        <v>0</v>
      </c>
      <c r="AJ2089" s="14"/>
      <c r="AK2089" s="14">
        <f t="shared" si="589"/>
        <v>0</v>
      </c>
      <c r="AL2089" s="14">
        <f t="shared" si="594"/>
        <v>0</v>
      </c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</row>
    <row r="2090" spans="2:61" s="139" customFormat="1" ht="13.05" customHeight="1" outlineLevel="1">
      <c r="B2090" s="929"/>
      <c r="C2090" s="949"/>
      <c r="D2090" s="639" t="s">
        <v>2131</v>
      </c>
      <c r="E2090" s="932"/>
      <c r="F2090" s="935"/>
      <c r="G2090" s="17" t="s">
        <v>8</v>
      </c>
      <c r="H2090" s="655" t="s">
        <v>717</v>
      </c>
      <c r="I2090" s="157">
        <f t="shared" si="592"/>
        <v>35</v>
      </c>
      <c r="J2090" s="157">
        <v>30</v>
      </c>
      <c r="K2090" s="710">
        <v>5</v>
      </c>
      <c r="L2090" s="389">
        <v>0</v>
      </c>
      <c r="M2090" s="1310"/>
      <c r="N2090" s="1310"/>
      <c r="O2090" s="1310"/>
      <c r="P2090" s="1310"/>
      <c r="Q2090" s="1310"/>
      <c r="R2090" s="1310"/>
      <c r="S2090" s="1310"/>
      <c r="T2090" s="1296"/>
      <c r="U2090" s="14"/>
      <c r="V2090" s="14">
        <f t="shared" si="584"/>
        <v>0</v>
      </c>
      <c r="W2090" s="13"/>
      <c r="X2090" s="123"/>
      <c r="Y2090" s="14"/>
      <c r="Z2090" s="14">
        <f t="shared" si="590"/>
        <v>0</v>
      </c>
      <c r="AB2090" s="14"/>
      <c r="AC2090" s="14">
        <f t="shared" si="585"/>
        <v>0</v>
      </c>
      <c r="AD2090" s="14"/>
      <c r="AE2090" s="14">
        <f t="shared" si="586"/>
        <v>0</v>
      </c>
      <c r="AF2090" s="14"/>
      <c r="AG2090" s="14"/>
      <c r="AH2090" s="178">
        <v>0</v>
      </c>
      <c r="AI2090" s="14">
        <f t="shared" si="587"/>
        <v>0</v>
      </c>
      <c r="AJ2090" s="14"/>
      <c r="AK2090" s="14">
        <f t="shared" si="589"/>
        <v>0</v>
      </c>
      <c r="AL2090" s="14">
        <f t="shared" si="591"/>
        <v>0</v>
      </c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</row>
    <row r="2091" spans="2:61" s="139" customFormat="1" ht="13.05" customHeight="1" outlineLevel="1">
      <c r="B2091" s="927" t="s">
        <v>3738</v>
      </c>
      <c r="C2091" s="947" t="s">
        <v>2132</v>
      </c>
      <c r="D2091" s="639" t="s">
        <v>827</v>
      </c>
      <c r="E2091" s="930" t="s">
        <v>3568</v>
      </c>
      <c r="F2091" s="933">
        <v>44771</v>
      </c>
      <c r="G2091" s="17" t="s">
        <v>8</v>
      </c>
      <c r="H2091" s="655" t="s">
        <v>717</v>
      </c>
      <c r="I2091" s="157">
        <f t="shared" si="592"/>
        <v>130</v>
      </c>
      <c r="J2091" s="157">
        <v>5</v>
      </c>
      <c r="K2091" s="157">
        <v>125</v>
      </c>
      <c r="L2091" s="389">
        <v>0</v>
      </c>
      <c r="M2091" s="629" t="s">
        <v>268</v>
      </c>
      <c r="N2091" s="629" t="s">
        <v>268</v>
      </c>
      <c r="O2091" s="629" t="s">
        <v>268</v>
      </c>
      <c r="P2091" s="629" t="s">
        <v>268</v>
      </c>
      <c r="Q2091" s="629" t="s">
        <v>268</v>
      </c>
      <c r="R2091" s="629" t="s">
        <v>268</v>
      </c>
      <c r="S2091" s="629" t="s">
        <v>268</v>
      </c>
      <c r="T2091" s="1296" t="s">
        <v>2144</v>
      </c>
      <c r="U2091" s="14"/>
      <c r="V2091" s="14">
        <f t="shared" si="584"/>
        <v>0</v>
      </c>
      <c r="W2091" s="13"/>
      <c r="X2091" s="123"/>
      <c r="Y2091" s="14"/>
      <c r="Z2091" s="14">
        <f>V2091*Y2091</f>
        <v>0</v>
      </c>
      <c r="AB2091" s="14"/>
      <c r="AC2091" s="14">
        <f t="shared" si="585"/>
        <v>0</v>
      </c>
      <c r="AD2091" s="14"/>
      <c r="AE2091" s="14">
        <f t="shared" si="586"/>
        <v>0</v>
      </c>
      <c r="AF2091" s="14"/>
      <c r="AG2091" s="14"/>
      <c r="AH2091" s="178">
        <v>0</v>
      </c>
      <c r="AI2091" s="14">
        <f t="shared" si="587"/>
        <v>0</v>
      </c>
      <c r="AJ2091" s="14"/>
      <c r="AK2091" s="14">
        <f t="shared" si="589"/>
        <v>0</v>
      </c>
      <c r="AL2091" s="14">
        <f>Z2091-AC2091-AE2091-AI2091</f>
        <v>0</v>
      </c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</row>
    <row r="2092" spans="2:61" s="139" customFormat="1" ht="13.05" customHeight="1" outlineLevel="1">
      <c r="B2092" s="928"/>
      <c r="C2092" s="948"/>
      <c r="D2092" s="639" t="s">
        <v>2133</v>
      </c>
      <c r="E2092" s="931"/>
      <c r="F2092" s="934"/>
      <c r="G2092" s="17" t="s">
        <v>8</v>
      </c>
      <c r="H2092" s="655" t="s">
        <v>717</v>
      </c>
      <c r="I2092" s="157">
        <f t="shared" si="592"/>
        <v>90</v>
      </c>
      <c r="J2092" s="157">
        <v>45</v>
      </c>
      <c r="K2092" s="157">
        <v>45</v>
      </c>
      <c r="L2092" s="389">
        <v>0</v>
      </c>
      <c r="M2092" s="629" t="s">
        <v>268</v>
      </c>
      <c r="N2092" s="629" t="s">
        <v>268</v>
      </c>
      <c r="O2092" s="629" t="s">
        <v>268</v>
      </c>
      <c r="P2092" s="629" t="s">
        <v>268</v>
      </c>
      <c r="Q2092" s="629" t="s">
        <v>268</v>
      </c>
      <c r="R2092" s="629" t="s">
        <v>268</v>
      </c>
      <c r="S2092" s="629" t="s">
        <v>268</v>
      </c>
      <c r="T2092" s="1296"/>
      <c r="U2092" s="14"/>
      <c r="V2092" s="14">
        <f t="shared" si="584"/>
        <v>0</v>
      </c>
      <c r="W2092" s="13"/>
      <c r="X2092" s="123"/>
      <c r="Y2092" s="14"/>
      <c r="Z2092" s="14">
        <f>V2092*Y2092</f>
        <v>0</v>
      </c>
      <c r="AB2092" s="14"/>
      <c r="AC2092" s="14">
        <f t="shared" si="585"/>
        <v>0</v>
      </c>
      <c r="AD2092" s="14"/>
      <c r="AE2092" s="14">
        <f t="shared" si="586"/>
        <v>0</v>
      </c>
      <c r="AF2092" s="14"/>
      <c r="AG2092" s="14"/>
      <c r="AH2092" s="178">
        <v>0</v>
      </c>
      <c r="AI2092" s="14">
        <f t="shared" si="587"/>
        <v>0</v>
      </c>
      <c r="AJ2092" s="14"/>
      <c r="AK2092" s="14">
        <f t="shared" si="589"/>
        <v>0</v>
      </c>
      <c r="AL2092" s="14">
        <f>Z2092-AC2092-AE2092-AI2092</f>
        <v>0</v>
      </c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</row>
    <row r="2093" spans="2:61" s="139" customFormat="1" ht="13.05" customHeight="1" outlineLevel="1">
      <c r="B2093" s="928"/>
      <c r="C2093" s="948"/>
      <c r="D2093" s="639" t="s">
        <v>2134</v>
      </c>
      <c r="E2093" s="931"/>
      <c r="F2093" s="934"/>
      <c r="G2093" s="17" t="s">
        <v>8</v>
      </c>
      <c r="H2093" s="655" t="s">
        <v>717</v>
      </c>
      <c r="I2093" s="157">
        <f t="shared" si="592"/>
        <v>50</v>
      </c>
      <c r="J2093" s="157">
        <v>25</v>
      </c>
      <c r="K2093" s="157">
        <v>25</v>
      </c>
      <c r="L2093" s="389">
        <v>0</v>
      </c>
      <c r="M2093" s="629" t="s">
        <v>268</v>
      </c>
      <c r="N2093" s="629" t="s">
        <v>268</v>
      </c>
      <c r="O2093" s="629" t="s">
        <v>268</v>
      </c>
      <c r="P2093" s="629" t="s">
        <v>268</v>
      </c>
      <c r="Q2093" s="629" t="s">
        <v>268</v>
      </c>
      <c r="R2093" s="629" t="s">
        <v>268</v>
      </c>
      <c r="S2093" s="629" t="s">
        <v>268</v>
      </c>
      <c r="T2093" s="1296"/>
      <c r="U2093" s="14"/>
      <c r="V2093" s="14">
        <f t="shared" si="584"/>
        <v>0</v>
      </c>
      <c r="W2093" s="13"/>
      <c r="X2093" s="123"/>
      <c r="Y2093" s="14"/>
      <c r="Z2093" s="14">
        <f>V2093*Y2093</f>
        <v>0</v>
      </c>
      <c r="AB2093" s="14"/>
      <c r="AC2093" s="14">
        <f t="shared" si="585"/>
        <v>0</v>
      </c>
      <c r="AD2093" s="14"/>
      <c r="AE2093" s="14">
        <f t="shared" si="586"/>
        <v>0</v>
      </c>
      <c r="AF2093" s="14"/>
      <c r="AG2093" s="14"/>
      <c r="AH2093" s="178">
        <v>0</v>
      </c>
      <c r="AI2093" s="14">
        <f t="shared" si="587"/>
        <v>0</v>
      </c>
      <c r="AJ2093" s="14"/>
      <c r="AK2093" s="14">
        <f t="shared" si="589"/>
        <v>0</v>
      </c>
      <c r="AL2093" s="14">
        <f>Z2093-AC2093-AE2093-AI2093</f>
        <v>0</v>
      </c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</row>
    <row r="2094" spans="2:61" s="139" customFormat="1" ht="13.05" customHeight="1" outlineLevel="1">
      <c r="B2094" s="929"/>
      <c r="C2094" s="949"/>
      <c r="D2094" s="639" t="s">
        <v>2135</v>
      </c>
      <c r="E2094" s="932"/>
      <c r="F2094" s="935"/>
      <c r="G2094" s="17" t="s">
        <v>8</v>
      </c>
      <c r="H2094" s="655" t="s">
        <v>717</v>
      </c>
      <c r="I2094" s="157">
        <f t="shared" si="592"/>
        <v>120</v>
      </c>
      <c r="J2094" s="157">
        <v>60</v>
      </c>
      <c r="K2094" s="157">
        <v>60</v>
      </c>
      <c r="L2094" s="389">
        <v>0</v>
      </c>
      <c r="M2094" s="629" t="s">
        <v>268</v>
      </c>
      <c r="N2094" s="629" t="s">
        <v>268</v>
      </c>
      <c r="O2094" s="629" t="s">
        <v>268</v>
      </c>
      <c r="P2094" s="629" t="s">
        <v>268</v>
      </c>
      <c r="Q2094" s="629" t="s">
        <v>268</v>
      </c>
      <c r="R2094" s="629" t="s">
        <v>268</v>
      </c>
      <c r="S2094" s="629" t="s">
        <v>268</v>
      </c>
      <c r="T2094" s="1296"/>
      <c r="U2094" s="14"/>
      <c r="V2094" s="14">
        <f t="shared" si="584"/>
        <v>0</v>
      </c>
      <c r="W2094" s="13"/>
      <c r="X2094" s="123"/>
      <c r="Y2094" s="14"/>
      <c r="Z2094" s="14">
        <f>V2094*Y2094</f>
        <v>0</v>
      </c>
      <c r="AB2094" s="14"/>
      <c r="AC2094" s="14">
        <f t="shared" si="585"/>
        <v>0</v>
      </c>
      <c r="AD2094" s="14"/>
      <c r="AE2094" s="14">
        <f t="shared" si="586"/>
        <v>0</v>
      </c>
      <c r="AF2094" s="14"/>
      <c r="AG2094" s="14"/>
      <c r="AH2094" s="178">
        <v>0</v>
      </c>
      <c r="AI2094" s="14">
        <f t="shared" si="587"/>
        <v>0</v>
      </c>
      <c r="AJ2094" s="14"/>
      <c r="AK2094" s="14">
        <f t="shared" si="589"/>
        <v>0</v>
      </c>
      <c r="AL2094" s="14">
        <f>Z2094-AC2094-AE2094-AI2094</f>
        <v>0</v>
      </c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</row>
    <row r="2095" spans="2:61" s="139" customFormat="1" ht="13.8">
      <c r="B2095" s="1118" t="s">
        <v>2695</v>
      </c>
      <c r="C2095" s="1118"/>
      <c r="D2095" s="1118"/>
      <c r="E2095" s="1118"/>
      <c r="F2095" s="1120"/>
      <c r="G2095" s="19" t="s">
        <v>5</v>
      </c>
      <c r="H2095" s="8"/>
      <c r="I2095" s="8">
        <f>I2096/60</f>
        <v>227.7</v>
      </c>
      <c r="J2095" s="168">
        <f>J2096/60</f>
        <v>85.86666666666666</v>
      </c>
      <c r="K2095" s="168">
        <f>K2096/60</f>
        <v>141.83333333333334</v>
      </c>
      <c r="L2095" s="396">
        <f>L2096/60</f>
        <v>0</v>
      </c>
      <c r="M2095" s="20"/>
      <c r="N2095" s="20"/>
      <c r="O2095" s="20"/>
      <c r="P2095" s="20"/>
      <c r="Q2095" s="20"/>
      <c r="R2095" s="20"/>
      <c r="S2095" s="20"/>
      <c r="T2095" s="506"/>
      <c r="U2095" s="20"/>
      <c r="V2095" s="8">
        <f>V2096/60</f>
        <v>0</v>
      </c>
      <c r="W2095" s="21"/>
      <c r="X2095" s="125"/>
      <c r="Y2095" s="20"/>
      <c r="Z2095" s="8">
        <f>Z2096/60</f>
        <v>0</v>
      </c>
      <c r="AB2095" s="23"/>
      <c r="AC2095" s="23">
        <f>AC2096/60</f>
        <v>0</v>
      </c>
      <c r="AD2095" s="23"/>
      <c r="AE2095" s="23">
        <f>AE2096/60</f>
        <v>0</v>
      </c>
      <c r="AF2095" s="23"/>
      <c r="AG2095" s="23"/>
      <c r="AH2095" s="179"/>
      <c r="AI2095" s="23">
        <f>AI2096/60</f>
        <v>0</v>
      </c>
      <c r="AJ2095" s="23"/>
      <c r="AK2095" s="20"/>
      <c r="AL2095" s="23">
        <f>AL2096/60</f>
        <v>0</v>
      </c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3"/>
      <c r="BH2095" s="23"/>
      <c r="BI2095" s="23">
        <f>BI2096/60</f>
        <v>0</v>
      </c>
    </row>
    <row r="2096" spans="2:61" s="139" customFormat="1" ht="13.8">
      <c r="B2096" s="1118"/>
      <c r="C2096" s="1118"/>
      <c r="D2096" s="1118"/>
      <c r="E2096" s="1118"/>
      <c r="F2096" s="1120"/>
      <c r="G2096" s="22" t="s">
        <v>6</v>
      </c>
      <c r="H2096" s="8"/>
      <c r="I2096" s="8">
        <f>SUM(J2096:K2096)</f>
        <v>13662</v>
      </c>
      <c r="J2096" s="8">
        <f>SUMIF(G2097:G2102,"DQA",$J2097:$J2102)+SUMIF(G2097:G2102,"RD",$J2097:$J2102)</f>
        <v>5152</v>
      </c>
      <c r="K2096" s="8">
        <f>SUMIF(G2097:G2102,"DQA",$K2097:$K2102)+SUMIF(G2097:G2102,"RD",$K2097:$K2102)</f>
        <v>8510</v>
      </c>
      <c r="L2096" s="388">
        <f>SUM(L2097:L2102)</f>
        <v>0</v>
      </c>
      <c r="M2096" s="20"/>
      <c r="N2096" s="20"/>
      <c r="O2096" s="20"/>
      <c r="P2096" s="20"/>
      <c r="Q2096" s="20"/>
      <c r="R2096" s="20"/>
      <c r="S2096" s="20"/>
      <c r="T2096" s="506"/>
      <c r="U2096" s="20"/>
      <c r="V2096" s="8">
        <f>SUM(V2097:V2102)</f>
        <v>0</v>
      </c>
      <c r="W2096" s="21"/>
      <c r="X2096" s="125"/>
      <c r="Y2096" s="20"/>
      <c r="Z2096" s="8">
        <f>SUM(Z2097:Z2102)</f>
        <v>0</v>
      </c>
      <c r="AB2096" s="23"/>
      <c r="AC2096" s="23">
        <f>SUM(AC2097:AC2102)</f>
        <v>0</v>
      </c>
      <c r="AD2096" s="23"/>
      <c r="AE2096" s="23">
        <f>SUM(AE2097:AE2102)</f>
        <v>0</v>
      </c>
      <c r="AF2096" s="23"/>
      <c r="AG2096" s="23"/>
      <c r="AH2096" s="179"/>
      <c r="AI2096" s="23">
        <f>SUM(AI2097:AI2102)</f>
        <v>0</v>
      </c>
      <c r="AJ2096" s="23"/>
      <c r="AK2096" s="20"/>
      <c r="AL2096" s="23">
        <f>SUM(AL2097:AL2102)</f>
        <v>0</v>
      </c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3"/>
      <c r="BH2096" s="23"/>
      <c r="BI2096" s="23">
        <f>SUM(BI2097:BI2102)</f>
        <v>0</v>
      </c>
    </row>
    <row r="2097" spans="2:61" s="139" customFormat="1" ht="13.05" customHeight="1" outlineLevel="1">
      <c r="B2097" s="17" t="s">
        <v>2644</v>
      </c>
      <c r="C2097" s="37" t="s">
        <v>2672</v>
      </c>
      <c r="D2097" s="37" t="s">
        <v>2672</v>
      </c>
      <c r="E2097" s="38" t="s">
        <v>2650</v>
      </c>
      <c r="F2097" s="2">
        <v>44679</v>
      </c>
      <c r="G2097" s="37" t="s">
        <v>8</v>
      </c>
      <c r="H2097" s="367"/>
      <c r="I2097" s="34">
        <f t="shared" ref="I2097:I2102" si="595">SUM(J2097,K2097)</f>
        <v>3102</v>
      </c>
      <c r="J2097" s="39">
        <v>972</v>
      </c>
      <c r="K2097" s="39">
        <v>2130</v>
      </c>
      <c r="L2097" s="398">
        <v>0</v>
      </c>
      <c r="M2097" s="59" t="s">
        <v>182</v>
      </c>
      <c r="N2097" s="59" t="s">
        <v>182</v>
      </c>
      <c r="O2097" s="59" t="s">
        <v>182</v>
      </c>
      <c r="P2097" s="59" t="s">
        <v>182</v>
      </c>
      <c r="Q2097" s="59" t="s">
        <v>182</v>
      </c>
      <c r="R2097" s="35" t="s">
        <v>171</v>
      </c>
      <c r="S2097" s="35" t="s">
        <v>172</v>
      </c>
      <c r="T2097" s="60"/>
      <c r="U2097" s="35"/>
      <c r="V2097" s="14">
        <f t="shared" ref="V2097:V2102" si="596">SUMIF(U2097,"Y",J2097)</f>
        <v>0</v>
      </c>
      <c r="W2097" s="33"/>
      <c r="X2097" s="126"/>
      <c r="Y2097" s="35"/>
      <c r="Z2097" s="35">
        <f t="shared" ref="Z2097:Z2102" si="597">V2097*Y2097</f>
        <v>0</v>
      </c>
      <c r="AB2097" s="35"/>
      <c r="AC2097" s="14">
        <f t="shared" ref="AC2097:AC2102" si="598">SUMIF(AB2097,"Y",L2097)*AK2097</f>
        <v>0</v>
      </c>
      <c r="AD2097" s="35"/>
      <c r="AE2097" s="14">
        <f t="shared" ref="AE2097:AE2102" si="599">COUNTIF(AM2097:AV2097,"L")*J2097</f>
        <v>0</v>
      </c>
      <c r="AF2097" s="14"/>
      <c r="AG2097" s="14"/>
      <c r="AH2097" s="178">
        <v>0</v>
      </c>
      <c r="AI2097" s="14">
        <f t="shared" ref="AI2097:AI2102" si="600">IFERROR(COUNTIF(AM2097:BL2097,"S")*J2097*AH2097,0)</f>
        <v>0</v>
      </c>
      <c r="AJ2097" s="35"/>
      <c r="AK2097" s="14">
        <f t="shared" ref="AK2097:AK2102" si="601">COUNTIF(AM2097:AV2097,"V")</f>
        <v>0</v>
      </c>
      <c r="AL2097" s="14">
        <f t="shared" ref="AL2097:AL2102" si="602">Z2097-AC2097-AE2097-AI2097</f>
        <v>0</v>
      </c>
      <c r="AM2097" s="35"/>
      <c r="AN2097" s="35"/>
      <c r="AO2097" s="35"/>
      <c r="AP2097" s="35"/>
      <c r="AQ2097" s="35"/>
      <c r="AR2097" s="35"/>
      <c r="AS2097" s="35"/>
      <c r="AT2097" s="35"/>
      <c r="AU2097" s="35"/>
      <c r="AV2097" s="35"/>
      <c r="AW2097" s="35"/>
      <c r="AX2097" s="35"/>
      <c r="AY2097" s="35"/>
      <c r="AZ2097" s="35"/>
      <c r="BA2097" s="35"/>
      <c r="BB2097" s="35"/>
      <c r="BC2097" s="35"/>
      <c r="BD2097" s="35"/>
      <c r="BE2097" s="35"/>
      <c r="BF2097" s="35"/>
      <c r="BG2097" s="14"/>
      <c r="BH2097" s="14"/>
      <c r="BI2097" s="14"/>
    </row>
    <row r="2098" spans="2:61" s="139" customFormat="1" ht="13.05" customHeight="1" outlineLevel="1">
      <c r="B2098" s="17" t="s">
        <v>2645</v>
      </c>
      <c r="C2098" s="37" t="s">
        <v>36</v>
      </c>
      <c r="D2098" s="37" t="s">
        <v>36</v>
      </c>
      <c r="E2098" s="38" t="s">
        <v>2650</v>
      </c>
      <c r="F2098" s="2">
        <v>44679</v>
      </c>
      <c r="G2098" s="37" t="s">
        <v>8</v>
      </c>
      <c r="H2098" s="367"/>
      <c r="I2098" s="34">
        <f t="shared" si="595"/>
        <v>3660</v>
      </c>
      <c r="J2098" s="39">
        <v>1630</v>
      </c>
      <c r="K2098" s="39">
        <v>2030</v>
      </c>
      <c r="L2098" s="398">
        <v>0</v>
      </c>
      <c r="M2098" s="59" t="s">
        <v>182</v>
      </c>
      <c r="N2098" s="59" t="s">
        <v>182</v>
      </c>
      <c r="O2098" s="59" t="s">
        <v>182</v>
      </c>
      <c r="P2098" s="59" t="s">
        <v>182</v>
      </c>
      <c r="Q2098" s="59" t="s">
        <v>182</v>
      </c>
      <c r="R2098" s="35" t="s">
        <v>171</v>
      </c>
      <c r="S2098" s="35" t="s">
        <v>172</v>
      </c>
      <c r="T2098" s="60"/>
      <c r="U2098" s="35"/>
      <c r="V2098" s="14">
        <f t="shared" si="596"/>
        <v>0</v>
      </c>
      <c r="W2098" s="33"/>
      <c r="X2098" s="126"/>
      <c r="Y2098" s="35"/>
      <c r="Z2098" s="35">
        <f t="shared" si="597"/>
        <v>0</v>
      </c>
      <c r="AB2098" s="35"/>
      <c r="AC2098" s="14">
        <f t="shared" si="598"/>
        <v>0</v>
      </c>
      <c r="AD2098" s="35"/>
      <c r="AE2098" s="14">
        <f t="shared" si="599"/>
        <v>0</v>
      </c>
      <c r="AF2098" s="14"/>
      <c r="AG2098" s="14"/>
      <c r="AH2098" s="178">
        <v>0</v>
      </c>
      <c r="AI2098" s="14">
        <f t="shared" si="600"/>
        <v>0</v>
      </c>
      <c r="AJ2098" s="35"/>
      <c r="AK2098" s="14">
        <f t="shared" si="601"/>
        <v>0</v>
      </c>
      <c r="AL2098" s="14">
        <f t="shared" si="602"/>
        <v>0</v>
      </c>
      <c r="AM2098" s="35"/>
      <c r="AN2098" s="35"/>
      <c r="AO2098" s="35"/>
      <c r="AP2098" s="35"/>
      <c r="AQ2098" s="35"/>
      <c r="AR2098" s="35"/>
      <c r="AS2098" s="35"/>
      <c r="AT2098" s="35"/>
      <c r="AU2098" s="35"/>
      <c r="AV2098" s="35"/>
      <c r="AW2098" s="35"/>
      <c r="AX2098" s="35"/>
      <c r="AY2098" s="35"/>
      <c r="AZ2098" s="35"/>
      <c r="BA2098" s="35"/>
      <c r="BB2098" s="35"/>
      <c r="BC2098" s="35"/>
      <c r="BD2098" s="35"/>
      <c r="BE2098" s="35"/>
      <c r="BF2098" s="35"/>
      <c r="BG2098" s="14"/>
      <c r="BH2098" s="14"/>
      <c r="BI2098" s="14"/>
    </row>
    <row r="2099" spans="2:61" s="139" customFormat="1" ht="13.05" customHeight="1" outlineLevel="1">
      <c r="B2099" s="17" t="s">
        <v>2646</v>
      </c>
      <c r="C2099" s="37" t="s">
        <v>37</v>
      </c>
      <c r="D2099" s="37" t="s">
        <v>37</v>
      </c>
      <c r="E2099" s="38" t="s">
        <v>2651</v>
      </c>
      <c r="F2099" s="2">
        <v>44679</v>
      </c>
      <c r="G2099" s="3" t="s">
        <v>8</v>
      </c>
      <c r="H2099" s="367"/>
      <c r="I2099" s="34">
        <f t="shared" si="595"/>
        <v>2220</v>
      </c>
      <c r="J2099" s="24">
        <v>390</v>
      </c>
      <c r="K2099" s="24">
        <v>1830</v>
      </c>
      <c r="L2099" s="398">
        <v>0</v>
      </c>
      <c r="M2099" s="59" t="s">
        <v>182</v>
      </c>
      <c r="N2099" s="59" t="s">
        <v>182</v>
      </c>
      <c r="O2099" s="59" t="s">
        <v>182</v>
      </c>
      <c r="P2099" s="59" t="s">
        <v>182</v>
      </c>
      <c r="Q2099" s="59" t="s">
        <v>182</v>
      </c>
      <c r="R2099" s="35" t="s">
        <v>162</v>
      </c>
      <c r="S2099" s="35" t="s">
        <v>161</v>
      </c>
      <c r="T2099" s="60"/>
      <c r="U2099" s="35"/>
      <c r="V2099" s="14">
        <f t="shared" si="596"/>
        <v>0</v>
      </c>
      <c r="W2099" s="33"/>
      <c r="X2099" s="126"/>
      <c r="Y2099" s="35"/>
      <c r="Z2099" s="35">
        <f t="shared" si="597"/>
        <v>0</v>
      </c>
      <c r="AB2099" s="35"/>
      <c r="AC2099" s="14">
        <f t="shared" si="598"/>
        <v>0</v>
      </c>
      <c r="AD2099" s="35"/>
      <c r="AE2099" s="14">
        <f t="shared" si="599"/>
        <v>0</v>
      </c>
      <c r="AF2099" s="14"/>
      <c r="AG2099" s="14"/>
      <c r="AH2099" s="178">
        <v>0</v>
      </c>
      <c r="AI2099" s="14">
        <f t="shared" si="600"/>
        <v>0</v>
      </c>
      <c r="AJ2099" s="35"/>
      <c r="AK2099" s="14">
        <f>COUNTIF(AM2099:AV2099,"V")</f>
        <v>0</v>
      </c>
      <c r="AL2099" s="14">
        <f t="shared" si="602"/>
        <v>0</v>
      </c>
      <c r="AM2099" s="35"/>
      <c r="AN2099" s="35"/>
      <c r="AO2099" s="35"/>
      <c r="AP2099" s="35"/>
      <c r="AQ2099" s="35"/>
      <c r="AR2099" s="35"/>
      <c r="AS2099" s="35"/>
      <c r="AT2099" s="35"/>
      <c r="AU2099" s="35"/>
      <c r="AV2099" s="35"/>
      <c r="AW2099" s="35"/>
      <c r="AX2099" s="35"/>
      <c r="AY2099" s="35"/>
      <c r="AZ2099" s="35"/>
      <c r="BA2099" s="35"/>
      <c r="BB2099" s="35"/>
      <c r="BC2099" s="35"/>
      <c r="BD2099" s="35"/>
      <c r="BE2099" s="35"/>
      <c r="BF2099" s="35"/>
      <c r="BG2099" s="14"/>
      <c r="BH2099" s="14"/>
      <c r="BI2099" s="14"/>
    </row>
    <row r="2100" spans="2:61" s="139" customFormat="1" ht="13.05" customHeight="1" outlineLevel="1">
      <c r="B2100" s="17" t="s">
        <v>2647</v>
      </c>
      <c r="C2100" s="17" t="s">
        <v>553</v>
      </c>
      <c r="D2100" s="795" t="s">
        <v>553</v>
      </c>
      <c r="E2100" s="38" t="s">
        <v>2650</v>
      </c>
      <c r="F2100" s="2">
        <v>44679</v>
      </c>
      <c r="G2100" s="51" t="s">
        <v>667</v>
      </c>
      <c r="H2100" s="367"/>
      <c r="I2100" s="158">
        <f>SUM(J2100,K2100)</f>
        <v>1570</v>
      </c>
      <c r="J2100" s="24">
        <v>760</v>
      </c>
      <c r="K2100" s="24">
        <v>810</v>
      </c>
      <c r="L2100" s="398">
        <v>0</v>
      </c>
      <c r="M2100" s="59" t="s">
        <v>182</v>
      </c>
      <c r="N2100" s="59" t="s">
        <v>182</v>
      </c>
      <c r="O2100" s="59" t="s">
        <v>182</v>
      </c>
      <c r="P2100" s="59" t="s">
        <v>182</v>
      </c>
      <c r="Q2100" s="59" t="s">
        <v>182</v>
      </c>
      <c r="R2100" s="35" t="s">
        <v>162</v>
      </c>
      <c r="S2100" s="35" t="s">
        <v>161</v>
      </c>
      <c r="T2100" s="183"/>
      <c r="U2100" s="35"/>
      <c r="V2100" s="14">
        <f t="shared" si="596"/>
        <v>0</v>
      </c>
      <c r="W2100" s="33"/>
      <c r="X2100" s="126"/>
      <c r="Y2100" s="35"/>
      <c r="Z2100" s="35">
        <f>V2100*Y2100</f>
        <v>0</v>
      </c>
      <c r="AB2100" s="35"/>
      <c r="AC2100" s="14">
        <f t="shared" si="598"/>
        <v>0</v>
      </c>
      <c r="AD2100" s="35"/>
      <c r="AE2100" s="14">
        <f t="shared" si="599"/>
        <v>0</v>
      </c>
      <c r="AF2100" s="14"/>
      <c r="AG2100" s="14"/>
      <c r="AH2100" s="178">
        <v>0</v>
      </c>
      <c r="AI2100" s="14">
        <f t="shared" si="600"/>
        <v>0</v>
      </c>
      <c r="AJ2100" s="35"/>
      <c r="AK2100" s="14">
        <f>COUNTIF(AM2100:AV2100,"V")</f>
        <v>0</v>
      </c>
      <c r="AL2100" s="14">
        <f>Z2100-AC2100-AE2100-AI2100</f>
        <v>0</v>
      </c>
      <c r="AM2100" s="35"/>
      <c r="AN2100" s="35"/>
      <c r="AO2100" s="35"/>
      <c r="AP2100" s="35"/>
      <c r="AQ2100" s="35"/>
      <c r="AR2100" s="35"/>
      <c r="AS2100" s="35"/>
      <c r="AT2100" s="35"/>
      <c r="AU2100" s="35"/>
      <c r="AV2100" s="35"/>
      <c r="AW2100" s="35"/>
      <c r="AX2100" s="35"/>
      <c r="AY2100" s="35"/>
      <c r="AZ2100" s="35"/>
      <c r="BA2100" s="35"/>
      <c r="BB2100" s="35"/>
      <c r="BC2100" s="35"/>
      <c r="BD2100" s="35"/>
      <c r="BE2100" s="35"/>
      <c r="BF2100" s="35"/>
      <c r="BG2100" s="14"/>
      <c r="BH2100" s="14"/>
      <c r="BI2100" s="14"/>
    </row>
    <row r="2101" spans="2:61" s="139" customFormat="1" ht="13.05" customHeight="1" outlineLevel="1">
      <c r="B2101" s="17" t="s">
        <v>2648</v>
      </c>
      <c r="C2101" s="17" t="s">
        <v>589</v>
      </c>
      <c r="D2101" s="795" t="s">
        <v>589</v>
      </c>
      <c r="E2101" s="38" t="s">
        <v>2650</v>
      </c>
      <c r="F2101" s="2">
        <v>44679</v>
      </c>
      <c r="G2101" s="51" t="s">
        <v>667</v>
      </c>
      <c r="H2101" s="367"/>
      <c r="I2101" s="158">
        <f>SUM(J2101,K2101)</f>
        <v>2760</v>
      </c>
      <c r="J2101" s="24">
        <v>1230</v>
      </c>
      <c r="K2101" s="24">
        <v>1530</v>
      </c>
      <c r="L2101" s="398">
        <v>0</v>
      </c>
      <c r="M2101" s="59" t="s">
        <v>182</v>
      </c>
      <c r="N2101" s="59" t="s">
        <v>182</v>
      </c>
      <c r="O2101" s="59" t="s">
        <v>182</v>
      </c>
      <c r="P2101" s="59" t="s">
        <v>182</v>
      </c>
      <c r="Q2101" s="59" t="s">
        <v>182</v>
      </c>
      <c r="R2101" s="35" t="s">
        <v>162</v>
      </c>
      <c r="S2101" s="35" t="s">
        <v>161</v>
      </c>
      <c r="T2101" s="183"/>
      <c r="U2101" s="35"/>
      <c r="V2101" s="14">
        <f t="shared" si="596"/>
        <v>0</v>
      </c>
      <c r="W2101" s="33"/>
      <c r="X2101" s="126"/>
      <c r="Y2101" s="35"/>
      <c r="Z2101" s="35">
        <f>V2101*Y2101</f>
        <v>0</v>
      </c>
      <c r="AB2101" s="35"/>
      <c r="AC2101" s="14">
        <f t="shared" si="598"/>
        <v>0</v>
      </c>
      <c r="AD2101" s="35"/>
      <c r="AE2101" s="14">
        <f t="shared" si="599"/>
        <v>0</v>
      </c>
      <c r="AF2101" s="14"/>
      <c r="AG2101" s="14"/>
      <c r="AH2101" s="178">
        <v>0</v>
      </c>
      <c r="AI2101" s="14">
        <f t="shared" si="600"/>
        <v>0</v>
      </c>
      <c r="AJ2101" s="35"/>
      <c r="AK2101" s="14">
        <f>COUNTIF(AM2101:AV2101,"V")</f>
        <v>0</v>
      </c>
      <c r="AL2101" s="14">
        <f>Z2101-AC2101-AE2101-AI2101</f>
        <v>0</v>
      </c>
      <c r="AM2101" s="35"/>
      <c r="AN2101" s="35"/>
      <c r="AO2101" s="35"/>
      <c r="AP2101" s="35"/>
      <c r="AQ2101" s="35"/>
      <c r="AR2101" s="35"/>
      <c r="AS2101" s="35"/>
      <c r="AT2101" s="35"/>
      <c r="AU2101" s="35"/>
      <c r="AV2101" s="35"/>
      <c r="AW2101" s="35"/>
      <c r="AX2101" s="35"/>
      <c r="AY2101" s="35"/>
      <c r="AZ2101" s="35"/>
      <c r="BA2101" s="35"/>
      <c r="BB2101" s="35"/>
      <c r="BC2101" s="35"/>
      <c r="BD2101" s="35"/>
      <c r="BE2101" s="35"/>
      <c r="BF2101" s="35"/>
      <c r="BG2101" s="14"/>
      <c r="BH2101" s="14"/>
      <c r="BI2101" s="14"/>
    </row>
    <row r="2102" spans="2:61" s="139" customFormat="1" ht="13.05" customHeight="1" outlineLevel="1">
      <c r="B2102" s="17" t="s">
        <v>2649</v>
      </c>
      <c r="C2102" s="17" t="s">
        <v>668</v>
      </c>
      <c r="D2102" s="795" t="s">
        <v>668</v>
      </c>
      <c r="E2102" s="38" t="s">
        <v>2650</v>
      </c>
      <c r="F2102" s="2">
        <v>44679</v>
      </c>
      <c r="G2102" s="51" t="s">
        <v>2652</v>
      </c>
      <c r="H2102" s="367"/>
      <c r="I2102" s="158">
        <f t="shared" si="595"/>
        <v>350</v>
      </c>
      <c r="J2102" s="24">
        <v>170</v>
      </c>
      <c r="K2102" s="24">
        <v>180</v>
      </c>
      <c r="L2102" s="398">
        <v>0</v>
      </c>
      <c r="M2102" s="59" t="s">
        <v>182</v>
      </c>
      <c r="N2102" s="59" t="s">
        <v>182</v>
      </c>
      <c r="O2102" s="59" t="s">
        <v>182</v>
      </c>
      <c r="P2102" s="59" t="s">
        <v>182</v>
      </c>
      <c r="Q2102" s="59" t="s">
        <v>182</v>
      </c>
      <c r="R2102" s="35" t="s">
        <v>162</v>
      </c>
      <c r="S2102" s="35" t="s">
        <v>161</v>
      </c>
      <c r="T2102" s="183"/>
      <c r="U2102" s="35"/>
      <c r="V2102" s="14">
        <f t="shared" si="596"/>
        <v>0</v>
      </c>
      <c r="W2102" s="33"/>
      <c r="X2102" s="126"/>
      <c r="Y2102" s="35"/>
      <c r="Z2102" s="35">
        <f t="shared" si="597"/>
        <v>0</v>
      </c>
      <c r="AB2102" s="35"/>
      <c r="AC2102" s="14">
        <f t="shared" si="598"/>
        <v>0</v>
      </c>
      <c r="AD2102" s="35"/>
      <c r="AE2102" s="14">
        <f t="shared" si="599"/>
        <v>0</v>
      </c>
      <c r="AF2102" s="14"/>
      <c r="AG2102" s="14"/>
      <c r="AH2102" s="178">
        <v>0</v>
      </c>
      <c r="AI2102" s="14">
        <f t="shared" si="600"/>
        <v>0</v>
      </c>
      <c r="AJ2102" s="35"/>
      <c r="AK2102" s="14">
        <f t="shared" si="601"/>
        <v>0</v>
      </c>
      <c r="AL2102" s="14">
        <f t="shared" si="602"/>
        <v>0</v>
      </c>
      <c r="AM2102" s="35"/>
      <c r="AN2102" s="35"/>
      <c r="AO2102" s="35"/>
      <c r="AP2102" s="35"/>
      <c r="AQ2102" s="35"/>
      <c r="AR2102" s="35"/>
      <c r="AS2102" s="35"/>
      <c r="AT2102" s="35"/>
      <c r="AU2102" s="35"/>
      <c r="AV2102" s="35"/>
      <c r="AW2102" s="35"/>
      <c r="AX2102" s="35"/>
      <c r="AY2102" s="35"/>
      <c r="AZ2102" s="35"/>
      <c r="BA2102" s="35"/>
      <c r="BB2102" s="35"/>
      <c r="BC2102" s="35"/>
      <c r="BD2102" s="35"/>
      <c r="BE2102" s="35"/>
      <c r="BF2102" s="35"/>
      <c r="BG2102" s="14"/>
      <c r="BH2102" s="14"/>
      <c r="BI2102" s="14"/>
    </row>
    <row r="2103" spans="2:61" s="139" customFormat="1" ht="13.8">
      <c r="B2103" s="1118" t="s">
        <v>46</v>
      </c>
      <c r="C2103" s="1118"/>
      <c r="D2103" s="1118"/>
      <c r="E2103" s="1118"/>
      <c r="F2103" s="1120"/>
      <c r="G2103" s="19" t="s">
        <v>5</v>
      </c>
      <c r="H2103" s="8"/>
      <c r="I2103" s="6">
        <f>I2104/60</f>
        <v>932.6</v>
      </c>
      <c r="J2103" s="166">
        <f>J2104/60</f>
        <v>174.13333333333333</v>
      </c>
      <c r="K2103" s="166">
        <f>K2104/60</f>
        <v>758.4666666666667</v>
      </c>
      <c r="L2103" s="396">
        <f>L2104/60</f>
        <v>0</v>
      </c>
      <c r="M2103" s="20"/>
      <c r="N2103" s="20"/>
      <c r="O2103" s="20"/>
      <c r="P2103" s="20"/>
      <c r="Q2103" s="20"/>
      <c r="R2103" s="20"/>
      <c r="S2103" s="20"/>
      <c r="T2103" s="506"/>
      <c r="U2103" s="20"/>
      <c r="V2103" s="6">
        <f>V2104/60</f>
        <v>0</v>
      </c>
      <c r="W2103" s="21"/>
      <c r="X2103" s="125"/>
      <c r="Y2103" s="20"/>
      <c r="Z2103" s="6">
        <f>Z2104/60</f>
        <v>0</v>
      </c>
      <c r="AB2103" s="23"/>
      <c r="AC2103" s="23">
        <f>AC2104/60</f>
        <v>0</v>
      </c>
      <c r="AD2103" s="23"/>
      <c r="AE2103" s="23">
        <f>AE2104/60</f>
        <v>0</v>
      </c>
      <c r="AF2103" s="23"/>
      <c r="AG2103" s="23"/>
      <c r="AH2103" s="179"/>
      <c r="AI2103" s="23">
        <f>AI2104/60</f>
        <v>0</v>
      </c>
      <c r="AJ2103" s="23"/>
      <c r="AK2103" s="23"/>
      <c r="AL2103" s="23">
        <f>AL2104/60</f>
        <v>0</v>
      </c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3"/>
      <c r="BH2103" s="23"/>
      <c r="BI2103" s="23">
        <f>BI2104/60</f>
        <v>0</v>
      </c>
    </row>
    <row r="2104" spans="2:61" s="139" customFormat="1" ht="13.8">
      <c r="B2104" s="1118"/>
      <c r="C2104" s="1118"/>
      <c r="D2104" s="1118"/>
      <c r="E2104" s="1118"/>
      <c r="F2104" s="1120"/>
      <c r="G2104" s="22" t="s">
        <v>6</v>
      </c>
      <c r="H2104" s="8"/>
      <c r="I2104" s="8">
        <f>SUM(J2104:K2104)</f>
        <v>55956</v>
      </c>
      <c r="J2104" s="8">
        <f>SUM(J2106,J2116,J2124,J2133,J2146,J2158,J2168,J2177,J2185,J2190,J2198)</f>
        <v>10448</v>
      </c>
      <c r="K2104" s="8">
        <f>SUM(K2106,K2116,,K2124,K2133,K2146,K2158,K2168,K2177,K2185,K2190,K2198)</f>
        <v>45508</v>
      </c>
      <c r="L2104" s="399">
        <f>SUM(L2106,L2116,L2124,L2133,L2146,L2158,L2168,L2177,L2185,L2190,L2198)</f>
        <v>0</v>
      </c>
      <c r="M2104" s="20"/>
      <c r="N2104" s="20"/>
      <c r="O2104" s="20"/>
      <c r="P2104" s="20"/>
      <c r="Q2104" s="20"/>
      <c r="R2104" s="20"/>
      <c r="S2104" s="20"/>
      <c r="T2104" s="506"/>
      <c r="U2104" s="20"/>
      <c r="V2104" s="8">
        <f>SUM(V2106,V2116,V2124,V2133,V2146,V2158,V2168,V2177,V2185,V2190,V2198)</f>
        <v>0</v>
      </c>
      <c r="W2104" s="21"/>
      <c r="X2104" s="125"/>
      <c r="Y2104" s="20"/>
      <c r="Z2104" s="8">
        <f>SUM(Z2106,Z2116,Z2124,Z2133,Z2146,Z2158,Z2168,Z2177,Z2185,Z2190,Z2198)</f>
        <v>0</v>
      </c>
      <c r="AB2104" s="23"/>
      <c r="AC2104" s="8">
        <f>SUM(AC2106,AC2116,AC2124,AC2133,AC2146,AC2158,AC2168,AC2177,AC2185,AC2190,AC2198)</f>
        <v>0</v>
      </c>
      <c r="AD2104" s="23"/>
      <c r="AE2104" s="8">
        <f>SUM(AE2106,AE2116,AE2124,AE2133,AE2146,AE2158,AE2168,AE2177,AE2185,AE2190,AE2198)</f>
        <v>0</v>
      </c>
      <c r="AF2104" s="23"/>
      <c r="AG2104" s="23"/>
      <c r="AH2104" s="179"/>
      <c r="AI2104" s="8">
        <f>SUM(AI2106,AI2116,AI2124,AI2133,AI2146,AI2158,AI2168,AI2177,AI2185,AI2190,AI2198)</f>
        <v>0</v>
      </c>
      <c r="AJ2104" s="23"/>
      <c r="AK2104" s="23"/>
      <c r="AL2104" s="8">
        <f>SUM(AL2106,AL2116,AL2124,AL2133,AL2146,AL2158,AL2168,AL2177,AL2185,AL2190,AL2198)</f>
        <v>0</v>
      </c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3"/>
      <c r="BH2104" s="23"/>
      <c r="BI2104" s="8">
        <f>SUM(BI2106,BI2116,BI2124,BI2133,BI2146,BI2158,BI2168,BI2177,BI2185,BI2190,BI2198)</f>
        <v>0</v>
      </c>
    </row>
    <row r="2105" spans="2:61" s="139" customFormat="1" ht="13.8">
      <c r="B2105" s="1289" t="s">
        <v>3986</v>
      </c>
      <c r="C2105" s="1289"/>
      <c r="D2105" s="1289"/>
      <c r="E2105" s="1289"/>
      <c r="F2105" s="1290"/>
      <c r="G2105" s="40" t="s">
        <v>5</v>
      </c>
      <c r="H2105" s="41"/>
      <c r="I2105" s="41">
        <f>I2106/60</f>
        <v>0</v>
      </c>
      <c r="J2105" s="170">
        <f>J2106/60</f>
        <v>0</v>
      </c>
      <c r="K2105" s="170">
        <f>K2106/60</f>
        <v>0</v>
      </c>
      <c r="L2105" s="400">
        <f>L2106/60</f>
        <v>0</v>
      </c>
      <c r="M2105" s="55"/>
      <c r="N2105" s="55"/>
      <c r="O2105" s="55"/>
      <c r="P2105" s="55"/>
      <c r="Q2105" s="55"/>
      <c r="R2105" s="55"/>
      <c r="S2105" s="55"/>
      <c r="T2105" s="508"/>
      <c r="U2105" s="55"/>
      <c r="V2105" s="41">
        <f>V2106/60</f>
        <v>0</v>
      </c>
      <c r="W2105" s="42"/>
      <c r="X2105" s="128"/>
      <c r="Y2105" s="55"/>
      <c r="Z2105" s="41">
        <f>Z2106/60</f>
        <v>0</v>
      </c>
      <c r="AB2105" s="41"/>
      <c r="AC2105" s="41">
        <f>AC2106/60</f>
        <v>0</v>
      </c>
      <c r="AD2105" s="41"/>
      <c r="AE2105" s="41">
        <f>AE2106/60</f>
        <v>0</v>
      </c>
      <c r="AF2105" s="41"/>
      <c r="AG2105" s="41"/>
      <c r="AH2105" s="170"/>
      <c r="AI2105" s="41">
        <f>AI2106/60</f>
        <v>0</v>
      </c>
      <c r="AJ2105" s="41"/>
      <c r="AK2105" s="41"/>
      <c r="AL2105" s="41">
        <f>AL2106/60</f>
        <v>0</v>
      </c>
      <c r="AM2105" s="55"/>
      <c r="AN2105" s="55"/>
      <c r="AO2105" s="55"/>
      <c r="AP2105" s="55"/>
      <c r="AQ2105" s="55"/>
      <c r="AR2105" s="55"/>
      <c r="AS2105" s="55"/>
      <c r="AT2105" s="55"/>
      <c r="AU2105" s="55"/>
      <c r="AV2105" s="55"/>
      <c r="AW2105" s="55"/>
      <c r="AX2105" s="55"/>
      <c r="AY2105" s="55"/>
      <c r="AZ2105" s="55"/>
      <c r="BA2105" s="55"/>
      <c r="BB2105" s="55"/>
      <c r="BC2105" s="55"/>
      <c r="BD2105" s="55"/>
      <c r="BE2105" s="55"/>
      <c r="BF2105" s="55"/>
      <c r="BG2105" s="41"/>
      <c r="BH2105" s="41"/>
      <c r="BI2105" s="41">
        <f>BI2106/60</f>
        <v>0</v>
      </c>
    </row>
    <row r="2106" spans="2:61" s="139" customFormat="1" ht="13.8">
      <c r="B2106" s="1289"/>
      <c r="C2106" s="1289"/>
      <c r="D2106" s="1289"/>
      <c r="E2106" s="1289"/>
      <c r="F2106" s="1290"/>
      <c r="G2106" s="43" t="s">
        <v>6</v>
      </c>
      <c r="H2106" s="44"/>
      <c r="I2106" s="44">
        <f t="shared" ref="I2106:I2114" si="603">SUM(J2106:K2106)</f>
        <v>0</v>
      </c>
      <c r="J2106" s="44">
        <f>SUMIF(G2107:G2114,"DQA",$J2107:$J2114)</f>
        <v>0</v>
      </c>
      <c r="K2106" s="44">
        <f>SUMIF(G2107:G2114,"DQA",$K2107:$K2114)</f>
        <v>0</v>
      </c>
      <c r="L2106" s="401">
        <f>SUM(L2107:L2114)</f>
        <v>0</v>
      </c>
      <c r="M2106" s="55"/>
      <c r="N2106" s="55"/>
      <c r="O2106" s="55"/>
      <c r="P2106" s="55"/>
      <c r="Q2106" s="55"/>
      <c r="R2106" s="55"/>
      <c r="S2106" s="55"/>
      <c r="T2106" s="508"/>
      <c r="U2106" s="55"/>
      <c r="V2106" s="44">
        <f>SUM(V2107:V2114)</f>
        <v>0</v>
      </c>
      <c r="W2106" s="42"/>
      <c r="X2106" s="128"/>
      <c r="Y2106" s="55"/>
      <c r="Z2106" s="44">
        <f>SUM(Z2107:Z2114)</f>
        <v>0</v>
      </c>
      <c r="AB2106" s="41"/>
      <c r="AC2106" s="41">
        <f>SUM(AC2107:AC2114)</f>
        <v>0</v>
      </c>
      <c r="AD2106" s="41"/>
      <c r="AE2106" s="41">
        <f>SUM(AE2107:AE2114)</f>
        <v>0</v>
      </c>
      <c r="AF2106" s="41"/>
      <c r="AG2106" s="41"/>
      <c r="AH2106" s="170"/>
      <c r="AI2106" s="41">
        <f>SUM(AI2107:AI2114)</f>
        <v>0</v>
      </c>
      <c r="AJ2106" s="41"/>
      <c r="AK2106" s="41"/>
      <c r="AL2106" s="41">
        <f>SUM(AL2107:AL2114)</f>
        <v>0</v>
      </c>
      <c r="AM2106" s="55"/>
      <c r="AN2106" s="55"/>
      <c r="AO2106" s="55"/>
      <c r="AP2106" s="55"/>
      <c r="AQ2106" s="55"/>
      <c r="AR2106" s="55"/>
      <c r="AS2106" s="55"/>
      <c r="AT2106" s="55"/>
      <c r="AU2106" s="55"/>
      <c r="AV2106" s="55"/>
      <c r="AW2106" s="55"/>
      <c r="AX2106" s="55"/>
      <c r="AY2106" s="55"/>
      <c r="AZ2106" s="55"/>
      <c r="BA2106" s="55"/>
      <c r="BB2106" s="55"/>
      <c r="BC2106" s="55"/>
      <c r="BD2106" s="55"/>
      <c r="BE2106" s="55"/>
      <c r="BF2106" s="55"/>
      <c r="BG2106" s="41"/>
      <c r="BH2106" s="41"/>
      <c r="BI2106" s="41">
        <f>SUM(BI2107:BI2114)</f>
        <v>0</v>
      </c>
    </row>
    <row r="2107" spans="2:61" s="139" customFormat="1" ht="13.8" outlineLevel="1">
      <c r="B2107" s="730" t="s">
        <v>49</v>
      </c>
      <c r="C2107" s="730" t="s">
        <v>50</v>
      </c>
      <c r="D2107" s="730" t="s">
        <v>50</v>
      </c>
      <c r="E2107" s="784" t="s">
        <v>2653</v>
      </c>
      <c r="F2107" s="785">
        <v>44568</v>
      </c>
      <c r="G2107" s="542" t="s">
        <v>8</v>
      </c>
      <c r="H2107" s="786" t="s">
        <v>9</v>
      </c>
      <c r="I2107" s="787">
        <f t="shared" si="603"/>
        <v>0</v>
      </c>
      <c r="J2107" s="787"/>
      <c r="K2107" s="787"/>
      <c r="L2107" s="788">
        <v>0</v>
      </c>
      <c r="M2107" s="737" t="s">
        <v>172</v>
      </c>
      <c r="N2107" s="737" t="s">
        <v>172</v>
      </c>
      <c r="O2107" s="737" t="s">
        <v>171</v>
      </c>
      <c r="P2107" s="737" t="s">
        <v>172</v>
      </c>
      <c r="Q2107" s="737" t="s">
        <v>171</v>
      </c>
      <c r="R2107" s="737" t="s">
        <v>172</v>
      </c>
      <c r="S2107" s="737" t="s">
        <v>172</v>
      </c>
      <c r="T2107" s="789" t="s">
        <v>178</v>
      </c>
      <c r="U2107" s="737"/>
      <c r="V2107" s="737">
        <f t="shared" ref="V2107:V2114" si="604">SUMIF(U2107,"Y",J2107)</f>
        <v>0</v>
      </c>
      <c r="W2107" s="33"/>
      <c r="X2107" s="126"/>
      <c r="Y2107" s="35"/>
      <c r="Z2107" s="35">
        <f t="shared" ref="Z2107:Z2114" si="605">V2107*Y2107</f>
        <v>0</v>
      </c>
      <c r="AB2107" s="35"/>
      <c r="AC2107" s="14">
        <f t="shared" ref="AC2107:AC2114" si="606">SUMIF(AB2107,"Y",L2107)*AK2107</f>
        <v>0</v>
      </c>
      <c r="AD2107" s="35"/>
      <c r="AE2107" s="14">
        <f t="shared" ref="AE2107:AE2114" si="607">COUNTIF(AM2107:AV2107,"L")*J2107</f>
        <v>0</v>
      </c>
      <c r="AF2107" s="14"/>
      <c r="AG2107" s="14"/>
      <c r="AH2107" s="178">
        <v>0</v>
      </c>
      <c r="AI2107" s="14">
        <f t="shared" ref="AI2107:AI2114" si="608">IFERROR(COUNTIF(AM2107:BL2107,"S")*J2107*AH2107,0)</f>
        <v>0</v>
      </c>
      <c r="AJ2107" s="35"/>
      <c r="AK2107" s="14">
        <f t="shared" ref="AK2107:AK2114" si="609">COUNTIF(AM2107:AV2107,"V")</f>
        <v>0</v>
      </c>
      <c r="AL2107" s="14">
        <f t="shared" ref="AL2107:AL2114" si="610">Z2107-AC2107-AE2107-AI2107</f>
        <v>0</v>
      </c>
      <c r="AM2107" s="35"/>
      <c r="AN2107" s="35"/>
      <c r="AO2107" s="35"/>
      <c r="AP2107" s="35"/>
      <c r="AQ2107" s="35"/>
      <c r="AR2107" s="35"/>
      <c r="AS2107" s="35"/>
      <c r="AT2107" s="35"/>
      <c r="AU2107" s="35"/>
      <c r="AV2107" s="35"/>
      <c r="AW2107" s="35"/>
      <c r="AX2107" s="35"/>
      <c r="AY2107" s="35"/>
      <c r="AZ2107" s="35"/>
      <c r="BA2107" s="35"/>
      <c r="BB2107" s="35"/>
      <c r="BC2107" s="35"/>
      <c r="BD2107" s="35"/>
      <c r="BE2107" s="35"/>
      <c r="BF2107" s="35"/>
      <c r="BG2107" s="14"/>
      <c r="BH2107" s="14"/>
      <c r="BI2107" s="14"/>
    </row>
    <row r="2108" spans="2:61" s="139" customFormat="1" ht="13.8" outlineLevel="1">
      <c r="B2108" s="730" t="s">
        <v>51</v>
      </c>
      <c r="C2108" s="730" t="s">
        <v>52</v>
      </c>
      <c r="D2108" s="730" t="s">
        <v>52</v>
      </c>
      <c r="E2108" s="784" t="s">
        <v>2653</v>
      </c>
      <c r="F2108" s="785">
        <v>44568</v>
      </c>
      <c r="G2108" s="542" t="s">
        <v>8</v>
      </c>
      <c r="H2108" s="786" t="s">
        <v>9</v>
      </c>
      <c r="I2108" s="787">
        <f t="shared" si="603"/>
        <v>0</v>
      </c>
      <c r="J2108" s="787"/>
      <c r="K2108" s="787"/>
      <c r="L2108" s="788">
        <v>0</v>
      </c>
      <c r="M2108" s="737" t="s">
        <v>172</v>
      </c>
      <c r="N2108" s="737" t="s">
        <v>172</v>
      </c>
      <c r="O2108" s="737" t="s">
        <v>171</v>
      </c>
      <c r="P2108" s="737" t="s">
        <v>172</v>
      </c>
      <c r="Q2108" s="737" t="s">
        <v>171</v>
      </c>
      <c r="R2108" s="737" t="s">
        <v>172</v>
      </c>
      <c r="S2108" s="737" t="s">
        <v>172</v>
      </c>
      <c r="T2108" s="789" t="s">
        <v>178</v>
      </c>
      <c r="U2108" s="737"/>
      <c r="V2108" s="737">
        <f t="shared" si="604"/>
        <v>0</v>
      </c>
      <c r="W2108" s="33"/>
      <c r="X2108" s="126"/>
      <c r="Y2108" s="35"/>
      <c r="Z2108" s="35">
        <f t="shared" si="605"/>
        <v>0</v>
      </c>
      <c r="AB2108" s="35"/>
      <c r="AC2108" s="14">
        <f t="shared" si="606"/>
        <v>0</v>
      </c>
      <c r="AD2108" s="35"/>
      <c r="AE2108" s="14">
        <f t="shared" si="607"/>
        <v>0</v>
      </c>
      <c r="AF2108" s="14"/>
      <c r="AG2108" s="14"/>
      <c r="AH2108" s="178">
        <v>0</v>
      </c>
      <c r="AI2108" s="14">
        <f t="shared" si="608"/>
        <v>0</v>
      </c>
      <c r="AJ2108" s="35"/>
      <c r="AK2108" s="14">
        <f t="shared" si="609"/>
        <v>0</v>
      </c>
      <c r="AL2108" s="14">
        <f t="shared" si="610"/>
        <v>0</v>
      </c>
      <c r="AM2108" s="35"/>
      <c r="AN2108" s="35"/>
      <c r="AO2108" s="35"/>
      <c r="AP2108" s="35"/>
      <c r="AQ2108" s="35"/>
      <c r="AR2108" s="35"/>
      <c r="AS2108" s="35"/>
      <c r="AT2108" s="35"/>
      <c r="AU2108" s="35"/>
      <c r="AV2108" s="35"/>
      <c r="AW2108" s="35"/>
      <c r="AX2108" s="35"/>
      <c r="AY2108" s="35"/>
      <c r="AZ2108" s="35"/>
      <c r="BA2108" s="35"/>
      <c r="BB2108" s="35"/>
      <c r="BC2108" s="35"/>
      <c r="BD2108" s="35"/>
      <c r="BE2108" s="35"/>
      <c r="BF2108" s="35"/>
      <c r="BG2108" s="14"/>
      <c r="BH2108" s="14"/>
      <c r="BI2108" s="14"/>
    </row>
    <row r="2109" spans="2:61" s="139" customFormat="1" ht="13.8" outlineLevel="1">
      <c r="B2109" s="730" t="s">
        <v>53</v>
      </c>
      <c r="C2109" s="542" t="s">
        <v>54</v>
      </c>
      <c r="D2109" s="542" t="s">
        <v>54</v>
      </c>
      <c r="E2109" s="784" t="s">
        <v>2653</v>
      </c>
      <c r="F2109" s="785">
        <v>44568</v>
      </c>
      <c r="G2109" s="542" t="s">
        <v>8</v>
      </c>
      <c r="H2109" s="786" t="s">
        <v>9</v>
      </c>
      <c r="I2109" s="787">
        <f t="shared" si="603"/>
        <v>0</v>
      </c>
      <c r="J2109" s="787"/>
      <c r="K2109" s="787"/>
      <c r="L2109" s="788">
        <v>0</v>
      </c>
      <c r="M2109" s="737" t="s">
        <v>172</v>
      </c>
      <c r="N2109" s="737" t="s">
        <v>172</v>
      </c>
      <c r="O2109" s="737" t="s">
        <v>171</v>
      </c>
      <c r="P2109" s="737" t="s">
        <v>172</v>
      </c>
      <c r="Q2109" s="737" t="s">
        <v>171</v>
      </c>
      <c r="R2109" s="737" t="s">
        <v>172</v>
      </c>
      <c r="S2109" s="737" t="s">
        <v>172</v>
      </c>
      <c r="T2109" s="789" t="s">
        <v>178</v>
      </c>
      <c r="U2109" s="737"/>
      <c r="V2109" s="737">
        <f t="shared" si="604"/>
        <v>0</v>
      </c>
      <c r="W2109" s="33"/>
      <c r="X2109" s="126"/>
      <c r="Y2109" s="35"/>
      <c r="Z2109" s="35">
        <f t="shared" si="605"/>
        <v>0</v>
      </c>
      <c r="AB2109" s="35"/>
      <c r="AC2109" s="14">
        <f t="shared" si="606"/>
        <v>0</v>
      </c>
      <c r="AD2109" s="35"/>
      <c r="AE2109" s="14">
        <f t="shared" si="607"/>
        <v>0</v>
      </c>
      <c r="AF2109" s="14"/>
      <c r="AG2109" s="14"/>
      <c r="AH2109" s="178">
        <v>0</v>
      </c>
      <c r="AI2109" s="14">
        <f t="shared" si="608"/>
        <v>0</v>
      </c>
      <c r="AJ2109" s="35"/>
      <c r="AK2109" s="14">
        <f t="shared" si="609"/>
        <v>0</v>
      </c>
      <c r="AL2109" s="14">
        <f t="shared" si="610"/>
        <v>0</v>
      </c>
      <c r="AM2109" s="35"/>
      <c r="AN2109" s="35"/>
      <c r="AO2109" s="35"/>
      <c r="AP2109" s="35"/>
      <c r="AQ2109" s="35"/>
      <c r="AR2109" s="35"/>
      <c r="AS2109" s="35"/>
      <c r="AT2109" s="35"/>
      <c r="AU2109" s="35"/>
      <c r="AV2109" s="35"/>
      <c r="AW2109" s="35"/>
      <c r="AX2109" s="35"/>
      <c r="AY2109" s="35"/>
      <c r="AZ2109" s="35"/>
      <c r="BA2109" s="35"/>
      <c r="BB2109" s="35"/>
      <c r="BC2109" s="35"/>
      <c r="BD2109" s="35"/>
      <c r="BE2109" s="35"/>
      <c r="BF2109" s="35"/>
      <c r="BG2109" s="14"/>
      <c r="BH2109" s="14"/>
      <c r="BI2109" s="14"/>
    </row>
    <row r="2110" spans="2:61" s="139" customFormat="1" ht="13.8" outlineLevel="1">
      <c r="B2110" s="730" t="s">
        <v>55</v>
      </c>
      <c r="C2110" s="730" t="s">
        <v>56</v>
      </c>
      <c r="D2110" s="730" t="s">
        <v>56</v>
      </c>
      <c r="E2110" s="784" t="s">
        <v>2653</v>
      </c>
      <c r="F2110" s="785">
        <v>44568</v>
      </c>
      <c r="G2110" s="542" t="s">
        <v>8</v>
      </c>
      <c r="H2110" s="786" t="s">
        <v>9</v>
      </c>
      <c r="I2110" s="787">
        <f t="shared" si="603"/>
        <v>0</v>
      </c>
      <c r="J2110" s="787"/>
      <c r="K2110" s="787"/>
      <c r="L2110" s="788">
        <v>0</v>
      </c>
      <c r="M2110" s="737" t="s">
        <v>172</v>
      </c>
      <c r="N2110" s="737" t="s">
        <v>172</v>
      </c>
      <c r="O2110" s="737" t="s">
        <v>171</v>
      </c>
      <c r="P2110" s="737" t="s">
        <v>172</v>
      </c>
      <c r="Q2110" s="737" t="s">
        <v>171</v>
      </c>
      <c r="R2110" s="737" t="s">
        <v>172</v>
      </c>
      <c r="S2110" s="737" t="s">
        <v>172</v>
      </c>
      <c r="T2110" s="789" t="s">
        <v>178</v>
      </c>
      <c r="U2110" s="737"/>
      <c r="V2110" s="737">
        <f t="shared" si="604"/>
        <v>0</v>
      </c>
      <c r="W2110" s="33"/>
      <c r="X2110" s="126"/>
      <c r="Y2110" s="35"/>
      <c r="Z2110" s="35">
        <f t="shared" si="605"/>
        <v>0</v>
      </c>
      <c r="AB2110" s="35"/>
      <c r="AC2110" s="14">
        <f t="shared" si="606"/>
        <v>0</v>
      </c>
      <c r="AD2110" s="35"/>
      <c r="AE2110" s="14">
        <f t="shared" si="607"/>
        <v>0</v>
      </c>
      <c r="AF2110" s="14"/>
      <c r="AG2110" s="14"/>
      <c r="AH2110" s="178">
        <v>0</v>
      </c>
      <c r="AI2110" s="14">
        <f t="shared" si="608"/>
        <v>0</v>
      </c>
      <c r="AJ2110" s="35"/>
      <c r="AK2110" s="14">
        <f t="shared" si="609"/>
        <v>0</v>
      </c>
      <c r="AL2110" s="14">
        <f t="shared" si="610"/>
        <v>0</v>
      </c>
      <c r="AM2110" s="35"/>
      <c r="AN2110" s="35"/>
      <c r="AO2110" s="35"/>
      <c r="AP2110" s="35"/>
      <c r="AQ2110" s="35"/>
      <c r="AR2110" s="35"/>
      <c r="AS2110" s="35"/>
      <c r="AT2110" s="35"/>
      <c r="AU2110" s="35"/>
      <c r="AV2110" s="35"/>
      <c r="AW2110" s="35"/>
      <c r="AX2110" s="35"/>
      <c r="AY2110" s="35"/>
      <c r="AZ2110" s="35"/>
      <c r="BA2110" s="35"/>
      <c r="BB2110" s="35"/>
      <c r="BC2110" s="35"/>
      <c r="BD2110" s="35"/>
      <c r="BE2110" s="35"/>
      <c r="BF2110" s="35"/>
      <c r="BG2110" s="14"/>
      <c r="BH2110" s="14"/>
      <c r="BI2110" s="14"/>
    </row>
    <row r="2111" spans="2:61" s="139" customFormat="1" ht="13.8" outlineLevel="1">
      <c r="B2111" s="730" t="s">
        <v>57</v>
      </c>
      <c r="C2111" s="730" t="s">
        <v>58</v>
      </c>
      <c r="D2111" s="730" t="s">
        <v>58</v>
      </c>
      <c r="E2111" s="784" t="s">
        <v>2653</v>
      </c>
      <c r="F2111" s="785">
        <v>44568</v>
      </c>
      <c r="G2111" s="542" t="s">
        <v>8</v>
      </c>
      <c r="H2111" s="786" t="s">
        <v>9</v>
      </c>
      <c r="I2111" s="787">
        <f t="shared" si="603"/>
        <v>0</v>
      </c>
      <c r="J2111" s="787"/>
      <c r="K2111" s="787"/>
      <c r="L2111" s="788">
        <v>0</v>
      </c>
      <c r="M2111" s="737" t="s">
        <v>172</v>
      </c>
      <c r="N2111" s="737" t="s">
        <v>172</v>
      </c>
      <c r="O2111" s="737" t="s">
        <v>171</v>
      </c>
      <c r="P2111" s="737" t="s">
        <v>172</v>
      </c>
      <c r="Q2111" s="737" t="s">
        <v>171</v>
      </c>
      <c r="R2111" s="737" t="s">
        <v>172</v>
      </c>
      <c r="S2111" s="737" t="s">
        <v>172</v>
      </c>
      <c r="T2111" s="789" t="s">
        <v>178</v>
      </c>
      <c r="U2111" s="737"/>
      <c r="V2111" s="737">
        <f t="shared" si="604"/>
        <v>0</v>
      </c>
      <c r="W2111" s="33"/>
      <c r="X2111" s="126"/>
      <c r="Y2111" s="35"/>
      <c r="Z2111" s="35">
        <f t="shared" si="605"/>
        <v>0</v>
      </c>
      <c r="AB2111" s="35"/>
      <c r="AC2111" s="14">
        <f t="shared" si="606"/>
        <v>0</v>
      </c>
      <c r="AD2111" s="35"/>
      <c r="AE2111" s="14">
        <f t="shared" si="607"/>
        <v>0</v>
      </c>
      <c r="AF2111" s="14"/>
      <c r="AG2111" s="14"/>
      <c r="AH2111" s="178">
        <v>0</v>
      </c>
      <c r="AI2111" s="14">
        <f t="shared" si="608"/>
        <v>0</v>
      </c>
      <c r="AJ2111" s="35"/>
      <c r="AK2111" s="14">
        <f t="shared" si="609"/>
        <v>0</v>
      </c>
      <c r="AL2111" s="14">
        <f t="shared" si="610"/>
        <v>0</v>
      </c>
      <c r="AM2111" s="35"/>
      <c r="AN2111" s="35"/>
      <c r="AO2111" s="35"/>
      <c r="AP2111" s="35"/>
      <c r="AQ2111" s="35"/>
      <c r="AR2111" s="35"/>
      <c r="AS2111" s="35"/>
      <c r="AT2111" s="35"/>
      <c r="AU2111" s="35"/>
      <c r="AV2111" s="35"/>
      <c r="AW2111" s="35"/>
      <c r="AX2111" s="35"/>
      <c r="AY2111" s="35"/>
      <c r="AZ2111" s="35"/>
      <c r="BA2111" s="35"/>
      <c r="BB2111" s="35"/>
      <c r="BC2111" s="35"/>
      <c r="BD2111" s="35"/>
      <c r="BE2111" s="35"/>
      <c r="BF2111" s="35"/>
      <c r="BG2111" s="14"/>
      <c r="BH2111" s="14"/>
      <c r="BI2111" s="14"/>
    </row>
    <row r="2112" spans="2:61" s="139" customFormat="1" ht="13.8" outlineLevel="1">
      <c r="B2112" s="730" t="s">
        <v>59</v>
      </c>
      <c r="C2112" s="730" t="s">
        <v>60</v>
      </c>
      <c r="D2112" s="730" t="s">
        <v>60</v>
      </c>
      <c r="E2112" s="784" t="s">
        <v>2653</v>
      </c>
      <c r="F2112" s="785">
        <v>44568</v>
      </c>
      <c r="G2112" s="542" t="s">
        <v>8</v>
      </c>
      <c r="H2112" s="786" t="s">
        <v>9</v>
      </c>
      <c r="I2112" s="787">
        <f t="shared" si="603"/>
        <v>0</v>
      </c>
      <c r="J2112" s="787"/>
      <c r="K2112" s="787"/>
      <c r="L2112" s="788">
        <v>0</v>
      </c>
      <c r="M2112" s="737" t="s">
        <v>172</v>
      </c>
      <c r="N2112" s="737" t="s">
        <v>172</v>
      </c>
      <c r="O2112" s="737" t="s">
        <v>171</v>
      </c>
      <c r="P2112" s="737" t="s">
        <v>172</v>
      </c>
      <c r="Q2112" s="737" t="s">
        <v>171</v>
      </c>
      <c r="R2112" s="737" t="s">
        <v>172</v>
      </c>
      <c r="S2112" s="737" t="s">
        <v>172</v>
      </c>
      <c r="T2112" s="789" t="s">
        <v>178</v>
      </c>
      <c r="U2112" s="737"/>
      <c r="V2112" s="737">
        <f t="shared" si="604"/>
        <v>0</v>
      </c>
      <c r="W2112" s="33"/>
      <c r="X2112" s="126"/>
      <c r="Y2112" s="35"/>
      <c r="Z2112" s="35">
        <f t="shared" si="605"/>
        <v>0</v>
      </c>
      <c r="AB2112" s="35"/>
      <c r="AC2112" s="14">
        <f t="shared" si="606"/>
        <v>0</v>
      </c>
      <c r="AD2112" s="35"/>
      <c r="AE2112" s="14">
        <f t="shared" si="607"/>
        <v>0</v>
      </c>
      <c r="AF2112" s="14"/>
      <c r="AG2112" s="14"/>
      <c r="AH2112" s="178">
        <v>0</v>
      </c>
      <c r="AI2112" s="14">
        <f t="shared" si="608"/>
        <v>0</v>
      </c>
      <c r="AJ2112" s="35"/>
      <c r="AK2112" s="14">
        <f t="shared" si="609"/>
        <v>0</v>
      </c>
      <c r="AL2112" s="14">
        <f t="shared" si="610"/>
        <v>0</v>
      </c>
      <c r="AM2112" s="35"/>
      <c r="AN2112" s="35"/>
      <c r="AO2112" s="35"/>
      <c r="AP2112" s="35"/>
      <c r="AQ2112" s="35"/>
      <c r="AR2112" s="35"/>
      <c r="AS2112" s="35"/>
      <c r="AT2112" s="35"/>
      <c r="AU2112" s="35"/>
      <c r="AV2112" s="35"/>
      <c r="AW2112" s="35"/>
      <c r="AX2112" s="35"/>
      <c r="AY2112" s="35"/>
      <c r="AZ2112" s="35"/>
      <c r="BA2112" s="35"/>
      <c r="BB2112" s="35"/>
      <c r="BC2112" s="35"/>
      <c r="BD2112" s="35"/>
      <c r="BE2112" s="35"/>
      <c r="BF2112" s="35"/>
      <c r="BG2112" s="14"/>
      <c r="BH2112" s="14"/>
      <c r="BI2112" s="14"/>
    </row>
    <row r="2113" spans="2:61" s="139" customFormat="1" ht="13.8" outlineLevel="1">
      <c r="B2113" s="730" t="s">
        <v>61</v>
      </c>
      <c r="C2113" s="730" t="s">
        <v>62</v>
      </c>
      <c r="D2113" s="730" t="s">
        <v>62</v>
      </c>
      <c r="E2113" s="784" t="s">
        <v>2653</v>
      </c>
      <c r="F2113" s="785">
        <v>44568</v>
      </c>
      <c r="G2113" s="542" t="s">
        <v>8</v>
      </c>
      <c r="H2113" s="786" t="s">
        <v>9</v>
      </c>
      <c r="I2113" s="787">
        <f t="shared" si="603"/>
        <v>0</v>
      </c>
      <c r="J2113" s="787"/>
      <c r="K2113" s="787"/>
      <c r="L2113" s="788">
        <v>0</v>
      </c>
      <c r="M2113" s="737" t="s">
        <v>172</v>
      </c>
      <c r="N2113" s="737" t="s">
        <v>172</v>
      </c>
      <c r="O2113" s="737" t="s">
        <v>171</v>
      </c>
      <c r="P2113" s="737" t="s">
        <v>172</v>
      </c>
      <c r="Q2113" s="737" t="s">
        <v>171</v>
      </c>
      <c r="R2113" s="737" t="s">
        <v>172</v>
      </c>
      <c r="S2113" s="737" t="s">
        <v>172</v>
      </c>
      <c r="T2113" s="789" t="s">
        <v>178</v>
      </c>
      <c r="U2113" s="737"/>
      <c r="V2113" s="737">
        <f t="shared" si="604"/>
        <v>0</v>
      </c>
      <c r="W2113" s="33"/>
      <c r="X2113" s="126"/>
      <c r="Y2113" s="35"/>
      <c r="Z2113" s="35">
        <f t="shared" si="605"/>
        <v>0</v>
      </c>
      <c r="AB2113" s="35"/>
      <c r="AC2113" s="14">
        <f t="shared" si="606"/>
        <v>0</v>
      </c>
      <c r="AD2113" s="35"/>
      <c r="AE2113" s="14">
        <f t="shared" si="607"/>
        <v>0</v>
      </c>
      <c r="AF2113" s="14"/>
      <c r="AG2113" s="14"/>
      <c r="AH2113" s="178">
        <v>0</v>
      </c>
      <c r="AI2113" s="14">
        <f t="shared" si="608"/>
        <v>0</v>
      </c>
      <c r="AJ2113" s="35"/>
      <c r="AK2113" s="14">
        <f t="shared" si="609"/>
        <v>0</v>
      </c>
      <c r="AL2113" s="14">
        <f t="shared" si="610"/>
        <v>0</v>
      </c>
      <c r="AM2113" s="35"/>
      <c r="AN2113" s="35"/>
      <c r="AO2113" s="35"/>
      <c r="AP2113" s="35"/>
      <c r="AQ2113" s="35"/>
      <c r="AR2113" s="35"/>
      <c r="AS2113" s="35"/>
      <c r="AT2113" s="35"/>
      <c r="AU2113" s="35"/>
      <c r="AV2113" s="35"/>
      <c r="AW2113" s="35"/>
      <c r="AX2113" s="35"/>
      <c r="AY2113" s="35"/>
      <c r="AZ2113" s="35"/>
      <c r="BA2113" s="35"/>
      <c r="BB2113" s="35"/>
      <c r="BC2113" s="35"/>
      <c r="BD2113" s="35"/>
      <c r="BE2113" s="35"/>
      <c r="BF2113" s="35"/>
      <c r="BG2113" s="14"/>
      <c r="BH2113" s="14"/>
      <c r="BI2113" s="14"/>
    </row>
    <row r="2114" spans="2:61" s="139" customFormat="1" ht="13.8" outlineLevel="1">
      <c r="B2114" s="730" t="s">
        <v>63</v>
      </c>
      <c r="C2114" s="542" t="s">
        <v>64</v>
      </c>
      <c r="D2114" s="542" t="s">
        <v>64</v>
      </c>
      <c r="E2114" s="784" t="s">
        <v>2653</v>
      </c>
      <c r="F2114" s="785">
        <v>44568</v>
      </c>
      <c r="G2114" s="542" t="s">
        <v>8</v>
      </c>
      <c r="H2114" s="786" t="s">
        <v>9</v>
      </c>
      <c r="I2114" s="787">
        <f t="shared" si="603"/>
        <v>0</v>
      </c>
      <c r="J2114" s="787"/>
      <c r="K2114" s="787"/>
      <c r="L2114" s="788">
        <v>0</v>
      </c>
      <c r="M2114" s="737" t="s">
        <v>172</v>
      </c>
      <c r="N2114" s="737" t="s">
        <v>172</v>
      </c>
      <c r="O2114" s="737" t="s">
        <v>171</v>
      </c>
      <c r="P2114" s="737" t="s">
        <v>172</v>
      </c>
      <c r="Q2114" s="737" t="s">
        <v>171</v>
      </c>
      <c r="R2114" s="737" t="s">
        <v>172</v>
      </c>
      <c r="S2114" s="737" t="s">
        <v>172</v>
      </c>
      <c r="T2114" s="789" t="s">
        <v>178</v>
      </c>
      <c r="U2114" s="737"/>
      <c r="V2114" s="737">
        <f t="shared" si="604"/>
        <v>0</v>
      </c>
      <c r="W2114" s="33"/>
      <c r="X2114" s="126"/>
      <c r="Y2114" s="35"/>
      <c r="Z2114" s="35">
        <f t="shared" si="605"/>
        <v>0</v>
      </c>
      <c r="AB2114" s="35"/>
      <c r="AC2114" s="14">
        <f t="shared" si="606"/>
        <v>0</v>
      </c>
      <c r="AD2114" s="35"/>
      <c r="AE2114" s="14">
        <f t="shared" si="607"/>
        <v>0</v>
      </c>
      <c r="AF2114" s="14"/>
      <c r="AG2114" s="14"/>
      <c r="AH2114" s="178">
        <v>0</v>
      </c>
      <c r="AI2114" s="14">
        <f t="shared" si="608"/>
        <v>0</v>
      </c>
      <c r="AJ2114" s="35"/>
      <c r="AK2114" s="14">
        <f t="shared" si="609"/>
        <v>0</v>
      </c>
      <c r="AL2114" s="14">
        <f t="shared" si="610"/>
        <v>0</v>
      </c>
      <c r="AM2114" s="35"/>
      <c r="AN2114" s="35"/>
      <c r="AO2114" s="35"/>
      <c r="AP2114" s="35"/>
      <c r="AQ2114" s="35"/>
      <c r="AR2114" s="35"/>
      <c r="AS2114" s="35"/>
      <c r="AT2114" s="35"/>
      <c r="AU2114" s="35"/>
      <c r="AV2114" s="35"/>
      <c r="AW2114" s="35"/>
      <c r="AX2114" s="35"/>
      <c r="AY2114" s="35"/>
      <c r="AZ2114" s="35"/>
      <c r="BA2114" s="35"/>
      <c r="BB2114" s="35"/>
      <c r="BC2114" s="35"/>
      <c r="BD2114" s="35"/>
      <c r="BE2114" s="35"/>
      <c r="BF2114" s="35"/>
      <c r="BG2114" s="14"/>
      <c r="BH2114" s="14"/>
      <c r="BI2114" s="14"/>
    </row>
    <row r="2115" spans="2:61" s="139" customFormat="1" ht="13.8">
      <c r="B2115" s="1289" t="s">
        <v>608</v>
      </c>
      <c r="C2115" s="1289"/>
      <c r="D2115" s="1289"/>
      <c r="E2115" s="1289"/>
      <c r="F2115" s="1290"/>
      <c r="G2115" s="40" t="s">
        <v>5</v>
      </c>
      <c r="H2115" s="41"/>
      <c r="I2115" s="41">
        <f>I2116/60</f>
        <v>105.83333333333333</v>
      </c>
      <c r="J2115" s="170">
        <f>J2116/60</f>
        <v>18.666666666666668</v>
      </c>
      <c r="K2115" s="170">
        <f>K2116/60</f>
        <v>87.166666666666671</v>
      </c>
      <c r="L2115" s="400">
        <f>L2116/60</f>
        <v>0</v>
      </c>
      <c r="M2115" s="55"/>
      <c r="N2115" s="55"/>
      <c r="O2115" s="55"/>
      <c r="P2115" s="55"/>
      <c r="Q2115" s="55"/>
      <c r="R2115" s="55"/>
      <c r="S2115" s="55"/>
      <c r="T2115" s="508"/>
      <c r="U2115" s="55"/>
      <c r="V2115" s="41">
        <f>V2116/60</f>
        <v>0</v>
      </c>
      <c r="W2115" s="42"/>
      <c r="X2115" s="128"/>
      <c r="Y2115" s="55"/>
      <c r="Z2115" s="41">
        <f>Z2116/60</f>
        <v>0</v>
      </c>
      <c r="AB2115" s="41"/>
      <c r="AC2115" s="41">
        <f>AC2116/60</f>
        <v>0</v>
      </c>
      <c r="AD2115" s="41"/>
      <c r="AE2115" s="41">
        <f>AE2116/60</f>
        <v>0</v>
      </c>
      <c r="AF2115" s="41"/>
      <c r="AG2115" s="41"/>
      <c r="AH2115" s="170"/>
      <c r="AI2115" s="41">
        <f>AI2116/60</f>
        <v>0</v>
      </c>
      <c r="AJ2115" s="41"/>
      <c r="AK2115" s="55"/>
      <c r="AL2115" s="41">
        <f>AL2116/60</f>
        <v>0</v>
      </c>
      <c r="AM2115" s="55"/>
      <c r="AN2115" s="55"/>
      <c r="AO2115" s="55"/>
      <c r="AP2115" s="55"/>
      <c r="AQ2115" s="55"/>
      <c r="AR2115" s="55"/>
      <c r="AS2115" s="55"/>
      <c r="AT2115" s="55"/>
      <c r="AU2115" s="55"/>
      <c r="AV2115" s="55"/>
      <c r="AW2115" s="55"/>
      <c r="AX2115" s="55"/>
      <c r="AY2115" s="55"/>
      <c r="AZ2115" s="55"/>
      <c r="BA2115" s="55"/>
      <c r="BB2115" s="55"/>
      <c r="BC2115" s="55"/>
      <c r="BD2115" s="55"/>
      <c r="BE2115" s="55"/>
      <c r="BF2115" s="55"/>
      <c r="BG2115" s="41"/>
      <c r="BH2115" s="41"/>
      <c r="BI2115" s="41">
        <f>BI2116/60</f>
        <v>0</v>
      </c>
    </row>
    <row r="2116" spans="2:61" s="139" customFormat="1" ht="13.8">
      <c r="B2116" s="1289"/>
      <c r="C2116" s="1289"/>
      <c r="D2116" s="1289"/>
      <c r="E2116" s="1289"/>
      <c r="F2116" s="1290"/>
      <c r="G2116" s="43" t="s">
        <v>6</v>
      </c>
      <c r="H2116" s="44"/>
      <c r="I2116" s="44">
        <f t="shared" ref="I2116:I2122" si="611">SUM(J2116:K2116)</f>
        <v>6350</v>
      </c>
      <c r="J2116" s="44">
        <f>SUMIF(G2117:G2122,"DQA",$J2117:$J2122)</f>
        <v>1120</v>
      </c>
      <c r="K2116" s="44">
        <f>SUMIF(G2117:G2122,"DQA",$K2117:$K2122)</f>
        <v>5230</v>
      </c>
      <c r="L2116" s="401">
        <f>SUM(L2117:L2122)</f>
        <v>0</v>
      </c>
      <c r="M2116" s="55"/>
      <c r="N2116" s="55"/>
      <c r="O2116" s="55"/>
      <c r="P2116" s="55"/>
      <c r="Q2116" s="55"/>
      <c r="R2116" s="55"/>
      <c r="S2116" s="55"/>
      <c r="T2116" s="508"/>
      <c r="U2116" s="55"/>
      <c r="V2116" s="44">
        <f>SUM(V2117:V2122)</f>
        <v>0</v>
      </c>
      <c r="W2116" s="42"/>
      <c r="X2116" s="128"/>
      <c r="Y2116" s="55"/>
      <c r="Z2116" s="44">
        <f>SUM(Z2117:Z2122)</f>
        <v>0</v>
      </c>
      <c r="AB2116" s="41"/>
      <c r="AC2116" s="41">
        <f>SUM(AC2117:AC2122)</f>
        <v>0</v>
      </c>
      <c r="AD2116" s="41"/>
      <c r="AE2116" s="41">
        <f>SUM(AE2117:AE2122)</f>
        <v>0</v>
      </c>
      <c r="AF2116" s="41"/>
      <c r="AG2116" s="41"/>
      <c r="AH2116" s="170"/>
      <c r="AI2116" s="41">
        <f>SUM(AI2117:AI2122)</f>
        <v>0</v>
      </c>
      <c r="AJ2116" s="41"/>
      <c r="AK2116" s="55"/>
      <c r="AL2116" s="41">
        <f>SUM(AL2117:AL2122)</f>
        <v>0</v>
      </c>
      <c r="AM2116" s="55"/>
      <c r="AN2116" s="55"/>
      <c r="AO2116" s="55"/>
      <c r="AP2116" s="55"/>
      <c r="AQ2116" s="55"/>
      <c r="AR2116" s="55"/>
      <c r="AS2116" s="55"/>
      <c r="AT2116" s="55"/>
      <c r="AU2116" s="55"/>
      <c r="AV2116" s="55"/>
      <c r="AW2116" s="55"/>
      <c r="AX2116" s="55"/>
      <c r="AY2116" s="55"/>
      <c r="AZ2116" s="55"/>
      <c r="BA2116" s="55"/>
      <c r="BB2116" s="55"/>
      <c r="BC2116" s="55"/>
      <c r="BD2116" s="55"/>
      <c r="BE2116" s="55"/>
      <c r="BF2116" s="55"/>
      <c r="BG2116" s="41"/>
      <c r="BH2116" s="41"/>
      <c r="BI2116" s="41">
        <f>SUM(BI2117:BI2122)</f>
        <v>0</v>
      </c>
    </row>
    <row r="2117" spans="2:61" s="139" customFormat="1" ht="13.8" outlineLevel="1">
      <c r="B2117" s="17" t="s">
        <v>65</v>
      </c>
      <c r="C2117" s="1" t="s">
        <v>626</v>
      </c>
      <c r="D2117" s="1" t="s">
        <v>626</v>
      </c>
      <c r="E2117" s="38" t="s">
        <v>2654</v>
      </c>
      <c r="F2117" s="2">
        <v>44568</v>
      </c>
      <c r="G2117" s="10" t="s">
        <v>8</v>
      </c>
      <c r="H2117" s="31" t="s">
        <v>9</v>
      </c>
      <c r="I2117" s="27">
        <f t="shared" si="611"/>
        <v>1280</v>
      </c>
      <c r="J2117" s="32">
        <v>150</v>
      </c>
      <c r="K2117" s="32">
        <v>1130</v>
      </c>
      <c r="L2117" s="398">
        <v>0</v>
      </c>
      <c r="M2117" s="35" t="s">
        <v>172</v>
      </c>
      <c r="N2117" s="35" t="s">
        <v>171</v>
      </c>
      <c r="O2117" s="35" t="s">
        <v>171</v>
      </c>
      <c r="P2117" s="35" t="s">
        <v>171</v>
      </c>
      <c r="Q2117" s="35" t="s">
        <v>171</v>
      </c>
      <c r="R2117" s="35" t="s">
        <v>172</v>
      </c>
      <c r="S2117" s="35" t="s">
        <v>172</v>
      </c>
      <c r="T2117" s="60" t="s">
        <v>179</v>
      </c>
      <c r="U2117" s="35"/>
      <c r="V2117" s="14">
        <f t="shared" ref="V2117:V2122" si="612">SUMIF(U2117,"Y",J2117)</f>
        <v>0</v>
      </c>
      <c r="W2117" s="33"/>
      <c r="X2117" s="126"/>
      <c r="Y2117" s="35"/>
      <c r="Z2117" s="35">
        <f t="shared" ref="Z2117:Z2122" si="613">V2117*Y2117</f>
        <v>0</v>
      </c>
      <c r="AB2117" s="35"/>
      <c r="AC2117" s="14">
        <f t="shared" ref="AC2117:AC2122" si="614">SUMIF(AB2117,"Y",L2117)*AK2117</f>
        <v>0</v>
      </c>
      <c r="AD2117" s="35"/>
      <c r="AE2117" s="14">
        <f t="shared" ref="AE2117:AE2122" si="615">COUNTIF(AM2117:AV2117,"L")*J2117</f>
        <v>0</v>
      </c>
      <c r="AF2117" s="14"/>
      <c r="AG2117" s="14"/>
      <c r="AH2117" s="178">
        <v>0</v>
      </c>
      <c r="AI2117" s="14">
        <f t="shared" ref="AI2117:AI2122" si="616">IFERROR(COUNTIF(AM2117:BL2117,"S")*J2117*AH2117,0)</f>
        <v>0</v>
      </c>
      <c r="AJ2117" s="35"/>
      <c r="AK2117" s="14">
        <f t="shared" ref="AK2117:AK2122" si="617">COUNTIF(AM2117:AV2117,"V")</f>
        <v>0</v>
      </c>
      <c r="AL2117" s="14">
        <f t="shared" ref="AL2117:AL2122" si="618">Z2117-AC2117-AE2117-AI2117</f>
        <v>0</v>
      </c>
      <c r="AM2117" s="35"/>
      <c r="AN2117" s="35"/>
      <c r="AO2117" s="35"/>
      <c r="AP2117" s="35"/>
      <c r="AQ2117" s="35"/>
      <c r="AR2117" s="35"/>
      <c r="AS2117" s="35"/>
      <c r="AT2117" s="35"/>
      <c r="AU2117" s="35"/>
      <c r="AV2117" s="35"/>
      <c r="AW2117" s="35"/>
      <c r="AX2117" s="35"/>
      <c r="AY2117" s="35"/>
      <c r="AZ2117" s="35"/>
      <c r="BA2117" s="35"/>
      <c r="BB2117" s="35"/>
      <c r="BC2117" s="35"/>
      <c r="BD2117" s="35"/>
      <c r="BE2117" s="35"/>
      <c r="BF2117" s="35"/>
      <c r="BG2117" s="14"/>
      <c r="BH2117" s="14"/>
      <c r="BI2117" s="14"/>
    </row>
    <row r="2118" spans="2:61" s="139" customFormat="1" ht="13.8" outlineLevel="1">
      <c r="B2118" s="17" t="s">
        <v>66</v>
      </c>
      <c r="C2118" s="1" t="s">
        <v>67</v>
      </c>
      <c r="D2118" s="1" t="s">
        <v>67</v>
      </c>
      <c r="E2118" s="38" t="s">
        <v>2654</v>
      </c>
      <c r="F2118" s="2">
        <v>44568</v>
      </c>
      <c r="G2118" s="10" t="s">
        <v>8</v>
      </c>
      <c r="H2118" s="31" t="s">
        <v>9</v>
      </c>
      <c r="I2118" s="27">
        <f t="shared" si="611"/>
        <v>185</v>
      </c>
      <c r="J2118" s="32">
        <v>185</v>
      </c>
      <c r="K2118" s="32">
        <v>0</v>
      </c>
      <c r="L2118" s="398">
        <v>0</v>
      </c>
      <c r="M2118" s="35" t="s">
        <v>172</v>
      </c>
      <c r="N2118" s="35" t="s">
        <v>171</v>
      </c>
      <c r="O2118" s="35" t="s">
        <v>171</v>
      </c>
      <c r="P2118" s="35" t="s">
        <v>171</v>
      </c>
      <c r="Q2118" s="35" t="s">
        <v>171</v>
      </c>
      <c r="R2118" s="35" t="s">
        <v>172</v>
      </c>
      <c r="S2118" s="35" t="s">
        <v>172</v>
      </c>
      <c r="T2118" s="60" t="s">
        <v>179</v>
      </c>
      <c r="U2118" s="35"/>
      <c r="V2118" s="14">
        <f t="shared" si="612"/>
        <v>0</v>
      </c>
      <c r="W2118" s="33"/>
      <c r="X2118" s="126"/>
      <c r="Y2118" s="35"/>
      <c r="Z2118" s="35">
        <f t="shared" si="613"/>
        <v>0</v>
      </c>
      <c r="AB2118" s="35"/>
      <c r="AC2118" s="14">
        <f t="shared" si="614"/>
        <v>0</v>
      </c>
      <c r="AD2118" s="35"/>
      <c r="AE2118" s="14">
        <f t="shared" si="615"/>
        <v>0</v>
      </c>
      <c r="AF2118" s="14"/>
      <c r="AG2118" s="14"/>
      <c r="AH2118" s="178">
        <v>0</v>
      </c>
      <c r="AI2118" s="14">
        <f t="shared" si="616"/>
        <v>0</v>
      </c>
      <c r="AJ2118" s="35"/>
      <c r="AK2118" s="14">
        <f t="shared" si="617"/>
        <v>0</v>
      </c>
      <c r="AL2118" s="14">
        <f t="shared" si="618"/>
        <v>0</v>
      </c>
      <c r="AM2118" s="35"/>
      <c r="AN2118" s="35"/>
      <c r="AO2118" s="35"/>
      <c r="AP2118" s="35"/>
      <c r="AQ2118" s="35"/>
      <c r="AR2118" s="35"/>
      <c r="AS2118" s="35"/>
      <c r="AT2118" s="35"/>
      <c r="AU2118" s="35"/>
      <c r="AV2118" s="35"/>
      <c r="AW2118" s="35"/>
      <c r="AX2118" s="35"/>
      <c r="AY2118" s="35"/>
      <c r="AZ2118" s="35"/>
      <c r="BA2118" s="35"/>
      <c r="BB2118" s="35"/>
      <c r="BC2118" s="35"/>
      <c r="BD2118" s="35"/>
      <c r="BE2118" s="35"/>
      <c r="BF2118" s="35"/>
      <c r="BG2118" s="14"/>
      <c r="BH2118" s="14"/>
      <c r="BI2118" s="14"/>
    </row>
    <row r="2119" spans="2:61" s="139" customFormat="1" ht="13.8" outlineLevel="1">
      <c r="B2119" s="17" t="s">
        <v>68</v>
      </c>
      <c r="C2119" s="1" t="s">
        <v>69</v>
      </c>
      <c r="D2119" s="1" t="s">
        <v>69</v>
      </c>
      <c r="E2119" s="38" t="s">
        <v>2654</v>
      </c>
      <c r="F2119" s="2">
        <v>44568</v>
      </c>
      <c r="G2119" s="10" t="s">
        <v>8</v>
      </c>
      <c r="H2119" s="31" t="s">
        <v>9</v>
      </c>
      <c r="I2119" s="27">
        <f t="shared" si="611"/>
        <v>1350</v>
      </c>
      <c r="J2119" s="14">
        <v>230</v>
      </c>
      <c r="K2119" s="14">
        <v>1120</v>
      </c>
      <c r="L2119" s="398">
        <v>0</v>
      </c>
      <c r="M2119" s="35" t="s">
        <v>172</v>
      </c>
      <c r="N2119" s="35" t="s">
        <v>171</v>
      </c>
      <c r="O2119" s="35" t="s">
        <v>171</v>
      </c>
      <c r="P2119" s="35" t="s">
        <v>171</v>
      </c>
      <c r="Q2119" s="35" t="s">
        <v>171</v>
      </c>
      <c r="R2119" s="35" t="s">
        <v>172</v>
      </c>
      <c r="S2119" s="35" t="s">
        <v>172</v>
      </c>
      <c r="T2119" s="60" t="s">
        <v>179</v>
      </c>
      <c r="U2119" s="35"/>
      <c r="V2119" s="14">
        <f t="shared" si="612"/>
        <v>0</v>
      </c>
      <c r="W2119" s="33"/>
      <c r="X2119" s="126"/>
      <c r="Y2119" s="35"/>
      <c r="Z2119" s="35">
        <f t="shared" si="613"/>
        <v>0</v>
      </c>
      <c r="AB2119" s="35"/>
      <c r="AC2119" s="14">
        <f t="shared" si="614"/>
        <v>0</v>
      </c>
      <c r="AD2119" s="35"/>
      <c r="AE2119" s="14">
        <f t="shared" si="615"/>
        <v>0</v>
      </c>
      <c r="AF2119" s="14"/>
      <c r="AG2119" s="14"/>
      <c r="AH2119" s="178">
        <v>0</v>
      </c>
      <c r="AI2119" s="14">
        <f t="shared" si="616"/>
        <v>0</v>
      </c>
      <c r="AJ2119" s="35"/>
      <c r="AK2119" s="14">
        <f t="shared" si="617"/>
        <v>0</v>
      </c>
      <c r="AL2119" s="14">
        <f t="shared" si="618"/>
        <v>0</v>
      </c>
      <c r="AM2119" s="35"/>
      <c r="AN2119" s="35"/>
      <c r="AO2119" s="35"/>
      <c r="AP2119" s="35"/>
      <c r="AQ2119" s="35"/>
      <c r="AR2119" s="35"/>
      <c r="AS2119" s="35"/>
      <c r="AT2119" s="35"/>
      <c r="AU2119" s="35"/>
      <c r="AV2119" s="35"/>
      <c r="AW2119" s="35"/>
      <c r="AX2119" s="35"/>
      <c r="AY2119" s="35"/>
      <c r="AZ2119" s="35"/>
      <c r="BA2119" s="35"/>
      <c r="BB2119" s="35"/>
      <c r="BC2119" s="35"/>
      <c r="BD2119" s="35"/>
      <c r="BE2119" s="35"/>
      <c r="BF2119" s="35"/>
      <c r="BG2119" s="14"/>
      <c r="BH2119" s="14"/>
      <c r="BI2119" s="14"/>
    </row>
    <row r="2120" spans="2:61" s="139" customFormat="1" ht="13.8" outlineLevel="1">
      <c r="B2120" s="17" t="s">
        <v>70</v>
      </c>
      <c r="C2120" s="1" t="s">
        <v>627</v>
      </c>
      <c r="D2120" s="1" t="s">
        <v>627</v>
      </c>
      <c r="E2120" s="38" t="s">
        <v>2655</v>
      </c>
      <c r="F2120" s="2">
        <v>44687</v>
      </c>
      <c r="G2120" s="10" t="s">
        <v>8</v>
      </c>
      <c r="H2120" s="31" t="s">
        <v>9</v>
      </c>
      <c r="I2120" s="27">
        <f t="shared" si="611"/>
        <v>100</v>
      </c>
      <c r="J2120" s="14">
        <v>50</v>
      </c>
      <c r="K2120" s="14">
        <v>50</v>
      </c>
      <c r="L2120" s="398">
        <v>0</v>
      </c>
      <c r="M2120" s="35" t="s">
        <v>172</v>
      </c>
      <c r="N2120" s="35" t="s">
        <v>171</v>
      </c>
      <c r="O2120" s="35" t="s">
        <v>171</v>
      </c>
      <c r="P2120" s="35" t="s">
        <v>171</v>
      </c>
      <c r="Q2120" s="35" t="s">
        <v>171</v>
      </c>
      <c r="R2120" s="35" t="s">
        <v>172</v>
      </c>
      <c r="S2120" s="35" t="s">
        <v>172</v>
      </c>
      <c r="T2120" s="60" t="s">
        <v>179</v>
      </c>
      <c r="U2120" s="35"/>
      <c r="V2120" s="14">
        <f t="shared" si="612"/>
        <v>0</v>
      </c>
      <c r="W2120" s="33"/>
      <c r="X2120" s="126"/>
      <c r="Y2120" s="35"/>
      <c r="Z2120" s="35">
        <f t="shared" si="613"/>
        <v>0</v>
      </c>
      <c r="AB2120" s="35"/>
      <c r="AC2120" s="14">
        <f t="shared" si="614"/>
        <v>0</v>
      </c>
      <c r="AD2120" s="35"/>
      <c r="AE2120" s="14">
        <f t="shared" si="615"/>
        <v>0</v>
      </c>
      <c r="AF2120" s="14"/>
      <c r="AG2120" s="14"/>
      <c r="AH2120" s="178">
        <v>0</v>
      </c>
      <c r="AI2120" s="14">
        <f t="shared" si="616"/>
        <v>0</v>
      </c>
      <c r="AJ2120" s="35"/>
      <c r="AK2120" s="14">
        <f t="shared" si="617"/>
        <v>0</v>
      </c>
      <c r="AL2120" s="14">
        <f t="shared" si="618"/>
        <v>0</v>
      </c>
      <c r="AM2120" s="35"/>
      <c r="AN2120" s="35"/>
      <c r="AO2120" s="35"/>
      <c r="AP2120" s="35"/>
      <c r="AQ2120" s="35"/>
      <c r="AR2120" s="35"/>
      <c r="AS2120" s="35"/>
      <c r="AT2120" s="35"/>
      <c r="AU2120" s="35"/>
      <c r="AV2120" s="35"/>
      <c r="AW2120" s="35"/>
      <c r="AX2120" s="35"/>
      <c r="AY2120" s="35"/>
      <c r="AZ2120" s="35"/>
      <c r="BA2120" s="35"/>
      <c r="BB2120" s="35"/>
      <c r="BC2120" s="35"/>
      <c r="BD2120" s="35"/>
      <c r="BE2120" s="35"/>
      <c r="BF2120" s="35"/>
      <c r="BG2120" s="14"/>
      <c r="BH2120" s="14"/>
      <c r="BI2120" s="14"/>
    </row>
    <row r="2121" spans="2:61" s="139" customFormat="1" ht="13.8" outlineLevel="1">
      <c r="B2121" s="17" t="s">
        <v>71</v>
      </c>
      <c r="C2121" s="1" t="s">
        <v>73</v>
      </c>
      <c r="D2121" s="1" t="s">
        <v>73</v>
      </c>
      <c r="E2121" s="38" t="s">
        <v>2654</v>
      </c>
      <c r="F2121" s="2">
        <v>44568</v>
      </c>
      <c r="G2121" s="10" t="s">
        <v>8</v>
      </c>
      <c r="H2121" s="31" t="s">
        <v>9</v>
      </c>
      <c r="I2121" s="27">
        <f t="shared" si="611"/>
        <v>75</v>
      </c>
      <c r="J2121" s="14">
        <v>45</v>
      </c>
      <c r="K2121" s="14">
        <v>30</v>
      </c>
      <c r="L2121" s="398">
        <v>0</v>
      </c>
      <c r="M2121" s="35" t="s">
        <v>172</v>
      </c>
      <c r="N2121" s="35" t="s">
        <v>171</v>
      </c>
      <c r="O2121" s="35" t="s">
        <v>171</v>
      </c>
      <c r="P2121" s="35" t="s">
        <v>171</v>
      </c>
      <c r="Q2121" s="35" t="s">
        <v>171</v>
      </c>
      <c r="R2121" s="35" t="s">
        <v>172</v>
      </c>
      <c r="S2121" s="35" t="s">
        <v>172</v>
      </c>
      <c r="T2121" s="60" t="s">
        <v>179</v>
      </c>
      <c r="U2121" s="35"/>
      <c r="V2121" s="14">
        <f t="shared" si="612"/>
        <v>0</v>
      </c>
      <c r="W2121" s="33"/>
      <c r="X2121" s="126"/>
      <c r="Y2121" s="35"/>
      <c r="Z2121" s="35">
        <f t="shared" si="613"/>
        <v>0</v>
      </c>
      <c r="AB2121" s="35"/>
      <c r="AC2121" s="14">
        <f t="shared" si="614"/>
        <v>0</v>
      </c>
      <c r="AD2121" s="35"/>
      <c r="AE2121" s="14">
        <f t="shared" si="615"/>
        <v>0</v>
      </c>
      <c r="AF2121" s="14"/>
      <c r="AG2121" s="14"/>
      <c r="AH2121" s="178">
        <v>0</v>
      </c>
      <c r="AI2121" s="14">
        <f t="shared" si="616"/>
        <v>0</v>
      </c>
      <c r="AJ2121" s="35"/>
      <c r="AK2121" s="14">
        <f t="shared" si="617"/>
        <v>0</v>
      </c>
      <c r="AL2121" s="14">
        <f t="shared" si="618"/>
        <v>0</v>
      </c>
      <c r="AM2121" s="35"/>
      <c r="AN2121" s="35"/>
      <c r="AO2121" s="35"/>
      <c r="AP2121" s="35"/>
      <c r="AQ2121" s="35"/>
      <c r="AR2121" s="35"/>
      <c r="AS2121" s="35"/>
      <c r="AT2121" s="35"/>
      <c r="AU2121" s="35"/>
      <c r="AV2121" s="35"/>
      <c r="AW2121" s="35"/>
      <c r="AX2121" s="35"/>
      <c r="AY2121" s="35"/>
      <c r="AZ2121" s="35"/>
      <c r="BA2121" s="35"/>
      <c r="BB2121" s="35"/>
      <c r="BC2121" s="35"/>
      <c r="BD2121" s="35"/>
      <c r="BE2121" s="35"/>
      <c r="BF2121" s="35"/>
      <c r="BG2121" s="14"/>
      <c r="BH2121" s="14"/>
      <c r="BI2121" s="14"/>
    </row>
    <row r="2122" spans="2:61" s="139" customFormat="1" ht="13.8" outlineLevel="1">
      <c r="B2122" s="17" t="s">
        <v>72</v>
      </c>
      <c r="C2122" s="1" t="s">
        <v>74</v>
      </c>
      <c r="D2122" s="1" t="s">
        <v>74</v>
      </c>
      <c r="E2122" s="38" t="s">
        <v>2655</v>
      </c>
      <c r="F2122" s="2">
        <v>44687</v>
      </c>
      <c r="G2122" s="10" t="s">
        <v>8</v>
      </c>
      <c r="H2122" s="31" t="s">
        <v>9</v>
      </c>
      <c r="I2122" s="27">
        <f t="shared" si="611"/>
        <v>3360</v>
      </c>
      <c r="J2122" s="45">
        <v>460</v>
      </c>
      <c r="K2122" s="45">
        <v>2900</v>
      </c>
      <c r="L2122" s="398">
        <v>0</v>
      </c>
      <c r="M2122" s="35" t="s">
        <v>172</v>
      </c>
      <c r="N2122" s="35" t="s">
        <v>171</v>
      </c>
      <c r="O2122" s="35" t="s">
        <v>171</v>
      </c>
      <c r="P2122" s="35" t="s">
        <v>171</v>
      </c>
      <c r="Q2122" s="35" t="s">
        <v>171</v>
      </c>
      <c r="R2122" s="35" t="s">
        <v>172</v>
      </c>
      <c r="S2122" s="35" t="s">
        <v>172</v>
      </c>
      <c r="T2122" s="60" t="s">
        <v>179</v>
      </c>
      <c r="U2122" s="35"/>
      <c r="V2122" s="14">
        <f t="shared" si="612"/>
        <v>0</v>
      </c>
      <c r="W2122" s="33"/>
      <c r="X2122" s="126"/>
      <c r="Y2122" s="35"/>
      <c r="Z2122" s="35">
        <f t="shared" si="613"/>
        <v>0</v>
      </c>
      <c r="AB2122" s="35"/>
      <c r="AC2122" s="14">
        <f t="shared" si="614"/>
        <v>0</v>
      </c>
      <c r="AD2122" s="35"/>
      <c r="AE2122" s="14">
        <f t="shared" si="615"/>
        <v>0</v>
      </c>
      <c r="AF2122" s="14"/>
      <c r="AG2122" s="14"/>
      <c r="AH2122" s="178">
        <v>0</v>
      </c>
      <c r="AI2122" s="14">
        <f t="shared" si="616"/>
        <v>0</v>
      </c>
      <c r="AJ2122" s="35"/>
      <c r="AK2122" s="14">
        <f t="shared" si="617"/>
        <v>0</v>
      </c>
      <c r="AL2122" s="14">
        <f t="shared" si="618"/>
        <v>0</v>
      </c>
      <c r="AM2122" s="35"/>
      <c r="AN2122" s="35"/>
      <c r="AO2122" s="35"/>
      <c r="AP2122" s="35"/>
      <c r="AQ2122" s="35"/>
      <c r="AR2122" s="35"/>
      <c r="AS2122" s="35"/>
      <c r="AT2122" s="35"/>
      <c r="AU2122" s="35"/>
      <c r="AV2122" s="35"/>
      <c r="AW2122" s="35"/>
      <c r="AX2122" s="35"/>
      <c r="AY2122" s="35"/>
      <c r="AZ2122" s="35"/>
      <c r="BA2122" s="35"/>
      <c r="BB2122" s="35"/>
      <c r="BC2122" s="35"/>
      <c r="BD2122" s="35"/>
      <c r="BE2122" s="35"/>
      <c r="BF2122" s="35"/>
      <c r="BG2122" s="14"/>
      <c r="BH2122" s="14"/>
      <c r="BI2122" s="14"/>
    </row>
    <row r="2123" spans="2:61" s="139" customFormat="1" ht="13.8">
      <c r="B2123" s="1289" t="s">
        <v>3987</v>
      </c>
      <c r="C2123" s="1289"/>
      <c r="D2123" s="1289"/>
      <c r="E2123" s="1289"/>
      <c r="F2123" s="1290"/>
      <c r="G2123" s="40" t="s">
        <v>5</v>
      </c>
      <c r="H2123" s="41"/>
      <c r="I2123" s="41">
        <f>I2124/60</f>
        <v>95.25</v>
      </c>
      <c r="J2123" s="170">
        <f>J2124/60</f>
        <v>28</v>
      </c>
      <c r="K2123" s="170">
        <f>K2124/60</f>
        <v>67.25</v>
      </c>
      <c r="L2123" s="400">
        <f>L2124/60</f>
        <v>0</v>
      </c>
      <c r="M2123" s="55"/>
      <c r="N2123" s="55"/>
      <c r="O2123" s="55"/>
      <c r="P2123" s="55"/>
      <c r="Q2123" s="55"/>
      <c r="R2123" s="55"/>
      <c r="S2123" s="55"/>
      <c r="T2123" s="508"/>
      <c r="U2123" s="55"/>
      <c r="V2123" s="41">
        <f>V2124/60</f>
        <v>0</v>
      </c>
      <c r="W2123" s="42"/>
      <c r="X2123" s="128"/>
      <c r="Y2123" s="55"/>
      <c r="Z2123" s="41">
        <f>Z2124/60</f>
        <v>0</v>
      </c>
      <c r="AB2123" s="41"/>
      <c r="AC2123" s="41">
        <f>AC2124/60</f>
        <v>0</v>
      </c>
      <c r="AD2123" s="41"/>
      <c r="AE2123" s="41">
        <f>AE2124/60</f>
        <v>0</v>
      </c>
      <c r="AF2123" s="41"/>
      <c r="AG2123" s="41"/>
      <c r="AH2123" s="170"/>
      <c r="AI2123" s="41">
        <f>AI2124/60</f>
        <v>0</v>
      </c>
      <c r="AJ2123" s="41"/>
      <c r="AK2123" s="55"/>
      <c r="AL2123" s="41">
        <f>AL2124/60</f>
        <v>0</v>
      </c>
      <c r="AM2123" s="55"/>
      <c r="AN2123" s="55"/>
      <c r="AO2123" s="55"/>
      <c r="AP2123" s="55"/>
      <c r="AQ2123" s="55"/>
      <c r="AR2123" s="55"/>
      <c r="AS2123" s="55"/>
      <c r="AT2123" s="55"/>
      <c r="AU2123" s="55"/>
      <c r="AV2123" s="55"/>
      <c r="AW2123" s="55"/>
      <c r="AX2123" s="55"/>
      <c r="AY2123" s="55"/>
      <c r="AZ2123" s="55"/>
      <c r="BA2123" s="55"/>
      <c r="BB2123" s="55"/>
      <c r="BC2123" s="55"/>
      <c r="BD2123" s="55"/>
      <c r="BE2123" s="55"/>
      <c r="BF2123" s="55"/>
      <c r="BG2123" s="41"/>
      <c r="BH2123" s="41"/>
      <c r="BI2123" s="41">
        <f>BI2124/60</f>
        <v>0</v>
      </c>
    </row>
    <row r="2124" spans="2:61" s="139" customFormat="1" ht="13.8">
      <c r="B2124" s="1289"/>
      <c r="C2124" s="1289"/>
      <c r="D2124" s="1289"/>
      <c r="E2124" s="1289"/>
      <c r="F2124" s="1290"/>
      <c r="G2124" s="43" t="s">
        <v>6</v>
      </c>
      <c r="H2124" s="44"/>
      <c r="I2124" s="44">
        <f t="shared" ref="I2124:I2131" si="619">SUM(J2124:K2124)</f>
        <v>5715</v>
      </c>
      <c r="J2124" s="44">
        <f>SUMIF(G2125:G2131,"DQA",$J2125:$J2131)</f>
        <v>1680</v>
      </c>
      <c r="K2124" s="44">
        <f>SUMIF(G2125:G2131,"DQA",$K2125:$K2131)</f>
        <v>4035</v>
      </c>
      <c r="L2124" s="401">
        <f>SUM(L2125:L2131)</f>
        <v>0</v>
      </c>
      <c r="M2124" s="55"/>
      <c r="N2124" s="55"/>
      <c r="O2124" s="55"/>
      <c r="P2124" s="55"/>
      <c r="Q2124" s="55"/>
      <c r="R2124" s="55"/>
      <c r="S2124" s="55"/>
      <c r="T2124" s="508"/>
      <c r="U2124" s="55"/>
      <c r="V2124" s="44">
        <f>SUM(V2125:V2131)</f>
        <v>0</v>
      </c>
      <c r="W2124" s="42"/>
      <c r="X2124" s="128"/>
      <c r="Y2124" s="55"/>
      <c r="Z2124" s="44">
        <f>SUM(Z2125:Z2131)</f>
        <v>0</v>
      </c>
      <c r="AB2124" s="41"/>
      <c r="AC2124" s="41">
        <f>SUM(AC2125:AC2131)</f>
        <v>0</v>
      </c>
      <c r="AD2124" s="41"/>
      <c r="AE2124" s="41">
        <f>SUM(AE2125:AE2131)</f>
        <v>0</v>
      </c>
      <c r="AF2124" s="41"/>
      <c r="AG2124" s="41"/>
      <c r="AH2124" s="170"/>
      <c r="AI2124" s="41">
        <f>SUM(AI2125:AI2131)</f>
        <v>0</v>
      </c>
      <c r="AJ2124" s="41"/>
      <c r="AK2124" s="55"/>
      <c r="AL2124" s="41">
        <f>SUM(AL2125:AL2131)</f>
        <v>0</v>
      </c>
      <c r="AM2124" s="55"/>
      <c r="AN2124" s="55"/>
      <c r="AO2124" s="55"/>
      <c r="AP2124" s="55"/>
      <c r="AQ2124" s="55"/>
      <c r="AR2124" s="55"/>
      <c r="AS2124" s="55"/>
      <c r="AT2124" s="55"/>
      <c r="AU2124" s="55"/>
      <c r="AV2124" s="55"/>
      <c r="AW2124" s="55"/>
      <c r="AX2124" s="55"/>
      <c r="AY2124" s="55"/>
      <c r="AZ2124" s="55"/>
      <c r="BA2124" s="55"/>
      <c r="BB2124" s="55"/>
      <c r="BC2124" s="55"/>
      <c r="BD2124" s="55"/>
      <c r="BE2124" s="55"/>
      <c r="BF2124" s="55"/>
      <c r="BG2124" s="41"/>
      <c r="BH2124" s="41"/>
      <c r="BI2124" s="41">
        <f>SUM(BI2125:BI2131)</f>
        <v>0</v>
      </c>
    </row>
    <row r="2125" spans="2:61" s="223" customFormat="1" ht="13.8" outlineLevel="1">
      <c r="B2125" s="730" t="s">
        <v>77</v>
      </c>
      <c r="C2125" s="871" t="s">
        <v>78</v>
      </c>
      <c r="D2125" s="871" t="s">
        <v>78</v>
      </c>
      <c r="E2125" s="790" t="s">
        <v>2656</v>
      </c>
      <c r="F2125" s="785">
        <v>44608</v>
      </c>
      <c r="G2125" s="542" t="s">
        <v>8</v>
      </c>
      <c r="H2125" s="872" t="s">
        <v>622</v>
      </c>
      <c r="I2125" s="873"/>
      <c r="J2125" s="787"/>
      <c r="K2125" s="787"/>
      <c r="L2125" s="788"/>
      <c r="M2125" s="737"/>
      <c r="N2125" s="737"/>
      <c r="O2125" s="737"/>
      <c r="P2125" s="737"/>
      <c r="Q2125" s="737"/>
      <c r="R2125" s="737"/>
      <c r="S2125" s="737"/>
      <c r="T2125" s="789"/>
      <c r="U2125" s="14"/>
      <c r="V2125" s="14">
        <f t="shared" ref="V2125:V2131" si="620">SUMIF(U2125,"Y",J2125)</f>
        <v>0</v>
      </c>
      <c r="W2125" s="13"/>
      <c r="X2125" s="123"/>
      <c r="Y2125" s="14"/>
      <c r="Z2125" s="14">
        <f t="shared" ref="Z2125:Z2131" si="621">V2125*Y2125</f>
        <v>0</v>
      </c>
      <c r="AB2125" s="14"/>
      <c r="AC2125" s="14">
        <f t="shared" ref="AC2125:AC2131" si="622">SUMIF(AB2125,"Y",L2125)*AK2125</f>
        <v>0</v>
      </c>
      <c r="AD2125" s="14"/>
      <c r="AE2125" s="14">
        <f t="shared" ref="AE2125:AE2131" si="623">COUNTIF(AM2125:AV2125,"L")*J2125</f>
        <v>0</v>
      </c>
      <c r="AF2125" s="14"/>
      <c r="AG2125" s="14"/>
      <c r="AH2125" s="178">
        <v>0</v>
      </c>
      <c r="AI2125" s="14">
        <f t="shared" ref="AI2125:AI2131" si="624">IFERROR(COUNTIF(AM2125:BL2125,"S")*J2125*AH2125,0)</f>
        <v>0</v>
      </c>
      <c r="AJ2125" s="14"/>
      <c r="AK2125" s="14">
        <f t="shared" ref="AK2125:AK2131" si="625">COUNTIF(AM2125:AV2125,"V")</f>
        <v>0</v>
      </c>
      <c r="AL2125" s="14">
        <f t="shared" ref="AL2125:AL2131" si="626">Z2125-AC2125-AE2125-AI2125</f>
        <v>0</v>
      </c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</row>
    <row r="2126" spans="2:61" s="223" customFormat="1" ht="27.6" outlineLevel="1">
      <c r="B2126" s="3" t="s">
        <v>79</v>
      </c>
      <c r="C2126" s="1" t="s">
        <v>80</v>
      </c>
      <c r="D2126" s="1" t="s">
        <v>80</v>
      </c>
      <c r="E2126" s="9" t="s">
        <v>3979</v>
      </c>
      <c r="F2126" s="2">
        <v>44796</v>
      </c>
      <c r="G2126" s="10" t="s">
        <v>8</v>
      </c>
      <c r="H2126" s="31" t="s">
        <v>622</v>
      </c>
      <c r="I2126" s="27">
        <f t="shared" si="619"/>
        <v>1240</v>
      </c>
      <c r="J2126" s="45">
        <v>665</v>
      </c>
      <c r="K2126" s="45">
        <v>575</v>
      </c>
      <c r="L2126" s="390">
        <v>0</v>
      </c>
      <c r="M2126" s="14" t="s">
        <v>609</v>
      </c>
      <c r="N2126" s="14" t="s">
        <v>609</v>
      </c>
      <c r="O2126" s="14" t="s">
        <v>609</v>
      </c>
      <c r="P2126" s="14" t="s">
        <v>609</v>
      </c>
      <c r="Q2126" s="14" t="s">
        <v>606</v>
      </c>
      <c r="R2126" s="14" t="s">
        <v>606</v>
      </c>
      <c r="S2126" s="14" t="s">
        <v>606</v>
      </c>
      <c r="T2126" s="28" t="s">
        <v>610</v>
      </c>
      <c r="U2126" s="14"/>
      <c r="V2126" s="14">
        <f t="shared" si="620"/>
        <v>0</v>
      </c>
      <c r="W2126" s="13"/>
      <c r="X2126" s="123"/>
      <c r="Y2126" s="14"/>
      <c r="Z2126" s="14">
        <f t="shared" si="621"/>
        <v>0</v>
      </c>
      <c r="AB2126" s="14"/>
      <c r="AC2126" s="14">
        <f t="shared" si="622"/>
        <v>0</v>
      </c>
      <c r="AD2126" s="14"/>
      <c r="AE2126" s="14">
        <f t="shared" si="623"/>
        <v>0</v>
      </c>
      <c r="AF2126" s="14"/>
      <c r="AG2126" s="14"/>
      <c r="AH2126" s="178">
        <v>0</v>
      </c>
      <c r="AI2126" s="14">
        <f t="shared" si="624"/>
        <v>0</v>
      </c>
      <c r="AJ2126" s="14"/>
      <c r="AK2126" s="14">
        <f t="shared" si="625"/>
        <v>0</v>
      </c>
      <c r="AL2126" s="14">
        <f t="shared" si="626"/>
        <v>0</v>
      </c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</row>
    <row r="2127" spans="2:61" s="223" customFormat="1" ht="27.6" outlineLevel="1">
      <c r="B2127" s="3" t="s">
        <v>81</v>
      </c>
      <c r="C2127" s="1" t="s">
        <v>82</v>
      </c>
      <c r="D2127" s="1" t="s">
        <v>82</v>
      </c>
      <c r="E2127" s="9" t="s">
        <v>3979</v>
      </c>
      <c r="F2127" s="2">
        <v>44796</v>
      </c>
      <c r="G2127" s="10" t="s">
        <v>8</v>
      </c>
      <c r="H2127" s="31" t="s">
        <v>622</v>
      </c>
      <c r="I2127" s="27">
        <f t="shared" si="619"/>
        <v>385</v>
      </c>
      <c r="J2127" s="116">
        <v>185</v>
      </c>
      <c r="K2127" s="116">
        <v>200</v>
      </c>
      <c r="L2127" s="390">
        <v>0</v>
      </c>
      <c r="M2127" s="14" t="s">
        <v>609</v>
      </c>
      <c r="N2127" s="14" t="s">
        <v>609</v>
      </c>
      <c r="O2127" s="14" t="s">
        <v>609</v>
      </c>
      <c r="P2127" s="14" t="s">
        <v>609</v>
      </c>
      <c r="Q2127" s="14" t="s">
        <v>606</v>
      </c>
      <c r="R2127" s="14" t="s">
        <v>606</v>
      </c>
      <c r="S2127" s="14" t="s">
        <v>606</v>
      </c>
      <c r="T2127" s="28" t="s">
        <v>610</v>
      </c>
      <c r="U2127" s="14"/>
      <c r="V2127" s="14">
        <f t="shared" si="620"/>
        <v>0</v>
      </c>
      <c r="W2127" s="13"/>
      <c r="X2127" s="123"/>
      <c r="Y2127" s="14"/>
      <c r="Z2127" s="14">
        <f t="shared" si="621"/>
        <v>0</v>
      </c>
      <c r="AB2127" s="14"/>
      <c r="AC2127" s="14">
        <f t="shared" si="622"/>
        <v>0</v>
      </c>
      <c r="AD2127" s="14"/>
      <c r="AE2127" s="14">
        <f t="shared" si="623"/>
        <v>0</v>
      </c>
      <c r="AF2127" s="14"/>
      <c r="AG2127" s="14"/>
      <c r="AH2127" s="178">
        <v>0</v>
      </c>
      <c r="AI2127" s="14">
        <f t="shared" si="624"/>
        <v>0</v>
      </c>
      <c r="AJ2127" s="14"/>
      <c r="AK2127" s="14">
        <f t="shared" si="625"/>
        <v>0</v>
      </c>
      <c r="AL2127" s="14">
        <f t="shared" si="626"/>
        <v>0</v>
      </c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</row>
    <row r="2128" spans="2:61" s="223" customFormat="1" ht="27.6" outlineLevel="1">
      <c r="B2128" s="3" t="s">
        <v>83</v>
      </c>
      <c r="C2128" s="1" t="s">
        <v>84</v>
      </c>
      <c r="D2128" s="1" t="s">
        <v>84</v>
      </c>
      <c r="E2128" s="9" t="s">
        <v>2656</v>
      </c>
      <c r="F2128" s="2">
        <v>44608</v>
      </c>
      <c r="G2128" s="10" t="s">
        <v>8</v>
      </c>
      <c r="H2128" s="31" t="s">
        <v>622</v>
      </c>
      <c r="I2128" s="27">
        <f t="shared" si="619"/>
        <v>305</v>
      </c>
      <c r="J2128" s="45">
        <v>185</v>
      </c>
      <c r="K2128" s="45">
        <v>120</v>
      </c>
      <c r="L2128" s="390">
        <v>0</v>
      </c>
      <c r="M2128" s="14" t="s">
        <v>609</v>
      </c>
      <c r="N2128" s="14" t="s">
        <v>609</v>
      </c>
      <c r="O2128" s="14" t="s">
        <v>609</v>
      </c>
      <c r="P2128" s="14" t="s">
        <v>606</v>
      </c>
      <c r="Q2128" s="14" t="s">
        <v>606</v>
      </c>
      <c r="R2128" s="14" t="s">
        <v>606</v>
      </c>
      <c r="S2128" s="14" t="s">
        <v>606</v>
      </c>
      <c r="T2128" s="28" t="s">
        <v>610</v>
      </c>
      <c r="U2128" s="14"/>
      <c r="V2128" s="14">
        <f t="shared" si="620"/>
        <v>0</v>
      </c>
      <c r="W2128" s="13"/>
      <c r="X2128" s="123"/>
      <c r="Y2128" s="14"/>
      <c r="Z2128" s="14">
        <f t="shared" si="621"/>
        <v>0</v>
      </c>
      <c r="AB2128" s="14"/>
      <c r="AC2128" s="14">
        <f t="shared" si="622"/>
        <v>0</v>
      </c>
      <c r="AD2128" s="14"/>
      <c r="AE2128" s="14">
        <f t="shared" si="623"/>
        <v>0</v>
      </c>
      <c r="AF2128" s="14"/>
      <c r="AG2128" s="14"/>
      <c r="AH2128" s="178">
        <v>0</v>
      </c>
      <c r="AI2128" s="14">
        <f t="shared" si="624"/>
        <v>0</v>
      </c>
      <c r="AJ2128" s="14"/>
      <c r="AK2128" s="14">
        <f t="shared" si="625"/>
        <v>0</v>
      </c>
      <c r="AL2128" s="14">
        <f t="shared" si="626"/>
        <v>0</v>
      </c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</row>
    <row r="2129" spans="2:61" s="223" customFormat="1" ht="27.6" outlineLevel="1">
      <c r="B2129" s="3" t="s">
        <v>85</v>
      </c>
      <c r="C2129" s="1" t="s">
        <v>86</v>
      </c>
      <c r="D2129" s="1" t="s">
        <v>86</v>
      </c>
      <c r="E2129" s="9" t="s">
        <v>2656</v>
      </c>
      <c r="F2129" s="2">
        <v>44608</v>
      </c>
      <c r="G2129" s="10" t="s">
        <v>8</v>
      </c>
      <c r="H2129" s="31" t="s">
        <v>622</v>
      </c>
      <c r="I2129" s="27">
        <f t="shared" si="619"/>
        <v>245</v>
      </c>
      <c r="J2129" s="45">
        <v>125</v>
      </c>
      <c r="K2129" s="45">
        <v>120</v>
      </c>
      <c r="L2129" s="390">
        <v>0</v>
      </c>
      <c r="M2129" s="14" t="s">
        <v>609</v>
      </c>
      <c r="N2129" s="14" t="s">
        <v>609</v>
      </c>
      <c r="O2129" s="14" t="s">
        <v>609</v>
      </c>
      <c r="P2129" s="14" t="s">
        <v>609</v>
      </c>
      <c r="Q2129" s="14" t="s">
        <v>606</v>
      </c>
      <c r="R2129" s="14" t="s">
        <v>606</v>
      </c>
      <c r="S2129" s="14" t="s">
        <v>606</v>
      </c>
      <c r="T2129" s="28" t="s">
        <v>610</v>
      </c>
      <c r="U2129" s="14"/>
      <c r="V2129" s="14">
        <f t="shared" si="620"/>
        <v>0</v>
      </c>
      <c r="W2129" s="13"/>
      <c r="X2129" s="123"/>
      <c r="Y2129" s="14"/>
      <c r="Z2129" s="14">
        <f t="shared" si="621"/>
        <v>0</v>
      </c>
      <c r="AB2129" s="14"/>
      <c r="AC2129" s="14">
        <f t="shared" si="622"/>
        <v>0</v>
      </c>
      <c r="AD2129" s="14"/>
      <c r="AE2129" s="14">
        <f t="shared" si="623"/>
        <v>0</v>
      </c>
      <c r="AF2129" s="14"/>
      <c r="AG2129" s="14"/>
      <c r="AH2129" s="178">
        <v>0</v>
      </c>
      <c r="AI2129" s="14">
        <f t="shared" si="624"/>
        <v>0</v>
      </c>
      <c r="AJ2129" s="14"/>
      <c r="AK2129" s="14">
        <f t="shared" si="625"/>
        <v>0</v>
      </c>
      <c r="AL2129" s="14">
        <f t="shared" si="626"/>
        <v>0</v>
      </c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</row>
    <row r="2130" spans="2:61" s="223" customFormat="1" ht="27.6" outlineLevel="1">
      <c r="B2130" s="3" t="s">
        <v>87</v>
      </c>
      <c r="C2130" s="1" t="s">
        <v>88</v>
      </c>
      <c r="D2130" s="1" t="s">
        <v>88</v>
      </c>
      <c r="E2130" s="9" t="s">
        <v>2656</v>
      </c>
      <c r="F2130" s="2">
        <v>44608</v>
      </c>
      <c r="G2130" s="10" t="s">
        <v>8</v>
      </c>
      <c r="H2130" s="31" t="s">
        <v>622</v>
      </c>
      <c r="I2130" s="27">
        <f t="shared" si="619"/>
        <v>180</v>
      </c>
      <c r="J2130" s="116">
        <v>60</v>
      </c>
      <c r="K2130" s="116">
        <v>120</v>
      </c>
      <c r="L2130" s="390">
        <v>0</v>
      </c>
      <c r="M2130" s="14" t="s">
        <v>609</v>
      </c>
      <c r="N2130" s="14" t="s">
        <v>609</v>
      </c>
      <c r="O2130" s="14" t="s">
        <v>609</v>
      </c>
      <c r="P2130" s="14" t="s">
        <v>609</v>
      </c>
      <c r="Q2130" s="14" t="s">
        <v>606</v>
      </c>
      <c r="R2130" s="14" t="s">
        <v>606</v>
      </c>
      <c r="S2130" s="14" t="s">
        <v>606</v>
      </c>
      <c r="T2130" s="28" t="s">
        <v>610</v>
      </c>
      <c r="U2130" s="14"/>
      <c r="V2130" s="14">
        <f t="shared" si="620"/>
        <v>0</v>
      </c>
      <c r="W2130" s="13"/>
      <c r="X2130" s="123"/>
      <c r="Y2130" s="14"/>
      <c r="Z2130" s="14">
        <f t="shared" si="621"/>
        <v>0</v>
      </c>
      <c r="AB2130" s="14"/>
      <c r="AC2130" s="14">
        <f t="shared" si="622"/>
        <v>0</v>
      </c>
      <c r="AD2130" s="14"/>
      <c r="AE2130" s="14">
        <f t="shared" si="623"/>
        <v>0</v>
      </c>
      <c r="AF2130" s="14"/>
      <c r="AG2130" s="14"/>
      <c r="AH2130" s="178">
        <v>0</v>
      </c>
      <c r="AI2130" s="14">
        <f t="shared" si="624"/>
        <v>0</v>
      </c>
      <c r="AJ2130" s="14"/>
      <c r="AK2130" s="14">
        <f t="shared" si="625"/>
        <v>0</v>
      </c>
      <c r="AL2130" s="14">
        <f t="shared" si="626"/>
        <v>0</v>
      </c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</row>
    <row r="2131" spans="2:61" s="223" customFormat="1" ht="27.6" outlineLevel="1">
      <c r="B2131" s="3" t="s">
        <v>89</v>
      </c>
      <c r="C2131" s="1" t="s">
        <v>90</v>
      </c>
      <c r="D2131" s="1" t="s">
        <v>90</v>
      </c>
      <c r="E2131" s="9" t="s">
        <v>2656</v>
      </c>
      <c r="F2131" s="2">
        <v>44608</v>
      </c>
      <c r="G2131" s="10" t="s">
        <v>8</v>
      </c>
      <c r="H2131" s="31" t="s">
        <v>622</v>
      </c>
      <c r="I2131" s="27">
        <f t="shared" si="619"/>
        <v>3360</v>
      </c>
      <c r="J2131" s="116">
        <v>460</v>
      </c>
      <c r="K2131" s="116">
        <v>2900</v>
      </c>
      <c r="L2131" s="390">
        <v>0</v>
      </c>
      <c r="M2131" s="14" t="s">
        <v>609</v>
      </c>
      <c r="N2131" s="14" t="s">
        <v>609</v>
      </c>
      <c r="O2131" s="14" t="s">
        <v>609</v>
      </c>
      <c r="P2131" s="14" t="s">
        <v>609</v>
      </c>
      <c r="Q2131" s="14" t="s">
        <v>606</v>
      </c>
      <c r="R2131" s="14" t="s">
        <v>606</v>
      </c>
      <c r="S2131" s="14" t="s">
        <v>606</v>
      </c>
      <c r="T2131" s="28" t="s">
        <v>610</v>
      </c>
      <c r="U2131" s="14"/>
      <c r="V2131" s="14">
        <f t="shared" si="620"/>
        <v>0</v>
      </c>
      <c r="W2131" s="13"/>
      <c r="X2131" s="123"/>
      <c r="Y2131" s="14"/>
      <c r="Z2131" s="14">
        <f t="shared" si="621"/>
        <v>0</v>
      </c>
      <c r="AB2131" s="14"/>
      <c r="AC2131" s="14">
        <f t="shared" si="622"/>
        <v>0</v>
      </c>
      <c r="AD2131" s="14"/>
      <c r="AE2131" s="14">
        <f t="shared" si="623"/>
        <v>0</v>
      </c>
      <c r="AF2131" s="14"/>
      <c r="AG2131" s="14"/>
      <c r="AH2131" s="178">
        <v>0</v>
      </c>
      <c r="AI2131" s="14">
        <f t="shared" si="624"/>
        <v>0</v>
      </c>
      <c r="AJ2131" s="14"/>
      <c r="AK2131" s="14">
        <f t="shared" si="625"/>
        <v>0</v>
      </c>
      <c r="AL2131" s="14">
        <f t="shared" si="626"/>
        <v>0</v>
      </c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</row>
    <row r="2132" spans="2:61" s="139" customFormat="1" ht="13.8">
      <c r="B2132" s="1289" t="s">
        <v>3988</v>
      </c>
      <c r="C2132" s="1289"/>
      <c r="D2132" s="1289"/>
      <c r="E2132" s="1289"/>
      <c r="F2132" s="1290"/>
      <c r="G2132" s="40" t="s">
        <v>5</v>
      </c>
      <c r="H2132" s="41"/>
      <c r="I2132" s="41">
        <f>I2133/60</f>
        <v>127.41666666666667</v>
      </c>
      <c r="J2132" s="170">
        <f>J2133/60</f>
        <v>28</v>
      </c>
      <c r="K2132" s="170">
        <f>K2133/60</f>
        <v>99.416666666666671</v>
      </c>
      <c r="L2132" s="400">
        <f>L2133/60</f>
        <v>0</v>
      </c>
      <c r="M2132" s="55"/>
      <c r="N2132" s="55"/>
      <c r="O2132" s="55"/>
      <c r="P2132" s="55"/>
      <c r="Q2132" s="55"/>
      <c r="R2132" s="55"/>
      <c r="S2132" s="55"/>
      <c r="T2132" s="508"/>
      <c r="U2132" s="55"/>
      <c r="V2132" s="41">
        <f>V2133/60</f>
        <v>0</v>
      </c>
      <c r="W2132" s="42"/>
      <c r="X2132" s="128"/>
      <c r="Y2132" s="55"/>
      <c r="Z2132" s="41">
        <f>Z2133/60</f>
        <v>0</v>
      </c>
      <c r="AB2132" s="41"/>
      <c r="AC2132" s="41">
        <f>AC2133/60</f>
        <v>0</v>
      </c>
      <c r="AD2132" s="41"/>
      <c r="AE2132" s="41">
        <f>AE2133/60</f>
        <v>0</v>
      </c>
      <c r="AF2132" s="41"/>
      <c r="AG2132" s="41"/>
      <c r="AH2132" s="170"/>
      <c r="AI2132" s="41">
        <f>AI2133/60</f>
        <v>0</v>
      </c>
      <c r="AJ2132" s="41"/>
      <c r="AK2132" s="55"/>
      <c r="AL2132" s="41">
        <f>AL2133/60</f>
        <v>0</v>
      </c>
      <c r="AM2132" s="55"/>
      <c r="AN2132" s="55"/>
      <c r="AO2132" s="55"/>
      <c r="AP2132" s="55"/>
      <c r="AQ2132" s="55"/>
      <c r="AR2132" s="55"/>
      <c r="AS2132" s="55"/>
      <c r="AT2132" s="55"/>
      <c r="AU2132" s="55"/>
      <c r="AV2132" s="55"/>
      <c r="AW2132" s="55"/>
      <c r="AX2132" s="55"/>
      <c r="AY2132" s="55"/>
      <c r="AZ2132" s="55"/>
      <c r="BA2132" s="55"/>
      <c r="BB2132" s="55"/>
      <c r="BC2132" s="55"/>
      <c r="BD2132" s="55"/>
      <c r="BE2132" s="55"/>
      <c r="BF2132" s="55"/>
      <c r="BG2132" s="41"/>
      <c r="BH2132" s="41"/>
      <c r="BI2132" s="41">
        <f>BI2133/60</f>
        <v>0</v>
      </c>
    </row>
    <row r="2133" spans="2:61" s="139" customFormat="1" ht="13.8">
      <c r="B2133" s="1289"/>
      <c r="C2133" s="1289"/>
      <c r="D2133" s="1289"/>
      <c r="E2133" s="1289"/>
      <c r="F2133" s="1290"/>
      <c r="G2133" s="43" t="s">
        <v>6</v>
      </c>
      <c r="H2133" s="44"/>
      <c r="I2133" s="44">
        <f t="shared" ref="I2133:I2144" si="627">SUM(J2133:K2133)</f>
        <v>7645</v>
      </c>
      <c r="J2133" s="44">
        <f>SUMIF(G2134:G2144,"DQA",$J2134:$J2144)</f>
        <v>1680</v>
      </c>
      <c r="K2133" s="44">
        <f>SUMIF(G2134:G2144,"DQA",$K2134:$K2144)</f>
        <v>5965</v>
      </c>
      <c r="L2133" s="401">
        <f>SUM(L2134:L2144)</f>
        <v>0</v>
      </c>
      <c r="M2133" s="55"/>
      <c r="N2133" s="55"/>
      <c r="O2133" s="55"/>
      <c r="P2133" s="55"/>
      <c r="Q2133" s="55"/>
      <c r="R2133" s="55"/>
      <c r="S2133" s="55"/>
      <c r="T2133" s="508"/>
      <c r="U2133" s="55"/>
      <c r="V2133" s="44">
        <f>SUM(V2134:V2144)</f>
        <v>0</v>
      </c>
      <c r="W2133" s="42"/>
      <c r="X2133" s="128"/>
      <c r="Y2133" s="55"/>
      <c r="Z2133" s="44">
        <f>SUM(Z2134:Z2144)</f>
        <v>0</v>
      </c>
      <c r="AB2133" s="41"/>
      <c r="AC2133" s="41">
        <f>SUM(AC2134:AC2144)</f>
        <v>0</v>
      </c>
      <c r="AD2133" s="41"/>
      <c r="AE2133" s="41">
        <f>SUM(AE2134:AE2144)</f>
        <v>0</v>
      </c>
      <c r="AF2133" s="41"/>
      <c r="AG2133" s="41"/>
      <c r="AH2133" s="170"/>
      <c r="AI2133" s="41">
        <f>SUM(AI2134:AI2144)</f>
        <v>0</v>
      </c>
      <c r="AJ2133" s="41"/>
      <c r="AK2133" s="55"/>
      <c r="AL2133" s="41">
        <f>SUM(AL2134:AL2144)</f>
        <v>0</v>
      </c>
      <c r="AM2133" s="55"/>
      <c r="AN2133" s="55"/>
      <c r="AO2133" s="55"/>
      <c r="AP2133" s="55"/>
      <c r="AQ2133" s="55"/>
      <c r="AR2133" s="55"/>
      <c r="AS2133" s="55"/>
      <c r="AT2133" s="55"/>
      <c r="AU2133" s="55"/>
      <c r="AV2133" s="55"/>
      <c r="AW2133" s="55"/>
      <c r="AX2133" s="55"/>
      <c r="AY2133" s="55"/>
      <c r="AZ2133" s="55"/>
      <c r="BA2133" s="55"/>
      <c r="BB2133" s="55"/>
      <c r="BC2133" s="55"/>
      <c r="BD2133" s="55"/>
      <c r="BE2133" s="55"/>
      <c r="BF2133" s="55"/>
      <c r="BG2133" s="41"/>
      <c r="BH2133" s="41"/>
      <c r="BI2133" s="41">
        <f>SUM(BI2134:BI2144)</f>
        <v>0</v>
      </c>
    </row>
    <row r="2134" spans="2:61" s="139" customFormat="1" ht="13.8" outlineLevel="1">
      <c r="B2134" s="17" t="s">
        <v>91</v>
      </c>
      <c r="C2134" s="1" t="s">
        <v>118</v>
      </c>
      <c r="D2134" s="1" t="s">
        <v>118</v>
      </c>
      <c r="E2134" s="9" t="s">
        <v>2654</v>
      </c>
      <c r="F2134" s="9" t="s">
        <v>2654</v>
      </c>
      <c r="G2134" s="10" t="s">
        <v>8</v>
      </c>
      <c r="H2134" s="369" t="s">
        <v>9</v>
      </c>
      <c r="I2134" s="29">
        <f t="shared" si="627"/>
        <v>75</v>
      </c>
      <c r="J2134" s="29">
        <v>45</v>
      </c>
      <c r="K2134" s="29">
        <v>30</v>
      </c>
      <c r="L2134" s="398">
        <v>0</v>
      </c>
      <c r="M2134" s="35" t="s">
        <v>172</v>
      </c>
      <c r="N2134" s="35" t="s">
        <v>172</v>
      </c>
      <c r="O2134" s="35" t="s">
        <v>171</v>
      </c>
      <c r="P2134" s="35" t="s">
        <v>171</v>
      </c>
      <c r="Q2134" s="35" t="s">
        <v>171</v>
      </c>
      <c r="R2134" s="35" t="s">
        <v>172</v>
      </c>
      <c r="S2134" s="35" t="s">
        <v>172</v>
      </c>
      <c r="T2134" s="60" t="s">
        <v>180</v>
      </c>
      <c r="U2134" s="35"/>
      <c r="V2134" s="14">
        <f t="shared" ref="V2134:V2144" si="628">SUMIF(U2134,"Y",J2134)</f>
        <v>0</v>
      </c>
      <c r="W2134" s="33"/>
      <c r="X2134" s="126"/>
      <c r="Y2134" s="35"/>
      <c r="Z2134" s="35">
        <f t="shared" ref="Z2134:Z2144" si="629">V2134*Y2134</f>
        <v>0</v>
      </c>
      <c r="AB2134" s="35"/>
      <c r="AC2134" s="14">
        <f t="shared" ref="AC2134:AC2144" si="630">SUMIF(AB2134,"Y",L2134)*AK2134</f>
        <v>0</v>
      </c>
      <c r="AD2134" s="35"/>
      <c r="AE2134" s="14">
        <f t="shared" ref="AE2134:AE2144" si="631">COUNTIF(AM2134:AV2134,"L")*J2134</f>
        <v>0</v>
      </c>
      <c r="AF2134" s="14"/>
      <c r="AG2134" s="14"/>
      <c r="AH2134" s="178">
        <v>0</v>
      </c>
      <c r="AI2134" s="14">
        <f t="shared" ref="AI2134:AI2144" si="632">IFERROR(COUNTIF(AM2134:BL2134,"S")*J2134*AH2134,0)</f>
        <v>0</v>
      </c>
      <c r="AJ2134" s="35"/>
      <c r="AK2134" s="14">
        <f t="shared" ref="AK2134:AK2144" si="633">COUNTIF(AM2134:AV2134,"V")</f>
        <v>0</v>
      </c>
      <c r="AL2134" s="14">
        <f t="shared" ref="AL2134:AL2144" si="634">Z2134-AC2134-AE2134-AI2134</f>
        <v>0</v>
      </c>
      <c r="AM2134" s="35"/>
      <c r="AN2134" s="35"/>
      <c r="AO2134" s="35"/>
      <c r="AP2134" s="35"/>
      <c r="AQ2134" s="35"/>
      <c r="AR2134" s="35"/>
      <c r="AS2134" s="35"/>
      <c r="AT2134" s="35"/>
      <c r="AU2134" s="35"/>
      <c r="AV2134" s="35"/>
      <c r="AW2134" s="35"/>
      <c r="AX2134" s="35"/>
      <c r="AY2134" s="35"/>
      <c r="AZ2134" s="35"/>
      <c r="BA2134" s="35"/>
      <c r="BB2134" s="35"/>
      <c r="BC2134" s="35"/>
      <c r="BD2134" s="35"/>
      <c r="BE2134" s="35"/>
      <c r="BF2134" s="35"/>
      <c r="BG2134" s="14"/>
      <c r="BH2134" s="14"/>
      <c r="BI2134" s="14"/>
    </row>
    <row r="2135" spans="2:61" s="223" customFormat="1" ht="13.8" outlineLevel="1">
      <c r="B2135" s="1" t="s">
        <v>2657</v>
      </c>
      <c r="C2135" s="1" t="s">
        <v>119</v>
      </c>
      <c r="D2135" s="1" t="s">
        <v>119</v>
      </c>
      <c r="E2135" s="9" t="s">
        <v>2654</v>
      </c>
      <c r="F2135" s="2">
        <v>44568</v>
      </c>
      <c r="G2135" s="10" t="s">
        <v>8</v>
      </c>
      <c r="H2135" s="369" t="s">
        <v>554</v>
      </c>
      <c r="I2135" s="29">
        <f t="shared" si="627"/>
        <v>0</v>
      </c>
      <c r="J2135" s="29">
        <v>0</v>
      </c>
      <c r="K2135" s="29">
        <v>0</v>
      </c>
      <c r="L2135" s="390">
        <v>0</v>
      </c>
      <c r="M2135" s="14" t="s">
        <v>172</v>
      </c>
      <c r="N2135" s="14" t="s">
        <v>172</v>
      </c>
      <c r="O2135" s="14" t="s">
        <v>171</v>
      </c>
      <c r="P2135" s="14" t="s">
        <v>171</v>
      </c>
      <c r="Q2135" s="14" t="s">
        <v>171</v>
      </c>
      <c r="R2135" s="14" t="s">
        <v>172</v>
      </c>
      <c r="S2135" s="14" t="s">
        <v>172</v>
      </c>
      <c r="T2135" s="28" t="s">
        <v>180</v>
      </c>
      <c r="U2135" s="14"/>
      <c r="V2135" s="14">
        <f t="shared" si="628"/>
        <v>0</v>
      </c>
      <c r="W2135" s="13"/>
      <c r="X2135" s="123"/>
      <c r="Y2135" s="14"/>
      <c r="Z2135" s="14">
        <f t="shared" si="629"/>
        <v>0</v>
      </c>
      <c r="AB2135" s="14"/>
      <c r="AC2135" s="14">
        <f t="shared" si="630"/>
        <v>0</v>
      </c>
      <c r="AD2135" s="14"/>
      <c r="AE2135" s="14">
        <f t="shared" si="631"/>
        <v>0</v>
      </c>
      <c r="AF2135" s="14"/>
      <c r="AG2135" s="14"/>
      <c r="AH2135" s="178">
        <v>0</v>
      </c>
      <c r="AI2135" s="14">
        <f t="shared" si="632"/>
        <v>0</v>
      </c>
      <c r="AJ2135" s="14"/>
      <c r="AK2135" s="14">
        <f t="shared" si="633"/>
        <v>0</v>
      </c>
      <c r="AL2135" s="14">
        <f t="shared" si="634"/>
        <v>0</v>
      </c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</row>
    <row r="2136" spans="2:61" s="139" customFormat="1" ht="13.8" outlineLevel="1">
      <c r="B2136" s="17" t="s">
        <v>92</v>
      </c>
      <c r="C2136" s="30" t="s">
        <v>628</v>
      </c>
      <c r="D2136" s="30" t="s">
        <v>628</v>
      </c>
      <c r="E2136" s="9" t="s">
        <v>2654</v>
      </c>
      <c r="F2136" s="2">
        <v>44568</v>
      </c>
      <c r="G2136" s="10" t="s">
        <v>8</v>
      </c>
      <c r="H2136" s="369" t="s">
        <v>9</v>
      </c>
      <c r="I2136" s="29">
        <f t="shared" si="627"/>
        <v>410</v>
      </c>
      <c r="J2136" s="116">
        <v>205</v>
      </c>
      <c r="K2136" s="116">
        <v>205</v>
      </c>
      <c r="L2136" s="398">
        <v>0</v>
      </c>
      <c r="M2136" s="35" t="s">
        <v>172</v>
      </c>
      <c r="N2136" s="35" t="s">
        <v>172</v>
      </c>
      <c r="O2136" s="35" t="s">
        <v>171</v>
      </c>
      <c r="P2136" s="35" t="s">
        <v>171</v>
      </c>
      <c r="Q2136" s="35" t="s">
        <v>171</v>
      </c>
      <c r="R2136" s="35" t="s">
        <v>172</v>
      </c>
      <c r="S2136" s="35" t="s">
        <v>172</v>
      </c>
      <c r="T2136" s="60" t="s">
        <v>180</v>
      </c>
      <c r="U2136" s="35"/>
      <c r="V2136" s="14">
        <f t="shared" si="628"/>
        <v>0</v>
      </c>
      <c r="W2136" s="33"/>
      <c r="X2136" s="126"/>
      <c r="Y2136" s="35"/>
      <c r="Z2136" s="35">
        <f t="shared" si="629"/>
        <v>0</v>
      </c>
      <c r="AB2136" s="35"/>
      <c r="AC2136" s="14">
        <f t="shared" si="630"/>
        <v>0</v>
      </c>
      <c r="AD2136" s="35"/>
      <c r="AE2136" s="14">
        <f t="shared" si="631"/>
        <v>0</v>
      </c>
      <c r="AF2136" s="14"/>
      <c r="AG2136" s="14"/>
      <c r="AH2136" s="178">
        <v>0</v>
      </c>
      <c r="AI2136" s="14">
        <f t="shared" si="632"/>
        <v>0</v>
      </c>
      <c r="AJ2136" s="35"/>
      <c r="AK2136" s="14">
        <f t="shared" si="633"/>
        <v>0</v>
      </c>
      <c r="AL2136" s="14">
        <f t="shared" si="634"/>
        <v>0</v>
      </c>
      <c r="AM2136" s="35"/>
      <c r="AN2136" s="35"/>
      <c r="AO2136" s="35"/>
      <c r="AP2136" s="35"/>
      <c r="AQ2136" s="35"/>
      <c r="AR2136" s="35"/>
      <c r="AS2136" s="35"/>
      <c r="AT2136" s="35"/>
      <c r="AU2136" s="35"/>
      <c r="AV2136" s="35"/>
      <c r="AW2136" s="35"/>
      <c r="AX2136" s="35"/>
      <c r="AY2136" s="35"/>
      <c r="AZ2136" s="35"/>
      <c r="BA2136" s="35"/>
      <c r="BB2136" s="35"/>
      <c r="BC2136" s="35"/>
      <c r="BD2136" s="35"/>
      <c r="BE2136" s="35"/>
      <c r="BF2136" s="35"/>
      <c r="BG2136" s="14"/>
      <c r="BH2136" s="14"/>
      <c r="BI2136" s="14"/>
    </row>
    <row r="2137" spans="2:61" s="139" customFormat="1" ht="13.8" outlineLevel="1">
      <c r="B2137" s="17" t="s">
        <v>93</v>
      </c>
      <c r="C2137" s="30" t="s">
        <v>629</v>
      </c>
      <c r="D2137" s="30" t="s">
        <v>629</v>
      </c>
      <c r="E2137" s="9" t="s">
        <v>2654</v>
      </c>
      <c r="F2137" s="2">
        <v>44568</v>
      </c>
      <c r="G2137" s="10" t="s">
        <v>8</v>
      </c>
      <c r="H2137" s="369" t="s">
        <v>9</v>
      </c>
      <c r="I2137" s="29">
        <f t="shared" si="627"/>
        <v>1270</v>
      </c>
      <c r="J2137" s="116">
        <v>155</v>
      </c>
      <c r="K2137" s="116">
        <v>1115</v>
      </c>
      <c r="L2137" s="398">
        <v>0</v>
      </c>
      <c r="M2137" s="35" t="s">
        <v>172</v>
      </c>
      <c r="N2137" s="35" t="s">
        <v>172</v>
      </c>
      <c r="O2137" s="35" t="s">
        <v>171</v>
      </c>
      <c r="P2137" s="35" t="s">
        <v>171</v>
      </c>
      <c r="Q2137" s="35" t="s">
        <v>171</v>
      </c>
      <c r="R2137" s="35" t="s">
        <v>172</v>
      </c>
      <c r="S2137" s="35" t="s">
        <v>172</v>
      </c>
      <c r="T2137" s="60" t="s">
        <v>180</v>
      </c>
      <c r="U2137" s="35"/>
      <c r="V2137" s="14">
        <f t="shared" si="628"/>
        <v>0</v>
      </c>
      <c r="W2137" s="33"/>
      <c r="X2137" s="126"/>
      <c r="Y2137" s="35"/>
      <c r="Z2137" s="35">
        <f t="shared" si="629"/>
        <v>0</v>
      </c>
      <c r="AB2137" s="35"/>
      <c r="AC2137" s="14">
        <f t="shared" si="630"/>
        <v>0</v>
      </c>
      <c r="AD2137" s="35"/>
      <c r="AE2137" s="14">
        <f t="shared" si="631"/>
        <v>0</v>
      </c>
      <c r="AF2137" s="14"/>
      <c r="AG2137" s="14"/>
      <c r="AH2137" s="178">
        <v>0</v>
      </c>
      <c r="AI2137" s="14">
        <f t="shared" si="632"/>
        <v>0</v>
      </c>
      <c r="AJ2137" s="35"/>
      <c r="AK2137" s="14">
        <f t="shared" si="633"/>
        <v>0</v>
      </c>
      <c r="AL2137" s="14">
        <f t="shared" si="634"/>
        <v>0</v>
      </c>
      <c r="AM2137" s="35"/>
      <c r="AN2137" s="35"/>
      <c r="AO2137" s="35"/>
      <c r="AP2137" s="35"/>
      <c r="AQ2137" s="35"/>
      <c r="AR2137" s="35"/>
      <c r="AS2137" s="35"/>
      <c r="AT2137" s="35"/>
      <c r="AU2137" s="35"/>
      <c r="AV2137" s="35"/>
      <c r="AW2137" s="35"/>
      <c r="AX2137" s="35"/>
      <c r="AY2137" s="35"/>
      <c r="AZ2137" s="35"/>
      <c r="BA2137" s="35"/>
      <c r="BB2137" s="35"/>
      <c r="BC2137" s="35"/>
      <c r="BD2137" s="35"/>
      <c r="BE2137" s="35"/>
      <c r="BF2137" s="35"/>
      <c r="BG2137" s="14"/>
      <c r="BH2137" s="14"/>
      <c r="BI2137" s="14"/>
    </row>
    <row r="2138" spans="2:61" s="139" customFormat="1" ht="13.8" outlineLevel="1">
      <c r="B2138" s="17" t="s">
        <v>94</v>
      </c>
      <c r="C2138" s="30" t="s">
        <v>95</v>
      </c>
      <c r="D2138" s="30" t="s">
        <v>95</v>
      </c>
      <c r="E2138" s="9" t="s">
        <v>2654</v>
      </c>
      <c r="F2138" s="2">
        <v>44568</v>
      </c>
      <c r="G2138" s="10" t="s">
        <v>8</v>
      </c>
      <c r="H2138" s="369" t="s">
        <v>9</v>
      </c>
      <c r="I2138" s="29">
        <f t="shared" si="627"/>
        <v>320</v>
      </c>
      <c r="J2138" s="116">
        <v>100</v>
      </c>
      <c r="K2138" s="116">
        <v>220</v>
      </c>
      <c r="L2138" s="398">
        <v>0</v>
      </c>
      <c r="M2138" s="35" t="s">
        <v>172</v>
      </c>
      <c r="N2138" s="35" t="s">
        <v>172</v>
      </c>
      <c r="O2138" s="35" t="s">
        <v>171</v>
      </c>
      <c r="P2138" s="35" t="s">
        <v>171</v>
      </c>
      <c r="Q2138" s="35" t="s">
        <v>171</v>
      </c>
      <c r="R2138" s="35" t="s">
        <v>172</v>
      </c>
      <c r="S2138" s="35" t="s">
        <v>172</v>
      </c>
      <c r="T2138" s="60" t="s">
        <v>180</v>
      </c>
      <c r="U2138" s="35"/>
      <c r="V2138" s="14">
        <f t="shared" si="628"/>
        <v>0</v>
      </c>
      <c r="W2138" s="33"/>
      <c r="X2138" s="126"/>
      <c r="Y2138" s="35"/>
      <c r="Z2138" s="35">
        <f t="shared" si="629"/>
        <v>0</v>
      </c>
      <c r="AB2138" s="35"/>
      <c r="AC2138" s="14">
        <f t="shared" si="630"/>
        <v>0</v>
      </c>
      <c r="AD2138" s="35"/>
      <c r="AE2138" s="14">
        <f t="shared" si="631"/>
        <v>0</v>
      </c>
      <c r="AF2138" s="14"/>
      <c r="AG2138" s="14"/>
      <c r="AH2138" s="178">
        <v>0</v>
      </c>
      <c r="AI2138" s="14">
        <f t="shared" si="632"/>
        <v>0</v>
      </c>
      <c r="AJ2138" s="35"/>
      <c r="AK2138" s="14">
        <f t="shared" si="633"/>
        <v>0</v>
      </c>
      <c r="AL2138" s="14">
        <f t="shared" si="634"/>
        <v>0</v>
      </c>
      <c r="AM2138" s="35"/>
      <c r="AN2138" s="35"/>
      <c r="AO2138" s="35"/>
      <c r="AP2138" s="35"/>
      <c r="AQ2138" s="35"/>
      <c r="AR2138" s="35"/>
      <c r="AS2138" s="35"/>
      <c r="AT2138" s="35"/>
      <c r="AU2138" s="35"/>
      <c r="AV2138" s="35"/>
      <c r="AW2138" s="35"/>
      <c r="AX2138" s="35"/>
      <c r="AY2138" s="35"/>
      <c r="AZ2138" s="35"/>
      <c r="BA2138" s="35"/>
      <c r="BB2138" s="35"/>
      <c r="BC2138" s="35"/>
      <c r="BD2138" s="35"/>
      <c r="BE2138" s="35"/>
      <c r="BF2138" s="35"/>
      <c r="BG2138" s="14"/>
      <c r="BH2138" s="14"/>
      <c r="BI2138" s="14"/>
    </row>
    <row r="2139" spans="2:61" s="139" customFormat="1" ht="13.8" outlineLevel="1">
      <c r="B2139" s="17" t="s">
        <v>96</v>
      </c>
      <c r="C2139" s="30" t="s">
        <v>97</v>
      </c>
      <c r="D2139" s="30" t="s">
        <v>97</v>
      </c>
      <c r="E2139" s="9" t="s">
        <v>2654</v>
      </c>
      <c r="F2139" s="2">
        <v>44568</v>
      </c>
      <c r="G2139" s="10" t="s">
        <v>8</v>
      </c>
      <c r="H2139" s="369" t="s">
        <v>9</v>
      </c>
      <c r="I2139" s="29">
        <f t="shared" si="627"/>
        <v>390</v>
      </c>
      <c r="J2139" s="116">
        <v>195</v>
      </c>
      <c r="K2139" s="116">
        <v>195</v>
      </c>
      <c r="L2139" s="398">
        <v>0</v>
      </c>
      <c r="M2139" s="35" t="s">
        <v>172</v>
      </c>
      <c r="N2139" s="35" t="s">
        <v>172</v>
      </c>
      <c r="O2139" s="35" t="s">
        <v>171</v>
      </c>
      <c r="P2139" s="35" t="s">
        <v>171</v>
      </c>
      <c r="Q2139" s="35" t="s">
        <v>171</v>
      </c>
      <c r="R2139" s="35" t="s">
        <v>172</v>
      </c>
      <c r="S2139" s="35" t="s">
        <v>172</v>
      </c>
      <c r="T2139" s="60" t="s">
        <v>180</v>
      </c>
      <c r="U2139" s="35"/>
      <c r="V2139" s="14">
        <f t="shared" si="628"/>
        <v>0</v>
      </c>
      <c r="W2139" s="33"/>
      <c r="X2139" s="126"/>
      <c r="Y2139" s="35"/>
      <c r="Z2139" s="35">
        <f t="shared" si="629"/>
        <v>0</v>
      </c>
      <c r="AB2139" s="35"/>
      <c r="AC2139" s="14">
        <f t="shared" si="630"/>
        <v>0</v>
      </c>
      <c r="AD2139" s="35"/>
      <c r="AE2139" s="14">
        <f t="shared" si="631"/>
        <v>0</v>
      </c>
      <c r="AF2139" s="14"/>
      <c r="AG2139" s="14"/>
      <c r="AH2139" s="178">
        <v>0</v>
      </c>
      <c r="AI2139" s="14">
        <f t="shared" si="632"/>
        <v>0</v>
      </c>
      <c r="AJ2139" s="35"/>
      <c r="AK2139" s="14">
        <f t="shared" si="633"/>
        <v>0</v>
      </c>
      <c r="AL2139" s="14">
        <f t="shared" si="634"/>
        <v>0</v>
      </c>
      <c r="AM2139" s="35"/>
      <c r="AN2139" s="35"/>
      <c r="AO2139" s="35"/>
      <c r="AP2139" s="35"/>
      <c r="AQ2139" s="35"/>
      <c r="AR2139" s="35"/>
      <c r="AS2139" s="35"/>
      <c r="AT2139" s="35"/>
      <c r="AU2139" s="35"/>
      <c r="AV2139" s="35"/>
      <c r="AW2139" s="35"/>
      <c r="AX2139" s="35"/>
      <c r="AY2139" s="35"/>
      <c r="AZ2139" s="35"/>
      <c r="BA2139" s="35"/>
      <c r="BB2139" s="35"/>
      <c r="BC2139" s="35"/>
      <c r="BD2139" s="35"/>
      <c r="BE2139" s="35"/>
      <c r="BF2139" s="35"/>
      <c r="BG2139" s="14"/>
      <c r="BH2139" s="14"/>
      <c r="BI2139" s="14"/>
    </row>
    <row r="2140" spans="2:61" s="223" customFormat="1" ht="13.8" outlineLevel="1">
      <c r="B2140" s="36" t="s">
        <v>98</v>
      </c>
      <c r="C2140" s="36" t="s">
        <v>99</v>
      </c>
      <c r="D2140" s="36" t="s">
        <v>99</v>
      </c>
      <c r="E2140" s="9" t="s">
        <v>2654</v>
      </c>
      <c r="F2140" s="2">
        <v>44568</v>
      </c>
      <c r="G2140" s="10" t="s">
        <v>8</v>
      </c>
      <c r="H2140" s="369" t="s">
        <v>554</v>
      </c>
      <c r="I2140" s="29">
        <f t="shared" si="627"/>
        <v>0</v>
      </c>
      <c r="J2140" s="116">
        <v>0</v>
      </c>
      <c r="K2140" s="116">
        <v>0</v>
      </c>
      <c r="L2140" s="390">
        <v>0</v>
      </c>
      <c r="M2140" s="14" t="s">
        <v>172</v>
      </c>
      <c r="N2140" s="14" t="s">
        <v>172</v>
      </c>
      <c r="O2140" s="14" t="s">
        <v>171</v>
      </c>
      <c r="P2140" s="14" t="s">
        <v>171</v>
      </c>
      <c r="Q2140" s="14" t="s">
        <v>171</v>
      </c>
      <c r="R2140" s="14" t="s">
        <v>172</v>
      </c>
      <c r="S2140" s="14" t="s">
        <v>172</v>
      </c>
      <c r="T2140" s="28" t="s">
        <v>180</v>
      </c>
      <c r="U2140" s="14"/>
      <c r="V2140" s="14">
        <f t="shared" si="628"/>
        <v>0</v>
      </c>
      <c r="W2140" s="13"/>
      <c r="X2140" s="123"/>
      <c r="Y2140" s="14"/>
      <c r="Z2140" s="14">
        <f t="shared" si="629"/>
        <v>0</v>
      </c>
      <c r="AB2140" s="14"/>
      <c r="AC2140" s="14">
        <f t="shared" si="630"/>
        <v>0</v>
      </c>
      <c r="AD2140" s="14"/>
      <c r="AE2140" s="14">
        <f t="shared" si="631"/>
        <v>0</v>
      </c>
      <c r="AF2140" s="14"/>
      <c r="AG2140" s="14"/>
      <c r="AH2140" s="178">
        <v>0</v>
      </c>
      <c r="AI2140" s="14">
        <f t="shared" si="632"/>
        <v>0</v>
      </c>
      <c r="AJ2140" s="14"/>
      <c r="AK2140" s="14">
        <f t="shared" si="633"/>
        <v>0</v>
      </c>
      <c r="AL2140" s="14">
        <f t="shared" si="634"/>
        <v>0</v>
      </c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</row>
    <row r="2141" spans="2:61" s="139" customFormat="1" ht="13.8" outlineLevel="1">
      <c r="B2141" s="17" t="s">
        <v>100</v>
      </c>
      <c r="C2141" s="30" t="s">
        <v>630</v>
      </c>
      <c r="D2141" s="30" t="s">
        <v>630</v>
      </c>
      <c r="E2141" s="9" t="s">
        <v>2654</v>
      </c>
      <c r="F2141" s="2">
        <v>44568</v>
      </c>
      <c r="G2141" s="10" t="s">
        <v>8</v>
      </c>
      <c r="H2141" s="369" t="s">
        <v>9</v>
      </c>
      <c r="I2141" s="29">
        <f t="shared" si="627"/>
        <v>430</v>
      </c>
      <c r="J2141" s="116">
        <v>215</v>
      </c>
      <c r="K2141" s="116">
        <v>215</v>
      </c>
      <c r="L2141" s="398">
        <v>0</v>
      </c>
      <c r="M2141" s="35" t="s">
        <v>172</v>
      </c>
      <c r="N2141" s="35" t="s">
        <v>172</v>
      </c>
      <c r="O2141" s="35" t="s">
        <v>171</v>
      </c>
      <c r="P2141" s="35" t="s">
        <v>171</v>
      </c>
      <c r="Q2141" s="35" t="s">
        <v>171</v>
      </c>
      <c r="R2141" s="35" t="s">
        <v>172</v>
      </c>
      <c r="S2141" s="35" t="s">
        <v>172</v>
      </c>
      <c r="T2141" s="60" t="s">
        <v>180</v>
      </c>
      <c r="U2141" s="35"/>
      <c r="V2141" s="14">
        <f t="shared" si="628"/>
        <v>0</v>
      </c>
      <c r="W2141" s="33"/>
      <c r="X2141" s="126"/>
      <c r="Y2141" s="35"/>
      <c r="Z2141" s="35">
        <f t="shared" si="629"/>
        <v>0</v>
      </c>
      <c r="AB2141" s="35"/>
      <c r="AC2141" s="14">
        <f t="shared" si="630"/>
        <v>0</v>
      </c>
      <c r="AD2141" s="35"/>
      <c r="AE2141" s="14">
        <f t="shared" si="631"/>
        <v>0</v>
      </c>
      <c r="AF2141" s="14"/>
      <c r="AG2141" s="14"/>
      <c r="AH2141" s="178">
        <v>0</v>
      </c>
      <c r="AI2141" s="14">
        <f t="shared" si="632"/>
        <v>0</v>
      </c>
      <c r="AJ2141" s="35"/>
      <c r="AK2141" s="14">
        <f t="shared" si="633"/>
        <v>0</v>
      </c>
      <c r="AL2141" s="14">
        <f t="shared" si="634"/>
        <v>0</v>
      </c>
      <c r="AM2141" s="35"/>
      <c r="AN2141" s="35"/>
      <c r="AO2141" s="35"/>
      <c r="AP2141" s="35"/>
      <c r="AQ2141" s="35"/>
      <c r="AR2141" s="35"/>
      <c r="AS2141" s="35"/>
      <c r="AT2141" s="35"/>
      <c r="AU2141" s="35"/>
      <c r="AV2141" s="35"/>
      <c r="AW2141" s="35"/>
      <c r="AX2141" s="35"/>
      <c r="AY2141" s="35"/>
      <c r="AZ2141" s="35"/>
      <c r="BA2141" s="35"/>
      <c r="BB2141" s="35"/>
      <c r="BC2141" s="35"/>
      <c r="BD2141" s="35"/>
      <c r="BE2141" s="35"/>
      <c r="BF2141" s="35"/>
      <c r="BG2141" s="14"/>
      <c r="BH2141" s="14"/>
      <c r="BI2141" s="14"/>
    </row>
    <row r="2142" spans="2:61" s="139" customFormat="1" ht="13.8" outlineLevel="1">
      <c r="B2142" s="17" t="s">
        <v>101</v>
      </c>
      <c r="C2142" s="30" t="s">
        <v>631</v>
      </c>
      <c r="D2142" s="30" t="s">
        <v>631</v>
      </c>
      <c r="E2142" s="9" t="s">
        <v>2654</v>
      </c>
      <c r="F2142" s="2">
        <v>44568</v>
      </c>
      <c r="G2142" s="10" t="s">
        <v>8</v>
      </c>
      <c r="H2142" s="369" t="s">
        <v>177</v>
      </c>
      <c r="I2142" s="29">
        <f t="shared" si="627"/>
        <v>635</v>
      </c>
      <c r="J2142" s="116">
        <v>80</v>
      </c>
      <c r="K2142" s="116">
        <v>555</v>
      </c>
      <c r="L2142" s="398">
        <v>0</v>
      </c>
      <c r="M2142" s="35" t="s">
        <v>172</v>
      </c>
      <c r="N2142" s="35" t="s">
        <v>172</v>
      </c>
      <c r="O2142" s="35" t="s">
        <v>171</v>
      </c>
      <c r="P2142" s="35" t="s">
        <v>171</v>
      </c>
      <c r="Q2142" s="35" t="s">
        <v>171</v>
      </c>
      <c r="R2142" s="35" t="s">
        <v>172</v>
      </c>
      <c r="S2142" s="35" t="s">
        <v>172</v>
      </c>
      <c r="T2142" s="60" t="s">
        <v>180</v>
      </c>
      <c r="U2142" s="35"/>
      <c r="V2142" s="14">
        <f t="shared" si="628"/>
        <v>0</v>
      </c>
      <c r="W2142" s="33"/>
      <c r="X2142" s="126"/>
      <c r="Y2142" s="35"/>
      <c r="Z2142" s="35">
        <f t="shared" si="629"/>
        <v>0</v>
      </c>
      <c r="AB2142" s="35"/>
      <c r="AC2142" s="14">
        <f t="shared" si="630"/>
        <v>0</v>
      </c>
      <c r="AD2142" s="35"/>
      <c r="AE2142" s="14">
        <f t="shared" si="631"/>
        <v>0</v>
      </c>
      <c r="AF2142" s="14"/>
      <c r="AG2142" s="14"/>
      <c r="AH2142" s="178">
        <v>0</v>
      </c>
      <c r="AI2142" s="14">
        <f t="shared" si="632"/>
        <v>0</v>
      </c>
      <c r="AJ2142" s="35"/>
      <c r="AK2142" s="14">
        <f t="shared" si="633"/>
        <v>0</v>
      </c>
      <c r="AL2142" s="14">
        <f t="shared" si="634"/>
        <v>0</v>
      </c>
      <c r="AM2142" s="35"/>
      <c r="AN2142" s="35"/>
      <c r="AO2142" s="35"/>
      <c r="AP2142" s="35"/>
      <c r="AQ2142" s="35"/>
      <c r="AR2142" s="35"/>
      <c r="AS2142" s="35"/>
      <c r="AT2142" s="35"/>
      <c r="AU2142" s="35"/>
      <c r="AV2142" s="35"/>
      <c r="AW2142" s="35"/>
      <c r="AX2142" s="35"/>
      <c r="AY2142" s="35"/>
      <c r="AZ2142" s="35"/>
      <c r="BA2142" s="35"/>
      <c r="BB2142" s="35"/>
      <c r="BC2142" s="35"/>
      <c r="BD2142" s="35"/>
      <c r="BE2142" s="35"/>
      <c r="BF2142" s="35"/>
      <c r="BG2142" s="14"/>
      <c r="BH2142" s="14"/>
      <c r="BI2142" s="14"/>
    </row>
    <row r="2143" spans="2:61" s="139" customFormat="1" ht="13.8" outlineLevel="1">
      <c r="B2143" s="17" t="s">
        <v>116</v>
      </c>
      <c r="C2143" s="30" t="s">
        <v>632</v>
      </c>
      <c r="D2143" s="30" t="s">
        <v>632</v>
      </c>
      <c r="E2143" s="9" t="s">
        <v>2654</v>
      </c>
      <c r="F2143" s="2">
        <v>44568</v>
      </c>
      <c r="G2143" s="10" t="s">
        <v>8</v>
      </c>
      <c r="H2143" s="369" t="s">
        <v>9</v>
      </c>
      <c r="I2143" s="29">
        <f t="shared" si="627"/>
        <v>2735</v>
      </c>
      <c r="J2143" s="116">
        <v>55</v>
      </c>
      <c r="K2143" s="116">
        <v>2680</v>
      </c>
      <c r="L2143" s="398">
        <v>0</v>
      </c>
      <c r="M2143" s="35" t="s">
        <v>172</v>
      </c>
      <c r="N2143" s="35" t="s">
        <v>172</v>
      </c>
      <c r="O2143" s="35" t="s">
        <v>171</v>
      </c>
      <c r="P2143" s="35" t="s">
        <v>171</v>
      </c>
      <c r="Q2143" s="35" t="s">
        <v>171</v>
      </c>
      <c r="R2143" s="35" t="s">
        <v>172</v>
      </c>
      <c r="S2143" s="35" t="s">
        <v>172</v>
      </c>
      <c r="T2143" s="60" t="s">
        <v>180</v>
      </c>
      <c r="U2143" s="35"/>
      <c r="V2143" s="14">
        <f t="shared" si="628"/>
        <v>0</v>
      </c>
      <c r="W2143" s="33"/>
      <c r="X2143" s="126"/>
      <c r="Y2143" s="35"/>
      <c r="Z2143" s="35">
        <f t="shared" si="629"/>
        <v>0</v>
      </c>
      <c r="AB2143" s="35"/>
      <c r="AC2143" s="14">
        <f t="shared" si="630"/>
        <v>0</v>
      </c>
      <c r="AD2143" s="35"/>
      <c r="AE2143" s="14">
        <f t="shared" si="631"/>
        <v>0</v>
      </c>
      <c r="AF2143" s="14"/>
      <c r="AG2143" s="14"/>
      <c r="AH2143" s="178">
        <v>0</v>
      </c>
      <c r="AI2143" s="14">
        <f t="shared" si="632"/>
        <v>0</v>
      </c>
      <c r="AJ2143" s="35"/>
      <c r="AK2143" s="14">
        <f t="shared" si="633"/>
        <v>0</v>
      </c>
      <c r="AL2143" s="14">
        <f t="shared" si="634"/>
        <v>0</v>
      </c>
      <c r="AM2143" s="35"/>
      <c r="AN2143" s="35"/>
      <c r="AO2143" s="35"/>
      <c r="AP2143" s="35"/>
      <c r="AQ2143" s="35"/>
      <c r="AR2143" s="35"/>
      <c r="AS2143" s="35"/>
      <c r="AT2143" s="35"/>
      <c r="AU2143" s="35"/>
      <c r="AV2143" s="35"/>
      <c r="AW2143" s="35"/>
      <c r="AX2143" s="35"/>
      <c r="AY2143" s="35"/>
      <c r="AZ2143" s="35"/>
      <c r="BA2143" s="35"/>
      <c r="BB2143" s="35"/>
      <c r="BC2143" s="35"/>
      <c r="BD2143" s="35"/>
      <c r="BE2143" s="35"/>
      <c r="BF2143" s="35"/>
      <c r="BG2143" s="14"/>
      <c r="BH2143" s="14"/>
      <c r="BI2143" s="14"/>
    </row>
    <row r="2144" spans="2:61" s="139" customFormat="1" ht="13.8" outlineLevel="1">
      <c r="B2144" s="17" t="s">
        <v>120</v>
      </c>
      <c r="C2144" s="30" t="s">
        <v>117</v>
      </c>
      <c r="D2144" s="30" t="s">
        <v>117</v>
      </c>
      <c r="E2144" s="9" t="s">
        <v>2654</v>
      </c>
      <c r="F2144" s="2">
        <v>44568</v>
      </c>
      <c r="G2144" s="10" t="s">
        <v>8</v>
      </c>
      <c r="H2144" s="369" t="s">
        <v>177</v>
      </c>
      <c r="I2144" s="29">
        <f t="shared" si="627"/>
        <v>1380</v>
      </c>
      <c r="J2144" s="116">
        <v>630</v>
      </c>
      <c r="K2144" s="116">
        <v>750</v>
      </c>
      <c r="L2144" s="398">
        <v>0</v>
      </c>
      <c r="M2144" s="35" t="s">
        <v>172</v>
      </c>
      <c r="N2144" s="35" t="s">
        <v>172</v>
      </c>
      <c r="O2144" s="35" t="s">
        <v>171</v>
      </c>
      <c r="P2144" s="35" t="s">
        <v>171</v>
      </c>
      <c r="Q2144" s="35" t="s">
        <v>171</v>
      </c>
      <c r="R2144" s="35" t="s">
        <v>172</v>
      </c>
      <c r="S2144" s="35" t="s">
        <v>172</v>
      </c>
      <c r="T2144" s="60" t="s">
        <v>180</v>
      </c>
      <c r="U2144" s="35"/>
      <c r="V2144" s="14">
        <f t="shared" si="628"/>
        <v>0</v>
      </c>
      <c r="W2144" s="33"/>
      <c r="X2144" s="126"/>
      <c r="Y2144" s="35"/>
      <c r="Z2144" s="35">
        <f t="shared" si="629"/>
        <v>0</v>
      </c>
      <c r="AB2144" s="35"/>
      <c r="AC2144" s="14">
        <f t="shared" si="630"/>
        <v>0</v>
      </c>
      <c r="AD2144" s="35"/>
      <c r="AE2144" s="14">
        <f t="shared" si="631"/>
        <v>0</v>
      </c>
      <c r="AF2144" s="14"/>
      <c r="AG2144" s="14"/>
      <c r="AH2144" s="178">
        <v>0</v>
      </c>
      <c r="AI2144" s="14">
        <f t="shared" si="632"/>
        <v>0</v>
      </c>
      <c r="AJ2144" s="35"/>
      <c r="AK2144" s="14">
        <f t="shared" si="633"/>
        <v>0</v>
      </c>
      <c r="AL2144" s="14">
        <f t="shared" si="634"/>
        <v>0</v>
      </c>
      <c r="AM2144" s="35"/>
      <c r="AN2144" s="35"/>
      <c r="AO2144" s="35"/>
      <c r="AP2144" s="35"/>
      <c r="AQ2144" s="35"/>
      <c r="AR2144" s="35"/>
      <c r="AS2144" s="35"/>
      <c r="AT2144" s="35"/>
      <c r="AU2144" s="35"/>
      <c r="AV2144" s="35"/>
      <c r="AW2144" s="35"/>
      <c r="AX2144" s="35"/>
      <c r="AY2144" s="35"/>
      <c r="AZ2144" s="35"/>
      <c r="BA2144" s="35"/>
      <c r="BB2144" s="35"/>
      <c r="BC2144" s="35"/>
      <c r="BD2144" s="35"/>
      <c r="BE2144" s="35"/>
      <c r="BF2144" s="35"/>
      <c r="BG2144" s="14"/>
      <c r="BH2144" s="14"/>
      <c r="BI2144" s="14"/>
    </row>
    <row r="2145" spans="2:61" s="139" customFormat="1" ht="13.8">
      <c r="B2145" s="1289" t="s">
        <v>3195</v>
      </c>
      <c r="C2145" s="1289"/>
      <c r="D2145" s="1289"/>
      <c r="E2145" s="1289"/>
      <c r="F2145" s="1290"/>
      <c r="G2145" s="40" t="s">
        <v>5</v>
      </c>
      <c r="H2145" s="41"/>
      <c r="I2145" s="41">
        <f>I2146/60</f>
        <v>104.5</v>
      </c>
      <c r="J2145" s="169">
        <f>J2146/60</f>
        <v>17.75</v>
      </c>
      <c r="K2145" s="169">
        <f>K2146/60</f>
        <v>86.75</v>
      </c>
      <c r="L2145" s="400">
        <f>L2146/60</f>
        <v>0</v>
      </c>
      <c r="M2145" s="55"/>
      <c r="N2145" s="55"/>
      <c r="O2145" s="55"/>
      <c r="P2145" s="55"/>
      <c r="Q2145" s="55"/>
      <c r="R2145" s="55"/>
      <c r="S2145" s="55"/>
      <c r="T2145" s="508"/>
      <c r="U2145" s="55"/>
      <c r="V2145" s="41">
        <f>V2146/60</f>
        <v>0</v>
      </c>
      <c r="W2145" s="42"/>
      <c r="X2145" s="128"/>
      <c r="Y2145" s="55"/>
      <c r="Z2145" s="41">
        <f>Z2146/60</f>
        <v>0</v>
      </c>
      <c r="AB2145" s="41"/>
      <c r="AC2145" s="41">
        <f>AC2146/60</f>
        <v>0</v>
      </c>
      <c r="AD2145" s="41"/>
      <c r="AE2145" s="41">
        <f>AE2146/60</f>
        <v>0</v>
      </c>
      <c r="AF2145" s="41"/>
      <c r="AG2145" s="41"/>
      <c r="AH2145" s="170"/>
      <c r="AI2145" s="41">
        <f>AI2146/60</f>
        <v>0</v>
      </c>
      <c r="AJ2145" s="41"/>
      <c r="AK2145" s="55"/>
      <c r="AL2145" s="41">
        <f>AL2146/60</f>
        <v>0</v>
      </c>
      <c r="AM2145" s="55"/>
      <c r="AN2145" s="55"/>
      <c r="AO2145" s="55"/>
      <c r="AP2145" s="55"/>
      <c r="AQ2145" s="55"/>
      <c r="AR2145" s="55"/>
      <c r="AS2145" s="55"/>
      <c r="AT2145" s="55"/>
      <c r="AU2145" s="55"/>
      <c r="AV2145" s="55"/>
      <c r="AW2145" s="55"/>
      <c r="AX2145" s="55"/>
      <c r="AY2145" s="55"/>
      <c r="AZ2145" s="55"/>
      <c r="BA2145" s="55"/>
      <c r="BB2145" s="55"/>
      <c r="BC2145" s="55"/>
      <c r="BD2145" s="55"/>
      <c r="BE2145" s="55"/>
      <c r="BF2145" s="55"/>
      <c r="BG2145" s="41"/>
      <c r="BH2145" s="41"/>
      <c r="BI2145" s="41">
        <f>BI2146/60</f>
        <v>0</v>
      </c>
    </row>
    <row r="2146" spans="2:61" s="139" customFormat="1" ht="13.8">
      <c r="B2146" s="1289"/>
      <c r="C2146" s="1289"/>
      <c r="D2146" s="1289"/>
      <c r="E2146" s="1289"/>
      <c r="F2146" s="1290"/>
      <c r="G2146" s="43" t="s">
        <v>6</v>
      </c>
      <c r="H2146" s="44"/>
      <c r="I2146" s="44">
        <f t="shared" ref="I2146:I2156" si="635">SUM(J2146:K2146)</f>
        <v>6270</v>
      </c>
      <c r="J2146" s="118">
        <f>SUMIF(G2147:G2156,"DQA",$J2147:$J2156)</f>
        <v>1065</v>
      </c>
      <c r="K2146" s="118">
        <f>SUMIF(G2147:G2156,"DQA",$K2147:$K2156)</f>
        <v>5205</v>
      </c>
      <c r="L2146" s="401">
        <f>SUMIF(H2147:H2156,"DQA",$K2147:$K2156)</f>
        <v>0</v>
      </c>
      <c r="M2146" s="55"/>
      <c r="N2146" s="55"/>
      <c r="O2146" s="55"/>
      <c r="P2146" s="55"/>
      <c r="Q2146" s="55"/>
      <c r="R2146" s="55"/>
      <c r="S2146" s="55"/>
      <c r="T2146" s="508"/>
      <c r="U2146" s="55"/>
      <c r="V2146" s="44">
        <f>SUM(V2147:V2156)</f>
        <v>0</v>
      </c>
      <c r="W2146" s="42"/>
      <c r="X2146" s="128"/>
      <c r="Y2146" s="55"/>
      <c r="Z2146" s="44">
        <f>SUM(Z2147:Z2156)</f>
        <v>0</v>
      </c>
      <c r="AB2146" s="41"/>
      <c r="AC2146" s="41">
        <f>SUM(AC2147:AC2156)</f>
        <v>0</v>
      </c>
      <c r="AD2146" s="41"/>
      <c r="AE2146" s="41">
        <f>SUM(AE2147:AE2156)</f>
        <v>0</v>
      </c>
      <c r="AF2146" s="41"/>
      <c r="AG2146" s="41"/>
      <c r="AH2146" s="170"/>
      <c r="AI2146" s="41">
        <f>SUM(AI2147:AI2156)</f>
        <v>0</v>
      </c>
      <c r="AJ2146" s="41"/>
      <c r="AK2146" s="55"/>
      <c r="AL2146" s="41">
        <f>SUM(AL2147:AL2156)</f>
        <v>0</v>
      </c>
      <c r="AM2146" s="55"/>
      <c r="AN2146" s="55"/>
      <c r="AO2146" s="55"/>
      <c r="AP2146" s="55"/>
      <c r="AQ2146" s="55"/>
      <c r="AR2146" s="55"/>
      <c r="AS2146" s="55"/>
      <c r="AT2146" s="55"/>
      <c r="AU2146" s="55"/>
      <c r="AV2146" s="55"/>
      <c r="AW2146" s="55"/>
      <c r="AX2146" s="55"/>
      <c r="AY2146" s="55"/>
      <c r="AZ2146" s="55"/>
      <c r="BA2146" s="55"/>
      <c r="BB2146" s="55"/>
      <c r="BC2146" s="55"/>
      <c r="BD2146" s="55"/>
      <c r="BE2146" s="55"/>
      <c r="BF2146" s="55"/>
      <c r="BG2146" s="41"/>
      <c r="BH2146" s="41"/>
      <c r="BI2146" s="41">
        <f>SUM(BI2147:BI2156)</f>
        <v>0</v>
      </c>
    </row>
    <row r="2147" spans="2:61" s="139" customFormat="1" ht="13.8" outlineLevel="1">
      <c r="B2147" s="17" t="s">
        <v>102</v>
      </c>
      <c r="C2147" s="1" t="s">
        <v>75</v>
      </c>
      <c r="D2147" s="1" t="s">
        <v>75</v>
      </c>
      <c r="E2147" s="9" t="s">
        <v>2654</v>
      </c>
      <c r="F2147" s="2">
        <v>44568</v>
      </c>
      <c r="G2147" s="10" t="s">
        <v>8</v>
      </c>
      <c r="H2147" s="368" t="s">
        <v>9</v>
      </c>
      <c r="I2147" s="34">
        <f t="shared" si="635"/>
        <v>75</v>
      </c>
      <c r="J2147" s="158">
        <v>45</v>
      </c>
      <c r="K2147" s="158">
        <v>30</v>
      </c>
      <c r="L2147" s="398">
        <v>0</v>
      </c>
      <c r="M2147" s="35" t="s">
        <v>172</v>
      </c>
      <c r="N2147" s="35" t="s">
        <v>172</v>
      </c>
      <c r="O2147" s="35" t="s">
        <v>171</v>
      </c>
      <c r="P2147" s="35" t="s">
        <v>171</v>
      </c>
      <c r="Q2147" s="35" t="s">
        <v>171</v>
      </c>
      <c r="R2147" s="35" t="s">
        <v>172</v>
      </c>
      <c r="S2147" s="35" t="s">
        <v>172</v>
      </c>
      <c r="T2147" s="60" t="s">
        <v>181</v>
      </c>
      <c r="U2147" s="35"/>
      <c r="V2147" s="14">
        <f t="shared" ref="V2147:V2156" si="636">SUMIF(U2147,"Y",J2147)</f>
        <v>0</v>
      </c>
      <c r="W2147" s="33"/>
      <c r="X2147" s="126"/>
      <c r="Y2147" s="35"/>
      <c r="Z2147" s="35">
        <f t="shared" ref="Z2147:Z2156" si="637">V2147*Y2147</f>
        <v>0</v>
      </c>
      <c r="AB2147" s="35"/>
      <c r="AC2147" s="14">
        <f t="shared" ref="AC2147:AC2156" si="638">SUMIF(AB2147,"Y",L2147)*AK2147</f>
        <v>0</v>
      </c>
      <c r="AD2147" s="35"/>
      <c r="AE2147" s="14">
        <f t="shared" ref="AE2147:AE2156" si="639">COUNTIF(AM2147:AV2147,"L")*J2147</f>
        <v>0</v>
      </c>
      <c r="AF2147" s="14"/>
      <c r="AG2147" s="14"/>
      <c r="AH2147" s="178">
        <v>0</v>
      </c>
      <c r="AI2147" s="14">
        <f t="shared" ref="AI2147:AI2156" si="640">IFERROR(COUNTIF(AM2147:BL2147,"S")*J2147*AH2147,0)</f>
        <v>0</v>
      </c>
      <c r="AJ2147" s="35"/>
      <c r="AK2147" s="14">
        <f t="shared" ref="AK2147:AK2156" si="641">COUNTIF(AM2147:AV2147,"V")</f>
        <v>0</v>
      </c>
      <c r="AL2147" s="14">
        <f t="shared" ref="AL2147:AL2156" si="642">Z2147-AC2147-AE2147-AI2147</f>
        <v>0</v>
      </c>
      <c r="AM2147" s="35"/>
      <c r="AN2147" s="35"/>
      <c r="AO2147" s="35"/>
      <c r="AP2147" s="35"/>
      <c r="AQ2147" s="35"/>
      <c r="AR2147" s="35"/>
      <c r="AS2147" s="35"/>
      <c r="AT2147" s="35"/>
      <c r="AU2147" s="35"/>
      <c r="AV2147" s="35"/>
      <c r="AW2147" s="35"/>
      <c r="AX2147" s="35"/>
      <c r="AY2147" s="35"/>
      <c r="AZ2147" s="35"/>
      <c r="BA2147" s="35"/>
      <c r="BB2147" s="35"/>
      <c r="BC2147" s="35"/>
      <c r="BD2147" s="35"/>
      <c r="BE2147" s="35"/>
      <c r="BF2147" s="35"/>
      <c r="BG2147" s="14"/>
      <c r="BH2147" s="14"/>
      <c r="BI2147" s="14"/>
    </row>
    <row r="2148" spans="2:61" s="139" customFormat="1" ht="13.8" outlineLevel="1">
      <c r="B2148" s="17" t="s">
        <v>103</v>
      </c>
      <c r="C2148" s="1" t="s">
        <v>104</v>
      </c>
      <c r="D2148" s="1" t="s">
        <v>104</v>
      </c>
      <c r="E2148" s="9" t="s">
        <v>2654</v>
      </c>
      <c r="F2148" s="2">
        <v>44568</v>
      </c>
      <c r="G2148" s="10" t="s">
        <v>8</v>
      </c>
      <c r="H2148" s="368" t="s">
        <v>554</v>
      </c>
      <c r="I2148" s="34">
        <f t="shared" si="635"/>
        <v>0</v>
      </c>
      <c r="J2148" s="158">
        <v>0</v>
      </c>
      <c r="K2148" s="158">
        <v>0</v>
      </c>
      <c r="L2148" s="398">
        <v>0</v>
      </c>
      <c r="M2148" s="35" t="s">
        <v>441</v>
      </c>
      <c r="N2148" s="35" t="s">
        <v>441</v>
      </c>
      <c r="O2148" s="35" t="s">
        <v>481</v>
      </c>
      <c r="P2148" s="35" t="s">
        <v>481</v>
      </c>
      <c r="Q2148" s="35" t="s">
        <v>481</v>
      </c>
      <c r="R2148" s="35" t="s">
        <v>441</v>
      </c>
      <c r="S2148" s="35" t="s">
        <v>441</v>
      </c>
      <c r="T2148" s="60" t="s">
        <v>517</v>
      </c>
      <c r="U2148" s="35"/>
      <c r="V2148" s="14">
        <f t="shared" si="636"/>
        <v>0</v>
      </c>
      <c r="W2148" s="33"/>
      <c r="X2148" s="126"/>
      <c r="Y2148" s="35"/>
      <c r="Z2148" s="35">
        <f t="shared" si="637"/>
        <v>0</v>
      </c>
      <c r="AB2148" s="35"/>
      <c r="AC2148" s="14">
        <f t="shared" si="638"/>
        <v>0</v>
      </c>
      <c r="AD2148" s="35"/>
      <c r="AE2148" s="14">
        <f t="shared" si="639"/>
        <v>0</v>
      </c>
      <c r="AF2148" s="14"/>
      <c r="AG2148" s="14"/>
      <c r="AH2148" s="178">
        <v>0</v>
      </c>
      <c r="AI2148" s="14">
        <f t="shared" si="640"/>
        <v>0</v>
      </c>
      <c r="AJ2148" s="35"/>
      <c r="AK2148" s="14">
        <f t="shared" si="641"/>
        <v>0</v>
      </c>
      <c r="AL2148" s="14">
        <f t="shared" si="642"/>
        <v>0</v>
      </c>
      <c r="AM2148" s="35"/>
      <c r="AN2148" s="35"/>
      <c r="AO2148" s="35"/>
      <c r="AP2148" s="35"/>
      <c r="AQ2148" s="35"/>
      <c r="AR2148" s="35"/>
      <c r="AS2148" s="35"/>
      <c r="AT2148" s="35"/>
      <c r="AU2148" s="35"/>
      <c r="AV2148" s="35"/>
      <c r="AW2148" s="35"/>
      <c r="AX2148" s="35"/>
      <c r="AY2148" s="35"/>
      <c r="AZ2148" s="35"/>
      <c r="BA2148" s="35"/>
      <c r="BB2148" s="35"/>
      <c r="BC2148" s="35"/>
      <c r="BD2148" s="35"/>
      <c r="BE2148" s="35"/>
      <c r="BF2148" s="35"/>
      <c r="BG2148" s="14"/>
      <c r="BH2148" s="14"/>
      <c r="BI2148" s="14"/>
    </row>
    <row r="2149" spans="2:61" s="139" customFormat="1" ht="13.8" outlineLevel="1">
      <c r="B2149" s="17" t="s">
        <v>105</v>
      </c>
      <c r="C2149" s="1" t="s">
        <v>633</v>
      </c>
      <c r="D2149" s="1" t="s">
        <v>633</v>
      </c>
      <c r="E2149" s="9" t="s">
        <v>2654</v>
      </c>
      <c r="F2149" s="2">
        <v>44568</v>
      </c>
      <c r="G2149" s="10" t="s">
        <v>8</v>
      </c>
      <c r="H2149" s="368" t="s">
        <v>9</v>
      </c>
      <c r="I2149" s="34">
        <f t="shared" si="635"/>
        <v>410</v>
      </c>
      <c r="J2149" s="158">
        <v>205</v>
      </c>
      <c r="K2149" s="158">
        <v>205</v>
      </c>
      <c r="L2149" s="398">
        <v>0</v>
      </c>
      <c r="M2149" s="35" t="s">
        <v>172</v>
      </c>
      <c r="N2149" s="35" t="s">
        <v>172</v>
      </c>
      <c r="O2149" s="35" t="s">
        <v>171</v>
      </c>
      <c r="P2149" s="35" t="s">
        <v>171</v>
      </c>
      <c r="Q2149" s="35" t="s">
        <v>171</v>
      </c>
      <c r="R2149" s="35" t="s">
        <v>172</v>
      </c>
      <c r="S2149" s="35" t="s">
        <v>172</v>
      </c>
      <c r="T2149" s="60" t="s">
        <v>181</v>
      </c>
      <c r="U2149" s="35"/>
      <c r="V2149" s="14">
        <f t="shared" si="636"/>
        <v>0</v>
      </c>
      <c r="W2149" s="33"/>
      <c r="X2149" s="126"/>
      <c r="Y2149" s="35"/>
      <c r="Z2149" s="35">
        <f t="shared" si="637"/>
        <v>0</v>
      </c>
      <c r="AB2149" s="35"/>
      <c r="AC2149" s="14">
        <f t="shared" si="638"/>
        <v>0</v>
      </c>
      <c r="AD2149" s="35"/>
      <c r="AE2149" s="14">
        <f t="shared" si="639"/>
        <v>0</v>
      </c>
      <c r="AF2149" s="14"/>
      <c r="AG2149" s="14"/>
      <c r="AH2149" s="178">
        <v>0</v>
      </c>
      <c r="AI2149" s="14">
        <f t="shared" si="640"/>
        <v>0</v>
      </c>
      <c r="AJ2149" s="35"/>
      <c r="AK2149" s="14">
        <f t="shared" si="641"/>
        <v>0</v>
      </c>
      <c r="AL2149" s="14">
        <f t="shared" si="642"/>
        <v>0</v>
      </c>
      <c r="AM2149" s="35"/>
      <c r="AN2149" s="35"/>
      <c r="AO2149" s="35"/>
      <c r="AP2149" s="35"/>
      <c r="AQ2149" s="35"/>
      <c r="AR2149" s="35"/>
      <c r="AS2149" s="35"/>
      <c r="AT2149" s="35"/>
      <c r="AU2149" s="35"/>
      <c r="AV2149" s="35"/>
      <c r="AW2149" s="35"/>
      <c r="AX2149" s="35"/>
      <c r="AY2149" s="35"/>
      <c r="AZ2149" s="35"/>
      <c r="BA2149" s="35"/>
      <c r="BB2149" s="35"/>
      <c r="BC2149" s="35"/>
      <c r="BD2149" s="35"/>
      <c r="BE2149" s="35"/>
      <c r="BF2149" s="35"/>
      <c r="BG2149" s="14"/>
      <c r="BH2149" s="14"/>
      <c r="BI2149" s="14"/>
    </row>
    <row r="2150" spans="2:61" s="139" customFormat="1" ht="13.8" outlineLevel="1">
      <c r="B2150" s="17" t="s">
        <v>106</v>
      </c>
      <c r="C2150" s="1" t="s">
        <v>634</v>
      </c>
      <c r="D2150" s="1" t="s">
        <v>634</v>
      </c>
      <c r="E2150" s="9" t="s">
        <v>2654</v>
      </c>
      <c r="F2150" s="2">
        <v>44568</v>
      </c>
      <c r="G2150" s="10" t="s">
        <v>8</v>
      </c>
      <c r="H2150" s="368" t="s">
        <v>9</v>
      </c>
      <c r="I2150" s="34">
        <f t="shared" si="635"/>
        <v>1115</v>
      </c>
      <c r="J2150" s="158">
        <v>155</v>
      </c>
      <c r="K2150" s="158">
        <v>960</v>
      </c>
      <c r="L2150" s="398">
        <v>0</v>
      </c>
      <c r="M2150" s="35" t="s">
        <v>172</v>
      </c>
      <c r="N2150" s="35" t="s">
        <v>172</v>
      </c>
      <c r="O2150" s="35" t="s">
        <v>171</v>
      </c>
      <c r="P2150" s="35" t="s">
        <v>171</v>
      </c>
      <c r="Q2150" s="35" t="s">
        <v>171</v>
      </c>
      <c r="R2150" s="35" t="s">
        <v>172</v>
      </c>
      <c r="S2150" s="35" t="s">
        <v>172</v>
      </c>
      <c r="T2150" s="60" t="s">
        <v>181</v>
      </c>
      <c r="U2150" s="35"/>
      <c r="V2150" s="14">
        <f t="shared" si="636"/>
        <v>0</v>
      </c>
      <c r="W2150" s="33"/>
      <c r="X2150" s="126"/>
      <c r="Y2150" s="35"/>
      <c r="Z2150" s="35">
        <f t="shared" si="637"/>
        <v>0</v>
      </c>
      <c r="AB2150" s="35"/>
      <c r="AC2150" s="14">
        <f t="shared" si="638"/>
        <v>0</v>
      </c>
      <c r="AD2150" s="35"/>
      <c r="AE2150" s="14">
        <f t="shared" si="639"/>
        <v>0</v>
      </c>
      <c r="AF2150" s="14"/>
      <c r="AG2150" s="14"/>
      <c r="AH2150" s="178">
        <v>0</v>
      </c>
      <c r="AI2150" s="14">
        <f t="shared" si="640"/>
        <v>0</v>
      </c>
      <c r="AJ2150" s="35"/>
      <c r="AK2150" s="14">
        <f t="shared" si="641"/>
        <v>0</v>
      </c>
      <c r="AL2150" s="14">
        <f t="shared" si="642"/>
        <v>0</v>
      </c>
      <c r="AM2150" s="35"/>
      <c r="AN2150" s="35"/>
      <c r="AO2150" s="35"/>
      <c r="AP2150" s="35"/>
      <c r="AQ2150" s="35"/>
      <c r="AR2150" s="35"/>
      <c r="AS2150" s="35"/>
      <c r="AT2150" s="35"/>
      <c r="AU2150" s="35"/>
      <c r="AV2150" s="35"/>
      <c r="AW2150" s="35"/>
      <c r="AX2150" s="35"/>
      <c r="AY2150" s="35"/>
      <c r="AZ2150" s="35"/>
      <c r="BA2150" s="35"/>
      <c r="BB2150" s="35"/>
      <c r="BC2150" s="35"/>
      <c r="BD2150" s="35"/>
      <c r="BE2150" s="35"/>
      <c r="BF2150" s="35"/>
      <c r="BG2150" s="14"/>
      <c r="BH2150" s="14"/>
      <c r="BI2150" s="14"/>
    </row>
    <row r="2151" spans="2:61" s="139" customFormat="1" ht="13.8" outlineLevel="1">
      <c r="B2151" s="17" t="s">
        <v>107</v>
      </c>
      <c r="C2151" s="1" t="s">
        <v>635</v>
      </c>
      <c r="D2151" s="1" t="s">
        <v>635</v>
      </c>
      <c r="E2151" s="9" t="s">
        <v>2654</v>
      </c>
      <c r="F2151" s="2">
        <v>44568</v>
      </c>
      <c r="G2151" s="10" t="s">
        <v>8</v>
      </c>
      <c r="H2151" s="368" t="s">
        <v>9</v>
      </c>
      <c r="I2151" s="34">
        <f t="shared" si="635"/>
        <v>380</v>
      </c>
      <c r="J2151" s="158">
        <v>130</v>
      </c>
      <c r="K2151" s="158">
        <v>250</v>
      </c>
      <c r="L2151" s="398">
        <v>0</v>
      </c>
      <c r="M2151" s="35" t="s">
        <v>172</v>
      </c>
      <c r="N2151" s="35" t="s">
        <v>172</v>
      </c>
      <c r="O2151" s="35" t="s">
        <v>171</v>
      </c>
      <c r="P2151" s="35" t="s">
        <v>171</v>
      </c>
      <c r="Q2151" s="35" t="s">
        <v>171</v>
      </c>
      <c r="R2151" s="35" t="s">
        <v>172</v>
      </c>
      <c r="S2151" s="35" t="s">
        <v>172</v>
      </c>
      <c r="T2151" s="60" t="s">
        <v>181</v>
      </c>
      <c r="U2151" s="35"/>
      <c r="V2151" s="14">
        <f t="shared" si="636"/>
        <v>0</v>
      </c>
      <c r="W2151" s="33"/>
      <c r="X2151" s="126"/>
      <c r="Y2151" s="35"/>
      <c r="Z2151" s="35">
        <f t="shared" si="637"/>
        <v>0</v>
      </c>
      <c r="AB2151" s="35"/>
      <c r="AC2151" s="14">
        <f t="shared" si="638"/>
        <v>0</v>
      </c>
      <c r="AD2151" s="35"/>
      <c r="AE2151" s="14">
        <f t="shared" si="639"/>
        <v>0</v>
      </c>
      <c r="AF2151" s="14"/>
      <c r="AG2151" s="14"/>
      <c r="AH2151" s="178">
        <v>0</v>
      </c>
      <c r="AI2151" s="14">
        <f t="shared" si="640"/>
        <v>0</v>
      </c>
      <c r="AJ2151" s="35"/>
      <c r="AK2151" s="14">
        <f t="shared" si="641"/>
        <v>0</v>
      </c>
      <c r="AL2151" s="14">
        <f t="shared" si="642"/>
        <v>0</v>
      </c>
      <c r="AM2151" s="35"/>
      <c r="AN2151" s="35"/>
      <c r="AO2151" s="35"/>
      <c r="AP2151" s="35"/>
      <c r="AQ2151" s="35"/>
      <c r="AR2151" s="35"/>
      <c r="AS2151" s="35"/>
      <c r="AT2151" s="35"/>
      <c r="AU2151" s="35"/>
      <c r="AV2151" s="35"/>
      <c r="AW2151" s="35"/>
      <c r="AX2151" s="35"/>
      <c r="AY2151" s="35"/>
      <c r="AZ2151" s="35"/>
      <c r="BA2151" s="35"/>
      <c r="BB2151" s="35"/>
      <c r="BC2151" s="35"/>
      <c r="BD2151" s="35"/>
      <c r="BE2151" s="35"/>
      <c r="BF2151" s="35"/>
      <c r="BG2151" s="14"/>
      <c r="BH2151" s="14"/>
      <c r="BI2151" s="14"/>
    </row>
    <row r="2152" spans="2:61" s="139" customFormat="1" ht="13.8" outlineLevel="1">
      <c r="B2152" s="17" t="s">
        <v>108</v>
      </c>
      <c r="C2152" s="1" t="s">
        <v>109</v>
      </c>
      <c r="D2152" s="1" t="s">
        <v>109</v>
      </c>
      <c r="E2152" s="9" t="s">
        <v>2654</v>
      </c>
      <c r="F2152" s="2">
        <v>44568</v>
      </c>
      <c r="G2152" s="10" t="s">
        <v>8</v>
      </c>
      <c r="H2152" s="368" t="s">
        <v>9</v>
      </c>
      <c r="I2152" s="34">
        <f t="shared" si="635"/>
        <v>450</v>
      </c>
      <c r="J2152" s="158">
        <v>195</v>
      </c>
      <c r="K2152" s="158">
        <v>255</v>
      </c>
      <c r="L2152" s="398">
        <v>0</v>
      </c>
      <c r="M2152" s="35" t="s">
        <v>172</v>
      </c>
      <c r="N2152" s="35" t="s">
        <v>172</v>
      </c>
      <c r="O2152" s="35" t="s">
        <v>171</v>
      </c>
      <c r="P2152" s="35" t="s">
        <v>171</v>
      </c>
      <c r="Q2152" s="35" t="s">
        <v>171</v>
      </c>
      <c r="R2152" s="35" t="s">
        <v>172</v>
      </c>
      <c r="S2152" s="35" t="s">
        <v>172</v>
      </c>
      <c r="T2152" s="60" t="s">
        <v>181</v>
      </c>
      <c r="U2152" s="35"/>
      <c r="V2152" s="14">
        <f t="shared" si="636"/>
        <v>0</v>
      </c>
      <c r="W2152" s="33"/>
      <c r="X2152" s="126"/>
      <c r="Y2152" s="35"/>
      <c r="Z2152" s="35">
        <f t="shared" si="637"/>
        <v>0</v>
      </c>
      <c r="AB2152" s="35"/>
      <c r="AC2152" s="14">
        <f t="shared" si="638"/>
        <v>0</v>
      </c>
      <c r="AD2152" s="35"/>
      <c r="AE2152" s="14">
        <f t="shared" si="639"/>
        <v>0</v>
      </c>
      <c r="AF2152" s="14"/>
      <c r="AG2152" s="14"/>
      <c r="AH2152" s="178">
        <v>0</v>
      </c>
      <c r="AI2152" s="14">
        <f t="shared" si="640"/>
        <v>0</v>
      </c>
      <c r="AJ2152" s="35"/>
      <c r="AK2152" s="14">
        <f t="shared" si="641"/>
        <v>0</v>
      </c>
      <c r="AL2152" s="14">
        <f t="shared" si="642"/>
        <v>0</v>
      </c>
      <c r="AM2152" s="35"/>
      <c r="AN2152" s="35"/>
      <c r="AO2152" s="35"/>
      <c r="AP2152" s="35"/>
      <c r="AQ2152" s="35"/>
      <c r="AR2152" s="35"/>
      <c r="AS2152" s="35"/>
      <c r="AT2152" s="35"/>
      <c r="AU2152" s="35"/>
      <c r="AV2152" s="35"/>
      <c r="AW2152" s="35"/>
      <c r="AX2152" s="35"/>
      <c r="AY2152" s="35"/>
      <c r="AZ2152" s="35"/>
      <c r="BA2152" s="35"/>
      <c r="BB2152" s="35"/>
      <c r="BC2152" s="35"/>
      <c r="BD2152" s="35"/>
      <c r="BE2152" s="35"/>
      <c r="BF2152" s="35"/>
      <c r="BG2152" s="14"/>
      <c r="BH2152" s="14"/>
      <c r="BI2152" s="14"/>
    </row>
    <row r="2153" spans="2:61" s="139" customFormat="1" ht="13.8" outlineLevel="1">
      <c r="B2153" s="17" t="s">
        <v>110</v>
      </c>
      <c r="C2153" s="1" t="s">
        <v>111</v>
      </c>
      <c r="D2153" s="1" t="s">
        <v>111</v>
      </c>
      <c r="E2153" s="9" t="s">
        <v>2654</v>
      </c>
      <c r="F2153" s="2">
        <v>44568</v>
      </c>
      <c r="G2153" s="10" t="s">
        <v>8</v>
      </c>
      <c r="H2153" s="368" t="s">
        <v>554</v>
      </c>
      <c r="I2153" s="34">
        <f t="shared" si="635"/>
        <v>0</v>
      </c>
      <c r="J2153" s="158">
        <v>0</v>
      </c>
      <c r="K2153" s="158">
        <v>0</v>
      </c>
      <c r="L2153" s="398">
        <v>0</v>
      </c>
      <c r="M2153" s="35" t="s">
        <v>441</v>
      </c>
      <c r="N2153" s="35" t="s">
        <v>441</v>
      </c>
      <c r="O2153" s="35" t="s">
        <v>481</v>
      </c>
      <c r="P2153" s="35" t="s">
        <v>481</v>
      </c>
      <c r="Q2153" s="35" t="s">
        <v>481</v>
      </c>
      <c r="R2153" s="35" t="s">
        <v>441</v>
      </c>
      <c r="S2153" s="35" t="s">
        <v>441</v>
      </c>
      <c r="T2153" s="60" t="s">
        <v>517</v>
      </c>
      <c r="U2153" s="35"/>
      <c r="V2153" s="14">
        <f t="shared" si="636"/>
        <v>0</v>
      </c>
      <c r="W2153" s="33"/>
      <c r="X2153" s="126"/>
      <c r="Y2153" s="35"/>
      <c r="Z2153" s="35">
        <f t="shared" si="637"/>
        <v>0</v>
      </c>
      <c r="AB2153" s="35"/>
      <c r="AC2153" s="14">
        <f t="shared" si="638"/>
        <v>0</v>
      </c>
      <c r="AD2153" s="35"/>
      <c r="AE2153" s="14">
        <f t="shared" si="639"/>
        <v>0</v>
      </c>
      <c r="AF2153" s="14"/>
      <c r="AG2153" s="14"/>
      <c r="AH2153" s="178">
        <v>0</v>
      </c>
      <c r="AI2153" s="14">
        <f t="shared" si="640"/>
        <v>0</v>
      </c>
      <c r="AJ2153" s="35"/>
      <c r="AK2153" s="14">
        <f t="shared" si="641"/>
        <v>0</v>
      </c>
      <c r="AL2153" s="14">
        <f t="shared" si="642"/>
        <v>0</v>
      </c>
      <c r="AM2153" s="35"/>
      <c r="AN2153" s="35"/>
      <c r="AO2153" s="35"/>
      <c r="AP2153" s="35"/>
      <c r="AQ2153" s="35"/>
      <c r="AR2153" s="35"/>
      <c r="AS2153" s="35"/>
      <c r="AT2153" s="35"/>
      <c r="AU2153" s="35"/>
      <c r="AV2153" s="35"/>
      <c r="AW2153" s="35"/>
      <c r="AX2153" s="35"/>
      <c r="AY2153" s="35"/>
      <c r="AZ2153" s="35"/>
      <c r="BA2153" s="35"/>
      <c r="BB2153" s="35"/>
      <c r="BC2153" s="35"/>
      <c r="BD2153" s="35"/>
      <c r="BE2153" s="35"/>
      <c r="BF2153" s="35"/>
      <c r="BG2153" s="14"/>
      <c r="BH2153" s="14"/>
      <c r="BI2153" s="14"/>
    </row>
    <row r="2154" spans="2:61" s="139" customFormat="1" ht="13.8" outlineLevel="1">
      <c r="B2154" s="17" t="s">
        <v>112</v>
      </c>
      <c r="C2154" s="1" t="s">
        <v>636</v>
      </c>
      <c r="D2154" s="1" t="s">
        <v>636</v>
      </c>
      <c r="E2154" s="9" t="s">
        <v>2654</v>
      </c>
      <c r="F2154" s="2">
        <v>44568</v>
      </c>
      <c r="G2154" s="10" t="s">
        <v>8</v>
      </c>
      <c r="H2154" s="368" t="s">
        <v>9</v>
      </c>
      <c r="I2154" s="34">
        <f t="shared" si="635"/>
        <v>420</v>
      </c>
      <c r="J2154" s="158">
        <v>205</v>
      </c>
      <c r="K2154" s="158">
        <v>215</v>
      </c>
      <c r="L2154" s="398">
        <v>0</v>
      </c>
      <c r="M2154" s="35" t="s">
        <v>172</v>
      </c>
      <c r="N2154" s="35" t="s">
        <v>172</v>
      </c>
      <c r="O2154" s="35" t="s">
        <v>171</v>
      </c>
      <c r="P2154" s="35" t="s">
        <v>171</v>
      </c>
      <c r="Q2154" s="35" t="s">
        <v>171</v>
      </c>
      <c r="R2154" s="35" t="s">
        <v>172</v>
      </c>
      <c r="S2154" s="35" t="s">
        <v>172</v>
      </c>
      <c r="T2154" s="60" t="s">
        <v>181</v>
      </c>
      <c r="U2154" s="35"/>
      <c r="V2154" s="14">
        <f t="shared" si="636"/>
        <v>0</v>
      </c>
      <c r="W2154" s="33"/>
      <c r="X2154" s="126"/>
      <c r="Y2154" s="35"/>
      <c r="Z2154" s="35">
        <f t="shared" si="637"/>
        <v>0</v>
      </c>
      <c r="AB2154" s="35"/>
      <c r="AC2154" s="14">
        <f t="shared" si="638"/>
        <v>0</v>
      </c>
      <c r="AD2154" s="35"/>
      <c r="AE2154" s="14">
        <f t="shared" si="639"/>
        <v>0</v>
      </c>
      <c r="AF2154" s="14"/>
      <c r="AG2154" s="14"/>
      <c r="AH2154" s="178">
        <v>0</v>
      </c>
      <c r="AI2154" s="14">
        <f t="shared" si="640"/>
        <v>0</v>
      </c>
      <c r="AJ2154" s="35"/>
      <c r="AK2154" s="14">
        <f t="shared" si="641"/>
        <v>0</v>
      </c>
      <c r="AL2154" s="14">
        <f t="shared" si="642"/>
        <v>0</v>
      </c>
      <c r="AM2154" s="35"/>
      <c r="AN2154" s="35"/>
      <c r="AO2154" s="35"/>
      <c r="AP2154" s="35"/>
      <c r="AQ2154" s="35"/>
      <c r="AR2154" s="35"/>
      <c r="AS2154" s="35"/>
      <c r="AT2154" s="35"/>
      <c r="AU2154" s="35"/>
      <c r="AV2154" s="35"/>
      <c r="AW2154" s="35"/>
      <c r="AX2154" s="35"/>
      <c r="AY2154" s="35"/>
      <c r="AZ2154" s="35"/>
      <c r="BA2154" s="35"/>
      <c r="BB2154" s="35"/>
      <c r="BC2154" s="35"/>
      <c r="BD2154" s="35"/>
      <c r="BE2154" s="35"/>
      <c r="BF2154" s="35"/>
      <c r="BG2154" s="14"/>
      <c r="BH2154" s="14"/>
      <c r="BI2154" s="14"/>
    </row>
    <row r="2155" spans="2:61" s="139" customFormat="1" ht="13.8" outlineLevel="1">
      <c r="B2155" s="17" t="s">
        <v>113</v>
      </c>
      <c r="C2155" s="1" t="s">
        <v>637</v>
      </c>
      <c r="D2155" s="1" t="s">
        <v>637</v>
      </c>
      <c r="E2155" s="9" t="s">
        <v>2654</v>
      </c>
      <c r="F2155" s="2">
        <v>44568</v>
      </c>
      <c r="G2155" s="10" t="s">
        <v>8</v>
      </c>
      <c r="H2155" s="368" t="s">
        <v>177</v>
      </c>
      <c r="I2155" s="34">
        <f t="shared" si="635"/>
        <v>645</v>
      </c>
      <c r="J2155" s="158">
        <v>85</v>
      </c>
      <c r="K2155" s="158">
        <v>560</v>
      </c>
      <c r="L2155" s="398">
        <v>0</v>
      </c>
      <c r="M2155" s="35" t="s">
        <v>172</v>
      </c>
      <c r="N2155" s="35" t="s">
        <v>172</v>
      </c>
      <c r="O2155" s="35" t="s">
        <v>171</v>
      </c>
      <c r="P2155" s="35" t="s">
        <v>171</v>
      </c>
      <c r="Q2155" s="35" t="s">
        <v>171</v>
      </c>
      <c r="R2155" s="35" t="s">
        <v>172</v>
      </c>
      <c r="S2155" s="35" t="s">
        <v>172</v>
      </c>
      <c r="T2155" s="60" t="s">
        <v>181</v>
      </c>
      <c r="U2155" s="35"/>
      <c r="V2155" s="14">
        <f t="shared" si="636"/>
        <v>0</v>
      </c>
      <c r="W2155" s="33"/>
      <c r="X2155" s="126"/>
      <c r="Y2155" s="35"/>
      <c r="Z2155" s="35">
        <f t="shared" si="637"/>
        <v>0</v>
      </c>
      <c r="AB2155" s="35"/>
      <c r="AC2155" s="14">
        <f t="shared" si="638"/>
        <v>0</v>
      </c>
      <c r="AD2155" s="35"/>
      <c r="AE2155" s="14">
        <f t="shared" si="639"/>
        <v>0</v>
      </c>
      <c r="AF2155" s="14"/>
      <c r="AG2155" s="14"/>
      <c r="AH2155" s="178">
        <v>0</v>
      </c>
      <c r="AI2155" s="14">
        <f t="shared" si="640"/>
        <v>0</v>
      </c>
      <c r="AJ2155" s="35"/>
      <c r="AK2155" s="14">
        <f t="shared" si="641"/>
        <v>0</v>
      </c>
      <c r="AL2155" s="14">
        <f t="shared" si="642"/>
        <v>0</v>
      </c>
      <c r="AM2155" s="35"/>
      <c r="AN2155" s="35"/>
      <c r="AO2155" s="35"/>
      <c r="AP2155" s="35"/>
      <c r="AQ2155" s="35"/>
      <c r="AR2155" s="35"/>
      <c r="AS2155" s="35"/>
      <c r="AT2155" s="35"/>
      <c r="AU2155" s="35"/>
      <c r="AV2155" s="35"/>
      <c r="AW2155" s="35"/>
      <c r="AX2155" s="35"/>
      <c r="AY2155" s="35"/>
      <c r="AZ2155" s="35"/>
      <c r="BA2155" s="35"/>
      <c r="BB2155" s="35"/>
      <c r="BC2155" s="35"/>
      <c r="BD2155" s="35"/>
      <c r="BE2155" s="35"/>
      <c r="BF2155" s="35"/>
      <c r="BG2155" s="14"/>
      <c r="BH2155" s="14"/>
      <c r="BI2155" s="14"/>
    </row>
    <row r="2156" spans="2:61" s="139" customFormat="1" ht="13.8" outlineLevel="1">
      <c r="B2156" s="17" t="s">
        <v>121</v>
      </c>
      <c r="C2156" s="1" t="s">
        <v>638</v>
      </c>
      <c r="D2156" s="1" t="s">
        <v>638</v>
      </c>
      <c r="E2156" s="9" t="s">
        <v>2654</v>
      </c>
      <c r="F2156" s="2">
        <v>44568</v>
      </c>
      <c r="G2156" s="10" t="s">
        <v>8</v>
      </c>
      <c r="H2156" s="368" t="s">
        <v>9</v>
      </c>
      <c r="I2156" s="34">
        <f t="shared" si="635"/>
        <v>2775</v>
      </c>
      <c r="J2156" s="158">
        <v>45</v>
      </c>
      <c r="K2156" s="158">
        <v>2730</v>
      </c>
      <c r="L2156" s="398">
        <v>0</v>
      </c>
      <c r="M2156" s="35" t="s">
        <v>172</v>
      </c>
      <c r="N2156" s="35" t="s">
        <v>172</v>
      </c>
      <c r="O2156" s="35" t="s">
        <v>171</v>
      </c>
      <c r="P2156" s="35" t="s">
        <v>171</v>
      </c>
      <c r="Q2156" s="35" t="s">
        <v>171</v>
      </c>
      <c r="R2156" s="35" t="s">
        <v>172</v>
      </c>
      <c r="S2156" s="35" t="s">
        <v>172</v>
      </c>
      <c r="T2156" s="60" t="s">
        <v>181</v>
      </c>
      <c r="U2156" s="35"/>
      <c r="V2156" s="14">
        <f t="shared" si="636"/>
        <v>0</v>
      </c>
      <c r="W2156" s="33"/>
      <c r="X2156" s="126"/>
      <c r="Y2156" s="35"/>
      <c r="Z2156" s="35">
        <f t="shared" si="637"/>
        <v>0</v>
      </c>
      <c r="AB2156" s="35"/>
      <c r="AC2156" s="14">
        <f t="shared" si="638"/>
        <v>0</v>
      </c>
      <c r="AD2156" s="35"/>
      <c r="AE2156" s="14">
        <f t="shared" si="639"/>
        <v>0</v>
      </c>
      <c r="AF2156" s="14"/>
      <c r="AG2156" s="14"/>
      <c r="AH2156" s="178">
        <v>0</v>
      </c>
      <c r="AI2156" s="14">
        <f t="shared" si="640"/>
        <v>0</v>
      </c>
      <c r="AJ2156" s="35"/>
      <c r="AK2156" s="14">
        <f t="shared" si="641"/>
        <v>0</v>
      </c>
      <c r="AL2156" s="14">
        <f t="shared" si="642"/>
        <v>0</v>
      </c>
      <c r="AM2156" s="35"/>
      <c r="AN2156" s="35"/>
      <c r="AO2156" s="35"/>
      <c r="AP2156" s="35"/>
      <c r="AQ2156" s="35"/>
      <c r="AR2156" s="35"/>
      <c r="AS2156" s="35"/>
      <c r="AT2156" s="35"/>
      <c r="AU2156" s="35"/>
      <c r="AV2156" s="35"/>
      <c r="AW2156" s="35"/>
      <c r="AX2156" s="35"/>
      <c r="AY2156" s="35"/>
      <c r="AZ2156" s="35"/>
      <c r="BA2156" s="35"/>
      <c r="BB2156" s="35"/>
      <c r="BC2156" s="35"/>
      <c r="BD2156" s="35"/>
      <c r="BE2156" s="35"/>
      <c r="BF2156" s="35"/>
      <c r="BG2156" s="14"/>
      <c r="BH2156" s="14"/>
      <c r="BI2156" s="14"/>
    </row>
    <row r="2157" spans="2:61" s="139" customFormat="1" ht="13.8">
      <c r="B2157" s="1289" t="s">
        <v>3202</v>
      </c>
      <c r="C2157" s="1289"/>
      <c r="D2157" s="1289"/>
      <c r="E2157" s="1289"/>
      <c r="F2157" s="1290"/>
      <c r="G2157" s="40" t="s">
        <v>5</v>
      </c>
      <c r="H2157" s="41"/>
      <c r="I2157" s="41">
        <f>I2158/60</f>
        <v>114.08333333333333</v>
      </c>
      <c r="J2157" s="169">
        <f>J2158/60</f>
        <v>21.583333333333332</v>
      </c>
      <c r="K2157" s="169">
        <f>K2158/60</f>
        <v>92.5</v>
      </c>
      <c r="L2157" s="400">
        <f>L2158/60</f>
        <v>0</v>
      </c>
      <c r="M2157" s="55"/>
      <c r="N2157" s="55"/>
      <c r="O2157" s="55"/>
      <c r="P2157" s="55"/>
      <c r="Q2157" s="55"/>
      <c r="R2157" s="55"/>
      <c r="S2157" s="55"/>
      <c r="T2157" s="508"/>
      <c r="U2157" s="55"/>
      <c r="V2157" s="41">
        <f>V2158/60</f>
        <v>0</v>
      </c>
      <c r="W2157" s="42"/>
      <c r="X2157" s="128"/>
      <c r="Y2157" s="55"/>
      <c r="Z2157" s="41">
        <f>Z2158/60</f>
        <v>0</v>
      </c>
      <c r="AB2157" s="41"/>
      <c r="AC2157" s="41">
        <f>AC2158/60</f>
        <v>0</v>
      </c>
      <c r="AD2157" s="41"/>
      <c r="AE2157" s="41">
        <f>AE2158/60</f>
        <v>0</v>
      </c>
      <c r="AF2157" s="41"/>
      <c r="AG2157" s="41"/>
      <c r="AH2157" s="170"/>
      <c r="AI2157" s="41">
        <f>AI2158/60</f>
        <v>0</v>
      </c>
      <c r="AJ2157" s="41"/>
      <c r="AK2157" s="55"/>
      <c r="AL2157" s="41">
        <f>AL2158/60</f>
        <v>0</v>
      </c>
      <c r="AM2157" s="55"/>
      <c r="AN2157" s="55"/>
      <c r="AO2157" s="55"/>
      <c r="AP2157" s="55"/>
      <c r="AQ2157" s="55"/>
      <c r="AR2157" s="55"/>
      <c r="AS2157" s="55"/>
      <c r="AT2157" s="55"/>
      <c r="AU2157" s="55"/>
      <c r="AV2157" s="55"/>
      <c r="AW2157" s="55"/>
      <c r="AX2157" s="55"/>
      <c r="AY2157" s="55"/>
      <c r="AZ2157" s="55"/>
      <c r="BA2157" s="55"/>
      <c r="BB2157" s="55"/>
      <c r="BC2157" s="55"/>
      <c r="BD2157" s="55"/>
      <c r="BE2157" s="55"/>
      <c r="BF2157" s="55"/>
      <c r="BG2157" s="41"/>
      <c r="BH2157" s="41"/>
      <c r="BI2157" s="41">
        <f>BI2158/60</f>
        <v>0</v>
      </c>
    </row>
    <row r="2158" spans="2:61" s="139" customFormat="1" ht="13.8">
      <c r="B2158" s="1289"/>
      <c r="C2158" s="1289"/>
      <c r="D2158" s="1289"/>
      <c r="E2158" s="1289"/>
      <c r="F2158" s="1290"/>
      <c r="G2158" s="43" t="s">
        <v>6</v>
      </c>
      <c r="H2158" s="44"/>
      <c r="I2158" s="44">
        <f>SUM(J2159:K2166)</f>
        <v>6845</v>
      </c>
      <c r="J2158" s="118">
        <f>SUMIF(G2159:G2166,"DQA",$J2159:$J2166)</f>
        <v>1295</v>
      </c>
      <c r="K2158" s="118">
        <f>SUMIF(G2159:G2166,"DQA",$K2159:$K2166)</f>
        <v>5550</v>
      </c>
      <c r="L2158" s="401">
        <f>SUM(L2159:L2166)</f>
        <v>0</v>
      </c>
      <c r="M2158" s="55"/>
      <c r="N2158" s="55"/>
      <c r="O2158" s="55"/>
      <c r="P2158" s="55"/>
      <c r="Q2158" s="55"/>
      <c r="R2158" s="55"/>
      <c r="S2158" s="55"/>
      <c r="T2158" s="508"/>
      <c r="U2158" s="55"/>
      <c r="V2158" s="44">
        <f>SUM(V2159:V2166)</f>
        <v>0</v>
      </c>
      <c r="W2158" s="42"/>
      <c r="X2158" s="128"/>
      <c r="Y2158" s="55"/>
      <c r="Z2158" s="44">
        <f>SUM(Z2159:Z2166)</f>
        <v>0</v>
      </c>
      <c r="AB2158" s="41"/>
      <c r="AC2158" s="41">
        <f>SUM(AC2159:AC2166)</f>
        <v>0</v>
      </c>
      <c r="AD2158" s="41"/>
      <c r="AE2158" s="41">
        <f>SUM(AE2159:AE2166)</f>
        <v>0</v>
      </c>
      <c r="AF2158" s="41"/>
      <c r="AG2158" s="41"/>
      <c r="AH2158" s="170"/>
      <c r="AI2158" s="41">
        <f>SUM(AI2159:AI2166)</f>
        <v>0</v>
      </c>
      <c r="AJ2158" s="41"/>
      <c r="AK2158" s="55"/>
      <c r="AL2158" s="41">
        <f>SUM(AL2159:AL2166)</f>
        <v>0</v>
      </c>
      <c r="AM2158" s="55"/>
      <c r="AN2158" s="55"/>
      <c r="AO2158" s="55"/>
      <c r="AP2158" s="55"/>
      <c r="AQ2158" s="55"/>
      <c r="AR2158" s="55"/>
      <c r="AS2158" s="55"/>
      <c r="AT2158" s="55"/>
      <c r="AU2158" s="55"/>
      <c r="AV2158" s="55"/>
      <c r="AW2158" s="55"/>
      <c r="AX2158" s="55"/>
      <c r="AY2158" s="55"/>
      <c r="AZ2158" s="55"/>
      <c r="BA2158" s="55"/>
      <c r="BB2158" s="55"/>
      <c r="BC2158" s="55"/>
      <c r="BD2158" s="55"/>
      <c r="BE2158" s="55"/>
      <c r="BF2158" s="55"/>
      <c r="BG2158" s="41"/>
      <c r="BH2158" s="41"/>
      <c r="BI2158" s="41">
        <f>SUM(BI2159:BI2166)</f>
        <v>0</v>
      </c>
    </row>
    <row r="2159" spans="2:61" s="139" customFormat="1" ht="13.8" outlineLevel="1">
      <c r="B2159" s="17" t="s">
        <v>639</v>
      </c>
      <c r="C2159" s="1" t="s">
        <v>640</v>
      </c>
      <c r="D2159" s="1" t="s">
        <v>640</v>
      </c>
      <c r="E2159" s="9" t="s">
        <v>2654</v>
      </c>
      <c r="F2159" s="2">
        <v>44568</v>
      </c>
      <c r="G2159" s="10" t="s">
        <v>8</v>
      </c>
      <c r="H2159" s="368" t="s">
        <v>176</v>
      </c>
      <c r="I2159" s="34">
        <f t="shared" ref="I2159:I2166" si="643">SUM(J2159:K2159)</f>
        <v>90</v>
      </c>
      <c r="J2159" s="158">
        <v>45</v>
      </c>
      <c r="K2159" s="158">
        <v>45</v>
      </c>
      <c r="L2159" s="398">
        <v>0</v>
      </c>
      <c r="M2159" s="35" t="s">
        <v>172</v>
      </c>
      <c r="N2159" s="35" t="s">
        <v>172</v>
      </c>
      <c r="O2159" s="35" t="s">
        <v>171</v>
      </c>
      <c r="P2159" s="35" t="s">
        <v>171</v>
      </c>
      <c r="Q2159" s="35" t="s">
        <v>172</v>
      </c>
      <c r="R2159" s="35" t="s">
        <v>172</v>
      </c>
      <c r="S2159" s="35" t="s">
        <v>172</v>
      </c>
      <c r="T2159" s="60" t="s">
        <v>180</v>
      </c>
      <c r="U2159" s="35"/>
      <c r="V2159" s="14">
        <f t="shared" ref="V2159:V2166" si="644">SUMIF(U2159,"Y",J2159)</f>
        <v>0</v>
      </c>
      <c r="W2159" s="33"/>
      <c r="X2159" s="126"/>
      <c r="Y2159" s="35"/>
      <c r="Z2159" s="35">
        <f t="shared" ref="Z2159:Z2166" si="645">V2159*Y2159</f>
        <v>0</v>
      </c>
      <c r="AB2159" s="35"/>
      <c r="AC2159" s="14">
        <f t="shared" ref="AC2159:AC2166" si="646">SUMIF(AB2159,"Y",L2159)*AK2159</f>
        <v>0</v>
      </c>
      <c r="AD2159" s="35"/>
      <c r="AE2159" s="14">
        <f t="shared" ref="AE2159:AE2166" si="647">COUNTIF(AM2159:AV2159,"L")*J2159</f>
        <v>0</v>
      </c>
      <c r="AF2159" s="14"/>
      <c r="AG2159" s="14"/>
      <c r="AH2159" s="178">
        <v>0</v>
      </c>
      <c r="AI2159" s="14">
        <f t="shared" ref="AI2159:AI2166" si="648">IFERROR(COUNTIF(AM2159:BL2159,"S")*J2159*AH2159,0)</f>
        <v>0</v>
      </c>
      <c r="AJ2159" s="35"/>
      <c r="AK2159" s="14">
        <f t="shared" ref="AK2159:AK2166" si="649">COUNTIF(AM2159:AV2159,"V")</f>
        <v>0</v>
      </c>
      <c r="AL2159" s="14">
        <f t="shared" ref="AL2159:AL2166" si="650">Z2159-AC2159-AE2159-AI2159</f>
        <v>0</v>
      </c>
      <c r="AM2159" s="35"/>
      <c r="AN2159" s="35"/>
      <c r="AO2159" s="35"/>
      <c r="AP2159" s="35"/>
      <c r="AQ2159" s="35"/>
      <c r="AR2159" s="35"/>
      <c r="AS2159" s="35"/>
      <c r="AT2159" s="35"/>
      <c r="AU2159" s="35"/>
      <c r="AV2159" s="35"/>
      <c r="AW2159" s="35"/>
      <c r="AX2159" s="35"/>
      <c r="AY2159" s="35"/>
      <c r="AZ2159" s="35"/>
      <c r="BA2159" s="35"/>
      <c r="BB2159" s="35"/>
      <c r="BC2159" s="35"/>
      <c r="BD2159" s="35"/>
      <c r="BE2159" s="35"/>
      <c r="BF2159" s="35"/>
      <c r="BG2159" s="14"/>
      <c r="BH2159" s="14"/>
      <c r="BI2159" s="14"/>
    </row>
    <row r="2160" spans="2:61" s="139" customFormat="1" ht="13.8" outlineLevel="1">
      <c r="B2160" s="17" t="s">
        <v>2658</v>
      </c>
      <c r="C2160" s="1" t="s">
        <v>641</v>
      </c>
      <c r="D2160" s="1" t="s">
        <v>641</v>
      </c>
      <c r="E2160" s="9" t="s">
        <v>2654</v>
      </c>
      <c r="F2160" s="2">
        <v>44568</v>
      </c>
      <c r="G2160" s="10" t="s">
        <v>8</v>
      </c>
      <c r="H2160" s="368" t="s">
        <v>176</v>
      </c>
      <c r="I2160" s="34">
        <f t="shared" si="643"/>
        <v>410</v>
      </c>
      <c r="J2160" s="158">
        <v>205</v>
      </c>
      <c r="K2160" s="158">
        <v>205</v>
      </c>
      <c r="L2160" s="398">
        <v>0</v>
      </c>
      <c r="M2160" s="35" t="s">
        <v>172</v>
      </c>
      <c r="N2160" s="35" t="s">
        <v>172</v>
      </c>
      <c r="O2160" s="35" t="s">
        <v>171</v>
      </c>
      <c r="P2160" s="35" t="s">
        <v>171</v>
      </c>
      <c r="Q2160" s="35" t="s">
        <v>172</v>
      </c>
      <c r="R2160" s="35" t="s">
        <v>172</v>
      </c>
      <c r="S2160" s="35" t="s">
        <v>172</v>
      </c>
      <c r="T2160" s="60" t="s">
        <v>180</v>
      </c>
      <c r="U2160" s="35"/>
      <c r="V2160" s="14">
        <f t="shared" si="644"/>
        <v>0</v>
      </c>
      <c r="W2160" s="33"/>
      <c r="X2160" s="126"/>
      <c r="Y2160" s="35"/>
      <c r="Z2160" s="35">
        <f t="shared" si="645"/>
        <v>0</v>
      </c>
      <c r="AB2160" s="35"/>
      <c r="AC2160" s="14">
        <f t="shared" si="646"/>
        <v>0</v>
      </c>
      <c r="AD2160" s="35"/>
      <c r="AE2160" s="14">
        <f t="shared" si="647"/>
        <v>0</v>
      </c>
      <c r="AF2160" s="14"/>
      <c r="AG2160" s="14"/>
      <c r="AH2160" s="178">
        <v>0</v>
      </c>
      <c r="AI2160" s="14">
        <f t="shared" si="648"/>
        <v>0</v>
      </c>
      <c r="AJ2160" s="35"/>
      <c r="AK2160" s="14">
        <f t="shared" si="649"/>
        <v>0</v>
      </c>
      <c r="AL2160" s="14">
        <f t="shared" si="650"/>
        <v>0</v>
      </c>
      <c r="AM2160" s="35"/>
      <c r="AN2160" s="35"/>
      <c r="AO2160" s="35"/>
      <c r="AP2160" s="35"/>
      <c r="AQ2160" s="35"/>
      <c r="AR2160" s="35"/>
      <c r="AS2160" s="35"/>
      <c r="AT2160" s="35"/>
      <c r="AU2160" s="35"/>
      <c r="AV2160" s="35"/>
      <c r="AW2160" s="35"/>
      <c r="AX2160" s="35"/>
      <c r="AY2160" s="35"/>
      <c r="AZ2160" s="35"/>
      <c r="BA2160" s="35"/>
      <c r="BB2160" s="35"/>
      <c r="BC2160" s="35"/>
      <c r="BD2160" s="35"/>
      <c r="BE2160" s="35"/>
      <c r="BF2160" s="35"/>
      <c r="BG2160" s="14"/>
      <c r="BH2160" s="14"/>
      <c r="BI2160" s="14"/>
    </row>
    <row r="2161" spans="2:61" s="139" customFormat="1" ht="13.8" outlineLevel="1">
      <c r="B2161" s="17" t="s">
        <v>2659</v>
      </c>
      <c r="C2161" s="36" t="s">
        <v>642</v>
      </c>
      <c r="D2161" s="36" t="s">
        <v>642</v>
      </c>
      <c r="E2161" s="9" t="s">
        <v>2654</v>
      </c>
      <c r="F2161" s="2">
        <v>44568</v>
      </c>
      <c r="G2161" s="10" t="s">
        <v>8</v>
      </c>
      <c r="H2161" s="368" t="s">
        <v>176</v>
      </c>
      <c r="I2161" s="34">
        <f t="shared" si="643"/>
        <v>1290</v>
      </c>
      <c r="J2161" s="158">
        <v>175</v>
      </c>
      <c r="K2161" s="162">
        <v>1115</v>
      </c>
      <c r="L2161" s="398">
        <v>0</v>
      </c>
      <c r="M2161" s="35" t="s">
        <v>172</v>
      </c>
      <c r="N2161" s="35" t="s">
        <v>172</v>
      </c>
      <c r="O2161" s="35" t="s">
        <v>171</v>
      </c>
      <c r="P2161" s="35" t="s">
        <v>171</v>
      </c>
      <c r="Q2161" s="35" t="s">
        <v>172</v>
      </c>
      <c r="R2161" s="35" t="s">
        <v>172</v>
      </c>
      <c r="S2161" s="35" t="s">
        <v>172</v>
      </c>
      <c r="T2161" s="60" t="s">
        <v>180</v>
      </c>
      <c r="U2161" s="35"/>
      <c r="V2161" s="14">
        <f t="shared" si="644"/>
        <v>0</v>
      </c>
      <c r="W2161" s="33"/>
      <c r="X2161" s="126"/>
      <c r="Y2161" s="35"/>
      <c r="Z2161" s="35">
        <f t="shared" si="645"/>
        <v>0</v>
      </c>
      <c r="AB2161" s="35"/>
      <c r="AC2161" s="14">
        <f t="shared" si="646"/>
        <v>0</v>
      </c>
      <c r="AD2161" s="35"/>
      <c r="AE2161" s="14">
        <f t="shared" si="647"/>
        <v>0</v>
      </c>
      <c r="AF2161" s="14"/>
      <c r="AG2161" s="14"/>
      <c r="AH2161" s="178">
        <v>0</v>
      </c>
      <c r="AI2161" s="14">
        <f t="shared" si="648"/>
        <v>0</v>
      </c>
      <c r="AJ2161" s="35"/>
      <c r="AK2161" s="14">
        <f t="shared" si="649"/>
        <v>0</v>
      </c>
      <c r="AL2161" s="14">
        <f t="shared" si="650"/>
        <v>0</v>
      </c>
      <c r="AM2161" s="35"/>
      <c r="AN2161" s="35"/>
      <c r="AO2161" s="35"/>
      <c r="AP2161" s="35"/>
      <c r="AQ2161" s="35"/>
      <c r="AR2161" s="35"/>
      <c r="AS2161" s="35"/>
      <c r="AT2161" s="35"/>
      <c r="AU2161" s="35"/>
      <c r="AV2161" s="35"/>
      <c r="AW2161" s="35"/>
      <c r="AX2161" s="35"/>
      <c r="AY2161" s="35"/>
      <c r="AZ2161" s="35"/>
      <c r="BA2161" s="35"/>
      <c r="BB2161" s="35"/>
      <c r="BC2161" s="35"/>
      <c r="BD2161" s="35"/>
      <c r="BE2161" s="35"/>
      <c r="BF2161" s="35"/>
      <c r="BG2161" s="14"/>
      <c r="BH2161" s="14"/>
      <c r="BI2161" s="14"/>
    </row>
    <row r="2162" spans="2:61" s="139" customFormat="1" ht="13.8" outlineLevel="1">
      <c r="B2162" s="17" t="s">
        <v>2660</v>
      </c>
      <c r="C2162" s="30" t="s">
        <v>643</v>
      </c>
      <c r="D2162" s="30" t="s">
        <v>643</v>
      </c>
      <c r="E2162" s="9" t="s">
        <v>2654</v>
      </c>
      <c r="F2162" s="2">
        <v>44568</v>
      </c>
      <c r="G2162" s="10" t="s">
        <v>8</v>
      </c>
      <c r="H2162" s="368" t="s">
        <v>176</v>
      </c>
      <c r="I2162" s="34">
        <f t="shared" si="643"/>
        <v>380</v>
      </c>
      <c r="J2162" s="158">
        <v>130</v>
      </c>
      <c r="K2162" s="158">
        <v>250</v>
      </c>
      <c r="L2162" s="398">
        <v>0</v>
      </c>
      <c r="M2162" s="35" t="s">
        <v>172</v>
      </c>
      <c r="N2162" s="35" t="s">
        <v>172</v>
      </c>
      <c r="O2162" s="35" t="s">
        <v>171</v>
      </c>
      <c r="P2162" s="35" t="s">
        <v>171</v>
      </c>
      <c r="Q2162" s="35" t="s">
        <v>172</v>
      </c>
      <c r="R2162" s="35" t="s">
        <v>172</v>
      </c>
      <c r="S2162" s="35" t="s">
        <v>172</v>
      </c>
      <c r="T2162" s="60" t="s">
        <v>180</v>
      </c>
      <c r="U2162" s="35"/>
      <c r="V2162" s="14">
        <f t="shared" si="644"/>
        <v>0</v>
      </c>
      <c r="W2162" s="33"/>
      <c r="X2162" s="126"/>
      <c r="Y2162" s="35"/>
      <c r="Z2162" s="35">
        <f t="shared" si="645"/>
        <v>0</v>
      </c>
      <c r="AB2162" s="35"/>
      <c r="AC2162" s="14">
        <f t="shared" si="646"/>
        <v>0</v>
      </c>
      <c r="AD2162" s="35"/>
      <c r="AE2162" s="14">
        <f t="shared" si="647"/>
        <v>0</v>
      </c>
      <c r="AF2162" s="14"/>
      <c r="AG2162" s="14"/>
      <c r="AH2162" s="178">
        <v>0</v>
      </c>
      <c r="AI2162" s="14">
        <f t="shared" si="648"/>
        <v>0</v>
      </c>
      <c r="AJ2162" s="35"/>
      <c r="AK2162" s="14">
        <f t="shared" si="649"/>
        <v>0</v>
      </c>
      <c r="AL2162" s="14">
        <f t="shared" si="650"/>
        <v>0</v>
      </c>
      <c r="AM2162" s="35"/>
      <c r="AN2162" s="35"/>
      <c r="AO2162" s="35"/>
      <c r="AP2162" s="35"/>
      <c r="AQ2162" s="35"/>
      <c r="AR2162" s="35"/>
      <c r="AS2162" s="35"/>
      <c r="AT2162" s="35"/>
      <c r="AU2162" s="35"/>
      <c r="AV2162" s="35"/>
      <c r="AW2162" s="35"/>
      <c r="AX2162" s="35"/>
      <c r="AY2162" s="35"/>
      <c r="AZ2162" s="35"/>
      <c r="BA2162" s="35"/>
      <c r="BB2162" s="35"/>
      <c r="BC2162" s="35"/>
      <c r="BD2162" s="35"/>
      <c r="BE2162" s="35"/>
      <c r="BF2162" s="35"/>
      <c r="BG2162" s="14"/>
      <c r="BH2162" s="14"/>
      <c r="BI2162" s="14"/>
    </row>
    <row r="2163" spans="2:61" s="139" customFormat="1" ht="13.8" outlineLevel="1">
      <c r="B2163" s="17" t="s">
        <v>2661</v>
      </c>
      <c r="C2163" s="30" t="s">
        <v>644</v>
      </c>
      <c r="D2163" s="30" t="s">
        <v>644</v>
      </c>
      <c r="E2163" s="9" t="s">
        <v>2654</v>
      </c>
      <c r="F2163" s="2">
        <v>44574</v>
      </c>
      <c r="G2163" s="10" t="s">
        <v>8</v>
      </c>
      <c r="H2163" s="368" t="s">
        <v>176</v>
      </c>
      <c r="I2163" s="34">
        <f t="shared" si="643"/>
        <v>510</v>
      </c>
      <c r="J2163" s="158">
        <v>255</v>
      </c>
      <c r="K2163" s="158">
        <v>255</v>
      </c>
      <c r="L2163" s="398">
        <v>0</v>
      </c>
      <c r="M2163" s="35" t="s">
        <v>172</v>
      </c>
      <c r="N2163" s="35" t="s">
        <v>172</v>
      </c>
      <c r="O2163" s="35" t="s">
        <v>171</v>
      </c>
      <c r="P2163" s="35" t="s">
        <v>171</v>
      </c>
      <c r="Q2163" s="35" t="s">
        <v>172</v>
      </c>
      <c r="R2163" s="35" t="s">
        <v>172</v>
      </c>
      <c r="S2163" s="35" t="s">
        <v>172</v>
      </c>
      <c r="T2163" s="60" t="s">
        <v>180</v>
      </c>
      <c r="U2163" s="35"/>
      <c r="V2163" s="14">
        <f t="shared" si="644"/>
        <v>0</v>
      </c>
      <c r="W2163" s="33"/>
      <c r="X2163" s="126"/>
      <c r="Y2163" s="35"/>
      <c r="Z2163" s="35">
        <f t="shared" si="645"/>
        <v>0</v>
      </c>
      <c r="AB2163" s="35"/>
      <c r="AC2163" s="14">
        <f t="shared" si="646"/>
        <v>0</v>
      </c>
      <c r="AD2163" s="35"/>
      <c r="AE2163" s="14">
        <f t="shared" si="647"/>
        <v>0</v>
      </c>
      <c r="AF2163" s="14"/>
      <c r="AG2163" s="14"/>
      <c r="AH2163" s="178">
        <v>0</v>
      </c>
      <c r="AI2163" s="14">
        <f t="shared" si="648"/>
        <v>0</v>
      </c>
      <c r="AJ2163" s="35"/>
      <c r="AK2163" s="14">
        <f t="shared" si="649"/>
        <v>0</v>
      </c>
      <c r="AL2163" s="14">
        <f t="shared" si="650"/>
        <v>0</v>
      </c>
      <c r="AM2163" s="35"/>
      <c r="AN2163" s="35"/>
      <c r="AO2163" s="35"/>
      <c r="AP2163" s="35"/>
      <c r="AQ2163" s="35"/>
      <c r="AR2163" s="35"/>
      <c r="AS2163" s="35"/>
      <c r="AT2163" s="35"/>
      <c r="AU2163" s="35"/>
      <c r="AV2163" s="35"/>
      <c r="AW2163" s="35"/>
      <c r="AX2163" s="35"/>
      <c r="AY2163" s="35"/>
      <c r="AZ2163" s="35"/>
      <c r="BA2163" s="35"/>
      <c r="BB2163" s="35"/>
      <c r="BC2163" s="35"/>
      <c r="BD2163" s="35"/>
      <c r="BE2163" s="35"/>
      <c r="BF2163" s="35"/>
      <c r="BG2163" s="14"/>
      <c r="BH2163" s="14"/>
      <c r="BI2163" s="14"/>
    </row>
    <row r="2164" spans="2:61" s="139" customFormat="1" ht="13.8" outlineLevel="1">
      <c r="B2164" s="17" t="s">
        <v>122</v>
      </c>
      <c r="C2164" s="30" t="s">
        <v>645</v>
      </c>
      <c r="D2164" s="30" t="s">
        <v>645</v>
      </c>
      <c r="E2164" s="9" t="s">
        <v>2654</v>
      </c>
      <c r="F2164" s="2">
        <v>44574</v>
      </c>
      <c r="G2164" s="10" t="s">
        <v>8</v>
      </c>
      <c r="H2164" s="368" t="s">
        <v>176</v>
      </c>
      <c r="I2164" s="34">
        <f t="shared" si="643"/>
        <v>530</v>
      </c>
      <c r="J2164" s="158">
        <v>265</v>
      </c>
      <c r="K2164" s="158">
        <v>265</v>
      </c>
      <c r="L2164" s="398">
        <v>0</v>
      </c>
      <c r="M2164" s="35" t="s">
        <v>172</v>
      </c>
      <c r="N2164" s="35" t="s">
        <v>172</v>
      </c>
      <c r="O2164" s="35" t="s">
        <v>171</v>
      </c>
      <c r="P2164" s="35" t="s">
        <v>171</v>
      </c>
      <c r="Q2164" s="35" t="s">
        <v>172</v>
      </c>
      <c r="R2164" s="35" t="s">
        <v>172</v>
      </c>
      <c r="S2164" s="35" t="s">
        <v>172</v>
      </c>
      <c r="T2164" s="60" t="s">
        <v>180</v>
      </c>
      <c r="U2164" s="35"/>
      <c r="V2164" s="14">
        <f t="shared" si="644"/>
        <v>0</v>
      </c>
      <c r="W2164" s="33"/>
      <c r="X2164" s="126"/>
      <c r="Y2164" s="35"/>
      <c r="Z2164" s="35">
        <f t="shared" si="645"/>
        <v>0</v>
      </c>
      <c r="AB2164" s="35"/>
      <c r="AC2164" s="14">
        <f t="shared" si="646"/>
        <v>0</v>
      </c>
      <c r="AD2164" s="35"/>
      <c r="AE2164" s="14">
        <f t="shared" si="647"/>
        <v>0</v>
      </c>
      <c r="AF2164" s="14"/>
      <c r="AG2164" s="14"/>
      <c r="AH2164" s="178">
        <v>0</v>
      </c>
      <c r="AI2164" s="14">
        <f t="shared" si="648"/>
        <v>0</v>
      </c>
      <c r="AJ2164" s="35"/>
      <c r="AK2164" s="14">
        <f t="shared" si="649"/>
        <v>0</v>
      </c>
      <c r="AL2164" s="14">
        <f t="shared" si="650"/>
        <v>0</v>
      </c>
      <c r="AM2164" s="35"/>
      <c r="AN2164" s="35"/>
      <c r="AO2164" s="35"/>
      <c r="AP2164" s="35"/>
      <c r="AQ2164" s="35"/>
      <c r="AR2164" s="35"/>
      <c r="AS2164" s="35"/>
      <c r="AT2164" s="35"/>
      <c r="AU2164" s="35"/>
      <c r="AV2164" s="35"/>
      <c r="AW2164" s="35"/>
      <c r="AX2164" s="35"/>
      <c r="AY2164" s="35"/>
      <c r="AZ2164" s="35"/>
      <c r="BA2164" s="35"/>
      <c r="BB2164" s="35"/>
      <c r="BC2164" s="35"/>
      <c r="BD2164" s="35"/>
      <c r="BE2164" s="35"/>
      <c r="BF2164" s="35"/>
      <c r="BG2164" s="14"/>
      <c r="BH2164" s="14"/>
      <c r="BI2164" s="14"/>
    </row>
    <row r="2165" spans="2:61" s="139" customFormat="1" ht="13.8" outlineLevel="1">
      <c r="B2165" s="17" t="s">
        <v>123</v>
      </c>
      <c r="C2165" s="30" t="s">
        <v>646</v>
      </c>
      <c r="D2165" s="30" t="s">
        <v>646</v>
      </c>
      <c r="E2165" s="9" t="s">
        <v>2654</v>
      </c>
      <c r="F2165" s="2">
        <v>44568</v>
      </c>
      <c r="G2165" s="10" t="s">
        <v>8</v>
      </c>
      <c r="H2165" s="368" t="s">
        <v>177</v>
      </c>
      <c r="I2165" s="34">
        <f t="shared" si="643"/>
        <v>635</v>
      </c>
      <c r="J2165" s="158">
        <v>80</v>
      </c>
      <c r="K2165" s="158">
        <v>555</v>
      </c>
      <c r="L2165" s="398">
        <v>0</v>
      </c>
      <c r="M2165" s="35" t="s">
        <v>172</v>
      </c>
      <c r="N2165" s="35" t="s">
        <v>172</v>
      </c>
      <c r="O2165" s="35" t="s">
        <v>171</v>
      </c>
      <c r="P2165" s="35" t="s">
        <v>171</v>
      </c>
      <c r="Q2165" s="35" t="s">
        <v>172</v>
      </c>
      <c r="R2165" s="35" t="s">
        <v>172</v>
      </c>
      <c r="S2165" s="35" t="s">
        <v>172</v>
      </c>
      <c r="T2165" s="60" t="s">
        <v>180</v>
      </c>
      <c r="U2165" s="35"/>
      <c r="V2165" s="14">
        <f t="shared" si="644"/>
        <v>0</v>
      </c>
      <c r="W2165" s="33"/>
      <c r="X2165" s="126"/>
      <c r="Y2165" s="35"/>
      <c r="Z2165" s="35">
        <f t="shared" si="645"/>
        <v>0</v>
      </c>
      <c r="AB2165" s="35"/>
      <c r="AC2165" s="14">
        <f t="shared" si="646"/>
        <v>0</v>
      </c>
      <c r="AD2165" s="35"/>
      <c r="AE2165" s="14">
        <f t="shared" si="647"/>
        <v>0</v>
      </c>
      <c r="AF2165" s="14"/>
      <c r="AG2165" s="14"/>
      <c r="AH2165" s="178">
        <v>0</v>
      </c>
      <c r="AI2165" s="14">
        <f t="shared" si="648"/>
        <v>0</v>
      </c>
      <c r="AJ2165" s="35"/>
      <c r="AK2165" s="14">
        <f t="shared" si="649"/>
        <v>0</v>
      </c>
      <c r="AL2165" s="14">
        <f t="shared" si="650"/>
        <v>0</v>
      </c>
      <c r="AM2165" s="35"/>
      <c r="AN2165" s="35"/>
      <c r="AO2165" s="35"/>
      <c r="AP2165" s="35"/>
      <c r="AQ2165" s="35"/>
      <c r="AR2165" s="35"/>
      <c r="AS2165" s="35"/>
      <c r="AT2165" s="35"/>
      <c r="AU2165" s="35"/>
      <c r="AV2165" s="35"/>
      <c r="AW2165" s="35"/>
      <c r="AX2165" s="35"/>
      <c r="AY2165" s="35"/>
      <c r="AZ2165" s="35"/>
      <c r="BA2165" s="35"/>
      <c r="BB2165" s="35"/>
      <c r="BC2165" s="35"/>
      <c r="BD2165" s="35"/>
      <c r="BE2165" s="35"/>
      <c r="BF2165" s="35"/>
      <c r="BG2165" s="14"/>
      <c r="BH2165" s="14"/>
      <c r="BI2165" s="14"/>
    </row>
    <row r="2166" spans="2:61" s="139" customFormat="1" ht="13.8" outlineLevel="1">
      <c r="B2166" s="17" t="s">
        <v>124</v>
      </c>
      <c r="C2166" s="1" t="s">
        <v>125</v>
      </c>
      <c r="D2166" s="1" t="s">
        <v>125</v>
      </c>
      <c r="E2166" s="9" t="s">
        <v>2654</v>
      </c>
      <c r="F2166" s="2">
        <v>44568</v>
      </c>
      <c r="G2166" s="10" t="s">
        <v>8</v>
      </c>
      <c r="H2166" s="368" t="s">
        <v>176</v>
      </c>
      <c r="I2166" s="34">
        <f t="shared" si="643"/>
        <v>3000</v>
      </c>
      <c r="J2166" s="158">
        <v>140</v>
      </c>
      <c r="K2166" s="158">
        <v>2860</v>
      </c>
      <c r="L2166" s="398">
        <v>0</v>
      </c>
      <c r="M2166" s="35" t="s">
        <v>172</v>
      </c>
      <c r="N2166" s="35" t="s">
        <v>172</v>
      </c>
      <c r="O2166" s="35" t="s">
        <v>171</v>
      </c>
      <c r="P2166" s="35" t="s">
        <v>171</v>
      </c>
      <c r="Q2166" s="35" t="s">
        <v>172</v>
      </c>
      <c r="R2166" s="35" t="s">
        <v>172</v>
      </c>
      <c r="S2166" s="35" t="s">
        <v>172</v>
      </c>
      <c r="T2166" s="60" t="s">
        <v>180</v>
      </c>
      <c r="U2166" s="35"/>
      <c r="V2166" s="14">
        <f t="shared" si="644"/>
        <v>0</v>
      </c>
      <c r="W2166" s="33"/>
      <c r="X2166" s="126"/>
      <c r="Y2166" s="35"/>
      <c r="Z2166" s="35">
        <f t="shared" si="645"/>
        <v>0</v>
      </c>
      <c r="AB2166" s="35"/>
      <c r="AC2166" s="14">
        <f t="shared" si="646"/>
        <v>0</v>
      </c>
      <c r="AD2166" s="35"/>
      <c r="AE2166" s="14">
        <f t="shared" si="647"/>
        <v>0</v>
      </c>
      <c r="AF2166" s="14"/>
      <c r="AG2166" s="14"/>
      <c r="AH2166" s="178">
        <v>0</v>
      </c>
      <c r="AI2166" s="14">
        <f t="shared" si="648"/>
        <v>0</v>
      </c>
      <c r="AJ2166" s="35"/>
      <c r="AK2166" s="14">
        <f t="shared" si="649"/>
        <v>0</v>
      </c>
      <c r="AL2166" s="14">
        <f t="shared" si="650"/>
        <v>0</v>
      </c>
      <c r="AM2166" s="35"/>
      <c r="AN2166" s="35"/>
      <c r="AO2166" s="35"/>
      <c r="AP2166" s="35"/>
      <c r="AQ2166" s="35"/>
      <c r="AR2166" s="35"/>
      <c r="AS2166" s="35"/>
      <c r="AT2166" s="35"/>
      <c r="AU2166" s="35"/>
      <c r="AV2166" s="35"/>
      <c r="AW2166" s="35"/>
      <c r="AX2166" s="35"/>
      <c r="AY2166" s="35"/>
      <c r="AZ2166" s="35"/>
      <c r="BA2166" s="35"/>
      <c r="BB2166" s="35"/>
      <c r="BC2166" s="35"/>
      <c r="BD2166" s="35"/>
      <c r="BE2166" s="35"/>
      <c r="BF2166" s="35"/>
      <c r="BG2166" s="14"/>
      <c r="BH2166" s="14"/>
      <c r="BI2166" s="14"/>
    </row>
    <row r="2167" spans="2:61" s="139" customFormat="1" ht="13.8">
      <c r="B2167" s="1289" t="s">
        <v>3214</v>
      </c>
      <c r="C2167" s="1289"/>
      <c r="D2167" s="1289"/>
      <c r="E2167" s="1289"/>
      <c r="F2167" s="1290"/>
      <c r="G2167" s="40" t="s">
        <v>5</v>
      </c>
      <c r="H2167" s="41"/>
      <c r="I2167" s="41">
        <f>I2168/60</f>
        <v>104.33333333333333</v>
      </c>
      <c r="J2167" s="169">
        <f>J2168/60</f>
        <v>16.416666666666668</v>
      </c>
      <c r="K2167" s="169">
        <f>K2168/60</f>
        <v>87.916666666666671</v>
      </c>
      <c r="L2167" s="400">
        <f>L2168/60</f>
        <v>0</v>
      </c>
      <c r="M2167" s="55"/>
      <c r="N2167" s="55"/>
      <c r="O2167" s="55"/>
      <c r="P2167" s="55"/>
      <c r="Q2167" s="55"/>
      <c r="R2167" s="55"/>
      <c r="S2167" s="55"/>
      <c r="T2167" s="508"/>
      <c r="U2167" s="55"/>
      <c r="V2167" s="41">
        <f>V2168/60</f>
        <v>0</v>
      </c>
      <c r="W2167" s="42"/>
      <c r="X2167" s="128"/>
      <c r="Y2167" s="55"/>
      <c r="Z2167" s="41">
        <f>Z2168/60</f>
        <v>0</v>
      </c>
      <c r="AB2167" s="41"/>
      <c r="AC2167" s="41">
        <f>AC2168/60</f>
        <v>0</v>
      </c>
      <c r="AD2167" s="41"/>
      <c r="AE2167" s="41">
        <f>AE2168/60</f>
        <v>0</v>
      </c>
      <c r="AF2167" s="41"/>
      <c r="AG2167" s="41"/>
      <c r="AH2167" s="170"/>
      <c r="AI2167" s="41">
        <f>AI2168/60</f>
        <v>0</v>
      </c>
      <c r="AJ2167" s="41"/>
      <c r="AK2167" s="55"/>
      <c r="AL2167" s="41">
        <f>AL2168/60</f>
        <v>0</v>
      </c>
      <c r="AM2167" s="55"/>
      <c r="AN2167" s="55"/>
      <c r="AO2167" s="55"/>
      <c r="AP2167" s="55"/>
      <c r="AQ2167" s="55"/>
      <c r="AR2167" s="55"/>
      <c r="AS2167" s="55"/>
      <c r="AT2167" s="55"/>
      <c r="AU2167" s="55"/>
      <c r="AV2167" s="55"/>
      <c r="AW2167" s="55"/>
      <c r="AX2167" s="55"/>
      <c r="AY2167" s="55"/>
      <c r="AZ2167" s="55"/>
      <c r="BA2167" s="55"/>
      <c r="BB2167" s="55"/>
      <c r="BC2167" s="55"/>
      <c r="BD2167" s="55"/>
      <c r="BE2167" s="55"/>
      <c r="BF2167" s="55"/>
      <c r="BG2167" s="41"/>
      <c r="BH2167" s="41"/>
      <c r="BI2167" s="41">
        <f>BI2168/60</f>
        <v>0</v>
      </c>
    </row>
    <row r="2168" spans="2:61" s="139" customFormat="1" ht="13.8">
      <c r="B2168" s="1289"/>
      <c r="C2168" s="1289"/>
      <c r="D2168" s="1289"/>
      <c r="E2168" s="1289"/>
      <c r="F2168" s="1290"/>
      <c r="G2168" s="43" t="s">
        <v>6</v>
      </c>
      <c r="H2168" s="44"/>
      <c r="I2168" s="44">
        <f>SUM(J2169:K2175)</f>
        <v>6260</v>
      </c>
      <c r="J2168" s="118">
        <f>SUMIF(G2169:G2175,"DQA",$J2169:$J2175)</f>
        <v>985</v>
      </c>
      <c r="K2168" s="118">
        <f>SUMIF(G2169:G2175,"DQA",$K2169:$K2175)</f>
        <v>5275</v>
      </c>
      <c r="L2168" s="401">
        <f>SUM(L2169:L2175)</f>
        <v>0</v>
      </c>
      <c r="M2168" s="55"/>
      <c r="N2168" s="55"/>
      <c r="O2168" s="55"/>
      <c r="P2168" s="55"/>
      <c r="Q2168" s="55"/>
      <c r="R2168" s="55"/>
      <c r="S2168" s="55"/>
      <c r="T2168" s="508"/>
      <c r="U2168" s="55"/>
      <c r="V2168" s="44">
        <f>SUM(V2169:V2175)</f>
        <v>0</v>
      </c>
      <c r="W2168" s="42"/>
      <c r="X2168" s="128"/>
      <c r="Y2168" s="55"/>
      <c r="Z2168" s="44">
        <f>SUM(Z2169:Z2175)</f>
        <v>0</v>
      </c>
      <c r="AB2168" s="41"/>
      <c r="AC2168" s="41">
        <f>SUM(AC2169:AC2175)</f>
        <v>0</v>
      </c>
      <c r="AD2168" s="41"/>
      <c r="AE2168" s="41">
        <f>SUM(AE2169:AE2175)</f>
        <v>0</v>
      </c>
      <c r="AF2168" s="41"/>
      <c r="AG2168" s="41"/>
      <c r="AH2168" s="170"/>
      <c r="AI2168" s="41">
        <f>SUM(AI2169:AI2175)</f>
        <v>0</v>
      </c>
      <c r="AJ2168" s="41"/>
      <c r="AK2168" s="55"/>
      <c r="AL2168" s="41">
        <f>SUM(AL2169:AL2175)</f>
        <v>0</v>
      </c>
      <c r="AM2168" s="55"/>
      <c r="AN2168" s="55"/>
      <c r="AO2168" s="55"/>
      <c r="AP2168" s="55"/>
      <c r="AQ2168" s="55"/>
      <c r="AR2168" s="55"/>
      <c r="AS2168" s="55"/>
      <c r="AT2168" s="55"/>
      <c r="AU2168" s="55"/>
      <c r="AV2168" s="55"/>
      <c r="AW2168" s="55"/>
      <c r="AX2168" s="55"/>
      <c r="AY2168" s="55"/>
      <c r="AZ2168" s="55"/>
      <c r="BA2168" s="55"/>
      <c r="BB2168" s="55"/>
      <c r="BC2168" s="55"/>
      <c r="BD2168" s="55"/>
      <c r="BE2168" s="55"/>
      <c r="BF2168" s="55"/>
      <c r="BG2168" s="41"/>
      <c r="BH2168" s="41"/>
      <c r="BI2168" s="41">
        <f>SUM(BI2169:BI2175)</f>
        <v>0</v>
      </c>
    </row>
    <row r="2169" spans="2:61" s="139" customFormat="1" ht="13.8" outlineLevel="1">
      <c r="B2169" s="17" t="s">
        <v>647</v>
      </c>
      <c r="C2169" s="1" t="s">
        <v>648</v>
      </c>
      <c r="D2169" s="1" t="s">
        <v>648</v>
      </c>
      <c r="E2169" s="9" t="s">
        <v>2654</v>
      </c>
      <c r="F2169" s="2">
        <v>44568</v>
      </c>
      <c r="G2169" s="10" t="s">
        <v>8</v>
      </c>
      <c r="H2169" s="368" t="s">
        <v>176</v>
      </c>
      <c r="I2169" s="34">
        <f t="shared" ref="I2169:I2175" si="651">SUM(J2169:K2169)</f>
        <v>90</v>
      </c>
      <c r="J2169" s="158">
        <v>45</v>
      </c>
      <c r="K2169" s="158">
        <v>45</v>
      </c>
      <c r="L2169" s="398">
        <v>0</v>
      </c>
      <c r="M2169" s="35" t="s">
        <v>172</v>
      </c>
      <c r="N2169" s="35" t="s">
        <v>172</v>
      </c>
      <c r="O2169" s="35" t="s">
        <v>171</v>
      </c>
      <c r="P2169" s="35" t="s">
        <v>171</v>
      </c>
      <c r="Q2169" s="35" t="s">
        <v>171</v>
      </c>
      <c r="R2169" s="35" t="s">
        <v>172</v>
      </c>
      <c r="S2169" s="35" t="s">
        <v>172</v>
      </c>
      <c r="T2169" s="60" t="s">
        <v>180</v>
      </c>
      <c r="U2169" s="35"/>
      <c r="V2169" s="14">
        <f t="shared" ref="V2169:V2175" si="652">SUMIF(U2169,"Y",J2169)</f>
        <v>0</v>
      </c>
      <c r="W2169" s="33"/>
      <c r="X2169" s="126"/>
      <c r="Y2169" s="35"/>
      <c r="Z2169" s="35">
        <f t="shared" ref="Z2169:Z2175" si="653">V2169*Y2169</f>
        <v>0</v>
      </c>
      <c r="AB2169" s="35"/>
      <c r="AC2169" s="14">
        <f t="shared" ref="AC2169:AC2175" si="654">SUMIF(AB2169,"Y",L2169)*AK2169</f>
        <v>0</v>
      </c>
      <c r="AD2169" s="35"/>
      <c r="AE2169" s="14">
        <f t="shared" ref="AE2169:AE2175" si="655">COUNTIF(AM2169:AV2169,"L")*J2169</f>
        <v>0</v>
      </c>
      <c r="AF2169" s="14"/>
      <c r="AG2169" s="14"/>
      <c r="AH2169" s="178">
        <v>0</v>
      </c>
      <c r="AI2169" s="14">
        <f t="shared" ref="AI2169:AI2175" si="656">IFERROR(COUNTIF(AM2169:BL2169,"S")*J2169*AH2169,0)</f>
        <v>0</v>
      </c>
      <c r="AJ2169" s="35"/>
      <c r="AK2169" s="14">
        <f t="shared" ref="AK2169:AK2175" si="657">COUNTIF(AM2169:AV2169,"V")</f>
        <v>0</v>
      </c>
      <c r="AL2169" s="14">
        <f t="shared" ref="AL2169:AL2175" si="658">Z2169-AC2169-AE2169-AI2169</f>
        <v>0</v>
      </c>
      <c r="AM2169" s="35"/>
      <c r="AN2169" s="35"/>
      <c r="AO2169" s="35"/>
      <c r="AP2169" s="35"/>
      <c r="AQ2169" s="35"/>
      <c r="AR2169" s="35"/>
      <c r="AS2169" s="35"/>
      <c r="AT2169" s="35"/>
      <c r="AU2169" s="35"/>
      <c r="AV2169" s="35"/>
      <c r="AW2169" s="35"/>
      <c r="AX2169" s="35"/>
      <c r="AY2169" s="35"/>
      <c r="AZ2169" s="35"/>
      <c r="BA2169" s="35"/>
      <c r="BB2169" s="35"/>
      <c r="BC2169" s="35"/>
      <c r="BD2169" s="35"/>
      <c r="BE2169" s="35"/>
      <c r="BF2169" s="35"/>
      <c r="BG2169" s="14"/>
      <c r="BH2169" s="14"/>
      <c r="BI2169" s="14"/>
    </row>
    <row r="2170" spans="2:61" s="139" customFormat="1" ht="13.8" outlineLevel="1">
      <c r="B2170" s="17" t="s">
        <v>126</v>
      </c>
      <c r="C2170" s="30" t="s">
        <v>649</v>
      </c>
      <c r="D2170" s="30" t="s">
        <v>649</v>
      </c>
      <c r="E2170" s="9" t="s">
        <v>2654</v>
      </c>
      <c r="F2170" s="2">
        <v>44568</v>
      </c>
      <c r="G2170" s="10" t="s">
        <v>8</v>
      </c>
      <c r="H2170" s="368" t="s">
        <v>176</v>
      </c>
      <c r="I2170" s="34">
        <f t="shared" si="651"/>
        <v>1270</v>
      </c>
      <c r="J2170" s="153">
        <v>160</v>
      </c>
      <c r="K2170" s="153">
        <v>1110</v>
      </c>
      <c r="L2170" s="398">
        <v>0</v>
      </c>
      <c r="M2170" s="35" t="s">
        <v>172</v>
      </c>
      <c r="N2170" s="35" t="s">
        <v>172</v>
      </c>
      <c r="O2170" s="35" t="s">
        <v>171</v>
      </c>
      <c r="P2170" s="35" t="s">
        <v>171</v>
      </c>
      <c r="Q2170" s="35" t="s">
        <v>171</v>
      </c>
      <c r="R2170" s="35" t="s">
        <v>172</v>
      </c>
      <c r="S2170" s="35" t="s">
        <v>172</v>
      </c>
      <c r="T2170" s="60" t="s">
        <v>180</v>
      </c>
      <c r="U2170" s="35"/>
      <c r="V2170" s="14">
        <f t="shared" si="652"/>
        <v>0</v>
      </c>
      <c r="W2170" s="33"/>
      <c r="X2170" s="126"/>
      <c r="Y2170" s="35"/>
      <c r="Z2170" s="35">
        <f t="shared" si="653"/>
        <v>0</v>
      </c>
      <c r="AB2170" s="35"/>
      <c r="AC2170" s="14">
        <f t="shared" si="654"/>
        <v>0</v>
      </c>
      <c r="AD2170" s="35"/>
      <c r="AE2170" s="14">
        <f t="shared" si="655"/>
        <v>0</v>
      </c>
      <c r="AF2170" s="14"/>
      <c r="AG2170" s="14"/>
      <c r="AH2170" s="178">
        <v>0</v>
      </c>
      <c r="AI2170" s="14">
        <f t="shared" si="656"/>
        <v>0</v>
      </c>
      <c r="AJ2170" s="35"/>
      <c r="AK2170" s="14">
        <f t="shared" si="657"/>
        <v>0</v>
      </c>
      <c r="AL2170" s="14">
        <f t="shared" si="658"/>
        <v>0</v>
      </c>
      <c r="AM2170" s="35"/>
      <c r="AN2170" s="35"/>
      <c r="AO2170" s="35"/>
      <c r="AP2170" s="35"/>
      <c r="AQ2170" s="35"/>
      <c r="AR2170" s="35"/>
      <c r="AS2170" s="35"/>
      <c r="AT2170" s="35"/>
      <c r="AU2170" s="35"/>
      <c r="AV2170" s="35"/>
      <c r="AW2170" s="35"/>
      <c r="AX2170" s="35"/>
      <c r="AY2170" s="35"/>
      <c r="AZ2170" s="35"/>
      <c r="BA2170" s="35"/>
      <c r="BB2170" s="35"/>
      <c r="BC2170" s="35"/>
      <c r="BD2170" s="35"/>
      <c r="BE2170" s="35"/>
      <c r="BF2170" s="35"/>
      <c r="BG2170" s="14"/>
      <c r="BH2170" s="14"/>
      <c r="BI2170" s="14"/>
    </row>
    <row r="2171" spans="2:61" s="139" customFormat="1" ht="13.8" outlineLevel="1">
      <c r="B2171" s="17" t="s">
        <v>127</v>
      </c>
      <c r="C2171" s="30" t="s">
        <v>627</v>
      </c>
      <c r="D2171" s="30" t="s">
        <v>627</v>
      </c>
      <c r="E2171" s="9" t="s">
        <v>2654</v>
      </c>
      <c r="F2171" s="2">
        <v>44568</v>
      </c>
      <c r="G2171" s="10" t="s">
        <v>8</v>
      </c>
      <c r="H2171" s="368" t="s">
        <v>176</v>
      </c>
      <c r="I2171" s="34">
        <f t="shared" si="651"/>
        <v>290</v>
      </c>
      <c r="J2171" s="153">
        <v>85</v>
      </c>
      <c r="K2171" s="153">
        <v>205</v>
      </c>
      <c r="L2171" s="398">
        <v>0</v>
      </c>
      <c r="M2171" s="35" t="s">
        <v>172</v>
      </c>
      <c r="N2171" s="35" t="s">
        <v>172</v>
      </c>
      <c r="O2171" s="35" t="s">
        <v>171</v>
      </c>
      <c r="P2171" s="35" t="s">
        <v>171</v>
      </c>
      <c r="Q2171" s="35" t="s">
        <v>171</v>
      </c>
      <c r="R2171" s="35" t="s">
        <v>172</v>
      </c>
      <c r="S2171" s="35" t="s">
        <v>172</v>
      </c>
      <c r="T2171" s="60" t="s">
        <v>180</v>
      </c>
      <c r="U2171" s="35"/>
      <c r="V2171" s="14">
        <f t="shared" si="652"/>
        <v>0</v>
      </c>
      <c r="W2171" s="33"/>
      <c r="X2171" s="126"/>
      <c r="Y2171" s="35"/>
      <c r="Z2171" s="35">
        <f t="shared" si="653"/>
        <v>0</v>
      </c>
      <c r="AB2171" s="35"/>
      <c r="AC2171" s="14">
        <f t="shared" si="654"/>
        <v>0</v>
      </c>
      <c r="AD2171" s="35"/>
      <c r="AE2171" s="14">
        <f t="shared" si="655"/>
        <v>0</v>
      </c>
      <c r="AF2171" s="14"/>
      <c r="AG2171" s="14"/>
      <c r="AH2171" s="178">
        <v>0</v>
      </c>
      <c r="AI2171" s="14">
        <f t="shared" si="656"/>
        <v>0</v>
      </c>
      <c r="AJ2171" s="35"/>
      <c r="AK2171" s="14">
        <f t="shared" si="657"/>
        <v>0</v>
      </c>
      <c r="AL2171" s="14">
        <f t="shared" si="658"/>
        <v>0</v>
      </c>
      <c r="AM2171" s="35"/>
      <c r="AN2171" s="35"/>
      <c r="AO2171" s="35"/>
      <c r="AP2171" s="35"/>
      <c r="AQ2171" s="35"/>
      <c r="AR2171" s="35"/>
      <c r="AS2171" s="35"/>
      <c r="AT2171" s="35"/>
      <c r="AU2171" s="35"/>
      <c r="AV2171" s="35"/>
      <c r="AW2171" s="35"/>
      <c r="AX2171" s="35"/>
      <c r="AY2171" s="35"/>
      <c r="AZ2171" s="35"/>
      <c r="BA2171" s="35"/>
      <c r="BB2171" s="35"/>
      <c r="BC2171" s="35"/>
      <c r="BD2171" s="35"/>
      <c r="BE2171" s="35"/>
      <c r="BF2171" s="35"/>
      <c r="BG2171" s="14"/>
      <c r="BH2171" s="14"/>
      <c r="BI2171" s="14"/>
    </row>
    <row r="2172" spans="2:61" s="139" customFormat="1" ht="27.6" outlineLevel="1">
      <c r="B2172" s="17" t="s">
        <v>128</v>
      </c>
      <c r="C2172" s="30" t="s">
        <v>650</v>
      </c>
      <c r="D2172" s="30" t="s">
        <v>650</v>
      </c>
      <c r="E2172" s="9" t="s">
        <v>2654</v>
      </c>
      <c r="F2172" s="2">
        <v>44568</v>
      </c>
      <c r="G2172" s="10" t="s">
        <v>8</v>
      </c>
      <c r="H2172" s="368" t="s">
        <v>176</v>
      </c>
      <c r="I2172" s="34">
        <f t="shared" si="651"/>
        <v>570</v>
      </c>
      <c r="J2172" s="158">
        <v>285</v>
      </c>
      <c r="K2172" s="158">
        <v>285</v>
      </c>
      <c r="L2172" s="398">
        <v>0</v>
      </c>
      <c r="M2172" s="35" t="s">
        <v>172</v>
      </c>
      <c r="N2172" s="35" t="s">
        <v>172</v>
      </c>
      <c r="O2172" s="35" t="s">
        <v>171</v>
      </c>
      <c r="P2172" s="35" t="s">
        <v>171</v>
      </c>
      <c r="Q2172" s="35" t="s">
        <v>171</v>
      </c>
      <c r="R2172" s="35" t="s">
        <v>172</v>
      </c>
      <c r="S2172" s="35" t="s">
        <v>172</v>
      </c>
      <c r="T2172" s="60" t="s">
        <v>180</v>
      </c>
      <c r="U2172" s="35"/>
      <c r="V2172" s="14">
        <f t="shared" si="652"/>
        <v>0</v>
      </c>
      <c r="W2172" s="33"/>
      <c r="X2172" s="126"/>
      <c r="Y2172" s="35"/>
      <c r="Z2172" s="35">
        <f t="shared" si="653"/>
        <v>0</v>
      </c>
      <c r="AB2172" s="35"/>
      <c r="AC2172" s="14">
        <f t="shared" si="654"/>
        <v>0</v>
      </c>
      <c r="AD2172" s="35"/>
      <c r="AE2172" s="14">
        <f t="shared" si="655"/>
        <v>0</v>
      </c>
      <c r="AF2172" s="14"/>
      <c r="AG2172" s="14"/>
      <c r="AH2172" s="178">
        <v>0</v>
      </c>
      <c r="AI2172" s="14">
        <f t="shared" si="656"/>
        <v>0</v>
      </c>
      <c r="AJ2172" s="35"/>
      <c r="AK2172" s="14">
        <f t="shared" si="657"/>
        <v>0</v>
      </c>
      <c r="AL2172" s="14">
        <f t="shared" si="658"/>
        <v>0</v>
      </c>
      <c r="AM2172" s="35"/>
      <c r="AN2172" s="35"/>
      <c r="AO2172" s="35"/>
      <c r="AP2172" s="35"/>
      <c r="AQ2172" s="35"/>
      <c r="AR2172" s="35"/>
      <c r="AS2172" s="35"/>
      <c r="AT2172" s="35"/>
      <c r="AU2172" s="35"/>
      <c r="AV2172" s="35"/>
      <c r="AW2172" s="35"/>
      <c r="AX2172" s="35"/>
      <c r="AY2172" s="35"/>
      <c r="AZ2172" s="35"/>
      <c r="BA2172" s="35"/>
      <c r="BB2172" s="35"/>
      <c r="BC2172" s="35"/>
      <c r="BD2172" s="35"/>
      <c r="BE2172" s="35"/>
      <c r="BF2172" s="35"/>
      <c r="BG2172" s="14"/>
      <c r="BH2172" s="14"/>
      <c r="BI2172" s="14"/>
    </row>
    <row r="2173" spans="2:61" s="139" customFormat="1" ht="13.8" outlineLevel="1">
      <c r="B2173" s="17" t="s">
        <v>2662</v>
      </c>
      <c r="C2173" s="30" t="s">
        <v>133</v>
      </c>
      <c r="D2173" s="30" t="s">
        <v>133</v>
      </c>
      <c r="E2173" s="9" t="s">
        <v>2654</v>
      </c>
      <c r="F2173" s="2">
        <v>44568</v>
      </c>
      <c r="G2173" s="10" t="s">
        <v>8</v>
      </c>
      <c r="H2173" s="368" t="s">
        <v>176</v>
      </c>
      <c r="I2173" s="34">
        <f t="shared" si="651"/>
        <v>690</v>
      </c>
      <c r="J2173" s="158">
        <v>280</v>
      </c>
      <c r="K2173" s="158">
        <v>410</v>
      </c>
      <c r="L2173" s="398">
        <v>0</v>
      </c>
      <c r="M2173" s="35" t="s">
        <v>172</v>
      </c>
      <c r="N2173" s="35" t="s">
        <v>172</v>
      </c>
      <c r="O2173" s="35" t="s">
        <v>171</v>
      </c>
      <c r="P2173" s="35" t="s">
        <v>171</v>
      </c>
      <c r="Q2173" s="35" t="s">
        <v>171</v>
      </c>
      <c r="R2173" s="35" t="s">
        <v>172</v>
      </c>
      <c r="S2173" s="35" t="s">
        <v>172</v>
      </c>
      <c r="T2173" s="60" t="s">
        <v>180</v>
      </c>
      <c r="U2173" s="35"/>
      <c r="V2173" s="14">
        <f t="shared" si="652"/>
        <v>0</v>
      </c>
      <c r="W2173" s="33"/>
      <c r="X2173" s="126"/>
      <c r="Y2173" s="35"/>
      <c r="Z2173" s="35">
        <f t="shared" si="653"/>
        <v>0</v>
      </c>
      <c r="AB2173" s="35"/>
      <c r="AC2173" s="14">
        <f t="shared" si="654"/>
        <v>0</v>
      </c>
      <c r="AD2173" s="35"/>
      <c r="AE2173" s="14">
        <f t="shared" si="655"/>
        <v>0</v>
      </c>
      <c r="AF2173" s="14"/>
      <c r="AG2173" s="14"/>
      <c r="AH2173" s="178">
        <v>0</v>
      </c>
      <c r="AI2173" s="14">
        <f t="shared" si="656"/>
        <v>0</v>
      </c>
      <c r="AJ2173" s="35"/>
      <c r="AK2173" s="14">
        <f t="shared" si="657"/>
        <v>0</v>
      </c>
      <c r="AL2173" s="14">
        <f t="shared" si="658"/>
        <v>0</v>
      </c>
      <c r="AM2173" s="35"/>
      <c r="AN2173" s="35"/>
      <c r="AO2173" s="35"/>
      <c r="AP2173" s="35"/>
      <c r="AQ2173" s="35"/>
      <c r="AR2173" s="35"/>
      <c r="AS2173" s="35"/>
      <c r="AT2173" s="35"/>
      <c r="AU2173" s="35"/>
      <c r="AV2173" s="35"/>
      <c r="AW2173" s="35"/>
      <c r="AX2173" s="35"/>
      <c r="AY2173" s="35"/>
      <c r="AZ2173" s="35"/>
      <c r="BA2173" s="35"/>
      <c r="BB2173" s="35"/>
      <c r="BC2173" s="35"/>
      <c r="BD2173" s="35"/>
      <c r="BE2173" s="35"/>
      <c r="BF2173" s="35"/>
      <c r="BG2173" s="14"/>
      <c r="BH2173" s="14"/>
      <c r="BI2173" s="14"/>
    </row>
    <row r="2174" spans="2:61" s="139" customFormat="1" ht="13.8" outlineLevel="1">
      <c r="B2174" s="17" t="s">
        <v>129</v>
      </c>
      <c r="C2174" s="30" t="s">
        <v>134</v>
      </c>
      <c r="D2174" s="30" t="s">
        <v>134</v>
      </c>
      <c r="E2174" s="9" t="s">
        <v>2654</v>
      </c>
      <c r="F2174" s="2">
        <v>44568</v>
      </c>
      <c r="G2174" s="10" t="s">
        <v>8</v>
      </c>
      <c r="H2174" s="368" t="s">
        <v>176</v>
      </c>
      <c r="I2174" s="34">
        <f t="shared" si="651"/>
        <v>2590</v>
      </c>
      <c r="J2174" s="158">
        <v>50</v>
      </c>
      <c r="K2174" s="158">
        <v>2540</v>
      </c>
      <c r="L2174" s="398">
        <v>0</v>
      </c>
      <c r="M2174" s="35" t="s">
        <v>172</v>
      </c>
      <c r="N2174" s="35" t="s">
        <v>172</v>
      </c>
      <c r="O2174" s="35" t="s">
        <v>171</v>
      </c>
      <c r="P2174" s="35" t="s">
        <v>171</v>
      </c>
      <c r="Q2174" s="35" t="s">
        <v>171</v>
      </c>
      <c r="R2174" s="35" t="s">
        <v>172</v>
      </c>
      <c r="S2174" s="35" t="s">
        <v>172</v>
      </c>
      <c r="T2174" s="60" t="s">
        <v>180</v>
      </c>
      <c r="U2174" s="35"/>
      <c r="V2174" s="14">
        <f t="shared" si="652"/>
        <v>0</v>
      </c>
      <c r="W2174" s="33"/>
      <c r="X2174" s="126"/>
      <c r="Y2174" s="35"/>
      <c r="Z2174" s="35">
        <f t="shared" si="653"/>
        <v>0</v>
      </c>
      <c r="AB2174" s="35"/>
      <c r="AC2174" s="14">
        <f t="shared" si="654"/>
        <v>0</v>
      </c>
      <c r="AD2174" s="35"/>
      <c r="AE2174" s="14">
        <f t="shared" si="655"/>
        <v>0</v>
      </c>
      <c r="AF2174" s="14"/>
      <c r="AG2174" s="14"/>
      <c r="AH2174" s="178">
        <v>0</v>
      </c>
      <c r="AI2174" s="14">
        <f t="shared" si="656"/>
        <v>0</v>
      </c>
      <c r="AJ2174" s="35"/>
      <c r="AK2174" s="14">
        <f t="shared" si="657"/>
        <v>0</v>
      </c>
      <c r="AL2174" s="14">
        <f t="shared" si="658"/>
        <v>0</v>
      </c>
      <c r="AM2174" s="35"/>
      <c r="AN2174" s="35"/>
      <c r="AO2174" s="35"/>
      <c r="AP2174" s="35"/>
      <c r="AQ2174" s="35"/>
      <c r="AR2174" s="35"/>
      <c r="AS2174" s="35"/>
      <c r="AT2174" s="35"/>
      <c r="AU2174" s="35"/>
      <c r="AV2174" s="35"/>
      <c r="AW2174" s="35"/>
      <c r="AX2174" s="35"/>
      <c r="AY2174" s="35"/>
      <c r="AZ2174" s="35"/>
      <c r="BA2174" s="35"/>
      <c r="BB2174" s="35"/>
      <c r="BC2174" s="35"/>
      <c r="BD2174" s="35"/>
      <c r="BE2174" s="35"/>
      <c r="BF2174" s="35"/>
      <c r="BG2174" s="14"/>
      <c r="BH2174" s="14"/>
      <c r="BI2174" s="14"/>
    </row>
    <row r="2175" spans="2:61" s="139" customFormat="1" ht="13.8" outlineLevel="1">
      <c r="B2175" s="17" t="s">
        <v>131</v>
      </c>
      <c r="C2175" s="30" t="s">
        <v>132</v>
      </c>
      <c r="D2175" s="30" t="s">
        <v>132</v>
      </c>
      <c r="E2175" s="9" t="s">
        <v>2654</v>
      </c>
      <c r="F2175" s="2">
        <v>44568</v>
      </c>
      <c r="G2175" s="10" t="s">
        <v>8</v>
      </c>
      <c r="H2175" s="368" t="s">
        <v>177</v>
      </c>
      <c r="I2175" s="34">
        <f t="shared" si="651"/>
        <v>760</v>
      </c>
      <c r="J2175" s="158">
        <v>80</v>
      </c>
      <c r="K2175" s="158">
        <v>680</v>
      </c>
      <c r="L2175" s="398">
        <v>0</v>
      </c>
      <c r="M2175" s="35" t="s">
        <v>172</v>
      </c>
      <c r="N2175" s="35" t="s">
        <v>172</v>
      </c>
      <c r="O2175" s="35" t="s">
        <v>171</v>
      </c>
      <c r="P2175" s="35" t="s">
        <v>171</v>
      </c>
      <c r="Q2175" s="35" t="s">
        <v>171</v>
      </c>
      <c r="R2175" s="35" t="s">
        <v>172</v>
      </c>
      <c r="S2175" s="35" t="s">
        <v>172</v>
      </c>
      <c r="T2175" s="60" t="s">
        <v>180</v>
      </c>
      <c r="U2175" s="35"/>
      <c r="V2175" s="14">
        <f t="shared" si="652"/>
        <v>0</v>
      </c>
      <c r="W2175" s="33"/>
      <c r="X2175" s="126"/>
      <c r="Y2175" s="35"/>
      <c r="Z2175" s="35">
        <f t="shared" si="653"/>
        <v>0</v>
      </c>
      <c r="AB2175" s="35"/>
      <c r="AC2175" s="14">
        <f t="shared" si="654"/>
        <v>0</v>
      </c>
      <c r="AD2175" s="35"/>
      <c r="AE2175" s="14">
        <f t="shared" si="655"/>
        <v>0</v>
      </c>
      <c r="AF2175" s="14"/>
      <c r="AG2175" s="14"/>
      <c r="AH2175" s="178">
        <v>0</v>
      </c>
      <c r="AI2175" s="14">
        <f t="shared" si="656"/>
        <v>0</v>
      </c>
      <c r="AJ2175" s="35"/>
      <c r="AK2175" s="14">
        <f t="shared" si="657"/>
        <v>0</v>
      </c>
      <c r="AL2175" s="14">
        <f t="shared" si="658"/>
        <v>0</v>
      </c>
      <c r="AM2175" s="35"/>
      <c r="AN2175" s="35"/>
      <c r="AO2175" s="35"/>
      <c r="AP2175" s="35"/>
      <c r="AQ2175" s="35"/>
      <c r="AR2175" s="35"/>
      <c r="AS2175" s="35"/>
      <c r="AT2175" s="35"/>
      <c r="AU2175" s="35"/>
      <c r="AV2175" s="35"/>
      <c r="AW2175" s="35"/>
      <c r="AX2175" s="35"/>
      <c r="AY2175" s="35"/>
      <c r="AZ2175" s="35"/>
      <c r="BA2175" s="35"/>
      <c r="BB2175" s="35"/>
      <c r="BC2175" s="35"/>
      <c r="BD2175" s="35"/>
      <c r="BE2175" s="35"/>
      <c r="BF2175" s="35"/>
      <c r="BG2175" s="14"/>
      <c r="BH2175" s="14"/>
      <c r="BI2175" s="14"/>
    </row>
    <row r="2176" spans="2:61" s="139" customFormat="1" ht="13.8">
      <c r="B2176" s="1289" t="s">
        <v>552</v>
      </c>
      <c r="C2176" s="1289"/>
      <c r="D2176" s="1289"/>
      <c r="E2176" s="1289"/>
      <c r="F2176" s="1290"/>
      <c r="G2176" s="40" t="s">
        <v>5</v>
      </c>
      <c r="H2176" s="41"/>
      <c r="I2176" s="41">
        <f>I2177/60</f>
        <v>139.85</v>
      </c>
      <c r="J2176" s="169">
        <f>J2177/60</f>
        <v>25.966666666666665</v>
      </c>
      <c r="K2176" s="169">
        <f>K2177/60</f>
        <v>113.88333333333334</v>
      </c>
      <c r="L2176" s="400">
        <f>L2177/60</f>
        <v>0</v>
      </c>
      <c r="M2176" s="55"/>
      <c r="N2176" s="55"/>
      <c r="O2176" s="55"/>
      <c r="P2176" s="55"/>
      <c r="Q2176" s="55"/>
      <c r="R2176" s="55"/>
      <c r="S2176" s="55"/>
      <c r="T2176" s="508"/>
      <c r="U2176" s="55"/>
      <c r="V2176" s="41">
        <f>V2177/60</f>
        <v>0</v>
      </c>
      <c r="W2176" s="42"/>
      <c r="X2176" s="128"/>
      <c r="Y2176" s="55"/>
      <c r="Z2176" s="41">
        <f>Z2177/60</f>
        <v>0</v>
      </c>
      <c r="AB2176" s="41"/>
      <c r="AC2176" s="41">
        <f>AC2177/60</f>
        <v>0</v>
      </c>
      <c r="AD2176" s="41"/>
      <c r="AE2176" s="41">
        <f>AE2177/60</f>
        <v>0</v>
      </c>
      <c r="AF2176" s="41"/>
      <c r="AG2176" s="41"/>
      <c r="AH2176" s="170"/>
      <c r="AI2176" s="41">
        <f>AI2177/60</f>
        <v>0</v>
      </c>
      <c r="AJ2176" s="41"/>
      <c r="AK2176" s="55"/>
      <c r="AL2176" s="41">
        <f>AL2177/60</f>
        <v>0</v>
      </c>
      <c r="AM2176" s="55"/>
      <c r="AN2176" s="55"/>
      <c r="AO2176" s="55"/>
      <c r="AP2176" s="55"/>
      <c r="AQ2176" s="55"/>
      <c r="AR2176" s="55"/>
      <c r="AS2176" s="55"/>
      <c r="AT2176" s="55"/>
      <c r="AU2176" s="55"/>
      <c r="AV2176" s="55"/>
      <c r="AW2176" s="55"/>
      <c r="AX2176" s="55"/>
      <c r="AY2176" s="55"/>
      <c r="AZ2176" s="55"/>
      <c r="BA2176" s="55"/>
      <c r="BB2176" s="55"/>
      <c r="BC2176" s="55"/>
      <c r="BD2176" s="55"/>
      <c r="BE2176" s="55"/>
      <c r="BF2176" s="55"/>
      <c r="BG2176" s="41"/>
      <c r="BH2176" s="41"/>
      <c r="BI2176" s="41">
        <f>BI2177/60</f>
        <v>0</v>
      </c>
    </row>
    <row r="2177" spans="2:61" s="139" customFormat="1" ht="13.8">
      <c r="B2177" s="1289"/>
      <c r="C2177" s="1289"/>
      <c r="D2177" s="1289"/>
      <c r="E2177" s="1289"/>
      <c r="F2177" s="1290"/>
      <c r="G2177" s="43" t="s">
        <v>6</v>
      </c>
      <c r="H2177" s="44"/>
      <c r="I2177" s="44">
        <f>SUM(J2178:K2183)</f>
        <v>8391</v>
      </c>
      <c r="J2177" s="118">
        <f>SUMIF(G2178:G2183,"DQA",$J2178:$J2183)</f>
        <v>1558</v>
      </c>
      <c r="K2177" s="118">
        <f>SUMIF(G2178:G2183,"DQA",$K2178:$K2183)</f>
        <v>6833</v>
      </c>
      <c r="L2177" s="401">
        <f>SUM(L2178:L2183)</f>
        <v>0</v>
      </c>
      <c r="M2177" s="55"/>
      <c r="N2177" s="55"/>
      <c r="O2177" s="55"/>
      <c r="P2177" s="55"/>
      <c r="Q2177" s="55"/>
      <c r="R2177" s="55"/>
      <c r="S2177" s="55"/>
      <c r="T2177" s="508"/>
      <c r="U2177" s="55"/>
      <c r="V2177" s="118">
        <f>SUM(V2178:V2183)</f>
        <v>0</v>
      </c>
      <c r="W2177" s="42"/>
      <c r="X2177" s="128"/>
      <c r="Y2177" s="55"/>
      <c r="Z2177" s="118">
        <f>SUM(Z2178:Z2183)</f>
        <v>0</v>
      </c>
      <c r="AB2177" s="41"/>
      <c r="AC2177" s="118">
        <f>SUM(AC2178:AC2183)</f>
        <v>0</v>
      </c>
      <c r="AD2177" s="41"/>
      <c r="AE2177" s="118">
        <f>SUM(AE2178:AE2183)</f>
        <v>0</v>
      </c>
      <c r="AF2177" s="41"/>
      <c r="AG2177" s="41"/>
      <c r="AH2177" s="170"/>
      <c r="AI2177" s="118">
        <f>SUM(AI2178:AI2183)</f>
        <v>0</v>
      </c>
      <c r="AJ2177" s="41"/>
      <c r="AK2177" s="55"/>
      <c r="AL2177" s="118">
        <f>SUM(AL2178:AL2183)</f>
        <v>0</v>
      </c>
      <c r="AM2177" s="55"/>
      <c r="AN2177" s="55"/>
      <c r="AO2177" s="55"/>
      <c r="AP2177" s="55"/>
      <c r="AQ2177" s="55"/>
      <c r="AR2177" s="55"/>
      <c r="AS2177" s="55"/>
      <c r="AT2177" s="55"/>
      <c r="AU2177" s="55"/>
      <c r="AV2177" s="55"/>
      <c r="AW2177" s="55"/>
      <c r="AX2177" s="55"/>
      <c r="AY2177" s="55"/>
      <c r="AZ2177" s="55"/>
      <c r="BA2177" s="55"/>
      <c r="BB2177" s="55"/>
      <c r="BC2177" s="55"/>
      <c r="BD2177" s="55"/>
      <c r="BE2177" s="55"/>
      <c r="BF2177" s="55"/>
      <c r="BG2177" s="41"/>
      <c r="BH2177" s="41"/>
      <c r="BI2177" s="118">
        <f>SUM(BI2178:BI2183)</f>
        <v>0</v>
      </c>
    </row>
    <row r="2178" spans="2:61" s="139" customFormat="1" ht="13.8" outlineLevel="1">
      <c r="B2178" s="17" t="s">
        <v>651</v>
      </c>
      <c r="C2178" s="30" t="s">
        <v>544</v>
      </c>
      <c r="D2178" s="30" t="s">
        <v>544</v>
      </c>
      <c r="E2178" s="9" t="s">
        <v>2654</v>
      </c>
      <c r="F2178" s="2">
        <v>44568</v>
      </c>
      <c r="G2178" s="10" t="s">
        <v>8</v>
      </c>
      <c r="H2178" s="368" t="s">
        <v>114</v>
      </c>
      <c r="I2178" s="34">
        <f t="shared" ref="I2178:I2183" si="659">SUM(J2178:K2178)</f>
        <v>696</v>
      </c>
      <c r="J2178" s="158">
        <v>348</v>
      </c>
      <c r="K2178" s="158">
        <v>348</v>
      </c>
      <c r="L2178" s="398">
        <v>0</v>
      </c>
      <c r="M2178" s="57" t="s">
        <v>162</v>
      </c>
      <c r="N2178" s="57" t="s">
        <v>604</v>
      </c>
      <c r="O2178" s="57" t="s">
        <v>604</v>
      </c>
      <c r="P2178" s="57" t="s">
        <v>604</v>
      </c>
      <c r="Q2178" s="57" t="s">
        <v>603</v>
      </c>
      <c r="R2178" s="57" t="s">
        <v>603</v>
      </c>
      <c r="S2178" s="57" t="s">
        <v>603</v>
      </c>
      <c r="T2178" s="183" t="s">
        <v>605</v>
      </c>
      <c r="U2178" s="35"/>
      <c r="V2178" s="14">
        <f t="shared" ref="V2178:V2183" si="660">SUMIF(U2178,"Y",J2178)</f>
        <v>0</v>
      </c>
      <c r="W2178" s="33"/>
      <c r="X2178" s="126"/>
      <c r="Y2178" s="35"/>
      <c r="Z2178" s="35">
        <f t="shared" ref="Z2178:Z2183" si="661">V2178*Y2178</f>
        <v>0</v>
      </c>
      <c r="AB2178" s="35"/>
      <c r="AC2178" s="14">
        <f t="shared" ref="AC2178:AC2183" si="662">SUMIF(AB2178,"Y",L2178)*AK2178</f>
        <v>0</v>
      </c>
      <c r="AD2178" s="35"/>
      <c r="AE2178" s="14">
        <f t="shared" ref="AE2178:AE2183" si="663">COUNTIF(AM2178:AV2178,"L")*J2178</f>
        <v>0</v>
      </c>
      <c r="AF2178" s="14"/>
      <c r="AG2178" s="14"/>
      <c r="AH2178" s="178">
        <v>0</v>
      </c>
      <c r="AI2178" s="14">
        <f t="shared" ref="AI2178:AI2183" si="664">IFERROR(COUNTIF(AM2178:BL2178,"S")*J2178*AH2178,0)</f>
        <v>0</v>
      </c>
      <c r="AJ2178" s="35"/>
      <c r="AK2178" s="14">
        <f t="shared" ref="AK2178:AK2183" si="665">COUNTIF(AM2178:AV2178,"V")</f>
        <v>0</v>
      </c>
      <c r="AL2178" s="14">
        <f t="shared" ref="AL2178:AL2183" si="666">Z2178-AC2178-AE2178-AI2178</f>
        <v>0</v>
      </c>
      <c r="AM2178" s="35"/>
      <c r="AN2178" s="35"/>
      <c r="AO2178" s="35"/>
      <c r="AP2178" s="35"/>
      <c r="AQ2178" s="35"/>
      <c r="AR2178" s="35"/>
      <c r="AS2178" s="35"/>
      <c r="AT2178" s="35"/>
      <c r="AU2178" s="35"/>
      <c r="AV2178" s="35"/>
      <c r="AW2178" s="35"/>
      <c r="AX2178" s="35"/>
      <c r="AY2178" s="35"/>
      <c r="AZ2178" s="35"/>
      <c r="BA2178" s="35"/>
      <c r="BB2178" s="35"/>
      <c r="BC2178" s="35"/>
      <c r="BD2178" s="35"/>
      <c r="BE2178" s="35"/>
      <c r="BF2178" s="35"/>
      <c r="BG2178" s="14"/>
      <c r="BH2178" s="14"/>
      <c r="BI2178" s="14"/>
    </row>
    <row r="2179" spans="2:61" s="139" customFormat="1" ht="13.8" outlineLevel="1">
      <c r="B2179" s="17" t="s">
        <v>545</v>
      </c>
      <c r="C2179" s="30" t="s">
        <v>546</v>
      </c>
      <c r="D2179" s="30" t="s">
        <v>546</v>
      </c>
      <c r="E2179" s="9" t="s">
        <v>2654</v>
      </c>
      <c r="F2179" s="2">
        <v>44568</v>
      </c>
      <c r="G2179" s="10" t="s">
        <v>8</v>
      </c>
      <c r="H2179" s="368" t="s">
        <v>114</v>
      </c>
      <c r="I2179" s="34">
        <f t="shared" si="659"/>
        <v>1120</v>
      </c>
      <c r="J2179" s="158">
        <v>185</v>
      </c>
      <c r="K2179" s="158">
        <v>935</v>
      </c>
      <c r="L2179" s="398">
        <v>0</v>
      </c>
      <c r="M2179" s="57" t="s">
        <v>162</v>
      </c>
      <c r="N2179" s="57" t="s">
        <v>162</v>
      </c>
      <c r="O2179" s="57" t="s">
        <v>162</v>
      </c>
      <c r="P2179" s="57" t="s">
        <v>162</v>
      </c>
      <c r="Q2179" s="57" t="s">
        <v>161</v>
      </c>
      <c r="R2179" s="57" t="s">
        <v>161</v>
      </c>
      <c r="S2179" s="57" t="s">
        <v>161</v>
      </c>
      <c r="T2179" s="183" t="s">
        <v>605</v>
      </c>
      <c r="U2179" s="35"/>
      <c r="V2179" s="14">
        <f t="shared" si="660"/>
        <v>0</v>
      </c>
      <c r="W2179" s="33"/>
      <c r="X2179" s="126"/>
      <c r="Y2179" s="35"/>
      <c r="Z2179" s="35">
        <f t="shared" si="661"/>
        <v>0</v>
      </c>
      <c r="AB2179" s="35"/>
      <c r="AC2179" s="14">
        <f t="shared" si="662"/>
        <v>0</v>
      </c>
      <c r="AD2179" s="35"/>
      <c r="AE2179" s="14">
        <f t="shared" si="663"/>
        <v>0</v>
      </c>
      <c r="AF2179" s="14"/>
      <c r="AG2179" s="14"/>
      <c r="AH2179" s="178">
        <v>0</v>
      </c>
      <c r="AI2179" s="14">
        <f t="shared" si="664"/>
        <v>0</v>
      </c>
      <c r="AJ2179" s="35"/>
      <c r="AK2179" s="14">
        <f t="shared" si="665"/>
        <v>0</v>
      </c>
      <c r="AL2179" s="14">
        <f t="shared" si="666"/>
        <v>0</v>
      </c>
      <c r="AM2179" s="35"/>
      <c r="AN2179" s="35"/>
      <c r="AO2179" s="35"/>
      <c r="AP2179" s="35"/>
      <c r="AQ2179" s="35"/>
      <c r="AR2179" s="35"/>
      <c r="AS2179" s="35"/>
      <c r="AT2179" s="35"/>
      <c r="AU2179" s="35"/>
      <c r="AV2179" s="35"/>
      <c r="AW2179" s="35"/>
      <c r="AX2179" s="35"/>
      <c r="AY2179" s="35"/>
      <c r="AZ2179" s="35"/>
      <c r="BA2179" s="35"/>
      <c r="BB2179" s="35"/>
      <c r="BC2179" s="35"/>
      <c r="BD2179" s="35"/>
      <c r="BE2179" s="35"/>
      <c r="BF2179" s="35"/>
      <c r="BG2179" s="14"/>
      <c r="BH2179" s="14"/>
      <c r="BI2179" s="14"/>
    </row>
    <row r="2180" spans="2:61" s="139" customFormat="1" ht="13.8" outlineLevel="1">
      <c r="B2180" s="867" t="s">
        <v>3912</v>
      </c>
      <c r="C2180" s="868" t="s">
        <v>3914</v>
      </c>
      <c r="D2180" s="868" t="s">
        <v>3915</v>
      </c>
      <c r="E2180" s="869" t="s">
        <v>3913</v>
      </c>
      <c r="F2180" s="870">
        <v>44784</v>
      </c>
      <c r="G2180" s="10" t="s">
        <v>8</v>
      </c>
      <c r="H2180" s="368" t="s">
        <v>114</v>
      </c>
      <c r="I2180" s="34">
        <f t="shared" si="659"/>
        <v>470</v>
      </c>
      <c r="J2180" s="158">
        <v>175</v>
      </c>
      <c r="K2180" s="158">
        <v>295</v>
      </c>
      <c r="L2180" s="398">
        <v>0</v>
      </c>
      <c r="M2180" s="14"/>
      <c r="N2180" s="14"/>
      <c r="O2180" s="14"/>
      <c r="P2180" s="14"/>
      <c r="Q2180" s="14"/>
      <c r="R2180" s="14"/>
      <c r="S2180" s="14"/>
      <c r="T2180" s="183"/>
      <c r="U2180" s="35"/>
      <c r="V2180" s="14">
        <f t="shared" si="660"/>
        <v>0</v>
      </c>
      <c r="W2180" s="33"/>
      <c r="X2180" s="126"/>
      <c r="Y2180" s="35"/>
      <c r="Z2180" s="35">
        <f t="shared" si="661"/>
        <v>0</v>
      </c>
      <c r="AB2180" s="35"/>
      <c r="AC2180" s="14">
        <f t="shared" si="662"/>
        <v>0</v>
      </c>
      <c r="AD2180" s="35"/>
      <c r="AE2180" s="14">
        <f t="shared" si="663"/>
        <v>0</v>
      </c>
      <c r="AF2180" s="14"/>
      <c r="AG2180" s="14"/>
      <c r="AH2180" s="178">
        <v>0</v>
      </c>
      <c r="AI2180" s="14">
        <f t="shared" si="664"/>
        <v>0</v>
      </c>
      <c r="AJ2180" s="35"/>
      <c r="AK2180" s="14">
        <f t="shared" si="665"/>
        <v>0</v>
      </c>
      <c r="AL2180" s="14">
        <f t="shared" si="666"/>
        <v>0</v>
      </c>
      <c r="AM2180" s="35"/>
      <c r="AN2180" s="35"/>
      <c r="AO2180" s="35"/>
      <c r="AP2180" s="35"/>
      <c r="AQ2180" s="35"/>
      <c r="AR2180" s="35"/>
      <c r="AS2180" s="35"/>
      <c r="AT2180" s="35"/>
      <c r="AU2180" s="35"/>
      <c r="AV2180" s="35"/>
      <c r="AW2180" s="35"/>
      <c r="AX2180" s="35"/>
      <c r="AY2180" s="35"/>
      <c r="AZ2180" s="35"/>
      <c r="BA2180" s="35"/>
      <c r="BB2180" s="35"/>
      <c r="BC2180" s="35"/>
      <c r="BD2180" s="35"/>
      <c r="BE2180" s="35"/>
      <c r="BF2180" s="35"/>
      <c r="BG2180" s="14"/>
      <c r="BH2180" s="14"/>
      <c r="BI2180" s="14"/>
    </row>
    <row r="2181" spans="2:61" s="139" customFormat="1" ht="13.8" outlineLevel="1">
      <c r="B2181" s="17" t="s">
        <v>547</v>
      </c>
      <c r="C2181" s="30" t="s">
        <v>548</v>
      </c>
      <c r="D2181" s="30" t="s">
        <v>548</v>
      </c>
      <c r="E2181" s="9" t="s">
        <v>2654</v>
      </c>
      <c r="F2181" s="2">
        <v>44568</v>
      </c>
      <c r="G2181" s="10" t="s">
        <v>8</v>
      </c>
      <c r="H2181" s="368" t="s">
        <v>114</v>
      </c>
      <c r="I2181" s="34">
        <f t="shared" si="659"/>
        <v>1710</v>
      </c>
      <c r="J2181" s="158">
        <v>775</v>
      </c>
      <c r="K2181" s="158">
        <v>935</v>
      </c>
      <c r="L2181" s="398">
        <v>0</v>
      </c>
      <c r="M2181" s="57" t="s">
        <v>162</v>
      </c>
      <c r="N2181" s="57" t="s">
        <v>162</v>
      </c>
      <c r="O2181" s="57" t="s">
        <v>162</v>
      </c>
      <c r="P2181" s="57" t="s">
        <v>162</v>
      </c>
      <c r="Q2181" s="57" t="s">
        <v>161</v>
      </c>
      <c r="R2181" s="57" t="s">
        <v>161</v>
      </c>
      <c r="S2181" s="57" t="s">
        <v>161</v>
      </c>
      <c r="T2181" s="183" t="s">
        <v>605</v>
      </c>
      <c r="U2181" s="35"/>
      <c r="V2181" s="14">
        <f t="shared" si="660"/>
        <v>0</v>
      </c>
      <c r="W2181" s="33"/>
      <c r="X2181" s="126"/>
      <c r="Y2181" s="35"/>
      <c r="Z2181" s="35">
        <f t="shared" si="661"/>
        <v>0</v>
      </c>
      <c r="AB2181" s="35"/>
      <c r="AC2181" s="14">
        <f t="shared" si="662"/>
        <v>0</v>
      </c>
      <c r="AD2181" s="35"/>
      <c r="AE2181" s="14">
        <f t="shared" si="663"/>
        <v>0</v>
      </c>
      <c r="AF2181" s="14"/>
      <c r="AG2181" s="14"/>
      <c r="AH2181" s="178">
        <v>0</v>
      </c>
      <c r="AI2181" s="14">
        <f t="shared" si="664"/>
        <v>0</v>
      </c>
      <c r="AJ2181" s="35"/>
      <c r="AK2181" s="14">
        <f t="shared" si="665"/>
        <v>0</v>
      </c>
      <c r="AL2181" s="14">
        <f t="shared" si="666"/>
        <v>0</v>
      </c>
      <c r="AM2181" s="35"/>
      <c r="AN2181" s="35"/>
      <c r="AO2181" s="35"/>
      <c r="AP2181" s="35"/>
      <c r="AQ2181" s="35"/>
      <c r="AR2181" s="35"/>
      <c r="AS2181" s="35"/>
      <c r="AT2181" s="35"/>
      <c r="AU2181" s="35"/>
      <c r="AV2181" s="35"/>
      <c r="AW2181" s="35"/>
      <c r="AX2181" s="35"/>
      <c r="AY2181" s="35"/>
      <c r="AZ2181" s="35"/>
      <c r="BA2181" s="35"/>
      <c r="BB2181" s="35"/>
      <c r="BC2181" s="35"/>
      <c r="BD2181" s="35"/>
      <c r="BE2181" s="35"/>
      <c r="BF2181" s="35"/>
      <c r="BG2181" s="14"/>
      <c r="BH2181" s="14"/>
      <c r="BI2181" s="14"/>
    </row>
    <row r="2182" spans="2:61" s="139" customFormat="1" ht="13.8" outlineLevel="1">
      <c r="B2182" s="17" t="s">
        <v>549</v>
      </c>
      <c r="C2182" s="30" t="s">
        <v>550</v>
      </c>
      <c r="D2182" s="30" t="s">
        <v>550</v>
      </c>
      <c r="E2182" s="9" t="s">
        <v>2654</v>
      </c>
      <c r="F2182" s="2">
        <v>44568</v>
      </c>
      <c r="G2182" s="10" t="s">
        <v>8</v>
      </c>
      <c r="H2182" s="368" t="s">
        <v>114</v>
      </c>
      <c r="I2182" s="34">
        <f t="shared" si="659"/>
        <v>540</v>
      </c>
      <c r="J2182" s="158">
        <v>60</v>
      </c>
      <c r="K2182" s="158">
        <v>480</v>
      </c>
      <c r="L2182" s="398">
        <v>0</v>
      </c>
      <c r="M2182" s="57" t="s">
        <v>162</v>
      </c>
      <c r="N2182" s="57" t="s">
        <v>162</v>
      </c>
      <c r="O2182" s="57" t="s">
        <v>162</v>
      </c>
      <c r="P2182" s="57" t="s">
        <v>162</v>
      </c>
      <c r="Q2182" s="57" t="s">
        <v>161</v>
      </c>
      <c r="R2182" s="57" t="s">
        <v>161</v>
      </c>
      <c r="S2182" s="57" t="s">
        <v>161</v>
      </c>
      <c r="T2182" s="183" t="s">
        <v>605</v>
      </c>
      <c r="U2182" s="35"/>
      <c r="V2182" s="14">
        <f t="shared" si="660"/>
        <v>0</v>
      </c>
      <c r="W2182" s="33"/>
      <c r="X2182" s="126"/>
      <c r="Y2182" s="35"/>
      <c r="Z2182" s="35">
        <f t="shared" si="661"/>
        <v>0</v>
      </c>
      <c r="AB2182" s="35"/>
      <c r="AC2182" s="14">
        <f t="shared" si="662"/>
        <v>0</v>
      </c>
      <c r="AD2182" s="35"/>
      <c r="AE2182" s="14">
        <f t="shared" si="663"/>
        <v>0</v>
      </c>
      <c r="AF2182" s="14"/>
      <c r="AG2182" s="14"/>
      <c r="AH2182" s="178">
        <v>0</v>
      </c>
      <c r="AI2182" s="14">
        <f t="shared" si="664"/>
        <v>0</v>
      </c>
      <c r="AJ2182" s="35"/>
      <c r="AK2182" s="14">
        <f t="shared" si="665"/>
        <v>0</v>
      </c>
      <c r="AL2182" s="14">
        <f t="shared" si="666"/>
        <v>0</v>
      </c>
      <c r="AM2182" s="35"/>
      <c r="AN2182" s="35"/>
      <c r="AO2182" s="35"/>
      <c r="AP2182" s="35"/>
      <c r="AQ2182" s="35"/>
      <c r="AR2182" s="35"/>
      <c r="AS2182" s="35"/>
      <c r="AT2182" s="35"/>
      <c r="AU2182" s="35"/>
      <c r="AV2182" s="35"/>
      <c r="AW2182" s="35"/>
      <c r="AX2182" s="35"/>
      <c r="AY2182" s="35"/>
      <c r="AZ2182" s="35"/>
      <c r="BA2182" s="35"/>
      <c r="BB2182" s="35"/>
      <c r="BC2182" s="35"/>
      <c r="BD2182" s="35"/>
      <c r="BE2182" s="35"/>
      <c r="BF2182" s="35"/>
      <c r="BG2182" s="14"/>
      <c r="BH2182" s="14"/>
      <c r="BI2182" s="14"/>
    </row>
    <row r="2183" spans="2:61" s="139" customFormat="1" ht="13.8" outlineLevel="1">
      <c r="B2183" s="17" t="s">
        <v>551</v>
      </c>
      <c r="C2183" s="30" t="s">
        <v>480</v>
      </c>
      <c r="D2183" s="30" t="s">
        <v>480</v>
      </c>
      <c r="E2183" s="9" t="s">
        <v>2654</v>
      </c>
      <c r="F2183" s="2">
        <v>44568</v>
      </c>
      <c r="G2183" s="10" t="s">
        <v>8</v>
      </c>
      <c r="H2183" s="368" t="s">
        <v>114</v>
      </c>
      <c r="I2183" s="34">
        <f t="shared" si="659"/>
        <v>3855</v>
      </c>
      <c r="J2183" s="158">
        <v>15</v>
      </c>
      <c r="K2183" s="158">
        <v>3840</v>
      </c>
      <c r="L2183" s="398">
        <v>0</v>
      </c>
      <c r="M2183" s="57" t="s">
        <v>162</v>
      </c>
      <c r="N2183" s="57" t="s">
        <v>162</v>
      </c>
      <c r="O2183" s="57" t="s">
        <v>162</v>
      </c>
      <c r="P2183" s="57" t="s">
        <v>162</v>
      </c>
      <c r="Q2183" s="57" t="s">
        <v>161</v>
      </c>
      <c r="R2183" s="57" t="s">
        <v>161</v>
      </c>
      <c r="S2183" s="57" t="s">
        <v>161</v>
      </c>
      <c r="T2183" s="183" t="s">
        <v>605</v>
      </c>
      <c r="U2183" s="35"/>
      <c r="V2183" s="14">
        <f t="shared" si="660"/>
        <v>0</v>
      </c>
      <c r="W2183" s="33"/>
      <c r="X2183" s="126"/>
      <c r="Y2183" s="35"/>
      <c r="Z2183" s="35">
        <f t="shared" si="661"/>
        <v>0</v>
      </c>
      <c r="AB2183" s="35"/>
      <c r="AC2183" s="14">
        <f t="shared" si="662"/>
        <v>0</v>
      </c>
      <c r="AD2183" s="35"/>
      <c r="AE2183" s="14">
        <f t="shared" si="663"/>
        <v>0</v>
      </c>
      <c r="AF2183" s="14"/>
      <c r="AG2183" s="14"/>
      <c r="AH2183" s="178">
        <v>0</v>
      </c>
      <c r="AI2183" s="14">
        <f t="shared" si="664"/>
        <v>0</v>
      </c>
      <c r="AJ2183" s="35"/>
      <c r="AK2183" s="14">
        <f t="shared" si="665"/>
        <v>0</v>
      </c>
      <c r="AL2183" s="14">
        <f t="shared" si="666"/>
        <v>0</v>
      </c>
      <c r="AM2183" s="35"/>
      <c r="AN2183" s="35"/>
      <c r="AO2183" s="35"/>
      <c r="AP2183" s="35"/>
      <c r="AQ2183" s="35"/>
      <c r="AR2183" s="35"/>
      <c r="AS2183" s="35"/>
      <c r="AT2183" s="35"/>
      <c r="AU2183" s="35"/>
      <c r="AV2183" s="35"/>
      <c r="AW2183" s="35"/>
      <c r="AX2183" s="35"/>
      <c r="AY2183" s="35"/>
      <c r="AZ2183" s="35"/>
      <c r="BA2183" s="35"/>
      <c r="BB2183" s="35"/>
      <c r="BC2183" s="35"/>
      <c r="BD2183" s="35"/>
      <c r="BE2183" s="35"/>
      <c r="BF2183" s="35"/>
      <c r="BG2183" s="14"/>
      <c r="BH2183" s="14"/>
      <c r="BI2183" s="14"/>
    </row>
    <row r="2184" spans="2:61" s="139" customFormat="1" ht="13.8">
      <c r="B2184" s="1289" t="s">
        <v>615</v>
      </c>
      <c r="C2184" s="1289"/>
      <c r="D2184" s="1289"/>
      <c r="E2184" s="1289"/>
      <c r="F2184" s="1290"/>
      <c r="G2184" s="40" t="s">
        <v>5</v>
      </c>
      <c r="H2184" s="41"/>
      <c r="I2184" s="41">
        <f>I2185/60</f>
        <v>0</v>
      </c>
      <c r="J2184" s="169">
        <f>J2185/60</f>
        <v>0</v>
      </c>
      <c r="K2184" s="169">
        <f>K2185/60</f>
        <v>0</v>
      </c>
      <c r="L2184" s="400">
        <f>L2185/60</f>
        <v>0</v>
      </c>
      <c r="M2184" s="55"/>
      <c r="N2184" s="55"/>
      <c r="O2184" s="55"/>
      <c r="P2184" s="55"/>
      <c r="Q2184" s="55"/>
      <c r="R2184" s="55"/>
      <c r="S2184" s="55"/>
      <c r="T2184" s="508"/>
      <c r="U2184" s="55"/>
      <c r="V2184" s="41">
        <f>V2185/60</f>
        <v>0</v>
      </c>
      <c r="W2184" s="42"/>
      <c r="X2184" s="128"/>
      <c r="Y2184" s="55"/>
      <c r="Z2184" s="41">
        <f>Z2185/60</f>
        <v>0</v>
      </c>
      <c r="AB2184" s="41"/>
      <c r="AC2184" s="41">
        <f>AC2185/60</f>
        <v>0</v>
      </c>
      <c r="AD2184" s="41"/>
      <c r="AE2184" s="41">
        <f>AE2185/60</f>
        <v>0</v>
      </c>
      <c r="AF2184" s="41"/>
      <c r="AG2184" s="41"/>
      <c r="AH2184" s="170"/>
      <c r="AI2184" s="41">
        <f>AI2185/60</f>
        <v>0</v>
      </c>
      <c r="AJ2184" s="41"/>
      <c r="AK2184" s="55"/>
      <c r="AL2184" s="41">
        <f>AL2185/60</f>
        <v>0</v>
      </c>
      <c r="AM2184" s="55"/>
      <c r="AN2184" s="55"/>
      <c r="AO2184" s="55"/>
      <c r="AP2184" s="55"/>
      <c r="AQ2184" s="55"/>
      <c r="AR2184" s="55"/>
      <c r="AS2184" s="55"/>
      <c r="AT2184" s="55"/>
      <c r="AU2184" s="55"/>
      <c r="AV2184" s="55"/>
      <c r="AW2184" s="55"/>
      <c r="AX2184" s="55"/>
      <c r="AY2184" s="55"/>
      <c r="AZ2184" s="55"/>
      <c r="BA2184" s="55"/>
      <c r="BB2184" s="55"/>
      <c r="BC2184" s="55"/>
      <c r="BD2184" s="55"/>
      <c r="BE2184" s="55"/>
      <c r="BF2184" s="55"/>
      <c r="BG2184" s="41"/>
      <c r="BH2184" s="41"/>
      <c r="BI2184" s="41">
        <f>BI2185/60</f>
        <v>0</v>
      </c>
    </row>
    <row r="2185" spans="2:61" s="139" customFormat="1" ht="13.8">
      <c r="B2185" s="1289"/>
      <c r="C2185" s="1289"/>
      <c r="D2185" s="1289"/>
      <c r="E2185" s="1289"/>
      <c r="F2185" s="1290"/>
      <c r="G2185" s="43" t="s">
        <v>6</v>
      </c>
      <c r="H2185" s="44"/>
      <c r="I2185" s="44">
        <f>SUM(J2185:K2185)</f>
        <v>0</v>
      </c>
      <c r="J2185" s="191">
        <f>SUMIF(G2186:G2188,"DQA",$J2186:$J2188)</f>
        <v>0</v>
      </c>
      <c r="K2185" s="191">
        <f>SUMIF(G2186:G2188,"DQA",$K2186:$K2188)</f>
        <v>0</v>
      </c>
      <c r="L2185" s="402">
        <f>SUM(L2186:L2188)</f>
        <v>0</v>
      </c>
      <c r="M2185" s="55"/>
      <c r="N2185" s="55"/>
      <c r="O2185" s="55"/>
      <c r="P2185" s="55"/>
      <c r="Q2185" s="55"/>
      <c r="R2185" s="55"/>
      <c r="S2185" s="55"/>
      <c r="T2185" s="508"/>
      <c r="U2185" s="55"/>
      <c r="V2185" s="44">
        <f>SUM(V2186:V2188)</f>
        <v>0</v>
      </c>
      <c r="W2185" s="42"/>
      <c r="X2185" s="128"/>
      <c r="Y2185" s="55"/>
      <c r="Z2185" s="44">
        <f>SUM(Z2186:Z2188)</f>
        <v>0</v>
      </c>
      <c r="AB2185" s="41"/>
      <c r="AC2185" s="44">
        <f>SUM(AC2186:AC2188)</f>
        <v>0</v>
      </c>
      <c r="AD2185" s="41"/>
      <c r="AE2185" s="44">
        <f>SUM(AE2186:AE2188)</f>
        <v>0</v>
      </c>
      <c r="AF2185" s="41"/>
      <c r="AG2185" s="41"/>
      <c r="AH2185" s="170"/>
      <c r="AI2185" s="44">
        <f>SUM(AI2186:AI2188)</f>
        <v>0</v>
      </c>
      <c r="AJ2185" s="41"/>
      <c r="AK2185" s="55"/>
      <c r="AL2185" s="44">
        <f>SUM(AL2186:AL2188)</f>
        <v>0</v>
      </c>
      <c r="AM2185" s="55"/>
      <c r="AN2185" s="55"/>
      <c r="AO2185" s="55"/>
      <c r="AP2185" s="55"/>
      <c r="AQ2185" s="55"/>
      <c r="AR2185" s="55"/>
      <c r="AS2185" s="55"/>
      <c r="AT2185" s="55"/>
      <c r="AU2185" s="55"/>
      <c r="AV2185" s="55"/>
      <c r="AW2185" s="55"/>
      <c r="AX2185" s="55"/>
      <c r="AY2185" s="55"/>
      <c r="AZ2185" s="55"/>
      <c r="BA2185" s="55"/>
      <c r="BB2185" s="55"/>
      <c r="BC2185" s="55"/>
      <c r="BD2185" s="55"/>
      <c r="BE2185" s="55"/>
      <c r="BF2185" s="55"/>
      <c r="BG2185" s="41"/>
      <c r="BH2185" s="41"/>
      <c r="BI2185" s="44">
        <f>SUM(BI2186:BI2188)</f>
        <v>0</v>
      </c>
    </row>
    <row r="2186" spans="2:61" s="139" customFormat="1" ht="13.8" outlineLevel="1">
      <c r="B2186" s="730" t="s">
        <v>611</v>
      </c>
      <c r="C2186" s="791" t="s">
        <v>2663</v>
      </c>
      <c r="D2186" s="791" t="s">
        <v>2663</v>
      </c>
      <c r="E2186" s="790" t="s">
        <v>2654</v>
      </c>
      <c r="F2186" s="785">
        <v>44568</v>
      </c>
      <c r="G2186" s="792" t="s">
        <v>8</v>
      </c>
      <c r="H2186" s="786"/>
      <c r="I2186" s="787">
        <f>SUM(J2186:K2186)</f>
        <v>0</v>
      </c>
      <c r="J2186" s="737"/>
      <c r="K2186" s="737"/>
      <c r="L2186" s="788">
        <v>0</v>
      </c>
      <c r="M2186" s="793" t="s">
        <v>268</v>
      </c>
      <c r="N2186" s="793" t="s">
        <v>268</v>
      </c>
      <c r="O2186" s="793" t="s">
        <v>269</v>
      </c>
      <c r="P2186" s="793" t="s">
        <v>269</v>
      </c>
      <c r="Q2186" s="793" t="s">
        <v>269</v>
      </c>
      <c r="R2186" s="737" t="s">
        <v>603</v>
      </c>
      <c r="S2186" s="737" t="s">
        <v>603</v>
      </c>
      <c r="T2186" s="789" t="s">
        <v>2732</v>
      </c>
      <c r="U2186" s="737"/>
      <c r="V2186" s="737">
        <f>SUMIF(U2186,"Y",J2186)</f>
        <v>0</v>
      </c>
      <c r="W2186" s="33"/>
      <c r="X2186" s="126"/>
      <c r="Y2186" s="35"/>
      <c r="Z2186" s="35">
        <f>V2186*Y2186</f>
        <v>0</v>
      </c>
      <c r="AB2186" s="35"/>
      <c r="AC2186" s="14">
        <f>SUMIF(AB2186,"Y",L2186)*AK2186</f>
        <v>0</v>
      </c>
      <c r="AD2186" s="35"/>
      <c r="AE2186" s="14">
        <f>COUNTIF(AM2186:AV2186,"L")*J2186</f>
        <v>0</v>
      </c>
      <c r="AF2186" s="14"/>
      <c r="AG2186" s="14"/>
      <c r="AH2186" s="178">
        <v>0</v>
      </c>
      <c r="AI2186" s="14">
        <f>IFERROR(COUNTIF(AM2186:BL2186,"S")*J2186*AH2186,0)</f>
        <v>0</v>
      </c>
      <c r="AJ2186" s="35"/>
      <c r="AK2186" s="14">
        <f>COUNTIF(AM2186:AV2186,"V")</f>
        <v>0</v>
      </c>
      <c r="AL2186" s="14">
        <f>Z2186-AC2186-AE2186-AI2186</f>
        <v>0</v>
      </c>
      <c r="AM2186" s="35"/>
      <c r="AN2186" s="35"/>
      <c r="AO2186" s="35"/>
      <c r="AP2186" s="35"/>
      <c r="AQ2186" s="35"/>
      <c r="AR2186" s="35"/>
      <c r="AS2186" s="35"/>
      <c r="AT2186" s="35"/>
      <c r="AU2186" s="35"/>
      <c r="AV2186" s="35"/>
      <c r="AW2186" s="35"/>
      <c r="AX2186" s="35"/>
      <c r="AY2186" s="35"/>
      <c r="AZ2186" s="35"/>
      <c r="BA2186" s="35"/>
      <c r="BB2186" s="35"/>
      <c r="BC2186" s="35"/>
      <c r="BD2186" s="35"/>
      <c r="BE2186" s="35"/>
      <c r="BF2186" s="35"/>
      <c r="BG2186" s="14"/>
      <c r="BH2186" s="14"/>
      <c r="BI2186" s="14"/>
    </row>
    <row r="2187" spans="2:61" s="139" customFormat="1" ht="13.8" outlineLevel="1">
      <c r="B2187" s="730" t="s">
        <v>612</v>
      </c>
      <c r="C2187" s="791" t="s">
        <v>613</v>
      </c>
      <c r="D2187" s="791" t="s">
        <v>613</v>
      </c>
      <c r="E2187" s="790" t="s">
        <v>2654</v>
      </c>
      <c r="F2187" s="785">
        <v>44568</v>
      </c>
      <c r="G2187" s="792" t="s">
        <v>8</v>
      </c>
      <c r="H2187" s="786"/>
      <c r="I2187" s="787">
        <f>SUM(J2187:K2187)</f>
        <v>0</v>
      </c>
      <c r="J2187" s="737"/>
      <c r="K2187" s="737"/>
      <c r="L2187" s="788">
        <v>0</v>
      </c>
      <c r="M2187" s="793" t="s">
        <v>268</v>
      </c>
      <c r="N2187" s="793" t="s">
        <v>268</v>
      </c>
      <c r="O2187" s="793" t="s">
        <v>269</v>
      </c>
      <c r="P2187" s="793" t="s">
        <v>269</v>
      </c>
      <c r="Q2187" s="793" t="s">
        <v>269</v>
      </c>
      <c r="R2187" s="737" t="s">
        <v>161</v>
      </c>
      <c r="S2187" s="737" t="s">
        <v>161</v>
      </c>
      <c r="T2187" s="789" t="s">
        <v>2732</v>
      </c>
      <c r="U2187" s="737"/>
      <c r="V2187" s="737">
        <f>SUMIF(U2187,"Y",J2187)</f>
        <v>0</v>
      </c>
      <c r="W2187" s="33"/>
      <c r="X2187" s="126"/>
      <c r="Y2187" s="35"/>
      <c r="Z2187" s="35">
        <f>V2187*Y2187</f>
        <v>0</v>
      </c>
      <c r="AB2187" s="35"/>
      <c r="AC2187" s="14">
        <f>SUMIF(AB2187,"Y",L2187)*AK2187</f>
        <v>0</v>
      </c>
      <c r="AD2187" s="35"/>
      <c r="AE2187" s="14">
        <f>COUNTIF(AM2187:AV2187,"L")*J2187</f>
        <v>0</v>
      </c>
      <c r="AF2187" s="14"/>
      <c r="AG2187" s="14"/>
      <c r="AH2187" s="178">
        <v>0</v>
      </c>
      <c r="AI2187" s="14">
        <f>IFERROR(COUNTIF(AM2187:BL2187,"S")*J2187*AH2187,0)</f>
        <v>0</v>
      </c>
      <c r="AJ2187" s="35"/>
      <c r="AK2187" s="14">
        <f>COUNTIF(AM2187:AV2187,"V")</f>
        <v>0</v>
      </c>
      <c r="AL2187" s="14">
        <f>Z2187-AC2187-AE2187-AI2187</f>
        <v>0</v>
      </c>
      <c r="AM2187" s="35"/>
      <c r="AN2187" s="35"/>
      <c r="AO2187" s="35"/>
      <c r="AP2187" s="35"/>
      <c r="AQ2187" s="35"/>
      <c r="AR2187" s="35"/>
      <c r="AS2187" s="35"/>
      <c r="AT2187" s="35"/>
      <c r="AU2187" s="35"/>
      <c r="AV2187" s="35"/>
      <c r="AW2187" s="35"/>
      <c r="AX2187" s="35"/>
      <c r="AY2187" s="35"/>
      <c r="AZ2187" s="35"/>
      <c r="BA2187" s="35"/>
      <c r="BB2187" s="35"/>
      <c r="BC2187" s="35"/>
      <c r="BD2187" s="35"/>
      <c r="BE2187" s="35"/>
      <c r="BF2187" s="35"/>
      <c r="BG2187" s="14"/>
      <c r="BH2187" s="14"/>
      <c r="BI2187" s="14"/>
    </row>
    <row r="2188" spans="2:61" s="139" customFormat="1" ht="13.8" outlineLevel="1">
      <c r="B2188" s="730" t="s">
        <v>614</v>
      </c>
      <c r="C2188" s="791" t="s">
        <v>541</v>
      </c>
      <c r="D2188" s="791" t="s">
        <v>541</v>
      </c>
      <c r="E2188" s="790" t="s">
        <v>2654</v>
      </c>
      <c r="F2188" s="785">
        <v>44568</v>
      </c>
      <c r="G2188" s="792" t="s">
        <v>8</v>
      </c>
      <c r="H2188" s="786"/>
      <c r="I2188" s="787">
        <f>SUM(J2188:K2188)</f>
        <v>0</v>
      </c>
      <c r="J2188" s="737"/>
      <c r="K2188" s="737"/>
      <c r="L2188" s="788">
        <v>0</v>
      </c>
      <c r="M2188" s="793" t="s">
        <v>268</v>
      </c>
      <c r="N2188" s="793" t="s">
        <v>268</v>
      </c>
      <c r="O2188" s="793" t="s">
        <v>269</v>
      </c>
      <c r="P2188" s="793" t="s">
        <v>269</v>
      </c>
      <c r="Q2188" s="793" t="s">
        <v>269</v>
      </c>
      <c r="R2188" s="737" t="s">
        <v>161</v>
      </c>
      <c r="S2188" s="737" t="s">
        <v>161</v>
      </c>
      <c r="T2188" s="789" t="s">
        <v>2732</v>
      </c>
      <c r="U2188" s="737"/>
      <c r="V2188" s="737">
        <f>SUMIF(U2188,"Y",J2188)</f>
        <v>0</v>
      </c>
      <c r="W2188" s="33"/>
      <c r="X2188" s="126"/>
      <c r="Y2188" s="35"/>
      <c r="Z2188" s="35">
        <f>V2188*Y2188</f>
        <v>0</v>
      </c>
      <c r="AB2188" s="35"/>
      <c r="AC2188" s="14">
        <f>SUMIF(AB2188,"Y",L2188)*AK2188</f>
        <v>0</v>
      </c>
      <c r="AD2188" s="35"/>
      <c r="AE2188" s="14">
        <f>COUNTIF(AM2188:AV2188,"L")*J2188</f>
        <v>0</v>
      </c>
      <c r="AF2188" s="14"/>
      <c r="AG2188" s="14"/>
      <c r="AH2188" s="178">
        <v>0</v>
      </c>
      <c r="AI2188" s="14">
        <f>IFERROR(COUNTIF(AM2188:BL2188,"S")*J2188*AH2188,0)</f>
        <v>0</v>
      </c>
      <c r="AJ2188" s="35"/>
      <c r="AK2188" s="14">
        <f>COUNTIF(AM2188:AV2188,"V")</f>
        <v>0</v>
      </c>
      <c r="AL2188" s="14">
        <f>Z2188-AC2188-AE2188-AI2188</f>
        <v>0</v>
      </c>
      <c r="AM2188" s="35"/>
      <c r="AN2188" s="35"/>
      <c r="AO2188" s="35"/>
      <c r="AP2188" s="35"/>
      <c r="AQ2188" s="35"/>
      <c r="AR2188" s="35"/>
      <c r="AS2188" s="35"/>
      <c r="AT2188" s="35"/>
      <c r="AU2188" s="35"/>
      <c r="AV2188" s="35"/>
      <c r="AW2188" s="35"/>
      <c r="AX2188" s="35"/>
      <c r="AY2188" s="35"/>
      <c r="AZ2188" s="35"/>
      <c r="BA2188" s="35"/>
      <c r="BB2188" s="35"/>
      <c r="BC2188" s="35"/>
      <c r="BD2188" s="35"/>
      <c r="BE2188" s="35"/>
      <c r="BF2188" s="35"/>
      <c r="BG2188" s="14"/>
      <c r="BH2188" s="14"/>
      <c r="BI2188" s="14"/>
    </row>
    <row r="2189" spans="2:61" s="139" customFormat="1" ht="13.8">
      <c r="B2189" s="1289" t="s">
        <v>621</v>
      </c>
      <c r="C2189" s="1289"/>
      <c r="D2189" s="1289"/>
      <c r="E2189" s="1289"/>
      <c r="F2189" s="1290"/>
      <c r="G2189" s="40" t="s">
        <v>5</v>
      </c>
      <c r="H2189" s="41"/>
      <c r="I2189" s="41">
        <f>I2190/60</f>
        <v>86.666666666666671</v>
      </c>
      <c r="J2189" s="169">
        <f>J2190/60</f>
        <v>12.166666666666666</v>
      </c>
      <c r="K2189" s="169">
        <f>K2190/60</f>
        <v>74.5</v>
      </c>
      <c r="L2189" s="400">
        <f>L2190/60</f>
        <v>0</v>
      </c>
      <c r="M2189" s="55"/>
      <c r="N2189" s="55"/>
      <c r="O2189" s="55"/>
      <c r="P2189" s="55"/>
      <c r="Q2189" s="55"/>
      <c r="R2189" s="55"/>
      <c r="S2189" s="55"/>
      <c r="T2189" s="508"/>
      <c r="U2189" s="55"/>
      <c r="V2189" s="41">
        <f>V2190/60</f>
        <v>0</v>
      </c>
      <c r="W2189" s="42"/>
      <c r="X2189" s="128"/>
      <c r="Y2189" s="55"/>
      <c r="Z2189" s="41">
        <f>Z2190/60</f>
        <v>0</v>
      </c>
      <c r="AB2189" s="41"/>
      <c r="AC2189" s="41">
        <f>AC2190/60</f>
        <v>0</v>
      </c>
      <c r="AD2189" s="41"/>
      <c r="AE2189" s="41">
        <f>AE2190/60</f>
        <v>0</v>
      </c>
      <c r="AF2189" s="41"/>
      <c r="AG2189" s="41"/>
      <c r="AH2189" s="170"/>
      <c r="AI2189" s="41">
        <f>AI2190/60</f>
        <v>0</v>
      </c>
      <c r="AJ2189" s="41"/>
      <c r="AK2189" s="55"/>
      <c r="AL2189" s="41">
        <f>AL2190/60</f>
        <v>0</v>
      </c>
      <c r="AM2189" s="55"/>
      <c r="AN2189" s="55"/>
      <c r="AO2189" s="55"/>
      <c r="AP2189" s="55"/>
      <c r="AQ2189" s="55"/>
      <c r="AR2189" s="55"/>
      <c r="AS2189" s="55"/>
      <c r="AT2189" s="55"/>
      <c r="AU2189" s="55"/>
      <c r="AV2189" s="55"/>
      <c r="AW2189" s="55"/>
      <c r="AX2189" s="55"/>
      <c r="AY2189" s="55"/>
      <c r="AZ2189" s="55"/>
      <c r="BA2189" s="55"/>
      <c r="BB2189" s="55"/>
      <c r="BC2189" s="55"/>
      <c r="BD2189" s="55"/>
      <c r="BE2189" s="55"/>
      <c r="BF2189" s="55"/>
      <c r="BG2189" s="41"/>
      <c r="BH2189" s="41"/>
      <c r="BI2189" s="118">
        <f>BI2190/60</f>
        <v>0</v>
      </c>
    </row>
    <row r="2190" spans="2:61" s="139" customFormat="1" ht="13.8">
      <c r="B2190" s="1289"/>
      <c r="C2190" s="1289"/>
      <c r="D2190" s="1289"/>
      <c r="E2190" s="1289"/>
      <c r="F2190" s="1290"/>
      <c r="G2190" s="43" t="s">
        <v>6</v>
      </c>
      <c r="H2190" s="44"/>
      <c r="I2190" s="44">
        <f>SUM(J2190:K2190)</f>
        <v>5200</v>
      </c>
      <c r="J2190" s="191">
        <f>SUMIF(G2191:G2196,"DQA",$J2191:$J2196)</f>
        <v>730</v>
      </c>
      <c r="K2190" s="191">
        <f>SUMIF(G2191:G2196,"DQA",$K2191:$K2196)</f>
        <v>4470</v>
      </c>
      <c r="L2190" s="403">
        <f>SUM(L2191:L2196)</f>
        <v>0</v>
      </c>
      <c r="M2190" s="55"/>
      <c r="N2190" s="55"/>
      <c r="O2190" s="55"/>
      <c r="P2190" s="55"/>
      <c r="Q2190" s="55"/>
      <c r="R2190" s="55"/>
      <c r="S2190" s="55"/>
      <c r="T2190" s="508"/>
      <c r="U2190" s="55"/>
      <c r="V2190" s="44">
        <f>SUM(V2191:V2196)</f>
        <v>0</v>
      </c>
      <c r="W2190" s="42"/>
      <c r="X2190" s="128"/>
      <c r="Y2190" s="55"/>
      <c r="Z2190" s="44">
        <f>SUM(Z2191:Z2196)</f>
        <v>0</v>
      </c>
      <c r="AB2190" s="41"/>
      <c r="AC2190" s="44">
        <f>SUM(AC2191:AC2196)</f>
        <v>0</v>
      </c>
      <c r="AD2190" s="41"/>
      <c r="AE2190" s="44">
        <f>SUM(AE2191:AE2196)</f>
        <v>0</v>
      </c>
      <c r="AF2190" s="41"/>
      <c r="AG2190" s="41"/>
      <c r="AH2190" s="170"/>
      <c r="AI2190" s="44">
        <f>SUM(AI2191:AI2196)</f>
        <v>0</v>
      </c>
      <c r="AJ2190" s="41"/>
      <c r="AK2190" s="55"/>
      <c r="AL2190" s="44">
        <f>SUM(AL2191:AL2196)</f>
        <v>0</v>
      </c>
      <c r="AM2190" s="55"/>
      <c r="AN2190" s="55"/>
      <c r="AO2190" s="55"/>
      <c r="AP2190" s="55"/>
      <c r="AQ2190" s="55"/>
      <c r="AR2190" s="55"/>
      <c r="AS2190" s="55"/>
      <c r="AT2190" s="55"/>
      <c r="AU2190" s="55"/>
      <c r="AV2190" s="55"/>
      <c r="AW2190" s="55"/>
      <c r="AX2190" s="55"/>
      <c r="AY2190" s="55"/>
      <c r="AZ2190" s="55"/>
      <c r="BA2190" s="55"/>
      <c r="BB2190" s="55"/>
      <c r="BC2190" s="55"/>
      <c r="BD2190" s="55"/>
      <c r="BE2190" s="55"/>
      <c r="BF2190" s="55"/>
      <c r="BG2190" s="41"/>
      <c r="BH2190" s="41"/>
      <c r="BI2190" s="44">
        <f>SUM(BI2191:BI2196)</f>
        <v>0</v>
      </c>
    </row>
    <row r="2191" spans="2:61" s="139" customFormat="1" ht="13.8" outlineLevel="1">
      <c r="B2191" s="17" t="s">
        <v>652</v>
      </c>
      <c r="C2191" s="36" t="s">
        <v>2664</v>
      </c>
      <c r="D2191" s="36" t="s">
        <v>2664</v>
      </c>
      <c r="E2191" s="9" t="s">
        <v>2654</v>
      </c>
      <c r="F2191" s="2">
        <v>44568</v>
      </c>
      <c r="G2191" s="190" t="s">
        <v>8</v>
      </c>
      <c r="H2191" s="368"/>
      <c r="I2191" s="34">
        <f t="shared" ref="I2191:I2196" si="667">SUM(J2191:K2191)</f>
        <v>90</v>
      </c>
      <c r="J2191" s="153">
        <v>45</v>
      </c>
      <c r="K2191" s="153">
        <v>45</v>
      </c>
      <c r="L2191" s="404">
        <v>0</v>
      </c>
      <c r="M2191" s="630" t="s">
        <v>268</v>
      </c>
      <c r="N2191" s="630" t="s">
        <v>268</v>
      </c>
      <c r="O2191" s="630" t="s">
        <v>269</v>
      </c>
      <c r="P2191" s="630" t="s">
        <v>269</v>
      </c>
      <c r="Q2191" s="630" t="s">
        <v>269</v>
      </c>
      <c r="R2191" s="57" t="s">
        <v>161</v>
      </c>
      <c r="S2191" s="57" t="s">
        <v>161</v>
      </c>
      <c r="T2191" s="183" t="s">
        <v>2732</v>
      </c>
      <c r="U2191" s="35"/>
      <c r="V2191" s="14">
        <f t="shared" ref="V2191:V2196" si="668">SUMIF(U2191,"Y",J2191)</f>
        <v>0</v>
      </c>
      <c r="W2191" s="33"/>
      <c r="X2191" s="126"/>
      <c r="Y2191" s="35"/>
      <c r="Z2191" s="35">
        <f t="shared" ref="Z2191:Z2196" si="669">V2191*Y2191</f>
        <v>0</v>
      </c>
      <c r="AB2191" s="35"/>
      <c r="AC2191" s="14">
        <f t="shared" ref="AC2191:AC2196" si="670">SUMIF(AB2191,"Y",L2191)*AK2191</f>
        <v>0</v>
      </c>
      <c r="AD2191" s="35"/>
      <c r="AE2191" s="14">
        <f t="shared" ref="AE2191:AE2196" si="671">COUNTIF(AM2191:AV2191,"L")*J2191</f>
        <v>0</v>
      </c>
      <c r="AF2191" s="14"/>
      <c r="AG2191" s="14"/>
      <c r="AH2191" s="178">
        <v>0</v>
      </c>
      <c r="AI2191" s="14">
        <f t="shared" ref="AI2191:AI2196" si="672">IFERROR(COUNTIF(AM2191:BL2191,"S")*J2191*AH2191,0)</f>
        <v>0</v>
      </c>
      <c r="AJ2191" s="35"/>
      <c r="AK2191" s="14">
        <f t="shared" ref="AK2191:AK2196" si="673">COUNTIF(AM2191:AV2191,"V")</f>
        <v>0</v>
      </c>
      <c r="AL2191" s="14">
        <f t="shared" ref="AL2191:AL2196" si="674">Z2191-AC2191-AE2191-AI2191</f>
        <v>0</v>
      </c>
      <c r="AM2191" s="35"/>
      <c r="AN2191" s="35"/>
      <c r="AO2191" s="35"/>
      <c r="AP2191" s="35"/>
      <c r="AQ2191" s="35"/>
      <c r="AR2191" s="35"/>
      <c r="AS2191" s="35"/>
      <c r="AT2191" s="35"/>
      <c r="AU2191" s="35"/>
      <c r="AV2191" s="35"/>
      <c r="AW2191" s="35"/>
      <c r="AX2191" s="35"/>
      <c r="AY2191" s="35"/>
      <c r="AZ2191" s="35"/>
      <c r="BA2191" s="35"/>
      <c r="BB2191" s="35"/>
      <c r="BC2191" s="35"/>
      <c r="BD2191" s="35"/>
      <c r="BE2191" s="35"/>
      <c r="BF2191" s="35"/>
      <c r="BG2191" s="14"/>
      <c r="BH2191" s="14"/>
      <c r="BI2191" s="14"/>
    </row>
    <row r="2192" spans="2:61" s="139" customFormat="1" ht="13.8" outlineLevel="1">
      <c r="B2192" s="17" t="s">
        <v>616</v>
      </c>
      <c r="C2192" s="36" t="s">
        <v>2665</v>
      </c>
      <c r="D2192" s="36" t="s">
        <v>2665</v>
      </c>
      <c r="E2192" s="9" t="s">
        <v>2654</v>
      </c>
      <c r="F2192" s="2">
        <v>44568</v>
      </c>
      <c r="G2192" s="190" t="s">
        <v>8</v>
      </c>
      <c r="H2192" s="368"/>
      <c r="I2192" s="34">
        <f t="shared" si="667"/>
        <v>1270</v>
      </c>
      <c r="J2192" s="153">
        <v>185</v>
      </c>
      <c r="K2192" s="153">
        <v>1085</v>
      </c>
      <c r="L2192" s="404">
        <v>0</v>
      </c>
      <c r="M2192" s="630" t="s">
        <v>268</v>
      </c>
      <c r="N2192" s="630" t="s">
        <v>268</v>
      </c>
      <c r="O2192" s="630" t="s">
        <v>269</v>
      </c>
      <c r="P2192" s="630" t="s">
        <v>269</v>
      </c>
      <c r="Q2192" s="630" t="s">
        <v>269</v>
      </c>
      <c r="R2192" s="57" t="s">
        <v>161</v>
      </c>
      <c r="S2192" s="57" t="s">
        <v>161</v>
      </c>
      <c r="T2192" s="183" t="s">
        <v>2732</v>
      </c>
      <c r="U2192" s="35"/>
      <c r="V2192" s="14">
        <f t="shared" si="668"/>
        <v>0</v>
      </c>
      <c r="W2192" s="33"/>
      <c r="X2192" s="126"/>
      <c r="Y2192" s="35"/>
      <c r="Z2192" s="35">
        <f t="shared" si="669"/>
        <v>0</v>
      </c>
      <c r="AB2192" s="35"/>
      <c r="AC2192" s="14">
        <f t="shared" si="670"/>
        <v>0</v>
      </c>
      <c r="AD2192" s="35"/>
      <c r="AE2192" s="14">
        <f t="shared" si="671"/>
        <v>0</v>
      </c>
      <c r="AF2192" s="14"/>
      <c r="AG2192" s="14"/>
      <c r="AH2192" s="178">
        <v>0</v>
      </c>
      <c r="AI2192" s="14">
        <f t="shared" si="672"/>
        <v>0</v>
      </c>
      <c r="AJ2192" s="35"/>
      <c r="AK2192" s="14">
        <f t="shared" si="673"/>
        <v>0</v>
      </c>
      <c r="AL2192" s="14">
        <f t="shared" si="674"/>
        <v>0</v>
      </c>
      <c r="AM2192" s="35"/>
      <c r="AN2192" s="35"/>
      <c r="AO2192" s="35"/>
      <c r="AP2192" s="35"/>
      <c r="AQ2192" s="35"/>
      <c r="AR2192" s="35"/>
      <c r="AS2192" s="35"/>
      <c r="AT2192" s="35"/>
      <c r="AU2192" s="35"/>
      <c r="AV2192" s="35"/>
      <c r="AW2192" s="35"/>
      <c r="AX2192" s="35"/>
      <c r="AY2192" s="35"/>
      <c r="AZ2192" s="35"/>
      <c r="BA2192" s="35"/>
      <c r="BB2192" s="35"/>
      <c r="BC2192" s="35"/>
      <c r="BD2192" s="35"/>
      <c r="BE2192" s="35"/>
      <c r="BF2192" s="35"/>
      <c r="BG2192" s="14"/>
      <c r="BH2192" s="14"/>
      <c r="BI2192" s="14"/>
    </row>
    <row r="2193" spans="2:61" s="139" customFormat="1" ht="27.6" outlineLevel="1">
      <c r="B2193" s="17" t="s">
        <v>617</v>
      </c>
      <c r="C2193" s="36" t="s">
        <v>2667</v>
      </c>
      <c r="D2193" s="36" t="s">
        <v>2667</v>
      </c>
      <c r="E2193" s="9" t="s">
        <v>2654</v>
      </c>
      <c r="F2193" s="2">
        <v>44568</v>
      </c>
      <c r="G2193" s="190" t="s">
        <v>8</v>
      </c>
      <c r="H2193" s="368"/>
      <c r="I2193" s="34">
        <f t="shared" si="667"/>
        <v>290</v>
      </c>
      <c r="J2193" s="153">
        <v>85</v>
      </c>
      <c r="K2193" s="153">
        <v>205</v>
      </c>
      <c r="L2193" s="404">
        <v>0</v>
      </c>
      <c r="M2193" s="630" t="s">
        <v>268</v>
      </c>
      <c r="N2193" s="630" t="s">
        <v>268</v>
      </c>
      <c r="O2193" s="630" t="s">
        <v>269</v>
      </c>
      <c r="P2193" s="630" t="s">
        <v>269</v>
      </c>
      <c r="Q2193" s="630" t="s">
        <v>269</v>
      </c>
      <c r="R2193" s="57" t="s">
        <v>161</v>
      </c>
      <c r="S2193" s="57" t="s">
        <v>161</v>
      </c>
      <c r="T2193" s="183" t="s">
        <v>2732</v>
      </c>
      <c r="U2193" s="35"/>
      <c r="V2193" s="14">
        <f t="shared" si="668"/>
        <v>0</v>
      </c>
      <c r="W2193" s="33"/>
      <c r="X2193" s="126"/>
      <c r="Y2193" s="35"/>
      <c r="Z2193" s="35">
        <f t="shared" si="669"/>
        <v>0</v>
      </c>
      <c r="AB2193" s="35"/>
      <c r="AC2193" s="14">
        <f t="shared" si="670"/>
        <v>0</v>
      </c>
      <c r="AD2193" s="35"/>
      <c r="AE2193" s="14">
        <f t="shared" si="671"/>
        <v>0</v>
      </c>
      <c r="AF2193" s="14"/>
      <c r="AG2193" s="14"/>
      <c r="AH2193" s="178">
        <v>0</v>
      </c>
      <c r="AI2193" s="14">
        <f t="shared" si="672"/>
        <v>0</v>
      </c>
      <c r="AJ2193" s="35"/>
      <c r="AK2193" s="14">
        <f t="shared" si="673"/>
        <v>0</v>
      </c>
      <c r="AL2193" s="14">
        <f t="shared" si="674"/>
        <v>0</v>
      </c>
      <c r="AM2193" s="35"/>
      <c r="AN2193" s="35"/>
      <c r="AO2193" s="35"/>
      <c r="AP2193" s="35"/>
      <c r="AQ2193" s="35"/>
      <c r="AR2193" s="35"/>
      <c r="AS2193" s="35"/>
      <c r="AT2193" s="35"/>
      <c r="AU2193" s="35"/>
      <c r="AV2193" s="35"/>
      <c r="AW2193" s="35"/>
      <c r="AX2193" s="35"/>
      <c r="AY2193" s="35"/>
      <c r="AZ2193" s="35"/>
      <c r="BA2193" s="35"/>
      <c r="BB2193" s="35"/>
      <c r="BC2193" s="35"/>
      <c r="BD2193" s="35"/>
      <c r="BE2193" s="35"/>
      <c r="BF2193" s="35"/>
      <c r="BG2193" s="14"/>
      <c r="BH2193" s="14"/>
      <c r="BI2193" s="14"/>
    </row>
    <row r="2194" spans="2:61" s="139" customFormat="1" ht="27.6" outlineLevel="1">
      <c r="B2194" s="17" t="s">
        <v>618</v>
      </c>
      <c r="C2194" s="36" t="s">
        <v>2666</v>
      </c>
      <c r="D2194" s="36" t="s">
        <v>2666</v>
      </c>
      <c r="E2194" s="9" t="s">
        <v>2654</v>
      </c>
      <c r="F2194" s="2">
        <v>44568</v>
      </c>
      <c r="G2194" s="190" t="s">
        <v>8</v>
      </c>
      <c r="H2194" s="368"/>
      <c r="I2194" s="34">
        <f t="shared" si="667"/>
        <v>450</v>
      </c>
      <c r="J2194" s="153">
        <v>225</v>
      </c>
      <c r="K2194" s="153">
        <v>225</v>
      </c>
      <c r="L2194" s="404">
        <v>0</v>
      </c>
      <c r="M2194" s="630" t="s">
        <v>268</v>
      </c>
      <c r="N2194" s="630" t="s">
        <v>268</v>
      </c>
      <c r="O2194" s="630" t="s">
        <v>269</v>
      </c>
      <c r="P2194" s="630" t="s">
        <v>269</v>
      </c>
      <c r="Q2194" s="630" t="s">
        <v>269</v>
      </c>
      <c r="R2194" s="57" t="s">
        <v>161</v>
      </c>
      <c r="S2194" s="57" t="s">
        <v>161</v>
      </c>
      <c r="T2194" s="183" t="s">
        <v>2732</v>
      </c>
      <c r="U2194" s="35"/>
      <c r="V2194" s="14">
        <f t="shared" si="668"/>
        <v>0</v>
      </c>
      <c r="W2194" s="33"/>
      <c r="X2194" s="126"/>
      <c r="Y2194" s="35"/>
      <c r="Z2194" s="35">
        <f t="shared" si="669"/>
        <v>0</v>
      </c>
      <c r="AB2194" s="35"/>
      <c r="AC2194" s="14">
        <f t="shared" si="670"/>
        <v>0</v>
      </c>
      <c r="AD2194" s="35"/>
      <c r="AE2194" s="14">
        <f t="shared" si="671"/>
        <v>0</v>
      </c>
      <c r="AF2194" s="14"/>
      <c r="AG2194" s="14"/>
      <c r="AH2194" s="178">
        <v>0</v>
      </c>
      <c r="AI2194" s="14">
        <f t="shared" si="672"/>
        <v>0</v>
      </c>
      <c r="AJ2194" s="35"/>
      <c r="AK2194" s="14">
        <f t="shared" si="673"/>
        <v>0</v>
      </c>
      <c r="AL2194" s="14">
        <f t="shared" si="674"/>
        <v>0</v>
      </c>
      <c r="AM2194" s="35"/>
      <c r="AN2194" s="35"/>
      <c r="AO2194" s="35"/>
      <c r="AP2194" s="35"/>
      <c r="AQ2194" s="35"/>
      <c r="AR2194" s="35"/>
      <c r="AS2194" s="35"/>
      <c r="AT2194" s="35"/>
      <c r="AU2194" s="35"/>
      <c r="AV2194" s="35"/>
      <c r="AW2194" s="35"/>
      <c r="AX2194" s="35"/>
      <c r="AY2194" s="35"/>
      <c r="AZ2194" s="35"/>
      <c r="BA2194" s="35"/>
      <c r="BB2194" s="35"/>
      <c r="BC2194" s="35"/>
      <c r="BD2194" s="35"/>
      <c r="BE2194" s="35"/>
      <c r="BF2194" s="35"/>
      <c r="BG2194" s="14"/>
      <c r="BH2194" s="14"/>
      <c r="BI2194" s="14"/>
    </row>
    <row r="2195" spans="2:61" s="139" customFormat="1" ht="13.8" outlineLevel="1">
      <c r="B2195" s="17" t="s">
        <v>619</v>
      </c>
      <c r="C2195" s="36" t="s">
        <v>2668</v>
      </c>
      <c r="D2195" s="36" t="s">
        <v>2668</v>
      </c>
      <c r="E2195" s="9" t="s">
        <v>2654</v>
      </c>
      <c r="F2195" s="2">
        <v>44568</v>
      </c>
      <c r="G2195" s="190" t="s">
        <v>8</v>
      </c>
      <c r="H2195" s="368"/>
      <c r="I2195" s="34">
        <f t="shared" si="667"/>
        <v>410</v>
      </c>
      <c r="J2195" s="153">
        <v>140</v>
      </c>
      <c r="K2195" s="153">
        <v>270</v>
      </c>
      <c r="L2195" s="404">
        <v>0</v>
      </c>
      <c r="M2195" s="630" t="s">
        <v>268</v>
      </c>
      <c r="N2195" s="630" t="s">
        <v>268</v>
      </c>
      <c r="O2195" s="630" t="s">
        <v>269</v>
      </c>
      <c r="P2195" s="630" t="s">
        <v>269</v>
      </c>
      <c r="Q2195" s="630" t="s">
        <v>269</v>
      </c>
      <c r="R2195" s="57" t="s">
        <v>161</v>
      </c>
      <c r="S2195" s="57" t="s">
        <v>161</v>
      </c>
      <c r="T2195" s="183" t="s">
        <v>2732</v>
      </c>
      <c r="U2195" s="35"/>
      <c r="V2195" s="14">
        <f t="shared" si="668"/>
        <v>0</v>
      </c>
      <c r="W2195" s="33"/>
      <c r="X2195" s="126"/>
      <c r="Y2195" s="35"/>
      <c r="Z2195" s="35">
        <f t="shared" si="669"/>
        <v>0</v>
      </c>
      <c r="AB2195" s="35"/>
      <c r="AC2195" s="14">
        <f t="shared" si="670"/>
        <v>0</v>
      </c>
      <c r="AD2195" s="35"/>
      <c r="AE2195" s="14">
        <f t="shared" si="671"/>
        <v>0</v>
      </c>
      <c r="AF2195" s="14"/>
      <c r="AG2195" s="14"/>
      <c r="AH2195" s="178">
        <v>0</v>
      </c>
      <c r="AI2195" s="14">
        <f t="shared" si="672"/>
        <v>0</v>
      </c>
      <c r="AJ2195" s="35"/>
      <c r="AK2195" s="14">
        <f t="shared" si="673"/>
        <v>0</v>
      </c>
      <c r="AL2195" s="14">
        <f t="shared" si="674"/>
        <v>0</v>
      </c>
      <c r="AM2195" s="35"/>
      <c r="AN2195" s="35"/>
      <c r="AO2195" s="35"/>
      <c r="AP2195" s="35"/>
      <c r="AQ2195" s="35"/>
      <c r="AR2195" s="35"/>
      <c r="AS2195" s="35"/>
      <c r="AT2195" s="35"/>
      <c r="AU2195" s="35"/>
      <c r="AV2195" s="35"/>
      <c r="AW2195" s="35"/>
      <c r="AX2195" s="35"/>
      <c r="AY2195" s="35"/>
      <c r="AZ2195" s="35"/>
      <c r="BA2195" s="35"/>
      <c r="BB2195" s="35"/>
      <c r="BC2195" s="35"/>
      <c r="BD2195" s="35"/>
      <c r="BE2195" s="35"/>
      <c r="BF2195" s="35"/>
      <c r="BG2195" s="14"/>
      <c r="BH2195" s="14"/>
      <c r="BI2195" s="14"/>
    </row>
    <row r="2196" spans="2:61" s="139" customFormat="1" ht="13.8" outlineLevel="1">
      <c r="B2196" s="17" t="s">
        <v>620</v>
      </c>
      <c r="C2196" s="36" t="s">
        <v>2669</v>
      </c>
      <c r="D2196" s="36" t="s">
        <v>2669</v>
      </c>
      <c r="E2196" s="9" t="s">
        <v>2654</v>
      </c>
      <c r="F2196" s="2">
        <v>44568</v>
      </c>
      <c r="G2196" s="190" t="s">
        <v>8</v>
      </c>
      <c r="H2196" s="368"/>
      <c r="I2196" s="34">
        <f t="shared" si="667"/>
        <v>2690</v>
      </c>
      <c r="J2196" s="153">
        <v>50</v>
      </c>
      <c r="K2196" s="153">
        <v>2640</v>
      </c>
      <c r="L2196" s="404">
        <v>0</v>
      </c>
      <c r="M2196" s="630" t="s">
        <v>268</v>
      </c>
      <c r="N2196" s="630" t="s">
        <v>268</v>
      </c>
      <c r="O2196" s="630" t="s">
        <v>269</v>
      </c>
      <c r="P2196" s="630" t="s">
        <v>269</v>
      </c>
      <c r="Q2196" s="630" t="s">
        <v>269</v>
      </c>
      <c r="R2196" s="57" t="s">
        <v>161</v>
      </c>
      <c r="S2196" s="57" t="s">
        <v>161</v>
      </c>
      <c r="T2196" s="183" t="s">
        <v>2732</v>
      </c>
      <c r="U2196" s="35"/>
      <c r="V2196" s="14">
        <f t="shared" si="668"/>
        <v>0</v>
      </c>
      <c r="W2196" s="33"/>
      <c r="X2196" s="126"/>
      <c r="Y2196" s="35"/>
      <c r="Z2196" s="35">
        <f t="shared" si="669"/>
        <v>0</v>
      </c>
      <c r="AB2196" s="35"/>
      <c r="AC2196" s="14">
        <f t="shared" si="670"/>
        <v>0</v>
      </c>
      <c r="AD2196" s="35"/>
      <c r="AE2196" s="14">
        <f t="shared" si="671"/>
        <v>0</v>
      </c>
      <c r="AF2196" s="14"/>
      <c r="AG2196" s="14"/>
      <c r="AH2196" s="178">
        <v>0</v>
      </c>
      <c r="AI2196" s="14">
        <f t="shared" si="672"/>
        <v>0</v>
      </c>
      <c r="AJ2196" s="35"/>
      <c r="AK2196" s="14">
        <f t="shared" si="673"/>
        <v>0</v>
      </c>
      <c r="AL2196" s="14">
        <f t="shared" si="674"/>
        <v>0</v>
      </c>
      <c r="AM2196" s="35"/>
      <c r="AN2196" s="35"/>
      <c r="AO2196" s="35"/>
      <c r="AP2196" s="35"/>
      <c r="AQ2196" s="35"/>
      <c r="AR2196" s="35"/>
      <c r="AS2196" s="35"/>
      <c r="AT2196" s="35"/>
      <c r="AU2196" s="35"/>
      <c r="AV2196" s="35"/>
      <c r="AW2196" s="35"/>
      <c r="AX2196" s="35"/>
      <c r="AY2196" s="35"/>
      <c r="AZ2196" s="35"/>
      <c r="BA2196" s="35"/>
      <c r="BB2196" s="35"/>
      <c r="BC2196" s="35"/>
      <c r="BD2196" s="35"/>
      <c r="BE2196" s="35"/>
      <c r="BF2196" s="35"/>
      <c r="BG2196" s="14"/>
      <c r="BH2196" s="14"/>
      <c r="BI2196" s="14"/>
    </row>
    <row r="2197" spans="2:61" s="139" customFormat="1" ht="13.8">
      <c r="B2197" s="1289" t="s">
        <v>653</v>
      </c>
      <c r="C2197" s="1289"/>
      <c r="D2197" s="1289"/>
      <c r="E2197" s="1289"/>
      <c r="F2197" s="1290"/>
      <c r="G2197" s="40" t="s">
        <v>3989</v>
      </c>
      <c r="H2197" s="41"/>
      <c r="I2197" s="41">
        <f>I2198/60</f>
        <v>54.666666666666664</v>
      </c>
      <c r="J2197" s="169">
        <f>J2198/60</f>
        <v>5.583333333333333</v>
      </c>
      <c r="K2197" s="169">
        <f>K2198/60</f>
        <v>49.083333333333336</v>
      </c>
      <c r="L2197" s="400">
        <f>L2198/60</f>
        <v>0</v>
      </c>
      <c r="M2197" s="55"/>
      <c r="N2197" s="55"/>
      <c r="O2197" s="55"/>
      <c r="P2197" s="55"/>
      <c r="Q2197" s="55"/>
      <c r="R2197" s="55"/>
      <c r="S2197" s="55"/>
      <c r="T2197" s="508"/>
      <c r="U2197" s="55"/>
      <c r="V2197" s="41">
        <f>V2198/60</f>
        <v>0</v>
      </c>
      <c r="W2197" s="42"/>
      <c r="X2197" s="128"/>
      <c r="Y2197" s="55"/>
      <c r="Z2197" s="41">
        <f>Z2198/60</f>
        <v>0</v>
      </c>
      <c r="AB2197" s="41"/>
      <c r="AC2197" s="41">
        <f>AC2198/60</f>
        <v>0</v>
      </c>
      <c r="AD2197" s="41"/>
      <c r="AE2197" s="41">
        <f>AE2198/60</f>
        <v>0</v>
      </c>
      <c r="AF2197" s="41"/>
      <c r="AG2197" s="41"/>
      <c r="AH2197" s="170"/>
      <c r="AI2197" s="41">
        <f>AI2198/60</f>
        <v>0</v>
      </c>
      <c r="AJ2197" s="41"/>
      <c r="AK2197" s="55"/>
      <c r="AL2197" s="41">
        <f>AL2198/60</f>
        <v>0</v>
      </c>
      <c r="AM2197" s="55"/>
      <c r="AN2197" s="55"/>
      <c r="AO2197" s="55"/>
      <c r="AP2197" s="55"/>
      <c r="AQ2197" s="55"/>
      <c r="AR2197" s="55"/>
      <c r="AS2197" s="55"/>
      <c r="AT2197" s="55"/>
      <c r="AU2197" s="55"/>
      <c r="AV2197" s="55"/>
      <c r="AW2197" s="55"/>
      <c r="AX2197" s="55"/>
      <c r="AY2197" s="55"/>
      <c r="AZ2197" s="55"/>
      <c r="BA2197" s="55"/>
      <c r="BB2197" s="55"/>
      <c r="BC2197" s="55"/>
      <c r="BD2197" s="55"/>
      <c r="BE2197" s="55"/>
      <c r="BF2197" s="55"/>
      <c r="BG2197" s="41"/>
      <c r="BH2197" s="41"/>
      <c r="BI2197" s="118">
        <f>BI2198/60</f>
        <v>0</v>
      </c>
    </row>
    <row r="2198" spans="2:61" s="139" customFormat="1" ht="13.8">
      <c r="B2198" s="1289"/>
      <c r="C2198" s="1289"/>
      <c r="D2198" s="1289"/>
      <c r="E2198" s="1289"/>
      <c r="F2198" s="1290"/>
      <c r="G2198" s="43" t="s">
        <v>6</v>
      </c>
      <c r="H2198" s="44"/>
      <c r="I2198" s="44">
        <f>SUM(J2198:K2198)</f>
        <v>3280</v>
      </c>
      <c r="J2198" s="191">
        <f>SUMIF(G2199:G2201,"DQA",$J2199:$J2201)</f>
        <v>335</v>
      </c>
      <c r="K2198" s="191">
        <f>SUMIF(G2199:G2201,"DQA",$K2199:$K2201)</f>
        <v>2945</v>
      </c>
      <c r="L2198" s="403">
        <f>SUM(L2199:L2201)</f>
        <v>0</v>
      </c>
      <c r="M2198" s="55"/>
      <c r="N2198" s="55"/>
      <c r="O2198" s="55"/>
      <c r="P2198" s="55"/>
      <c r="Q2198" s="55"/>
      <c r="R2198" s="55"/>
      <c r="S2198" s="55"/>
      <c r="T2198" s="508"/>
      <c r="U2198" s="55"/>
      <c r="V2198" s="44">
        <f>SUM(V2199:V2201)</f>
        <v>0</v>
      </c>
      <c r="W2198" s="42"/>
      <c r="X2198" s="128"/>
      <c r="Y2198" s="55"/>
      <c r="Z2198" s="44">
        <f>SUM(Z2199:Z2201)</f>
        <v>0</v>
      </c>
      <c r="AB2198" s="41"/>
      <c r="AC2198" s="44">
        <f>SUM(AC2199:AC2201)</f>
        <v>0</v>
      </c>
      <c r="AD2198" s="41"/>
      <c r="AE2198" s="44">
        <f>SUM(AE2199:AE2201)</f>
        <v>0</v>
      </c>
      <c r="AF2198" s="41"/>
      <c r="AG2198" s="41"/>
      <c r="AH2198" s="170"/>
      <c r="AI2198" s="44">
        <f>SUM(AI2199:AI2201)</f>
        <v>0</v>
      </c>
      <c r="AJ2198" s="41"/>
      <c r="AK2198" s="55"/>
      <c r="AL2198" s="44">
        <f>SUM(AL2199:AL2201)</f>
        <v>0</v>
      </c>
      <c r="AM2198" s="55"/>
      <c r="AN2198" s="55"/>
      <c r="AO2198" s="55"/>
      <c r="AP2198" s="55"/>
      <c r="AQ2198" s="55"/>
      <c r="AR2198" s="55"/>
      <c r="AS2198" s="55"/>
      <c r="AT2198" s="55"/>
      <c r="AU2198" s="55"/>
      <c r="AV2198" s="55"/>
      <c r="AW2198" s="55"/>
      <c r="AX2198" s="55"/>
      <c r="AY2198" s="55"/>
      <c r="AZ2198" s="55"/>
      <c r="BA2198" s="55"/>
      <c r="BB2198" s="55"/>
      <c r="BC2198" s="55"/>
      <c r="BD2198" s="55"/>
      <c r="BE2198" s="55"/>
      <c r="BF2198" s="55"/>
      <c r="BG2198" s="41"/>
      <c r="BH2198" s="41"/>
      <c r="BI2198" s="44">
        <f>SUM(BI2199:BI2201)</f>
        <v>0</v>
      </c>
    </row>
    <row r="2199" spans="2:61" s="139" customFormat="1" ht="13.8" outlineLevel="1">
      <c r="B2199" s="17" t="s">
        <v>654</v>
      </c>
      <c r="C2199" s="36" t="s">
        <v>655</v>
      </c>
      <c r="D2199" s="36" t="s">
        <v>655</v>
      </c>
      <c r="E2199" s="9" t="s">
        <v>2670</v>
      </c>
      <c r="F2199" s="2">
        <v>44728</v>
      </c>
      <c r="G2199" s="190" t="s">
        <v>8</v>
      </c>
      <c r="H2199" s="370"/>
      <c r="I2199" s="34">
        <f>SUM(J2199:K2199)</f>
        <v>210</v>
      </c>
      <c r="J2199" s="153">
        <v>105</v>
      </c>
      <c r="K2199" s="153">
        <v>105</v>
      </c>
      <c r="L2199" s="404">
        <v>0</v>
      </c>
      <c r="M2199" s="561" t="s">
        <v>268</v>
      </c>
      <c r="N2199" s="561" t="s">
        <v>268</v>
      </c>
      <c r="O2199" s="561" t="s">
        <v>269</v>
      </c>
      <c r="P2199" s="561" t="s">
        <v>269</v>
      </c>
      <c r="Q2199" s="561" t="s">
        <v>269</v>
      </c>
      <c r="R2199" s="57" t="s">
        <v>161</v>
      </c>
      <c r="S2199" s="57" t="s">
        <v>161</v>
      </c>
      <c r="T2199" s="183" t="s">
        <v>2732</v>
      </c>
      <c r="U2199" s="35"/>
      <c r="V2199" s="14">
        <f>SUMIF(U2199,"Y",J2199)</f>
        <v>0</v>
      </c>
      <c r="W2199" s="33"/>
      <c r="X2199" s="126"/>
      <c r="Y2199" s="35"/>
      <c r="Z2199" s="35">
        <f>V2199*Y2199</f>
        <v>0</v>
      </c>
      <c r="AB2199" s="35"/>
      <c r="AC2199" s="14">
        <f>SUMIF(AB2199,"Y",L2199)*AK2199</f>
        <v>0</v>
      </c>
      <c r="AD2199" s="35"/>
      <c r="AE2199" s="14">
        <f>COUNTIF(AM2199:AV2199,"L")*J2199</f>
        <v>0</v>
      </c>
      <c r="AF2199" s="14"/>
      <c r="AG2199" s="14"/>
      <c r="AH2199" s="178">
        <v>0</v>
      </c>
      <c r="AI2199" s="14">
        <f>IFERROR(COUNTIF(AM2199:BL2199,"S")*J2199*AH2199,0)</f>
        <v>0</v>
      </c>
      <c r="AJ2199" s="35"/>
      <c r="AK2199" s="14">
        <f>COUNTIF(AM2199:AV2199,"V")</f>
        <v>0</v>
      </c>
      <c r="AL2199" s="14">
        <f>Z2199-AC2199-AE2199-AI2199</f>
        <v>0</v>
      </c>
      <c r="AM2199" s="35"/>
      <c r="AN2199" s="35"/>
      <c r="AO2199" s="35"/>
      <c r="AP2199" s="35"/>
      <c r="AQ2199" s="35"/>
      <c r="AR2199" s="35"/>
      <c r="AS2199" s="35"/>
      <c r="AT2199" s="35"/>
      <c r="AU2199" s="35"/>
      <c r="AV2199" s="35"/>
      <c r="AW2199" s="35"/>
      <c r="AX2199" s="35"/>
      <c r="AY2199" s="35"/>
      <c r="AZ2199" s="35"/>
      <c r="BA2199" s="35"/>
      <c r="BB2199" s="35"/>
      <c r="BC2199" s="35"/>
      <c r="BD2199" s="35"/>
      <c r="BE2199" s="35"/>
      <c r="BF2199" s="35"/>
      <c r="BG2199" s="14"/>
      <c r="BH2199" s="14"/>
      <c r="BI2199" s="14"/>
    </row>
    <row r="2200" spans="2:61" s="139" customFormat="1" ht="13.8" outlineLevel="1">
      <c r="B2200" s="17" t="s">
        <v>656</v>
      </c>
      <c r="C2200" s="36" t="s">
        <v>657</v>
      </c>
      <c r="D2200" s="36" t="s">
        <v>657</v>
      </c>
      <c r="E2200" s="9" t="s">
        <v>2670</v>
      </c>
      <c r="F2200" s="2">
        <v>44728</v>
      </c>
      <c r="G2200" s="190" t="s">
        <v>8</v>
      </c>
      <c r="H2200" s="370"/>
      <c r="I2200" s="34">
        <f>SUM(J2200:K2200)</f>
        <v>370</v>
      </c>
      <c r="J2200" s="153">
        <v>185</v>
      </c>
      <c r="K2200" s="153">
        <v>185</v>
      </c>
      <c r="L2200" s="404">
        <v>0</v>
      </c>
      <c r="M2200" s="561" t="s">
        <v>268</v>
      </c>
      <c r="N2200" s="561" t="s">
        <v>268</v>
      </c>
      <c r="O2200" s="561" t="s">
        <v>269</v>
      </c>
      <c r="P2200" s="561" t="s">
        <v>269</v>
      </c>
      <c r="Q2200" s="561" t="s">
        <v>269</v>
      </c>
      <c r="R2200" s="57" t="s">
        <v>161</v>
      </c>
      <c r="S2200" s="57" t="s">
        <v>161</v>
      </c>
      <c r="T2200" s="183" t="s">
        <v>2732</v>
      </c>
      <c r="U2200" s="35"/>
      <c r="V2200" s="14">
        <f>SUMIF(U2200,"Y",J2200)</f>
        <v>0</v>
      </c>
      <c r="W2200" s="33"/>
      <c r="X2200" s="126"/>
      <c r="Y2200" s="35"/>
      <c r="Z2200" s="35">
        <f>V2200*Y2200</f>
        <v>0</v>
      </c>
      <c r="AB2200" s="35"/>
      <c r="AC2200" s="14">
        <f>SUMIF(AB2200,"Y",L2200)*AK2200</f>
        <v>0</v>
      </c>
      <c r="AD2200" s="35"/>
      <c r="AE2200" s="14">
        <f>COUNTIF(AM2200:AV2200,"L")*J2200</f>
        <v>0</v>
      </c>
      <c r="AF2200" s="14"/>
      <c r="AG2200" s="14"/>
      <c r="AH2200" s="178">
        <v>0</v>
      </c>
      <c r="AI2200" s="14">
        <f>IFERROR(COUNTIF(AM2200:BL2200,"S")*J2200*AH2200,0)</f>
        <v>0</v>
      </c>
      <c r="AJ2200" s="35"/>
      <c r="AK2200" s="14">
        <f>COUNTIF(AM2200:AV2200,"V")</f>
        <v>0</v>
      </c>
      <c r="AL2200" s="14">
        <f>Z2200-AC2200-AE2200-AI2200</f>
        <v>0</v>
      </c>
      <c r="AM2200" s="35"/>
      <c r="AN2200" s="35"/>
      <c r="AO2200" s="35"/>
      <c r="AP2200" s="35"/>
      <c r="AQ2200" s="35"/>
      <c r="AR2200" s="35"/>
      <c r="AS2200" s="35"/>
      <c r="AT2200" s="35"/>
      <c r="AU2200" s="35"/>
      <c r="AV2200" s="35"/>
      <c r="AW2200" s="35"/>
      <c r="AX2200" s="35"/>
      <c r="AY2200" s="35"/>
      <c r="AZ2200" s="35"/>
      <c r="BA2200" s="35"/>
      <c r="BB2200" s="35"/>
      <c r="BC2200" s="35"/>
      <c r="BD2200" s="35"/>
      <c r="BE2200" s="35"/>
      <c r="BF2200" s="35"/>
      <c r="BG2200" s="14"/>
      <c r="BH2200" s="14"/>
      <c r="BI2200" s="14"/>
    </row>
    <row r="2201" spans="2:61" s="139" customFormat="1" ht="13.8" outlineLevel="1">
      <c r="B2201" s="17" t="s">
        <v>658</v>
      </c>
      <c r="C2201" s="36" t="s">
        <v>35</v>
      </c>
      <c r="D2201" s="36" t="s">
        <v>35</v>
      </c>
      <c r="E2201" s="9" t="s">
        <v>2670</v>
      </c>
      <c r="F2201" s="2">
        <v>44728</v>
      </c>
      <c r="G2201" s="190" t="s">
        <v>8</v>
      </c>
      <c r="H2201" s="370"/>
      <c r="I2201" s="34">
        <f>SUM(J2201:K2201)</f>
        <v>2700</v>
      </c>
      <c r="J2201" s="153">
        <v>45</v>
      </c>
      <c r="K2201" s="153">
        <v>2655</v>
      </c>
      <c r="L2201" s="404">
        <v>0</v>
      </c>
      <c r="M2201" s="561" t="s">
        <v>268</v>
      </c>
      <c r="N2201" s="561" t="s">
        <v>268</v>
      </c>
      <c r="O2201" s="561" t="s">
        <v>269</v>
      </c>
      <c r="P2201" s="561" t="s">
        <v>269</v>
      </c>
      <c r="Q2201" s="561" t="s">
        <v>269</v>
      </c>
      <c r="R2201" s="57" t="s">
        <v>161</v>
      </c>
      <c r="S2201" s="57" t="s">
        <v>161</v>
      </c>
      <c r="T2201" s="183" t="s">
        <v>2732</v>
      </c>
      <c r="U2201" s="35"/>
      <c r="V2201" s="14">
        <f>SUMIF(U2201,"Y",J2201)</f>
        <v>0</v>
      </c>
      <c r="W2201" s="33"/>
      <c r="X2201" s="126"/>
      <c r="Y2201" s="35"/>
      <c r="Z2201" s="35">
        <f>V2201*Y2201</f>
        <v>0</v>
      </c>
      <c r="AB2201" s="35"/>
      <c r="AC2201" s="14">
        <f>SUMIF(AB2201,"Y",L2201)*AK2201</f>
        <v>0</v>
      </c>
      <c r="AD2201" s="35"/>
      <c r="AE2201" s="14">
        <f>COUNTIF(AM2201:AV2201,"L")*J2201</f>
        <v>0</v>
      </c>
      <c r="AF2201" s="14"/>
      <c r="AG2201" s="14"/>
      <c r="AH2201" s="178">
        <v>0</v>
      </c>
      <c r="AI2201" s="14">
        <f>IFERROR(COUNTIF(AM2201:BL2201,"S")*J2201*AH2201,0)</f>
        <v>0</v>
      </c>
      <c r="AJ2201" s="35"/>
      <c r="AK2201" s="14">
        <f>COUNTIF(AM2201:AV2201,"V")</f>
        <v>0</v>
      </c>
      <c r="AL2201" s="14">
        <f>Z2201-AC2201-AE2201-AI2201</f>
        <v>0</v>
      </c>
      <c r="AM2201" s="35"/>
      <c r="AN2201" s="35"/>
      <c r="AO2201" s="35"/>
      <c r="AP2201" s="35"/>
      <c r="AQ2201" s="35"/>
      <c r="AR2201" s="35"/>
      <c r="AS2201" s="35"/>
      <c r="AT2201" s="35"/>
      <c r="AU2201" s="35"/>
      <c r="AV2201" s="35"/>
      <c r="AW2201" s="35"/>
      <c r="AX2201" s="35"/>
      <c r="AY2201" s="35"/>
      <c r="AZ2201" s="35"/>
      <c r="BA2201" s="35"/>
      <c r="BB2201" s="35"/>
      <c r="BC2201" s="35"/>
      <c r="BD2201" s="35"/>
      <c r="BE2201" s="35"/>
      <c r="BF2201" s="35"/>
      <c r="BG2201" s="14"/>
      <c r="BH2201" s="14"/>
      <c r="BI2201" s="14"/>
    </row>
    <row r="2202" spans="2:61" s="139" customFormat="1" ht="13.8">
      <c r="B2202" s="1286" t="s">
        <v>2698</v>
      </c>
      <c r="C2202" s="1286"/>
      <c r="D2202" s="1286"/>
      <c r="E2202" s="1286"/>
      <c r="F2202" s="1287" t="s">
        <v>47</v>
      </c>
      <c r="G2202" s="5" t="s">
        <v>5</v>
      </c>
      <c r="H2202" s="6"/>
      <c r="I2202" s="6">
        <f>I2203/60</f>
        <v>170.66666666666666</v>
      </c>
      <c r="J2202" s="179">
        <f>J2203/60</f>
        <v>79.083333333333329</v>
      </c>
      <c r="K2202" s="179">
        <f>K2203/60</f>
        <v>91.583333333333329</v>
      </c>
      <c r="L2202" s="405">
        <f>L2203/60</f>
        <v>0</v>
      </c>
      <c r="M2202" s="20"/>
      <c r="N2202" s="20"/>
      <c r="O2202" s="20"/>
      <c r="P2202" s="20"/>
      <c r="Q2202" s="20"/>
      <c r="R2202" s="20"/>
      <c r="S2202" s="20"/>
      <c r="T2202" s="506"/>
      <c r="U2202" s="20"/>
      <c r="V2202" s="6">
        <f>V2203/60</f>
        <v>0</v>
      </c>
      <c r="W2202" s="21"/>
      <c r="X2202" s="125"/>
      <c r="Y2202" s="20"/>
      <c r="Z2202" s="6">
        <f>Z2203/60</f>
        <v>0</v>
      </c>
      <c r="AB2202" s="23"/>
      <c r="AC2202" s="23">
        <f>AC2203/60</f>
        <v>0</v>
      </c>
      <c r="AD2202" s="23"/>
      <c r="AE2202" s="23">
        <f>AE2203/60</f>
        <v>0</v>
      </c>
      <c r="AF2202" s="23"/>
      <c r="AG2202" s="23"/>
      <c r="AH2202" s="179"/>
      <c r="AI2202" s="23">
        <f>AI2203/60</f>
        <v>0</v>
      </c>
      <c r="AJ2202" s="23"/>
      <c r="AK2202" s="20"/>
      <c r="AL2202" s="23">
        <f>AL2203/60</f>
        <v>0</v>
      </c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3"/>
      <c r="BH2202" s="23"/>
      <c r="BI2202" s="23">
        <f>BI2203/60</f>
        <v>0</v>
      </c>
    </row>
    <row r="2203" spans="2:61" s="139" customFormat="1" ht="13.8">
      <c r="B2203" s="1286"/>
      <c r="C2203" s="1286"/>
      <c r="D2203" s="1286"/>
      <c r="E2203" s="1286"/>
      <c r="F2203" s="1288"/>
      <c r="G2203" s="5" t="s">
        <v>6</v>
      </c>
      <c r="H2203" s="8"/>
      <c r="I2203" s="8">
        <f>SUM(J2203:K2203)</f>
        <v>10240</v>
      </c>
      <c r="J2203" s="192">
        <f>SUMIF(G2204:G2222,"DQA",$J2204:$J2222)</f>
        <v>4745</v>
      </c>
      <c r="K2203" s="192">
        <f>SUMIF(G2204:G2222,"DQA",$K2204:$K2222)</f>
        <v>5495</v>
      </c>
      <c r="L2203" s="406">
        <f>SUM(L2204:L2222)</f>
        <v>0</v>
      </c>
      <c r="M2203" s="20"/>
      <c r="N2203" s="20"/>
      <c r="O2203" s="20"/>
      <c r="P2203" s="20"/>
      <c r="Q2203" s="20"/>
      <c r="R2203" s="20"/>
      <c r="S2203" s="20"/>
      <c r="T2203" s="506"/>
      <c r="U2203" s="20"/>
      <c r="V2203" s="192">
        <f>SUM(V2204:V2222)</f>
        <v>0</v>
      </c>
      <c r="W2203" s="21"/>
      <c r="X2203" s="125"/>
      <c r="Y2203" s="20"/>
      <c r="Z2203" s="192">
        <f>SUM(Z2204:Z2222)</f>
        <v>0</v>
      </c>
      <c r="AB2203" s="23"/>
      <c r="AC2203" s="192">
        <f>SUM(AC2204:AC2222)</f>
        <v>0</v>
      </c>
      <c r="AD2203" s="23"/>
      <c r="AE2203" s="192">
        <f>SUM(AE2204:AE2222)</f>
        <v>0</v>
      </c>
      <c r="AF2203" s="23"/>
      <c r="AG2203" s="23"/>
      <c r="AH2203" s="179"/>
      <c r="AI2203" s="192">
        <f>SUM(AI2204:AI2222)</f>
        <v>0</v>
      </c>
      <c r="AJ2203" s="23"/>
      <c r="AK2203" s="20"/>
      <c r="AL2203" s="192">
        <f>SUM(AL2204:AL2222)</f>
        <v>0</v>
      </c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3"/>
      <c r="BH2203" s="23"/>
      <c r="BI2203" s="192">
        <f>SUM(BI2204:BI2222)</f>
        <v>0</v>
      </c>
    </row>
    <row r="2204" spans="2:61" s="223" customFormat="1" ht="13.8" outlineLevel="1">
      <c r="B2204" s="378" t="s">
        <v>697</v>
      </c>
      <c r="C2204" s="378" t="s">
        <v>659</v>
      </c>
      <c r="D2204" s="378" t="s">
        <v>659</v>
      </c>
      <c r="E2204" s="9" t="s">
        <v>2684</v>
      </c>
      <c r="F2204" s="2">
        <v>44568</v>
      </c>
      <c r="G2204" s="10" t="s">
        <v>8</v>
      </c>
      <c r="H2204" s="368"/>
      <c r="I2204" s="34">
        <f t="shared" ref="I2204:I2216" si="675">SUM(J2204:K2204)</f>
        <v>1240</v>
      </c>
      <c r="J2204" s="163">
        <v>575</v>
      </c>
      <c r="K2204" s="163">
        <v>665</v>
      </c>
      <c r="L2204" s="398">
        <v>0</v>
      </c>
      <c r="M2204" s="631" t="s">
        <v>268</v>
      </c>
      <c r="N2204" s="631" t="s">
        <v>268</v>
      </c>
      <c r="O2204" s="631" t="s">
        <v>269</v>
      </c>
      <c r="P2204" s="631" t="s">
        <v>269</v>
      </c>
      <c r="Q2204" s="631" t="s">
        <v>269</v>
      </c>
      <c r="R2204" s="631" t="s">
        <v>2729</v>
      </c>
      <c r="S2204" s="631" t="s">
        <v>268</v>
      </c>
      <c r="T2204" s="509" t="s">
        <v>2731</v>
      </c>
      <c r="U2204" s="56"/>
      <c r="V2204" s="14">
        <f t="shared" ref="V2204:V2222" si="676">SUMIF(U2204,"Y",J2204)</f>
        <v>0</v>
      </c>
      <c r="W2204" s="46"/>
      <c r="X2204" s="129"/>
      <c r="Y2204" s="56"/>
      <c r="Z2204" s="89">
        <f t="shared" ref="Z2204:Z2216" si="677">V2204*Y2204</f>
        <v>0</v>
      </c>
      <c r="AB2204" s="56"/>
      <c r="AC2204" s="14">
        <f t="shared" ref="AC2204:AC2222" si="678">SUMIF(AB2204,"Y",L2204)*AK2204</f>
        <v>0</v>
      </c>
      <c r="AD2204" s="56"/>
      <c r="AE2204" s="14">
        <f t="shared" ref="AE2204:AE2222" si="679">COUNTIF(AM2204:AV2204,"L")*J2204</f>
        <v>0</v>
      </c>
      <c r="AF2204" s="14"/>
      <c r="AG2204" s="14"/>
      <c r="AH2204" s="178">
        <v>0</v>
      </c>
      <c r="AI2204" s="14">
        <f t="shared" ref="AI2204:AI2222" si="680">IFERROR(COUNTIF(AM2204:BL2204,"S")*J2204*AH2204,0)</f>
        <v>0</v>
      </c>
      <c r="AJ2204" s="56"/>
      <c r="AK2204" s="14">
        <f t="shared" ref="AK2204:AK2216" si="681">COUNTIF(AM2204:AV2204,"V")</f>
        <v>0</v>
      </c>
      <c r="AL2204" s="14">
        <f t="shared" ref="AL2204:AL2216" si="682">Z2204-AC2204-AE2204-AI2204</f>
        <v>0</v>
      </c>
      <c r="AM2204" s="56"/>
      <c r="AN2204" s="56"/>
      <c r="AO2204" s="14"/>
      <c r="AP2204" s="14"/>
      <c r="AQ2204" s="56"/>
      <c r="AR2204" s="56"/>
      <c r="AS2204" s="56"/>
      <c r="AT2204" s="56"/>
      <c r="AU2204" s="56"/>
      <c r="AV2204" s="56"/>
      <c r="AW2204" s="56"/>
      <c r="AX2204" s="56"/>
      <c r="AY2204" s="14"/>
      <c r="AZ2204" s="14"/>
      <c r="BA2204" s="56"/>
      <c r="BB2204" s="56"/>
      <c r="BC2204" s="56"/>
      <c r="BD2204" s="56"/>
      <c r="BE2204" s="56"/>
      <c r="BF2204" s="56"/>
      <c r="BG2204" s="14"/>
      <c r="BH2204" s="14"/>
      <c r="BI2204" s="14"/>
    </row>
    <row r="2205" spans="2:61" s="223" customFormat="1" ht="13.8" outlineLevel="1">
      <c r="B2205" s="378" t="s">
        <v>698</v>
      </c>
      <c r="C2205" s="378" t="s">
        <v>660</v>
      </c>
      <c r="D2205" s="378" t="s">
        <v>660</v>
      </c>
      <c r="E2205" s="9" t="s">
        <v>2684</v>
      </c>
      <c r="F2205" s="2">
        <v>44568</v>
      </c>
      <c r="G2205" s="10" t="s">
        <v>8</v>
      </c>
      <c r="H2205" s="368"/>
      <c r="I2205" s="34">
        <f t="shared" si="675"/>
        <v>510</v>
      </c>
      <c r="J2205" s="163">
        <v>255</v>
      </c>
      <c r="K2205" s="163">
        <v>255</v>
      </c>
      <c r="L2205" s="398">
        <v>0</v>
      </c>
      <c r="M2205" s="631" t="s">
        <v>268</v>
      </c>
      <c r="N2205" s="631" t="s">
        <v>268</v>
      </c>
      <c r="O2205" s="631" t="s">
        <v>269</v>
      </c>
      <c r="P2205" s="631" t="s">
        <v>269</v>
      </c>
      <c r="Q2205" s="631" t="s">
        <v>269</v>
      </c>
      <c r="R2205" s="631" t="s">
        <v>2729</v>
      </c>
      <c r="S2205" s="631" t="s">
        <v>268</v>
      </c>
      <c r="T2205" s="509" t="s">
        <v>2731</v>
      </c>
      <c r="U2205" s="56"/>
      <c r="V2205" s="14">
        <f t="shared" si="676"/>
        <v>0</v>
      </c>
      <c r="W2205" s="46"/>
      <c r="X2205" s="129"/>
      <c r="Y2205" s="56"/>
      <c r="Z2205" s="89">
        <f t="shared" si="677"/>
        <v>0</v>
      </c>
      <c r="AB2205" s="56"/>
      <c r="AC2205" s="14">
        <f t="shared" si="678"/>
        <v>0</v>
      </c>
      <c r="AD2205" s="56"/>
      <c r="AE2205" s="14">
        <f t="shared" si="679"/>
        <v>0</v>
      </c>
      <c r="AF2205" s="14"/>
      <c r="AG2205" s="14"/>
      <c r="AH2205" s="178">
        <v>0</v>
      </c>
      <c r="AI2205" s="14">
        <f t="shared" si="680"/>
        <v>0</v>
      </c>
      <c r="AJ2205" s="56"/>
      <c r="AK2205" s="14">
        <f t="shared" si="681"/>
        <v>0</v>
      </c>
      <c r="AL2205" s="14">
        <f t="shared" si="682"/>
        <v>0</v>
      </c>
      <c r="AM2205" s="56"/>
      <c r="AN2205" s="56"/>
      <c r="AO2205" s="56"/>
      <c r="AP2205" s="56"/>
      <c r="AQ2205" s="56"/>
      <c r="AR2205" s="56"/>
      <c r="AS2205" s="56"/>
      <c r="AT2205" s="56"/>
      <c r="AU2205" s="56"/>
      <c r="AV2205" s="56"/>
      <c r="AW2205" s="56"/>
      <c r="AX2205" s="56"/>
      <c r="AY2205" s="56"/>
      <c r="AZ2205" s="56"/>
      <c r="BA2205" s="56"/>
      <c r="BB2205" s="56"/>
      <c r="BC2205" s="56"/>
      <c r="BD2205" s="56"/>
      <c r="BE2205" s="56"/>
      <c r="BF2205" s="56"/>
      <c r="BG2205" s="14"/>
      <c r="BH2205" s="14"/>
      <c r="BI2205" s="14"/>
    </row>
    <row r="2206" spans="2:61" s="223" customFormat="1" ht="13.8" outlineLevel="1">
      <c r="B2206" s="378" t="s">
        <v>699</v>
      </c>
      <c r="C2206" s="378" t="s">
        <v>2673</v>
      </c>
      <c r="D2206" s="378" t="s">
        <v>2673</v>
      </c>
      <c r="E2206" s="9" t="s">
        <v>2684</v>
      </c>
      <c r="F2206" s="2">
        <v>44568</v>
      </c>
      <c r="G2206" s="10" t="s">
        <v>8</v>
      </c>
      <c r="H2206" s="368"/>
      <c r="I2206" s="34">
        <f t="shared" si="675"/>
        <v>120</v>
      </c>
      <c r="J2206" s="4">
        <v>60</v>
      </c>
      <c r="K2206" s="4">
        <v>60</v>
      </c>
      <c r="L2206" s="398">
        <v>0</v>
      </c>
      <c r="M2206" s="631" t="s">
        <v>268</v>
      </c>
      <c r="N2206" s="631" t="s">
        <v>268</v>
      </c>
      <c r="O2206" s="631" t="s">
        <v>269</v>
      </c>
      <c r="P2206" s="631" t="s">
        <v>269</v>
      </c>
      <c r="Q2206" s="631" t="s">
        <v>269</v>
      </c>
      <c r="R2206" s="631" t="s">
        <v>2729</v>
      </c>
      <c r="S2206" s="631" t="s">
        <v>268</v>
      </c>
      <c r="T2206" s="509" t="s">
        <v>2731</v>
      </c>
      <c r="U2206" s="56"/>
      <c r="V2206" s="14">
        <f t="shared" si="676"/>
        <v>0</v>
      </c>
      <c r="W2206" s="46"/>
      <c r="X2206" s="129"/>
      <c r="Y2206" s="56"/>
      <c r="Z2206" s="89">
        <f t="shared" si="677"/>
        <v>0</v>
      </c>
      <c r="AB2206" s="56"/>
      <c r="AC2206" s="14">
        <f t="shared" si="678"/>
        <v>0</v>
      </c>
      <c r="AD2206" s="56"/>
      <c r="AE2206" s="14">
        <f t="shared" si="679"/>
        <v>0</v>
      </c>
      <c r="AF2206" s="14"/>
      <c r="AG2206" s="14"/>
      <c r="AH2206" s="178">
        <v>0</v>
      </c>
      <c r="AI2206" s="14">
        <f t="shared" si="680"/>
        <v>0</v>
      </c>
      <c r="AJ2206" s="56"/>
      <c r="AK2206" s="14">
        <f t="shared" si="681"/>
        <v>0</v>
      </c>
      <c r="AL2206" s="14">
        <f t="shared" si="682"/>
        <v>0</v>
      </c>
      <c r="AM2206" s="56"/>
      <c r="AN2206" s="56"/>
      <c r="AO2206" s="56"/>
      <c r="AP2206" s="56"/>
      <c r="AQ2206" s="56"/>
      <c r="AR2206" s="56"/>
      <c r="AS2206" s="56"/>
      <c r="AT2206" s="56"/>
      <c r="AU2206" s="56"/>
      <c r="AV2206" s="56"/>
      <c r="AW2206" s="56"/>
      <c r="AX2206" s="56"/>
      <c r="AY2206" s="56"/>
      <c r="AZ2206" s="56"/>
      <c r="BA2206" s="56"/>
      <c r="BB2206" s="56"/>
      <c r="BC2206" s="56"/>
      <c r="BD2206" s="56"/>
      <c r="BE2206" s="56"/>
      <c r="BF2206" s="56"/>
      <c r="BG2206" s="14"/>
      <c r="BH2206" s="14"/>
      <c r="BI2206" s="14"/>
    </row>
    <row r="2207" spans="2:61" s="223" customFormat="1" ht="13.8" outlineLevel="1">
      <c r="B2207" s="378" t="s">
        <v>700</v>
      </c>
      <c r="C2207" s="378" t="s">
        <v>2674</v>
      </c>
      <c r="D2207" s="378" t="s">
        <v>2674</v>
      </c>
      <c r="E2207" s="9" t="s">
        <v>2684</v>
      </c>
      <c r="F2207" s="2">
        <v>44568</v>
      </c>
      <c r="G2207" s="10" t="s">
        <v>8</v>
      </c>
      <c r="H2207" s="368"/>
      <c r="I2207" s="34">
        <f t="shared" si="675"/>
        <v>70</v>
      </c>
      <c r="J2207" s="4">
        <v>35</v>
      </c>
      <c r="K2207" s="4">
        <v>35</v>
      </c>
      <c r="L2207" s="398">
        <v>0</v>
      </c>
      <c r="M2207" s="631" t="s">
        <v>268</v>
      </c>
      <c r="N2207" s="631" t="s">
        <v>268</v>
      </c>
      <c r="O2207" s="631" t="s">
        <v>269</v>
      </c>
      <c r="P2207" s="631" t="s">
        <v>269</v>
      </c>
      <c r="Q2207" s="631" t="s">
        <v>269</v>
      </c>
      <c r="R2207" s="631" t="s">
        <v>2729</v>
      </c>
      <c r="S2207" s="631" t="s">
        <v>268</v>
      </c>
      <c r="T2207" s="509" t="s">
        <v>2731</v>
      </c>
      <c r="U2207" s="56"/>
      <c r="V2207" s="14">
        <f t="shared" si="676"/>
        <v>0</v>
      </c>
      <c r="W2207" s="46"/>
      <c r="X2207" s="129"/>
      <c r="Y2207" s="56"/>
      <c r="Z2207" s="89">
        <f t="shared" si="677"/>
        <v>0</v>
      </c>
      <c r="AB2207" s="56"/>
      <c r="AC2207" s="14">
        <f t="shared" si="678"/>
        <v>0</v>
      </c>
      <c r="AD2207" s="56"/>
      <c r="AE2207" s="14">
        <f t="shared" si="679"/>
        <v>0</v>
      </c>
      <c r="AF2207" s="14"/>
      <c r="AG2207" s="14"/>
      <c r="AH2207" s="178">
        <v>0</v>
      </c>
      <c r="AI2207" s="14">
        <f t="shared" si="680"/>
        <v>0</v>
      </c>
      <c r="AJ2207" s="56"/>
      <c r="AK2207" s="14">
        <f t="shared" si="681"/>
        <v>0</v>
      </c>
      <c r="AL2207" s="14">
        <f t="shared" si="682"/>
        <v>0</v>
      </c>
      <c r="AM2207" s="56"/>
      <c r="AN2207" s="56"/>
      <c r="AO2207" s="56"/>
      <c r="AP2207" s="56"/>
      <c r="AQ2207" s="56"/>
      <c r="AR2207" s="56"/>
      <c r="AS2207" s="56"/>
      <c r="AT2207" s="56"/>
      <c r="AU2207" s="56"/>
      <c r="AV2207" s="56"/>
      <c r="AW2207" s="56"/>
      <c r="AX2207" s="56"/>
      <c r="AY2207" s="56"/>
      <c r="AZ2207" s="56"/>
      <c r="BA2207" s="56"/>
      <c r="BB2207" s="56"/>
      <c r="BC2207" s="56"/>
      <c r="BD2207" s="56"/>
      <c r="BE2207" s="56"/>
      <c r="BF2207" s="56"/>
      <c r="BG2207" s="14"/>
      <c r="BH2207" s="14"/>
      <c r="BI2207" s="14"/>
    </row>
    <row r="2208" spans="2:61" s="223" customFormat="1" ht="13.8" outlineLevel="1">
      <c r="B2208" s="378" t="s">
        <v>701</v>
      </c>
      <c r="C2208" s="378" t="s">
        <v>661</v>
      </c>
      <c r="D2208" s="378" t="s">
        <v>661</v>
      </c>
      <c r="E2208" s="9" t="s">
        <v>2684</v>
      </c>
      <c r="F2208" s="2">
        <v>44568</v>
      </c>
      <c r="G2208" s="10" t="s">
        <v>8</v>
      </c>
      <c r="H2208" s="368"/>
      <c r="I2208" s="34">
        <f t="shared" si="675"/>
        <v>120</v>
      </c>
      <c r="J2208" s="4">
        <v>60</v>
      </c>
      <c r="K2208" s="4">
        <v>60</v>
      </c>
      <c r="L2208" s="398">
        <v>0</v>
      </c>
      <c r="M2208" s="631" t="s">
        <v>268</v>
      </c>
      <c r="N2208" s="631" t="s">
        <v>268</v>
      </c>
      <c r="O2208" s="631" t="s">
        <v>269</v>
      </c>
      <c r="P2208" s="631" t="s">
        <v>269</v>
      </c>
      <c r="Q2208" s="631" t="s">
        <v>269</v>
      </c>
      <c r="R2208" s="631" t="s">
        <v>2729</v>
      </c>
      <c r="S2208" s="631" t="s">
        <v>268</v>
      </c>
      <c r="T2208" s="509" t="s">
        <v>2731</v>
      </c>
      <c r="U2208" s="56"/>
      <c r="V2208" s="14">
        <f t="shared" si="676"/>
        <v>0</v>
      </c>
      <c r="W2208" s="46"/>
      <c r="X2208" s="129"/>
      <c r="Y2208" s="56"/>
      <c r="Z2208" s="89">
        <f t="shared" si="677"/>
        <v>0</v>
      </c>
      <c r="AB2208" s="56"/>
      <c r="AC2208" s="14">
        <f t="shared" si="678"/>
        <v>0</v>
      </c>
      <c r="AD2208" s="56"/>
      <c r="AE2208" s="14">
        <f t="shared" si="679"/>
        <v>0</v>
      </c>
      <c r="AF2208" s="14"/>
      <c r="AG2208" s="14"/>
      <c r="AH2208" s="178">
        <v>0</v>
      </c>
      <c r="AI2208" s="14">
        <f t="shared" si="680"/>
        <v>0</v>
      </c>
      <c r="AJ2208" s="56"/>
      <c r="AK2208" s="14">
        <f t="shared" si="681"/>
        <v>0</v>
      </c>
      <c r="AL2208" s="14">
        <f t="shared" si="682"/>
        <v>0</v>
      </c>
      <c r="AM2208" s="56"/>
      <c r="AN2208" s="56"/>
      <c r="AO2208" s="56"/>
      <c r="AP2208" s="56"/>
      <c r="AQ2208" s="56"/>
      <c r="AR2208" s="56"/>
      <c r="AS2208" s="56"/>
      <c r="AT2208" s="56"/>
      <c r="AU2208" s="56"/>
      <c r="AV2208" s="56"/>
      <c r="AW2208" s="56"/>
      <c r="AX2208" s="56"/>
      <c r="AY2208" s="56"/>
      <c r="AZ2208" s="56"/>
      <c r="BA2208" s="56"/>
      <c r="BB2208" s="56"/>
      <c r="BC2208" s="56"/>
      <c r="BD2208" s="56"/>
      <c r="BE2208" s="56"/>
      <c r="BF2208" s="56"/>
      <c r="BG2208" s="14"/>
      <c r="BH2208" s="14"/>
      <c r="BI2208" s="14"/>
    </row>
    <row r="2209" spans="2:61" s="223" customFormat="1" ht="13.8" outlineLevel="1">
      <c r="B2209" s="378" t="s">
        <v>702</v>
      </c>
      <c r="C2209" s="378" t="s">
        <v>662</v>
      </c>
      <c r="D2209" s="378" t="s">
        <v>662</v>
      </c>
      <c r="E2209" s="9" t="s">
        <v>2684</v>
      </c>
      <c r="F2209" s="2">
        <v>44568</v>
      </c>
      <c r="G2209" s="10" t="s">
        <v>8</v>
      </c>
      <c r="H2209" s="368"/>
      <c r="I2209" s="34">
        <f t="shared" si="675"/>
        <v>60</v>
      </c>
      <c r="J2209" s="4">
        <v>30</v>
      </c>
      <c r="K2209" s="4">
        <v>30</v>
      </c>
      <c r="L2209" s="398">
        <v>0</v>
      </c>
      <c r="M2209" s="631" t="s">
        <v>268</v>
      </c>
      <c r="N2209" s="631" t="s">
        <v>268</v>
      </c>
      <c r="O2209" s="631" t="s">
        <v>269</v>
      </c>
      <c r="P2209" s="631" t="s">
        <v>269</v>
      </c>
      <c r="Q2209" s="631" t="s">
        <v>269</v>
      </c>
      <c r="R2209" s="631" t="s">
        <v>2729</v>
      </c>
      <c r="S2209" s="631" t="s">
        <v>268</v>
      </c>
      <c r="T2209" s="509" t="s">
        <v>2731</v>
      </c>
      <c r="U2209" s="56"/>
      <c r="V2209" s="14">
        <f t="shared" si="676"/>
        <v>0</v>
      </c>
      <c r="W2209" s="46"/>
      <c r="X2209" s="129"/>
      <c r="Y2209" s="56"/>
      <c r="Z2209" s="89">
        <f t="shared" si="677"/>
        <v>0</v>
      </c>
      <c r="AB2209" s="56"/>
      <c r="AC2209" s="14">
        <f t="shared" si="678"/>
        <v>0</v>
      </c>
      <c r="AD2209" s="56"/>
      <c r="AE2209" s="14">
        <f t="shared" si="679"/>
        <v>0</v>
      </c>
      <c r="AF2209" s="14"/>
      <c r="AG2209" s="14"/>
      <c r="AH2209" s="178">
        <v>0</v>
      </c>
      <c r="AI2209" s="14">
        <f t="shared" si="680"/>
        <v>0</v>
      </c>
      <c r="AJ2209" s="56"/>
      <c r="AK2209" s="14">
        <f t="shared" si="681"/>
        <v>0</v>
      </c>
      <c r="AL2209" s="14">
        <f t="shared" si="682"/>
        <v>0</v>
      </c>
      <c r="AM2209" s="56"/>
      <c r="AN2209" s="56"/>
      <c r="AO2209" s="56"/>
      <c r="AP2209" s="56"/>
      <c r="AQ2209" s="56"/>
      <c r="AR2209" s="56"/>
      <c r="AS2209" s="56"/>
      <c r="AT2209" s="56"/>
      <c r="AU2209" s="56"/>
      <c r="AV2209" s="56"/>
      <c r="AW2209" s="56"/>
      <c r="AX2209" s="56"/>
      <c r="AY2209" s="56"/>
      <c r="AZ2209" s="56"/>
      <c r="BA2209" s="56"/>
      <c r="BB2209" s="56"/>
      <c r="BC2209" s="56"/>
      <c r="BD2209" s="56"/>
      <c r="BE2209" s="56"/>
      <c r="BF2209" s="56"/>
      <c r="BG2209" s="14"/>
      <c r="BH2209" s="14"/>
      <c r="BI2209" s="14"/>
    </row>
    <row r="2210" spans="2:61" s="223" customFormat="1" ht="13.8" outlineLevel="1">
      <c r="B2210" s="378" t="s">
        <v>703</v>
      </c>
      <c r="C2210" s="378" t="s">
        <v>2675</v>
      </c>
      <c r="D2210" s="378" t="s">
        <v>2675</v>
      </c>
      <c r="E2210" s="9" t="s">
        <v>2684</v>
      </c>
      <c r="F2210" s="2">
        <v>44568</v>
      </c>
      <c r="G2210" s="10" t="s">
        <v>8</v>
      </c>
      <c r="H2210" s="368"/>
      <c r="I2210" s="34">
        <f t="shared" si="675"/>
        <v>180</v>
      </c>
      <c r="J2210" s="4">
        <v>90</v>
      </c>
      <c r="K2210" s="4">
        <v>90</v>
      </c>
      <c r="L2210" s="398">
        <v>0</v>
      </c>
      <c r="M2210" s="631" t="s">
        <v>268</v>
      </c>
      <c r="N2210" s="631" t="s">
        <v>268</v>
      </c>
      <c r="O2210" s="631" t="s">
        <v>269</v>
      </c>
      <c r="P2210" s="631" t="s">
        <v>269</v>
      </c>
      <c r="Q2210" s="631" t="s">
        <v>269</v>
      </c>
      <c r="R2210" s="631" t="s">
        <v>2729</v>
      </c>
      <c r="S2210" s="631" t="s">
        <v>268</v>
      </c>
      <c r="T2210" s="509" t="s">
        <v>2731</v>
      </c>
      <c r="U2210" s="56"/>
      <c r="V2210" s="14">
        <f t="shared" si="676"/>
        <v>0</v>
      </c>
      <c r="W2210" s="46"/>
      <c r="X2210" s="129"/>
      <c r="Y2210" s="56"/>
      <c r="Z2210" s="89">
        <f t="shared" si="677"/>
        <v>0</v>
      </c>
      <c r="AB2210" s="56"/>
      <c r="AC2210" s="14">
        <f t="shared" si="678"/>
        <v>0</v>
      </c>
      <c r="AD2210" s="56"/>
      <c r="AE2210" s="14">
        <f t="shared" si="679"/>
        <v>0</v>
      </c>
      <c r="AF2210" s="14"/>
      <c r="AG2210" s="14"/>
      <c r="AH2210" s="178">
        <v>0</v>
      </c>
      <c r="AI2210" s="14">
        <f t="shared" si="680"/>
        <v>0</v>
      </c>
      <c r="AJ2210" s="56"/>
      <c r="AK2210" s="14">
        <f t="shared" si="681"/>
        <v>0</v>
      </c>
      <c r="AL2210" s="14">
        <f t="shared" si="682"/>
        <v>0</v>
      </c>
      <c r="AM2210" s="56"/>
      <c r="AN2210" s="56"/>
      <c r="AO2210" s="56"/>
      <c r="AP2210" s="56"/>
      <c r="AQ2210" s="56"/>
      <c r="AR2210" s="56"/>
      <c r="AS2210" s="56"/>
      <c r="AT2210" s="56"/>
      <c r="AU2210" s="56"/>
      <c r="AV2210" s="56"/>
      <c r="AW2210" s="56"/>
      <c r="AX2210" s="56"/>
      <c r="AY2210" s="56"/>
      <c r="AZ2210" s="56"/>
      <c r="BA2210" s="56"/>
      <c r="BB2210" s="56"/>
      <c r="BC2210" s="56"/>
      <c r="BD2210" s="56"/>
      <c r="BE2210" s="56"/>
      <c r="BF2210" s="56"/>
      <c r="BG2210" s="14"/>
      <c r="BH2210" s="14"/>
      <c r="BI2210" s="14"/>
    </row>
    <row r="2211" spans="2:61" s="223" customFormat="1" ht="13.8" outlineLevel="1">
      <c r="B2211" s="378" t="s">
        <v>704</v>
      </c>
      <c r="C2211" s="378" t="s">
        <v>2676</v>
      </c>
      <c r="D2211" s="378" t="s">
        <v>2676</v>
      </c>
      <c r="E2211" s="9" t="s">
        <v>2684</v>
      </c>
      <c r="F2211" s="2">
        <v>44568</v>
      </c>
      <c r="G2211" s="10" t="s">
        <v>8</v>
      </c>
      <c r="H2211" s="368"/>
      <c r="I2211" s="34">
        <f t="shared" si="675"/>
        <v>120</v>
      </c>
      <c r="J2211" s="4">
        <v>60</v>
      </c>
      <c r="K2211" s="4">
        <v>60</v>
      </c>
      <c r="L2211" s="398">
        <v>0</v>
      </c>
      <c r="M2211" s="631" t="s">
        <v>268</v>
      </c>
      <c r="N2211" s="631" t="s">
        <v>268</v>
      </c>
      <c r="O2211" s="631" t="s">
        <v>269</v>
      </c>
      <c r="P2211" s="631" t="s">
        <v>269</v>
      </c>
      <c r="Q2211" s="631" t="s">
        <v>269</v>
      </c>
      <c r="R2211" s="631" t="s">
        <v>2729</v>
      </c>
      <c r="S2211" s="631" t="s">
        <v>268</v>
      </c>
      <c r="T2211" s="509" t="s">
        <v>2731</v>
      </c>
      <c r="U2211" s="56"/>
      <c r="V2211" s="14">
        <f t="shared" si="676"/>
        <v>0</v>
      </c>
      <c r="W2211" s="46"/>
      <c r="X2211" s="129"/>
      <c r="Y2211" s="56"/>
      <c r="Z2211" s="89">
        <f t="shared" si="677"/>
        <v>0</v>
      </c>
      <c r="AB2211" s="56"/>
      <c r="AC2211" s="14">
        <f t="shared" si="678"/>
        <v>0</v>
      </c>
      <c r="AD2211" s="56"/>
      <c r="AE2211" s="14">
        <f t="shared" si="679"/>
        <v>0</v>
      </c>
      <c r="AF2211" s="14"/>
      <c r="AG2211" s="14"/>
      <c r="AH2211" s="178">
        <v>0</v>
      </c>
      <c r="AI2211" s="14">
        <f t="shared" si="680"/>
        <v>0</v>
      </c>
      <c r="AJ2211" s="56"/>
      <c r="AK2211" s="14">
        <f t="shared" si="681"/>
        <v>0</v>
      </c>
      <c r="AL2211" s="14">
        <f t="shared" si="682"/>
        <v>0</v>
      </c>
      <c r="AM2211" s="56"/>
      <c r="AN2211" s="56"/>
      <c r="AO2211" s="56"/>
      <c r="AP2211" s="56"/>
      <c r="AQ2211" s="56"/>
      <c r="AR2211" s="56"/>
      <c r="AS2211" s="56"/>
      <c r="AT2211" s="56"/>
      <c r="AU2211" s="56"/>
      <c r="AV2211" s="56"/>
      <c r="AW2211" s="56"/>
      <c r="AX2211" s="56"/>
      <c r="AY2211" s="56"/>
      <c r="AZ2211" s="56"/>
      <c r="BA2211" s="56"/>
      <c r="BB2211" s="56"/>
      <c r="BC2211" s="56"/>
      <c r="BD2211" s="56"/>
      <c r="BE2211" s="56"/>
      <c r="BF2211" s="56"/>
      <c r="BG2211" s="14"/>
      <c r="BH2211" s="14"/>
      <c r="BI2211" s="14"/>
    </row>
    <row r="2212" spans="2:61" s="223" customFormat="1" ht="13.8" outlineLevel="1">
      <c r="B2212" s="378" t="s">
        <v>705</v>
      </c>
      <c r="C2212" s="378" t="s">
        <v>663</v>
      </c>
      <c r="D2212" s="378" t="s">
        <v>663</v>
      </c>
      <c r="E2212" s="9" t="s">
        <v>2684</v>
      </c>
      <c r="F2212" s="2">
        <v>44568</v>
      </c>
      <c r="G2212" s="10" t="s">
        <v>8</v>
      </c>
      <c r="H2212" s="368"/>
      <c r="I2212" s="34">
        <f t="shared" si="675"/>
        <v>75</v>
      </c>
      <c r="J2212" s="4">
        <v>35</v>
      </c>
      <c r="K2212" s="4">
        <v>40</v>
      </c>
      <c r="L2212" s="398">
        <v>0</v>
      </c>
      <c r="M2212" s="631" t="s">
        <v>268</v>
      </c>
      <c r="N2212" s="631" t="s">
        <v>268</v>
      </c>
      <c r="O2212" s="631" t="s">
        <v>269</v>
      </c>
      <c r="P2212" s="631" t="s">
        <v>269</v>
      </c>
      <c r="Q2212" s="631" t="s">
        <v>269</v>
      </c>
      <c r="R2212" s="631" t="s">
        <v>2729</v>
      </c>
      <c r="S2212" s="631" t="s">
        <v>268</v>
      </c>
      <c r="T2212" s="509" t="s">
        <v>2731</v>
      </c>
      <c r="U2212" s="56"/>
      <c r="V2212" s="14">
        <f t="shared" si="676"/>
        <v>0</v>
      </c>
      <c r="W2212" s="46"/>
      <c r="X2212" s="129"/>
      <c r="Y2212" s="56"/>
      <c r="Z2212" s="89">
        <f t="shared" si="677"/>
        <v>0</v>
      </c>
      <c r="AB2212" s="56"/>
      <c r="AC2212" s="14">
        <f t="shared" si="678"/>
        <v>0</v>
      </c>
      <c r="AD2212" s="56"/>
      <c r="AE2212" s="14">
        <f t="shared" si="679"/>
        <v>0</v>
      </c>
      <c r="AF2212" s="14"/>
      <c r="AG2212" s="14"/>
      <c r="AH2212" s="178">
        <v>0</v>
      </c>
      <c r="AI2212" s="14">
        <f t="shared" si="680"/>
        <v>0</v>
      </c>
      <c r="AJ2212" s="56"/>
      <c r="AK2212" s="14">
        <f t="shared" si="681"/>
        <v>0</v>
      </c>
      <c r="AL2212" s="14">
        <f t="shared" si="682"/>
        <v>0</v>
      </c>
      <c r="AM2212" s="56"/>
      <c r="AN2212" s="56"/>
      <c r="AO2212" s="56"/>
      <c r="AP2212" s="56"/>
      <c r="AQ2212" s="56"/>
      <c r="AR2212" s="56"/>
      <c r="AS2212" s="56"/>
      <c r="AT2212" s="56"/>
      <c r="AU2212" s="56"/>
      <c r="AV2212" s="56"/>
      <c r="AW2212" s="56"/>
      <c r="AX2212" s="56"/>
      <c r="AY2212" s="56"/>
      <c r="AZ2212" s="56"/>
      <c r="BA2212" s="56"/>
      <c r="BB2212" s="56"/>
      <c r="BC2212" s="56"/>
      <c r="BD2212" s="56"/>
      <c r="BE2212" s="56"/>
      <c r="BF2212" s="56"/>
      <c r="BG2212" s="14"/>
      <c r="BH2212" s="14"/>
      <c r="BI2212" s="14"/>
    </row>
    <row r="2213" spans="2:61" s="223" customFormat="1" ht="13.8" outlineLevel="1">
      <c r="B2213" s="378" t="s">
        <v>706</v>
      </c>
      <c r="C2213" s="378" t="s">
        <v>2677</v>
      </c>
      <c r="D2213" s="378" t="s">
        <v>2677</v>
      </c>
      <c r="E2213" s="9" t="s">
        <v>2684</v>
      </c>
      <c r="F2213" s="2">
        <v>44568</v>
      </c>
      <c r="G2213" s="10" t="s">
        <v>8</v>
      </c>
      <c r="H2213" s="368"/>
      <c r="I2213" s="34">
        <f t="shared" si="675"/>
        <v>300</v>
      </c>
      <c r="J2213" s="4">
        <v>150</v>
      </c>
      <c r="K2213" s="4">
        <v>150</v>
      </c>
      <c r="L2213" s="398">
        <v>0</v>
      </c>
      <c r="M2213" s="631" t="s">
        <v>268</v>
      </c>
      <c r="N2213" s="631" t="s">
        <v>268</v>
      </c>
      <c r="O2213" s="631" t="s">
        <v>269</v>
      </c>
      <c r="P2213" s="631" t="s">
        <v>269</v>
      </c>
      <c r="Q2213" s="631" t="s">
        <v>269</v>
      </c>
      <c r="R2213" s="631" t="s">
        <v>2729</v>
      </c>
      <c r="S2213" s="631" t="s">
        <v>268</v>
      </c>
      <c r="T2213" s="509" t="s">
        <v>2731</v>
      </c>
      <c r="U2213" s="56"/>
      <c r="V2213" s="14">
        <f t="shared" si="676"/>
        <v>0</v>
      </c>
      <c r="W2213" s="46"/>
      <c r="X2213" s="129"/>
      <c r="Y2213" s="56"/>
      <c r="Z2213" s="89">
        <f t="shared" si="677"/>
        <v>0</v>
      </c>
      <c r="AB2213" s="56"/>
      <c r="AC2213" s="14">
        <f t="shared" si="678"/>
        <v>0</v>
      </c>
      <c r="AD2213" s="56"/>
      <c r="AE2213" s="14">
        <f t="shared" si="679"/>
        <v>0</v>
      </c>
      <c r="AF2213" s="14"/>
      <c r="AG2213" s="14"/>
      <c r="AH2213" s="178">
        <v>0</v>
      </c>
      <c r="AI2213" s="14">
        <f t="shared" si="680"/>
        <v>0</v>
      </c>
      <c r="AJ2213" s="56"/>
      <c r="AK2213" s="14">
        <f t="shared" si="681"/>
        <v>0</v>
      </c>
      <c r="AL2213" s="14">
        <f t="shared" si="682"/>
        <v>0</v>
      </c>
      <c r="AM2213" s="56"/>
      <c r="AN2213" s="56"/>
      <c r="AO2213" s="56"/>
      <c r="AP2213" s="56"/>
      <c r="AQ2213" s="56"/>
      <c r="AR2213" s="56"/>
      <c r="AS2213" s="56"/>
      <c r="AT2213" s="56"/>
      <c r="AU2213" s="56"/>
      <c r="AV2213" s="56"/>
      <c r="AW2213" s="56"/>
      <c r="AX2213" s="56"/>
      <c r="AY2213" s="56"/>
      <c r="AZ2213" s="56"/>
      <c r="BA2213" s="56"/>
      <c r="BB2213" s="56"/>
      <c r="BC2213" s="56"/>
      <c r="BD2213" s="56"/>
      <c r="BE2213" s="56"/>
      <c r="BF2213" s="56"/>
      <c r="BG2213" s="14"/>
      <c r="BH2213" s="14"/>
      <c r="BI2213" s="14"/>
    </row>
    <row r="2214" spans="2:61" s="223" customFormat="1" ht="13.8" outlineLevel="1">
      <c r="B2214" s="378" t="s">
        <v>707</v>
      </c>
      <c r="C2214" s="378" t="s">
        <v>2678</v>
      </c>
      <c r="D2214" s="378" t="s">
        <v>2678</v>
      </c>
      <c r="E2214" s="9" t="s">
        <v>2684</v>
      </c>
      <c r="F2214" s="2">
        <v>44568</v>
      </c>
      <c r="G2214" s="10" t="s">
        <v>8</v>
      </c>
      <c r="H2214" s="368"/>
      <c r="I2214" s="34">
        <f t="shared" si="675"/>
        <v>5390</v>
      </c>
      <c r="J2214" s="4">
        <v>2665</v>
      </c>
      <c r="K2214" s="4">
        <v>2725</v>
      </c>
      <c r="L2214" s="398">
        <v>0</v>
      </c>
      <c r="M2214" s="631" t="s">
        <v>268</v>
      </c>
      <c r="N2214" s="631" t="s">
        <v>268</v>
      </c>
      <c r="O2214" s="631" t="s">
        <v>269</v>
      </c>
      <c r="P2214" s="631" t="s">
        <v>269</v>
      </c>
      <c r="Q2214" s="631" t="s">
        <v>269</v>
      </c>
      <c r="R2214" s="631" t="s">
        <v>2729</v>
      </c>
      <c r="S2214" s="631" t="s">
        <v>268</v>
      </c>
      <c r="T2214" s="509" t="s">
        <v>2731</v>
      </c>
      <c r="U2214" s="56"/>
      <c r="V2214" s="14">
        <f t="shared" si="676"/>
        <v>0</v>
      </c>
      <c r="W2214" s="46"/>
      <c r="X2214" s="129"/>
      <c r="Y2214" s="56"/>
      <c r="Z2214" s="89">
        <f t="shared" si="677"/>
        <v>0</v>
      </c>
      <c r="AB2214" s="56"/>
      <c r="AC2214" s="14">
        <f t="shared" si="678"/>
        <v>0</v>
      </c>
      <c r="AD2214" s="56"/>
      <c r="AE2214" s="14">
        <f t="shared" si="679"/>
        <v>0</v>
      </c>
      <c r="AF2214" s="14"/>
      <c r="AG2214" s="14"/>
      <c r="AH2214" s="178">
        <v>0</v>
      </c>
      <c r="AI2214" s="14">
        <f t="shared" si="680"/>
        <v>0</v>
      </c>
      <c r="AJ2214" s="56"/>
      <c r="AK2214" s="14">
        <f t="shared" si="681"/>
        <v>0</v>
      </c>
      <c r="AL2214" s="14">
        <f t="shared" si="682"/>
        <v>0</v>
      </c>
      <c r="AM2214" s="56"/>
      <c r="AN2214" s="56"/>
      <c r="AO2214" s="56"/>
      <c r="AP2214" s="56"/>
      <c r="AQ2214" s="56"/>
      <c r="AR2214" s="56"/>
      <c r="AS2214" s="56"/>
      <c r="AT2214" s="56"/>
      <c r="AU2214" s="56"/>
      <c r="AV2214" s="56"/>
      <c r="AW2214" s="56"/>
      <c r="AX2214" s="56"/>
      <c r="AY2214" s="56"/>
      <c r="AZ2214" s="56"/>
      <c r="BA2214" s="56"/>
      <c r="BB2214" s="56"/>
      <c r="BC2214" s="56"/>
      <c r="BD2214" s="56"/>
      <c r="BE2214" s="56"/>
      <c r="BF2214" s="56"/>
      <c r="BG2214" s="14"/>
      <c r="BH2214" s="14"/>
      <c r="BI2214" s="14"/>
    </row>
    <row r="2215" spans="2:61" s="223" customFormat="1" ht="13.8" outlineLevel="1">
      <c r="B2215" s="378" t="s">
        <v>708</v>
      </c>
      <c r="C2215" s="378" t="s">
        <v>2679</v>
      </c>
      <c r="D2215" s="378" t="s">
        <v>2679</v>
      </c>
      <c r="E2215" s="9" t="s">
        <v>2684</v>
      </c>
      <c r="F2215" s="2">
        <v>44568</v>
      </c>
      <c r="G2215" s="10" t="s">
        <v>8</v>
      </c>
      <c r="H2215" s="368"/>
      <c r="I2215" s="34">
        <f t="shared" si="675"/>
        <v>60</v>
      </c>
      <c r="J2215" s="4">
        <v>30</v>
      </c>
      <c r="K2215" s="4">
        <v>30</v>
      </c>
      <c r="L2215" s="398">
        <v>0</v>
      </c>
      <c r="M2215" s="631" t="s">
        <v>268</v>
      </c>
      <c r="N2215" s="631" t="s">
        <v>268</v>
      </c>
      <c r="O2215" s="631" t="s">
        <v>269</v>
      </c>
      <c r="P2215" s="631" t="s">
        <v>269</v>
      </c>
      <c r="Q2215" s="631" t="s">
        <v>269</v>
      </c>
      <c r="R2215" s="631" t="s">
        <v>2729</v>
      </c>
      <c r="S2215" s="631" t="s">
        <v>268</v>
      </c>
      <c r="T2215" s="509" t="s">
        <v>2731</v>
      </c>
      <c r="U2215" s="56"/>
      <c r="V2215" s="14">
        <f t="shared" si="676"/>
        <v>0</v>
      </c>
      <c r="W2215" s="46"/>
      <c r="X2215" s="129"/>
      <c r="Y2215" s="56"/>
      <c r="Z2215" s="89">
        <f t="shared" si="677"/>
        <v>0</v>
      </c>
      <c r="AB2215" s="56"/>
      <c r="AC2215" s="14">
        <f t="shared" si="678"/>
        <v>0</v>
      </c>
      <c r="AD2215" s="56"/>
      <c r="AE2215" s="14">
        <f t="shared" si="679"/>
        <v>0</v>
      </c>
      <c r="AF2215" s="14"/>
      <c r="AG2215" s="14"/>
      <c r="AH2215" s="178">
        <v>0</v>
      </c>
      <c r="AI2215" s="14">
        <f t="shared" si="680"/>
        <v>0</v>
      </c>
      <c r="AJ2215" s="56"/>
      <c r="AK2215" s="14">
        <f t="shared" si="681"/>
        <v>0</v>
      </c>
      <c r="AL2215" s="14">
        <f t="shared" si="682"/>
        <v>0</v>
      </c>
      <c r="AM2215" s="56"/>
      <c r="AN2215" s="56"/>
      <c r="AO2215" s="56"/>
      <c r="AP2215" s="56"/>
      <c r="AQ2215" s="56"/>
      <c r="AR2215" s="56"/>
      <c r="AS2215" s="56"/>
      <c r="AT2215" s="56"/>
      <c r="AU2215" s="56"/>
      <c r="AV2215" s="56"/>
      <c r="AW2215" s="56"/>
      <c r="AX2215" s="56"/>
      <c r="AY2215" s="56"/>
      <c r="AZ2215" s="56"/>
      <c r="BA2215" s="56"/>
      <c r="BB2215" s="56"/>
      <c r="BC2215" s="56"/>
      <c r="BD2215" s="56"/>
      <c r="BE2215" s="56"/>
      <c r="BF2215" s="56"/>
      <c r="BG2215" s="14"/>
      <c r="BH2215" s="14"/>
      <c r="BI2215" s="14"/>
    </row>
    <row r="2216" spans="2:61" s="223" customFormat="1" ht="13.8" outlineLevel="1">
      <c r="B2216" s="378" t="s">
        <v>709</v>
      </c>
      <c r="C2216" s="379" t="s">
        <v>2680</v>
      </c>
      <c r="D2216" s="379" t="s">
        <v>2680</v>
      </c>
      <c r="E2216" s="9" t="s">
        <v>2684</v>
      </c>
      <c r="F2216" s="2">
        <v>44568</v>
      </c>
      <c r="G2216" s="10" t="s">
        <v>8</v>
      </c>
      <c r="H2216" s="368"/>
      <c r="I2216" s="34">
        <f t="shared" si="675"/>
        <v>60</v>
      </c>
      <c r="J2216" s="4">
        <v>30</v>
      </c>
      <c r="K2216" s="4">
        <v>30</v>
      </c>
      <c r="L2216" s="398">
        <v>0</v>
      </c>
      <c r="M2216" s="631" t="s">
        <v>268</v>
      </c>
      <c r="N2216" s="631" t="s">
        <v>268</v>
      </c>
      <c r="O2216" s="631" t="s">
        <v>269</v>
      </c>
      <c r="P2216" s="631" t="s">
        <v>269</v>
      </c>
      <c r="Q2216" s="631" t="s">
        <v>269</v>
      </c>
      <c r="R2216" s="631" t="s">
        <v>2729</v>
      </c>
      <c r="S2216" s="631" t="s">
        <v>268</v>
      </c>
      <c r="T2216" s="509" t="s">
        <v>2731</v>
      </c>
      <c r="U2216" s="56"/>
      <c r="V2216" s="14">
        <f t="shared" si="676"/>
        <v>0</v>
      </c>
      <c r="W2216" s="46"/>
      <c r="X2216" s="129"/>
      <c r="Y2216" s="56"/>
      <c r="Z2216" s="89">
        <f t="shared" si="677"/>
        <v>0</v>
      </c>
      <c r="AB2216" s="56"/>
      <c r="AC2216" s="14">
        <f t="shared" si="678"/>
        <v>0</v>
      </c>
      <c r="AD2216" s="56"/>
      <c r="AE2216" s="14">
        <f t="shared" si="679"/>
        <v>0</v>
      </c>
      <c r="AF2216" s="14"/>
      <c r="AG2216" s="14"/>
      <c r="AH2216" s="178">
        <v>0</v>
      </c>
      <c r="AI2216" s="14">
        <f t="shared" si="680"/>
        <v>0</v>
      </c>
      <c r="AJ2216" s="56"/>
      <c r="AK2216" s="14">
        <f t="shared" si="681"/>
        <v>0</v>
      </c>
      <c r="AL2216" s="14">
        <f t="shared" si="682"/>
        <v>0</v>
      </c>
      <c r="AM2216" s="56"/>
      <c r="AN2216" s="56"/>
      <c r="AO2216" s="56"/>
      <c r="AP2216" s="56"/>
      <c r="AQ2216" s="56"/>
      <c r="AR2216" s="56"/>
      <c r="AS2216" s="56"/>
      <c r="AT2216" s="56"/>
      <c r="AU2216" s="56"/>
      <c r="AV2216" s="56"/>
      <c r="AW2216" s="56"/>
      <c r="AX2216" s="56"/>
      <c r="AY2216" s="56"/>
      <c r="AZ2216" s="56"/>
      <c r="BA2216" s="56"/>
      <c r="BB2216" s="56"/>
      <c r="BC2216" s="56"/>
      <c r="BD2216" s="56"/>
      <c r="BE2216" s="56"/>
      <c r="BF2216" s="56"/>
      <c r="BG2216" s="14"/>
      <c r="BH2216" s="14"/>
      <c r="BI2216" s="14"/>
    </row>
    <row r="2217" spans="2:61" s="223" customFormat="1" ht="13.8" outlineLevel="1">
      <c r="B2217" s="378" t="s">
        <v>710</v>
      </c>
      <c r="C2217" s="378" t="s">
        <v>363</v>
      </c>
      <c r="D2217" s="378" t="s">
        <v>363</v>
      </c>
      <c r="E2217" s="9" t="s">
        <v>2684</v>
      </c>
      <c r="F2217" s="2">
        <v>44568</v>
      </c>
      <c r="G2217" s="10" t="s">
        <v>8</v>
      </c>
      <c r="H2217" s="368"/>
      <c r="I2217" s="34">
        <f t="shared" ref="I2217:I2222" si="683">SUM(J2217:K2217)</f>
        <v>60</v>
      </c>
      <c r="J2217" s="163">
        <v>30</v>
      </c>
      <c r="K2217" s="163">
        <v>30</v>
      </c>
      <c r="L2217" s="398">
        <v>0</v>
      </c>
      <c r="M2217" s="631" t="s">
        <v>268</v>
      </c>
      <c r="N2217" s="631" t="s">
        <v>268</v>
      </c>
      <c r="O2217" s="631" t="s">
        <v>269</v>
      </c>
      <c r="P2217" s="631" t="s">
        <v>269</v>
      </c>
      <c r="Q2217" s="631" t="s">
        <v>269</v>
      </c>
      <c r="R2217" s="631" t="s">
        <v>2729</v>
      </c>
      <c r="S2217" s="631" t="s">
        <v>268</v>
      </c>
      <c r="T2217" s="509" t="s">
        <v>2731</v>
      </c>
      <c r="U2217" s="56"/>
      <c r="V2217" s="14">
        <f t="shared" si="676"/>
        <v>0</v>
      </c>
      <c r="W2217" s="46"/>
      <c r="X2217" s="129"/>
      <c r="Y2217" s="56"/>
      <c r="Z2217" s="89">
        <f t="shared" ref="Z2217:Z2222" si="684">V2217*Y2217</f>
        <v>0</v>
      </c>
      <c r="AB2217" s="56"/>
      <c r="AC2217" s="14">
        <f t="shared" si="678"/>
        <v>0</v>
      </c>
      <c r="AD2217" s="56"/>
      <c r="AE2217" s="14">
        <f t="shared" si="679"/>
        <v>0</v>
      </c>
      <c r="AF2217" s="14"/>
      <c r="AG2217" s="14"/>
      <c r="AH2217" s="178">
        <v>0</v>
      </c>
      <c r="AI2217" s="14">
        <f t="shared" si="680"/>
        <v>0</v>
      </c>
      <c r="AJ2217" s="56"/>
      <c r="AK2217" s="14">
        <f t="shared" ref="AK2217:AK2222" si="685">COUNTIF(AM2217:AV2217,"V")</f>
        <v>0</v>
      </c>
      <c r="AL2217" s="14">
        <f t="shared" ref="AL2217:AL2222" si="686">Z2217-AC2217-AE2217-AI2217</f>
        <v>0</v>
      </c>
      <c r="AM2217" s="56"/>
      <c r="AN2217" s="56"/>
      <c r="AO2217" s="56"/>
      <c r="AP2217" s="56"/>
      <c r="AQ2217" s="56"/>
      <c r="AR2217" s="56"/>
      <c r="AS2217" s="56"/>
      <c r="AT2217" s="56"/>
      <c r="AU2217" s="56"/>
      <c r="AV2217" s="56"/>
      <c r="AW2217" s="56"/>
      <c r="AX2217" s="56"/>
      <c r="AY2217" s="56"/>
      <c r="AZ2217" s="56"/>
      <c r="BA2217" s="56"/>
      <c r="BB2217" s="56"/>
      <c r="BC2217" s="56"/>
      <c r="BD2217" s="56"/>
      <c r="BE2217" s="56"/>
      <c r="BF2217" s="56"/>
      <c r="BG2217" s="14"/>
      <c r="BH2217" s="14"/>
      <c r="BI2217" s="14"/>
    </row>
    <row r="2218" spans="2:61" s="223" customFormat="1" ht="13.8" outlineLevel="1">
      <c r="B2218" s="378" t="s">
        <v>711</v>
      </c>
      <c r="C2218" s="378" t="s">
        <v>664</v>
      </c>
      <c r="D2218" s="378" t="s">
        <v>664</v>
      </c>
      <c r="E2218" s="9" t="s">
        <v>2684</v>
      </c>
      <c r="F2218" s="2">
        <v>44568</v>
      </c>
      <c r="G2218" s="17" t="s">
        <v>8</v>
      </c>
      <c r="H2218" s="368"/>
      <c r="I2218" s="34">
        <f t="shared" si="683"/>
        <v>120</v>
      </c>
      <c r="J2218" s="163">
        <v>60</v>
      </c>
      <c r="K2218" s="117">
        <v>60</v>
      </c>
      <c r="L2218" s="398">
        <v>0</v>
      </c>
      <c r="M2218" s="631" t="s">
        <v>268</v>
      </c>
      <c r="N2218" s="631" t="s">
        <v>268</v>
      </c>
      <c r="O2218" s="631" t="s">
        <v>269</v>
      </c>
      <c r="P2218" s="631" t="s">
        <v>269</v>
      </c>
      <c r="Q2218" s="631" t="s">
        <v>269</v>
      </c>
      <c r="R2218" s="631" t="s">
        <v>2729</v>
      </c>
      <c r="S2218" s="631" t="s">
        <v>268</v>
      </c>
      <c r="T2218" s="509" t="s">
        <v>2731</v>
      </c>
      <c r="U2218" s="56"/>
      <c r="V2218" s="14">
        <f t="shared" si="676"/>
        <v>0</v>
      </c>
      <c r="W2218" s="46"/>
      <c r="X2218" s="129"/>
      <c r="Y2218" s="56"/>
      <c r="Z2218" s="89">
        <f t="shared" si="684"/>
        <v>0</v>
      </c>
      <c r="AB2218" s="56"/>
      <c r="AC2218" s="14">
        <f t="shared" si="678"/>
        <v>0</v>
      </c>
      <c r="AD2218" s="56"/>
      <c r="AE2218" s="14">
        <f t="shared" si="679"/>
        <v>0</v>
      </c>
      <c r="AF2218" s="14"/>
      <c r="AG2218" s="14"/>
      <c r="AH2218" s="178">
        <v>0</v>
      </c>
      <c r="AI2218" s="14">
        <f t="shared" si="680"/>
        <v>0</v>
      </c>
      <c r="AJ2218" s="56"/>
      <c r="AK2218" s="14">
        <f t="shared" si="685"/>
        <v>0</v>
      </c>
      <c r="AL2218" s="14">
        <f t="shared" si="686"/>
        <v>0</v>
      </c>
      <c r="AM2218" s="56"/>
      <c r="AN2218" s="56"/>
      <c r="AO2218" s="56"/>
      <c r="AP2218" s="56"/>
      <c r="AQ2218" s="56"/>
      <c r="AR2218" s="56"/>
      <c r="AS2218" s="56"/>
      <c r="AT2218" s="56"/>
      <c r="AU2218" s="56"/>
      <c r="AV2218" s="56"/>
      <c r="AW2218" s="56"/>
      <c r="AX2218" s="56"/>
      <c r="AY2218" s="56"/>
      <c r="AZ2218" s="56"/>
      <c r="BA2218" s="56"/>
      <c r="BB2218" s="56"/>
      <c r="BC2218" s="56"/>
      <c r="BD2218" s="56"/>
      <c r="BE2218" s="56"/>
      <c r="BF2218" s="56"/>
      <c r="BG2218" s="14"/>
      <c r="BH2218" s="14"/>
      <c r="BI2218" s="14"/>
    </row>
    <row r="2219" spans="2:61" s="223" customFormat="1" ht="13.8" outlineLevel="1">
      <c r="B2219" s="378" t="s">
        <v>2682</v>
      </c>
      <c r="C2219" s="378" t="s">
        <v>2681</v>
      </c>
      <c r="D2219" s="378" t="s">
        <v>2681</v>
      </c>
      <c r="E2219" s="9" t="s">
        <v>2684</v>
      </c>
      <c r="F2219" s="2">
        <v>44568</v>
      </c>
      <c r="G2219" s="17" t="s">
        <v>8</v>
      </c>
      <c r="H2219" s="368"/>
      <c r="I2219" s="34">
        <f t="shared" si="683"/>
        <v>180</v>
      </c>
      <c r="J2219" s="163">
        <v>90</v>
      </c>
      <c r="K2219" s="117">
        <v>90</v>
      </c>
      <c r="L2219" s="398">
        <v>0</v>
      </c>
      <c r="M2219" s="631" t="s">
        <v>268</v>
      </c>
      <c r="N2219" s="631" t="s">
        <v>268</v>
      </c>
      <c r="O2219" s="631" t="s">
        <v>269</v>
      </c>
      <c r="P2219" s="631" t="s">
        <v>269</v>
      </c>
      <c r="Q2219" s="631" t="s">
        <v>269</v>
      </c>
      <c r="R2219" s="631" t="s">
        <v>2729</v>
      </c>
      <c r="S2219" s="631" t="s">
        <v>268</v>
      </c>
      <c r="T2219" s="509" t="s">
        <v>2731</v>
      </c>
      <c r="U2219" s="56"/>
      <c r="V2219" s="14">
        <f t="shared" si="676"/>
        <v>0</v>
      </c>
      <c r="W2219" s="46"/>
      <c r="X2219" s="129"/>
      <c r="Y2219" s="56"/>
      <c r="Z2219" s="89">
        <f t="shared" si="684"/>
        <v>0</v>
      </c>
      <c r="AB2219" s="56"/>
      <c r="AC2219" s="14">
        <f t="shared" si="678"/>
        <v>0</v>
      </c>
      <c r="AD2219" s="56"/>
      <c r="AE2219" s="14">
        <f t="shared" si="679"/>
        <v>0</v>
      </c>
      <c r="AF2219" s="14"/>
      <c r="AG2219" s="14"/>
      <c r="AH2219" s="178">
        <v>0</v>
      </c>
      <c r="AI2219" s="14">
        <f t="shared" si="680"/>
        <v>0</v>
      </c>
      <c r="AJ2219" s="56"/>
      <c r="AK2219" s="14">
        <f t="shared" si="685"/>
        <v>0</v>
      </c>
      <c r="AL2219" s="14">
        <f t="shared" si="686"/>
        <v>0</v>
      </c>
      <c r="AM2219" s="56"/>
      <c r="AN2219" s="56"/>
      <c r="AO2219" s="56"/>
      <c r="AP2219" s="56"/>
      <c r="AQ2219" s="56"/>
      <c r="AR2219" s="56"/>
      <c r="AS2219" s="56"/>
      <c r="AT2219" s="56"/>
      <c r="AU2219" s="56"/>
      <c r="AV2219" s="56"/>
      <c r="AW2219" s="56"/>
      <c r="AX2219" s="56"/>
      <c r="AY2219" s="56"/>
      <c r="AZ2219" s="56"/>
      <c r="BA2219" s="56"/>
      <c r="BB2219" s="56"/>
      <c r="BC2219" s="56"/>
      <c r="BD2219" s="56"/>
      <c r="BE2219" s="56"/>
      <c r="BF2219" s="56"/>
      <c r="BG2219" s="14"/>
      <c r="BH2219" s="14"/>
      <c r="BI2219" s="14"/>
    </row>
    <row r="2220" spans="2:61" s="223" customFormat="1" ht="13.8" outlineLevel="1">
      <c r="B2220" s="378" t="s">
        <v>712</v>
      </c>
      <c r="C2220" s="380" t="s">
        <v>665</v>
      </c>
      <c r="D2220" s="380" t="s">
        <v>665</v>
      </c>
      <c r="E2220" s="9" t="s">
        <v>2684</v>
      </c>
      <c r="F2220" s="2">
        <v>44568</v>
      </c>
      <c r="G2220" s="154" t="s">
        <v>8</v>
      </c>
      <c r="H2220" s="368"/>
      <c r="I2220" s="34">
        <f t="shared" si="683"/>
        <v>180</v>
      </c>
      <c r="J2220" s="158">
        <v>90</v>
      </c>
      <c r="K2220" s="158">
        <v>90</v>
      </c>
      <c r="L2220" s="398">
        <v>0</v>
      </c>
      <c r="M2220" s="631" t="s">
        <v>268</v>
      </c>
      <c r="N2220" s="631" t="s">
        <v>268</v>
      </c>
      <c r="O2220" s="631" t="s">
        <v>269</v>
      </c>
      <c r="P2220" s="631" t="s">
        <v>269</v>
      </c>
      <c r="Q2220" s="631" t="s">
        <v>269</v>
      </c>
      <c r="R2220" s="631" t="s">
        <v>2729</v>
      </c>
      <c r="S2220" s="631" t="s">
        <v>268</v>
      </c>
      <c r="T2220" s="509" t="s">
        <v>2731</v>
      </c>
      <c r="U2220" s="56"/>
      <c r="V2220" s="14">
        <f t="shared" si="676"/>
        <v>0</v>
      </c>
      <c r="W2220" s="46"/>
      <c r="X2220" s="129"/>
      <c r="Y2220" s="56"/>
      <c r="Z2220" s="89">
        <f t="shared" si="684"/>
        <v>0</v>
      </c>
      <c r="AB2220" s="56"/>
      <c r="AC2220" s="14">
        <f t="shared" si="678"/>
        <v>0</v>
      </c>
      <c r="AD2220" s="56"/>
      <c r="AE2220" s="14">
        <f t="shared" si="679"/>
        <v>0</v>
      </c>
      <c r="AF2220" s="14"/>
      <c r="AG2220" s="14"/>
      <c r="AH2220" s="178">
        <v>0</v>
      </c>
      <c r="AI2220" s="14">
        <f t="shared" si="680"/>
        <v>0</v>
      </c>
      <c r="AJ2220" s="56"/>
      <c r="AK2220" s="14">
        <f t="shared" si="685"/>
        <v>0</v>
      </c>
      <c r="AL2220" s="14">
        <f t="shared" si="686"/>
        <v>0</v>
      </c>
      <c r="AM2220" s="56"/>
      <c r="AN2220" s="56"/>
      <c r="AO2220" s="56"/>
      <c r="AP2220" s="56"/>
      <c r="AQ2220" s="56"/>
      <c r="AR2220" s="56"/>
      <c r="AS2220" s="56"/>
      <c r="AT2220" s="56"/>
      <c r="AU2220" s="56"/>
      <c r="AV2220" s="56"/>
      <c r="AW2220" s="56"/>
      <c r="AX2220" s="56"/>
      <c r="AY2220" s="56"/>
      <c r="AZ2220" s="56"/>
      <c r="BA2220" s="56"/>
      <c r="BB2220" s="56"/>
      <c r="BC2220" s="56"/>
      <c r="BD2220" s="56"/>
      <c r="BE2220" s="56"/>
      <c r="BF2220" s="56"/>
      <c r="BG2220" s="14"/>
      <c r="BH2220" s="14"/>
      <c r="BI2220" s="14"/>
    </row>
    <row r="2221" spans="2:61" s="223" customFormat="1" ht="13.8" outlineLevel="1">
      <c r="B2221" s="378" t="s">
        <v>2685</v>
      </c>
      <c r="C2221" s="380" t="s">
        <v>2683</v>
      </c>
      <c r="D2221" s="380" t="s">
        <v>2683</v>
      </c>
      <c r="E2221" s="9" t="s">
        <v>2684</v>
      </c>
      <c r="F2221" s="2">
        <v>44568</v>
      </c>
      <c r="G2221" s="154" t="s">
        <v>8</v>
      </c>
      <c r="H2221" s="368"/>
      <c r="I2221" s="34">
        <f t="shared" si="683"/>
        <v>915</v>
      </c>
      <c r="J2221" s="158">
        <v>220</v>
      </c>
      <c r="K2221" s="158">
        <v>695</v>
      </c>
      <c r="L2221" s="398">
        <v>0</v>
      </c>
      <c r="M2221" s="631" t="s">
        <v>268</v>
      </c>
      <c r="N2221" s="631" t="s">
        <v>268</v>
      </c>
      <c r="O2221" s="631" t="s">
        <v>269</v>
      </c>
      <c r="P2221" s="631" t="s">
        <v>269</v>
      </c>
      <c r="Q2221" s="631" t="s">
        <v>269</v>
      </c>
      <c r="R2221" s="631" t="s">
        <v>2729</v>
      </c>
      <c r="S2221" s="631" t="s">
        <v>268</v>
      </c>
      <c r="T2221" s="509" t="s">
        <v>2731</v>
      </c>
      <c r="U2221" s="56"/>
      <c r="V2221" s="14">
        <f t="shared" si="676"/>
        <v>0</v>
      </c>
      <c r="W2221" s="46"/>
      <c r="X2221" s="129"/>
      <c r="Y2221" s="56"/>
      <c r="Z2221" s="89">
        <f t="shared" si="684"/>
        <v>0</v>
      </c>
      <c r="AB2221" s="56"/>
      <c r="AC2221" s="14">
        <f t="shared" si="678"/>
        <v>0</v>
      </c>
      <c r="AD2221" s="56"/>
      <c r="AE2221" s="14">
        <f t="shared" si="679"/>
        <v>0</v>
      </c>
      <c r="AF2221" s="14"/>
      <c r="AG2221" s="14"/>
      <c r="AH2221" s="178">
        <v>0</v>
      </c>
      <c r="AI2221" s="14">
        <f t="shared" si="680"/>
        <v>0</v>
      </c>
      <c r="AJ2221" s="56"/>
      <c r="AK2221" s="14">
        <f t="shared" si="685"/>
        <v>0</v>
      </c>
      <c r="AL2221" s="14">
        <f t="shared" si="686"/>
        <v>0</v>
      </c>
      <c r="AM2221" s="56"/>
      <c r="AN2221" s="56"/>
      <c r="AO2221" s="56"/>
      <c r="AP2221" s="56"/>
      <c r="AQ2221" s="56"/>
      <c r="AR2221" s="56"/>
      <c r="AS2221" s="56"/>
      <c r="AT2221" s="56"/>
      <c r="AU2221" s="56"/>
      <c r="AV2221" s="56"/>
      <c r="AW2221" s="56"/>
      <c r="AX2221" s="56"/>
      <c r="AY2221" s="56"/>
      <c r="AZ2221" s="56"/>
      <c r="BA2221" s="56"/>
      <c r="BB2221" s="56"/>
      <c r="BC2221" s="56"/>
      <c r="BD2221" s="56"/>
      <c r="BE2221" s="56"/>
      <c r="BF2221" s="56"/>
      <c r="BG2221" s="14"/>
      <c r="BH2221" s="14"/>
      <c r="BI2221" s="14"/>
    </row>
    <row r="2222" spans="2:61" s="223" customFormat="1" ht="13.8" outlineLevel="1">
      <c r="B2222" s="378" t="s">
        <v>2686</v>
      </c>
      <c r="C2222" s="380" t="s">
        <v>713</v>
      </c>
      <c r="D2222" s="380" t="s">
        <v>713</v>
      </c>
      <c r="E2222" s="9" t="s">
        <v>2684</v>
      </c>
      <c r="F2222" s="2">
        <v>44568</v>
      </c>
      <c r="G2222" s="154" t="s">
        <v>8</v>
      </c>
      <c r="H2222" s="368"/>
      <c r="I2222" s="34">
        <f t="shared" si="683"/>
        <v>480</v>
      </c>
      <c r="J2222" s="158">
        <v>180</v>
      </c>
      <c r="K2222" s="158">
        <v>300</v>
      </c>
      <c r="L2222" s="398">
        <v>0</v>
      </c>
      <c r="M2222" s="631" t="s">
        <v>268</v>
      </c>
      <c r="N2222" s="631" t="s">
        <v>268</v>
      </c>
      <c r="O2222" s="631" t="s">
        <v>269</v>
      </c>
      <c r="P2222" s="631" t="s">
        <v>269</v>
      </c>
      <c r="Q2222" s="631" t="s">
        <v>269</v>
      </c>
      <c r="R2222" s="631" t="s">
        <v>2729</v>
      </c>
      <c r="S2222" s="631" t="s">
        <v>268</v>
      </c>
      <c r="T2222" s="509" t="s">
        <v>2731</v>
      </c>
      <c r="U2222" s="56"/>
      <c r="V2222" s="14">
        <f t="shared" si="676"/>
        <v>0</v>
      </c>
      <c r="W2222" s="46"/>
      <c r="X2222" s="129"/>
      <c r="Y2222" s="56"/>
      <c r="Z2222" s="89">
        <f t="shared" si="684"/>
        <v>0</v>
      </c>
      <c r="AB2222" s="56"/>
      <c r="AC2222" s="14">
        <f t="shared" si="678"/>
        <v>0</v>
      </c>
      <c r="AD2222" s="56"/>
      <c r="AE2222" s="14">
        <f t="shared" si="679"/>
        <v>0</v>
      </c>
      <c r="AF2222" s="14"/>
      <c r="AG2222" s="14"/>
      <c r="AH2222" s="178">
        <v>0</v>
      </c>
      <c r="AI2222" s="14">
        <f t="shared" si="680"/>
        <v>0</v>
      </c>
      <c r="AJ2222" s="56"/>
      <c r="AK2222" s="14">
        <f t="shared" si="685"/>
        <v>0</v>
      </c>
      <c r="AL2222" s="14">
        <f t="shared" si="686"/>
        <v>0</v>
      </c>
      <c r="AM2222" s="56"/>
      <c r="AN2222" s="56"/>
      <c r="AO2222" s="56"/>
      <c r="AP2222" s="56"/>
      <c r="AQ2222" s="56"/>
      <c r="AR2222" s="56"/>
      <c r="AS2222" s="56"/>
      <c r="AT2222" s="56"/>
      <c r="AU2222" s="56"/>
      <c r="AV2222" s="56"/>
      <c r="AW2222" s="56"/>
      <c r="AX2222" s="56"/>
      <c r="AY2222" s="56"/>
      <c r="AZ2222" s="56"/>
      <c r="BA2222" s="56"/>
      <c r="BB2222" s="56"/>
      <c r="BC2222" s="56"/>
      <c r="BD2222" s="56"/>
      <c r="BE2222" s="56"/>
      <c r="BF2222" s="56"/>
      <c r="BG2222" s="14"/>
      <c r="BH2222" s="14"/>
      <c r="BI2222" s="14"/>
    </row>
    <row r="2223" spans="2:61" s="139" customFormat="1" ht="13.8">
      <c r="B2223" s="1284" t="s">
        <v>188</v>
      </c>
      <c r="C2223" s="1284"/>
      <c r="D2223" s="1284"/>
      <c r="E2223" s="1284"/>
      <c r="F2223" s="1285"/>
      <c r="G2223" s="61" t="s">
        <v>3989</v>
      </c>
      <c r="H2223" s="63"/>
      <c r="I2223" s="63">
        <f>I2224/60</f>
        <v>39.833333333333336</v>
      </c>
      <c r="J2223" s="171">
        <f>J2224/60</f>
        <v>34.833333333333336</v>
      </c>
      <c r="K2223" s="171">
        <f>K2224/60</f>
        <v>5</v>
      </c>
      <c r="L2223" s="407">
        <f>L2224/60</f>
        <v>0</v>
      </c>
      <c r="M2223" s="62"/>
      <c r="N2223" s="62"/>
      <c r="O2223" s="62"/>
      <c r="P2223" s="62"/>
      <c r="Q2223" s="62"/>
      <c r="R2223" s="62"/>
      <c r="S2223" s="62"/>
      <c r="T2223" s="510"/>
      <c r="U2223" s="62"/>
      <c r="V2223" s="63">
        <f>V2224/60</f>
        <v>0</v>
      </c>
      <c r="W2223" s="64"/>
      <c r="X2223" s="127"/>
      <c r="Y2223" s="62"/>
      <c r="Z2223" s="63">
        <f>Z2224/60</f>
        <v>0</v>
      </c>
      <c r="AB2223" s="66"/>
      <c r="AC2223" s="66">
        <f>AC2224/60</f>
        <v>0</v>
      </c>
      <c r="AD2223" s="66"/>
      <c r="AE2223" s="66">
        <f>AE2224/60</f>
        <v>0</v>
      </c>
      <c r="AF2223" s="66"/>
      <c r="AG2223" s="66"/>
      <c r="AH2223" s="180"/>
      <c r="AI2223" s="66">
        <f>AI2224/60</f>
        <v>0</v>
      </c>
      <c r="AJ2223" s="66"/>
      <c r="AK2223" s="62"/>
      <c r="AL2223" s="66">
        <f>AL2224/60</f>
        <v>0</v>
      </c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  <c r="BF2223" s="62"/>
      <c r="BG2223" s="66"/>
      <c r="BH2223" s="66"/>
      <c r="BI2223" s="66">
        <f>BI2224/60</f>
        <v>0</v>
      </c>
    </row>
    <row r="2224" spans="2:61" s="139" customFormat="1" ht="13.8">
      <c r="B2224" s="1284"/>
      <c r="C2224" s="1284"/>
      <c r="D2224" s="1284"/>
      <c r="E2224" s="1284"/>
      <c r="F2224" s="1285"/>
      <c r="G2224" s="65" t="s">
        <v>6</v>
      </c>
      <c r="H2224" s="63"/>
      <c r="I2224" s="63">
        <f>SUM(J2224:K2224)</f>
        <v>2390</v>
      </c>
      <c r="J2224" s="63">
        <f>SUMIF(G2225:G2232,"DQA",$J2225:$J2232)</f>
        <v>2090</v>
      </c>
      <c r="K2224" s="63">
        <f>SUMIF(G2225:G2232,"DQA",$K2225:$K2232)</f>
        <v>300</v>
      </c>
      <c r="L2224" s="407">
        <f>SUM(L2225:L2232)</f>
        <v>0</v>
      </c>
      <c r="M2224" s="62"/>
      <c r="N2224" s="62"/>
      <c r="O2224" s="62"/>
      <c r="P2224" s="62"/>
      <c r="Q2224" s="62"/>
      <c r="R2224" s="62"/>
      <c r="S2224" s="62"/>
      <c r="T2224" s="510"/>
      <c r="U2224" s="62"/>
      <c r="V2224" s="63">
        <f>SUM(V2225:V2232)</f>
        <v>0</v>
      </c>
      <c r="W2224" s="64"/>
      <c r="X2224" s="127"/>
      <c r="Y2224" s="62"/>
      <c r="Z2224" s="63">
        <f>SUM(Z2225:Z2232)</f>
        <v>0</v>
      </c>
      <c r="AB2224" s="66"/>
      <c r="AC2224" s="66">
        <f>SUM(AC2225:AC2232)</f>
        <v>0</v>
      </c>
      <c r="AD2224" s="66"/>
      <c r="AE2224" s="66">
        <f>SUM(AE2225:AE2232)</f>
        <v>0</v>
      </c>
      <c r="AF2224" s="66"/>
      <c r="AG2224" s="66"/>
      <c r="AH2224" s="180"/>
      <c r="AI2224" s="66">
        <f>SUM(AI2225:AI2232)</f>
        <v>0</v>
      </c>
      <c r="AJ2224" s="66"/>
      <c r="AK2224" s="62"/>
      <c r="AL2224" s="66">
        <f>SUM(AL2225:AL2232)</f>
        <v>0</v>
      </c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6"/>
      <c r="BH2224" s="66"/>
      <c r="BI2224" s="66">
        <f>SUM(BI2225:BI2232)</f>
        <v>0</v>
      </c>
    </row>
    <row r="2225" spans="2:61" s="139" customFormat="1" ht="13.8" outlineLevel="1">
      <c r="B2225" s="17" t="s">
        <v>184</v>
      </c>
      <c r="C2225" s="17" t="s">
        <v>185</v>
      </c>
      <c r="D2225" s="17" t="s">
        <v>185</v>
      </c>
      <c r="E2225" s="18" t="s">
        <v>16</v>
      </c>
      <c r="F2225" s="2"/>
      <c r="G2225" s="3" t="s">
        <v>8</v>
      </c>
      <c r="H2225" s="370" t="s">
        <v>716</v>
      </c>
      <c r="I2225" s="11">
        <f>J2225+K2225</f>
        <v>120</v>
      </c>
      <c r="J2225" s="11">
        <v>100</v>
      </c>
      <c r="K2225" s="12">
        <v>20</v>
      </c>
      <c r="L2225" s="398">
        <v>0</v>
      </c>
      <c r="M2225" s="14" t="s">
        <v>163</v>
      </c>
      <c r="N2225" s="14" t="s">
        <v>163</v>
      </c>
      <c r="O2225" s="14" t="s">
        <v>162</v>
      </c>
      <c r="P2225" s="14" t="s">
        <v>162</v>
      </c>
      <c r="Q2225" s="14" t="s">
        <v>162</v>
      </c>
      <c r="R2225" s="14" t="s">
        <v>163</v>
      </c>
      <c r="S2225" s="14" t="s">
        <v>163</v>
      </c>
      <c r="T2225" s="28" t="s">
        <v>174</v>
      </c>
      <c r="U2225" s="14"/>
      <c r="V2225" s="14">
        <f t="shared" ref="V2225:V2232" si="687">SUMIF(U2225,"Y",J2225)</f>
        <v>0</v>
      </c>
      <c r="W2225" s="13"/>
      <c r="X2225" s="123"/>
      <c r="Y2225" s="14"/>
      <c r="Z2225" s="35">
        <f>V2225*Y2225</f>
        <v>0</v>
      </c>
      <c r="AB2225" s="14"/>
      <c r="AC2225" s="14">
        <f t="shared" ref="AC2225:AC2232" si="688">SUMIF(AB2225,"Y",L2225)*AK2225</f>
        <v>0</v>
      </c>
      <c r="AD2225" s="14"/>
      <c r="AE2225" s="14">
        <f t="shared" ref="AE2225:AE2232" si="689">COUNTIF(AM2225:AV2225,"L")*J2225</f>
        <v>0</v>
      </c>
      <c r="AF2225" s="14"/>
      <c r="AG2225" s="14"/>
      <c r="AH2225" s="178">
        <v>0</v>
      </c>
      <c r="AI2225" s="14">
        <f t="shared" ref="AI2225:AI2232" si="690">IFERROR(COUNTIF(AM2225:BL2225,"S")*J2225*AH2225,0)</f>
        <v>0</v>
      </c>
      <c r="AJ2225" s="14"/>
      <c r="AK2225" s="14">
        <f>COUNTIF(AM2225:AV2225,"V")</f>
        <v>0</v>
      </c>
      <c r="AL2225" s="14">
        <f t="shared" ref="AL2225:AL2231" si="691">Z2225-AC2225-AE2225-AI2225</f>
        <v>0</v>
      </c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</row>
    <row r="2226" spans="2:61" s="139" customFormat="1" ht="13.8" outlineLevel="1">
      <c r="B2226" s="17" t="s">
        <v>184</v>
      </c>
      <c r="C2226" s="10" t="s">
        <v>278</v>
      </c>
      <c r="D2226" s="10" t="s">
        <v>278</v>
      </c>
      <c r="E2226" s="18" t="s">
        <v>16</v>
      </c>
      <c r="F2226" s="2"/>
      <c r="G2226" s="3" t="s">
        <v>8</v>
      </c>
      <c r="H2226" s="370" t="s">
        <v>716</v>
      </c>
      <c r="I2226" s="11">
        <f>J2226+K2226</f>
        <v>1630</v>
      </c>
      <c r="J2226" s="11">
        <v>1630</v>
      </c>
      <c r="K2226" s="11">
        <v>0</v>
      </c>
      <c r="L2226" s="398">
        <v>0</v>
      </c>
      <c r="M2226" s="14" t="s">
        <v>163</v>
      </c>
      <c r="N2226" s="14" t="s">
        <v>163</v>
      </c>
      <c r="O2226" s="14" t="s">
        <v>162</v>
      </c>
      <c r="P2226" s="14" t="s">
        <v>162</v>
      </c>
      <c r="Q2226" s="14" t="s">
        <v>162</v>
      </c>
      <c r="R2226" s="14" t="s">
        <v>163</v>
      </c>
      <c r="S2226" s="14" t="s">
        <v>163</v>
      </c>
      <c r="T2226" s="28" t="s">
        <v>173</v>
      </c>
      <c r="U2226" s="14"/>
      <c r="V2226" s="14">
        <f t="shared" si="687"/>
        <v>0</v>
      </c>
      <c r="W2226" s="13"/>
      <c r="X2226" s="123"/>
      <c r="Y2226" s="14"/>
      <c r="Z2226" s="35">
        <f>V2226*Y2226</f>
        <v>0</v>
      </c>
      <c r="AB2226" s="14"/>
      <c r="AC2226" s="14">
        <f t="shared" si="688"/>
        <v>0</v>
      </c>
      <c r="AD2226" s="14"/>
      <c r="AE2226" s="14">
        <f t="shared" si="689"/>
        <v>0</v>
      </c>
      <c r="AF2226" s="14"/>
      <c r="AG2226" s="14"/>
      <c r="AH2226" s="178">
        <v>0</v>
      </c>
      <c r="AI2226" s="14">
        <f t="shared" si="690"/>
        <v>0</v>
      </c>
      <c r="AJ2226" s="14"/>
      <c r="AK2226" s="14">
        <f t="shared" ref="AK2226:AK2232" si="692">COUNTIF(AM2226:AV2226,"V")</f>
        <v>0</v>
      </c>
      <c r="AL2226" s="14">
        <f t="shared" si="691"/>
        <v>0</v>
      </c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</row>
    <row r="2227" spans="2:61" s="139" customFormat="1" ht="13.8" outlineLevel="1">
      <c r="B2227" s="17" t="s">
        <v>184</v>
      </c>
      <c r="C2227" s="10" t="s">
        <v>17</v>
      </c>
      <c r="D2227" s="10" t="s">
        <v>17</v>
      </c>
      <c r="E2227" s="18" t="s">
        <v>16</v>
      </c>
      <c r="F2227" s="2"/>
      <c r="G2227" s="3" t="s">
        <v>8</v>
      </c>
      <c r="H2227" s="370" t="s">
        <v>717</v>
      </c>
      <c r="I2227" s="11">
        <f>J2227+K2227</f>
        <v>30</v>
      </c>
      <c r="J2227" s="11">
        <v>30</v>
      </c>
      <c r="K2227" s="11">
        <v>0</v>
      </c>
      <c r="L2227" s="398">
        <v>0</v>
      </c>
      <c r="M2227" s="14" t="s">
        <v>163</v>
      </c>
      <c r="N2227" s="14" t="s">
        <v>163</v>
      </c>
      <c r="O2227" s="14" t="s">
        <v>162</v>
      </c>
      <c r="P2227" s="14" t="s">
        <v>162</v>
      </c>
      <c r="Q2227" s="14" t="s">
        <v>162</v>
      </c>
      <c r="R2227" s="14" t="s">
        <v>163</v>
      </c>
      <c r="S2227" s="14" t="s">
        <v>163</v>
      </c>
      <c r="T2227" s="28" t="s">
        <v>170</v>
      </c>
      <c r="U2227" s="14"/>
      <c r="V2227" s="14">
        <f t="shared" si="687"/>
        <v>0</v>
      </c>
      <c r="W2227" s="13"/>
      <c r="X2227" s="123"/>
      <c r="Y2227" s="14"/>
      <c r="Z2227" s="35">
        <f t="shared" ref="Z2227:Z2232" si="693">V2227*Y2227</f>
        <v>0</v>
      </c>
      <c r="AB2227" s="14"/>
      <c r="AC2227" s="14">
        <f t="shared" si="688"/>
        <v>0</v>
      </c>
      <c r="AD2227" s="14"/>
      <c r="AE2227" s="14">
        <f t="shared" si="689"/>
        <v>0</v>
      </c>
      <c r="AF2227" s="14"/>
      <c r="AG2227" s="14"/>
      <c r="AH2227" s="178">
        <v>0</v>
      </c>
      <c r="AI2227" s="14">
        <f t="shared" si="690"/>
        <v>0</v>
      </c>
      <c r="AJ2227" s="14"/>
      <c r="AK2227" s="14">
        <f t="shared" si="692"/>
        <v>0</v>
      </c>
      <c r="AL2227" s="14">
        <f t="shared" si="691"/>
        <v>0</v>
      </c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</row>
    <row r="2228" spans="2:61" s="139" customFormat="1" ht="13.8" outlineLevel="1">
      <c r="B2228" s="17" t="s">
        <v>184</v>
      </c>
      <c r="C2228" s="52" t="s">
        <v>21</v>
      </c>
      <c r="D2228" s="52" t="s">
        <v>21</v>
      </c>
      <c r="E2228" s="18" t="s">
        <v>16</v>
      </c>
      <c r="F2228" s="16"/>
      <c r="G2228" s="10" t="s">
        <v>8</v>
      </c>
      <c r="H2228" s="370" t="s">
        <v>716</v>
      </c>
      <c r="I2228" s="11">
        <f>J2228+K2228</f>
        <v>60</v>
      </c>
      <c r="J2228" s="26">
        <v>60</v>
      </c>
      <c r="K2228" s="26">
        <v>0</v>
      </c>
      <c r="L2228" s="398">
        <v>0</v>
      </c>
      <c r="M2228" s="14" t="s">
        <v>163</v>
      </c>
      <c r="N2228" s="14" t="s">
        <v>163</v>
      </c>
      <c r="O2228" s="14" t="s">
        <v>162</v>
      </c>
      <c r="P2228" s="14" t="s">
        <v>162</v>
      </c>
      <c r="Q2228" s="14" t="s">
        <v>162</v>
      </c>
      <c r="R2228" s="14" t="s">
        <v>163</v>
      </c>
      <c r="S2228" s="14" t="s">
        <v>163</v>
      </c>
      <c r="T2228" s="28" t="s">
        <v>175</v>
      </c>
      <c r="U2228" s="14"/>
      <c r="V2228" s="14">
        <f t="shared" si="687"/>
        <v>0</v>
      </c>
      <c r="W2228" s="13"/>
      <c r="X2228" s="123"/>
      <c r="Y2228" s="14"/>
      <c r="Z2228" s="35">
        <f t="shared" si="693"/>
        <v>0</v>
      </c>
      <c r="AB2228" s="14"/>
      <c r="AC2228" s="14">
        <f t="shared" si="688"/>
        <v>0</v>
      </c>
      <c r="AD2228" s="14"/>
      <c r="AE2228" s="14">
        <f t="shared" si="689"/>
        <v>0</v>
      </c>
      <c r="AF2228" s="14"/>
      <c r="AG2228" s="14"/>
      <c r="AH2228" s="178">
        <v>0</v>
      </c>
      <c r="AI2228" s="14">
        <f t="shared" si="690"/>
        <v>0</v>
      </c>
      <c r="AJ2228" s="14"/>
      <c r="AK2228" s="14">
        <f t="shared" si="692"/>
        <v>0</v>
      </c>
      <c r="AL2228" s="14">
        <f t="shared" si="691"/>
        <v>0</v>
      </c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</row>
    <row r="2229" spans="2:61" s="139" customFormat="1" ht="27.6" outlineLevel="1">
      <c r="B2229" s="17" t="s">
        <v>184</v>
      </c>
      <c r="C2229" s="37" t="s">
        <v>189</v>
      </c>
      <c r="D2229" s="37" t="s">
        <v>189</v>
      </c>
      <c r="E2229" s="18" t="s">
        <v>16</v>
      </c>
      <c r="F2229" s="16"/>
      <c r="G2229" s="10" t="s">
        <v>8</v>
      </c>
      <c r="H2229" s="370" t="s">
        <v>716</v>
      </c>
      <c r="I2229" s="34">
        <f>SUM(J2229,K2229)</f>
        <v>210</v>
      </c>
      <c r="J2229" s="39">
        <v>170</v>
      </c>
      <c r="K2229" s="39">
        <v>40</v>
      </c>
      <c r="L2229" s="398">
        <v>0</v>
      </c>
      <c r="M2229" s="14" t="s">
        <v>163</v>
      </c>
      <c r="N2229" s="14" t="s">
        <v>163</v>
      </c>
      <c r="O2229" s="14" t="s">
        <v>162</v>
      </c>
      <c r="P2229" s="14" t="s">
        <v>162</v>
      </c>
      <c r="Q2229" s="14" t="s">
        <v>162</v>
      </c>
      <c r="R2229" s="14" t="s">
        <v>163</v>
      </c>
      <c r="S2229" s="14" t="s">
        <v>163</v>
      </c>
      <c r="T2229" s="60" t="s">
        <v>190</v>
      </c>
      <c r="U2229" s="35"/>
      <c r="V2229" s="14">
        <f t="shared" si="687"/>
        <v>0</v>
      </c>
      <c r="W2229" s="33"/>
      <c r="X2229" s="126"/>
      <c r="Y2229" s="35"/>
      <c r="Z2229" s="35">
        <f t="shared" si="693"/>
        <v>0</v>
      </c>
      <c r="AB2229" s="35"/>
      <c r="AC2229" s="14">
        <f t="shared" si="688"/>
        <v>0</v>
      </c>
      <c r="AD2229" s="35"/>
      <c r="AE2229" s="14">
        <f t="shared" si="689"/>
        <v>0</v>
      </c>
      <c r="AF2229" s="14"/>
      <c r="AG2229" s="14"/>
      <c r="AH2229" s="178">
        <v>0</v>
      </c>
      <c r="AI2229" s="14">
        <f t="shared" si="690"/>
        <v>0</v>
      </c>
      <c r="AJ2229" s="35"/>
      <c r="AK2229" s="14">
        <f t="shared" si="692"/>
        <v>0</v>
      </c>
      <c r="AL2229" s="14">
        <f t="shared" si="691"/>
        <v>0</v>
      </c>
      <c r="AM2229" s="35"/>
      <c r="AN2229" s="35"/>
      <c r="AO2229" s="35"/>
      <c r="AP2229" s="35"/>
      <c r="AQ2229" s="35"/>
      <c r="AR2229" s="35"/>
      <c r="AS2229" s="35"/>
      <c r="AT2229" s="35"/>
      <c r="AU2229" s="35"/>
      <c r="AV2229" s="35"/>
      <c r="AW2229" s="35"/>
      <c r="AX2229" s="35"/>
      <c r="AY2229" s="35"/>
      <c r="AZ2229" s="35"/>
      <c r="BA2229" s="35"/>
      <c r="BB2229" s="35"/>
      <c r="BC2229" s="35"/>
      <c r="BD2229" s="35"/>
      <c r="BE2229" s="35"/>
      <c r="BF2229" s="35"/>
      <c r="BG2229" s="14"/>
      <c r="BH2229" s="14"/>
      <c r="BI2229" s="14"/>
    </row>
    <row r="2230" spans="2:61" s="139" customFormat="1" ht="13.8" outlineLevel="1">
      <c r="B2230" s="17" t="s">
        <v>184</v>
      </c>
      <c r="C2230" s="37" t="s">
        <v>590</v>
      </c>
      <c r="D2230" s="37" t="s">
        <v>590</v>
      </c>
      <c r="E2230" s="18" t="s">
        <v>16</v>
      </c>
      <c r="F2230" s="16"/>
      <c r="G2230" s="10" t="s">
        <v>8</v>
      </c>
      <c r="H2230" s="370" t="s">
        <v>716</v>
      </c>
      <c r="I2230" s="34">
        <f>SUM(J2230,K2230)</f>
        <v>40</v>
      </c>
      <c r="J2230" s="39">
        <v>20</v>
      </c>
      <c r="K2230" s="39">
        <v>20</v>
      </c>
      <c r="L2230" s="398">
        <v>0</v>
      </c>
      <c r="M2230" s="14" t="s">
        <v>163</v>
      </c>
      <c r="N2230" s="14" t="s">
        <v>163</v>
      </c>
      <c r="O2230" s="14" t="s">
        <v>162</v>
      </c>
      <c r="P2230" s="14" t="s">
        <v>162</v>
      </c>
      <c r="Q2230" s="14" t="s">
        <v>162</v>
      </c>
      <c r="R2230" s="14" t="s">
        <v>163</v>
      </c>
      <c r="S2230" s="14" t="s">
        <v>163</v>
      </c>
      <c r="T2230" s="28" t="s">
        <v>170</v>
      </c>
      <c r="U2230" s="35"/>
      <c r="V2230" s="14">
        <f t="shared" si="687"/>
        <v>0</v>
      </c>
      <c r="W2230" s="33"/>
      <c r="X2230" s="126"/>
      <c r="Y2230" s="35"/>
      <c r="Z2230" s="35">
        <f t="shared" si="693"/>
        <v>0</v>
      </c>
      <c r="AB2230" s="35"/>
      <c r="AC2230" s="14">
        <f t="shared" si="688"/>
        <v>0</v>
      </c>
      <c r="AD2230" s="35"/>
      <c r="AE2230" s="14">
        <f t="shared" si="689"/>
        <v>0</v>
      </c>
      <c r="AF2230" s="14"/>
      <c r="AG2230" s="14"/>
      <c r="AH2230" s="178">
        <v>0</v>
      </c>
      <c r="AI2230" s="14">
        <f t="shared" si="690"/>
        <v>0</v>
      </c>
      <c r="AJ2230" s="35"/>
      <c r="AK2230" s="14">
        <f t="shared" si="692"/>
        <v>0</v>
      </c>
      <c r="AL2230" s="14">
        <f t="shared" si="691"/>
        <v>0</v>
      </c>
      <c r="AM2230" s="35"/>
      <c r="AN2230" s="35"/>
      <c r="AO2230" s="35"/>
      <c r="AP2230" s="35"/>
      <c r="AQ2230" s="35"/>
      <c r="AR2230" s="35"/>
      <c r="AS2230" s="35"/>
      <c r="AT2230" s="35"/>
      <c r="AU2230" s="35"/>
      <c r="AV2230" s="35"/>
      <c r="AW2230" s="35"/>
      <c r="AX2230" s="35"/>
      <c r="AY2230" s="35"/>
      <c r="AZ2230" s="35"/>
      <c r="BA2230" s="35"/>
      <c r="BB2230" s="35"/>
      <c r="BC2230" s="35"/>
      <c r="BD2230" s="35"/>
      <c r="BE2230" s="35"/>
      <c r="BF2230" s="35"/>
      <c r="BG2230" s="14"/>
      <c r="BH2230" s="14"/>
      <c r="BI2230" s="14"/>
    </row>
    <row r="2231" spans="2:61" s="139" customFormat="1" ht="13.8" outlineLevel="1">
      <c r="B2231" s="17" t="s">
        <v>184</v>
      </c>
      <c r="C2231" s="37" t="s">
        <v>591</v>
      </c>
      <c r="D2231" s="37" t="s">
        <v>591</v>
      </c>
      <c r="E2231" s="18" t="s">
        <v>16</v>
      </c>
      <c r="F2231" s="16"/>
      <c r="G2231" s="10" t="s">
        <v>8</v>
      </c>
      <c r="H2231" s="370" t="s">
        <v>716</v>
      </c>
      <c r="I2231" s="34">
        <f>SUM(J2231,K2231)</f>
        <v>80</v>
      </c>
      <c r="J2231" s="39">
        <v>40</v>
      </c>
      <c r="K2231" s="39">
        <v>40</v>
      </c>
      <c r="L2231" s="398">
        <v>0</v>
      </c>
      <c r="M2231" s="14" t="s">
        <v>161</v>
      </c>
      <c r="N2231" s="14" t="s">
        <v>161</v>
      </c>
      <c r="O2231" s="14" t="s">
        <v>162</v>
      </c>
      <c r="P2231" s="14" t="s">
        <v>162</v>
      </c>
      <c r="Q2231" s="14" t="s">
        <v>162</v>
      </c>
      <c r="R2231" s="14" t="s">
        <v>161</v>
      </c>
      <c r="S2231" s="14" t="s">
        <v>161</v>
      </c>
      <c r="T2231" s="60" t="s">
        <v>592</v>
      </c>
      <c r="U2231" s="35"/>
      <c r="V2231" s="14">
        <f t="shared" si="687"/>
        <v>0</v>
      </c>
      <c r="W2231" s="33"/>
      <c r="X2231" s="126"/>
      <c r="Y2231" s="35"/>
      <c r="Z2231" s="35">
        <f t="shared" si="693"/>
        <v>0</v>
      </c>
      <c r="AB2231" s="35"/>
      <c r="AC2231" s="14">
        <f t="shared" si="688"/>
        <v>0</v>
      </c>
      <c r="AD2231" s="35"/>
      <c r="AE2231" s="14">
        <f t="shared" si="689"/>
        <v>0</v>
      </c>
      <c r="AF2231" s="14"/>
      <c r="AG2231" s="14"/>
      <c r="AH2231" s="178">
        <v>0</v>
      </c>
      <c r="AI2231" s="14">
        <f t="shared" si="690"/>
        <v>0</v>
      </c>
      <c r="AJ2231" s="35"/>
      <c r="AK2231" s="14">
        <f t="shared" si="692"/>
        <v>0</v>
      </c>
      <c r="AL2231" s="14">
        <f t="shared" si="691"/>
        <v>0</v>
      </c>
      <c r="AM2231" s="35"/>
      <c r="AN2231" s="35"/>
      <c r="AO2231" s="35"/>
      <c r="AP2231" s="35"/>
      <c r="AQ2231" s="35"/>
      <c r="AR2231" s="35"/>
      <c r="AS2231" s="35"/>
      <c r="AT2231" s="35"/>
      <c r="AU2231" s="35"/>
      <c r="AV2231" s="35"/>
      <c r="AW2231" s="35"/>
      <c r="AX2231" s="35"/>
      <c r="AY2231" s="35"/>
      <c r="AZ2231" s="35"/>
      <c r="BA2231" s="35"/>
      <c r="BB2231" s="35"/>
      <c r="BC2231" s="35"/>
      <c r="BD2231" s="35"/>
      <c r="BE2231" s="35"/>
      <c r="BF2231" s="35"/>
      <c r="BG2231" s="14"/>
      <c r="BH2231" s="14"/>
      <c r="BI2231" s="14"/>
    </row>
    <row r="2232" spans="2:61" s="139" customFormat="1" ht="13.8" outlineLevel="1">
      <c r="B2232" s="17" t="s">
        <v>184</v>
      </c>
      <c r="C2232" s="37" t="s">
        <v>601</v>
      </c>
      <c r="D2232" s="37" t="s">
        <v>601</v>
      </c>
      <c r="E2232" s="18" t="s">
        <v>16</v>
      </c>
      <c r="F2232" s="16"/>
      <c r="G2232" s="10" t="s">
        <v>8</v>
      </c>
      <c r="H2232" s="370" t="s">
        <v>716</v>
      </c>
      <c r="I2232" s="34">
        <f>SUM(J2232,K2232)</f>
        <v>220</v>
      </c>
      <c r="J2232" s="39">
        <v>40</v>
      </c>
      <c r="K2232" s="39">
        <v>180</v>
      </c>
      <c r="L2232" s="398">
        <v>0</v>
      </c>
      <c r="M2232" s="14" t="s">
        <v>163</v>
      </c>
      <c r="N2232" s="14" t="s">
        <v>163</v>
      </c>
      <c r="O2232" s="14" t="s">
        <v>162</v>
      </c>
      <c r="P2232" s="14" t="s">
        <v>162</v>
      </c>
      <c r="Q2232" s="14" t="s">
        <v>162</v>
      </c>
      <c r="R2232" s="14" t="s">
        <v>163</v>
      </c>
      <c r="S2232" s="14" t="s">
        <v>163</v>
      </c>
      <c r="T2232" s="60" t="s">
        <v>602</v>
      </c>
      <c r="U2232" s="35"/>
      <c r="V2232" s="14">
        <f t="shared" si="687"/>
        <v>0</v>
      </c>
      <c r="W2232" s="33"/>
      <c r="X2232" s="126"/>
      <c r="Y2232" s="35"/>
      <c r="Z2232" s="35">
        <f t="shared" si="693"/>
        <v>0</v>
      </c>
      <c r="AB2232" s="35"/>
      <c r="AC2232" s="14">
        <f t="shared" si="688"/>
        <v>0</v>
      </c>
      <c r="AD2232" s="35"/>
      <c r="AE2232" s="14">
        <f t="shared" si="689"/>
        <v>0</v>
      </c>
      <c r="AF2232" s="14"/>
      <c r="AG2232" s="14"/>
      <c r="AH2232" s="178">
        <v>0</v>
      </c>
      <c r="AI2232" s="14">
        <f t="shared" si="690"/>
        <v>0</v>
      </c>
      <c r="AJ2232" s="35"/>
      <c r="AK2232" s="14">
        <f t="shared" si="692"/>
        <v>0</v>
      </c>
      <c r="AL2232" s="14">
        <f>Z2232-AC2232-AE2232-AI2232</f>
        <v>0</v>
      </c>
      <c r="AM2232" s="35"/>
      <c r="AN2232" s="35"/>
      <c r="AO2232" s="35"/>
      <c r="AP2232" s="35"/>
      <c r="AQ2232" s="35"/>
      <c r="AR2232" s="35"/>
      <c r="AS2232" s="35"/>
      <c r="AT2232" s="35"/>
      <c r="AU2232" s="35"/>
      <c r="AV2232" s="35"/>
      <c r="AW2232" s="35"/>
      <c r="AX2232" s="35"/>
      <c r="AY2232" s="35"/>
      <c r="AZ2232" s="35"/>
      <c r="BA2232" s="35"/>
      <c r="BB2232" s="35"/>
      <c r="BC2232" s="35"/>
      <c r="BD2232" s="35"/>
      <c r="BE2232" s="35"/>
      <c r="BF2232" s="35"/>
      <c r="BG2232" s="14"/>
      <c r="BH2232" s="14"/>
      <c r="BI2232" s="14"/>
    </row>
    <row r="2248" spans="2:61">
      <c r="B2248" s="722"/>
      <c r="C2248" s="132"/>
      <c r="D2248" s="132"/>
      <c r="E2248" s="586"/>
      <c r="F2248" s="586"/>
      <c r="G2248" s="132"/>
      <c r="H2248" s="372"/>
      <c r="I2248" s="132"/>
      <c r="J2248" s="132"/>
      <c r="K2248" s="132"/>
      <c r="L2248" s="132"/>
      <c r="M2248" s="132"/>
      <c r="N2248" s="132"/>
      <c r="O2248" s="132"/>
      <c r="P2248" s="132"/>
      <c r="Q2248" s="132"/>
      <c r="R2248" s="132"/>
      <c r="S2248" s="132"/>
      <c r="T2248" s="518"/>
      <c r="U2248" s="132"/>
      <c r="V2248" s="132"/>
      <c r="W2248" s="132"/>
      <c r="X2248" s="132"/>
      <c r="Y2248" s="132"/>
      <c r="Z2248" s="132"/>
      <c r="AB2248" s="132"/>
      <c r="AC2248" s="132"/>
      <c r="AD2248" s="132"/>
      <c r="AE2248" s="94"/>
      <c r="AF2248" s="132"/>
      <c r="AG2248" s="132"/>
      <c r="AH2248" s="284"/>
      <c r="AI2248" s="132"/>
      <c r="AJ2248" s="132"/>
      <c r="AK2248" s="132"/>
      <c r="AL2248" s="132"/>
      <c r="AM2248" s="132"/>
      <c r="AN2248" s="132"/>
      <c r="AO2248" s="132"/>
      <c r="AP2248" s="132"/>
      <c r="AQ2248" s="132"/>
      <c r="AR2248" s="132"/>
      <c r="AS2248" s="132"/>
      <c r="AT2248" s="132"/>
      <c r="AU2248" s="132"/>
      <c r="AV2248" s="132"/>
      <c r="AW2248" s="132"/>
      <c r="AX2248" s="132"/>
      <c r="AY2248" s="132"/>
      <c r="AZ2248" s="132"/>
      <c r="BA2248" s="132"/>
      <c r="BB2248" s="132"/>
      <c r="BC2248" s="132"/>
      <c r="BD2248" s="132"/>
      <c r="BE2248" s="132"/>
      <c r="BF2248" s="132"/>
      <c r="BG2248" s="132"/>
      <c r="BH2248" s="132"/>
      <c r="BI2248" s="132"/>
    </row>
    <row r="2249" spans="2:61">
      <c r="B2249" s="722"/>
      <c r="C2249" s="132"/>
      <c r="D2249" s="132"/>
      <c r="E2249" s="586"/>
      <c r="F2249" s="586"/>
      <c r="G2249" s="132"/>
      <c r="H2249" s="372"/>
      <c r="I2249" s="132"/>
      <c r="J2249" s="132"/>
      <c r="K2249" s="132"/>
      <c r="L2249" s="132"/>
      <c r="M2249" s="132"/>
      <c r="N2249" s="132"/>
      <c r="O2249" s="132"/>
      <c r="P2249" s="132"/>
      <c r="Q2249" s="132"/>
      <c r="R2249" s="132"/>
      <c r="S2249" s="132"/>
      <c r="T2249" s="518"/>
      <c r="U2249" s="132"/>
      <c r="V2249" s="132"/>
      <c r="W2249" s="132"/>
      <c r="X2249" s="132"/>
      <c r="Y2249" s="132"/>
      <c r="Z2249" s="132"/>
      <c r="AB2249" s="132"/>
      <c r="AC2249" s="132"/>
      <c r="AD2249" s="132"/>
      <c r="AE2249" s="94"/>
      <c r="AF2249" s="132"/>
      <c r="AG2249" s="132"/>
      <c r="AH2249" s="284"/>
      <c r="AI2249" s="132"/>
      <c r="AJ2249" s="132"/>
      <c r="AK2249" s="132"/>
      <c r="AL2249" s="132"/>
      <c r="AM2249" s="132"/>
      <c r="AN2249" s="132"/>
      <c r="AO2249" s="132"/>
      <c r="AP2249" s="132"/>
      <c r="AQ2249" s="132"/>
      <c r="AR2249" s="132"/>
      <c r="AS2249" s="132"/>
      <c r="AT2249" s="132"/>
      <c r="AU2249" s="132"/>
      <c r="AV2249" s="132"/>
      <c r="AW2249" s="132"/>
      <c r="AX2249" s="132"/>
      <c r="AY2249" s="132"/>
      <c r="AZ2249" s="132"/>
      <c r="BA2249" s="132"/>
      <c r="BB2249" s="132"/>
      <c r="BC2249" s="132"/>
      <c r="BD2249" s="132"/>
      <c r="BE2249" s="132"/>
      <c r="BF2249" s="132"/>
      <c r="BG2249" s="132"/>
      <c r="BH2249" s="132"/>
      <c r="BI2249" s="132"/>
    </row>
    <row r="2250" spans="2:61">
      <c r="B2250" s="722"/>
      <c r="C2250" s="132"/>
      <c r="D2250" s="132"/>
      <c r="E2250" s="586"/>
      <c r="F2250" s="586"/>
      <c r="G2250" s="132"/>
      <c r="H2250" s="372"/>
      <c r="I2250" s="132"/>
      <c r="J2250" s="132"/>
      <c r="K2250" s="132"/>
      <c r="L2250" s="132"/>
      <c r="M2250" s="132"/>
      <c r="N2250" s="132"/>
      <c r="O2250" s="132"/>
      <c r="P2250" s="132"/>
      <c r="Q2250" s="132"/>
      <c r="R2250" s="132"/>
      <c r="S2250" s="132"/>
      <c r="T2250" s="518"/>
      <c r="U2250" s="132"/>
      <c r="V2250" s="132"/>
      <c r="W2250" s="132"/>
      <c r="X2250" s="132"/>
      <c r="Y2250" s="132"/>
      <c r="Z2250" s="132"/>
      <c r="AB2250" s="132"/>
      <c r="AC2250" s="132"/>
      <c r="AD2250" s="132"/>
      <c r="AE2250" s="94"/>
      <c r="AF2250" s="132"/>
      <c r="AG2250" s="132"/>
      <c r="AH2250" s="284"/>
      <c r="AI2250" s="132"/>
      <c r="AJ2250" s="132"/>
      <c r="AK2250" s="132"/>
      <c r="AL2250" s="132"/>
      <c r="AM2250" s="132"/>
      <c r="AN2250" s="132"/>
      <c r="AO2250" s="132"/>
      <c r="AP2250" s="132"/>
      <c r="AQ2250" s="132"/>
      <c r="AR2250" s="132"/>
      <c r="AS2250" s="132"/>
      <c r="AT2250" s="132"/>
      <c r="AU2250" s="132"/>
      <c r="AV2250" s="132"/>
      <c r="AW2250" s="132"/>
      <c r="AX2250" s="132"/>
      <c r="AY2250" s="132"/>
      <c r="AZ2250" s="132"/>
      <c r="BA2250" s="132"/>
      <c r="BB2250" s="132"/>
      <c r="BC2250" s="132"/>
      <c r="BD2250" s="132"/>
      <c r="BE2250" s="132"/>
      <c r="BF2250" s="132"/>
      <c r="BG2250" s="132"/>
      <c r="BH2250" s="132"/>
      <c r="BI2250" s="132"/>
    </row>
    <row r="2251" spans="2:61">
      <c r="B2251" s="722"/>
      <c r="C2251" s="132"/>
      <c r="D2251" s="132"/>
      <c r="E2251" s="586"/>
      <c r="F2251" s="586"/>
      <c r="G2251" s="132"/>
      <c r="H2251" s="372"/>
      <c r="I2251" s="132"/>
      <c r="J2251" s="132"/>
      <c r="K2251" s="132"/>
      <c r="L2251" s="132"/>
      <c r="M2251" s="132"/>
      <c r="N2251" s="132"/>
      <c r="O2251" s="132"/>
      <c r="P2251" s="132"/>
      <c r="Q2251" s="132"/>
      <c r="R2251" s="132"/>
      <c r="S2251" s="132"/>
      <c r="T2251" s="518"/>
      <c r="U2251" s="132"/>
      <c r="V2251" s="132"/>
      <c r="W2251" s="132"/>
      <c r="X2251" s="132"/>
      <c r="Y2251" s="132"/>
      <c r="Z2251" s="132"/>
      <c r="AB2251" s="132"/>
      <c r="AC2251" s="132"/>
      <c r="AD2251" s="132"/>
      <c r="AE2251" s="94"/>
      <c r="AF2251" s="132"/>
      <c r="AG2251" s="132"/>
      <c r="AH2251" s="284"/>
      <c r="AI2251" s="132"/>
      <c r="AJ2251" s="132"/>
      <c r="AK2251" s="132"/>
      <c r="AL2251" s="132"/>
      <c r="AM2251" s="132"/>
      <c r="AN2251" s="132"/>
      <c r="AO2251" s="132"/>
      <c r="AP2251" s="132"/>
      <c r="AQ2251" s="132"/>
      <c r="AR2251" s="132"/>
      <c r="AS2251" s="132"/>
      <c r="AT2251" s="132"/>
      <c r="AU2251" s="132"/>
      <c r="AV2251" s="132"/>
      <c r="AW2251" s="132"/>
      <c r="AX2251" s="132"/>
      <c r="AY2251" s="132"/>
      <c r="AZ2251" s="132"/>
      <c r="BA2251" s="132"/>
      <c r="BB2251" s="132"/>
      <c r="BC2251" s="132"/>
      <c r="BD2251" s="132"/>
      <c r="BE2251" s="132"/>
      <c r="BF2251" s="132"/>
      <c r="BG2251" s="132"/>
      <c r="BH2251" s="132"/>
      <c r="BI2251" s="132"/>
    </row>
    <row r="2252" spans="2:61">
      <c r="B2252" s="722"/>
      <c r="C2252" s="132"/>
      <c r="D2252" s="132"/>
      <c r="E2252" s="586"/>
      <c r="F2252" s="586"/>
      <c r="G2252" s="132"/>
      <c r="H2252" s="372"/>
      <c r="I2252" s="132"/>
      <c r="J2252" s="132"/>
      <c r="K2252" s="132"/>
      <c r="L2252" s="132"/>
      <c r="M2252" s="132"/>
      <c r="N2252" s="132"/>
      <c r="O2252" s="132"/>
      <c r="P2252" s="132"/>
      <c r="Q2252" s="132"/>
      <c r="R2252" s="132"/>
      <c r="S2252" s="132"/>
      <c r="T2252" s="518"/>
      <c r="U2252" s="132"/>
      <c r="V2252" s="132"/>
      <c r="W2252" s="132"/>
      <c r="X2252" s="132"/>
      <c r="Y2252" s="132"/>
      <c r="Z2252" s="132"/>
      <c r="AB2252" s="132"/>
      <c r="AC2252" s="132"/>
      <c r="AD2252" s="132"/>
      <c r="AE2252" s="94"/>
      <c r="AF2252" s="132"/>
      <c r="AG2252" s="132"/>
      <c r="AH2252" s="284"/>
      <c r="AI2252" s="132"/>
      <c r="AJ2252" s="132"/>
      <c r="AK2252" s="132"/>
      <c r="AL2252" s="132"/>
      <c r="AM2252" s="132"/>
      <c r="AN2252" s="132"/>
      <c r="AO2252" s="132"/>
      <c r="AP2252" s="132"/>
      <c r="AQ2252" s="132"/>
      <c r="AR2252" s="132"/>
      <c r="AS2252" s="132"/>
      <c r="AT2252" s="132"/>
      <c r="AU2252" s="132"/>
      <c r="AV2252" s="132"/>
      <c r="AW2252" s="132"/>
      <c r="AX2252" s="132"/>
      <c r="AY2252" s="132"/>
      <c r="AZ2252" s="132"/>
      <c r="BA2252" s="132"/>
      <c r="BB2252" s="132"/>
      <c r="BC2252" s="132"/>
      <c r="BD2252" s="132"/>
      <c r="BE2252" s="132"/>
      <c r="BF2252" s="132"/>
      <c r="BG2252" s="132"/>
      <c r="BH2252" s="132"/>
      <c r="BI2252" s="132"/>
    </row>
    <row r="2253" spans="2:61">
      <c r="B2253" s="722"/>
      <c r="C2253" s="132"/>
      <c r="D2253" s="132"/>
      <c r="E2253" s="586"/>
      <c r="F2253" s="586"/>
      <c r="G2253" s="132"/>
      <c r="H2253" s="372"/>
      <c r="I2253" s="132"/>
      <c r="J2253" s="132"/>
      <c r="K2253" s="132"/>
      <c r="L2253" s="132"/>
      <c r="M2253" s="132"/>
      <c r="N2253" s="132"/>
      <c r="O2253" s="132"/>
      <c r="P2253" s="132"/>
      <c r="Q2253" s="132"/>
      <c r="R2253" s="132"/>
      <c r="S2253" s="132"/>
      <c r="T2253" s="518"/>
      <c r="U2253" s="132"/>
      <c r="V2253" s="132"/>
      <c r="W2253" s="132"/>
      <c r="X2253" s="132"/>
      <c r="Y2253" s="132"/>
      <c r="Z2253" s="132"/>
      <c r="AB2253" s="132"/>
      <c r="AC2253" s="132"/>
      <c r="AD2253" s="132"/>
      <c r="AE2253" s="94"/>
      <c r="AF2253" s="132"/>
      <c r="AG2253" s="132"/>
      <c r="AH2253" s="284"/>
      <c r="AI2253" s="132"/>
      <c r="AJ2253" s="132"/>
      <c r="AK2253" s="132"/>
      <c r="AL2253" s="132"/>
      <c r="AM2253" s="132"/>
      <c r="AN2253" s="132"/>
      <c r="AO2253" s="132"/>
      <c r="AP2253" s="132"/>
      <c r="AQ2253" s="132"/>
      <c r="AR2253" s="132"/>
      <c r="AS2253" s="132"/>
      <c r="AT2253" s="132"/>
      <c r="AU2253" s="132"/>
      <c r="AV2253" s="132"/>
      <c r="AW2253" s="132"/>
      <c r="AX2253" s="132"/>
      <c r="AY2253" s="132"/>
      <c r="AZ2253" s="132"/>
      <c r="BA2253" s="132"/>
      <c r="BB2253" s="132"/>
      <c r="BC2253" s="132"/>
      <c r="BD2253" s="132"/>
      <c r="BE2253" s="132"/>
      <c r="BF2253" s="132"/>
      <c r="BG2253" s="132"/>
      <c r="BH2253" s="132"/>
      <c r="BI2253" s="132"/>
    </row>
    <row r="2254" spans="2:61">
      <c r="B2254" s="722"/>
      <c r="C2254" s="132"/>
      <c r="D2254" s="132"/>
      <c r="E2254" s="586"/>
      <c r="F2254" s="586"/>
      <c r="G2254" s="132"/>
      <c r="H2254" s="372"/>
      <c r="I2254" s="132"/>
      <c r="J2254" s="132"/>
      <c r="K2254" s="132"/>
      <c r="L2254" s="132"/>
      <c r="M2254" s="132"/>
      <c r="N2254" s="132"/>
      <c r="O2254" s="132"/>
      <c r="P2254" s="132"/>
      <c r="Q2254" s="132"/>
      <c r="R2254" s="132"/>
      <c r="S2254" s="132"/>
      <c r="T2254" s="518"/>
      <c r="U2254" s="132"/>
      <c r="V2254" s="132"/>
      <c r="W2254" s="132"/>
      <c r="X2254" s="132"/>
      <c r="Y2254" s="132"/>
      <c r="Z2254" s="132"/>
      <c r="AB2254" s="132"/>
      <c r="AC2254" s="132"/>
      <c r="AD2254" s="132"/>
      <c r="AE2254" s="94"/>
      <c r="AF2254" s="132"/>
      <c r="AG2254" s="132"/>
      <c r="AH2254" s="284"/>
      <c r="AI2254" s="132"/>
      <c r="AJ2254" s="132"/>
      <c r="AK2254" s="132"/>
      <c r="AL2254" s="132"/>
      <c r="AM2254" s="132"/>
      <c r="AN2254" s="132"/>
      <c r="AO2254" s="132"/>
      <c r="AP2254" s="132"/>
      <c r="AQ2254" s="132"/>
      <c r="AR2254" s="132"/>
      <c r="AS2254" s="132"/>
      <c r="AT2254" s="132"/>
      <c r="AU2254" s="132"/>
      <c r="AV2254" s="132"/>
      <c r="AW2254" s="132"/>
      <c r="AX2254" s="132"/>
      <c r="AY2254" s="132"/>
      <c r="AZ2254" s="132"/>
      <c r="BA2254" s="132"/>
      <c r="BB2254" s="132"/>
      <c r="BC2254" s="132"/>
      <c r="BD2254" s="132"/>
      <c r="BE2254" s="132"/>
      <c r="BF2254" s="132"/>
      <c r="BG2254" s="132"/>
      <c r="BH2254" s="132"/>
      <c r="BI2254" s="132"/>
    </row>
    <row r="2255" spans="2:61">
      <c r="B2255" s="722"/>
      <c r="C2255" s="132"/>
      <c r="D2255" s="132"/>
      <c r="E2255" s="586"/>
      <c r="F2255" s="586"/>
      <c r="G2255" s="132"/>
      <c r="H2255" s="37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518"/>
      <c r="U2255" s="132"/>
      <c r="V2255" s="132"/>
      <c r="W2255" s="132"/>
      <c r="X2255" s="132"/>
      <c r="Y2255" s="132"/>
      <c r="Z2255" s="132"/>
      <c r="AB2255" s="132"/>
      <c r="AC2255" s="132"/>
      <c r="AD2255" s="132"/>
      <c r="AE2255" s="94"/>
      <c r="AF2255" s="132"/>
      <c r="AG2255" s="132"/>
      <c r="AH2255" s="284"/>
      <c r="AI2255" s="132"/>
      <c r="AJ2255" s="132"/>
      <c r="AK2255" s="132"/>
      <c r="AL2255" s="132"/>
      <c r="AM2255" s="132"/>
      <c r="AN2255" s="132"/>
      <c r="AO2255" s="132"/>
      <c r="AP2255" s="132"/>
      <c r="AQ2255" s="132"/>
      <c r="AR2255" s="132"/>
      <c r="AS2255" s="132"/>
      <c r="AT2255" s="132"/>
      <c r="AU2255" s="132"/>
      <c r="AV2255" s="132"/>
      <c r="AW2255" s="132"/>
      <c r="AX2255" s="132"/>
      <c r="AY2255" s="132"/>
      <c r="AZ2255" s="132"/>
      <c r="BA2255" s="132"/>
      <c r="BB2255" s="132"/>
      <c r="BC2255" s="132"/>
      <c r="BD2255" s="132"/>
      <c r="BE2255" s="132"/>
      <c r="BF2255" s="132"/>
      <c r="BG2255" s="132"/>
      <c r="BH2255" s="132"/>
      <c r="BI2255" s="132"/>
    </row>
    <row r="2256" spans="2:61">
      <c r="B2256" s="722"/>
      <c r="C2256" s="132"/>
      <c r="D2256" s="132"/>
      <c r="E2256" s="586"/>
      <c r="F2256" s="586"/>
      <c r="G2256" s="132"/>
      <c r="H2256" s="372"/>
      <c r="I2256" s="132"/>
      <c r="J2256" s="132"/>
      <c r="K2256" s="132"/>
      <c r="L2256" s="132"/>
      <c r="M2256" s="132"/>
      <c r="N2256" s="132"/>
      <c r="O2256" s="132"/>
      <c r="P2256" s="132"/>
      <c r="Q2256" s="132"/>
      <c r="R2256" s="132"/>
      <c r="S2256" s="132"/>
      <c r="T2256" s="518"/>
      <c r="U2256" s="132"/>
      <c r="V2256" s="132"/>
      <c r="W2256" s="132"/>
      <c r="X2256" s="132"/>
      <c r="Y2256" s="132"/>
      <c r="Z2256" s="132"/>
      <c r="AB2256" s="132"/>
      <c r="AC2256" s="132"/>
      <c r="AD2256" s="132"/>
      <c r="AE2256" s="94"/>
      <c r="AF2256" s="132"/>
      <c r="AG2256" s="132"/>
      <c r="AH2256" s="284"/>
      <c r="AI2256" s="132"/>
      <c r="AJ2256" s="132"/>
      <c r="AK2256" s="132"/>
      <c r="AL2256" s="132"/>
      <c r="AM2256" s="132"/>
      <c r="AN2256" s="132"/>
      <c r="AO2256" s="132"/>
      <c r="AP2256" s="132"/>
      <c r="AQ2256" s="132"/>
      <c r="AR2256" s="132"/>
      <c r="AS2256" s="132"/>
      <c r="AT2256" s="132"/>
      <c r="AU2256" s="132"/>
      <c r="AV2256" s="132"/>
      <c r="AW2256" s="132"/>
      <c r="AX2256" s="132"/>
      <c r="AY2256" s="132"/>
      <c r="AZ2256" s="132"/>
      <c r="BA2256" s="132"/>
      <c r="BB2256" s="132"/>
      <c r="BC2256" s="132"/>
      <c r="BD2256" s="132"/>
      <c r="BE2256" s="132"/>
      <c r="BF2256" s="132"/>
      <c r="BG2256" s="132"/>
      <c r="BH2256" s="132"/>
      <c r="BI2256" s="132"/>
    </row>
    <row r="2257" spans="2:61">
      <c r="B2257" s="722"/>
      <c r="C2257" s="132"/>
      <c r="D2257" s="132"/>
      <c r="E2257" s="586"/>
      <c r="F2257" s="586"/>
      <c r="G2257" s="132"/>
      <c r="H2257" s="372"/>
      <c r="I2257" s="132"/>
      <c r="J2257" s="132"/>
      <c r="K2257" s="132"/>
      <c r="L2257" s="132"/>
      <c r="M2257" s="132"/>
      <c r="N2257" s="132"/>
      <c r="O2257" s="132"/>
      <c r="P2257" s="132"/>
      <c r="Q2257" s="132"/>
      <c r="R2257" s="132"/>
      <c r="S2257" s="132"/>
      <c r="T2257" s="518"/>
      <c r="U2257" s="132"/>
      <c r="V2257" s="132"/>
      <c r="W2257" s="132"/>
      <c r="X2257" s="132"/>
      <c r="Y2257" s="132"/>
      <c r="Z2257" s="132"/>
      <c r="AB2257" s="132"/>
      <c r="AC2257" s="132"/>
      <c r="AD2257" s="132"/>
      <c r="AE2257" s="94"/>
      <c r="AF2257" s="132"/>
      <c r="AG2257" s="132"/>
      <c r="AH2257" s="284"/>
      <c r="AI2257" s="132"/>
      <c r="AJ2257" s="132"/>
      <c r="AK2257" s="132"/>
      <c r="AL2257" s="132"/>
      <c r="AM2257" s="132"/>
      <c r="AN2257" s="132"/>
      <c r="AO2257" s="132"/>
      <c r="AP2257" s="132"/>
      <c r="AQ2257" s="132"/>
      <c r="AR2257" s="132"/>
      <c r="AS2257" s="132"/>
      <c r="AT2257" s="132"/>
      <c r="AU2257" s="132"/>
      <c r="AV2257" s="132"/>
      <c r="AW2257" s="132"/>
      <c r="AX2257" s="132"/>
      <c r="AY2257" s="132"/>
      <c r="AZ2257" s="132"/>
      <c r="BA2257" s="132"/>
      <c r="BB2257" s="132"/>
      <c r="BC2257" s="132"/>
      <c r="BD2257" s="132"/>
      <c r="BE2257" s="132"/>
      <c r="BF2257" s="132"/>
      <c r="BG2257" s="132"/>
      <c r="BH2257" s="132"/>
      <c r="BI2257" s="132"/>
    </row>
    <row r="2258" spans="2:61">
      <c r="B2258" s="722"/>
      <c r="C2258" s="132"/>
      <c r="D2258" s="132"/>
      <c r="E2258" s="586"/>
      <c r="F2258" s="586"/>
      <c r="G2258" s="132"/>
      <c r="H2258" s="372"/>
      <c r="I2258" s="132"/>
      <c r="J2258" s="132"/>
      <c r="K2258" s="132"/>
      <c r="L2258" s="132"/>
      <c r="M2258" s="132"/>
      <c r="N2258" s="132"/>
      <c r="O2258" s="132"/>
      <c r="P2258" s="132"/>
      <c r="Q2258" s="132"/>
      <c r="R2258" s="132"/>
      <c r="S2258" s="132"/>
      <c r="T2258" s="518"/>
      <c r="U2258" s="132"/>
      <c r="V2258" s="132"/>
      <c r="W2258" s="132"/>
      <c r="X2258" s="132"/>
      <c r="Y2258" s="132"/>
      <c r="Z2258" s="132"/>
      <c r="AB2258" s="132"/>
      <c r="AC2258" s="132"/>
      <c r="AD2258" s="132"/>
      <c r="AE2258" s="94"/>
      <c r="AF2258" s="132"/>
      <c r="AG2258" s="132"/>
      <c r="AH2258" s="284"/>
      <c r="AI2258" s="132"/>
      <c r="AJ2258" s="132"/>
      <c r="AK2258" s="132"/>
      <c r="AL2258" s="132"/>
      <c r="AM2258" s="132"/>
      <c r="AN2258" s="132"/>
      <c r="AO2258" s="132"/>
      <c r="AP2258" s="132"/>
      <c r="AQ2258" s="132"/>
      <c r="AR2258" s="132"/>
      <c r="AS2258" s="132"/>
      <c r="AT2258" s="132"/>
      <c r="AU2258" s="132"/>
      <c r="AV2258" s="132"/>
      <c r="AW2258" s="132"/>
      <c r="AX2258" s="132"/>
      <c r="AY2258" s="132"/>
      <c r="AZ2258" s="132"/>
      <c r="BA2258" s="132"/>
      <c r="BB2258" s="132"/>
      <c r="BC2258" s="132"/>
      <c r="BD2258" s="132"/>
      <c r="BE2258" s="132"/>
      <c r="BF2258" s="132"/>
      <c r="BG2258" s="132"/>
      <c r="BH2258" s="132"/>
      <c r="BI2258" s="132"/>
    </row>
    <row r="2259" spans="2:61">
      <c r="B2259" s="722"/>
      <c r="C2259" s="132"/>
      <c r="D2259" s="132"/>
      <c r="E2259" s="586"/>
      <c r="F2259" s="586"/>
      <c r="G2259" s="132"/>
      <c r="H2259" s="372"/>
      <c r="I2259" s="132"/>
      <c r="J2259" s="132"/>
      <c r="K2259" s="132"/>
      <c r="L2259" s="132"/>
      <c r="M2259" s="132"/>
      <c r="N2259" s="132"/>
      <c r="O2259" s="132"/>
      <c r="P2259" s="132"/>
      <c r="Q2259" s="132"/>
      <c r="R2259" s="132"/>
      <c r="S2259" s="132"/>
      <c r="T2259" s="518"/>
      <c r="U2259" s="132"/>
      <c r="V2259" s="132"/>
      <c r="W2259" s="132"/>
      <c r="X2259" s="132"/>
      <c r="Y2259" s="132"/>
      <c r="Z2259" s="132"/>
      <c r="AB2259" s="132"/>
      <c r="AC2259" s="132"/>
      <c r="AD2259" s="132"/>
      <c r="AE2259" s="94"/>
      <c r="AF2259" s="132"/>
      <c r="AG2259" s="132"/>
      <c r="AH2259" s="284"/>
      <c r="AI2259" s="132"/>
      <c r="AJ2259" s="132"/>
      <c r="AK2259" s="132"/>
      <c r="AL2259" s="132"/>
      <c r="AM2259" s="132"/>
      <c r="AN2259" s="132"/>
      <c r="AO2259" s="132"/>
      <c r="AP2259" s="132"/>
      <c r="AQ2259" s="132"/>
      <c r="AR2259" s="132"/>
      <c r="AS2259" s="132"/>
      <c r="AT2259" s="132"/>
      <c r="AU2259" s="132"/>
      <c r="AV2259" s="132"/>
      <c r="AW2259" s="132"/>
      <c r="AX2259" s="132"/>
      <c r="AY2259" s="132"/>
      <c r="AZ2259" s="132"/>
      <c r="BA2259" s="132"/>
      <c r="BB2259" s="132"/>
      <c r="BC2259" s="132"/>
      <c r="BD2259" s="132"/>
      <c r="BE2259" s="132"/>
      <c r="BF2259" s="132"/>
      <c r="BG2259" s="132"/>
      <c r="BH2259" s="132"/>
      <c r="BI2259" s="132"/>
    </row>
    <row r="2260" spans="2:61">
      <c r="B2260" s="722"/>
      <c r="C2260" s="132"/>
      <c r="D2260" s="132"/>
      <c r="E2260" s="586"/>
      <c r="F2260" s="586"/>
      <c r="G2260" s="132"/>
      <c r="H2260" s="372"/>
      <c r="I2260" s="132"/>
      <c r="J2260" s="132"/>
      <c r="K2260" s="132"/>
      <c r="L2260" s="132"/>
      <c r="M2260" s="132"/>
      <c r="N2260" s="132"/>
      <c r="O2260" s="132"/>
      <c r="P2260" s="132"/>
      <c r="Q2260" s="132"/>
      <c r="R2260" s="132"/>
      <c r="S2260" s="132"/>
      <c r="T2260" s="518"/>
      <c r="U2260" s="132"/>
      <c r="V2260" s="132"/>
      <c r="W2260" s="132"/>
      <c r="X2260" s="132"/>
      <c r="Y2260" s="132"/>
      <c r="Z2260" s="132"/>
      <c r="AB2260" s="132"/>
      <c r="AC2260" s="132"/>
      <c r="AD2260" s="132"/>
      <c r="AE2260" s="94"/>
      <c r="AF2260" s="132"/>
      <c r="AG2260" s="132"/>
      <c r="AH2260" s="284"/>
      <c r="AI2260" s="132"/>
      <c r="AJ2260" s="132"/>
      <c r="AK2260" s="132"/>
      <c r="AL2260" s="132"/>
      <c r="AM2260" s="132"/>
      <c r="AN2260" s="132"/>
      <c r="AO2260" s="132"/>
      <c r="AP2260" s="132"/>
      <c r="AQ2260" s="132"/>
      <c r="AR2260" s="132"/>
      <c r="AS2260" s="132"/>
      <c r="AT2260" s="132"/>
      <c r="AU2260" s="132"/>
      <c r="AV2260" s="132"/>
      <c r="AW2260" s="132"/>
      <c r="AX2260" s="132"/>
      <c r="AY2260" s="132"/>
      <c r="AZ2260" s="132"/>
      <c r="BA2260" s="132"/>
      <c r="BB2260" s="132"/>
      <c r="BC2260" s="132"/>
      <c r="BD2260" s="132"/>
      <c r="BE2260" s="132"/>
      <c r="BF2260" s="132"/>
      <c r="BG2260" s="132"/>
      <c r="BH2260" s="132"/>
      <c r="BI2260" s="132"/>
    </row>
    <row r="2261" spans="2:61">
      <c r="B2261" s="722"/>
      <c r="C2261" s="132"/>
      <c r="D2261" s="132"/>
      <c r="E2261" s="586"/>
      <c r="F2261" s="586"/>
      <c r="G2261" s="132"/>
      <c r="H2261" s="372"/>
      <c r="I2261" s="132"/>
      <c r="J2261" s="132"/>
      <c r="K2261" s="132"/>
      <c r="L2261" s="132"/>
      <c r="M2261" s="132"/>
      <c r="N2261" s="132"/>
      <c r="O2261" s="132"/>
      <c r="P2261" s="132"/>
      <c r="Q2261" s="132"/>
      <c r="R2261" s="132"/>
      <c r="S2261" s="132"/>
      <c r="T2261" s="518"/>
      <c r="U2261" s="132"/>
      <c r="V2261" s="132"/>
      <c r="W2261" s="132"/>
      <c r="X2261" s="132"/>
      <c r="Y2261" s="132"/>
      <c r="Z2261" s="132"/>
      <c r="AB2261" s="132"/>
      <c r="AC2261" s="132"/>
      <c r="AD2261" s="132"/>
      <c r="AE2261" s="94"/>
      <c r="AF2261" s="132"/>
      <c r="AG2261" s="132"/>
      <c r="AH2261" s="284"/>
      <c r="AI2261" s="132"/>
      <c r="AJ2261" s="132"/>
      <c r="AK2261" s="132"/>
      <c r="AL2261" s="132"/>
      <c r="AM2261" s="132"/>
      <c r="AN2261" s="132"/>
      <c r="AO2261" s="132"/>
      <c r="AP2261" s="132"/>
      <c r="AQ2261" s="132"/>
      <c r="AR2261" s="132"/>
      <c r="AS2261" s="132"/>
      <c r="AT2261" s="132"/>
      <c r="AU2261" s="132"/>
      <c r="AV2261" s="132"/>
      <c r="AW2261" s="132"/>
      <c r="AX2261" s="132"/>
      <c r="AY2261" s="132"/>
      <c r="AZ2261" s="132"/>
      <c r="BA2261" s="132"/>
      <c r="BB2261" s="132"/>
      <c r="BC2261" s="132"/>
      <c r="BD2261" s="132"/>
      <c r="BE2261" s="132"/>
      <c r="BF2261" s="132"/>
      <c r="BG2261" s="132"/>
      <c r="BH2261" s="132"/>
      <c r="BI2261" s="132"/>
    </row>
    <row r="2262" spans="2:61">
      <c r="B2262" s="722"/>
      <c r="C2262" s="132"/>
      <c r="D2262" s="132"/>
      <c r="E2262" s="586"/>
      <c r="F2262" s="586"/>
      <c r="G2262" s="132"/>
      <c r="H2262" s="372"/>
      <c r="I2262" s="132"/>
      <c r="J2262" s="132"/>
      <c r="K2262" s="132"/>
      <c r="L2262" s="132"/>
      <c r="M2262" s="132"/>
      <c r="N2262" s="132"/>
      <c r="O2262" s="132"/>
      <c r="P2262" s="132"/>
      <c r="Q2262" s="132"/>
      <c r="R2262" s="132"/>
      <c r="S2262" s="132"/>
      <c r="T2262" s="518"/>
      <c r="U2262" s="132"/>
      <c r="V2262" s="132"/>
      <c r="W2262" s="132"/>
      <c r="X2262" s="132"/>
      <c r="Y2262" s="132"/>
      <c r="Z2262" s="132"/>
      <c r="AB2262" s="132"/>
      <c r="AC2262" s="132"/>
      <c r="AD2262" s="132"/>
      <c r="AE2262" s="94"/>
      <c r="AF2262" s="132"/>
      <c r="AG2262" s="132"/>
      <c r="AH2262" s="284"/>
      <c r="AI2262" s="132"/>
      <c r="AJ2262" s="132"/>
      <c r="AK2262" s="132"/>
      <c r="AL2262" s="132"/>
      <c r="AM2262" s="132"/>
      <c r="AN2262" s="132"/>
      <c r="AO2262" s="132"/>
      <c r="AP2262" s="132"/>
      <c r="AQ2262" s="132"/>
      <c r="AR2262" s="132"/>
      <c r="AS2262" s="132"/>
      <c r="AT2262" s="132"/>
      <c r="AU2262" s="132"/>
      <c r="AV2262" s="132"/>
      <c r="AW2262" s="132"/>
      <c r="AX2262" s="132"/>
      <c r="AY2262" s="132"/>
      <c r="AZ2262" s="132"/>
      <c r="BA2262" s="132"/>
      <c r="BB2262" s="132"/>
      <c r="BC2262" s="132"/>
      <c r="BD2262" s="132"/>
      <c r="BE2262" s="132"/>
      <c r="BF2262" s="132"/>
      <c r="BG2262" s="132"/>
      <c r="BH2262" s="132"/>
      <c r="BI2262" s="132"/>
    </row>
    <row r="2263" spans="2:61">
      <c r="B2263" s="722"/>
      <c r="C2263" s="132"/>
      <c r="D2263" s="132"/>
      <c r="E2263" s="586"/>
      <c r="F2263" s="586"/>
      <c r="G2263" s="132"/>
      <c r="H2263" s="372"/>
      <c r="I2263" s="132"/>
      <c r="J2263" s="132"/>
      <c r="K2263" s="132"/>
      <c r="L2263" s="132"/>
      <c r="M2263" s="132"/>
      <c r="N2263" s="132"/>
      <c r="O2263" s="132"/>
      <c r="P2263" s="132"/>
      <c r="Q2263" s="132"/>
      <c r="R2263" s="132"/>
      <c r="S2263" s="132"/>
      <c r="T2263" s="518"/>
      <c r="U2263" s="132"/>
      <c r="V2263" s="132"/>
      <c r="W2263" s="132"/>
      <c r="X2263" s="132"/>
      <c r="Y2263" s="132"/>
      <c r="Z2263" s="132"/>
      <c r="AB2263" s="132"/>
      <c r="AC2263" s="132"/>
      <c r="AD2263" s="132"/>
      <c r="AE2263" s="94"/>
      <c r="AF2263" s="132"/>
      <c r="AG2263" s="132"/>
      <c r="AH2263" s="284"/>
      <c r="AI2263" s="132"/>
      <c r="AJ2263" s="132"/>
      <c r="AK2263" s="132"/>
      <c r="AL2263" s="132"/>
      <c r="AM2263" s="132"/>
      <c r="AN2263" s="132"/>
      <c r="AO2263" s="132"/>
      <c r="AP2263" s="132"/>
      <c r="AQ2263" s="132"/>
      <c r="AR2263" s="132"/>
      <c r="AS2263" s="132"/>
      <c r="AT2263" s="132"/>
      <c r="AU2263" s="132"/>
      <c r="AV2263" s="132"/>
      <c r="AW2263" s="132"/>
      <c r="AX2263" s="132"/>
      <c r="AY2263" s="132"/>
      <c r="AZ2263" s="132"/>
      <c r="BA2263" s="132"/>
      <c r="BB2263" s="132"/>
      <c r="BC2263" s="132"/>
      <c r="BD2263" s="132"/>
      <c r="BE2263" s="132"/>
      <c r="BF2263" s="132"/>
      <c r="BG2263" s="132"/>
      <c r="BH2263" s="132"/>
      <c r="BI2263" s="132"/>
    </row>
    <row r="2264" spans="2:61">
      <c r="B2264" s="722"/>
      <c r="C2264" s="132"/>
      <c r="D2264" s="132"/>
      <c r="E2264" s="586"/>
      <c r="F2264" s="586"/>
      <c r="G2264" s="132"/>
      <c r="H2264" s="372"/>
      <c r="I2264" s="132"/>
      <c r="J2264" s="132"/>
      <c r="K2264" s="132"/>
      <c r="L2264" s="132"/>
      <c r="M2264" s="132"/>
      <c r="N2264" s="132"/>
      <c r="O2264" s="132"/>
      <c r="P2264" s="132"/>
      <c r="Q2264" s="132"/>
      <c r="R2264" s="132"/>
      <c r="S2264" s="132"/>
      <c r="T2264" s="518"/>
      <c r="U2264" s="132"/>
      <c r="V2264" s="132"/>
      <c r="W2264" s="132"/>
      <c r="X2264" s="132"/>
      <c r="Y2264" s="132"/>
      <c r="Z2264" s="132"/>
      <c r="AB2264" s="132"/>
      <c r="AC2264" s="132"/>
      <c r="AD2264" s="132"/>
      <c r="AE2264" s="94"/>
      <c r="AF2264" s="132"/>
      <c r="AG2264" s="132"/>
      <c r="AH2264" s="284"/>
      <c r="AI2264" s="132"/>
      <c r="AJ2264" s="132"/>
      <c r="AK2264" s="132"/>
      <c r="AL2264" s="132"/>
      <c r="AM2264" s="132"/>
      <c r="AN2264" s="132"/>
      <c r="AO2264" s="132"/>
      <c r="AP2264" s="132"/>
      <c r="AQ2264" s="132"/>
      <c r="AR2264" s="132"/>
      <c r="AS2264" s="132"/>
      <c r="AT2264" s="132"/>
      <c r="AU2264" s="132"/>
      <c r="AV2264" s="132"/>
      <c r="AW2264" s="132"/>
      <c r="AX2264" s="132"/>
      <c r="AY2264" s="132"/>
      <c r="AZ2264" s="132"/>
      <c r="BA2264" s="132"/>
      <c r="BB2264" s="132"/>
      <c r="BC2264" s="132"/>
      <c r="BD2264" s="132"/>
      <c r="BE2264" s="132"/>
      <c r="BF2264" s="132"/>
      <c r="BG2264" s="132"/>
      <c r="BH2264" s="132"/>
      <c r="BI2264" s="132"/>
    </row>
    <row r="2265" spans="2:61">
      <c r="B2265" s="722"/>
      <c r="C2265" s="132"/>
      <c r="D2265" s="132"/>
      <c r="E2265" s="586"/>
      <c r="F2265" s="586"/>
      <c r="G2265" s="132"/>
      <c r="H2265" s="372"/>
      <c r="I2265" s="132"/>
      <c r="J2265" s="132"/>
      <c r="K2265" s="132"/>
      <c r="L2265" s="132"/>
      <c r="M2265" s="132"/>
      <c r="N2265" s="132"/>
      <c r="O2265" s="132"/>
      <c r="P2265" s="132"/>
      <c r="Q2265" s="132"/>
      <c r="R2265" s="132"/>
      <c r="S2265" s="132"/>
      <c r="T2265" s="518"/>
      <c r="U2265" s="132"/>
      <c r="V2265" s="132"/>
      <c r="W2265" s="132"/>
      <c r="X2265" s="132"/>
      <c r="Y2265" s="132"/>
      <c r="Z2265" s="132"/>
      <c r="AB2265" s="132"/>
      <c r="AC2265" s="132"/>
      <c r="AD2265" s="132"/>
      <c r="AE2265" s="94"/>
      <c r="AF2265" s="132"/>
      <c r="AG2265" s="132"/>
      <c r="AH2265" s="284"/>
      <c r="AI2265" s="132"/>
      <c r="AJ2265" s="132"/>
      <c r="AK2265" s="132"/>
      <c r="AL2265" s="132"/>
      <c r="AM2265" s="132"/>
      <c r="AN2265" s="132"/>
      <c r="AO2265" s="132"/>
      <c r="AP2265" s="132"/>
      <c r="AQ2265" s="132"/>
      <c r="AR2265" s="132"/>
      <c r="AS2265" s="132"/>
      <c r="AT2265" s="132"/>
      <c r="AU2265" s="132"/>
      <c r="AV2265" s="132"/>
      <c r="AW2265" s="132"/>
      <c r="AX2265" s="132"/>
      <c r="AY2265" s="132"/>
      <c r="AZ2265" s="132"/>
      <c r="BA2265" s="132"/>
      <c r="BB2265" s="132"/>
      <c r="BC2265" s="132"/>
      <c r="BD2265" s="132"/>
      <c r="BE2265" s="132"/>
      <c r="BF2265" s="132"/>
      <c r="BG2265" s="132"/>
      <c r="BH2265" s="132"/>
      <c r="BI2265" s="132"/>
    </row>
    <row r="2266" spans="2:61">
      <c r="B2266" s="722"/>
      <c r="C2266" s="132"/>
      <c r="D2266" s="132"/>
      <c r="E2266" s="586"/>
      <c r="F2266" s="586"/>
      <c r="G2266" s="132"/>
      <c r="H2266" s="372"/>
      <c r="I2266" s="132"/>
      <c r="J2266" s="132"/>
      <c r="K2266" s="132"/>
      <c r="L2266" s="132"/>
      <c r="M2266" s="132"/>
      <c r="N2266" s="132"/>
      <c r="O2266" s="132"/>
      <c r="P2266" s="132"/>
      <c r="Q2266" s="132"/>
      <c r="R2266" s="132"/>
      <c r="S2266" s="132"/>
      <c r="T2266" s="518"/>
      <c r="U2266" s="132"/>
      <c r="V2266" s="132"/>
      <c r="W2266" s="132"/>
      <c r="X2266" s="132"/>
      <c r="Y2266" s="132"/>
      <c r="Z2266" s="132"/>
      <c r="AB2266" s="132"/>
      <c r="AC2266" s="132"/>
      <c r="AD2266" s="132"/>
      <c r="AE2266" s="94"/>
      <c r="AF2266" s="132"/>
      <c r="AG2266" s="132"/>
      <c r="AH2266" s="284"/>
      <c r="AI2266" s="132"/>
      <c r="AJ2266" s="132"/>
      <c r="AK2266" s="132"/>
      <c r="AL2266" s="132"/>
      <c r="AM2266" s="132"/>
      <c r="AN2266" s="132"/>
      <c r="AO2266" s="132"/>
      <c r="AP2266" s="132"/>
      <c r="AQ2266" s="132"/>
      <c r="AR2266" s="132"/>
      <c r="AS2266" s="132"/>
      <c r="AT2266" s="132"/>
      <c r="AU2266" s="132"/>
      <c r="AV2266" s="132"/>
      <c r="AW2266" s="132"/>
      <c r="AX2266" s="132"/>
      <c r="AY2266" s="132"/>
      <c r="AZ2266" s="132"/>
      <c r="BA2266" s="132"/>
      <c r="BB2266" s="132"/>
      <c r="BC2266" s="132"/>
      <c r="BD2266" s="132"/>
      <c r="BE2266" s="132"/>
      <c r="BF2266" s="132"/>
      <c r="BG2266" s="132"/>
      <c r="BH2266" s="132"/>
      <c r="BI2266" s="132"/>
    </row>
    <row r="2267" spans="2:61">
      <c r="B2267" s="722"/>
      <c r="C2267" s="132"/>
      <c r="D2267" s="132"/>
      <c r="E2267" s="586"/>
      <c r="F2267" s="586"/>
      <c r="G2267" s="132"/>
      <c r="H2267" s="372"/>
      <c r="I2267" s="132"/>
      <c r="J2267" s="132"/>
      <c r="K2267" s="132"/>
      <c r="L2267" s="132"/>
      <c r="M2267" s="132"/>
      <c r="N2267" s="132"/>
      <c r="O2267" s="132"/>
      <c r="P2267" s="132"/>
      <c r="Q2267" s="132"/>
      <c r="R2267" s="132"/>
      <c r="S2267" s="132"/>
      <c r="T2267" s="518"/>
      <c r="U2267" s="132"/>
      <c r="V2267" s="132"/>
      <c r="W2267" s="132"/>
      <c r="X2267" s="132"/>
      <c r="Y2267" s="132"/>
      <c r="Z2267" s="132"/>
      <c r="AB2267" s="132"/>
      <c r="AC2267" s="132"/>
      <c r="AD2267" s="132"/>
      <c r="AE2267" s="94"/>
      <c r="AF2267" s="132"/>
      <c r="AG2267" s="132"/>
      <c r="AH2267" s="284"/>
      <c r="AI2267" s="132"/>
      <c r="AJ2267" s="132"/>
      <c r="AK2267" s="132"/>
      <c r="AL2267" s="132"/>
      <c r="AM2267" s="132"/>
      <c r="AN2267" s="132"/>
      <c r="AO2267" s="132"/>
      <c r="AP2267" s="132"/>
      <c r="AQ2267" s="132"/>
      <c r="AR2267" s="132"/>
      <c r="AS2267" s="132"/>
      <c r="AT2267" s="132"/>
      <c r="AU2267" s="132"/>
      <c r="AV2267" s="132"/>
      <c r="AW2267" s="132"/>
      <c r="AX2267" s="132"/>
      <c r="AY2267" s="132"/>
      <c r="AZ2267" s="132"/>
      <c r="BA2267" s="132"/>
      <c r="BB2267" s="132"/>
      <c r="BC2267" s="132"/>
      <c r="BD2267" s="132"/>
      <c r="BE2267" s="132"/>
      <c r="BF2267" s="132"/>
      <c r="BG2267" s="132"/>
      <c r="BH2267" s="132"/>
      <c r="BI2267" s="132"/>
    </row>
    <row r="2268" spans="2:61">
      <c r="B2268" s="722"/>
      <c r="C2268" s="132"/>
      <c r="D2268" s="132"/>
      <c r="E2268" s="586"/>
      <c r="F2268" s="586"/>
      <c r="G2268" s="132"/>
      <c r="H2268" s="372"/>
      <c r="I2268" s="132"/>
      <c r="J2268" s="132"/>
      <c r="K2268" s="132"/>
      <c r="L2268" s="132"/>
      <c r="M2268" s="132"/>
      <c r="N2268" s="132"/>
      <c r="O2268" s="132"/>
      <c r="P2268" s="132"/>
      <c r="Q2268" s="132"/>
      <c r="R2268" s="132"/>
      <c r="S2268" s="132"/>
      <c r="T2268" s="518"/>
      <c r="U2268" s="132"/>
      <c r="V2268" s="132"/>
      <c r="W2268" s="132"/>
      <c r="X2268" s="132"/>
      <c r="Y2268" s="132"/>
      <c r="Z2268" s="132"/>
      <c r="AB2268" s="132"/>
      <c r="AC2268" s="132"/>
      <c r="AD2268" s="132"/>
      <c r="AE2268" s="94"/>
      <c r="AF2268" s="132"/>
      <c r="AG2268" s="132"/>
      <c r="AH2268" s="284"/>
      <c r="AI2268" s="132"/>
      <c r="AJ2268" s="132"/>
      <c r="AK2268" s="132"/>
      <c r="AL2268" s="132"/>
      <c r="AM2268" s="132"/>
      <c r="AN2268" s="132"/>
      <c r="AO2268" s="132"/>
      <c r="AP2268" s="132"/>
      <c r="AQ2268" s="132"/>
      <c r="AR2268" s="132"/>
      <c r="AS2268" s="132"/>
      <c r="AT2268" s="132"/>
      <c r="AU2268" s="132"/>
      <c r="AV2268" s="132"/>
      <c r="AW2268" s="132"/>
      <c r="AX2268" s="132"/>
      <c r="AY2268" s="132"/>
      <c r="AZ2268" s="132"/>
      <c r="BA2268" s="132"/>
      <c r="BB2268" s="132"/>
      <c r="BC2268" s="132"/>
      <c r="BD2268" s="132"/>
      <c r="BE2268" s="132"/>
      <c r="BF2268" s="132"/>
      <c r="BG2268" s="132"/>
      <c r="BH2268" s="132"/>
      <c r="BI2268" s="132"/>
    </row>
    <row r="2269" spans="2:61">
      <c r="B2269" s="722"/>
      <c r="C2269" s="132"/>
      <c r="D2269" s="132"/>
      <c r="E2269" s="586"/>
      <c r="F2269" s="586"/>
      <c r="G2269" s="132"/>
      <c r="H2269" s="372"/>
      <c r="I2269" s="132"/>
      <c r="J2269" s="132"/>
      <c r="K2269" s="132"/>
      <c r="L2269" s="132"/>
      <c r="M2269" s="132"/>
      <c r="N2269" s="132"/>
      <c r="O2269" s="132"/>
      <c r="P2269" s="132"/>
      <c r="Q2269" s="132"/>
      <c r="R2269" s="132"/>
      <c r="S2269" s="132"/>
      <c r="T2269" s="518"/>
      <c r="U2269" s="132"/>
      <c r="V2269" s="132"/>
      <c r="W2269" s="132"/>
      <c r="X2269" s="132"/>
      <c r="Y2269" s="132"/>
      <c r="Z2269" s="132"/>
      <c r="AB2269" s="132"/>
      <c r="AC2269" s="132"/>
      <c r="AD2269" s="132"/>
      <c r="AE2269" s="94"/>
      <c r="AF2269" s="132"/>
      <c r="AG2269" s="132"/>
      <c r="AH2269" s="284"/>
      <c r="AI2269" s="132"/>
      <c r="AJ2269" s="132"/>
      <c r="AK2269" s="132"/>
      <c r="AL2269" s="132"/>
      <c r="AM2269" s="132"/>
      <c r="AN2269" s="132"/>
      <c r="AO2269" s="132"/>
      <c r="AP2269" s="132"/>
      <c r="AQ2269" s="132"/>
      <c r="AR2269" s="132"/>
      <c r="AS2269" s="132"/>
      <c r="AT2269" s="132"/>
      <c r="AU2269" s="132"/>
      <c r="AV2269" s="132"/>
      <c r="AW2269" s="132"/>
      <c r="AX2269" s="132"/>
      <c r="AY2269" s="132"/>
      <c r="AZ2269" s="132"/>
      <c r="BA2269" s="132"/>
      <c r="BB2269" s="132"/>
      <c r="BC2269" s="132"/>
      <c r="BD2269" s="132"/>
      <c r="BE2269" s="132"/>
      <c r="BF2269" s="132"/>
      <c r="BG2269" s="132"/>
      <c r="BH2269" s="132"/>
      <c r="BI2269" s="132"/>
    </row>
    <row r="2270" spans="2:61">
      <c r="B2270" s="722"/>
      <c r="C2270" s="132"/>
      <c r="D2270" s="132"/>
      <c r="E2270" s="586"/>
      <c r="F2270" s="586"/>
      <c r="G2270" s="132"/>
      <c r="H2270" s="372"/>
      <c r="I2270" s="132"/>
      <c r="J2270" s="132"/>
      <c r="K2270" s="132"/>
      <c r="L2270" s="132"/>
      <c r="M2270" s="132"/>
      <c r="N2270" s="132"/>
      <c r="O2270" s="132"/>
      <c r="P2270" s="132"/>
      <c r="Q2270" s="132"/>
      <c r="R2270" s="132"/>
      <c r="S2270" s="132"/>
      <c r="T2270" s="518"/>
      <c r="U2270" s="132"/>
      <c r="V2270" s="132"/>
      <c r="W2270" s="132"/>
      <c r="X2270" s="132"/>
      <c r="Y2270" s="132"/>
      <c r="Z2270" s="132"/>
      <c r="AB2270" s="132"/>
      <c r="AC2270" s="132"/>
      <c r="AD2270" s="132"/>
      <c r="AE2270" s="94"/>
      <c r="AF2270" s="132"/>
      <c r="AG2270" s="132"/>
      <c r="AH2270" s="284"/>
      <c r="AI2270" s="132"/>
      <c r="AJ2270" s="132"/>
      <c r="AK2270" s="132"/>
      <c r="AL2270" s="132"/>
      <c r="AM2270" s="132"/>
      <c r="AN2270" s="132"/>
      <c r="AO2270" s="132"/>
      <c r="AP2270" s="132"/>
      <c r="AQ2270" s="132"/>
      <c r="AR2270" s="132"/>
      <c r="AS2270" s="132"/>
      <c r="AT2270" s="132"/>
      <c r="AU2270" s="132"/>
      <c r="AV2270" s="132"/>
      <c r="AW2270" s="132"/>
      <c r="AX2270" s="132"/>
      <c r="AY2270" s="132"/>
      <c r="AZ2270" s="132"/>
      <c r="BA2270" s="132"/>
      <c r="BB2270" s="132"/>
      <c r="BC2270" s="132"/>
      <c r="BD2270" s="132"/>
      <c r="BE2270" s="132"/>
      <c r="BF2270" s="132"/>
      <c r="BG2270" s="132"/>
      <c r="BH2270" s="132"/>
      <c r="BI2270" s="132"/>
    </row>
    <row r="2271" spans="2:61">
      <c r="B2271" s="722"/>
      <c r="C2271" s="132"/>
      <c r="D2271" s="132"/>
      <c r="E2271" s="586"/>
      <c r="F2271" s="586"/>
      <c r="G2271" s="132"/>
      <c r="H2271" s="372"/>
      <c r="I2271" s="132"/>
      <c r="J2271" s="132"/>
      <c r="K2271" s="132"/>
      <c r="L2271" s="132"/>
      <c r="M2271" s="132"/>
      <c r="N2271" s="132"/>
      <c r="O2271" s="132"/>
      <c r="P2271" s="132"/>
      <c r="Q2271" s="132"/>
      <c r="R2271" s="132"/>
      <c r="S2271" s="132"/>
      <c r="T2271" s="518"/>
      <c r="U2271" s="132"/>
      <c r="V2271" s="132"/>
      <c r="W2271" s="132"/>
      <c r="X2271" s="132"/>
      <c r="Y2271" s="132"/>
      <c r="Z2271" s="132"/>
      <c r="AB2271" s="132"/>
      <c r="AC2271" s="132"/>
      <c r="AD2271" s="132"/>
      <c r="AE2271" s="94"/>
      <c r="AF2271" s="132"/>
      <c r="AG2271" s="132"/>
      <c r="AH2271" s="284"/>
      <c r="AI2271" s="132"/>
      <c r="AJ2271" s="132"/>
      <c r="AK2271" s="132"/>
      <c r="AL2271" s="132"/>
      <c r="AM2271" s="132"/>
      <c r="AN2271" s="132"/>
      <c r="AO2271" s="132"/>
      <c r="AP2271" s="132"/>
      <c r="AQ2271" s="132"/>
      <c r="AR2271" s="132"/>
      <c r="AS2271" s="132"/>
      <c r="AT2271" s="132"/>
      <c r="AU2271" s="132"/>
      <c r="AV2271" s="132"/>
      <c r="AW2271" s="132"/>
      <c r="AX2271" s="132"/>
      <c r="AY2271" s="132"/>
      <c r="AZ2271" s="132"/>
      <c r="BA2271" s="132"/>
      <c r="BB2271" s="132"/>
      <c r="BC2271" s="132"/>
      <c r="BD2271" s="132"/>
      <c r="BE2271" s="132"/>
      <c r="BF2271" s="132"/>
      <c r="BG2271" s="132"/>
      <c r="BH2271" s="132"/>
      <c r="BI2271" s="132"/>
    </row>
    <row r="2272" spans="2:61">
      <c r="B2272" s="722"/>
      <c r="C2272" s="132"/>
      <c r="D2272" s="132"/>
      <c r="E2272" s="586"/>
      <c r="F2272" s="586"/>
      <c r="G2272" s="132"/>
      <c r="H2272" s="372"/>
      <c r="I2272" s="132"/>
      <c r="J2272" s="132"/>
      <c r="K2272" s="132"/>
      <c r="L2272" s="132"/>
      <c r="M2272" s="132"/>
      <c r="N2272" s="132"/>
      <c r="O2272" s="132"/>
      <c r="P2272" s="132"/>
      <c r="Q2272" s="132"/>
      <c r="R2272" s="132"/>
      <c r="S2272" s="132"/>
      <c r="T2272" s="518"/>
      <c r="U2272" s="132"/>
      <c r="V2272" s="132"/>
      <c r="W2272" s="132"/>
      <c r="X2272" s="132"/>
      <c r="Y2272" s="132"/>
      <c r="Z2272" s="132"/>
      <c r="AB2272" s="132"/>
      <c r="AC2272" s="132"/>
      <c r="AD2272" s="132"/>
      <c r="AE2272" s="94"/>
      <c r="AF2272" s="132"/>
      <c r="AG2272" s="132"/>
      <c r="AH2272" s="284"/>
      <c r="AI2272" s="132"/>
      <c r="AJ2272" s="132"/>
      <c r="AK2272" s="132"/>
      <c r="AL2272" s="132"/>
      <c r="AM2272" s="132"/>
      <c r="AN2272" s="132"/>
      <c r="AO2272" s="132"/>
      <c r="AP2272" s="132"/>
      <c r="AQ2272" s="132"/>
      <c r="AR2272" s="132"/>
      <c r="AS2272" s="132"/>
      <c r="AT2272" s="132"/>
      <c r="AU2272" s="132"/>
      <c r="AV2272" s="132"/>
      <c r="AW2272" s="132"/>
      <c r="AX2272" s="132"/>
      <c r="AY2272" s="132"/>
      <c r="AZ2272" s="132"/>
      <c r="BA2272" s="132"/>
      <c r="BB2272" s="132"/>
      <c r="BC2272" s="132"/>
      <c r="BD2272" s="132"/>
      <c r="BE2272" s="132"/>
      <c r="BF2272" s="132"/>
      <c r="BG2272" s="132"/>
      <c r="BH2272" s="132"/>
      <c r="BI2272" s="132"/>
    </row>
    <row r="2273" spans="2:61">
      <c r="B2273" s="722"/>
      <c r="C2273" s="132"/>
      <c r="D2273" s="132"/>
      <c r="E2273" s="586"/>
      <c r="F2273" s="586"/>
      <c r="G2273" s="132"/>
      <c r="H2273" s="372"/>
      <c r="I2273" s="132"/>
      <c r="J2273" s="132"/>
      <c r="K2273" s="132"/>
      <c r="L2273" s="132"/>
      <c r="M2273" s="132"/>
      <c r="N2273" s="132"/>
      <c r="O2273" s="132"/>
      <c r="P2273" s="132"/>
      <c r="Q2273" s="132"/>
      <c r="R2273" s="132"/>
      <c r="S2273" s="132"/>
      <c r="T2273" s="518"/>
      <c r="U2273" s="132"/>
      <c r="V2273" s="132"/>
      <c r="W2273" s="132"/>
      <c r="X2273" s="132"/>
      <c r="Y2273" s="132"/>
      <c r="Z2273" s="132"/>
      <c r="AB2273" s="132"/>
      <c r="AC2273" s="132"/>
      <c r="AD2273" s="132"/>
      <c r="AE2273" s="94"/>
      <c r="AF2273" s="132"/>
      <c r="AG2273" s="132"/>
      <c r="AH2273" s="284"/>
      <c r="AI2273" s="132"/>
      <c r="AJ2273" s="132"/>
      <c r="AK2273" s="132"/>
      <c r="AL2273" s="132"/>
      <c r="AM2273" s="132"/>
      <c r="AN2273" s="132"/>
      <c r="AO2273" s="132"/>
      <c r="AP2273" s="132"/>
      <c r="AQ2273" s="132"/>
      <c r="AR2273" s="132"/>
      <c r="AS2273" s="132"/>
      <c r="AT2273" s="132"/>
      <c r="AU2273" s="132"/>
      <c r="AV2273" s="132"/>
      <c r="AW2273" s="132"/>
      <c r="AX2273" s="132"/>
      <c r="AY2273" s="132"/>
      <c r="AZ2273" s="132"/>
      <c r="BA2273" s="132"/>
      <c r="BB2273" s="132"/>
      <c r="BC2273" s="132"/>
      <c r="BD2273" s="132"/>
      <c r="BE2273" s="132"/>
      <c r="BF2273" s="132"/>
      <c r="BG2273" s="132"/>
      <c r="BH2273" s="132"/>
      <c r="BI2273" s="132"/>
    </row>
    <row r="2274" spans="2:61">
      <c r="B2274" s="722"/>
      <c r="C2274" s="132"/>
      <c r="D2274" s="132"/>
      <c r="E2274" s="586"/>
      <c r="F2274" s="586"/>
      <c r="G2274" s="132"/>
      <c r="H2274" s="372"/>
      <c r="I2274" s="132"/>
      <c r="J2274" s="132"/>
      <c r="K2274" s="132"/>
      <c r="L2274" s="132"/>
      <c r="M2274" s="132"/>
      <c r="N2274" s="132"/>
      <c r="O2274" s="132"/>
      <c r="P2274" s="132"/>
      <c r="Q2274" s="132"/>
      <c r="R2274" s="132"/>
      <c r="S2274" s="132"/>
      <c r="T2274" s="518"/>
      <c r="U2274" s="132"/>
      <c r="V2274" s="132"/>
      <c r="W2274" s="132"/>
      <c r="X2274" s="132"/>
      <c r="Y2274" s="132"/>
      <c r="Z2274" s="132"/>
      <c r="AB2274" s="132"/>
      <c r="AC2274" s="132"/>
      <c r="AD2274" s="132"/>
      <c r="AE2274" s="94"/>
      <c r="AF2274" s="132"/>
      <c r="AG2274" s="132"/>
      <c r="AH2274" s="284"/>
      <c r="AI2274" s="132"/>
      <c r="AJ2274" s="132"/>
      <c r="AK2274" s="132"/>
      <c r="AL2274" s="132"/>
      <c r="AM2274" s="132"/>
      <c r="AN2274" s="132"/>
      <c r="AO2274" s="132"/>
      <c r="AP2274" s="132"/>
      <c r="AQ2274" s="132"/>
      <c r="AR2274" s="132"/>
      <c r="AS2274" s="132"/>
      <c r="AT2274" s="132"/>
      <c r="AU2274" s="132"/>
      <c r="AV2274" s="132"/>
      <c r="AW2274" s="132"/>
      <c r="AX2274" s="132"/>
      <c r="AY2274" s="132"/>
      <c r="AZ2274" s="132"/>
      <c r="BA2274" s="132"/>
      <c r="BB2274" s="132"/>
      <c r="BC2274" s="132"/>
      <c r="BD2274" s="132"/>
      <c r="BE2274" s="132"/>
      <c r="BF2274" s="132"/>
      <c r="BG2274" s="132"/>
      <c r="BH2274" s="132"/>
      <c r="BI2274" s="132"/>
    </row>
    <row r="2275" spans="2:61">
      <c r="B2275" s="722"/>
      <c r="C2275" s="132"/>
      <c r="D2275" s="132"/>
      <c r="E2275" s="586"/>
      <c r="F2275" s="586"/>
      <c r="G2275" s="132"/>
      <c r="H2275" s="372"/>
      <c r="I2275" s="132"/>
      <c r="J2275" s="132"/>
      <c r="K2275" s="132"/>
      <c r="L2275" s="132"/>
      <c r="M2275" s="132"/>
      <c r="N2275" s="132"/>
      <c r="O2275" s="132"/>
      <c r="P2275" s="132"/>
      <c r="Q2275" s="132"/>
      <c r="R2275" s="132"/>
      <c r="S2275" s="132"/>
      <c r="T2275" s="518"/>
      <c r="U2275" s="132"/>
      <c r="V2275" s="132"/>
      <c r="W2275" s="132"/>
      <c r="X2275" s="132"/>
      <c r="Y2275" s="132"/>
      <c r="Z2275" s="132"/>
      <c r="AB2275" s="132"/>
      <c r="AC2275" s="132"/>
      <c r="AD2275" s="132"/>
      <c r="AE2275" s="94"/>
      <c r="AF2275" s="132"/>
      <c r="AG2275" s="132"/>
      <c r="AH2275" s="284"/>
      <c r="AI2275" s="132"/>
      <c r="AJ2275" s="132"/>
      <c r="AK2275" s="132"/>
      <c r="AL2275" s="132"/>
      <c r="AM2275" s="132"/>
      <c r="AN2275" s="132"/>
      <c r="AO2275" s="132"/>
      <c r="AP2275" s="132"/>
      <c r="AQ2275" s="132"/>
      <c r="AR2275" s="132"/>
      <c r="AS2275" s="132"/>
      <c r="AT2275" s="132"/>
      <c r="AU2275" s="132"/>
      <c r="AV2275" s="132"/>
      <c r="AW2275" s="132"/>
      <c r="AX2275" s="132"/>
      <c r="AY2275" s="132"/>
      <c r="AZ2275" s="132"/>
      <c r="BA2275" s="132"/>
      <c r="BB2275" s="132"/>
      <c r="BC2275" s="132"/>
      <c r="BD2275" s="132"/>
      <c r="BE2275" s="132"/>
      <c r="BF2275" s="132"/>
      <c r="BG2275" s="132"/>
      <c r="BH2275" s="132"/>
      <c r="BI2275" s="132"/>
    </row>
    <row r="2276" spans="2:61">
      <c r="B2276" s="722"/>
      <c r="C2276" s="132"/>
      <c r="D2276" s="132"/>
      <c r="E2276" s="586"/>
      <c r="F2276" s="586"/>
      <c r="G2276" s="132"/>
      <c r="H2276" s="372"/>
      <c r="I2276" s="132"/>
      <c r="J2276" s="132"/>
      <c r="K2276" s="132"/>
      <c r="L2276" s="132"/>
      <c r="M2276" s="132"/>
      <c r="N2276" s="132"/>
      <c r="O2276" s="132"/>
      <c r="P2276" s="132"/>
      <c r="Q2276" s="132"/>
      <c r="R2276" s="132"/>
      <c r="S2276" s="132"/>
      <c r="T2276" s="518"/>
      <c r="U2276" s="132"/>
      <c r="V2276" s="132"/>
      <c r="W2276" s="132"/>
      <c r="X2276" s="132"/>
      <c r="Y2276" s="132"/>
      <c r="Z2276" s="132"/>
      <c r="AB2276" s="132"/>
      <c r="AC2276" s="132"/>
      <c r="AD2276" s="132"/>
      <c r="AE2276" s="94"/>
      <c r="AF2276" s="132"/>
      <c r="AG2276" s="132"/>
      <c r="AH2276" s="284"/>
      <c r="AI2276" s="132"/>
      <c r="AJ2276" s="132"/>
      <c r="AK2276" s="132"/>
      <c r="AL2276" s="132"/>
      <c r="AM2276" s="132"/>
      <c r="AN2276" s="132"/>
      <c r="AO2276" s="132"/>
      <c r="AP2276" s="132"/>
      <c r="AQ2276" s="132"/>
      <c r="AR2276" s="132"/>
      <c r="AS2276" s="132"/>
      <c r="AT2276" s="132"/>
      <c r="AU2276" s="132"/>
      <c r="AV2276" s="132"/>
      <c r="AW2276" s="132"/>
      <c r="AX2276" s="132"/>
      <c r="AY2276" s="132"/>
      <c r="AZ2276" s="132"/>
      <c r="BA2276" s="132"/>
      <c r="BB2276" s="132"/>
      <c r="BC2276" s="132"/>
      <c r="BD2276" s="132"/>
      <c r="BE2276" s="132"/>
      <c r="BF2276" s="132"/>
      <c r="BG2276" s="132"/>
      <c r="BH2276" s="132"/>
      <c r="BI2276" s="132"/>
    </row>
    <row r="2277" spans="2:61">
      <c r="B2277" s="722"/>
      <c r="C2277" s="132"/>
      <c r="D2277" s="132"/>
      <c r="E2277" s="586"/>
      <c r="F2277" s="586"/>
      <c r="G2277" s="132"/>
      <c r="H2277" s="372"/>
      <c r="I2277" s="132"/>
      <c r="J2277" s="132"/>
      <c r="K2277" s="132"/>
      <c r="L2277" s="132"/>
      <c r="M2277" s="132"/>
      <c r="N2277" s="132"/>
      <c r="O2277" s="132"/>
      <c r="P2277" s="132"/>
      <c r="Q2277" s="132"/>
      <c r="R2277" s="132"/>
      <c r="S2277" s="132"/>
      <c r="T2277" s="518"/>
      <c r="U2277" s="132"/>
      <c r="V2277" s="132"/>
      <c r="W2277" s="132"/>
      <c r="X2277" s="132"/>
      <c r="Y2277" s="132"/>
      <c r="Z2277" s="132"/>
      <c r="AB2277" s="132"/>
      <c r="AC2277" s="132"/>
      <c r="AD2277" s="132"/>
      <c r="AE2277" s="94"/>
      <c r="AF2277" s="132"/>
      <c r="AG2277" s="132"/>
      <c r="AH2277" s="284"/>
      <c r="AI2277" s="132"/>
      <c r="AJ2277" s="132"/>
      <c r="AK2277" s="132"/>
      <c r="AL2277" s="132"/>
      <c r="AM2277" s="132"/>
      <c r="AN2277" s="132"/>
      <c r="AO2277" s="132"/>
      <c r="AP2277" s="132"/>
      <c r="AQ2277" s="132"/>
      <c r="AR2277" s="132"/>
      <c r="AS2277" s="132"/>
      <c r="AT2277" s="132"/>
      <c r="AU2277" s="132"/>
      <c r="AV2277" s="132"/>
      <c r="AW2277" s="132"/>
      <c r="AX2277" s="132"/>
      <c r="AY2277" s="132"/>
      <c r="AZ2277" s="132"/>
      <c r="BA2277" s="132"/>
      <c r="BB2277" s="132"/>
      <c r="BC2277" s="132"/>
      <c r="BD2277" s="132"/>
      <c r="BE2277" s="132"/>
      <c r="BF2277" s="132"/>
      <c r="BG2277" s="132"/>
      <c r="BH2277" s="132"/>
      <c r="BI2277" s="132"/>
    </row>
    <row r="2278" spans="2:61">
      <c r="B2278" s="722"/>
      <c r="C2278" s="132"/>
      <c r="D2278" s="132"/>
      <c r="E2278" s="586"/>
      <c r="F2278" s="586"/>
      <c r="G2278" s="132"/>
      <c r="H2278" s="372"/>
      <c r="I2278" s="132"/>
      <c r="J2278" s="132"/>
      <c r="K2278" s="132"/>
      <c r="L2278" s="132"/>
      <c r="M2278" s="132"/>
      <c r="N2278" s="132"/>
      <c r="O2278" s="132"/>
      <c r="P2278" s="132"/>
      <c r="Q2278" s="132"/>
      <c r="R2278" s="132"/>
      <c r="S2278" s="132"/>
      <c r="T2278" s="518"/>
      <c r="U2278" s="132"/>
      <c r="V2278" s="132"/>
      <c r="W2278" s="132"/>
      <c r="X2278" s="132"/>
      <c r="Y2278" s="132"/>
      <c r="Z2278" s="132"/>
      <c r="AB2278" s="132"/>
      <c r="AC2278" s="132"/>
      <c r="AD2278" s="132"/>
      <c r="AE2278" s="94"/>
      <c r="AF2278" s="132"/>
      <c r="AG2278" s="132"/>
      <c r="AH2278" s="284"/>
      <c r="AI2278" s="132"/>
      <c r="AJ2278" s="132"/>
      <c r="AK2278" s="132"/>
      <c r="AL2278" s="132"/>
      <c r="AM2278" s="132"/>
      <c r="AN2278" s="132"/>
      <c r="AO2278" s="132"/>
      <c r="AP2278" s="132"/>
      <c r="AQ2278" s="132"/>
      <c r="AR2278" s="132"/>
      <c r="AS2278" s="132"/>
      <c r="AT2278" s="132"/>
      <c r="AU2278" s="132"/>
      <c r="AV2278" s="132"/>
      <c r="AW2278" s="132"/>
      <c r="AX2278" s="132"/>
      <c r="AY2278" s="132"/>
      <c r="AZ2278" s="132"/>
      <c r="BA2278" s="132"/>
      <c r="BB2278" s="132"/>
      <c r="BC2278" s="132"/>
      <c r="BD2278" s="132"/>
      <c r="BE2278" s="132"/>
      <c r="BF2278" s="132"/>
      <c r="BG2278" s="132"/>
      <c r="BH2278" s="132"/>
      <c r="BI2278" s="132"/>
    </row>
    <row r="2279" spans="2:61">
      <c r="B2279" s="722"/>
      <c r="C2279" s="132"/>
      <c r="D2279" s="132"/>
      <c r="E2279" s="586"/>
      <c r="F2279" s="586"/>
      <c r="G2279" s="132"/>
      <c r="H2279" s="372"/>
      <c r="I2279" s="132"/>
      <c r="J2279" s="132"/>
      <c r="K2279" s="132"/>
      <c r="L2279" s="132"/>
      <c r="M2279" s="132"/>
      <c r="N2279" s="132"/>
      <c r="O2279" s="132"/>
      <c r="P2279" s="132"/>
      <c r="Q2279" s="132"/>
      <c r="R2279" s="132"/>
      <c r="S2279" s="132"/>
      <c r="T2279" s="518"/>
      <c r="U2279" s="132"/>
      <c r="V2279" s="132"/>
      <c r="W2279" s="132"/>
      <c r="X2279" s="132"/>
      <c r="Y2279" s="132"/>
      <c r="Z2279" s="132"/>
      <c r="AB2279" s="132"/>
      <c r="AC2279" s="132"/>
      <c r="AD2279" s="132"/>
      <c r="AE2279" s="94"/>
      <c r="AF2279" s="132"/>
      <c r="AG2279" s="132"/>
      <c r="AH2279" s="284"/>
      <c r="AI2279" s="132"/>
      <c r="AJ2279" s="132"/>
      <c r="AK2279" s="132"/>
      <c r="AL2279" s="132"/>
      <c r="AM2279" s="132"/>
      <c r="AN2279" s="132"/>
      <c r="AO2279" s="132"/>
      <c r="AP2279" s="132"/>
      <c r="AQ2279" s="132"/>
      <c r="AR2279" s="132"/>
      <c r="AS2279" s="132"/>
      <c r="AT2279" s="132"/>
      <c r="AU2279" s="132"/>
      <c r="AV2279" s="132"/>
      <c r="AW2279" s="132"/>
      <c r="AX2279" s="132"/>
      <c r="AY2279" s="132"/>
      <c r="AZ2279" s="132"/>
      <c r="BA2279" s="132"/>
      <c r="BB2279" s="132"/>
      <c r="BC2279" s="132"/>
      <c r="BD2279" s="132"/>
      <c r="BE2279" s="132"/>
      <c r="BF2279" s="132"/>
      <c r="BG2279" s="132"/>
      <c r="BH2279" s="132"/>
      <c r="BI2279" s="132"/>
    </row>
    <row r="2280" spans="2:61">
      <c r="B2280" s="722"/>
      <c r="C2280" s="132"/>
      <c r="D2280" s="132"/>
      <c r="E2280" s="586"/>
      <c r="F2280" s="586"/>
      <c r="G2280" s="132"/>
      <c r="H2280" s="372"/>
      <c r="I2280" s="132"/>
      <c r="J2280" s="132"/>
      <c r="K2280" s="132"/>
      <c r="L2280" s="132"/>
      <c r="M2280" s="132"/>
      <c r="N2280" s="132"/>
      <c r="O2280" s="132"/>
      <c r="P2280" s="132"/>
      <c r="Q2280" s="132"/>
      <c r="R2280" s="132"/>
      <c r="S2280" s="132"/>
      <c r="T2280" s="518"/>
      <c r="U2280" s="132"/>
      <c r="V2280" s="132"/>
      <c r="W2280" s="132"/>
      <c r="X2280" s="132"/>
      <c r="Y2280" s="132"/>
      <c r="Z2280" s="132"/>
      <c r="AB2280" s="132"/>
      <c r="AC2280" s="132"/>
      <c r="AD2280" s="132"/>
      <c r="AE2280" s="94"/>
      <c r="AF2280" s="132"/>
      <c r="AG2280" s="132"/>
      <c r="AH2280" s="284"/>
      <c r="AI2280" s="132"/>
      <c r="AJ2280" s="132"/>
      <c r="AK2280" s="132"/>
      <c r="AL2280" s="132"/>
      <c r="AM2280" s="132"/>
      <c r="AN2280" s="132"/>
      <c r="AO2280" s="132"/>
      <c r="AP2280" s="132"/>
      <c r="AQ2280" s="132"/>
      <c r="AR2280" s="132"/>
      <c r="AS2280" s="132"/>
      <c r="AT2280" s="132"/>
      <c r="AU2280" s="132"/>
      <c r="AV2280" s="132"/>
      <c r="AW2280" s="132"/>
      <c r="AX2280" s="132"/>
      <c r="AY2280" s="132"/>
      <c r="AZ2280" s="132"/>
      <c r="BA2280" s="132"/>
      <c r="BB2280" s="132"/>
      <c r="BC2280" s="132"/>
      <c r="BD2280" s="132"/>
      <c r="BE2280" s="132"/>
      <c r="BF2280" s="132"/>
      <c r="BG2280" s="132"/>
      <c r="BH2280" s="132"/>
      <c r="BI2280" s="132"/>
    </row>
    <row r="2281" spans="2:61">
      <c r="B2281" s="722"/>
      <c r="C2281" s="132"/>
      <c r="D2281" s="132"/>
      <c r="E2281" s="586"/>
      <c r="F2281" s="586"/>
      <c r="G2281" s="132"/>
      <c r="H2281" s="372"/>
      <c r="I2281" s="132"/>
      <c r="J2281" s="132"/>
      <c r="K2281" s="132"/>
      <c r="L2281" s="132"/>
      <c r="M2281" s="132"/>
      <c r="N2281" s="132"/>
      <c r="O2281" s="132"/>
      <c r="P2281" s="132"/>
      <c r="Q2281" s="132"/>
      <c r="R2281" s="132"/>
      <c r="S2281" s="132"/>
      <c r="T2281" s="518"/>
      <c r="U2281" s="132"/>
      <c r="V2281" s="132"/>
      <c r="W2281" s="132"/>
      <c r="X2281" s="132"/>
      <c r="Y2281" s="132"/>
      <c r="Z2281" s="132"/>
      <c r="AB2281" s="132"/>
      <c r="AC2281" s="132"/>
      <c r="AD2281" s="132"/>
      <c r="AE2281" s="94"/>
      <c r="AF2281" s="132"/>
      <c r="AG2281" s="132"/>
      <c r="AH2281" s="284"/>
      <c r="AI2281" s="132"/>
      <c r="AJ2281" s="132"/>
      <c r="AK2281" s="132"/>
      <c r="AL2281" s="132"/>
      <c r="AM2281" s="132"/>
      <c r="AN2281" s="132"/>
      <c r="AO2281" s="132"/>
      <c r="AP2281" s="132"/>
      <c r="AQ2281" s="132"/>
      <c r="AR2281" s="132"/>
      <c r="AS2281" s="132"/>
      <c r="AT2281" s="132"/>
      <c r="AU2281" s="132"/>
      <c r="AV2281" s="132"/>
      <c r="AW2281" s="132"/>
      <c r="AX2281" s="132"/>
      <c r="AY2281" s="132"/>
      <c r="AZ2281" s="132"/>
      <c r="BA2281" s="132"/>
      <c r="BB2281" s="132"/>
      <c r="BC2281" s="132"/>
      <c r="BD2281" s="132"/>
      <c r="BE2281" s="132"/>
      <c r="BF2281" s="132"/>
      <c r="BG2281" s="132"/>
      <c r="BH2281" s="132"/>
      <c r="BI2281" s="132"/>
    </row>
    <row r="2282" spans="2:61">
      <c r="B2282" s="722"/>
      <c r="C2282" s="132"/>
      <c r="D2282" s="132"/>
      <c r="E2282" s="586"/>
      <c r="F2282" s="586"/>
      <c r="G2282" s="132"/>
      <c r="H2282" s="372"/>
      <c r="I2282" s="132"/>
      <c r="J2282" s="132"/>
      <c r="K2282" s="132"/>
      <c r="L2282" s="132"/>
      <c r="M2282" s="132"/>
      <c r="N2282" s="132"/>
      <c r="O2282" s="132"/>
      <c r="P2282" s="132"/>
      <c r="Q2282" s="132"/>
      <c r="R2282" s="132"/>
      <c r="S2282" s="132"/>
      <c r="T2282" s="518"/>
      <c r="U2282" s="132"/>
      <c r="V2282" s="132"/>
      <c r="W2282" s="132"/>
      <c r="X2282" s="132"/>
      <c r="Y2282" s="132"/>
      <c r="Z2282" s="132"/>
      <c r="AB2282" s="132"/>
      <c r="AC2282" s="132"/>
      <c r="AD2282" s="132"/>
      <c r="AE2282" s="94"/>
      <c r="AF2282" s="132"/>
      <c r="AG2282" s="132"/>
      <c r="AH2282" s="284"/>
      <c r="AI2282" s="132"/>
      <c r="AJ2282" s="132"/>
      <c r="AK2282" s="132"/>
      <c r="AL2282" s="132"/>
      <c r="AM2282" s="132"/>
      <c r="AN2282" s="132"/>
      <c r="AO2282" s="132"/>
      <c r="AP2282" s="132"/>
      <c r="AQ2282" s="132"/>
      <c r="AR2282" s="132"/>
      <c r="AS2282" s="132"/>
      <c r="AT2282" s="132"/>
      <c r="AU2282" s="132"/>
      <c r="AV2282" s="132"/>
      <c r="AW2282" s="132"/>
      <c r="AX2282" s="132"/>
      <c r="AY2282" s="132"/>
      <c r="AZ2282" s="132"/>
      <c r="BA2282" s="132"/>
      <c r="BB2282" s="132"/>
      <c r="BC2282" s="132"/>
      <c r="BD2282" s="132"/>
      <c r="BE2282" s="132"/>
      <c r="BF2282" s="132"/>
      <c r="BG2282" s="132"/>
      <c r="BH2282" s="132"/>
      <c r="BI2282" s="132"/>
    </row>
    <row r="2283" spans="2:61">
      <c r="B2283" s="722"/>
      <c r="C2283" s="132"/>
      <c r="D2283" s="132"/>
      <c r="E2283" s="586"/>
      <c r="F2283" s="586"/>
      <c r="G2283" s="132"/>
      <c r="H2283" s="372"/>
      <c r="I2283" s="132"/>
      <c r="J2283" s="132"/>
      <c r="K2283" s="132"/>
      <c r="L2283" s="132"/>
      <c r="M2283" s="132"/>
      <c r="N2283" s="132"/>
      <c r="O2283" s="132"/>
      <c r="P2283" s="132"/>
      <c r="Q2283" s="132"/>
      <c r="R2283" s="132"/>
      <c r="S2283" s="132"/>
      <c r="T2283" s="518"/>
      <c r="U2283" s="132"/>
      <c r="V2283" s="132"/>
      <c r="W2283" s="132"/>
      <c r="X2283" s="132"/>
      <c r="Y2283" s="132"/>
      <c r="Z2283" s="132"/>
      <c r="AB2283" s="132"/>
      <c r="AC2283" s="132"/>
      <c r="AD2283" s="132"/>
      <c r="AE2283" s="94"/>
      <c r="AF2283" s="132"/>
      <c r="AG2283" s="132"/>
      <c r="AH2283" s="284"/>
      <c r="AI2283" s="132"/>
      <c r="AJ2283" s="132"/>
      <c r="AK2283" s="132"/>
      <c r="AL2283" s="132"/>
      <c r="AM2283" s="132"/>
      <c r="AN2283" s="132"/>
      <c r="AO2283" s="132"/>
      <c r="AP2283" s="132"/>
      <c r="AQ2283" s="132"/>
      <c r="AR2283" s="132"/>
      <c r="AS2283" s="132"/>
      <c r="AT2283" s="132"/>
      <c r="AU2283" s="132"/>
      <c r="AV2283" s="132"/>
      <c r="AW2283" s="132"/>
      <c r="AX2283" s="132"/>
      <c r="AY2283" s="132"/>
      <c r="AZ2283" s="132"/>
      <c r="BA2283" s="132"/>
      <c r="BB2283" s="132"/>
      <c r="BC2283" s="132"/>
      <c r="BD2283" s="132"/>
      <c r="BE2283" s="132"/>
      <c r="BF2283" s="132"/>
      <c r="BG2283" s="132"/>
      <c r="BH2283" s="132"/>
      <c r="BI2283" s="132"/>
    </row>
    <row r="2284" spans="2:61">
      <c r="B2284" s="722"/>
      <c r="C2284" s="132"/>
      <c r="D2284" s="132"/>
      <c r="E2284" s="586"/>
      <c r="F2284" s="586"/>
      <c r="G2284" s="132"/>
      <c r="H2284" s="372"/>
      <c r="I2284" s="132"/>
      <c r="J2284" s="132"/>
      <c r="K2284" s="132"/>
      <c r="L2284" s="132"/>
      <c r="M2284" s="132"/>
      <c r="N2284" s="132"/>
      <c r="O2284" s="132"/>
      <c r="P2284" s="132"/>
      <c r="Q2284" s="132"/>
      <c r="R2284" s="132"/>
      <c r="S2284" s="132"/>
      <c r="T2284" s="518"/>
      <c r="U2284" s="132"/>
      <c r="V2284" s="132"/>
      <c r="W2284" s="132"/>
      <c r="X2284" s="132"/>
      <c r="Y2284" s="132"/>
      <c r="Z2284" s="132"/>
      <c r="AB2284" s="132"/>
      <c r="AC2284" s="132"/>
      <c r="AD2284" s="132"/>
      <c r="AE2284" s="94"/>
      <c r="AF2284" s="132"/>
      <c r="AG2284" s="132"/>
      <c r="AH2284" s="284"/>
      <c r="AI2284" s="132"/>
      <c r="AJ2284" s="132"/>
      <c r="AK2284" s="132"/>
      <c r="AL2284" s="132"/>
      <c r="AM2284" s="132"/>
      <c r="AN2284" s="132"/>
      <c r="AO2284" s="132"/>
      <c r="AP2284" s="132"/>
      <c r="AQ2284" s="132"/>
      <c r="AR2284" s="132"/>
      <c r="AS2284" s="132"/>
      <c r="AT2284" s="132"/>
      <c r="AU2284" s="132"/>
      <c r="AV2284" s="132"/>
      <c r="AW2284" s="132"/>
      <c r="AX2284" s="132"/>
      <c r="AY2284" s="132"/>
      <c r="AZ2284" s="132"/>
      <c r="BA2284" s="132"/>
      <c r="BB2284" s="132"/>
      <c r="BC2284" s="132"/>
      <c r="BD2284" s="132"/>
      <c r="BE2284" s="132"/>
      <c r="BF2284" s="132"/>
      <c r="BG2284" s="132"/>
      <c r="BH2284" s="132"/>
      <c r="BI2284" s="132"/>
    </row>
    <row r="2285" spans="2:61">
      <c r="B2285" s="722"/>
      <c r="C2285" s="132"/>
      <c r="D2285" s="132"/>
      <c r="E2285" s="586"/>
      <c r="F2285" s="586"/>
      <c r="G2285" s="132"/>
      <c r="H2285" s="372"/>
      <c r="I2285" s="132"/>
      <c r="J2285" s="132"/>
      <c r="K2285" s="132"/>
      <c r="L2285" s="132"/>
      <c r="M2285" s="132"/>
      <c r="N2285" s="132"/>
      <c r="O2285" s="132"/>
      <c r="P2285" s="132"/>
      <c r="Q2285" s="132"/>
      <c r="R2285" s="132"/>
      <c r="S2285" s="132"/>
      <c r="T2285" s="518"/>
      <c r="U2285" s="132"/>
      <c r="V2285" s="132"/>
      <c r="W2285" s="132"/>
      <c r="X2285" s="132"/>
      <c r="Y2285" s="132"/>
      <c r="Z2285" s="132"/>
      <c r="AB2285" s="132"/>
      <c r="AC2285" s="132"/>
      <c r="AD2285" s="132"/>
      <c r="AE2285" s="94"/>
      <c r="AF2285" s="132"/>
      <c r="AG2285" s="132"/>
      <c r="AH2285" s="284"/>
      <c r="AI2285" s="132"/>
      <c r="AJ2285" s="132"/>
      <c r="AK2285" s="132"/>
      <c r="AL2285" s="132"/>
      <c r="AM2285" s="132"/>
      <c r="AN2285" s="132"/>
      <c r="AO2285" s="132"/>
      <c r="AP2285" s="132"/>
      <c r="AQ2285" s="132"/>
      <c r="AR2285" s="132"/>
      <c r="AS2285" s="132"/>
      <c r="AT2285" s="132"/>
      <c r="AU2285" s="132"/>
      <c r="AV2285" s="132"/>
      <c r="AW2285" s="132"/>
      <c r="AX2285" s="132"/>
      <c r="AY2285" s="132"/>
      <c r="AZ2285" s="132"/>
      <c r="BA2285" s="132"/>
      <c r="BB2285" s="132"/>
      <c r="BC2285" s="132"/>
      <c r="BD2285" s="132"/>
      <c r="BE2285" s="132"/>
      <c r="BF2285" s="132"/>
      <c r="BG2285" s="132"/>
      <c r="BH2285" s="132"/>
      <c r="BI2285" s="132"/>
    </row>
    <row r="2286" spans="2:61">
      <c r="B2286" s="722"/>
      <c r="C2286" s="132"/>
      <c r="D2286" s="132"/>
      <c r="E2286" s="586"/>
      <c r="F2286" s="586"/>
      <c r="G2286" s="132"/>
      <c r="H2286" s="372"/>
      <c r="I2286" s="132"/>
      <c r="J2286" s="132"/>
      <c r="K2286" s="132"/>
      <c r="L2286" s="132"/>
      <c r="M2286" s="132"/>
      <c r="N2286" s="132"/>
      <c r="O2286" s="132"/>
      <c r="P2286" s="132"/>
      <c r="Q2286" s="132"/>
      <c r="R2286" s="132"/>
      <c r="S2286" s="132"/>
      <c r="T2286" s="518"/>
      <c r="U2286" s="132"/>
      <c r="V2286" s="132"/>
      <c r="W2286" s="132"/>
      <c r="X2286" s="132"/>
      <c r="Y2286" s="132"/>
      <c r="Z2286" s="132"/>
      <c r="AB2286" s="132"/>
      <c r="AC2286" s="132"/>
      <c r="AD2286" s="132"/>
      <c r="AE2286" s="94"/>
      <c r="AF2286" s="132"/>
      <c r="AG2286" s="132"/>
      <c r="AH2286" s="284"/>
      <c r="AI2286" s="132"/>
      <c r="AJ2286" s="132"/>
      <c r="AK2286" s="132"/>
      <c r="AL2286" s="132"/>
      <c r="AM2286" s="132"/>
      <c r="AN2286" s="132"/>
      <c r="AO2286" s="132"/>
      <c r="AP2286" s="132"/>
      <c r="AQ2286" s="132"/>
      <c r="AR2286" s="132"/>
      <c r="AS2286" s="132"/>
      <c r="AT2286" s="132"/>
      <c r="AU2286" s="132"/>
      <c r="AV2286" s="132"/>
      <c r="AW2286" s="132"/>
      <c r="AX2286" s="132"/>
      <c r="AY2286" s="132"/>
      <c r="AZ2286" s="132"/>
      <c r="BA2286" s="132"/>
      <c r="BB2286" s="132"/>
      <c r="BC2286" s="132"/>
      <c r="BD2286" s="132"/>
      <c r="BE2286" s="132"/>
      <c r="BF2286" s="132"/>
      <c r="BG2286" s="132"/>
      <c r="BH2286" s="132"/>
      <c r="BI2286" s="132"/>
    </row>
    <row r="2287" spans="2:61">
      <c r="B2287" s="722"/>
      <c r="C2287" s="132"/>
      <c r="D2287" s="132"/>
      <c r="E2287" s="586"/>
      <c r="F2287" s="586"/>
      <c r="G2287" s="132"/>
      <c r="H2287" s="372"/>
      <c r="I2287" s="132"/>
      <c r="J2287" s="132"/>
      <c r="K2287" s="132"/>
      <c r="L2287" s="132"/>
      <c r="M2287" s="132"/>
      <c r="N2287" s="132"/>
      <c r="O2287" s="132"/>
      <c r="P2287" s="132"/>
      <c r="Q2287" s="132"/>
      <c r="R2287" s="132"/>
      <c r="S2287" s="132"/>
      <c r="T2287" s="518"/>
      <c r="U2287" s="132"/>
      <c r="V2287" s="132"/>
      <c r="W2287" s="132"/>
      <c r="X2287" s="132"/>
      <c r="Y2287" s="132"/>
      <c r="Z2287" s="132"/>
      <c r="AB2287" s="132"/>
      <c r="AC2287" s="132"/>
      <c r="AD2287" s="132"/>
      <c r="AE2287" s="94"/>
      <c r="AF2287" s="132"/>
      <c r="AG2287" s="132"/>
      <c r="AH2287" s="284"/>
      <c r="AI2287" s="132"/>
      <c r="AJ2287" s="132"/>
      <c r="AK2287" s="132"/>
      <c r="AL2287" s="132"/>
      <c r="AM2287" s="132"/>
      <c r="AN2287" s="132"/>
      <c r="AO2287" s="132"/>
      <c r="AP2287" s="132"/>
      <c r="AQ2287" s="132"/>
      <c r="AR2287" s="132"/>
      <c r="AS2287" s="132"/>
      <c r="AT2287" s="132"/>
      <c r="AU2287" s="132"/>
      <c r="AV2287" s="132"/>
      <c r="AW2287" s="132"/>
      <c r="AX2287" s="132"/>
      <c r="AY2287" s="132"/>
      <c r="AZ2287" s="132"/>
      <c r="BA2287" s="132"/>
      <c r="BB2287" s="132"/>
      <c r="BC2287" s="132"/>
      <c r="BD2287" s="132"/>
      <c r="BE2287" s="132"/>
      <c r="BF2287" s="132"/>
      <c r="BG2287" s="132"/>
      <c r="BH2287" s="132"/>
      <c r="BI2287" s="132"/>
    </row>
    <row r="2288" spans="2:61">
      <c r="B2288" s="722"/>
      <c r="C2288" s="132"/>
      <c r="D2288" s="132"/>
      <c r="E2288" s="586"/>
      <c r="F2288" s="586"/>
      <c r="G2288" s="132"/>
      <c r="H2288" s="372"/>
      <c r="I2288" s="132"/>
      <c r="J2288" s="132"/>
      <c r="K2288" s="132"/>
      <c r="L2288" s="132"/>
      <c r="M2288" s="132"/>
      <c r="N2288" s="132"/>
      <c r="O2288" s="132"/>
      <c r="P2288" s="132"/>
      <c r="Q2288" s="132"/>
      <c r="R2288" s="132"/>
      <c r="S2288" s="132"/>
      <c r="T2288" s="518"/>
      <c r="U2288" s="132"/>
      <c r="V2288" s="132"/>
      <c r="W2288" s="132"/>
      <c r="X2288" s="132"/>
      <c r="Y2288" s="132"/>
      <c r="Z2288" s="132"/>
      <c r="AB2288" s="132"/>
      <c r="AC2288" s="132"/>
      <c r="AD2288" s="132"/>
      <c r="AE2288" s="94"/>
      <c r="AF2288" s="132"/>
      <c r="AG2288" s="132"/>
      <c r="AH2288" s="284"/>
      <c r="AI2288" s="132"/>
      <c r="AJ2288" s="132"/>
      <c r="AK2288" s="132"/>
      <c r="AL2288" s="132"/>
      <c r="AM2288" s="132"/>
      <c r="AN2288" s="132"/>
      <c r="AO2288" s="132"/>
      <c r="AP2288" s="132"/>
      <c r="AQ2288" s="132"/>
      <c r="AR2288" s="132"/>
      <c r="AS2288" s="132"/>
      <c r="AT2288" s="132"/>
      <c r="AU2288" s="132"/>
      <c r="AV2288" s="132"/>
      <c r="AW2288" s="132"/>
      <c r="AX2288" s="132"/>
      <c r="AY2288" s="132"/>
      <c r="AZ2288" s="132"/>
      <c r="BA2288" s="132"/>
      <c r="BB2288" s="132"/>
      <c r="BC2288" s="132"/>
      <c r="BD2288" s="132"/>
      <c r="BE2288" s="132"/>
      <c r="BF2288" s="132"/>
      <c r="BG2288" s="132"/>
      <c r="BH2288" s="132"/>
      <c r="BI2288" s="132"/>
    </row>
    <row r="2289" spans="2:61">
      <c r="B2289" s="722"/>
      <c r="C2289" s="132"/>
      <c r="D2289" s="132"/>
      <c r="E2289" s="586"/>
      <c r="F2289" s="586"/>
      <c r="G2289" s="132"/>
      <c r="H2289" s="372"/>
      <c r="I2289" s="132"/>
      <c r="J2289" s="132"/>
      <c r="K2289" s="132"/>
      <c r="L2289" s="132"/>
      <c r="M2289" s="132"/>
      <c r="N2289" s="132"/>
      <c r="O2289" s="132"/>
      <c r="P2289" s="132"/>
      <c r="Q2289" s="132"/>
      <c r="R2289" s="132"/>
      <c r="S2289" s="132"/>
      <c r="T2289" s="518"/>
      <c r="U2289" s="132"/>
      <c r="V2289" s="132"/>
      <c r="W2289" s="132"/>
      <c r="X2289" s="132"/>
      <c r="Y2289" s="132"/>
      <c r="Z2289" s="132"/>
      <c r="AB2289" s="132"/>
      <c r="AC2289" s="132"/>
      <c r="AD2289" s="132"/>
      <c r="AE2289" s="94"/>
      <c r="AF2289" s="132"/>
      <c r="AG2289" s="132"/>
      <c r="AH2289" s="284"/>
      <c r="AI2289" s="132"/>
      <c r="AJ2289" s="132"/>
      <c r="AK2289" s="132"/>
      <c r="AL2289" s="132"/>
      <c r="AM2289" s="132"/>
      <c r="AN2289" s="132"/>
      <c r="AO2289" s="132"/>
      <c r="AP2289" s="132"/>
      <c r="AQ2289" s="132"/>
      <c r="AR2289" s="132"/>
      <c r="AS2289" s="132"/>
      <c r="AT2289" s="132"/>
      <c r="AU2289" s="132"/>
      <c r="AV2289" s="132"/>
      <c r="AW2289" s="132"/>
      <c r="AX2289" s="132"/>
      <c r="AY2289" s="132"/>
      <c r="AZ2289" s="132"/>
      <c r="BA2289" s="132"/>
      <c r="BB2289" s="132"/>
      <c r="BC2289" s="132"/>
      <c r="BD2289" s="132"/>
      <c r="BE2289" s="132"/>
      <c r="BF2289" s="132"/>
      <c r="BG2289" s="132"/>
      <c r="BH2289" s="132"/>
      <c r="BI2289" s="132"/>
    </row>
    <row r="2290" spans="2:61">
      <c r="B2290" s="722"/>
      <c r="C2290" s="132"/>
      <c r="D2290" s="132"/>
      <c r="E2290" s="586"/>
      <c r="F2290" s="586"/>
      <c r="G2290" s="132"/>
      <c r="H2290" s="372"/>
      <c r="I2290" s="132"/>
      <c r="J2290" s="132"/>
      <c r="K2290" s="132"/>
      <c r="L2290" s="132"/>
      <c r="M2290" s="132"/>
      <c r="N2290" s="132"/>
      <c r="O2290" s="132"/>
      <c r="P2290" s="132"/>
      <c r="Q2290" s="132"/>
      <c r="R2290" s="132"/>
      <c r="S2290" s="132"/>
      <c r="T2290" s="518"/>
      <c r="U2290" s="132"/>
      <c r="V2290" s="132"/>
      <c r="W2290" s="132"/>
      <c r="X2290" s="132"/>
      <c r="Y2290" s="132"/>
      <c r="Z2290" s="132"/>
      <c r="AB2290" s="132"/>
      <c r="AC2290" s="132"/>
      <c r="AD2290" s="132"/>
      <c r="AE2290" s="94"/>
      <c r="AF2290" s="132"/>
      <c r="AG2290" s="132"/>
      <c r="AH2290" s="284"/>
      <c r="AI2290" s="132"/>
      <c r="AJ2290" s="132"/>
      <c r="AK2290" s="132"/>
      <c r="AL2290" s="132"/>
      <c r="AM2290" s="132"/>
      <c r="AN2290" s="132"/>
      <c r="AO2290" s="132"/>
      <c r="AP2290" s="132"/>
      <c r="AQ2290" s="132"/>
      <c r="AR2290" s="132"/>
      <c r="AS2290" s="132"/>
      <c r="AT2290" s="132"/>
      <c r="AU2290" s="132"/>
      <c r="AV2290" s="132"/>
      <c r="AW2290" s="132"/>
      <c r="AX2290" s="132"/>
      <c r="AY2290" s="132"/>
      <c r="AZ2290" s="132"/>
      <c r="BA2290" s="132"/>
      <c r="BB2290" s="132"/>
      <c r="BC2290" s="132"/>
      <c r="BD2290" s="132"/>
      <c r="BE2290" s="132"/>
      <c r="BF2290" s="132"/>
      <c r="BG2290" s="132"/>
      <c r="BH2290" s="132"/>
      <c r="BI2290" s="132"/>
    </row>
    <row r="2291" spans="2:61">
      <c r="B2291" s="722"/>
      <c r="C2291" s="132"/>
      <c r="D2291" s="132"/>
      <c r="E2291" s="586"/>
      <c r="F2291" s="586"/>
      <c r="G2291" s="132"/>
      <c r="H2291" s="372"/>
      <c r="I2291" s="132"/>
      <c r="J2291" s="132"/>
      <c r="K2291" s="132"/>
      <c r="L2291" s="132"/>
      <c r="M2291" s="132"/>
      <c r="N2291" s="132"/>
      <c r="O2291" s="132"/>
      <c r="P2291" s="132"/>
      <c r="Q2291" s="132"/>
      <c r="R2291" s="132"/>
      <c r="S2291" s="132"/>
      <c r="T2291" s="518"/>
      <c r="U2291" s="132"/>
      <c r="V2291" s="132"/>
      <c r="W2291" s="132"/>
      <c r="X2291" s="132"/>
      <c r="Y2291" s="132"/>
      <c r="Z2291" s="132"/>
      <c r="AB2291" s="132"/>
      <c r="AC2291" s="132"/>
      <c r="AD2291" s="132"/>
      <c r="AE2291" s="94"/>
      <c r="AF2291" s="132"/>
      <c r="AG2291" s="132"/>
      <c r="AH2291" s="284"/>
      <c r="AI2291" s="132"/>
      <c r="AJ2291" s="132"/>
      <c r="AK2291" s="132"/>
      <c r="AL2291" s="132"/>
      <c r="AM2291" s="132"/>
      <c r="AN2291" s="132"/>
      <c r="AO2291" s="132"/>
      <c r="AP2291" s="132"/>
      <c r="AQ2291" s="132"/>
      <c r="AR2291" s="132"/>
      <c r="AS2291" s="132"/>
      <c r="AT2291" s="132"/>
      <c r="AU2291" s="132"/>
      <c r="AV2291" s="132"/>
      <c r="AW2291" s="132"/>
      <c r="AX2291" s="132"/>
      <c r="AY2291" s="132"/>
      <c r="AZ2291" s="132"/>
      <c r="BA2291" s="132"/>
      <c r="BB2291" s="132"/>
      <c r="BC2291" s="132"/>
      <c r="BD2291" s="132"/>
      <c r="BE2291" s="132"/>
      <c r="BF2291" s="132"/>
      <c r="BG2291" s="132"/>
      <c r="BH2291" s="132"/>
      <c r="BI2291" s="132"/>
    </row>
    <row r="2292" spans="2:61">
      <c r="B2292" s="722"/>
      <c r="C2292" s="132"/>
      <c r="D2292" s="132"/>
      <c r="E2292" s="586"/>
      <c r="F2292" s="586"/>
      <c r="G2292" s="132"/>
      <c r="H2292" s="372"/>
      <c r="I2292" s="132"/>
      <c r="J2292" s="132"/>
      <c r="K2292" s="132"/>
      <c r="L2292" s="132"/>
      <c r="M2292" s="132"/>
      <c r="N2292" s="132"/>
      <c r="O2292" s="132"/>
      <c r="P2292" s="132"/>
      <c r="Q2292" s="132"/>
      <c r="R2292" s="132"/>
      <c r="S2292" s="132"/>
      <c r="T2292" s="518"/>
      <c r="U2292" s="132"/>
      <c r="V2292" s="132"/>
      <c r="W2292" s="132"/>
      <c r="X2292" s="132"/>
      <c r="Y2292" s="132"/>
      <c r="Z2292" s="132"/>
      <c r="AB2292" s="132"/>
      <c r="AC2292" s="132"/>
      <c r="AD2292" s="132"/>
      <c r="AE2292" s="94"/>
      <c r="AF2292" s="132"/>
      <c r="AG2292" s="132"/>
      <c r="AH2292" s="284"/>
      <c r="AI2292" s="132"/>
      <c r="AJ2292" s="132"/>
      <c r="AK2292" s="132"/>
      <c r="AL2292" s="132"/>
      <c r="AM2292" s="132"/>
      <c r="AN2292" s="132"/>
      <c r="AO2292" s="132"/>
      <c r="AP2292" s="132"/>
      <c r="AQ2292" s="132"/>
      <c r="AR2292" s="132"/>
      <c r="AS2292" s="132"/>
      <c r="AT2292" s="132"/>
      <c r="AU2292" s="132"/>
      <c r="AV2292" s="132"/>
      <c r="AW2292" s="132"/>
      <c r="AX2292" s="132"/>
      <c r="AY2292" s="132"/>
      <c r="AZ2292" s="132"/>
      <c r="BA2292" s="132"/>
      <c r="BB2292" s="132"/>
      <c r="BC2292" s="132"/>
      <c r="BD2292" s="132"/>
      <c r="BE2292" s="132"/>
      <c r="BF2292" s="132"/>
      <c r="BG2292" s="132"/>
      <c r="BH2292" s="132"/>
      <c r="BI2292" s="132"/>
    </row>
    <row r="2293" spans="2:61">
      <c r="B2293" s="722"/>
      <c r="C2293" s="132"/>
      <c r="D2293" s="132"/>
      <c r="E2293" s="586"/>
      <c r="F2293" s="586"/>
      <c r="G2293" s="132"/>
      <c r="H2293" s="372"/>
      <c r="I2293" s="132"/>
      <c r="J2293" s="132"/>
      <c r="K2293" s="132"/>
      <c r="L2293" s="132"/>
      <c r="M2293" s="132"/>
      <c r="N2293" s="132"/>
      <c r="O2293" s="132"/>
      <c r="P2293" s="132"/>
      <c r="Q2293" s="132"/>
      <c r="R2293" s="132"/>
      <c r="S2293" s="132"/>
      <c r="T2293" s="518"/>
      <c r="U2293" s="132"/>
      <c r="V2293" s="132"/>
      <c r="W2293" s="132"/>
      <c r="X2293" s="132"/>
      <c r="Y2293" s="132"/>
      <c r="Z2293" s="132"/>
      <c r="AB2293" s="132"/>
      <c r="AC2293" s="132"/>
      <c r="AD2293" s="132"/>
      <c r="AE2293" s="94"/>
      <c r="AF2293" s="132"/>
      <c r="AG2293" s="132"/>
      <c r="AH2293" s="284"/>
      <c r="AI2293" s="132"/>
      <c r="AJ2293" s="132"/>
      <c r="AK2293" s="132"/>
      <c r="AL2293" s="132"/>
      <c r="AM2293" s="132"/>
      <c r="AN2293" s="132"/>
      <c r="AO2293" s="132"/>
      <c r="AP2293" s="132"/>
      <c r="AQ2293" s="132"/>
      <c r="AR2293" s="132"/>
      <c r="AS2293" s="132"/>
      <c r="AT2293" s="132"/>
      <c r="AU2293" s="132"/>
      <c r="AV2293" s="132"/>
      <c r="AW2293" s="132"/>
      <c r="AX2293" s="132"/>
      <c r="AY2293" s="132"/>
      <c r="AZ2293" s="132"/>
      <c r="BA2293" s="132"/>
      <c r="BB2293" s="132"/>
      <c r="BC2293" s="132"/>
      <c r="BD2293" s="132"/>
      <c r="BE2293" s="132"/>
      <c r="BF2293" s="132"/>
      <c r="BG2293" s="132"/>
      <c r="BH2293" s="132"/>
      <c r="BI2293" s="132"/>
    </row>
    <row r="2294" spans="2:61">
      <c r="B2294" s="722"/>
      <c r="C2294" s="132"/>
      <c r="D2294" s="132"/>
      <c r="E2294" s="586"/>
      <c r="F2294" s="586"/>
      <c r="G2294" s="132"/>
      <c r="H2294" s="372"/>
      <c r="I2294" s="132"/>
      <c r="J2294" s="132"/>
      <c r="K2294" s="132"/>
      <c r="L2294" s="132"/>
      <c r="M2294" s="132"/>
      <c r="N2294" s="132"/>
      <c r="O2294" s="132"/>
      <c r="P2294" s="132"/>
      <c r="Q2294" s="132"/>
      <c r="R2294" s="132"/>
      <c r="S2294" s="132"/>
      <c r="T2294" s="518"/>
      <c r="U2294" s="132"/>
      <c r="V2294" s="132"/>
      <c r="W2294" s="132"/>
      <c r="X2294" s="132"/>
      <c r="Y2294" s="132"/>
      <c r="Z2294" s="132"/>
      <c r="AB2294" s="132"/>
      <c r="AC2294" s="132"/>
      <c r="AD2294" s="132"/>
      <c r="AE2294" s="94"/>
      <c r="AF2294" s="132"/>
      <c r="AG2294" s="132"/>
      <c r="AH2294" s="284"/>
      <c r="AI2294" s="132"/>
      <c r="AJ2294" s="132"/>
      <c r="AK2294" s="132"/>
      <c r="AL2294" s="132"/>
      <c r="AM2294" s="132"/>
      <c r="AN2294" s="132"/>
      <c r="AO2294" s="132"/>
      <c r="AP2294" s="132"/>
      <c r="AQ2294" s="132"/>
      <c r="AR2294" s="132"/>
      <c r="AS2294" s="132"/>
      <c r="AT2294" s="132"/>
      <c r="AU2294" s="132"/>
      <c r="AV2294" s="132"/>
      <c r="AW2294" s="132"/>
      <c r="AX2294" s="132"/>
      <c r="AY2294" s="132"/>
      <c r="AZ2294" s="132"/>
      <c r="BA2294" s="132"/>
      <c r="BB2294" s="132"/>
      <c r="BC2294" s="132"/>
      <c r="BD2294" s="132"/>
      <c r="BE2294" s="132"/>
      <c r="BF2294" s="132"/>
      <c r="BG2294" s="132"/>
      <c r="BH2294" s="132"/>
      <c r="BI2294" s="132"/>
    </row>
    <row r="2295" spans="2:61">
      <c r="B2295" s="722"/>
      <c r="C2295" s="132"/>
      <c r="D2295" s="132"/>
      <c r="E2295" s="586"/>
      <c r="F2295" s="586"/>
      <c r="G2295" s="132"/>
      <c r="H2295" s="372"/>
      <c r="I2295" s="132"/>
      <c r="J2295" s="132"/>
      <c r="K2295" s="132"/>
      <c r="L2295" s="132"/>
      <c r="M2295" s="132"/>
      <c r="N2295" s="132"/>
      <c r="O2295" s="132"/>
      <c r="P2295" s="132"/>
      <c r="Q2295" s="132"/>
      <c r="R2295" s="132"/>
      <c r="S2295" s="132"/>
      <c r="T2295" s="518"/>
      <c r="U2295" s="132"/>
      <c r="V2295" s="132"/>
      <c r="W2295" s="132"/>
      <c r="X2295" s="132"/>
      <c r="Y2295" s="132"/>
      <c r="Z2295" s="132"/>
      <c r="AB2295" s="132"/>
      <c r="AC2295" s="132"/>
      <c r="AD2295" s="132"/>
      <c r="AE2295" s="94"/>
      <c r="AF2295" s="132"/>
      <c r="AG2295" s="132"/>
      <c r="AH2295" s="284"/>
      <c r="AI2295" s="132"/>
      <c r="AJ2295" s="132"/>
      <c r="AK2295" s="132"/>
      <c r="AL2295" s="132"/>
      <c r="AM2295" s="132"/>
      <c r="AN2295" s="132"/>
      <c r="AO2295" s="132"/>
      <c r="AP2295" s="132"/>
      <c r="AQ2295" s="132"/>
      <c r="AR2295" s="132"/>
      <c r="AS2295" s="132"/>
      <c r="AT2295" s="132"/>
      <c r="AU2295" s="132"/>
      <c r="AV2295" s="132"/>
      <c r="AW2295" s="132"/>
      <c r="AX2295" s="132"/>
      <c r="AY2295" s="132"/>
      <c r="AZ2295" s="132"/>
      <c r="BA2295" s="132"/>
      <c r="BB2295" s="132"/>
      <c r="BC2295" s="132"/>
      <c r="BD2295" s="132"/>
      <c r="BE2295" s="132"/>
      <c r="BF2295" s="132"/>
      <c r="BG2295" s="132"/>
      <c r="BH2295" s="132"/>
      <c r="BI2295" s="132"/>
    </row>
    <row r="2296" spans="2:61">
      <c r="B2296" s="722"/>
      <c r="C2296" s="132"/>
      <c r="D2296" s="132"/>
      <c r="E2296" s="586"/>
      <c r="F2296" s="586"/>
      <c r="G2296" s="132"/>
      <c r="H2296" s="372"/>
      <c r="I2296" s="132"/>
      <c r="J2296" s="132"/>
      <c r="K2296" s="132"/>
      <c r="L2296" s="132"/>
      <c r="M2296" s="132"/>
      <c r="N2296" s="132"/>
      <c r="O2296" s="132"/>
      <c r="P2296" s="132"/>
      <c r="Q2296" s="132"/>
      <c r="R2296" s="132"/>
      <c r="S2296" s="132"/>
      <c r="T2296" s="518"/>
      <c r="U2296" s="132"/>
      <c r="V2296" s="132"/>
      <c r="W2296" s="132"/>
      <c r="X2296" s="132"/>
      <c r="Y2296" s="132"/>
      <c r="Z2296" s="132"/>
      <c r="AB2296" s="132"/>
      <c r="AC2296" s="132"/>
      <c r="AD2296" s="132"/>
      <c r="AE2296" s="94"/>
      <c r="AF2296" s="132"/>
      <c r="AG2296" s="132"/>
      <c r="AH2296" s="284"/>
      <c r="AI2296" s="132"/>
      <c r="AJ2296" s="132"/>
      <c r="AK2296" s="132"/>
      <c r="AL2296" s="132"/>
      <c r="AM2296" s="132"/>
      <c r="AN2296" s="132"/>
      <c r="AO2296" s="132"/>
      <c r="AP2296" s="132"/>
      <c r="AQ2296" s="132"/>
      <c r="AR2296" s="132"/>
      <c r="AS2296" s="132"/>
      <c r="AT2296" s="132"/>
      <c r="AU2296" s="132"/>
      <c r="AV2296" s="132"/>
      <c r="AW2296" s="132"/>
      <c r="AX2296" s="132"/>
      <c r="AY2296" s="132"/>
      <c r="AZ2296" s="132"/>
      <c r="BA2296" s="132"/>
      <c r="BB2296" s="132"/>
      <c r="BC2296" s="132"/>
      <c r="BD2296" s="132"/>
      <c r="BE2296" s="132"/>
      <c r="BF2296" s="132"/>
      <c r="BG2296" s="132"/>
      <c r="BH2296" s="132"/>
      <c r="BI2296" s="132"/>
    </row>
    <row r="2297" spans="2:61">
      <c r="B2297" s="722"/>
      <c r="C2297" s="132"/>
      <c r="D2297" s="132"/>
      <c r="E2297" s="586"/>
      <c r="F2297" s="586"/>
      <c r="G2297" s="132"/>
      <c r="H2297" s="372"/>
      <c r="I2297" s="132"/>
      <c r="J2297" s="132"/>
      <c r="K2297" s="132"/>
      <c r="L2297" s="132"/>
      <c r="M2297" s="132"/>
      <c r="N2297" s="132"/>
      <c r="O2297" s="132"/>
      <c r="P2297" s="132"/>
      <c r="Q2297" s="132"/>
      <c r="R2297" s="132"/>
      <c r="S2297" s="132"/>
      <c r="T2297" s="518"/>
      <c r="U2297" s="132"/>
      <c r="V2297" s="132"/>
      <c r="W2297" s="132"/>
      <c r="X2297" s="132"/>
      <c r="Y2297" s="132"/>
      <c r="Z2297" s="132"/>
      <c r="AB2297" s="132"/>
      <c r="AC2297" s="132"/>
      <c r="AD2297" s="132"/>
      <c r="AE2297" s="94"/>
      <c r="AF2297" s="132"/>
      <c r="AG2297" s="132"/>
      <c r="AH2297" s="284"/>
      <c r="AI2297" s="132"/>
      <c r="AJ2297" s="132"/>
      <c r="AK2297" s="132"/>
      <c r="AL2297" s="132"/>
      <c r="AM2297" s="132"/>
      <c r="AN2297" s="132"/>
      <c r="AO2297" s="132"/>
      <c r="AP2297" s="132"/>
      <c r="AQ2297" s="132"/>
      <c r="AR2297" s="132"/>
      <c r="AS2297" s="132"/>
      <c r="AT2297" s="132"/>
      <c r="AU2297" s="132"/>
      <c r="AV2297" s="132"/>
      <c r="AW2297" s="132"/>
      <c r="AX2297" s="132"/>
      <c r="AY2297" s="132"/>
      <c r="AZ2297" s="132"/>
      <c r="BA2297" s="132"/>
      <c r="BB2297" s="132"/>
      <c r="BC2297" s="132"/>
      <c r="BD2297" s="132"/>
      <c r="BE2297" s="132"/>
      <c r="BF2297" s="132"/>
      <c r="BG2297" s="132"/>
      <c r="BH2297" s="132"/>
      <c r="BI2297" s="132"/>
    </row>
    <row r="2298" spans="2:61">
      <c r="B2298" s="722"/>
      <c r="C2298" s="132"/>
      <c r="D2298" s="132"/>
      <c r="E2298" s="586"/>
      <c r="F2298" s="586"/>
      <c r="G2298" s="132"/>
      <c r="H2298" s="372"/>
      <c r="I2298" s="132"/>
      <c r="J2298" s="132"/>
      <c r="K2298" s="132"/>
      <c r="L2298" s="132"/>
      <c r="M2298" s="132"/>
      <c r="N2298" s="132"/>
      <c r="O2298" s="132"/>
      <c r="P2298" s="132"/>
      <c r="Q2298" s="132"/>
      <c r="R2298" s="132"/>
      <c r="S2298" s="132"/>
      <c r="T2298" s="518"/>
      <c r="U2298" s="132"/>
      <c r="V2298" s="132"/>
      <c r="W2298" s="132"/>
      <c r="X2298" s="132"/>
      <c r="Y2298" s="132"/>
      <c r="Z2298" s="132"/>
      <c r="AB2298" s="132"/>
      <c r="AC2298" s="132"/>
      <c r="AD2298" s="132"/>
      <c r="AE2298" s="94"/>
      <c r="AF2298" s="132"/>
      <c r="AG2298" s="132"/>
      <c r="AH2298" s="284"/>
      <c r="AI2298" s="132"/>
      <c r="AJ2298" s="132"/>
      <c r="AK2298" s="132"/>
      <c r="AL2298" s="132"/>
      <c r="AM2298" s="132"/>
      <c r="AN2298" s="132"/>
      <c r="AO2298" s="132"/>
      <c r="AP2298" s="132"/>
      <c r="AQ2298" s="132"/>
      <c r="AR2298" s="132"/>
      <c r="AS2298" s="132"/>
      <c r="AT2298" s="132"/>
      <c r="AU2298" s="132"/>
      <c r="AV2298" s="132"/>
      <c r="AW2298" s="132"/>
      <c r="AX2298" s="132"/>
      <c r="AY2298" s="132"/>
      <c r="AZ2298" s="132"/>
      <c r="BA2298" s="132"/>
      <c r="BB2298" s="132"/>
      <c r="BC2298" s="132"/>
      <c r="BD2298" s="132"/>
      <c r="BE2298" s="132"/>
      <c r="BF2298" s="132"/>
      <c r="BG2298" s="132"/>
      <c r="BH2298" s="132"/>
      <c r="BI2298" s="132"/>
    </row>
    <row r="2299" spans="2:61">
      <c r="B2299" s="722"/>
      <c r="C2299" s="132"/>
      <c r="D2299" s="132"/>
      <c r="E2299" s="586"/>
      <c r="F2299" s="586"/>
      <c r="G2299" s="132"/>
      <c r="H2299" s="372"/>
      <c r="I2299" s="132"/>
      <c r="J2299" s="132"/>
      <c r="K2299" s="132"/>
      <c r="L2299" s="132"/>
      <c r="M2299" s="132"/>
      <c r="N2299" s="132"/>
      <c r="O2299" s="132"/>
      <c r="P2299" s="132"/>
      <c r="Q2299" s="132"/>
      <c r="R2299" s="132"/>
      <c r="S2299" s="132"/>
      <c r="T2299" s="518"/>
      <c r="U2299" s="132"/>
      <c r="V2299" s="132"/>
      <c r="W2299" s="132"/>
      <c r="X2299" s="132"/>
      <c r="Y2299" s="132"/>
      <c r="Z2299" s="132"/>
      <c r="AB2299" s="132"/>
      <c r="AC2299" s="132"/>
      <c r="AD2299" s="132"/>
      <c r="AE2299" s="94"/>
      <c r="AF2299" s="132"/>
      <c r="AG2299" s="132"/>
      <c r="AH2299" s="284"/>
      <c r="AI2299" s="132"/>
      <c r="AJ2299" s="132"/>
      <c r="AK2299" s="132"/>
      <c r="AL2299" s="132"/>
      <c r="AM2299" s="132"/>
      <c r="AN2299" s="132"/>
      <c r="AO2299" s="132"/>
      <c r="AP2299" s="132"/>
      <c r="AQ2299" s="132"/>
      <c r="AR2299" s="132"/>
      <c r="AS2299" s="132"/>
      <c r="AT2299" s="132"/>
      <c r="AU2299" s="132"/>
      <c r="AV2299" s="132"/>
      <c r="AW2299" s="132"/>
      <c r="AX2299" s="132"/>
      <c r="AY2299" s="132"/>
      <c r="AZ2299" s="132"/>
      <c r="BA2299" s="132"/>
      <c r="BB2299" s="132"/>
      <c r="BC2299" s="132"/>
      <c r="BD2299" s="132"/>
      <c r="BE2299" s="132"/>
      <c r="BF2299" s="132"/>
      <c r="BG2299" s="132"/>
      <c r="BH2299" s="132"/>
      <c r="BI2299" s="132"/>
    </row>
    <row r="2300" spans="2:61">
      <c r="B2300" s="722"/>
      <c r="C2300" s="132"/>
      <c r="D2300" s="132"/>
      <c r="E2300" s="586"/>
      <c r="F2300" s="586"/>
      <c r="G2300" s="132"/>
      <c r="H2300" s="372"/>
      <c r="I2300" s="132"/>
      <c r="J2300" s="132"/>
      <c r="K2300" s="132"/>
      <c r="L2300" s="132"/>
      <c r="M2300" s="132"/>
      <c r="N2300" s="132"/>
      <c r="O2300" s="132"/>
      <c r="P2300" s="132"/>
      <c r="Q2300" s="132"/>
      <c r="R2300" s="132"/>
      <c r="S2300" s="132"/>
      <c r="T2300" s="518"/>
      <c r="U2300" s="132"/>
      <c r="V2300" s="132"/>
      <c r="W2300" s="132"/>
      <c r="X2300" s="132"/>
      <c r="Y2300" s="132"/>
      <c r="Z2300" s="132"/>
      <c r="AB2300" s="132"/>
      <c r="AC2300" s="132"/>
      <c r="AD2300" s="132"/>
      <c r="AE2300" s="94"/>
      <c r="AF2300" s="132"/>
      <c r="AG2300" s="132"/>
      <c r="AH2300" s="284"/>
      <c r="AI2300" s="132"/>
      <c r="AJ2300" s="132"/>
      <c r="AK2300" s="132"/>
      <c r="AL2300" s="132"/>
      <c r="AM2300" s="132"/>
      <c r="AN2300" s="132"/>
      <c r="AO2300" s="132"/>
      <c r="AP2300" s="132"/>
      <c r="AQ2300" s="132"/>
      <c r="AR2300" s="132"/>
      <c r="AS2300" s="132"/>
      <c r="AT2300" s="132"/>
      <c r="AU2300" s="132"/>
      <c r="AV2300" s="132"/>
      <c r="AW2300" s="132"/>
      <c r="AX2300" s="132"/>
      <c r="AY2300" s="132"/>
      <c r="AZ2300" s="132"/>
      <c r="BA2300" s="132"/>
      <c r="BB2300" s="132"/>
      <c r="BC2300" s="132"/>
      <c r="BD2300" s="132"/>
      <c r="BE2300" s="132"/>
      <c r="BF2300" s="132"/>
      <c r="BG2300" s="132"/>
      <c r="BH2300" s="132"/>
      <c r="BI2300" s="132"/>
    </row>
    <row r="2301" spans="2:61">
      <c r="B2301" s="722"/>
      <c r="C2301" s="132"/>
      <c r="D2301" s="132"/>
      <c r="E2301" s="586"/>
      <c r="F2301" s="586"/>
      <c r="G2301" s="132"/>
      <c r="H2301" s="372"/>
      <c r="I2301" s="132"/>
      <c r="J2301" s="132"/>
      <c r="K2301" s="132"/>
      <c r="L2301" s="132"/>
      <c r="M2301" s="132"/>
      <c r="N2301" s="132"/>
      <c r="O2301" s="132"/>
      <c r="P2301" s="132"/>
      <c r="Q2301" s="132"/>
      <c r="R2301" s="132"/>
      <c r="S2301" s="132"/>
      <c r="T2301" s="518"/>
      <c r="U2301" s="132"/>
      <c r="V2301" s="132"/>
      <c r="W2301" s="132"/>
      <c r="X2301" s="132"/>
      <c r="Y2301" s="132"/>
      <c r="Z2301" s="132"/>
      <c r="AB2301" s="132"/>
      <c r="AC2301" s="132"/>
      <c r="AD2301" s="132"/>
      <c r="AE2301" s="94"/>
      <c r="AF2301" s="132"/>
      <c r="AG2301" s="132"/>
      <c r="AH2301" s="284"/>
      <c r="AI2301" s="132"/>
      <c r="AJ2301" s="132"/>
      <c r="AK2301" s="132"/>
      <c r="AL2301" s="132"/>
      <c r="AM2301" s="132"/>
      <c r="AN2301" s="132"/>
      <c r="AO2301" s="132"/>
      <c r="AP2301" s="132"/>
      <c r="AQ2301" s="132"/>
      <c r="AR2301" s="132"/>
      <c r="AS2301" s="132"/>
      <c r="AT2301" s="132"/>
      <c r="AU2301" s="132"/>
      <c r="AV2301" s="132"/>
      <c r="AW2301" s="132"/>
      <c r="AX2301" s="132"/>
      <c r="AY2301" s="132"/>
      <c r="AZ2301" s="132"/>
      <c r="BA2301" s="132"/>
      <c r="BB2301" s="132"/>
      <c r="BC2301" s="132"/>
      <c r="BD2301" s="132"/>
      <c r="BE2301" s="132"/>
      <c r="BF2301" s="132"/>
      <c r="BG2301" s="132"/>
      <c r="BH2301" s="132"/>
      <c r="BI2301" s="132"/>
    </row>
    <row r="2302" spans="2:61">
      <c r="B2302" s="722"/>
      <c r="C2302" s="132"/>
      <c r="D2302" s="132"/>
      <c r="E2302" s="586"/>
      <c r="F2302" s="586"/>
      <c r="G2302" s="132"/>
      <c r="H2302" s="372"/>
      <c r="I2302" s="132"/>
      <c r="J2302" s="132"/>
      <c r="K2302" s="132"/>
      <c r="L2302" s="132"/>
      <c r="M2302" s="132"/>
      <c r="N2302" s="132"/>
      <c r="O2302" s="132"/>
      <c r="P2302" s="132"/>
      <c r="Q2302" s="132"/>
      <c r="R2302" s="132"/>
      <c r="S2302" s="132"/>
      <c r="T2302" s="518"/>
      <c r="U2302" s="132"/>
      <c r="V2302" s="132"/>
      <c r="W2302" s="132"/>
      <c r="X2302" s="132"/>
      <c r="Y2302" s="132"/>
      <c r="Z2302" s="132"/>
      <c r="AB2302" s="132"/>
      <c r="AC2302" s="132"/>
      <c r="AD2302" s="132"/>
      <c r="AE2302" s="94"/>
      <c r="AF2302" s="132"/>
      <c r="AG2302" s="132"/>
      <c r="AH2302" s="284"/>
      <c r="AI2302" s="132"/>
      <c r="AJ2302" s="132"/>
      <c r="AK2302" s="132"/>
      <c r="AL2302" s="132"/>
      <c r="AM2302" s="132"/>
      <c r="AN2302" s="132"/>
      <c r="AO2302" s="132"/>
      <c r="AP2302" s="132"/>
      <c r="AQ2302" s="132"/>
      <c r="AR2302" s="132"/>
      <c r="AS2302" s="132"/>
      <c r="AT2302" s="132"/>
      <c r="AU2302" s="132"/>
      <c r="AV2302" s="132"/>
      <c r="AW2302" s="132"/>
      <c r="AX2302" s="132"/>
      <c r="AY2302" s="132"/>
      <c r="AZ2302" s="132"/>
      <c r="BA2302" s="132"/>
      <c r="BB2302" s="132"/>
      <c r="BC2302" s="132"/>
      <c r="BD2302" s="132"/>
      <c r="BE2302" s="132"/>
      <c r="BF2302" s="132"/>
      <c r="BG2302" s="132"/>
      <c r="BH2302" s="132"/>
      <c r="BI2302" s="132"/>
    </row>
    <row r="2303" spans="2:61">
      <c r="B2303" s="722"/>
      <c r="C2303" s="132"/>
      <c r="D2303" s="132"/>
      <c r="E2303" s="586"/>
      <c r="F2303" s="586"/>
      <c r="G2303" s="132"/>
      <c r="H2303" s="372"/>
      <c r="I2303" s="132"/>
      <c r="J2303" s="132"/>
      <c r="K2303" s="132"/>
      <c r="L2303" s="132"/>
      <c r="M2303" s="132"/>
      <c r="N2303" s="132"/>
      <c r="O2303" s="132"/>
      <c r="P2303" s="132"/>
      <c r="Q2303" s="132"/>
      <c r="R2303" s="132"/>
      <c r="S2303" s="132"/>
      <c r="T2303" s="518"/>
      <c r="U2303" s="132"/>
      <c r="V2303" s="132"/>
      <c r="W2303" s="132"/>
      <c r="X2303" s="132"/>
      <c r="Y2303" s="132"/>
      <c r="Z2303" s="132"/>
      <c r="AB2303" s="132"/>
      <c r="AC2303" s="132"/>
      <c r="AD2303" s="132"/>
      <c r="AE2303" s="94"/>
      <c r="AF2303" s="132"/>
      <c r="AG2303" s="132"/>
      <c r="AH2303" s="284"/>
      <c r="AI2303" s="132"/>
      <c r="AJ2303" s="132"/>
      <c r="AK2303" s="132"/>
      <c r="AL2303" s="132"/>
      <c r="AM2303" s="132"/>
      <c r="AN2303" s="132"/>
      <c r="AO2303" s="132"/>
      <c r="AP2303" s="132"/>
      <c r="AQ2303" s="132"/>
      <c r="AR2303" s="132"/>
      <c r="AS2303" s="132"/>
      <c r="AT2303" s="132"/>
      <c r="AU2303" s="132"/>
      <c r="AV2303" s="132"/>
      <c r="AW2303" s="132"/>
      <c r="AX2303" s="132"/>
      <c r="AY2303" s="132"/>
      <c r="AZ2303" s="132"/>
      <c r="BA2303" s="132"/>
      <c r="BB2303" s="132"/>
      <c r="BC2303" s="132"/>
      <c r="BD2303" s="132"/>
      <c r="BE2303" s="132"/>
      <c r="BF2303" s="132"/>
      <c r="BG2303" s="132"/>
      <c r="BH2303" s="132"/>
      <c r="BI2303" s="132"/>
    </row>
    <row r="2304" spans="2:61">
      <c r="B2304" s="722"/>
      <c r="C2304" s="132"/>
      <c r="D2304" s="132"/>
      <c r="E2304" s="586"/>
      <c r="F2304" s="586"/>
      <c r="G2304" s="132"/>
      <c r="H2304" s="372"/>
      <c r="I2304" s="132"/>
      <c r="J2304" s="132"/>
      <c r="K2304" s="132"/>
      <c r="L2304" s="132"/>
      <c r="M2304" s="132"/>
      <c r="N2304" s="132"/>
      <c r="O2304" s="132"/>
      <c r="P2304" s="132"/>
      <c r="Q2304" s="132"/>
      <c r="R2304" s="132"/>
      <c r="S2304" s="132"/>
      <c r="T2304" s="518"/>
      <c r="U2304" s="132"/>
      <c r="V2304" s="132"/>
      <c r="W2304" s="132"/>
      <c r="X2304" s="132"/>
      <c r="Y2304" s="132"/>
      <c r="Z2304" s="132"/>
      <c r="AB2304" s="132"/>
      <c r="AC2304" s="132"/>
      <c r="AD2304" s="132"/>
      <c r="AE2304" s="94"/>
      <c r="AF2304" s="132"/>
      <c r="AG2304" s="132"/>
      <c r="AH2304" s="284"/>
      <c r="AI2304" s="132"/>
      <c r="AJ2304" s="132"/>
      <c r="AK2304" s="132"/>
      <c r="AL2304" s="132"/>
      <c r="AM2304" s="132"/>
      <c r="AN2304" s="132"/>
      <c r="AO2304" s="132"/>
      <c r="AP2304" s="132"/>
      <c r="AQ2304" s="132"/>
      <c r="AR2304" s="132"/>
      <c r="AS2304" s="132"/>
      <c r="AT2304" s="132"/>
      <c r="AU2304" s="132"/>
      <c r="AV2304" s="132"/>
      <c r="AW2304" s="132"/>
      <c r="AX2304" s="132"/>
      <c r="AY2304" s="132"/>
      <c r="AZ2304" s="132"/>
      <c r="BA2304" s="132"/>
      <c r="BB2304" s="132"/>
      <c r="BC2304" s="132"/>
      <c r="BD2304" s="132"/>
      <c r="BE2304" s="132"/>
      <c r="BF2304" s="132"/>
      <c r="BG2304" s="132"/>
      <c r="BH2304" s="132"/>
      <c r="BI2304" s="132"/>
    </row>
    <row r="2305" spans="2:61">
      <c r="B2305" s="722"/>
      <c r="C2305" s="132"/>
      <c r="D2305" s="132"/>
      <c r="E2305" s="586"/>
      <c r="F2305" s="586"/>
      <c r="G2305" s="132"/>
      <c r="H2305" s="372"/>
      <c r="I2305" s="132"/>
      <c r="J2305" s="132"/>
      <c r="K2305" s="132"/>
      <c r="L2305" s="132"/>
      <c r="M2305" s="132"/>
      <c r="N2305" s="132"/>
      <c r="O2305" s="132"/>
      <c r="P2305" s="132"/>
      <c r="Q2305" s="132"/>
      <c r="R2305" s="132"/>
      <c r="S2305" s="132"/>
      <c r="T2305" s="518"/>
      <c r="U2305" s="132"/>
      <c r="V2305" s="132"/>
      <c r="W2305" s="132"/>
      <c r="X2305" s="132"/>
      <c r="Y2305" s="132"/>
      <c r="Z2305" s="132"/>
      <c r="AB2305" s="132"/>
      <c r="AC2305" s="132"/>
      <c r="AD2305" s="132"/>
      <c r="AE2305" s="94"/>
      <c r="AF2305" s="132"/>
      <c r="AG2305" s="132"/>
      <c r="AH2305" s="284"/>
      <c r="AI2305" s="132"/>
      <c r="AJ2305" s="132"/>
      <c r="AK2305" s="132"/>
      <c r="AL2305" s="132"/>
      <c r="AM2305" s="132"/>
      <c r="AN2305" s="132"/>
      <c r="AO2305" s="132"/>
      <c r="AP2305" s="132"/>
      <c r="AQ2305" s="132"/>
      <c r="AR2305" s="132"/>
      <c r="AS2305" s="132"/>
      <c r="AT2305" s="132"/>
      <c r="AU2305" s="132"/>
      <c r="AV2305" s="132"/>
      <c r="AW2305" s="132"/>
      <c r="AX2305" s="132"/>
      <c r="AY2305" s="132"/>
      <c r="AZ2305" s="132"/>
      <c r="BA2305" s="132"/>
      <c r="BB2305" s="132"/>
      <c r="BC2305" s="132"/>
      <c r="BD2305" s="132"/>
      <c r="BE2305" s="132"/>
      <c r="BF2305" s="132"/>
      <c r="BG2305" s="132"/>
      <c r="BH2305" s="132"/>
      <c r="BI2305" s="132"/>
    </row>
    <row r="2306" spans="2:61">
      <c r="B2306" s="722"/>
      <c r="C2306" s="132"/>
      <c r="D2306" s="132"/>
      <c r="E2306" s="586"/>
      <c r="F2306" s="586"/>
      <c r="G2306" s="132"/>
      <c r="H2306" s="372"/>
      <c r="I2306" s="132"/>
      <c r="J2306" s="132"/>
      <c r="K2306" s="132"/>
      <c r="L2306" s="132"/>
      <c r="M2306" s="132"/>
      <c r="N2306" s="132"/>
      <c r="O2306" s="132"/>
      <c r="P2306" s="132"/>
      <c r="Q2306" s="132"/>
      <c r="R2306" s="132"/>
      <c r="S2306" s="132"/>
      <c r="T2306" s="518"/>
      <c r="U2306" s="132"/>
      <c r="V2306" s="132"/>
      <c r="W2306" s="132"/>
      <c r="X2306" s="132"/>
      <c r="Y2306" s="132"/>
      <c r="Z2306" s="132"/>
      <c r="AB2306" s="132"/>
      <c r="AC2306" s="132"/>
      <c r="AD2306" s="132"/>
      <c r="AE2306" s="94"/>
      <c r="AF2306" s="132"/>
      <c r="AG2306" s="132"/>
      <c r="AH2306" s="284"/>
      <c r="AI2306" s="132"/>
      <c r="AJ2306" s="132"/>
      <c r="AK2306" s="132"/>
      <c r="AL2306" s="132"/>
      <c r="AM2306" s="132"/>
      <c r="AN2306" s="132"/>
      <c r="AO2306" s="132"/>
      <c r="AP2306" s="132"/>
      <c r="AQ2306" s="132"/>
      <c r="AR2306" s="132"/>
      <c r="AS2306" s="132"/>
      <c r="AT2306" s="132"/>
      <c r="AU2306" s="132"/>
      <c r="AV2306" s="132"/>
      <c r="AW2306" s="132"/>
      <c r="AX2306" s="132"/>
      <c r="AY2306" s="132"/>
      <c r="AZ2306" s="132"/>
      <c r="BA2306" s="132"/>
      <c r="BB2306" s="132"/>
      <c r="BC2306" s="132"/>
      <c r="BD2306" s="132"/>
      <c r="BE2306" s="132"/>
      <c r="BF2306" s="132"/>
      <c r="BG2306" s="132"/>
      <c r="BH2306" s="132"/>
      <c r="BI2306" s="132"/>
    </row>
    <row r="2307" spans="2:61">
      <c r="B2307" s="722"/>
      <c r="C2307" s="132"/>
      <c r="D2307" s="132"/>
      <c r="E2307" s="586"/>
      <c r="F2307" s="586"/>
      <c r="G2307" s="132"/>
      <c r="H2307" s="372"/>
      <c r="I2307" s="132"/>
      <c r="J2307" s="132"/>
      <c r="K2307" s="132"/>
      <c r="L2307" s="132"/>
      <c r="M2307" s="132"/>
      <c r="N2307" s="132"/>
      <c r="O2307" s="132"/>
      <c r="P2307" s="132"/>
      <c r="Q2307" s="132"/>
      <c r="R2307" s="132"/>
      <c r="S2307" s="132"/>
      <c r="T2307" s="518"/>
      <c r="U2307" s="132"/>
      <c r="V2307" s="132"/>
      <c r="W2307" s="132"/>
      <c r="X2307" s="132"/>
      <c r="Y2307" s="132"/>
      <c r="Z2307" s="132"/>
      <c r="AB2307" s="132"/>
      <c r="AC2307" s="132"/>
      <c r="AD2307" s="132"/>
      <c r="AE2307" s="94"/>
      <c r="AF2307" s="132"/>
      <c r="AG2307" s="132"/>
      <c r="AH2307" s="284"/>
      <c r="AI2307" s="132"/>
      <c r="AJ2307" s="132"/>
      <c r="AK2307" s="132"/>
      <c r="AL2307" s="132"/>
      <c r="AM2307" s="132"/>
      <c r="AN2307" s="132"/>
      <c r="AO2307" s="132"/>
      <c r="AP2307" s="132"/>
      <c r="AQ2307" s="132"/>
      <c r="AR2307" s="132"/>
      <c r="AS2307" s="132"/>
      <c r="AT2307" s="132"/>
      <c r="AU2307" s="132"/>
      <c r="AV2307" s="132"/>
      <c r="AW2307" s="132"/>
      <c r="AX2307" s="132"/>
      <c r="AY2307" s="132"/>
      <c r="AZ2307" s="132"/>
      <c r="BA2307" s="132"/>
      <c r="BB2307" s="132"/>
      <c r="BC2307" s="132"/>
      <c r="BD2307" s="132"/>
      <c r="BE2307" s="132"/>
      <c r="BF2307" s="132"/>
      <c r="BG2307" s="132"/>
      <c r="BH2307" s="132"/>
      <c r="BI2307" s="132"/>
    </row>
    <row r="2308" spans="2:61">
      <c r="B2308" s="722"/>
      <c r="C2308" s="132"/>
      <c r="D2308" s="132"/>
      <c r="E2308" s="586"/>
      <c r="F2308" s="586"/>
      <c r="G2308" s="132"/>
      <c r="H2308" s="372"/>
      <c r="I2308" s="132"/>
      <c r="J2308" s="132"/>
      <c r="K2308" s="132"/>
      <c r="L2308" s="132"/>
      <c r="M2308" s="132"/>
      <c r="N2308" s="132"/>
      <c r="O2308" s="132"/>
      <c r="P2308" s="132"/>
      <c r="Q2308" s="132"/>
      <c r="R2308" s="132"/>
      <c r="S2308" s="132"/>
      <c r="T2308" s="518"/>
      <c r="U2308" s="132"/>
      <c r="V2308" s="132"/>
      <c r="W2308" s="132"/>
      <c r="X2308" s="132"/>
      <c r="Y2308" s="132"/>
      <c r="Z2308" s="132"/>
      <c r="AB2308" s="132"/>
      <c r="AC2308" s="132"/>
      <c r="AD2308" s="132"/>
      <c r="AE2308" s="94"/>
      <c r="AF2308" s="132"/>
      <c r="AG2308" s="132"/>
      <c r="AH2308" s="284"/>
      <c r="AI2308" s="132"/>
      <c r="AJ2308" s="132"/>
      <c r="AK2308" s="132"/>
      <c r="AL2308" s="132"/>
      <c r="AM2308" s="132"/>
      <c r="AN2308" s="132"/>
      <c r="AO2308" s="132"/>
      <c r="AP2308" s="132"/>
      <c r="AQ2308" s="132"/>
      <c r="AR2308" s="132"/>
      <c r="AS2308" s="132"/>
      <c r="AT2308" s="132"/>
      <c r="AU2308" s="132"/>
      <c r="AV2308" s="132"/>
      <c r="AW2308" s="132"/>
      <c r="AX2308" s="132"/>
      <c r="AY2308" s="132"/>
      <c r="AZ2308" s="132"/>
      <c r="BA2308" s="132"/>
      <c r="BB2308" s="132"/>
      <c r="BC2308" s="132"/>
      <c r="BD2308" s="132"/>
      <c r="BE2308" s="132"/>
      <c r="BF2308" s="132"/>
      <c r="BG2308" s="132"/>
      <c r="BH2308" s="132"/>
      <c r="BI2308" s="132"/>
    </row>
    <row r="2309" spans="2:61">
      <c r="B2309" s="722"/>
      <c r="C2309" s="132"/>
      <c r="D2309" s="132"/>
      <c r="E2309" s="586"/>
      <c r="F2309" s="586"/>
      <c r="G2309" s="132"/>
      <c r="H2309" s="372"/>
      <c r="I2309" s="132"/>
      <c r="J2309" s="132"/>
      <c r="K2309" s="132"/>
      <c r="L2309" s="132"/>
      <c r="M2309" s="132"/>
      <c r="N2309" s="132"/>
      <c r="O2309" s="132"/>
      <c r="P2309" s="132"/>
      <c r="Q2309" s="132"/>
      <c r="R2309" s="132"/>
      <c r="S2309" s="132"/>
      <c r="T2309" s="518"/>
      <c r="U2309" s="132"/>
      <c r="V2309" s="132"/>
      <c r="W2309" s="132"/>
      <c r="X2309" s="132"/>
      <c r="Y2309" s="132"/>
      <c r="Z2309" s="132"/>
      <c r="AB2309" s="132"/>
      <c r="AC2309" s="132"/>
      <c r="AD2309" s="132"/>
      <c r="AE2309" s="94"/>
      <c r="AF2309" s="132"/>
      <c r="AG2309" s="132"/>
      <c r="AH2309" s="284"/>
      <c r="AI2309" s="132"/>
      <c r="AJ2309" s="132"/>
      <c r="AK2309" s="132"/>
      <c r="AL2309" s="132"/>
      <c r="AM2309" s="132"/>
      <c r="AN2309" s="132"/>
      <c r="AO2309" s="132"/>
      <c r="AP2309" s="132"/>
      <c r="AQ2309" s="132"/>
      <c r="AR2309" s="132"/>
      <c r="AS2309" s="132"/>
      <c r="AT2309" s="132"/>
      <c r="AU2309" s="132"/>
      <c r="AV2309" s="132"/>
      <c r="AW2309" s="132"/>
      <c r="AX2309" s="132"/>
      <c r="AY2309" s="132"/>
      <c r="AZ2309" s="132"/>
      <c r="BA2309" s="132"/>
      <c r="BB2309" s="132"/>
      <c r="BC2309" s="132"/>
      <c r="BD2309" s="132"/>
      <c r="BE2309" s="132"/>
      <c r="BF2309" s="132"/>
      <c r="BG2309" s="132"/>
      <c r="BH2309" s="132"/>
      <c r="BI2309" s="132"/>
    </row>
    <row r="2310" spans="2:61">
      <c r="B2310" s="722"/>
      <c r="C2310" s="132"/>
      <c r="D2310" s="132"/>
      <c r="E2310" s="586"/>
      <c r="F2310" s="586"/>
      <c r="G2310" s="132"/>
      <c r="H2310" s="372"/>
      <c r="I2310" s="132"/>
      <c r="J2310" s="132"/>
      <c r="K2310" s="132"/>
      <c r="L2310" s="132"/>
      <c r="M2310" s="132"/>
      <c r="N2310" s="132"/>
      <c r="O2310" s="132"/>
      <c r="P2310" s="132"/>
      <c r="Q2310" s="132"/>
      <c r="R2310" s="132"/>
      <c r="S2310" s="132"/>
      <c r="T2310" s="518"/>
      <c r="U2310" s="132"/>
      <c r="V2310" s="132"/>
      <c r="W2310" s="132"/>
      <c r="X2310" s="132"/>
      <c r="Y2310" s="132"/>
      <c r="Z2310" s="132"/>
      <c r="AB2310" s="132"/>
      <c r="AC2310" s="132"/>
      <c r="AD2310" s="132"/>
      <c r="AE2310" s="94"/>
      <c r="AF2310" s="132"/>
      <c r="AG2310" s="132"/>
      <c r="AH2310" s="284"/>
      <c r="AI2310" s="132"/>
      <c r="AJ2310" s="132"/>
      <c r="AK2310" s="132"/>
      <c r="AL2310" s="132"/>
      <c r="AM2310" s="132"/>
      <c r="AN2310" s="132"/>
      <c r="AO2310" s="132"/>
      <c r="AP2310" s="132"/>
      <c r="AQ2310" s="132"/>
      <c r="AR2310" s="132"/>
      <c r="AS2310" s="132"/>
      <c r="AT2310" s="132"/>
      <c r="AU2310" s="132"/>
      <c r="AV2310" s="132"/>
      <c r="AW2310" s="132"/>
      <c r="AX2310" s="132"/>
      <c r="AY2310" s="132"/>
      <c r="AZ2310" s="132"/>
      <c r="BA2310" s="132"/>
      <c r="BB2310" s="132"/>
      <c r="BC2310" s="132"/>
      <c r="BD2310" s="132"/>
      <c r="BE2310" s="132"/>
      <c r="BF2310" s="132"/>
      <c r="BG2310" s="132"/>
      <c r="BH2310" s="132"/>
      <c r="BI2310" s="132"/>
    </row>
    <row r="2311" spans="2:61">
      <c r="B2311" s="722"/>
      <c r="C2311" s="132"/>
      <c r="D2311" s="132"/>
      <c r="E2311" s="586"/>
      <c r="F2311" s="586"/>
      <c r="G2311" s="132"/>
      <c r="H2311" s="372"/>
      <c r="I2311" s="132"/>
      <c r="J2311" s="132"/>
      <c r="K2311" s="132"/>
      <c r="L2311" s="132"/>
      <c r="M2311" s="132"/>
      <c r="N2311" s="132"/>
      <c r="O2311" s="132"/>
      <c r="P2311" s="132"/>
      <c r="Q2311" s="132"/>
      <c r="R2311" s="132"/>
      <c r="S2311" s="132"/>
      <c r="T2311" s="518"/>
      <c r="U2311" s="132"/>
      <c r="V2311" s="132"/>
      <c r="W2311" s="132"/>
      <c r="X2311" s="132"/>
      <c r="Y2311" s="132"/>
      <c r="Z2311" s="132"/>
      <c r="AB2311" s="132"/>
      <c r="AC2311" s="132"/>
      <c r="AD2311" s="132"/>
      <c r="AE2311" s="94"/>
      <c r="AF2311" s="132"/>
      <c r="AG2311" s="132"/>
      <c r="AH2311" s="284"/>
      <c r="AI2311" s="132"/>
      <c r="AJ2311" s="132"/>
      <c r="AK2311" s="132"/>
      <c r="AL2311" s="132"/>
      <c r="AM2311" s="132"/>
      <c r="AN2311" s="132"/>
      <c r="AO2311" s="132"/>
      <c r="AP2311" s="132"/>
      <c r="AQ2311" s="132"/>
      <c r="AR2311" s="132"/>
      <c r="AS2311" s="132"/>
      <c r="AT2311" s="132"/>
      <c r="AU2311" s="132"/>
      <c r="AV2311" s="132"/>
      <c r="AW2311" s="132"/>
      <c r="AX2311" s="132"/>
      <c r="AY2311" s="132"/>
      <c r="AZ2311" s="132"/>
      <c r="BA2311" s="132"/>
      <c r="BB2311" s="132"/>
      <c r="BC2311" s="132"/>
      <c r="BD2311" s="132"/>
      <c r="BE2311" s="132"/>
      <c r="BF2311" s="132"/>
      <c r="BG2311" s="132"/>
      <c r="BH2311" s="132"/>
      <c r="BI2311" s="132"/>
    </row>
    <row r="2312" spans="2:61">
      <c r="B2312" s="722"/>
      <c r="C2312" s="132"/>
      <c r="D2312" s="132"/>
      <c r="E2312" s="586"/>
      <c r="F2312" s="586"/>
      <c r="G2312" s="132"/>
      <c r="H2312" s="372"/>
      <c r="I2312" s="132"/>
      <c r="J2312" s="132"/>
      <c r="K2312" s="132"/>
      <c r="L2312" s="132"/>
      <c r="M2312" s="132"/>
      <c r="N2312" s="132"/>
      <c r="O2312" s="132"/>
      <c r="P2312" s="132"/>
      <c r="Q2312" s="132"/>
      <c r="R2312" s="132"/>
      <c r="S2312" s="132"/>
      <c r="T2312" s="518"/>
      <c r="U2312" s="132"/>
      <c r="V2312" s="132"/>
      <c r="W2312" s="132"/>
      <c r="X2312" s="132"/>
      <c r="Y2312" s="132"/>
      <c r="Z2312" s="132"/>
      <c r="AB2312" s="132"/>
      <c r="AC2312" s="132"/>
      <c r="AD2312" s="132"/>
      <c r="AE2312" s="94"/>
      <c r="AF2312" s="132"/>
      <c r="AG2312" s="132"/>
      <c r="AH2312" s="284"/>
      <c r="AI2312" s="132"/>
      <c r="AJ2312" s="132"/>
      <c r="AK2312" s="132"/>
      <c r="AL2312" s="132"/>
      <c r="AM2312" s="132"/>
      <c r="AN2312" s="132"/>
      <c r="AO2312" s="132"/>
      <c r="AP2312" s="132"/>
      <c r="AQ2312" s="132"/>
      <c r="AR2312" s="132"/>
      <c r="AS2312" s="132"/>
      <c r="AT2312" s="132"/>
      <c r="AU2312" s="132"/>
      <c r="AV2312" s="132"/>
      <c r="AW2312" s="132"/>
      <c r="AX2312" s="132"/>
      <c r="AY2312" s="132"/>
      <c r="AZ2312" s="132"/>
      <c r="BA2312" s="132"/>
      <c r="BB2312" s="132"/>
      <c r="BC2312" s="132"/>
      <c r="BD2312" s="132"/>
      <c r="BE2312" s="132"/>
      <c r="BF2312" s="132"/>
      <c r="BG2312" s="132"/>
      <c r="BH2312" s="132"/>
      <c r="BI2312" s="132"/>
    </row>
    <row r="2313" spans="2:61">
      <c r="B2313" s="722"/>
      <c r="C2313" s="132"/>
      <c r="D2313" s="132"/>
      <c r="E2313" s="586"/>
      <c r="F2313" s="586"/>
      <c r="G2313" s="132"/>
      <c r="H2313" s="372"/>
      <c r="I2313" s="132"/>
      <c r="J2313" s="132"/>
      <c r="K2313" s="132"/>
      <c r="L2313" s="132"/>
      <c r="M2313" s="132"/>
      <c r="N2313" s="132"/>
      <c r="O2313" s="132"/>
      <c r="P2313" s="132"/>
      <c r="Q2313" s="132"/>
      <c r="R2313" s="132"/>
      <c r="S2313" s="132"/>
      <c r="T2313" s="518"/>
      <c r="U2313" s="132"/>
      <c r="V2313" s="132"/>
      <c r="W2313" s="132"/>
      <c r="X2313" s="132"/>
      <c r="Y2313" s="132"/>
      <c r="Z2313" s="132"/>
      <c r="AB2313" s="132"/>
      <c r="AC2313" s="132"/>
      <c r="AD2313" s="132"/>
      <c r="AE2313" s="94"/>
      <c r="AF2313" s="132"/>
      <c r="AG2313" s="132"/>
      <c r="AH2313" s="284"/>
      <c r="AI2313" s="132"/>
      <c r="AJ2313" s="132"/>
      <c r="AK2313" s="132"/>
      <c r="AL2313" s="132"/>
      <c r="AM2313" s="132"/>
      <c r="AN2313" s="132"/>
      <c r="AO2313" s="132"/>
      <c r="AP2313" s="132"/>
      <c r="AQ2313" s="132"/>
      <c r="AR2313" s="132"/>
      <c r="AS2313" s="132"/>
      <c r="AT2313" s="132"/>
      <c r="AU2313" s="132"/>
      <c r="AV2313" s="132"/>
      <c r="AW2313" s="132"/>
      <c r="AX2313" s="132"/>
      <c r="AY2313" s="132"/>
      <c r="AZ2313" s="132"/>
      <c r="BA2313" s="132"/>
      <c r="BB2313" s="132"/>
      <c r="BC2313" s="132"/>
      <c r="BD2313" s="132"/>
      <c r="BE2313" s="132"/>
      <c r="BF2313" s="132"/>
      <c r="BG2313" s="132"/>
      <c r="BH2313" s="132"/>
      <c r="BI2313" s="132"/>
    </row>
    <row r="2314" spans="2:61">
      <c r="B2314" s="722"/>
      <c r="C2314" s="132"/>
      <c r="D2314" s="132"/>
      <c r="E2314" s="586"/>
      <c r="F2314" s="586"/>
      <c r="G2314" s="132"/>
      <c r="H2314" s="372"/>
      <c r="I2314" s="132"/>
      <c r="J2314" s="132"/>
      <c r="K2314" s="132"/>
      <c r="L2314" s="132"/>
      <c r="M2314" s="132"/>
      <c r="N2314" s="132"/>
      <c r="O2314" s="132"/>
      <c r="P2314" s="132"/>
      <c r="Q2314" s="132"/>
      <c r="R2314" s="132"/>
      <c r="S2314" s="132"/>
      <c r="T2314" s="518"/>
      <c r="U2314" s="132"/>
      <c r="V2314" s="132"/>
      <c r="W2314" s="132"/>
      <c r="X2314" s="132"/>
      <c r="Y2314" s="132"/>
      <c r="Z2314" s="132"/>
      <c r="AB2314" s="132"/>
      <c r="AC2314" s="132"/>
      <c r="AD2314" s="132"/>
      <c r="AE2314" s="94"/>
      <c r="AF2314" s="132"/>
      <c r="AG2314" s="132"/>
      <c r="AH2314" s="284"/>
      <c r="AI2314" s="132"/>
      <c r="AJ2314" s="132"/>
      <c r="AK2314" s="132"/>
      <c r="AL2314" s="132"/>
      <c r="AM2314" s="132"/>
      <c r="AN2314" s="132"/>
      <c r="AO2314" s="132"/>
      <c r="AP2314" s="132"/>
      <c r="AQ2314" s="132"/>
      <c r="AR2314" s="132"/>
      <c r="AS2314" s="132"/>
      <c r="AT2314" s="132"/>
      <c r="AU2314" s="132"/>
      <c r="AV2314" s="132"/>
      <c r="AW2314" s="132"/>
      <c r="AX2314" s="132"/>
      <c r="AY2314" s="132"/>
      <c r="AZ2314" s="132"/>
      <c r="BA2314" s="132"/>
      <c r="BB2314" s="132"/>
      <c r="BC2314" s="132"/>
      <c r="BD2314" s="132"/>
      <c r="BE2314" s="132"/>
      <c r="BF2314" s="132"/>
      <c r="BG2314" s="132"/>
      <c r="BH2314" s="132"/>
      <c r="BI2314" s="132"/>
    </row>
    <row r="2315" spans="2:61">
      <c r="B2315" s="722"/>
      <c r="C2315" s="132"/>
      <c r="D2315" s="132"/>
      <c r="E2315" s="586"/>
      <c r="F2315" s="586"/>
      <c r="G2315" s="132"/>
      <c r="H2315" s="372"/>
      <c r="I2315" s="132"/>
      <c r="J2315" s="132"/>
      <c r="K2315" s="132"/>
      <c r="L2315" s="132"/>
      <c r="M2315" s="132"/>
      <c r="N2315" s="132"/>
      <c r="O2315" s="132"/>
      <c r="P2315" s="132"/>
      <c r="Q2315" s="132"/>
      <c r="R2315" s="132"/>
      <c r="S2315" s="132"/>
      <c r="T2315" s="518"/>
      <c r="U2315" s="132"/>
      <c r="V2315" s="132"/>
      <c r="W2315" s="132"/>
      <c r="X2315" s="132"/>
      <c r="Y2315" s="132"/>
      <c r="Z2315" s="132"/>
      <c r="AB2315" s="132"/>
      <c r="AC2315" s="132"/>
      <c r="AD2315" s="132"/>
      <c r="AE2315" s="94"/>
      <c r="AF2315" s="132"/>
      <c r="AG2315" s="132"/>
      <c r="AH2315" s="284"/>
      <c r="AI2315" s="132"/>
      <c r="AJ2315" s="132"/>
      <c r="AK2315" s="132"/>
      <c r="AL2315" s="132"/>
      <c r="AM2315" s="132"/>
      <c r="AN2315" s="132"/>
      <c r="AO2315" s="132"/>
      <c r="AP2315" s="132"/>
      <c r="AQ2315" s="132"/>
      <c r="AR2315" s="132"/>
      <c r="AS2315" s="132"/>
      <c r="AT2315" s="132"/>
      <c r="AU2315" s="132"/>
      <c r="AV2315" s="132"/>
      <c r="AW2315" s="132"/>
      <c r="AX2315" s="132"/>
      <c r="AY2315" s="132"/>
      <c r="AZ2315" s="132"/>
      <c r="BA2315" s="132"/>
      <c r="BB2315" s="132"/>
      <c r="BC2315" s="132"/>
      <c r="BD2315" s="132"/>
      <c r="BE2315" s="132"/>
      <c r="BF2315" s="132"/>
      <c r="BG2315" s="132"/>
      <c r="BH2315" s="132"/>
      <c r="BI2315" s="132"/>
    </row>
    <row r="2316" spans="2:61">
      <c r="B2316" s="722"/>
      <c r="C2316" s="132"/>
      <c r="D2316" s="132"/>
      <c r="E2316" s="586"/>
      <c r="F2316" s="586"/>
      <c r="G2316" s="132"/>
      <c r="H2316" s="372"/>
      <c r="I2316" s="132"/>
      <c r="J2316" s="132"/>
      <c r="K2316" s="132"/>
      <c r="L2316" s="132"/>
      <c r="M2316" s="132"/>
      <c r="N2316" s="132"/>
      <c r="O2316" s="132"/>
      <c r="P2316" s="132"/>
      <c r="Q2316" s="132"/>
      <c r="R2316" s="132"/>
      <c r="S2316" s="132"/>
      <c r="T2316" s="518"/>
      <c r="U2316" s="132"/>
      <c r="V2316" s="132"/>
      <c r="W2316" s="132"/>
      <c r="X2316" s="132"/>
      <c r="Y2316" s="132"/>
      <c r="Z2316" s="132"/>
      <c r="AB2316" s="132"/>
      <c r="AC2316" s="132"/>
      <c r="AD2316" s="132"/>
      <c r="AE2316" s="94"/>
      <c r="AF2316" s="132"/>
      <c r="AG2316" s="132"/>
      <c r="AH2316" s="284"/>
      <c r="AI2316" s="132"/>
      <c r="AJ2316" s="132"/>
      <c r="AK2316" s="132"/>
      <c r="AL2316" s="132"/>
      <c r="AM2316" s="132"/>
      <c r="AN2316" s="132"/>
      <c r="AO2316" s="132"/>
      <c r="AP2316" s="132"/>
      <c r="AQ2316" s="132"/>
      <c r="AR2316" s="132"/>
      <c r="AS2316" s="132"/>
      <c r="AT2316" s="132"/>
      <c r="AU2316" s="132"/>
      <c r="AV2316" s="132"/>
      <c r="AW2316" s="132"/>
      <c r="AX2316" s="132"/>
      <c r="AY2316" s="132"/>
      <c r="AZ2316" s="132"/>
      <c r="BA2316" s="132"/>
      <c r="BB2316" s="132"/>
      <c r="BC2316" s="132"/>
      <c r="BD2316" s="132"/>
      <c r="BE2316" s="132"/>
      <c r="BF2316" s="132"/>
      <c r="BG2316" s="132"/>
      <c r="BH2316" s="132"/>
      <c r="BI2316" s="132"/>
    </row>
    <row r="2317" spans="2:61">
      <c r="B2317" s="722"/>
      <c r="C2317" s="132"/>
      <c r="D2317" s="132"/>
      <c r="E2317" s="586"/>
      <c r="F2317" s="586"/>
      <c r="G2317" s="132"/>
      <c r="H2317" s="37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518"/>
      <c r="U2317" s="132"/>
      <c r="V2317" s="132"/>
      <c r="W2317" s="132"/>
      <c r="X2317" s="132"/>
      <c r="Y2317" s="132"/>
      <c r="Z2317" s="132"/>
      <c r="AB2317" s="132"/>
      <c r="AC2317" s="132"/>
      <c r="AD2317" s="132"/>
      <c r="AE2317" s="94"/>
      <c r="AF2317" s="132"/>
      <c r="AG2317" s="132"/>
      <c r="AH2317" s="284"/>
      <c r="AI2317" s="132"/>
      <c r="AJ2317" s="132"/>
      <c r="AK2317" s="132"/>
      <c r="AL2317" s="132"/>
      <c r="AM2317" s="132"/>
      <c r="AN2317" s="132"/>
      <c r="AO2317" s="132"/>
      <c r="AP2317" s="132"/>
      <c r="AQ2317" s="132"/>
      <c r="AR2317" s="132"/>
      <c r="AS2317" s="132"/>
      <c r="AT2317" s="132"/>
      <c r="AU2317" s="132"/>
      <c r="AV2317" s="132"/>
      <c r="AW2317" s="132"/>
      <c r="AX2317" s="132"/>
      <c r="AY2317" s="132"/>
      <c r="AZ2317" s="132"/>
      <c r="BA2317" s="132"/>
      <c r="BB2317" s="132"/>
      <c r="BC2317" s="132"/>
      <c r="BD2317" s="132"/>
      <c r="BE2317" s="132"/>
      <c r="BF2317" s="132"/>
      <c r="BG2317" s="132"/>
      <c r="BH2317" s="132"/>
      <c r="BI2317" s="132"/>
    </row>
    <row r="2318" spans="2:61">
      <c r="B2318" s="722"/>
      <c r="C2318" s="132"/>
      <c r="D2318" s="132"/>
      <c r="E2318" s="586"/>
      <c r="F2318" s="586"/>
      <c r="G2318" s="132"/>
      <c r="H2318" s="372"/>
      <c r="I2318" s="132"/>
      <c r="J2318" s="132"/>
      <c r="K2318" s="132"/>
      <c r="L2318" s="132"/>
      <c r="M2318" s="132"/>
      <c r="N2318" s="132"/>
      <c r="O2318" s="132"/>
      <c r="P2318" s="132"/>
      <c r="Q2318" s="132"/>
      <c r="R2318" s="132"/>
      <c r="S2318" s="132"/>
      <c r="T2318" s="518"/>
      <c r="U2318" s="132"/>
      <c r="V2318" s="132"/>
      <c r="W2318" s="132"/>
      <c r="X2318" s="132"/>
      <c r="Y2318" s="132"/>
      <c r="Z2318" s="132"/>
      <c r="AB2318" s="132"/>
      <c r="AC2318" s="132"/>
      <c r="AD2318" s="132"/>
      <c r="AE2318" s="94"/>
      <c r="AF2318" s="132"/>
      <c r="AG2318" s="132"/>
      <c r="AH2318" s="284"/>
      <c r="AI2318" s="132"/>
      <c r="AJ2318" s="132"/>
      <c r="AK2318" s="132"/>
      <c r="AL2318" s="132"/>
      <c r="AM2318" s="132"/>
      <c r="AN2318" s="132"/>
      <c r="AO2318" s="132"/>
      <c r="AP2318" s="132"/>
      <c r="AQ2318" s="132"/>
      <c r="AR2318" s="132"/>
      <c r="AS2318" s="132"/>
      <c r="AT2318" s="132"/>
      <c r="AU2318" s="132"/>
      <c r="AV2318" s="132"/>
      <c r="AW2318" s="132"/>
      <c r="AX2318" s="132"/>
      <c r="AY2318" s="132"/>
      <c r="AZ2318" s="132"/>
      <c r="BA2318" s="132"/>
      <c r="BB2318" s="132"/>
      <c r="BC2318" s="132"/>
      <c r="BD2318" s="132"/>
      <c r="BE2318" s="132"/>
      <c r="BF2318" s="132"/>
      <c r="BG2318" s="132"/>
      <c r="BH2318" s="132"/>
      <c r="BI2318" s="132"/>
    </row>
    <row r="2319" spans="2:61">
      <c r="B2319" s="722"/>
      <c r="C2319" s="132"/>
      <c r="D2319" s="132"/>
      <c r="E2319" s="586"/>
      <c r="F2319" s="586"/>
      <c r="G2319" s="132"/>
      <c r="H2319" s="372"/>
      <c r="I2319" s="132"/>
      <c r="J2319" s="132"/>
      <c r="K2319" s="132"/>
      <c r="L2319" s="132"/>
      <c r="M2319" s="132"/>
      <c r="N2319" s="132"/>
      <c r="O2319" s="132"/>
      <c r="P2319" s="132"/>
      <c r="Q2319" s="132"/>
      <c r="R2319" s="132"/>
      <c r="S2319" s="132"/>
      <c r="T2319" s="518"/>
      <c r="U2319" s="132"/>
      <c r="V2319" s="132"/>
      <c r="W2319" s="132"/>
      <c r="X2319" s="132"/>
      <c r="Y2319" s="132"/>
      <c r="Z2319" s="132"/>
      <c r="AB2319" s="132"/>
      <c r="AC2319" s="132"/>
      <c r="AD2319" s="132"/>
      <c r="AE2319" s="94"/>
      <c r="AF2319" s="132"/>
      <c r="AG2319" s="132"/>
      <c r="AH2319" s="284"/>
      <c r="AI2319" s="132"/>
      <c r="AJ2319" s="132"/>
      <c r="AK2319" s="132"/>
      <c r="AL2319" s="132"/>
      <c r="AM2319" s="132"/>
      <c r="AN2319" s="132"/>
      <c r="AO2319" s="132"/>
      <c r="AP2319" s="132"/>
      <c r="AQ2319" s="132"/>
      <c r="AR2319" s="132"/>
      <c r="AS2319" s="132"/>
      <c r="AT2319" s="132"/>
      <c r="AU2319" s="132"/>
      <c r="AV2319" s="132"/>
      <c r="AW2319" s="132"/>
      <c r="AX2319" s="132"/>
      <c r="AY2319" s="132"/>
      <c r="AZ2319" s="132"/>
      <c r="BA2319" s="132"/>
      <c r="BB2319" s="132"/>
      <c r="BC2319" s="132"/>
      <c r="BD2319" s="132"/>
      <c r="BE2319" s="132"/>
      <c r="BF2319" s="132"/>
      <c r="BG2319" s="132"/>
      <c r="BH2319" s="132"/>
      <c r="BI2319" s="132"/>
    </row>
    <row r="2320" spans="2:61">
      <c r="B2320" s="722"/>
      <c r="C2320" s="132"/>
      <c r="D2320" s="132"/>
      <c r="E2320" s="586"/>
      <c r="F2320" s="586"/>
      <c r="G2320" s="132"/>
      <c r="H2320" s="372"/>
      <c r="I2320" s="132"/>
      <c r="J2320" s="132"/>
      <c r="K2320" s="132"/>
      <c r="L2320" s="132"/>
      <c r="M2320" s="132"/>
      <c r="N2320" s="132"/>
      <c r="O2320" s="132"/>
      <c r="P2320" s="132"/>
      <c r="Q2320" s="132"/>
      <c r="R2320" s="132"/>
      <c r="S2320" s="132"/>
      <c r="T2320" s="518"/>
      <c r="U2320" s="132"/>
      <c r="V2320" s="132"/>
      <c r="W2320" s="132"/>
      <c r="X2320" s="132"/>
      <c r="Y2320" s="132"/>
      <c r="Z2320" s="132"/>
      <c r="AB2320" s="132"/>
      <c r="AC2320" s="132"/>
      <c r="AD2320" s="132"/>
      <c r="AE2320" s="94"/>
      <c r="AF2320" s="132"/>
      <c r="AG2320" s="132"/>
      <c r="AH2320" s="284"/>
      <c r="AI2320" s="132"/>
      <c r="AJ2320" s="132"/>
      <c r="AK2320" s="132"/>
      <c r="AL2320" s="132"/>
      <c r="AM2320" s="132"/>
      <c r="AN2320" s="132"/>
      <c r="AO2320" s="132"/>
      <c r="AP2320" s="132"/>
      <c r="AQ2320" s="132"/>
      <c r="AR2320" s="132"/>
      <c r="AS2320" s="132"/>
      <c r="AT2320" s="132"/>
      <c r="AU2320" s="132"/>
      <c r="AV2320" s="132"/>
      <c r="AW2320" s="132"/>
      <c r="AX2320" s="132"/>
      <c r="AY2320" s="132"/>
      <c r="AZ2320" s="132"/>
      <c r="BA2320" s="132"/>
      <c r="BB2320" s="132"/>
      <c r="BC2320" s="132"/>
      <c r="BD2320" s="132"/>
      <c r="BE2320" s="132"/>
      <c r="BF2320" s="132"/>
      <c r="BG2320" s="132"/>
      <c r="BH2320" s="132"/>
      <c r="BI2320" s="132"/>
    </row>
    <row r="2321" spans="2:61">
      <c r="B2321" s="722"/>
      <c r="C2321" s="132"/>
      <c r="D2321" s="132"/>
      <c r="E2321" s="586"/>
      <c r="F2321" s="586"/>
      <c r="G2321" s="132"/>
      <c r="H2321" s="372"/>
      <c r="I2321" s="132"/>
      <c r="J2321" s="132"/>
      <c r="K2321" s="132"/>
      <c r="L2321" s="132"/>
      <c r="M2321" s="132"/>
      <c r="N2321" s="132"/>
      <c r="O2321" s="132"/>
      <c r="P2321" s="132"/>
      <c r="Q2321" s="132"/>
      <c r="R2321" s="132"/>
      <c r="S2321" s="132"/>
      <c r="T2321" s="518"/>
      <c r="U2321" s="132"/>
      <c r="V2321" s="132"/>
      <c r="W2321" s="132"/>
      <c r="X2321" s="132"/>
      <c r="Y2321" s="132"/>
      <c r="Z2321" s="132"/>
      <c r="AB2321" s="132"/>
      <c r="AC2321" s="132"/>
      <c r="AD2321" s="132"/>
      <c r="AE2321" s="94"/>
      <c r="AF2321" s="132"/>
      <c r="AG2321" s="132"/>
      <c r="AH2321" s="284"/>
      <c r="AI2321" s="132"/>
      <c r="AJ2321" s="132"/>
      <c r="AK2321" s="132"/>
      <c r="AL2321" s="132"/>
      <c r="AM2321" s="132"/>
      <c r="AN2321" s="132"/>
      <c r="AO2321" s="132"/>
      <c r="AP2321" s="132"/>
      <c r="AQ2321" s="132"/>
      <c r="AR2321" s="132"/>
      <c r="AS2321" s="132"/>
      <c r="AT2321" s="132"/>
      <c r="AU2321" s="132"/>
      <c r="AV2321" s="132"/>
      <c r="AW2321" s="132"/>
      <c r="AX2321" s="132"/>
      <c r="AY2321" s="132"/>
      <c r="AZ2321" s="132"/>
      <c r="BA2321" s="132"/>
      <c r="BB2321" s="132"/>
      <c r="BC2321" s="132"/>
      <c r="BD2321" s="132"/>
      <c r="BE2321" s="132"/>
      <c r="BF2321" s="132"/>
      <c r="BG2321" s="132"/>
      <c r="BH2321" s="132"/>
      <c r="BI2321" s="132"/>
    </row>
    <row r="2322" spans="2:61">
      <c r="B2322" s="722"/>
      <c r="C2322" s="132"/>
      <c r="D2322" s="132"/>
      <c r="E2322" s="586"/>
      <c r="F2322" s="586"/>
      <c r="G2322" s="132"/>
      <c r="H2322" s="372"/>
      <c r="I2322" s="132"/>
      <c r="J2322" s="132"/>
      <c r="K2322" s="132"/>
      <c r="L2322" s="132"/>
      <c r="M2322" s="132"/>
      <c r="N2322" s="132"/>
      <c r="O2322" s="132"/>
      <c r="P2322" s="132"/>
      <c r="Q2322" s="132"/>
      <c r="R2322" s="132"/>
      <c r="S2322" s="132"/>
      <c r="T2322" s="518"/>
      <c r="U2322" s="132"/>
      <c r="V2322" s="132"/>
      <c r="W2322" s="132"/>
      <c r="X2322" s="132"/>
      <c r="Y2322" s="132"/>
      <c r="Z2322" s="132"/>
      <c r="AB2322" s="132"/>
      <c r="AC2322" s="132"/>
      <c r="AD2322" s="132"/>
      <c r="AE2322" s="94"/>
      <c r="AF2322" s="132"/>
      <c r="AG2322" s="132"/>
      <c r="AH2322" s="284"/>
      <c r="AI2322" s="132"/>
      <c r="AJ2322" s="132"/>
      <c r="AK2322" s="132"/>
      <c r="AL2322" s="132"/>
      <c r="AM2322" s="132"/>
      <c r="AN2322" s="132"/>
      <c r="AO2322" s="132"/>
      <c r="AP2322" s="132"/>
      <c r="AQ2322" s="132"/>
      <c r="AR2322" s="132"/>
      <c r="AS2322" s="132"/>
      <c r="AT2322" s="132"/>
      <c r="AU2322" s="132"/>
      <c r="AV2322" s="132"/>
      <c r="AW2322" s="132"/>
      <c r="AX2322" s="132"/>
      <c r="AY2322" s="132"/>
      <c r="AZ2322" s="132"/>
      <c r="BA2322" s="132"/>
      <c r="BB2322" s="132"/>
      <c r="BC2322" s="132"/>
      <c r="BD2322" s="132"/>
      <c r="BE2322" s="132"/>
      <c r="BF2322" s="132"/>
      <c r="BG2322" s="132"/>
      <c r="BH2322" s="132"/>
      <c r="BI2322" s="132"/>
    </row>
    <row r="2323" spans="2:61">
      <c r="B2323" s="722"/>
      <c r="C2323" s="132"/>
      <c r="D2323" s="132"/>
      <c r="E2323" s="586"/>
      <c r="F2323" s="586"/>
      <c r="G2323" s="132"/>
      <c r="H2323" s="372"/>
      <c r="I2323" s="132"/>
      <c r="J2323" s="132"/>
      <c r="K2323" s="132"/>
      <c r="L2323" s="132"/>
      <c r="M2323" s="132"/>
      <c r="N2323" s="132"/>
      <c r="O2323" s="132"/>
      <c r="P2323" s="132"/>
      <c r="Q2323" s="132"/>
      <c r="R2323" s="132"/>
      <c r="S2323" s="132"/>
      <c r="T2323" s="518"/>
      <c r="U2323" s="132"/>
      <c r="V2323" s="132"/>
      <c r="W2323" s="132"/>
      <c r="X2323" s="132"/>
      <c r="Y2323" s="132"/>
      <c r="Z2323" s="132"/>
      <c r="AB2323" s="132"/>
      <c r="AC2323" s="132"/>
      <c r="AD2323" s="132"/>
      <c r="AE2323" s="94"/>
      <c r="AF2323" s="132"/>
      <c r="AG2323" s="132"/>
      <c r="AH2323" s="284"/>
      <c r="AI2323" s="132"/>
      <c r="AJ2323" s="132"/>
      <c r="AK2323" s="132"/>
      <c r="AL2323" s="132"/>
      <c r="AM2323" s="132"/>
      <c r="AN2323" s="132"/>
      <c r="AO2323" s="132"/>
      <c r="AP2323" s="132"/>
      <c r="AQ2323" s="132"/>
      <c r="AR2323" s="132"/>
      <c r="AS2323" s="132"/>
      <c r="AT2323" s="132"/>
      <c r="AU2323" s="132"/>
      <c r="AV2323" s="132"/>
      <c r="AW2323" s="132"/>
      <c r="AX2323" s="132"/>
      <c r="AY2323" s="132"/>
      <c r="AZ2323" s="132"/>
      <c r="BA2323" s="132"/>
      <c r="BB2323" s="132"/>
      <c r="BC2323" s="132"/>
      <c r="BD2323" s="132"/>
      <c r="BE2323" s="132"/>
      <c r="BF2323" s="132"/>
      <c r="BG2323" s="132"/>
      <c r="BH2323" s="132"/>
      <c r="BI2323" s="132"/>
    </row>
    <row r="2324" spans="2:61">
      <c r="B2324" s="722"/>
      <c r="C2324" s="132"/>
      <c r="D2324" s="132"/>
      <c r="E2324" s="586"/>
      <c r="F2324" s="586"/>
      <c r="G2324" s="132"/>
      <c r="H2324" s="372"/>
      <c r="I2324" s="132"/>
      <c r="J2324" s="132"/>
      <c r="K2324" s="132"/>
      <c r="L2324" s="132"/>
      <c r="M2324" s="132"/>
      <c r="N2324" s="132"/>
      <c r="O2324" s="132"/>
      <c r="P2324" s="132"/>
      <c r="Q2324" s="132"/>
      <c r="R2324" s="132"/>
      <c r="S2324" s="132"/>
      <c r="T2324" s="518"/>
      <c r="U2324" s="132"/>
      <c r="V2324" s="132"/>
      <c r="W2324" s="132"/>
      <c r="X2324" s="132"/>
      <c r="Y2324" s="132"/>
      <c r="Z2324" s="132"/>
      <c r="AB2324" s="132"/>
      <c r="AC2324" s="132"/>
      <c r="AD2324" s="132"/>
      <c r="AE2324" s="94"/>
      <c r="AF2324" s="132"/>
      <c r="AG2324" s="132"/>
      <c r="AH2324" s="284"/>
      <c r="AI2324" s="132"/>
      <c r="AJ2324" s="132"/>
      <c r="AK2324" s="132"/>
      <c r="AL2324" s="132"/>
      <c r="AM2324" s="132"/>
      <c r="AN2324" s="132"/>
      <c r="AO2324" s="132"/>
      <c r="AP2324" s="132"/>
      <c r="AQ2324" s="132"/>
      <c r="AR2324" s="132"/>
      <c r="AS2324" s="132"/>
      <c r="AT2324" s="132"/>
      <c r="AU2324" s="132"/>
      <c r="AV2324" s="132"/>
      <c r="AW2324" s="132"/>
      <c r="AX2324" s="132"/>
      <c r="AY2324" s="132"/>
      <c r="AZ2324" s="132"/>
      <c r="BA2324" s="132"/>
      <c r="BB2324" s="132"/>
      <c r="BC2324" s="132"/>
      <c r="BD2324" s="132"/>
      <c r="BE2324" s="132"/>
      <c r="BF2324" s="132"/>
      <c r="BG2324" s="132"/>
      <c r="BH2324" s="132"/>
      <c r="BI2324" s="132"/>
    </row>
    <row r="2325" spans="2:61">
      <c r="B2325" s="722"/>
      <c r="C2325" s="132"/>
      <c r="D2325" s="132"/>
      <c r="E2325" s="586"/>
      <c r="F2325" s="586"/>
      <c r="G2325" s="132"/>
      <c r="H2325" s="372"/>
      <c r="I2325" s="132"/>
      <c r="J2325" s="132"/>
      <c r="K2325" s="132"/>
      <c r="L2325" s="132"/>
      <c r="M2325" s="132"/>
      <c r="N2325" s="132"/>
      <c r="O2325" s="132"/>
      <c r="P2325" s="132"/>
      <c r="Q2325" s="132"/>
      <c r="R2325" s="132"/>
      <c r="S2325" s="132"/>
      <c r="T2325" s="518"/>
      <c r="U2325" s="132"/>
      <c r="V2325" s="132"/>
      <c r="W2325" s="132"/>
      <c r="X2325" s="132"/>
      <c r="Y2325" s="132"/>
      <c r="Z2325" s="132"/>
      <c r="AB2325" s="132"/>
      <c r="AC2325" s="132"/>
      <c r="AD2325" s="132"/>
      <c r="AE2325" s="94"/>
      <c r="AF2325" s="132"/>
      <c r="AG2325" s="132"/>
      <c r="AH2325" s="284"/>
      <c r="AI2325" s="132"/>
      <c r="AJ2325" s="132"/>
      <c r="AK2325" s="132"/>
      <c r="AL2325" s="132"/>
      <c r="AM2325" s="132"/>
      <c r="AN2325" s="132"/>
      <c r="AO2325" s="132"/>
      <c r="AP2325" s="132"/>
      <c r="AQ2325" s="132"/>
      <c r="AR2325" s="132"/>
      <c r="AS2325" s="132"/>
      <c r="AT2325" s="132"/>
      <c r="AU2325" s="132"/>
      <c r="AV2325" s="132"/>
      <c r="AW2325" s="132"/>
      <c r="AX2325" s="132"/>
      <c r="AY2325" s="132"/>
      <c r="AZ2325" s="132"/>
      <c r="BA2325" s="132"/>
      <c r="BB2325" s="132"/>
      <c r="BC2325" s="132"/>
      <c r="BD2325" s="132"/>
      <c r="BE2325" s="132"/>
      <c r="BF2325" s="132"/>
      <c r="BG2325" s="132"/>
      <c r="BH2325" s="132"/>
      <c r="BI2325" s="132"/>
    </row>
    <row r="2326" spans="2:61">
      <c r="B2326" s="722"/>
      <c r="C2326" s="132"/>
      <c r="D2326" s="132"/>
      <c r="E2326" s="586"/>
      <c r="F2326" s="586"/>
      <c r="G2326" s="132"/>
      <c r="H2326" s="372"/>
      <c r="I2326" s="132"/>
      <c r="J2326" s="132"/>
      <c r="K2326" s="132"/>
      <c r="L2326" s="132"/>
      <c r="M2326" s="132"/>
      <c r="N2326" s="132"/>
      <c r="O2326" s="132"/>
      <c r="P2326" s="132"/>
      <c r="Q2326" s="132"/>
      <c r="R2326" s="132"/>
      <c r="S2326" s="132"/>
      <c r="T2326" s="518"/>
      <c r="U2326" s="132"/>
      <c r="V2326" s="132"/>
      <c r="W2326" s="132"/>
      <c r="X2326" s="132"/>
      <c r="Y2326" s="132"/>
      <c r="Z2326" s="132"/>
      <c r="AB2326" s="132"/>
      <c r="AC2326" s="132"/>
      <c r="AD2326" s="132"/>
      <c r="AE2326" s="94"/>
      <c r="AF2326" s="132"/>
      <c r="AG2326" s="132"/>
      <c r="AH2326" s="284"/>
      <c r="AI2326" s="132"/>
      <c r="AJ2326" s="132"/>
      <c r="AK2326" s="132"/>
      <c r="AL2326" s="132"/>
      <c r="AM2326" s="132"/>
      <c r="AN2326" s="132"/>
      <c r="AO2326" s="132"/>
      <c r="AP2326" s="132"/>
      <c r="AQ2326" s="132"/>
      <c r="AR2326" s="132"/>
      <c r="AS2326" s="132"/>
      <c r="AT2326" s="132"/>
      <c r="AU2326" s="132"/>
      <c r="AV2326" s="132"/>
      <c r="AW2326" s="132"/>
      <c r="AX2326" s="132"/>
      <c r="AY2326" s="132"/>
      <c r="AZ2326" s="132"/>
      <c r="BA2326" s="132"/>
      <c r="BB2326" s="132"/>
      <c r="BC2326" s="132"/>
      <c r="BD2326" s="132"/>
      <c r="BE2326" s="132"/>
      <c r="BF2326" s="132"/>
      <c r="BG2326" s="132"/>
      <c r="BH2326" s="132"/>
      <c r="BI2326" s="132"/>
    </row>
    <row r="2327" spans="2:61">
      <c r="B2327" s="722"/>
      <c r="C2327" s="132"/>
      <c r="D2327" s="132"/>
      <c r="E2327" s="586"/>
      <c r="F2327" s="586"/>
      <c r="G2327" s="132"/>
      <c r="H2327" s="372"/>
      <c r="I2327" s="132"/>
      <c r="J2327" s="132"/>
      <c r="K2327" s="132"/>
      <c r="L2327" s="132"/>
      <c r="M2327" s="132"/>
      <c r="N2327" s="132"/>
      <c r="O2327" s="132"/>
      <c r="P2327" s="132"/>
      <c r="Q2327" s="132"/>
      <c r="R2327" s="132"/>
      <c r="S2327" s="132"/>
      <c r="T2327" s="518"/>
      <c r="U2327" s="132"/>
      <c r="V2327" s="132"/>
      <c r="W2327" s="132"/>
      <c r="X2327" s="132"/>
      <c r="Y2327" s="132"/>
      <c r="Z2327" s="132"/>
      <c r="AB2327" s="132"/>
      <c r="AC2327" s="132"/>
      <c r="AD2327" s="132"/>
      <c r="AE2327" s="94"/>
      <c r="AF2327" s="132"/>
      <c r="AG2327" s="132"/>
      <c r="AH2327" s="284"/>
      <c r="AI2327" s="132"/>
      <c r="AJ2327" s="132"/>
      <c r="AK2327" s="132"/>
      <c r="AL2327" s="132"/>
      <c r="AM2327" s="132"/>
      <c r="AN2327" s="132"/>
      <c r="AO2327" s="132"/>
      <c r="AP2327" s="132"/>
      <c r="AQ2327" s="132"/>
      <c r="AR2327" s="132"/>
      <c r="AS2327" s="132"/>
      <c r="AT2327" s="132"/>
      <c r="AU2327" s="132"/>
      <c r="AV2327" s="132"/>
      <c r="AW2327" s="132"/>
      <c r="AX2327" s="132"/>
      <c r="AY2327" s="132"/>
      <c r="AZ2327" s="132"/>
      <c r="BA2327" s="132"/>
      <c r="BB2327" s="132"/>
      <c r="BC2327" s="132"/>
      <c r="BD2327" s="132"/>
      <c r="BE2327" s="132"/>
      <c r="BF2327" s="132"/>
      <c r="BG2327" s="132"/>
      <c r="BH2327" s="132"/>
      <c r="BI2327" s="132"/>
    </row>
    <row r="2328" spans="2:61">
      <c r="B2328" s="722"/>
      <c r="C2328" s="132"/>
      <c r="D2328" s="132"/>
      <c r="E2328" s="586"/>
      <c r="F2328" s="586"/>
      <c r="G2328" s="132"/>
      <c r="H2328" s="372"/>
      <c r="I2328" s="132"/>
      <c r="J2328" s="132"/>
      <c r="K2328" s="132"/>
      <c r="L2328" s="132"/>
      <c r="M2328" s="132"/>
      <c r="N2328" s="132"/>
      <c r="O2328" s="132"/>
      <c r="P2328" s="132"/>
      <c r="Q2328" s="132"/>
      <c r="R2328" s="132"/>
      <c r="S2328" s="132"/>
      <c r="T2328" s="518"/>
      <c r="U2328" s="132"/>
      <c r="V2328" s="132"/>
      <c r="W2328" s="132"/>
      <c r="X2328" s="132"/>
      <c r="Y2328" s="132"/>
      <c r="Z2328" s="132"/>
      <c r="AB2328" s="132"/>
      <c r="AC2328" s="132"/>
      <c r="AD2328" s="132"/>
      <c r="AE2328" s="94"/>
      <c r="AF2328" s="132"/>
      <c r="AG2328" s="132"/>
      <c r="AH2328" s="284"/>
      <c r="AI2328" s="132"/>
      <c r="AJ2328" s="132"/>
      <c r="AK2328" s="132"/>
      <c r="AL2328" s="132"/>
      <c r="AM2328" s="132"/>
      <c r="AN2328" s="132"/>
      <c r="AO2328" s="132"/>
      <c r="AP2328" s="132"/>
      <c r="AQ2328" s="132"/>
      <c r="AR2328" s="132"/>
      <c r="AS2328" s="132"/>
      <c r="AT2328" s="132"/>
      <c r="AU2328" s="132"/>
      <c r="AV2328" s="132"/>
      <c r="AW2328" s="132"/>
      <c r="AX2328" s="132"/>
      <c r="AY2328" s="132"/>
      <c r="AZ2328" s="132"/>
      <c r="BA2328" s="132"/>
      <c r="BB2328" s="132"/>
      <c r="BC2328" s="132"/>
      <c r="BD2328" s="132"/>
      <c r="BE2328" s="132"/>
      <c r="BF2328" s="132"/>
      <c r="BG2328" s="132"/>
      <c r="BH2328" s="132"/>
      <c r="BI2328" s="132"/>
    </row>
    <row r="2329" spans="2:61">
      <c r="B2329" s="722"/>
      <c r="C2329" s="132"/>
      <c r="D2329" s="132"/>
      <c r="E2329" s="586"/>
      <c r="F2329" s="586"/>
      <c r="G2329" s="132"/>
      <c r="H2329" s="372"/>
      <c r="I2329" s="132"/>
      <c r="J2329" s="132"/>
      <c r="K2329" s="132"/>
      <c r="L2329" s="132"/>
      <c r="M2329" s="132"/>
      <c r="N2329" s="132"/>
      <c r="O2329" s="132"/>
      <c r="P2329" s="132"/>
      <c r="Q2329" s="132"/>
      <c r="R2329" s="132"/>
      <c r="S2329" s="132"/>
      <c r="T2329" s="518"/>
      <c r="U2329" s="132"/>
      <c r="V2329" s="132"/>
      <c r="W2329" s="132"/>
      <c r="X2329" s="132"/>
      <c r="Y2329" s="132"/>
      <c r="Z2329" s="132"/>
      <c r="AB2329" s="132"/>
      <c r="AC2329" s="132"/>
      <c r="AD2329" s="132"/>
      <c r="AE2329" s="94"/>
      <c r="AF2329" s="132"/>
      <c r="AG2329" s="132"/>
      <c r="AH2329" s="284"/>
      <c r="AI2329" s="132"/>
      <c r="AJ2329" s="132"/>
      <c r="AK2329" s="132"/>
      <c r="AL2329" s="132"/>
      <c r="AM2329" s="132"/>
      <c r="AN2329" s="132"/>
      <c r="AO2329" s="132"/>
      <c r="AP2329" s="132"/>
      <c r="AQ2329" s="132"/>
      <c r="AR2329" s="132"/>
      <c r="AS2329" s="132"/>
      <c r="AT2329" s="132"/>
      <c r="AU2329" s="132"/>
      <c r="AV2329" s="132"/>
      <c r="AW2329" s="132"/>
      <c r="AX2329" s="132"/>
      <c r="AY2329" s="132"/>
      <c r="AZ2329" s="132"/>
      <c r="BA2329" s="132"/>
      <c r="BB2329" s="132"/>
      <c r="BC2329" s="132"/>
      <c r="BD2329" s="132"/>
      <c r="BE2329" s="132"/>
      <c r="BF2329" s="132"/>
      <c r="BG2329" s="132"/>
      <c r="BH2329" s="132"/>
      <c r="BI2329" s="132"/>
    </row>
    <row r="2330" spans="2:61">
      <c r="B2330" s="722"/>
      <c r="C2330" s="132"/>
      <c r="D2330" s="132"/>
      <c r="E2330" s="586"/>
      <c r="F2330" s="586"/>
      <c r="G2330" s="132"/>
      <c r="H2330" s="372"/>
      <c r="I2330" s="132"/>
      <c r="J2330" s="132"/>
      <c r="K2330" s="132"/>
      <c r="L2330" s="132"/>
      <c r="M2330" s="132"/>
      <c r="N2330" s="132"/>
      <c r="O2330" s="132"/>
      <c r="P2330" s="132"/>
      <c r="Q2330" s="132"/>
      <c r="R2330" s="132"/>
      <c r="S2330" s="132"/>
      <c r="T2330" s="518"/>
      <c r="U2330" s="132"/>
      <c r="V2330" s="132"/>
      <c r="W2330" s="132"/>
      <c r="X2330" s="132"/>
      <c r="Y2330" s="132"/>
      <c r="Z2330" s="132"/>
      <c r="AB2330" s="132"/>
      <c r="AC2330" s="132"/>
      <c r="AD2330" s="132"/>
      <c r="AE2330" s="94"/>
      <c r="AF2330" s="132"/>
      <c r="AG2330" s="132"/>
      <c r="AH2330" s="284"/>
      <c r="AI2330" s="132"/>
      <c r="AJ2330" s="132"/>
      <c r="AK2330" s="132"/>
      <c r="AL2330" s="132"/>
      <c r="AM2330" s="132"/>
      <c r="AN2330" s="132"/>
      <c r="AO2330" s="132"/>
      <c r="AP2330" s="132"/>
      <c r="AQ2330" s="132"/>
      <c r="AR2330" s="132"/>
      <c r="AS2330" s="132"/>
      <c r="AT2330" s="132"/>
      <c r="AU2330" s="132"/>
      <c r="AV2330" s="132"/>
      <c r="AW2330" s="132"/>
      <c r="AX2330" s="132"/>
      <c r="AY2330" s="132"/>
      <c r="AZ2330" s="132"/>
      <c r="BA2330" s="132"/>
      <c r="BB2330" s="132"/>
      <c r="BC2330" s="132"/>
      <c r="BD2330" s="132"/>
      <c r="BE2330" s="132"/>
      <c r="BF2330" s="132"/>
      <c r="BG2330" s="132"/>
      <c r="BH2330" s="132"/>
      <c r="BI2330" s="132"/>
    </row>
    <row r="2331" spans="2:61">
      <c r="B2331" s="722"/>
      <c r="C2331" s="132"/>
      <c r="D2331" s="132"/>
      <c r="E2331" s="586"/>
      <c r="F2331" s="586"/>
      <c r="G2331" s="132"/>
      <c r="H2331" s="372"/>
      <c r="I2331" s="132"/>
      <c r="J2331" s="132"/>
      <c r="K2331" s="132"/>
      <c r="L2331" s="132"/>
      <c r="M2331" s="132"/>
      <c r="N2331" s="132"/>
      <c r="O2331" s="132"/>
      <c r="P2331" s="132"/>
      <c r="Q2331" s="132"/>
      <c r="R2331" s="132"/>
      <c r="S2331" s="132"/>
      <c r="T2331" s="518"/>
      <c r="U2331" s="132"/>
      <c r="V2331" s="132"/>
      <c r="W2331" s="132"/>
      <c r="X2331" s="132"/>
      <c r="Y2331" s="132"/>
      <c r="Z2331" s="132"/>
      <c r="AB2331" s="132"/>
      <c r="AC2331" s="132"/>
      <c r="AD2331" s="132"/>
      <c r="AE2331" s="94"/>
      <c r="AF2331" s="132"/>
      <c r="AG2331" s="132"/>
      <c r="AH2331" s="284"/>
      <c r="AI2331" s="132"/>
      <c r="AJ2331" s="132"/>
      <c r="AK2331" s="132"/>
      <c r="AL2331" s="132"/>
      <c r="AM2331" s="132"/>
      <c r="AN2331" s="132"/>
      <c r="AO2331" s="132"/>
      <c r="AP2331" s="132"/>
      <c r="AQ2331" s="132"/>
      <c r="AR2331" s="132"/>
      <c r="AS2331" s="132"/>
      <c r="AT2331" s="132"/>
      <c r="AU2331" s="132"/>
      <c r="AV2331" s="132"/>
      <c r="AW2331" s="132"/>
      <c r="AX2331" s="132"/>
      <c r="AY2331" s="132"/>
      <c r="AZ2331" s="132"/>
      <c r="BA2331" s="132"/>
      <c r="BB2331" s="132"/>
      <c r="BC2331" s="132"/>
      <c r="BD2331" s="132"/>
      <c r="BE2331" s="132"/>
      <c r="BF2331" s="132"/>
      <c r="BG2331" s="132"/>
      <c r="BH2331" s="132"/>
      <c r="BI2331" s="132"/>
    </row>
    <row r="2332" spans="2:61">
      <c r="B2332" s="722"/>
      <c r="C2332" s="132"/>
      <c r="D2332" s="132"/>
      <c r="E2332" s="586"/>
      <c r="F2332" s="586"/>
      <c r="G2332" s="132"/>
      <c r="H2332" s="372"/>
      <c r="I2332" s="132"/>
      <c r="J2332" s="132"/>
      <c r="K2332" s="132"/>
      <c r="L2332" s="132"/>
      <c r="M2332" s="132"/>
      <c r="N2332" s="132"/>
      <c r="O2332" s="132"/>
      <c r="P2332" s="132"/>
      <c r="Q2332" s="132"/>
      <c r="R2332" s="132"/>
      <c r="S2332" s="132"/>
      <c r="T2332" s="518"/>
      <c r="U2332" s="132"/>
      <c r="V2332" s="132"/>
      <c r="W2332" s="132"/>
      <c r="X2332" s="132"/>
      <c r="Y2332" s="132"/>
      <c r="Z2332" s="132"/>
      <c r="AB2332" s="132"/>
      <c r="AC2332" s="132"/>
      <c r="AD2332" s="132"/>
      <c r="AE2332" s="94"/>
      <c r="AF2332" s="132"/>
      <c r="AG2332" s="132"/>
      <c r="AH2332" s="284"/>
      <c r="AI2332" s="132"/>
      <c r="AJ2332" s="132"/>
      <c r="AK2332" s="132"/>
      <c r="AL2332" s="132"/>
      <c r="AM2332" s="132"/>
      <c r="AN2332" s="132"/>
      <c r="AO2332" s="132"/>
      <c r="AP2332" s="132"/>
      <c r="AQ2332" s="132"/>
      <c r="AR2332" s="132"/>
      <c r="AS2332" s="132"/>
      <c r="AT2332" s="132"/>
      <c r="AU2332" s="132"/>
      <c r="AV2332" s="132"/>
      <c r="AW2332" s="132"/>
      <c r="AX2332" s="132"/>
      <c r="AY2332" s="132"/>
      <c r="AZ2332" s="132"/>
      <c r="BA2332" s="132"/>
      <c r="BB2332" s="132"/>
      <c r="BC2332" s="132"/>
      <c r="BD2332" s="132"/>
      <c r="BE2332" s="132"/>
      <c r="BF2332" s="132"/>
      <c r="BG2332" s="132"/>
      <c r="BH2332" s="132"/>
      <c r="BI2332" s="132"/>
    </row>
    <row r="2333" spans="2:61">
      <c r="B2333" s="722"/>
      <c r="C2333" s="132"/>
      <c r="D2333" s="132"/>
      <c r="E2333" s="586"/>
      <c r="F2333" s="586"/>
      <c r="G2333" s="132"/>
      <c r="H2333" s="372"/>
      <c r="I2333" s="132"/>
      <c r="J2333" s="132"/>
      <c r="K2333" s="132"/>
      <c r="L2333" s="132"/>
      <c r="M2333" s="132"/>
      <c r="N2333" s="132"/>
      <c r="O2333" s="132"/>
      <c r="P2333" s="132"/>
      <c r="Q2333" s="132"/>
      <c r="R2333" s="132"/>
      <c r="S2333" s="132"/>
      <c r="T2333" s="518"/>
      <c r="U2333" s="132"/>
      <c r="V2333" s="132"/>
      <c r="W2333" s="132"/>
      <c r="X2333" s="132"/>
      <c r="Y2333" s="132"/>
      <c r="Z2333" s="132"/>
      <c r="AB2333" s="132"/>
      <c r="AC2333" s="132"/>
      <c r="AD2333" s="132"/>
      <c r="AE2333" s="94"/>
      <c r="AF2333" s="132"/>
      <c r="AG2333" s="132"/>
      <c r="AH2333" s="284"/>
      <c r="AI2333" s="132"/>
      <c r="AJ2333" s="132"/>
      <c r="AK2333" s="132"/>
      <c r="AL2333" s="132"/>
      <c r="AM2333" s="132"/>
      <c r="AN2333" s="132"/>
      <c r="AO2333" s="132"/>
      <c r="AP2333" s="132"/>
      <c r="AQ2333" s="132"/>
      <c r="AR2333" s="132"/>
      <c r="AS2333" s="132"/>
      <c r="AT2333" s="132"/>
      <c r="AU2333" s="132"/>
      <c r="AV2333" s="132"/>
      <c r="AW2333" s="132"/>
      <c r="AX2333" s="132"/>
      <c r="AY2333" s="132"/>
      <c r="AZ2333" s="132"/>
      <c r="BA2333" s="132"/>
      <c r="BB2333" s="132"/>
      <c r="BC2333" s="132"/>
      <c r="BD2333" s="132"/>
      <c r="BE2333" s="132"/>
      <c r="BF2333" s="132"/>
      <c r="BG2333" s="132"/>
      <c r="BH2333" s="132"/>
      <c r="BI2333" s="132"/>
    </row>
    <row r="2334" spans="2:61">
      <c r="B2334" s="722"/>
      <c r="C2334" s="132"/>
      <c r="D2334" s="132"/>
      <c r="E2334" s="586"/>
      <c r="F2334" s="586"/>
      <c r="G2334" s="132"/>
      <c r="H2334" s="372"/>
      <c r="I2334" s="132"/>
      <c r="J2334" s="132"/>
      <c r="K2334" s="132"/>
      <c r="L2334" s="132"/>
      <c r="M2334" s="132"/>
      <c r="N2334" s="132"/>
      <c r="O2334" s="132"/>
      <c r="P2334" s="132"/>
      <c r="Q2334" s="132"/>
      <c r="R2334" s="132"/>
      <c r="S2334" s="132"/>
      <c r="T2334" s="518"/>
      <c r="U2334" s="132"/>
      <c r="V2334" s="132"/>
      <c r="W2334" s="132"/>
      <c r="X2334" s="132"/>
      <c r="Y2334" s="132"/>
      <c r="Z2334" s="132"/>
      <c r="AB2334" s="132"/>
      <c r="AC2334" s="132"/>
      <c r="AD2334" s="132"/>
      <c r="AE2334" s="94"/>
      <c r="AF2334" s="132"/>
      <c r="AG2334" s="132"/>
      <c r="AH2334" s="284"/>
      <c r="AI2334" s="132"/>
      <c r="AJ2334" s="132"/>
      <c r="AK2334" s="132"/>
      <c r="AL2334" s="132"/>
      <c r="AM2334" s="132"/>
      <c r="AN2334" s="132"/>
      <c r="AO2334" s="132"/>
      <c r="AP2334" s="132"/>
      <c r="AQ2334" s="132"/>
      <c r="AR2334" s="132"/>
      <c r="AS2334" s="132"/>
      <c r="AT2334" s="132"/>
      <c r="AU2334" s="132"/>
      <c r="AV2334" s="132"/>
      <c r="AW2334" s="132"/>
      <c r="AX2334" s="132"/>
      <c r="AY2334" s="132"/>
      <c r="AZ2334" s="132"/>
      <c r="BA2334" s="132"/>
      <c r="BB2334" s="132"/>
      <c r="BC2334" s="132"/>
      <c r="BD2334" s="132"/>
      <c r="BE2334" s="132"/>
      <c r="BF2334" s="132"/>
      <c r="BG2334" s="132"/>
      <c r="BH2334" s="132"/>
      <c r="BI2334" s="132"/>
    </row>
    <row r="2335" spans="2:61">
      <c r="B2335" s="722"/>
      <c r="C2335" s="132"/>
      <c r="D2335" s="132"/>
      <c r="E2335" s="586"/>
      <c r="F2335" s="586"/>
      <c r="G2335" s="132"/>
      <c r="H2335" s="372"/>
      <c r="I2335" s="132"/>
      <c r="J2335" s="132"/>
      <c r="K2335" s="132"/>
      <c r="L2335" s="132"/>
      <c r="M2335" s="132"/>
      <c r="N2335" s="132"/>
      <c r="O2335" s="132"/>
      <c r="P2335" s="132"/>
      <c r="Q2335" s="132"/>
      <c r="R2335" s="132"/>
      <c r="S2335" s="132"/>
      <c r="T2335" s="518"/>
      <c r="U2335" s="132"/>
      <c r="V2335" s="132"/>
      <c r="W2335" s="132"/>
      <c r="X2335" s="132"/>
      <c r="Y2335" s="132"/>
      <c r="Z2335" s="132"/>
      <c r="AB2335" s="132"/>
      <c r="AC2335" s="132"/>
      <c r="AD2335" s="132"/>
      <c r="AE2335" s="94"/>
      <c r="AF2335" s="132"/>
      <c r="AG2335" s="132"/>
      <c r="AH2335" s="284"/>
      <c r="AI2335" s="132"/>
      <c r="AJ2335" s="132"/>
      <c r="AK2335" s="132"/>
      <c r="AL2335" s="132"/>
      <c r="AM2335" s="132"/>
      <c r="AN2335" s="132"/>
      <c r="AO2335" s="132"/>
      <c r="AP2335" s="132"/>
      <c r="AQ2335" s="132"/>
      <c r="AR2335" s="132"/>
      <c r="AS2335" s="132"/>
      <c r="AT2335" s="132"/>
      <c r="AU2335" s="132"/>
      <c r="AV2335" s="132"/>
      <c r="AW2335" s="132"/>
      <c r="AX2335" s="132"/>
      <c r="AY2335" s="132"/>
      <c r="AZ2335" s="132"/>
      <c r="BA2335" s="132"/>
      <c r="BB2335" s="132"/>
      <c r="BC2335" s="132"/>
      <c r="BD2335" s="132"/>
      <c r="BE2335" s="132"/>
      <c r="BF2335" s="132"/>
      <c r="BG2335" s="132"/>
      <c r="BH2335" s="132"/>
      <c r="BI2335" s="132"/>
    </row>
    <row r="2336" spans="2:61">
      <c r="B2336" s="722"/>
      <c r="C2336" s="132"/>
      <c r="D2336" s="132"/>
      <c r="E2336" s="586"/>
      <c r="F2336" s="586"/>
      <c r="G2336" s="132"/>
      <c r="H2336" s="372"/>
      <c r="I2336" s="132"/>
      <c r="J2336" s="132"/>
      <c r="K2336" s="132"/>
      <c r="L2336" s="132"/>
      <c r="M2336" s="132"/>
      <c r="N2336" s="132"/>
      <c r="O2336" s="132"/>
      <c r="P2336" s="132"/>
      <c r="Q2336" s="132"/>
      <c r="R2336" s="132"/>
      <c r="S2336" s="132"/>
      <c r="T2336" s="518"/>
      <c r="U2336" s="132"/>
      <c r="V2336" s="132"/>
      <c r="W2336" s="132"/>
      <c r="X2336" s="132"/>
      <c r="Y2336" s="132"/>
      <c r="Z2336" s="132"/>
      <c r="AB2336" s="132"/>
      <c r="AC2336" s="132"/>
      <c r="AD2336" s="132"/>
      <c r="AE2336" s="94"/>
      <c r="AF2336" s="132"/>
      <c r="AG2336" s="132"/>
      <c r="AH2336" s="284"/>
      <c r="AI2336" s="132"/>
      <c r="AJ2336" s="132"/>
      <c r="AK2336" s="132"/>
      <c r="AL2336" s="132"/>
      <c r="AM2336" s="132"/>
      <c r="AN2336" s="132"/>
      <c r="AO2336" s="132"/>
      <c r="AP2336" s="132"/>
      <c r="AQ2336" s="132"/>
      <c r="AR2336" s="132"/>
      <c r="AS2336" s="132"/>
      <c r="AT2336" s="132"/>
      <c r="AU2336" s="132"/>
      <c r="AV2336" s="132"/>
      <c r="AW2336" s="132"/>
      <c r="AX2336" s="132"/>
      <c r="AY2336" s="132"/>
      <c r="AZ2336" s="132"/>
      <c r="BA2336" s="132"/>
      <c r="BB2336" s="132"/>
      <c r="BC2336" s="132"/>
      <c r="BD2336" s="132"/>
      <c r="BE2336" s="132"/>
      <c r="BF2336" s="132"/>
      <c r="BG2336" s="132"/>
      <c r="BH2336" s="132"/>
      <c r="BI2336" s="132"/>
    </row>
    <row r="2337" spans="2:61">
      <c r="B2337" s="722"/>
      <c r="C2337" s="132"/>
      <c r="D2337" s="132"/>
      <c r="E2337" s="586"/>
      <c r="F2337" s="586"/>
      <c r="G2337" s="132"/>
      <c r="H2337" s="372"/>
      <c r="I2337" s="132"/>
      <c r="J2337" s="132"/>
      <c r="K2337" s="132"/>
      <c r="L2337" s="132"/>
      <c r="M2337" s="132"/>
      <c r="N2337" s="132"/>
      <c r="O2337" s="132"/>
      <c r="P2337" s="132"/>
      <c r="Q2337" s="132"/>
      <c r="R2337" s="132"/>
      <c r="S2337" s="132"/>
      <c r="T2337" s="518"/>
      <c r="U2337" s="132"/>
      <c r="V2337" s="132"/>
      <c r="W2337" s="132"/>
      <c r="X2337" s="132"/>
      <c r="Y2337" s="132"/>
      <c r="Z2337" s="132"/>
      <c r="AB2337" s="132"/>
      <c r="AC2337" s="132"/>
      <c r="AD2337" s="132"/>
      <c r="AE2337" s="94"/>
      <c r="AF2337" s="132"/>
      <c r="AG2337" s="132"/>
      <c r="AH2337" s="284"/>
      <c r="AI2337" s="132"/>
      <c r="AJ2337" s="132"/>
      <c r="AK2337" s="132"/>
      <c r="AL2337" s="132"/>
      <c r="AM2337" s="132"/>
      <c r="AN2337" s="132"/>
      <c r="AO2337" s="132"/>
      <c r="AP2337" s="132"/>
      <c r="AQ2337" s="132"/>
      <c r="AR2337" s="132"/>
      <c r="AS2337" s="132"/>
      <c r="AT2337" s="132"/>
      <c r="AU2337" s="132"/>
      <c r="AV2337" s="132"/>
      <c r="AW2337" s="132"/>
      <c r="AX2337" s="132"/>
      <c r="AY2337" s="132"/>
      <c r="AZ2337" s="132"/>
      <c r="BA2337" s="132"/>
      <c r="BB2337" s="132"/>
      <c r="BC2337" s="132"/>
      <c r="BD2337" s="132"/>
      <c r="BE2337" s="132"/>
      <c r="BF2337" s="132"/>
      <c r="BG2337" s="132"/>
      <c r="BH2337" s="132"/>
      <c r="BI2337" s="132"/>
    </row>
    <row r="2338" spans="2:61">
      <c r="B2338" s="722"/>
      <c r="C2338" s="132"/>
      <c r="D2338" s="132"/>
      <c r="E2338" s="586"/>
      <c r="F2338" s="586"/>
      <c r="G2338" s="132"/>
      <c r="H2338" s="372"/>
      <c r="I2338" s="132"/>
      <c r="J2338" s="132"/>
      <c r="K2338" s="132"/>
      <c r="L2338" s="132"/>
      <c r="M2338" s="132"/>
      <c r="N2338" s="132"/>
      <c r="O2338" s="132"/>
      <c r="P2338" s="132"/>
      <c r="Q2338" s="132"/>
      <c r="R2338" s="132"/>
      <c r="S2338" s="132"/>
      <c r="T2338" s="518"/>
      <c r="U2338" s="132"/>
      <c r="V2338" s="132"/>
      <c r="W2338" s="132"/>
      <c r="X2338" s="132"/>
      <c r="Y2338" s="132"/>
      <c r="Z2338" s="132"/>
      <c r="AB2338" s="132"/>
      <c r="AC2338" s="132"/>
      <c r="AD2338" s="132"/>
      <c r="AE2338" s="94"/>
      <c r="AF2338" s="132"/>
      <c r="AG2338" s="132"/>
      <c r="AH2338" s="284"/>
      <c r="AI2338" s="132"/>
      <c r="AJ2338" s="132"/>
      <c r="AK2338" s="132"/>
      <c r="AL2338" s="132"/>
      <c r="AM2338" s="132"/>
      <c r="AN2338" s="132"/>
      <c r="AO2338" s="132"/>
      <c r="AP2338" s="132"/>
      <c r="AQ2338" s="132"/>
      <c r="AR2338" s="132"/>
      <c r="AS2338" s="132"/>
      <c r="AT2338" s="132"/>
      <c r="AU2338" s="132"/>
      <c r="AV2338" s="132"/>
      <c r="AW2338" s="132"/>
      <c r="AX2338" s="132"/>
      <c r="AY2338" s="132"/>
      <c r="AZ2338" s="132"/>
      <c r="BA2338" s="132"/>
      <c r="BB2338" s="132"/>
      <c r="BC2338" s="132"/>
      <c r="BD2338" s="132"/>
      <c r="BE2338" s="132"/>
      <c r="BF2338" s="132"/>
      <c r="BG2338" s="132"/>
      <c r="BH2338" s="132"/>
      <c r="BI2338" s="132"/>
    </row>
    <row r="2339" spans="2:61">
      <c r="B2339" s="722"/>
      <c r="C2339" s="132"/>
      <c r="D2339" s="132"/>
      <c r="E2339" s="586"/>
      <c r="F2339" s="586"/>
      <c r="G2339" s="132"/>
      <c r="H2339" s="372"/>
      <c r="I2339" s="132"/>
      <c r="J2339" s="132"/>
      <c r="K2339" s="132"/>
      <c r="L2339" s="132"/>
      <c r="M2339" s="132"/>
      <c r="N2339" s="132"/>
      <c r="O2339" s="132"/>
      <c r="P2339" s="132"/>
      <c r="Q2339" s="132"/>
      <c r="R2339" s="132"/>
      <c r="S2339" s="132"/>
      <c r="T2339" s="518"/>
      <c r="U2339" s="132"/>
      <c r="V2339" s="132"/>
      <c r="W2339" s="132"/>
      <c r="X2339" s="132"/>
      <c r="Y2339" s="132"/>
      <c r="Z2339" s="132"/>
      <c r="AB2339" s="132"/>
      <c r="AC2339" s="132"/>
      <c r="AD2339" s="132"/>
      <c r="AE2339" s="94"/>
      <c r="AF2339" s="132"/>
      <c r="AG2339" s="132"/>
      <c r="AH2339" s="284"/>
      <c r="AI2339" s="132"/>
      <c r="AJ2339" s="132"/>
      <c r="AK2339" s="132"/>
      <c r="AL2339" s="132"/>
      <c r="AM2339" s="132"/>
      <c r="AN2339" s="132"/>
      <c r="AO2339" s="132"/>
      <c r="AP2339" s="132"/>
      <c r="AQ2339" s="132"/>
      <c r="AR2339" s="132"/>
      <c r="AS2339" s="132"/>
      <c r="AT2339" s="132"/>
      <c r="AU2339" s="132"/>
      <c r="AV2339" s="132"/>
      <c r="AW2339" s="132"/>
      <c r="AX2339" s="132"/>
      <c r="AY2339" s="132"/>
      <c r="AZ2339" s="132"/>
      <c r="BA2339" s="132"/>
      <c r="BB2339" s="132"/>
      <c r="BC2339" s="132"/>
      <c r="BD2339" s="132"/>
      <c r="BE2339" s="132"/>
      <c r="BF2339" s="132"/>
      <c r="BG2339" s="132"/>
      <c r="BH2339" s="132"/>
      <c r="BI2339" s="132"/>
    </row>
    <row r="2340" spans="2:61">
      <c r="B2340" s="722"/>
      <c r="C2340" s="132"/>
      <c r="D2340" s="132"/>
      <c r="E2340" s="586"/>
      <c r="F2340" s="586"/>
      <c r="G2340" s="132"/>
      <c r="H2340" s="372"/>
      <c r="I2340" s="132"/>
      <c r="J2340" s="132"/>
      <c r="K2340" s="132"/>
      <c r="L2340" s="132"/>
      <c r="M2340" s="132"/>
      <c r="N2340" s="132"/>
      <c r="O2340" s="132"/>
      <c r="P2340" s="132"/>
      <c r="Q2340" s="132"/>
      <c r="R2340" s="132"/>
      <c r="S2340" s="132"/>
      <c r="T2340" s="518"/>
      <c r="U2340" s="132"/>
      <c r="V2340" s="132"/>
      <c r="W2340" s="132"/>
      <c r="X2340" s="132"/>
      <c r="Y2340" s="132"/>
      <c r="Z2340" s="132"/>
      <c r="AB2340" s="132"/>
      <c r="AC2340" s="132"/>
      <c r="AD2340" s="132"/>
      <c r="AE2340" s="94"/>
      <c r="AF2340" s="132"/>
      <c r="AG2340" s="132"/>
      <c r="AH2340" s="284"/>
      <c r="AI2340" s="132"/>
      <c r="AJ2340" s="132"/>
      <c r="AK2340" s="132"/>
      <c r="AL2340" s="132"/>
      <c r="AM2340" s="132"/>
      <c r="AN2340" s="132"/>
      <c r="AO2340" s="132"/>
      <c r="AP2340" s="132"/>
      <c r="AQ2340" s="132"/>
      <c r="AR2340" s="132"/>
      <c r="AS2340" s="132"/>
      <c r="AT2340" s="132"/>
      <c r="AU2340" s="132"/>
      <c r="AV2340" s="132"/>
      <c r="AW2340" s="132"/>
      <c r="AX2340" s="132"/>
      <c r="AY2340" s="132"/>
      <c r="AZ2340" s="132"/>
      <c r="BA2340" s="132"/>
      <c r="BB2340" s="132"/>
      <c r="BC2340" s="132"/>
      <c r="BD2340" s="132"/>
      <c r="BE2340" s="132"/>
      <c r="BF2340" s="132"/>
      <c r="BG2340" s="132"/>
      <c r="BH2340" s="132"/>
      <c r="BI2340" s="132"/>
    </row>
    <row r="2341" spans="2:61">
      <c r="B2341" s="722"/>
      <c r="C2341" s="132"/>
      <c r="D2341" s="132"/>
      <c r="E2341" s="586"/>
      <c r="F2341" s="586"/>
      <c r="G2341" s="132"/>
      <c r="H2341" s="372"/>
      <c r="I2341" s="132"/>
      <c r="J2341" s="132"/>
      <c r="K2341" s="132"/>
      <c r="L2341" s="132"/>
      <c r="M2341" s="132"/>
      <c r="N2341" s="132"/>
      <c r="O2341" s="132"/>
      <c r="P2341" s="132"/>
      <c r="Q2341" s="132"/>
      <c r="R2341" s="132"/>
      <c r="S2341" s="132"/>
      <c r="T2341" s="518"/>
      <c r="U2341" s="132"/>
      <c r="V2341" s="132"/>
      <c r="W2341" s="132"/>
      <c r="X2341" s="132"/>
      <c r="Y2341" s="132"/>
      <c r="Z2341" s="132"/>
      <c r="AB2341" s="132"/>
      <c r="AC2341" s="132"/>
      <c r="AD2341" s="132"/>
      <c r="AE2341" s="94"/>
      <c r="AF2341" s="132"/>
      <c r="AG2341" s="132"/>
      <c r="AH2341" s="284"/>
      <c r="AI2341" s="132"/>
      <c r="AJ2341" s="132"/>
      <c r="AK2341" s="132"/>
      <c r="AL2341" s="132"/>
      <c r="AM2341" s="132"/>
      <c r="AN2341" s="132"/>
      <c r="AO2341" s="132"/>
      <c r="AP2341" s="132"/>
      <c r="AQ2341" s="132"/>
      <c r="AR2341" s="132"/>
      <c r="AS2341" s="132"/>
      <c r="AT2341" s="132"/>
      <c r="AU2341" s="132"/>
      <c r="AV2341" s="132"/>
      <c r="AW2341" s="132"/>
      <c r="AX2341" s="132"/>
      <c r="AY2341" s="132"/>
      <c r="AZ2341" s="132"/>
      <c r="BA2341" s="132"/>
      <c r="BB2341" s="132"/>
      <c r="BC2341" s="132"/>
      <c r="BD2341" s="132"/>
      <c r="BE2341" s="132"/>
      <c r="BF2341" s="132"/>
      <c r="BG2341" s="132"/>
      <c r="BH2341" s="132"/>
      <c r="BI2341" s="132"/>
    </row>
    <row r="2342" spans="2:61">
      <c r="B2342" s="722"/>
      <c r="C2342" s="132"/>
      <c r="D2342" s="132"/>
      <c r="E2342" s="586"/>
      <c r="F2342" s="586"/>
      <c r="G2342" s="132"/>
      <c r="H2342" s="372"/>
      <c r="I2342" s="132"/>
      <c r="J2342" s="132"/>
      <c r="K2342" s="132"/>
      <c r="L2342" s="132"/>
      <c r="M2342" s="132"/>
      <c r="N2342" s="132"/>
      <c r="O2342" s="132"/>
      <c r="P2342" s="132"/>
      <c r="Q2342" s="132"/>
      <c r="R2342" s="132"/>
      <c r="S2342" s="132"/>
      <c r="T2342" s="518"/>
      <c r="U2342" s="132"/>
      <c r="V2342" s="132"/>
      <c r="W2342" s="132"/>
      <c r="X2342" s="132"/>
      <c r="Y2342" s="132"/>
      <c r="Z2342" s="132"/>
      <c r="AB2342" s="132"/>
      <c r="AC2342" s="132"/>
      <c r="AD2342" s="132"/>
      <c r="AE2342" s="94"/>
      <c r="AF2342" s="132"/>
      <c r="AG2342" s="132"/>
      <c r="AH2342" s="284"/>
      <c r="AI2342" s="132"/>
      <c r="AJ2342" s="132"/>
      <c r="AK2342" s="132"/>
      <c r="AL2342" s="132"/>
      <c r="AM2342" s="132"/>
      <c r="AN2342" s="132"/>
      <c r="AO2342" s="132"/>
      <c r="AP2342" s="132"/>
      <c r="AQ2342" s="132"/>
      <c r="AR2342" s="132"/>
      <c r="AS2342" s="132"/>
      <c r="AT2342" s="132"/>
      <c r="AU2342" s="132"/>
      <c r="AV2342" s="132"/>
      <c r="AW2342" s="132"/>
      <c r="AX2342" s="132"/>
      <c r="AY2342" s="132"/>
      <c r="AZ2342" s="132"/>
      <c r="BA2342" s="132"/>
      <c r="BB2342" s="132"/>
      <c r="BC2342" s="132"/>
      <c r="BD2342" s="132"/>
      <c r="BE2342" s="132"/>
      <c r="BF2342" s="132"/>
      <c r="BG2342" s="132"/>
      <c r="BH2342" s="132"/>
      <c r="BI2342" s="132"/>
    </row>
    <row r="2343" spans="2:61">
      <c r="B2343" s="722"/>
      <c r="C2343" s="132"/>
      <c r="D2343" s="132"/>
      <c r="E2343" s="586"/>
      <c r="F2343" s="586"/>
      <c r="G2343" s="132"/>
      <c r="H2343" s="372"/>
      <c r="I2343" s="132"/>
      <c r="J2343" s="132"/>
      <c r="K2343" s="132"/>
      <c r="L2343" s="132"/>
      <c r="M2343" s="132"/>
      <c r="N2343" s="132"/>
      <c r="O2343" s="132"/>
      <c r="P2343" s="132"/>
      <c r="Q2343" s="132"/>
      <c r="R2343" s="132"/>
      <c r="S2343" s="132"/>
      <c r="T2343" s="518"/>
      <c r="U2343" s="132"/>
      <c r="V2343" s="132"/>
      <c r="W2343" s="132"/>
      <c r="X2343" s="132"/>
      <c r="Y2343" s="132"/>
      <c r="Z2343" s="132"/>
      <c r="AB2343" s="132"/>
      <c r="AC2343" s="132"/>
      <c r="AD2343" s="132"/>
      <c r="AE2343" s="94"/>
      <c r="AF2343" s="132"/>
      <c r="AG2343" s="132"/>
      <c r="AH2343" s="284"/>
      <c r="AI2343" s="132"/>
      <c r="AJ2343" s="132"/>
      <c r="AK2343" s="132"/>
      <c r="AL2343" s="132"/>
      <c r="AM2343" s="132"/>
      <c r="AN2343" s="132"/>
      <c r="AO2343" s="132"/>
      <c r="AP2343" s="132"/>
      <c r="AQ2343" s="132"/>
      <c r="AR2343" s="132"/>
      <c r="AS2343" s="132"/>
      <c r="AT2343" s="132"/>
      <c r="AU2343" s="132"/>
      <c r="AV2343" s="132"/>
      <c r="AW2343" s="132"/>
      <c r="AX2343" s="132"/>
      <c r="AY2343" s="132"/>
      <c r="AZ2343" s="132"/>
      <c r="BA2343" s="132"/>
      <c r="BB2343" s="132"/>
      <c r="BC2343" s="132"/>
      <c r="BD2343" s="132"/>
      <c r="BE2343" s="132"/>
      <c r="BF2343" s="132"/>
      <c r="BG2343" s="132"/>
      <c r="BH2343" s="132"/>
      <c r="BI2343" s="132"/>
    </row>
    <row r="2344" spans="2:61">
      <c r="B2344" s="722"/>
      <c r="C2344" s="132"/>
      <c r="D2344" s="132"/>
      <c r="E2344" s="586"/>
      <c r="F2344" s="586"/>
      <c r="G2344" s="132"/>
      <c r="H2344" s="372"/>
      <c r="I2344" s="132"/>
      <c r="J2344" s="132"/>
      <c r="K2344" s="132"/>
      <c r="L2344" s="132"/>
      <c r="M2344" s="132"/>
      <c r="N2344" s="132"/>
      <c r="O2344" s="132"/>
      <c r="P2344" s="132"/>
      <c r="Q2344" s="132"/>
      <c r="R2344" s="132"/>
      <c r="S2344" s="132"/>
      <c r="T2344" s="518"/>
      <c r="U2344" s="132"/>
      <c r="V2344" s="132"/>
      <c r="W2344" s="132"/>
      <c r="X2344" s="132"/>
      <c r="Y2344" s="132"/>
      <c r="Z2344" s="132"/>
      <c r="AB2344" s="132"/>
      <c r="AC2344" s="132"/>
      <c r="AD2344" s="132"/>
      <c r="AE2344" s="94"/>
      <c r="AF2344" s="132"/>
      <c r="AG2344" s="132"/>
      <c r="AH2344" s="284"/>
      <c r="AI2344" s="132"/>
      <c r="AJ2344" s="132"/>
      <c r="AK2344" s="132"/>
      <c r="AL2344" s="132"/>
      <c r="AM2344" s="132"/>
      <c r="AN2344" s="132"/>
      <c r="AO2344" s="132"/>
      <c r="AP2344" s="132"/>
      <c r="AQ2344" s="132"/>
      <c r="AR2344" s="132"/>
      <c r="AS2344" s="132"/>
      <c r="AT2344" s="132"/>
      <c r="AU2344" s="132"/>
      <c r="AV2344" s="132"/>
      <c r="AW2344" s="132"/>
      <c r="AX2344" s="132"/>
      <c r="AY2344" s="132"/>
      <c r="AZ2344" s="132"/>
      <c r="BA2344" s="132"/>
      <c r="BB2344" s="132"/>
      <c r="BC2344" s="132"/>
      <c r="BD2344" s="132"/>
      <c r="BE2344" s="132"/>
      <c r="BF2344" s="132"/>
      <c r="BG2344" s="132"/>
      <c r="BH2344" s="132"/>
      <c r="BI2344" s="132"/>
    </row>
    <row r="2345" spans="2:61">
      <c r="B2345" s="722"/>
      <c r="C2345" s="132"/>
      <c r="D2345" s="132"/>
      <c r="E2345" s="586"/>
      <c r="F2345" s="586"/>
      <c r="G2345" s="132"/>
      <c r="H2345" s="372"/>
      <c r="I2345" s="132"/>
      <c r="J2345" s="132"/>
      <c r="K2345" s="132"/>
      <c r="L2345" s="132"/>
      <c r="M2345" s="132"/>
      <c r="N2345" s="132"/>
      <c r="O2345" s="132"/>
      <c r="P2345" s="132"/>
      <c r="Q2345" s="132"/>
      <c r="R2345" s="132"/>
      <c r="S2345" s="132"/>
      <c r="T2345" s="518"/>
      <c r="U2345" s="132"/>
      <c r="V2345" s="132"/>
      <c r="W2345" s="132"/>
      <c r="X2345" s="132"/>
      <c r="Y2345" s="132"/>
      <c r="Z2345" s="132"/>
      <c r="AB2345" s="132"/>
      <c r="AC2345" s="132"/>
      <c r="AD2345" s="132"/>
      <c r="AE2345" s="94"/>
      <c r="AF2345" s="132"/>
      <c r="AG2345" s="132"/>
      <c r="AH2345" s="284"/>
      <c r="AI2345" s="132"/>
      <c r="AJ2345" s="132"/>
      <c r="AK2345" s="132"/>
      <c r="AL2345" s="132"/>
      <c r="AM2345" s="132"/>
      <c r="AN2345" s="132"/>
      <c r="AO2345" s="132"/>
      <c r="AP2345" s="132"/>
      <c r="AQ2345" s="132"/>
      <c r="AR2345" s="132"/>
      <c r="AS2345" s="132"/>
      <c r="AT2345" s="132"/>
      <c r="AU2345" s="132"/>
      <c r="AV2345" s="132"/>
      <c r="AW2345" s="132"/>
      <c r="AX2345" s="132"/>
      <c r="AY2345" s="132"/>
      <c r="AZ2345" s="132"/>
      <c r="BA2345" s="132"/>
      <c r="BB2345" s="132"/>
      <c r="BC2345" s="132"/>
      <c r="BD2345" s="132"/>
      <c r="BE2345" s="132"/>
      <c r="BF2345" s="132"/>
      <c r="BG2345" s="132"/>
      <c r="BH2345" s="132"/>
      <c r="BI2345" s="132"/>
    </row>
    <row r="2346" spans="2:61">
      <c r="B2346" s="722"/>
      <c r="C2346" s="132"/>
      <c r="D2346" s="132"/>
      <c r="E2346" s="586"/>
      <c r="F2346" s="586"/>
      <c r="G2346" s="132"/>
      <c r="H2346" s="372"/>
      <c r="I2346" s="132"/>
      <c r="J2346" s="132"/>
      <c r="K2346" s="132"/>
      <c r="L2346" s="132"/>
      <c r="M2346" s="132"/>
      <c r="N2346" s="132"/>
      <c r="O2346" s="132"/>
      <c r="P2346" s="132"/>
      <c r="Q2346" s="132"/>
      <c r="R2346" s="132"/>
      <c r="S2346" s="132"/>
      <c r="T2346" s="518"/>
      <c r="U2346" s="132"/>
      <c r="V2346" s="132"/>
      <c r="W2346" s="132"/>
      <c r="X2346" s="132"/>
      <c r="Y2346" s="132"/>
      <c r="Z2346" s="132"/>
      <c r="AB2346" s="132"/>
      <c r="AC2346" s="132"/>
      <c r="AD2346" s="132"/>
      <c r="AE2346" s="94"/>
      <c r="AF2346" s="132"/>
      <c r="AG2346" s="132"/>
      <c r="AH2346" s="284"/>
      <c r="AI2346" s="132"/>
      <c r="AJ2346" s="132"/>
      <c r="AK2346" s="132"/>
      <c r="AL2346" s="132"/>
      <c r="AM2346" s="132"/>
      <c r="AN2346" s="132"/>
      <c r="AO2346" s="132"/>
      <c r="AP2346" s="132"/>
      <c r="AQ2346" s="132"/>
      <c r="AR2346" s="132"/>
      <c r="AS2346" s="132"/>
      <c r="AT2346" s="132"/>
      <c r="AU2346" s="132"/>
      <c r="AV2346" s="132"/>
      <c r="AW2346" s="132"/>
      <c r="AX2346" s="132"/>
      <c r="AY2346" s="132"/>
      <c r="AZ2346" s="132"/>
      <c r="BA2346" s="132"/>
      <c r="BB2346" s="132"/>
      <c r="BC2346" s="132"/>
      <c r="BD2346" s="132"/>
      <c r="BE2346" s="132"/>
      <c r="BF2346" s="132"/>
      <c r="BG2346" s="132"/>
      <c r="BH2346" s="132"/>
      <c r="BI2346" s="132"/>
    </row>
    <row r="2347" spans="2:61">
      <c r="B2347" s="722"/>
      <c r="C2347" s="132"/>
      <c r="D2347" s="132"/>
      <c r="E2347" s="586"/>
      <c r="F2347" s="586"/>
      <c r="G2347" s="132"/>
      <c r="H2347" s="372"/>
      <c r="I2347" s="132"/>
      <c r="J2347" s="132"/>
      <c r="K2347" s="132"/>
      <c r="L2347" s="132"/>
      <c r="M2347" s="132"/>
      <c r="N2347" s="132"/>
      <c r="O2347" s="132"/>
      <c r="P2347" s="132"/>
      <c r="Q2347" s="132"/>
      <c r="R2347" s="132"/>
      <c r="S2347" s="132"/>
      <c r="T2347" s="518"/>
      <c r="U2347" s="132"/>
      <c r="V2347" s="132"/>
      <c r="W2347" s="132"/>
      <c r="X2347" s="132"/>
      <c r="Y2347" s="132"/>
      <c r="Z2347" s="132"/>
      <c r="AB2347" s="132"/>
      <c r="AC2347" s="132"/>
      <c r="AD2347" s="132"/>
      <c r="AE2347" s="94"/>
      <c r="AF2347" s="132"/>
      <c r="AG2347" s="132"/>
      <c r="AH2347" s="284"/>
      <c r="AI2347" s="132"/>
      <c r="AJ2347" s="132"/>
      <c r="AK2347" s="132"/>
      <c r="AL2347" s="132"/>
      <c r="AM2347" s="132"/>
      <c r="AN2347" s="132"/>
      <c r="AO2347" s="132"/>
      <c r="AP2347" s="132"/>
      <c r="AQ2347" s="132"/>
      <c r="AR2347" s="132"/>
      <c r="AS2347" s="132"/>
      <c r="AT2347" s="132"/>
      <c r="AU2347" s="132"/>
      <c r="AV2347" s="132"/>
      <c r="AW2347" s="132"/>
      <c r="AX2347" s="132"/>
      <c r="AY2347" s="132"/>
      <c r="AZ2347" s="132"/>
      <c r="BA2347" s="132"/>
      <c r="BB2347" s="132"/>
      <c r="BC2347" s="132"/>
      <c r="BD2347" s="132"/>
      <c r="BE2347" s="132"/>
      <c r="BF2347" s="132"/>
      <c r="BG2347" s="132"/>
      <c r="BH2347" s="132"/>
      <c r="BI2347" s="132"/>
    </row>
    <row r="2348" spans="2:61">
      <c r="B2348" s="722"/>
      <c r="C2348" s="132"/>
      <c r="D2348" s="132"/>
      <c r="E2348" s="586"/>
      <c r="F2348" s="586"/>
      <c r="G2348" s="132"/>
      <c r="H2348" s="372"/>
      <c r="I2348" s="132"/>
      <c r="J2348" s="132"/>
      <c r="K2348" s="132"/>
      <c r="L2348" s="132"/>
      <c r="M2348" s="132"/>
      <c r="N2348" s="132"/>
      <c r="O2348" s="132"/>
      <c r="P2348" s="132"/>
      <c r="Q2348" s="132"/>
      <c r="R2348" s="132"/>
      <c r="S2348" s="132"/>
      <c r="T2348" s="518"/>
      <c r="U2348" s="132"/>
      <c r="V2348" s="132"/>
      <c r="W2348" s="132"/>
      <c r="X2348" s="132"/>
      <c r="Y2348" s="132"/>
      <c r="Z2348" s="132"/>
      <c r="AB2348" s="132"/>
      <c r="AC2348" s="132"/>
      <c r="AD2348" s="132"/>
      <c r="AE2348" s="94"/>
      <c r="AF2348" s="132"/>
      <c r="AG2348" s="132"/>
      <c r="AH2348" s="284"/>
      <c r="AI2348" s="132"/>
      <c r="AJ2348" s="132"/>
      <c r="AK2348" s="132"/>
      <c r="AL2348" s="132"/>
      <c r="AM2348" s="132"/>
      <c r="AN2348" s="132"/>
      <c r="AO2348" s="132"/>
      <c r="AP2348" s="132"/>
      <c r="AQ2348" s="132"/>
      <c r="AR2348" s="132"/>
      <c r="AS2348" s="132"/>
      <c r="AT2348" s="132"/>
      <c r="AU2348" s="132"/>
      <c r="AV2348" s="132"/>
      <c r="AW2348" s="132"/>
      <c r="AX2348" s="132"/>
      <c r="AY2348" s="132"/>
      <c r="AZ2348" s="132"/>
      <c r="BA2348" s="132"/>
      <c r="BB2348" s="132"/>
      <c r="BC2348" s="132"/>
      <c r="BD2348" s="132"/>
      <c r="BE2348" s="132"/>
      <c r="BF2348" s="132"/>
      <c r="BG2348" s="132"/>
      <c r="BH2348" s="132"/>
      <c r="BI2348" s="132"/>
    </row>
    <row r="2349" spans="2:61">
      <c r="B2349" s="722"/>
      <c r="C2349" s="132"/>
      <c r="D2349" s="132"/>
      <c r="E2349" s="586"/>
      <c r="F2349" s="586"/>
      <c r="G2349" s="132"/>
      <c r="H2349" s="372"/>
      <c r="I2349" s="132"/>
      <c r="J2349" s="132"/>
      <c r="K2349" s="132"/>
      <c r="L2349" s="132"/>
      <c r="M2349" s="132"/>
      <c r="N2349" s="132"/>
      <c r="O2349" s="132"/>
      <c r="P2349" s="132"/>
      <c r="Q2349" s="132"/>
      <c r="R2349" s="132"/>
      <c r="S2349" s="132"/>
      <c r="T2349" s="518"/>
      <c r="U2349" s="132"/>
      <c r="V2349" s="132"/>
      <c r="W2349" s="132"/>
      <c r="X2349" s="132"/>
      <c r="Y2349" s="132"/>
      <c r="Z2349" s="132"/>
      <c r="AB2349" s="132"/>
      <c r="AC2349" s="132"/>
      <c r="AD2349" s="132"/>
      <c r="AE2349" s="94"/>
      <c r="AF2349" s="132"/>
      <c r="AG2349" s="132"/>
      <c r="AH2349" s="284"/>
      <c r="AI2349" s="132"/>
      <c r="AJ2349" s="132"/>
      <c r="AK2349" s="132"/>
      <c r="AL2349" s="132"/>
      <c r="AM2349" s="132"/>
      <c r="AN2349" s="132"/>
      <c r="AO2349" s="132"/>
      <c r="AP2349" s="132"/>
      <c r="AQ2349" s="132"/>
      <c r="AR2349" s="132"/>
      <c r="AS2349" s="132"/>
      <c r="AT2349" s="132"/>
      <c r="AU2349" s="132"/>
      <c r="AV2349" s="132"/>
      <c r="AW2349" s="132"/>
      <c r="AX2349" s="132"/>
      <c r="AY2349" s="132"/>
      <c r="AZ2349" s="132"/>
      <c r="BA2349" s="132"/>
      <c r="BB2349" s="132"/>
      <c r="BC2349" s="132"/>
      <c r="BD2349" s="132"/>
      <c r="BE2349" s="132"/>
      <c r="BF2349" s="132"/>
      <c r="BG2349" s="132"/>
      <c r="BH2349" s="132"/>
      <c r="BI2349" s="132"/>
    </row>
    <row r="2350" spans="2:61">
      <c r="B2350" s="722"/>
      <c r="C2350" s="132"/>
      <c r="D2350" s="132"/>
      <c r="E2350" s="586"/>
      <c r="F2350" s="586"/>
      <c r="G2350" s="132"/>
      <c r="H2350" s="372"/>
      <c r="I2350" s="132"/>
      <c r="J2350" s="132"/>
      <c r="K2350" s="132"/>
      <c r="L2350" s="132"/>
      <c r="M2350" s="132"/>
      <c r="N2350" s="132"/>
      <c r="O2350" s="132"/>
      <c r="P2350" s="132"/>
      <c r="Q2350" s="132"/>
      <c r="R2350" s="132"/>
      <c r="S2350" s="132"/>
      <c r="T2350" s="518"/>
      <c r="U2350" s="132"/>
      <c r="V2350" s="132"/>
      <c r="W2350" s="132"/>
      <c r="X2350" s="132"/>
      <c r="Y2350" s="132"/>
      <c r="Z2350" s="132"/>
      <c r="AB2350" s="132"/>
      <c r="AC2350" s="132"/>
      <c r="AD2350" s="132"/>
      <c r="AE2350" s="94"/>
      <c r="AF2350" s="132"/>
      <c r="AG2350" s="132"/>
      <c r="AH2350" s="284"/>
      <c r="AI2350" s="132"/>
      <c r="AJ2350" s="132"/>
      <c r="AK2350" s="132"/>
      <c r="AL2350" s="132"/>
      <c r="AM2350" s="132"/>
      <c r="AN2350" s="132"/>
      <c r="AO2350" s="132"/>
      <c r="AP2350" s="132"/>
      <c r="AQ2350" s="132"/>
      <c r="AR2350" s="132"/>
      <c r="AS2350" s="132"/>
      <c r="AT2350" s="132"/>
      <c r="AU2350" s="132"/>
      <c r="AV2350" s="132"/>
      <c r="AW2350" s="132"/>
      <c r="AX2350" s="132"/>
      <c r="AY2350" s="132"/>
      <c r="AZ2350" s="132"/>
      <c r="BA2350" s="132"/>
      <c r="BB2350" s="132"/>
      <c r="BC2350" s="132"/>
      <c r="BD2350" s="132"/>
      <c r="BE2350" s="132"/>
      <c r="BF2350" s="132"/>
      <c r="BG2350" s="132"/>
      <c r="BH2350" s="132"/>
      <c r="BI2350" s="132"/>
    </row>
    <row r="2351" spans="2:61">
      <c r="B2351" s="722"/>
      <c r="C2351" s="132"/>
      <c r="D2351" s="132"/>
      <c r="E2351" s="586"/>
      <c r="F2351" s="586"/>
      <c r="G2351" s="132"/>
      <c r="H2351" s="372"/>
      <c r="I2351" s="132"/>
      <c r="J2351" s="132"/>
      <c r="K2351" s="132"/>
      <c r="L2351" s="132"/>
      <c r="M2351" s="132"/>
      <c r="N2351" s="132"/>
      <c r="O2351" s="132"/>
      <c r="P2351" s="132"/>
      <c r="Q2351" s="132"/>
      <c r="R2351" s="132"/>
      <c r="S2351" s="132"/>
      <c r="T2351" s="518"/>
      <c r="U2351" s="132"/>
      <c r="V2351" s="132"/>
      <c r="W2351" s="132"/>
      <c r="X2351" s="132"/>
      <c r="Y2351" s="132"/>
      <c r="Z2351" s="132"/>
      <c r="AB2351" s="132"/>
      <c r="AC2351" s="132"/>
      <c r="AD2351" s="132"/>
      <c r="AE2351" s="94"/>
      <c r="AF2351" s="132"/>
      <c r="AG2351" s="132"/>
      <c r="AH2351" s="284"/>
      <c r="AI2351" s="132"/>
      <c r="AJ2351" s="132"/>
      <c r="AK2351" s="132"/>
      <c r="AL2351" s="132"/>
      <c r="AM2351" s="132"/>
      <c r="AN2351" s="132"/>
      <c r="AO2351" s="132"/>
      <c r="AP2351" s="132"/>
      <c r="AQ2351" s="132"/>
      <c r="AR2351" s="132"/>
      <c r="AS2351" s="132"/>
      <c r="AT2351" s="132"/>
      <c r="AU2351" s="132"/>
      <c r="AV2351" s="132"/>
      <c r="AW2351" s="132"/>
      <c r="AX2351" s="132"/>
      <c r="AY2351" s="132"/>
      <c r="AZ2351" s="132"/>
      <c r="BA2351" s="132"/>
      <c r="BB2351" s="132"/>
      <c r="BC2351" s="132"/>
      <c r="BD2351" s="132"/>
      <c r="BE2351" s="132"/>
      <c r="BF2351" s="132"/>
      <c r="BG2351" s="132"/>
      <c r="BH2351" s="132"/>
      <c r="BI2351" s="132"/>
    </row>
    <row r="2352" spans="2:61">
      <c r="B2352" s="722"/>
      <c r="C2352" s="132"/>
      <c r="D2352" s="132"/>
      <c r="E2352" s="586"/>
      <c r="F2352" s="586"/>
      <c r="G2352" s="132"/>
      <c r="H2352" s="372"/>
      <c r="I2352" s="132"/>
      <c r="J2352" s="132"/>
      <c r="K2352" s="132"/>
      <c r="L2352" s="132"/>
      <c r="M2352" s="132"/>
      <c r="N2352" s="132"/>
      <c r="O2352" s="132"/>
      <c r="P2352" s="132"/>
      <c r="Q2352" s="132"/>
      <c r="R2352" s="132"/>
      <c r="S2352" s="132"/>
      <c r="T2352" s="518"/>
      <c r="U2352" s="132"/>
      <c r="V2352" s="132"/>
      <c r="W2352" s="132"/>
      <c r="X2352" s="132"/>
      <c r="Y2352" s="132"/>
      <c r="Z2352" s="132"/>
      <c r="AB2352" s="132"/>
      <c r="AC2352" s="132"/>
      <c r="AD2352" s="132"/>
      <c r="AE2352" s="94"/>
      <c r="AF2352" s="132"/>
      <c r="AG2352" s="132"/>
      <c r="AH2352" s="284"/>
      <c r="AI2352" s="132"/>
      <c r="AJ2352" s="132"/>
      <c r="AK2352" s="132"/>
      <c r="AL2352" s="132"/>
      <c r="AM2352" s="132"/>
      <c r="AN2352" s="132"/>
      <c r="AO2352" s="132"/>
      <c r="AP2352" s="132"/>
      <c r="AQ2352" s="132"/>
      <c r="AR2352" s="132"/>
      <c r="AS2352" s="132"/>
      <c r="AT2352" s="132"/>
      <c r="AU2352" s="132"/>
      <c r="AV2352" s="132"/>
      <c r="AW2352" s="132"/>
      <c r="AX2352" s="132"/>
      <c r="AY2352" s="132"/>
      <c r="AZ2352" s="132"/>
      <c r="BA2352" s="132"/>
      <c r="BB2352" s="132"/>
      <c r="BC2352" s="132"/>
      <c r="BD2352" s="132"/>
      <c r="BE2352" s="132"/>
      <c r="BF2352" s="132"/>
      <c r="BG2352" s="132"/>
      <c r="BH2352" s="132"/>
      <c r="BI2352" s="132"/>
    </row>
    <row r="2353" spans="2:61">
      <c r="B2353" s="722"/>
      <c r="C2353" s="132"/>
      <c r="D2353" s="132"/>
      <c r="E2353" s="586"/>
      <c r="F2353" s="586"/>
      <c r="G2353" s="132"/>
      <c r="H2353" s="372"/>
      <c r="I2353" s="132"/>
      <c r="J2353" s="132"/>
      <c r="K2353" s="132"/>
      <c r="L2353" s="132"/>
      <c r="M2353" s="132"/>
      <c r="N2353" s="132"/>
      <c r="O2353" s="132"/>
      <c r="P2353" s="132"/>
      <c r="Q2353" s="132"/>
      <c r="R2353" s="132"/>
      <c r="S2353" s="132"/>
      <c r="T2353" s="518"/>
      <c r="U2353" s="132"/>
      <c r="V2353" s="132"/>
      <c r="W2353" s="132"/>
      <c r="X2353" s="132"/>
      <c r="Y2353" s="132"/>
      <c r="Z2353" s="132"/>
      <c r="AB2353" s="132"/>
      <c r="AC2353" s="132"/>
      <c r="AD2353" s="132"/>
      <c r="AE2353" s="94"/>
      <c r="AF2353" s="132"/>
      <c r="AG2353" s="132"/>
      <c r="AH2353" s="284"/>
      <c r="AI2353" s="132"/>
      <c r="AJ2353" s="132"/>
      <c r="AK2353" s="132"/>
      <c r="AL2353" s="132"/>
      <c r="AM2353" s="132"/>
      <c r="AN2353" s="132"/>
      <c r="AO2353" s="132"/>
      <c r="AP2353" s="132"/>
      <c r="AQ2353" s="132"/>
      <c r="AR2353" s="132"/>
      <c r="AS2353" s="132"/>
      <c r="AT2353" s="132"/>
      <c r="AU2353" s="132"/>
      <c r="AV2353" s="132"/>
      <c r="AW2353" s="132"/>
      <c r="AX2353" s="132"/>
      <c r="AY2353" s="132"/>
      <c r="AZ2353" s="132"/>
      <c r="BA2353" s="132"/>
      <c r="BB2353" s="132"/>
      <c r="BC2353" s="132"/>
      <c r="BD2353" s="132"/>
      <c r="BE2353" s="132"/>
      <c r="BF2353" s="132"/>
      <c r="BG2353" s="132"/>
      <c r="BH2353" s="132"/>
      <c r="BI2353" s="132"/>
    </row>
    <row r="2354" spans="2:61">
      <c r="B2354" s="722"/>
      <c r="C2354" s="132"/>
      <c r="D2354" s="132"/>
      <c r="E2354" s="586"/>
      <c r="F2354" s="586"/>
      <c r="G2354" s="132"/>
      <c r="H2354" s="372"/>
      <c r="I2354" s="132"/>
      <c r="J2354" s="132"/>
      <c r="K2354" s="132"/>
      <c r="L2354" s="132"/>
      <c r="M2354" s="132"/>
      <c r="N2354" s="132"/>
      <c r="O2354" s="132"/>
      <c r="P2354" s="132"/>
      <c r="Q2354" s="132"/>
      <c r="R2354" s="132"/>
      <c r="S2354" s="132"/>
      <c r="T2354" s="518"/>
      <c r="U2354" s="132"/>
      <c r="V2354" s="132"/>
      <c r="W2354" s="132"/>
      <c r="X2354" s="132"/>
      <c r="Y2354" s="132"/>
      <c r="Z2354" s="132"/>
      <c r="AB2354" s="132"/>
      <c r="AC2354" s="132"/>
      <c r="AD2354" s="132"/>
      <c r="AE2354" s="94"/>
      <c r="AF2354" s="132"/>
      <c r="AG2354" s="132"/>
      <c r="AH2354" s="284"/>
      <c r="AI2354" s="132"/>
      <c r="AJ2354" s="132"/>
      <c r="AK2354" s="132"/>
      <c r="AL2354" s="132"/>
      <c r="AM2354" s="132"/>
      <c r="AN2354" s="132"/>
      <c r="AO2354" s="132"/>
      <c r="AP2354" s="132"/>
      <c r="AQ2354" s="132"/>
      <c r="AR2354" s="132"/>
      <c r="AS2354" s="132"/>
      <c r="AT2354" s="132"/>
      <c r="AU2354" s="132"/>
      <c r="AV2354" s="132"/>
      <c r="AW2354" s="132"/>
      <c r="AX2354" s="132"/>
      <c r="AY2354" s="132"/>
      <c r="AZ2354" s="132"/>
      <c r="BA2354" s="132"/>
      <c r="BB2354" s="132"/>
      <c r="BC2354" s="132"/>
      <c r="BD2354" s="132"/>
      <c r="BE2354" s="132"/>
      <c r="BF2354" s="132"/>
      <c r="BG2354" s="132"/>
      <c r="BH2354" s="132"/>
      <c r="BI2354" s="132"/>
    </row>
    <row r="2355" spans="2:61">
      <c r="B2355" s="722"/>
      <c r="C2355" s="132"/>
      <c r="D2355" s="132"/>
      <c r="E2355" s="586"/>
      <c r="F2355" s="586"/>
      <c r="G2355" s="132"/>
      <c r="H2355" s="37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518"/>
      <c r="U2355" s="132"/>
      <c r="V2355" s="132"/>
      <c r="W2355" s="132"/>
      <c r="X2355" s="132"/>
      <c r="Y2355" s="132"/>
      <c r="Z2355" s="132"/>
      <c r="AB2355" s="132"/>
      <c r="AC2355" s="132"/>
      <c r="AD2355" s="132"/>
      <c r="AE2355" s="94"/>
      <c r="AF2355" s="132"/>
      <c r="AG2355" s="132"/>
      <c r="AH2355" s="284"/>
      <c r="AI2355" s="132"/>
      <c r="AJ2355" s="132"/>
      <c r="AK2355" s="132"/>
      <c r="AL2355" s="132"/>
      <c r="AM2355" s="132"/>
      <c r="AN2355" s="132"/>
      <c r="AO2355" s="132"/>
      <c r="AP2355" s="132"/>
      <c r="AQ2355" s="132"/>
      <c r="AR2355" s="132"/>
      <c r="AS2355" s="132"/>
      <c r="AT2355" s="132"/>
      <c r="AU2355" s="132"/>
      <c r="AV2355" s="132"/>
      <c r="AW2355" s="132"/>
      <c r="AX2355" s="132"/>
      <c r="AY2355" s="132"/>
      <c r="AZ2355" s="132"/>
      <c r="BA2355" s="132"/>
      <c r="BB2355" s="132"/>
      <c r="BC2355" s="132"/>
      <c r="BD2355" s="132"/>
      <c r="BE2355" s="132"/>
      <c r="BF2355" s="132"/>
      <c r="BG2355" s="132"/>
      <c r="BH2355" s="132"/>
      <c r="BI2355" s="132"/>
    </row>
    <row r="2356" spans="2:61">
      <c r="B2356" s="722"/>
      <c r="C2356" s="132"/>
      <c r="D2356" s="132"/>
      <c r="E2356" s="586"/>
      <c r="F2356" s="586"/>
      <c r="G2356" s="132"/>
      <c r="H2356" s="372"/>
      <c r="I2356" s="132"/>
      <c r="J2356" s="132"/>
      <c r="K2356" s="132"/>
      <c r="L2356" s="132"/>
      <c r="M2356" s="132"/>
      <c r="N2356" s="132"/>
      <c r="O2356" s="132"/>
      <c r="P2356" s="132"/>
      <c r="Q2356" s="132"/>
      <c r="R2356" s="132"/>
      <c r="S2356" s="132"/>
      <c r="T2356" s="518"/>
      <c r="U2356" s="132"/>
      <c r="V2356" s="132"/>
      <c r="W2356" s="132"/>
      <c r="X2356" s="132"/>
      <c r="Y2356" s="132"/>
      <c r="Z2356" s="132"/>
      <c r="AB2356" s="132"/>
      <c r="AC2356" s="132"/>
      <c r="AD2356" s="132"/>
      <c r="AE2356" s="94"/>
      <c r="AF2356" s="132"/>
      <c r="AG2356" s="132"/>
      <c r="AH2356" s="284"/>
      <c r="AI2356" s="132"/>
      <c r="AJ2356" s="132"/>
      <c r="AK2356" s="132"/>
      <c r="AL2356" s="132"/>
      <c r="AM2356" s="132"/>
      <c r="AN2356" s="132"/>
      <c r="AO2356" s="132"/>
      <c r="AP2356" s="132"/>
      <c r="AQ2356" s="132"/>
      <c r="AR2356" s="132"/>
      <c r="AS2356" s="132"/>
      <c r="AT2356" s="132"/>
      <c r="AU2356" s="132"/>
      <c r="AV2356" s="132"/>
      <c r="AW2356" s="132"/>
      <c r="AX2356" s="132"/>
      <c r="AY2356" s="132"/>
      <c r="AZ2356" s="132"/>
      <c r="BA2356" s="132"/>
      <c r="BB2356" s="132"/>
      <c r="BC2356" s="132"/>
      <c r="BD2356" s="132"/>
      <c r="BE2356" s="132"/>
      <c r="BF2356" s="132"/>
      <c r="BG2356" s="132"/>
      <c r="BH2356" s="132"/>
      <c r="BI2356" s="132"/>
    </row>
    <row r="2357" spans="2:61">
      <c r="B2357" s="722"/>
      <c r="C2357" s="132"/>
      <c r="D2357" s="132"/>
      <c r="E2357" s="586"/>
      <c r="F2357" s="586"/>
      <c r="G2357" s="132"/>
      <c r="H2357" s="372"/>
      <c r="I2357" s="132"/>
      <c r="J2357" s="132"/>
      <c r="K2357" s="132"/>
      <c r="L2357" s="132"/>
      <c r="M2357" s="132"/>
      <c r="N2357" s="132"/>
      <c r="O2357" s="132"/>
      <c r="P2357" s="132"/>
      <c r="Q2357" s="132"/>
      <c r="R2357" s="132"/>
      <c r="S2357" s="132"/>
      <c r="T2357" s="518"/>
      <c r="U2357" s="132"/>
      <c r="V2357" s="132"/>
      <c r="W2357" s="132"/>
      <c r="X2357" s="132"/>
      <c r="Y2357" s="132"/>
      <c r="Z2357" s="132"/>
      <c r="AB2357" s="132"/>
      <c r="AC2357" s="132"/>
      <c r="AD2357" s="132"/>
      <c r="AE2357" s="94"/>
      <c r="AF2357" s="132"/>
      <c r="AG2357" s="132"/>
      <c r="AH2357" s="284"/>
      <c r="AI2357" s="132"/>
      <c r="AJ2357" s="132"/>
      <c r="AK2357" s="132"/>
      <c r="AL2357" s="132"/>
      <c r="AM2357" s="132"/>
      <c r="AN2357" s="132"/>
      <c r="AO2357" s="132"/>
      <c r="AP2357" s="132"/>
      <c r="AQ2357" s="132"/>
      <c r="AR2357" s="132"/>
      <c r="AS2357" s="132"/>
      <c r="AT2357" s="132"/>
      <c r="AU2357" s="132"/>
      <c r="AV2357" s="132"/>
      <c r="AW2357" s="132"/>
      <c r="AX2357" s="132"/>
      <c r="AY2357" s="132"/>
      <c r="AZ2357" s="132"/>
      <c r="BA2357" s="132"/>
      <c r="BB2357" s="132"/>
      <c r="BC2357" s="132"/>
      <c r="BD2357" s="132"/>
      <c r="BE2357" s="132"/>
      <c r="BF2357" s="132"/>
      <c r="BG2357" s="132"/>
      <c r="BH2357" s="132"/>
      <c r="BI2357" s="132"/>
    </row>
    <row r="2358" spans="2:61">
      <c r="B2358" s="722"/>
      <c r="C2358" s="132"/>
      <c r="D2358" s="132"/>
      <c r="E2358" s="586"/>
      <c r="F2358" s="586"/>
      <c r="G2358" s="132"/>
      <c r="H2358" s="372"/>
      <c r="I2358" s="132"/>
      <c r="J2358" s="132"/>
      <c r="K2358" s="132"/>
      <c r="L2358" s="132"/>
      <c r="M2358" s="132"/>
      <c r="N2358" s="132"/>
      <c r="O2358" s="132"/>
      <c r="P2358" s="132"/>
      <c r="Q2358" s="132"/>
      <c r="R2358" s="132"/>
      <c r="S2358" s="132"/>
      <c r="T2358" s="518"/>
      <c r="U2358" s="132"/>
      <c r="V2358" s="132"/>
      <c r="W2358" s="132"/>
      <c r="X2358" s="132"/>
      <c r="Y2358" s="132"/>
      <c r="Z2358" s="132"/>
      <c r="AB2358" s="132"/>
      <c r="AC2358" s="132"/>
      <c r="AD2358" s="132"/>
      <c r="AE2358" s="94"/>
      <c r="AF2358" s="132"/>
      <c r="AG2358" s="132"/>
      <c r="AH2358" s="284"/>
      <c r="AI2358" s="132"/>
      <c r="AJ2358" s="132"/>
      <c r="AK2358" s="132"/>
      <c r="AL2358" s="132"/>
      <c r="AM2358" s="132"/>
      <c r="AN2358" s="132"/>
      <c r="AO2358" s="132"/>
      <c r="AP2358" s="132"/>
      <c r="AQ2358" s="132"/>
      <c r="AR2358" s="132"/>
      <c r="AS2358" s="132"/>
      <c r="AT2358" s="132"/>
      <c r="AU2358" s="132"/>
      <c r="AV2358" s="132"/>
      <c r="AW2358" s="132"/>
      <c r="AX2358" s="132"/>
      <c r="AY2358" s="132"/>
      <c r="AZ2358" s="132"/>
      <c r="BA2358" s="132"/>
      <c r="BB2358" s="132"/>
      <c r="BC2358" s="132"/>
      <c r="BD2358" s="132"/>
      <c r="BE2358" s="132"/>
      <c r="BF2358" s="132"/>
      <c r="BG2358" s="132"/>
      <c r="BH2358" s="132"/>
      <c r="BI2358" s="132"/>
    </row>
    <row r="2359" spans="2:61">
      <c r="B2359" s="722"/>
      <c r="C2359" s="132"/>
      <c r="D2359" s="132"/>
      <c r="E2359" s="586"/>
      <c r="F2359" s="586"/>
      <c r="G2359" s="132"/>
      <c r="H2359" s="372"/>
      <c r="I2359" s="132"/>
      <c r="J2359" s="132"/>
      <c r="K2359" s="132"/>
      <c r="L2359" s="132"/>
      <c r="M2359" s="132"/>
      <c r="N2359" s="132"/>
      <c r="O2359" s="132"/>
      <c r="P2359" s="132"/>
      <c r="Q2359" s="132"/>
      <c r="R2359" s="132"/>
      <c r="S2359" s="132"/>
      <c r="T2359" s="518"/>
      <c r="U2359" s="132"/>
      <c r="V2359" s="132"/>
      <c r="W2359" s="132"/>
      <c r="X2359" s="132"/>
      <c r="Y2359" s="132"/>
      <c r="Z2359" s="132"/>
      <c r="AB2359" s="132"/>
      <c r="AC2359" s="132"/>
      <c r="AD2359" s="132"/>
      <c r="AE2359" s="94"/>
      <c r="AF2359" s="132"/>
      <c r="AG2359" s="132"/>
      <c r="AH2359" s="284"/>
      <c r="AI2359" s="132"/>
      <c r="AJ2359" s="132"/>
      <c r="AK2359" s="132"/>
      <c r="AL2359" s="132"/>
      <c r="AM2359" s="132"/>
      <c r="AN2359" s="132"/>
      <c r="AO2359" s="132"/>
      <c r="AP2359" s="132"/>
      <c r="AQ2359" s="132"/>
      <c r="AR2359" s="132"/>
      <c r="AS2359" s="132"/>
      <c r="AT2359" s="132"/>
      <c r="AU2359" s="132"/>
      <c r="AV2359" s="132"/>
      <c r="AW2359" s="132"/>
      <c r="AX2359" s="132"/>
      <c r="AY2359" s="132"/>
      <c r="AZ2359" s="132"/>
      <c r="BA2359" s="132"/>
      <c r="BB2359" s="132"/>
      <c r="BC2359" s="132"/>
      <c r="BD2359" s="132"/>
      <c r="BE2359" s="132"/>
      <c r="BF2359" s="132"/>
      <c r="BG2359" s="132"/>
      <c r="BH2359" s="132"/>
      <c r="BI2359" s="132"/>
    </row>
    <row r="2360" spans="2:61">
      <c r="B2360" s="722"/>
      <c r="C2360" s="132"/>
      <c r="D2360" s="132"/>
      <c r="E2360" s="586"/>
      <c r="F2360" s="586"/>
      <c r="G2360" s="132"/>
      <c r="H2360" s="372"/>
      <c r="I2360" s="132"/>
      <c r="J2360" s="132"/>
      <c r="K2360" s="132"/>
      <c r="L2360" s="132"/>
      <c r="M2360" s="132"/>
      <c r="N2360" s="132"/>
      <c r="O2360" s="132"/>
      <c r="P2360" s="132"/>
      <c r="Q2360" s="132"/>
      <c r="R2360" s="132"/>
      <c r="S2360" s="132"/>
      <c r="T2360" s="518"/>
      <c r="U2360" s="132"/>
      <c r="V2360" s="132"/>
      <c r="W2360" s="132"/>
      <c r="X2360" s="132"/>
      <c r="Y2360" s="132"/>
      <c r="Z2360" s="132"/>
      <c r="AB2360" s="132"/>
      <c r="AC2360" s="132"/>
      <c r="AD2360" s="132"/>
      <c r="AE2360" s="94"/>
      <c r="AF2360" s="132"/>
      <c r="AG2360" s="132"/>
      <c r="AH2360" s="284"/>
      <c r="AI2360" s="132"/>
      <c r="AJ2360" s="132"/>
      <c r="AK2360" s="132"/>
      <c r="AL2360" s="132"/>
      <c r="AM2360" s="132"/>
      <c r="AN2360" s="132"/>
      <c r="AO2360" s="132"/>
      <c r="AP2360" s="132"/>
      <c r="AQ2360" s="132"/>
      <c r="AR2360" s="132"/>
      <c r="AS2360" s="132"/>
      <c r="AT2360" s="132"/>
      <c r="AU2360" s="132"/>
      <c r="AV2360" s="132"/>
      <c r="AW2360" s="132"/>
      <c r="AX2360" s="132"/>
      <c r="AY2360" s="132"/>
      <c r="AZ2360" s="132"/>
      <c r="BA2360" s="132"/>
      <c r="BB2360" s="132"/>
      <c r="BC2360" s="132"/>
      <c r="BD2360" s="132"/>
      <c r="BE2360" s="132"/>
      <c r="BF2360" s="132"/>
      <c r="BG2360" s="132"/>
      <c r="BH2360" s="132"/>
      <c r="BI2360" s="132"/>
    </row>
    <row r="2361" spans="2:61">
      <c r="B2361" s="722"/>
      <c r="C2361" s="132"/>
      <c r="D2361" s="132"/>
      <c r="E2361" s="586"/>
      <c r="F2361" s="586"/>
      <c r="G2361" s="132"/>
      <c r="H2361" s="372"/>
      <c r="I2361" s="132"/>
      <c r="J2361" s="132"/>
      <c r="K2361" s="132"/>
      <c r="L2361" s="132"/>
      <c r="M2361" s="132"/>
      <c r="N2361" s="132"/>
      <c r="O2361" s="132"/>
      <c r="P2361" s="132"/>
      <c r="Q2361" s="132"/>
      <c r="R2361" s="132"/>
      <c r="S2361" s="132"/>
      <c r="T2361" s="518"/>
      <c r="U2361" s="132"/>
      <c r="V2361" s="132"/>
      <c r="W2361" s="132"/>
      <c r="X2361" s="132"/>
      <c r="Y2361" s="132"/>
      <c r="Z2361" s="132"/>
      <c r="AB2361" s="132"/>
      <c r="AC2361" s="132"/>
      <c r="AD2361" s="132"/>
      <c r="AE2361" s="94"/>
      <c r="AF2361" s="132"/>
      <c r="AG2361" s="132"/>
      <c r="AH2361" s="284"/>
      <c r="AI2361" s="132"/>
      <c r="AJ2361" s="132"/>
      <c r="AK2361" s="132"/>
      <c r="AL2361" s="132"/>
      <c r="AM2361" s="132"/>
      <c r="AN2361" s="132"/>
      <c r="AO2361" s="132"/>
      <c r="AP2361" s="132"/>
      <c r="AQ2361" s="132"/>
      <c r="AR2361" s="132"/>
      <c r="AS2361" s="132"/>
      <c r="AT2361" s="132"/>
      <c r="AU2361" s="132"/>
      <c r="AV2361" s="132"/>
      <c r="AW2361" s="132"/>
      <c r="AX2361" s="132"/>
      <c r="AY2361" s="132"/>
      <c r="AZ2361" s="132"/>
      <c r="BA2361" s="132"/>
      <c r="BB2361" s="132"/>
      <c r="BC2361" s="132"/>
      <c r="BD2361" s="132"/>
      <c r="BE2361" s="132"/>
      <c r="BF2361" s="132"/>
      <c r="BG2361" s="132"/>
      <c r="BH2361" s="132"/>
      <c r="BI2361" s="132"/>
    </row>
    <row r="2362" spans="2:61">
      <c r="B2362" s="722"/>
      <c r="C2362" s="132"/>
      <c r="D2362" s="132"/>
      <c r="E2362" s="586"/>
      <c r="F2362" s="586"/>
      <c r="G2362" s="132"/>
      <c r="H2362" s="372"/>
      <c r="I2362" s="132"/>
      <c r="J2362" s="132"/>
      <c r="K2362" s="132"/>
      <c r="L2362" s="132"/>
      <c r="M2362" s="132"/>
      <c r="N2362" s="132"/>
      <c r="O2362" s="132"/>
      <c r="P2362" s="132"/>
      <c r="Q2362" s="132"/>
      <c r="R2362" s="132"/>
      <c r="S2362" s="132"/>
      <c r="T2362" s="518"/>
      <c r="U2362" s="132"/>
      <c r="V2362" s="132"/>
      <c r="W2362" s="132"/>
      <c r="X2362" s="132"/>
      <c r="Y2362" s="132"/>
      <c r="Z2362" s="132"/>
      <c r="AB2362" s="132"/>
      <c r="AC2362" s="132"/>
      <c r="AD2362" s="132"/>
      <c r="AE2362" s="94"/>
      <c r="AF2362" s="132"/>
      <c r="AG2362" s="132"/>
      <c r="AH2362" s="284"/>
      <c r="AI2362" s="132"/>
      <c r="AJ2362" s="132"/>
      <c r="AK2362" s="132"/>
      <c r="AL2362" s="132"/>
      <c r="AM2362" s="132"/>
      <c r="AN2362" s="132"/>
      <c r="AO2362" s="132"/>
      <c r="AP2362" s="132"/>
      <c r="AQ2362" s="132"/>
      <c r="AR2362" s="132"/>
      <c r="AS2362" s="132"/>
      <c r="AT2362" s="132"/>
      <c r="AU2362" s="132"/>
      <c r="AV2362" s="132"/>
      <c r="AW2362" s="132"/>
      <c r="AX2362" s="132"/>
      <c r="AY2362" s="132"/>
      <c r="AZ2362" s="132"/>
      <c r="BA2362" s="132"/>
      <c r="BB2362" s="132"/>
      <c r="BC2362" s="132"/>
      <c r="BD2362" s="132"/>
      <c r="BE2362" s="132"/>
      <c r="BF2362" s="132"/>
      <c r="BG2362" s="132"/>
      <c r="BH2362" s="132"/>
      <c r="BI2362" s="132"/>
    </row>
    <row r="2363" spans="2:61">
      <c r="B2363" s="722"/>
      <c r="C2363" s="132"/>
      <c r="D2363" s="132"/>
      <c r="E2363" s="586"/>
      <c r="F2363" s="586"/>
      <c r="G2363" s="132"/>
      <c r="H2363" s="372"/>
      <c r="I2363" s="132"/>
      <c r="J2363" s="132"/>
      <c r="K2363" s="132"/>
      <c r="L2363" s="132"/>
      <c r="M2363" s="132"/>
      <c r="N2363" s="132"/>
      <c r="O2363" s="132"/>
      <c r="P2363" s="132"/>
      <c r="Q2363" s="132"/>
      <c r="R2363" s="132"/>
      <c r="S2363" s="132"/>
      <c r="T2363" s="518"/>
      <c r="U2363" s="132"/>
      <c r="V2363" s="132"/>
      <c r="W2363" s="132"/>
      <c r="X2363" s="132"/>
      <c r="Y2363" s="132"/>
      <c r="Z2363" s="132"/>
      <c r="AB2363" s="132"/>
      <c r="AC2363" s="132"/>
      <c r="AD2363" s="132"/>
      <c r="AE2363" s="94"/>
      <c r="AF2363" s="132"/>
      <c r="AG2363" s="132"/>
      <c r="AH2363" s="284"/>
      <c r="AI2363" s="132"/>
      <c r="AJ2363" s="132"/>
      <c r="AK2363" s="132"/>
      <c r="AL2363" s="132"/>
      <c r="AM2363" s="132"/>
      <c r="AN2363" s="132"/>
      <c r="AO2363" s="132"/>
      <c r="AP2363" s="132"/>
      <c r="AQ2363" s="132"/>
      <c r="AR2363" s="132"/>
      <c r="AS2363" s="132"/>
      <c r="AT2363" s="132"/>
      <c r="AU2363" s="132"/>
      <c r="AV2363" s="132"/>
      <c r="AW2363" s="132"/>
      <c r="AX2363" s="132"/>
      <c r="AY2363" s="132"/>
      <c r="AZ2363" s="132"/>
      <c r="BA2363" s="132"/>
      <c r="BB2363" s="132"/>
      <c r="BC2363" s="132"/>
      <c r="BD2363" s="132"/>
      <c r="BE2363" s="132"/>
      <c r="BF2363" s="132"/>
      <c r="BG2363" s="132"/>
      <c r="BH2363" s="132"/>
      <c r="BI2363" s="132"/>
    </row>
    <row r="2364" spans="2:61">
      <c r="B2364" s="722"/>
      <c r="C2364" s="132"/>
      <c r="D2364" s="132"/>
      <c r="E2364" s="586"/>
      <c r="F2364" s="586"/>
      <c r="G2364" s="132"/>
      <c r="H2364" s="372"/>
      <c r="I2364" s="132"/>
      <c r="J2364" s="132"/>
      <c r="K2364" s="132"/>
      <c r="L2364" s="132"/>
      <c r="M2364" s="132"/>
      <c r="N2364" s="132"/>
      <c r="O2364" s="132"/>
      <c r="P2364" s="132"/>
      <c r="Q2364" s="132"/>
      <c r="R2364" s="132"/>
      <c r="S2364" s="132"/>
      <c r="T2364" s="518"/>
      <c r="U2364" s="132"/>
      <c r="V2364" s="132"/>
      <c r="W2364" s="132"/>
      <c r="X2364" s="132"/>
      <c r="Y2364" s="132"/>
      <c r="Z2364" s="132"/>
      <c r="AB2364" s="132"/>
      <c r="AC2364" s="132"/>
      <c r="AD2364" s="132"/>
      <c r="AE2364" s="94"/>
      <c r="AF2364" s="132"/>
      <c r="AG2364" s="132"/>
      <c r="AH2364" s="284"/>
      <c r="AI2364" s="132"/>
      <c r="AJ2364" s="132"/>
      <c r="AK2364" s="132"/>
      <c r="AL2364" s="132"/>
      <c r="AM2364" s="132"/>
      <c r="AN2364" s="132"/>
      <c r="AO2364" s="132"/>
      <c r="AP2364" s="132"/>
      <c r="AQ2364" s="132"/>
      <c r="AR2364" s="132"/>
      <c r="AS2364" s="132"/>
      <c r="AT2364" s="132"/>
      <c r="AU2364" s="132"/>
      <c r="AV2364" s="132"/>
      <c r="AW2364" s="132"/>
      <c r="AX2364" s="132"/>
      <c r="AY2364" s="132"/>
      <c r="AZ2364" s="132"/>
      <c r="BA2364" s="132"/>
      <c r="BB2364" s="132"/>
      <c r="BC2364" s="132"/>
      <c r="BD2364" s="132"/>
      <c r="BE2364" s="132"/>
      <c r="BF2364" s="132"/>
      <c r="BG2364" s="132"/>
      <c r="BH2364" s="132"/>
      <c r="BI2364" s="132"/>
    </row>
    <row r="2365" spans="2:61">
      <c r="B2365" s="722"/>
      <c r="C2365" s="132"/>
      <c r="D2365" s="132"/>
      <c r="E2365" s="586"/>
      <c r="F2365" s="586"/>
      <c r="G2365" s="132"/>
      <c r="H2365" s="372"/>
      <c r="I2365" s="132"/>
      <c r="J2365" s="132"/>
      <c r="K2365" s="132"/>
      <c r="L2365" s="132"/>
      <c r="M2365" s="132"/>
      <c r="N2365" s="132"/>
      <c r="O2365" s="132"/>
      <c r="P2365" s="132"/>
      <c r="Q2365" s="132"/>
      <c r="R2365" s="132"/>
      <c r="S2365" s="132"/>
      <c r="T2365" s="518"/>
      <c r="U2365" s="132"/>
      <c r="V2365" s="132"/>
      <c r="W2365" s="132"/>
      <c r="X2365" s="132"/>
      <c r="Y2365" s="132"/>
      <c r="Z2365" s="132"/>
      <c r="AB2365" s="132"/>
      <c r="AC2365" s="132"/>
      <c r="AD2365" s="132"/>
      <c r="AE2365" s="94"/>
      <c r="AF2365" s="132"/>
      <c r="AG2365" s="132"/>
      <c r="AH2365" s="284"/>
      <c r="AI2365" s="132"/>
      <c r="AJ2365" s="132"/>
      <c r="AK2365" s="132"/>
      <c r="AL2365" s="132"/>
      <c r="AM2365" s="132"/>
      <c r="AN2365" s="132"/>
      <c r="AO2365" s="132"/>
      <c r="AP2365" s="132"/>
      <c r="AQ2365" s="132"/>
      <c r="AR2365" s="132"/>
      <c r="AS2365" s="132"/>
      <c r="AT2365" s="132"/>
      <c r="AU2365" s="132"/>
      <c r="AV2365" s="132"/>
      <c r="AW2365" s="132"/>
      <c r="AX2365" s="132"/>
      <c r="AY2365" s="132"/>
      <c r="AZ2365" s="132"/>
      <c r="BA2365" s="132"/>
      <c r="BB2365" s="132"/>
      <c r="BC2365" s="132"/>
      <c r="BD2365" s="132"/>
      <c r="BE2365" s="132"/>
      <c r="BF2365" s="132"/>
      <c r="BG2365" s="132"/>
      <c r="BH2365" s="132"/>
      <c r="BI2365" s="132"/>
    </row>
    <row r="2366" spans="2:61">
      <c r="B2366" s="722"/>
      <c r="C2366" s="132"/>
      <c r="D2366" s="132"/>
      <c r="E2366" s="586"/>
      <c r="F2366" s="586"/>
      <c r="G2366" s="132"/>
      <c r="H2366" s="37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518"/>
      <c r="U2366" s="132"/>
      <c r="V2366" s="132"/>
      <c r="W2366" s="132"/>
      <c r="X2366" s="132"/>
      <c r="Y2366" s="132"/>
      <c r="Z2366" s="132"/>
      <c r="AB2366" s="132"/>
      <c r="AC2366" s="132"/>
      <c r="AD2366" s="132"/>
      <c r="AE2366" s="94"/>
      <c r="AF2366" s="132"/>
      <c r="AG2366" s="132"/>
      <c r="AH2366" s="284"/>
      <c r="AI2366" s="132"/>
      <c r="AJ2366" s="132"/>
      <c r="AK2366" s="132"/>
      <c r="AL2366" s="132"/>
      <c r="AM2366" s="132"/>
      <c r="AN2366" s="132"/>
      <c r="AO2366" s="132"/>
      <c r="AP2366" s="132"/>
      <c r="AQ2366" s="132"/>
      <c r="AR2366" s="132"/>
      <c r="AS2366" s="132"/>
      <c r="AT2366" s="132"/>
      <c r="AU2366" s="132"/>
      <c r="AV2366" s="132"/>
      <c r="AW2366" s="132"/>
      <c r="AX2366" s="132"/>
      <c r="AY2366" s="132"/>
      <c r="AZ2366" s="132"/>
      <c r="BA2366" s="132"/>
      <c r="BB2366" s="132"/>
      <c r="BC2366" s="132"/>
      <c r="BD2366" s="132"/>
      <c r="BE2366" s="132"/>
      <c r="BF2366" s="132"/>
      <c r="BG2366" s="132"/>
      <c r="BH2366" s="132"/>
      <c r="BI2366" s="132"/>
    </row>
    <row r="2367" spans="2:61">
      <c r="B2367" s="722"/>
      <c r="C2367" s="132"/>
      <c r="D2367" s="132"/>
      <c r="E2367" s="586"/>
      <c r="F2367" s="586"/>
      <c r="G2367" s="132"/>
      <c r="H2367" s="372"/>
      <c r="I2367" s="132"/>
      <c r="J2367" s="132"/>
      <c r="K2367" s="132"/>
      <c r="L2367" s="132"/>
      <c r="M2367" s="132"/>
      <c r="N2367" s="132"/>
      <c r="O2367" s="132"/>
      <c r="P2367" s="132"/>
      <c r="Q2367" s="132"/>
      <c r="R2367" s="132"/>
      <c r="S2367" s="132"/>
      <c r="T2367" s="518"/>
      <c r="U2367" s="132"/>
      <c r="V2367" s="132"/>
      <c r="W2367" s="132"/>
      <c r="X2367" s="132"/>
      <c r="Y2367" s="132"/>
      <c r="Z2367" s="132"/>
      <c r="AB2367" s="132"/>
      <c r="AC2367" s="132"/>
      <c r="AD2367" s="132"/>
      <c r="AE2367" s="94"/>
      <c r="AF2367" s="132"/>
      <c r="AG2367" s="132"/>
      <c r="AH2367" s="284"/>
      <c r="AI2367" s="132"/>
      <c r="AJ2367" s="132"/>
      <c r="AK2367" s="132"/>
      <c r="AL2367" s="132"/>
      <c r="AM2367" s="132"/>
      <c r="AN2367" s="132"/>
      <c r="AO2367" s="132"/>
      <c r="AP2367" s="132"/>
      <c r="AQ2367" s="132"/>
      <c r="AR2367" s="132"/>
      <c r="AS2367" s="132"/>
      <c r="AT2367" s="132"/>
      <c r="AU2367" s="132"/>
      <c r="AV2367" s="132"/>
      <c r="AW2367" s="132"/>
      <c r="AX2367" s="132"/>
      <c r="AY2367" s="132"/>
      <c r="AZ2367" s="132"/>
      <c r="BA2367" s="132"/>
      <c r="BB2367" s="132"/>
      <c r="BC2367" s="132"/>
      <c r="BD2367" s="132"/>
      <c r="BE2367" s="132"/>
      <c r="BF2367" s="132"/>
      <c r="BG2367" s="132"/>
      <c r="BH2367" s="132"/>
      <c r="BI2367" s="132"/>
    </row>
    <row r="2368" spans="2:61">
      <c r="B2368" s="722"/>
      <c r="C2368" s="132"/>
      <c r="D2368" s="132"/>
      <c r="E2368" s="586"/>
      <c r="F2368" s="586"/>
      <c r="G2368" s="132"/>
      <c r="H2368" s="372"/>
      <c r="I2368" s="132"/>
      <c r="J2368" s="132"/>
      <c r="K2368" s="132"/>
      <c r="L2368" s="132"/>
      <c r="M2368" s="132"/>
      <c r="N2368" s="132"/>
      <c r="O2368" s="132"/>
      <c r="P2368" s="132"/>
      <c r="Q2368" s="132"/>
      <c r="R2368" s="132"/>
      <c r="S2368" s="132"/>
      <c r="T2368" s="518"/>
      <c r="U2368" s="132"/>
      <c r="V2368" s="132"/>
      <c r="W2368" s="132"/>
      <c r="X2368" s="132"/>
      <c r="Y2368" s="132"/>
      <c r="Z2368" s="132"/>
      <c r="AB2368" s="132"/>
      <c r="AC2368" s="132"/>
      <c r="AD2368" s="132"/>
      <c r="AE2368" s="94"/>
      <c r="AF2368" s="132"/>
      <c r="AG2368" s="132"/>
      <c r="AH2368" s="284"/>
      <c r="AI2368" s="132"/>
      <c r="AJ2368" s="132"/>
      <c r="AK2368" s="132"/>
      <c r="AL2368" s="132"/>
      <c r="AM2368" s="132"/>
      <c r="AN2368" s="132"/>
      <c r="AO2368" s="132"/>
      <c r="AP2368" s="132"/>
      <c r="AQ2368" s="132"/>
      <c r="AR2368" s="132"/>
      <c r="AS2368" s="132"/>
      <c r="AT2368" s="132"/>
      <c r="AU2368" s="132"/>
      <c r="AV2368" s="132"/>
      <c r="AW2368" s="132"/>
      <c r="AX2368" s="132"/>
      <c r="AY2368" s="132"/>
      <c r="AZ2368" s="132"/>
      <c r="BA2368" s="132"/>
      <c r="BB2368" s="132"/>
      <c r="BC2368" s="132"/>
      <c r="BD2368" s="132"/>
      <c r="BE2368" s="132"/>
      <c r="BF2368" s="132"/>
      <c r="BG2368" s="132"/>
      <c r="BH2368" s="132"/>
      <c r="BI2368" s="132"/>
    </row>
    <row r="2369" spans="2:61">
      <c r="B2369" s="722"/>
      <c r="C2369" s="132"/>
      <c r="D2369" s="132"/>
      <c r="E2369" s="586"/>
      <c r="F2369" s="586"/>
      <c r="G2369" s="132"/>
      <c r="H2369" s="372"/>
      <c r="I2369" s="132"/>
      <c r="J2369" s="132"/>
      <c r="K2369" s="132"/>
      <c r="L2369" s="132"/>
      <c r="M2369" s="132"/>
      <c r="N2369" s="132"/>
      <c r="O2369" s="132"/>
      <c r="P2369" s="132"/>
      <c r="Q2369" s="132"/>
      <c r="R2369" s="132"/>
      <c r="S2369" s="132"/>
      <c r="T2369" s="518"/>
      <c r="U2369" s="132"/>
      <c r="V2369" s="132"/>
      <c r="W2369" s="132"/>
      <c r="X2369" s="132"/>
      <c r="Y2369" s="132"/>
      <c r="Z2369" s="132"/>
      <c r="AB2369" s="132"/>
      <c r="AC2369" s="132"/>
      <c r="AD2369" s="132"/>
      <c r="AE2369" s="94"/>
      <c r="AF2369" s="132"/>
      <c r="AG2369" s="132"/>
      <c r="AH2369" s="284"/>
      <c r="AI2369" s="132"/>
      <c r="AJ2369" s="132"/>
      <c r="AK2369" s="132"/>
      <c r="AL2369" s="132"/>
      <c r="AM2369" s="132"/>
      <c r="AN2369" s="132"/>
      <c r="AO2369" s="132"/>
      <c r="AP2369" s="132"/>
      <c r="AQ2369" s="132"/>
      <c r="AR2369" s="132"/>
      <c r="AS2369" s="132"/>
      <c r="AT2369" s="132"/>
      <c r="AU2369" s="132"/>
      <c r="AV2369" s="132"/>
      <c r="AW2369" s="132"/>
      <c r="AX2369" s="132"/>
      <c r="AY2369" s="132"/>
      <c r="AZ2369" s="132"/>
      <c r="BA2369" s="132"/>
      <c r="BB2369" s="132"/>
      <c r="BC2369" s="132"/>
      <c r="BD2369" s="132"/>
      <c r="BE2369" s="132"/>
      <c r="BF2369" s="132"/>
      <c r="BG2369" s="132"/>
      <c r="BH2369" s="132"/>
      <c r="BI2369" s="132"/>
    </row>
    <row r="2370" spans="2:61">
      <c r="B2370" s="722"/>
      <c r="C2370" s="132"/>
      <c r="D2370" s="132"/>
      <c r="E2370" s="586"/>
      <c r="F2370" s="586"/>
      <c r="G2370" s="132"/>
      <c r="H2370" s="372"/>
      <c r="I2370" s="132"/>
      <c r="J2370" s="132"/>
      <c r="K2370" s="132"/>
      <c r="L2370" s="132"/>
      <c r="M2370" s="132"/>
      <c r="N2370" s="132"/>
      <c r="O2370" s="132"/>
      <c r="P2370" s="132"/>
      <c r="Q2370" s="132"/>
      <c r="R2370" s="132"/>
      <c r="S2370" s="132"/>
      <c r="T2370" s="518"/>
      <c r="U2370" s="132"/>
      <c r="V2370" s="132"/>
      <c r="W2370" s="132"/>
      <c r="X2370" s="132"/>
      <c r="Y2370" s="132"/>
      <c r="Z2370" s="132"/>
      <c r="AB2370" s="132"/>
      <c r="AC2370" s="132"/>
      <c r="AD2370" s="132"/>
      <c r="AE2370" s="94"/>
      <c r="AF2370" s="132"/>
      <c r="AG2370" s="132"/>
      <c r="AH2370" s="284"/>
      <c r="AI2370" s="132"/>
      <c r="AJ2370" s="132"/>
      <c r="AK2370" s="132"/>
      <c r="AL2370" s="132"/>
      <c r="AM2370" s="132"/>
      <c r="AN2370" s="132"/>
      <c r="AO2370" s="132"/>
      <c r="AP2370" s="132"/>
      <c r="AQ2370" s="132"/>
      <c r="AR2370" s="132"/>
      <c r="AS2370" s="132"/>
      <c r="AT2370" s="132"/>
      <c r="AU2370" s="132"/>
      <c r="AV2370" s="132"/>
      <c r="AW2370" s="132"/>
      <c r="AX2370" s="132"/>
      <c r="AY2370" s="132"/>
      <c r="AZ2370" s="132"/>
      <c r="BA2370" s="132"/>
      <c r="BB2370" s="132"/>
      <c r="BC2370" s="132"/>
      <c r="BD2370" s="132"/>
      <c r="BE2370" s="132"/>
      <c r="BF2370" s="132"/>
      <c r="BG2370" s="132"/>
      <c r="BH2370" s="132"/>
      <c r="BI2370" s="132"/>
    </row>
    <row r="2371" spans="2:61">
      <c r="B2371" s="722"/>
      <c r="C2371" s="132"/>
      <c r="D2371" s="132"/>
      <c r="E2371" s="586"/>
      <c r="F2371" s="586"/>
      <c r="G2371" s="132"/>
      <c r="H2371" s="372"/>
      <c r="I2371" s="132"/>
      <c r="J2371" s="132"/>
      <c r="K2371" s="132"/>
      <c r="L2371" s="132"/>
      <c r="M2371" s="132"/>
      <c r="N2371" s="132"/>
      <c r="O2371" s="132"/>
      <c r="P2371" s="132"/>
      <c r="Q2371" s="132"/>
      <c r="R2371" s="132"/>
      <c r="S2371" s="132"/>
      <c r="T2371" s="518"/>
      <c r="U2371" s="132"/>
      <c r="V2371" s="132"/>
      <c r="W2371" s="132"/>
      <c r="X2371" s="132"/>
      <c r="Y2371" s="132"/>
      <c r="Z2371" s="132"/>
      <c r="AB2371" s="132"/>
      <c r="AC2371" s="132"/>
      <c r="AD2371" s="132"/>
      <c r="AE2371" s="94"/>
      <c r="AF2371" s="132"/>
      <c r="AG2371" s="132"/>
      <c r="AH2371" s="284"/>
      <c r="AI2371" s="132"/>
      <c r="AJ2371" s="132"/>
      <c r="AK2371" s="132"/>
      <c r="AL2371" s="132"/>
      <c r="AM2371" s="132"/>
      <c r="AN2371" s="132"/>
      <c r="AO2371" s="132"/>
      <c r="AP2371" s="132"/>
      <c r="AQ2371" s="132"/>
      <c r="AR2371" s="132"/>
      <c r="AS2371" s="132"/>
      <c r="AT2371" s="132"/>
      <c r="AU2371" s="132"/>
      <c r="AV2371" s="132"/>
      <c r="AW2371" s="132"/>
      <c r="AX2371" s="132"/>
      <c r="AY2371" s="132"/>
      <c r="AZ2371" s="132"/>
      <c r="BA2371" s="132"/>
      <c r="BB2371" s="132"/>
      <c r="BC2371" s="132"/>
      <c r="BD2371" s="132"/>
      <c r="BE2371" s="132"/>
      <c r="BF2371" s="132"/>
      <c r="BG2371" s="132"/>
      <c r="BH2371" s="132"/>
      <c r="BI2371" s="132"/>
    </row>
    <row r="2372" spans="2:61">
      <c r="B2372" s="722"/>
      <c r="C2372" s="132"/>
      <c r="D2372" s="132"/>
      <c r="E2372" s="586"/>
      <c r="F2372" s="586"/>
      <c r="G2372" s="132"/>
      <c r="H2372" s="372"/>
      <c r="I2372" s="132"/>
      <c r="J2372" s="132"/>
      <c r="K2372" s="132"/>
      <c r="L2372" s="132"/>
      <c r="M2372" s="132"/>
      <c r="N2372" s="132"/>
      <c r="O2372" s="132"/>
      <c r="P2372" s="132"/>
      <c r="Q2372" s="132"/>
      <c r="R2372" s="132"/>
      <c r="S2372" s="132"/>
      <c r="T2372" s="518"/>
      <c r="U2372" s="132"/>
      <c r="V2372" s="132"/>
      <c r="W2372" s="132"/>
      <c r="X2372" s="132"/>
      <c r="Y2372" s="132"/>
      <c r="Z2372" s="132"/>
      <c r="AB2372" s="132"/>
      <c r="AC2372" s="132"/>
      <c r="AD2372" s="132"/>
      <c r="AE2372" s="94"/>
      <c r="AF2372" s="132"/>
      <c r="AG2372" s="132"/>
      <c r="AH2372" s="284"/>
      <c r="AI2372" s="132"/>
      <c r="AJ2372" s="132"/>
      <c r="AK2372" s="132"/>
      <c r="AL2372" s="132"/>
      <c r="AM2372" s="132"/>
      <c r="AN2372" s="132"/>
      <c r="AO2372" s="132"/>
      <c r="AP2372" s="132"/>
      <c r="AQ2372" s="132"/>
      <c r="AR2372" s="132"/>
      <c r="AS2372" s="132"/>
      <c r="AT2372" s="132"/>
      <c r="AU2372" s="132"/>
      <c r="AV2372" s="132"/>
      <c r="AW2372" s="132"/>
      <c r="AX2372" s="132"/>
      <c r="AY2372" s="132"/>
      <c r="AZ2372" s="132"/>
      <c r="BA2372" s="132"/>
      <c r="BB2372" s="132"/>
      <c r="BC2372" s="132"/>
      <c r="BD2372" s="132"/>
      <c r="BE2372" s="132"/>
      <c r="BF2372" s="132"/>
      <c r="BG2372" s="132"/>
      <c r="BH2372" s="132"/>
      <c r="BI2372" s="132"/>
    </row>
    <row r="2373" spans="2:61">
      <c r="B2373" s="722"/>
      <c r="C2373" s="132"/>
      <c r="D2373" s="132"/>
      <c r="E2373" s="586"/>
      <c r="F2373" s="586"/>
      <c r="G2373" s="132"/>
      <c r="H2373" s="372"/>
      <c r="I2373" s="132"/>
      <c r="J2373" s="132"/>
      <c r="K2373" s="132"/>
      <c r="L2373" s="132"/>
      <c r="M2373" s="132"/>
      <c r="N2373" s="132"/>
      <c r="O2373" s="132"/>
      <c r="P2373" s="132"/>
      <c r="Q2373" s="132"/>
      <c r="R2373" s="132"/>
      <c r="S2373" s="132"/>
      <c r="T2373" s="518"/>
      <c r="U2373" s="132"/>
      <c r="V2373" s="132"/>
      <c r="W2373" s="132"/>
      <c r="X2373" s="132"/>
      <c r="Y2373" s="132"/>
      <c r="Z2373" s="132"/>
      <c r="AB2373" s="132"/>
      <c r="AC2373" s="132"/>
      <c r="AD2373" s="132"/>
      <c r="AE2373" s="94"/>
      <c r="AF2373" s="132"/>
      <c r="AG2373" s="132"/>
      <c r="AH2373" s="284"/>
      <c r="AI2373" s="132"/>
      <c r="AJ2373" s="132"/>
      <c r="AK2373" s="132"/>
      <c r="AL2373" s="132"/>
      <c r="AM2373" s="132"/>
      <c r="AN2373" s="132"/>
      <c r="AO2373" s="132"/>
      <c r="AP2373" s="132"/>
      <c r="AQ2373" s="132"/>
      <c r="AR2373" s="132"/>
      <c r="AS2373" s="132"/>
      <c r="AT2373" s="132"/>
      <c r="AU2373" s="132"/>
      <c r="AV2373" s="132"/>
      <c r="AW2373" s="132"/>
      <c r="AX2373" s="132"/>
      <c r="AY2373" s="132"/>
      <c r="AZ2373" s="132"/>
      <c r="BA2373" s="132"/>
      <c r="BB2373" s="132"/>
      <c r="BC2373" s="132"/>
      <c r="BD2373" s="132"/>
      <c r="BE2373" s="132"/>
      <c r="BF2373" s="132"/>
      <c r="BG2373" s="132"/>
      <c r="BH2373" s="132"/>
      <c r="BI2373" s="132"/>
    </row>
    <row r="2374" spans="2:61">
      <c r="B2374" s="722"/>
      <c r="C2374" s="132"/>
      <c r="D2374" s="132"/>
      <c r="E2374" s="586"/>
      <c r="F2374" s="586"/>
      <c r="G2374" s="132"/>
      <c r="H2374" s="372"/>
      <c r="I2374" s="132"/>
      <c r="J2374" s="132"/>
      <c r="K2374" s="132"/>
      <c r="L2374" s="132"/>
      <c r="M2374" s="132"/>
      <c r="N2374" s="132"/>
      <c r="O2374" s="132"/>
      <c r="P2374" s="132"/>
      <c r="Q2374" s="132"/>
      <c r="R2374" s="132"/>
      <c r="S2374" s="132"/>
      <c r="T2374" s="518"/>
      <c r="U2374" s="132"/>
      <c r="V2374" s="132"/>
      <c r="W2374" s="132"/>
      <c r="X2374" s="132"/>
      <c r="Y2374" s="132"/>
      <c r="Z2374" s="132"/>
      <c r="AB2374" s="132"/>
      <c r="AC2374" s="132"/>
      <c r="AD2374" s="132"/>
      <c r="AE2374" s="94"/>
      <c r="AF2374" s="132"/>
      <c r="AG2374" s="132"/>
      <c r="AH2374" s="284"/>
      <c r="AI2374" s="132"/>
      <c r="AJ2374" s="132"/>
      <c r="AK2374" s="132"/>
      <c r="AL2374" s="132"/>
      <c r="AM2374" s="132"/>
      <c r="AN2374" s="132"/>
      <c r="AO2374" s="132"/>
      <c r="AP2374" s="132"/>
      <c r="AQ2374" s="132"/>
      <c r="AR2374" s="132"/>
      <c r="AS2374" s="132"/>
      <c r="AT2374" s="132"/>
      <c r="AU2374" s="132"/>
      <c r="AV2374" s="132"/>
      <c r="AW2374" s="132"/>
      <c r="AX2374" s="132"/>
      <c r="AY2374" s="132"/>
      <c r="AZ2374" s="132"/>
      <c r="BA2374" s="132"/>
      <c r="BB2374" s="132"/>
      <c r="BC2374" s="132"/>
      <c r="BD2374" s="132"/>
      <c r="BE2374" s="132"/>
      <c r="BF2374" s="132"/>
      <c r="BG2374" s="132"/>
      <c r="BH2374" s="132"/>
      <c r="BI2374" s="132"/>
    </row>
    <row r="2375" spans="2:61">
      <c r="B2375" s="722"/>
      <c r="C2375" s="132"/>
      <c r="D2375" s="132"/>
      <c r="E2375" s="586"/>
      <c r="F2375" s="586"/>
      <c r="G2375" s="132"/>
      <c r="H2375" s="372"/>
      <c r="I2375" s="132"/>
      <c r="J2375" s="132"/>
      <c r="K2375" s="132"/>
      <c r="L2375" s="132"/>
      <c r="M2375" s="132"/>
      <c r="N2375" s="132"/>
      <c r="O2375" s="132"/>
      <c r="P2375" s="132"/>
      <c r="Q2375" s="132"/>
      <c r="R2375" s="132"/>
      <c r="S2375" s="132"/>
      <c r="T2375" s="518"/>
      <c r="U2375" s="132"/>
      <c r="V2375" s="132"/>
      <c r="W2375" s="132"/>
      <c r="X2375" s="132"/>
      <c r="Y2375" s="132"/>
      <c r="Z2375" s="132"/>
      <c r="AB2375" s="132"/>
      <c r="AC2375" s="132"/>
      <c r="AD2375" s="132"/>
      <c r="AE2375" s="94"/>
      <c r="AF2375" s="132"/>
      <c r="AG2375" s="132"/>
      <c r="AH2375" s="284"/>
      <c r="AI2375" s="132"/>
      <c r="AJ2375" s="132"/>
      <c r="AK2375" s="132"/>
      <c r="AL2375" s="132"/>
      <c r="AM2375" s="132"/>
      <c r="AN2375" s="132"/>
      <c r="AO2375" s="132"/>
      <c r="AP2375" s="132"/>
      <c r="AQ2375" s="132"/>
      <c r="AR2375" s="132"/>
      <c r="AS2375" s="132"/>
      <c r="AT2375" s="132"/>
      <c r="AU2375" s="132"/>
      <c r="AV2375" s="132"/>
      <c r="AW2375" s="132"/>
      <c r="AX2375" s="132"/>
      <c r="AY2375" s="132"/>
      <c r="AZ2375" s="132"/>
      <c r="BA2375" s="132"/>
      <c r="BB2375" s="132"/>
      <c r="BC2375" s="132"/>
      <c r="BD2375" s="132"/>
      <c r="BE2375" s="132"/>
      <c r="BF2375" s="132"/>
      <c r="BG2375" s="132"/>
      <c r="BH2375" s="132"/>
      <c r="BI2375" s="132"/>
    </row>
    <row r="2376" spans="2:61">
      <c r="B2376" s="722"/>
      <c r="C2376" s="132"/>
      <c r="D2376" s="132"/>
      <c r="E2376" s="586"/>
      <c r="F2376" s="586"/>
      <c r="G2376" s="132"/>
      <c r="H2376" s="372"/>
      <c r="I2376" s="132"/>
      <c r="J2376" s="132"/>
      <c r="K2376" s="132"/>
      <c r="L2376" s="132"/>
      <c r="M2376" s="132"/>
      <c r="N2376" s="132"/>
      <c r="O2376" s="132"/>
      <c r="P2376" s="132"/>
      <c r="Q2376" s="132"/>
      <c r="R2376" s="132"/>
      <c r="S2376" s="132"/>
      <c r="T2376" s="518"/>
      <c r="U2376" s="132"/>
      <c r="V2376" s="132"/>
      <c r="W2376" s="132"/>
      <c r="X2376" s="132"/>
      <c r="Y2376" s="132"/>
      <c r="Z2376" s="132"/>
      <c r="AB2376" s="132"/>
      <c r="AC2376" s="132"/>
      <c r="AD2376" s="132"/>
      <c r="AE2376" s="94"/>
      <c r="AF2376" s="132"/>
      <c r="AG2376" s="132"/>
      <c r="AH2376" s="284"/>
      <c r="AI2376" s="132"/>
      <c r="AJ2376" s="132"/>
      <c r="AK2376" s="132"/>
      <c r="AL2376" s="132"/>
      <c r="AM2376" s="132"/>
      <c r="AN2376" s="132"/>
      <c r="AO2376" s="132"/>
      <c r="AP2376" s="132"/>
      <c r="AQ2376" s="132"/>
      <c r="AR2376" s="132"/>
      <c r="AS2376" s="132"/>
      <c r="AT2376" s="132"/>
      <c r="AU2376" s="132"/>
      <c r="AV2376" s="132"/>
      <c r="AW2376" s="132"/>
      <c r="AX2376" s="132"/>
      <c r="AY2376" s="132"/>
      <c r="AZ2376" s="132"/>
      <c r="BA2376" s="132"/>
      <c r="BB2376" s="132"/>
      <c r="BC2376" s="132"/>
      <c r="BD2376" s="132"/>
      <c r="BE2376" s="132"/>
      <c r="BF2376" s="132"/>
      <c r="BG2376" s="132"/>
      <c r="BH2376" s="132"/>
      <c r="BI2376" s="132"/>
    </row>
    <row r="2377" spans="2:61">
      <c r="B2377" s="722"/>
      <c r="C2377" s="132"/>
      <c r="D2377" s="132"/>
      <c r="E2377" s="586"/>
      <c r="F2377" s="586"/>
      <c r="G2377" s="132"/>
      <c r="H2377" s="372"/>
      <c r="I2377" s="132"/>
      <c r="J2377" s="132"/>
      <c r="K2377" s="132"/>
      <c r="L2377" s="132"/>
      <c r="M2377" s="132"/>
      <c r="N2377" s="132"/>
      <c r="O2377" s="132"/>
      <c r="P2377" s="132"/>
      <c r="Q2377" s="132"/>
      <c r="R2377" s="132"/>
      <c r="S2377" s="132"/>
      <c r="T2377" s="518"/>
      <c r="U2377" s="132"/>
      <c r="V2377" s="132"/>
      <c r="W2377" s="132"/>
      <c r="X2377" s="132"/>
      <c r="Y2377" s="132"/>
      <c r="Z2377" s="132"/>
      <c r="AB2377" s="132"/>
      <c r="AC2377" s="132"/>
      <c r="AD2377" s="132"/>
      <c r="AE2377" s="94"/>
      <c r="AF2377" s="132"/>
      <c r="AG2377" s="132"/>
      <c r="AH2377" s="284"/>
      <c r="AI2377" s="132"/>
      <c r="AJ2377" s="132"/>
      <c r="AK2377" s="132"/>
      <c r="AL2377" s="132"/>
      <c r="AM2377" s="132"/>
      <c r="AN2377" s="132"/>
      <c r="AO2377" s="132"/>
      <c r="AP2377" s="132"/>
      <c r="AQ2377" s="132"/>
      <c r="AR2377" s="132"/>
      <c r="AS2377" s="132"/>
      <c r="AT2377" s="132"/>
      <c r="AU2377" s="132"/>
      <c r="AV2377" s="132"/>
      <c r="AW2377" s="132"/>
      <c r="AX2377" s="132"/>
      <c r="AY2377" s="132"/>
      <c r="AZ2377" s="132"/>
      <c r="BA2377" s="132"/>
      <c r="BB2377" s="132"/>
      <c r="BC2377" s="132"/>
      <c r="BD2377" s="132"/>
      <c r="BE2377" s="132"/>
      <c r="BF2377" s="132"/>
      <c r="BG2377" s="132"/>
      <c r="BH2377" s="132"/>
      <c r="BI2377" s="132"/>
    </row>
    <row r="2378" spans="2:61">
      <c r="B2378" s="722"/>
      <c r="C2378" s="132"/>
      <c r="D2378" s="132"/>
      <c r="E2378" s="586"/>
      <c r="F2378" s="586"/>
      <c r="G2378" s="132"/>
      <c r="H2378" s="372"/>
      <c r="I2378" s="132"/>
      <c r="J2378" s="132"/>
      <c r="K2378" s="132"/>
      <c r="L2378" s="132"/>
      <c r="M2378" s="132"/>
      <c r="N2378" s="132"/>
      <c r="O2378" s="132"/>
      <c r="P2378" s="132"/>
      <c r="Q2378" s="132"/>
      <c r="R2378" s="132"/>
      <c r="S2378" s="132"/>
      <c r="T2378" s="518"/>
      <c r="U2378" s="132"/>
      <c r="V2378" s="132"/>
      <c r="W2378" s="132"/>
      <c r="X2378" s="132"/>
      <c r="Y2378" s="132"/>
      <c r="Z2378" s="132"/>
      <c r="AB2378" s="132"/>
      <c r="AC2378" s="132"/>
      <c r="AD2378" s="132"/>
      <c r="AE2378" s="94"/>
      <c r="AF2378" s="132"/>
      <c r="AG2378" s="132"/>
      <c r="AH2378" s="284"/>
      <c r="AI2378" s="132"/>
      <c r="AJ2378" s="132"/>
      <c r="AK2378" s="132"/>
      <c r="AL2378" s="132"/>
      <c r="AM2378" s="132"/>
      <c r="AN2378" s="132"/>
      <c r="AO2378" s="132"/>
      <c r="AP2378" s="132"/>
      <c r="AQ2378" s="132"/>
      <c r="AR2378" s="132"/>
      <c r="AS2378" s="132"/>
      <c r="AT2378" s="132"/>
      <c r="AU2378" s="132"/>
      <c r="AV2378" s="132"/>
      <c r="AW2378" s="132"/>
      <c r="AX2378" s="132"/>
      <c r="AY2378" s="132"/>
      <c r="AZ2378" s="132"/>
      <c r="BA2378" s="132"/>
      <c r="BB2378" s="132"/>
      <c r="BC2378" s="132"/>
      <c r="BD2378" s="132"/>
      <c r="BE2378" s="132"/>
      <c r="BF2378" s="132"/>
      <c r="BG2378" s="132"/>
      <c r="BH2378" s="132"/>
      <c r="BI2378" s="132"/>
    </row>
    <row r="2379" spans="2:61">
      <c r="B2379" s="722"/>
      <c r="C2379" s="132"/>
      <c r="D2379" s="132"/>
      <c r="E2379" s="586"/>
      <c r="F2379" s="586"/>
      <c r="G2379" s="132"/>
      <c r="H2379" s="372"/>
      <c r="I2379" s="132"/>
      <c r="J2379" s="132"/>
      <c r="K2379" s="132"/>
      <c r="L2379" s="132"/>
      <c r="M2379" s="132"/>
      <c r="N2379" s="132"/>
      <c r="O2379" s="132"/>
      <c r="P2379" s="132"/>
      <c r="Q2379" s="132"/>
      <c r="R2379" s="132"/>
      <c r="S2379" s="132"/>
      <c r="T2379" s="518"/>
      <c r="U2379" s="132"/>
      <c r="V2379" s="132"/>
      <c r="W2379" s="132"/>
      <c r="X2379" s="132"/>
      <c r="Y2379" s="132"/>
      <c r="Z2379" s="132"/>
      <c r="AB2379" s="132"/>
      <c r="AC2379" s="132"/>
      <c r="AD2379" s="132"/>
      <c r="AE2379" s="94"/>
      <c r="AF2379" s="132"/>
      <c r="AG2379" s="132"/>
      <c r="AH2379" s="284"/>
      <c r="AI2379" s="132"/>
      <c r="AJ2379" s="132"/>
      <c r="AK2379" s="132"/>
      <c r="AL2379" s="132"/>
      <c r="AM2379" s="132"/>
      <c r="AN2379" s="132"/>
      <c r="AO2379" s="132"/>
      <c r="AP2379" s="132"/>
      <c r="AQ2379" s="132"/>
      <c r="AR2379" s="132"/>
      <c r="AS2379" s="132"/>
      <c r="AT2379" s="132"/>
      <c r="AU2379" s="132"/>
      <c r="AV2379" s="132"/>
      <c r="AW2379" s="132"/>
      <c r="AX2379" s="132"/>
      <c r="AY2379" s="132"/>
      <c r="AZ2379" s="132"/>
      <c r="BA2379" s="132"/>
      <c r="BB2379" s="132"/>
      <c r="BC2379" s="132"/>
      <c r="BD2379" s="132"/>
      <c r="BE2379" s="132"/>
      <c r="BF2379" s="132"/>
      <c r="BG2379" s="132"/>
      <c r="BH2379" s="132"/>
      <c r="BI2379" s="132"/>
    </row>
    <row r="2380" spans="2:61">
      <c r="B2380" s="722"/>
      <c r="C2380" s="132"/>
      <c r="D2380" s="132"/>
      <c r="E2380" s="586"/>
      <c r="F2380" s="586"/>
      <c r="G2380" s="132"/>
      <c r="H2380" s="372"/>
      <c r="I2380" s="132"/>
      <c r="J2380" s="132"/>
      <c r="K2380" s="132"/>
      <c r="L2380" s="132"/>
      <c r="M2380" s="132"/>
      <c r="N2380" s="132"/>
      <c r="O2380" s="132"/>
      <c r="P2380" s="132"/>
      <c r="Q2380" s="132"/>
      <c r="R2380" s="132"/>
      <c r="S2380" s="132"/>
      <c r="T2380" s="518"/>
      <c r="U2380" s="132"/>
      <c r="V2380" s="132"/>
      <c r="W2380" s="132"/>
      <c r="X2380" s="132"/>
      <c r="Y2380" s="132"/>
      <c r="Z2380" s="132"/>
      <c r="AB2380" s="132"/>
      <c r="AC2380" s="132"/>
      <c r="AD2380" s="132"/>
      <c r="AE2380" s="94"/>
      <c r="AF2380" s="132"/>
      <c r="AG2380" s="132"/>
      <c r="AH2380" s="284"/>
      <c r="AI2380" s="132"/>
      <c r="AJ2380" s="132"/>
      <c r="AK2380" s="132"/>
      <c r="AL2380" s="132"/>
      <c r="AM2380" s="132"/>
      <c r="AN2380" s="132"/>
      <c r="AO2380" s="132"/>
      <c r="AP2380" s="132"/>
      <c r="AQ2380" s="132"/>
      <c r="AR2380" s="132"/>
      <c r="AS2380" s="132"/>
      <c r="AT2380" s="132"/>
      <c r="AU2380" s="132"/>
      <c r="AV2380" s="132"/>
      <c r="AW2380" s="132"/>
      <c r="AX2380" s="132"/>
      <c r="AY2380" s="132"/>
      <c r="AZ2380" s="132"/>
      <c r="BA2380" s="132"/>
      <c r="BB2380" s="132"/>
      <c r="BC2380" s="132"/>
      <c r="BD2380" s="132"/>
      <c r="BE2380" s="132"/>
      <c r="BF2380" s="132"/>
      <c r="BG2380" s="132"/>
      <c r="BH2380" s="132"/>
      <c r="BI2380" s="132"/>
    </row>
    <row r="2381" spans="2:61">
      <c r="B2381" s="722"/>
      <c r="C2381" s="132"/>
      <c r="D2381" s="132"/>
      <c r="E2381" s="586"/>
      <c r="F2381" s="586"/>
      <c r="G2381" s="132"/>
      <c r="H2381" s="372"/>
      <c r="I2381" s="132"/>
      <c r="J2381" s="132"/>
      <c r="K2381" s="132"/>
      <c r="L2381" s="132"/>
      <c r="M2381" s="132"/>
      <c r="N2381" s="132"/>
      <c r="O2381" s="132"/>
      <c r="P2381" s="132"/>
      <c r="Q2381" s="132"/>
      <c r="R2381" s="132"/>
      <c r="S2381" s="132"/>
      <c r="T2381" s="518"/>
      <c r="U2381" s="132"/>
      <c r="V2381" s="132"/>
      <c r="W2381" s="132"/>
      <c r="X2381" s="132"/>
      <c r="Y2381" s="132"/>
      <c r="Z2381" s="132"/>
      <c r="AB2381" s="132"/>
      <c r="AC2381" s="132"/>
      <c r="AD2381" s="132"/>
      <c r="AE2381" s="94"/>
      <c r="AF2381" s="132"/>
      <c r="AG2381" s="132"/>
      <c r="AH2381" s="284"/>
      <c r="AI2381" s="132"/>
      <c r="AJ2381" s="132"/>
      <c r="AK2381" s="132"/>
      <c r="AL2381" s="132"/>
      <c r="AM2381" s="132"/>
      <c r="AN2381" s="132"/>
      <c r="AO2381" s="132"/>
      <c r="AP2381" s="132"/>
      <c r="AQ2381" s="132"/>
      <c r="AR2381" s="132"/>
      <c r="AS2381" s="132"/>
      <c r="AT2381" s="132"/>
      <c r="AU2381" s="132"/>
      <c r="AV2381" s="132"/>
      <c r="AW2381" s="132"/>
      <c r="AX2381" s="132"/>
      <c r="AY2381" s="132"/>
      <c r="AZ2381" s="132"/>
      <c r="BA2381" s="132"/>
      <c r="BB2381" s="132"/>
      <c r="BC2381" s="132"/>
      <c r="BD2381" s="132"/>
      <c r="BE2381" s="132"/>
      <c r="BF2381" s="132"/>
      <c r="BG2381" s="132"/>
      <c r="BH2381" s="132"/>
      <c r="BI2381" s="132"/>
    </row>
    <row r="2382" spans="2:61">
      <c r="B2382" s="722"/>
      <c r="C2382" s="132"/>
      <c r="D2382" s="132"/>
      <c r="E2382" s="586"/>
      <c r="F2382" s="586"/>
      <c r="G2382" s="132"/>
      <c r="H2382" s="372"/>
      <c r="I2382" s="132"/>
      <c r="J2382" s="132"/>
      <c r="K2382" s="132"/>
      <c r="L2382" s="132"/>
      <c r="M2382" s="132"/>
      <c r="N2382" s="132"/>
      <c r="O2382" s="132"/>
      <c r="P2382" s="132"/>
      <c r="Q2382" s="132"/>
      <c r="R2382" s="132"/>
      <c r="S2382" s="132"/>
      <c r="T2382" s="518"/>
      <c r="U2382" s="132"/>
      <c r="V2382" s="132"/>
      <c r="W2382" s="132"/>
      <c r="X2382" s="132"/>
      <c r="Y2382" s="132"/>
      <c r="Z2382" s="132"/>
      <c r="AB2382" s="132"/>
      <c r="AC2382" s="132"/>
      <c r="AD2382" s="132"/>
      <c r="AE2382" s="94"/>
      <c r="AF2382" s="132"/>
      <c r="AG2382" s="132"/>
      <c r="AH2382" s="284"/>
      <c r="AI2382" s="132"/>
      <c r="AJ2382" s="132"/>
      <c r="AK2382" s="132"/>
      <c r="AL2382" s="132"/>
      <c r="AM2382" s="132"/>
      <c r="AN2382" s="132"/>
      <c r="AO2382" s="132"/>
      <c r="AP2382" s="132"/>
      <c r="AQ2382" s="132"/>
      <c r="AR2382" s="132"/>
      <c r="AS2382" s="132"/>
      <c r="AT2382" s="132"/>
      <c r="AU2382" s="132"/>
      <c r="AV2382" s="132"/>
      <c r="AW2382" s="132"/>
      <c r="AX2382" s="132"/>
      <c r="AY2382" s="132"/>
      <c r="AZ2382" s="132"/>
      <c r="BA2382" s="132"/>
      <c r="BB2382" s="132"/>
      <c r="BC2382" s="132"/>
      <c r="BD2382" s="132"/>
      <c r="BE2382" s="132"/>
      <c r="BF2382" s="132"/>
      <c r="BG2382" s="132"/>
      <c r="BH2382" s="132"/>
      <c r="BI2382" s="132"/>
    </row>
    <row r="2383" spans="2:61">
      <c r="B2383" s="722"/>
      <c r="C2383" s="132"/>
      <c r="D2383" s="132"/>
      <c r="E2383" s="586"/>
      <c r="F2383" s="586"/>
      <c r="G2383" s="132"/>
      <c r="H2383" s="372"/>
      <c r="I2383" s="132"/>
      <c r="J2383" s="132"/>
      <c r="K2383" s="132"/>
      <c r="L2383" s="132"/>
      <c r="M2383" s="132"/>
      <c r="N2383" s="132"/>
      <c r="O2383" s="132"/>
      <c r="P2383" s="132"/>
      <c r="Q2383" s="132"/>
      <c r="R2383" s="132"/>
      <c r="S2383" s="132"/>
      <c r="T2383" s="518"/>
      <c r="U2383" s="132"/>
      <c r="V2383" s="132"/>
      <c r="W2383" s="132"/>
      <c r="X2383" s="132"/>
      <c r="Y2383" s="132"/>
      <c r="Z2383" s="132"/>
      <c r="AB2383" s="132"/>
      <c r="AC2383" s="132"/>
      <c r="AD2383" s="132"/>
      <c r="AE2383" s="94"/>
      <c r="AF2383" s="132"/>
      <c r="AG2383" s="132"/>
      <c r="AH2383" s="284"/>
      <c r="AI2383" s="132"/>
      <c r="AJ2383" s="132"/>
      <c r="AK2383" s="132"/>
      <c r="AL2383" s="132"/>
      <c r="AM2383" s="132"/>
      <c r="AN2383" s="132"/>
      <c r="AO2383" s="132"/>
      <c r="AP2383" s="132"/>
      <c r="AQ2383" s="132"/>
      <c r="AR2383" s="132"/>
      <c r="AS2383" s="132"/>
      <c r="AT2383" s="132"/>
      <c r="AU2383" s="132"/>
      <c r="AV2383" s="132"/>
      <c r="AW2383" s="132"/>
      <c r="AX2383" s="132"/>
      <c r="AY2383" s="132"/>
      <c r="AZ2383" s="132"/>
      <c r="BA2383" s="132"/>
      <c r="BB2383" s="132"/>
      <c r="BC2383" s="132"/>
      <c r="BD2383" s="132"/>
      <c r="BE2383" s="132"/>
      <c r="BF2383" s="132"/>
      <c r="BG2383" s="132"/>
      <c r="BH2383" s="132"/>
      <c r="BI2383" s="132"/>
    </row>
    <row r="2384" spans="2:61">
      <c r="B2384" s="722"/>
      <c r="C2384" s="132"/>
      <c r="D2384" s="132"/>
      <c r="E2384" s="586"/>
      <c r="F2384" s="586"/>
      <c r="G2384" s="132"/>
      <c r="H2384" s="372"/>
      <c r="I2384" s="132"/>
      <c r="J2384" s="132"/>
      <c r="K2384" s="132"/>
      <c r="L2384" s="132"/>
      <c r="M2384" s="132"/>
      <c r="N2384" s="132"/>
      <c r="O2384" s="132"/>
      <c r="P2384" s="132"/>
      <c r="Q2384" s="132"/>
      <c r="R2384" s="132"/>
      <c r="S2384" s="132"/>
      <c r="T2384" s="518"/>
      <c r="U2384" s="132"/>
      <c r="V2384" s="132"/>
      <c r="W2384" s="132"/>
      <c r="X2384" s="132"/>
      <c r="Y2384" s="132"/>
      <c r="Z2384" s="132"/>
      <c r="AB2384" s="132"/>
      <c r="AC2384" s="132"/>
      <c r="AD2384" s="132"/>
      <c r="AE2384" s="94"/>
      <c r="AF2384" s="132"/>
      <c r="AG2384" s="132"/>
      <c r="AH2384" s="284"/>
      <c r="AI2384" s="132"/>
      <c r="AJ2384" s="132"/>
      <c r="AK2384" s="132"/>
      <c r="AL2384" s="132"/>
      <c r="AM2384" s="132"/>
      <c r="AN2384" s="132"/>
      <c r="AO2384" s="132"/>
      <c r="AP2384" s="132"/>
      <c r="AQ2384" s="132"/>
      <c r="AR2384" s="132"/>
      <c r="AS2384" s="132"/>
      <c r="AT2384" s="132"/>
      <c r="AU2384" s="132"/>
      <c r="AV2384" s="132"/>
      <c r="AW2384" s="132"/>
      <c r="AX2384" s="132"/>
      <c r="AY2384" s="132"/>
      <c r="AZ2384" s="132"/>
      <c r="BA2384" s="132"/>
      <c r="BB2384" s="132"/>
      <c r="BC2384" s="132"/>
      <c r="BD2384" s="132"/>
      <c r="BE2384" s="132"/>
      <c r="BF2384" s="132"/>
      <c r="BG2384" s="132"/>
      <c r="BH2384" s="132"/>
      <c r="BI2384" s="132"/>
    </row>
    <row r="2385" spans="2:61">
      <c r="B2385" s="722"/>
      <c r="C2385" s="132"/>
      <c r="D2385" s="132"/>
      <c r="E2385" s="586"/>
      <c r="F2385" s="586"/>
      <c r="G2385" s="132"/>
      <c r="H2385" s="372"/>
      <c r="I2385" s="132"/>
      <c r="J2385" s="132"/>
      <c r="K2385" s="132"/>
      <c r="L2385" s="132"/>
      <c r="M2385" s="132"/>
      <c r="N2385" s="132"/>
      <c r="O2385" s="132"/>
      <c r="P2385" s="132"/>
      <c r="Q2385" s="132"/>
      <c r="R2385" s="132"/>
      <c r="S2385" s="132"/>
      <c r="T2385" s="518"/>
      <c r="U2385" s="132"/>
      <c r="V2385" s="132"/>
      <c r="W2385" s="132"/>
      <c r="X2385" s="132"/>
      <c r="Y2385" s="132"/>
      <c r="Z2385" s="132"/>
      <c r="AB2385" s="132"/>
      <c r="AC2385" s="132"/>
      <c r="AD2385" s="132"/>
      <c r="AE2385" s="94"/>
      <c r="AF2385" s="132"/>
      <c r="AG2385" s="132"/>
      <c r="AH2385" s="284"/>
      <c r="AI2385" s="132"/>
      <c r="AJ2385" s="132"/>
      <c r="AK2385" s="132"/>
      <c r="AL2385" s="132"/>
      <c r="AM2385" s="132"/>
      <c r="AN2385" s="132"/>
      <c r="AO2385" s="132"/>
      <c r="AP2385" s="132"/>
      <c r="AQ2385" s="132"/>
      <c r="AR2385" s="132"/>
      <c r="AS2385" s="132"/>
      <c r="AT2385" s="132"/>
      <c r="AU2385" s="132"/>
      <c r="AV2385" s="132"/>
      <c r="AW2385" s="132"/>
      <c r="AX2385" s="132"/>
      <c r="AY2385" s="132"/>
      <c r="AZ2385" s="132"/>
      <c r="BA2385" s="132"/>
      <c r="BB2385" s="132"/>
      <c r="BC2385" s="132"/>
      <c r="BD2385" s="132"/>
      <c r="BE2385" s="132"/>
      <c r="BF2385" s="132"/>
      <c r="BG2385" s="132"/>
      <c r="BH2385" s="132"/>
      <c r="BI2385" s="132"/>
    </row>
    <row r="2386" spans="2:61">
      <c r="B2386" s="722"/>
      <c r="C2386" s="132"/>
      <c r="D2386" s="132"/>
      <c r="E2386" s="586"/>
      <c r="F2386" s="586"/>
      <c r="G2386" s="132"/>
      <c r="H2386" s="372"/>
      <c r="I2386" s="132"/>
      <c r="J2386" s="132"/>
      <c r="K2386" s="132"/>
      <c r="L2386" s="132"/>
      <c r="M2386" s="132"/>
      <c r="N2386" s="132"/>
      <c r="O2386" s="132"/>
      <c r="P2386" s="132"/>
      <c r="Q2386" s="132"/>
      <c r="R2386" s="132"/>
      <c r="S2386" s="132"/>
      <c r="T2386" s="518"/>
      <c r="U2386" s="132"/>
      <c r="V2386" s="132"/>
      <c r="W2386" s="132"/>
      <c r="X2386" s="132"/>
      <c r="Y2386" s="132"/>
      <c r="Z2386" s="132"/>
      <c r="AB2386" s="132"/>
      <c r="AC2386" s="132"/>
      <c r="AD2386" s="132"/>
      <c r="AE2386" s="94"/>
      <c r="AF2386" s="132"/>
      <c r="AG2386" s="132"/>
      <c r="AH2386" s="284"/>
      <c r="AI2386" s="132"/>
      <c r="AJ2386" s="132"/>
      <c r="AK2386" s="132"/>
      <c r="AL2386" s="132"/>
      <c r="AM2386" s="132"/>
      <c r="AN2386" s="132"/>
      <c r="AO2386" s="132"/>
      <c r="AP2386" s="132"/>
      <c r="AQ2386" s="132"/>
      <c r="AR2386" s="132"/>
      <c r="AS2386" s="132"/>
      <c r="AT2386" s="132"/>
      <c r="AU2386" s="132"/>
      <c r="AV2386" s="132"/>
      <c r="AW2386" s="132"/>
      <c r="AX2386" s="132"/>
      <c r="AY2386" s="132"/>
      <c r="AZ2386" s="132"/>
      <c r="BA2386" s="132"/>
      <c r="BB2386" s="132"/>
      <c r="BC2386" s="132"/>
      <c r="BD2386" s="132"/>
      <c r="BE2386" s="132"/>
      <c r="BF2386" s="132"/>
      <c r="BG2386" s="132"/>
      <c r="BH2386" s="132"/>
      <c r="BI2386" s="132"/>
    </row>
    <row r="2387" spans="2:61">
      <c r="B2387" s="722"/>
      <c r="C2387" s="132"/>
      <c r="D2387" s="132"/>
      <c r="E2387" s="586"/>
      <c r="F2387" s="586"/>
      <c r="G2387" s="132"/>
      <c r="H2387" s="372"/>
      <c r="I2387" s="132"/>
      <c r="J2387" s="132"/>
      <c r="K2387" s="132"/>
      <c r="L2387" s="132"/>
      <c r="M2387" s="132"/>
      <c r="N2387" s="132"/>
      <c r="O2387" s="132"/>
      <c r="P2387" s="132"/>
      <c r="Q2387" s="132"/>
      <c r="R2387" s="132"/>
      <c r="S2387" s="132"/>
      <c r="T2387" s="518"/>
      <c r="U2387" s="132"/>
      <c r="V2387" s="132"/>
      <c r="W2387" s="132"/>
      <c r="X2387" s="132"/>
      <c r="Y2387" s="132"/>
      <c r="Z2387" s="132"/>
      <c r="AB2387" s="132"/>
      <c r="AC2387" s="132"/>
      <c r="AD2387" s="132"/>
      <c r="AE2387" s="94"/>
      <c r="AF2387" s="132"/>
      <c r="AG2387" s="132"/>
      <c r="AH2387" s="284"/>
      <c r="AI2387" s="132"/>
      <c r="AJ2387" s="132"/>
      <c r="AK2387" s="132"/>
      <c r="AL2387" s="132"/>
      <c r="AM2387" s="132"/>
      <c r="AN2387" s="132"/>
      <c r="AO2387" s="132"/>
      <c r="AP2387" s="132"/>
      <c r="AQ2387" s="132"/>
      <c r="AR2387" s="132"/>
      <c r="AS2387" s="132"/>
      <c r="AT2387" s="132"/>
      <c r="AU2387" s="132"/>
      <c r="AV2387" s="132"/>
      <c r="AW2387" s="132"/>
      <c r="AX2387" s="132"/>
      <c r="AY2387" s="132"/>
      <c r="AZ2387" s="132"/>
      <c r="BA2387" s="132"/>
      <c r="BB2387" s="132"/>
      <c r="BC2387" s="132"/>
      <c r="BD2387" s="132"/>
      <c r="BE2387" s="132"/>
      <c r="BF2387" s="132"/>
      <c r="BG2387" s="132"/>
      <c r="BH2387" s="132"/>
      <c r="BI2387" s="132"/>
    </row>
    <row r="2388" spans="2:61">
      <c r="B2388" s="722"/>
      <c r="C2388" s="132"/>
      <c r="D2388" s="132"/>
      <c r="E2388" s="586"/>
      <c r="F2388" s="586"/>
      <c r="G2388" s="132"/>
      <c r="H2388" s="372"/>
      <c r="I2388" s="132"/>
      <c r="J2388" s="132"/>
      <c r="K2388" s="132"/>
      <c r="L2388" s="132"/>
      <c r="M2388" s="132"/>
      <c r="N2388" s="132"/>
      <c r="O2388" s="132"/>
      <c r="P2388" s="132"/>
      <c r="Q2388" s="132"/>
      <c r="R2388" s="132"/>
      <c r="S2388" s="132"/>
      <c r="T2388" s="518"/>
      <c r="U2388" s="132"/>
      <c r="V2388" s="132"/>
      <c r="W2388" s="132"/>
      <c r="X2388" s="132"/>
      <c r="Y2388" s="132"/>
      <c r="Z2388" s="132"/>
      <c r="AB2388" s="132"/>
      <c r="AC2388" s="132"/>
      <c r="AD2388" s="132"/>
      <c r="AE2388" s="94"/>
      <c r="AF2388" s="132"/>
      <c r="AG2388" s="132"/>
      <c r="AH2388" s="284"/>
      <c r="AI2388" s="132"/>
      <c r="AJ2388" s="132"/>
      <c r="AK2388" s="132"/>
      <c r="AL2388" s="132"/>
      <c r="AM2388" s="132"/>
      <c r="AN2388" s="132"/>
      <c r="AO2388" s="132"/>
      <c r="AP2388" s="132"/>
      <c r="AQ2388" s="132"/>
      <c r="AR2388" s="132"/>
      <c r="AS2388" s="132"/>
      <c r="AT2388" s="132"/>
      <c r="AU2388" s="132"/>
      <c r="AV2388" s="132"/>
      <c r="AW2388" s="132"/>
      <c r="AX2388" s="132"/>
      <c r="AY2388" s="132"/>
      <c r="AZ2388" s="132"/>
      <c r="BA2388" s="132"/>
      <c r="BB2388" s="132"/>
      <c r="BC2388" s="132"/>
      <c r="BD2388" s="132"/>
      <c r="BE2388" s="132"/>
      <c r="BF2388" s="132"/>
      <c r="BG2388" s="132"/>
      <c r="BH2388" s="132"/>
      <c r="BI2388" s="132"/>
    </row>
    <row r="2389" spans="2:61">
      <c r="B2389" s="722"/>
      <c r="C2389" s="132"/>
      <c r="D2389" s="132"/>
      <c r="E2389" s="586"/>
      <c r="F2389" s="586"/>
      <c r="G2389" s="132"/>
      <c r="H2389" s="372"/>
      <c r="I2389" s="132"/>
      <c r="J2389" s="132"/>
      <c r="K2389" s="132"/>
      <c r="L2389" s="132"/>
      <c r="M2389" s="132"/>
      <c r="N2389" s="132"/>
      <c r="O2389" s="132"/>
      <c r="P2389" s="132"/>
      <c r="Q2389" s="132"/>
      <c r="R2389" s="132"/>
      <c r="S2389" s="132"/>
      <c r="T2389" s="518"/>
      <c r="U2389" s="132"/>
      <c r="V2389" s="132"/>
      <c r="W2389" s="132"/>
      <c r="X2389" s="132"/>
      <c r="Y2389" s="132"/>
      <c r="Z2389" s="132"/>
      <c r="AB2389" s="132"/>
      <c r="AC2389" s="132"/>
      <c r="AD2389" s="132"/>
      <c r="AE2389" s="94"/>
      <c r="AF2389" s="132"/>
      <c r="AG2389" s="132"/>
      <c r="AH2389" s="284"/>
      <c r="AI2389" s="132"/>
      <c r="AJ2389" s="132"/>
      <c r="AK2389" s="132"/>
      <c r="AL2389" s="132"/>
      <c r="AM2389" s="132"/>
      <c r="AN2389" s="132"/>
      <c r="AO2389" s="132"/>
      <c r="AP2389" s="132"/>
      <c r="AQ2389" s="132"/>
      <c r="AR2389" s="132"/>
      <c r="AS2389" s="132"/>
      <c r="AT2389" s="132"/>
      <c r="AU2389" s="132"/>
      <c r="AV2389" s="132"/>
      <c r="AW2389" s="132"/>
      <c r="AX2389" s="132"/>
      <c r="AY2389" s="132"/>
      <c r="AZ2389" s="132"/>
      <c r="BA2389" s="132"/>
      <c r="BB2389" s="132"/>
      <c r="BC2389" s="132"/>
      <c r="BD2389" s="132"/>
      <c r="BE2389" s="132"/>
      <c r="BF2389" s="132"/>
      <c r="BG2389" s="132"/>
      <c r="BH2389" s="132"/>
      <c r="BI2389" s="132"/>
    </row>
    <row r="2390" spans="2:61">
      <c r="B2390" s="722"/>
      <c r="C2390" s="132"/>
      <c r="D2390" s="132"/>
      <c r="E2390" s="586"/>
      <c r="F2390" s="586"/>
      <c r="G2390" s="132"/>
      <c r="H2390" s="372"/>
      <c r="I2390" s="132"/>
      <c r="J2390" s="132"/>
      <c r="K2390" s="132"/>
      <c r="L2390" s="132"/>
      <c r="M2390" s="132"/>
      <c r="N2390" s="132"/>
      <c r="O2390" s="132"/>
      <c r="P2390" s="132"/>
      <c r="Q2390" s="132"/>
      <c r="R2390" s="132"/>
      <c r="S2390" s="132"/>
      <c r="T2390" s="518"/>
      <c r="U2390" s="132"/>
      <c r="V2390" s="132"/>
      <c r="W2390" s="132"/>
      <c r="X2390" s="132"/>
      <c r="Y2390" s="132"/>
      <c r="Z2390" s="132"/>
      <c r="AB2390" s="132"/>
      <c r="AC2390" s="132"/>
      <c r="AD2390" s="132"/>
      <c r="AE2390" s="94"/>
      <c r="AF2390" s="132"/>
      <c r="AG2390" s="132"/>
      <c r="AH2390" s="284"/>
      <c r="AI2390" s="132"/>
      <c r="AJ2390" s="132"/>
      <c r="AK2390" s="132"/>
      <c r="AL2390" s="132"/>
      <c r="AM2390" s="132"/>
      <c r="AN2390" s="132"/>
      <c r="AO2390" s="132"/>
      <c r="AP2390" s="132"/>
      <c r="AQ2390" s="132"/>
      <c r="AR2390" s="132"/>
      <c r="AS2390" s="132"/>
      <c r="AT2390" s="132"/>
      <c r="AU2390" s="132"/>
      <c r="AV2390" s="132"/>
      <c r="AW2390" s="132"/>
      <c r="AX2390" s="132"/>
      <c r="AY2390" s="132"/>
      <c r="AZ2390" s="132"/>
      <c r="BA2390" s="132"/>
      <c r="BB2390" s="132"/>
      <c r="BC2390" s="132"/>
      <c r="BD2390" s="132"/>
      <c r="BE2390" s="132"/>
      <c r="BF2390" s="132"/>
      <c r="BG2390" s="132"/>
      <c r="BH2390" s="132"/>
      <c r="BI2390" s="132"/>
    </row>
    <row r="2391" spans="2:61">
      <c r="B2391" s="722"/>
      <c r="C2391" s="132"/>
      <c r="D2391" s="132"/>
      <c r="E2391" s="586"/>
      <c r="F2391" s="586"/>
      <c r="G2391" s="132"/>
      <c r="H2391" s="372"/>
      <c r="I2391" s="132"/>
      <c r="J2391" s="132"/>
      <c r="K2391" s="132"/>
      <c r="L2391" s="132"/>
      <c r="M2391" s="132"/>
      <c r="N2391" s="132"/>
      <c r="O2391" s="132"/>
      <c r="P2391" s="132"/>
      <c r="Q2391" s="132"/>
      <c r="R2391" s="132"/>
      <c r="S2391" s="132"/>
      <c r="T2391" s="518"/>
      <c r="U2391" s="132"/>
      <c r="V2391" s="132"/>
      <c r="W2391" s="132"/>
      <c r="X2391" s="132"/>
      <c r="Y2391" s="132"/>
      <c r="Z2391" s="132"/>
      <c r="AB2391" s="132"/>
      <c r="AC2391" s="132"/>
      <c r="AD2391" s="132"/>
      <c r="AE2391" s="94"/>
      <c r="AF2391" s="132"/>
      <c r="AG2391" s="132"/>
      <c r="AH2391" s="284"/>
      <c r="AI2391" s="132"/>
      <c r="AJ2391" s="132"/>
      <c r="AK2391" s="132"/>
      <c r="AL2391" s="132"/>
      <c r="AM2391" s="132"/>
      <c r="AN2391" s="132"/>
      <c r="AO2391" s="132"/>
      <c r="AP2391" s="132"/>
      <c r="AQ2391" s="132"/>
      <c r="AR2391" s="132"/>
      <c r="AS2391" s="132"/>
      <c r="AT2391" s="132"/>
      <c r="AU2391" s="132"/>
      <c r="AV2391" s="132"/>
      <c r="AW2391" s="132"/>
      <c r="AX2391" s="132"/>
      <c r="AY2391" s="132"/>
      <c r="AZ2391" s="132"/>
      <c r="BA2391" s="132"/>
      <c r="BB2391" s="132"/>
      <c r="BC2391" s="132"/>
      <c r="BD2391" s="132"/>
      <c r="BE2391" s="132"/>
      <c r="BF2391" s="132"/>
      <c r="BG2391" s="132"/>
      <c r="BH2391" s="132"/>
      <c r="BI2391" s="132"/>
    </row>
    <row r="2392" spans="2:61">
      <c r="B2392" s="722"/>
      <c r="C2392" s="132"/>
      <c r="D2392" s="132"/>
      <c r="E2392" s="586"/>
      <c r="F2392" s="586"/>
      <c r="G2392" s="132"/>
      <c r="H2392" s="372"/>
      <c r="I2392" s="132"/>
      <c r="J2392" s="132"/>
      <c r="K2392" s="132"/>
      <c r="L2392" s="132"/>
      <c r="M2392" s="132"/>
      <c r="N2392" s="132"/>
      <c r="O2392" s="132"/>
      <c r="P2392" s="132"/>
      <c r="Q2392" s="132"/>
      <c r="R2392" s="132"/>
      <c r="S2392" s="132"/>
      <c r="T2392" s="518"/>
      <c r="U2392" s="132"/>
      <c r="V2392" s="132"/>
      <c r="W2392" s="132"/>
      <c r="X2392" s="132"/>
      <c r="Y2392" s="132"/>
      <c r="Z2392" s="132"/>
      <c r="AB2392" s="132"/>
      <c r="AC2392" s="132"/>
      <c r="AD2392" s="132"/>
      <c r="AE2392" s="94"/>
      <c r="AF2392" s="132"/>
      <c r="AG2392" s="132"/>
      <c r="AH2392" s="284"/>
      <c r="AI2392" s="132"/>
      <c r="AJ2392" s="132"/>
      <c r="AK2392" s="132"/>
      <c r="AL2392" s="132"/>
      <c r="AM2392" s="132"/>
      <c r="AN2392" s="132"/>
      <c r="AO2392" s="132"/>
      <c r="AP2392" s="132"/>
      <c r="AQ2392" s="132"/>
      <c r="AR2392" s="132"/>
      <c r="AS2392" s="132"/>
      <c r="AT2392" s="132"/>
      <c r="AU2392" s="132"/>
      <c r="AV2392" s="132"/>
      <c r="AW2392" s="132"/>
      <c r="AX2392" s="132"/>
      <c r="AY2392" s="132"/>
      <c r="AZ2392" s="132"/>
      <c r="BA2392" s="132"/>
      <c r="BB2392" s="132"/>
      <c r="BC2392" s="132"/>
      <c r="BD2392" s="132"/>
      <c r="BE2392" s="132"/>
      <c r="BF2392" s="132"/>
      <c r="BG2392" s="132"/>
      <c r="BH2392" s="132"/>
      <c r="BI2392" s="132"/>
    </row>
    <row r="2393" spans="2:61">
      <c r="B2393" s="722"/>
      <c r="C2393" s="132"/>
      <c r="D2393" s="132"/>
      <c r="E2393" s="586"/>
      <c r="F2393" s="586"/>
      <c r="G2393" s="132"/>
      <c r="H2393" s="372"/>
      <c r="I2393" s="132"/>
      <c r="J2393" s="132"/>
      <c r="K2393" s="132"/>
      <c r="L2393" s="132"/>
      <c r="M2393" s="132"/>
      <c r="N2393" s="132"/>
      <c r="O2393" s="132"/>
      <c r="P2393" s="132"/>
      <c r="Q2393" s="132"/>
      <c r="R2393" s="132"/>
      <c r="S2393" s="132"/>
      <c r="T2393" s="518"/>
      <c r="U2393" s="132"/>
      <c r="V2393" s="132"/>
      <c r="W2393" s="132"/>
      <c r="X2393" s="132"/>
      <c r="Y2393" s="132"/>
      <c r="Z2393" s="132"/>
      <c r="AB2393" s="132"/>
      <c r="AC2393" s="132"/>
      <c r="AD2393" s="132"/>
      <c r="AE2393" s="94"/>
      <c r="AF2393" s="132"/>
      <c r="AG2393" s="132"/>
      <c r="AH2393" s="284"/>
      <c r="AI2393" s="132"/>
      <c r="AJ2393" s="132"/>
      <c r="AK2393" s="132"/>
      <c r="AL2393" s="132"/>
      <c r="AM2393" s="132"/>
      <c r="AN2393" s="132"/>
      <c r="AO2393" s="132"/>
      <c r="AP2393" s="132"/>
      <c r="AQ2393" s="132"/>
      <c r="AR2393" s="132"/>
      <c r="AS2393" s="132"/>
      <c r="AT2393" s="132"/>
      <c r="AU2393" s="132"/>
      <c r="AV2393" s="132"/>
      <c r="AW2393" s="132"/>
      <c r="AX2393" s="132"/>
      <c r="AY2393" s="132"/>
      <c r="AZ2393" s="132"/>
      <c r="BA2393" s="132"/>
      <c r="BB2393" s="132"/>
      <c r="BC2393" s="132"/>
      <c r="BD2393" s="132"/>
      <c r="BE2393" s="132"/>
      <c r="BF2393" s="132"/>
      <c r="BG2393" s="132"/>
      <c r="BH2393" s="132"/>
      <c r="BI2393" s="132"/>
    </row>
    <row r="2394" spans="2:61">
      <c r="B2394" s="722"/>
      <c r="C2394" s="132"/>
      <c r="D2394" s="132"/>
      <c r="E2394" s="586"/>
      <c r="F2394" s="586"/>
      <c r="G2394" s="132"/>
      <c r="H2394" s="372"/>
      <c r="I2394" s="132"/>
      <c r="J2394" s="132"/>
      <c r="K2394" s="132"/>
      <c r="L2394" s="132"/>
      <c r="M2394" s="132"/>
      <c r="N2394" s="132"/>
      <c r="O2394" s="132"/>
      <c r="P2394" s="132"/>
      <c r="Q2394" s="132"/>
      <c r="R2394" s="132"/>
      <c r="S2394" s="132"/>
      <c r="T2394" s="518"/>
      <c r="U2394" s="132"/>
      <c r="V2394" s="132"/>
      <c r="W2394" s="132"/>
      <c r="X2394" s="132"/>
      <c r="Y2394" s="132"/>
      <c r="Z2394" s="132"/>
      <c r="AB2394" s="132"/>
      <c r="AC2394" s="132"/>
      <c r="AD2394" s="132"/>
      <c r="AE2394" s="94"/>
      <c r="AF2394" s="132"/>
      <c r="AG2394" s="132"/>
      <c r="AH2394" s="284"/>
      <c r="AI2394" s="132"/>
      <c r="AJ2394" s="132"/>
      <c r="AK2394" s="132"/>
      <c r="AL2394" s="132"/>
      <c r="AM2394" s="132"/>
      <c r="AN2394" s="132"/>
      <c r="AO2394" s="132"/>
      <c r="AP2394" s="132"/>
      <c r="AQ2394" s="132"/>
      <c r="AR2394" s="132"/>
      <c r="AS2394" s="132"/>
      <c r="AT2394" s="132"/>
      <c r="AU2394" s="132"/>
      <c r="AV2394" s="132"/>
      <c r="AW2394" s="132"/>
      <c r="AX2394" s="132"/>
      <c r="AY2394" s="132"/>
      <c r="AZ2394" s="132"/>
      <c r="BA2394" s="132"/>
      <c r="BB2394" s="132"/>
      <c r="BC2394" s="132"/>
      <c r="BD2394" s="132"/>
      <c r="BE2394" s="132"/>
      <c r="BF2394" s="132"/>
      <c r="BG2394" s="132"/>
      <c r="BH2394" s="132"/>
      <c r="BI2394" s="132"/>
    </row>
    <row r="2395" spans="2:61">
      <c r="B2395" s="722"/>
      <c r="C2395" s="132"/>
      <c r="D2395" s="132"/>
      <c r="E2395" s="586"/>
      <c r="F2395" s="586"/>
      <c r="G2395" s="132"/>
      <c r="H2395" s="372"/>
      <c r="I2395" s="132"/>
      <c r="J2395" s="132"/>
      <c r="K2395" s="132"/>
      <c r="L2395" s="132"/>
      <c r="M2395" s="132"/>
      <c r="N2395" s="132"/>
      <c r="O2395" s="132"/>
      <c r="P2395" s="132"/>
      <c r="Q2395" s="132"/>
      <c r="R2395" s="132"/>
      <c r="S2395" s="132"/>
      <c r="T2395" s="518"/>
      <c r="U2395" s="132"/>
      <c r="V2395" s="132"/>
      <c r="W2395" s="132"/>
      <c r="X2395" s="132"/>
      <c r="Y2395" s="132"/>
      <c r="Z2395" s="132"/>
      <c r="AB2395" s="132"/>
      <c r="AC2395" s="132"/>
      <c r="AD2395" s="132"/>
      <c r="AE2395" s="94"/>
      <c r="AF2395" s="132"/>
      <c r="AG2395" s="132"/>
      <c r="AH2395" s="284"/>
      <c r="AI2395" s="132"/>
      <c r="AJ2395" s="132"/>
      <c r="AK2395" s="132"/>
      <c r="AL2395" s="132"/>
      <c r="AM2395" s="132"/>
      <c r="AN2395" s="132"/>
      <c r="AO2395" s="132"/>
      <c r="AP2395" s="132"/>
      <c r="AQ2395" s="132"/>
      <c r="AR2395" s="132"/>
      <c r="AS2395" s="132"/>
      <c r="AT2395" s="132"/>
      <c r="AU2395" s="132"/>
      <c r="AV2395" s="132"/>
      <c r="AW2395" s="132"/>
      <c r="AX2395" s="132"/>
      <c r="AY2395" s="132"/>
      <c r="AZ2395" s="132"/>
      <c r="BA2395" s="132"/>
      <c r="BB2395" s="132"/>
      <c r="BC2395" s="132"/>
      <c r="BD2395" s="132"/>
      <c r="BE2395" s="132"/>
      <c r="BF2395" s="132"/>
      <c r="BG2395" s="132"/>
      <c r="BH2395" s="132"/>
      <c r="BI2395" s="132"/>
    </row>
    <row r="2396" spans="2:61">
      <c r="B2396" s="722"/>
      <c r="C2396" s="132"/>
      <c r="D2396" s="132"/>
      <c r="E2396" s="586"/>
      <c r="F2396" s="586"/>
      <c r="G2396" s="132"/>
      <c r="H2396" s="372"/>
      <c r="I2396" s="132"/>
      <c r="J2396" s="132"/>
      <c r="K2396" s="132"/>
      <c r="L2396" s="132"/>
      <c r="M2396" s="132"/>
      <c r="N2396" s="132"/>
      <c r="O2396" s="132"/>
      <c r="P2396" s="132"/>
      <c r="Q2396" s="132"/>
      <c r="R2396" s="132"/>
      <c r="S2396" s="132"/>
      <c r="T2396" s="518"/>
      <c r="U2396" s="132"/>
      <c r="V2396" s="132"/>
      <c r="W2396" s="132"/>
      <c r="X2396" s="132"/>
      <c r="Y2396" s="132"/>
      <c r="Z2396" s="132"/>
      <c r="AB2396" s="132"/>
      <c r="AC2396" s="132"/>
      <c r="AD2396" s="132"/>
      <c r="AE2396" s="94"/>
      <c r="AF2396" s="132"/>
      <c r="AG2396" s="132"/>
      <c r="AH2396" s="284"/>
      <c r="AI2396" s="132"/>
      <c r="AJ2396" s="132"/>
      <c r="AK2396" s="132"/>
      <c r="AL2396" s="132"/>
      <c r="AM2396" s="132"/>
      <c r="AN2396" s="132"/>
      <c r="AO2396" s="132"/>
      <c r="AP2396" s="132"/>
      <c r="AQ2396" s="132"/>
      <c r="AR2396" s="132"/>
      <c r="AS2396" s="132"/>
      <c r="AT2396" s="132"/>
      <c r="AU2396" s="132"/>
      <c r="AV2396" s="132"/>
      <c r="AW2396" s="132"/>
      <c r="AX2396" s="132"/>
      <c r="AY2396" s="132"/>
      <c r="AZ2396" s="132"/>
      <c r="BA2396" s="132"/>
      <c r="BB2396" s="132"/>
      <c r="BC2396" s="132"/>
      <c r="BD2396" s="132"/>
      <c r="BE2396" s="132"/>
      <c r="BF2396" s="132"/>
      <c r="BG2396" s="132"/>
      <c r="BH2396" s="132"/>
      <c r="BI2396" s="132"/>
    </row>
    <row r="2397" spans="2:61">
      <c r="B2397" s="722"/>
      <c r="C2397" s="132"/>
      <c r="D2397" s="132"/>
      <c r="E2397" s="586"/>
      <c r="F2397" s="586"/>
      <c r="G2397" s="132"/>
      <c r="H2397" s="372"/>
      <c r="I2397" s="132"/>
      <c r="J2397" s="132"/>
      <c r="K2397" s="132"/>
      <c r="L2397" s="132"/>
      <c r="M2397" s="132"/>
      <c r="N2397" s="132"/>
      <c r="O2397" s="132"/>
      <c r="P2397" s="132"/>
      <c r="Q2397" s="132"/>
      <c r="R2397" s="132"/>
      <c r="S2397" s="132"/>
      <c r="T2397" s="518"/>
      <c r="U2397" s="132"/>
      <c r="V2397" s="132"/>
      <c r="W2397" s="132"/>
      <c r="X2397" s="132"/>
      <c r="Y2397" s="132"/>
      <c r="Z2397" s="132"/>
      <c r="AB2397" s="132"/>
      <c r="AC2397" s="132"/>
      <c r="AD2397" s="132"/>
      <c r="AE2397" s="94"/>
      <c r="AF2397" s="132"/>
      <c r="AG2397" s="132"/>
      <c r="AH2397" s="284"/>
      <c r="AI2397" s="132"/>
      <c r="AJ2397" s="132"/>
      <c r="AK2397" s="132"/>
      <c r="AL2397" s="132"/>
      <c r="AM2397" s="132"/>
      <c r="AN2397" s="132"/>
      <c r="AO2397" s="132"/>
      <c r="AP2397" s="132"/>
      <c r="AQ2397" s="132"/>
      <c r="AR2397" s="132"/>
      <c r="AS2397" s="132"/>
      <c r="AT2397" s="132"/>
      <c r="AU2397" s="132"/>
      <c r="AV2397" s="132"/>
      <c r="AW2397" s="132"/>
      <c r="AX2397" s="132"/>
      <c r="AY2397" s="132"/>
      <c r="AZ2397" s="132"/>
      <c r="BA2397" s="132"/>
      <c r="BB2397" s="132"/>
      <c r="BC2397" s="132"/>
      <c r="BD2397" s="132"/>
      <c r="BE2397" s="132"/>
      <c r="BF2397" s="132"/>
      <c r="BG2397" s="132"/>
      <c r="BH2397" s="132"/>
      <c r="BI2397" s="132"/>
    </row>
    <row r="2398" spans="2:61">
      <c r="B2398" s="722"/>
      <c r="C2398" s="132"/>
      <c r="D2398" s="132"/>
      <c r="E2398" s="586"/>
      <c r="F2398" s="586"/>
      <c r="G2398" s="132"/>
      <c r="H2398" s="372"/>
      <c r="I2398" s="132"/>
      <c r="J2398" s="132"/>
      <c r="K2398" s="132"/>
      <c r="L2398" s="132"/>
      <c r="M2398" s="132"/>
      <c r="N2398" s="132"/>
      <c r="O2398" s="132"/>
      <c r="P2398" s="132"/>
      <c r="Q2398" s="132"/>
      <c r="R2398" s="132"/>
      <c r="S2398" s="132"/>
      <c r="T2398" s="518"/>
      <c r="U2398" s="132"/>
      <c r="V2398" s="132"/>
      <c r="W2398" s="132"/>
      <c r="X2398" s="132"/>
      <c r="Y2398" s="132"/>
      <c r="Z2398" s="132"/>
      <c r="AB2398" s="132"/>
      <c r="AC2398" s="132"/>
      <c r="AD2398" s="132"/>
      <c r="AE2398" s="94"/>
      <c r="AF2398" s="132"/>
      <c r="AG2398" s="132"/>
      <c r="AH2398" s="284"/>
      <c r="AI2398" s="132"/>
      <c r="AJ2398" s="132"/>
      <c r="AK2398" s="132"/>
      <c r="AL2398" s="132"/>
      <c r="AM2398" s="132"/>
      <c r="AN2398" s="132"/>
      <c r="AO2398" s="132"/>
      <c r="AP2398" s="132"/>
      <c r="AQ2398" s="132"/>
      <c r="AR2398" s="132"/>
      <c r="AS2398" s="132"/>
      <c r="AT2398" s="132"/>
      <c r="AU2398" s="132"/>
      <c r="AV2398" s="132"/>
      <c r="AW2398" s="132"/>
      <c r="AX2398" s="132"/>
      <c r="AY2398" s="132"/>
      <c r="AZ2398" s="132"/>
      <c r="BA2398" s="132"/>
      <c r="BB2398" s="132"/>
      <c r="BC2398" s="132"/>
      <c r="BD2398" s="132"/>
      <c r="BE2398" s="132"/>
      <c r="BF2398" s="132"/>
      <c r="BG2398" s="132"/>
      <c r="BH2398" s="132"/>
      <c r="BI2398" s="132"/>
    </row>
    <row r="2399" spans="2:61">
      <c r="B2399" s="722"/>
      <c r="C2399" s="132"/>
      <c r="D2399" s="132"/>
      <c r="E2399" s="586"/>
      <c r="F2399" s="586"/>
      <c r="G2399" s="132"/>
      <c r="H2399" s="372"/>
      <c r="I2399" s="132"/>
      <c r="J2399" s="132"/>
      <c r="K2399" s="132"/>
      <c r="L2399" s="132"/>
      <c r="M2399" s="132"/>
      <c r="N2399" s="132"/>
      <c r="O2399" s="132"/>
      <c r="P2399" s="132"/>
      <c r="Q2399" s="132"/>
      <c r="R2399" s="132"/>
      <c r="S2399" s="132"/>
      <c r="T2399" s="518"/>
      <c r="U2399" s="132"/>
      <c r="V2399" s="132"/>
      <c r="W2399" s="132"/>
      <c r="X2399" s="132"/>
      <c r="Y2399" s="132"/>
      <c r="Z2399" s="132"/>
      <c r="AB2399" s="132"/>
      <c r="AC2399" s="132"/>
      <c r="AD2399" s="132"/>
      <c r="AE2399" s="94"/>
      <c r="AF2399" s="132"/>
      <c r="AG2399" s="132"/>
      <c r="AH2399" s="284"/>
      <c r="AI2399" s="132"/>
      <c r="AJ2399" s="132"/>
      <c r="AK2399" s="132"/>
      <c r="AL2399" s="132"/>
      <c r="AM2399" s="132"/>
      <c r="AN2399" s="132"/>
      <c r="AO2399" s="132"/>
      <c r="AP2399" s="132"/>
      <c r="AQ2399" s="132"/>
      <c r="AR2399" s="132"/>
      <c r="AS2399" s="132"/>
      <c r="AT2399" s="132"/>
      <c r="AU2399" s="132"/>
      <c r="AV2399" s="132"/>
      <c r="AW2399" s="132"/>
      <c r="AX2399" s="132"/>
      <c r="AY2399" s="132"/>
      <c r="AZ2399" s="132"/>
      <c r="BA2399" s="132"/>
      <c r="BB2399" s="132"/>
      <c r="BC2399" s="132"/>
      <c r="BD2399" s="132"/>
      <c r="BE2399" s="132"/>
      <c r="BF2399" s="132"/>
      <c r="BG2399" s="132"/>
      <c r="BH2399" s="132"/>
      <c r="BI2399" s="132"/>
    </row>
    <row r="2400" spans="2:61">
      <c r="B2400" s="722"/>
      <c r="C2400" s="132"/>
      <c r="D2400" s="132"/>
      <c r="E2400" s="586"/>
      <c r="F2400" s="586"/>
      <c r="G2400" s="132"/>
      <c r="H2400" s="372"/>
      <c r="I2400" s="132"/>
      <c r="J2400" s="132"/>
      <c r="K2400" s="132"/>
      <c r="L2400" s="132"/>
      <c r="M2400" s="132"/>
      <c r="N2400" s="132"/>
      <c r="O2400" s="132"/>
      <c r="P2400" s="132"/>
      <c r="Q2400" s="132"/>
      <c r="R2400" s="132"/>
      <c r="S2400" s="132"/>
      <c r="T2400" s="518"/>
      <c r="U2400" s="132"/>
      <c r="V2400" s="132"/>
      <c r="W2400" s="132"/>
      <c r="X2400" s="132"/>
      <c r="Y2400" s="132"/>
      <c r="Z2400" s="132"/>
      <c r="AB2400" s="132"/>
      <c r="AC2400" s="132"/>
      <c r="AD2400" s="132"/>
      <c r="AE2400" s="94"/>
      <c r="AF2400" s="132"/>
      <c r="AG2400" s="132"/>
      <c r="AH2400" s="284"/>
      <c r="AI2400" s="132"/>
      <c r="AJ2400" s="132"/>
      <c r="AK2400" s="132"/>
      <c r="AL2400" s="132"/>
      <c r="AM2400" s="132"/>
      <c r="AN2400" s="132"/>
      <c r="AO2400" s="132"/>
      <c r="AP2400" s="132"/>
      <c r="AQ2400" s="132"/>
      <c r="AR2400" s="132"/>
      <c r="AS2400" s="132"/>
      <c r="AT2400" s="132"/>
      <c r="AU2400" s="132"/>
      <c r="AV2400" s="132"/>
      <c r="AW2400" s="132"/>
      <c r="AX2400" s="132"/>
      <c r="AY2400" s="132"/>
      <c r="AZ2400" s="132"/>
      <c r="BA2400" s="132"/>
      <c r="BB2400" s="132"/>
      <c r="BC2400" s="132"/>
      <c r="BD2400" s="132"/>
      <c r="BE2400" s="132"/>
      <c r="BF2400" s="132"/>
      <c r="BG2400" s="132"/>
      <c r="BH2400" s="132"/>
      <c r="BI2400" s="132"/>
    </row>
    <row r="2401" spans="2:61">
      <c r="B2401" s="722"/>
      <c r="C2401" s="132"/>
      <c r="D2401" s="132"/>
      <c r="E2401" s="586"/>
      <c r="F2401" s="586"/>
      <c r="G2401" s="132"/>
      <c r="H2401" s="372"/>
      <c r="I2401" s="132"/>
      <c r="J2401" s="132"/>
      <c r="K2401" s="132"/>
      <c r="L2401" s="132"/>
      <c r="M2401" s="132"/>
      <c r="N2401" s="132"/>
      <c r="O2401" s="132"/>
      <c r="P2401" s="132"/>
      <c r="Q2401" s="132"/>
      <c r="R2401" s="132"/>
      <c r="S2401" s="132"/>
      <c r="T2401" s="518"/>
      <c r="U2401" s="132"/>
      <c r="V2401" s="132"/>
      <c r="W2401" s="132"/>
      <c r="X2401" s="132"/>
      <c r="Y2401" s="132"/>
      <c r="Z2401" s="132"/>
      <c r="AB2401" s="132"/>
      <c r="AC2401" s="132"/>
      <c r="AD2401" s="132"/>
      <c r="AE2401" s="94"/>
      <c r="AF2401" s="132"/>
      <c r="AG2401" s="132"/>
      <c r="AH2401" s="284"/>
      <c r="AI2401" s="132"/>
      <c r="AJ2401" s="132"/>
      <c r="AK2401" s="132"/>
      <c r="AL2401" s="132"/>
      <c r="AM2401" s="132"/>
      <c r="AN2401" s="132"/>
      <c r="AO2401" s="132"/>
      <c r="AP2401" s="132"/>
      <c r="AQ2401" s="132"/>
      <c r="AR2401" s="132"/>
      <c r="AS2401" s="132"/>
      <c r="AT2401" s="132"/>
      <c r="AU2401" s="132"/>
      <c r="AV2401" s="132"/>
      <c r="AW2401" s="132"/>
      <c r="AX2401" s="132"/>
      <c r="AY2401" s="132"/>
      <c r="AZ2401" s="132"/>
      <c r="BA2401" s="132"/>
      <c r="BB2401" s="132"/>
      <c r="BC2401" s="132"/>
      <c r="BD2401" s="132"/>
      <c r="BE2401" s="132"/>
      <c r="BF2401" s="132"/>
      <c r="BG2401" s="132"/>
      <c r="BH2401" s="132"/>
      <c r="BI2401" s="132"/>
    </row>
    <row r="2402" spans="2:61">
      <c r="B2402" s="722"/>
      <c r="C2402" s="132"/>
      <c r="D2402" s="132"/>
      <c r="E2402" s="586"/>
      <c r="F2402" s="586"/>
      <c r="G2402" s="132"/>
      <c r="H2402" s="372"/>
      <c r="I2402" s="132"/>
      <c r="J2402" s="132"/>
      <c r="K2402" s="132"/>
      <c r="L2402" s="132"/>
      <c r="M2402" s="132"/>
      <c r="N2402" s="132"/>
      <c r="O2402" s="132"/>
      <c r="P2402" s="132"/>
      <c r="Q2402" s="132"/>
      <c r="R2402" s="132"/>
      <c r="S2402" s="132"/>
      <c r="T2402" s="518"/>
      <c r="U2402" s="132"/>
      <c r="V2402" s="132"/>
      <c r="W2402" s="132"/>
      <c r="X2402" s="132"/>
      <c r="Y2402" s="132"/>
      <c r="Z2402" s="132"/>
      <c r="AB2402" s="132"/>
      <c r="AC2402" s="132"/>
      <c r="AD2402" s="132"/>
      <c r="AE2402" s="94"/>
      <c r="AF2402" s="132"/>
      <c r="AG2402" s="132"/>
      <c r="AH2402" s="284"/>
      <c r="AI2402" s="132"/>
      <c r="AJ2402" s="132"/>
      <c r="AK2402" s="132"/>
      <c r="AL2402" s="132"/>
      <c r="AM2402" s="132"/>
      <c r="AN2402" s="132"/>
      <c r="AO2402" s="132"/>
      <c r="AP2402" s="132"/>
      <c r="AQ2402" s="132"/>
      <c r="AR2402" s="132"/>
      <c r="AS2402" s="132"/>
      <c r="AT2402" s="132"/>
      <c r="AU2402" s="132"/>
      <c r="AV2402" s="132"/>
      <c r="AW2402" s="132"/>
      <c r="AX2402" s="132"/>
      <c r="AY2402" s="132"/>
      <c r="AZ2402" s="132"/>
      <c r="BA2402" s="132"/>
      <c r="BB2402" s="132"/>
      <c r="BC2402" s="132"/>
      <c r="BD2402" s="132"/>
      <c r="BE2402" s="132"/>
      <c r="BF2402" s="132"/>
      <c r="BG2402" s="132"/>
      <c r="BH2402" s="132"/>
      <c r="BI2402" s="132"/>
    </row>
    <row r="2403" spans="2:61">
      <c r="B2403" s="722"/>
      <c r="C2403" s="132"/>
      <c r="D2403" s="132"/>
      <c r="E2403" s="586"/>
      <c r="F2403" s="586"/>
      <c r="G2403" s="132"/>
      <c r="H2403" s="372"/>
      <c r="I2403" s="132"/>
      <c r="J2403" s="132"/>
      <c r="K2403" s="132"/>
      <c r="L2403" s="132"/>
      <c r="M2403" s="132"/>
      <c r="N2403" s="132"/>
      <c r="O2403" s="132"/>
      <c r="P2403" s="132"/>
      <c r="Q2403" s="132"/>
      <c r="R2403" s="132"/>
      <c r="S2403" s="132"/>
      <c r="T2403" s="518"/>
      <c r="U2403" s="132"/>
      <c r="V2403" s="132"/>
      <c r="W2403" s="132"/>
      <c r="X2403" s="132"/>
      <c r="Y2403" s="132"/>
      <c r="Z2403" s="132"/>
      <c r="AB2403" s="132"/>
      <c r="AC2403" s="132"/>
      <c r="AD2403" s="132"/>
      <c r="AE2403" s="94"/>
      <c r="AF2403" s="132"/>
      <c r="AG2403" s="132"/>
      <c r="AH2403" s="284"/>
      <c r="AI2403" s="132"/>
      <c r="AJ2403" s="132"/>
      <c r="AK2403" s="132"/>
      <c r="AL2403" s="132"/>
      <c r="AM2403" s="132"/>
      <c r="AN2403" s="132"/>
      <c r="AO2403" s="132"/>
      <c r="AP2403" s="132"/>
      <c r="AQ2403" s="132"/>
      <c r="AR2403" s="132"/>
      <c r="AS2403" s="132"/>
      <c r="AT2403" s="132"/>
      <c r="AU2403" s="132"/>
      <c r="AV2403" s="132"/>
      <c r="AW2403" s="132"/>
      <c r="AX2403" s="132"/>
      <c r="AY2403" s="132"/>
      <c r="AZ2403" s="132"/>
      <c r="BA2403" s="132"/>
      <c r="BB2403" s="132"/>
      <c r="BC2403" s="132"/>
      <c r="BD2403" s="132"/>
      <c r="BE2403" s="132"/>
      <c r="BF2403" s="132"/>
      <c r="BG2403" s="132"/>
      <c r="BH2403" s="132"/>
      <c r="BI2403" s="132"/>
    </row>
    <row r="2404" spans="2:61">
      <c r="B2404" s="722"/>
      <c r="C2404" s="132"/>
      <c r="D2404" s="132"/>
      <c r="E2404" s="586"/>
      <c r="F2404" s="586"/>
      <c r="G2404" s="132"/>
      <c r="H2404" s="372"/>
      <c r="I2404" s="132"/>
      <c r="J2404" s="132"/>
      <c r="K2404" s="132"/>
      <c r="L2404" s="132"/>
      <c r="M2404" s="132"/>
      <c r="N2404" s="132"/>
      <c r="O2404" s="132"/>
      <c r="P2404" s="132"/>
      <c r="Q2404" s="132"/>
      <c r="R2404" s="132"/>
      <c r="S2404" s="132"/>
      <c r="T2404" s="518"/>
      <c r="U2404" s="132"/>
      <c r="V2404" s="132"/>
      <c r="W2404" s="132"/>
      <c r="X2404" s="132"/>
      <c r="Y2404" s="132"/>
      <c r="Z2404" s="132"/>
      <c r="AB2404" s="132"/>
      <c r="AC2404" s="132"/>
      <c r="AD2404" s="132"/>
      <c r="AE2404" s="94"/>
      <c r="AF2404" s="132"/>
      <c r="AG2404" s="132"/>
      <c r="AH2404" s="284"/>
      <c r="AI2404" s="132"/>
      <c r="AJ2404" s="132"/>
      <c r="AK2404" s="132"/>
      <c r="AL2404" s="132"/>
      <c r="AM2404" s="132"/>
      <c r="AN2404" s="132"/>
      <c r="AO2404" s="132"/>
      <c r="AP2404" s="132"/>
      <c r="AQ2404" s="132"/>
      <c r="AR2404" s="132"/>
      <c r="AS2404" s="132"/>
      <c r="AT2404" s="132"/>
      <c r="AU2404" s="132"/>
      <c r="AV2404" s="132"/>
      <c r="AW2404" s="132"/>
      <c r="AX2404" s="132"/>
      <c r="AY2404" s="132"/>
      <c r="AZ2404" s="132"/>
      <c r="BA2404" s="132"/>
      <c r="BB2404" s="132"/>
      <c r="BC2404" s="132"/>
      <c r="BD2404" s="132"/>
      <c r="BE2404" s="132"/>
      <c r="BF2404" s="132"/>
      <c r="BG2404" s="132"/>
      <c r="BH2404" s="132"/>
      <c r="BI2404" s="132"/>
    </row>
    <row r="2405" spans="2:61">
      <c r="B2405" s="722"/>
      <c r="C2405" s="132"/>
      <c r="D2405" s="132"/>
      <c r="E2405" s="586"/>
      <c r="F2405" s="586"/>
      <c r="G2405" s="132"/>
      <c r="H2405" s="372"/>
      <c r="I2405" s="132"/>
      <c r="J2405" s="132"/>
      <c r="K2405" s="132"/>
      <c r="L2405" s="132"/>
      <c r="M2405" s="132"/>
      <c r="N2405" s="132"/>
      <c r="O2405" s="132"/>
      <c r="P2405" s="132"/>
      <c r="Q2405" s="132"/>
      <c r="R2405" s="132"/>
      <c r="S2405" s="132"/>
      <c r="T2405" s="518"/>
      <c r="U2405" s="132"/>
      <c r="V2405" s="132"/>
      <c r="W2405" s="132"/>
      <c r="X2405" s="132"/>
      <c r="Y2405" s="132"/>
      <c r="Z2405" s="132"/>
      <c r="AB2405" s="132"/>
      <c r="AC2405" s="132"/>
      <c r="AD2405" s="132"/>
      <c r="AE2405" s="94"/>
      <c r="AF2405" s="132"/>
      <c r="AG2405" s="132"/>
      <c r="AH2405" s="284"/>
      <c r="AI2405" s="132"/>
      <c r="AJ2405" s="132"/>
      <c r="AK2405" s="132"/>
      <c r="AL2405" s="132"/>
      <c r="AM2405" s="132"/>
      <c r="AN2405" s="132"/>
      <c r="AO2405" s="132"/>
      <c r="AP2405" s="132"/>
      <c r="AQ2405" s="132"/>
      <c r="AR2405" s="132"/>
      <c r="AS2405" s="132"/>
      <c r="AT2405" s="132"/>
      <c r="AU2405" s="132"/>
      <c r="AV2405" s="132"/>
      <c r="AW2405" s="132"/>
      <c r="AX2405" s="132"/>
      <c r="AY2405" s="132"/>
      <c r="AZ2405" s="132"/>
      <c r="BA2405" s="132"/>
      <c r="BB2405" s="132"/>
      <c r="BC2405" s="132"/>
      <c r="BD2405" s="132"/>
      <c r="BE2405" s="132"/>
      <c r="BF2405" s="132"/>
      <c r="BG2405" s="132"/>
      <c r="BH2405" s="132"/>
      <c r="BI2405" s="132"/>
    </row>
    <row r="2406" spans="2:61">
      <c r="B2406" s="722"/>
      <c r="C2406" s="132"/>
      <c r="D2406" s="132"/>
      <c r="E2406" s="586"/>
      <c r="F2406" s="586"/>
      <c r="G2406" s="132"/>
      <c r="H2406" s="372"/>
      <c r="I2406" s="132"/>
      <c r="J2406" s="132"/>
      <c r="K2406" s="132"/>
      <c r="L2406" s="132"/>
      <c r="M2406" s="132"/>
      <c r="N2406" s="132"/>
      <c r="O2406" s="132"/>
      <c r="P2406" s="132"/>
      <c r="Q2406" s="132"/>
      <c r="R2406" s="132"/>
      <c r="S2406" s="132"/>
      <c r="T2406" s="518"/>
      <c r="U2406" s="132"/>
      <c r="V2406" s="132"/>
      <c r="W2406" s="132"/>
      <c r="X2406" s="132"/>
      <c r="Y2406" s="132"/>
      <c r="Z2406" s="132"/>
      <c r="AB2406" s="132"/>
      <c r="AC2406" s="132"/>
      <c r="AD2406" s="132"/>
      <c r="AE2406" s="94"/>
      <c r="AF2406" s="132"/>
      <c r="AG2406" s="132"/>
      <c r="AH2406" s="284"/>
      <c r="AI2406" s="132"/>
      <c r="AJ2406" s="132"/>
      <c r="AK2406" s="132"/>
      <c r="AL2406" s="132"/>
      <c r="AM2406" s="132"/>
      <c r="AN2406" s="132"/>
      <c r="AO2406" s="132"/>
      <c r="AP2406" s="132"/>
      <c r="AQ2406" s="132"/>
      <c r="AR2406" s="132"/>
      <c r="AS2406" s="132"/>
      <c r="AT2406" s="132"/>
      <c r="AU2406" s="132"/>
      <c r="AV2406" s="132"/>
      <c r="AW2406" s="132"/>
      <c r="AX2406" s="132"/>
      <c r="AY2406" s="132"/>
      <c r="AZ2406" s="132"/>
      <c r="BA2406" s="132"/>
      <c r="BB2406" s="132"/>
      <c r="BC2406" s="132"/>
      <c r="BD2406" s="132"/>
      <c r="BE2406" s="132"/>
      <c r="BF2406" s="132"/>
      <c r="BG2406" s="132"/>
      <c r="BH2406" s="132"/>
      <c r="BI2406" s="132"/>
    </row>
    <row r="2407" spans="2:61">
      <c r="B2407" s="722"/>
      <c r="C2407" s="132"/>
      <c r="D2407" s="132"/>
      <c r="E2407" s="586"/>
      <c r="F2407" s="586"/>
      <c r="G2407" s="132"/>
      <c r="H2407" s="372"/>
      <c r="I2407" s="132"/>
      <c r="J2407" s="132"/>
      <c r="K2407" s="132"/>
      <c r="L2407" s="132"/>
      <c r="M2407" s="132"/>
      <c r="N2407" s="132"/>
      <c r="O2407" s="132"/>
      <c r="P2407" s="132"/>
      <c r="Q2407" s="132"/>
      <c r="R2407" s="132"/>
      <c r="S2407" s="132"/>
      <c r="T2407" s="518"/>
      <c r="U2407" s="132"/>
      <c r="V2407" s="132"/>
      <c r="W2407" s="132"/>
      <c r="X2407" s="132"/>
      <c r="Y2407" s="132"/>
      <c r="Z2407" s="132"/>
      <c r="AB2407" s="132"/>
      <c r="AC2407" s="132"/>
      <c r="AD2407" s="132"/>
      <c r="AE2407" s="94"/>
      <c r="AF2407" s="132"/>
      <c r="AG2407" s="132"/>
      <c r="AH2407" s="284"/>
      <c r="AI2407" s="132"/>
      <c r="AJ2407" s="132"/>
      <c r="AK2407" s="132"/>
      <c r="AL2407" s="132"/>
      <c r="AM2407" s="132"/>
      <c r="AN2407" s="132"/>
      <c r="AO2407" s="132"/>
      <c r="AP2407" s="132"/>
      <c r="AQ2407" s="132"/>
      <c r="AR2407" s="132"/>
      <c r="AS2407" s="132"/>
      <c r="AT2407" s="132"/>
      <c r="AU2407" s="132"/>
      <c r="AV2407" s="132"/>
      <c r="AW2407" s="132"/>
      <c r="AX2407" s="132"/>
      <c r="AY2407" s="132"/>
      <c r="AZ2407" s="132"/>
      <c r="BA2407" s="132"/>
      <c r="BB2407" s="132"/>
      <c r="BC2407" s="132"/>
      <c r="BD2407" s="132"/>
      <c r="BE2407" s="132"/>
      <c r="BF2407" s="132"/>
      <c r="BG2407" s="132"/>
      <c r="BH2407" s="132"/>
      <c r="BI2407" s="132"/>
    </row>
    <row r="2408" spans="2:61">
      <c r="B2408" s="722"/>
      <c r="C2408" s="132"/>
      <c r="D2408" s="132"/>
      <c r="E2408" s="586"/>
      <c r="F2408" s="586"/>
      <c r="G2408" s="132"/>
      <c r="H2408" s="372"/>
      <c r="I2408" s="132"/>
      <c r="J2408" s="132"/>
      <c r="K2408" s="132"/>
      <c r="L2408" s="132"/>
      <c r="M2408" s="132"/>
      <c r="N2408" s="132"/>
      <c r="O2408" s="132"/>
      <c r="P2408" s="132"/>
      <c r="Q2408" s="132"/>
      <c r="R2408" s="132"/>
      <c r="S2408" s="132"/>
      <c r="T2408" s="518"/>
      <c r="U2408" s="132"/>
      <c r="V2408" s="132"/>
      <c r="W2408" s="132"/>
      <c r="X2408" s="132"/>
      <c r="Y2408" s="132"/>
      <c r="Z2408" s="132"/>
      <c r="AB2408" s="132"/>
      <c r="AC2408" s="132"/>
      <c r="AD2408" s="132"/>
      <c r="AE2408" s="94"/>
      <c r="AF2408" s="132"/>
      <c r="AG2408" s="132"/>
      <c r="AH2408" s="284"/>
      <c r="AI2408" s="132"/>
      <c r="AJ2408" s="132"/>
      <c r="AK2408" s="132"/>
      <c r="AL2408" s="132"/>
      <c r="AM2408" s="132"/>
      <c r="AN2408" s="132"/>
      <c r="AO2408" s="132"/>
      <c r="AP2408" s="132"/>
      <c r="AQ2408" s="132"/>
      <c r="AR2408" s="132"/>
      <c r="AS2408" s="132"/>
      <c r="AT2408" s="132"/>
      <c r="AU2408" s="132"/>
      <c r="AV2408" s="132"/>
      <c r="AW2408" s="132"/>
      <c r="AX2408" s="132"/>
      <c r="AY2408" s="132"/>
      <c r="AZ2408" s="132"/>
      <c r="BA2408" s="132"/>
      <c r="BB2408" s="132"/>
      <c r="BC2408" s="132"/>
      <c r="BD2408" s="132"/>
      <c r="BE2408" s="132"/>
      <c r="BF2408" s="132"/>
      <c r="BG2408" s="132"/>
      <c r="BH2408" s="132"/>
      <c r="BI2408" s="132"/>
    </row>
    <row r="2409" spans="2:61">
      <c r="B2409" s="722"/>
      <c r="C2409" s="132"/>
      <c r="D2409" s="132"/>
      <c r="E2409" s="586"/>
      <c r="F2409" s="586"/>
      <c r="G2409" s="132"/>
      <c r="H2409" s="372"/>
      <c r="I2409" s="132"/>
      <c r="J2409" s="132"/>
      <c r="K2409" s="132"/>
      <c r="L2409" s="132"/>
      <c r="M2409" s="132"/>
      <c r="N2409" s="132"/>
      <c r="O2409" s="132"/>
      <c r="P2409" s="132"/>
      <c r="Q2409" s="132"/>
      <c r="R2409" s="132"/>
      <c r="S2409" s="132"/>
      <c r="T2409" s="518"/>
      <c r="U2409" s="132"/>
      <c r="V2409" s="132"/>
      <c r="W2409" s="132"/>
      <c r="X2409" s="132"/>
      <c r="Y2409" s="132"/>
      <c r="Z2409" s="132"/>
      <c r="AB2409" s="132"/>
      <c r="AC2409" s="132"/>
      <c r="AD2409" s="132"/>
      <c r="AE2409" s="94"/>
      <c r="AF2409" s="132"/>
      <c r="AG2409" s="132"/>
      <c r="AH2409" s="284"/>
      <c r="AI2409" s="132"/>
      <c r="AJ2409" s="132"/>
      <c r="AK2409" s="132"/>
      <c r="AL2409" s="132"/>
      <c r="AM2409" s="132"/>
      <c r="AN2409" s="132"/>
      <c r="AO2409" s="132"/>
      <c r="AP2409" s="132"/>
      <c r="AQ2409" s="132"/>
      <c r="AR2409" s="132"/>
      <c r="AS2409" s="132"/>
      <c r="AT2409" s="132"/>
      <c r="AU2409" s="132"/>
      <c r="AV2409" s="132"/>
      <c r="AW2409" s="132"/>
      <c r="AX2409" s="132"/>
      <c r="AY2409" s="132"/>
      <c r="AZ2409" s="132"/>
      <c r="BA2409" s="132"/>
      <c r="BB2409" s="132"/>
      <c r="BC2409" s="132"/>
      <c r="BD2409" s="132"/>
      <c r="BE2409" s="132"/>
      <c r="BF2409" s="132"/>
      <c r="BG2409" s="132"/>
      <c r="BH2409" s="132"/>
      <c r="BI2409" s="132"/>
    </row>
    <row r="2410" spans="2:61">
      <c r="B2410" s="722"/>
      <c r="C2410" s="132"/>
      <c r="D2410" s="132"/>
      <c r="E2410" s="586"/>
      <c r="F2410" s="586"/>
      <c r="G2410" s="132"/>
      <c r="H2410" s="372"/>
      <c r="I2410" s="132"/>
      <c r="J2410" s="132"/>
      <c r="K2410" s="132"/>
      <c r="L2410" s="132"/>
      <c r="M2410" s="132"/>
      <c r="N2410" s="132"/>
      <c r="O2410" s="132"/>
      <c r="P2410" s="132"/>
      <c r="Q2410" s="132"/>
      <c r="R2410" s="132"/>
      <c r="S2410" s="132"/>
      <c r="T2410" s="518"/>
      <c r="U2410" s="132"/>
      <c r="V2410" s="132"/>
      <c r="W2410" s="132"/>
      <c r="X2410" s="132"/>
      <c r="Y2410" s="132"/>
      <c r="Z2410" s="132"/>
      <c r="AB2410" s="132"/>
      <c r="AC2410" s="132"/>
      <c r="AD2410" s="132"/>
      <c r="AE2410" s="94"/>
      <c r="AF2410" s="132"/>
      <c r="AG2410" s="132"/>
      <c r="AH2410" s="284"/>
      <c r="AI2410" s="132"/>
      <c r="AJ2410" s="132"/>
      <c r="AK2410" s="132"/>
      <c r="AL2410" s="132"/>
      <c r="AM2410" s="132"/>
      <c r="AN2410" s="132"/>
      <c r="AO2410" s="132"/>
      <c r="AP2410" s="132"/>
      <c r="AQ2410" s="132"/>
      <c r="AR2410" s="132"/>
      <c r="AS2410" s="132"/>
      <c r="AT2410" s="132"/>
      <c r="AU2410" s="132"/>
      <c r="AV2410" s="132"/>
      <c r="AW2410" s="132"/>
      <c r="AX2410" s="132"/>
      <c r="AY2410" s="132"/>
      <c r="AZ2410" s="132"/>
      <c r="BA2410" s="132"/>
      <c r="BB2410" s="132"/>
      <c r="BC2410" s="132"/>
      <c r="BD2410" s="132"/>
      <c r="BE2410" s="132"/>
      <c r="BF2410" s="132"/>
      <c r="BG2410" s="132"/>
      <c r="BH2410" s="132"/>
      <c r="BI2410" s="132"/>
    </row>
    <row r="2411" spans="2:61">
      <c r="B2411" s="722"/>
      <c r="C2411" s="132"/>
      <c r="D2411" s="132"/>
      <c r="E2411" s="586"/>
      <c r="F2411" s="586"/>
      <c r="G2411" s="132"/>
      <c r="H2411" s="372"/>
      <c r="I2411" s="132"/>
      <c r="J2411" s="132"/>
      <c r="K2411" s="132"/>
      <c r="L2411" s="132"/>
      <c r="M2411" s="132"/>
      <c r="N2411" s="132"/>
      <c r="O2411" s="132"/>
      <c r="P2411" s="132"/>
      <c r="Q2411" s="132"/>
      <c r="R2411" s="132"/>
      <c r="S2411" s="132"/>
      <c r="T2411" s="518"/>
      <c r="U2411" s="132"/>
      <c r="V2411" s="132"/>
      <c r="W2411" s="132"/>
      <c r="X2411" s="132"/>
      <c r="Y2411" s="132"/>
      <c r="Z2411" s="132"/>
      <c r="AB2411" s="132"/>
      <c r="AC2411" s="132"/>
      <c r="AD2411" s="132"/>
      <c r="AE2411" s="94"/>
      <c r="AF2411" s="132"/>
      <c r="AG2411" s="132"/>
      <c r="AH2411" s="284"/>
      <c r="AI2411" s="132"/>
      <c r="AJ2411" s="132"/>
      <c r="AK2411" s="132"/>
      <c r="AL2411" s="132"/>
      <c r="AM2411" s="132"/>
      <c r="AN2411" s="132"/>
      <c r="AO2411" s="132"/>
      <c r="AP2411" s="132"/>
      <c r="AQ2411" s="132"/>
      <c r="AR2411" s="132"/>
      <c r="AS2411" s="132"/>
      <c r="AT2411" s="132"/>
      <c r="AU2411" s="132"/>
      <c r="AV2411" s="132"/>
      <c r="AW2411" s="132"/>
      <c r="AX2411" s="132"/>
      <c r="AY2411" s="132"/>
      <c r="AZ2411" s="132"/>
      <c r="BA2411" s="132"/>
      <c r="BB2411" s="132"/>
      <c r="BC2411" s="132"/>
      <c r="BD2411" s="132"/>
      <c r="BE2411" s="132"/>
      <c r="BF2411" s="132"/>
      <c r="BG2411" s="132"/>
      <c r="BH2411" s="132"/>
      <c r="BI2411" s="132"/>
    </row>
    <row r="2412" spans="2:61">
      <c r="B2412" s="722"/>
      <c r="C2412" s="132"/>
      <c r="D2412" s="132"/>
      <c r="E2412" s="586"/>
      <c r="F2412" s="586"/>
      <c r="G2412" s="132"/>
      <c r="H2412" s="372"/>
      <c r="I2412" s="132"/>
      <c r="J2412" s="132"/>
      <c r="K2412" s="132"/>
      <c r="L2412" s="132"/>
      <c r="M2412" s="132"/>
      <c r="N2412" s="132"/>
      <c r="O2412" s="132"/>
      <c r="P2412" s="132"/>
      <c r="Q2412" s="132"/>
      <c r="R2412" s="132"/>
      <c r="S2412" s="132"/>
      <c r="T2412" s="518"/>
      <c r="U2412" s="132"/>
      <c r="V2412" s="132"/>
      <c r="W2412" s="132"/>
      <c r="X2412" s="132"/>
      <c r="Y2412" s="132"/>
      <c r="Z2412" s="132"/>
      <c r="AB2412" s="132"/>
      <c r="AC2412" s="132"/>
      <c r="AD2412" s="132"/>
      <c r="AE2412" s="94"/>
      <c r="AF2412" s="132"/>
      <c r="AG2412" s="132"/>
      <c r="AH2412" s="284"/>
      <c r="AI2412" s="132"/>
      <c r="AJ2412" s="132"/>
      <c r="AK2412" s="132"/>
      <c r="AL2412" s="132"/>
      <c r="AM2412" s="132"/>
      <c r="AN2412" s="132"/>
      <c r="AO2412" s="132"/>
      <c r="AP2412" s="132"/>
      <c r="AQ2412" s="132"/>
      <c r="AR2412" s="132"/>
      <c r="AS2412" s="132"/>
      <c r="AT2412" s="132"/>
      <c r="AU2412" s="132"/>
      <c r="AV2412" s="132"/>
      <c r="AW2412" s="132"/>
      <c r="AX2412" s="132"/>
      <c r="AY2412" s="132"/>
      <c r="AZ2412" s="132"/>
      <c r="BA2412" s="132"/>
      <c r="BB2412" s="132"/>
      <c r="BC2412" s="132"/>
      <c r="BD2412" s="132"/>
      <c r="BE2412" s="132"/>
      <c r="BF2412" s="132"/>
      <c r="BG2412" s="132"/>
      <c r="BH2412" s="132"/>
      <c r="BI2412" s="132"/>
    </row>
    <row r="2413" spans="2:61">
      <c r="B2413" s="722"/>
      <c r="C2413" s="132"/>
      <c r="D2413" s="132"/>
      <c r="E2413" s="586"/>
      <c r="F2413" s="586"/>
      <c r="G2413" s="132"/>
      <c r="H2413" s="372"/>
      <c r="I2413" s="132"/>
      <c r="J2413" s="132"/>
      <c r="K2413" s="132"/>
      <c r="L2413" s="132"/>
      <c r="M2413" s="132"/>
      <c r="N2413" s="132"/>
      <c r="O2413" s="132"/>
      <c r="P2413" s="132"/>
      <c r="Q2413" s="132"/>
      <c r="R2413" s="132"/>
      <c r="S2413" s="132"/>
      <c r="T2413" s="518"/>
      <c r="U2413" s="132"/>
      <c r="V2413" s="132"/>
      <c r="W2413" s="132"/>
      <c r="X2413" s="132"/>
      <c r="Y2413" s="132"/>
      <c r="Z2413" s="132"/>
      <c r="AB2413" s="132"/>
      <c r="AC2413" s="132"/>
      <c r="AD2413" s="132"/>
      <c r="AE2413" s="94"/>
      <c r="AF2413" s="132"/>
      <c r="AG2413" s="132"/>
      <c r="AH2413" s="284"/>
      <c r="AI2413" s="132"/>
      <c r="AJ2413" s="132"/>
      <c r="AK2413" s="132"/>
      <c r="AL2413" s="132"/>
      <c r="AM2413" s="132"/>
      <c r="AN2413" s="132"/>
      <c r="AO2413" s="132"/>
      <c r="AP2413" s="132"/>
      <c r="AQ2413" s="132"/>
      <c r="AR2413" s="132"/>
      <c r="AS2413" s="132"/>
      <c r="AT2413" s="132"/>
      <c r="AU2413" s="132"/>
      <c r="AV2413" s="132"/>
      <c r="AW2413" s="132"/>
      <c r="AX2413" s="132"/>
      <c r="AY2413" s="132"/>
      <c r="AZ2413" s="132"/>
      <c r="BA2413" s="132"/>
      <c r="BB2413" s="132"/>
      <c r="BC2413" s="132"/>
      <c r="BD2413" s="132"/>
      <c r="BE2413" s="132"/>
      <c r="BF2413" s="132"/>
      <c r="BG2413" s="132"/>
      <c r="BH2413" s="132"/>
      <c r="BI2413" s="132"/>
    </row>
    <row r="2414" spans="2:61">
      <c r="B2414" s="722"/>
      <c r="C2414" s="132"/>
      <c r="D2414" s="132"/>
      <c r="E2414" s="586"/>
      <c r="F2414" s="586"/>
      <c r="G2414" s="132"/>
      <c r="H2414" s="372"/>
      <c r="I2414" s="132"/>
      <c r="J2414" s="132"/>
      <c r="K2414" s="132"/>
      <c r="L2414" s="132"/>
      <c r="M2414" s="132"/>
      <c r="N2414" s="132"/>
      <c r="O2414" s="132"/>
      <c r="P2414" s="132"/>
      <c r="Q2414" s="132"/>
      <c r="R2414" s="132"/>
      <c r="S2414" s="132"/>
      <c r="T2414" s="518"/>
      <c r="U2414" s="132"/>
      <c r="V2414" s="132"/>
      <c r="W2414" s="132"/>
      <c r="X2414" s="132"/>
      <c r="Y2414" s="132"/>
      <c r="Z2414" s="132"/>
      <c r="AB2414" s="132"/>
      <c r="AC2414" s="132"/>
      <c r="AD2414" s="132"/>
      <c r="AE2414" s="94"/>
      <c r="AF2414" s="132"/>
      <c r="AG2414" s="132"/>
      <c r="AH2414" s="284"/>
      <c r="AI2414" s="132"/>
      <c r="AJ2414" s="132"/>
      <c r="AK2414" s="132"/>
      <c r="AL2414" s="132"/>
      <c r="AM2414" s="132"/>
      <c r="AN2414" s="132"/>
      <c r="AO2414" s="132"/>
      <c r="AP2414" s="132"/>
      <c r="AQ2414" s="132"/>
      <c r="AR2414" s="132"/>
      <c r="AS2414" s="132"/>
      <c r="AT2414" s="132"/>
      <c r="AU2414" s="132"/>
      <c r="AV2414" s="132"/>
      <c r="AW2414" s="132"/>
      <c r="AX2414" s="132"/>
      <c r="AY2414" s="132"/>
      <c r="AZ2414" s="132"/>
      <c r="BA2414" s="132"/>
      <c r="BB2414" s="132"/>
      <c r="BC2414" s="132"/>
      <c r="BD2414" s="132"/>
      <c r="BE2414" s="132"/>
      <c r="BF2414" s="132"/>
      <c r="BG2414" s="132"/>
      <c r="BH2414" s="132"/>
      <c r="BI2414" s="132"/>
    </row>
    <row r="2415" spans="2:61">
      <c r="B2415" s="722"/>
      <c r="C2415" s="132"/>
      <c r="D2415" s="132"/>
      <c r="E2415" s="586"/>
      <c r="F2415" s="586"/>
      <c r="G2415" s="132"/>
      <c r="H2415" s="372"/>
      <c r="I2415" s="132"/>
      <c r="J2415" s="132"/>
      <c r="K2415" s="132"/>
      <c r="L2415" s="132"/>
      <c r="M2415" s="132"/>
      <c r="N2415" s="132"/>
      <c r="O2415" s="132"/>
      <c r="P2415" s="132"/>
      <c r="Q2415" s="132"/>
      <c r="R2415" s="132"/>
      <c r="S2415" s="132"/>
      <c r="T2415" s="518"/>
      <c r="U2415" s="132"/>
      <c r="V2415" s="132"/>
      <c r="W2415" s="132"/>
      <c r="X2415" s="132"/>
      <c r="Y2415" s="132"/>
      <c r="Z2415" s="132"/>
      <c r="AB2415" s="132"/>
      <c r="AC2415" s="132"/>
      <c r="AD2415" s="132"/>
      <c r="AE2415" s="94"/>
      <c r="AF2415" s="132"/>
      <c r="AG2415" s="132"/>
      <c r="AH2415" s="284"/>
      <c r="AI2415" s="132"/>
      <c r="AJ2415" s="132"/>
      <c r="AK2415" s="132"/>
      <c r="AL2415" s="132"/>
      <c r="AM2415" s="132"/>
      <c r="AN2415" s="132"/>
      <c r="AO2415" s="132"/>
      <c r="AP2415" s="132"/>
      <c r="AQ2415" s="132"/>
      <c r="AR2415" s="132"/>
      <c r="AS2415" s="132"/>
      <c r="AT2415" s="132"/>
      <c r="AU2415" s="132"/>
      <c r="AV2415" s="132"/>
      <c r="AW2415" s="132"/>
      <c r="AX2415" s="132"/>
      <c r="AY2415" s="132"/>
      <c r="AZ2415" s="132"/>
      <c r="BA2415" s="132"/>
      <c r="BB2415" s="132"/>
      <c r="BC2415" s="132"/>
      <c r="BD2415" s="132"/>
      <c r="BE2415" s="132"/>
      <c r="BF2415" s="132"/>
      <c r="BG2415" s="132"/>
      <c r="BH2415" s="132"/>
      <c r="BI2415" s="132"/>
    </row>
    <row r="2416" spans="2:61">
      <c r="B2416" s="722"/>
      <c r="C2416" s="132"/>
      <c r="D2416" s="132"/>
      <c r="E2416" s="586"/>
      <c r="F2416" s="586"/>
      <c r="G2416" s="132"/>
      <c r="H2416" s="372"/>
      <c r="I2416" s="132"/>
      <c r="J2416" s="132"/>
      <c r="K2416" s="132"/>
      <c r="L2416" s="132"/>
      <c r="M2416" s="132"/>
      <c r="N2416" s="132"/>
      <c r="O2416" s="132"/>
      <c r="P2416" s="132"/>
      <c r="Q2416" s="132"/>
      <c r="R2416" s="132"/>
      <c r="S2416" s="132"/>
      <c r="T2416" s="518"/>
      <c r="U2416" s="132"/>
      <c r="V2416" s="132"/>
      <c r="W2416" s="132"/>
      <c r="X2416" s="132"/>
      <c r="Y2416" s="132"/>
      <c r="Z2416" s="132"/>
      <c r="AB2416" s="132"/>
      <c r="AC2416" s="132"/>
      <c r="AD2416" s="132"/>
      <c r="AE2416" s="94"/>
      <c r="AF2416" s="132"/>
      <c r="AG2416" s="132"/>
      <c r="AH2416" s="284"/>
      <c r="AI2416" s="132"/>
      <c r="AJ2416" s="132"/>
      <c r="AK2416" s="132"/>
      <c r="AL2416" s="132"/>
      <c r="AM2416" s="132"/>
      <c r="AN2416" s="132"/>
      <c r="AO2416" s="132"/>
      <c r="AP2416" s="132"/>
      <c r="AQ2416" s="132"/>
      <c r="AR2416" s="132"/>
      <c r="AS2416" s="132"/>
      <c r="AT2416" s="132"/>
      <c r="AU2416" s="132"/>
      <c r="AV2416" s="132"/>
      <c r="AW2416" s="132"/>
      <c r="AX2416" s="132"/>
      <c r="AY2416" s="132"/>
      <c r="AZ2416" s="132"/>
      <c r="BA2416" s="132"/>
      <c r="BB2416" s="132"/>
      <c r="BC2416" s="132"/>
      <c r="BD2416" s="132"/>
      <c r="BE2416" s="132"/>
      <c r="BF2416" s="132"/>
      <c r="BG2416" s="132"/>
      <c r="BH2416" s="132"/>
      <c r="BI2416" s="132"/>
    </row>
    <row r="2417" spans="2:61">
      <c r="B2417" s="722"/>
      <c r="C2417" s="132"/>
      <c r="D2417" s="132"/>
      <c r="E2417" s="586"/>
      <c r="F2417" s="586"/>
      <c r="G2417" s="132"/>
      <c r="H2417" s="372"/>
      <c r="I2417" s="132"/>
      <c r="J2417" s="132"/>
      <c r="K2417" s="132"/>
      <c r="L2417" s="132"/>
      <c r="M2417" s="132"/>
      <c r="N2417" s="132"/>
      <c r="O2417" s="132"/>
      <c r="P2417" s="132"/>
      <c r="Q2417" s="132"/>
      <c r="R2417" s="132"/>
      <c r="S2417" s="132"/>
      <c r="T2417" s="518"/>
      <c r="U2417" s="132"/>
      <c r="V2417" s="132"/>
      <c r="W2417" s="132"/>
      <c r="X2417" s="132"/>
      <c r="Y2417" s="132"/>
      <c r="Z2417" s="132"/>
      <c r="AB2417" s="132"/>
      <c r="AC2417" s="132"/>
      <c r="AD2417" s="132"/>
      <c r="AE2417" s="94"/>
      <c r="AF2417" s="132"/>
      <c r="AG2417" s="132"/>
      <c r="AH2417" s="284"/>
      <c r="AI2417" s="132"/>
      <c r="AJ2417" s="132"/>
      <c r="AK2417" s="132"/>
      <c r="AL2417" s="132"/>
      <c r="AM2417" s="132"/>
      <c r="AN2417" s="132"/>
      <c r="AO2417" s="132"/>
      <c r="AP2417" s="132"/>
      <c r="AQ2417" s="132"/>
      <c r="AR2417" s="132"/>
      <c r="AS2417" s="132"/>
      <c r="AT2417" s="132"/>
      <c r="AU2417" s="132"/>
      <c r="AV2417" s="132"/>
      <c r="AW2417" s="132"/>
      <c r="AX2417" s="132"/>
      <c r="AY2417" s="132"/>
      <c r="AZ2417" s="132"/>
      <c r="BA2417" s="132"/>
      <c r="BB2417" s="132"/>
      <c r="BC2417" s="132"/>
      <c r="BD2417" s="132"/>
      <c r="BE2417" s="132"/>
      <c r="BF2417" s="132"/>
      <c r="BG2417" s="132"/>
      <c r="BH2417" s="132"/>
      <c r="BI2417" s="132"/>
    </row>
    <row r="2418" spans="2:61">
      <c r="B2418" s="722"/>
      <c r="C2418" s="132"/>
      <c r="D2418" s="132"/>
      <c r="E2418" s="586"/>
      <c r="F2418" s="586"/>
      <c r="G2418" s="132"/>
      <c r="H2418" s="372"/>
      <c r="I2418" s="132"/>
      <c r="J2418" s="132"/>
      <c r="K2418" s="132"/>
      <c r="L2418" s="132"/>
      <c r="M2418" s="132"/>
      <c r="N2418" s="132"/>
      <c r="O2418" s="132"/>
      <c r="P2418" s="132"/>
      <c r="Q2418" s="132"/>
      <c r="R2418" s="132"/>
      <c r="S2418" s="132"/>
      <c r="T2418" s="518"/>
      <c r="U2418" s="132"/>
      <c r="V2418" s="132"/>
      <c r="W2418" s="132"/>
      <c r="X2418" s="132"/>
      <c r="Y2418" s="132"/>
      <c r="Z2418" s="132"/>
      <c r="AB2418" s="132"/>
      <c r="AC2418" s="132"/>
      <c r="AD2418" s="132"/>
      <c r="AE2418" s="94"/>
      <c r="AF2418" s="132"/>
      <c r="AG2418" s="132"/>
      <c r="AH2418" s="284"/>
      <c r="AI2418" s="132"/>
      <c r="AJ2418" s="132"/>
      <c r="AK2418" s="132"/>
      <c r="AL2418" s="132"/>
      <c r="AM2418" s="132"/>
      <c r="AN2418" s="132"/>
      <c r="AO2418" s="132"/>
      <c r="AP2418" s="132"/>
      <c r="AQ2418" s="132"/>
      <c r="AR2418" s="132"/>
      <c r="AS2418" s="132"/>
      <c r="AT2418" s="132"/>
      <c r="AU2418" s="132"/>
      <c r="AV2418" s="132"/>
      <c r="AW2418" s="132"/>
      <c r="AX2418" s="132"/>
      <c r="AY2418" s="132"/>
      <c r="AZ2418" s="132"/>
      <c r="BA2418" s="132"/>
      <c r="BB2418" s="132"/>
      <c r="BC2418" s="132"/>
      <c r="BD2418" s="132"/>
      <c r="BE2418" s="132"/>
      <c r="BF2418" s="132"/>
      <c r="BG2418" s="132"/>
      <c r="BH2418" s="132"/>
      <c r="BI2418" s="132"/>
    </row>
    <row r="2419" spans="2:61">
      <c r="B2419" s="722"/>
      <c r="C2419" s="132"/>
      <c r="D2419" s="132"/>
      <c r="E2419" s="586"/>
      <c r="F2419" s="586"/>
      <c r="G2419" s="132"/>
      <c r="H2419" s="37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518"/>
      <c r="U2419" s="132"/>
      <c r="V2419" s="132"/>
      <c r="W2419" s="132"/>
      <c r="X2419" s="132"/>
      <c r="Y2419" s="132"/>
      <c r="Z2419" s="132"/>
      <c r="AB2419" s="132"/>
      <c r="AC2419" s="132"/>
      <c r="AD2419" s="132"/>
      <c r="AE2419" s="94"/>
      <c r="AF2419" s="132"/>
      <c r="AG2419" s="132"/>
      <c r="AH2419" s="284"/>
      <c r="AI2419" s="132"/>
      <c r="AJ2419" s="132"/>
      <c r="AK2419" s="132"/>
      <c r="AL2419" s="132"/>
      <c r="AM2419" s="132"/>
      <c r="AN2419" s="132"/>
      <c r="AO2419" s="132"/>
      <c r="AP2419" s="132"/>
      <c r="AQ2419" s="132"/>
      <c r="AR2419" s="132"/>
      <c r="AS2419" s="132"/>
      <c r="AT2419" s="132"/>
      <c r="AU2419" s="132"/>
      <c r="AV2419" s="132"/>
      <c r="AW2419" s="132"/>
      <c r="AX2419" s="132"/>
      <c r="AY2419" s="132"/>
      <c r="AZ2419" s="132"/>
      <c r="BA2419" s="132"/>
      <c r="BB2419" s="132"/>
      <c r="BC2419" s="132"/>
      <c r="BD2419" s="132"/>
      <c r="BE2419" s="132"/>
      <c r="BF2419" s="132"/>
      <c r="BG2419" s="132"/>
      <c r="BH2419" s="132"/>
      <c r="BI2419" s="132"/>
    </row>
    <row r="2420" spans="2:61">
      <c r="B2420" s="722"/>
      <c r="C2420" s="132"/>
      <c r="D2420" s="132"/>
      <c r="E2420" s="586"/>
      <c r="F2420" s="586"/>
      <c r="G2420" s="132"/>
      <c r="H2420" s="372"/>
      <c r="I2420" s="132"/>
      <c r="J2420" s="132"/>
      <c r="K2420" s="132"/>
      <c r="L2420" s="132"/>
      <c r="M2420" s="132"/>
      <c r="N2420" s="132"/>
      <c r="O2420" s="132"/>
      <c r="P2420" s="132"/>
      <c r="Q2420" s="132"/>
      <c r="R2420" s="132"/>
      <c r="S2420" s="132"/>
      <c r="T2420" s="518"/>
      <c r="U2420" s="132"/>
      <c r="V2420" s="132"/>
      <c r="W2420" s="132"/>
      <c r="X2420" s="132"/>
      <c r="Y2420" s="132"/>
      <c r="Z2420" s="132"/>
      <c r="AB2420" s="132"/>
      <c r="AC2420" s="132"/>
      <c r="AD2420" s="132"/>
      <c r="AE2420" s="94"/>
      <c r="AF2420" s="132"/>
      <c r="AG2420" s="132"/>
      <c r="AH2420" s="284"/>
      <c r="AI2420" s="132"/>
      <c r="AJ2420" s="132"/>
      <c r="AK2420" s="132"/>
      <c r="AL2420" s="132"/>
      <c r="AM2420" s="132"/>
      <c r="AN2420" s="132"/>
      <c r="AO2420" s="132"/>
      <c r="AP2420" s="132"/>
      <c r="AQ2420" s="132"/>
      <c r="AR2420" s="132"/>
      <c r="AS2420" s="132"/>
      <c r="AT2420" s="132"/>
      <c r="AU2420" s="132"/>
      <c r="AV2420" s="132"/>
      <c r="AW2420" s="132"/>
      <c r="AX2420" s="132"/>
      <c r="AY2420" s="132"/>
      <c r="AZ2420" s="132"/>
      <c r="BA2420" s="132"/>
      <c r="BB2420" s="132"/>
      <c r="BC2420" s="132"/>
      <c r="BD2420" s="132"/>
      <c r="BE2420" s="132"/>
      <c r="BF2420" s="132"/>
      <c r="BG2420" s="132"/>
      <c r="BH2420" s="132"/>
      <c r="BI2420" s="132"/>
    </row>
    <row r="2421" spans="2:61">
      <c r="B2421" s="722"/>
      <c r="C2421" s="132"/>
      <c r="D2421" s="132"/>
      <c r="E2421" s="586"/>
      <c r="F2421" s="586"/>
      <c r="G2421" s="132"/>
      <c r="H2421" s="372"/>
      <c r="I2421" s="132"/>
      <c r="J2421" s="132"/>
      <c r="K2421" s="132"/>
      <c r="L2421" s="132"/>
      <c r="M2421" s="132"/>
      <c r="N2421" s="132"/>
      <c r="O2421" s="132"/>
      <c r="P2421" s="132"/>
      <c r="Q2421" s="132"/>
      <c r="R2421" s="132"/>
      <c r="S2421" s="132"/>
      <c r="T2421" s="518"/>
      <c r="U2421" s="132"/>
      <c r="V2421" s="132"/>
      <c r="W2421" s="132"/>
      <c r="X2421" s="132"/>
      <c r="Y2421" s="132"/>
      <c r="Z2421" s="132"/>
      <c r="AB2421" s="132"/>
      <c r="AC2421" s="132"/>
      <c r="AD2421" s="132"/>
      <c r="AE2421" s="94"/>
      <c r="AF2421" s="132"/>
      <c r="AG2421" s="132"/>
      <c r="AH2421" s="284"/>
      <c r="AI2421" s="132"/>
      <c r="AJ2421" s="132"/>
      <c r="AK2421" s="132"/>
      <c r="AL2421" s="132"/>
      <c r="AM2421" s="132"/>
      <c r="AN2421" s="132"/>
      <c r="AO2421" s="132"/>
      <c r="AP2421" s="132"/>
      <c r="AQ2421" s="132"/>
      <c r="AR2421" s="132"/>
      <c r="AS2421" s="132"/>
      <c r="AT2421" s="132"/>
      <c r="AU2421" s="132"/>
      <c r="AV2421" s="132"/>
      <c r="AW2421" s="132"/>
      <c r="AX2421" s="132"/>
      <c r="AY2421" s="132"/>
      <c r="AZ2421" s="132"/>
      <c r="BA2421" s="132"/>
      <c r="BB2421" s="132"/>
      <c r="BC2421" s="132"/>
      <c r="BD2421" s="132"/>
      <c r="BE2421" s="132"/>
      <c r="BF2421" s="132"/>
      <c r="BG2421" s="132"/>
      <c r="BH2421" s="132"/>
      <c r="BI2421" s="132"/>
    </row>
    <row r="2422" spans="2:61">
      <c r="B2422" s="722"/>
      <c r="C2422" s="132"/>
      <c r="D2422" s="132"/>
      <c r="E2422" s="586"/>
      <c r="F2422" s="586"/>
      <c r="G2422" s="132"/>
      <c r="H2422" s="372"/>
      <c r="I2422" s="132"/>
      <c r="J2422" s="132"/>
      <c r="K2422" s="132"/>
      <c r="L2422" s="132"/>
      <c r="M2422" s="132"/>
      <c r="N2422" s="132"/>
      <c r="O2422" s="132"/>
      <c r="P2422" s="132"/>
      <c r="Q2422" s="132"/>
      <c r="R2422" s="132"/>
      <c r="S2422" s="132"/>
      <c r="T2422" s="518"/>
      <c r="U2422" s="132"/>
      <c r="V2422" s="132"/>
      <c r="W2422" s="132"/>
      <c r="X2422" s="132"/>
      <c r="Y2422" s="132"/>
      <c r="Z2422" s="132"/>
      <c r="AB2422" s="132"/>
      <c r="AC2422" s="132"/>
      <c r="AD2422" s="132"/>
      <c r="AE2422" s="94"/>
      <c r="AF2422" s="132"/>
      <c r="AG2422" s="132"/>
      <c r="AH2422" s="284"/>
      <c r="AI2422" s="132"/>
      <c r="AJ2422" s="132"/>
      <c r="AK2422" s="132"/>
      <c r="AL2422" s="132"/>
      <c r="AM2422" s="132"/>
      <c r="AN2422" s="132"/>
      <c r="AO2422" s="132"/>
      <c r="AP2422" s="132"/>
      <c r="AQ2422" s="132"/>
      <c r="AR2422" s="132"/>
      <c r="AS2422" s="132"/>
      <c r="AT2422" s="132"/>
      <c r="AU2422" s="132"/>
      <c r="AV2422" s="132"/>
      <c r="AW2422" s="132"/>
      <c r="AX2422" s="132"/>
      <c r="AY2422" s="132"/>
      <c r="AZ2422" s="132"/>
      <c r="BA2422" s="132"/>
      <c r="BB2422" s="132"/>
      <c r="BC2422" s="132"/>
      <c r="BD2422" s="132"/>
      <c r="BE2422" s="132"/>
      <c r="BF2422" s="132"/>
      <c r="BG2422" s="132"/>
      <c r="BH2422" s="132"/>
      <c r="BI2422" s="132"/>
    </row>
    <row r="2423" spans="2:61">
      <c r="B2423" s="722"/>
      <c r="C2423" s="132"/>
      <c r="D2423" s="132"/>
      <c r="E2423" s="586"/>
      <c r="F2423" s="586"/>
      <c r="G2423" s="132"/>
      <c r="H2423" s="372"/>
      <c r="I2423" s="132"/>
      <c r="J2423" s="132"/>
      <c r="K2423" s="132"/>
      <c r="L2423" s="132"/>
      <c r="M2423" s="132"/>
      <c r="N2423" s="132"/>
      <c r="O2423" s="132"/>
      <c r="P2423" s="132"/>
      <c r="Q2423" s="132"/>
      <c r="R2423" s="132"/>
      <c r="S2423" s="132"/>
      <c r="T2423" s="518"/>
      <c r="U2423" s="132"/>
      <c r="V2423" s="132"/>
      <c r="W2423" s="132"/>
      <c r="X2423" s="132"/>
      <c r="Y2423" s="132"/>
      <c r="Z2423" s="132"/>
      <c r="AB2423" s="132"/>
      <c r="AC2423" s="132"/>
      <c r="AD2423" s="132"/>
      <c r="AE2423" s="94"/>
      <c r="AF2423" s="132"/>
      <c r="AG2423" s="132"/>
      <c r="AH2423" s="284"/>
      <c r="AI2423" s="132"/>
      <c r="AJ2423" s="132"/>
      <c r="AK2423" s="132"/>
      <c r="AL2423" s="132"/>
      <c r="AM2423" s="132"/>
      <c r="AN2423" s="132"/>
      <c r="AO2423" s="132"/>
      <c r="AP2423" s="132"/>
      <c r="AQ2423" s="132"/>
      <c r="AR2423" s="132"/>
      <c r="AS2423" s="132"/>
      <c r="AT2423" s="132"/>
      <c r="AU2423" s="132"/>
      <c r="AV2423" s="132"/>
      <c r="AW2423" s="132"/>
      <c r="AX2423" s="132"/>
      <c r="AY2423" s="132"/>
      <c r="AZ2423" s="132"/>
      <c r="BA2423" s="132"/>
      <c r="BB2423" s="132"/>
      <c r="BC2423" s="132"/>
      <c r="BD2423" s="132"/>
      <c r="BE2423" s="132"/>
      <c r="BF2423" s="132"/>
      <c r="BG2423" s="132"/>
      <c r="BH2423" s="132"/>
      <c r="BI2423" s="132"/>
    </row>
    <row r="2424" spans="2:61">
      <c r="B2424" s="722"/>
      <c r="C2424" s="132"/>
      <c r="D2424" s="132"/>
      <c r="E2424" s="586"/>
      <c r="F2424" s="586"/>
      <c r="G2424" s="132"/>
      <c r="H2424" s="372"/>
      <c r="I2424" s="132"/>
      <c r="J2424" s="132"/>
      <c r="K2424" s="132"/>
      <c r="L2424" s="132"/>
      <c r="M2424" s="132"/>
      <c r="N2424" s="132"/>
      <c r="O2424" s="132"/>
      <c r="P2424" s="132"/>
      <c r="Q2424" s="132"/>
      <c r="R2424" s="132"/>
      <c r="S2424" s="132"/>
      <c r="T2424" s="518"/>
      <c r="U2424" s="132"/>
      <c r="V2424" s="132"/>
      <c r="W2424" s="132"/>
      <c r="X2424" s="132"/>
      <c r="Y2424" s="132"/>
      <c r="Z2424" s="132"/>
      <c r="AB2424" s="132"/>
      <c r="AC2424" s="132"/>
      <c r="AD2424" s="132"/>
      <c r="AE2424" s="94"/>
      <c r="AF2424" s="132"/>
      <c r="AG2424" s="132"/>
      <c r="AH2424" s="284"/>
      <c r="AI2424" s="132"/>
      <c r="AJ2424" s="132"/>
      <c r="AK2424" s="132"/>
      <c r="AL2424" s="132"/>
      <c r="AM2424" s="132"/>
      <c r="AN2424" s="132"/>
      <c r="AO2424" s="132"/>
      <c r="AP2424" s="132"/>
      <c r="AQ2424" s="132"/>
      <c r="AR2424" s="132"/>
      <c r="AS2424" s="132"/>
      <c r="AT2424" s="132"/>
      <c r="AU2424" s="132"/>
      <c r="AV2424" s="132"/>
      <c r="AW2424" s="132"/>
      <c r="AX2424" s="132"/>
      <c r="AY2424" s="132"/>
      <c r="AZ2424" s="132"/>
      <c r="BA2424" s="132"/>
      <c r="BB2424" s="132"/>
      <c r="BC2424" s="132"/>
      <c r="BD2424" s="132"/>
      <c r="BE2424" s="132"/>
      <c r="BF2424" s="132"/>
      <c r="BG2424" s="132"/>
      <c r="BH2424" s="132"/>
      <c r="BI2424" s="132"/>
    </row>
    <row r="2425" spans="2:61">
      <c r="B2425" s="722"/>
      <c r="C2425" s="132"/>
      <c r="D2425" s="132"/>
      <c r="E2425" s="586"/>
      <c r="F2425" s="586"/>
      <c r="G2425" s="132"/>
      <c r="H2425" s="372"/>
      <c r="I2425" s="132"/>
      <c r="J2425" s="132"/>
      <c r="K2425" s="132"/>
      <c r="L2425" s="132"/>
      <c r="M2425" s="132"/>
      <c r="N2425" s="132"/>
      <c r="O2425" s="132"/>
      <c r="P2425" s="132"/>
      <c r="Q2425" s="132"/>
      <c r="R2425" s="132"/>
      <c r="S2425" s="132"/>
      <c r="T2425" s="518"/>
      <c r="U2425" s="132"/>
      <c r="V2425" s="132"/>
      <c r="W2425" s="132"/>
      <c r="X2425" s="132"/>
      <c r="Y2425" s="132"/>
      <c r="Z2425" s="132"/>
      <c r="AB2425" s="132"/>
      <c r="AC2425" s="132"/>
      <c r="AD2425" s="132"/>
      <c r="AE2425" s="94"/>
      <c r="AF2425" s="132"/>
      <c r="AG2425" s="132"/>
      <c r="AH2425" s="284"/>
      <c r="AI2425" s="132"/>
      <c r="AJ2425" s="132"/>
      <c r="AK2425" s="132"/>
      <c r="AL2425" s="132"/>
      <c r="AM2425" s="132"/>
      <c r="AN2425" s="132"/>
      <c r="AO2425" s="132"/>
      <c r="AP2425" s="132"/>
      <c r="AQ2425" s="132"/>
      <c r="AR2425" s="132"/>
      <c r="AS2425" s="132"/>
      <c r="AT2425" s="132"/>
      <c r="AU2425" s="132"/>
      <c r="AV2425" s="132"/>
      <c r="AW2425" s="132"/>
      <c r="AX2425" s="132"/>
      <c r="AY2425" s="132"/>
      <c r="AZ2425" s="132"/>
      <c r="BA2425" s="132"/>
      <c r="BB2425" s="132"/>
      <c r="BC2425" s="132"/>
      <c r="BD2425" s="132"/>
      <c r="BE2425" s="132"/>
      <c r="BF2425" s="132"/>
      <c r="BG2425" s="132"/>
      <c r="BH2425" s="132"/>
      <c r="BI2425" s="132"/>
    </row>
    <row r="2426" spans="2:61">
      <c r="B2426" s="722"/>
      <c r="C2426" s="132"/>
      <c r="D2426" s="132"/>
      <c r="E2426" s="586"/>
      <c r="F2426" s="586"/>
      <c r="G2426" s="132"/>
      <c r="H2426" s="372"/>
      <c r="I2426" s="132"/>
      <c r="J2426" s="132"/>
      <c r="K2426" s="132"/>
      <c r="L2426" s="132"/>
      <c r="M2426" s="132"/>
      <c r="N2426" s="132"/>
      <c r="O2426" s="132"/>
      <c r="P2426" s="132"/>
      <c r="Q2426" s="132"/>
      <c r="R2426" s="132"/>
      <c r="S2426" s="132"/>
      <c r="T2426" s="518"/>
      <c r="U2426" s="132"/>
      <c r="V2426" s="132"/>
      <c r="W2426" s="132"/>
      <c r="X2426" s="132"/>
      <c r="Y2426" s="132"/>
      <c r="Z2426" s="132"/>
      <c r="AB2426" s="132"/>
      <c r="AC2426" s="132"/>
      <c r="AD2426" s="132"/>
      <c r="AE2426" s="94"/>
      <c r="AF2426" s="132"/>
      <c r="AG2426" s="132"/>
      <c r="AH2426" s="284"/>
      <c r="AI2426" s="132"/>
      <c r="AJ2426" s="132"/>
      <c r="AK2426" s="132"/>
      <c r="AL2426" s="132"/>
      <c r="AM2426" s="132"/>
      <c r="AN2426" s="132"/>
      <c r="AO2426" s="132"/>
      <c r="AP2426" s="132"/>
      <c r="AQ2426" s="132"/>
      <c r="AR2426" s="132"/>
      <c r="AS2426" s="132"/>
      <c r="AT2426" s="132"/>
      <c r="AU2426" s="132"/>
      <c r="AV2426" s="132"/>
      <c r="AW2426" s="132"/>
      <c r="AX2426" s="132"/>
      <c r="AY2426" s="132"/>
      <c r="AZ2426" s="132"/>
      <c r="BA2426" s="132"/>
      <c r="BB2426" s="132"/>
      <c r="BC2426" s="132"/>
      <c r="BD2426" s="132"/>
      <c r="BE2426" s="132"/>
      <c r="BF2426" s="132"/>
      <c r="BG2426" s="132"/>
      <c r="BH2426" s="132"/>
      <c r="BI2426" s="132"/>
    </row>
    <row r="2427" spans="2:61">
      <c r="B2427" s="722"/>
      <c r="C2427" s="132"/>
      <c r="D2427" s="132"/>
      <c r="E2427" s="586"/>
      <c r="F2427" s="586"/>
      <c r="G2427" s="132"/>
      <c r="H2427" s="372"/>
      <c r="I2427" s="132"/>
      <c r="J2427" s="132"/>
      <c r="K2427" s="132"/>
      <c r="L2427" s="132"/>
      <c r="M2427" s="132"/>
      <c r="N2427" s="132"/>
      <c r="O2427" s="132"/>
      <c r="P2427" s="132"/>
      <c r="Q2427" s="132"/>
      <c r="R2427" s="132"/>
      <c r="S2427" s="132"/>
      <c r="T2427" s="518"/>
      <c r="U2427" s="132"/>
      <c r="V2427" s="132"/>
      <c r="W2427" s="132"/>
      <c r="X2427" s="132"/>
      <c r="Y2427" s="132"/>
      <c r="Z2427" s="132"/>
      <c r="AB2427" s="132"/>
      <c r="AC2427" s="132"/>
      <c r="AD2427" s="132"/>
      <c r="AE2427" s="94"/>
      <c r="AF2427" s="132"/>
      <c r="AG2427" s="132"/>
      <c r="AH2427" s="284"/>
      <c r="AI2427" s="132"/>
      <c r="AJ2427" s="132"/>
      <c r="AK2427" s="132"/>
      <c r="AL2427" s="132"/>
      <c r="AM2427" s="132"/>
      <c r="AN2427" s="132"/>
      <c r="AO2427" s="132"/>
      <c r="AP2427" s="132"/>
      <c r="AQ2427" s="132"/>
      <c r="AR2427" s="132"/>
      <c r="AS2427" s="132"/>
      <c r="AT2427" s="132"/>
      <c r="AU2427" s="132"/>
      <c r="AV2427" s="132"/>
      <c r="AW2427" s="132"/>
      <c r="AX2427" s="132"/>
      <c r="AY2427" s="132"/>
      <c r="AZ2427" s="132"/>
      <c r="BA2427" s="132"/>
      <c r="BB2427" s="132"/>
      <c r="BC2427" s="132"/>
      <c r="BD2427" s="132"/>
      <c r="BE2427" s="132"/>
      <c r="BF2427" s="132"/>
      <c r="BG2427" s="132"/>
      <c r="BH2427" s="132"/>
      <c r="BI2427" s="132"/>
    </row>
    <row r="2428" spans="2:61">
      <c r="B2428" s="722"/>
      <c r="C2428" s="132"/>
      <c r="D2428" s="132"/>
      <c r="E2428" s="586"/>
      <c r="F2428" s="586"/>
      <c r="G2428" s="132"/>
      <c r="H2428" s="372"/>
      <c r="I2428" s="132"/>
      <c r="J2428" s="132"/>
      <c r="K2428" s="132"/>
      <c r="L2428" s="132"/>
      <c r="M2428" s="132"/>
      <c r="N2428" s="132"/>
      <c r="O2428" s="132"/>
      <c r="P2428" s="132"/>
      <c r="Q2428" s="132"/>
      <c r="R2428" s="132"/>
      <c r="S2428" s="132"/>
      <c r="T2428" s="518"/>
      <c r="U2428" s="132"/>
      <c r="V2428" s="132"/>
      <c r="W2428" s="132"/>
      <c r="X2428" s="132"/>
      <c r="Y2428" s="132"/>
      <c r="Z2428" s="132"/>
      <c r="AB2428" s="132"/>
      <c r="AC2428" s="132"/>
      <c r="AD2428" s="132"/>
      <c r="AE2428" s="94"/>
      <c r="AF2428" s="132"/>
      <c r="AG2428" s="132"/>
      <c r="AH2428" s="284"/>
      <c r="AI2428" s="132"/>
      <c r="AJ2428" s="132"/>
      <c r="AK2428" s="132"/>
      <c r="AL2428" s="132"/>
      <c r="AM2428" s="132"/>
      <c r="AN2428" s="132"/>
      <c r="AO2428" s="132"/>
      <c r="AP2428" s="132"/>
      <c r="AQ2428" s="132"/>
      <c r="AR2428" s="132"/>
      <c r="AS2428" s="132"/>
      <c r="AT2428" s="132"/>
      <c r="AU2428" s="132"/>
      <c r="AV2428" s="132"/>
      <c r="AW2428" s="132"/>
      <c r="AX2428" s="132"/>
      <c r="AY2428" s="132"/>
      <c r="AZ2428" s="132"/>
      <c r="BA2428" s="132"/>
      <c r="BB2428" s="132"/>
      <c r="BC2428" s="132"/>
      <c r="BD2428" s="132"/>
      <c r="BE2428" s="132"/>
      <c r="BF2428" s="132"/>
      <c r="BG2428" s="132"/>
      <c r="BH2428" s="132"/>
      <c r="BI2428" s="132"/>
    </row>
    <row r="2429" spans="2:61">
      <c r="B2429" s="722"/>
      <c r="C2429" s="132"/>
      <c r="D2429" s="132"/>
      <c r="E2429" s="586"/>
      <c r="F2429" s="586"/>
      <c r="G2429" s="132"/>
      <c r="H2429" s="372"/>
      <c r="I2429" s="132"/>
      <c r="J2429" s="132"/>
      <c r="K2429" s="132"/>
      <c r="L2429" s="132"/>
      <c r="M2429" s="132"/>
      <c r="N2429" s="132"/>
      <c r="O2429" s="132"/>
      <c r="P2429" s="132"/>
      <c r="Q2429" s="132"/>
      <c r="R2429" s="132"/>
      <c r="S2429" s="132"/>
      <c r="T2429" s="518"/>
      <c r="U2429" s="132"/>
      <c r="V2429" s="132"/>
      <c r="W2429" s="132"/>
      <c r="X2429" s="132"/>
      <c r="Y2429" s="132"/>
      <c r="Z2429" s="132"/>
      <c r="AB2429" s="132"/>
      <c r="AC2429" s="132"/>
      <c r="AD2429" s="132"/>
      <c r="AE2429" s="94"/>
      <c r="AF2429" s="132"/>
      <c r="AG2429" s="132"/>
      <c r="AH2429" s="284"/>
      <c r="AI2429" s="132"/>
      <c r="AJ2429" s="132"/>
      <c r="AK2429" s="132"/>
      <c r="AL2429" s="132"/>
      <c r="AM2429" s="132"/>
      <c r="AN2429" s="132"/>
      <c r="AO2429" s="132"/>
      <c r="AP2429" s="132"/>
      <c r="AQ2429" s="132"/>
      <c r="AR2429" s="132"/>
      <c r="AS2429" s="132"/>
      <c r="AT2429" s="132"/>
      <c r="AU2429" s="132"/>
      <c r="AV2429" s="132"/>
      <c r="AW2429" s="132"/>
      <c r="AX2429" s="132"/>
      <c r="AY2429" s="132"/>
      <c r="AZ2429" s="132"/>
      <c r="BA2429" s="132"/>
      <c r="BB2429" s="132"/>
      <c r="BC2429" s="132"/>
      <c r="BD2429" s="132"/>
      <c r="BE2429" s="132"/>
      <c r="BF2429" s="132"/>
      <c r="BG2429" s="132"/>
      <c r="BH2429" s="132"/>
      <c r="BI2429" s="132"/>
    </row>
    <row r="2430" spans="2:61">
      <c r="B2430" s="722"/>
      <c r="C2430" s="132"/>
      <c r="D2430" s="132"/>
      <c r="E2430" s="586"/>
      <c r="F2430" s="586"/>
      <c r="G2430" s="132"/>
      <c r="H2430" s="372"/>
      <c r="I2430" s="132"/>
      <c r="J2430" s="132"/>
      <c r="K2430" s="132"/>
      <c r="L2430" s="132"/>
      <c r="M2430" s="132"/>
      <c r="N2430" s="132"/>
      <c r="O2430" s="132"/>
      <c r="P2430" s="132"/>
      <c r="Q2430" s="132"/>
      <c r="R2430" s="132"/>
      <c r="S2430" s="132"/>
      <c r="T2430" s="518"/>
      <c r="U2430" s="132"/>
      <c r="V2430" s="132"/>
      <c r="W2430" s="132"/>
      <c r="X2430" s="132"/>
      <c r="Y2430" s="132"/>
      <c r="Z2430" s="132"/>
      <c r="AB2430" s="132"/>
      <c r="AC2430" s="132"/>
      <c r="AD2430" s="132"/>
      <c r="AE2430" s="94"/>
      <c r="AF2430" s="132"/>
      <c r="AG2430" s="132"/>
      <c r="AH2430" s="284"/>
      <c r="AI2430" s="132"/>
      <c r="AJ2430" s="132"/>
      <c r="AK2430" s="132"/>
      <c r="AL2430" s="132"/>
      <c r="AM2430" s="132"/>
      <c r="AN2430" s="132"/>
      <c r="AO2430" s="132"/>
      <c r="AP2430" s="132"/>
      <c r="AQ2430" s="132"/>
      <c r="AR2430" s="132"/>
      <c r="AS2430" s="132"/>
      <c r="AT2430" s="132"/>
      <c r="AU2430" s="132"/>
      <c r="AV2430" s="132"/>
      <c r="AW2430" s="132"/>
      <c r="AX2430" s="132"/>
      <c r="AY2430" s="132"/>
      <c r="AZ2430" s="132"/>
      <c r="BA2430" s="132"/>
      <c r="BB2430" s="132"/>
      <c r="BC2430" s="132"/>
      <c r="BD2430" s="132"/>
      <c r="BE2430" s="132"/>
      <c r="BF2430" s="132"/>
      <c r="BG2430" s="132"/>
      <c r="BH2430" s="132"/>
      <c r="BI2430" s="132"/>
    </row>
    <row r="2431" spans="2:61">
      <c r="B2431" s="722"/>
      <c r="C2431" s="132"/>
      <c r="D2431" s="132"/>
      <c r="E2431" s="586"/>
      <c r="F2431" s="586"/>
      <c r="G2431" s="132"/>
      <c r="H2431" s="372"/>
      <c r="I2431" s="132"/>
      <c r="J2431" s="132"/>
      <c r="K2431" s="132"/>
      <c r="L2431" s="132"/>
      <c r="M2431" s="132"/>
      <c r="N2431" s="132"/>
      <c r="O2431" s="132"/>
      <c r="P2431" s="132"/>
      <c r="Q2431" s="132"/>
      <c r="R2431" s="132"/>
      <c r="S2431" s="132"/>
      <c r="T2431" s="518"/>
      <c r="U2431" s="132"/>
      <c r="V2431" s="132"/>
      <c r="W2431" s="132"/>
      <c r="X2431" s="132"/>
      <c r="Y2431" s="132"/>
      <c r="Z2431" s="132"/>
      <c r="AB2431" s="132"/>
      <c r="AC2431" s="132"/>
      <c r="AD2431" s="132"/>
      <c r="AE2431" s="94"/>
      <c r="AF2431" s="132"/>
      <c r="AG2431" s="132"/>
      <c r="AH2431" s="284"/>
      <c r="AI2431" s="132"/>
      <c r="AJ2431" s="132"/>
      <c r="AK2431" s="132"/>
      <c r="AL2431" s="132"/>
      <c r="AM2431" s="132"/>
      <c r="AN2431" s="132"/>
      <c r="AO2431" s="132"/>
      <c r="AP2431" s="132"/>
      <c r="AQ2431" s="132"/>
      <c r="AR2431" s="132"/>
      <c r="AS2431" s="132"/>
      <c r="AT2431" s="132"/>
      <c r="AU2431" s="132"/>
      <c r="AV2431" s="132"/>
      <c r="AW2431" s="132"/>
      <c r="AX2431" s="132"/>
      <c r="AY2431" s="132"/>
      <c r="AZ2431" s="132"/>
      <c r="BA2431" s="132"/>
      <c r="BB2431" s="132"/>
      <c r="BC2431" s="132"/>
      <c r="BD2431" s="132"/>
      <c r="BE2431" s="132"/>
      <c r="BF2431" s="132"/>
      <c r="BG2431" s="132"/>
      <c r="BH2431" s="132"/>
      <c r="BI2431" s="132"/>
    </row>
    <row r="2432" spans="2:61">
      <c r="B2432" s="722"/>
      <c r="C2432" s="132"/>
      <c r="D2432" s="132"/>
      <c r="E2432" s="586"/>
      <c r="F2432" s="586"/>
      <c r="G2432" s="132"/>
      <c r="H2432" s="372"/>
      <c r="I2432" s="132"/>
      <c r="J2432" s="132"/>
      <c r="K2432" s="132"/>
      <c r="L2432" s="132"/>
      <c r="M2432" s="132"/>
      <c r="N2432" s="132"/>
      <c r="O2432" s="132"/>
      <c r="P2432" s="132"/>
      <c r="Q2432" s="132"/>
      <c r="R2432" s="132"/>
      <c r="S2432" s="132"/>
      <c r="T2432" s="518"/>
      <c r="U2432" s="132"/>
      <c r="V2432" s="132"/>
      <c r="W2432" s="132"/>
      <c r="X2432" s="132"/>
      <c r="Y2432" s="132"/>
      <c r="Z2432" s="132"/>
      <c r="AB2432" s="132"/>
      <c r="AC2432" s="132"/>
      <c r="AD2432" s="132"/>
      <c r="AE2432" s="94"/>
      <c r="AF2432" s="132"/>
      <c r="AG2432" s="132"/>
      <c r="AH2432" s="284"/>
      <c r="AI2432" s="132"/>
      <c r="AJ2432" s="132"/>
      <c r="AK2432" s="132"/>
      <c r="AL2432" s="132"/>
      <c r="AM2432" s="132"/>
      <c r="AN2432" s="132"/>
      <c r="AO2432" s="132"/>
      <c r="AP2432" s="132"/>
      <c r="AQ2432" s="132"/>
      <c r="AR2432" s="132"/>
      <c r="AS2432" s="132"/>
      <c r="AT2432" s="132"/>
      <c r="AU2432" s="132"/>
      <c r="AV2432" s="132"/>
      <c r="AW2432" s="132"/>
      <c r="AX2432" s="132"/>
      <c r="AY2432" s="132"/>
      <c r="AZ2432" s="132"/>
      <c r="BA2432" s="132"/>
      <c r="BB2432" s="132"/>
      <c r="BC2432" s="132"/>
      <c r="BD2432" s="132"/>
      <c r="BE2432" s="132"/>
      <c r="BF2432" s="132"/>
      <c r="BG2432" s="132"/>
      <c r="BH2432" s="132"/>
      <c r="BI2432" s="132"/>
    </row>
    <row r="2433" spans="2:61">
      <c r="B2433" s="722"/>
      <c r="C2433" s="132"/>
      <c r="D2433" s="132"/>
      <c r="E2433" s="586"/>
      <c r="F2433" s="586"/>
      <c r="G2433" s="132"/>
      <c r="H2433" s="372"/>
      <c r="I2433" s="132"/>
      <c r="J2433" s="132"/>
      <c r="K2433" s="132"/>
      <c r="L2433" s="132"/>
      <c r="M2433" s="132"/>
      <c r="N2433" s="132"/>
      <c r="O2433" s="132"/>
      <c r="P2433" s="132"/>
      <c r="Q2433" s="132"/>
      <c r="R2433" s="132"/>
      <c r="S2433" s="132"/>
      <c r="T2433" s="518"/>
      <c r="U2433" s="132"/>
      <c r="V2433" s="132"/>
      <c r="W2433" s="132"/>
      <c r="X2433" s="132"/>
      <c r="Y2433" s="132"/>
      <c r="Z2433" s="132"/>
      <c r="AB2433" s="132"/>
      <c r="AC2433" s="132"/>
      <c r="AD2433" s="132"/>
      <c r="AE2433" s="94"/>
      <c r="AF2433" s="132"/>
      <c r="AG2433" s="132"/>
      <c r="AH2433" s="284"/>
      <c r="AI2433" s="132"/>
      <c r="AJ2433" s="132"/>
      <c r="AK2433" s="132"/>
      <c r="AL2433" s="132"/>
      <c r="AM2433" s="132"/>
      <c r="AN2433" s="132"/>
      <c r="AO2433" s="132"/>
      <c r="AP2433" s="132"/>
      <c r="AQ2433" s="132"/>
      <c r="AR2433" s="132"/>
      <c r="AS2433" s="132"/>
      <c r="AT2433" s="132"/>
      <c r="AU2433" s="132"/>
      <c r="AV2433" s="132"/>
      <c r="AW2433" s="132"/>
      <c r="AX2433" s="132"/>
      <c r="AY2433" s="132"/>
      <c r="AZ2433" s="132"/>
      <c r="BA2433" s="132"/>
      <c r="BB2433" s="132"/>
      <c r="BC2433" s="132"/>
      <c r="BD2433" s="132"/>
      <c r="BE2433" s="132"/>
      <c r="BF2433" s="132"/>
      <c r="BG2433" s="132"/>
      <c r="BH2433" s="132"/>
      <c r="BI2433" s="132"/>
    </row>
    <row r="2434" spans="2:61">
      <c r="B2434" s="722"/>
      <c r="C2434" s="132"/>
      <c r="D2434" s="132"/>
      <c r="E2434" s="586"/>
      <c r="F2434" s="586"/>
      <c r="G2434" s="132"/>
      <c r="H2434" s="372"/>
      <c r="I2434" s="132"/>
      <c r="J2434" s="132"/>
      <c r="K2434" s="132"/>
      <c r="L2434" s="132"/>
      <c r="M2434" s="132"/>
      <c r="N2434" s="132"/>
      <c r="O2434" s="132"/>
      <c r="P2434" s="132"/>
      <c r="Q2434" s="132"/>
      <c r="R2434" s="132"/>
      <c r="S2434" s="132"/>
      <c r="T2434" s="518"/>
      <c r="U2434" s="132"/>
      <c r="V2434" s="132"/>
      <c r="W2434" s="132"/>
      <c r="X2434" s="132"/>
      <c r="Y2434" s="132"/>
      <c r="Z2434" s="132"/>
      <c r="AB2434" s="132"/>
      <c r="AC2434" s="132"/>
      <c r="AD2434" s="132"/>
      <c r="AE2434" s="94"/>
      <c r="AF2434" s="132"/>
      <c r="AG2434" s="132"/>
      <c r="AH2434" s="284"/>
      <c r="AI2434" s="132"/>
      <c r="AJ2434" s="132"/>
      <c r="AK2434" s="132"/>
      <c r="AL2434" s="132"/>
      <c r="AM2434" s="132"/>
      <c r="AN2434" s="132"/>
      <c r="AO2434" s="132"/>
      <c r="AP2434" s="132"/>
      <c r="AQ2434" s="132"/>
      <c r="AR2434" s="132"/>
      <c r="AS2434" s="132"/>
      <c r="AT2434" s="132"/>
      <c r="AU2434" s="132"/>
      <c r="AV2434" s="132"/>
      <c r="AW2434" s="132"/>
      <c r="AX2434" s="132"/>
      <c r="AY2434" s="132"/>
      <c r="AZ2434" s="132"/>
      <c r="BA2434" s="132"/>
      <c r="BB2434" s="132"/>
      <c r="BC2434" s="132"/>
      <c r="BD2434" s="132"/>
      <c r="BE2434" s="132"/>
      <c r="BF2434" s="132"/>
      <c r="BG2434" s="132"/>
      <c r="BH2434" s="132"/>
      <c r="BI2434" s="132"/>
    </row>
    <row r="2435" spans="2:61">
      <c r="B2435" s="722"/>
      <c r="C2435" s="132"/>
      <c r="D2435" s="132"/>
      <c r="E2435" s="586"/>
      <c r="F2435" s="586"/>
      <c r="G2435" s="132"/>
      <c r="H2435" s="372"/>
      <c r="I2435" s="132"/>
      <c r="J2435" s="132"/>
      <c r="K2435" s="132"/>
      <c r="L2435" s="132"/>
      <c r="M2435" s="132"/>
      <c r="N2435" s="132"/>
      <c r="O2435" s="132"/>
      <c r="P2435" s="132"/>
      <c r="Q2435" s="132"/>
      <c r="R2435" s="132"/>
      <c r="S2435" s="132"/>
      <c r="T2435" s="518"/>
      <c r="U2435" s="132"/>
      <c r="V2435" s="132"/>
      <c r="W2435" s="132"/>
      <c r="X2435" s="132"/>
      <c r="Y2435" s="132"/>
      <c r="Z2435" s="132"/>
      <c r="AB2435" s="132"/>
      <c r="AC2435" s="132"/>
      <c r="AD2435" s="132"/>
      <c r="AE2435" s="94"/>
      <c r="AF2435" s="132"/>
      <c r="AG2435" s="132"/>
      <c r="AH2435" s="284"/>
      <c r="AI2435" s="132"/>
      <c r="AJ2435" s="132"/>
      <c r="AK2435" s="132"/>
      <c r="AL2435" s="132"/>
      <c r="AM2435" s="132"/>
      <c r="AN2435" s="132"/>
      <c r="AO2435" s="132"/>
      <c r="AP2435" s="132"/>
      <c r="AQ2435" s="132"/>
      <c r="AR2435" s="132"/>
      <c r="AS2435" s="132"/>
      <c r="AT2435" s="132"/>
      <c r="AU2435" s="132"/>
      <c r="AV2435" s="132"/>
      <c r="AW2435" s="132"/>
      <c r="AX2435" s="132"/>
      <c r="AY2435" s="132"/>
      <c r="AZ2435" s="132"/>
      <c r="BA2435" s="132"/>
      <c r="BB2435" s="132"/>
      <c r="BC2435" s="132"/>
      <c r="BD2435" s="132"/>
      <c r="BE2435" s="132"/>
      <c r="BF2435" s="132"/>
      <c r="BG2435" s="132"/>
      <c r="BH2435" s="132"/>
      <c r="BI2435" s="132"/>
    </row>
    <row r="2436" spans="2:61">
      <c r="B2436" s="722"/>
      <c r="C2436" s="132"/>
      <c r="D2436" s="132"/>
      <c r="E2436" s="586"/>
      <c r="F2436" s="586"/>
      <c r="G2436" s="132"/>
      <c r="H2436" s="372"/>
      <c r="I2436" s="132"/>
      <c r="J2436" s="132"/>
      <c r="K2436" s="132"/>
      <c r="L2436" s="132"/>
      <c r="M2436" s="132"/>
      <c r="N2436" s="132"/>
      <c r="O2436" s="132"/>
      <c r="P2436" s="132"/>
      <c r="Q2436" s="132"/>
      <c r="R2436" s="132"/>
      <c r="S2436" s="132"/>
      <c r="T2436" s="518"/>
      <c r="U2436" s="132"/>
      <c r="V2436" s="132"/>
      <c r="W2436" s="132"/>
      <c r="X2436" s="132"/>
      <c r="Y2436" s="132"/>
      <c r="Z2436" s="132"/>
      <c r="AB2436" s="132"/>
      <c r="AC2436" s="132"/>
      <c r="AD2436" s="132"/>
      <c r="AE2436" s="94"/>
      <c r="AF2436" s="132"/>
      <c r="AG2436" s="132"/>
      <c r="AH2436" s="284"/>
      <c r="AI2436" s="132"/>
      <c r="AJ2436" s="132"/>
      <c r="AK2436" s="132"/>
      <c r="AL2436" s="132"/>
      <c r="AM2436" s="132"/>
      <c r="AN2436" s="132"/>
      <c r="AO2436" s="132"/>
      <c r="AP2436" s="132"/>
      <c r="AQ2436" s="132"/>
      <c r="AR2436" s="132"/>
      <c r="AS2436" s="132"/>
      <c r="AT2436" s="132"/>
      <c r="AU2436" s="132"/>
      <c r="AV2436" s="132"/>
      <c r="AW2436" s="132"/>
      <c r="AX2436" s="132"/>
      <c r="AY2436" s="132"/>
      <c r="AZ2436" s="132"/>
      <c r="BA2436" s="132"/>
      <c r="BB2436" s="132"/>
      <c r="BC2436" s="132"/>
      <c r="BD2436" s="132"/>
      <c r="BE2436" s="132"/>
      <c r="BF2436" s="132"/>
      <c r="BG2436" s="132"/>
      <c r="BH2436" s="132"/>
      <c r="BI2436" s="132"/>
    </row>
    <row r="2437" spans="2:61">
      <c r="B2437" s="722"/>
      <c r="C2437" s="132"/>
      <c r="D2437" s="132"/>
      <c r="E2437" s="586"/>
      <c r="F2437" s="586"/>
      <c r="G2437" s="132"/>
      <c r="H2437" s="372"/>
      <c r="I2437" s="132"/>
      <c r="J2437" s="132"/>
      <c r="K2437" s="132"/>
      <c r="L2437" s="132"/>
      <c r="M2437" s="132"/>
      <c r="N2437" s="132"/>
      <c r="O2437" s="132"/>
      <c r="P2437" s="132"/>
      <c r="Q2437" s="132"/>
      <c r="R2437" s="132"/>
      <c r="S2437" s="132"/>
      <c r="T2437" s="518"/>
      <c r="U2437" s="132"/>
      <c r="V2437" s="132"/>
      <c r="W2437" s="132"/>
      <c r="X2437" s="132"/>
      <c r="Y2437" s="132"/>
      <c r="Z2437" s="132"/>
      <c r="AB2437" s="132"/>
      <c r="AC2437" s="132"/>
      <c r="AD2437" s="132"/>
      <c r="AE2437" s="94"/>
      <c r="AF2437" s="132"/>
      <c r="AG2437" s="132"/>
      <c r="AH2437" s="284"/>
      <c r="AI2437" s="132"/>
      <c r="AJ2437" s="132"/>
      <c r="AK2437" s="132"/>
      <c r="AL2437" s="132"/>
      <c r="AM2437" s="132"/>
      <c r="AN2437" s="132"/>
      <c r="AO2437" s="132"/>
      <c r="AP2437" s="132"/>
      <c r="AQ2437" s="132"/>
      <c r="AR2437" s="132"/>
      <c r="AS2437" s="132"/>
      <c r="AT2437" s="132"/>
      <c r="AU2437" s="132"/>
      <c r="AV2437" s="132"/>
      <c r="AW2437" s="132"/>
      <c r="AX2437" s="132"/>
      <c r="AY2437" s="132"/>
      <c r="AZ2437" s="132"/>
      <c r="BA2437" s="132"/>
      <c r="BB2437" s="132"/>
      <c r="BC2437" s="132"/>
      <c r="BD2437" s="132"/>
      <c r="BE2437" s="132"/>
      <c r="BF2437" s="132"/>
      <c r="BG2437" s="132"/>
      <c r="BH2437" s="132"/>
      <c r="BI2437" s="132"/>
    </row>
    <row r="2438" spans="2:61">
      <c r="B2438" s="722"/>
      <c r="C2438" s="132"/>
      <c r="D2438" s="132"/>
      <c r="E2438" s="586"/>
      <c r="F2438" s="586"/>
      <c r="G2438" s="132"/>
      <c r="H2438" s="372"/>
      <c r="I2438" s="132"/>
      <c r="J2438" s="132"/>
      <c r="K2438" s="132"/>
      <c r="L2438" s="132"/>
      <c r="M2438" s="132"/>
      <c r="N2438" s="132"/>
      <c r="O2438" s="132"/>
      <c r="P2438" s="132"/>
      <c r="Q2438" s="132"/>
      <c r="R2438" s="132"/>
      <c r="S2438" s="132"/>
      <c r="T2438" s="518"/>
      <c r="U2438" s="132"/>
      <c r="V2438" s="132"/>
      <c r="W2438" s="132"/>
      <c r="X2438" s="132"/>
      <c r="Y2438" s="132"/>
      <c r="Z2438" s="132"/>
      <c r="AB2438" s="132"/>
      <c r="AC2438" s="132"/>
      <c r="AD2438" s="132"/>
      <c r="AE2438" s="94"/>
      <c r="AF2438" s="132"/>
      <c r="AG2438" s="132"/>
      <c r="AH2438" s="284"/>
      <c r="AI2438" s="132"/>
      <c r="AJ2438" s="132"/>
      <c r="AK2438" s="132"/>
      <c r="AL2438" s="132"/>
      <c r="AM2438" s="132"/>
      <c r="AN2438" s="132"/>
      <c r="AO2438" s="132"/>
      <c r="AP2438" s="132"/>
      <c r="AQ2438" s="132"/>
      <c r="AR2438" s="132"/>
      <c r="AS2438" s="132"/>
      <c r="AT2438" s="132"/>
      <c r="AU2438" s="132"/>
      <c r="AV2438" s="132"/>
      <c r="AW2438" s="132"/>
      <c r="AX2438" s="132"/>
      <c r="AY2438" s="132"/>
      <c r="AZ2438" s="132"/>
      <c r="BA2438" s="132"/>
      <c r="BB2438" s="132"/>
      <c r="BC2438" s="132"/>
      <c r="BD2438" s="132"/>
      <c r="BE2438" s="132"/>
      <c r="BF2438" s="132"/>
      <c r="BG2438" s="132"/>
      <c r="BH2438" s="132"/>
      <c r="BI2438" s="132"/>
    </row>
    <row r="2439" spans="2:61">
      <c r="B2439" s="722"/>
      <c r="C2439" s="132"/>
      <c r="D2439" s="132"/>
      <c r="E2439" s="586"/>
      <c r="F2439" s="586"/>
      <c r="G2439" s="132"/>
      <c r="H2439" s="372"/>
      <c r="I2439" s="132"/>
      <c r="J2439" s="132"/>
      <c r="K2439" s="132"/>
      <c r="L2439" s="132"/>
      <c r="M2439" s="132"/>
      <c r="N2439" s="132"/>
      <c r="O2439" s="132"/>
      <c r="P2439" s="132"/>
      <c r="Q2439" s="132"/>
      <c r="R2439" s="132"/>
      <c r="S2439" s="132"/>
      <c r="T2439" s="518"/>
      <c r="U2439" s="132"/>
      <c r="V2439" s="132"/>
      <c r="W2439" s="132"/>
      <c r="X2439" s="132"/>
      <c r="Y2439" s="132"/>
      <c r="Z2439" s="132"/>
      <c r="AB2439" s="132"/>
      <c r="AC2439" s="132"/>
      <c r="AD2439" s="132"/>
      <c r="AE2439" s="94"/>
      <c r="AF2439" s="132"/>
      <c r="AG2439" s="132"/>
      <c r="AH2439" s="284"/>
      <c r="AI2439" s="132"/>
      <c r="AJ2439" s="132"/>
      <c r="AK2439" s="132"/>
      <c r="AL2439" s="132"/>
      <c r="AM2439" s="132"/>
      <c r="AN2439" s="132"/>
      <c r="AO2439" s="132"/>
      <c r="AP2439" s="132"/>
      <c r="AQ2439" s="132"/>
      <c r="AR2439" s="132"/>
      <c r="AS2439" s="132"/>
      <c r="AT2439" s="132"/>
      <c r="AU2439" s="132"/>
      <c r="AV2439" s="132"/>
      <c r="AW2439" s="132"/>
      <c r="AX2439" s="132"/>
      <c r="AY2439" s="132"/>
      <c r="AZ2439" s="132"/>
      <c r="BA2439" s="132"/>
      <c r="BB2439" s="132"/>
      <c r="BC2439" s="132"/>
      <c r="BD2439" s="132"/>
      <c r="BE2439" s="132"/>
      <c r="BF2439" s="132"/>
      <c r="BG2439" s="132"/>
      <c r="BH2439" s="132"/>
      <c r="BI2439" s="132"/>
    </row>
    <row r="2440" spans="2:61">
      <c r="B2440" s="722"/>
      <c r="C2440" s="132"/>
      <c r="D2440" s="132"/>
      <c r="E2440" s="586"/>
      <c r="F2440" s="586"/>
      <c r="G2440" s="132"/>
      <c r="H2440" s="372"/>
      <c r="I2440" s="132"/>
      <c r="J2440" s="132"/>
      <c r="K2440" s="132"/>
      <c r="L2440" s="132"/>
      <c r="M2440" s="132"/>
      <c r="N2440" s="132"/>
      <c r="O2440" s="132"/>
      <c r="P2440" s="132"/>
      <c r="Q2440" s="132"/>
      <c r="R2440" s="132"/>
      <c r="S2440" s="132"/>
      <c r="T2440" s="518"/>
      <c r="U2440" s="132"/>
      <c r="V2440" s="132"/>
      <c r="W2440" s="132"/>
      <c r="X2440" s="132"/>
      <c r="Y2440" s="132"/>
      <c r="Z2440" s="132"/>
      <c r="AB2440" s="132"/>
      <c r="AC2440" s="132"/>
      <c r="AD2440" s="132"/>
      <c r="AE2440" s="94"/>
      <c r="AF2440" s="132"/>
      <c r="AG2440" s="132"/>
      <c r="AH2440" s="284"/>
      <c r="AI2440" s="132"/>
      <c r="AJ2440" s="132"/>
      <c r="AK2440" s="132"/>
      <c r="AL2440" s="132"/>
      <c r="AM2440" s="132"/>
      <c r="AN2440" s="132"/>
      <c r="AO2440" s="132"/>
      <c r="AP2440" s="132"/>
      <c r="AQ2440" s="132"/>
      <c r="AR2440" s="132"/>
      <c r="AS2440" s="132"/>
      <c r="AT2440" s="132"/>
      <c r="AU2440" s="132"/>
      <c r="AV2440" s="132"/>
      <c r="AW2440" s="132"/>
      <c r="AX2440" s="132"/>
      <c r="AY2440" s="132"/>
      <c r="AZ2440" s="132"/>
      <c r="BA2440" s="132"/>
      <c r="BB2440" s="132"/>
      <c r="BC2440" s="132"/>
      <c r="BD2440" s="132"/>
      <c r="BE2440" s="132"/>
      <c r="BF2440" s="132"/>
      <c r="BG2440" s="132"/>
      <c r="BH2440" s="132"/>
      <c r="BI2440" s="132"/>
    </row>
    <row r="2441" spans="2:61">
      <c r="B2441" s="722"/>
      <c r="C2441" s="132"/>
      <c r="D2441" s="132"/>
      <c r="E2441" s="586"/>
      <c r="F2441" s="586"/>
      <c r="G2441" s="132"/>
      <c r="H2441" s="372"/>
      <c r="I2441" s="132"/>
      <c r="J2441" s="132"/>
      <c r="K2441" s="132"/>
      <c r="L2441" s="132"/>
      <c r="M2441" s="132"/>
      <c r="N2441" s="132"/>
      <c r="O2441" s="132"/>
      <c r="P2441" s="132"/>
      <c r="Q2441" s="132"/>
      <c r="R2441" s="132"/>
      <c r="S2441" s="132"/>
      <c r="T2441" s="518"/>
      <c r="U2441" s="132"/>
      <c r="V2441" s="132"/>
      <c r="W2441" s="132"/>
      <c r="X2441" s="132"/>
      <c r="Y2441" s="132"/>
      <c r="Z2441" s="132"/>
      <c r="AB2441" s="132"/>
      <c r="AC2441" s="132"/>
      <c r="AD2441" s="132"/>
      <c r="AE2441" s="94"/>
      <c r="AF2441" s="132"/>
      <c r="AG2441" s="132"/>
      <c r="AH2441" s="284"/>
      <c r="AI2441" s="132"/>
      <c r="AJ2441" s="132"/>
      <c r="AK2441" s="132"/>
      <c r="AL2441" s="132"/>
      <c r="AM2441" s="132"/>
      <c r="AN2441" s="132"/>
      <c r="AO2441" s="132"/>
      <c r="AP2441" s="132"/>
      <c r="AQ2441" s="132"/>
      <c r="AR2441" s="132"/>
      <c r="AS2441" s="132"/>
      <c r="AT2441" s="132"/>
      <c r="AU2441" s="132"/>
      <c r="AV2441" s="132"/>
      <c r="AW2441" s="132"/>
      <c r="AX2441" s="132"/>
      <c r="AY2441" s="132"/>
      <c r="AZ2441" s="132"/>
      <c r="BA2441" s="132"/>
      <c r="BB2441" s="132"/>
      <c r="BC2441" s="132"/>
      <c r="BD2441" s="132"/>
      <c r="BE2441" s="132"/>
      <c r="BF2441" s="132"/>
      <c r="BG2441" s="132"/>
      <c r="BH2441" s="132"/>
      <c r="BI2441" s="132"/>
    </row>
    <row r="2442" spans="2:61">
      <c r="B2442" s="722"/>
      <c r="C2442" s="132"/>
      <c r="D2442" s="132"/>
      <c r="E2442" s="586"/>
      <c r="F2442" s="586"/>
      <c r="G2442" s="132"/>
      <c r="H2442" s="372"/>
      <c r="I2442" s="132"/>
      <c r="J2442" s="132"/>
      <c r="K2442" s="132"/>
      <c r="L2442" s="132"/>
      <c r="M2442" s="132"/>
      <c r="N2442" s="132"/>
      <c r="O2442" s="132"/>
      <c r="P2442" s="132"/>
      <c r="Q2442" s="132"/>
      <c r="R2442" s="132"/>
      <c r="S2442" s="132"/>
      <c r="T2442" s="518"/>
      <c r="U2442" s="132"/>
      <c r="V2442" s="132"/>
      <c r="W2442" s="132"/>
      <c r="X2442" s="132"/>
      <c r="Y2442" s="132"/>
      <c r="Z2442" s="132"/>
      <c r="AB2442" s="132"/>
      <c r="AC2442" s="132"/>
      <c r="AD2442" s="132"/>
      <c r="AE2442" s="94"/>
      <c r="AF2442" s="132"/>
      <c r="AG2442" s="132"/>
      <c r="AH2442" s="284"/>
      <c r="AI2442" s="132"/>
      <c r="AJ2442" s="132"/>
      <c r="AK2442" s="132"/>
      <c r="AL2442" s="132"/>
      <c r="AM2442" s="132"/>
      <c r="AN2442" s="132"/>
      <c r="AO2442" s="132"/>
      <c r="AP2442" s="132"/>
      <c r="AQ2442" s="132"/>
      <c r="AR2442" s="132"/>
      <c r="AS2442" s="132"/>
      <c r="AT2442" s="132"/>
      <c r="AU2442" s="132"/>
      <c r="AV2442" s="132"/>
      <c r="AW2442" s="132"/>
      <c r="AX2442" s="132"/>
      <c r="AY2442" s="132"/>
      <c r="AZ2442" s="132"/>
      <c r="BA2442" s="132"/>
      <c r="BB2442" s="132"/>
      <c r="BC2442" s="132"/>
      <c r="BD2442" s="132"/>
      <c r="BE2442" s="132"/>
      <c r="BF2442" s="132"/>
      <c r="BG2442" s="132"/>
      <c r="BH2442" s="132"/>
      <c r="BI2442" s="132"/>
    </row>
    <row r="2443" spans="2:61">
      <c r="B2443" s="722"/>
      <c r="C2443" s="132"/>
      <c r="D2443" s="132"/>
      <c r="E2443" s="586"/>
      <c r="F2443" s="586"/>
      <c r="G2443" s="132"/>
      <c r="H2443" s="372"/>
      <c r="I2443" s="132"/>
      <c r="J2443" s="132"/>
      <c r="K2443" s="132"/>
      <c r="L2443" s="132"/>
      <c r="M2443" s="132"/>
      <c r="N2443" s="132"/>
      <c r="O2443" s="132"/>
      <c r="P2443" s="132"/>
      <c r="Q2443" s="132"/>
      <c r="R2443" s="132"/>
      <c r="S2443" s="132"/>
      <c r="T2443" s="518"/>
      <c r="U2443" s="132"/>
      <c r="V2443" s="132"/>
      <c r="W2443" s="132"/>
      <c r="X2443" s="132"/>
      <c r="Y2443" s="132"/>
      <c r="Z2443" s="132"/>
      <c r="AB2443" s="132"/>
      <c r="AC2443" s="132"/>
      <c r="AD2443" s="132"/>
      <c r="AE2443" s="94"/>
      <c r="AF2443" s="132"/>
      <c r="AG2443" s="132"/>
      <c r="AH2443" s="284"/>
      <c r="AI2443" s="132"/>
      <c r="AJ2443" s="132"/>
      <c r="AK2443" s="132"/>
      <c r="AL2443" s="132"/>
      <c r="AM2443" s="132"/>
      <c r="AN2443" s="132"/>
      <c r="AO2443" s="132"/>
      <c r="AP2443" s="132"/>
      <c r="AQ2443" s="132"/>
      <c r="AR2443" s="132"/>
      <c r="AS2443" s="132"/>
      <c r="AT2443" s="132"/>
      <c r="AU2443" s="132"/>
      <c r="AV2443" s="132"/>
      <c r="AW2443" s="132"/>
      <c r="AX2443" s="132"/>
      <c r="AY2443" s="132"/>
      <c r="AZ2443" s="132"/>
      <c r="BA2443" s="132"/>
      <c r="BB2443" s="132"/>
      <c r="BC2443" s="132"/>
      <c r="BD2443" s="132"/>
      <c r="BE2443" s="132"/>
      <c r="BF2443" s="132"/>
      <c r="BG2443" s="132"/>
      <c r="BH2443" s="132"/>
      <c r="BI2443" s="132"/>
    </row>
    <row r="2444" spans="2:61">
      <c r="B2444" s="722"/>
      <c r="C2444" s="132"/>
      <c r="D2444" s="132"/>
      <c r="E2444" s="586"/>
      <c r="F2444" s="586"/>
      <c r="G2444" s="132"/>
      <c r="H2444" s="372"/>
      <c r="I2444" s="132"/>
      <c r="J2444" s="132"/>
      <c r="K2444" s="132"/>
      <c r="L2444" s="132"/>
      <c r="M2444" s="132"/>
      <c r="N2444" s="132"/>
      <c r="O2444" s="132"/>
      <c r="P2444" s="132"/>
      <c r="Q2444" s="132"/>
      <c r="R2444" s="132"/>
      <c r="S2444" s="132"/>
      <c r="T2444" s="518"/>
      <c r="U2444" s="132"/>
      <c r="V2444" s="132"/>
      <c r="W2444" s="132"/>
      <c r="X2444" s="132"/>
      <c r="Y2444" s="132"/>
      <c r="Z2444" s="132"/>
      <c r="AB2444" s="132"/>
      <c r="AC2444" s="132"/>
      <c r="AD2444" s="132"/>
      <c r="AE2444" s="94"/>
      <c r="AF2444" s="132"/>
      <c r="AG2444" s="132"/>
      <c r="AH2444" s="284"/>
      <c r="AI2444" s="132"/>
      <c r="AJ2444" s="132"/>
      <c r="AK2444" s="132"/>
      <c r="AL2444" s="132"/>
      <c r="AM2444" s="132"/>
      <c r="AN2444" s="132"/>
      <c r="AO2444" s="132"/>
      <c r="AP2444" s="132"/>
      <c r="AQ2444" s="132"/>
      <c r="AR2444" s="132"/>
      <c r="AS2444" s="132"/>
      <c r="AT2444" s="132"/>
      <c r="AU2444" s="132"/>
      <c r="AV2444" s="132"/>
      <c r="AW2444" s="132"/>
      <c r="AX2444" s="132"/>
      <c r="AY2444" s="132"/>
      <c r="AZ2444" s="132"/>
      <c r="BA2444" s="132"/>
      <c r="BB2444" s="132"/>
      <c r="BC2444" s="132"/>
      <c r="BD2444" s="132"/>
      <c r="BE2444" s="132"/>
      <c r="BF2444" s="132"/>
      <c r="BG2444" s="132"/>
      <c r="BH2444" s="132"/>
      <c r="BI2444" s="132"/>
    </row>
    <row r="2445" spans="2:61">
      <c r="B2445" s="722"/>
      <c r="C2445" s="132"/>
      <c r="D2445" s="132"/>
      <c r="E2445" s="586"/>
      <c r="F2445" s="586"/>
      <c r="G2445" s="132"/>
      <c r="H2445" s="372"/>
      <c r="I2445" s="132"/>
      <c r="J2445" s="132"/>
      <c r="K2445" s="132"/>
      <c r="L2445" s="132"/>
      <c r="M2445" s="132"/>
      <c r="N2445" s="132"/>
      <c r="O2445" s="132"/>
      <c r="P2445" s="132"/>
      <c r="Q2445" s="132"/>
      <c r="R2445" s="132"/>
      <c r="S2445" s="132"/>
      <c r="T2445" s="518"/>
      <c r="U2445" s="132"/>
      <c r="V2445" s="132"/>
      <c r="W2445" s="132"/>
      <c r="X2445" s="132"/>
      <c r="Y2445" s="132"/>
      <c r="Z2445" s="132"/>
      <c r="AB2445" s="132"/>
      <c r="AC2445" s="132"/>
      <c r="AD2445" s="132"/>
      <c r="AE2445" s="94"/>
      <c r="AF2445" s="132"/>
      <c r="AG2445" s="132"/>
      <c r="AH2445" s="284"/>
      <c r="AI2445" s="132"/>
      <c r="AJ2445" s="132"/>
      <c r="AK2445" s="132"/>
      <c r="AL2445" s="132"/>
      <c r="AM2445" s="132"/>
      <c r="AN2445" s="132"/>
      <c r="AO2445" s="132"/>
      <c r="AP2445" s="132"/>
      <c r="AQ2445" s="132"/>
      <c r="AR2445" s="132"/>
      <c r="AS2445" s="132"/>
      <c r="AT2445" s="132"/>
      <c r="AU2445" s="132"/>
      <c r="AV2445" s="132"/>
      <c r="AW2445" s="132"/>
      <c r="AX2445" s="132"/>
      <c r="AY2445" s="132"/>
      <c r="AZ2445" s="132"/>
      <c r="BA2445" s="132"/>
      <c r="BB2445" s="132"/>
      <c r="BC2445" s="132"/>
      <c r="BD2445" s="132"/>
      <c r="BE2445" s="132"/>
      <c r="BF2445" s="132"/>
      <c r="BG2445" s="132"/>
      <c r="BH2445" s="132"/>
      <c r="BI2445" s="132"/>
    </row>
    <row r="2446" spans="2:61">
      <c r="B2446" s="722"/>
      <c r="C2446" s="132"/>
      <c r="D2446" s="132"/>
      <c r="E2446" s="586"/>
      <c r="F2446" s="586"/>
      <c r="G2446" s="132"/>
      <c r="H2446" s="372"/>
      <c r="I2446" s="132"/>
      <c r="J2446" s="132"/>
      <c r="K2446" s="132"/>
      <c r="L2446" s="132"/>
      <c r="M2446" s="132"/>
      <c r="N2446" s="132"/>
      <c r="O2446" s="132"/>
      <c r="P2446" s="132"/>
      <c r="Q2446" s="132"/>
      <c r="R2446" s="132"/>
      <c r="S2446" s="132"/>
      <c r="T2446" s="518"/>
      <c r="U2446" s="132"/>
      <c r="V2446" s="132"/>
      <c r="W2446" s="132"/>
      <c r="X2446" s="132"/>
      <c r="Y2446" s="132"/>
      <c r="Z2446" s="132"/>
      <c r="AB2446" s="132"/>
      <c r="AC2446" s="132"/>
      <c r="AD2446" s="132"/>
      <c r="AE2446" s="94"/>
      <c r="AF2446" s="132"/>
      <c r="AG2446" s="132"/>
      <c r="AH2446" s="284"/>
      <c r="AI2446" s="132"/>
      <c r="AJ2446" s="132"/>
      <c r="AK2446" s="132"/>
      <c r="AL2446" s="132"/>
      <c r="AM2446" s="132"/>
      <c r="AN2446" s="132"/>
      <c r="AO2446" s="132"/>
      <c r="AP2446" s="132"/>
      <c r="AQ2446" s="132"/>
      <c r="AR2446" s="132"/>
      <c r="AS2446" s="132"/>
      <c r="AT2446" s="132"/>
      <c r="AU2446" s="132"/>
      <c r="AV2446" s="132"/>
      <c r="AW2446" s="132"/>
      <c r="AX2446" s="132"/>
      <c r="AY2446" s="132"/>
      <c r="AZ2446" s="132"/>
      <c r="BA2446" s="132"/>
      <c r="BB2446" s="132"/>
      <c r="BC2446" s="132"/>
      <c r="BD2446" s="132"/>
      <c r="BE2446" s="132"/>
      <c r="BF2446" s="132"/>
      <c r="BG2446" s="132"/>
      <c r="BH2446" s="132"/>
      <c r="BI2446" s="132"/>
    </row>
    <row r="2447" spans="2:61">
      <c r="B2447" s="722"/>
      <c r="C2447" s="132"/>
      <c r="D2447" s="132"/>
      <c r="E2447" s="586"/>
      <c r="F2447" s="586"/>
      <c r="G2447" s="132"/>
      <c r="H2447" s="372"/>
      <c r="I2447" s="132"/>
      <c r="J2447" s="132"/>
      <c r="K2447" s="132"/>
      <c r="L2447" s="132"/>
      <c r="M2447" s="132"/>
      <c r="N2447" s="132"/>
      <c r="O2447" s="132"/>
      <c r="P2447" s="132"/>
      <c r="Q2447" s="132"/>
      <c r="R2447" s="132"/>
      <c r="S2447" s="132"/>
      <c r="T2447" s="518"/>
      <c r="U2447" s="132"/>
      <c r="V2447" s="132"/>
      <c r="W2447" s="132"/>
      <c r="X2447" s="132"/>
      <c r="Y2447" s="132"/>
      <c r="Z2447" s="132"/>
      <c r="AB2447" s="132"/>
      <c r="AC2447" s="132"/>
      <c r="AD2447" s="132"/>
      <c r="AE2447" s="94"/>
      <c r="AF2447" s="132"/>
      <c r="AG2447" s="132"/>
      <c r="AH2447" s="284"/>
      <c r="AI2447" s="132"/>
      <c r="AJ2447" s="132"/>
      <c r="AK2447" s="132"/>
      <c r="AL2447" s="132"/>
      <c r="AM2447" s="132"/>
      <c r="AN2447" s="132"/>
      <c r="AO2447" s="132"/>
      <c r="AP2447" s="132"/>
      <c r="AQ2447" s="132"/>
      <c r="AR2447" s="132"/>
      <c r="AS2447" s="132"/>
      <c r="AT2447" s="132"/>
      <c r="AU2447" s="132"/>
      <c r="AV2447" s="132"/>
      <c r="AW2447" s="132"/>
      <c r="AX2447" s="132"/>
      <c r="AY2447" s="132"/>
      <c r="AZ2447" s="132"/>
      <c r="BA2447" s="132"/>
      <c r="BB2447" s="132"/>
      <c r="BC2447" s="132"/>
      <c r="BD2447" s="132"/>
      <c r="BE2447" s="132"/>
      <c r="BF2447" s="132"/>
      <c r="BG2447" s="132"/>
      <c r="BH2447" s="132"/>
      <c r="BI2447" s="132"/>
    </row>
    <row r="2448" spans="2:61">
      <c r="B2448" s="722"/>
      <c r="C2448" s="132"/>
      <c r="D2448" s="132"/>
      <c r="E2448" s="586"/>
      <c r="F2448" s="586"/>
      <c r="G2448" s="132"/>
      <c r="H2448" s="372"/>
      <c r="I2448" s="132"/>
      <c r="J2448" s="132"/>
      <c r="K2448" s="132"/>
      <c r="L2448" s="132"/>
      <c r="M2448" s="132"/>
      <c r="N2448" s="132"/>
      <c r="O2448" s="132"/>
      <c r="P2448" s="132"/>
      <c r="Q2448" s="132"/>
      <c r="R2448" s="132"/>
      <c r="S2448" s="132"/>
      <c r="T2448" s="518"/>
      <c r="U2448" s="132"/>
      <c r="V2448" s="132"/>
      <c r="W2448" s="132"/>
      <c r="X2448" s="132"/>
      <c r="Y2448" s="132"/>
      <c r="Z2448" s="132"/>
      <c r="AB2448" s="132"/>
      <c r="AC2448" s="132"/>
      <c r="AD2448" s="132"/>
      <c r="AE2448" s="94"/>
      <c r="AF2448" s="132"/>
      <c r="AG2448" s="132"/>
      <c r="AH2448" s="284"/>
      <c r="AI2448" s="132"/>
      <c r="AJ2448" s="132"/>
      <c r="AK2448" s="132"/>
      <c r="AL2448" s="132"/>
      <c r="AM2448" s="132"/>
      <c r="AN2448" s="132"/>
      <c r="AO2448" s="132"/>
      <c r="AP2448" s="132"/>
      <c r="AQ2448" s="132"/>
      <c r="AR2448" s="132"/>
      <c r="AS2448" s="132"/>
      <c r="AT2448" s="132"/>
      <c r="AU2448" s="132"/>
      <c r="AV2448" s="132"/>
      <c r="AW2448" s="132"/>
      <c r="AX2448" s="132"/>
      <c r="AY2448" s="132"/>
      <c r="AZ2448" s="132"/>
      <c r="BA2448" s="132"/>
      <c r="BB2448" s="132"/>
      <c r="BC2448" s="132"/>
      <c r="BD2448" s="132"/>
      <c r="BE2448" s="132"/>
      <c r="BF2448" s="132"/>
      <c r="BG2448" s="132"/>
      <c r="BH2448" s="132"/>
      <c r="BI2448" s="132"/>
    </row>
    <row r="2449" spans="2:61">
      <c r="B2449" s="722"/>
      <c r="C2449" s="132"/>
      <c r="D2449" s="132"/>
      <c r="E2449" s="586"/>
      <c r="F2449" s="586"/>
      <c r="G2449" s="132"/>
      <c r="H2449" s="372"/>
      <c r="I2449" s="132"/>
      <c r="J2449" s="132"/>
      <c r="K2449" s="132"/>
      <c r="L2449" s="132"/>
      <c r="M2449" s="132"/>
      <c r="N2449" s="132"/>
      <c r="O2449" s="132"/>
      <c r="P2449" s="132"/>
      <c r="Q2449" s="132"/>
      <c r="R2449" s="132"/>
      <c r="S2449" s="132"/>
      <c r="T2449" s="518"/>
      <c r="U2449" s="132"/>
      <c r="V2449" s="132"/>
      <c r="W2449" s="132"/>
      <c r="X2449" s="132"/>
      <c r="Y2449" s="132"/>
      <c r="Z2449" s="132"/>
      <c r="AB2449" s="132"/>
      <c r="AC2449" s="132"/>
      <c r="AD2449" s="132"/>
      <c r="AE2449" s="94"/>
      <c r="AF2449" s="132"/>
      <c r="AG2449" s="132"/>
      <c r="AH2449" s="284"/>
      <c r="AI2449" s="132"/>
      <c r="AJ2449" s="132"/>
      <c r="AK2449" s="132"/>
      <c r="AL2449" s="132"/>
      <c r="AM2449" s="132"/>
      <c r="AN2449" s="132"/>
      <c r="AO2449" s="132"/>
      <c r="AP2449" s="132"/>
      <c r="AQ2449" s="132"/>
      <c r="AR2449" s="132"/>
      <c r="AS2449" s="132"/>
      <c r="AT2449" s="132"/>
      <c r="AU2449" s="132"/>
      <c r="AV2449" s="132"/>
      <c r="AW2449" s="132"/>
      <c r="AX2449" s="132"/>
      <c r="AY2449" s="132"/>
      <c r="AZ2449" s="132"/>
      <c r="BA2449" s="132"/>
      <c r="BB2449" s="132"/>
      <c r="BC2449" s="132"/>
      <c r="BD2449" s="132"/>
      <c r="BE2449" s="132"/>
      <c r="BF2449" s="132"/>
      <c r="BG2449" s="132"/>
      <c r="BH2449" s="132"/>
      <c r="BI2449" s="132"/>
    </row>
    <row r="2450" spans="2:61">
      <c r="B2450" s="722"/>
      <c r="C2450" s="132"/>
      <c r="D2450" s="132"/>
      <c r="E2450" s="586"/>
      <c r="F2450" s="586"/>
      <c r="G2450" s="132"/>
      <c r="H2450" s="372"/>
      <c r="I2450" s="132"/>
      <c r="J2450" s="132"/>
      <c r="K2450" s="132"/>
      <c r="L2450" s="132"/>
      <c r="M2450" s="132"/>
      <c r="N2450" s="132"/>
      <c r="O2450" s="132"/>
      <c r="P2450" s="132"/>
      <c r="Q2450" s="132"/>
      <c r="R2450" s="132"/>
      <c r="S2450" s="132"/>
      <c r="T2450" s="518"/>
      <c r="U2450" s="132"/>
      <c r="V2450" s="132"/>
      <c r="W2450" s="132"/>
      <c r="X2450" s="132"/>
      <c r="Y2450" s="132"/>
      <c r="Z2450" s="132"/>
      <c r="AB2450" s="132"/>
      <c r="AC2450" s="132"/>
      <c r="AD2450" s="132"/>
      <c r="AE2450" s="94"/>
      <c r="AF2450" s="132"/>
      <c r="AG2450" s="132"/>
      <c r="AH2450" s="284"/>
      <c r="AI2450" s="132"/>
      <c r="AJ2450" s="132"/>
      <c r="AK2450" s="132"/>
      <c r="AL2450" s="132"/>
      <c r="AM2450" s="132"/>
      <c r="AN2450" s="132"/>
      <c r="AO2450" s="132"/>
      <c r="AP2450" s="132"/>
      <c r="AQ2450" s="132"/>
      <c r="AR2450" s="132"/>
      <c r="AS2450" s="132"/>
      <c r="AT2450" s="132"/>
      <c r="AU2450" s="132"/>
      <c r="AV2450" s="132"/>
      <c r="AW2450" s="132"/>
      <c r="AX2450" s="132"/>
      <c r="AY2450" s="132"/>
      <c r="AZ2450" s="132"/>
      <c r="BA2450" s="132"/>
      <c r="BB2450" s="132"/>
      <c r="BC2450" s="132"/>
      <c r="BD2450" s="132"/>
      <c r="BE2450" s="132"/>
      <c r="BF2450" s="132"/>
      <c r="BG2450" s="132"/>
      <c r="BH2450" s="132"/>
      <c r="BI2450" s="132"/>
    </row>
    <row r="2451" spans="2:61">
      <c r="B2451" s="722"/>
      <c r="C2451" s="132"/>
      <c r="D2451" s="132"/>
      <c r="E2451" s="586"/>
      <c r="F2451" s="586"/>
      <c r="G2451" s="132"/>
      <c r="H2451" s="372"/>
      <c r="I2451" s="132"/>
      <c r="J2451" s="132"/>
      <c r="K2451" s="132"/>
      <c r="L2451" s="132"/>
      <c r="M2451" s="132"/>
      <c r="N2451" s="132"/>
      <c r="O2451" s="132"/>
      <c r="P2451" s="132"/>
      <c r="Q2451" s="132"/>
      <c r="R2451" s="132"/>
      <c r="S2451" s="132"/>
      <c r="T2451" s="518"/>
      <c r="U2451" s="132"/>
      <c r="V2451" s="132"/>
      <c r="W2451" s="132"/>
      <c r="X2451" s="132"/>
      <c r="Y2451" s="132"/>
      <c r="Z2451" s="132"/>
      <c r="AB2451" s="132"/>
      <c r="AC2451" s="132"/>
      <c r="AD2451" s="132"/>
      <c r="AE2451" s="94"/>
      <c r="AF2451" s="132"/>
      <c r="AG2451" s="132"/>
      <c r="AH2451" s="284"/>
      <c r="AI2451" s="132"/>
      <c r="AJ2451" s="132"/>
      <c r="AK2451" s="132"/>
      <c r="AL2451" s="132"/>
      <c r="AM2451" s="132"/>
      <c r="AN2451" s="132"/>
      <c r="AO2451" s="132"/>
      <c r="AP2451" s="132"/>
      <c r="AQ2451" s="132"/>
      <c r="AR2451" s="132"/>
      <c r="AS2451" s="132"/>
      <c r="AT2451" s="132"/>
      <c r="AU2451" s="132"/>
      <c r="AV2451" s="132"/>
      <c r="AW2451" s="132"/>
      <c r="AX2451" s="132"/>
      <c r="AY2451" s="132"/>
      <c r="AZ2451" s="132"/>
      <c r="BA2451" s="132"/>
      <c r="BB2451" s="132"/>
      <c r="BC2451" s="132"/>
      <c r="BD2451" s="132"/>
      <c r="BE2451" s="132"/>
      <c r="BF2451" s="132"/>
      <c r="BG2451" s="132"/>
      <c r="BH2451" s="132"/>
      <c r="BI2451" s="132"/>
    </row>
    <row r="2452" spans="2:61">
      <c r="B2452" s="722"/>
      <c r="C2452" s="132"/>
      <c r="D2452" s="132"/>
      <c r="E2452" s="586"/>
      <c r="F2452" s="586"/>
      <c r="G2452" s="132"/>
      <c r="H2452" s="372"/>
      <c r="I2452" s="132"/>
      <c r="J2452" s="132"/>
      <c r="K2452" s="132"/>
      <c r="L2452" s="132"/>
      <c r="M2452" s="132"/>
      <c r="N2452" s="132"/>
      <c r="O2452" s="132"/>
      <c r="P2452" s="132"/>
      <c r="Q2452" s="132"/>
      <c r="R2452" s="132"/>
      <c r="S2452" s="132"/>
      <c r="T2452" s="518"/>
      <c r="U2452" s="132"/>
      <c r="V2452" s="132"/>
      <c r="W2452" s="132"/>
      <c r="X2452" s="132"/>
      <c r="Y2452" s="132"/>
      <c r="Z2452" s="132"/>
      <c r="AB2452" s="132"/>
      <c r="AC2452" s="132"/>
      <c r="AD2452" s="132"/>
      <c r="AE2452" s="94"/>
      <c r="AF2452" s="132"/>
      <c r="AG2452" s="132"/>
      <c r="AH2452" s="284"/>
      <c r="AI2452" s="132"/>
      <c r="AJ2452" s="132"/>
      <c r="AK2452" s="132"/>
      <c r="AL2452" s="132"/>
      <c r="AM2452" s="132"/>
      <c r="AN2452" s="132"/>
      <c r="AO2452" s="132"/>
      <c r="AP2452" s="132"/>
      <c r="AQ2452" s="132"/>
      <c r="AR2452" s="132"/>
      <c r="AS2452" s="132"/>
      <c r="AT2452" s="132"/>
      <c r="AU2452" s="132"/>
      <c r="AV2452" s="132"/>
      <c r="AW2452" s="132"/>
      <c r="AX2452" s="132"/>
      <c r="AY2452" s="132"/>
      <c r="AZ2452" s="132"/>
      <c r="BA2452" s="132"/>
      <c r="BB2452" s="132"/>
      <c r="BC2452" s="132"/>
      <c r="BD2452" s="132"/>
      <c r="BE2452" s="132"/>
      <c r="BF2452" s="132"/>
      <c r="BG2452" s="132"/>
      <c r="BH2452" s="132"/>
      <c r="BI2452" s="132"/>
    </row>
    <row r="2453" spans="2:61">
      <c r="B2453" s="722"/>
      <c r="C2453" s="132"/>
      <c r="D2453" s="132"/>
      <c r="E2453" s="586"/>
      <c r="F2453" s="586"/>
      <c r="G2453" s="132"/>
      <c r="H2453" s="372"/>
      <c r="I2453" s="132"/>
      <c r="J2453" s="132"/>
      <c r="K2453" s="132"/>
      <c r="L2453" s="132"/>
      <c r="M2453" s="132"/>
      <c r="N2453" s="132"/>
      <c r="O2453" s="132"/>
      <c r="P2453" s="132"/>
      <c r="Q2453" s="132"/>
      <c r="R2453" s="132"/>
      <c r="S2453" s="132"/>
      <c r="T2453" s="518"/>
      <c r="U2453" s="132"/>
      <c r="V2453" s="132"/>
      <c r="W2453" s="132"/>
      <c r="X2453" s="132"/>
      <c r="Y2453" s="132"/>
      <c r="Z2453" s="132"/>
      <c r="AB2453" s="132"/>
      <c r="AC2453" s="132"/>
      <c r="AD2453" s="132"/>
      <c r="AE2453" s="94"/>
      <c r="AF2453" s="132"/>
      <c r="AG2453" s="132"/>
      <c r="AH2453" s="284"/>
      <c r="AI2453" s="132"/>
      <c r="AJ2453" s="132"/>
      <c r="AK2453" s="132"/>
      <c r="AL2453" s="132"/>
      <c r="AM2453" s="132"/>
      <c r="AN2453" s="132"/>
      <c r="AO2453" s="132"/>
      <c r="AP2453" s="132"/>
      <c r="AQ2453" s="132"/>
      <c r="AR2453" s="132"/>
      <c r="AS2453" s="132"/>
      <c r="AT2453" s="132"/>
      <c r="AU2453" s="132"/>
      <c r="AV2453" s="132"/>
      <c r="AW2453" s="132"/>
      <c r="AX2453" s="132"/>
      <c r="AY2453" s="132"/>
      <c r="AZ2453" s="132"/>
      <c r="BA2453" s="132"/>
      <c r="BB2453" s="132"/>
      <c r="BC2453" s="132"/>
      <c r="BD2453" s="132"/>
      <c r="BE2453" s="132"/>
      <c r="BF2453" s="132"/>
      <c r="BG2453" s="132"/>
      <c r="BH2453" s="132"/>
      <c r="BI2453" s="132"/>
    </row>
    <row r="2454" spans="2:61">
      <c r="B2454" s="722"/>
      <c r="C2454" s="132"/>
      <c r="D2454" s="132"/>
      <c r="E2454" s="586"/>
      <c r="F2454" s="586"/>
      <c r="G2454" s="132"/>
      <c r="H2454" s="372"/>
      <c r="I2454" s="132"/>
      <c r="J2454" s="132"/>
      <c r="K2454" s="132"/>
      <c r="L2454" s="132"/>
      <c r="M2454" s="132"/>
      <c r="N2454" s="132"/>
      <c r="O2454" s="132"/>
      <c r="P2454" s="132"/>
      <c r="Q2454" s="132"/>
      <c r="R2454" s="132"/>
      <c r="S2454" s="132"/>
      <c r="T2454" s="518"/>
      <c r="U2454" s="132"/>
      <c r="V2454" s="132"/>
      <c r="W2454" s="132"/>
      <c r="X2454" s="132"/>
      <c r="Y2454" s="132"/>
      <c r="Z2454" s="132"/>
      <c r="AB2454" s="132"/>
      <c r="AC2454" s="132"/>
      <c r="AD2454" s="132"/>
      <c r="AE2454" s="94"/>
      <c r="AF2454" s="132"/>
      <c r="AG2454" s="132"/>
      <c r="AH2454" s="284"/>
      <c r="AI2454" s="132"/>
      <c r="AJ2454" s="132"/>
      <c r="AK2454" s="132"/>
      <c r="AL2454" s="132"/>
      <c r="AM2454" s="132"/>
      <c r="AN2454" s="132"/>
      <c r="AO2454" s="132"/>
      <c r="AP2454" s="132"/>
      <c r="AQ2454" s="132"/>
      <c r="AR2454" s="132"/>
      <c r="AS2454" s="132"/>
      <c r="AT2454" s="132"/>
      <c r="AU2454" s="132"/>
      <c r="AV2454" s="132"/>
      <c r="AW2454" s="132"/>
      <c r="AX2454" s="132"/>
      <c r="AY2454" s="132"/>
      <c r="AZ2454" s="132"/>
      <c r="BA2454" s="132"/>
      <c r="BB2454" s="132"/>
      <c r="BC2454" s="132"/>
      <c r="BD2454" s="132"/>
      <c r="BE2454" s="132"/>
      <c r="BF2454" s="132"/>
      <c r="BG2454" s="132"/>
      <c r="BH2454" s="132"/>
      <c r="BI2454" s="132"/>
    </row>
    <row r="2455" spans="2:61">
      <c r="B2455" s="722"/>
      <c r="C2455" s="132"/>
      <c r="D2455" s="132"/>
      <c r="E2455" s="586"/>
      <c r="F2455" s="586"/>
      <c r="G2455" s="132"/>
      <c r="H2455" s="372"/>
      <c r="I2455" s="132"/>
      <c r="J2455" s="132"/>
      <c r="K2455" s="132"/>
      <c r="L2455" s="132"/>
      <c r="M2455" s="132"/>
      <c r="N2455" s="132"/>
      <c r="O2455" s="132"/>
      <c r="P2455" s="132"/>
      <c r="Q2455" s="132"/>
      <c r="R2455" s="132"/>
      <c r="S2455" s="132"/>
      <c r="T2455" s="518"/>
      <c r="U2455" s="132"/>
      <c r="V2455" s="132"/>
      <c r="W2455" s="132"/>
      <c r="X2455" s="132"/>
      <c r="Y2455" s="132"/>
      <c r="Z2455" s="132"/>
      <c r="AB2455" s="132"/>
      <c r="AC2455" s="132"/>
      <c r="AD2455" s="132"/>
      <c r="AE2455" s="94"/>
      <c r="AF2455" s="132"/>
      <c r="AG2455" s="132"/>
      <c r="AH2455" s="284"/>
      <c r="AI2455" s="132"/>
      <c r="AJ2455" s="132"/>
      <c r="AK2455" s="132"/>
      <c r="AL2455" s="132"/>
      <c r="AM2455" s="132"/>
      <c r="AN2455" s="132"/>
      <c r="AO2455" s="132"/>
      <c r="AP2455" s="132"/>
      <c r="AQ2455" s="132"/>
      <c r="AR2455" s="132"/>
      <c r="AS2455" s="132"/>
      <c r="AT2455" s="132"/>
      <c r="AU2455" s="132"/>
      <c r="AV2455" s="132"/>
      <c r="AW2455" s="132"/>
      <c r="AX2455" s="132"/>
      <c r="AY2455" s="132"/>
      <c r="AZ2455" s="132"/>
      <c r="BA2455" s="132"/>
      <c r="BB2455" s="132"/>
      <c r="BC2455" s="132"/>
      <c r="BD2455" s="132"/>
      <c r="BE2455" s="132"/>
      <c r="BF2455" s="132"/>
      <c r="BG2455" s="132"/>
      <c r="BH2455" s="132"/>
      <c r="BI2455" s="132"/>
    </row>
    <row r="2456" spans="2:61">
      <c r="B2456" s="722"/>
      <c r="C2456" s="132"/>
      <c r="D2456" s="132"/>
      <c r="E2456" s="586"/>
      <c r="F2456" s="586"/>
      <c r="G2456" s="132"/>
      <c r="H2456" s="372"/>
      <c r="I2456" s="132"/>
      <c r="J2456" s="132"/>
      <c r="K2456" s="132"/>
      <c r="L2456" s="132"/>
      <c r="M2456" s="132"/>
      <c r="N2456" s="132"/>
      <c r="O2456" s="132"/>
      <c r="P2456" s="132"/>
      <c r="Q2456" s="132"/>
      <c r="R2456" s="132"/>
      <c r="S2456" s="132"/>
      <c r="T2456" s="518"/>
      <c r="U2456" s="132"/>
      <c r="V2456" s="132"/>
      <c r="W2456" s="132"/>
      <c r="X2456" s="132"/>
      <c r="Y2456" s="132"/>
      <c r="Z2456" s="132"/>
      <c r="AB2456" s="132"/>
      <c r="AC2456" s="132"/>
      <c r="AD2456" s="132"/>
      <c r="AE2456" s="94"/>
      <c r="AF2456" s="132"/>
      <c r="AG2456" s="132"/>
      <c r="AH2456" s="284"/>
      <c r="AI2456" s="132"/>
      <c r="AJ2456" s="132"/>
      <c r="AK2456" s="132"/>
      <c r="AL2456" s="132"/>
      <c r="AM2456" s="132"/>
      <c r="AN2456" s="132"/>
      <c r="AO2456" s="132"/>
      <c r="AP2456" s="132"/>
      <c r="AQ2456" s="132"/>
      <c r="AR2456" s="132"/>
      <c r="AS2456" s="132"/>
      <c r="AT2456" s="132"/>
      <c r="AU2456" s="132"/>
      <c r="AV2456" s="132"/>
      <c r="AW2456" s="132"/>
      <c r="AX2456" s="132"/>
      <c r="AY2456" s="132"/>
      <c r="AZ2456" s="132"/>
      <c r="BA2456" s="132"/>
      <c r="BB2456" s="132"/>
      <c r="BC2456" s="132"/>
      <c r="BD2456" s="132"/>
      <c r="BE2456" s="132"/>
      <c r="BF2456" s="132"/>
      <c r="BG2456" s="132"/>
      <c r="BH2456" s="132"/>
      <c r="BI2456" s="132"/>
    </row>
    <row r="2457" spans="2:61">
      <c r="B2457" s="722"/>
      <c r="C2457" s="132"/>
      <c r="D2457" s="132"/>
      <c r="E2457" s="586"/>
      <c r="F2457" s="586"/>
      <c r="G2457" s="132"/>
      <c r="H2457" s="372"/>
      <c r="I2457" s="132"/>
      <c r="J2457" s="132"/>
      <c r="K2457" s="132"/>
      <c r="L2457" s="132"/>
      <c r="M2457" s="132"/>
      <c r="N2457" s="132"/>
      <c r="O2457" s="132"/>
      <c r="P2457" s="132"/>
      <c r="Q2457" s="132"/>
      <c r="R2457" s="132"/>
      <c r="S2457" s="132"/>
      <c r="T2457" s="518"/>
      <c r="U2457" s="132"/>
      <c r="V2457" s="132"/>
      <c r="W2457" s="132"/>
      <c r="X2457" s="132"/>
      <c r="Y2457" s="132"/>
      <c r="Z2457" s="132"/>
      <c r="AB2457" s="132"/>
      <c r="AC2457" s="132"/>
      <c r="AD2457" s="132"/>
      <c r="AE2457" s="94"/>
      <c r="AF2457" s="132"/>
      <c r="AG2457" s="132"/>
      <c r="AH2457" s="284"/>
      <c r="AI2457" s="132"/>
      <c r="AJ2457" s="132"/>
      <c r="AK2457" s="132"/>
      <c r="AL2457" s="132"/>
      <c r="AM2457" s="132"/>
      <c r="AN2457" s="132"/>
      <c r="AO2457" s="132"/>
      <c r="AP2457" s="132"/>
      <c r="AQ2457" s="132"/>
      <c r="AR2457" s="132"/>
      <c r="AS2457" s="132"/>
      <c r="AT2457" s="132"/>
      <c r="AU2457" s="132"/>
      <c r="AV2457" s="132"/>
      <c r="AW2457" s="132"/>
      <c r="AX2457" s="132"/>
      <c r="AY2457" s="132"/>
      <c r="AZ2457" s="132"/>
      <c r="BA2457" s="132"/>
      <c r="BB2457" s="132"/>
      <c r="BC2457" s="132"/>
      <c r="BD2457" s="132"/>
      <c r="BE2457" s="132"/>
      <c r="BF2457" s="132"/>
      <c r="BG2457" s="132"/>
      <c r="BH2457" s="132"/>
      <c r="BI2457" s="132"/>
    </row>
    <row r="2458" spans="2:61">
      <c r="B2458" s="722"/>
      <c r="C2458" s="132"/>
      <c r="D2458" s="132"/>
      <c r="E2458" s="586"/>
      <c r="F2458" s="586"/>
      <c r="G2458" s="132"/>
      <c r="H2458" s="372"/>
      <c r="I2458" s="132"/>
      <c r="J2458" s="132"/>
      <c r="K2458" s="132"/>
      <c r="L2458" s="132"/>
      <c r="M2458" s="132"/>
      <c r="N2458" s="132"/>
      <c r="O2458" s="132"/>
      <c r="P2458" s="132"/>
      <c r="Q2458" s="132"/>
      <c r="R2458" s="132"/>
      <c r="S2458" s="132"/>
      <c r="T2458" s="518"/>
      <c r="U2458" s="132"/>
      <c r="V2458" s="132"/>
      <c r="W2458" s="132"/>
      <c r="X2458" s="132"/>
      <c r="Y2458" s="132"/>
      <c r="Z2458" s="132"/>
      <c r="AB2458" s="132"/>
      <c r="AC2458" s="132"/>
      <c r="AD2458" s="132"/>
      <c r="AE2458" s="94"/>
      <c r="AF2458" s="132"/>
      <c r="AG2458" s="132"/>
      <c r="AH2458" s="284"/>
      <c r="AI2458" s="132"/>
      <c r="AJ2458" s="132"/>
      <c r="AK2458" s="132"/>
      <c r="AL2458" s="132"/>
      <c r="AM2458" s="132"/>
      <c r="AN2458" s="132"/>
      <c r="AO2458" s="132"/>
      <c r="AP2458" s="132"/>
      <c r="AQ2458" s="132"/>
      <c r="AR2458" s="132"/>
      <c r="AS2458" s="132"/>
      <c r="AT2458" s="132"/>
      <c r="AU2458" s="132"/>
      <c r="AV2458" s="132"/>
      <c r="AW2458" s="132"/>
      <c r="AX2458" s="132"/>
      <c r="AY2458" s="132"/>
      <c r="AZ2458" s="132"/>
      <c r="BA2458" s="132"/>
      <c r="BB2458" s="132"/>
      <c r="BC2458" s="132"/>
      <c r="BD2458" s="132"/>
      <c r="BE2458" s="132"/>
      <c r="BF2458" s="132"/>
      <c r="BG2458" s="132"/>
      <c r="BH2458" s="132"/>
      <c r="BI2458" s="132"/>
    </row>
    <row r="2459" spans="2:61">
      <c r="B2459" s="722"/>
      <c r="C2459" s="132"/>
      <c r="D2459" s="132"/>
      <c r="E2459" s="586"/>
      <c r="F2459" s="586"/>
      <c r="G2459" s="132"/>
      <c r="H2459" s="372"/>
      <c r="I2459" s="132"/>
      <c r="J2459" s="132"/>
      <c r="K2459" s="132"/>
      <c r="L2459" s="132"/>
      <c r="M2459" s="132"/>
      <c r="N2459" s="132"/>
      <c r="O2459" s="132"/>
      <c r="P2459" s="132"/>
      <c r="Q2459" s="132"/>
      <c r="R2459" s="132"/>
      <c r="S2459" s="132"/>
      <c r="T2459" s="518"/>
      <c r="U2459" s="132"/>
      <c r="V2459" s="132"/>
      <c r="W2459" s="132"/>
      <c r="X2459" s="132"/>
      <c r="Y2459" s="132"/>
      <c r="Z2459" s="132"/>
      <c r="AB2459" s="132"/>
      <c r="AC2459" s="132"/>
      <c r="AD2459" s="132"/>
      <c r="AE2459" s="94"/>
      <c r="AF2459" s="132"/>
      <c r="AG2459" s="132"/>
      <c r="AH2459" s="284"/>
      <c r="AI2459" s="132"/>
      <c r="AJ2459" s="132"/>
      <c r="AK2459" s="132"/>
      <c r="AL2459" s="132"/>
      <c r="AM2459" s="132"/>
      <c r="AN2459" s="132"/>
      <c r="AO2459" s="132"/>
      <c r="AP2459" s="132"/>
      <c r="AQ2459" s="132"/>
      <c r="AR2459" s="132"/>
      <c r="AS2459" s="132"/>
      <c r="AT2459" s="132"/>
      <c r="AU2459" s="132"/>
      <c r="AV2459" s="132"/>
      <c r="AW2459" s="132"/>
      <c r="AX2459" s="132"/>
      <c r="AY2459" s="132"/>
      <c r="AZ2459" s="132"/>
      <c r="BA2459" s="132"/>
      <c r="BB2459" s="132"/>
      <c r="BC2459" s="132"/>
      <c r="BD2459" s="132"/>
      <c r="BE2459" s="132"/>
      <c r="BF2459" s="132"/>
      <c r="BG2459" s="132"/>
      <c r="BH2459" s="132"/>
      <c r="BI2459" s="132"/>
    </row>
    <row r="2460" spans="2:61">
      <c r="B2460" s="722"/>
      <c r="C2460" s="132"/>
      <c r="D2460" s="132"/>
      <c r="E2460" s="586"/>
      <c r="F2460" s="586"/>
      <c r="G2460" s="132"/>
      <c r="H2460" s="372"/>
      <c r="I2460" s="132"/>
      <c r="J2460" s="132"/>
      <c r="K2460" s="132"/>
      <c r="L2460" s="132"/>
      <c r="M2460" s="132"/>
      <c r="N2460" s="132"/>
      <c r="O2460" s="132"/>
      <c r="P2460" s="132"/>
      <c r="Q2460" s="132"/>
      <c r="R2460" s="132"/>
      <c r="S2460" s="132"/>
      <c r="T2460" s="518"/>
      <c r="U2460" s="132"/>
      <c r="V2460" s="132"/>
      <c r="W2460" s="132"/>
      <c r="X2460" s="132"/>
      <c r="Y2460" s="132"/>
      <c r="Z2460" s="132"/>
      <c r="AB2460" s="132"/>
      <c r="AC2460" s="132"/>
      <c r="AD2460" s="132"/>
      <c r="AE2460" s="94"/>
      <c r="AF2460" s="132"/>
      <c r="AG2460" s="132"/>
      <c r="AH2460" s="284"/>
      <c r="AI2460" s="132"/>
      <c r="AJ2460" s="132"/>
      <c r="AK2460" s="132"/>
      <c r="AL2460" s="132"/>
      <c r="AM2460" s="132"/>
      <c r="AN2460" s="132"/>
      <c r="AO2460" s="132"/>
      <c r="AP2460" s="132"/>
      <c r="AQ2460" s="132"/>
      <c r="AR2460" s="132"/>
      <c r="AS2460" s="132"/>
      <c r="AT2460" s="132"/>
      <c r="AU2460" s="132"/>
      <c r="AV2460" s="132"/>
      <c r="AW2460" s="132"/>
      <c r="AX2460" s="132"/>
      <c r="AY2460" s="132"/>
      <c r="AZ2460" s="132"/>
      <c r="BA2460" s="132"/>
      <c r="BB2460" s="132"/>
      <c r="BC2460" s="132"/>
      <c r="BD2460" s="132"/>
      <c r="BE2460" s="132"/>
      <c r="BF2460" s="132"/>
      <c r="BG2460" s="132"/>
      <c r="BH2460" s="132"/>
      <c r="BI2460" s="132"/>
    </row>
    <row r="2461" spans="2:61">
      <c r="B2461" s="722"/>
      <c r="C2461" s="132"/>
      <c r="D2461" s="132"/>
      <c r="E2461" s="586"/>
      <c r="F2461" s="586"/>
      <c r="G2461" s="132"/>
      <c r="H2461" s="372"/>
      <c r="I2461" s="132"/>
      <c r="J2461" s="132"/>
      <c r="K2461" s="132"/>
      <c r="L2461" s="132"/>
      <c r="M2461" s="132"/>
      <c r="N2461" s="132"/>
      <c r="O2461" s="132"/>
      <c r="P2461" s="132"/>
      <c r="Q2461" s="132"/>
      <c r="R2461" s="132"/>
      <c r="S2461" s="132"/>
      <c r="T2461" s="518"/>
      <c r="U2461" s="132"/>
      <c r="V2461" s="132"/>
      <c r="W2461" s="132"/>
      <c r="X2461" s="132"/>
      <c r="Y2461" s="132"/>
      <c r="Z2461" s="132"/>
      <c r="AB2461" s="132"/>
      <c r="AC2461" s="132"/>
      <c r="AD2461" s="132"/>
      <c r="AE2461" s="94"/>
      <c r="AF2461" s="132"/>
      <c r="AG2461" s="132"/>
      <c r="AH2461" s="284"/>
      <c r="AI2461" s="132"/>
      <c r="AJ2461" s="132"/>
      <c r="AK2461" s="132"/>
      <c r="AL2461" s="132"/>
      <c r="AM2461" s="132"/>
      <c r="AN2461" s="132"/>
      <c r="AO2461" s="132"/>
      <c r="AP2461" s="132"/>
      <c r="AQ2461" s="132"/>
      <c r="AR2461" s="132"/>
      <c r="AS2461" s="132"/>
      <c r="AT2461" s="132"/>
      <c r="AU2461" s="132"/>
      <c r="AV2461" s="132"/>
      <c r="AW2461" s="132"/>
      <c r="AX2461" s="132"/>
      <c r="AY2461" s="132"/>
      <c r="AZ2461" s="132"/>
      <c r="BA2461" s="132"/>
      <c r="BB2461" s="132"/>
      <c r="BC2461" s="132"/>
      <c r="BD2461" s="132"/>
      <c r="BE2461" s="132"/>
      <c r="BF2461" s="132"/>
      <c r="BG2461" s="132"/>
      <c r="BH2461" s="132"/>
      <c r="BI2461" s="132"/>
    </row>
    <row r="2462" spans="2:61">
      <c r="B2462" s="722"/>
      <c r="C2462" s="132"/>
      <c r="D2462" s="132"/>
      <c r="E2462" s="586"/>
      <c r="F2462" s="586"/>
      <c r="G2462" s="132"/>
      <c r="H2462" s="372"/>
      <c r="I2462" s="132"/>
      <c r="J2462" s="132"/>
      <c r="K2462" s="132"/>
      <c r="L2462" s="132"/>
      <c r="M2462" s="132"/>
      <c r="N2462" s="132"/>
      <c r="O2462" s="132"/>
      <c r="P2462" s="132"/>
      <c r="Q2462" s="132"/>
      <c r="R2462" s="132"/>
      <c r="S2462" s="132"/>
      <c r="T2462" s="518"/>
      <c r="U2462" s="132"/>
      <c r="V2462" s="132"/>
      <c r="W2462" s="132"/>
      <c r="X2462" s="132"/>
      <c r="Y2462" s="132"/>
      <c r="Z2462" s="132"/>
      <c r="AB2462" s="132"/>
      <c r="AC2462" s="132"/>
      <c r="AD2462" s="132"/>
      <c r="AE2462" s="94"/>
      <c r="AF2462" s="132"/>
      <c r="AG2462" s="132"/>
      <c r="AH2462" s="284"/>
      <c r="AI2462" s="132"/>
      <c r="AJ2462" s="132"/>
      <c r="AK2462" s="132"/>
      <c r="AL2462" s="132"/>
      <c r="AM2462" s="132"/>
      <c r="AN2462" s="132"/>
      <c r="AO2462" s="132"/>
      <c r="AP2462" s="132"/>
      <c r="AQ2462" s="132"/>
      <c r="AR2462" s="132"/>
      <c r="AS2462" s="132"/>
      <c r="AT2462" s="132"/>
      <c r="AU2462" s="132"/>
      <c r="AV2462" s="132"/>
      <c r="AW2462" s="132"/>
      <c r="AX2462" s="132"/>
      <c r="AY2462" s="132"/>
      <c r="AZ2462" s="132"/>
      <c r="BA2462" s="132"/>
      <c r="BB2462" s="132"/>
      <c r="BC2462" s="132"/>
      <c r="BD2462" s="132"/>
      <c r="BE2462" s="132"/>
      <c r="BF2462" s="132"/>
      <c r="BG2462" s="132"/>
      <c r="BH2462" s="132"/>
      <c r="BI2462" s="132"/>
    </row>
    <row r="2463" spans="2:61">
      <c r="B2463" s="722"/>
      <c r="C2463" s="132"/>
      <c r="D2463" s="132"/>
      <c r="E2463" s="586"/>
      <c r="F2463" s="586"/>
      <c r="G2463" s="132"/>
      <c r="H2463" s="372"/>
      <c r="I2463" s="132"/>
      <c r="J2463" s="132"/>
      <c r="K2463" s="132"/>
      <c r="L2463" s="132"/>
      <c r="M2463" s="132"/>
      <c r="N2463" s="132"/>
      <c r="O2463" s="132"/>
      <c r="P2463" s="132"/>
      <c r="Q2463" s="132"/>
      <c r="R2463" s="132"/>
      <c r="S2463" s="132"/>
      <c r="T2463" s="518"/>
      <c r="U2463" s="132"/>
      <c r="V2463" s="132"/>
      <c r="W2463" s="132"/>
      <c r="X2463" s="132"/>
      <c r="Y2463" s="132"/>
      <c r="Z2463" s="132"/>
      <c r="AB2463" s="132"/>
      <c r="AC2463" s="132"/>
      <c r="AD2463" s="132"/>
      <c r="AE2463" s="94"/>
      <c r="AF2463" s="132"/>
      <c r="AG2463" s="132"/>
      <c r="AH2463" s="284"/>
      <c r="AI2463" s="132"/>
      <c r="AJ2463" s="132"/>
      <c r="AK2463" s="132"/>
      <c r="AL2463" s="132"/>
      <c r="AM2463" s="132"/>
      <c r="AN2463" s="132"/>
      <c r="AO2463" s="132"/>
      <c r="AP2463" s="132"/>
      <c r="AQ2463" s="132"/>
      <c r="AR2463" s="132"/>
      <c r="AS2463" s="132"/>
      <c r="AT2463" s="132"/>
      <c r="AU2463" s="132"/>
      <c r="AV2463" s="132"/>
      <c r="AW2463" s="132"/>
      <c r="AX2463" s="132"/>
      <c r="AY2463" s="132"/>
      <c r="AZ2463" s="132"/>
      <c r="BA2463" s="132"/>
      <c r="BB2463" s="132"/>
      <c r="BC2463" s="132"/>
      <c r="BD2463" s="132"/>
      <c r="BE2463" s="132"/>
      <c r="BF2463" s="132"/>
      <c r="BG2463" s="132"/>
      <c r="BH2463" s="132"/>
      <c r="BI2463" s="132"/>
    </row>
    <row r="2464" spans="2:61">
      <c r="B2464" s="722"/>
      <c r="C2464" s="132"/>
      <c r="D2464" s="132"/>
      <c r="E2464" s="586"/>
      <c r="F2464" s="586"/>
      <c r="G2464" s="132"/>
      <c r="H2464" s="372"/>
      <c r="I2464" s="132"/>
      <c r="J2464" s="132"/>
      <c r="K2464" s="132"/>
      <c r="L2464" s="132"/>
      <c r="M2464" s="132"/>
      <c r="N2464" s="132"/>
      <c r="O2464" s="132"/>
      <c r="P2464" s="132"/>
      <c r="Q2464" s="132"/>
      <c r="R2464" s="132"/>
      <c r="S2464" s="132"/>
      <c r="T2464" s="518"/>
      <c r="U2464" s="132"/>
      <c r="V2464" s="132"/>
      <c r="W2464" s="132"/>
      <c r="X2464" s="132"/>
      <c r="Y2464" s="132"/>
      <c r="Z2464" s="132"/>
      <c r="AB2464" s="132"/>
      <c r="AC2464" s="132"/>
      <c r="AD2464" s="132"/>
      <c r="AE2464" s="94"/>
      <c r="AF2464" s="132"/>
      <c r="AG2464" s="132"/>
      <c r="AH2464" s="284"/>
      <c r="AI2464" s="132"/>
      <c r="AJ2464" s="132"/>
      <c r="AK2464" s="132"/>
      <c r="AL2464" s="132"/>
      <c r="AM2464" s="132"/>
      <c r="AN2464" s="132"/>
      <c r="AO2464" s="132"/>
      <c r="AP2464" s="132"/>
      <c r="AQ2464" s="132"/>
      <c r="AR2464" s="132"/>
      <c r="AS2464" s="132"/>
      <c r="AT2464" s="132"/>
      <c r="AU2464" s="132"/>
      <c r="AV2464" s="132"/>
      <c r="AW2464" s="132"/>
      <c r="AX2464" s="132"/>
      <c r="AY2464" s="132"/>
      <c r="AZ2464" s="132"/>
      <c r="BA2464" s="132"/>
      <c r="BB2464" s="132"/>
      <c r="BC2464" s="132"/>
      <c r="BD2464" s="132"/>
      <c r="BE2464" s="132"/>
      <c r="BF2464" s="132"/>
      <c r="BG2464" s="132"/>
      <c r="BH2464" s="132"/>
      <c r="BI2464" s="132"/>
    </row>
    <row r="2465" spans="2:61">
      <c r="B2465" s="722"/>
      <c r="C2465" s="132"/>
      <c r="D2465" s="132"/>
      <c r="E2465" s="586"/>
      <c r="F2465" s="586"/>
      <c r="G2465" s="132"/>
      <c r="H2465" s="372"/>
      <c r="I2465" s="132"/>
      <c r="J2465" s="132"/>
      <c r="K2465" s="132"/>
      <c r="L2465" s="132"/>
      <c r="M2465" s="132"/>
      <c r="N2465" s="132"/>
      <c r="O2465" s="132"/>
      <c r="P2465" s="132"/>
      <c r="Q2465" s="132"/>
      <c r="R2465" s="132"/>
      <c r="S2465" s="132"/>
      <c r="T2465" s="518"/>
      <c r="U2465" s="132"/>
      <c r="V2465" s="132"/>
      <c r="W2465" s="132"/>
      <c r="X2465" s="132"/>
      <c r="Y2465" s="132"/>
      <c r="Z2465" s="132"/>
      <c r="AB2465" s="132"/>
      <c r="AC2465" s="132"/>
      <c r="AD2465" s="132"/>
      <c r="AE2465" s="94"/>
      <c r="AF2465" s="132"/>
      <c r="AG2465" s="132"/>
      <c r="AH2465" s="284"/>
      <c r="AI2465" s="132"/>
      <c r="AJ2465" s="132"/>
      <c r="AK2465" s="132"/>
      <c r="AL2465" s="132"/>
      <c r="AM2465" s="132"/>
      <c r="AN2465" s="132"/>
      <c r="AO2465" s="132"/>
      <c r="AP2465" s="132"/>
      <c r="AQ2465" s="132"/>
      <c r="AR2465" s="132"/>
      <c r="AS2465" s="132"/>
      <c r="AT2465" s="132"/>
      <c r="AU2465" s="132"/>
      <c r="AV2465" s="132"/>
      <c r="AW2465" s="132"/>
      <c r="AX2465" s="132"/>
      <c r="AY2465" s="132"/>
      <c r="AZ2465" s="132"/>
      <c r="BA2465" s="132"/>
      <c r="BB2465" s="132"/>
      <c r="BC2465" s="132"/>
      <c r="BD2465" s="132"/>
      <c r="BE2465" s="132"/>
      <c r="BF2465" s="132"/>
      <c r="BG2465" s="132"/>
      <c r="BH2465" s="132"/>
      <c r="BI2465" s="132"/>
    </row>
    <row r="2466" spans="2:61">
      <c r="B2466" s="722"/>
      <c r="C2466" s="132"/>
      <c r="D2466" s="132"/>
      <c r="E2466" s="586"/>
      <c r="F2466" s="586"/>
      <c r="G2466" s="132"/>
      <c r="H2466" s="372"/>
      <c r="I2466" s="132"/>
      <c r="J2466" s="132"/>
      <c r="K2466" s="132"/>
      <c r="L2466" s="132"/>
      <c r="M2466" s="132"/>
      <c r="N2466" s="132"/>
      <c r="O2466" s="132"/>
      <c r="P2466" s="132"/>
      <c r="Q2466" s="132"/>
      <c r="R2466" s="132"/>
      <c r="S2466" s="132"/>
      <c r="T2466" s="518"/>
      <c r="U2466" s="132"/>
      <c r="V2466" s="132"/>
      <c r="W2466" s="132"/>
      <c r="X2466" s="132"/>
      <c r="Y2466" s="132"/>
      <c r="Z2466" s="132"/>
      <c r="AB2466" s="132"/>
      <c r="AC2466" s="132"/>
      <c r="AD2466" s="132"/>
      <c r="AE2466" s="94"/>
      <c r="AF2466" s="132"/>
      <c r="AG2466" s="132"/>
      <c r="AH2466" s="284"/>
      <c r="AI2466" s="132"/>
      <c r="AJ2466" s="132"/>
      <c r="AK2466" s="132"/>
      <c r="AL2466" s="132"/>
      <c r="AM2466" s="132"/>
      <c r="AN2466" s="132"/>
      <c r="AO2466" s="132"/>
      <c r="AP2466" s="132"/>
      <c r="AQ2466" s="132"/>
      <c r="AR2466" s="132"/>
      <c r="AS2466" s="132"/>
      <c r="AT2466" s="132"/>
      <c r="AU2466" s="132"/>
      <c r="AV2466" s="132"/>
      <c r="AW2466" s="132"/>
      <c r="AX2466" s="132"/>
      <c r="AY2466" s="132"/>
      <c r="AZ2466" s="132"/>
      <c r="BA2466" s="132"/>
      <c r="BB2466" s="132"/>
      <c r="BC2466" s="132"/>
      <c r="BD2466" s="132"/>
      <c r="BE2466" s="132"/>
      <c r="BF2466" s="132"/>
      <c r="BG2466" s="132"/>
      <c r="BH2466" s="132"/>
      <c r="BI2466" s="132"/>
    </row>
    <row r="2467" spans="2:61">
      <c r="B2467" s="722"/>
      <c r="C2467" s="132"/>
      <c r="D2467" s="132"/>
      <c r="E2467" s="586"/>
      <c r="F2467" s="586"/>
      <c r="G2467" s="132"/>
      <c r="H2467" s="372"/>
      <c r="I2467" s="132"/>
      <c r="J2467" s="132"/>
      <c r="K2467" s="132"/>
      <c r="L2467" s="132"/>
      <c r="M2467" s="132"/>
      <c r="N2467" s="132"/>
      <c r="O2467" s="132"/>
      <c r="P2467" s="132"/>
      <c r="Q2467" s="132"/>
      <c r="R2467" s="132"/>
      <c r="S2467" s="132"/>
      <c r="T2467" s="518"/>
      <c r="U2467" s="132"/>
      <c r="V2467" s="132"/>
      <c r="W2467" s="132"/>
      <c r="X2467" s="132"/>
      <c r="Y2467" s="132"/>
      <c r="Z2467" s="132"/>
      <c r="AB2467" s="132"/>
      <c r="AC2467" s="132"/>
      <c r="AD2467" s="132"/>
      <c r="AE2467" s="94"/>
      <c r="AF2467" s="132"/>
      <c r="AG2467" s="132"/>
      <c r="AH2467" s="284"/>
      <c r="AI2467" s="132"/>
      <c r="AJ2467" s="132"/>
      <c r="AK2467" s="132"/>
      <c r="AL2467" s="132"/>
      <c r="AM2467" s="132"/>
      <c r="AN2467" s="132"/>
      <c r="AO2467" s="132"/>
      <c r="AP2467" s="132"/>
      <c r="AQ2467" s="132"/>
      <c r="AR2467" s="132"/>
      <c r="AS2467" s="132"/>
      <c r="AT2467" s="132"/>
      <c r="AU2467" s="132"/>
      <c r="AV2467" s="132"/>
      <c r="AW2467" s="132"/>
      <c r="AX2467" s="132"/>
      <c r="AY2467" s="132"/>
      <c r="AZ2467" s="132"/>
      <c r="BA2467" s="132"/>
      <c r="BB2467" s="132"/>
      <c r="BC2467" s="132"/>
      <c r="BD2467" s="132"/>
      <c r="BE2467" s="132"/>
      <c r="BF2467" s="132"/>
      <c r="BG2467" s="132"/>
      <c r="BH2467" s="132"/>
      <c r="BI2467" s="132"/>
    </row>
    <row r="2468" spans="2:61">
      <c r="B2468" s="722"/>
      <c r="C2468" s="132"/>
      <c r="D2468" s="132"/>
      <c r="E2468" s="586"/>
      <c r="F2468" s="586"/>
      <c r="G2468" s="132"/>
      <c r="H2468" s="372"/>
      <c r="I2468" s="132"/>
      <c r="J2468" s="132"/>
      <c r="K2468" s="132"/>
      <c r="L2468" s="132"/>
      <c r="M2468" s="132"/>
      <c r="N2468" s="132"/>
      <c r="O2468" s="132"/>
      <c r="P2468" s="132"/>
      <c r="Q2468" s="132"/>
      <c r="R2468" s="132"/>
      <c r="S2468" s="132"/>
      <c r="T2468" s="518"/>
      <c r="U2468" s="132"/>
      <c r="V2468" s="132"/>
      <c r="W2468" s="132"/>
      <c r="X2468" s="132"/>
      <c r="Y2468" s="132"/>
      <c r="Z2468" s="132"/>
      <c r="AB2468" s="132"/>
      <c r="AC2468" s="132"/>
      <c r="AD2468" s="132"/>
      <c r="AE2468" s="94"/>
      <c r="AF2468" s="132"/>
      <c r="AG2468" s="132"/>
      <c r="AH2468" s="284"/>
      <c r="AI2468" s="132"/>
      <c r="AJ2468" s="132"/>
      <c r="AK2468" s="132"/>
      <c r="AL2468" s="132"/>
      <c r="AM2468" s="132"/>
      <c r="AN2468" s="132"/>
      <c r="AO2468" s="132"/>
      <c r="AP2468" s="132"/>
      <c r="AQ2468" s="132"/>
      <c r="AR2468" s="132"/>
      <c r="AS2468" s="132"/>
      <c r="AT2468" s="132"/>
      <c r="AU2468" s="132"/>
      <c r="AV2468" s="132"/>
      <c r="AW2468" s="132"/>
      <c r="AX2468" s="132"/>
      <c r="AY2468" s="132"/>
      <c r="AZ2468" s="132"/>
      <c r="BA2468" s="132"/>
      <c r="BB2468" s="132"/>
      <c r="BC2468" s="132"/>
      <c r="BD2468" s="132"/>
      <c r="BE2468" s="132"/>
      <c r="BF2468" s="132"/>
      <c r="BG2468" s="132"/>
      <c r="BH2468" s="132"/>
      <c r="BI2468" s="132"/>
    </row>
    <row r="2469" spans="2:61">
      <c r="B2469" s="722"/>
      <c r="C2469" s="132"/>
      <c r="D2469" s="132"/>
      <c r="E2469" s="586"/>
      <c r="F2469" s="586"/>
      <c r="G2469" s="132"/>
      <c r="H2469" s="372"/>
      <c r="I2469" s="132"/>
      <c r="J2469" s="132"/>
      <c r="K2469" s="132"/>
      <c r="L2469" s="132"/>
      <c r="M2469" s="132"/>
      <c r="N2469" s="132"/>
      <c r="O2469" s="132"/>
      <c r="P2469" s="132"/>
      <c r="Q2469" s="132"/>
      <c r="R2469" s="132"/>
      <c r="S2469" s="132"/>
      <c r="T2469" s="518"/>
      <c r="U2469" s="132"/>
      <c r="V2469" s="132"/>
      <c r="W2469" s="132"/>
      <c r="X2469" s="132"/>
      <c r="Y2469" s="132"/>
      <c r="Z2469" s="132"/>
      <c r="AB2469" s="132"/>
      <c r="AC2469" s="132"/>
      <c r="AD2469" s="132"/>
      <c r="AE2469" s="94"/>
      <c r="AF2469" s="132"/>
      <c r="AG2469" s="132"/>
      <c r="AH2469" s="284"/>
      <c r="AI2469" s="132"/>
      <c r="AJ2469" s="132"/>
      <c r="AK2469" s="132"/>
      <c r="AL2469" s="132"/>
      <c r="AM2469" s="132"/>
      <c r="AN2469" s="132"/>
      <c r="AO2469" s="132"/>
      <c r="AP2469" s="132"/>
      <c r="AQ2469" s="132"/>
      <c r="AR2469" s="132"/>
      <c r="AS2469" s="132"/>
      <c r="AT2469" s="132"/>
      <c r="AU2469" s="132"/>
      <c r="AV2469" s="132"/>
      <c r="AW2469" s="132"/>
      <c r="AX2469" s="132"/>
      <c r="AY2469" s="132"/>
      <c r="AZ2469" s="132"/>
      <c r="BA2469" s="132"/>
      <c r="BB2469" s="132"/>
      <c r="BC2469" s="132"/>
      <c r="BD2469" s="132"/>
      <c r="BE2469" s="132"/>
      <c r="BF2469" s="132"/>
      <c r="BG2469" s="132"/>
      <c r="BH2469" s="132"/>
      <c r="BI2469" s="132"/>
    </row>
    <row r="2470" spans="2:61">
      <c r="B2470" s="722"/>
      <c r="C2470" s="132"/>
      <c r="D2470" s="132"/>
      <c r="E2470" s="586"/>
      <c r="F2470" s="586"/>
      <c r="G2470" s="132"/>
      <c r="H2470" s="372"/>
      <c r="I2470" s="132"/>
      <c r="J2470" s="132"/>
      <c r="K2470" s="132"/>
      <c r="L2470" s="132"/>
      <c r="M2470" s="132"/>
      <c r="N2470" s="132"/>
      <c r="O2470" s="132"/>
      <c r="P2470" s="132"/>
      <c r="Q2470" s="132"/>
      <c r="R2470" s="132"/>
      <c r="S2470" s="132"/>
      <c r="T2470" s="518"/>
      <c r="U2470" s="132"/>
      <c r="V2470" s="132"/>
      <c r="W2470" s="132"/>
      <c r="X2470" s="132"/>
      <c r="Y2470" s="132"/>
      <c r="Z2470" s="132"/>
      <c r="AB2470" s="132"/>
      <c r="AC2470" s="132"/>
      <c r="AD2470" s="132"/>
      <c r="AE2470" s="94"/>
      <c r="AF2470" s="132"/>
      <c r="AG2470" s="132"/>
      <c r="AH2470" s="284"/>
      <c r="AI2470" s="132"/>
      <c r="AJ2470" s="132"/>
      <c r="AK2470" s="132"/>
      <c r="AL2470" s="132"/>
      <c r="AM2470" s="132"/>
      <c r="AN2470" s="132"/>
      <c r="AO2470" s="132"/>
      <c r="AP2470" s="132"/>
      <c r="AQ2470" s="132"/>
      <c r="AR2470" s="132"/>
      <c r="AS2470" s="132"/>
      <c r="AT2470" s="132"/>
      <c r="AU2470" s="132"/>
      <c r="AV2470" s="132"/>
      <c r="AW2470" s="132"/>
      <c r="AX2470" s="132"/>
      <c r="AY2470" s="132"/>
      <c r="AZ2470" s="132"/>
      <c r="BA2470" s="132"/>
      <c r="BB2470" s="132"/>
      <c r="BC2470" s="132"/>
      <c r="BD2470" s="132"/>
      <c r="BE2470" s="132"/>
      <c r="BF2470" s="132"/>
      <c r="BG2470" s="132"/>
      <c r="BH2470" s="132"/>
      <c r="BI2470" s="132"/>
    </row>
    <row r="2471" spans="2:61">
      <c r="B2471" s="722"/>
      <c r="C2471" s="132"/>
      <c r="D2471" s="132"/>
      <c r="E2471" s="586"/>
      <c r="F2471" s="586"/>
      <c r="G2471" s="132"/>
      <c r="H2471" s="372"/>
      <c r="I2471" s="132"/>
      <c r="J2471" s="132"/>
      <c r="K2471" s="132"/>
      <c r="L2471" s="132"/>
      <c r="M2471" s="132"/>
      <c r="N2471" s="132"/>
      <c r="O2471" s="132"/>
      <c r="P2471" s="132"/>
      <c r="Q2471" s="132"/>
      <c r="R2471" s="132"/>
      <c r="S2471" s="132"/>
      <c r="T2471" s="518"/>
      <c r="U2471" s="132"/>
      <c r="V2471" s="132"/>
      <c r="W2471" s="132"/>
      <c r="X2471" s="132"/>
      <c r="Y2471" s="132"/>
      <c r="Z2471" s="132"/>
      <c r="AB2471" s="132"/>
      <c r="AC2471" s="132"/>
      <c r="AD2471" s="132"/>
      <c r="AE2471" s="94"/>
      <c r="AF2471" s="132"/>
      <c r="AG2471" s="132"/>
      <c r="AH2471" s="284"/>
      <c r="AI2471" s="132"/>
      <c r="AJ2471" s="132"/>
      <c r="AK2471" s="132"/>
      <c r="AL2471" s="132"/>
      <c r="AM2471" s="132"/>
      <c r="AN2471" s="132"/>
      <c r="AO2471" s="132"/>
      <c r="AP2471" s="132"/>
      <c r="AQ2471" s="132"/>
      <c r="AR2471" s="132"/>
      <c r="AS2471" s="132"/>
      <c r="AT2471" s="132"/>
      <c r="AU2471" s="132"/>
      <c r="AV2471" s="132"/>
      <c r="AW2471" s="132"/>
      <c r="AX2471" s="132"/>
      <c r="AY2471" s="132"/>
      <c r="AZ2471" s="132"/>
      <c r="BA2471" s="132"/>
      <c r="BB2471" s="132"/>
      <c r="BC2471" s="132"/>
      <c r="BD2471" s="132"/>
      <c r="BE2471" s="132"/>
      <c r="BF2471" s="132"/>
      <c r="BG2471" s="132"/>
      <c r="BH2471" s="132"/>
      <c r="BI2471" s="132"/>
    </row>
    <row r="2472" spans="2:61">
      <c r="B2472" s="722"/>
      <c r="C2472" s="132"/>
      <c r="D2472" s="132"/>
      <c r="E2472" s="586"/>
      <c r="F2472" s="586"/>
      <c r="G2472" s="132"/>
      <c r="H2472" s="372"/>
      <c r="I2472" s="132"/>
      <c r="J2472" s="132"/>
      <c r="K2472" s="132"/>
      <c r="L2472" s="132"/>
      <c r="M2472" s="132"/>
      <c r="N2472" s="132"/>
      <c r="O2472" s="132"/>
      <c r="P2472" s="132"/>
      <c r="Q2472" s="132"/>
      <c r="R2472" s="132"/>
      <c r="S2472" s="132"/>
      <c r="T2472" s="518"/>
      <c r="U2472" s="132"/>
      <c r="V2472" s="132"/>
      <c r="W2472" s="132"/>
      <c r="X2472" s="132"/>
      <c r="Y2472" s="132"/>
      <c r="Z2472" s="132"/>
      <c r="AB2472" s="132"/>
      <c r="AC2472" s="132"/>
      <c r="AD2472" s="132"/>
      <c r="AE2472" s="94"/>
      <c r="AF2472" s="132"/>
      <c r="AG2472" s="132"/>
      <c r="AH2472" s="284"/>
      <c r="AI2472" s="132"/>
      <c r="AJ2472" s="132"/>
      <c r="AK2472" s="132"/>
      <c r="AL2472" s="132"/>
      <c r="AM2472" s="132"/>
      <c r="AN2472" s="132"/>
      <c r="AO2472" s="132"/>
      <c r="AP2472" s="132"/>
      <c r="AQ2472" s="132"/>
      <c r="AR2472" s="132"/>
      <c r="AS2472" s="132"/>
      <c r="AT2472" s="132"/>
      <c r="AU2472" s="132"/>
      <c r="AV2472" s="132"/>
      <c r="AW2472" s="132"/>
      <c r="AX2472" s="132"/>
      <c r="AY2472" s="132"/>
      <c r="AZ2472" s="132"/>
      <c r="BA2472" s="132"/>
      <c r="BB2472" s="132"/>
      <c r="BC2472" s="132"/>
      <c r="BD2472" s="132"/>
      <c r="BE2472" s="132"/>
      <c r="BF2472" s="132"/>
      <c r="BG2472" s="132"/>
      <c r="BH2472" s="132"/>
      <c r="BI2472" s="132"/>
    </row>
    <row r="2473" spans="2:61">
      <c r="B2473" s="722"/>
      <c r="C2473" s="132"/>
      <c r="D2473" s="132"/>
      <c r="E2473" s="586"/>
      <c r="F2473" s="586"/>
      <c r="G2473" s="132"/>
      <c r="H2473" s="372"/>
      <c r="I2473" s="132"/>
      <c r="J2473" s="132"/>
      <c r="K2473" s="132"/>
      <c r="L2473" s="132"/>
      <c r="M2473" s="132"/>
      <c r="N2473" s="132"/>
      <c r="O2473" s="132"/>
      <c r="P2473" s="132"/>
      <c r="Q2473" s="132"/>
      <c r="R2473" s="132"/>
      <c r="S2473" s="132"/>
      <c r="T2473" s="518"/>
      <c r="U2473" s="132"/>
      <c r="V2473" s="132"/>
      <c r="W2473" s="132"/>
      <c r="X2473" s="132"/>
      <c r="Y2473" s="132"/>
      <c r="Z2473" s="132"/>
      <c r="AB2473" s="132"/>
      <c r="AC2473" s="132"/>
      <c r="AD2473" s="132"/>
      <c r="AE2473" s="94"/>
      <c r="AF2473" s="132"/>
      <c r="AG2473" s="132"/>
      <c r="AH2473" s="284"/>
      <c r="AI2473" s="132"/>
      <c r="AJ2473" s="132"/>
      <c r="AK2473" s="132"/>
      <c r="AL2473" s="132"/>
      <c r="AM2473" s="132"/>
      <c r="AN2473" s="132"/>
      <c r="AO2473" s="132"/>
      <c r="AP2473" s="132"/>
      <c r="AQ2473" s="132"/>
      <c r="AR2473" s="132"/>
      <c r="AS2473" s="132"/>
      <c r="AT2473" s="132"/>
      <c r="AU2473" s="132"/>
      <c r="AV2473" s="132"/>
      <c r="AW2473" s="132"/>
      <c r="AX2473" s="132"/>
      <c r="AY2473" s="132"/>
      <c r="AZ2473" s="132"/>
      <c r="BA2473" s="132"/>
      <c r="BB2473" s="132"/>
      <c r="BC2473" s="132"/>
      <c r="BD2473" s="132"/>
      <c r="BE2473" s="132"/>
      <c r="BF2473" s="132"/>
      <c r="BG2473" s="132"/>
      <c r="BH2473" s="132"/>
      <c r="BI2473" s="132"/>
    </row>
    <row r="2474" spans="2:61">
      <c r="B2474" s="722"/>
      <c r="C2474" s="132"/>
      <c r="D2474" s="132"/>
      <c r="E2474" s="586"/>
      <c r="F2474" s="586"/>
      <c r="G2474" s="132"/>
      <c r="H2474" s="372"/>
      <c r="I2474" s="132"/>
      <c r="J2474" s="132"/>
      <c r="K2474" s="132"/>
      <c r="L2474" s="132"/>
      <c r="M2474" s="132"/>
      <c r="N2474" s="132"/>
      <c r="O2474" s="132"/>
      <c r="P2474" s="132"/>
      <c r="Q2474" s="132"/>
      <c r="R2474" s="132"/>
      <c r="S2474" s="132"/>
      <c r="T2474" s="518"/>
      <c r="U2474" s="132"/>
      <c r="V2474" s="132"/>
      <c r="W2474" s="132"/>
      <c r="X2474" s="132"/>
      <c r="Y2474" s="132"/>
      <c r="Z2474" s="132"/>
      <c r="AB2474" s="132"/>
      <c r="AC2474" s="132"/>
      <c r="AD2474" s="132"/>
      <c r="AE2474" s="94"/>
      <c r="AF2474" s="132"/>
      <c r="AG2474" s="132"/>
      <c r="AH2474" s="284"/>
      <c r="AI2474" s="132"/>
      <c r="AJ2474" s="132"/>
      <c r="AK2474" s="132"/>
      <c r="AL2474" s="132"/>
      <c r="AM2474" s="132"/>
      <c r="AN2474" s="132"/>
      <c r="AO2474" s="132"/>
      <c r="AP2474" s="132"/>
      <c r="AQ2474" s="132"/>
      <c r="AR2474" s="132"/>
      <c r="AS2474" s="132"/>
      <c r="AT2474" s="132"/>
      <c r="AU2474" s="132"/>
      <c r="AV2474" s="132"/>
      <c r="AW2474" s="132"/>
      <c r="AX2474" s="132"/>
      <c r="AY2474" s="132"/>
      <c r="AZ2474" s="132"/>
      <c r="BA2474" s="132"/>
      <c r="BB2474" s="132"/>
      <c r="BC2474" s="132"/>
      <c r="BD2474" s="132"/>
      <c r="BE2474" s="132"/>
      <c r="BF2474" s="132"/>
      <c r="BG2474" s="132"/>
      <c r="BH2474" s="132"/>
      <c r="BI2474" s="132"/>
    </row>
    <row r="2475" spans="2:61">
      <c r="B2475" s="722"/>
      <c r="C2475" s="132"/>
      <c r="D2475" s="132"/>
      <c r="E2475" s="586"/>
      <c r="F2475" s="586"/>
      <c r="G2475" s="132"/>
      <c r="H2475" s="372"/>
      <c r="I2475" s="132"/>
      <c r="J2475" s="132"/>
      <c r="K2475" s="132"/>
      <c r="L2475" s="132"/>
      <c r="M2475" s="132"/>
      <c r="N2475" s="132"/>
      <c r="O2475" s="132"/>
      <c r="P2475" s="132"/>
      <c r="Q2475" s="132"/>
      <c r="R2475" s="132"/>
      <c r="S2475" s="132"/>
      <c r="T2475" s="518"/>
      <c r="U2475" s="132"/>
      <c r="V2475" s="132"/>
      <c r="W2475" s="132"/>
      <c r="X2475" s="132"/>
      <c r="Y2475" s="132"/>
      <c r="Z2475" s="132"/>
      <c r="AB2475" s="132"/>
      <c r="AC2475" s="132"/>
      <c r="AD2475" s="132"/>
      <c r="AE2475" s="94"/>
      <c r="AF2475" s="132"/>
      <c r="AG2475" s="132"/>
      <c r="AH2475" s="284"/>
      <c r="AI2475" s="132"/>
      <c r="AJ2475" s="132"/>
      <c r="AK2475" s="132"/>
      <c r="AL2475" s="132"/>
      <c r="AM2475" s="132"/>
      <c r="AN2475" s="132"/>
      <c r="AO2475" s="132"/>
      <c r="AP2475" s="132"/>
      <c r="AQ2475" s="132"/>
      <c r="AR2475" s="132"/>
      <c r="AS2475" s="132"/>
      <c r="AT2475" s="132"/>
      <c r="AU2475" s="132"/>
      <c r="AV2475" s="132"/>
      <c r="AW2475" s="132"/>
      <c r="AX2475" s="132"/>
      <c r="AY2475" s="132"/>
      <c r="AZ2475" s="132"/>
      <c r="BA2475" s="132"/>
      <c r="BB2475" s="132"/>
      <c r="BC2475" s="132"/>
      <c r="BD2475" s="132"/>
      <c r="BE2475" s="132"/>
      <c r="BF2475" s="132"/>
      <c r="BG2475" s="132"/>
      <c r="BH2475" s="132"/>
      <c r="BI2475" s="132"/>
    </row>
    <row r="2476" spans="2:61">
      <c r="B2476" s="722"/>
      <c r="C2476" s="132"/>
      <c r="D2476" s="132"/>
      <c r="E2476" s="586"/>
      <c r="F2476" s="586"/>
      <c r="G2476" s="132"/>
      <c r="H2476" s="372"/>
      <c r="I2476" s="132"/>
      <c r="J2476" s="132"/>
      <c r="K2476" s="132"/>
      <c r="L2476" s="132"/>
      <c r="M2476" s="132"/>
      <c r="N2476" s="132"/>
      <c r="O2476" s="132"/>
      <c r="P2476" s="132"/>
      <c r="Q2476" s="132"/>
      <c r="R2476" s="132"/>
      <c r="S2476" s="132"/>
      <c r="T2476" s="518"/>
      <c r="U2476" s="132"/>
      <c r="V2476" s="132"/>
      <c r="W2476" s="132"/>
      <c r="X2476" s="132"/>
      <c r="Y2476" s="132"/>
      <c r="Z2476" s="132"/>
      <c r="AB2476" s="132"/>
      <c r="AC2476" s="132"/>
      <c r="AD2476" s="132"/>
      <c r="AE2476" s="94"/>
      <c r="AF2476" s="132"/>
      <c r="AG2476" s="132"/>
      <c r="AH2476" s="284"/>
      <c r="AI2476" s="132"/>
      <c r="AJ2476" s="132"/>
      <c r="AK2476" s="132"/>
      <c r="AL2476" s="132"/>
      <c r="AM2476" s="132"/>
      <c r="AN2476" s="132"/>
      <c r="AO2476" s="132"/>
      <c r="AP2476" s="132"/>
      <c r="AQ2476" s="132"/>
      <c r="AR2476" s="132"/>
      <c r="AS2476" s="132"/>
      <c r="AT2476" s="132"/>
      <c r="AU2476" s="132"/>
      <c r="AV2476" s="132"/>
      <c r="AW2476" s="132"/>
      <c r="AX2476" s="132"/>
      <c r="AY2476" s="132"/>
      <c r="AZ2476" s="132"/>
      <c r="BA2476" s="132"/>
      <c r="BB2476" s="132"/>
      <c r="BC2476" s="132"/>
      <c r="BD2476" s="132"/>
      <c r="BE2476" s="132"/>
      <c r="BF2476" s="132"/>
      <c r="BG2476" s="132"/>
      <c r="BH2476" s="132"/>
      <c r="BI2476" s="132"/>
    </row>
    <row r="2477" spans="2:61">
      <c r="B2477" s="722"/>
      <c r="C2477" s="132"/>
      <c r="D2477" s="132"/>
      <c r="E2477" s="586"/>
      <c r="F2477" s="586"/>
      <c r="G2477" s="132"/>
      <c r="H2477" s="372"/>
      <c r="I2477" s="132"/>
      <c r="J2477" s="132"/>
      <c r="K2477" s="132"/>
      <c r="L2477" s="132"/>
      <c r="M2477" s="132"/>
      <c r="N2477" s="132"/>
      <c r="O2477" s="132"/>
      <c r="P2477" s="132"/>
      <c r="Q2477" s="132"/>
      <c r="R2477" s="132"/>
      <c r="S2477" s="132"/>
      <c r="T2477" s="518"/>
      <c r="U2477" s="132"/>
      <c r="V2477" s="132"/>
      <c r="W2477" s="132"/>
      <c r="X2477" s="132"/>
      <c r="Y2477" s="132"/>
      <c r="Z2477" s="132"/>
      <c r="AB2477" s="132"/>
      <c r="AC2477" s="132"/>
      <c r="AD2477" s="132"/>
      <c r="AE2477" s="94"/>
      <c r="AF2477" s="132"/>
      <c r="AG2477" s="132"/>
      <c r="AH2477" s="284"/>
      <c r="AI2477" s="132"/>
      <c r="AJ2477" s="132"/>
      <c r="AK2477" s="132"/>
      <c r="AL2477" s="132"/>
      <c r="AM2477" s="132"/>
      <c r="AN2477" s="132"/>
      <c r="AO2477" s="132"/>
      <c r="AP2477" s="132"/>
      <c r="AQ2477" s="132"/>
      <c r="AR2477" s="132"/>
      <c r="AS2477" s="132"/>
      <c r="AT2477" s="132"/>
      <c r="AU2477" s="132"/>
      <c r="AV2477" s="132"/>
      <c r="AW2477" s="132"/>
      <c r="AX2477" s="132"/>
      <c r="AY2477" s="132"/>
      <c r="AZ2477" s="132"/>
      <c r="BA2477" s="132"/>
      <c r="BB2477" s="132"/>
      <c r="BC2477" s="132"/>
      <c r="BD2477" s="132"/>
      <c r="BE2477" s="132"/>
      <c r="BF2477" s="132"/>
      <c r="BG2477" s="132"/>
      <c r="BH2477" s="132"/>
      <c r="BI2477" s="132"/>
    </row>
    <row r="2478" spans="2:61">
      <c r="B2478" s="722"/>
      <c r="C2478" s="132"/>
      <c r="D2478" s="132"/>
      <c r="E2478" s="586"/>
      <c r="F2478" s="586"/>
      <c r="G2478" s="132"/>
      <c r="H2478" s="372"/>
      <c r="I2478" s="132"/>
      <c r="J2478" s="132"/>
      <c r="K2478" s="132"/>
      <c r="L2478" s="132"/>
      <c r="M2478" s="132"/>
      <c r="N2478" s="132"/>
      <c r="O2478" s="132"/>
      <c r="P2478" s="132"/>
      <c r="Q2478" s="132"/>
      <c r="R2478" s="132"/>
      <c r="S2478" s="132"/>
      <c r="T2478" s="518"/>
      <c r="U2478" s="132"/>
      <c r="V2478" s="132"/>
      <c r="W2478" s="132"/>
      <c r="X2478" s="132"/>
      <c r="Y2478" s="132"/>
      <c r="Z2478" s="132"/>
      <c r="AB2478" s="132"/>
      <c r="AC2478" s="132"/>
      <c r="AD2478" s="132"/>
      <c r="AE2478" s="94"/>
      <c r="AF2478" s="132"/>
      <c r="AG2478" s="132"/>
      <c r="AH2478" s="284"/>
      <c r="AI2478" s="132"/>
      <c r="AJ2478" s="132"/>
      <c r="AK2478" s="132"/>
      <c r="AL2478" s="132"/>
      <c r="AM2478" s="132"/>
      <c r="AN2478" s="132"/>
      <c r="AO2478" s="132"/>
      <c r="AP2478" s="132"/>
      <c r="AQ2478" s="132"/>
      <c r="AR2478" s="132"/>
      <c r="AS2478" s="132"/>
      <c r="AT2478" s="132"/>
      <c r="AU2478" s="132"/>
      <c r="AV2478" s="132"/>
      <c r="AW2478" s="132"/>
      <c r="AX2478" s="132"/>
      <c r="AY2478" s="132"/>
      <c r="AZ2478" s="132"/>
      <c r="BA2478" s="132"/>
      <c r="BB2478" s="132"/>
      <c r="BC2478" s="132"/>
      <c r="BD2478" s="132"/>
      <c r="BE2478" s="132"/>
      <c r="BF2478" s="132"/>
      <c r="BG2478" s="132"/>
      <c r="BH2478" s="132"/>
      <c r="BI2478" s="132"/>
    </row>
    <row r="2479" spans="2:61">
      <c r="B2479" s="722"/>
      <c r="C2479" s="132"/>
      <c r="D2479" s="132"/>
      <c r="E2479" s="586"/>
      <c r="F2479" s="586"/>
      <c r="G2479" s="132"/>
      <c r="H2479" s="372"/>
      <c r="I2479" s="132"/>
      <c r="J2479" s="132"/>
      <c r="K2479" s="132"/>
      <c r="L2479" s="132"/>
      <c r="M2479" s="132"/>
      <c r="N2479" s="132"/>
      <c r="O2479" s="132"/>
      <c r="P2479" s="132"/>
      <c r="Q2479" s="132"/>
      <c r="R2479" s="132"/>
      <c r="S2479" s="132"/>
      <c r="T2479" s="518"/>
      <c r="U2479" s="132"/>
      <c r="V2479" s="132"/>
      <c r="W2479" s="132"/>
      <c r="X2479" s="132"/>
      <c r="Y2479" s="132"/>
      <c r="Z2479" s="132"/>
      <c r="AB2479" s="132"/>
      <c r="AC2479" s="132"/>
      <c r="AD2479" s="132"/>
      <c r="AE2479" s="94"/>
      <c r="AF2479" s="132"/>
      <c r="AG2479" s="132"/>
      <c r="AH2479" s="284"/>
      <c r="AI2479" s="132"/>
      <c r="AJ2479" s="132"/>
      <c r="AK2479" s="132"/>
      <c r="AL2479" s="132"/>
      <c r="AM2479" s="132"/>
      <c r="AN2479" s="132"/>
      <c r="AO2479" s="132"/>
      <c r="AP2479" s="132"/>
      <c r="AQ2479" s="132"/>
      <c r="AR2479" s="132"/>
      <c r="AS2479" s="132"/>
      <c r="AT2479" s="132"/>
      <c r="AU2479" s="132"/>
      <c r="AV2479" s="132"/>
      <c r="AW2479" s="132"/>
      <c r="AX2479" s="132"/>
      <c r="AY2479" s="132"/>
      <c r="AZ2479" s="132"/>
      <c r="BA2479" s="132"/>
      <c r="BB2479" s="132"/>
      <c r="BC2479" s="132"/>
      <c r="BD2479" s="132"/>
      <c r="BE2479" s="132"/>
      <c r="BF2479" s="132"/>
      <c r="BG2479" s="132"/>
      <c r="BH2479" s="132"/>
      <c r="BI2479" s="132"/>
    </row>
    <row r="2480" spans="2:61">
      <c r="B2480" s="722"/>
      <c r="C2480" s="132"/>
      <c r="D2480" s="132"/>
      <c r="E2480" s="586"/>
      <c r="F2480" s="586"/>
      <c r="G2480" s="132"/>
      <c r="H2480" s="372"/>
      <c r="I2480" s="132"/>
      <c r="J2480" s="132"/>
      <c r="K2480" s="132"/>
      <c r="L2480" s="132"/>
      <c r="M2480" s="132"/>
      <c r="N2480" s="132"/>
      <c r="O2480" s="132"/>
      <c r="P2480" s="132"/>
      <c r="Q2480" s="132"/>
      <c r="R2480" s="132"/>
      <c r="S2480" s="132"/>
      <c r="T2480" s="518"/>
      <c r="U2480" s="132"/>
      <c r="V2480" s="132"/>
      <c r="W2480" s="132"/>
      <c r="X2480" s="132"/>
      <c r="Y2480" s="132"/>
      <c r="Z2480" s="132"/>
      <c r="AB2480" s="132"/>
      <c r="AC2480" s="132"/>
      <c r="AD2480" s="132"/>
      <c r="AE2480" s="94"/>
      <c r="AF2480" s="132"/>
      <c r="AG2480" s="132"/>
      <c r="AH2480" s="284"/>
      <c r="AI2480" s="132"/>
      <c r="AJ2480" s="132"/>
      <c r="AK2480" s="132"/>
      <c r="AL2480" s="132"/>
      <c r="AM2480" s="132"/>
      <c r="AN2480" s="132"/>
      <c r="AO2480" s="132"/>
      <c r="AP2480" s="132"/>
      <c r="AQ2480" s="132"/>
      <c r="AR2480" s="132"/>
      <c r="AS2480" s="132"/>
      <c r="AT2480" s="132"/>
      <c r="AU2480" s="132"/>
      <c r="AV2480" s="132"/>
      <c r="AW2480" s="132"/>
      <c r="AX2480" s="132"/>
      <c r="AY2480" s="132"/>
      <c r="AZ2480" s="132"/>
      <c r="BA2480" s="132"/>
      <c r="BB2480" s="132"/>
      <c r="BC2480" s="132"/>
      <c r="BD2480" s="132"/>
      <c r="BE2480" s="132"/>
      <c r="BF2480" s="132"/>
      <c r="BG2480" s="132"/>
      <c r="BH2480" s="132"/>
      <c r="BI2480" s="132"/>
    </row>
    <row r="2481" spans="2:61">
      <c r="B2481" s="722"/>
      <c r="C2481" s="132"/>
      <c r="D2481" s="132"/>
      <c r="E2481" s="586"/>
      <c r="F2481" s="586"/>
      <c r="G2481" s="132"/>
      <c r="H2481" s="372"/>
      <c r="I2481" s="132"/>
      <c r="J2481" s="132"/>
      <c r="K2481" s="132"/>
      <c r="L2481" s="132"/>
      <c r="M2481" s="132"/>
      <c r="N2481" s="132"/>
      <c r="O2481" s="132"/>
      <c r="P2481" s="132"/>
      <c r="Q2481" s="132"/>
      <c r="R2481" s="132"/>
      <c r="S2481" s="132"/>
      <c r="T2481" s="518"/>
      <c r="U2481" s="132"/>
      <c r="V2481" s="132"/>
      <c r="W2481" s="132"/>
      <c r="X2481" s="132"/>
      <c r="Y2481" s="132"/>
      <c r="Z2481" s="132"/>
      <c r="AB2481" s="132"/>
      <c r="AC2481" s="132"/>
      <c r="AD2481" s="132"/>
      <c r="AE2481" s="94"/>
      <c r="AF2481" s="132"/>
      <c r="AG2481" s="132"/>
      <c r="AH2481" s="284"/>
      <c r="AI2481" s="132"/>
      <c r="AJ2481" s="132"/>
      <c r="AK2481" s="132"/>
      <c r="AL2481" s="132"/>
      <c r="AM2481" s="132"/>
      <c r="AN2481" s="132"/>
      <c r="AO2481" s="132"/>
      <c r="AP2481" s="132"/>
      <c r="AQ2481" s="132"/>
      <c r="AR2481" s="132"/>
      <c r="AS2481" s="132"/>
      <c r="AT2481" s="132"/>
      <c r="AU2481" s="132"/>
      <c r="AV2481" s="132"/>
      <c r="AW2481" s="132"/>
      <c r="AX2481" s="132"/>
      <c r="AY2481" s="132"/>
      <c r="AZ2481" s="132"/>
      <c r="BA2481" s="132"/>
      <c r="BB2481" s="132"/>
      <c r="BC2481" s="132"/>
      <c r="BD2481" s="132"/>
      <c r="BE2481" s="132"/>
      <c r="BF2481" s="132"/>
      <c r="BG2481" s="132"/>
      <c r="BH2481" s="132"/>
      <c r="BI2481" s="132"/>
    </row>
    <row r="2482" spans="2:61">
      <c r="B2482" s="722"/>
      <c r="C2482" s="132"/>
      <c r="D2482" s="132"/>
      <c r="E2482" s="586"/>
      <c r="F2482" s="586"/>
      <c r="G2482" s="132"/>
      <c r="H2482" s="372"/>
      <c r="I2482" s="132"/>
      <c r="J2482" s="132"/>
      <c r="K2482" s="132"/>
      <c r="L2482" s="132"/>
      <c r="M2482" s="132"/>
      <c r="N2482" s="132"/>
      <c r="O2482" s="132"/>
      <c r="P2482" s="132"/>
      <c r="Q2482" s="132"/>
      <c r="R2482" s="132"/>
      <c r="S2482" s="132"/>
      <c r="T2482" s="518"/>
      <c r="U2482" s="132"/>
      <c r="V2482" s="132"/>
      <c r="W2482" s="132"/>
      <c r="X2482" s="132"/>
      <c r="Y2482" s="132"/>
      <c r="Z2482" s="132"/>
      <c r="AB2482" s="132"/>
      <c r="AC2482" s="132"/>
      <c r="AD2482" s="132"/>
      <c r="AE2482" s="94"/>
      <c r="AF2482" s="132"/>
      <c r="AG2482" s="132"/>
      <c r="AH2482" s="284"/>
      <c r="AI2482" s="132"/>
      <c r="AJ2482" s="132"/>
      <c r="AK2482" s="132"/>
      <c r="AL2482" s="132"/>
      <c r="AM2482" s="132"/>
      <c r="AN2482" s="132"/>
      <c r="AO2482" s="132"/>
      <c r="AP2482" s="132"/>
      <c r="AQ2482" s="132"/>
      <c r="AR2482" s="132"/>
      <c r="AS2482" s="132"/>
      <c r="AT2482" s="132"/>
      <c r="AU2482" s="132"/>
      <c r="AV2482" s="132"/>
      <c r="AW2482" s="132"/>
      <c r="AX2482" s="132"/>
      <c r="AY2482" s="132"/>
      <c r="AZ2482" s="132"/>
      <c r="BA2482" s="132"/>
      <c r="BB2482" s="132"/>
      <c r="BC2482" s="132"/>
      <c r="BD2482" s="132"/>
      <c r="BE2482" s="132"/>
      <c r="BF2482" s="132"/>
      <c r="BG2482" s="132"/>
      <c r="BH2482" s="132"/>
      <c r="BI2482" s="132"/>
    </row>
    <row r="2483" spans="2:61">
      <c r="B2483" s="722"/>
      <c r="C2483" s="132"/>
      <c r="D2483" s="132"/>
      <c r="E2483" s="586"/>
      <c r="F2483" s="586"/>
      <c r="G2483" s="132"/>
      <c r="H2483" s="372"/>
      <c r="I2483" s="132"/>
      <c r="J2483" s="132"/>
      <c r="K2483" s="132"/>
      <c r="L2483" s="132"/>
      <c r="M2483" s="132"/>
      <c r="N2483" s="132"/>
      <c r="O2483" s="132"/>
      <c r="P2483" s="132"/>
      <c r="Q2483" s="132"/>
      <c r="R2483" s="132"/>
      <c r="S2483" s="132"/>
      <c r="T2483" s="518"/>
      <c r="U2483" s="132"/>
      <c r="V2483" s="132"/>
      <c r="W2483" s="132"/>
      <c r="X2483" s="132"/>
      <c r="Y2483" s="132"/>
      <c r="Z2483" s="132"/>
      <c r="AB2483" s="132"/>
      <c r="AC2483" s="132"/>
      <c r="AD2483" s="132"/>
      <c r="AE2483" s="94"/>
      <c r="AF2483" s="132"/>
      <c r="AG2483" s="132"/>
      <c r="AH2483" s="284"/>
      <c r="AI2483" s="132"/>
      <c r="AJ2483" s="132"/>
      <c r="AK2483" s="132"/>
      <c r="AL2483" s="132"/>
      <c r="AM2483" s="132"/>
      <c r="AN2483" s="132"/>
      <c r="AO2483" s="132"/>
      <c r="AP2483" s="132"/>
      <c r="AQ2483" s="132"/>
      <c r="AR2483" s="132"/>
      <c r="AS2483" s="132"/>
      <c r="AT2483" s="132"/>
      <c r="AU2483" s="132"/>
      <c r="AV2483" s="132"/>
      <c r="AW2483" s="132"/>
      <c r="AX2483" s="132"/>
      <c r="AY2483" s="132"/>
      <c r="AZ2483" s="132"/>
      <c r="BA2483" s="132"/>
      <c r="BB2483" s="132"/>
      <c r="BC2483" s="132"/>
      <c r="BD2483" s="132"/>
      <c r="BE2483" s="132"/>
      <c r="BF2483" s="132"/>
      <c r="BG2483" s="132"/>
      <c r="BH2483" s="132"/>
      <c r="BI2483" s="132"/>
    </row>
    <row r="2484" spans="2:61">
      <c r="B2484" s="722"/>
      <c r="C2484" s="132"/>
      <c r="D2484" s="132"/>
      <c r="E2484" s="586"/>
      <c r="F2484" s="586"/>
      <c r="G2484" s="132"/>
      <c r="H2484" s="372"/>
      <c r="I2484" s="132"/>
      <c r="J2484" s="132"/>
      <c r="K2484" s="132"/>
      <c r="L2484" s="132"/>
      <c r="M2484" s="132"/>
      <c r="N2484" s="132"/>
      <c r="O2484" s="132"/>
      <c r="P2484" s="132"/>
      <c r="Q2484" s="132"/>
      <c r="R2484" s="132"/>
      <c r="S2484" s="132"/>
      <c r="T2484" s="518"/>
      <c r="U2484" s="132"/>
      <c r="V2484" s="132"/>
      <c r="W2484" s="132"/>
      <c r="X2484" s="132"/>
      <c r="Y2484" s="132"/>
      <c r="Z2484" s="132"/>
      <c r="AB2484" s="132"/>
      <c r="AC2484" s="132"/>
      <c r="AD2484" s="132"/>
      <c r="AE2484" s="94"/>
      <c r="AF2484" s="132"/>
      <c r="AG2484" s="132"/>
      <c r="AH2484" s="284"/>
      <c r="AI2484" s="132"/>
      <c r="AJ2484" s="132"/>
      <c r="AK2484" s="132"/>
      <c r="AL2484" s="132"/>
      <c r="AM2484" s="132"/>
      <c r="AN2484" s="132"/>
      <c r="AO2484" s="132"/>
      <c r="AP2484" s="132"/>
      <c r="AQ2484" s="132"/>
      <c r="AR2484" s="132"/>
      <c r="AS2484" s="132"/>
      <c r="AT2484" s="132"/>
      <c r="AU2484" s="132"/>
      <c r="AV2484" s="132"/>
      <c r="AW2484" s="132"/>
      <c r="AX2484" s="132"/>
      <c r="AY2484" s="132"/>
      <c r="AZ2484" s="132"/>
      <c r="BA2484" s="132"/>
      <c r="BB2484" s="132"/>
      <c r="BC2484" s="132"/>
      <c r="BD2484" s="132"/>
      <c r="BE2484" s="132"/>
      <c r="BF2484" s="132"/>
      <c r="BG2484" s="132"/>
      <c r="BH2484" s="132"/>
      <c r="BI2484" s="132"/>
    </row>
    <row r="2485" spans="2:61">
      <c r="B2485" s="722"/>
      <c r="C2485" s="132"/>
      <c r="D2485" s="132"/>
      <c r="E2485" s="586"/>
      <c r="F2485" s="586"/>
      <c r="G2485" s="132"/>
      <c r="H2485" s="372"/>
      <c r="I2485" s="132"/>
      <c r="J2485" s="132"/>
      <c r="K2485" s="132"/>
      <c r="L2485" s="132"/>
      <c r="M2485" s="132"/>
      <c r="N2485" s="132"/>
      <c r="O2485" s="132"/>
      <c r="P2485" s="132"/>
      <c r="Q2485" s="132"/>
      <c r="R2485" s="132"/>
      <c r="S2485" s="132"/>
      <c r="T2485" s="518"/>
      <c r="U2485" s="132"/>
      <c r="V2485" s="132"/>
      <c r="W2485" s="132"/>
      <c r="X2485" s="132"/>
      <c r="Y2485" s="132"/>
      <c r="Z2485" s="132"/>
      <c r="AB2485" s="132"/>
      <c r="AC2485" s="132"/>
      <c r="AD2485" s="132"/>
      <c r="AE2485" s="94"/>
      <c r="AF2485" s="132"/>
      <c r="AG2485" s="132"/>
      <c r="AH2485" s="284"/>
      <c r="AI2485" s="132"/>
      <c r="AJ2485" s="132"/>
      <c r="AK2485" s="132"/>
      <c r="AL2485" s="132"/>
      <c r="AM2485" s="132"/>
      <c r="AN2485" s="132"/>
      <c r="AO2485" s="132"/>
      <c r="AP2485" s="132"/>
      <c r="AQ2485" s="132"/>
      <c r="AR2485" s="132"/>
      <c r="AS2485" s="132"/>
      <c r="AT2485" s="132"/>
      <c r="AU2485" s="132"/>
      <c r="AV2485" s="132"/>
      <c r="AW2485" s="132"/>
      <c r="AX2485" s="132"/>
      <c r="AY2485" s="132"/>
      <c r="AZ2485" s="132"/>
      <c r="BA2485" s="132"/>
      <c r="BB2485" s="132"/>
      <c r="BC2485" s="132"/>
      <c r="BD2485" s="132"/>
      <c r="BE2485" s="132"/>
      <c r="BF2485" s="132"/>
      <c r="BG2485" s="132"/>
      <c r="BH2485" s="132"/>
      <c r="BI2485" s="132"/>
    </row>
    <row r="2486" spans="2:61">
      <c r="B2486" s="722"/>
      <c r="C2486" s="132"/>
      <c r="D2486" s="132"/>
      <c r="E2486" s="586"/>
      <c r="F2486" s="586"/>
      <c r="G2486" s="132"/>
      <c r="H2486" s="372"/>
      <c r="I2486" s="132"/>
      <c r="J2486" s="132"/>
      <c r="K2486" s="132"/>
      <c r="L2486" s="132"/>
      <c r="M2486" s="132"/>
      <c r="N2486" s="132"/>
      <c r="O2486" s="132"/>
      <c r="P2486" s="132"/>
      <c r="Q2486" s="132"/>
      <c r="R2486" s="132"/>
      <c r="S2486" s="132"/>
      <c r="T2486" s="518"/>
      <c r="U2486" s="132"/>
      <c r="V2486" s="132"/>
      <c r="W2486" s="132"/>
      <c r="X2486" s="132"/>
      <c r="Y2486" s="132"/>
      <c r="Z2486" s="132"/>
      <c r="AB2486" s="132"/>
      <c r="AC2486" s="132"/>
      <c r="AD2486" s="132"/>
      <c r="AE2486" s="94"/>
      <c r="AF2486" s="132"/>
      <c r="AG2486" s="132"/>
      <c r="AH2486" s="284"/>
      <c r="AI2486" s="132"/>
      <c r="AJ2486" s="132"/>
      <c r="AK2486" s="132"/>
      <c r="AL2486" s="132"/>
      <c r="AM2486" s="132"/>
      <c r="AN2486" s="132"/>
      <c r="AO2486" s="132"/>
      <c r="AP2486" s="132"/>
      <c r="AQ2486" s="132"/>
      <c r="AR2486" s="132"/>
      <c r="AS2486" s="132"/>
      <c r="AT2486" s="132"/>
      <c r="AU2486" s="132"/>
      <c r="AV2486" s="132"/>
      <c r="AW2486" s="132"/>
      <c r="AX2486" s="132"/>
      <c r="AY2486" s="132"/>
      <c r="AZ2486" s="132"/>
      <c r="BA2486" s="132"/>
      <c r="BB2486" s="132"/>
      <c r="BC2486" s="132"/>
      <c r="BD2486" s="132"/>
      <c r="BE2486" s="132"/>
      <c r="BF2486" s="132"/>
      <c r="BG2486" s="132"/>
      <c r="BH2486" s="132"/>
      <c r="BI2486" s="132"/>
    </row>
    <row r="2487" spans="2:61">
      <c r="B2487" s="722"/>
      <c r="C2487" s="132"/>
      <c r="D2487" s="132"/>
      <c r="E2487" s="586"/>
      <c r="F2487" s="586"/>
      <c r="G2487" s="132"/>
      <c r="H2487" s="372"/>
      <c r="I2487" s="132"/>
      <c r="J2487" s="132"/>
      <c r="K2487" s="132"/>
      <c r="L2487" s="132"/>
      <c r="M2487" s="132"/>
      <c r="N2487" s="132"/>
      <c r="O2487" s="132"/>
      <c r="P2487" s="132"/>
      <c r="Q2487" s="132"/>
      <c r="R2487" s="132"/>
      <c r="S2487" s="132"/>
      <c r="T2487" s="518"/>
      <c r="U2487" s="132"/>
      <c r="V2487" s="132"/>
      <c r="W2487" s="132"/>
      <c r="X2487" s="132"/>
      <c r="Y2487" s="132"/>
      <c r="Z2487" s="132"/>
      <c r="AB2487" s="132"/>
      <c r="AC2487" s="132"/>
      <c r="AD2487" s="132"/>
      <c r="AE2487" s="94"/>
      <c r="AF2487" s="132"/>
      <c r="AG2487" s="132"/>
      <c r="AH2487" s="284"/>
      <c r="AI2487" s="132"/>
      <c r="AJ2487" s="132"/>
      <c r="AK2487" s="132"/>
      <c r="AL2487" s="132"/>
      <c r="AM2487" s="132"/>
      <c r="AN2487" s="132"/>
      <c r="AO2487" s="132"/>
      <c r="AP2487" s="132"/>
      <c r="AQ2487" s="132"/>
      <c r="AR2487" s="132"/>
      <c r="AS2487" s="132"/>
      <c r="AT2487" s="132"/>
      <c r="AU2487" s="132"/>
      <c r="AV2487" s="132"/>
      <c r="AW2487" s="132"/>
      <c r="AX2487" s="132"/>
      <c r="AY2487" s="132"/>
      <c r="AZ2487" s="132"/>
      <c r="BA2487" s="132"/>
      <c r="BB2487" s="132"/>
      <c r="BC2487" s="132"/>
      <c r="BD2487" s="132"/>
      <c r="BE2487" s="132"/>
      <c r="BF2487" s="132"/>
      <c r="BG2487" s="132"/>
      <c r="BH2487" s="132"/>
      <c r="BI2487" s="132"/>
    </row>
    <row r="2488" spans="2:61">
      <c r="B2488" s="722"/>
      <c r="C2488" s="132"/>
      <c r="D2488" s="132"/>
      <c r="E2488" s="586"/>
      <c r="F2488" s="586"/>
      <c r="G2488" s="132"/>
      <c r="H2488" s="372"/>
      <c r="I2488" s="132"/>
      <c r="J2488" s="132"/>
      <c r="K2488" s="132"/>
      <c r="L2488" s="132"/>
      <c r="M2488" s="132"/>
      <c r="N2488" s="132"/>
      <c r="O2488" s="132"/>
      <c r="P2488" s="132"/>
      <c r="Q2488" s="132"/>
      <c r="R2488" s="132"/>
      <c r="S2488" s="132"/>
      <c r="T2488" s="518"/>
      <c r="U2488" s="132"/>
      <c r="V2488" s="132"/>
      <c r="W2488" s="132"/>
      <c r="X2488" s="132"/>
      <c r="Y2488" s="132"/>
      <c r="Z2488" s="132"/>
      <c r="AB2488" s="132"/>
      <c r="AC2488" s="132"/>
      <c r="AD2488" s="132"/>
      <c r="AE2488" s="94"/>
      <c r="AF2488" s="132"/>
      <c r="AG2488" s="132"/>
      <c r="AH2488" s="284"/>
      <c r="AI2488" s="132"/>
      <c r="AJ2488" s="132"/>
      <c r="AK2488" s="132"/>
      <c r="AL2488" s="132"/>
      <c r="AM2488" s="132"/>
      <c r="AN2488" s="132"/>
      <c r="AO2488" s="132"/>
      <c r="AP2488" s="132"/>
      <c r="AQ2488" s="132"/>
      <c r="AR2488" s="132"/>
      <c r="AS2488" s="132"/>
      <c r="AT2488" s="132"/>
      <c r="AU2488" s="132"/>
      <c r="AV2488" s="132"/>
      <c r="AW2488" s="132"/>
      <c r="AX2488" s="132"/>
      <c r="AY2488" s="132"/>
      <c r="AZ2488" s="132"/>
      <c r="BA2488" s="132"/>
      <c r="BB2488" s="132"/>
      <c r="BC2488" s="132"/>
      <c r="BD2488" s="132"/>
      <c r="BE2488" s="132"/>
      <c r="BF2488" s="132"/>
      <c r="BG2488" s="132"/>
      <c r="BH2488" s="132"/>
      <c r="BI2488" s="132"/>
    </row>
    <row r="2489" spans="2:61">
      <c r="B2489" s="722"/>
      <c r="C2489" s="132"/>
      <c r="D2489" s="132"/>
      <c r="E2489" s="586"/>
      <c r="F2489" s="586"/>
      <c r="G2489" s="132"/>
      <c r="H2489" s="372"/>
      <c r="I2489" s="132"/>
      <c r="J2489" s="132"/>
      <c r="K2489" s="132"/>
      <c r="L2489" s="132"/>
      <c r="M2489" s="132"/>
      <c r="N2489" s="132"/>
      <c r="O2489" s="132"/>
      <c r="P2489" s="132"/>
      <c r="Q2489" s="132"/>
      <c r="R2489" s="132"/>
      <c r="S2489" s="132"/>
      <c r="T2489" s="518"/>
      <c r="U2489" s="132"/>
      <c r="V2489" s="132"/>
      <c r="W2489" s="132"/>
      <c r="X2489" s="132"/>
      <c r="Y2489" s="132"/>
      <c r="Z2489" s="132"/>
      <c r="AB2489" s="132"/>
      <c r="AC2489" s="132"/>
      <c r="AD2489" s="132"/>
      <c r="AE2489" s="94"/>
      <c r="AF2489" s="132"/>
      <c r="AG2489" s="132"/>
      <c r="AH2489" s="284"/>
      <c r="AI2489" s="132"/>
      <c r="AJ2489" s="132"/>
      <c r="AK2489" s="132"/>
      <c r="AL2489" s="132"/>
      <c r="AM2489" s="132"/>
      <c r="AN2489" s="132"/>
      <c r="AO2489" s="132"/>
      <c r="AP2489" s="132"/>
      <c r="AQ2489" s="132"/>
      <c r="AR2489" s="132"/>
      <c r="AS2489" s="132"/>
      <c r="AT2489" s="132"/>
      <c r="AU2489" s="132"/>
      <c r="AV2489" s="132"/>
      <c r="AW2489" s="132"/>
      <c r="AX2489" s="132"/>
      <c r="AY2489" s="132"/>
      <c r="AZ2489" s="132"/>
      <c r="BA2489" s="132"/>
      <c r="BB2489" s="132"/>
      <c r="BC2489" s="132"/>
      <c r="BD2489" s="132"/>
      <c r="BE2489" s="132"/>
      <c r="BF2489" s="132"/>
      <c r="BG2489" s="132"/>
      <c r="BH2489" s="132"/>
      <c r="BI2489" s="132"/>
    </row>
    <row r="2490" spans="2:61">
      <c r="B2490" s="722"/>
      <c r="C2490" s="132"/>
      <c r="D2490" s="132"/>
      <c r="E2490" s="586"/>
      <c r="F2490" s="586"/>
      <c r="G2490" s="132"/>
      <c r="H2490" s="372"/>
      <c r="I2490" s="132"/>
      <c r="J2490" s="132"/>
      <c r="K2490" s="132"/>
      <c r="L2490" s="132"/>
      <c r="M2490" s="132"/>
      <c r="N2490" s="132"/>
      <c r="O2490" s="132"/>
      <c r="P2490" s="132"/>
      <c r="Q2490" s="132"/>
      <c r="R2490" s="132"/>
      <c r="S2490" s="132"/>
      <c r="T2490" s="518"/>
      <c r="U2490" s="132"/>
      <c r="V2490" s="132"/>
      <c r="W2490" s="132"/>
      <c r="X2490" s="132"/>
      <c r="Y2490" s="132"/>
      <c r="Z2490" s="132"/>
      <c r="AB2490" s="132"/>
      <c r="AC2490" s="132"/>
      <c r="AD2490" s="132"/>
      <c r="AE2490" s="94"/>
      <c r="AF2490" s="132"/>
      <c r="AG2490" s="132"/>
      <c r="AH2490" s="284"/>
      <c r="AI2490" s="132"/>
      <c r="AJ2490" s="132"/>
      <c r="AK2490" s="132"/>
      <c r="AL2490" s="132"/>
      <c r="AM2490" s="132"/>
      <c r="AN2490" s="132"/>
      <c r="AO2490" s="132"/>
      <c r="AP2490" s="132"/>
      <c r="AQ2490" s="132"/>
      <c r="AR2490" s="132"/>
      <c r="AS2490" s="132"/>
      <c r="AT2490" s="132"/>
      <c r="AU2490" s="132"/>
      <c r="AV2490" s="132"/>
      <c r="AW2490" s="132"/>
      <c r="AX2490" s="132"/>
      <c r="AY2490" s="132"/>
      <c r="AZ2490" s="132"/>
      <c r="BA2490" s="132"/>
      <c r="BB2490" s="132"/>
      <c r="BC2490" s="132"/>
      <c r="BD2490" s="132"/>
      <c r="BE2490" s="132"/>
      <c r="BF2490" s="132"/>
      <c r="BG2490" s="132"/>
      <c r="BH2490" s="132"/>
      <c r="BI2490" s="132"/>
    </row>
    <row r="2491" spans="2:61">
      <c r="B2491" s="722"/>
      <c r="C2491" s="132"/>
      <c r="D2491" s="132"/>
      <c r="E2491" s="586"/>
      <c r="F2491" s="586"/>
      <c r="G2491" s="132"/>
      <c r="H2491" s="372"/>
      <c r="I2491" s="132"/>
      <c r="J2491" s="132"/>
      <c r="K2491" s="132"/>
      <c r="L2491" s="132"/>
      <c r="M2491" s="132"/>
      <c r="N2491" s="132"/>
      <c r="O2491" s="132"/>
      <c r="P2491" s="132"/>
      <c r="Q2491" s="132"/>
      <c r="R2491" s="132"/>
      <c r="S2491" s="132"/>
      <c r="T2491" s="518"/>
      <c r="U2491" s="132"/>
      <c r="V2491" s="132"/>
      <c r="W2491" s="132"/>
      <c r="X2491" s="132"/>
      <c r="Y2491" s="132"/>
      <c r="Z2491" s="132"/>
      <c r="AB2491" s="132"/>
      <c r="AC2491" s="132"/>
      <c r="AD2491" s="132"/>
      <c r="AE2491" s="94"/>
      <c r="AF2491" s="132"/>
      <c r="AG2491" s="132"/>
      <c r="AH2491" s="284"/>
      <c r="AI2491" s="132"/>
      <c r="AJ2491" s="132"/>
      <c r="AK2491" s="132"/>
      <c r="AL2491" s="132"/>
      <c r="AM2491" s="132"/>
      <c r="AN2491" s="132"/>
      <c r="AO2491" s="132"/>
      <c r="AP2491" s="132"/>
      <c r="AQ2491" s="132"/>
      <c r="AR2491" s="132"/>
      <c r="AS2491" s="132"/>
      <c r="AT2491" s="132"/>
      <c r="AU2491" s="132"/>
      <c r="AV2491" s="132"/>
      <c r="AW2491" s="132"/>
      <c r="AX2491" s="132"/>
      <c r="AY2491" s="132"/>
      <c r="AZ2491" s="132"/>
      <c r="BA2491" s="132"/>
      <c r="BB2491" s="132"/>
      <c r="BC2491" s="132"/>
      <c r="BD2491" s="132"/>
      <c r="BE2491" s="132"/>
      <c r="BF2491" s="132"/>
      <c r="BG2491" s="132"/>
      <c r="BH2491" s="132"/>
      <c r="BI2491" s="132"/>
    </row>
    <row r="2492" spans="2:61">
      <c r="B2492" s="722"/>
      <c r="C2492" s="132"/>
      <c r="D2492" s="132"/>
      <c r="E2492" s="586"/>
      <c r="F2492" s="586"/>
      <c r="G2492" s="132"/>
      <c r="H2492" s="372"/>
      <c r="I2492" s="132"/>
      <c r="J2492" s="132"/>
      <c r="K2492" s="132"/>
      <c r="L2492" s="132"/>
      <c r="M2492" s="132"/>
      <c r="N2492" s="132"/>
      <c r="O2492" s="132"/>
      <c r="P2492" s="132"/>
      <c r="Q2492" s="132"/>
      <c r="R2492" s="132"/>
      <c r="S2492" s="132"/>
      <c r="T2492" s="518"/>
      <c r="U2492" s="132"/>
      <c r="V2492" s="132"/>
      <c r="W2492" s="132"/>
      <c r="X2492" s="132"/>
      <c r="Y2492" s="132"/>
      <c r="Z2492" s="132"/>
      <c r="AB2492" s="132"/>
      <c r="AC2492" s="132"/>
      <c r="AD2492" s="132"/>
      <c r="AE2492" s="94"/>
      <c r="AF2492" s="132"/>
      <c r="AG2492" s="132"/>
      <c r="AH2492" s="284"/>
      <c r="AI2492" s="132"/>
      <c r="AJ2492" s="132"/>
      <c r="AK2492" s="132"/>
      <c r="AL2492" s="132"/>
      <c r="AM2492" s="132"/>
      <c r="AN2492" s="132"/>
      <c r="AO2492" s="132"/>
      <c r="AP2492" s="132"/>
      <c r="AQ2492" s="132"/>
      <c r="AR2492" s="132"/>
      <c r="AS2492" s="132"/>
      <c r="AT2492" s="132"/>
      <c r="AU2492" s="132"/>
      <c r="AV2492" s="132"/>
      <c r="AW2492" s="132"/>
      <c r="AX2492" s="132"/>
      <c r="AY2492" s="132"/>
      <c r="AZ2492" s="132"/>
      <c r="BA2492" s="132"/>
      <c r="BB2492" s="132"/>
      <c r="BC2492" s="132"/>
      <c r="BD2492" s="132"/>
      <c r="BE2492" s="132"/>
      <c r="BF2492" s="132"/>
      <c r="BG2492" s="132"/>
      <c r="BH2492" s="132"/>
      <c r="BI2492" s="132"/>
    </row>
    <row r="2493" spans="2:61">
      <c r="B2493" s="722"/>
      <c r="C2493" s="132"/>
      <c r="D2493" s="132"/>
      <c r="E2493" s="586"/>
      <c r="F2493" s="586"/>
      <c r="G2493" s="132"/>
      <c r="H2493" s="372"/>
      <c r="I2493" s="132"/>
      <c r="J2493" s="132"/>
      <c r="K2493" s="132"/>
      <c r="L2493" s="132"/>
      <c r="M2493" s="132"/>
      <c r="N2493" s="132"/>
      <c r="O2493" s="132"/>
      <c r="P2493" s="132"/>
      <c r="Q2493" s="132"/>
      <c r="R2493" s="132"/>
      <c r="S2493" s="132"/>
      <c r="T2493" s="518"/>
      <c r="U2493" s="132"/>
      <c r="V2493" s="132"/>
      <c r="W2493" s="132"/>
      <c r="X2493" s="132"/>
      <c r="Y2493" s="132"/>
      <c r="Z2493" s="132"/>
      <c r="AB2493" s="132"/>
      <c r="AC2493" s="132"/>
      <c r="AD2493" s="132"/>
      <c r="AE2493" s="94"/>
      <c r="AF2493" s="132"/>
      <c r="AG2493" s="132"/>
      <c r="AH2493" s="284"/>
      <c r="AI2493" s="132"/>
      <c r="AJ2493" s="132"/>
      <c r="AK2493" s="132"/>
      <c r="AL2493" s="132"/>
      <c r="AM2493" s="132"/>
      <c r="AN2493" s="132"/>
      <c r="AO2493" s="132"/>
      <c r="AP2493" s="132"/>
      <c r="AQ2493" s="132"/>
      <c r="AR2493" s="132"/>
      <c r="AS2493" s="132"/>
      <c r="AT2493" s="132"/>
      <c r="AU2493" s="132"/>
      <c r="AV2493" s="132"/>
      <c r="AW2493" s="132"/>
      <c r="AX2493" s="132"/>
      <c r="AY2493" s="132"/>
      <c r="AZ2493" s="132"/>
      <c r="BA2493" s="132"/>
      <c r="BB2493" s="132"/>
      <c r="BC2493" s="132"/>
      <c r="BD2493" s="132"/>
      <c r="BE2493" s="132"/>
      <c r="BF2493" s="132"/>
      <c r="BG2493" s="132"/>
      <c r="BH2493" s="132"/>
      <c r="BI2493" s="132"/>
    </row>
    <row r="2494" spans="2:61">
      <c r="B2494" s="722"/>
      <c r="C2494" s="132"/>
      <c r="D2494" s="132"/>
      <c r="E2494" s="586"/>
      <c r="F2494" s="586"/>
      <c r="G2494" s="132"/>
      <c r="H2494" s="372"/>
      <c r="I2494" s="132"/>
      <c r="J2494" s="132"/>
      <c r="K2494" s="132"/>
      <c r="L2494" s="132"/>
      <c r="M2494" s="132"/>
      <c r="N2494" s="132"/>
      <c r="O2494" s="132"/>
      <c r="P2494" s="132"/>
      <c r="Q2494" s="132"/>
      <c r="R2494" s="132"/>
      <c r="S2494" s="132"/>
      <c r="T2494" s="518"/>
      <c r="U2494" s="132"/>
      <c r="V2494" s="132"/>
      <c r="W2494" s="132"/>
      <c r="X2494" s="132"/>
      <c r="Y2494" s="132"/>
      <c r="Z2494" s="132"/>
      <c r="AB2494" s="132"/>
      <c r="AC2494" s="132"/>
      <c r="AD2494" s="132"/>
      <c r="AE2494" s="94"/>
      <c r="AF2494" s="132"/>
      <c r="AG2494" s="132"/>
      <c r="AH2494" s="284"/>
      <c r="AI2494" s="132"/>
      <c r="AJ2494" s="132"/>
      <c r="AK2494" s="132"/>
      <c r="AL2494" s="132"/>
      <c r="AM2494" s="132"/>
      <c r="AN2494" s="132"/>
      <c r="AO2494" s="132"/>
      <c r="AP2494" s="132"/>
      <c r="AQ2494" s="132"/>
      <c r="AR2494" s="132"/>
      <c r="AS2494" s="132"/>
      <c r="AT2494" s="132"/>
      <c r="AU2494" s="132"/>
      <c r="AV2494" s="132"/>
      <c r="AW2494" s="132"/>
      <c r="AX2494" s="132"/>
      <c r="AY2494" s="132"/>
      <c r="AZ2494" s="132"/>
      <c r="BA2494" s="132"/>
      <c r="BB2494" s="132"/>
      <c r="BC2494" s="132"/>
      <c r="BD2494" s="132"/>
      <c r="BE2494" s="132"/>
      <c r="BF2494" s="132"/>
      <c r="BG2494" s="132"/>
      <c r="BH2494" s="132"/>
      <c r="BI2494" s="132"/>
    </row>
    <row r="2495" spans="2:61">
      <c r="B2495" s="722"/>
      <c r="C2495" s="132"/>
      <c r="D2495" s="132"/>
      <c r="E2495" s="586"/>
      <c r="F2495" s="586"/>
      <c r="G2495" s="132"/>
      <c r="H2495" s="372"/>
      <c r="I2495" s="132"/>
      <c r="J2495" s="132"/>
      <c r="K2495" s="132"/>
      <c r="L2495" s="132"/>
      <c r="M2495" s="132"/>
      <c r="N2495" s="132"/>
      <c r="O2495" s="132"/>
      <c r="P2495" s="132"/>
      <c r="Q2495" s="132"/>
      <c r="R2495" s="132"/>
      <c r="S2495" s="132"/>
      <c r="T2495" s="518"/>
      <c r="U2495" s="132"/>
      <c r="V2495" s="132"/>
      <c r="W2495" s="132"/>
      <c r="X2495" s="132"/>
      <c r="Y2495" s="132"/>
      <c r="Z2495" s="132"/>
      <c r="AB2495" s="132"/>
      <c r="AC2495" s="132"/>
      <c r="AD2495" s="132"/>
      <c r="AE2495" s="94"/>
      <c r="AF2495" s="132"/>
      <c r="AG2495" s="132"/>
      <c r="AH2495" s="284"/>
      <c r="AI2495" s="132"/>
      <c r="AJ2495" s="132"/>
      <c r="AK2495" s="132"/>
      <c r="AL2495" s="132"/>
      <c r="AM2495" s="132"/>
      <c r="AN2495" s="132"/>
      <c r="AO2495" s="132"/>
      <c r="AP2495" s="132"/>
      <c r="AQ2495" s="132"/>
      <c r="AR2495" s="132"/>
      <c r="AS2495" s="132"/>
      <c r="AT2495" s="132"/>
      <c r="AU2495" s="132"/>
      <c r="AV2495" s="132"/>
      <c r="AW2495" s="132"/>
      <c r="AX2495" s="132"/>
      <c r="AY2495" s="132"/>
      <c r="AZ2495" s="132"/>
      <c r="BA2495" s="132"/>
      <c r="BB2495" s="132"/>
      <c r="BC2495" s="132"/>
      <c r="BD2495" s="132"/>
      <c r="BE2495" s="132"/>
      <c r="BF2495" s="132"/>
      <c r="BG2495" s="132"/>
      <c r="BH2495" s="132"/>
      <c r="BI2495" s="132"/>
    </row>
    <row r="2496" spans="2:61">
      <c r="B2496" s="722"/>
      <c r="C2496" s="132"/>
      <c r="D2496" s="132"/>
      <c r="E2496" s="586"/>
      <c r="F2496" s="586"/>
      <c r="G2496" s="132"/>
      <c r="H2496" s="372"/>
      <c r="I2496" s="132"/>
      <c r="J2496" s="132"/>
      <c r="K2496" s="132"/>
      <c r="L2496" s="132"/>
      <c r="M2496" s="132"/>
      <c r="N2496" s="132"/>
      <c r="O2496" s="132"/>
      <c r="P2496" s="132"/>
      <c r="Q2496" s="132"/>
      <c r="R2496" s="132"/>
      <c r="S2496" s="132"/>
      <c r="T2496" s="518"/>
      <c r="U2496" s="132"/>
      <c r="V2496" s="132"/>
      <c r="W2496" s="132"/>
      <c r="X2496" s="132"/>
      <c r="Y2496" s="132"/>
      <c r="Z2496" s="132"/>
      <c r="AB2496" s="132"/>
      <c r="AC2496" s="132"/>
      <c r="AD2496" s="132"/>
      <c r="AE2496" s="94"/>
      <c r="AF2496" s="132"/>
      <c r="AG2496" s="132"/>
      <c r="AH2496" s="284"/>
      <c r="AI2496" s="132"/>
      <c r="AJ2496" s="132"/>
      <c r="AK2496" s="132"/>
      <c r="AL2496" s="132"/>
      <c r="AM2496" s="132"/>
      <c r="AN2496" s="132"/>
      <c r="AO2496" s="132"/>
      <c r="AP2496" s="132"/>
      <c r="AQ2496" s="132"/>
      <c r="AR2496" s="132"/>
      <c r="AS2496" s="132"/>
      <c r="AT2496" s="132"/>
      <c r="AU2496" s="132"/>
      <c r="AV2496" s="132"/>
      <c r="AW2496" s="132"/>
      <c r="AX2496" s="132"/>
      <c r="AY2496" s="132"/>
      <c r="AZ2496" s="132"/>
      <c r="BA2496" s="132"/>
      <c r="BB2496" s="132"/>
      <c r="BC2496" s="132"/>
      <c r="BD2496" s="132"/>
      <c r="BE2496" s="132"/>
      <c r="BF2496" s="132"/>
      <c r="BG2496" s="132"/>
      <c r="BH2496" s="132"/>
      <c r="BI2496" s="132"/>
    </row>
    <row r="2497" spans="2:61">
      <c r="B2497" s="722"/>
      <c r="C2497" s="132"/>
      <c r="D2497" s="132"/>
      <c r="E2497" s="586"/>
      <c r="F2497" s="586"/>
      <c r="G2497" s="132"/>
      <c r="H2497" s="372"/>
      <c r="I2497" s="132"/>
      <c r="J2497" s="132"/>
      <c r="K2497" s="132"/>
      <c r="L2497" s="132"/>
      <c r="M2497" s="132"/>
      <c r="N2497" s="132"/>
      <c r="O2497" s="132"/>
      <c r="P2497" s="132"/>
      <c r="Q2497" s="132"/>
      <c r="R2497" s="132"/>
      <c r="S2497" s="132"/>
      <c r="T2497" s="518"/>
      <c r="U2497" s="132"/>
      <c r="V2497" s="132"/>
      <c r="W2497" s="132"/>
      <c r="X2497" s="132"/>
      <c r="Y2497" s="132"/>
      <c r="Z2497" s="132"/>
      <c r="AB2497" s="132"/>
      <c r="AC2497" s="132"/>
      <c r="AD2497" s="132"/>
      <c r="AE2497" s="94"/>
      <c r="AF2497" s="132"/>
      <c r="AG2497" s="132"/>
      <c r="AH2497" s="284"/>
      <c r="AI2497" s="132"/>
      <c r="AJ2497" s="132"/>
      <c r="AK2497" s="132"/>
      <c r="AL2497" s="132"/>
      <c r="AM2497" s="132"/>
      <c r="AN2497" s="132"/>
      <c r="AO2497" s="132"/>
      <c r="AP2497" s="132"/>
      <c r="AQ2497" s="132"/>
      <c r="AR2497" s="132"/>
      <c r="AS2497" s="132"/>
      <c r="AT2497" s="132"/>
      <c r="AU2497" s="132"/>
      <c r="AV2497" s="132"/>
      <c r="AW2497" s="132"/>
      <c r="AX2497" s="132"/>
      <c r="AY2497" s="132"/>
      <c r="AZ2497" s="132"/>
      <c r="BA2497" s="132"/>
      <c r="BB2497" s="132"/>
      <c r="BC2497" s="132"/>
      <c r="BD2497" s="132"/>
      <c r="BE2497" s="132"/>
      <c r="BF2497" s="132"/>
      <c r="BG2497" s="132"/>
      <c r="BH2497" s="132"/>
      <c r="BI2497" s="132"/>
    </row>
    <row r="2498" spans="2:61">
      <c r="B2498" s="722"/>
      <c r="C2498" s="132"/>
      <c r="D2498" s="132"/>
      <c r="E2498" s="586"/>
      <c r="F2498" s="586"/>
      <c r="G2498" s="132"/>
      <c r="H2498" s="372"/>
      <c r="I2498" s="132"/>
      <c r="J2498" s="132"/>
      <c r="K2498" s="132"/>
      <c r="L2498" s="132"/>
      <c r="M2498" s="132"/>
      <c r="N2498" s="132"/>
      <c r="O2498" s="132"/>
      <c r="P2498" s="132"/>
      <c r="Q2498" s="132"/>
      <c r="R2498" s="132"/>
      <c r="S2498" s="132"/>
      <c r="T2498" s="518"/>
      <c r="U2498" s="132"/>
      <c r="V2498" s="132"/>
      <c r="W2498" s="132"/>
      <c r="X2498" s="132"/>
      <c r="Y2498" s="132"/>
      <c r="Z2498" s="132"/>
      <c r="AB2498" s="132"/>
      <c r="AC2498" s="132"/>
      <c r="AD2498" s="132"/>
      <c r="AE2498" s="94"/>
      <c r="AF2498" s="132"/>
      <c r="AG2498" s="132"/>
      <c r="AH2498" s="284"/>
      <c r="AI2498" s="132"/>
      <c r="AJ2498" s="132"/>
      <c r="AK2498" s="132"/>
      <c r="AL2498" s="132"/>
      <c r="AM2498" s="132"/>
      <c r="AN2498" s="132"/>
      <c r="AO2498" s="132"/>
      <c r="AP2498" s="132"/>
      <c r="AQ2498" s="132"/>
      <c r="AR2498" s="132"/>
      <c r="AS2498" s="132"/>
      <c r="AT2498" s="132"/>
      <c r="AU2498" s="132"/>
      <c r="AV2498" s="132"/>
      <c r="AW2498" s="132"/>
      <c r="AX2498" s="132"/>
      <c r="AY2498" s="132"/>
      <c r="AZ2498" s="132"/>
      <c r="BA2498" s="132"/>
      <c r="BB2498" s="132"/>
      <c r="BC2498" s="132"/>
      <c r="BD2498" s="132"/>
      <c r="BE2498" s="132"/>
      <c r="BF2498" s="132"/>
      <c r="BG2498" s="132"/>
      <c r="BH2498" s="132"/>
      <c r="BI2498" s="132"/>
    </row>
    <row r="2499" spans="2:61">
      <c r="B2499" s="722"/>
      <c r="C2499" s="132"/>
      <c r="D2499" s="132"/>
      <c r="E2499" s="586"/>
      <c r="F2499" s="586"/>
      <c r="G2499" s="132"/>
      <c r="H2499" s="372"/>
      <c r="I2499" s="132"/>
      <c r="J2499" s="132"/>
      <c r="K2499" s="132"/>
      <c r="L2499" s="132"/>
      <c r="M2499" s="132"/>
      <c r="N2499" s="132"/>
      <c r="O2499" s="132"/>
      <c r="P2499" s="132"/>
      <c r="Q2499" s="132"/>
      <c r="R2499" s="132"/>
      <c r="S2499" s="132"/>
      <c r="T2499" s="518"/>
      <c r="U2499" s="132"/>
      <c r="V2499" s="132"/>
      <c r="W2499" s="132"/>
      <c r="X2499" s="132"/>
      <c r="Y2499" s="132"/>
      <c r="Z2499" s="132"/>
      <c r="AB2499" s="132"/>
      <c r="AC2499" s="132"/>
      <c r="AD2499" s="132"/>
      <c r="AE2499" s="94"/>
      <c r="AF2499" s="132"/>
      <c r="AG2499" s="132"/>
      <c r="AH2499" s="284"/>
      <c r="AI2499" s="132"/>
      <c r="AJ2499" s="132"/>
      <c r="AK2499" s="132"/>
      <c r="AL2499" s="132"/>
      <c r="AM2499" s="132"/>
      <c r="AN2499" s="132"/>
      <c r="AO2499" s="132"/>
      <c r="AP2499" s="132"/>
      <c r="AQ2499" s="132"/>
      <c r="AR2499" s="132"/>
      <c r="AS2499" s="132"/>
      <c r="AT2499" s="132"/>
      <c r="AU2499" s="132"/>
      <c r="AV2499" s="132"/>
      <c r="AW2499" s="132"/>
      <c r="AX2499" s="132"/>
      <c r="AY2499" s="132"/>
      <c r="AZ2499" s="132"/>
      <c r="BA2499" s="132"/>
      <c r="BB2499" s="132"/>
      <c r="BC2499" s="132"/>
      <c r="BD2499" s="132"/>
      <c r="BE2499" s="132"/>
      <c r="BF2499" s="132"/>
      <c r="BG2499" s="132"/>
      <c r="BH2499" s="132"/>
      <c r="BI2499" s="132"/>
    </row>
    <row r="2500" spans="2:61">
      <c r="B2500" s="722"/>
      <c r="C2500" s="132"/>
      <c r="D2500" s="132"/>
      <c r="E2500" s="586"/>
      <c r="F2500" s="586"/>
      <c r="G2500" s="132"/>
      <c r="H2500" s="372"/>
      <c r="I2500" s="132"/>
      <c r="J2500" s="132"/>
      <c r="K2500" s="132"/>
      <c r="L2500" s="132"/>
      <c r="M2500" s="132"/>
      <c r="N2500" s="132"/>
      <c r="O2500" s="132"/>
      <c r="P2500" s="132"/>
      <c r="Q2500" s="132"/>
      <c r="R2500" s="132"/>
      <c r="S2500" s="132"/>
      <c r="T2500" s="518"/>
      <c r="U2500" s="132"/>
      <c r="V2500" s="132"/>
      <c r="W2500" s="132"/>
      <c r="X2500" s="132"/>
      <c r="Y2500" s="132"/>
      <c r="Z2500" s="132"/>
      <c r="AB2500" s="132"/>
      <c r="AC2500" s="132"/>
      <c r="AD2500" s="132"/>
      <c r="AE2500" s="94"/>
      <c r="AF2500" s="132"/>
      <c r="AG2500" s="132"/>
      <c r="AH2500" s="284"/>
      <c r="AI2500" s="132"/>
      <c r="AJ2500" s="132"/>
      <c r="AK2500" s="132"/>
      <c r="AL2500" s="132"/>
      <c r="AM2500" s="132"/>
      <c r="AN2500" s="132"/>
      <c r="AO2500" s="132"/>
      <c r="AP2500" s="132"/>
      <c r="AQ2500" s="132"/>
      <c r="AR2500" s="132"/>
      <c r="AS2500" s="132"/>
      <c r="AT2500" s="132"/>
      <c r="AU2500" s="132"/>
      <c r="AV2500" s="132"/>
      <c r="AW2500" s="132"/>
      <c r="AX2500" s="132"/>
      <c r="AY2500" s="132"/>
      <c r="AZ2500" s="132"/>
      <c r="BA2500" s="132"/>
      <c r="BB2500" s="132"/>
      <c r="BC2500" s="132"/>
      <c r="BD2500" s="132"/>
      <c r="BE2500" s="132"/>
      <c r="BF2500" s="132"/>
      <c r="BG2500" s="132"/>
      <c r="BH2500" s="132"/>
      <c r="BI2500" s="132"/>
    </row>
    <row r="2501" spans="2:61">
      <c r="B2501" s="722"/>
      <c r="C2501" s="132"/>
      <c r="D2501" s="132"/>
      <c r="E2501" s="586"/>
      <c r="F2501" s="586"/>
      <c r="G2501" s="132"/>
      <c r="H2501" s="372"/>
      <c r="I2501" s="132"/>
      <c r="J2501" s="132"/>
      <c r="K2501" s="132"/>
      <c r="L2501" s="132"/>
      <c r="M2501" s="132"/>
      <c r="N2501" s="132"/>
      <c r="O2501" s="132"/>
      <c r="P2501" s="132"/>
      <c r="Q2501" s="132"/>
      <c r="R2501" s="132"/>
      <c r="S2501" s="132"/>
      <c r="T2501" s="518"/>
      <c r="U2501" s="132"/>
      <c r="V2501" s="132"/>
      <c r="W2501" s="132"/>
      <c r="X2501" s="132"/>
      <c r="Y2501" s="132"/>
      <c r="Z2501" s="132"/>
      <c r="AB2501" s="132"/>
      <c r="AC2501" s="132"/>
      <c r="AD2501" s="132"/>
      <c r="AE2501" s="94"/>
      <c r="AF2501" s="132"/>
      <c r="AG2501" s="132"/>
      <c r="AH2501" s="284"/>
      <c r="AI2501" s="132"/>
      <c r="AJ2501" s="132"/>
      <c r="AK2501" s="132"/>
      <c r="AL2501" s="132"/>
      <c r="AM2501" s="132"/>
      <c r="AN2501" s="132"/>
      <c r="AO2501" s="132"/>
      <c r="AP2501" s="132"/>
      <c r="AQ2501" s="132"/>
      <c r="AR2501" s="132"/>
      <c r="AS2501" s="132"/>
      <c r="AT2501" s="132"/>
      <c r="AU2501" s="132"/>
      <c r="AV2501" s="132"/>
      <c r="AW2501" s="132"/>
      <c r="AX2501" s="132"/>
      <c r="AY2501" s="132"/>
      <c r="AZ2501" s="132"/>
      <c r="BA2501" s="132"/>
      <c r="BB2501" s="132"/>
      <c r="BC2501" s="132"/>
      <c r="BD2501" s="132"/>
      <c r="BE2501" s="132"/>
      <c r="BF2501" s="132"/>
      <c r="BG2501" s="132"/>
      <c r="BH2501" s="132"/>
      <c r="BI2501" s="132"/>
    </row>
    <row r="2502" spans="2:61">
      <c r="B2502" s="722"/>
      <c r="C2502" s="132"/>
      <c r="D2502" s="132"/>
      <c r="E2502" s="586"/>
      <c r="F2502" s="586"/>
      <c r="G2502" s="132"/>
      <c r="H2502" s="372"/>
      <c r="I2502" s="132"/>
      <c r="J2502" s="132"/>
      <c r="K2502" s="132"/>
      <c r="L2502" s="132"/>
      <c r="M2502" s="132"/>
      <c r="N2502" s="132"/>
      <c r="O2502" s="132"/>
      <c r="P2502" s="132"/>
      <c r="Q2502" s="132"/>
      <c r="R2502" s="132"/>
      <c r="S2502" s="132"/>
      <c r="T2502" s="518"/>
      <c r="U2502" s="132"/>
      <c r="V2502" s="132"/>
      <c r="W2502" s="132"/>
      <c r="X2502" s="132"/>
      <c r="Y2502" s="132"/>
      <c r="Z2502" s="132"/>
      <c r="AB2502" s="132"/>
      <c r="AC2502" s="132"/>
      <c r="AD2502" s="132"/>
      <c r="AE2502" s="94"/>
      <c r="AF2502" s="132"/>
      <c r="AG2502" s="132"/>
      <c r="AH2502" s="284"/>
      <c r="AI2502" s="132"/>
      <c r="AJ2502" s="132"/>
      <c r="AK2502" s="132"/>
      <c r="AL2502" s="132"/>
      <c r="AM2502" s="132"/>
      <c r="AN2502" s="132"/>
      <c r="AO2502" s="132"/>
      <c r="AP2502" s="132"/>
      <c r="AQ2502" s="132"/>
      <c r="AR2502" s="132"/>
      <c r="AS2502" s="132"/>
      <c r="AT2502" s="132"/>
      <c r="AU2502" s="132"/>
      <c r="AV2502" s="132"/>
      <c r="AW2502" s="132"/>
      <c r="AX2502" s="132"/>
      <c r="AY2502" s="132"/>
      <c r="AZ2502" s="132"/>
      <c r="BA2502" s="132"/>
      <c r="BB2502" s="132"/>
      <c r="BC2502" s="132"/>
      <c r="BD2502" s="132"/>
      <c r="BE2502" s="132"/>
      <c r="BF2502" s="132"/>
      <c r="BG2502" s="132"/>
      <c r="BH2502" s="132"/>
      <c r="BI2502" s="132"/>
    </row>
    <row r="2503" spans="2:61">
      <c r="B2503" s="722"/>
      <c r="C2503" s="132"/>
      <c r="D2503" s="132"/>
      <c r="E2503" s="586"/>
      <c r="F2503" s="586"/>
      <c r="G2503" s="132"/>
      <c r="H2503" s="372"/>
      <c r="I2503" s="132"/>
      <c r="J2503" s="132"/>
      <c r="K2503" s="132"/>
      <c r="L2503" s="132"/>
      <c r="M2503" s="132"/>
      <c r="N2503" s="132"/>
      <c r="O2503" s="132"/>
      <c r="P2503" s="132"/>
      <c r="Q2503" s="132"/>
      <c r="R2503" s="132"/>
      <c r="S2503" s="132"/>
      <c r="T2503" s="518"/>
      <c r="U2503" s="132"/>
      <c r="V2503" s="132"/>
      <c r="W2503" s="132"/>
      <c r="X2503" s="132"/>
      <c r="Y2503" s="132"/>
      <c r="Z2503" s="132"/>
      <c r="AB2503" s="132"/>
      <c r="AC2503" s="132"/>
      <c r="AD2503" s="132"/>
      <c r="AE2503" s="94"/>
      <c r="AF2503" s="132"/>
      <c r="AG2503" s="132"/>
      <c r="AH2503" s="284"/>
      <c r="AI2503" s="132"/>
      <c r="AJ2503" s="132"/>
      <c r="AK2503" s="132"/>
      <c r="AL2503" s="132"/>
      <c r="AM2503" s="132"/>
      <c r="AN2503" s="132"/>
      <c r="AO2503" s="132"/>
      <c r="AP2503" s="132"/>
      <c r="AQ2503" s="132"/>
      <c r="AR2503" s="132"/>
      <c r="AS2503" s="132"/>
      <c r="AT2503" s="132"/>
      <c r="AU2503" s="132"/>
      <c r="AV2503" s="132"/>
      <c r="AW2503" s="132"/>
      <c r="AX2503" s="132"/>
      <c r="AY2503" s="132"/>
      <c r="AZ2503" s="132"/>
      <c r="BA2503" s="132"/>
      <c r="BB2503" s="132"/>
      <c r="BC2503" s="132"/>
      <c r="BD2503" s="132"/>
      <c r="BE2503" s="132"/>
      <c r="BF2503" s="132"/>
      <c r="BG2503" s="132"/>
      <c r="BH2503" s="132"/>
      <c r="BI2503" s="132"/>
    </row>
    <row r="2504" spans="2:61">
      <c r="B2504" s="722"/>
      <c r="C2504" s="132"/>
      <c r="D2504" s="132"/>
      <c r="E2504" s="586"/>
      <c r="F2504" s="586"/>
      <c r="G2504" s="132"/>
      <c r="H2504" s="372"/>
      <c r="I2504" s="132"/>
      <c r="J2504" s="132"/>
      <c r="K2504" s="132"/>
      <c r="L2504" s="132"/>
      <c r="M2504" s="132"/>
      <c r="N2504" s="132"/>
      <c r="O2504" s="132"/>
      <c r="P2504" s="132"/>
      <c r="Q2504" s="132"/>
      <c r="R2504" s="132"/>
      <c r="S2504" s="132"/>
      <c r="T2504" s="518"/>
      <c r="U2504" s="132"/>
      <c r="V2504" s="132"/>
      <c r="W2504" s="132"/>
      <c r="X2504" s="132"/>
      <c r="Y2504" s="132"/>
      <c r="Z2504" s="132"/>
      <c r="AB2504" s="132"/>
      <c r="AC2504" s="132"/>
      <c r="AD2504" s="132"/>
      <c r="AE2504" s="94"/>
      <c r="AF2504" s="132"/>
      <c r="AG2504" s="132"/>
      <c r="AH2504" s="284"/>
      <c r="AI2504" s="132"/>
      <c r="AJ2504" s="132"/>
      <c r="AK2504" s="132"/>
      <c r="AL2504" s="132"/>
      <c r="AM2504" s="132"/>
      <c r="AN2504" s="132"/>
      <c r="AO2504" s="132"/>
      <c r="AP2504" s="132"/>
      <c r="AQ2504" s="132"/>
      <c r="AR2504" s="132"/>
      <c r="AS2504" s="132"/>
      <c r="AT2504" s="132"/>
      <c r="AU2504" s="132"/>
      <c r="AV2504" s="132"/>
      <c r="AW2504" s="132"/>
      <c r="AX2504" s="132"/>
      <c r="AY2504" s="132"/>
      <c r="AZ2504" s="132"/>
      <c r="BA2504" s="132"/>
      <c r="BB2504" s="132"/>
      <c r="BC2504" s="132"/>
      <c r="BD2504" s="132"/>
      <c r="BE2504" s="132"/>
      <c r="BF2504" s="132"/>
      <c r="BG2504" s="132"/>
      <c r="BH2504" s="132"/>
      <c r="BI2504" s="132"/>
    </row>
    <row r="2505" spans="2:61">
      <c r="B2505" s="722"/>
      <c r="C2505" s="132"/>
      <c r="D2505" s="132"/>
      <c r="E2505" s="586"/>
      <c r="F2505" s="586"/>
      <c r="G2505" s="132"/>
      <c r="H2505" s="372"/>
      <c r="I2505" s="132"/>
      <c r="J2505" s="132"/>
      <c r="K2505" s="132"/>
      <c r="L2505" s="132"/>
      <c r="M2505" s="132"/>
      <c r="N2505" s="132"/>
      <c r="O2505" s="132"/>
      <c r="P2505" s="132"/>
      <c r="Q2505" s="132"/>
      <c r="R2505" s="132"/>
      <c r="S2505" s="132"/>
      <c r="T2505" s="518"/>
      <c r="U2505" s="132"/>
      <c r="V2505" s="132"/>
      <c r="W2505" s="132"/>
      <c r="X2505" s="132"/>
      <c r="Y2505" s="132"/>
      <c r="Z2505" s="132"/>
      <c r="AB2505" s="132"/>
      <c r="AC2505" s="132"/>
      <c r="AD2505" s="132"/>
      <c r="AE2505" s="94"/>
      <c r="AF2505" s="132"/>
      <c r="AG2505" s="132"/>
      <c r="AH2505" s="284"/>
      <c r="AI2505" s="132"/>
      <c r="AJ2505" s="132"/>
      <c r="AK2505" s="132"/>
      <c r="AL2505" s="132"/>
      <c r="AM2505" s="132"/>
      <c r="AN2505" s="132"/>
      <c r="AO2505" s="132"/>
      <c r="AP2505" s="132"/>
      <c r="AQ2505" s="132"/>
      <c r="AR2505" s="132"/>
      <c r="AS2505" s="132"/>
      <c r="AT2505" s="132"/>
      <c r="AU2505" s="132"/>
      <c r="AV2505" s="132"/>
      <c r="AW2505" s="132"/>
      <c r="AX2505" s="132"/>
      <c r="AY2505" s="132"/>
      <c r="AZ2505" s="132"/>
      <c r="BA2505" s="132"/>
      <c r="BB2505" s="132"/>
      <c r="BC2505" s="132"/>
      <c r="BD2505" s="132"/>
      <c r="BE2505" s="132"/>
      <c r="BF2505" s="132"/>
      <c r="BG2505" s="132"/>
      <c r="BH2505" s="132"/>
      <c r="BI2505" s="132"/>
    </row>
    <row r="2506" spans="2:61">
      <c r="B2506" s="722"/>
      <c r="C2506" s="132"/>
      <c r="D2506" s="132"/>
      <c r="E2506" s="586"/>
      <c r="F2506" s="586"/>
      <c r="G2506" s="132"/>
      <c r="H2506" s="372"/>
      <c r="I2506" s="132"/>
      <c r="J2506" s="132"/>
      <c r="K2506" s="132"/>
      <c r="L2506" s="132"/>
      <c r="M2506" s="132"/>
      <c r="N2506" s="132"/>
      <c r="O2506" s="132"/>
      <c r="P2506" s="132"/>
      <c r="Q2506" s="132"/>
      <c r="R2506" s="132"/>
      <c r="S2506" s="132"/>
      <c r="T2506" s="518"/>
      <c r="U2506" s="132"/>
      <c r="V2506" s="132"/>
      <c r="W2506" s="132"/>
      <c r="X2506" s="132"/>
      <c r="Y2506" s="132"/>
      <c r="Z2506" s="132"/>
      <c r="AB2506" s="132"/>
      <c r="AC2506" s="132"/>
      <c r="AD2506" s="132"/>
      <c r="AE2506" s="94"/>
      <c r="AF2506" s="132"/>
      <c r="AG2506" s="132"/>
      <c r="AH2506" s="284"/>
      <c r="AI2506" s="132"/>
      <c r="AJ2506" s="132"/>
      <c r="AK2506" s="132"/>
      <c r="AL2506" s="132"/>
      <c r="AM2506" s="132"/>
      <c r="AN2506" s="132"/>
      <c r="AO2506" s="132"/>
      <c r="AP2506" s="132"/>
      <c r="AQ2506" s="132"/>
      <c r="AR2506" s="132"/>
      <c r="AS2506" s="132"/>
      <c r="AT2506" s="132"/>
      <c r="AU2506" s="132"/>
      <c r="AV2506" s="132"/>
      <c r="AW2506" s="132"/>
      <c r="AX2506" s="132"/>
      <c r="AY2506" s="132"/>
      <c r="AZ2506" s="132"/>
      <c r="BA2506" s="132"/>
      <c r="BB2506" s="132"/>
      <c r="BC2506" s="132"/>
      <c r="BD2506" s="132"/>
      <c r="BE2506" s="132"/>
      <c r="BF2506" s="132"/>
      <c r="BG2506" s="132"/>
      <c r="BH2506" s="132"/>
      <c r="BI2506" s="132"/>
    </row>
    <row r="2507" spans="2:61">
      <c r="B2507" s="722"/>
      <c r="C2507" s="132"/>
      <c r="D2507" s="132"/>
      <c r="E2507" s="586"/>
      <c r="F2507" s="586"/>
      <c r="G2507" s="132"/>
      <c r="H2507" s="372"/>
      <c r="I2507" s="132"/>
      <c r="J2507" s="132"/>
      <c r="K2507" s="132"/>
      <c r="L2507" s="132"/>
      <c r="M2507" s="132"/>
      <c r="N2507" s="132"/>
      <c r="O2507" s="132"/>
      <c r="P2507" s="132"/>
      <c r="Q2507" s="132"/>
      <c r="R2507" s="132"/>
      <c r="S2507" s="132"/>
      <c r="T2507" s="518"/>
      <c r="U2507" s="132"/>
      <c r="V2507" s="132"/>
      <c r="W2507" s="132"/>
      <c r="X2507" s="132"/>
      <c r="Y2507" s="132"/>
      <c r="Z2507" s="132"/>
      <c r="AB2507" s="132"/>
      <c r="AC2507" s="132"/>
      <c r="AD2507" s="132"/>
      <c r="AE2507" s="94"/>
      <c r="AF2507" s="132"/>
      <c r="AG2507" s="132"/>
      <c r="AH2507" s="284"/>
      <c r="AI2507" s="132"/>
      <c r="AJ2507" s="132"/>
      <c r="AK2507" s="132"/>
      <c r="AL2507" s="132"/>
      <c r="AM2507" s="132"/>
      <c r="AN2507" s="132"/>
      <c r="AO2507" s="132"/>
      <c r="AP2507" s="132"/>
      <c r="AQ2507" s="132"/>
      <c r="AR2507" s="132"/>
      <c r="AS2507" s="132"/>
      <c r="AT2507" s="132"/>
      <c r="AU2507" s="132"/>
      <c r="AV2507" s="132"/>
      <c r="AW2507" s="132"/>
      <c r="AX2507" s="132"/>
      <c r="AY2507" s="132"/>
      <c r="AZ2507" s="132"/>
      <c r="BA2507" s="132"/>
      <c r="BB2507" s="132"/>
      <c r="BC2507" s="132"/>
      <c r="BD2507" s="132"/>
      <c r="BE2507" s="132"/>
      <c r="BF2507" s="132"/>
      <c r="BG2507" s="132"/>
      <c r="BH2507" s="132"/>
      <c r="BI2507" s="132"/>
    </row>
    <row r="2508" spans="2:61">
      <c r="B2508" s="722"/>
      <c r="C2508" s="132"/>
      <c r="D2508" s="132"/>
      <c r="E2508" s="586"/>
      <c r="F2508" s="586"/>
      <c r="G2508" s="132"/>
      <c r="H2508" s="372"/>
      <c r="I2508" s="132"/>
      <c r="J2508" s="132"/>
      <c r="K2508" s="132"/>
      <c r="L2508" s="132"/>
      <c r="M2508" s="132"/>
      <c r="N2508" s="132"/>
      <c r="O2508" s="132"/>
      <c r="P2508" s="132"/>
      <c r="Q2508" s="132"/>
      <c r="R2508" s="132"/>
      <c r="S2508" s="132"/>
      <c r="T2508" s="518"/>
      <c r="U2508" s="132"/>
      <c r="V2508" s="132"/>
      <c r="W2508" s="132"/>
      <c r="X2508" s="132"/>
      <c r="Y2508" s="132"/>
      <c r="Z2508" s="132"/>
      <c r="AB2508" s="132"/>
      <c r="AC2508" s="132"/>
      <c r="AD2508" s="132"/>
      <c r="AE2508" s="94"/>
      <c r="AF2508" s="132"/>
      <c r="AG2508" s="132"/>
      <c r="AH2508" s="284"/>
      <c r="AI2508" s="132"/>
      <c r="AJ2508" s="132"/>
      <c r="AK2508" s="132"/>
      <c r="AL2508" s="132"/>
      <c r="AM2508" s="132"/>
      <c r="AN2508" s="132"/>
      <c r="AO2508" s="132"/>
      <c r="AP2508" s="132"/>
      <c r="AQ2508" s="132"/>
      <c r="AR2508" s="132"/>
      <c r="AS2508" s="132"/>
      <c r="AT2508" s="132"/>
      <c r="AU2508" s="132"/>
      <c r="AV2508" s="132"/>
      <c r="AW2508" s="132"/>
      <c r="AX2508" s="132"/>
      <c r="AY2508" s="132"/>
      <c r="AZ2508" s="132"/>
      <c r="BA2508" s="132"/>
      <c r="BB2508" s="132"/>
      <c r="BC2508" s="132"/>
      <c r="BD2508" s="132"/>
      <c r="BE2508" s="132"/>
      <c r="BF2508" s="132"/>
      <c r="BG2508" s="132"/>
      <c r="BH2508" s="132"/>
      <c r="BI2508" s="132"/>
    </row>
    <row r="2509" spans="2:61">
      <c r="B2509" s="722"/>
      <c r="C2509" s="132"/>
      <c r="D2509" s="132"/>
      <c r="E2509" s="586"/>
      <c r="F2509" s="586"/>
      <c r="G2509" s="132"/>
      <c r="H2509" s="37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518"/>
      <c r="U2509" s="132"/>
      <c r="V2509" s="132"/>
      <c r="W2509" s="132"/>
      <c r="X2509" s="132"/>
      <c r="Y2509" s="132"/>
      <c r="Z2509" s="132"/>
      <c r="AB2509" s="132"/>
      <c r="AC2509" s="132"/>
      <c r="AD2509" s="132"/>
      <c r="AE2509" s="94"/>
      <c r="AF2509" s="132"/>
      <c r="AG2509" s="132"/>
      <c r="AH2509" s="284"/>
      <c r="AI2509" s="132"/>
      <c r="AJ2509" s="132"/>
      <c r="AK2509" s="132"/>
      <c r="AL2509" s="132"/>
      <c r="AM2509" s="132"/>
      <c r="AN2509" s="132"/>
      <c r="AO2509" s="132"/>
      <c r="AP2509" s="132"/>
      <c r="AQ2509" s="132"/>
      <c r="AR2509" s="132"/>
      <c r="AS2509" s="132"/>
      <c r="AT2509" s="132"/>
      <c r="AU2509" s="132"/>
      <c r="AV2509" s="132"/>
      <c r="AW2509" s="132"/>
      <c r="AX2509" s="132"/>
      <c r="AY2509" s="132"/>
      <c r="AZ2509" s="132"/>
      <c r="BA2509" s="132"/>
      <c r="BB2509" s="132"/>
      <c r="BC2509" s="132"/>
      <c r="BD2509" s="132"/>
      <c r="BE2509" s="132"/>
      <c r="BF2509" s="132"/>
      <c r="BG2509" s="132"/>
      <c r="BH2509" s="132"/>
      <c r="BI2509" s="132"/>
    </row>
    <row r="2510" spans="2:61">
      <c r="B2510" s="722"/>
      <c r="C2510" s="132"/>
      <c r="D2510" s="132"/>
      <c r="E2510" s="586"/>
      <c r="F2510" s="586"/>
      <c r="G2510" s="132"/>
      <c r="H2510" s="372"/>
      <c r="I2510" s="132"/>
      <c r="J2510" s="132"/>
      <c r="K2510" s="132"/>
      <c r="L2510" s="132"/>
      <c r="M2510" s="132"/>
      <c r="N2510" s="132"/>
      <c r="O2510" s="132"/>
      <c r="P2510" s="132"/>
      <c r="Q2510" s="132"/>
      <c r="R2510" s="132"/>
      <c r="S2510" s="132"/>
      <c r="T2510" s="518"/>
      <c r="U2510" s="132"/>
      <c r="V2510" s="132"/>
      <c r="W2510" s="132"/>
      <c r="X2510" s="132"/>
      <c r="Y2510" s="132"/>
      <c r="Z2510" s="132"/>
      <c r="AB2510" s="132"/>
      <c r="AC2510" s="132"/>
      <c r="AD2510" s="132"/>
      <c r="AE2510" s="94"/>
      <c r="AF2510" s="132"/>
      <c r="AG2510" s="132"/>
      <c r="AH2510" s="284"/>
      <c r="AI2510" s="132"/>
      <c r="AJ2510" s="132"/>
      <c r="AK2510" s="132"/>
      <c r="AL2510" s="132"/>
      <c r="AM2510" s="132"/>
      <c r="AN2510" s="132"/>
      <c r="AO2510" s="132"/>
      <c r="AP2510" s="132"/>
      <c r="AQ2510" s="132"/>
      <c r="AR2510" s="132"/>
      <c r="AS2510" s="132"/>
      <c r="AT2510" s="132"/>
      <c r="AU2510" s="132"/>
      <c r="AV2510" s="132"/>
      <c r="AW2510" s="132"/>
      <c r="AX2510" s="132"/>
      <c r="AY2510" s="132"/>
      <c r="AZ2510" s="132"/>
      <c r="BA2510" s="132"/>
      <c r="BB2510" s="132"/>
      <c r="BC2510" s="132"/>
      <c r="BD2510" s="132"/>
      <c r="BE2510" s="132"/>
      <c r="BF2510" s="132"/>
      <c r="BG2510" s="132"/>
      <c r="BH2510" s="132"/>
      <c r="BI2510" s="132"/>
    </row>
    <row r="2511" spans="2:61">
      <c r="B2511" s="722"/>
      <c r="C2511" s="132"/>
      <c r="D2511" s="132"/>
      <c r="E2511" s="586"/>
      <c r="F2511" s="586"/>
      <c r="G2511" s="132"/>
      <c r="H2511" s="372"/>
      <c r="I2511" s="132"/>
      <c r="J2511" s="132"/>
      <c r="K2511" s="132"/>
      <c r="L2511" s="132"/>
      <c r="M2511" s="132"/>
      <c r="N2511" s="132"/>
      <c r="O2511" s="132"/>
      <c r="P2511" s="132"/>
      <c r="Q2511" s="132"/>
      <c r="R2511" s="132"/>
      <c r="S2511" s="132"/>
      <c r="T2511" s="518"/>
      <c r="U2511" s="132"/>
      <c r="V2511" s="132"/>
      <c r="W2511" s="132"/>
      <c r="X2511" s="132"/>
      <c r="Y2511" s="132"/>
      <c r="Z2511" s="132"/>
      <c r="AB2511" s="132"/>
      <c r="AC2511" s="132"/>
      <c r="AD2511" s="132"/>
      <c r="AE2511" s="94"/>
      <c r="AF2511" s="132"/>
      <c r="AG2511" s="132"/>
      <c r="AH2511" s="284"/>
      <c r="AI2511" s="132"/>
      <c r="AJ2511" s="132"/>
      <c r="AK2511" s="132"/>
      <c r="AL2511" s="132"/>
      <c r="AM2511" s="132"/>
      <c r="AN2511" s="132"/>
      <c r="AO2511" s="132"/>
      <c r="AP2511" s="132"/>
      <c r="AQ2511" s="132"/>
      <c r="AR2511" s="132"/>
      <c r="AS2511" s="132"/>
      <c r="AT2511" s="132"/>
      <c r="AU2511" s="132"/>
      <c r="AV2511" s="132"/>
      <c r="AW2511" s="132"/>
      <c r="AX2511" s="132"/>
      <c r="AY2511" s="132"/>
      <c r="AZ2511" s="132"/>
      <c r="BA2511" s="132"/>
      <c r="BB2511" s="132"/>
      <c r="BC2511" s="132"/>
      <c r="BD2511" s="132"/>
      <c r="BE2511" s="132"/>
      <c r="BF2511" s="132"/>
      <c r="BG2511" s="132"/>
      <c r="BH2511" s="132"/>
      <c r="BI2511" s="132"/>
    </row>
    <row r="2512" spans="2:61">
      <c r="B2512" s="722"/>
      <c r="C2512" s="132"/>
      <c r="D2512" s="132"/>
      <c r="E2512" s="586"/>
      <c r="F2512" s="586"/>
      <c r="G2512" s="132"/>
      <c r="H2512" s="372"/>
      <c r="I2512" s="132"/>
      <c r="J2512" s="132"/>
      <c r="K2512" s="132"/>
      <c r="L2512" s="132"/>
      <c r="M2512" s="132"/>
      <c r="N2512" s="132"/>
      <c r="O2512" s="132"/>
      <c r="P2512" s="132"/>
      <c r="Q2512" s="132"/>
      <c r="R2512" s="132"/>
      <c r="S2512" s="132"/>
      <c r="T2512" s="518"/>
      <c r="U2512" s="132"/>
      <c r="V2512" s="132"/>
      <c r="W2512" s="132"/>
      <c r="X2512" s="132"/>
      <c r="Y2512" s="132"/>
      <c r="Z2512" s="132"/>
      <c r="AB2512" s="132"/>
      <c r="AC2512" s="132"/>
      <c r="AD2512" s="132"/>
      <c r="AE2512" s="94"/>
      <c r="AF2512" s="132"/>
      <c r="AG2512" s="132"/>
      <c r="AH2512" s="284"/>
      <c r="AI2512" s="132"/>
      <c r="AJ2512" s="132"/>
      <c r="AK2512" s="132"/>
      <c r="AL2512" s="132"/>
      <c r="AM2512" s="132"/>
      <c r="AN2512" s="132"/>
      <c r="AO2512" s="132"/>
      <c r="AP2512" s="132"/>
      <c r="AQ2512" s="132"/>
      <c r="AR2512" s="132"/>
      <c r="AS2512" s="132"/>
      <c r="AT2512" s="132"/>
      <c r="AU2512" s="132"/>
      <c r="AV2512" s="132"/>
      <c r="AW2512" s="132"/>
      <c r="AX2512" s="132"/>
      <c r="AY2512" s="132"/>
      <c r="AZ2512" s="132"/>
      <c r="BA2512" s="132"/>
      <c r="BB2512" s="132"/>
      <c r="BC2512" s="132"/>
      <c r="BD2512" s="132"/>
      <c r="BE2512" s="132"/>
      <c r="BF2512" s="132"/>
      <c r="BG2512" s="132"/>
      <c r="BH2512" s="132"/>
      <c r="BI2512" s="132"/>
    </row>
    <row r="2513" spans="2:61">
      <c r="B2513" s="722"/>
      <c r="C2513" s="132"/>
      <c r="D2513" s="132"/>
      <c r="E2513" s="586"/>
      <c r="F2513" s="586"/>
      <c r="G2513" s="132"/>
      <c r="H2513" s="372"/>
      <c r="I2513" s="132"/>
      <c r="J2513" s="132"/>
      <c r="K2513" s="132"/>
      <c r="L2513" s="132"/>
      <c r="M2513" s="132"/>
      <c r="N2513" s="132"/>
      <c r="O2513" s="132"/>
      <c r="P2513" s="132"/>
      <c r="Q2513" s="132"/>
      <c r="R2513" s="132"/>
      <c r="S2513" s="132"/>
      <c r="T2513" s="518"/>
      <c r="U2513" s="132"/>
      <c r="V2513" s="132"/>
      <c r="W2513" s="132"/>
      <c r="X2513" s="132"/>
      <c r="Y2513" s="132"/>
      <c r="Z2513" s="132"/>
      <c r="AB2513" s="132"/>
      <c r="AC2513" s="132"/>
      <c r="AD2513" s="132"/>
      <c r="AE2513" s="94"/>
      <c r="AF2513" s="132"/>
      <c r="AG2513" s="132"/>
      <c r="AH2513" s="284"/>
      <c r="AI2513" s="132"/>
      <c r="AJ2513" s="132"/>
      <c r="AK2513" s="132"/>
      <c r="AL2513" s="132"/>
      <c r="AM2513" s="132"/>
      <c r="AN2513" s="132"/>
      <c r="AO2513" s="132"/>
      <c r="AP2513" s="132"/>
      <c r="AQ2513" s="132"/>
      <c r="AR2513" s="132"/>
      <c r="AS2513" s="132"/>
      <c r="AT2513" s="132"/>
      <c r="AU2513" s="132"/>
      <c r="AV2513" s="132"/>
      <c r="AW2513" s="132"/>
      <c r="AX2513" s="132"/>
      <c r="AY2513" s="132"/>
      <c r="AZ2513" s="132"/>
      <c r="BA2513" s="132"/>
      <c r="BB2513" s="132"/>
      <c r="BC2513" s="132"/>
      <c r="BD2513" s="132"/>
      <c r="BE2513" s="132"/>
      <c r="BF2513" s="132"/>
      <c r="BG2513" s="132"/>
      <c r="BH2513" s="132"/>
      <c r="BI2513" s="132"/>
    </row>
    <row r="2514" spans="2:61">
      <c r="B2514" s="722"/>
      <c r="C2514" s="132"/>
      <c r="D2514" s="132"/>
      <c r="E2514" s="586"/>
      <c r="F2514" s="586"/>
      <c r="G2514" s="132"/>
      <c r="H2514" s="372"/>
      <c r="I2514" s="132"/>
      <c r="J2514" s="132"/>
      <c r="K2514" s="132"/>
      <c r="L2514" s="132"/>
      <c r="M2514" s="132"/>
      <c r="N2514" s="132"/>
      <c r="O2514" s="132"/>
      <c r="P2514" s="132"/>
      <c r="Q2514" s="132"/>
      <c r="R2514" s="132"/>
      <c r="S2514" s="132"/>
      <c r="T2514" s="518"/>
      <c r="U2514" s="132"/>
      <c r="V2514" s="132"/>
      <c r="W2514" s="132"/>
      <c r="X2514" s="132"/>
      <c r="Y2514" s="132"/>
      <c r="Z2514" s="132"/>
      <c r="AB2514" s="132"/>
      <c r="AC2514" s="132"/>
      <c r="AD2514" s="132"/>
      <c r="AE2514" s="94"/>
      <c r="AF2514" s="132"/>
      <c r="AG2514" s="132"/>
      <c r="AH2514" s="284"/>
      <c r="AI2514" s="132"/>
      <c r="AJ2514" s="132"/>
      <c r="AK2514" s="132"/>
      <c r="AL2514" s="132"/>
      <c r="AM2514" s="132"/>
      <c r="AN2514" s="132"/>
      <c r="AO2514" s="132"/>
      <c r="AP2514" s="132"/>
      <c r="AQ2514" s="132"/>
      <c r="AR2514" s="132"/>
      <c r="AS2514" s="132"/>
      <c r="AT2514" s="132"/>
      <c r="AU2514" s="132"/>
      <c r="AV2514" s="132"/>
      <c r="AW2514" s="132"/>
      <c r="AX2514" s="132"/>
      <c r="AY2514" s="132"/>
      <c r="AZ2514" s="132"/>
      <c r="BA2514" s="132"/>
      <c r="BB2514" s="132"/>
      <c r="BC2514" s="132"/>
      <c r="BD2514" s="132"/>
      <c r="BE2514" s="132"/>
      <c r="BF2514" s="132"/>
      <c r="BG2514" s="132"/>
      <c r="BH2514" s="132"/>
      <c r="BI2514" s="132"/>
    </row>
    <row r="2515" spans="2:61">
      <c r="B2515" s="722"/>
      <c r="C2515" s="132"/>
      <c r="D2515" s="132"/>
      <c r="E2515" s="586"/>
      <c r="F2515" s="586"/>
      <c r="G2515" s="132"/>
      <c r="H2515" s="372"/>
      <c r="I2515" s="132"/>
      <c r="J2515" s="132"/>
      <c r="K2515" s="132"/>
      <c r="L2515" s="132"/>
      <c r="M2515" s="132"/>
      <c r="N2515" s="132"/>
      <c r="O2515" s="132"/>
      <c r="P2515" s="132"/>
      <c r="Q2515" s="132"/>
      <c r="R2515" s="132"/>
      <c r="S2515" s="132"/>
      <c r="T2515" s="518"/>
      <c r="U2515" s="132"/>
      <c r="V2515" s="132"/>
      <c r="W2515" s="132"/>
      <c r="X2515" s="132"/>
      <c r="Y2515" s="132"/>
      <c r="Z2515" s="132"/>
      <c r="AB2515" s="132"/>
      <c r="AC2515" s="132"/>
      <c r="AD2515" s="132"/>
      <c r="AE2515" s="94"/>
      <c r="AF2515" s="132"/>
      <c r="AG2515" s="132"/>
      <c r="AH2515" s="284"/>
      <c r="AI2515" s="132"/>
      <c r="AJ2515" s="132"/>
      <c r="AK2515" s="132"/>
      <c r="AL2515" s="132"/>
      <c r="AM2515" s="132"/>
      <c r="AN2515" s="132"/>
      <c r="AO2515" s="132"/>
      <c r="AP2515" s="132"/>
      <c r="AQ2515" s="132"/>
      <c r="AR2515" s="132"/>
      <c r="AS2515" s="132"/>
      <c r="AT2515" s="132"/>
      <c r="AU2515" s="132"/>
      <c r="AV2515" s="132"/>
      <c r="AW2515" s="132"/>
      <c r="AX2515" s="132"/>
      <c r="AY2515" s="132"/>
      <c r="AZ2515" s="132"/>
      <c r="BA2515" s="132"/>
      <c r="BB2515" s="132"/>
      <c r="BC2515" s="132"/>
      <c r="BD2515" s="132"/>
      <c r="BE2515" s="132"/>
      <c r="BF2515" s="132"/>
      <c r="BG2515" s="132"/>
      <c r="BH2515" s="132"/>
      <c r="BI2515" s="132"/>
    </row>
    <row r="2516" spans="2:61">
      <c r="B2516" s="722"/>
      <c r="C2516" s="132"/>
      <c r="D2516" s="132"/>
      <c r="E2516" s="586"/>
      <c r="F2516" s="586"/>
      <c r="G2516" s="132"/>
      <c r="H2516" s="372"/>
      <c r="I2516" s="132"/>
      <c r="J2516" s="132"/>
      <c r="K2516" s="132"/>
      <c r="L2516" s="132"/>
      <c r="M2516" s="132"/>
      <c r="N2516" s="132"/>
      <c r="O2516" s="132"/>
      <c r="P2516" s="132"/>
      <c r="Q2516" s="132"/>
      <c r="R2516" s="132"/>
      <c r="S2516" s="132"/>
      <c r="T2516" s="518"/>
      <c r="U2516" s="132"/>
      <c r="V2516" s="132"/>
      <c r="W2516" s="132"/>
      <c r="X2516" s="132"/>
      <c r="Y2516" s="132"/>
      <c r="Z2516" s="132"/>
      <c r="AB2516" s="132"/>
      <c r="AC2516" s="132"/>
      <c r="AD2516" s="132"/>
      <c r="AE2516" s="94"/>
      <c r="AF2516" s="132"/>
      <c r="AG2516" s="132"/>
      <c r="AH2516" s="284"/>
      <c r="AI2516" s="132"/>
      <c r="AJ2516" s="132"/>
      <c r="AK2516" s="132"/>
      <c r="AL2516" s="132"/>
      <c r="AM2516" s="132"/>
      <c r="AN2516" s="132"/>
      <c r="AO2516" s="132"/>
      <c r="AP2516" s="132"/>
      <c r="AQ2516" s="132"/>
      <c r="AR2516" s="132"/>
      <c r="AS2516" s="132"/>
      <c r="AT2516" s="132"/>
      <c r="AU2516" s="132"/>
      <c r="AV2516" s="132"/>
      <c r="AW2516" s="132"/>
      <c r="AX2516" s="132"/>
      <c r="AY2516" s="132"/>
      <c r="AZ2516" s="132"/>
      <c r="BA2516" s="132"/>
      <c r="BB2516" s="132"/>
      <c r="BC2516" s="132"/>
      <c r="BD2516" s="132"/>
      <c r="BE2516" s="132"/>
      <c r="BF2516" s="132"/>
      <c r="BG2516" s="132"/>
      <c r="BH2516" s="132"/>
      <c r="BI2516" s="132"/>
    </row>
    <row r="2517" spans="2:61">
      <c r="B2517" s="722"/>
      <c r="C2517" s="132"/>
      <c r="D2517" s="132"/>
      <c r="E2517" s="586"/>
      <c r="F2517" s="586"/>
      <c r="G2517" s="132"/>
      <c r="H2517" s="372"/>
      <c r="I2517" s="132"/>
      <c r="J2517" s="132"/>
      <c r="K2517" s="132"/>
      <c r="L2517" s="132"/>
      <c r="M2517" s="132"/>
      <c r="N2517" s="132"/>
      <c r="O2517" s="132"/>
      <c r="P2517" s="132"/>
      <c r="Q2517" s="132"/>
      <c r="R2517" s="132"/>
      <c r="S2517" s="132"/>
      <c r="T2517" s="518"/>
      <c r="U2517" s="132"/>
      <c r="V2517" s="132"/>
      <c r="W2517" s="132"/>
      <c r="X2517" s="132"/>
      <c r="Y2517" s="132"/>
      <c r="Z2517" s="132"/>
      <c r="AB2517" s="132"/>
      <c r="AC2517" s="132"/>
      <c r="AD2517" s="132"/>
      <c r="AE2517" s="94"/>
      <c r="AF2517" s="132"/>
      <c r="AG2517" s="132"/>
      <c r="AH2517" s="284"/>
      <c r="AI2517" s="132"/>
      <c r="AJ2517" s="132"/>
      <c r="AK2517" s="132"/>
      <c r="AL2517" s="132"/>
      <c r="AM2517" s="132"/>
      <c r="AN2517" s="132"/>
      <c r="AO2517" s="132"/>
      <c r="AP2517" s="132"/>
      <c r="AQ2517" s="132"/>
      <c r="AR2517" s="132"/>
      <c r="AS2517" s="132"/>
      <c r="AT2517" s="132"/>
      <c r="AU2517" s="132"/>
      <c r="AV2517" s="132"/>
      <c r="AW2517" s="132"/>
      <c r="AX2517" s="132"/>
      <c r="AY2517" s="132"/>
      <c r="AZ2517" s="132"/>
      <c r="BA2517" s="132"/>
      <c r="BB2517" s="132"/>
      <c r="BC2517" s="132"/>
      <c r="BD2517" s="132"/>
      <c r="BE2517" s="132"/>
      <c r="BF2517" s="132"/>
      <c r="BG2517" s="132"/>
      <c r="BH2517" s="132"/>
      <c r="BI2517" s="132"/>
    </row>
    <row r="2518" spans="2:61">
      <c r="B2518" s="722"/>
      <c r="C2518" s="132"/>
      <c r="D2518" s="132"/>
      <c r="E2518" s="586"/>
      <c r="F2518" s="586"/>
      <c r="G2518" s="132"/>
      <c r="H2518" s="372"/>
      <c r="I2518" s="132"/>
      <c r="J2518" s="132"/>
      <c r="K2518" s="132"/>
      <c r="L2518" s="132"/>
      <c r="M2518" s="132"/>
      <c r="N2518" s="132"/>
      <c r="O2518" s="132"/>
      <c r="P2518" s="132"/>
      <c r="Q2518" s="132"/>
      <c r="R2518" s="132"/>
      <c r="S2518" s="132"/>
      <c r="T2518" s="518"/>
      <c r="U2518" s="132"/>
      <c r="V2518" s="132"/>
      <c r="W2518" s="132"/>
      <c r="X2518" s="132"/>
      <c r="Y2518" s="132"/>
      <c r="Z2518" s="132"/>
      <c r="AB2518" s="132"/>
      <c r="AC2518" s="132"/>
      <c r="AD2518" s="132"/>
      <c r="AE2518" s="94"/>
      <c r="AF2518" s="132"/>
      <c r="AG2518" s="132"/>
      <c r="AH2518" s="284"/>
      <c r="AI2518" s="132"/>
      <c r="AJ2518" s="132"/>
      <c r="AK2518" s="132"/>
      <c r="AL2518" s="132"/>
      <c r="AM2518" s="132"/>
      <c r="AN2518" s="132"/>
      <c r="AO2518" s="132"/>
      <c r="AP2518" s="132"/>
      <c r="AQ2518" s="132"/>
      <c r="AR2518" s="132"/>
      <c r="AS2518" s="132"/>
      <c r="AT2518" s="132"/>
      <c r="AU2518" s="132"/>
      <c r="AV2518" s="132"/>
      <c r="AW2518" s="132"/>
      <c r="AX2518" s="132"/>
      <c r="AY2518" s="132"/>
      <c r="AZ2518" s="132"/>
      <c r="BA2518" s="132"/>
      <c r="BB2518" s="132"/>
      <c r="BC2518" s="132"/>
      <c r="BD2518" s="132"/>
      <c r="BE2518" s="132"/>
      <c r="BF2518" s="132"/>
      <c r="BG2518" s="132"/>
      <c r="BH2518" s="132"/>
      <c r="BI2518" s="132"/>
    </row>
    <row r="2519" spans="2:61">
      <c r="B2519" s="722"/>
      <c r="C2519" s="132"/>
      <c r="D2519" s="132"/>
      <c r="E2519" s="586"/>
      <c r="F2519" s="586"/>
      <c r="G2519" s="132"/>
      <c r="H2519" s="372"/>
      <c r="I2519" s="132"/>
      <c r="J2519" s="132"/>
      <c r="K2519" s="132"/>
      <c r="L2519" s="132"/>
      <c r="M2519" s="132"/>
      <c r="N2519" s="132"/>
      <c r="O2519" s="132"/>
      <c r="P2519" s="132"/>
      <c r="Q2519" s="132"/>
      <c r="R2519" s="132"/>
      <c r="S2519" s="132"/>
      <c r="T2519" s="518"/>
      <c r="U2519" s="132"/>
      <c r="V2519" s="132"/>
      <c r="W2519" s="132"/>
      <c r="X2519" s="132"/>
      <c r="Y2519" s="132"/>
      <c r="Z2519" s="132"/>
      <c r="AB2519" s="132"/>
      <c r="AC2519" s="132"/>
      <c r="AD2519" s="132"/>
      <c r="AE2519" s="94"/>
      <c r="AF2519" s="132"/>
      <c r="AG2519" s="132"/>
      <c r="AH2519" s="284"/>
      <c r="AI2519" s="132"/>
      <c r="AJ2519" s="132"/>
      <c r="AK2519" s="132"/>
      <c r="AL2519" s="132"/>
      <c r="AM2519" s="132"/>
      <c r="AN2519" s="132"/>
      <c r="AO2519" s="132"/>
      <c r="AP2519" s="132"/>
      <c r="AQ2519" s="132"/>
      <c r="AR2519" s="132"/>
      <c r="AS2519" s="132"/>
      <c r="AT2519" s="132"/>
      <c r="AU2519" s="132"/>
      <c r="AV2519" s="132"/>
      <c r="AW2519" s="132"/>
      <c r="AX2519" s="132"/>
      <c r="AY2519" s="132"/>
      <c r="AZ2519" s="132"/>
      <c r="BA2519" s="132"/>
      <c r="BB2519" s="132"/>
      <c r="BC2519" s="132"/>
      <c r="BD2519" s="132"/>
      <c r="BE2519" s="132"/>
      <c r="BF2519" s="132"/>
      <c r="BG2519" s="132"/>
      <c r="BH2519" s="132"/>
      <c r="BI2519" s="132"/>
    </row>
    <row r="2520" spans="2:61">
      <c r="B2520" s="722"/>
      <c r="C2520" s="132"/>
      <c r="D2520" s="132"/>
      <c r="E2520" s="586"/>
      <c r="F2520" s="586"/>
      <c r="G2520" s="132"/>
      <c r="H2520" s="372"/>
      <c r="I2520" s="132"/>
      <c r="J2520" s="132"/>
      <c r="K2520" s="132"/>
      <c r="L2520" s="132"/>
      <c r="M2520" s="132"/>
      <c r="N2520" s="132"/>
      <c r="O2520" s="132"/>
      <c r="P2520" s="132"/>
      <c r="Q2520" s="132"/>
      <c r="R2520" s="132"/>
      <c r="S2520" s="132"/>
      <c r="T2520" s="518"/>
      <c r="U2520" s="132"/>
      <c r="V2520" s="132"/>
      <c r="W2520" s="132"/>
      <c r="X2520" s="132"/>
      <c r="Y2520" s="132"/>
      <c r="Z2520" s="132"/>
      <c r="AB2520" s="132"/>
      <c r="AC2520" s="132"/>
      <c r="AD2520" s="132"/>
      <c r="AE2520" s="94"/>
      <c r="AF2520" s="132"/>
      <c r="AG2520" s="132"/>
      <c r="AH2520" s="284"/>
      <c r="AI2520" s="132"/>
      <c r="AJ2520" s="132"/>
      <c r="AK2520" s="132"/>
      <c r="AL2520" s="132"/>
      <c r="AM2520" s="132"/>
      <c r="AN2520" s="132"/>
      <c r="AO2520" s="132"/>
      <c r="AP2520" s="132"/>
      <c r="AQ2520" s="132"/>
      <c r="AR2520" s="132"/>
      <c r="AS2520" s="132"/>
      <c r="AT2520" s="132"/>
      <c r="AU2520" s="132"/>
      <c r="AV2520" s="132"/>
      <c r="AW2520" s="132"/>
      <c r="AX2520" s="132"/>
      <c r="AY2520" s="132"/>
      <c r="AZ2520" s="132"/>
      <c r="BA2520" s="132"/>
      <c r="BB2520" s="132"/>
      <c r="BC2520" s="132"/>
      <c r="BD2520" s="132"/>
      <c r="BE2520" s="132"/>
      <c r="BF2520" s="132"/>
      <c r="BG2520" s="132"/>
      <c r="BH2520" s="132"/>
      <c r="BI2520" s="132"/>
    </row>
    <row r="2521" spans="2:61">
      <c r="B2521" s="722"/>
      <c r="C2521" s="132"/>
      <c r="D2521" s="132"/>
      <c r="E2521" s="586"/>
      <c r="F2521" s="586"/>
      <c r="G2521" s="132"/>
      <c r="H2521" s="372"/>
      <c r="I2521" s="132"/>
      <c r="J2521" s="132"/>
      <c r="K2521" s="132"/>
      <c r="L2521" s="132"/>
      <c r="M2521" s="132"/>
      <c r="N2521" s="132"/>
      <c r="O2521" s="132"/>
      <c r="P2521" s="132"/>
      <c r="Q2521" s="132"/>
      <c r="R2521" s="132"/>
      <c r="S2521" s="132"/>
      <c r="T2521" s="518"/>
      <c r="U2521" s="132"/>
      <c r="V2521" s="132"/>
      <c r="W2521" s="132"/>
      <c r="X2521" s="132"/>
      <c r="Y2521" s="132"/>
      <c r="Z2521" s="132"/>
      <c r="AB2521" s="132"/>
      <c r="AC2521" s="132"/>
      <c r="AD2521" s="132"/>
      <c r="AE2521" s="94"/>
      <c r="AF2521" s="132"/>
      <c r="AG2521" s="132"/>
      <c r="AH2521" s="284"/>
      <c r="AI2521" s="132"/>
      <c r="AJ2521" s="132"/>
      <c r="AK2521" s="132"/>
      <c r="AL2521" s="132"/>
      <c r="AM2521" s="132"/>
      <c r="AN2521" s="132"/>
      <c r="AO2521" s="132"/>
      <c r="AP2521" s="132"/>
      <c r="AQ2521" s="132"/>
      <c r="AR2521" s="132"/>
      <c r="AS2521" s="132"/>
      <c r="AT2521" s="132"/>
      <c r="AU2521" s="132"/>
      <c r="AV2521" s="132"/>
      <c r="AW2521" s="132"/>
      <c r="AX2521" s="132"/>
      <c r="AY2521" s="132"/>
      <c r="AZ2521" s="132"/>
      <c r="BA2521" s="132"/>
      <c r="BB2521" s="132"/>
      <c r="BC2521" s="132"/>
      <c r="BD2521" s="132"/>
      <c r="BE2521" s="132"/>
      <c r="BF2521" s="132"/>
      <c r="BG2521" s="132"/>
      <c r="BH2521" s="132"/>
      <c r="BI2521" s="132"/>
    </row>
    <row r="2522" spans="2:61">
      <c r="B2522" s="722"/>
      <c r="C2522" s="132"/>
      <c r="D2522" s="132"/>
      <c r="E2522" s="586"/>
      <c r="F2522" s="586"/>
      <c r="G2522" s="132"/>
      <c r="H2522" s="372"/>
      <c r="I2522" s="132"/>
      <c r="J2522" s="132"/>
      <c r="K2522" s="132"/>
      <c r="L2522" s="132"/>
      <c r="M2522" s="132"/>
      <c r="N2522" s="132"/>
      <c r="O2522" s="132"/>
      <c r="P2522" s="132"/>
      <c r="Q2522" s="132"/>
      <c r="R2522" s="132"/>
      <c r="S2522" s="132"/>
      <c r="T2522" s="518"/>
      <c r="U2522" s="132"/>
      <c r="V2522" s="132"/>
      <c r="W2522" s="132"/>
      <c r="X2522" s="132"/>
      <c r="Y2522" s="132"/>
      <c r="Z2522" s="132"/>
      <c r="AB2522" s="132"/>
      <c r="AC2522" s="132"/>
      <c r="AD2522" s="132"/>
      <c r="AE2522" s="94"/>
      <c r="AF2522" s="132"/>
      <c r="AG2522" s="132"/>
      <c r="AH2522" s="284"/>
      <c r="AI2522" s="132"/>
      <c r="AJ2522" s="132"/>
      <c r="AK2522" s="132"/>
      <c r="AL2522" s="132"/>
      <c r="AM2522" s="132"/>
      <c r="AN2522" s="132"/>
      <c r="AO2522" s="132"/>
      <c r="AP2522" s="132"/>
      <c r="AQ2522" s="132"/>
      <c r="AR2522" s="132"/>
      <c r="AS2522" s="132"/>
      <c r="AT2522" s="132"/>
      <c r="AU2522" s="132"/>
      <c r="AV2522" s="132"/>
      <c r="AW2522" s="132"/>
      <c r="AX2522" s="132"/>
      <c r="AY2522" s="132"/>
      <c r="AZ2522" s="132"/>
      <c r="BA2522" s="132"/>
      <c r="BB2522" s="132"/>
      <c r="BC2522" s="132"/>
      <c r="BD2522" s="132"/>
      <c r="BE2522" s="132"/>
      <c r="BF2522" s="132"/>
      <c r="BG2522" s="132"/>
      <c r="BH2522" s="132"/>
      <c r="BI2522" s="132"/>
    </row>
    <row r="2523" spans="2:61">
      <c r="B2523" s="722"/>
      <c r="C2523" s="132"/>
      <c r="D2523" s="132"/>
      <c r="E2523" s="586"/>
      <c r="F2523" s="586"/>
      <c r="G2523" s="132"/>
      <c r="H2523" s="372"/>
      <c r="I2523" s="132"/>
      <c r="J2523" s="132"/>
      <c r="K2523" s="132"/>
      <c r="L2523" s="132"/>
      <c r="M2523" s="132"/>
      <c r="N2523" s="132"/>
      <c r="O2523" s="132"/>
      <c r="P2523" s="132"/>
      <c r="Q2523" s="132"/>
      <c r="R2523" s="132"/>
      <c r="S2523" s="132"/>
      <c r="T2523" s="518"/>
      <c r="U2523" s="132"/>
      <c r="V2523" s="132"/>
      <c r="W2523" s="132"/>
      <c r="X2523" s="132"/>
      <c r="Y2523" s="132"/>
      <c r="Z2523" s="132"/>
      <c r="AB2523" s="132"/>
      <c r="AC2523" s="132"/>
      <c r="AD2523" s="132"/>
      <c r="AE2523" s="94"/>
      <c r="AF2523" s="132"/>
      <c r="AG2523" s="132"/>
      <c r="AH2523" s="284"/>
      <c r="AI2523" s="132"/>
      <c r="AJ2523" s="132"/>
      <c r="AK2523" s="132"/>
      <c r="AL2523" s="132"/>
      <c r="AM2523" s="132"/>
      <c r="AN2523" s="132"/>
      <c r="AO2523" s="132"/>
      <c r="AP2523" s="132"/>
      <c r="AQ2523" s="132"/>
      <c r="AR2523" s="132"/>
      <c r="AS2523" s="132"/>
      <c r="AT2523" s="132"/>
      <c r="AU2523" s="132"/>
      <c r="AV2523" s="132"/>
      <c r="AW2523" s="132"/>
      <c r="AX2523" s="132"/>
      <c r="AY2523" s="132"/>
      <c r="AZ2523" s="132"/>
      <c r="BA2523" s="132"/>
      <c r="BB2523" s="132"/>
      <c r="BC2523" s="132"/>
      <c r="BD2523" s="132"/>
      <c r="BE2523" s="132"/>
      <c r="BF2523" s="132"/>
      <c r="BG2523" s="132"/>
      <c r="BH2523" s="132"/>
      <c r="BI2523" s="132"/>
    </row>
    <row r="2524" spans="2:61">
      <c r="B2524" s="722"/>
      <c r="C2524" s="132"/>
      <c r="D2524" s="132"/>
      <c r="E2524" s="586"/>
      <c r="F2524" s="586"/>
      <c r="G2524" s="132"/>
      <c r="H2524" s="372"/>
      <c r="I2524" s="132"/>
      <c r="J2524" s="132"/>
      <c r="K2524" s="132"/>
      <c r="L2524" s="132"/>
      <c r="M2524" s="132"/>
      <c r="N2524" s="132"/>
      <c r="O2524" s="132"/>
      <c r="P2524" s="132"/>
      <c r="Q2524" s="132"/>
      <c r="R2524" s="132"/>
      <c r="S2524" s="132"/>
      <c r="T2524" s="518"/>
      <c r="U2524" s="132"/>
      <c r="V2524" s="132"/>
      <c r="W2524" s="132"/>
      <c r="X2524" s="132"/>
      <c r="Y2524" s="132"/>
      <c r="Z2524" s="132"/>
      <c r="AB2524" s="132"/>
      <c r="AC2524" s="132"/>
      <c r="AD2524" s="132"/>
      <c r="AE2524" s="94"/>
      <c r="AF2524" s="132"/>
      <c r="AG2524" s="132"/>
      <c r="AH2524" s="284"/>
      <c r="AI2524" s="132"/>
      <c r="AJ2524" s="132"/>
      <c r="AK2524" s="132"/>
      <c r="AL2524" s="132"/>
      <c r="AM2524" s="132"/>
      <c r="AN2524" s="132"/>
      <c r="AO2524" s="132"/>
      <c r="AP2524" s="132"/>
      <c r="AQ2524" s="132"/>
      <c r="AR2524" s="132"/>
      <c r="AS2524" s="132"/>
      <c r="AT2524" s="132"/>
      <c r="AU2524" s="132"/>
      <c r="AV2524" s="132"/>
      <c r="AW2524" s="132"/>
      <c r="AX2524" s="132"/>
      <c r="AY2524" s="132"/>
      <c r="AZ2524" s="132"/>
      <c r="BA2524" s="132"/>
      <c r="BB2524" s="132"/>
      <c r="BC2524" s="132"/>
      <c r="BD2524" s="132"/>
      <c r="BE2524" s="132"/>
      <c r="BF2524" s="132"/>
      <c r="BG2524" s="132"/>
      <c r="BH2524" s="132"/>
      <c r="BI2524" s="132"/>
    </row>
    <row r="2525" spans="2:61">
      <c r="B2525" s="722"/>
      <c r="C2525" s="132"/>
      <c r="D2525" s="132"/>
      <c r="E2525" s="586"/>
      <c r="F2525" s="586"/>
      <c r="G2525" s="132"/>
      <c r="H2525" s="372"/>
      <c r="I2525" s="132"/>
      <c r="J2525" s="132"/>
      <c r="K2525" s="132"/>
      <c r="L2525" s="132"/>
      <c r="M2525" s="132"/>
      <c r="N2525" s="132"/>
      <c r="O2525" s="132"/>
      <c r="P2525" s="132"/>
      <c r="Q2525" s="132"/>
      <c r="R2525" s="132"/>
      <c r="S2525" s="132"/>
      <c r="T2525" s="518"/>
      <c r="U2525" s="132"/>
      <c r="V2525" s="132"/>
      <c r="W2525" s="132"/>
      <c r="X2525" s="132"/>
      <c r="Y2525" s="132"/>
      <c r="Z2525" s="132"/>
      <c r="AB2525" s="132"/>
      <c r="AC2525" s="132"/>
      <c r="AD2525" s="132"/>
      <c r="AE2525" s="94"/>
      <c r="AF2525" s="132"/>
      <c r="AG2525" s="132"/>
      <c r="AH2525" s="284"/>
      <c r="AI2525" s="132"/>
      <c r="AJ2525" s="132"/>
      <c r="AK2525" s="132"/>
      <c r="AL2525" s="132"/>
      <c r="AM2525" s="132"/>
      <c r="AN2525" s="132"/>
      <c r="AO2525" s="132"/>
      <c r="AP2525" s="132"/>
      <c r="AQ2525" s="132"/>
      <c r="AR2525" s="132"/>
      <c r="AS2525" s="132"/>
      <c r="AT2525" s="132"/>
      <c r="AU2525" s="132"/>
      <c r="AV2525" s="132"/>
      <c r="AW2525" s="132"/>
      <c r="AX2525" s="132"/>
      <c r="AY2525" s="132"/>
      <c r="AZ2525" s="132"/>
      <c r="BA2525" s="132"/>
      <c r="BB2525" s="132"/>
      <c r="BC2525" s="132"/>
      <c r="BD2525" s="132"/>
      <c r="BE2525" s="132"/>
      <c r="BF2525" s="132"/>
      <c r="BG2525" s="132"/>
      <c r="BH2525" s="132"/>
      <c r="BI2525" s="132"/>
    </row>
    <row r="2526" spans="2:61">
      <c r="B2526" s="722"/>
      <c r="C2526" s="132"/>
      <c r="D2526" s="132"/>
      <c r="E2526" s="586"/>
      <c r="F2526" s="586"/>
      <c r="G2526" s="132"/>
      <c r="H2526" s="372"/>
      <c r="I2526" s="132"/>
      <c r="J2526" s="132"/>
      <c r="K2526" s="132"/>
      <c r="L2526" s="132"/>
      <c r="M2526" s="132"/>
      <c r="N2526" s="132"/>
      <c r="O2526" s="132"/>
      <c r="P2526" s="132"/>
      <c r="Q2526" s="132"/>
      <c r="R2526" s="132"/>
      <c r="S2526" s="132"/>
      <c r="T2526" s="518"/>
      <c r="U2526" s="132"/>
      <c r="V2526" s="132"/>
      <c r="W2526" s="132"/>
      <c r="X2526" s="132"/>
      <c r="Y2526" s="132"/>
      <c r="Z2526" s="132"/>
      <c r="AB2526" s="132"/>
      <c r="AC2526" s="132"/>
      <c r="AD2526" s="132"/>
      <c r="AE2526" s="94"/>
      <c r="AF2526" s="132"/>
      <c r="AG2526" s="132"/>
      <c r="AH2526" s="284"/>
      <c r="AI2526" s="132"/>
      <c r="AJ2526" s="132"/>
      <c r="AK2526" s="132"/>
      <c r="AL2526" s="132"/>
      <c r="AM2526" s="132"/>
      <c r="AN2526" s="132"/>
      <c r="AO2526" s="132"/>
      <c r="AP2526" s="132"/>
      <c r="AQ2526" s="132"/>
      <c r="AR2526" s="132"/>
      <c r="AS2526" s="132"/>
      <c r="AT2526" s="132"/>
      <c r="AU2526" s="132"/>
      <c r="AV2526" s="132"/>
      <c r="AW2526" s="132"/>
      <c r="AX2526" s="132"/>
      <c r="AY2526" s="132"/>
      <c r="AZ2526" s="132"/>
      <c r="BA2526" s="132"/>
      <c r="BB2526" s="132"/>
      <c r="BC2526" s="132"/>
      <c r="BD2526" s="132"/>
      <c r="BE2526" s="132"/>
      <c r="BF2526" s="132"/>
      <c r="BG2526" s="132"/>
      <c r="BH2526" s="132"/>
      <c r="BI2526" s="132"/>
    </row>
    <row r="2527" spans="2:61">
      <c r="B2527" s="722"/>
      <c r="C2527" s="132"/>
      <c r="D2527" s="132"/>
      <c r="E2527" s="586"/>
      <c r="F2527" s="586"/>
      <c r="G2527" s="132"/>
      <c r="H2527" s="372"/>
      <c r="I2527" s="132"/>
      <c r="J2527" s="132"/>
      <c r="K2527" s="132"/>
      <c r="L2527" s="132"/>
      <c r="M2527" s="132"/>
      <c r="N2527" s="132"/>
      <c r="O2527" s="132"/>
      <c r="P2527" s="132"/>
      <c r="Q2527" s="132"/>
      <c r="R2527" s="132"/>
      <c r="S2527" s="132"/>
      <c r="T2527" s="518"/>
      <c r="U2527" s="132"/>
      <c r="V2527" s="132"/>
      <c r="W2527" s="132"/>
      <c r="X2527" s="132"/>
      <c r="Y2527" s="132"/>
      <c r="Z2527" s="132"/>
      <c r="AB2527" s="132"/>
      <c r="AC2527" s="132"/>
      <c r="AD2527" s="132"/>
      <c r="AE2527" s="94"/>
      <c r="AF2527" s="132"/>
      <c r="AG2527" s="132"/>
      <c r="AH2527" s="284"/>
      <c r="AI2527" s="132"/>
      <c r="AJ2527" s="132"/>
      <c r="AK2527" s="132"/>
      <c r="AL2527" s="132"/>
      <c r="AM2527" s="132"/>
      <c r="AN2527" s="132"/>
      <c r="AO2527" s="132"/>
      <c r="AP2527" s="132"/>
      <c r="AQ2527" s="132"/>
      <c r="AR2527" s="132"/>
      <c r="AS2527" s="132"/>
      <c r="AT2527" s="132"/>
      <c r="AU2527" s="132"/>
      <c r="AV2527" s="132"/>
      <c r="AW2527" s="132"/>
      <c r="AX2527" s="132"/>
      <c r="AY2527" s="132"/>
      <c r="AZ2527" s="132"/>
      <c r="BA2527" s="132"/>
      <c r="BB2527" s="132"/>
      <c r="BC2527" s="132"/>
      <c r="BD2527" s="132"/>
      <c r="BE2527" s="132"/>
      <c r="BF2527" s="132"/>
      <c r="BG2527" s="132"/>
      <c r="BH2527" s="132"/>
      <c r="BI2527" s="132"/>
    </row>
    <row r="2528" spans="2:61">
      <c r="B2528" s="722"/>
      <c r="C2528" s="132"/>
      <c r="D2528" s="132"/>
      <c r="E2528" s="586"/>
      <c r="F2528" s="586"/>
      <c r="G2528" s="132"/>
      <c r="H2528" s="372"/>
      <c r="I2528" s="132"/>
      <c r="J2528" s="132"/>
      <c r="K2528" s="132"/>
      <c r="L2528" s="132"/>
      <c r="M2528" s="132"/>
      <c r="N2528" s="132"/>
      <c r="O2528" s="132"/>
      <c r="P2528" s="132"/>
      <c r="Q2528" s="132"/>
      <c r="R2528" s="132"/>
      <c r="S2528" s="132"/>
      <c r="T2528" s="518"/>
      <c r="U2528" s="132"/>
      <c r="V2528" s="132"/>
      <c r="W2528" s="132"/>
      <c r="X2528" s="132"/>
      <c r="Y2528" s="132"/>
      <c r="Z2528" s="132"/>
      <c r="AB2528" s="132"/>
      <c r="AC2528" s="132"/>
      <c r="AD2528" s="132"/>
      <c r="AE2528" s="94"/>
      <c r="AF2528" s="132"/>
      <c r="AG2528" s="132"/>
      <c r="AH2528" s="284"/>
      <c r="AI2528" s="132"/>
      <c r="AJ2528" s="132"/>
      <c r="AK2528" s="132"/>
      <c r="AL2528" s="132"/>
      <c r="AM2528" s="132"/>
      <c r="AN2528" s="132"/>
      <c r="AO2528" s="132"/>
      <c r="AP2528" s="132"/>
      <c r="AQ2528" s="132"/>
      <c r="AR2528" s="132"/>
      <c r="AS2528" s="132"/>
      <c r="AT2528" s="132"/>
      <c r="AU2528" s="132"/>
      <c r="AV2528" s="132"/>
      <c r="AW2528" s="132"/>
      <c r="AX2528" s="132"/>
      <c r="AY2528" s="132"/>
      <c r="AZ2528" s="132"/>
      <c r="BA2528" s="132"/>
      <c r="BB2528" s="132"/>
      <c r="BC2528" s="132"/>
      <c r="BD2528" s="132"/>
      <c r="BE2528" s="132"/>
      <c r="BF2528" s="132"/>
      <c r="BG2528" s="132"/>
      <c r="BH2528" s="132"/>
      <c r="BI2528" s="132"/>
    </row>
    <row r="2529" spans="2:61">
      <c r="B2529" s="722"/>
      <c r="C2529" s="132"/>
      <c r="D2529" s="132"/>
      <c r="E2529" s="586"/>
      <c r="F2529" s="586"/>
      <c r="G2529" s="132"/>
      <c r="H2529" s="372"/>
      <c r="I2529" s="132"/>
      <c r="J2529" s="132"/>
      <c r="K2529" s="132"/>
      <c r="L2529" s="132"/>
      <c r="M2529" s="132"/>
      <c r="N2529" s="132"/>
      <c r="O2529" s="132"/>
      <c r="P2529" s="132"/>
      <c r="Q2529" s="132"/>
      <c r="R2529" s="132"/>
      <c r="S2529" s="132"/>
      <c r="T2529" s="518"/>
      <c r="U2529" s="132"/>
      <c r="V2529" s="132"/>
      <c r="W2529" s="132"/>
      <c r="X2529" s="132"/>
      <c r="Y2529" s="132"/>
      <c r="Z2529" s="132"/>
      <c r="AB2529" s="132"/>
      <c r="AC2529" s="132"/>
      <c r="AD2529" s="132"/>
      <c r="AE2529" s="94"/>
      <c r="AF2529" s="132"/>
      <c r="AG2529" s="132"/>
      <c r="AH2529" s="284"/>
      <c r="AI2529" s="132"/>
      <c r="AJ2529" s="132"/>
      <c r="AK2529" s="132"/>
      <c r="AL2529" s="132"/>
      <c r="AM2529" s="132"/>
      <c r="AN2529" s="132"/>
      <c r="AO2529" s="132"/>
      <c r="AP2529" s="132"/>
      <c r="AQ2529" s="132"/>
      <c r="AR2529" s="132"/>
      <c r="AS2529" s="132"/>
      <c r="AT2529" s="132"/>
      <c r="AU2529" s="132"/>
      <c r="AV2529" s="132"/>
      <c r="AW2529" s="132"/>
      <c r="AX2529" s="132"/>
      <c r="AY2529" s="132"/>
      <c r="AZ2529" s="132"/>
      <c r="BA2529" s="132"/>
      <c r="BB2529" s="132"/>
      <c r="BC2529" s="132"/>
      <c r="BD2529" s="132"/>
      <c r="BE2529" s="132"/>
      <c r="BF2529" s="132"/>
      <c r="BG2529" s="132"/>
      <c r="BH2529" s="132"/>
      <c r="BI2529" s="132"/>
    </row>
    <row r="2530" spans="2:61">
      <c r="B2530" s="722"/>
      <c r="C2530" s="132"/>
      <c r="D2530" s="132"/>
      <c r="E2530" s="586"/>
      <c r="F2530" s="586"/>
      <c r="G2530" s="132"/>
      <c r="H2530" s="372"/>
      <c r="I2530" s="132"/>
      <c r="J2530" s="132"/>
      <c r="K2530" s="132"/>
      <c r="L2530" s="132"/>
      <c r="M2530" s="132"/>
      <c r="N2530" s="132"/>
      <c r="O2530" s="132"/>
      <c r="P2530" s="132"/>
      <c r="Q2530" s="132"/>
      <c r="R2530" s="132"/>
      <c r="S2530" s="132"/>
      <c r="T2530" s="518"/>
      <c r="U2530" s="132"/>
      <c r="V2530" s="132"/>
      <c r="W2530" s="132"/>
      <c r="X2530" s="132"/>
      <c r="Y2530" s="132"/>
      <c r="Z2530" s="132"/>
      <c r="AB2530" s="132"/>
      <c r="AC2530" s="132"/>
      <c r="AD2530" s="132"/>
      <c r="AE2530" s="94"/>
      <c r="AF2530" s="132"/>
      <c r="AG2530" s="132"/>
      <c r="AH2530" s="284"/>
      <c r="AI2530" s="132"/>
      <c r="AJ2530" s="132"/>
      <c r="AK2530" s="132"/>
      <c r="AL2530" s="132"/>
      <c r="AM2530" s="132"/>
      <c r="AN2530" s="132"/>
      <c r="AO2530" s="132"/>
      <c r="AP2530" s="132"/>
      <c r="AQ2530" s="132"/>
      <c r="AR2530" s="132"/>
      <c r="AS2530" s="132"/>
      <c r="AT2530" s="132"/>
      <c r="AU2530" s="132"/>
      <c r="AV2530" s="132"/>
      <c r="AW2530" s="132"/>
      <c r="AX2530" s="132"/>
      <c r="AY2530" s="132"/>
      <c r="AZ2530" s="132"/>
      <c r="BA2530" s="132"/>
      <c r="BB2530" s="132"/>
      <c r="BC2530" s="132"/>
      <c r="BD2530" s="132"/>
      <c r="BE2530" s="132"/>
      <c r="BF2530" s="132"/>
      <c r="BG2530" s="132"/>
      <c r="BH2530" s="132"/>
      <c r="BI2530" s="132"/>
    </row>
    <row r="2531" spans="2:61">
      <c r="B2531" s="722"/>
      <c r="C2531" s="132"/>
      <c r="D2531" s="132"/>
      <c r="E2531" s="586"/>
      <c r="F2531" s="586"/>
      <c r="G2531" s="132"/>
      <c r="H2531" s="372"/>
      <c r="I2531" s="132"/>
      <c r="J2531" s="132"/>
      <c r="K2531" s="132"/>
      <c r="L2531" s="132"/>
      <c r="M2531" s="132"/>
      <c r="N2531" s="132"/>
      <c r="O2531" s="132"/>
      <c r="P2531" s="132"/>
      <c r="Q2531" s="132"/>
      <c r="R2531" s="132"/>
      <c r="S2531" s="132"/>
      <c r="T2531" s="518"/>
      <c r="U2531" s="132"/>
      <c r="V2531" s="132"/>
      <c r="W2531" s="132"/>
      <c r="X2531" s="132"/>
      <c r="Y2531" s="132"/>
      <c r="Z2531" s="132"/>
      <c r="AB2531" s="132"/>
      <c r="AC2531" s="132"/>
      <c r="AD2531" s="132"/>
      <c r="AE2531" s="94"/>
      <c r="AF2531" s="132"/>
      <c r="AG2531" s="132"/>
      <c r="AH2531" s="284"/>
      <c r="AI2531" s="132"/>
      <c r="AJ2531" s="132"/>
      <c r="AK2531" s="132"/>
      <c r="AL2531" s="132"/>
      <c r="AM2531" s="132"/>
      <c r="AN2531" s="132"/>
      <c r="AO2531" s="132"/>
      <c r="AP2531" s="132"/>
      <c r="AQ2531" s="132"/>
      <c r="AR2531" s="132"/>
      <c r="AS2531" s="132"/>
      <c r="AT2531" s="132"/>
      <c r="AU2531" s="132"/>
      <c r="AV2531" s="132"/>
      <c r="AW2531" s="132"/>
      <c r="AX2531" s="132"/>
      <c r="AY2531" s="132"/>
      <c r="AZ2531" s="132"/>
      <c r="BA2531" s="132"/>
      <c r="BB2531" s="132"/>
      <c r="BC2531" s="132"/>
      <c r="BD2531" s="132"/>
      <c r="BE2531" s="132"/>
      <c r="BF2531" s="132"/>
      <c r="BG2531" s="132"/>
      <c r="BH2531" s="132"/>
      <c r="BI2531" s="132"/>
    </row>
    <row r="2532" spans="2:61">
      <c r="B2532" s="722"/>
      <c r="C2532" s="132"/>
      <c r="D2532" s="132"/>
      <c r="E2532" s="586"/>
      <c r="F2532" s="586"/>
      <c r="G2532" s="132"/>
      <c r="H2532" s="372"/>
      <c r="I2532" s="132"/>
      <c r="J2532" s="132"/>
      <c r="K2532" s="132"/>
      <c r="L2532" s="132"/>
      <c r="M2532" s="132"/>
      <c r="N2532" s="132"/>
      <c r="O2532" s="132"/>
      <c r="P2532" s="132"/>
      <c r="Q2532" s="132"/>
      <c r="R2532" s="132"/>
      <c r="S2532" s="132"/>
      <c r="T2532" s="518"/>
      <c r="U2532" s="132"/>
      <c r="V2532" s="132"/>
      <c r="W2532" s="132"/>
      <c r="X2532" s="132"/>
      <c r="Y2532" s="132"/>
      <c r="Z2532" s="132"/>
      <c r="AB2532" s="132"/>
      <c r="AC2532" s="132"/>
      <c r="AD2532" s="132"/>
      <c r="AE2532" s="94"/>
      <c r="AF2532" s="132"/>
      <c r="AG2532" s="132"/>
      <c r="AH2532" s="284"/>
      <c r="AI2532" s="132"/>
      <c r="AJ2532" s="132"/>
      <c r="AK2532" s="132"/>
      <c r="AL2532" s="132"/>
      <c r="AM2532" s="132"/>
      <c r="AN2532" s="132"/>
      <c r="AO2532" s="132"/>
      <c r="AP2532" s="132"/>
      <c r="AQ2532" s="132"/>
      <c r="AR2532" s="132"/>
      <c r="AS2532" s="132"/>
      <c r="AT2532" s="132"/>
      <c r="AU2532" s="132"/>
      <c r="AV2532" s="132"/>
      <c r="AW2532" s="132"/>
      <c r="AX2532" s="132"/>
      <c r="AY2532" s="132"/>
      <c r="AZ2532" s="132"/>
      <c r="BA2532" s="132"/>
      <c r="BB2532" s="132"/>
      <c r="BC2532" s="132"/>
      <c r="BD2532" s="132"/>
      <c r="BE2532" s="132"/>
      <c r="BF2532" s="132"/>
      <c r="BG2532" s="132"/>
      <c r="BH2532" s="132"/>
      <c r="BI2532" s="132"/>
    </row>
    <row r="2533" spans="2:61">
      <c r="B2533" s="722"/>
      <c r="C2533" s="132"/>
      <c r="D2533" s="132"/>
      <c r="E2533" s="586"/>
      <c r="F2533" s="586"/>
      <c r="G2533" s="132"/>
      <c r="H2533" s="372"/>
      <c r="I2533" s="132"/>
      <c r="J2533" s="132"/>
      <c r="K2533" s="132"/>
      <c r="L2533" s="132"/>
      <c r="M2533" s="132"/>
      <c r="N2533" s="132"/>
      <c r="O2533" s="132"/>
      <c r="P2533" s="132"/>
      <c r="Q2533" s="132"/>
      <c r="R2533" s="132"/>
      <c r="S2533" s="132"/>
      <c r="T2533" s="518"/>
      <c r="U2533" s="132"/>
      <c r="V2533" s="132"/>
      <c r="W2533" s="132"/>
      <c r="X2533" s="132"/>
      <c r="Y2533" s="132"/>
      <c r="Z2533" s="132"/>
      <c r="AB2533" s="132"/>
      <c r="AC2533" s="132"/>
      <c r="AD2533" s="132"/>
      <c r="AE2533" s="94"/>
      <c r="AF2533" s="132"/>
      <c r="AG2533" s="132"/>
      <c r="AH2533" s="284"/>
      <c r="AI2533" s="132"/>
      <c r="AJ2533" s="132"/>
      <c r="AK2533" s="132"/>
      <c r="AL2533" s="132"/>
      <c r="AM2533" s="132"/>
      <c r="AN2533" s="132"/>
      <c r="AO2533" s="132"/>
      <c r="AP2533" s="132"/>
      <c r="AQ2533" s="132"/>
      <c r="AR2533" s="132"/>
      <c r="AS2533" s="132"/>
      <c r="AT2533" s="132"/>
      <c r="AU2533" s="132"/>
      <c r="AV2533" s="132"/>
      <c r="AW2533" s="132"/>
      <c r="AX2533" s="132"/>
      <c r="AY2533" s="132"/>
      <c r="AZ2533" s="132"/>
      <c r="BA2533" s="132"/>
      <c r="BB2533" s="132"/>
      <c r="BC2533" s="132"/>
      <c r="BD2533" s="132"/>
      <c r="BE2533" s="132"/>
      <c r="BF2533" s="132"/>
      <c r="BG2533" s="132"/>
      <c r="BH2533" s="132"/>
      <c r="BI2533" s="132"/>
    </row>
    <row r="2534" spans="2:61">
      <c r="B2534" s="722"/>
      <c r="C2534" s="132"/>
      <c r="D2534" s="132"/>
      <c r="E2534" s="586"/>
      <c r="F2534" s="586"/>
      <c r="G2534" s="132"/>
      <c r="H2534" s="372"/>
      <c r="I2534" s="132"/>
      <c r="J2534" s="132"/>
      <c r="K2534" s="132"/>
      <c r="L2534" s="132"/>
      <c r="M2534" s="132"/>
      <c r="N2534" s="132"/>
      <c r="O2534" s="132"/>
      <c r="P2534" s="132"/>
      <c r="Q2534" s="132"/>
      <c r="R2534" s="132"/>
      <c r="S2534" s="132"/>
      <c r="T2534" s="518"/>
      <c r="U2534" s="132"/>
      <c r="V2534" s="132"/>
      <c r="W2534" s="132"/>
      <c r="X2534" s="132"/>
      <c r="Y2534" s="132"/>
      <c r="Z2534" s="132"/>
      <c r="AB2534" s="132"/>
      <c r="AC2534" s="132"/>
      <c r="AD2534" s="132"/>
      <c r="AE2534" s="94"/>
      <c r="AF2534" s="132"/>
      <c r="AG2534" s="132"/>
      <c r="AH2534" s="284"/>
      <c r="AI2534" s="132"/>
      <c r="AJ2534" s="132"/>
      <c r="AK2534" s="132"/>
      <c r="AL2534" s="132"/>
      <c r="AM2534" s="132"/>
      <c r="AN2534" s="132"/>
      <c r="AO2534" s="132"/>
      <c r="AP2534" s="132"/>
      <c r="AQ2534" s="132"/>
      <c r="AR2534" s="132"/>
      <c r="AS2534" s="132"/>
      <c r="AT2534" s="132"/>
      <c r="AU2534" s="132"/>
      <c r="AV2534" s="132"/>
      <c r="AW2534" s="132"/>
      <c r="AX2534" s="132"/>
      <c r="AY2534" s="132"/>
      <c r="AZ2534" s="132"/>
      <c r="BA2534" s="132"/>
      <c r="BB2534" s="132"/>
      <c r="BC2534" s="132"/>
      <c r="BD2534" s="132"/>
      <c r="BE2534" s="132"/>
      <c r="BF2534" s="132"/>
      <c r="BG2534" s="132"/>
      <c r="BH2534" s="132"/>
      <c r="BI2534" s="132"/>
    </row>
    <row r="2535" spans="2:61">
      <c r="B2535" s="722"/>
      <c r="C2535" s="132"/>
      <c r="D2535" s="132"/>
      <c r="E2535" s="586"/>
      <c r="F2535" s="586"/>
      <c r="G2535" s="132"/>
      <c r="H2535" s="372"/>
      <c r="I2535" s="132"/>
      <c r="J2535" s="132"/>
      <c r="K2535" s="132"/>
      <c r="L2535" s="132"/>
      <c r="M2535" s="132"/>
      <c r="N2535" s="132"/>
      <c r="O2535" s="132"/>
      <c r="P2535" s="132"/>
      <c r="Q2535" s="132"/>
      <c r="R2535" s="132"/>
      <c r="S2535" s="132"/>
      <c r="T2535" s="518"/>
      <c r="U2535" s="132"/>
      <c r="V2535" s="132"/>
      <c r="W2535" s="132"/>
      <c r="X2535" s="132"/>
      <c r="Y2535" s="132"/>
      <c r="Z2535" s="132"/>
      <c r="AB2535" s="132"/>
      <c r="AC2535" s="132"/>
      <c r="AD2535" s="132"/>
      <c r="AE2535" s="94"/>
      <c r="AF2535" s="132"/>
      <c r="AG2535" s="132"/>
      <c r="AH2535" s="284"/>
      <c r="AI2535" s="132"/>
      <c r="AJ2535" s="132"/>
      <c r="AK2535" s="132"/>
      <c r="AL2535" s="132"/>
      <c r="AM2535" s="132"/>
      <c r="AN2535" s="132"/>
      <c r="AO2535" s="132"/>
      <c r="AP2535" s="132"/>
      <c r="AQ2535" s="132"/>
      <c r="AR2535" s="132"/>
      <c r="AS2535" s="132"/>
      <c r="AT2535" s="132"/>
      <c r="AU2535" s="132"/>
      <c r="AV2535" s="132"/>
      <c r="AW2535" s="132"/>
      <c r="AX2535" s="132"/>
      <c r="AY2535" s="132"/>
      <c r="AZ2535" s="132"/>
      <c r="BA2535" s="132"/>
      <c r="BB2535" s="132"/>
      <c r="BC2535" s="132"/>
      <c r="BD2535" s="132"/>
      <c r="BE2535" s="132"/>
      <c r="BF2535" s="132"/>
      <c r="BG2535" s="132"/>
      <c r="BH2535" s="132"/>
      <c r="BI2535" s="132"/>
    </row>
    <row r="2536" spans="2:61">
      <c r="B2536" s="722"/>
      <c r="C2536" s="132"/>
      <c r="D2536" s="132"/>
      <c r="E2536" s="586"/>
      <c r="F2536" s="586"/>
      <c r="G2536" s="132"/>
      <c r="H2536" s="372"/>
      <c r="I2536" s="132"/>
      <c r="J2536" s="132"/>
      <c r="K2536" s="132"/>
      <c r="L2536" s="132"/>
      <c r="M2536" s="132"/>
      <c r="N2536" s="132"/>
      <c r="O2536" s="132"/>
      <c r="P2536" s="132"/>
      <c r="Q2536" s="132"/>
      <c r="R2536" s="132"/>
      <c r="S2536" s="132"/>
      <c r="T2536" s="518"/>
      <c r="U2536" s="132"/>
      <c r="V2536" s="132"/>
      <c r="W2536" s="132"/>
      <c r="X2536" s="132"/>
      <c r="Y2536" s="132"/>
      <c r="Z2536" s="132"/>
      <c r="AB2536" s="132"/>
      <c r="AC2536" s="132"/>
      <c r="AD2536" s="132"/>
      <c r="AE2536" s="94"/>
      <c r="AF2536" s="132"/>
      <c r="AG2536" s="132"/>
      <c r="AH2536" s="284"/>
      <c r="AI2536" s="132"/>
      <c r="AJ2536" s="132"/>
      <c r="AK2536" s="132"/>
      <c r="AL2536" s="132"/>
      <c r="AM2536" s="132"/>
      <c r="AN2536" s="132"/>
      <c r="AO2536" s="132"/>
      <c r="AP2536" s="132"/>
      <c r="AQ2536" s="132"/>
      <c r="AR2536" s="132"/>
      <c r="AS2536" s="132"/>
      <c r="AT2536" s="132"/>
      <c r="AU2536" s="132"/>
      <c r="AV2536" s="132"/>
      <c r="AW2536" s="132"/>
      <c r="AX2536" s="132"/>
      <c r="AY2536" s="132"/>
      <c r="AZ2536" s="132"/>
      <c r="BA2536" s="132"/>
      <c r="BB2536" s="132"/>
      <c r="BC2536" s="132"/>
      <c r="BD2536" s="132"/>
      <c r="BE2536" s="132"/>
      <c r="BF2536" s="132"/>
      <c r="BG2536" s="132"/>
      <c r="BH2536" s="132"/>
      <c r="BI2536" s="132"/>
    </row>
    <row r="2537" spans="2:61">
      <c r="B2537" s="722"/>
      <c r="C2537" s="132"/>
      <c r="D2537" s="132"/>
      <c r="E2537" s="586"/>
      <c r="F2537" s="586"/>
      <c r="G2537" s="132"/>
      <c r="H2537" s="372"/>
      <c r="I2537" s="132"/>
      <c r="J2537" s="132"/>
      <c r="K2537" s="132"/>
      <c r="L2537" s="132"/>
      <c r="M2537" s="132"/>
      <c r="N2537" s="132"/>
      <c r="O2537" s="132"/>
      <c r="P2537" s="132"/>
      <c r="Q2537" s="132"/>
      <c r="R2537" s="132"/>
      <c r="S2537" s="132"/>
      <c r="T2537" s="518"/>
      <c r="U2537" s="132"/>
      <c r="V2537" s="132"/>
      <c r="W2537" s="132"/>
      <c r="X2537" s="132"/>
      <c r="Y2537" s="132"/>
      <c r="Z2537" s="132"/>
      <c r="AB2537" s="132"/>
      <c r="AC2537" s="132"/>
      <c r="AD2537" s="132"/>
      <c r="AE2537" s="94"/>
      <c r="AF2537" s="132"/>
      <c r="AG2537" s="132"/>
      <c r="AH2537" s="284"/>
      <c r="AI2537" s="132"/>
      <c r="AJ2537" s="132"/>
      <c r="AK2537" s="132"/>
      <c r="AL2537" s="132"/>
      <c r="AM2537" s="132"/>
      <c r="AN2537" s="132"/>
      <c r="AO2537" s="132"/>
      <c r="AP2537" s="132"/>
      <c r="AQ2537" s="132"/>
      <c r="AR2537" s="132"/>
      <c r="AS2537" s="132"/>
      <c r="AT2537" s="132"/>
      <c r="AU2537" s="132"/>
      <c r="AV2537" s="132"/>
      <c r="AW2537" s="132"/>
      <c r="AX2537" s="132"/>
      <c r="AY2537" s="132"/>
      <c r="AZ2537" s="132"/>
      <c r="BA2537" s="132"/>
      <c r="BB2537" s="132"/>
      <c r="BC2537" s="132"/>
      <c r="BD2537" s="132"/>
      <c r="BE2537" s="132"/>
      <c r="BF2537" s="132"/>
      <c r="BG2537" s="132"/>
      <c r="BH2537" s="132"/>
      <c r="BI2537" s="132"/>
    </row>
    <row r="2538" spans="2:61">
      <c r="B2538" s="722"/>
      <c r="C2538" s="132"/>
      <c r="D2538" s="132"/>
      <c r="E2538" s="586"/>
      <c r="F2538" s="586"/>
      <c r="G2538" s="132"/>
      <c r="H2538" s="372"/>
      <c r="I2538" s="132"/>
      <c r="J2538" s="132"/>
      <c r="K2538" s="132"/>
      <c r="L2538" s="132"/>
      <c r="M2538" s="132"/>
      <c r="N2538" s="132"/>
      <c r="O2538" s="132"/>
      <c r="P2538" s="132"/>
      <c r="Q2538" s="132"/>
      <c r="R2538" s="132"/>
      <c r="S2538" s="132"/>
      <c r="T2538" s="518"/>
      <c r="U2538" s="132"/>
      <c r="V2538" s="132"/>
      <c r="W2538" s="132"/>
      <c r="X2538" s="132"/>
      <c r="Y2538" s="132"/>
      <c r="Z2538" s="132"/>
      <c r="AB2538" s="132"/>
      <c r="AC2538" s="132"/>
      <c r="AD2538" s="132"/>
      <c r="AE2538" s="94"/>
      <c r="AF2538" s="132"/>
      <c r="AG2538" s="132"/>
      <c r="AH2538" s="284"/>
      <c r="AI2538" s="132"/>
      <c r="AJ2538" s="132"/>
      <c r="AK2538" s="132"/>
      <c r="AL2538" s="132"/>
      <c r="AM2538" s="132"/>
      <c r="AN2538" s="132"/>
      <c r="AO2538" s="132"/>
      <c r="AP2538" s="132"/>
      <c r="AQ2538" s="132"/>
      <c r="AR2538" s="132"/>
      <c r="AS2538" s="132"/>
      <c r="AT2538" s="132"/>
      <c r="AU2538" s="132"/>
      <c r="AV2538" s="132"/>
      <c r="AW2538" s="132"/>
      <c r="AX2538" s="132"/>
      <c r="AY2538" s="132"/>
      <c r="AZ2538" s="132"/>
      <c r="BA2538" s="132"/>
      <c r="BB2538" s="132"/>
      <c r="BC2538" s="132"/>
      <c r="BD2538" s="132"/>
      <c r="BE2538" s="132"/>
      <c r="BF2538" s="132"/>
      <c r="BG2538" s="132"/>
      <c r="BH2538" s="132"/>
      <c r="BI2538" s="132"/>
    </row>
    <row r="2539" spans="2:61">
      <c r="B2539" s="722"/>
      <c r="C2539" s="132"/>
      <c r="D2539" s="132"/>
      <c r="E2539" s="586"/>
      <c r="F2539" s="586"/>
      <c r="G2539" s="132"/>
      <c r="H2539" s="372"/>
      <c r="I2539" s="132"/>
      <c r="J2539" s="132"/>
      <c r="K2539" s="132"/>
      <c r="L2539" s="132"/>
      <c r="M2539" s="132"/>
      <c r="N2539" s="132"/>
      <c r="O2539" s="132"/>
      <c r="P2539" s="132"/>
      <c r="Q2539" s="132"/>
      <c r="R2539" s="132"/>
      <c r="S2539" s="132"/>
      <c r="T2539" s="518"/>
      <c r="U2539" s="132"/>
      <c r="V2539" s="132"/>
      <c r="W2539" s="132"/>
      <c r="X2539" s="132"/>
      <c r="Y2539" s="132"/>
      <c r="Z2539" s="132"/>
      <c r="AB2539" s="132"/>
      <c r="AC2539" s="132"/>
      <c r="AD2539" s="132"/>
      <c r="AE2539" s="94"/>
      <c r="AF2539" s="132"/>
      <c r="AG2539" s="132"/>
      <c r="AH2539" s="284"/>
      <c r="AI2539" s="132"/>
      <c r="AJ2539" s="132"/>
      <c r="AK2539" s="132"/>
      <c r="AL2539" s="132"/>
      <c r="AM2539" s="132"/>
      <c r="AN2539" s="132"/>
      <c r="AO2539" s="132"/>
      <c r="AP2539" s="132"/>
      <c r="AQ2539" s="132"/>
      <c r="AR2539" s="132"/>
      <c r="AS2539" s="132"/>
      <c r="AT2539" s="132"/>
      <c r="AU2539" s="132"/>
      <c r="AV2539" s="132"/>
      <c r="AW2539" s="132"/>
      <c r="AX2539" s="132"/>
      <c r="AY2539" s="132"/>
      <c r="AZ2539" s="132"/>
      <c r="BA2539" s="132"/>
      <c r="BB2539" s="132"/>
      <c r="BC2539" s="132"/>
      <c r="BD2539" s="132"/>
      <c r="BE2539" s="132"/>
      <c r="BF2539" s="132"/>
      <c r="BG2539" s="132"/>
      <c r="BH2539" s="132"/>
      <c r="BI2539" s="132"/>
    </row>
    <row r="2540" spans="2:61">
      <c r="B2540" s="722"/>
      <c r="C2540" s="132"/>
      <c r="D2540" s="132"/>
      <c r="E2540" s="586"/>
      <c r="F2540" s="586"/>
      <c r="G2540" s="132"/>
      <c r="H2540" s="372"/>
      <c r="I2540" s="132"/>
      <c r="J2540" s="132"/>
      <c r="K2540" s="132"/>
      <c r="L2540" s="132"/>
      <c r="M2540" s="132"/>
      <c r="N2540" s="132"/>
      <c r="O2540" s="132"/>
      <c r="P2540" s="132"/>
      <c r="Q2540" s="132"/>
      <c r="R2540" s="132"/>
      <c r="S2540" s="132"/>
      <c r="T2540" s="518"/>
      <c r="U2540" s="132"/>
      <c r="V2540" s="132"/>
      <c r="W2540" s="132"/>
      <c r="X2540" s="132"/>
      <c r="Y2540" s="132"/>
      <c r="Z2540" s="132"/>
      <c r="AB2540" s="132"/>
      <c r="AC2540" s="132"/>
      <c r="AD2540" s="132"/>
      <c r="AE2540" s="94"/>
      <c r="AF2540" s="132"/>
      <c r="AG2540" s="132"/>
      <c r="AH2540" s="284"/>
      <c r="AI2540" s="132"/>
      <c r="AJ2540" s="132"/>
      <c r="AK2540" s="132"/>
      <c r="AL2540" s="132"/>
      <c r="AM2540" s="132"/>
      <c r="AN2540" s="132"/>
      <c r="AO2540" s="132"/>
      <c r="AP2540" s="132"/>
      <c r="AQ2540" s="132"/>
      <c r="AR2540" s="132"/>
      <c r="AS2540" s="132"/>
      <c r="AT2540" s="132"/>
      <c r="AU2540" s="132"/>
      <c r="AV2540" s="132"/>
      <c r="AW2540" s="132"/>
      <c r="AX2540" s="132"/>
      <c r="AY2540" s="132"/>
      <c r="AZ2540" s="132"/>
      <c r="BA2540" s="132"/>
      <c r="BB2540" s="132"/>
      <c r="BC2540" s="132"/>
      <c r="BD2540" s="132"/>
      <c r="BE2540" s="132"/>
      <c r="BF2540" s="132"/>
      <c r="BG2540" s="132"/>
      <c r="BH2540" s="132"/>
      <c r="BI2540" s="132"/>
    </row>
    <row r="2541" spans="2:61">
      <c r="B2541" s="722"/>
      <c r="C2541" s="132"/>
      <c r="D2541" s="132"/>
      <c r="E2541" s="586"/>
      <c r="F2541" s="586"/>
      <c r="G2541" s="132"/>
      <c r="H2541" s="372"/>
      <c r="I2541" s="132"/>
      <c r="J2541" s="132"/>
      <c r="K2541" s="132"/>
      <c r="L2541" s="132"/>
      <c r="M2541" s="132"/>
      <c r="N2541" s="132"/>
      <c r="O2541" s="132"/>
      <c r="P2541" s="132"/>
      <c r="Q2541" s="132"/>
      <c r="R2541" s="132"/>
      <c r="S2541" s="132"/>
      <c r="T2541" s="518"/>
      <c r="U2541" s="132"/>
      <c r="V2541" s="132"/>
      <c r="W2541" s="132"/>
      <c r="X2541" s="132"/>
      <c r="Y2541" s="132"/>
      <c r="Z2541" s="132"/>
      <c r="AB2541" s="132"/>
      <c r="AC2541" s="132"/>
      <c r="AD2541" s="132"/>
      <c r="AE2541" s="94"/>
      <c r="AF2541" s="132"/>
      <c r="AG2541" s="132"/>
      <c r="AH2541" s="284"/>
      <c r="AI2541" s="132"/>
      <c r="AJ2541" s="132"/>
      <c r="AK2541" s="132"/>
      <c r="AL2541" s="132"/>
      <c r="AM2541" s="132"/>
      <c r="AN2541" s="132"/>
      <c r="AO2541" s="132"/>
      <c r="AP2541" s="132"/>
      <c r="AQ2541" s="132"/>
      <c r="AR2541" s="132"/>
      <c r="AS2541" s="132"/>
      <c r="AT2541" s="132"/>
      <c r="AU2541" s="132"/>
      <c r="AV2541" s="132"/>
      <c r="AW2541" s="132"/>
      <c r="AX2541" s="132"/>
      <c r="AY2541" s="132"/>
      <c r="AZ2541" s="132"/>
      <c r="BA2541" s="132"/>
      <c r="BB2541" s="132"/>
      <c r="BC2541" s="132"/>
      <c r="BD2541" s="132"/>
      <c r="BE2541" s="132"/>
      <c r="BF2541" s="132"/>
      <c r="BG2541" s="132"/>
      <c r="BH2541" s="132"/>
      <c r="BI2541" s="132"/>
    </row>
    <row r="2542" spans="2:61">
      <c r="B2542" s="722"/>
      <c r="C2542" s="132"/>
      <c r="D2542" s="132"/>
      <c r="E2542" s="586"/>
      <c r="F2542" s="586"/>
      <c r="G2542" s="132"/>
      <c r="H2542" s="372"/>
      <c r="I2542" s="132"/>
      <c r="J2542" s="132"/>
      <c r="K2542" s="132"/>
      <c r="L2542" s="132"/>
      <c r="M2542" s="132"/>
      <c r="N2542" s="132"/>
      <c r="O2542" s="132"/>
      <c r="P2542" s="132"/>
      <c r="Q2542" s="132"/>
      <c r="R2542" s="132"/>
      <c r="S2542" s="132"/>
      <c r="T2542" s="518"/>
      <c r="U2542" s="132"/>
      <c r="V2542" s="132"/>
      <c r="W2542" s="132"/>
      <c r="X2542" s="132"/>
      <c r="Y2542" s="132"/>
      <c r="Z2542" s="132"/>
      <c r="AB2542" s="132"/>
      <c r="AC2542" s="132"/>
      <c r="AD2542" s="132"/>
      <c r="AE2542" s="94"/>
      <c r="AF2542" s="132"/>
      <c r="AG2542" s="132"/>
      <c r="AH2542" s="284"/>
      <c r="AI2542" s="132"/>
      <c r="AJ2542" s="132"/>
      <c r="AK2542" s="132"/>
      <c r="AL2542" s="132"/>
      <c r="AM2542" s="132"/>
      <c r="AN2542" s="132"/>
      <c r="AO2542" s="132"/>
      <c r="AP2542" s="132"/>
      <c r="AQ2542" s="132"/>
      <c r="AR2542" s="132"/>
      <c r="AS2542" s="132"/>
      <c r="AT2542" s="132"/>
      <c r="AU2542" s="132"/>
      <c r="AV2542" s="132"/>
      <c r="AW2542" s="132"/>
      <c r="AX2542" s="132"/>
      <c r="AY2542" s="132"/>
      <c r="AZ2542" s="132"/>
      <c r="BA2542" s="132"/>
      <c r="BB2542" s="132"/>
      <c r="BC2542" s="132"/>
      <c r="BD2542" s="132"/>
      <c r="BE2542" s="132"/>
      <c r="BF2542" s="132"/>
      <c r="BG2542" s="132"/>
      <c r="BH2542" s="132"/>
      <c r="BI2542" s="132"/>
    </row>
    <row r="2543" spans="2:61">
      <c r="B2543" s="722"/>
      <c r="C2543" s="132"/>
      <c r="D2543" s="132"/>
      <c r="E2543" s="586"/>
      <c r="F2543" s="586"/>
      <c r="G2543" s="132"/>
      <c r="H2543" s="372"/>
      <c r="I2543" s="132"/>
      <c r="J2543" s="132"/>
      <c r="K2543" s="132"/>
      <c r="L2543" s="132"/>
      <c r="M2543" s="132"/>
      <c r="N2543" s="132"/>
      <c r="O2543" s="132"/>
      <c r="P2543" s="132"/>
      <c r="Q2543" s="132"/>
      <c r="R2543" s="132"/>
      <c r="S2543" s="132"/>
      <c r="T2543" s="518"/>
      <c r="U2543" s="132"/>
      <c r="V2543" s="132"/>
      <c r="W2543" s="132"/>
      <c r="X2543" s="132"/>
      <c r="Y2543" s="132"/>
      <c r="Z2543" s="132"/>
      <c r="AB2543" s="132"/>
      <c r="AC2543" s="132"/>
      <c r="AD2543" s="132"/>
      <c r="AE2543" s="94"/>
      <c r="AF2543" s="132"/>
      <c r="AG2543" s="132"/>
      <c r="AH2543" s="284"/>
      <c r="AI2543" s="132"/>
      <c r="AJ2543" s="132"/>
      <c r="AK2543" s="132"/>
      <c r="AL2543" s="132"/>
      <c r="AM2543" s="132"/>
      <c r="AN2543" s="132"/>
      <c r="AO2543" s="132"/>
      <c r="AP2543" s="132"/>
      <c r="AQ2543" s="132"/>
      <c r="AR2543" s="132"/>
      <c r="AS2543" s="132"/>
      <c r="AT2543" s="132"/>
      <c r="AU2543" s="132"/>
      <c r="AV2543" s="132"/>
      <c r="AW2543" s="132"/>
      <c r="AX2543" s="132"/>
      <c r="AY2543" s="132"/>
      <c r="AZ2543" s="132"/>
      <c r="BA2543" s="132"/>
      <c r="BB2543" s="132"/>
      <c r="BC2543" s="132"/>
      <c r="BD2543" s="132"/>
      <c r="BE2543" s="132"/>
      <c r="BF2543" s="132"/>
      <c r="BG2543" s="132"/>
      <c r="BH2543" s="132"/>
      <c r="BI2543" s="132"/>
    </row>
    <row r="2544" spans="2:61">
      <c r="B2544" s="722"/>
      <c r="C2544" s="132"/>
      <c r="D2544" s="132"/>
      <c r="E2544" s="586"/>
      <c r="F2544" s="586"/>
      <c r="G2544" s="132"/>
      <c r="H2544" s="372"/>
      <c r="I2544" s="132"/>
      <c r="J2544" s="132"/>
      <c r="K2544" s="132"/>
      <c r="L2544" s="132"/>
      <c r="M2544" s="132"/>
      <c r="N2544" s="132"/>
      <c r="O2544" s="132"/>
      <c r="P2544" s="132"/>
      <c r="Q2544" s="132"/>
      <c r="R2544" s="132"/>
      <c r="S2544" s="132"/>
      <c r="T2544" s="518"/>
      <c r="U2544" s="132"/>
      <c r="V2544" s="132"/>
      <c r="W2544" s="132"/>
      <c r="X2544" s="132"/>
      <c r="Y2544" s="132"/>
      <c r="Z2544" s="132"/>
      <c r="AB2544" s="132"/>
      <c r="AC2544" s="132"/>
      <c r="AD2544" s="132"/>
      <c r="AE2544" s="94"/>
      <c r="AF2544" s="132"/>
      <c r="AG2544" s="132"/>
      <c r="AH2544" s="284"/>
      <c r="AI2544" s="132"/>
      <c r="AJ2544" s="132"/>
      <c r="AK2544" s="132"/>
      <c r="AL2544" s="132"/>
      <c r="AM2544" s="132"/>
      <c r="AN2544" s="132"/>
      <c r="AO2544" s="132"/>
      <c r="AP2544" s="132"/>
      <c r="AQ2544" s="132"/>
      <c r="AR2544" s="132"/>
      <c r="AS2544" s="132"/>
      <c r="AT2544" s="132"/>
      <c r="AU2544" s="132"/>
      <c r="AV2544" s="132"/>
      <c r="AW2544" s="132"/>
      <c r="AX2544" s="132"/>
      <c r="AY2544" s="132"/>
      <c r="AZ2544" s="132"/>
      <c r="BA2544" s="132"/>
      <c r="BB2544" s="132"/>
      <c r="BC2544" s="132"/>
      <c r="BD2544" s="132"/>
      <c r="BE2544" s="132"/>
      <c r="BF2544" s="132"/>
      <c r="BG2544" s="132"/>
      <c r="BH2544" s="132"/>
      <c r="BI2544" s="132"/>
    </row>
    <row r="2545" spans="2:61">
      <c r="B2545" s="722"/>
      <c r="C2545" s="132"/>
      <c r="D2545" s="132"/>
      <c r="E2545" s="586"/>
      <c r="F2545" s="586"/>
      <c r="G2545" s="132"/>
      <c r="H2545" s="372"/>
      <c r="I2545" s="132"/>
      <c r="J2545" s="132"/>
      <c r="K2545" s="132"/>
      <c r="L2545" s="132"/>
      <c r="M2545" s="132"/>
      <c r="N2545" s="132"/>
      <c r="O2545" s="132"/>
      <c r="P2545" s="132"/>
      <c r="Q2545" s="132"/>
      <c r="R2545" s="132"/>
      <c r="S2545" s="132"/>
      <c r="T2545" s="518"/>
      <c r="U2545" s="132"/>
      <c r="V2545" s="132"/>
      <c r="W2545" s="132"/>
      <c r="X2545" s="132"/>
      <c r="Y2545" s="132"/>
      <c r="Z2545" s="132"/>
      <c r="AB2545" s="132"/>
      <c r="AC2545" s="132"/>
      <c r="AD2545" s="132"/>
      <c r="AE2545" s="94"/>
      <c r="AF2545" s="132"/>
      <c r="AG2545" s="132"/>
      <c r="AH2545" s="284"/>
      <c r="AI2545" s="132"/>
      <c r="AJ2545" s="132"/>
      <c r="AK2545" s="132"/>
      <c r="AL2545" s="132"/>
      <c r="AM2545" s="132"/>
      <c r="AN2545" s="132"/>
      <c r="AO2545" s="132"/>
      <c r="AP2545" s="132"/>
      <c r="AQ2545" s="132"/>
      <c r="AR2545" s="132"/>
      <c r="AS2545" s="132"/>
      <c r="AT2545" s="132"/>
      <c r="AU2545" s="132"/>
      <c r="AV2545" s="132"/>
      <c r="AW2545" s="132"/>
      <c r="AX2545" s="132"/>
      <c r="AY2545" s="132"/>
      <c r="AZ2545" s="132"/>
      <c r="BA2545" s="132"/>
      <c r="BB2545" s="132"/>
      <c r="BC2545" s="132"/>
      <c r="BD2545" s="132"/>
      <c r="BE2545" s="132"/>
      <c r="BF2545" s="132"/>
      <c r="BG2545" s="132"/>
      <c r="BH2545" s="132"/>
      <c r="BI2545" s="132"/>
    </row>
    <row r="2546" spans="2:61">
      <c r="B2546" s="722"/>
      <c r="C2546" s="132"/>
      <c r="D2546" s="132"/>
      <c r="E2546" s="586"/>
      <c r="F2546" s="586"/>
      <c r="G2546" s="132"/>
      <c r="H2546" s="372"/>
      <c r="I2546" s="132"/>
      <c r="J2546" s="132"/>
      <c r="K2546" s="132"/>
      <c r="L2546" s="132"/>
      <c r="M2546" s="132"/>
      <c r="N2546" s="132"/>
      <c r="O2546" s="132"/>
      <c r="P2546" s="132"/>
      <c r="Q2546" s="132"/>
      <c r="R2546" s="132"/>
      <c r="S2546" s="132"/>
      <c r="T2546" s="518"/>
      <c r="U2546" s="132"/>
      <c r="V2546" s="132"/>
      <c r="W2546" s="132"/>
      <c r="X2546" s="132"/>
      <c r="Y2546" s="132"/>
      <c r="Z2546" s="132"/>
      <c r="AB2546" s="132"/>
      <c r="AC2546" s="132"/>
      <c r="AD2546" s="132"/>
      <c r="AE2546" s="94"/>
      <c r="AF2546" s="132"/>
      <c r="AG2546" s="132"/>
      <c r="AH2546" s="284"/>
      <c r="AI2546" s="132"/>
      <c r="AJ2546" s="132"/>
      <c r="AK2546" s="132"/>
      <c r="AL2546" s="132"/>
      <c r="AM2546" s="132"/>
      <c r="AN2546" s="132"/>
      <c r="AO2546" s="132"/>
      <c r="AP2546" s="132"/>
      <c r="AQ2546" s="132"/>
      <c r="AR2546" s="132"/>
      <c r="AS2546" s="132"/>
      <c r="AT2546" s="132"/>
      <c r="AU2546" s="132"/>
      <c r="AV2546" s="132"/>
      <c r="AW2546" s="132"/>
      <c r="AX2546" s="132"/>
      <c r="AY2546" s="132"/>
      <c r="AZ2546" s="132"/>
      <c r="BA2546" s="132"/>
      <c r="BB2546" s="132"/>
      <c r="BC2546" s="132"/>
      <c r="BD2546" s="132"/>
      <c r="BE2546" s="132"/>
      <c r="BF2546" s="132"/>
      <c r="BG2546" s="132"/>
      <c r="BH2546" s="132"/>
      <c r="BI2546" s="132"/>
    </row>
    <row r="2547" spans="2:61">
      <c r="B2547" s="722"/>
      <c r="C2547" s="132"/>
      <c r="D2547" s="132"/>
      <c r="E2547" s="586"/>
      <c r="F2547" s="586"/>
      <c r="G2547" s="132"/>
      <c r="H2547" s="372"/>
      <c r="I2547" s="132"/>
      <c r="J2547" s="132"/>
      <c r="K2547" s="132"/>
      <c r="L2547" s="132"/>
      <c r="M2547" s="132"/>
      <c r="N2547" s="132"/>
      <c r="O2547" s="132"/>
      <c r="P2547" s="132"/>
      <c r="Q2547" s="132"/>
      <c r="R2547" s="132"/>
      <c r="S2547" s="132"/>
      <c r="T2547" s="518"/>
      <c r="U2547" s="132"/>
      <c r="V2547" s="132"/>
      <c r="W2547" s="132"/>
      <c r="X2547" s="132"/>
      <c r="Y2547" s="132"/>
      <c r="Z2547" s="132"/>
      <c r="AB2547" s="132"/>
      <c r="AC2547" s="132"/>
      <c r="AD2547" s="132"/>
      <c r="AE2547" s="94"/>
      <c r="AF2547" s="132"/>
      <c r="AG2547" s="132"/>
      <c r="AH2547" s="284"/>
      <c r="AI2547" s="132"/>
      <c r="AJ2547" s="132"/>
      <c r="AK2547" s="132"/>
      <c r="AL2547" s="132"/>
      <c r="AM2547" s="132"/>
      <c r="AN2547" s="132"/>
      <c r="AO2547" s="132"/>
      <c r="AP2547" s="132"/>
      <c r="AQ2547" s="132"/>
      <c r="AR2547" s="132"/>
      <c r="AS2547" s="132"/>
      <c r="AT2547" s="132"/>
      <c r="AU2547" s="132"/>
      <c r="AV2547" s="132"/>
      <c r="AW2547" s="132"/>
      <c r="AX2547" s="132"/>
      <c r="AY2547" s="132"/>
      <c r="AZ2547" s="132"/>
      <c r="BA2547" s="132"/>
      <c r="BB2547" s="132"/>
      <c r="BC2547" s="132"/>
      <c r="BD2547" s="132"/>
      <c r="BE2547" s="132"/>
      <c r="BF2547" s="132"/>
      <c r="BG2547" s="132"/>
      <c r="BH2547" s="132"/>
      <c r="BI2547" s="132"/>
    </row>
    <row r="2548" spans="2:61">
      <c r="B2548" s="722"/>
      <c r="C2548" s="132"/>
      <c r="D2548" s="132"/>
      <c r="E2548" s="586"/>
      <c r="F2548" s="586"/>
      <c r="G2548" s="132"/>
      <c r="H2548" s="372"/>
      <c r="I2548" s="132"/>
      <c r="J2548" s="132"/>
      <c r="K2548" s="132"/>
      <c r="L2548" s="132"/>
      <c r="M2548" s="132"/>
      <c r="N2548" s="132"/>
      <c r="O2548" s="132"/>
      <c r="P2548" s="132"/>
      <c r="Q2548" s="132"/>
      <c r="R2548" s="132"/>
      <c r="S2548" s="132"/>
      <c r="T2548" s="518"/>
      <c r="U2548" s="132"/>
      <c r="V2548" s="132"/>
      <c r="W2548" s="132"/>
      <c r="X2548" s="132"/>
      <c r="Y2548" s="132"/>
      <c r="Z2548" s="132"/>
      <c r="AB2548" s="132"/>
      <c r="AC2548" s="132"/>
      <c r="AD2548" s="132"/>
      <c r="AE2548" s="94"/>
      <c r="AF2548" s="132"/>
      <c r="AG2548" s="132"/>
      <c r="AH2548" s="284"/>
      <c r="AI2548" s="132"/>
      <c r="AJ2548" s="132"/>
      <c r="AK2548" s="132"/>
      <c r="AL2548" s="132"/>
      <c r="AM2548" s="132"/>
      <c r="AN2548" s="132"/>
      <c r="AO2548" s="132"/>
      <c r="AP2548" s="132"/>
      <c r="AQ2548" s="132"/>
      <c r="AR2548" s="132"/>
      <c r="AS2548" s="132"/>
      <c r="AT2548" s="132"/>
      <c r="AU2548" s="132"/>
      <c r="AV2548" s="132"/>
      <c r="AW2548" s="132"/>
      <c r="AX2548" s="132"/>
      <c r="AY2548" s="132"/>
      <c r="AZ2548" s="132"/>
      <c r="BA2548" s="132"/>
      <c r="BB2548" s="132"/>
      <c r="BC2548" s="132"/>
      <c r="BD2548" s="132"/>
      <c r="BE2548" s="132"/>
      <c r="BF2548" s="132"/>
      <c r="BG2548" s="132"/>
      <c r="BH2548" s="132"/>
      <c r="BI2548" s="132"/>
    </row>
    <row r="2549" spans="2:61">
      <c r="B2549" s="722"/>
      <c r="C2549" s="132"/>
      <c r="D2549" s="132"/>
      <c r="E2549" s="586"/>
      <c r="F2549" s="586"/>
      <c r="G2549" s="132"/>
      <c r="H2549" s="372"/>
      <c r="I2549" s="132"/>
      <c r="J2549" s="132"/>
      <c r="K2549" s="132"/>
      <c r="L2549" s="132"/>
      <c r="M2549" s="132"/>
      <c r="N2549" s="132"/>
      <c r="O2549" s="132"/>
      <c r="P2549" s="132"/>
      <c r="Q2549" s="132"/>
      <c r="R2549" s="132"/>
      <c r="S2549" s="132"/>
      <c r="T2549" s="518"/>
      <c r="U2549" s="132"/>
      <c r="V2549" s="132"/>
      <c r="W2549" s="132"/>
      <c r="X2549" s="132"/>
      <c r="Y2549" s="132"/>
      <c r="Z2549" s="132"/>
      <c r="AB2549" s="132"/>
      <c r="AC2549" s="132"/>
      <c r="AD2549" s="132"/>
      <c r="AE2549" s="94"/>
      <c r="AF2549" s="132"/>
      <c r="AG2549" s="132"/>
      <c r="AH2549" s="284"/>
      <c r="AI2549" s="132"/>
      <c r="AJ2549" s="132"/>
      <c r="AK2549" s="132"/>
      <c r="AL2549" s="132"/>
      <c r="AM2549" s="132"/>
      <c r="AN2549" s="132"/>
      <c r="AO2549" s="132"/>
      <c r="AP2549" s="132"/>
      <c r="AQ2549" s="132"/>
      <c r="AR2549" s="132"/>
      <c r="AS2549" s="132"/>
      <c r="AT2549" s="132"/>
      <c r="AU2549" s="132"/>
      <c r="AV2549" s="132"/>
      <c r="AW2549" s="132"/>
      <c r="AX2549" s="132"/>
      <c r="AY2549" s="132"/>
      <c r="AZ2549" s="132"/>
      <c r="BA2549" s="132"/>
      <c r="BB2549" s="132"/>
      <c r="BC2549" s="132"/>
      <c r="BD2549" s="132"/>
      <c r="BE2549" s="132"/>
      <c r="BF2549" s="132"/>
      <c r="BG2549" s="132"/>
      <c r="BH2549" s="132"/>
      <c r="BI2549" s="132"/>
    </row>
    <row r="2550" spans="2:61">
      <c r="B2550" s="722"/>
      <c r="C2550" s="132"/>
      <c r="D2550" s="132"/>
      <c r="E2550" s="586"/>
      <c r="F2550" s="586"/>
      <c r="G2550" s="132"/>
      <c r="H2550" s="372"/>
      <c r="I2550" s="132"/>
      <c r="J2550" s="132"/>
      <c r="K2550" s="132"/>
      <c r="L2550" s="132"/>
      <c r="M2550" s="132"/>
      <c r="N2550" s="132"/>
      <c r="O2550" s="132"/>
      <c r="P2550" s="132"/>
      <c r="Q2550" s="132"/>
      <c r="R2550" s="132"/>
      <c r="S2550" s="132"/>
      <c r="T2550" s="518"/>
      <c r="U2550" s="132"/>
      <c r="V2550" s="132"/>
      <c r="W2550" s="132"/>
      <c r="X2550" s="132"/>
      <c r="Y2550" s="132"/>
      <c r="Z2550" s="132"/>
      <c r="AB2550" s="132"/>
      <c r="AC2550" s="132"/>
      <c r="AD2550" s="132"/>
      <c r="AE2550" s="94"/>
      <c r="AF2550" s="132"/>
      <c r="AG2550" s="132"/>
      <c r="AH2550" s="284"/>
      <c r="AI2550" s="132"/>
      <c r="AJ2550" s="132"/>
      <c r="AK2550" s="132"/>
      <c r="AL2550" s="132"/>
      <c r="AM2550" s="132"/>
      <c r="AN2550" s="132"/>
      <c r="AO2550" s="132"/>
      <c r="AP2550" s="132"/>
      <c r="AQ2550" s="132"/>
      <c r="AR2550" s="132"/>
      <c r="AS2550" s="132"/>
      <c r="AT2550" s="132"/>
      <c r="AU2550" s="132"/>
      <c r="AV2550" s="132"/>
      <c r="AW2550" s="132"/>
      <c r="AX2550" s="132"/>
      <c r="AY2550" s="132"/>
      <c r="AZ2550" s="132"/>
      <c r="BA2550" s="132"/>
      <c r="BB2550" s="132"/>
      <c r="BC2550" s="132"/>
      <c r="BD2550" s="132"/>
      <c r="BE2550" s="132"/>
      <c r="BF2550" s="132"/>
      <c r="BG2550" s="132"/>
      <c r="BH2550" s="132"/>
      <c r="BI2550" s="132"/>
    </row>
    <row r="2551" spans="2:61">
      <c r="B2551" s="722"/>
      <c r="C2551" s="132"/>
      <c r="D2551" s="132"/>
      <c r="E2551" s="586"/>
      <c r="F2551" s="586"/>
      <c r="G2551" s="132"/>
      <c r="H2551" s="372"/>
      <c r="I2551" s="132"/>
      <c r="J2551" s="132"/>
      <c r="K2551" s="132"/>
      <c r="L2551" s="132"/>
      <c r="M2551" s="132"/>
      <c r="N2551" s="132"/>
      <c r="O2551" s="132"/>
      <c r="P2551" s="132"/>
      <c r="Q2551" s="132"/>
      <c r="R2551" s="132"/>
      <c r="S2551" s="132"/>
      <c r="T2551" s="518"/>
      <c r="U2551" s="132"/>
      <c r="V2551" s="132"/>
      <c r="W2551" s="132"/>
      <c r="X2551" s="132"/>
      <c r="Y2551" s="132"/>
      <c r="Z2551" s="132"/>
      <c r="AB2551" s="132"/>
      <c r="AC2551" s="132"/>
      <c r="AD2551" s="132"/>
      <c r="AE2551" s="94"/>
      <c r="AF2551" s="132"/>
      <c r="AG2551" s="132"/>
      <c r="AH2551" s="284"/>
      <c r="AI2551" s="132"/>
      <c r="AJ2551" s="132"/>
      <c r="AK2551" s="132"/>
      <c r="AL2551" s="132"/>
      <c r="AM2551" s="132"/>
      <c r="AN2551" s="132"/>
      <c r="AO2551" s="132"/>
      <c r="AP2551" s="132"/>
      <c r="AQ2551" s="132"/>
      <c r="AR2551" s="132"/>
      <c r="AS2551" s="132"/>
      <c r="AT2551" s="132"/>
      <c r="AU2551" s="132"/>
      <c r="AV2551" s="132"/>
      <c r="AW2551" s="132"/>
      <c r="AX2551" s="132"/>
      <c r="AY2551" s="132"/>
      <c r="AZ2551" s="132"/>
      <c r="BA2551" s="132"/>
      <c r="BB2551" s="132"/>
      <c r="BC2551" s="132"/>
      <c r="BD2551" s="132"/>
      <c r="BE2551" s="132"/>
      <c r="BF2551" s="132"/>
      <c r="BG2551" s="132"/>
      <c r="BH2551" s="132"/>
      <c r="BI2551" s="132"/>
    </row>
    <row r="2552" spans="2:61">
      <c r="B2552" s="722"/>
      <c r="C2552" s="132"/>
      <c r="D2552" s="132"/>
      <c r="E2552" s="586"/>
      <c r="F2552" s="586"/>
      <c r="G2552" s="132"/>
      <c r="H2552" s="372"/>
      <c r="I2552" s="132"/>
      <c r="J2552" s="132"/>
      <c r="K2552" s="132"/>
      <c r="L2552" s="132"/>
      <c r="M2552" s="132"/>
      <c r="N2552" s="132"/>
      <c r="O2552" s="132"/>
      <c r="P2552" s="132"/>
      <c r="Q2552" s="132"/>
      <c r="R2552" s="132"/>
      <c r="S2552" s="132"/>
      <c r="T2552" s="518"/>
      <c r="U2552" s="132"/>
      <c r="V2552" s="132"/>
      <c r="W2552" s="132"/>
      <c r="X2552" s="132"/>
      <c r="Y2552" s="132"/>
      <c r="Z2552" s="132"/>
      <c r="AB2552" s="132"/>
      <c r="AC2552" s="132"/>
      <c r="AD2552" s="132"/>
      <c r="AE2552" s="94"/>
      <c r="AF2552" s="132"/>
      <c r="AG2552" s="132"/>
      <c r="AH2552" s="284"/>
      <c r="AI2552" s="132"/>
      <c r="AJ2552" s="132"/>
      <c r="AK2552" s="132"/>
      <c r="AL2552" s="132"/>
      <c r="AM2552" s="132"/>
      <c r="AN2552" s="132"/>
      <c r="AO2552" s="132"/>
      <c r="AP2552" s="132"/>
      <c r="AQ2552" s="132"/>
      <c r="AR2552" s="132"/>
      <c r="AS2552" s="132"/>
      <c r="AT2552" s="132"/>
      <c r="AU2552" s="132"/>
      <c r="AV2552" s="132"/>
      <c r="AW2552" s="132"/>
      <c r="AX2552" s="132"/>
      <c r="AY2552" s="132"/>
      <c r="AZ2552" s="132"/>
      <c r="BA2552" s="132"/>
      <c r="BB2552" s="132"/>
      <c r="BC2552" s="132"/>
      <c r="BD2552" s="132"/>
      <c r="BE2552" s="132"/>
      <c r="BF2552" s="132"/>
      <c r="BG2552" s="132"/>
      <c r="BH2552" s="132"/>
      <c r="BI2552" s="132"/>
    </row>
    <row r="2553" spans="2:61">
      <c r="B2553" s="722"/>
      <c r="C2553" s="132"/>
      <c r="D2553" s="132"/>
      <c r="E2553" s="586"/>
      <c r="F2553" s="586"/>
      <c r="G2553" s="132"/>
      <c r="H2553" s="372"/>
      <c r="I2553" s="132"/>
      <c r="J2553" s="132"/>
      <c r="K2553" s="132"/>
      <c r="L2553" s="132"/>
      <c r="M2553" s="132"/>
      <c r="N2553" s="132"/>
      <c r="O2553" s="132"/>
      <c r="P2553" s="132"/>
      <c r="Q2553" s="132"/>
      <c r="R2553" s="132"/>
      <c r="S2553" s="132"/>
      <c r="T2553" s="518"/>
      <c r="U2553" s="132"/>
      <c r="V2553" s="132"/>
      <c r="W2553" s="132"/>
      <c r="X2553" s="132"/>
      <c r="Y2553" s="132"/>
      <c r="Z2553" s="132"/>
      <c r="AB2553" s="132"/>
      <c r="AC2553" s="132"/>
      <c r="AD2553" s="132"/>
      <c r="AE2553" s="94"/>
      <c r="AF2553" s="132"/>
      <c r="AG2553" s="132"/>
      <c r="AH2553" s="284"/>
      <c r="AI2553" s="132"/>
      <c r="AJ2553" s="132"/>
      <c r="AK2553" s="132"/>
      <c r="AL2553" s="132"/>
      <c r="AM2553" s="132"/>
      <c r="AN2553" s="132"/>
      <c r="AO2553" s="132"/>
      <c r="AP2553" s="132"/>
      <c r="AQ2553" s="132"/>
      <c r="AR2553" s="132"/>
      <c r="AS2553" s="132"/>
      <c r="AT2553" s="132"/>
      <c r="AU2553" s="132"/>
      <c r="AV2553" s="132"/>
      <c r="AW2553" s="132"/>
      <c r="AX2553" s="132"/>
      <c r="AY2553" s="132"/>
      <c r="AZ2553" s="132"/>
      <c r="BA2553" s="132"/>
      <c r="BB2553" s="132"/>
      <c r="BC2553" s="132"/>
      <c r="BD2553" s="132"/>
      <c r="BE2553" s="132"/>
      <c r="BF2553" s="132"/>
      <c r="BG2553" s="132"/>
      <c r="BH2553" s="132"/>
      <c r="BI2553" s="132"/>
    </row>
    <row r="2554" spans="2:61">
      <c r="B2554" s="722"/>
      <c r="C2554" s="132"/>
      <c r="D2554" s="132"/>
      <c r="E2554" s="586"/>
      <c r="F2554" s="586"/>
      <c r="G2554" s="132"/>
      <c r="H2554" s="372"/>
      <c r="I2554" s="132"/>
      <c r="J2554" s="132"/>
      <c r="K2554" s="132"/>
      <c r="L2554" s="132"/>
      <c r="M2554" s="132"/>
      <c r="N2554" s="132"/>
      <c r="O2554" s="132"/>
      <c r="P2554" s="132"/>
      <c r="Q2554" s="132"/>
      <c r="R2554" s="132"/>
      <c r="S2554" s="132"/>
      <c r="T2554" s="518"/>
      <c r="U2554" s="132"/>
      <c r="V2554" s="132"/>
      <c r="W2554" s="132"/>
      <c r="X2554" s="132"/>
      <c r="Y2554" s="132"/>
      <c r="Z2554" s="132"/>
      <c r="AB2554" s="132"/>
      <c r="AC2554" s="132"/>
      <c r="AD2554" s="132"/>
      <c r="AE2554" s="94"/>
      <c r="AF2554" s="132"/>
      <c r="AG2554" s="132"/>
      <c r="AH2554" s="284"/>
      <c r="AI2554" s="132"/>
      <c r="AJ2554" s="132"/>
      <c r="AK2554" s="132"/>
      <c r="AL2554" s="132"/>
      <c r="AM2554" s="132"/>
      <c r="AN2554" s="132"/>
      <c r="AO2554" s="132"/>
      <c r="AP2554" s="132"/>
      <c r="AQ2554" s="132"/>
      <c r="AR2554" s="132"/>
      <c r="AS2554" s="132"/>
      <c r="AT2554" s="132"/>
      <c r="AU2554" s="132"/>
      <c r="AV2554" s="132"/>
      <c r="AW2554" s="132"/>
      <c r="AX2554" s="132"/>
      <c r="AY2554" s="132"/>
      <c r="AZ2554" s="132"/>
      <c r="BA2554" s="132"/>
      <c r="BB2554" s="132"/>
      <c r="BC2554" s="132"/>
      <c r="BD2554" s="132"/>
      <c r="BE2554" s="132"/>
      <c r="BF2554" s="132"/>
      <c r="BG2554" s="132"/>
      <c r="BH2554" s="132"/>
      <c r="BI2554" s="132"/>
    </row>
    <row r="2555" spans="2:61">
      <c r="B2555" s="722"/>
      <c r="C2555" s="132"/>
      <c r="D2555" s="132"/>
      <c r="E2555" s="586"/>
      <c r="F2555" s="586"/>
      <c r="G2555" s="132"/>
      <c r="H2555" s="372"/>
      <c r="I2555" s="132"/>
      <c r="J2555" s="132"/>
      <c r="K2555" s="132"/>
      <c r="L2555" s="132"/>
      <c r="M2555" s="132"/>
      <c r="N2555" s="132"/>
      <c r="O2555" s="132"/>
      <c r="P2555" s="132"/>
      <c r="Q2555" s="132"/>
      <c r="R2555" s="132"/>
      <c r="S2555" s="132"/>
      <c r="T2555" s="518"/>
      <c r="U2555" s="132"/>
      <c r="V2555" s="132"/>
      <c r="W2555" s="132"/>
      <c r="X2555" s="132"/>
      <c r="Y2555" s="132"/>
      <c r="Z2555" s="132"/>
      <c r="AB2555" s="132"/>
      <c r="AC2555" s="132"/>
      <c r="AD2555" s="132"/>
      <c r="AE2555" s="94"/>
      <c r="AF2555" s="132"/>
      <c r="AG2555" s="132"/>
      <c r="AH2555" s="284"/>
      <c r="AI2555" s="132"/>
      <c r="AJ2555" s="132"/>
      <c r="AK2555" s="132"/>
      <c r="AL2555" s="132"/>
      <c r="AM2555" s="132"/>
      <c r="AN2555" s="132"/>
      <c r="AO2555" s="132"/>
      <c r="AP2555" s="132"/>
      <c r="AQ2555" s="132"/>
      <c r="AR2555" s="132"/>
      <c r="AS2555" s="132"/>
      <c r="AT2555" s="132"/>
      <c r="AU2555" s="132"/>
      <c r="AV2555" s="132"/>
      <c r="AW2555" s="132"/>
      <c r="AX2555" s="132"/>
      <c r="AY2555" s="132"/>
      <c r="AZ2555" s="132"/>
      <c r="BA2555" s="132"/>
      <c r="BB2555" s="132"/>
      <c r="BC2555" s="132"/>
      <c r="BD2555" s="132"/>
      <c r="BE2555" s="132"/>
      <c r="BF2555" s="132"/>
      <c r="BG2555" s="132"/>
      <c r="BH2555" s="132"/>
      <c r="BI2555" s="132"/>
    </row>
    <row r="2556" spans="2:61">
      <c r="B2556" s="722"/>
      <c r="C2556" s="132"/>
      <c r="D2556" s="132"/>
      <c r="E2556" s="586"/>
      <c r="F2556" s="586"/>
      <c r="G2556" s="132"/>
      <c r="H2556" s="372"/>
      <c r="I2556" s="132"/>
      <c r="J2556" s="132"/>
      <c r="K2556" s="132"/>
      <c r="L2556" s="132"/>
      <c r="M2556" s="132"/>
      <c r="N2556" s="132"/>
      <c r="O2556" s="132"/>
      <c r="P2556" s="132"/>
      <c r="Q2556" s="132"/>
      <c r="R2556" s="132"/>
      <c r="S2556" s="132"/>
      <c r="T2556" s="518"/>
      <c r="U2556" s="132"/>
      <c r="V2556" s="132"/>
      <c r="W2556" s="132"/>
      <c r="X2556" s="132"/>
      <c r="Y2556" s="132"/>
      <c r="Z2556" s="132"/>
      <c r="AB2556" s="132"/>
      <c r="AC2556" s="132"/>
      <c r="AD2556" s="132"/>
      <c r="AE2556" s="94"/>
      <c r="AF2556" s="132"/>
      <c r="AG2556" s="132"/>
      <c r="AH2556" s="284"/>
      <c r="AI2556" s="132"/>
      <c r="AJ2556" s="132"/>
      <c r="AK2556" s="132"/>
      <c r="AL2556" s="132"/>
      <c r="AM2556" s="132"/>
      <c r="AN2556" s="132"/>
      <c r="AO2556" s="132"/>
      <c r="AP2556" s="132"/>
      <c r="AQ2556" s="132"/>
      <c r="AR2556" s="132"/>
      <c r="AS2556" s="132"/>
      <c r="AT2556" s="132"/>
      <c r="AU2556" s="132"/>
      <c r="AV2556" s="132"/>
      <c r="AW2556" s="132"/>
      <c r="AX2556" s="132"/>
      <c r="AY2556" s="132"/>
      <c r="AZ2556" s="132"/>
      <c r="BA2556" s="132"/>
      <c r="BB2556" s="132"/>
      <c r="BC2556" s="132"/>
      <c r="BD2556" s="132"/>
      <c r="BE2556" s="132"/>
      <c r="BF2556" s="132"/>
      <c r="BG2556" s="132"/>
      <c r="BH2556" s="132"/>
      <c r="BI2556" s="132"/>
    </row>
    <row r="2557" spans="2:61">
      <c r="B2557" s="722"/>
      <c r="C2557" s="132"/>
      <c r="D2557" s="132"/>
      <c r="E2557" s="586"/>
      <c r="F2557" s="586"/>
      <c r="G2557" s="132"/>
      <c r="H2557" s="372"/>
      <c r="I2557" s="132"/>
      <c r="J2557" s="132"/>
      <c r="K2557" s="132"/>
      <c r="L2557" s="132"/>
      <c r="M2557" s="132"/>
      <c r="N2557" s="132"/>
      <c r="O2557" s="132"/>
      <c r="P2557" s="132"/>
      <c r="Q2557" s="132"/>
      <c r="R2557" s="132"/>
      <c r="S2557" s="132"/>
      <c r="T2557" s="518"/>
      <c r="U2557" s="132"/>
      <c r="V2557" s="132"/>
      <c r="W2557" s="132"/>
      <c r="X2557" s="132"/>
      <c r="Y2557" s="132"/>
      <c r="Z2557" s="132"/>
      <c r="AB2557" s="132"/>
      <c r="AC2557" s="132"/>
      <c r="AD2557" s="132"/>
      <c r="AE2557" s="94"/>
      <c r="AF2557" s="132"/>
      <c r="AG2557" s="132"/>
      <c r="AH2557" s="284"/>
      <c r="AI2557" s="132"/>
      <c r="AJ2557" s="132"/>
      <c r="AK2557" s="132"/>
      <c r="AL2557" s="132"/>
      <c r="AM2557" s="132"/>
      <c r="AN2557" s="132"/>
      <c r="AO2557" s="132"/>
      <c r="AP2557" s="132"/>
      <c r="AQ2557" s="132"/>
      <c r="AR2557" s="132"/>
      <c r="AS2557" s="132"/>
      <c r="AT2557" s="132"/>
      <c r="AU2557" s="132"/>
      <c r="AV2557" s="132"/>
      <c r="AW2557" s="132"/>
      <c r="AX2557" s="132"/>
      <c r="AY2557" s="132"/>
      <c r="AZ2557" s="132"/>
      <c r="BA2557" s="132"/>
      <c r="BB2557" s="132"/>
      <c r="BC2557" s="132"/>
      <c r="BD2557" s="132"/>
      <c r="BE2557" s="132"/>
      <c r="BF2557" s="132"/>
      <c r="BG2557" s="132"/>
      <c r="BH2557" s="132"/>
      <c r="BI2557" s="132"/>
    </row>
    <row r="2558" spans="2:61">
      <c r="B2558" s="722"/>
      <c r="C2558" s="132"/>
      <c r="D2558" s="132"/>
      <c r="E2558" s="586"/>
      <c r="F2558" s="586"/>
      <c r="G2558" s="132"/>
      <c r="H2558" s="372"/>
      <c r="I2558" s="132"/>
      <c r="J2558" s="132"/>
      <c r="K2558" s="132"/>
      <c r="L2558" s="132"/>
      <c r="M2558" s="132"/>
      <c r="N2558" s="132"/>
      <c r="O2558" s="132"/>
      <c r="P2558" s="132"/>
      <c r="Q2558" s="132"/>
      <c r="R2558" s="132"/>
      <c r="S2558" s="132"/>
      <c r="T2558" s="518"/>
      <c r="U2558" s="132"/>
      <c r="V2558" s="132"/>
      <c r="W2558" s="132"/>
      <c r="X2558" s="132"/>
      <c r="Y2558" s="132"/>
      <c r="Z2558" s="132"/>
      <c r="AB2558" s="132"/>
      <c r="AC2558" s="132"/>
      <c r="AD2558" s="132"/>
      <c r="AE2558" s="94"/>
      <c r="AF2558" s="132"/>
      <c r="AG2558" s="132"/>
      <c r="AH2558" s="284"/>
      <c r="AI2558" s="132"/>
      <c r="AJ2558" s="132"/>
      <c r="AK2558" s="132"/>
      <c r="AL2558" s="132"/>
      <c r="AM2558" s="132"/>
      <c r="AN2558" s="132"/>
      <c r="AO2558" s="132"/>
      <c r="AP2558" s="132"/>
      <c r="AQ2558" s="132"/>
      <c r="AR2558" s="132"/>
      <c r="AS2558" s="132"/>
      <c r="AT2558" s="132"/>
      <c r="AU2558" s="132"/>
      <c r="AV2558" s="132"/>
      <c r="AW2558" s="132"/>
      <c r="AX2558" s="132"/>
      <c r="AY2558" s="132"/>
      <c r="AZ2558" s="132"/>
      <c r="BA2558" s="132"/>
      <c r="BB2558" s="132"/>
      <c r="BC2558" s="132"/>
      <c r="BD2558" s="132"/>
      <c r="BE2558" s="132"/>
      <c r="BF2558" s="132"/>
      <c r="BG2558" s="132"/>
      <c r="BH2558" s="132"/>
      <c r="BI2558" s="132"/>
    </row>
    <row r="2559" spans="2:61">
      <c r="B2559" s="722"/>
      <c r="C2559" s="132"/>
      <c r="D2559" s="132"/>
      <c r="E2559" s="586"/>
      <c r="F2559" s="586"/>
      <c r="G2559" s="132"/>
      <c r="H2559" s="372"/>
      <c r="I2559" s="132"/>
      <c r="J2559" s="132"/>
      <c r="K2559" s="132"/>
      <c r="L2559" s="132"/>
      <c r="M2559" s="132"/>
      <c r="N2559" s="132"/>
      <c r="O2559" s="132"/>
      <c r="P2559" s="132"/>
      <c r="Q2559" s="132"/>
      <c r="R2559" s="132"/>
      <c r="S2559" s="132"/>
      <c r="T2559" s="518"/>
      <c r="U2559" s="132"/>
      <c r="V2559" s="132"/>
      <c r="W2559" s="132"/>
      <c r="X2559" s="132"/>
      <c r="Y2559" s="132"/>
      <c r="Z2559" s="132"/>
      <c r="AB2559" s="132"/>
      <c r="AC2559" s="132"/>
      <c r="AD2559" s="132"/>
      <c r="AE2559" s="94"/>
      <c r="AF2559" s="132"/>
      <c r="AG2559" s="132"/>
      <c r="AH2559" s="284"/>
      <c r="AI2559" s="132"/>
      <c r="AJ2559" s="132"/>
      <c r="AK2559" s="132"/>
      <c r="AL2559" s="132"/>
      <c r="AM2559" s="132"/>
      <c r="AN2559" s="132"/>
      <c r="AO2559" s="132"/>
      <c r="AP2559" s="132"/>
      <c r="AQ2559" s="132"/>
      <c r="AR2559" s="132"/>
      <c r="AS2559" s="132"/>
      <c r="AT2559" s="132"/>
      <c r="AU2559" s="132"/>
      <c r="AV2559" s="132"/>
      <c r="AW2559" s="132"/>
      <c r="AX2559" s="132"/>
      <c r="AY2559" s="132"/>
      <c r="AZ2559" s="132"/>
      <c r="BA2559" s="132"/>
      <c r="BB2559" s="132"/>
      <c r="BC2559" s="132"/>
      <c r="BD2559" s="132"/>
      <c r="BE2559" s="132"/>
      <c r="BF2559" s="132"/>
      <c r="BG2559" s="132"/>
      <c r="BH2559" s="132"/>
      <c r="BI2559" s="132"/>
    </row>
    <row r="2560" spans="2:61">
      <c r="B2560" s="722"/>
      <c r="C2560" s="132"/>
      <c r="D2560" s="132"/>
      <c r="E2560" s="586"/>
      <c r="F2560" s="586"/>
      <c r="G2560" s="132"/>
      <c r="H2560" s="372"/>
      <c r="I2560" s="132"/>
      <c r="J2560" s="132"/>
      <c r="K2560" s="132"/>
      <c r="L2560" s="132"/>
      <c r="M2560" s="132"/>
      <c r="N2560" s="132"/>
      <c r="O2560" s="132"/>
      <c r="P2560" s="132"/>
      <c r="Q2560" s="132"/>
      <c r="R2560" s="132"/>
      <c r="S2560" s="132"/>
      <c r="T2560" s="518"/>
      <c r="U2560" s="132"/>
      <c r="V2560" s="132"/>
      <c r="W2560" s="132"/>
      <c r="X2560" s="132"/>
      <c r="Y2560" s="132"/>
      <c r="Z2560" s="132"/>
      <c r="AB2560" s="132"/>
      <c r="AC2560" s="132"/>
      <c r="AD2560" s="132"/>
      <c r="AE2560" s="94"/>
      <c r="AF2560" s="132"/>
      <c r="AG2560" s="132"/>
      <c r="AH2560" s="284"/>
      <c r="AI2560" s="132"/>
      <c r="AJ2560" s="132"/>
      <c r="AK2560" s="132"/>
      <c r="AL2560" s="132"/>
      <c r="AM2560" s="132"/>
      <c r="AN2560" s="132"/>
      <c r="AO2560" s="132"/>
      <c r="AP2560" s="132"/>
      <c r="AQ2560" s="132"/>
      <c r="AR2560" s="132"/>
      <c r="AS2560" s="132"/>
      <c r="AT2560" s="132"/>
      <c r="AU2560" s="132"/>
      <c r="AV2560" s="132"/>
      <c r="AW2560" s="132"/>
      <c r="AX2560" s="132"/>
      <c r="AY2560" s="132"/>
      <c r="AZ2560" s="132"/>
      <c r="BA2560" s="132"/>
      <c r="BB2560" s="132"/>
      <c r="BC2560" s="132"/>
      <c r="BD2560" s="132"/>
      <c r="BE2560" s="132"/>
      <c r="BF2560" s="132"/>
      <c r="BG2560" s="132"/>
      <c r="BH2560" s="132"/>
      <c r="BI2560" s="132"/>
    </row>
    <row r="2561" spans="2:61">
      <c r="B2561" s="722"/>
      <c r="C2561" s="132"/>
      <c r="D2561" s="132"/>
      <c r="E2561" s="586"/>
      <c r="F2561" s="586"/>
      <c r="G2561" s="132"/>
      <c r="H2561" s="372"/>
      <c r="I2561" s="132"/>
      <c r="J2561" s="132"/>
      <c r="K2561" s="132"/>
      <c r="L2561" s="132"/>
      <c r="M2561" s="132"/>
      <c r="N2561" s="132"/>
      <c r="O2561" s="132"/>
      <c r="P2561" s="132"/>
      <c r="Q2561" s="132"/>
      <c r="R2561" s="132"/>
      <c r="S2561" s="132"/>
      <c r="T2561" s="518"/>
      <c r="U2561" s="132"/>
      <c r="V2561" s="132"/>
      <c r="W2561" s="132"/>
      <c r="X2561" s="132"/>
      <c r="Y2561" s="132"/>
      <c r="Z2561" s="132"/>
      <c r="AB2561" s="132"/>
      <c r="AC2561" s="132"/>
      <c r="AD2561" s="132"/>
      <c r="AE2561" s="94"/>
      <c r="AF2561" s="132"/>
      <c r="AG2561" s="132"/>
      <c r="AH2561" s="284"/>
      <c r="AI2561" s="132"/>
      <c r="AJ2561" s="132"/>
      <c r="AK2561" s="132"/>
      <c r="AL2561" s="132"/>
      <c r="AM2561" s="132"/>
      <c r="AN2561" s="132"/>
      <c r="AO2561" s="132"/>
      <c r="AP2561" s="132"/>
      <c r="AQ2561" s="132"/>
      <c r="AR2561" s="132"/>
      <c r="AS2561" s="132"/>
      <c r="AT2561" s="132"/>
      <c r="AU2561" s="132"/>
      <c r="AV2561" s="132"/>
      <c r="AW2561" s="132"/>
      <c r="AX2561" s="132"/>
      <c r="AY2561" s="132"/>
      <c r="AZ2561" s="132"/>
      <c r="BA2561" s="132"/>
      <c r="BB2561" s="132"/>
      <c r="BC2561" s="132"/>
      <c r="BD2561" s="132"/>
      <c r="BE2561" s="132"/>
      <c r="BF2561" s="132"/>
      <c r="BG2561" s="132"/>
      <c r="BH2561" s="132"/>
      <c r="BI2561" s="132"/>
    </row>
    <row r="2562" spans="2:61">
      <c r="B2562" s="722"/>
      <c r="C2562" s="132"/>
      <c r="D2562" s="132"/>
      <c r="E2562" s="586"/>
      <c r="F2562" s="586"/>
      <c r="G2562" s="132"/>
      <c r="H2562" s="372"/>
      <c r="I2562" s="132"/>
      <c r="J2562" s="132"/>
      <c r="K2562" s="132"/>
      <c r="L2562" s="132"/>
      <c r="M2562" s="132"/>
      <c r="N2562" s="132"/>
      <c r="O2562" s="132"/>
      <c r="P2562" s="132"/>
      <c r="Q2562" s="132"/>
      <c r="R2562" s="132"/>
      <c r="S2562" s="132"/>
      <c r="T2562" s="518"/>
      <c r="U2562" s="132"/>
      <c r="V2562" s="132"/>
      <c r="W2562" s="132"/>
      <c r="X2562" s="132"/>
      <c r="Y2562" s="132"/>
      <c r="Z2562" s="132"/>
      <c r="AB2562" s="132"/>
      <c r="AC2562" s="132"/>
      <c r="AD2562" s="132"/>
      <c r="AE2562" s="94"/>
      <c r="AF2562" s="132"/>
      <c r="AG2562" s="132"/>
      <c r="AH2562" s="284"/>
      <c r="AI2562" s="132"/>
      <c r="AJ2562" s="132"/>
      <c r="AK2562" s="132"/>
      <c r="AL2562" s="132"/>
      <c r="AM2562" s="132"/>
      <c r="AN2562" s="132"/>
      <c r="AO2562" s="132"/>
      <c r="AP2562" s="132"/>
      <c r="AQ2562" s="132"/>
      <c r="AR2562" s="132"/>
      <c r="AS2562" s="132"/>
      <c r="AT2562" s="132"/>
      <c r="AU2562" s="132"/>
      <c r="AV2562" s="132"/>
      <c r="AW2562" s="132"/>
      <c r="AX2562" s="132"/>
      <c r="AY2562" s="132"/>
      <c r="AZ2562" s="132"/>
      <c r="BA2562" s="132"/>
      <c r="BB2562" s="132"/>
      <c r="BC2562" s="132"/>
      <c r="BD2562" s="132"/>
      <c r="BE2562" s="132"/>
      <c r="BF2562" s="132"/>
      <c r="BG2562" s="132"/>
      <c r="BH2562" s="132"/>
      <c r="BI2562" s="132"/>
    </row>
    <row r="2563" spans="2:61">
      <c r="B2563" s="722"/>
      <c r="C2563" s="132"/>
      <c r="D2563" s="132"/>
      <c r="E2563" s="586"/>
      <c r="F2563" s="586"/>
      <c r="G2563" s="132"/>
      <c r="H2563" s="372"/>
      <c r="I2563" s="132"/>
      <c r="J2563" s="132"/>
      <c r="K2563" s="132"/>
      <c r="L2563" s="132"/>
      <c r="M2563" s="132"/>
      <c r="N2563" s="132"/>
      <c r="O2563" s="132"/>
      <c r="P2563" s="132"/>
      <c r="Q2563" s="132"/>
      <c r="R2563" s="132"/>
      <c r="S2563" s="132"/>
      <c r="T2563" s="518"/>
      <c r="U2563" s="132"/>
      <c r="V2563" s="132"/>
      <c r="W2563" s="132"/>
      <c r="X2563" s="132"/>
      <c r="Y2563" s="132"/>
      <c r="Z2563" s="132"/>
      <c r="AB2563" s="132"/>
      <c r="AC2563" s="132"/>
      <c r="AD2563" s="132"/>
      <c r="AE2563" s="94"/>
      <c r="AF2563" s="132"/>
      <c r="AG2563" s="132"/>
      <c r="AH2563" s="284"/>
      <c r="AI2563" s="132"/>
      <c r="AJ2563" s="132"/>
      <c r="AK2563" s="132"/>
      <c r="AL2563" s="132"/>
      <c r="AM2563" s="132"/>
      <c r="AN2563" s="132"/>
      <c r="AO2563" s="132"/>
      <c r="AP2563" s="132"/>
      <c r="AQ2563" s="132"/>
      <c r="AR2563" s="132"/>
      <c r="AS2563" s="132"/>
      <c r="AT2563" s="132"/>
      <c r="AU2563" s="132"/>
      <c r="AV2563" s="132"/>
      <c r="AW2563" s="132"/>
      <c r="AX2563" s="132"/>
      <c r="AY2563" s="132"/>
      <c r="AZ2563" s="132"/>
      <c r="BA2563" s="132"/>
      <c r="BB2563" s="132"/>
      <c r="BC2563" s="132"/>
      <c r="BD2563" s="132"/>
      <c r="BE2563" s="132"/>
      <c r="BF2563" s="132"/>
      <c r="BG2563" s="132"/>
      <c r="BH2563" s="132"/>
      <c r="BI2563" s="132"/>
    </row>
    <row r="2564" spans="2:61">
      <c r="B2564" s="722"/>
      <c r="C2564" s="132"/>
      <c r="D2564" s="132"/>
      <c r="E2564" s="586"/>
      <c r="F2564" s="586"/>
      <c r="G2564" s="132"/>
      <c r="H2564" s="372"/>
      <c r="I2564" s="132"/>
      <c r="J2564" s="132"/>
      <c r="K2564" s="132"/>
      <c r="L2564" s="132"/>
      <c r="M2564" s="132"/>
      <c r="N2564" s="132"/>
      <c r="O2564" s="132"/>
      <c r="P2564" s="132"/>
      <c r="Q2564" s="132"/>
      <c r="R2564" s="132"/>
      <c r="S2564" s="132"/>
      <c r="T2564" s="518"/>
      <c r="U2564" s="132"/>
      <c r="V2564" s="132"/>
      <c r="W2564" s="132"/>
      <c r="X2564" s="132"/>
      <c r="Y2564" s="132"/>
      <c r="Z2564" s="132"/>
      <c r="AB2564" s="132"/>
      <c r="AC2564" s="132"/>
      <c r="AD2564" s="132"/>
      <c r="AE2564" s="94"/>
      <c r="AF2564" s="132"/>
      <c r="AG2564" s="132"/>
      <c r="AH2564" s="284"/>
      <c r="AI2564" s="132"/>
      <c r="AJ2564" s="132"/>
      <c r="AK2564" s="132"/>
      <c r="AL2564" s="132"/>
      <c r="AM2564" s="132"/>
      <c r="AN2564" s="132"/>
      <c r="AO2564" s="132"/>
      <c r="AP2564" s="132"/>
      <c r="AQ2564" s="132"/>
      <c r="AR2564" s="132"/>
      <c r="AS2564" s="132"/>
      <c r="AT2564" s="132"/>
      <c r="AU2564" s="132"/>
      <c r="AV2564" s="132"/>
      <c r="AW2564" s="132"/>
      <c r="AX2564" s="132"/>
      <c r="AY2564" s="132"/>
      <c r="AZ2564" s="132"/>
      <c r="BA2564" s="132"/>
      <c r="BB2564" s="132"/>
      <c r="BC2564" s="132"/>
      <c r="BD2564" s="132"/>
      <c r="BE2564" s="132"/>
      <c r="BF2564" s="132"/>
      <c r="BG2564" s="132"/>
      <c r="BH2564" s="132"/>
      <c r="BI2564" s="132"/>
    </row>
    <row r="2565" spans="2:61">
      <c r="B2565" s="722"/>
      <c r="C2565" s="132"/>
      <c r="D2565" s="132"/>
      <c r="E2565" s="586"/>
      <c r="F2565" s="586"/>
      <c r="G2565" s="132"/>
      <c r="H2565" s="372"/>
      <c r="I2565" s="132"/>
      <c r="J2565" s="132"/>
      <c r="K2565" s="132"/>
      <c r="L2565" s="132"/>
      <c r="M2565" s="132"/>
      <c r="N2565" s="132"/>
      <c r="O2565" s="132"/>
      <c r="P2565" s="132"/>
      <c r="Q2565" s="132"/>
      <c r="R2565" s="132"/>
      <c r="S2565" s="132"/>
      <c r="T2565" s="518"/>
      <c r="U2565" s="132"/>
      <c r="V2565" s="132"/>
      <c r="W2565" s="132"/>
      <c r="X2565" s="132"/>
      <c r="Y2565" s="132"/>
      <c r="Z2565" s="132"/>
      <c r="AB2565" s="132"/>
      <c r="AC2565" s="132"/>
      <c r="AD2565" s="132"/>
      <c r="AE2565" s="94"/>
      <c r="AF2565" s="132"/>
      <c r="AG2565" s="132"/>
      <c r="AH2565" s="284"/>
      <c r="AI2565" s="132"/>
      <c r="AJ2565" s="132"/>
      <c r="AK2565" s="132"/>
      <c r="AL2565" s="132"/>
      <c r="AM2565" s="132"/>
      <c r="AN2565" s="132"/>
      <c r="AO2565" s="132"/>
      <c r="AP2565" s="132"/>
      <c r="AQ2565" s="132"/>
      <c r="AR2565" s="132"/>
      <c r="AS2565" s="132"/>
      <c r="AT2565" s="132"/>
      <c r="AU2565" s="132"/>
      <c r="AV2565" s="132"/>
      <c r="AW2565" s="132"/>
      <c r="AX2565" s="132"/>
      <c r="AY2565" s="132"/>
      <c r="AZ2565" s="132"/>
      <c r="BA2565" s="132"/>
      <c r="BB2565" s="132"/>
      <c r="BC2565" s="132"/>
      <c r="BD2565" s="132"/>
      <c r="BE2565" s="132"/>
      <c r="BF2565" s="132"/>
      <c r="BG2565" s="132"/>
      <c r="BH2565" s="132"/>
      <c r="BI2565" s="132"/>
    </row>
    <row r="2566" spans="2:61">
      <c r="B2566" s="722"/>
      <c r="C2566" s="132"/>
      <c r="D2566" s="132"/>
      <c r="E2566" s="586"/>
      <c r="F2566" s="586"/>
      <c r="G2566" s="132"/>
      <c r="H2566" s="372"/>
      <c r="I2566" s="132"/>
      <c r="J2566" s="132"/>
      <c r="K2566" s="132"/>
      <c r="L2566" s="132"/>
      <c r="M2566" s="132"/>
      <c r="N2566" s="132"/>
      <c r="O2566" s="132"/>
      <c r="P2566" s="132"/>
      <c r="Q2566" s="132"/>
      <c r="R2566" s="132"/>
      <c r="S2566" s="132"/>
      <c r="T2566" s="518"/>
      <c r="U2566" s="132"/>
      <c r="V2566" s="132"/>
      <c r="W2566" s="132"/>
      <c r="X2566" s="132"/>
      <c r="Y2566" s="132"/>
      <c r="Z2566" s="132"/>
      <c r="AB2566" s="132"/>
      <c r="AC2566" s="132"/>
      <c r="AD2566" s="132"/>
      <c r="AE2566" s="94"/>
      <c r="AF2566" s="132"/>
      <c r="AG2566" s="132"/>
      <c r="AH2566" s="284"/>
      <c r="AI2566" s="132"/>
      <c r="AJ2566" s="132"/>
      <c r="AK2566" s="132"/>
      <c r="AL2566" s="132"/>
      <c r="AM2566" s="132"/>
      <c r="AN2566" s="132"/>
      <c r="AO2566" s="132"/>
      <c r="AP2566" s="132"/>
      <c r="AQ2566" s="132"/>
      <c r="AR2566" s="132"/>
      <c r="AS2566" s="132"/>
      <c r="AT2566" s="132"/>
      <c r="AU2566" s="132"/>
      <c r="AV2566" s="132"/>
      <c r="AW2566" s="132"/>
      <c r="AX2566" s="132"/>
      <c r="AY2566" s="132"/>
      <c r="AZ2566" s="132"/>
      <c r="BA2566" s="132"/>
      <c r="BB2566" s="132"/>
      <c r="BC2566" s="132"/>
      <c r="BD2566" s="132"/>
      <c r="BE2566" s="132"/>
      <c r="BF2566" s="132"/>
      <c r="BG2566" s="132"/>
      <c r="BH2566" s="132"/>
      <c r="BI2566" s="132"/>
    </row>
    <row r="2567" spans="2:61">
      <c r="B2567" s="722"/>
      <c r="C2567" s="132"/>
      <c r="D2567" s="132"/>
      <c r="E2567" s="586"/>
      <c r="F2567" s="586"/>
      <c r="G2567" s="132"/>
      <c r="H2567" s="372"/>
      <c r="I2567" s="132"/>
      <c r="J2567" s="132"/>
      <c r="K2567" s="132"/>
      <c r="L2567" s="132"/>
      <c r="M2567" s="132"/>
      <c r="N2567" s="132"/>
      <c r="O2567" s="132"/>
      <c r="P2567" s="132"/>
      <c r="Q2567" s="132"/>
      <c r="R2567" s="132"/>
      <c r="S2567" s="132"/>
      <c r="T2567" s="518"/>
      <c r="U2567" s="132"/>
      <c r="V2567" s="132"/>
      <c r="W2567" s="132"/>
      <c r="X2567" s="132"/>
      <c r="Y2567" s="132"/>
      <c r="Z2567" s="132"/>
      <c r="AB2567" s="132"/>
      <c r="AC2567" s="132"/>
      <c r="AD2567" s="132"/>
      <c r="AE2567" s="94"/>
      <c r="AF2567" s="132"/>
      <c r="AG2567" s="132"/>
      <c r="AH2567" s="284"/>
      <c r="AI2567" s="132"/>
      <c r="AJ2567" s="132"/>
      <c r="AK2567" s="132"/>
      <c r="AL2567" s="132"/>
      <c r="AM2567" s="132"/>
      <c r="AN2567" s="132"/>
      <c r="AO2567" s="132"/>
      <c r="AP2567" s="132"/>
      <c r="AQ2567" s="132"/>
      <c r="AR2567" s="132"/>
      <c r="AS2567" s="132"/>
      <c r="AT2567" s="132"/>
      <c r="AU2567" s="132"/>
      <c r="AV2567" s="132"/>
      <c r="AW2567" s="132"/>
      <c r="AX2567" s="132"/>
      <c r="AY2567" s="132"/>
      <c r="AZ2567" s="132"/>
      <c r="BA2567" s="132"/>
      <c r="BB2567" s="132"/>
      <c r="BC2567" s="132"/>
      <c r="BD2567" s="132"/>
      <c r="BE2567" s="132"/>
      <c r="BF2567" s="132"/>
      <c r="BG2567" s="132"/>
      <c r="BH2567" s="132"/>
      <c r="BI2567" s="132"/>
    </row>
    <row r="2568" spans="2:61">
      <c r="B2568" s="722"/>
      <c r="C2568" s="132"/>
      <c r="D2568" s="132"/>
      <c r="E2568" s="586"/>
      <c r="F2568" s="586"/>
      <c r="G2568" s="132"/>
      <c r="H2568" s="372"/>
      <c r="I2568" s="132"/>
      <c r="J2568" s="132"/>
      <c r="K2568" s="132"/>
      <c r="L2568" s="132"/>
      <c r="M2568" s="132"/>
      <c r="N2568" s="132"/>
      <c r="O2568" s="132"/>
      <c r="P2568" s="132"/>
      <c r="Q2568" s="132"/>
      <c r="R2568" s="132"/>
      <c r="S2568" s="132"/>
      <c r="T2568" s="518"/>
      <c r="U2568" s="132"/>
      <c r="V2568" s="132"/>
      <c r="W2568" s="132"/>
      <c r="X2568" s="132"/>
      <c r="Y2568" s="132"/>
      <c r="Z2568" s="132"/>
      <c r="AB2568" s="132"/>
      <c r="AC2568" s="132"/>
      <c r="AD2568" s="132"/>
      <c r="AE2568" s="94"/>
      <c r="AF2568" s="132"/>
      <c r="AG2568" s="132"/>
      <c r="AH2568" s="284"/>
      <c r="AI2568" s="132"/>
      <c r="AJ2568" s="132"/>
      <c r="AK2568" s="132"/>
      <c r="AL2568" s="132"/>
      <c r="AM2568" s="132"/>
      <c r="AN2568" s="132"/>
      <c r="AO2568" s="132"/>
      <c r="AP2568" s="132"/>
      <c r="AQ2568" s="132"/>
      <c r="AR2568" s="132"/>
      <c r="AS2568" s="132"/>
      <c r="AT2568" s="132"/>
      <c r="AU2568" s="132"/>
      <c r="AV2568" s="132"/>
      <c r="AW2568" s="132"/>
      <c r="AX2568" s="132"/>
      <c r="AY2568" s="132"/>
      <c r="AZ2568" s="132"/>
      <c r="BA2568" s="132"/>
      <c r="BB2568" s="132"/>
      <c r="BC2568" s="132"/>
      <c r="BD2568" s="132"/>
      <c r="BE2568" s="132"/>
      <c r="BF2568" s="132"/>
      <c r="BG2568" s="132"/>
      <c r="BH2568" s="132"/>
      <c r="BI2568" s="132"/>
    </row>
    <row r="2569" spans="2:61">
      <c r="B2569" s="722"/>
      <c r="C2569" s="132"/>
      <c r="D2569" s="132"/>
      <c r="E2569" s="586"/>
      <c r="F2569" s="586"/>
      <c r="G2569" s="132"/>
      <c r="H2569" s="372"/>
      <c r="I2569" s="132"/>
      <c r="J2569" s="132"/>
      <c r="K2569" s="132"/>
      <c r="L2569" s="132"/>
      <c r="M2569" s="132"/>
      <c r="N2569" s="132"/>
      <c r="O2569" s="132"/>
      <c r="P2569" s="132"/>
      <c r="Q2569" s="132"/>
      <c r="R2569" s="132"/>
      <c r="S2569" s="132"/>
      <c r="T2569" s="518"/>
      <c r="U2569" s="132"/>
      <c r="V2569" s="132"/>
      <c r="W2569" s="132"/>
      <c r="X2569" s="132"/>
      <c r="Y2569" s="132"/>
      <c r="Z2569" s="132"/>
      <c r="AB2569" s="132"/>
      <c r="AC2569" s="132"/>
      <c r="AD2569" s="132"/>
      <c r="AE2569" s="94"/>
      <c r="AF2569" s="132"/>
      <c r="AG2569" s="132"/>
      <c r="AH2569" s="284"/>
      <c r="AI2569" s="132"/>
      <c r="AJ2569" s="132"/>
      <c r="AK2569" s="132"/>
      <c r="AL2569" s="132"/>
      <c r="AM2569" s="132"/>
      <c r="AN2569" s="132"/>
      <c r="AO2569" s="132"/>
      <c r="AP2569" s="132"/>
      <c r="AQ2569" s="132"/>
      <c r="AR2569" s="132"/>
      <c r="AS2569" s="132"/>
      <c r="AT2569" s="132"/>
      <c r="AU2569" s="132"/>
      <c r="AV2569" s="132"/>
      <c r="AW2569" s="132"/>
      <c r="AX2569" s="132"/>
      <c r="AY2569" s="132"/>
      <c r="AZ2569" s="132"/>
      <c r="BA2569" s="132"/>
      <c r="BB2569" s="132"/>
      <c r="BC2569" s="132"/>
      <c r="BD2569" s="132"/>
      <c r="BE2569" s="132"/>
      <c r="BF2569" s="132"/>
      <c r="BG2569" s="132"/>
      <c r="BH2569" s="132"/>
      <c r="BI2569" s="132"/>
    </row>
    <row r="2570" spans="2:61">
      <c r="B2570" s="722"/>
      <c r="C2570" s="132"/>
      <c r="D2570" s="132"/>
      <c r="E2570" s="586"/>
      <c r="F2570" s="586"/>
      <c r="G2570" s="132"/>
      <c r="H2570" s="372"/>
      <c r="I2570" s="132"/>
      <c r="J2570" s="132"/>
      <c r="K2570" s="132"/>
      <c r="L2570" s="132"/>
      <c r="M2570" s="132"/>
      <c r="N2570" s="132"/>
      <c r="O2570" s="132"/>
      <c r="P2570" s="132"/>
      <c r="Q2570" s="132"/>
      <c r="R2570" s="132"/>
      <c r="S2570" s="132"/>
      <c r="T2570" s="518"/>
      <c r="U2570" s="132"/>
      <c r="V2570" s="132"/>
      <c r="W2570" s="132"/>
      <c r="X2570" s="132"/>
      <c r="Y2570" s="132"/>
      <c r="Z2570" s="132"/>
      <c r="AB2570" s="132"/>
      <c r="AC2570" s="132"/>
      <c r="AD2570" s="132"/>
      <c r="AE2570" s="94"/>
      <c r="AF2570" s="132"/>
      <c r="AG2570" s="132"/>
      <c r="AH2570" s="284"/>
      <c r="AI2570" s="132"/>
      <c r="AJ2570" s="132"/>
      <c r="AK2570" s="132"/>
      <c r="AL2570" s="132"/>
      <c r="AM2570" s="132"/>
      <c r="AN2570" s="132"/>
      <c r="AO2570" s="132"/>
      <c r="AP2570" s="132"/>
      <c r="AQ2570" s="132"/>
      <c r="AR2570" s="132"/>
      <c r="AS2570" s="132"/>
      <c r="AT2570" s="132"/>
      <c r="AU2570" s="132"/>
      <c r="AV2570" s="132"/>
      <c r="AW2570" s="132"/>
      <c r="AX2570" s="132"/>
      <c r="AY2570" s="132"/>
      <c r="AZ2570" s="132"/>
      <c r="BA2570" s="132"/>
      <c r="BB2570" s="132"/>
      <c r="BC2570" s="132"/>
      <c r="BD2570" s="132"/>
      <c r="BE2570" s="132"/>
      <c r="BF2570" s="132"/>
      <c r="BG2570" s="132"/>
      <c r="BH2570" s="132"/>
      <c r="BI2570" s="132"/>
    </row>
    <row r="2571" spans="2:61">
      <c r="B2571" s="722"/>
      <c r="C2571" s="132"/>
      <c r="D2571" s="132"/>
      <c r="E2571" s="586"/>
      <c r="F2571" s="586"/>
      <c r="G2571" s="132"/>
      <c r="H2571" s="372"/>
      <c r="I2571" s="132"/>
      <c r="J2571" s="132"/>
      <c r="K2571" s="132"/>
      <c r="L2571" s="132"/>
      <c r="M2571" s="132"/>
      <c r="N2571" s="132"/>
      <c r="O2571" s="132"/>
      <c r="P2571" s="132"/>
      <c r="Q2571" s="132"/>
      <c r="R2571" s="132"/>
      <c r="S2571" s="132"/>
      <c r="T2571" s="518"/>
      <c r="U2571" s="132"/>
      <c r="V2571" s="132"/>
      <c r="W2571" s="132"/>
      <c r="X2571" s="132"/>
      <c r="Y2571" s="132"/>
      <c r="Z2571" s="132"/>
      <c r="AB2571" s="132"/>
      <c r="AC2571" s="132"/>
      <c r="AD2571" s="132"/>
      <c r="AE2571" s="94"/>
      <c r="AF2571" s="132"/>
      <c r="AG2571" s="132"/>
      <c r="AH2571" s="284"/>
      <c r="AI2571" s="132"/>
      <c r="AJ2571" s="132"/>
      <c r="AK2571" s="132"/>
      <c r="AL2571" s="132"/>
      <c r="AM2571" s="132"/>
      <c r="AN2571" s="132"/>
      <c r="AO2571" s="132"/>
      <c r="AP2571" s="132"/>
      <c r="AQ2571" s="132"/>
      <c r="AR2571" s="132"/>
      <c r="AS2571" s="132"/>
      <c r="AT2571" s="132"/>
      <c r="AU2571" s="132"/>
      <c r="AV2571" s="132"/>
      <c r="AW2571" s="132"/>
      <c r="AX2571" s="132"/>
      <c r="AY2571" s="132"/>
      <c r="AZ2571" s="132"/>
      <c r="BA2571" s="132"/>
      <c r="BB2571" s="132"/>
      <c r="BC2571" s="132"/>
      <c r="BD2571" s="132"/>
      <c r="BE2571" s="132"/>
      <c r="BF2571" s="132"/>
      <c r="BG2571" s="132"/>
      <c r="BH2571" s="132"/>
      <c r="BI2571" s="132"/>
    </row>
    <row r="2572" spans="2:61">
      <c r="B2572" s="722"/>
      <c r="C2572" s="132"/>
      <c r="D2572" s="132"/>
      <c r="E2572" s="586"/>
      <c r="F2572" s="586"/>
      <c r="G2572" s="132"/>
      <c r="H2572" s="372"/>
      <c r="I2572" s="132"/>
      <c r="J2572" s="132"/>
      <c r="K2572" s="132"/>
      <c r="L2572" s="132"/>
      <c r="M2572" s="132"/>
      <c r="N2572" s="132"/>
      <c r="O2572" s="132"/>
      <c r="P2572" s="132"/>
      <c r="Q2572" s="132"/>
      <c r="R2572" s="132"/>
      <c r="S2572" s="132"/>
      <c r="T2572" s="518"/>
      <c r="U2572" s="132"/>
      <c r="V2572" s="132"/>
      <c r="W2572" s="132"/>
      <c r="X2572" s="132"/>
      <c r="Y2572" s="132"/>
      <c r="Z2572" s="132"/>
      <c r="AB2572" s="132"/>
      <c r="AC2572" s="132"/>
      <c r="AD2572" s="132"/>
      <c r="AE2572" s="94"/>
      <c r="AF2572" s="132"/>
      <c r="AG2572" s="132"/>
      <c r="AH2572" s="284"/>
      <c r="AI2572" s="132"/>
      <c r="AJ2572" s="132"/>
      <c r="AK2572" s="132"/>
      <c r="AL2572" s="132"/>
      <c r="AM2572" s="132"/>
      <c r="AN2572" s="132"/>
      <c r="AO2572" s="132"/>
      <c r="AP2572" s="132"/>
      <c r="AQ2572" s="132"/>
      <c r="AR2572" s="132"/>
      <c r="AS2572" s="132"/>
      <c r="AT2572" s="132"/>
      <c r="AU2572" s="132"/>
      <c r="AV2572" s="132"/>
      <c r="AW2572" s="132"/>
      <c r="AX2572" s="132"/>
      <c r="AY2572" s="132"/>
      <c r="AZ2572" s="132"/>
      <c r="BA2572" s="132"/>
      <c r="BB2572" s="132"/>
      <c r="BC2572" s="132"/>
      <c r="BD2572" s="132"/>
      <c r="BE2572" s="132"/>
      <c r="BF2572" s="132"/>
      <c r="BG2572" s="132"/>
      <c r="BH2572" s="132"/>
      <c r="BI2572" s="132"/>
    </row>
    <row r="2573" spans="2:61">
      <c r="B2573" s="722"/>
      <c r="C2573" s="132"/>
      <c r="D2573" s="132"/>
      <c r="E2573" s="586"/>
      <c r="F2573" s="586"/>
      <c r="G2573" s="132"/>
      <c r="H2573" s="372"/>
      <c r="I2573" s="132"/>
      <c r="J2573" s="132"/>
      <c r="K2573" s="132"/>
      <c r="L2573" s="132"/>
      <c r="M2573" s="132"/>
      <c r="N2573" s="132"/>
      <c r="O2573" s="132"/>
      <c r="P2573" s="132"/>
      <c r="Q2573" s="132"/>
      <c r="R2573" s="132"/>
      <c r="S2573" s="132"/>
      <c r="T2573" s="518"/>
      <c r="U2573" s="132"/>
      <c r="V2573" s="132"/>
      <c r="W2573" s="132"/>
      <c r="X2573" s="132"/>
      <c r="Y2573" s="132"/>
      <c r="Z2573" s="132"/>
      <c r="AB2573" s="132"/>
      <c r="AC2573" s="132"/>
      <c r="AD2573" s="132"/>
      <c r="AE2573" s="94"/>
      <c r="AF2573" s="132"/>
      <c r="AG2573" s="132"/>
      <c r="AH2573" s="284"/>
      <c r="AI2573" s="132"/>
      <c r="AJ2573" s="132"/>
      <c r="AK2573" s="132"/>
      <c r="AL2573" s="132"/>
      <c r="AM2573" s="132"/>
      <c r="AN2573" s="132"/>
      <c r="AO2573" s="132"/>
      <c r="AP2573" s="132"/>
      <c r="AQ2573" s="132"/>
      <c r="AR2573" s="132"/>
      <c r="AS2573" s="132"/>
      <c r="AT2573" s="132"/>
      <c r="AU2573" s="132"/>
      <c r="AV2573" s="132"/>
      <c r="AW2573" s="132"/>
      <c r="AX2573" s="132"/>
      <c r="AY2573" s="132"/>
      <c r="AZ2573" s="132"/>
      <c r="BA2573" s="132"/>
      <c r="BB2573" s="132"/>
      <c r="BC2573" s="132"/>
      <c r="BD2573" s="132"/>
      <c r="BE2573" s="132"/>
      <c r="BF2573" s="132"/>
      <c r="BG2573" s="132"/>
      <c r="BH2573" s="132"/>
      <c r="BI2573" s="132"/>
    </row>
    <row r="2574" spans="2:61">
      <c r="B2574" s="722"/>
      <c r="C2574" s="132"/>
      <c r="D2574" s="132"/>
      <c r="E2574" s="586"/>
      <c r="F2574" s="586"/>
      <c r="G2574" s="132"/>
      <c r="H2574" s="372"/>
      <c r="I2574" s="132"/>
      <c r="J2574" s="132"/>
      <c r="K2574" s="132"/>
      <c r="L2574" s="132"/>
      <c r="M2574" s="132"/>
      <c r="N2574" s="132"/>
      <c r="O2574" s="132"/>
      <c r="P2574" s="132"/>
      <c r="Q2574" s="132"/>
      <c r="R2574" s="132"/>
      <c r="S2574" s="132"/>
      <c r="T2574" s="518"/>
      <c r="U2574" s="132"/>
      <c r="V2574" s="132"/>
      <c r="W2574" s="132"/>
      <c r="X2574" s="132"/>
      <c r="Y2574" s="132"/>
      <c r="Z2574" s="132"/>
      <c r="AB2574" s="132"/>
      <c r="AC2574" s="132"/>
      <c r="AD2574" s="132"/>
      <c r="AE2574" s="94"/>
      <c r="AF2574" s="132"/>
      <c r="AG2574" s="132"/>
      <c r="AH2574" s="284"/>
      <c r="AI2574" s="132"/>
      <c r="AJ2574" s="132"/>
      <c r="AK2574" s="132"/>
      <c r="AL2574" s="132"/>
      <c r="AM2574" s="132"/>
      <c r="AN2574" s="132"/>
      <c r="AO2574" s="132"/>
      <c r="AP2574" s="132"/>
      <c r="AQ2574" s="132"/>
      <c r="AR2574" s="132"/>
      <c r="AS2574" s="132"/>
      <c r="AT2574" s="132"/>
      <c r="AU2574" s="132"/>
      <c r="AV2574" s="132"/>
      <c r="AW2574" s="132"/>
      <c r="AX2574" s="132"/>
      <c r="AY2574" s="132"/>
      <c r="AZ2574" s="132"/>
      <c r="BA2574" s="132"/>
      <c r="BB2574" s="132"/>
      <c r="BC2574" s="132"/>
      <c r="BD2574" s="132"/>
      <c r="BE2574" s="132"/>
      <c r="BF2574" s="132"/>
      <c r="BG2574" s="132"/>
      <c r="BH2574" s="132"/>
      <c r="BI2574" s="132"/>
    </row>
    <row r="2575" spans="2:61">
      <c r="B2575" s="722"/>
      <c r="C2575" s="132"/>
      <c r="D2575" s="132"/>
      <c r="E2575" s="586"/>
      <c r="F2575" s="586"/>
      <c r="G2575" s="132"/>
      <c r="H2575" s="372"/>
      <c r="I2575" s="132"/>
      <c r="J2575" s="132"/>
      <c r="K2575" s="132"/>
      <c r="L2575" s="132"/>
      <c r="M2575" s="132"/>
      <c r="N2575" s="132"/>
      <c r="O2575" s="132"/>
      <c r="P2575" s="132"/>
      <c r="Q2575" s="132"/>
      <c r="R2575" s="132"/>
      <c r="S2575" s="132"/>
      <c r="T2575" s="518"/>
      <c r="U2575" s="132"/>
      <c r="V2575" s="132"/>
      <c r="W2575" s="132"/>
      <c r="X2575" s="132"/>
      <c r="Y2575" s="132"/>
      <c r="Z2575" s="132"/>
      <c r="AB2575" s="132"/>
      <c r="AC2575" s="132"/>
      <c r="AD2575" s="132"/>
      <c r="AE2575" s="94"/>
      <c r="AF2575" s="132"/>
      <c r="AG2575" s="132"/>
      <c r="AH2575" s="284"/>
      <c r="AI2575" s="132"/>
      <c r="AJ2575" s="132"/>
      <c r="AK2575" s="132"/>
      <c r="AL2575" s="132"/>
      <c r="AM2575" s="132"/>
      <c r="AN2575" s="132"/>
      <c r="AO2575" s="132"/>
      <c r="AP2575" s="132"/>
      <c r="AQ2575" s="132"/>
      <c r="AR2575" s="132"/>
      <c r="AS2575" s="132"/>
      <c r="AT2575" s="132"/>
      <c r="AU2575" s="132"/>
      <c r="AV2575" s="132"/>
      <c r="AW2575" s="132"/>
      <c r="AX2575" s="132"/>
      <c r="AY2575" s="132"/>
      <c r="AZ2575" s="132"/>
      <c r="BA2575" s="132"/>
      <c r="BB2575" s="132"/>
      <c r="BC2575" s="132"/>
      <c r="BD2575" s="132"/>
      <c r="BE2575" s="132"/>
      <c r="BF2575" s="132"/>
      <c r="BG2575" s="132"/>
      <c r="BH2575" s="132"/>
      <c r="BI2575" s="132"/>
    </row>
    <row r="2576" spans="2:61">
      <c r="B2576" s="722"/>
      <c r="C2576" s="132"/>
      <c r="D2576" s="132"/>
      <c r="E2576" s="586"/>
      <c r="F2576" s="586"/>
      <c r="G2576" s="132"/>
      <c r="H2576" s="372"/>
      <c r="I2576" s="132"/>
      <c r="J2576" s="132"/>
      <c r="K2576" s="132"/>
      <c r="L2576" s="132"/>
      <c r="M2576" s="132"/>
      <c r="N2576" s="132"/>
      <c r="O2576" s="132"/>
      <c r="P2576" s="132"/>
      <c r="Q2576" s="132"/>
      <c r="R2576" s="132"/>
      <c r="S2576" s="132"/>
      <c r="T2576" s="518"/>
      <c r="U2576" s="132"/>
      <c r="V2576" s="132"/>
      <c r="W2576" s="132"/>
      <c r="X2576" s="132"/>
      <c r="Y2576" s="132"/>
      <c r="Z2576" s="132"/>
      <c r="AB2576" s="132"/>
      <c r="AC2576" s="132"/>
      <c r="AD2576" s="132"/>
      <c r="AE2576" s="94"/>
      <c r="AF2576" s="132"/>
      <c r="AG2576" s="132"/>
      <c r="AH2576" s="284"/>
      <c r="AI2576" s="132"/>
      <c r="AJ2576" s="132"/>
      <c r="AK2576" s="132"/>
      <c r="AL2576" s="132"/>
      <c r="AM2576" s="132"/>
      <c r="AN2576" s="132"/>
      <c r="AO2576" s="132"/>
      <c r="AP2576" s="132"/>
      <c r="AQ2576" s="132"/>
      <c r="AR2576" s="132"/>
      <c r="AS2576" s="132"/>
      <c r="AT2576" s="132"/>
      <c r="AU2576" s="132"/>
      <c r="AV2576" s="132"/>
      <c r="AW2576" s="132"/>
      <c r="AX2576" s="132"/>
      <c r="AY2576" s="132"/>
      <c r="AZ2576" s="132"/>
      <c r="BA2576" s="132"/>
      <c r="BB2576" s="132"/>
      <c r="BC2576" s="132"/>
      <c r="BD2576" s="132"/>
      <c r="BE2576" s="132"/>
      <c r="BF2576" s="132"/>
      <c r="BG2576" s="132"/>
      <c r="BH2576" s="132"/>
      <c r="BI2576" s="132"/>
    </row>
    <row r="2577" spans="2:61">
      <c r="B2577" s="722"/>
      <c r="C2577" s="132"/>
      <c r="D2577" s="132"/>
      <c r="E2577" s="586"/>
      <c r="F2577" s="586"/>
      <c r="G2577" s="132"/>
      <c r="H2577" s="372"/>
      <c r="I2577" s="132"/>
      <c r="J2577" s="132"/>
      <c r="K2577" s="132"/>
      <c r="L2577" s="132"/>
      <c r="M2577" s="132"/>
      <c r="N2577" s="132"/>
      <c r="O2577" s="132"/>
      <c r="P2577" s="132"/>
      <c r="Q2577" s="132"/>
      <c r="R2577" s="132"/>
      <c r="S2577" s="132"/>
      <c r="T2577" s="518"/>
      <c r="U2577" s="132"/>
      <c r="V2577" s="132"/>
      <c r="W2577" s="132"/>
      <c r="X2577" s="132"/>
      <c r="Y2577" s="132"/>
      <c r="Z2577" s="132"/>
      <c r="AB2577" s="132"/>
      <c r="AC2577" s="132"/>
      <c r="AD2577" s="132"/>
      <c r="AE2577" s="94"/>
      <c r="AF2577" s="132"/>
      <c r="AG2577" s="132"/>
      <c r="AH2577" s="284"/>
      <c r="AI2577" s="132"/>
      <c r="AJ2577" s="132"/>
      <c r="AK2577" s="132"/>
      <c r="AL2577" s="132"/>
      <c r="AM2577" s="132"/>
      <c r="AN2577" s="132"/>
      <c r="AO2577" s="132"/>
      <c r="AP2577" s="132"/>
      <c r="AQ2577" s="132"/>
      <c r="AR2577" s="132"/>
      <c r="AS2577" s="132"/>
      <c r="AT2577" s="132"/>
      <c r="AU2577" s="132"/>
      <c r="AV2577" s="132"/>
      <c r="AW2577" s="132"/>
      <c r="AX2577" s="132"/>
      <c r="AY2577" s="132"/>
      <c r="AZ2577" s="132"/>
      <c r="BA2577" s="132"/>
      <c r="BB2577" s="132"/>
      <c r="BC2577" s="132"/>
      <c r="BD2577" s="132"/>
      <c r="BE2577" s="132"/>
      <c r="BF2577" s="132"/>
      <c r="BG2577" s="132"/>
      <c r="BH2577" s="132"/>
      <c r="BI2577" s="132"/>
    </row>
    <row r="2578" spans="2:61">
      <c r="B2578" s="722"/>
      <c r="C2578" s="132"/>
      <c r="D2578" s="132"/>
      <c r="E2578" s="586"/>
      <c r="F2578" s="586"/>
      <c r="G2578" s="132"/>
      <c r="H2578" s="372"/>
      <c r="I2578" s="132"/>
      <c r="J2578" s="132"/>
      <c r="K2578" s="132"/>
      <c r="L2578" s="132"/>
      <c r="M2578" s="132"/>
      <c r="N2578" s="132"/>
      <c r="O2578" s="132"/>
      <c r="P2578" s="132"/>
      <c r="Q2578" s="132"/>
      <c r="R2578" s="132"/>
      <c r="S2578" s="132"/>
      <c r="T2578" s="518"/>
      <c r="U2578" s="132"/>
      <c r="V2578" s="132"/>
      <c r="W2578" s="132"/>
      <c r="X2578" s="132"/>
      <c r="Y2578" s="132"/>
      <c r="Z2578" s="132"/>
      <c r="AB2578" s="132"/>
      <c r="AC2578" s="132"/>
      <c r="AD2578" s="132"/>
      <c r="AE2578" s="94"/>
      <c r="AF2578" s="132"/>
      <c r="AG2578" s="132"/>
      <c r="AH2578" s="284"/>
      <c r="AI2578" s="132"/>
      <c r="AJ2578" s="132"/>
      <c r="AK2578" s="132"/>
      <c r="AL2578" s="132"/>
      <c r="AM2578" s="132"/>
      <c r="AN2578" s="132"/>
      <c r="AO2578" s="132"/>
      <c r="AP2578" s="132"/>
      <c r="AQ2578" s="132"/>
      <c r="AR2578" s="132"/>
      <c r="AS2578" s="132"/>
      <c r="AT2578" s="132"/>
      <c r="AU2578" s="132"/>
      <c r="AV2578" s="132"/>
      <c r="AW2578" s="132"/>
      <c r="AX2578" s="132"/>
      <c r="AY2578" s="132"/>
      <c r="AZ2578" s="132"/>
      <c r="BA2578" s="132"/>
      <c r="BB2578" s="132"/>
      <c r="BC2578" s="132"/>
      <c r="BD2578" s="132"/>
      <c r="BE2578" s="132"/>
      <c r="BF2578" s="132"/>
      <c r="BG2578" s="132"/>
      <c r="BH2578" s="132"/>
      <c r="BI2578" s="132"/>
    </row>
    <row r="2579" spans="2:61">
      <c r="B2579" s="722"/>
      <c r="C2579" s="132"/>
      <c r="D2579" s="132"/>
      <c r="E2579" s="586"/>
      <c r="F2579" s="586"/>
      <c r="G2579" s="132"/>
      <c r="H2579" s="372"/>
      <c r="I2579" s="132"/>
      <c r="J2579" s="132"/>
      <c r="K2579" s="132"/>
      <c r="L2579" s="132"/>
      <c r="M2579" s="132"/>
      <c r="N2579" s="132"/>
      <c r="O2579" s="132"/>
      <c r="P2579" s="132"/>
      <c r="Q2579" s="132"/>
      <c r="R2579" s="132"/>
      <c r="S2579" s="132"/>
      <c r="T2579" s="518"/>
      <c r="U2579" s="132"/>
      <c r="V2579" s="132"/>
      <c r="W2579" s="132"/>
      <c r="X2579" s="132"/>
      <c r="Y2579" s="132"/>
      <c r="Z2579" s="132"/>
      <c r="AB2579" s="132"/>
      <c r="AC2579" s="132"/>
      <c r="AD2579" s="132"/>
      <c r="AE2579" s="94"/>
      <c r="AF2579" s="132"/>
      <c r="AG2579" s="132"/>
      <c r="AH2579" s="284"/>
      <c r="AI2579" s="132"/>
      <c r="AJ2579" s="132"/>
      <c r="AK2579" s="132"/>
      <c r="AL2579" s="132"/>
      <c r="AM2579" s="132"/>
      <c r="AN2579" s="132"/>
      <c r="AO2579" s="132"/>
      <c r="AP2579" s="132"/>
      <c r="AQ2579" s="132"/>
      <c r="AR2579" s="132"/>
      <c r="AS2579" s="132"/>
      <c r="AT2579" s="132"/>
      <c r="AU2579" s="132"/>
      <c r="AV2579" s="132"/>
      <c r="AW2579" s="132"/>
      <c r="AX2579" s="132"/>
      <c r="AY2579" s="132"/>
      <c r="AZ2579" s="132"/>
      <c r="BA2579" s="132"/>
      <c r="BB2579" s="132"/>
      <c r="BC2579" s="132"/>
      <c r="BD2579" s="132"/>
      <c r="BE2579" s="132"/>
      <c r="BF2579" s="132"/>
      <c r="BG2579" s="132"/>
      <c r="BH2579" s="132"/>
      <c r="BI2579" s="132"/>
    </row>
    <row r="2580" spans="2:61">
      <c r="B2580" s="722"/>
      <c r="C2580" s="132"/>
      <c r="D2580" s="132"/>
      <c r="E2580" s="586"/>
      <c r="F2580" s="586"/>
      <c r="G2580" s="132"/>
      <c r="H2580" s="372"/>
      <c r="I2580" s="132"/>
      <c r="J2580" s="132"/>
      <c r="K2580" s="132"/>
      <c r="L2580" s="132"/>
      <c r="M2580" s="132"/>
      <c r="N2580" s="132"/>
      <c r="O2580" s="132"/>
      <c r="P2580" s="132"/>
      <c r="Q2580" s="132"/>
      <c r="R2580" s="132"/>
      <c r="S2580" s="132"/>
      <c r="T2580" s="518"/>
      <c r="U2580" s="132"/>
      <c r="V2580" s="132"/>
      <c r="W2580" s="132"/>
      <c r="X2580" s="132"/>
      <c r="Y2580" s="132"/>
      <c r="Z2580" s="132"/>
      <c r="AB2580" s="132"/>
      <c r="AC2580" s="132"/>
      <c r="AD2580" s="132"/>
      <c r="AE2580" s="94"/>
      <c r="AF2580" s="132"/>
      <c r="AG2580" s="132"/>
      <c r="AH2580" s="284"/>
      <c r="AI2580" s="132"/>
      <c r="AJ2580" s="132"/>
      <c r="AK2580" s="132"/>
      <c r="AL2580" s="132"/>
      <c r="AM2580" s="132"/>
      <c r="AN2580" s="132"/>
      <c r="AO2580" s="132"/>
      <c r="AP2580" s="132"/>
      <c r="AQ2580" s="132"/>
      <c r="AR2580" s="132"/>
      <c r="AS2580" s="132"/>
      <c r="AT2580" s="132"/>
      <c r="AU2580" s="132"/>
      <c r="AV2580" s="132"/>
      <c r="AW2580" s="132"/>
      <c r="AX2580" s="132"/>
      <c r="AY2580" s="132"/>
      <c r="AZ2580" s="132"/>
      <c r="BA2580" s="132"/>
      <c r="BB2580" s="132"/>
      <c r="BC2580" s="132"/>
      <c r="BD2580" s="132"/>
      <c r="BE2580" s="132"/>
      <c r="BF2580" s="132"/>
      <c r="BG2580" s="132"/>
      <c r="BH2580" s="132"/>
      <c r="BI2580" s="132"/>
    </row>
    <row r="2581" spans="2:61">
      <c r="B2581" s="722"/>
      <c r="C2581" s="132"/>
      <c r="D2581" s="132"/>
      <c r="E2581" s="586"/>
      <c r="F2581" s="586"/>
      <c r="G2581" s="132"/>
      <c r="H2581" s="372"/>
      <c r="I2581" s="132"/>
      <c r="J2581" s="132"/>
      <c r="K2581" s="132"/>
      <c r="L2581" s="132"/>
      <c r="M2581" s="132"/>
      <c r="N2581" s="132"/>
      <c r="O2581" s="132"/>
      <c r="P2581" s="132"/>
      <c r="Q2581" s="132"/>
      <c r="R2581" s="132"/>
      <c r="S2581" s="132"/>
      <c r="T2581" s="518"/>
      <c r="U2581" s="132"/>
      <c r="V2581" s="132"/>
      <c r="W2581" s="132"/>
      <c r="X2581" s="132"/>
      <c r="Y2581" s="132"/>
      <c r="Z2581" s="132"/>
      <c r="AB2581" s="132"/>
      <c r="AC2581" s="132"/>
      <c r="AD2581" s="132"/>
      <c r="AE2581" s="94"/>
      <c r="AF2581" s="132"/>
      <c r="AG2581" s="132"/>
      <c r="AH2581" s="284"/>
      <c r="AI2581" s="132"/>
      <c r="AJ2581" s="132"/>
      <c r="AK2581" s="132"/>
      <c r="AL2581" s="132"/>
      <c r="AM2581" s="132"/>
      <c r="AN2581" s="132"/>
      <c r="AO2581" s="132"/>
      <c r="AP2581" s="132"/>
      <c r="AQ2581" s="132"/>
      <c r="AR2581" s="132"/>
      <c r="AS2581" s="132"/>
      <c r="AT2581" s="132"/>
      <c r="AU2581" s="132"/>
      <c r="AV2581" s="132"/>
      <c r="AW2581" s="132"/>
      <c r="AX2581" s="132"/>
      <c r="AY2581" s="132"/>
      <c r="AZ2581" s="132"/>
      <c r="BA2581" s="132"/>
      <c r="BB2581" s="132"/>
      <c r="BC2581" s="132"/>
      <c r="BD2581" s="132"/>
      <c r="BE2581" s="132"/>
      <c r="BF2581" s="132"/>
      <c r="BG2581" s="132"/>
      <c r="BH2581" s="132"/>
      <c r="BI2581" s="132"/>
    </row>
    <row r="2582" spans="2:61">
      <c r="B2582" s="722"/>
      <c r="C2582" s="132"/>
      <c r="D2582" s="132"/>
      <c r="E2582" s="586"/>
      <c r="F2582" s="586"/>
      <c r="G2582" s="132"/>
      <c r="H2582" s="372"/>
      <c r="I2582" s="132"/>
      <c r="J2582" s="132"/>
      <c r="K2582" s="132"/>
      <c r="L2582" s="132"/>
      <c r="M2582" s="132"/>
      <c r="N2582" s="132"/>
      <c r="O2582" s="132"/>
      <c r="P2582" s="132"/>
      <c r="Q2582" s="132"/>
      <c r="R2582" s="132"/>
      <c r="S2582" s="132"/>
      <c r="T2582" s="518"/>
      <c r="U2582" s="132"/>
      <c r="V2582" s="132"/>
      <c r="W2582" s="132"/>
      <c r="X2582" s="132"/>
      <c r="Y2582" s="132"/>
      <c r="Z2582" s="132"/>
      <c r="AB2582" s="132"/>
      <c r="AC2582" s="132"/>
      <c r="AD2582" s="132"/>
      <c r="AE2582" s="94"/>
      <c r="AF2582" s="132"/>
      <c r="AG2582" s="132"/>
      <c r="AH2582" s="284"/>
      <c r="AI2582" s="132"/>
      <c r="AJ2582" s="132"/>
      <c r="AK2582" s="132"/>
      <c r="AL2582" s="132"/>
      <c r="AM2582" s="132"/>
      <c r="AN2582" s="132"/>
      <c r="AO2582" s="132"/>
      <c r="AP2582" s="132"/>
      <c r="AQ2582" s="132"/>
      <c r="AR2582" s="132"/>
      <c r="AS2582" s="132"/>
      <c r="AT2582" s="132"/>
      <c r="AU2582" s="132"/>
      <c r="AV2582" s="132"/>
      <c r="AW2582" s="132"/>
      <c r="AX2582" s="132"/>
      <c r="AY2582" s="132"/>
      <c r="AZ2582" s="132"/>
      <c r="BA2582" s="132"/>
      <c r="BB2582" s="132"/>
      <c r="BC2582" s="132"/>
      <c r="BD2582" s="132"/>
      <c r="BE2582" s="132"/>
      <c r="BF2582" s="132"/>
      <c r="BG2582" s="132"/>
      <c r="BH2582" s="132"/>
      <c r="BI2582" s="132"/>
    </row>
    <row r="2583" spans="2:61">
      <c r="B2583" s="722"/>
      <c r="C2583" s="132"/>
      <c r="D2583" s="132"/>
      <c r="E2583" s="586"/>
      <c r="F2583" s="586"/>
      <c r="G2583" s="132"/>
      <c r="H2583" s="372"/>
      <c r="I2583" s="132"/>
      <c r="J2583" s="132"/>
      <c r="K2583" s="132"/>
      <c r="L2583" s="132"/>
      <c r="M2583" s="132"/>
      <c r="N2583" s="132"/>
      <c r="O2583" s="132"/>
      <c r="P2583" s="132"/>
      <c r="Q2583" s="132"/>
      <c r="R2583" s="132"/>
      <c r="S2583" s="132"/>
      <c r="T2583" s="518"/>
      <c r="U2583" s="132"/>
      <c r="V2583" s="132"/>
      <c r="W2583" s="132"/>
      <c r="X2583" s="132"/>
      <c r="Y2583" s="132"/>
      <c r="Z2583" s="132"/>
      <c r="AB2583" s="132"/>
      <c r="AC2583" s="132"/>
      <c r="AD2583" s="132"/>
      <c r="AE2583" s="94"/>
      <c r="AF2583" s="132"/>
      <c r="AG2583" s="132"/>
      <c r="AH2583" s="284"/>
      <c r="AI2583" s="132"/>
      <c r="AJ2583" s="132"/>
      <c r="AK2583" s="132"/>
      <c r="AL2583" s="132"/>
      <c r="AM2583" s="132"/>
      <c r="AN2583" s="132"/>
      <c r="AO2583" s="132"/>
      <c r="AP2583" s="132"/>
      <c r="AQ2583" s="132"/>
      <c r="AR2583" s="132"/>
      <c r="AS2583" s="132"/>
      <c r="AT2583" s="132"/>
      <c r="AU2583" s="132"/>
      <c r="AV2583" s="132"/>
      <c r="AW2583" s="132"/>
      <c r="AX2583" s="132"/>
      <c r="AY2583" s="132"/>
      <c r="AZ2583" s="132"/>
      <c r="BA2583" s="132"/>
      <c r="BB2583" s="132"/>
      <c r="BC2583" s="132"/>
      <c r="BD2583" s="132"/>
      <c r="BE2583" s="132"/>
      <c r="BF2583" s="132"/>
      <c r="BG2583" s="132"/>
      <c r="BH2583" s="132"/>
      <c r="BI2583" s="132"/>
    </row>
    <row r="2584" spans="2:61">
      <c r="B2584" s="722"/>
      <c r="C2584" s="132"/>
      <c r="D2584" s="132"/>
      <c r="E2584" s="586"/>
      <c r="F2584" s="586"/>
      <c r="G2584" s="132"/>
      <c r="H2584" s="372"/>
      <c r="I2584" s="132"/>
      <c r="J2584" s="132"/>
      <c r="K2584" s="132"/>
      <c r="L2584" s="132"/>
      <c r="M2584" s="132"/>
      <c r="N2584" s="132"/>
      <c r="O2584" s="132"/>
      <c r="P2584" s="132"/>
      <c r="Q2584" s="132"/>
      <c r="R2584" s="132"/>
      <c r="S2584" s="132"/>
      <c r="T2584" s="518"/>
      <c r="U2584" s="132"/>
      <c r="V2584" s="132"/>
      <c r="W2584" s="132"/>
      <c r="X2584" s="132"/>
      <c r="Y2584" s="132"/>
      <c r="Z2584" s="132"/>
      <c r="AB2584" s="132"/>
      <c r="AC2584" s="132"/>
      <c r="AD2584" s="132"/>
      <c r="AE2584" s="94"/>
      <c r="AF2584" s="132"/>
      <c r="AG2584" s="132"/>
      <c r="AH2584" s="284"/>
      <c r="AI2584" s="132"/>
      <c r="AJ2584" s="132"/>
      <c r="AK2584" s="132"/>
      <c r="AL2584" s="132"/>
      <c r="AM2584" s="132"/>
      <c r="AN2584" s="132"/>
      <c r="AO2584" s="132"/>
      <c r="AP2584" s="132"/>
      <c r="AQ2584" s="132"/>
      <c r="AR2584" s="132"/>
      <c r="AS2584" s="132"/>
      <c r="AT2584" s="132"/>
      <c r="AU2584" s="132"/>
      <c r="AV2584" s="132"/>
      <c r="AW2584" s="132"/>
      <c r="AX2584" s="132"/>
      <c r="AY2584" s="132"/>
      <c r="AZ2584" s="132"/>
      <c r="BA2584" s="132"/>
      <c r="BB2584" s="132"/>
      <c r="BC2584" s="132"/>
      <c r="BD2584" s="132"/>
      <c r="BE2584" s="132"/>
      <c r="BF2584" s="132"/>
      <c r="BG2584" s="132"/>
      <c r="BH2584" s="132"/>
      <c r="BI2584" s="132"/>
    </row>
    <row r="2585" spans="2:61">
      <c r="B2585" s="722"/>
      <c r="C2585" s="132"/>
      <c r="D2585" s="132"/>
      <c r="E2585" s="586"/>
      <c r="F2585" s="586"/>
      <c r="G2585" s="132"/>
      <c r="H2585" s="372"/>
      <c r="I2585" s="132"/>
      <c r="J2585" s="132"/>
      <c r="K2585" s="132"/>
      <c r="L2585" s="132"/>
      <c r="M2585" s="132"/>
      <c r="N2585" s="132"/>
      <c r="O2585" s="132"/>
      <c r="P2585" s="132"/>
      <c r="Q2585" s="132"/>
      <c r="R2585" s="132"/>
      <c r="S2585" s="132"/>
      <c r="T2585" s="518"/>
      <c r="U2585" s="132"/>
      <c r="V2585" s="132"/>
      <c r="W2585" s="132"/>
      <c r="X2585" s="132"/>
      <c r="Y2585" s="132"/>
      <c r="Z2585" s="132"/>
      <c r="AB2585" s="132"/>
      <c r="AC2585" s="132"/>
      <c r="AD2585" s="132"/>
      <c r="AE2585" s="94"/>
      <c r="AF2585" s="132"/>
      <c r="AG2585" s="132"/>
      <c r="AH2585" s="284"/>
      <c r="AI2585" s="132"/>
      <c r="AJ2585" s="132"/>
      <c r="AK2585" s="132"/>
      <c r="AL2585" s="132"/>
      <c r="AM2585" s="132"/>
      <c r="AN2585" s="132"/>
      <c r="AO2585" s="132"/>
      <c r="AP2585" s="132"/>
      <c r="AQ2585" s="132"/>
      <c r="AR2585" s="132"/>
      <c r="AS2585" s="132"/>
      <c r="AT2585" s="132"/>
      <c r="AU2585" s="132"/>
      <c r="AV2585" s="132"/>
      <c r="AW2585" s="132"/>
      <c r="AX2585" s="132"/>
      <c r="AY2585" s="132"/>
      <c r="AZ2585" s="132"/>
      <c r="BA2585" s="132"/>
      <c r="BB2585" s="132"/>
      <c r="BC2585" s="132"/>
      <c r="BD2585" s="132"/>
      <c r="BE2585" s="132"/>
      <c r="BF2585" s="132"/>
      <c r="BG2585" s="132"/>
      <c r="BH2585" s="132"/>
      <c r="BI2585" s="132"/>
    </row>
    <row r="2586" spans="2:61">
      <c r="B2586" s="722"/>
      <c r="C2586" s="132"/>
      <c r="D2586" s="132"/>
      <c r="E2586" s="586"/>
      <c r="F2586" s="586"/>
      <c r="G2586" s="132"/>
      <c r="H2586" s="372"/>
      <c r="I2586" s="132"/>
      <c r="J2586" s="132"/>
      <c r="K2586" s="132"/>
      <c r="L2586" s="132"/>
      <c r="M2586" s="132"/>
      <c r="N2586" s="132"/>
      <c r="O2586" s="132"/>
      <c r="P2586" s="132"/>
      <c r="Q2586" s="132"/>
      <c r="R2586" s="132"/>
      <c r="S2586" s="132"/>
      <c r="T2586" s="518"/>
      <c r="U2586" s="132"/>
      <c r="V2586" s="132"/>
      <c r="W2586" s="132"/>
      <c r="X2586" s="132"/>
      <c r="Y2586" s="132"/>
      <c r="Z2586" s="132"/>
      <c r="AB2586" s="132"/>
      <c r="AC2586" s="132"/>
      <c r="AD2586" s="132"/>
      <c r="AE2586" s="94"/>
      <c r="AF2586" s="132"/>
      <c r="AG2586" s="132"/>
      <c r="AH2586" s="284"/>
      <c r="AI2586" s="132"/>
      <c r="AJ2586" s="132"/>
      <c r="AK2586" s="132"/>
      <c r="AL2586" s="132"/>
      <c r="AM2586" s="132"/>
      <c r="AN2586" s="132"/>
      <c r="AO2586" s="132"/>
      <c r="AP2586" s="132"/>
      <c r="AQ2586" s="132"/>
      <c r="AR2586" s="132"/>
      <c r="AS2586" s="132"/>
      <c r="AT2586" s="132"/>
      <c r="AU2586" s="132"/>
      <c r="AV2586" s="132"/>
      <c r="AW2586" s="132"/>
      <c r="AX2586" s="132"/>
      <c r="AY2586" s="132"/>
      <c r="AZ2586" s="132"/>
      <c r="BA2586" s="132"/>
      <c r="BB2586" s="132"/>
      <c r="BC2586" s="132"/>
      <c r="BD2586" s="132"/>
      <c r="BE2586" s="132"/>
      <c r="BF2586" s="132"/>
      <c r="BG2586" s="132"/>
      <c r="BH2586" s="132"/>
      <c r="BI2586" s="132"/>
    </row>
    <row r="2587" spans="2:61">
      <c r="B2587" s="722"/>
      <c r="C2587" s="132"/>
      <c r="D2587" s="132"/>
      <c r="E2587" s="586"/>
      <c r="F2587" s="586"/>
      <c r="G2587" s="132"/>
      <c r="H2587" s="372"/>
      <c r="I2587" s="132"/>
      <c r="J2587" s="132"/>
      <c r="K2587" s="132"/>
      <c r="L2587" s="132"/>
      <c r="M2587" s="132"/>
      <c r="N2587" s="132"/>
      <c r="O2587" s="132"/>
      <c r="P2587" s="132"/>
      <c r="Q2587" s="132"/>
      <c r="R2587" s="132"/>
      <c r="S2587" s="132"/>
      <c r="T2587" s="518"/>
      <c r="U2587" s="132"/>
      <c r="V2587" s="132"/>
      <c r="W2587" s="132"/>
      <c r="X2587" s="132"/>
      <c r="Y2587" s="132"/>
      <c r="Z2587" s="132"/>
      <c r="AB2587" s="132"/>
      <c r="AC2587" s="132"/>
      <c r="AD2587" s="132"/>
      <c r="AE2587" s="94"/>
      <c r="AF2587" s="132"/>
      <c r="AG2587" s="132"/>
      <c r="AH2587" s="284"/>
      <c r="AI2587" s="132"/>
      <c r="AJ2587" s="132"/>
      <c r="AK2587" s="132"/>
      <c r="AL2587" s="132"/>
      <c r="AM2587" s="132"/>
      <c r="AN2587" s="132"/>
      <c r="AO2587" s="132"/>
      <c r="AP2587" s="132"/>
      <c r="AQ2587" s="132"/>
      <c r="AR2587" s="132"/>
      <c r="AS2587" s="132"/>
      <c r="AT2587" s="132"/>
      <c r="AU2587" s="132"/>
      <c r="AV2587" s="132"/>
      <c r="AW2587" s="132"/>
      <c r="AX2587" s="132"/>
      <c r="AY2587" s="132"/>
      <c r="AZ2587" s="132"/>
      <c r="BA2587" s="132"/>
      <c r="BB2587" s="132"/>
      <c r="BC2587" s="132"/>
      <c r="BD2587" s="132"/>
      <c r="BE2587" s="132"/>
      <c r="BF2587" s="132"/>
      <c r="BG2587" s="132"/>
      <c r="BH2587" s="132"/>
      <c r="BI2587" s="132"/>
    </row>
    <row r="2588" spans="2:61">
      <c r="B2588" s="722"/>
      <c r="C2588" s="132"/>
      <c r="D2588" s="132"/>
      <c r="E2588" s="586"/>
      <c r="F2588" s="586"/>
      <c r="G2588" s="132"/>
      <c r="H2588" s="372"/>
      <c r="I2588" s="132"/>
      <c r="J2588" s="132"/>
      <c r="K2588" s="132"/>
      <c r="L2588" s="132"/>
      <c r="M2588" s="132"/>
      <c r="N2588" s="132"/>
      <c r="O2588" s="132"/>
      <c r="P2588" s="132"/>
      <c r="Q2588" s="132"/>
      <c r="R2588" s="132"/>
      <c r="S2588" s="132"/>
      <c r="T2588" s="518"/>
      <c r="U2588" s="132"/>
      <c r="V2588" s="132"/>
      <c r="W2588" s="132"/>
      <c r="X2588" s="132"/>
      <c r="Y2588" s="132"/>
      <c r="Z2588" s="132"/>
      <c r="AB2588" s="132"/>
      <c r="AC2588" s="132"/>
      <c r="AD2588" s="132"/>
      <c r="AE2588" s="94"/>
      <c r="AF2588" s="132"/>
      <c r="AG2588" s="132"/>
      <c r="AH2588" s="284"/>
      <c r="AI2588" s="132"/>
      <c r="AJ2588" s="132"/>
      <c r="AK2588" s="132"/>
      <c r="AL2588" s="132"/>
      <c r="AM2588" s="132"/>
      <c r="AN2588" s="132"/>
      <c r="AO2588" s="132"/>
      <c r="AP2588" s="132"/>
      <c r="AQ2588" s="132"/>
      <c r="AR2588" s="132"/>
      <c r="AS2588" s="132"/>
      <c r="AT2588" s="132"/>
      <c r="AU2588" s="132"/>
      <c r="AV2588" s="132"/>
      <c r="AW2588" s="132"/>
      <c r="AX2588" s="132"/>
      <c r="AY2588" s="132"/>
      <c r="AZ2588" s="132"/>
      <c r="BA2588" s="132"/>
      <c r="BB2588" s="132"/>
      <c r="BC2588" s="132"/>
      <c r="BD2588" s="132"/>
      <c r="BE2588" s="132"/>
      <c r="BF2588" s="132"/>
      <c r="BG2588" s="132"/>
      <c r="BH2588" s="132"/>
      <c r="BI2588" s="132"/>
    </row>
    <row r="2589" spans="2:61">
      <c r="B2589" s="722"/>
      <c r="C2589" s="132"/>
      <c r="D2589" s="132"/>
      <c r="E2589" s="586"/>
      <c r="F2589" s="586"/>
      <c r="G2589" s="132"/>
      <c r="H2589" s="372"/>
      <c r="I2589" s="132"/>
      <c r="J2589" s="132"/>
      <c r="K2589" s="132"/>
      <c r="L2589" s="132"/>
      <c r="M2589" s="132"/>
      <c r="N2589" s="132"/>
      <c r="O2589" s="132"/>
      <c r="P2589" s="132"/>
      <c r="Q2589" s="132"/>
      <c r="R2589" s="132"/>
      <c r="S2589" s="132"/>
      <c r="T2589" s="518"/>
      <c r="U2589" s="132"/>
      <c r="V2589" s="132"/>
      <c r="W2589" s="132"/>
      <c r="X2589" s="132"/>
      <c r="Y2589" s="132"/>
      <c r="Z2589" s="132"/>
      <c r="AB2589" s="132"/>
      <c r="AC2589" s="132"/>
      <c r="AD2589" s="132"/>
      <c r="AE2589" s="94"/>
      <c r="AF2589" s="132"/>
      <c r="AG2589" s="132"/>
      <c r="AH2589" s="284"/>
      <c r="AI2589" s="132"/>
      <c r="AJ2589" s="132"/>
      <c r="AK2589" s="132"/>
      <c r="AL2589" s="132"/>
      <c r="AM2589" s="132"/>
      <c r="AN2589" s="132"/>
      <c r="AO2589" s="132"/>
      <c r="AP2589" s="132"/>
      <c r="AQ2589" s="132"/>
      <c r="AR2589" s="132"/>
      <c r="AS2589" s="132"/>
      <c r="AT2589" s="132"/>
      <c r="AU2589" s="132"/>
      <c r="AV2589" s="132"/>
      <c r="AW2589" s="132"/>
      <c r="AX2589" s="132"/>
      <c r="AY2589" s="132"/>
      <c r="AZ2589" s="132"/>
      <c r="BA2589" s="132"/>
      <c r="BB2589" s="132"/>
      <c r="BC2589" s="132"/>
      <c r="BD2589" s="132"/>
      <c r="BE2589" s="132"/>
      <c r="BF2589" s="132"/>
      <c r="BG2589" s="132"/>
      <c r="BH2589" s="132"/>
      <c r="BI2589" s="132"/>
    </row>
    <row r="2590" spans="2:61">
      <c r="B2590" s="722"/>
      <c r="C2590" s="132"/>
      <c r="D2590" s="132"/>
      <c r="E2590" s="586"/>
      <c r="F2590" s="586"/>
      <c r="G2590" s="132"/>
      <c r="H2590" s="372"/>
      <c r="I2590" s="132"/>
      <c r="J2590" s="132"/>
      <c r="K2590" s="132"/>
      <c r="L2590" s="132"/>
      <c r="M2590" s="132"/>
      <c r="N2590" s="132"/>
      <c r="O2590" s="132"/>
      <c r="P2590" s="132"/>
      <c r="Q2590" s="132"/>
      <c r="R2590" s="132"/>
      <c r="S2590" s="132"/>
      <c r="T2590" s="518"/>
      <c r="U2590" s="132"/>
      <c r="V2590" s="132"/>
      <c r="W2590" s="132"/>
      <c r="X2590" s="132"/>
      <c r="Y2590" s="132"/>
      <c r="Z2590" s="132"/>
      <c r="AB2590" s="132"/>
      <c r="AC2590" s="132"/>
      <c r="AD2590" s="132"/>
      <c r="AE2590" s="94"/>
      <c r="AF2590" s="132"/>
      <c r="AG2590" s="132"/>
      <c r="AH2590" s="284"/>
      <c r="AI2590" s="132"/>
      <c r="AJ2590" s="132"/>
      <c r="AK2590" s="132"/>
      <c r="AL2590" s="132"/>
      <c r="AM2590" s="132"/>
      <c r="AN2590" s="132"/>
      <c r="AO2590" s="132"/>
      <c r="AP2590" s="132"/>
      <c r="AQ2590" s="132"/>
      <c r="AR2590" s="132"/>
      <c r="AS2590" s="132"/>
      <c r="AT2590" s="132"/>
      <c r="AU2590" s="132"/>
      <c r="AV2590" s="132"/>
      <c r="AW2590" s="132"/>
      <c r="AX2590" s="132"/>
      <c r="AY2590" s="132"/>
      <c r="AZ2590" s="132"/>
      <c r="BA2590" s="132"/>
      <c r="BB2590" s="132"/>
      <c r="BC2590" s="132"/>
      <c r="BD2590" s="132"/>
      <c r="BE2590" s="132"/>
      <c r="BF2590" s="132"/>
      <c r="BG2590" s="132"/>
      <c r="BH2590" s="132"/>
      <c r="BI2590" s="132"/>
    </row>
    <row r="2591" spans="2:61">
      <c r="B2591" s="722"/>
      <c r="C2591" s="132"/>
      <c r="D2591" s="132"/>
      <c r="E2591" s="586"/>
      <c r="F2591" s="586"/>
      <c r="G2591" s="132"/>
      <c r="H2591" s="372"/>
      <c r="I2591" s="132"/>
      <c r="J2591" s="132"/>
      <c r="K2591" s="132"/>
      <c r="L2591" s="132"/>
      <c r="M2591" s="132"/>
      <c r="N2591" s="132"/>
      <c r="O2591" s="132"/>
      <c r="P2591" s="132"/>
      <c r="Q2591" s="132"/>
      <c r="R2591" s="132"/>
      <c r="S2591" s="132"/>
      <c r="T2591" s="518"/>
      <c r="U2591" s="132"/>
      <c r="V2591" s="132"/>
      <c r="W2591" s="132"/>
      <c r="X2591" s="132"/>
      <c r="Y2591" s="132"/>
      <c r="Z2591" s="132"/>
      <c r="AB2591" s="132"/>
      <c r="AC2591" s="132"/>
      <c r="AD2591" s="132"/>
      <c r="AE2591" s="94"/>
      <c r="AF2591" s="132"/>
      <c r="AG2591" s="132"/>
      <c r="AH2591" s="284"/>
      <c r="AI2591" s="132"/>
      <c r="AJ2591" s="132"/>
      <c r="AK2591" s="132"/>
      <c r="AL2591" s="132"/>
      <c r="AM2591" s="132"/>
      <c r="AN2591" s="132"/>
      <c r="AO2591" s="132"/>
      <c r="AP2591" s="132"/>
      <c r="AQ2591" s="132"/>
      <c r="AR2591" s="132"/>
      <c r="AS2591" s="132"/>
      <c r="AT2591" s="132"/>
      <c r="AU2591" s="132"/>
      <c r="AV2591" s="132"/>
      <c r="AW2591" s="132"/>
      <c r="AX2591" s="132"/>
      <c r="AY2591" s="132"/>
      <c r="AZ2591" s="132"/>
      <c r="BA2591" s="132"/>
      <c r="BB2591" s="132"/>
      <c r="BC2591" s="132"/>
      <c r="BD2591" s="132"/>
      <c r="BE2591" s="132"/>
      <c r="BF2591" s="132"/>
      <c r="BG2591" s="132"/>
      <c r="BH2591" s="132"/>
      <c r="BI2591" s="132"/>
    </row>
    <row r="2592" spans="2:61">
      <c r="B2592" s="722"/>
      <c r="C2592" s="132"/>
      <c r="D2592" s="132"/>
      <c r="E2592" s="586"/>
      <c r="F2592" s="586"/>
      <c r="G2592" s="132"/>
      <c r="H2592" s="372"/>
      <c r="I2592" s="132"/>
      <c r="J2592" s="132"/>
      <c r="K2592" s="132"/>
      <c r="L2592" s="132"/>
      <c r="M2592" s="132"/>
      <c r="N2592" s="132"/>
      <c r="O2592" s="132"/>
      <c r="P2592" s="132"/>
      <c r="Q2592" s="132"/>
      <c r="R2592" s="132"/>
      <c r="S2592" s="132"/>
      <c r="T2592" s="518"/>
      <c r="U2592" s="132"/>
      <c r="V2592" s="132"/>
      <c r="W2592" s="132"/>
      <c r="X2592" s="132"/>
      <c r="Y2592" s="132"/>
      <c r="Z2592" s="132"/>
      <c r="AB2592" s="132"/>
      <c r="AC2592" s="132"/>
      <c r="AD2592" s="132"/>
      <c r="AE2592" s="94"/>
      <c r="AF2592" s="132"/>
      <c r="AG2592" s="132"/>
      <c r="AH2592" s="284"/>
      <c r="AI2592" s="132"/>
      <c r="AJ2592" s="132"/>
      <c r="AK2592" s="132"/>
      <c r="AL2592" s="132"/>
      <c r="AM2592" s="132"/>
      <c r="AN2592" s="132"/>
      <c r="AO2592" s="132"/>
      <c r="AP2592" s="132"/>
      <c r="AQ2592" s="132"/>
      <c r="AR2592" s="132"/>
      <c r="AS2592" s="132"/>
      <c r="AT2592" s="132"/>
      <c r="AU2592" s="132"/>
      <c r="AV2592" s="132"/>
      <c r="AW2592" s="132"/>
      <c r="AX2592" s="132"/>
      <c r="AY2592" s="132"/>
      <c r="AZ2592" s="132"/>
      <c r="BA2592" s="132"/>
      <c r="BB2592" s="132"/>
      <c r="BC2592" s="132"/>
      <c r="BD2592" s="132"/>
      <c r="BE2592" s="132"/>
      <c r="BF2592" s="132"/>
      <c r="BG2592" s="132"/>
      <c r="BH2592" s="132"/>
      <c r="BI2592" s="132"/>
    </row>
    <row r="2593" spans="2:61">
      <c r="B2593" s="722"/>
      <c r="C2593" s="132"/>
      <c r="D2593" s="132"/>
      <c r="E2593" s="586"/>
      <c r="F2593" s="586"/>
      <c r="G2593" s="132"/>
      <c r="H2593" s="372"/>
      <c r="I2593" s="132"/>
      <c r="J2593" s="132"/>
      <c r="K2593" s="132"/>
      <c r="L2593" s="132"/>
      <c r="M2593" s="132"/>
      <c r="N2593" s="132"/>
      <c r="O2593" s="132"/>
      <c r="P2593" s="132"/>
      <c r="Q2593" s="132"/>
      <c r="R2593" s="132"/>
      <c r="S2593" s="132"/>
      <c r="T2593" s="518"/>
      <c r="U2593" s="132"/>
      <c r="V2593" s="132"/>
      <c r="W2593" s="132"/>
      <c r="X2593" s="132"/>
      <c r="Y2593" s="132"/>
      <c r="Z2593" s="132"/>
      <c r="AB2593" s="132"/>
      <c r="AC2593" s="132"/>
      <c r="AD2593" s="132"/>
      <c r="AE2593" s="94"/>
      <c r="AF2593" s="132"/>
      <c r="AG2593" s="132"/>
      <c r="AH2593" s="284"/>
      <c r="AI2593" s="132"/>
      <c r="AJ2593" s="132"/>
      <c r="AK2593" s="132"/>
      <c r="AL2593" s="132"/>
      <c r="AM2593" s="132"/>
      <c r="AN2593" s="132"/>
      <c r="AO2593" s="132"/>
      <c r="AP2593" s="132"/>
      <c r="AQ2593" s="132"/>
      <c r="AR2593" s="132"/>
      <c r="AS2593" s="132"/>
      <c r="AT2593" s="132"/>
      <c r="AU2593" s="132"/>
      <c r="AV2593" s="132"/>
      <c r="AW2593" s="132"/>
      <c r="AX2593" s="132"/>
      <c r="AY2593" s="132"/>
      <c r="AZ2593" s="132"/>
      <c r="BA2593" s="132"/>
      <c r="BB2593" s="132"/>
      <c r="BC2593" s="132"/>
      <c r="BD2593" s="132"/>
      <c r="BE2593" s="132"/>
      <c r="BF2593" s="132"/>
      <c r="BG2593" s="132"/>
      <c r="BH2593" s="132"/>
      <c r="BI2593" s="132"/>
    </row>
    <row r="2594" spans="2:61">
      <c r="B2594" s="722"/>
      <c r="C2594" s="132"/>
      <c r="D2594" s="132"/>
      <c r="E2594" s="586"/>
      <c r="F2594" s="586"/>
      <c r="G2594" s="132"/>
      <c r="H2594" s="372"/>
      <c r="I2594" s="132"/>
      <c r="J2594" s="132"/>
      <c r="K2594" s="132"/>
      <c r="L2594" s="132"/>
      <c r="M2594" s="132"/>
      <c r="N2594" s="132"/>
      <c r="O2594" s="132"/>
      <c r="P2594" s="132"/>
      <c r="Q2594" s="132"/>
      <c r="R2594" s="132"/>
      <c r="S2594" s="132"/>
      <c r="T2594" s="518"/>
      <c r="U2594" s="132"/>
      <c r="V2594" s="132"/>
      <c r="W2594" s="132"/>
      <c r="X2594" s="132"/>
      <c r="Y2594" s="132"/>
      <c r="Z2594" s="132"/>
      <c r="AB2594" s="132"/>
      <c r="AC2594" s="132"/>
      <c r="AD2594" s="132"/>
      <c r="AE2594" s="94"/>
      <c r="AF2594" s="132"/>
      <c r="AG2594" s="132"/>
      <c r="AH2594" s="284"/>
      <c r="AI2594" s="132"/>
      <c r="AJ2594" s="132"/>
      <c r="AK2594" s="132"/>
      <c r="AL2594" s="132"/>
      <c r="AM2594" s="132"/>
      <c r="AN2594" s="132"/>
      <c r="AO2594" s="132"/>
      <c r="AP2594" s="132"/>
      <c r="AQ2594" s="132"/>
      <c r="AR2594" s="132"/>
      <c r="AS2594" s="132"/>
      <c r="AT2594" s="132"/>
      <c r="AU2594" s="132"/>
      <c r="AV2594" s="132"/>
      <c r="AW2594" s="132"/>
      <c r="AX2594" s="132"/>
      <c r="AY2594" s="132"/>
      <c r="AZ2594" s="132"/>
      <c r="BA2594" s="132"/>
      <c r="BB2594" s="132"/>
      <c r="BC2594" s="132"/>
      <c r="BD2594" s="132"/>
      <c r="BE2594" s="132"/>
      <c r="BF2594" s="132"/>
      <c r="BG2594" s="132"/>
      <c r="BH2594" s="132"/>
      <c r="BI2594" s="132"/>
    </row>
    <row r="2595" spans="2:61">
      <c r="B2595" s="722"/>
      <c r="C2595" s="132"/>
      <c r="D2595" s="132"/>
      <c r="E2595" s="586"/>
      <c r="F2595" s="586"/>
      <c r="G2595" s="132"/>
      <c r="H2595" s="372"/>
      <c r="I2595" s="132"/>
      <c r="J2595" s="132"/>
      <c r="K2595" s="132"/>
      <c r="L2595" s="132"/>
      <c r="M2595" s="132"/>
      <c r="N2595" s="132"/>
      <c r="O2595" s="132"/>
      <c r="P2595" s="132"/>
      <c r="Q2595" s="132"/>
      <c r="R2595" s="132"/>
      <c r="S2595" s="132"/>
      <c r="T2595" s="518"/>
      <c r="U2595" s="132"/>
      <c r="V2595" s="132"/>
      <c r="W2595" s="132"/>
      <c r="X2595" s="132"/>
      <c r="Y2595" s="132"/>
      <c r="Z2595" s="132"/>
      <c r="AB2595" s="132"/>
      <c r="AC2595" s="132"/>
      <c r="AD2595" s="132"/>
      <c r="AE2595" s="94"/>
      <c r="AF2595" s="132"/>
      <c r="AG2595" s="132"/>
      <c r="AH2595" s="284"/>
      <c r="AI2595" s="132"/>
      <c r="AJ2595" s="132"/>
      <c r="AK2595" s="132"/>
      <c r="AL2595" s="132"/>
      <c r="AM2595" s="132"/>
      <c r="AN2595" s="132"/>
      <c r="AO2595" s="132"/>
      <c r="AP2595" s="132"/>
      <c r="AQ2595" s="132"/>
      <c r="AR2595" s="132"/>
      <c r="AS2595" s="132"/>
      <c r="AT2595" s="132"/>
      <c r="AU2595" s="132"/>
      <c r="AV2595" s="132"/>
      <c r="AW2595" s="132"/>
      <c r="AX2595" s="132"/>
      <c r="AY2595" s="132"/>
      <c r="AZ2595" s="132"/>
      <c r="BA2595" s="132"/>
      <c r="BB2595" s="132"/>
      <c r="BC2595" s="132"/>
      <c r="BD2595" s="132"/>
      <c r="BE2595" s="132"/>
      <c r="BF2595" s="132"/>
      <c r="BG2595" s="132"/>
      <c r="BH2595" s="132"/>
      <c r="BI2595" s="132"/>
    </row>
    <row r="2596" spans="2:61">
      <c r="B2596" s="722"/>
      <c r="C2596" s="132"/>
      <c r="D2596" s="132"/>
      <c r="E2596" s="586"/>
      <c r="F2596" s="586"/>
      <c r="G2596" s="132"/>
      <c r="H2596" s="372"/>
      <c r="I2596" s="132"/>
      <c r="J2596" s="132"/>
      <c r="K2596" s="132"/>
      <c r="L2596" s="132"/>
      <c r="M2596" s="132"/>
      <c r="N2596" s="132"/>
      <c r="O2596" s="132"/>
      <c r="P2596" s="132"/>
      <c r="Q2596" s="132"/>
      <c r="R2596" s="132"/>
      <c r="S2596" s="132"/>
      <c r="T2596" s="518"/>
      <c r="U2596" s="132"/>
      <c r="V2596" s="132"/>
      <c r="W2596" s="132"/>
      <c r="X2596" s="132"/>
      <c r="Y2596" s="132"/>
      <c r="Z2596" s="132"/>
      <c r="AB2596" s="132"/>
      <c r="AC2596" s="132"/>
      <c r="AD2596" s="132"/>
      <c r="AE2596" s="94"/>
      <c r="AF2596" s="132"/>
      <c r="AG2596" s="132"/>
      <c r="AH2596" s="284"/>
      <c r="AI2596" s="132"/>
      <c r="AJ2596" s="132"/>
      <c r="AK2596" s="132"/>
      <c r="AL2596" s="132"/>
      <c r="AM2596" s="132"/>
      <c r="AN2596" s="132"/>
      <c r="AO2596" s="132"/>
      <c r="AP2596" s="132"/>
      <c r="AQ2596" s="132"/>
      <c r="AR2596" s="132"/>
      <c r="AS2596" s="132"/>
      <c r="AT2596" s="132"/>
      <c r="AU2596" s="132"/>
      <c r="AV2596" s="132"/>
      <c r="AW2596" s="132"/>
      <c r="AX2596" s="132"/>
      <c r="AY2596" s="132"/>
      <c r="AZ2596" s="132"/>
      <c r="BA2596" s="132"/>
      <c r="BB2596" s="132"/>
      <c r="BC2596" s="132"/>
      <c r="BD2596" s="132"/>
      <c r="BE2596" s="132"/>
      <c r="BF2596" s="132"/>
      <c r="BG2596" s="132"/>
      <c r="BH2596" s="132"/>
      <c r="BI2596" s="132"/>
    </row>
    <row r="2597" spans="2:61">
      <c r="B2597" s="722"/>
      <c r="C2597" s="132"/>
      <c r="D2597" s="132"/>
      <c r="E2597" s="586"/>
      <c r="F2597" s="586"/>
      <c r="G2597" s="132"/>
      <c r="H2597" s="372"/>
      <c r="I2597" s="132"/>
      <c r="J2597" s="132"/>
      <c r="K2597" s="132"/>
      <c r="L2597" s="132"/>
      <c r="M2597" s="132"/>
      <c r="N2597" s="132"/>
      <c r="O2597" s="132"/>
      <c r="P2597" s="132"/>
      <c r="Q2597" s="132"/>
      <c r="R2597" s="132"/>
      <c r="S2597" s="132"/>
      <c r="T2597" s="518"/>
      <c r="U2597" s="132"/>
      <c r="V2597" s="132"/>
      <c r="W2597" s="132"/>
      <c r="X2597" s="132"/>
      <c r="Y2597" s="132"/>
      <c r="Z2597" s="132"/>
      <c r="AB2597" s="132"/>
      <c r="AC2597" s="132"/>
      <c r="AD2597" s="132"/>
      <c r="AE2597" s="94"/>
      <c r="AF2597" s="132"/>
      <c r="AG2597" s="132"/>
      <c r="AH2597" s="284"/>
      <c r="AI2597" s="132"/>
      <c r="AJ2597" s="132"/>
      <c r="AK2597" s="132"/>
      <c r="AL2597" s="132"/>
      <c r="AM2597" s="132"/>
      <c r="AN2597" s="132"/>
      <c r="AO2597" s="132"/>
      <c r="AP2597" s="132"/>
      <c r="AQ2597" s="132"/>
      <c r="AR2597" s="132"/>
      <c r="AS2597" s="132"/>
      <c r="AT2597" s="132"/>
      <c r="AU2597" s="132"/>
      <c r="AV2597" s="132"/>
      <c r="AW2597" s="132"/>
      <c r="AX2597" s="132"/>
      <c r="AY2597" s="132"/>
      <c r="AZ2597" s="132"/>
      <c r="BA2597" s="132"/>
      <c r="BB2597" s="132"/>
      <c r="BC2597" s="132"/>
      <c r="BD2597" s="132"/>
      <c r="BE2597" s="132"/>
      <c r="BF2597" s="132"/>
      <c r="BG2597" s="132"/>
      <c r="BH2597" s="132"/>
      <c r="BI2597" s="132"/>
    </row>
    <row r="2598" spans="2:61">
      <c r="B2598" s="722"/>
      <c r="C2598" s="132"/>
      <c r="D2598" s="132"/>
      <c r="E2598" s="586"/>
      <c r="F2598" s="586"/>
      <c r="G2598" s="132"/>
      <c r="H2598" s="37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518"/>
      <c r="U2598" s="132"/>
      <c r="V2598" s="132"/>
      <c r="W2598" s="132"/>
      <c r="X2598" s="132"/>
      <c r="Y2598" s="132"/>
      <c r="Z2598" s="132"/>
      <c r="AB2598" s="132"/>
      <c r="AC2598" s="132"/>
      <c r="AD2598" s="132"/>
      <c r="AE2598" s="94"/>
      <c r="AF2598" s="132"/>
      <c r="AG2598" s="132"/>
      <c r="AH2598" s="284"/>
      <c r="AI2598" s="132"/>
      <c r="AJ2598" s="132"/>
      <c r="AK2598" s="132"/>
      <c r="AL2598" s="132"/>
      <c r="AM2598" s="132"/>
      <c r="AN2598" s="132"/>
      <c r="AO2598" s="132"/>
      <c r="AP2598" s="132"/>
      <c r="AQ2598" s="132"/>
      <c r="AR2598" s="132"/>
      <c r="AS2598" s="132"/>
      <c r="AT2598" s="132"/>
      <c r="AU2598" s="132"/>
      <c r="AV2598" s="132"/>
      <c r="AW2598" s="132"/>
      <c r="AX2598" s="132"/>
      <c r="AY2598" s="132"/>
      <c r="AZ2598" s="132"/>
      <c r="BA2598" s="132"/>
      <c r="BB2598" s="132"/>
      <c r="BC2598" s="132"/>
      <c r="BD2598" s="132"/>
      <c r="BE2598" s="132"/>
      <c r="BF2598" s="132"/>
      <c r="BG2598" s="132"/>
      <c r="BH2598" s="132"/>
      <c r="BI2598" s="132"/>
    </row>
    <row r="2599" spans="2:61">
      <c r="B2599" s="722"/>
      <c r="C2599" s="132"/>
      <c r="D2599" s="132"/>
      <c r="E2599" s="586"/>
      <c r="F2599" s="586"/>
      <c r="G2599" s="132"/>
      <c r="H2599" s="372"/>
      <c r="I2599" s="132"/>
      <c r="J2599" s="132"/>
      <c r="K2599" s="132"/>
      <c r="L2599" s="132"/>
      <c r="M2599" s="132"/>
      <c r="N2599" s="132"/>
      <c r="O2599" s="132"/>
      <c r="P2599" s="132"/>
      <c r="Q2599" s="132"/>
      <c r="R2599" s="132"/>
      <c r="S2599" s="132"/>
      <c r="T2599" s="518"/>
      <c r="U2599" s="132"/>
      <c r="V2599" s="132"/>
      <c r="W2599" s="132"/>
      <c r="X2599" s="132"/>
      <c r="Y2599" s="132"/>
      <c r="Z2599" s="132"/>
      <c r="AB2599" s="132"/>
      <c r="AC2599" s="132"/>
      <c r="AD2599" s="132"/>
      <c r="AE2599" s="94"/>
      <c r="AF2599" s="132"/>
      <c r="AG2599" s="132"/>
      <c r="AH2599" s="284"/>
      <c r="AI2599" s="132"/>
      <c r="AJ2599" s="132"/>
      <c r="AK2599" s="132"/>
      <c r="AL2599" s="132"/>
      <c r="AM2599" s="132"/>
      <c r="AN2599" s="132"/>
      <c r="AO2599" s="132"/>
      <c r="AP2599" s="132"/>
      <c r="AQ2599" s="132"/>
      <c r="AR2599" s="132"/>
      <c r="AS2599" s="132"/>
      <c r="AT2599" s="132"/>
      <c r="AU2599" s="132"/>
      <c r="AV2599" s="132"/>
      <c r="AW2599" s="132"/>
      <c r="AX2599" s="132"/>
      <c r="AY2599" s="132"/>
      <c r="AZ2599" s="132"/>
      <c r="BA2599" s="132"/>
      <c r="BB2599" s="132"/>
      <c r="BC2599" s="132"/>
      <c r="BD2599" s="132"/>
      <c r="BE2599" s="132"/>
      <c r="BF2599" s="132"/>
      <c r="BG2599" s="132"/>
      <c r="BH2599" s="132"/>
      <c r="BI2599" s="132"/>
    </row>
    <row r="2600" spans="2:61">
      <c r="B2600" s="722"/>
      <c r="C2600" s="132"/>
      <c r="D2600" s="132"/>
      <c r="E2600" s="586"/>
      <c r="F2600" s="586"/>
      <c r="G2600" s="132"/>
      <c r="H2600" s="372"/>
      <c r="I2600" s="132"/>
      <c r="J2600" s="132"/>
      <c r="K2600" s="132"/>
      <c r="L2600" s="132"/>
      <c r="M2600" s="132"/>
      <c r="N2600" s="132"/>
      <c r="O2600" s="132"/>
      <c r="P2600" s="132"/>
      <c r="Q2600" s="132"/>
      <c r="R2600" s="132"/>
      <c r="S2600" s="132"/>
      <c r="T2600" s="518"/>
      <c r="U2600" s="132"/>
      <c r="V2600" s="132"/>
      <c r="W2600" s="132"/>
      <c r="X2600" s="132"/>
      <c r="Y2600" s="132"/>
      <c r="Z2600" s="132"/>
      <c r="AB2600" s="132"/>
      <c r="AC2600" s="132"/>
      <c r="AD2600" s="132"/>
      <c r="AE2600" s="94"/>
      <c r="AF2600" s="132"/>
      <c r="AG2600" s="132"/>
      <c r="AH2600" s="284"/>
      <c r="AI2600" s="132"/>
      <c r="AJ2600" s="132"/>
      <c r="AK2600" s="132"/>
      <c r="AL2600" s="132"/>
      <c r="AM2600" s="132"/>
      <c r="AN2600" s="132"/>
      <c r="AO2600" s="132"/>
      <c r="AP2600" s="132"/>
      <c r="AQ2600" s="132"/>
      <c r="AR2600" s="132"/>
      <c r="AS2600" s="132"/>
      <c r="AT2600" s="132"/>
      <c r="AU2600" s="132"/>
      <c r="AV2600" s="132"/>
      <c r="AW2600" s="132"/>
      <c r="AX2600" s="132"/>
      <c r="AY2600" s="132"/>
      <c r="AZ2600" s="132"/>
      <c r="BA2600" s="132"/>
      <c r="BB2600" s="132"/>
      <c r="BC2600" s="132"/>
      <c r="BD2600" s="132"/>
      <c r="BE2600" s="132"/>
      <c r="BF2600" s="132"/>
      <c r="BG2600" s="132"/>
      <c r="BH2600" s="132"/>
      <c r="BI2600" s="132"/>
    </row>
    <row r="2601" spans="2:61">
      <c r="B2601" s="722"/>
      <c r="C2601" s="132"/>
      <c r="D2601" s="132"/>
      <c r="E2601" s="586"/>
      <c r="F2601" s="586"/>
      <c r="G2601" s="132"/>
      <c r="H2601" s="372"/>
      <c r="I2601" s="132"/>
      <c r="J2601" s="132"/>
      <c r="K2601" s="132"/>
      <c r="L2601" s="132"/>
      <c r="M2601" s="132"/>
      <c r="N2601" s="132"/>
      <c r="O2601" s="132"/>
      <c r="P2601" s="132"/>
      <c r="Q2601" s="132"/>
      <c r="R2601" s="132"/>
      <c r="S2601" s="132"/>
      <c r="T2601" s="518"/>
      <c r="U2601" s="132"/>
      <c r="V2601" s="132"/>
      <c r="W2601" s="132"/>
      <c r="X2601" s="132"/>
      <c r="Y2601" s="132"/>
      <c r="Z2601" s="132"/>
      <c r="AB2601" s="132"/>
      <c r="AC2601" s="132"/>
      <c r="AD2601" s="132"/>
      <c r="AE2601" s="94"/>
      <c r="AF2601" s="132"/>
      <c r="AG2601" s="132"/>
      <c r="AH2601" s="284"/>
      <c r="AI2601" s="132"/>
      <c r="AJ2601" s="132"/>
      <c r="AK2601" s="132"/>
      <c r="AL2601" s="132"/>
      <c r="AM2601" s="132"/>
      <c r="AN2601" s="132"/>
      <c r="AO2601" s="132"/>
      <c r="AP2601" s="132"/>
      <c r="AQ2601" s="132"/>
      <c r="AR2601" s="132"/>
      <c r="AS2601" s="132"/>
      <c r="AT2601" s="132"/>
      <c r="AU2601" s="132"/>
      <c r="AV2601" s="132"/>
      <c r="AW2601" s="132"/>
      <c r="AX2601" s="132"/>
      <c r="AY2601" s="132"/>
      <c r="AZ2601" s="132"/>
      <c r="BA2601" s="132"/>
      <c r="BB2601" s="132"/>
      <c r="BC2601" s="132"/>
      <c r="BD2601" s="132"/>
      <c r="BE2601" s="132"/>
      <c r="BF2601" s="132"/>
      <c r="BG2601" s="132"/>
      <c r="BH2601" s="132"/>
      <c r="BI2601" s="132"/>
    </row>
    <row r="2602" spans="2:61">
      <c r="B2602" s="722"/>
      <c r="C2602" s="132"/>
      <c r="D2602" s="132"/>
      <c r="E2602" s="586"/>
      <c r="F2602" s="586"/>
      <c r="G2602" s="132"/>
      <c r="H2602" s="372"/>
      <c r="I2602" s="132"/>
      <c r="J2602" s="132"/>
      <c r="K2602" s="132"/>
      <c r="L2602" s="132"/>
      <c r="M2602" s="132"/>
      <c r="N2602" s="132"/>
      <c r="O2602" s="132"/>
      <c r="P2602" s="132"/>
      <c r="Q2602" s="132"/>
      <c r="R2602" s="132"/>
      <c r="S2602" s="132"/>
      <c r="T2602" s="518"/>
      <c r="U2602" s="132"/>
      <c r="V2602" s="132"/>
      <c r="W2602" s="132"/>
      <c r="X2602" s="132"/>
      <c r="Y2602" s="132"/>
      <c r="Z2602" s="132"/>
      <c r="AB2602" s="132"/>
      <c r="AC2602" s="132"/>
      <c r="AD2602" s="132"/>
      <c r="AE2602" s="94"/>
      <c r="AF2602" s="132"/>
      <c r="AG2602" s="132"/>
      <c r="AH2602" s="284"/>
      <c r="AI2602" s="132"/>
      <c r="AJ2602" s="132"/>
      <c r="AK2602" s="132"/>
      <c r="AL2602" s="132"/>
      <c r="AM2602" s="132"/>
      <c r="AN2602" s="132"/>
      <c r="AO2602" s="132"/>
      <c r="AP2602" s="132"/>
      <c r="AQ2602" s="132"/>
      <c r="AR2602" s="132"/>
      <c r="AS2602" s="132"/>
      <c r="AT2602" s="132"/>
      <c r="AU2602" s="132"/>
      <c r="AV2602" s="132"/>
      <c r="AW2602" s="132"/>
      <c r="AX2602" s="132"/>
      <c r="AY2602" s="132"/>
      <c r="AZ2602" s="132"/>
      <c r="BA2602" s="132"/>
      <c r="BB2602" s="132"/>
      <c r="BC2602" s="132"/>
      <c r="BD2602" s="132"/>
      <c r="BE2602" s="132"/>
      <c r="BF2602" s="132"/>
      <c r="BG2602" s="132"/>
      <c r="BH2602" s="132"/>
      <c r="BI2602" s="132"/>
    </row>
    <row r="2603" spans="2:61">
      <c r="B2603" s="722"/>
      <c r="C2603" s="132"/>
      <c r="D2603" s="132"/>
      <c r="E2603" s="586"/>
      <c r="F2603" s="586"/>
      <c r="G2603" s="132"/>
      <c r="H2603" s="372"/>
      <c r="I2603" s="132"/>
      <c r="J2603" s="132"/>
      <c r="K2603" s="132"/>
      <c r="L2603" s="132"/>
      <c r="M2603" s="132"/>
      <c r="N2603" s="132"/>
      <c r="O2603" s="132"/>
      <c r="P2603" s="132"/>
      <c r="Q2603" s="132"/>
      <c r="R2603" s="132"/>
      <c r="S2603" s="132"/>
      <c r="T2603" s="518"/>
      <c r="U2603" s="132"/>
      <c r="V2603" s="132"/>
      <c r="W2603" s="132"/>
      <c r="X2603" s="132"/>
      <c r="Y2603" s="132"/>
      <c r="Z2603" s="132"/>
      <c r="AB2603" s="132"/>
      <c r="AC2603" s="132"/>
      <c r="AD2603" s="132"/>
      <c r="AE2603" s="94"/>
      <c r="AF2603" s="132"/>
      <c r="AG2603" s="132"/>
      <c r="AH2603" s="284"/>
      <c r="AI2603" s="132"/>
      <c r="AJ2603" s="132"/>
      <c r="AK2603" s="132"/>
      <c r="AL2603" s="132"/>
      <c r="AM2603" s="132"/>
      <c r="AN2603" s="132"/>
      <c r="AO2603" s="132"/>
      <c r="AP2603" s="132"/>
      <c r="AQ2603" s="132"/>
      <c r="AR2603" s="132"/>
      <c r="AS2603" s="132"/>
      <c r="AT2603" s="132"/>
      <c r="AU2603" s="132"/>
      <c r="AV2603" s="132"/>
      <c r="AW2603" s="132"/>
      <c r="AX2603" s="132"/>
      <c r="AY2603" s="132"/>
      <c r="AZ2603" s="132"/>
      <c r="BA2603" s="132"/>
      <c r="BB2603" s="132"/>
      <c r="BC2603" s="132"/>
      <c r="BD2603" s="132"/>
      <c r="BE2603" s="132"/>
      <c r="BF2603" s="132"/>
      <c r="BG2603" s="132"/>
      <c r="BH2603" s="132"/>
      <c r="BI2603" s="132"/>
    </row>
    <row r="2604" spans="2:61">
      <c r="B2604" s="722"/>
      <c r="C2604" s="132"/>
      <c r="D2604" s="132"/>
      <c r="E2604" s="586"/>
      <c r="F2604" s="586"/>
      <c r="G2604" s="132"/>
      <c r="H2604" s="372"/>
      <c r="I2604" s="132"/>
      <c r="J2604" s="132"/>
      <c r="K2604" s="132"/>
      <c r="L2604" s="132"/>
      <c r="M2604" s="132"/>
      <c r="N2604" s="132"/>
      <c r="O2604" s="132"/>
      <c r="P2604" s="132"/>
      <c r="Q2604" s="132"/>
      <c r="R2604" s="132"/>
      <c r="S2604" s="132"/>
      <c r="T2604" s="518"/>
      <c r="U2604" s="132"/>
      <c r="V2604" s="132"/>
      <c r="W2604" s="132"/>
      <c r="X2604" s="132"/>
      <c r="Y2604" s="132"/>
      <c r="Z2604" s="132"/>
      <c r="AB2604" s="132"/>
      <c r="AC2604" s="132"/>
      <c r="AD2604" s="132"/>
      <c r="AE2604" s="94"/>
      <c r="AF2604" s="132"/>
      <c r="AG2604" s="132"/>
      <c r="AH2604" s="284"/>
      <c r="AI2604" s="132"/>
      <c r="AJ2604" s="132"/>
      <c r="AK2604" s="132"/>
      <c r="AL2604" s="132"/>
      <c r="AM2604" s="132"/>
      <c r="AN2604" s="132"/>
      <c r="AO2604" s="132"/>
      <c r="AP2604" s="132"/>
      <c r="AQ2604" s="132"/>
      <c r="AR2604" s="132"/>
      <c r="AS2604" s="132"/>
      <c r="AT2604" s="132"/>
      <c r="AU2604" s="132"/>
      <c r="AV2604" s="132"/>
      <c r="AW2604" s="132"/>
      <c r="AX2604" s="132"/>
      <c r="AY2604" s="132"/>
      <c r="AZ2604" s="132"/>
      <c r="BA2604" s="132"/>
      <c r="BB2604" s="132"/>
      <c r="BC2604" s="132"/>
      <c r="BD2604" s="132"/>
      <c r="BE2604" s="132"/>
      <c r="BF2604" s="132"/>
      <c r="BG2604" s="132"/>
      <c r="BH2604" s="132"/>
      <c r="BI2604" s="132"/>
    </row>
    <row r="2605" spans="2:61">
      <c r="B2605" s="722"/>
      <c r="C2605" s="132"/>
      <c r="D2605" s="132"/>
      <c r="E2605" s="586"/>
      <c r="F2605" s="586"/>
      <c r="G2605" s="132"/>
      <c r="H2605" s="372"/>
      <c r="I2605" s="132"/>
      <c r="J2605" s="132"/>
      <c r="K2605" s="132"/>
      <c r="L2605" s="132"/>
      <c r="M2605" s="132"/>
      <c r="N2605" s="132"/>
      <c r="O2605" s="132"/>
      <c r="P2605" s="132"/>
      <c r="Q2605" s="132"/>
      <c r="R2605" s="132"/>
      <c r="S2605" s="132"/>
      <c r="T2605" s="518"/>
      <c r="U2605" s="132"/>
      <c r="V2605" s="132"/>
      <c r="W2605" s="132"/>
      <c r="X2605" s="132"/>
      <c r="Y2605" s="132"/>
      <c r="Z2605" s="132"/>
      <c r="AB2605" s="132"/>
      <c r="AC2605" s="132"/>
      <c r="AD2605" s="132"/>
      <c r="AE2605" s="94"/>
      <c r="AF2605" s="132"/>
      <c r="AG2605" s="132"/>
      <c r="AH2605" s="284"/>
      <c r="AI2605" s="132"/>
      <c r="AJ2605" s="132"/>
      <c r="AK2605" s="132"/>
      <c r="AL2605" s="132"/>
      <c r="AM2605" s="132"/>
      <c r="AN2605" s="132"/>
      <c r="AO2605" s="132"/>
      <c r="AP2605" s="132"/>
      <c r="AQ2605" s="132"/>
      <c r="AR2605" s="132"/>
      <c r="AS2605" s="132"/>
      <c r="AT2605" s="132"/>
      <c r="AU2605" s="132"/>
      <c r="AV2605" s="132"/>
      <c r="AW2605" s="132"/>
      <c r="AX2605" s="132"/>
      <c r="AY2605" s="132"/>
      <c r="AZ2605" s="132"/>
      <c r="BA2605" s="132"/>
      <c r="BB2605" s="132"/>
      <c r="BC2605" s="132"/>
      <c r="BD2605" s="132"/>
      <c r="BE2605" s="132"/>
      <c r="BF2605" s="132"/>
      <c r="BG2605" s="132"/>
      <c r="BH2605" s="132"/>
      <c r="BI2605" s="132"/>
    </row>
    <row r="2606" spans="2:61">
      <c r="B2606" s="722"/>
      <c r="C2606" s="132"/>
      <c r="D2606" s="132"/>
      <c r="E2606" s="586"/>
      <c r="F2606" s="586"/>
      <c r="G2606" s="132"/>
      <c r="H2606" s="372"/>
      <c r="I2606" s="132"/>
      <c r="J2606" s="132"/>
      <c r="K2606" s="132"/>
      <c r="L2606" s="132"/>
      <c r="M2606" s="132"/>
      <c r="N2606" s="132"/>
      <c r="O2606" s="132"/>
      <c r="P2606" s="132"/>
      <c r="Q2606" s="132"/>
      <c r="R2606" s="132"/>
      <c r="S2606" s="132"/>
      <c r="T2606" s="518"/>
      <c r="U2606" s="132"/>
      <c r="V2606" s="132"/>
      <c r="W2606" s="132"/>
      <c r="X2606" s="132"/>
      <c r="Y2606" s="132"/>
      <c r="Z2606" s="132"/>
      <c r="AB2606" s="132"/>
      <c r="AC2606" s="132"/>
      <c r="AD2606" s="132"/>
      <c r="AE2606" s="94"/>
      <c r="AF2606" s="132"/>
      <c r="AG2606" s="132"/>
      <c r="AH2606" s="284"/>
      <c r="AI2606" s="132"/>
      <c r="AJ2606" s="132"/>
      <c r="AK2606" s="132"/>
      <c r="AL2606" s="132"/>
      <c r="AM2606" s="132"/>
      <c r="AN2606" s="132"/>
      <c r="AO2606" s="132"/>
      <c r="AP2606" s="132"/>
      <c r="AQ2606" s="132"/>
      <c r="AR2606" s="132"/>
      <c r="AS2606" s="132"/>
      <c r="AT2606" s="132"/>
      <c r="AU2606" s="132"/>
      <c r="AV2606" s="132"/>
      <c r="AW2606" s="132"/>
      <c r="AX2606" s="132"/>
      <c r="AY2606" s="132"/>
      <c r="AZ2606" s="132"/>
      <c r="BA2606" s="132"/>
      <c r="BB2606" s="132"/>
      <c r="BC2606" s="132"/>
      <c r="BD2606" s="132"/>
      <c r="BE2606" s="132"/>
      <c r="BF2606" s="132"/>
      <c r="BG2606" s="132"/>
      <c r="BH2606" s="132"/>
      <c r="BI2606" s="132"/>
    </row>
    <row r="2607" spans="2:61">
      <c r="B2607" s="722"/>
      <c r="C2607" s="132"/>
      <c r="D2607" s="132"/>
      <c r="E2607" s="586"/>
      <c r="F2607" s="586"/>
      <c r="G2607" s="132"/>
      <c r="H2607" s="372"/>
      <c r="I2607" s="132"/>
      <c r="J2607" s="132"/>
      <c r="K2607" s="132"/>
      <c r="L2607" s="132"/>
      <c r="M2607" s="132"/>
      <c r="N2607" s="132"/>
      <c r="O2607" s="132"/>
      <c r="P2607" s="132"/>
      <c r="Q2607" s="132"/>
      <c r="R2607" s="132"/>
      <c r="S2607" s="132"/>
      <c r="T2607" s="518"/>
      <c r="U2607" s="132"/>
      <c r="V2607" s="132"/>
      <c r="W2607" s="132"/>
      <c r="X2607" s="132"/>
      <c r="Y2607" s="132"/>
      <c r="Z2607" s="132"/>
      <c r="AB2607" s="132"/>
      <c r="AC2607" s="132"/>
      <c r="AD2607" s="132"/>
      <c r="AE2607" s="94"/>
      <c r="AF2607" s="132"/>
      <c r="AG2607" s="132"/>
      <c r="AH2607" s="284"/>
      <c r="AI2607" s="132"/>
      <c r="AJ2607" s="132"/>
      <c r="AK2607" s="132"/>
      <c r="AL2607" s="132"/>
      <c r="AM2607" s="132"/>
      <c r="AN2607" s="132"/>
      <c r="AO2607" s="132"/>
      <c r="AP2607" s="132"/>
      <c r="AQ2607" s="132"/>
      <c r="AR2607" s="132"/>
      <c r="AS2607" s="132"/>
      <c r="AT2607" s="132"/>
      <c r="AU2607" s="132"/>
      <c r="AV2607" s="132"/>
      <c r="AW2607" s="132"/>
      <c r="AX2607" s="132"/>
      <c r="AY2607" s="132"/>
      <c r="AZ2607" s="132"/>
      <c r="BA2607" s="132"/>
      <c r="BB2607" s="132"/>
      <c r="BC2607" s="132"/>
      <c r="BD2607" s="132"/>
      <c r="BE2607" s="132"/>
      <c r="BF2607" s="132"/>
      <c r="BG2607" s="132"/>
      <c r="BH2607" s="132"/>
      <c r="BI2607" s="132"/>
    </row>
    <row r="2608" spans="2:61">
      <c r="B2608" s="722"/>
      <c r="C2608" s="132"/>
      <c r="D2608" s="132"/>
      <c r="E2608" s="586"/>
      <c r="F2608" s="586"/>
      <c r="G2608" s="132"/>
      <c r="H2608" s="372"/>
      <c r="I2608" s="132"/>
      <c r="J2608" s="132"/>
      <c r="K2608" s="132"/>
      <c r="L2608" s="132"/>
      <c r="M2608" s="132"/>
      <c r="N2608" s="132"/>
      <c r="O2608" s="132"/>
      <c r="P2608" s="132"/>
      <c r="Q2608" s="132"/>
      <c r="R2608" s="132"/>
      <c r="S2608" s="132"/>
      <c r="T2608" s="518"/>
      <c r="U2608" s="132"/>
      <c r="V2608" s="132"/>
      <c r="W2608" s="132"/>
      <c r="X2608" s="132"/>
      <c r="Y2608" s="132"/>
      <c r="Z2608" s="132"/>
      <c r="AB2608" s="132"/>
      <c r="AC2608" s="132"/>
      <c r="AD2608" s="132"/>
      <c r="AE2608" s="94"/>
      <c r="AF2608" s="132"/>
      <c r="AG2608" s="132"/>
      <c r="AH2608" s="284"/>
      <c r="AI2608" s="132"/>
      <c r="AJ2608" s="132"/>
      <c r="AK2608" s="132"/>
      <c r="AL2608" s="132"/>
      <c r="AM2608" s="132"/>
      <c r="AN2608" s="132"/>
      <c r="AO2608" s="132"/>
      <c r="AP2608" s="132"/>
      <c r="AQ2608" s="132"/>
      <c r="AR2608" s="132"/>
      <c r="AS2608" s="132"/>
      <c r="AT2608" s="132"/>
      <c r="AU2608" s="132"/>
      <c r="AV2608" s="132"/>
      <c r="AW2608" s="132"/>
      <c r="AX2608" s="132"/>
      <c r="AY2608" s="132"/>
      <c r="AZ2608" s="132"/>
      <c r="BA2608" s="132"/>
      <c r="BB2608" s="132"/>
      <c r="BC2608" s="132"/>
      <c r="BD2608" s="132"/>
      <c r="BE2608" s="132"/>
      <c r="BF2608" s="132"/>
      <c r="BG2608" s="132"/>
      <c r="BH2608" s="132"/>
      <c r="BI2608" s="132"/>
    </row>
    <row r="2609" spans="2:61">
      <c r="B2609" s="722"/>
      <c r="C2609" s="132"/>
      <c r="D2609" s="132"/>
      <c r="E2609" s="586"/>
      <c r="F2609" s="586"/>
      <c r="G2609" s="132"/>
      <c r="H2609" s="372"/>
      <c r="I2609" s="132"/>
      <c r="J2609" s="132"/>
      <c r="K2609" s="132"/>
      <c r="L2609" s="132"/>
      <c r="M2609" s="132"/>
      <c r="N2609" s="132"/>
      <c r="O2609" s="132"/>
      <c r="P2609" s="132"/>
      <c r="Q2609" s="132"/>
      <c r="R2609" s="132"/>
      <c r="S2609" s="132"/>
      <c r="T2609" s="518"/>
      <c r="U2609" s="132"/>
      <c r="V2609" s="132"/>
      <c r="W2609" s="132"/>
      <c r="X2609" s="132"/>
      <c r="Y2609" s="132"/>
      <c r="Z2609" s="132"/>
      <c r="AB2609" s="132"/>
      <c r="AC2609" s="132"/>
      <c r="AD2609" s="132"/>
      <c r="AE2609" s="94"/>
      <c r="AF2609" s="132"/>
      <c r="AG2609" s="132"/>
      <c r="AH2609" s="284"/>
      <c r="AI2609" s="132"/>
      <c r="AJ2609" s="132"/>
      <c r="AK2609" s="132"/>
      <c r="AL2609" s="132"/>
      <c r="AM2609" s="132"/>
      <c r="AN2609" s="132"/>
      <c r="AO2609" s="132"/>
      <c r="AP2609" s="132"/>
      <c r="AQ2609" s="132"/>
      <c r="AR2609" s="132"/>
      <c r="AS2609" s="132"/>
      <c r="AT2609" s="132"/>
      <c r="AU2609" s="132"/>
      <c r="AV2609" s="132"/>
      <c r="AW2609" s="132"/>
      <c r="AX2609" s="132"/>
      <c r="AY2609" s="132"/>
      <c r="AZ2609" s="132"/>
      <c r="BA2609" s="132"/>
      <c r="BB2609" s="132"/>
      <c r="BC2609" s="132"/>
      <c r="BD2609" s="132"/>
      <c r="BE2609" s="132"/>
      <c r="BF2609" s="132"/>
      <c r="BG2609" s="132"/>
      <c r="BH2609" s="132"/>
      <c r="BI2609" s="132"/>
    </row>
    <row r="2610" spans="2:61">
      <c r="B2610" s="722"/>
      <c r="C2610" s="132"/>
      <c r="D2610" s="132"/>
      <c r="E2610" s="586"/>
      <c r="F2610" s="586"/>
      <c r="G2610" s="132"/>
      <c r="H2610" s="372"/>
      <c r="I2610" s="132"/>
      <c r="J2610" s="132"/>
      <c r="K2610" s="132"/>
      <c r="L2610" s="132"/>
      <c r="M2610" s="132"/>
      <c r="N2610" s="132"/>
      <c r="O2610" s="132"/>
      <c r="P2610" s="132"/>
      <c r="Q2610" s="132"/>
      <c r="R2610" s="132"/>
      <c r="S2610" s="132"/>
      <c r="T2610" s="518"/>
      <c r="U2610" s="132"/>
      <c r="V2610" s="132"/>
      <c r="W2610" s="132"/>
      <c r="X2610" s="132"/>
      <c r="Y2610" s="132"/>
      <c r="Z2610" s="132"/>
      <c r="AB2610" s="132"/>
      <c r="AC2610" s="132"/>
      <c r="AD2610" s="132"/>
      <c r="AE2610" s="94"/>
      <c r="AF2610" s="132"/>
      <c r="AG2610" s="132"/>
      <c r="AH2610" s="284"/>
      <c r="AI2610" s="132"/>
      <c r="AJ2610" s="132"/>
      <c r="AK2610" s="132"/>
      <c r="AL2610" s="132"/>
      <c r="AM2610" s="132"/>
      <c r="AN2610" s="132"/>
      <c r="AO2610" s="132"/>
      <c r="AP2610" s="132"/>
      <c r="AQ2610" s="132"/>
      <c r="AR2610" s="132"/>
      <c r="AS2610" s="132"/>
      <c r="AT2610" s="132"/>
      <c r="AU2610" s="132"/>
      <c r="AV2610" s="132"/>
      <c r="AW2610" s="132"/>
      <c r="AX2610" s="132"/>
      <c r="AY2610" s="132"/>
      <c r="AZ2610" s="132"/>
      <c r="BA2610" s="132"/>
      <c r="BB2610" s="132"/>
      <c r="BC2610" s="132"/>
      <c r="BD2610" s="132"/>
      <c r="BE2610" s="132"/>
      <c r="BF2610" s="132"/>
      <c r="BG2610" s="132"/>
      <c r="BH2610" s="132"/>
      <c r="BI2610" s="132"/>
    </row>
    <row r="2611" spans="2:61">
      <c r="B2611" s="722"/>
      <c r="C2611" s="132"/>
      <c r="D2611" s="132"/>
      <c r="E2611" s="586"/>
      <c r="F2611" s="586"/>
      <c r="G2611" s="132"/>
      <c r="H2611" s="372"/>
      <c r="I2611" s="132"/>
      <c r="J2611" s="132"/>
      <c r="K2611" s="132"/>
      <c r="L2611" s="132"/>
      <c r="M2611" s="132"/>
      <c r="N2611" s="132"/>
      <c r="O2611" s="132"/>
      <c r="P2611" s="132"/>
      <c r="Q2611" s="132"/>
      <c r="R2611" s="132"/>
      <c r="S2611" s="132"/>
      <c r="T2611" s="518"/>
      <c r="U2611" s="132"/>
      <c r="V2611" s="132"/>
      <c r="W2611" s="132"/>
      <c r="X2611" s="132"/>
      <c r="Y2611" s="132"/>
      <c r="Z2611" s="132"/>
      <c r="AB2611" s="132"/>
      <c r="AC2611" s="132"/>
      <c r="AD2611" s="132"/>
      <c r="AE2611" s="94"/>
      <c r="AF2611" s="132"/>
      <c r="AG2611" s="132"/>
      <c r="AH2611" s="284"/>
      <c r="AI2611" s="132"/>
      <c r="AJ2611" s="132"/>
      <c r="AK2611" s="132"/>
      <c r="AL2611" s="132"/>
      <c r="AM2611" s="132"/>
      <c r="AN2611" s="132"/>
      <c r="AO2611" s="132"/>
      <c r="AP2611" s="132"/>
      <c r="AQ2611" s="132"/>
      <c r="AR2611" s="132"/>
      <c r="AS2611" s="132"/>
      <c r="AT2611" s="132"/>
      <c r="AU2611" s="132"/>
      <c r="AV2611" s="132"/>
      <c r="AW2611" s="132"/>
      <c r="AX2611" s="132"/>
      <c r="AY2611" s="132"/>
      <c r="AZ2611" s="132"/>
      <c r="BA2611" s="132"/>
      <c r="BB2611" s="132"/>
      <c r="BC2611" s="132"/>
      <c r="BD2611" s="132"/>
      <c r="BE2611" s="132"/>
      <c r="BF2611" s="132"/>
      <c r="BG2611" s="132"/>
      <c r="BH2611" s="132"/>
      <c r="BI2611" s="132"/>
    </row>
    <row r="2612" spans="2:61">
      <c r="B2612" s="722"/>
      <c r="C2612" s="132"/>
      <c r="D2612" s="132"/>
      <c r="E2612" s="586"/>
      <c r="F2612" s="586"/>
      <c r="G2612" s="132"/>
      <c r="H2612" s="372"/>
      <c r="I2612" s="132"/>
      <c r="J2612" s="132"/>
      <c r="K2612" s="132"/>
      <c r="L2612" s="132"/>
      <c r="M2612" s="132"/>
      <c r="N2612" s="132"/>
      <c r="O2612" s="132"/>
      <c r="P2612" s="132"/>
      <c r="Q2612" s="132"/>
      <c r="R2612" s="132"/>
      <c r="S2612" s="132"/>
      <c r="T2612" s="518"/>
      <c r="U2612" s="132"/>
      <c r="V2612" s="132"/>
      <c r="W2612" s="132"/>
      <c r="X2612" s="132"/>
      <c r="Y2612" s="132"/>
      <c r="Z2612" s="132"/>
      <c r="AB2612" s="132"/>
      <c r="AC2612" s="132"/>
      <c r="AD2612" s="132"/>
      <c r="AE2612" s="94"/>
      <c r="AF2612" s="132"/>
      <c r="AG2612" s="132"/>
      <c r="AH2612" s="284"/>
      <c r="AI2612" s="132"/>
      <c r="AJ2612" s="132"/>
      <c r="AK2612" s="132"/>
      <c r="AL2612" s="132"/>
      <c r="AM2612" s="132"/>
      <c r="AN2612" s="132"/>
      <c r="AO2612" s="132"/>
      <c r="AP2612" s="132"/>
      <c r="AQ2612" s="132"/>
      <c r="AR2612" s="132"/>
      <c r="AS2612" s="132"/>
      <c r="AT2612" s="132"/>
      <c r="AU2612" s="132"/>
      <c r="AV2612" s="132"/>
      <c r="AW2612" s="132"/>
      <c r="AX2612" s="132"/>
      <c r="AY2612" s="132"/>
      <c r="AZ2612" s="132"/>
      <c r="BA2612" s="132"/>
      <c r="BB2612" s="132"/>
      <c r="BC2612" s="132"/>
      <c r="BD2612" s="132"/>
      <c r="BE2612" s="132"/>
      <c r="BF2612" s="132"/>
      <c r="BG2612" s="132"/>
      <c r="BH2612" s="132"/>
      <c r="BI2612" s="132"/>
    </row>
    <row r="2613" spans="2:61">
      <c r="B2613" s="722"/>
      <c r="C2613" s="132"/>
      <c r="D2613" s="132"/>
      <c r="E2613" s="586"/>
      <c r="F2613" s="586"/>
      <c r="G2613" s="132"/>
      <c r="H2613" s="372"/>
      <c r="I2613" s="132"/>
      <c r="J2613" s="132"/>
      <c r="K2613" s="132"/>
      <c r="L2613" s="132"/>
      <c r="M2613" s="132"/>
      <c r="N2613" s="132"/>
      <c r="O2613" s="132"/>
      <c r="P2613" s="132"/>
      <c r="Q2613" s="132"/>
      <c r="R2613" s="132"/>
      <c r="S2613" s="132"/>
      <c r="T2613" s="518"/>
      <c r="U2613" s="132"/>
      <c r="V2613" s="132"/>
      <c r="W2613" s="132"/>
      <c r="X2613" s="132"/>
      <c r="Y2613" s="132"/>
      <c r="Z2613" s="132"/>
      <c r="AB2613" s="132"/>
      <c r="AC2613" s="132"/>
      <c r="AD2613" s="132"/>
      <c r="AE2613" s="94"/>
      <c r="AF2613" s="132"/>
      <c r="AG2613" s="132"/>
      <c r="AH2613" s="284"/>
      <c r="AI2613" s="132"/>
      <c r="AJ2613" s="132"/>
      <c r="AK2613" s="132"/>
      <c r="AL2613" s="132"/>
      <c r="AM2613" s="132"/>
      <c r="AN2613" s="132"/>
      <c r="AO2613" s="132"/>
      <c r="AP2613" s="132"/>
      <c r="AQ2613" s="132"/>
      <c r="AR2613" s="132"/>
      <c r="AS2613" s="132"/>
      <c r="AT2613" s="132"/>
      <c r="AU2613" s="132"/>
      <c r="AV2613" s="132"/>
      <c r="AW2613" s="132"/>
      <c r="AX2613" s="132"/>
      <c r="AY2613" s="132"/>
      <c r="AZ2613" s="132"/>
      <c r="BA2613" s="132"/>
      <c r="BB2613" s="132"/>
      <c r="BC2613" s="132"/>
      <c r="BD2613" s="132"/>
      <c r="BE2613" s="132"/>
      <c r="BF2613" s="132"/>
      <c r="BG2613" s="132"/>
      <c r="BH2613" s="132"/>
      <c r="BI2613" s="132"/>
    </row>
    <row r="2614" spans="2:61">
      <c r="B2614" s="722"/>
      <c r="C2614" s="132"/>
      <c r="D2614" s="132"/>
      <c r="E2614" s="586"/>
      <c r="F2614" s="586"/>
      <c r="G2614" s="132"/>
      <c r="H2614" s="372"/>
      <c r="I2614" s="132"/>
      <c r="J2614" s="132"/>
      <c r="K2614" s="132"/>
      <c r="L2614" s="132"/>
      <c r="M2614" s="132"/>
      <c r="N2614" s="132"/>
      <c r="O2614" s="132"/>
      <c r="P2614" s="132"/>
      <c r="Q2614" s="132"/>
      <c r="R2614" s="132"/>
      <c r="S2614" s="132"/>
      <c r="T2614" s="518"/>
      <c r="U2614" s="132"/>
      <c r="V2614" s="132"/>
      <c r="W2614" s="132"/>
      <c r="X2614" s="132"/>
      <c r="Y2614" s="132"/>
      <c r="Z2614" s="132"/>
      <c r="AB2614" s="132"/>
      <c r="AC2614" s="132"/>
      <c r="AD2614" s="132"/>
      <c r="AE2614" s="94"/>
      <c r="AF2614" s="132"/>
      <c r="AG2614" s="132"/>
      <c r="AH2614" s="284"/>
      <c r="AI2614" s="132"/>
      <c r="AJ2614" s="132"/>
      <c r="AK2614" s="132"/>
      <c r="AL2614" s="132"/>
      <c r="AM2614" s="132"/>
      <c r="AN2614" s="132"/>
      <c r="AO2614" s="132"/>
      <c r="AP2614" s="132"/>
      <c r="AQ2614" s="132"/>
      <c r="AR2614" s="132"/>
      <c r="AS2614" s="132"/>
      <c r="AT2614" s="132"/>
      <c r="AU2614" s="132"/>
      <c r="AV2614" s="132"/>
      <c r="AW2614" s="132"/>
      <c r="AX2614" s="132"/>
      <c r="AY2614" s="132"/>
      <c r="AZ2614" s="132"/>
      <c r="BA2614" s="132"/>
      <c r="BB2614" s="132"/>
      <c r="BC2614" s="132"/>
      <c r="BD2614" s="132"/>
      <c r="BE2614" s="132"/>
      <c r="BF2614" s="132"/>
      <c r="BG2614" s="132"/>
      <c r="BH2614" s="132"/>
      <c r="BI2614" s="132"/>
    </row>
    <row r="2615" spans="2:61">
      <c r="B2615" s="722"/>
      <c r="C2615" s="132"/>
      <c r="D2615" s="132"/>
      <c r="E2615" s="586"/>
      <c r="F2615" s="586"/>
      <c r="G2615" s="132"/>
      <c r="H2615" s="372"/>
      <c r="I2615" s="132"/>
      <c r="J2615" s="132"/>
      <c r="K2615" s="132"/>
      <c r="L2615" s="132"/>
      <c r="M2615" s="132"/>
      <c r="N2615" s="132"/>
      <c r="O2615" s="132"/>
      <c r="P2615" s="132"/>
      <c r="Q2615" s="132"/>
      <c r="R2615" s="132"/>
      <c r="S2615" s="132"/>
      <c r="T2615" s="518"/>
      <c r="U2615" s="132"/>
      <c r="V2615" s="132"/>
      <c r="W2615" s="132"/>
      <c r="X2615" s="132"/>
      <c r="Y2615" s="132"/>
      <c r="Z2615" s="132"/>
      <c r="AB2615" s="132"/>
      <c r="AC2615" s="132"/>
      <c r="AD2615" s="132"/>
      <c r="AE2615" s="94"/>
      <c r="AF2615" s="132"/>
      <c r="AG2615" s="132"/>
      <c r="AH2615" s="284"/>
      <c r="AI2615" s="132"/>
      <c r="AJ2615" s="132"/>
      <c r="AK2615" s="132"/>
      <c r="AL2615" s="132"/>
      <c r="AM2615" s="132"/>
      <c r="AN2615" s="132"/>
      <c r="AO2615" s="132"/>
      <c r="AP2615" s="132"/>
      <c r="AQ2615" s="132"/>
      <c r="AR2615" s="132"/>
      <c r="AS2615" s="132"/>
      <c r="AT2615" s="132"/>
      <c r="AU2615" s="132"/>
      <c r="AV2615" s="132"/>
      <c r="AW2615" s="132"/>
      <c r="AX2615" s="132"/>
      <c r="AY2615" s="132"/>
      <c r="AZ2615" s="132"/>
      <c r="BA2615" s="132"/>
      <c r="BB2615" s="132"/>
      <c r="BC2615" s="132"/>
      <c r="BD2615" s="132"/>
      <c r="BE2615" s="132"/>
      <c r="BF2615" s="132"/>
      <c r="BG2615" s="132"/>
      <c r="BH2615" s="132"/>
      <c r="BI2615" s="132"/>
    </row>
    <row r="2616" spans="2:61">
      <c r="B2616" s="722"/>
      <c r="C2616" s="132"/>
      <c r="D2616" s="132"/>
      <c r="E2616" s="586"/>
      <c r="F2616" s="586"/>
      <c r="G2616" s="132"/>
      <c r="H2616" s="372"/>
      <c r="I2616" s="132"/>
      <c r="J2616" s="132"/>
      <c r="K2616" s="132"/>
      <c r="L2616" s="132"/>
      <c r="M2616" s="132"/>
      <c r="N2616" s="132"/>
      <c r="O2616" s="132"/>
      <c r="P2616" s="132"/>
      <c r="Q2616" s="132"/>
      <c r="R2616" s="132"/>
      <c r="S2616" s="132"/>
      <c r="T2616" s="518"/>
      <c r="U2616" s="132"/>
      <c r="V2616" s="132"/>
      <c r="W2616" s="132"/>
      <c r="X2616" s="132"/>
      <c r="Y2616" s="132"/>
      <c r="Z2616" s="132"/>
      <c r="AB2616" s="132"/>
      <c r="AC2616" s="132"/>
      <c r="AD2616" s="132"/>
      <c r="AE2616" s="94"/>
      <c r="AF2616" s="132"/>
      <c r="AG2616" s="132"/>
      <c r="AH2616" s="284"/>
      <c r="AI2616" s="132"/>
      <c r="AJ2616" s="132"/>
      <c r="AK2616" s="132"/>
      <c r="AL2616" s="132"/>
      <c r="AM2616" s="132"/>
      <c r="AN2616" s="132"/>
      <c r="AO2616" s="132"/>
      <c r="AP2616" s="132"/>
      <c r="AQ2616" s="132"/>
      <c r="AR2616" s="132"/>
      <c r="AS2616" s="132"/>
      <c r="AT2616" s="132"/>
      <c r="AU2616" s="132"/>
      <c r="AV2616" s="132"/>
      <c r="AW2616" s="132"/>
      <c r="AX2616" s="132"/>
      <c r="AY2616" s="132"/>
      <c r="AZ2616" s="132"/>
      <c r="BA2616" s="132"/>
      <c r="BB2616" s="132"/>
      <c r="BC2616" s="132"/>
      <c r="BD2616" s="132"/>
      <c r="BE2616" s="132"/>
      <c r="BF2616" s="132"/>
      <c r="BG2616" s="132"/>
      <c r="BH2616" s="132"/>
      <c r="BI2616" s="132"/>
    </row>
    <row r="2617" spans="2:61">
      <c r="B2617" s="722"/>
      <c r="C2617" s="132"/>
      <c r="D2617" s="132"/>
      <c r="E2617" s="586"/>
      <c r="F2617" s="586"/>
      <c r="G2617" s="132"/>
      <c r="H2617" s="372"/>
      <c r="I2617" s="132"/>
      <c r="J2617" s="132"/>
      <c r="K2617" s="132"/>
      <c r="L2617" s="132"/>
      <c r="M2617" s="132"/>
      <c r="N2617" s="132"/>
      <c r="O2617" s="132"/>
      <c r="P2617" s="132"/>
      <c r="Q2617" s="132"/>
      <c r="R2617" s="132"/>
      <c r="S2617" s="132"/>
      <c r="T2617" s="518"/>
      <c r="U2617" s="132"/>
      <c r="V2617" s="132"/>
      <c r="W2617" s="132"/>
      <c r="X2617" s="132"/>
      <c r="Y2617" s="132"/>
      <c r="Z2617" s="132"/>
      <c r="AB2617" s="132"/>
      <c r="AC2617" s="132"/>
      <c r="AD2617" s="132"/>
      <c r="AE2617" s="94"/>
      <c r="AF2617" s="132"/>
      <c r="AG2617" s="132"/>
      <c r="AH2617" s="284"/>
      <c r="AI2617" s="132"/>
      <c r="AJ2617" s="132"/>
      <c r="AK2617" s="132"/>
      <c r="AL2617" s="132"/>
      <c r="AM2617" s="132"/>
      <c r="AN2617" s="132"/>
      <c r="AO2617" s="132"/>
      <c r="AP2617" s="132"/>
      <c r="AQ2617" s="132"/>
      <c r="AR2617" s="132"/>
      <c r="AS2617" s="132"/>
      <c r="AT2617" s="132"/>
      <c r="AU2617" s="132"/>
      <c r="AV2617" s="132"/>
      <c r="AW2617" s="132"/>
      <c r="AX2617" s="132"/>
      <c r="AY2617" s="132"/>
      <c r="AZ2617" s="132"/>
      <c r="BA2617" s="132"/>
      <c r="BB2617" s="132"/>
      <c r="BC2617" s="132"/>
      <c r="BD2617" s="132"/>
      <c r="BE2617" s="132"/>
      <c r="BF2617" s="132"/>
      <c r="BG2617" s="132"/>
      <c r="BH2617" s="132"/>
      <c r="BI2617" s="132"/>
    </row>
    <row r="2618" spans="2:61">
      <c r="B2618" s="722"/>
      <c r="C2618" s="132"/>
      <c r="D2618" s="132"/>
      <c r="E2618" s="586"/>
      <c r="F2618" s="586"/>
      <c r="G2618" s="132"/>
      <c r="H2618" s="372"/>
      <c r="I2618" s="132"/>
      <c r="J2618" s="132"/>
      <c r="K2618" s="132"/>
      <c r="L2618" s="132"/>
      <c r="M2618" s="132"/>
      <c r="N2618" s="132"/>
      <c r="O2618" s="132"/>
      <c r="P2618" s="132"/>
      <c r="Q2618" s="132"/>
      <c r="R2618" s="132"/>
      <c r="S2618" s="132"/>
      <c r="T2618" s="518"/>
      <c r="U2618" s="132"/>
      <c r="V2618" s="132"/>
      <c r="W2618" s="132"/>
      <c r="X2618" s="132"/>
      <c r="Y2618" s="132"/>
      <c r="Z2618" s="132"/>
      <c r="AB2618" s="132"/>
      <c r="AC2618" s="132"/>
      <c r="AD2618" s="132"/>
      <c r="AE2618" s="94"/>
      <c r="AF2618" s="132"/>
      <c r="AG2618" s="132"/>
      <c r="AH2618" s="284"/>
      <c r="AI2618" s="132"/>
      <c r="AJ2618" s="132"/>
      <c r="AK2618" s="132"/>
      <c r="AL2618" s="132"/>
      <c r="AM2618" s="132"/>
      <c r="AN2618" s="132"/>
      <c r="AO2618" s="132"/>
      <c r="AP2618" s="132"/>
      <c r="AQ2618" s="132"/>
      <c r="AR2618" s="132"/>
      <c r="AS2618" s="132"/>
      <c r="AT2618" s="132"/>
      <c r="AU2618" s="132"/>
      <c r="AV2618" s="132"/>
      <c r="AW2618" s="132"/>
      <c r="AX2618" s="132"/>
      <c r="AY2618" s="132"/>
      <c r="AZ2618" s="132"/>
      <c r="BA2618" s="132"/>
      <c r="BB2618" s="132"/>
      <c r="BC2618" s="132"/>
      <c r="BD2618" s="132"/>
      <c r="BE2618" s="132"/>
      <c r="BF2618" s="132"/>
      <c r="BG2618" s="132"/>
      <c r="BH2618" s="132"/>
      <c r="BI2618" s="132"/>
    </row>
    <row r="2619" spans="2:61">
      <c r="B2619" s="722"/>
      <c r="C2619" s="132"/>
      <c r="D2619" s="132"/>
      <c r="E2619" s="586"/>
      <c r="F2619" s="586"/>
      <c r="G2619" s="132"/>
      <c r="H2619" s="372"/>
      <c r="I2619" s="132"/>
      <c r="J2619" s="132"/>
      <c r="K2619" s="132"/>
      <c r="L2619" s="132"/>
      <c r="M2619" s="132"/>
      <c r="N2619" s="132"/>
      <c r="O2619" s="132"/>
      <c r="P2619" s="132"/>
      <c r="Q2619" s="132"/>
      <c r="R2619" s="132"/>
      <c r="S2619" s="132"/>
      <c r="T2619" s="518"/>
      <c r="U2619" s="132"/>
      <c r="V2619" s="132"/>
      <c r="W2619" s="132"/>
      <c r="X2619" s="132"/>
      <c r="Y2619" s="132"/>
      <c r="Z2619" s="132"/>
      <c r="AB2619" s="132"/>
      <c r="AC2619" s="132"/>
      <c r="AD2619" s="132"/>
      <c r="AE2619" s="94"/>
      <c r="AF2619" s="132"/>
      <c r="AG2619" s="132"/>
      <c r="AH2619" s="284"/>
      <c r="AI2619" s="132"/>
      <c r="AJ2619" s="132"/>
      <c r="AK2619" s="132"/>
      <c r="AL2619" s="132"/>
      <c r="AM2619" s="132"/>
      <c r="AN2619" s="132"/>
      <c r="AO2619" s="132"/>
      <c r="AP2619" s="132"/>
      <c r="AQ2619" s="132"/>
      <c r="AR2619" s="132"/>
      <c r="AS2619" s="132"/>
      <c r="AT2619" s="132"/>
      <c r="AU2619" s="132"/>
      <c r="AV2619" s="132"/>
      <c r="AW2619" s="132"/>
      <c r="AX2619" s="132"/>
      <c r="AY2619" s="132"/>
      <c r="AZ2619" s="132"/>
      <c r="BA2619" s="132"/>
      <c r="BB2619" s="132"/>
      <c r="BC2619" s="132"/>
      <c r="BD2619" s="132"/>
      <c r="BE2619" s="132"/>
      <c r="BF2619" s="132"/>
      <c r="BG2619" s="132"/>
      <c r="BH2619" s="132"/>
      <c r="BI2619" s="132"/>
    </row>
    <row r="2620" spans="2:61">
      <c r="B2620" s="722"/>
      <c r="C2620" s="132"/>
      <c r="D2620" s="132"/>
      <c r="E2620" s="586"/>
      <c r="F2620" s="586"/>
      <c r="G2620" s="132"/>
      <c r="H2620" s="372"/>
      <c r="I2620" s="132"/>
      <c r="J2620" s="132"/>
      <c r="K2620" s="132"/>
      <c r="L2620" s="132"/>
      <c r="M2620" s="132"/>
      <c r="N2620" s="132"/>
      <c r="O2620" s="132"/>
      <c r="P2620" s="132"/>
      <c r="Q2620" s="132"/>
      <c r="R2620" s="132"/>
      <c r="S2620" s="132"/>
      <c r="T2620" s="518"/>
      <c r="U2620" s="132"/>
      <c r="V2620" s="132"/>
      <c r="W2620" s="132"/>
      <c r="X2620" s="132"/>
      <c r="Y2620" s="132"/>
      <c r="Z2620" s="132"/>
      <c r="AB2620" s="132"/>
      <c r="AC2620" s="132"/>
      <c r="AD2620" s="132"/>
      <c r="AE2620" s="94"/>
      <c r="AF2620" s="132"/>
      <c r="AG2620" s="132"/>
      <c r="AH2620" s="284"/>
      <c r="AI2620" s="132"/>
      <c r="AJ2620" s="132"/>
      <c r="AK2620" s="132"/>
      <c r="AL2620" s="132"/>
      <c r="AM2620" s="132"/>
      <c r="AN2620" s="132"/>
      <c r="AO2620" s="132"/>
      <c r="AP2620" s="132"/>
      <c r="AQ2620" s="132"/>
      <c r="AR2620" s="132"/>
      <c r="AS2620" s="132"/>
      <c r="AT2620" s="132"/>
      <c r="AU2620" s="132"/>
      <c r="AV2620" s="132"/>
      <c r="AW2620" s="132"/>
      <c r="AX2620" s="132"/>
      <c r="AY2620" s="132"/>
      <c r="AZ2620" s="132"/>
      <c r="BA2620" s="132"/>
      <c r="BB2620" s="132"/>
      <c r="BC2620" s="132"/>
      <c r="BD2620" s="132"/>
      <c r="BE2620" s="132"/>
      <c r="BF2620" s="132"/>
      <c r="BG2620" s="132"/>
      <c r="BH2620" s="132"/>
      <c r="BI2620" s="132"/>
    </row>
    <row r="2621" spans="2:61">
      <c r="B2621" s="722"/>
      <c r="C2621" s="132"/>
      <c r="D2621" s="132"/>
      <c r="E2621" s="586"/>
      <c r="F2621" s="586"/>
      <c r="G2621" s="132"/>
      <c r="H2621" s="372"/>
      <c r="I2621" s="132"/>
      <c r="J2621" s="132"/>
      <c r="K2621" s="132"/>
      <c r="L2621" s="132"/>
      <c r="M2621" s="132"/>
      <c r="N2621" s="132"/>
      <c r="O2621" s="132"/>
      <c r="P2621" s="132"/>
      <c r="Q2621" s="132"/>
      <c r="R2621" s="132"/>
      <c r="S2621" s="132"/>
      <c r="T2621" s="518"/>
      <c r="U2621" s="132"/>
      <c r="V2621" s="132"/>
      <c r="W2621" s="132"/>
      <c r="X2621" s="132"/>
      <c r="Y2621" s="132"/>
      <c r="Z2621" s="132"/>
      <c r="AB2621" s="132"/>
      <c r="AC2621" s="132"/>
      <c r="AD2621" s="132"/>
      <c r="AE2621" s="94"/>
      <c r="AF2621" s="132"/>
      <c r="AG2621" s="132"/>
      <c r="AH2621" s="284"/>
      <c r="AI2621" s="132"/>
      <c r="AJ2621" s="132"/>
      <c r="AK2621" s="132"/>
      <c r="AL2621" s="132"/>
      <c r="AM2621" s="132"/>
      <c r="AN2621" s="132"/>
      <c r="AO2621" s="132"/>
      <c r="AP2621" s="132"/>
      <c r="AQ2621" s="132"/>
      <c r="AR2621" s="132"/>
      <c r="AS2621" s="132"/>
      <c r="AT2621" s="132"/>
      <c r="AU2621" s="132"/>
      <c r="AV2621" s="132"/>
      <c r="AW2621" s="132"/>
      <c r="AX2621" s="132"/>
      <c r="AY2621" s="132"/>
      <c r="AZ2621" s="132"/>
      <c r="BA2621" s="132"/>
      <c r="BB2621" s="132"/>
      <c r="BC2621" s="132"/>
      <c r="BD2621" s="132"/>
      <c r="BE2621" s="132"/>
      <c r="BF2621" s="132"/>
      <c r="BG2621" s="132"/>
      <c r="BH2621" s="132"/>
      <c r="BI2621" s="132"/>
    </row>
    <row r="2622" spans="2:61">
      <c r="B2622" s="722"/>
      <c r="C2622" s="132"/>
      <c r="D2622" s="132"/>
      <c r="E2622" s="586"/>
      <c r="F2622" s="586"/>
      <c r="G2622" s="132"/>
      <c r="H2622" s="372"/>
      <c r="I2622" s="132"/>
      <c r="J2622" s="132"/>
      <c r="K2622" s="132"/>
      <c r="L2622" s="132"/>
      <c r="M2622" s="132"/>
      <c r="N2622" s="132"/>
      <c r="O2622" s="132"/>
      <c r="P2622" s="132"/>
      <c r="Q2622" s="132"/>
      <c r="R2622" s="132"/>
      <c r="S2622" s="132"/>
      <c r="T2622" s="518"/>
      <c r="U2622" s="132"/>
      <c r="V2622" s="132"/>
      <c r="W2622" s="132"/>
      <c r="X2622" s="132"/>
      <c r="Y2622" s="132"/>
      <c r="Z2622" s="132"/>
      <c r="AB2622" s="132"/>
      <c r="AC2622" s="132"/>
      <c r="AD2622" s="132"/>
      <c r="AE2622" s="94"/>
      <c r="AF2622" s="132"/>
      <c r="AG2622" s="132"/>
      <c r="AH2622" s="284"/>
      <c r="AI2622" s="132"/>
      <c r="AJ2622" s="132"/>
      <c r="AK2622" s="132"/>
      <c r="AL2622" s="132"/>
      <c r="AM2622" s="132"/>
      <c r="AN2622" s="132"/>
      <c r="AO2622" s="132"/>
      <c r="AP2622" s="132"/>
      <c r="AQ2622" s="132"/>
      <c r="AR2622" s="132"/>
      <c r="AS2622" s="132"/>
      <c r="AT2622" s="132"/>
      <c r="AU2622" s="132"/>
      <c r="AV2622" s="132"/>
      <c r="AW2622" s="132"/>
      <c r="AX2622" s="132"/>
      <c r="AY2622" s="132"/>
      <c r="AZ2622" s="132"/>
      <c r="BA2622" s="132"/>
      <c r="BB2622" s="132"/>
      <c r="BC2622" s="132"/>
      <c r="BD2622" s="132"/>
      <c r="BE2622" s="132"/>
      <c r="BF2622" s="132"/>
      <c r="BG2622" s="132"/>
      <c r="BH2622" s="132"/>
      <c r="BI2622" s="132"/>
    </row>
    <row r="2623" spans="2:61">
      <c r="B2623" s="722"/>
      <c r="C2623" s="132"/>
      <c r="D2623" s="132"/>
      <c r="E2623" s="586"/>
      <c r="F2623" s="586"/>
      <c r="G2623" s="132"/>
      <c r="H2623" s="372"/>
      <c r="I2623" s="132"/>
      <c r="J2623" s="132"/>
      <c r="K2623" s="132"/>
      <c r="L2623" s="132"/>
      <c r="M2623" s="132"/>
      <c r="N2623" s="132"/>
      <c r="O2623" s="132"/>
      <c r="P2623" s="132"/>
      <c r="Q2623" s="132"/>
      <c r="R2623" s="132"/>
      <c r="S2623" s="132"/>
      <c r="T2623" s="518"/>
      <c r="U2623" s="132"/>
      <c r="V2623" s="132"/>
      <c r="W2623" s="132"/>
      <c r="X2623" s="132"/>
      <c r="Y2623" s="132"/>
      <c r="Z2623" s="132"/>
      <c r="AB2623" s="132"/>
      <c r="AC2623" s="132"/>
      <c r="AD2623" s="132"/>
      <c r="AE2623" s="94"/>
      <c r="AF2623" s="132"/>
      <c r="AG2623" s="132"/>
      <c r="AH2623" s="284"/>
      <c r="AI2623" s="132"/>
      <c r="AJ2623" s="132"/>
      <c r="AK2623" s="132"/>
      <c r="AL2623" s="132"/>
      <c r="AM2623" s="132"/>
      <c r="AN2623" s="132"/>
      <c r="AO2623" s="132"/>
      <c r="AP2623" s="132"/>
      <c r="AQ2623" s="132"/>
      <c r="AR2623" s="132"/>
      <c r="AS2623" s="132"/>
      <c r="AT2623" s="132"/>
      <c r="AU2623" s="132"/>
      <c r="AV2623" s="132"/>
      <c r="AW2623" s="132"/>
      <c r="AX2623" s="132"/>
      <c r="AY2623" s="132"/>
      <c r="AZ2623" s="132"/>
      <c r="BA2623" s="132"/>
      <c r="BB2623" s="132"/>
      <c r="BC2623" s="132"/>
      <c r="BD2623" s="132"/>
      <c r="BE2623" s="132"/>
      <c r="BF2623" s="132"/>
      <c r="BG2623" s="132"/>
      <c r="BH2623" s="132"/>
      <c r="BI2623" s="132"/>
    </row>
    <row r="2624" spans="2:61">
      <c r="B2624" s="722"/>
      <c r="C2624" s="132"/>
      <c r="D2624" s="132"/>
      <c r="E2624" s="586"/>
      <c r="F2624" s="586"/>
      <c r="G2624" s="132"/>
      <c r="H2624" s="372"/>
      <c r="I2624" s="132"/>
      <c r="J2624" s="132"/>
      <c r="K2624" s="132"/>
      <c r="L2624" s="132"/>
      <c r="M2624" s="132"/>
      <c r="N2624" s="132"/>
      <c r="O2624" s="132"/>
      <c r="P2624" s="132"/>
      <c r="Q2624" s="132"/>
      <c r="R2624" s="132"/>
      <c r="S2624" s="132"/>
      <c r="T2624" s="518"/>
      <c r="U2624" s="132"/>
      <c r="V2624" s="132"/>
      <c r="W2624" s="132"/>
      <c r="X2624" s="132"/>
      <c r="Y2624" s="132"/>
      <c r="Z2624" s="132"/>
      <c r="AB2624" s="132"/>
      <c r="AC2624" s="132"/>
      <c r="AD2624" s="132"/>
      <c r="AE2624" s="94"/>
      <c r="AF2624" s="132"/>
      <c r="AG2624" s="132"/>
      <c r="AH2624" s="284"/>
      <c r="AI2624" s="132"/>
      <c r="AJ2624" s="132"/>
      <c r="AK2624" s="132"/>
      <c r="AL2624" s="132"/>
      <c r="AM2624" s="132"/>
      <c r="AN2624" s="132"/>
      <c r="AO2624" s="132"/>
      <c r="AP2624" s="132"/>
      <c r="AQ2624" s="132"/>
      <c r="AR2624" s="132"/>
      <c r="AS2624" s="132"/>
      <c r="AT2624" s="132"/>
      <c r="AU2624" s="132"/>
      <c r="AV2624" s="132"/>
      <c r="AW2624" s="132"/>
      <c r="AX2624" s="132"/>
      <c r="AY2624" s="132"/>
      <c r="AZ2624" s="132"/>
      <c r="BA2624" s="132"/>
      <c r="BB2624" s="132"/>
      <c r="BC2624" s="132"/>
      <c r="BD2624" s="132"/>
      <c r="BE2624" s="132"/>
      <c r="BF2624" s="132"/>
      <c r="BG2624" s="132"/>
      <c r="BH2624" s="132"/>
      <c r="BI2624" s="132"/>
    </row>
    <row r="2625" spans="2:61">
      <c r="B2625" s="722"/>
      <c r="C2625" s="132"/>
      <c r="D2625" s="132"/>
      <c r="E2625" s="586"/>
      <c r="F2625" s="586"/>
      <c r="G2625" s="132"/>
      <c r="H2625" s="372"/>
      <c r="I2625" s="132"/>
      <c r="J2625" s="132"/>
      <c r="K2625" s="132"/>
      <c r="L2625" s="132"/>
      <c r="M2625" s="132"/>
      <c r="N2625" s="132"/>
      <c r="O2625" s="132"/>
      <c r="P2625" s="132"/>
      <c r="Q2625" s="132"/>
      <c r="R2625" s="132"/>
      <c r="S2625" s="132"/>
      <c r="T2625" s="518"/>
      <c r="U2625" s="132"/>
      <c r="V2625" s="132"/>
      <c r="W2625" s="132"/>
      <c r="X2625" s="132"/>
      <c r="Y2625" s="132"/>
      <c r="Z2625" s="132"/>
      <c r="AB2625" s="132"/>
      <c r="AC2625" s="132"/>
      <c r="AD2625" s="132"/>
      <c r="AE2625" s="94"/>
      <c r="AF2625" s="132"/>
      <c r="AG2625" s="132"/>
      <c r="AH2625" s="284"/>
      <c r="AI2625" s="132"/>
      <c r="AJ2625" s="132"/>
      <c r="AK2625" s="132"/>
      <c r="AL2625" s="132"/>
      <c r="AM2625" s="132"/>
      <c r="AN2625" s="132"/>
      <c r="AO2625" s="132"/>
      <c r="AP2625" s="132"/>
      <c r="AQ2625" s="132"/>
      <c r="AR2625" s="132"/>
      <c r="AS2625" s="132"/>
      <c r="AT2625" s="132"/>
      <c r="AU2625" s="132"/>
      <c r="AV2625" s="132"/>
      <c r="AW2625" s="132"/>
      <c r="AX2625" s="132"/>
      <c r="AY2625" s="132"/>
      <c r="AZ2625" s="132"/>
      <c r="BA2625" s="132"/>
      <c r="BB2625" s="132"/>
      <c r="BC2625" s="132"/>
      <c r="BD2625" s="132"/>
      <c r="BE2625" s="132"/>
      <c r="BF2625" s="132"/>
      <c r="BG2625" s="132"/>
      <c r="BH2625" s="132"/>
      <c r="BI2625" s="132"/>
    </row>
    <row r="2626" spans="2:61">
      <c r="B2626" s="722"/>
      <c r="C2626" s="132"/>
      <c r="D2626" s="132"/>
      <c r="E2626" s="586"/>
      <c r="F2626" s="586"/>
      <c r="G2626" s="132"/>
      <c r="H2626" s="372"/>
      <c r="I2626" s="132"/>
      <c r="J2626" s="132"/>
      <c r="K2626" s="132"/>
      <c r="L2626" s="132"/>
      <c r="M2626" s="132"/>
      <c r="N2626" s="132"/>
      <c r="O2626" s="132"/>
      <c r="P2626" s="132"/>
      <c r="Q2626" s="132"/>
      <c r="R2626" s="132"/>
      <c r="S2626" s="132"/>
      <c r="T2626" s="518"/>
      <c r="U2626" s="132"/>
      <c r="V2626" s="132"/>
      <c r="W2626" s="132"/>
      <c r="X2626" s="132"/>
      <c r="Y2626" s="132"/>
      <c r="Z2626" s="132"/>
      <c r="AB2626" s="132"/>
      <c r="AC2626" s="132"/>
      <c r="AD2626" s="132"/>
      <c r="AE2626" s="94"/>
      <c r="AF2626" s="132"/>
      <c r="AG2626" s="132"/>
      <c r="AH2626" s="284"/>
      <c r="AI2626" s="132"/>
      <c r="AJ2626" s="132"/>
      <c r="AK2626" s="132"/>
      <c r="AL2626" s="132"/>
      <c r="AM2626" s="132"/>
      <c r="AN2626" s="132"/>
      <c r="AO2626" s="132"/>
      <c r="AP2626" s="132"/>
      <c r="AQ2626" s="132"/>
      <c r="AR2626" s="132"/>
      <c r="AS2626" s="132"/>
      <c r="AT2626" s="132"/>
      <c r="AU2626" s="132"/>
      <c r="AV2626" s="132"/>
      <c r="AW2626" s="132"/>
      <c r="AX2626" s="132"/>
      <c r="AY2626" s="132"/>
      <c r="AZ2626" s="132"/>
      <c r="BA2626" s="132"/>
      <c r="BB2626" s="132"/>
      <c r="BC2626" s="132"/>
      <c r="BD2626" s="132"/>
      <c r="BE2626" s="132"/>
      <c r="BF2626" s="132"/>
      <c r="BG2626" s="132"/>
      <c r="BH2626" s="132"/>
      <c r="BI2626" s="132"/>
    </row>
    <row r="2627" spans="2:61">
      <c r="B2627" s="722"/>
      <c r="C2627" s="132"/>
      <c r="D2627" s="132"/>
      <c r="E2627" s="586"/>
      <c r="F2627" s="586"/>
      <c r="G2627" s="132"/>
      <c r="H2627" s="372"/>
      <c r="I2627" s="132"/>
      <c r="J2627" s="132"/>
      <c r="K2627" s="132"/>
      <c r="L2627" s="132"/>
      <c r="M2627" s="132"/>
      <c r="N2627" s="132"/>
      <c r="O2627" s="132"/>
      <c r="P2627" s="132"/>
      <c r="Q2627" s="132"/>
      <c r="R2627" s="132"/>
      <c r="S2627" s="132"/>
      <c r="T2627" s="518"/>
      <c r="U2627" s="132"/>
      <c r="V2627" s="132"/>
      <c r="W2627" s="132"/>
      <c r="X2627" s="132"/>
      <c r="Y2627" s="132"/>
      <c r="Z2627" s="132"/>
      <c r="AB2627" s="132"/>
      <c r="AC2627" s="132"/>
      <c r="AD2627" s="132"/>
      <c r="AE2627" s="94"/>
      <c r="AF2627" s="132"/>
      <c r="AG2627" s="132"/>
      <c r="AH2627" s="284"/>
      <c r="AI2627" s="132"/>
      <c r="AJ2627" s="132"/>
      <c r="AK2627" s="132"/>
      <c r="AL2627" s="132"/>
      <c r="AM2627" s="132"/>
      <c r="AN2627" s="132"/>
      <c r="AO2627" s="132"/>
      <c r="AP2627" s="132"/>
      <c r="AQ2627" s="132"/>
      <c r="AR2627" s="132"/>
      <c r="AS2627" s="132"/>
      <c r="AT2627" s="132"/>
      <c r="AU2627" s="132"/>
      <c r="AV2627" s="132"/>
      <c r="AW2627" s="132"/>
      <c r="AX2627" s="132"/>
      <c r="AY2627" s="132"/>
      <c r="AZ2627" s="132"/>
      <c r="BA2627" s="132"/>
      <c r="BB2627" s="132"/>
      <c r="BC2627" s="132"/>
      <c r="BD2627" s="132"/>
      <c r="BE2627" s="132"/>
      <c r="BF2627" s="132"/>
      <c r="BG2627" s="132"/>
      <c r="BH2627" s="132"/>
      <c r="BI2627" s="132"/>
    </row>
    <row r="2628" spans="2:61">
      <c r="B2628" s="722"/>
      <c r="C2628" s="132"/>
      <c r="D2628" s="132"/>
      <c r="E2628" s="586"/>
      <c r="F2628" s="586"/>
      <c r="G2628" s="132"/>
      <c r="H2628" s="372"/>
      <c r="I2628" s="132"/>
      <c r="J2628" s="132"/>
      <c r="K2628" s="132"/>
      <c r="L2628" s="132"/>
      <c r="M2628" s="132"/>
      <c r="N2628" s="132"/>
      <c r="O2628" s="132"/>
      <c r="P2628" s="132"/>
      <c r="Q2628" s="132"/>
      <c r="R2628" s="132"/>
      <c r="S2628" s="132"/>
      <c r="T2628" s="518"/>
      <c r="U2628" s="132"/>
      <c r="V2628" s="132"/>
      <c r="W2628" s="132"/>
      <c r="X2628" s="132"/>
      <c r="Y2628" s="132"/>
      <c r="Z2628" s="132"/>
      <c r="AB2628" s="132"/>
      <c r="AC2628" s="132"/>
      <c r="AD2628" s="132"/>
      <c r="AE2628" s="94"/>
      <c r="AF2628" s="132"/>
      <c r="AG2628" s="132"/>
      <c r="AH2628" s="284"/>
      <c r="AI2628" s="132"/>
      <c r="AJ2628" s="132"/>
      <c r="AK2628" s="132"/>
      <c r="AL2628" s="132"/>
      <c r="AM2628" s="132"/>
      <c r="AN2628" s="132"/>
      <c r="AO2628" s="132"/>
      <c r="AP2628" s="132"/>
      <c r="AQ2628" s="132"/>
      <c r="AR2628" s="132"/>
      <c r="AS2628" s="132"/>
      <c r="AT2628" s="132"/>
      <c r="AU2628" s="132"/>
      <c r="AV2628" s="132"/>
      <c r="AW2628" s="132"/>
      <c r="AX2628" s="132"/>
      <c r="AY2628" s="132"/>
      <c r="AZ2628" s="132"/>
      <c r="BA2628" s="132"/>
      <c r="BB2628" s="132"/>
      <c r="BC2628" s="132"/>
      <c r="BD2628" s="132"/>
      <c r="BE2628" s="132"/>
      <c r="BF2628" s="132"/>
      <c r="BG2628" s="132"/>
      <c r="BH2628" s="132"/>
      <c r="BI2628" s="132"/>
    </row>
    <row r="2629" spans="2:61">
      <c r="B2629" s="722"/>
      <c r="C2629" s="132"/>
      <c r="D2629" s="132"/>
      <c r="E2629" s="586"/>
      <c r="F2629" s="586"/>
      <c r="G2629" s="132"/>
      <c r="H2629" s="372"/>
      <c r="I2629" s="132"/>
      <c r="J2629" s="132"/>
      <c r="K2629" s="132"/>
      <c r="L2629" s="132"/>
      <c r="M2629" s="132"/>
      <c r="N2629" s="132"/>
      <c r="O2629" s="132"/>
      <c r="P2629" s="132"/>
      <c r="Q2629" s="132"/>
      <c r="R2629" s="132"/>
      <c r="S2629" s="132"/>
      <c r="T2629" s="518"/>
      <c r="U2629" s="132"/>
      <c r="V2629" s="132"/>
      <c r="W2629" s="132"/>
      <c r="X2629" s="132"/>
      <c r="Y2629" s="132"/>
      <c r="Z2629" s="132"/>
      <c r="AB2629" s="132"/>
      <c r="AC2629" s="132"/>
      <c r="AD2629" s="132"/>
      <c r="AE2629" s="94"/>
      <c r="AF2629" s="132"/>
      <c r="AG2629" s="132"/>
      <c r="AH2629" s="284"/>
      <c r="AI2629" s="132"/>
      <c r="AJ2629" s="132"/>
      <c r="AK2629" s="132"/>
      <c r="AL2629" s="132"/>
      <c r="AM2629" s="132"/>
      <c r="AN2629" s="132"/>
      <c r="AO2629" s="132"/>
      <c r="AP2629" s="132"/>
      <c r="AQ2629" s="132"/>
      <c r="AR2629" s="132"/>
      <c r="AS2629" s="132"/>
      <c r="AT2629" s="132"/>
      <c r="AU2629" s="132"/>
      <c r="AV2629" s="132"/>
      <c r="AW2629" s="132"/>
      <c r="AX2629" s="132"/>
      <c r="AY2629" s="132"/>
      <c r="AZ2629" s="132"/>
      <c r="BA2629" s="132"/>
      <c r="BB2629" s="132"/>
      <c r="BC2629" s="132"/>
      <c r="BD2629" s="132"/>
      <c r="BE2629" s="132"/>
      <c r="BF2629" s="132"/>
      <c r="BG2629" s="132"/>
      <c r="BH2629" s="132"/>
      <c r="BI2629" s="132"/>
    </row>
    <row r="2630" spans="2:61">
      <c r="B2630" s="722"/>
      <c r="C2630" s="132"/>
      <c r="D2630" s="132"/>
      <c r="E2630" s="586"/>
      <c r="F2630" s="586"/>
      <c r="G2630" s="132"/>
      <c r="H2630" s="372"/>
      <c r="I2630" s="132"/>
      <c r="J2630" s="132"/>
      <c r="K2630" s="132"/>
      <c r="L2630" s="132"/>
      <c r="M2630" s="132"/>
      <c r="N2630" s="132"/>
      <c r="O2630" s="132"/>
      <c r="P2630" s="132"/>
      <c r="Q2630" s="132"/>
      <c r="R2630" s="132"/>
      <c r="S2630" s="132"/>
      <c r="T2630" s="518"/>
      <c r="U2630" s="132"/>
      <c r="V2630" s="132"/>
      <c r="W2630" s="132"/>
      <c r="X2630" s="132"/>
      <c r="Y2630" s="132"/>
      <c r="Z2630" s="132"/>
      <c r="AB2630" s="132"/>
      <c r="AC2630" s="132"/>
      <c r="AD2630" s="132"/>
      <c r="AE2630" s="94"/>
      <c r="AF2630" s="132"/>
      <c r="AG2630" s="132"/>
      <c r="AH2630" s="284"/>
      <c r="AI2630" s="132"/>
      <c r="AJ2630" s="132"/>
      <c r="AK2630" s="132"/>
      <c r="AL2630" s="132"/>
      <c r="AM2630" s="132"/>
      <c r="AN2630" s="132"/>
      <c r="AO2630" s="132"/>
      <c r="AP2630" s="132"/>
      <c r="AQ2630" s="132"/>
      <c r="AR2630" s="132"/>
      <c r="AS2630" s="132"/>
      <c r="AT2630" s="132"/>
      <c r="AU2630" s="132"/>
      <c r="AV2630" s="132"/>
      <c r="AW2630" s="132"/>
      <c r="AX2630" s="132"/>
      <c r="AY2630" s="132"/>
      <c r="AZ2630" s="132"/>
      <c r="BA2630" s="132"/>
      <c r="BB2630" s="132"/>
      <c r="BC2630" s="132"/>
      <c r="BD2630" s="132"/>
      <c r="BE2630" s="132"/>
      <c r="BF2630" s="132"/>
      <c r="BG2630" s="132"/>
      <c r="BH2630" s="132"/>
      <c r="BI2630" s="132"/>
    </row>
    <row r="2631" spans="2:61">
      <c r="B2631" s="722"/>
      <c r="C2631" s="132"/>
      <c r="D2631" s="132"/>
      <c r="E2631" s="586"/>
      <c r="F2631" s="586"/>
      <c r="G2631" s="132"/>
      <c r="H2631" s="372"/>
      <c r="I2631" s="132"/>
      <c r="J2631" s="132"/>
      <c r="K2631" s="132"/>
      <c r="L2631" s="132"/>
      <c r="M2631" s="132"/>
      <c r="N2631" s="132"/>
      <c r="O2631" s="132"/>
      <c r="P2631" s="132"/>
      <c r="Q2631" s="132"/>
      <c r="R2631" s="132"/>
      <c r="S2631" s="132"/>
      <c r="T2631" s="518"/>
      <c r="U2631" s="132"/>
      <c r="V2631" s="132"/>
      <c r="W2631" s="132"/>
      <c r="X2631" s="132"/>
      <c r="Y2631" s="132"/>
      <c r="Z2631" s="132"/>
      <c r="AB2631" s="132"/>
      <c r="AC2631" s="132"/>
      <c r="AD2631" s="132"/>
      <c r="AE2631" s="94"/>
      <c r="AF2631" s="132"/>
      <c r="AG2631" s="132"/>
      <c r="AH2631" s="284"/>
      <c r="AI2631" s="132"/>
      <c r="AJ2631" s="132"/>
      <c r="AK2631" s="132"/>
      <c r="AL2631" s="132"/>
      <c r="AM2631" s="132"/>
      <c r="AN2631" s="132"/>
      <c r="AO2631" s="132"/>
      <c r="AP2631" s="132"/>
      <c r="AQ2631" s="132"/>
      <c r="AR2631" s="132"/>
      <c r="AS2631" s="132"/>
      <c r="AT2631" s="132"/>
      <c r="AU2631" s="132"/>
      <c r="AV2631" s="132"/>
      <c r="AW2631" s="132"/>
      <c r="AX2631" s="132"/>
      <c r="AY2631" s="132"/>
      <c r="AZ2631" s="132"/>
      <c r="BA2631" s="132"/>
      <c r="BB2631" s="132"/>
      <c r="BC2631" s="132"/>
      <c r="BD2631" s="132"/>
      <c r="BE2631" s="132"/>
      <c r="BF2631" s="132"/>
      <c r="BG2631" s="132"/>
      <c r="BH2631" s="132"/>
      <c r="BI2631" s="132"/>
    </row>
    <row r="2632" spans="2:61">
      <c r="B2632" s="722"/>
      <c r="C2632" s="132"/>
      <c r="D2632" s="132"/>
      <c r="E2632" s="586"/>
      <c r="F2632" s="586"/>
      <c r="G2632" s="132"/>
      <c r="H2632" s="372"/>
      <c r="I2632" s="132"/>
      <c r="J2632" s="132"/>
      <c r="K2632" s="132"/>
      <c r="L2632" s="132"/>
      <c r="M2632" s="132"/>
      <c r="N2632" s="132"/>
      <c r="O2632" s="132"/>
      <c r="P2632" s="132"/>
      <c r="Q2632" s="132"/>
      <c r="R2632" s="132"/>
      <c r="S2632" s="132"/>
      <c r="T2632" s="518"/>
      <c r="U2632" s="132"/>
      <c r="V2632" s="132"/>
      <c r="W2632" s="132"/>
      <c r="X2632" s="132"/>
      <c r="Y2632" s="132"/>
      <c r="Z2632" s="132"/>
      <c r="AB2632" s="132"/>
      <c r="AC2632" s="132"/>
      <c r="AD2632" s="132"/>
      <c r="AE2632" s="94"/>
      <c r="AF2632" s="132"/>
      <c r="AG2632" s="132"/>
      <c r="AH2632" s="284"/>
      <c r="AI2632" s="132"/>
      <c r="AJ2632" s="132"/>
      <c r="AK2632" s="132"/>
      <c r="AL2632" s="132"/>
      <c r="AM2632" s="132"/>
      <c r="AN2632" s="132"/>
      <c r="AO2632" s="132"/>
      <c r="AP2632" s="132"/>
      <c r="AQ2632" s="132"/>
      <c r="AR2632" s="132"/>
      <c r="AS2632" s="132"/>
      <c r="AT2632" s="132"/>
      <c r="AU2632" s="132"/>
      <c r="AV2632" s="132"/>
      <c r="AW2632" s="132"/>
      <c r="AX2632" s="132"/>
      <c r="AY2632" s="132"/>
      <c r="AZ2632" s="132"/>
      <c r="BA2632" s="132"/>
      <c r="BB2632" s="132"/>
      <c r="BC2632" s="132"/>
      <c r="BD2632" s="132"/>
      <c r="BE2632" s="132"/>
      <c r="BF2632" s="132"/>
      <c r="BG2632" s="132"/>
      <c r="BH2632" s="132"/>
      <c r="BI2632" s="132"/>
    </row>
    <row r="2633" spans="2:61">
      <c r="B2633" s="722"/>
      <c r="C2633" s="132"/>
      <c r="D2633" s="132"/>
      <c r="E2633" s="586"/>
      <c r="F2633" s="586"/>
      <c r="G2633" s="132"/>
      <c r="H2633" s="372"/>
      <c r="I2633" s="132"/>
      <c r="J2633" s="132"/>
      <c r="K2633" s="132"/>
      <c r="L2633" s="132"/>
      <c r="M2633" s="132"/>
      <c r="N2633" s="132"/>
      <c r="O2633" s="132"/>
      <c r="P2633" s="132"/>
      <c r="Q2633" s="132"/>
      <c r="R2633" s="132"/>
      <c r="S2633" s="132"/>
      <c r="T2633" s="518"/>
      <c r="U2633" s="132"/>
      <c r="V2633" s="132"/>
      <c r="W2633" s="132"/>
      <c r="X2633" s="132"/>
      <c r="Y2633" s="132"/>
      <c r="Z2633" s="132"/>
      <c r="AB2633" s="132"/>
      <c r="AC2633" s="132"/>
      <c r="AD2633" s="132"/>
      <c r="AE2633" s="94"/>
      <c r="AF2633" s="132"/>
      <c r="AG2633" s="132"/>
      <c r="AH2633" s="284"/>
      <c r="AI2633" s="132"/>
      <c r="AJ2633" s="132"/>
      <c r="AK2633" s="132"/>
      <c r="AL2633" s="132"/>
      <c r="AM2633" s="132"/>
      <c r="AN2633" s="132"/>
      <c r="AO2633" s="132"/>
      <c r="AP2633" s="132"/>
      <c r="AQ2633" s="132"/>
      <c r="AR2633" s="132"/>
      <c r="AS2633" s="132"/>
      <c r="AT2633" s="132"/>
      <c r="AU2633" s="132"/>
      <c r="AV2633" s="132"/>
      <c r="AW2633" s="132"/>
      <c r="AX2633" s="132"/>
      <c r="AY2633" s="132"/>
      <c r="AZ2633" s="132"/>
      <c r="BA2633" s="132"/>
      <c r="BB2633" s="132"/>
      <c r="BC2633" s="132"/>
      <c r="BD2633" s="132"/>
      <c r="BE2633" s="132"/>
      <c r="BF2633" s="132"/>
      <c r="BG2633" s="132"/>
      <c r="BH2633" s="132"/>
      <c r="BI2633" s="132"/>
    </row>
    <row r="2634" spans="2:61">
      <c r="B2634" s="722"/>
      <c r="C2634" s="132"/>
      <c r="D2634" s="132"/>
      <c r="E2634" s="586"/>
      <c r="F2634" s="586"/>
      <c r="G2634" s="132"/>
      <c r="H2634" s="372"/>
      <c r="I2634" s="132"/>
      <c r="J2634" s="132"/>
      <c r="K2634" s="132"/>
      <c r="L2634" s="132"/>
      <c r="M2634" s="132"/>
      <c r="N2634" s="132"/>
      <c r="O2634" s="132"/>
      <c r="P2634" s="132"/>
      <c r="Q2634" s="132"/>
      <c r="R2634" s="132"/>
      <c r="S2634" s="132"/>
      <c r="T2634" s="518"/>
      <c r="U2634" s="132"/>
      <c r="V2634" s="132"/>
      <c r="W2634" s="132"/>
      <c r="X2634" s="132"/>
      <c r="Y2634" s="132"/>
      <c r="Z2634" s="132"/>
      <c r="AB2634" s="132"/>
      <c r="AC2634" s="132"/>
      <c r="AD2634" s="132"/>
      <c r="AE2634" s="94"/>
      <c r="AF2634" s="132"/>
      <c r="AG2634" s="132"/>
      <c r="AH2634" s="284"/>
      <c r="AI2634" s="132"/>
      <c r="AJ2634" s="132"/>
      <c r="AK2634" s="132"/>
      <c r="AL2634" s="132"/>
      <c r="AM2634" s="132"/>
      <c r="AN2634" s="132"/>
      <c r="AO2634" s="132"/>
      <c r="AP2634" s="132"/>
      <c r="AQ2634" s="132"/>
      <c r="AR2634" s="132"/>
      <c r="AS2634" s="132"/>
      <c r="AT2634" s="132"/>
      <c r="AU2634" s="132"/>
      <c r="AV2634" s="132"/>
      <c r="AW2634" s="132"/>
      <c r="AX2634" s="132"/>
      <c r="AY2634" s="132"/>
      <c r="AZ2634" s="132"/>
      <c r="BA2634" s="132"/>
      <c r="BB2634" s="132"/>
      <c r="BC2634" s="132"/>
      <c r="BD2634" s="132"/>
      <c r="BE2634" s="132"/>
      <c r="BF2634" s="132"/>
      <c r="BG2634" s="132"/>
      <c r="BH2634" s="132"/>
      <c r="BI2634" s="132"/>
    </row>
    <row r="2635" spans="2:61">
      <c r="B2635" s="722"/>
      <c r="C2635" s="132"/>
      <c r="D2635" s="132"/>
      <c r="E2635" s="586"/>
      <c r="F2635" s="586"/>
      <c r="G2635" s="132"/>
      <c r="H2635" s="372"/>
      <c r="I2635" s="132"/>
      <c r="J2635" s="132"/>
      <c r="K2635" s="132"/>
      <c r="L2635" s="132"/>
      <c r="M2635" s="132"/>
      <c r="N2635" s="132"/>
      <c r="O2635" s="132"/>
      <c r="P2635" s="132"/>
      <c r="Q2635" s="132"/>
      <c r="R2635" s="132"/>
      <c r="S2635" s="132"/>
      <c r="T2635" s="518"/>
      <c r="U2635" s="132"/>
      <c r="V2635" s="132"/>
      <c r="W2635" s="132"/>
      <c r="X2635" s="132"/>
      <c r="Y2635" s="132"/>
      <c r="Z2635" s="132"/>
      <c r="AB2635" s="132"/>
      <c r="AC2635" s="132"/>
      <c r="AD2635" s="132"/>
      <c r="AE2635" s="94"/>
      <c r="AF2635" s="132"/>
      <c r="AG2635" s="132"/>
      <c r="AH2635" s="284"/>
      <c r="AI2635" s="132"/>
      <c r="AJ2635" s="132"/>
      <c r="AK2635" s="132"/>
      <c r="AL2635" s="132"/>
      <c r="AM2635" s="132"/>
      <c r="AN2635" s="132"/>
      <c r="AO2635" s="132"/>
      <c r="AP2635" s="132"/>
      <c r="AQ2635" s="132"/>
      <c r="AR2635" s="132"/>
      <c r="AS2635" s="132"/>
      <c r="AT2635" s="132"/>
      <c r="AU2635" s="132"/>
      <c r="AV2635" s="132"/>
      <c r="AW2635" s="132"/>
      <c r="AX2635" s="132"/>
      <c r="AY2635" s="132"/>
      <c r="AZ2635" s="132"/>
      <c r="BA2635" s="132"/>
      <c r="BB2635" s="132"/>
      <c r="BC2635" s="132"/>
      <c r="BD2635" s="132"/>
      <c r="BE2635" s="132"/>
      <c r="BF2635" s="132"/>
      <c r="BG2635" s="132"/>
      <c r="BH2635" s="132"/>
      <c r="BI2635" s="132"/>
    </row>
    <row r="2636" spans="2:61">
      <c r="B2636" s="722"/>
      <c r="C2636" s="132"/>
      <c r="D2636" s="132"/>
      <c r="E2636" s="586"/>
      <c r="F2636" s="586"/>
      <c r="G2636" s="132"/>
      <c r="H2636" s="372"/>
      <c r="I2636" s="132"/>
      <c r="J2636" s="132"/>
      <c r="K2636" s="132"/>
      <c r="L2636" s="132"/>
      <c r="M2636" s="132"/>
      <c r="N2636" s="132"/>
      <c r="O2636" s="132"/>
      <c r="P2636" s="132"/>
      <c r="Q2636" s="132"/>
      <c r="R2636" s="132"/>
      <c r="S2636" s="132"/>
      <c r="T2636" s="518"/>
      <c r="U2636" s="132"/>
      <c r="V2636" s="132"/>
      <c r="W2636" s="132"/>
      <c r="X2636" s="132"/>
      <c r="Y2636" s="132"/>
      <c r="Z2636" s="132"/>
      <c r="AB2636" s="132"/>
      <c r="AC2636" s="132"/>
      <c r="AD2636" s="132"/>
      <c r="AE2636" s="94"/>
      <c r="AF2636" s="132"/>
      <c r="AG2636" s="132"/>
      <c r="AH2636" s="284"/>
      <c r="AI2636" s="132"/>
      <c r="AJ2636" s="132"/>
      <c r="AK2636" s="132"/>
      <c r="AL2636" s="132"/>
      <c r="AM2636" s="132"/>
      <c r="AN2636" s="132"/>
      <c r="AO2636" s="132"/>
      <c r="AP2636" s="132"/>
      <c r="AQ2636" s="132"/>
      <c r="AR2636" s="132"/>
      <c r="AS2636" s="132"/>
      <c r="AT2636" s="132"/>
      <c r="AU2636" s="132"/>
      <c r="AV2636" s="132"/>
      <c r="AW2636" s="132"/>
      <c r="AX2636" s="132"/>
      <c r="AY2636" s="132"/>
      <c r="AZ2636" s="132"/>
      <c r="BA2636" s="132"/>
      <c r="BB2636" s="132"/>
      <c r="BC2636" s="132"/>
      <c r="BD2636" s="132"/>
      <c r="BE2636" s="132"/>
      <c r="BF2636" s="132"/>
      <c r="BG2636" s="132"/>
      <c r="BH2636" s="132"/>
      <c r="BI2636" s="132"/>
    </row>
    <row r="2637" spans="2:61">
      <c r="B2637" s="722"/>
      <c r="C2637" s="132"/>
      <c r="D2637" s="132"/>
      <c r="E2637" s="586"/>
      <c r="F2637" s="586"/>
      <c r="G2637" s="132"/>
      <c r="H2637" s="372"/>
      <c r="I2637" s="132"/>
      <c r="J2637" s="132"/>
      <c r="K2637" s="132"/>
      <c r="L2637" s="132"/>
      <c r="M2637" s="132"/>
      <c r="N2637" s="132"/>
      <c r="O2637" s="132"/>
      <c r="P2637" s="132"/>
      <c r="Q2637" s="132"/>
      <c r="R2637" s="132"/>
      <c r="S2637" s="132"/>
      <c r="T2637" s="518"/>
      <c r="U2637" s="132"/>
      <c r="V2637" s="132"/>
      <c r="W2637" s="132"/>
      <c r="X2637" s="132"/>
      <c r="Y2637" s="132"/>
      <c r="Z2637" s="132"/>
      <c r="AB2637" s="132"/>
      <c r="AC2637" s="132"/>
      <c r="AD2637" s="132"/>
      <c r="AE2637" s="94"/>
      <c r="AF2637" s="132"/>
      <c r="AG2637" s="132"/>
      <c r="AH2637" s="284"/>
      <c r="AI2637" s="132"/>
      <c r="AJ2637" s="132"/>
      <c r="AK2637" s="132"/>
      <c r="AL2637" s="132"/>
      <c r="AM2637" s="132"/>
      <c r="AN2637" s="132"/>
      <c r="AO2637" s="132"/>
      <c r="AP2637" s="132"/>
      <c r="AQ2637" s="132"/>
      <c r="AR2637" s="132"/>
      <c r="AS2637" s="132"/>
      <c r="AT2637" s="132"/>
      <c r="AU2637" s="132"/>
      <c r="AV2637" s="132"/>
      <c r="AW2637" s="132"/>
      <c r="AX2637" s="132"/>
      <c r="AY2637" s="132"/>
      <c r="AZ2637" s="132"/>
      <c r="BA2637" s="132"/>
      <c r="BB2637" s="132"/>
      <c r="BC2637" s="132"/>
      <c r="BD2637" s="132"/>
      <c r="BE2637" s="132"/>
      <c r="BF2637" s="132"/>
      <c r="BG2637" s="132"/>
      <c r="BH2637" s="132"/>
      <c r="BI2637" s="132"/>
    </row>
    <row r="2638" spans="2:61">
      <c r="B2638" s="722"/>
      <c r="C2638" s="132"/>
      <c r="D2638" s="132"/>
      <c r="E2638" s="586"/>
      <c r="F2638" s="586"/>
      <c r="G2638" s="132"/>
      <c r="H2638" s="372"/>
      <c r="I2638" s="132"/>
      <c r="J2638" s="132"/>
      <c r="K2638" s="132"/>
      <c r="L2638" s="132"/>
      <c r="M2638" s="132"/>
      <c r="N2638" s="132"/>
      <c r="O2638" s="132"/>
      <c r="P2638" s="132"/>
      <c r="Q2638" s="132"/>
      <c r="R2638" s="132"/>
      <c r="S2638" s="132"/>
      <c r="T2638" s="518"/>
      <c r="U2638" s="132"/>
      <c r="V2638" s="132"/>
      <c r="W2638" s="132"/>
      <c r="X2638" s="132"/>
      <c r="Y2638" s="132"/>
      <c r="Z2638" s="132"/>
      <c r="AB2638" s="132"/>
      <c r="AC2638" s="132"/>
      <c r="AD2638" s="132"/>
      <c r="AE2638" s="94"/>
      <c r="AF2638" s="132"/>
      <c r="AG2638" s="132"/>
      <c r="AH2638" s="284"/>
      <c r="AI2638" s="132"/>
      <c r="AJ2638" s="132"/>
      <c r="AK2638" s="132"/>
      <c r="AL2638" s="132"/>
      <c r="AM2638" s="132"/>
      <c r="AN2638" s="132"/>
      <c r="AO2638" s="132"/>
      <c r="AP2638" s="132"/>
      <c r="AQ2638" s="132"/>
      <c r="AR2638" s="132"/>
      <c r="AS2638" s="132"/>
      <c r="AT2638" s="132"/>
      <c r="AU2638" s="132"/>
      <c r="AV2638" s="132"/>
      <c r="AW2638" s="132"/>
      <c r="AX2638" s="132"/>
      <c r="AY2638" s="132"/>
      <c r="AZ2638" s="132"/>
      <c r="BA2638" s="132"/>
      <c r="BB2638" s="132"/>
      <c r="BC2638" s="132"/>
      <c r="BD2638" s="132"/>
      <c r="BE2638" s="132"/>
      <c r="BF2638" s="132"/>
      <c r="BG2638" s="132"/>
      <c r="BH2638" s="132"/>
      <c r="BI2638" s="132"/>
    </row>
    <row r="2639" spans="2:61">
      <c r="B2639" s="722"/>
      <c r="C2639" s="132"/>
      <c r="D2639" s="132"/>
      <c r="E2639" s="586"/>
      <c r="F2639" s="586"/>
      <c r="G2639" s="132"/>
      <c r="H2639" s="372"/>
      <c r="I2639" s="132"/>
      <c r="J2639" s="132"/>
      <c r="K2639" s="132"/>
      <c r="L2639" s="132"/>
      <c r="M2639" s="132"/>
      <c r="N2639" s="132"/>
      <c r="O2639" s="132"/>
      <c r="P2639" s="132"/>
      <c r="Q2639" s="132"/>
      <c r="R2639" s="132"/>
      <c r="S2639" s="132"/>
      <c r="T2639" s="518"/>
      <c r="U2639" s="132"/>
      <c r="V2639" s="132"/>
      <c r="W2639" s="132"/>
      <c r="X2639" s="132"/>
      <c r="Y2639" s="132"/>
      <c r="Z2639" s="132"/>
      <c r="AB2639" s="132"/>
      <c r="AC2639" s="132"/>
      <c r="AD2639" s="132"/>
      <c r="AE2639" s="94"/>
      <c r="AF2639" s="132"/>
      <c r="AG2639" s="132"/>
      <c r="AH2639" s="284"/>
      <c r="AI2639" s="132"/>
      <c r="AJ2639" s="132"/>
      <c r="AK2639" s="132"/>
      <c r="AL2639" s="132"/>
      <c r="AM2639" s="132"/>
      <c r="AN2639" s="132"/>
      <c r="AO2639" s="132"/>
      <c r="AP2639" s="132"/>
      <c r="AQ2639" s="132"/>
      <c r="AR2639" s="132"/>
      <c r="AS2639" s="132"/>
      <c r="AT2639" s="132"/>
      <c r="AU2639" s="132"/>
      <c r="AV2639" s="132"/>
      <c r="AW2639" s="132"/>
      <c r="AX2639" s="132"/>
      <c r="AY2639" s="132"/>
      <c r="AZ2639" s="132"/>
      <c r="BA2639" s="132"/>
      <c r="BB2639" s="132"/>
      <c r="BC2639" s="132"/>
      <c r="BD2639" s="132"/>
      <c r="BE2639" s="132"/>
      <c r="BF2639" s="132"/>
      <c r="BG2639" s="132"/>
      <c r="BH2639" s="132"/>
      <c r="BI2639" s="132"/>
    </row>
    <row r="2640" spans="2:61">
      <c r="B2640" s="722"/>
      <c r="C2640" s="132"/>
      <c r="D2640" s="132"/>
      <c r="E2640" s="586"/>
      <c r="F2640" s="586"/>
      <c r="G2640" s="132"/>
      <c r="H2640" s="372"/>
      <c r="I2640" s="132"/>
      <c r="J2640" s="132"/>
      <c r="K2640" s="132"/>
      <c r="L2640" s="132"/>
      <c r="M2640" s="132"/>
      <c r="N2640" s="132"/>
      <c r="O2640" s="132"/>
      <c r="P2640" s="132"/>
      <c r="Q2640" s="132"/>
      <c r="R2640" s="132"/>
      <c r="S2640" s="132"/>
      <c r="T2640" s="518"/>
      <c r="U2640" s="132"/>
      <c r="V2640" s="132"/>
      <c r="W2640" s="132"/>
      <c r="X2640" s="132"/>
      <c r="Y2640" s="132"/>
      <c r="Z2640" s="132"/>
      <c r="AB2640" s="132"/>
      <c r="AC2640" s="132"/>
      <c r="AD2640" s="132"/>
      <c r="AE2640" s="94"/>
      <c r="AF2640" s="132"/>
      <c r="AG2640" s="132"/>
      <c r="AH2640" s="284"/>
      <c r="AI2640" s="132"/>
      <c r="AJ2640" s="132"/>
      <c r="AK2640" s="132"/>
      <c r="AL2640" s="132"/>
      <c r="AM2640" s="132"/>
      <c r="AN2640" s="132"/>
      <c r="AO2640" s="132"/>
      <c r="AP2640" s="132"/>
      <c r="AQ2640" s="132"/>
      <c r="AR2640" s="132"/>
      <c r="AS2640" s="132"/>
      <c r="AT2640" s="132"/>
      <c r="AU2640" s="132"/>
      <c r="AV2640" s="132"/>
      <c r="AW2640" s="132"/>
      <c r="AX2640" s="132"/>
      <c r="AY2640" s="132"/>
      <c r="AZ2640" s="132"/>
      <c r="BA2640" s="132"/>
      <c r="BB2640" s="132"/>
      <c r="BC2640" s="132"/>
      <c r="BD2640" s="132"/>
      <c r="BE2640" s="132"/>
      <c r="BF2640" s="132"/>
      <c r="BG2640" s="132"/>
      <c r="BH2640" s="132"/>
      <c r="BI2640" s="132"/>
    </row>
    <row r="2641" spans="2:61">
      <c r="B2641" s="722"/>
      <c r="C2641" s="132"/>
      <c r="D2641" s="132"/>
      <c r="E2641" s="586"/>
      <c r="F2641" s="586"/>
      <c r="G2641" s="132"/>
      <c r="H2641" s="372"/>
      <c r="I2641" s="132"/>
      <c r="J2641" s="132"/>
      <c r="K2641" s="132"/>
      <c r="L2641" s="132"/>
      <c r="M2641" s="132"/>
      <c r="N2641" s="132"/>
      <c r="O2641" s="132"/>
      <c r="P2641" s="132"/>
      <c r="Q2641" s="132"/>
      <c r="R2641" s="132"/>
      <c r="S2641" s="132"/>
      <c r="T2641" s="518"/>
      <c r="U2641" s="132"/>
      <c r="V2641" s="132"/>
      <c r="W2641" s="132"/>
      <c r="X2641" s="132"/>
      <c r="Y2641" s="132"/>
      <c r="Z2641" s="132"/>
      <c r="AB2641" s="132"/>
      <c r="AC2641" s="132"/>
      <c r="AD2641" s="132"/>
      <c r="AE2641" s="94"/>
      <c r="AF2641" s="132"/>
      <c r="AG2641" s="132"/>
      <c r="AH2641" s="284"/>
      <c r="AI2641" s="132"/>
      <c r="AJ2641" s="132"/>
      <c r="AK2641" s="132"/>
      <c r="AL2641" s="132"/>
      <c r="AM2641" s="132"/>
      <c r="AN2641" s="132"/>
      <c r="AO2641" s="132"/>
      <c r="AP2641" s="132"/>
      <c r="AQ2641" s="132"/>
      <c r="AR2641" s="132"/>
      <c r="AS2641" s="132"/>
      <c r="AT2641" s="132"/>
      <c r="AU2641" s="132"/>
      <c r="AV2641" s="132"/>
      <c r="AW2641" s="132"/>
      <c r="AX2641" s="132"/>
      <c r="AY2641" s="132"/>
      <c r="AZ2641" s="132"/>
      <c r="BA2641" s="132"/>
      <c r="BB2641" s="132"/>
      <c r="BC2641" s="132"/>
      <c r="BD2641" s="132"/>
      <c r="BE2641" s="132"/>
      <c r="BF2641" s="132"/>
      <c r="BG2641" s="132"/>
      <c r="BH2641" s="132"/>
      <c r="BI2641" s="132"/>
    </row>
    <row r="2642" spans="2:61">
      <c r="B2642" s="722"/>
      <c r="C2642" s="132"/>
      <c r="D2642" s="132"/>
      <c r="E2642" s="586"/>
      <c r="F2642" s="586"/>
      <c r="G2642" s="132"/>
      <c r="H2642" s="372"/>
      <c r="I2642" s="132"/>
      <c r="J2642" s="132"/>
      <c r="K2642" s="132"/>
      <c r="L2642" s="132"/>
      <c r="M2642" s="132"/>
      <c r="N2642" s="132"/>
      <c r="O2642" s="132"/>
      <c r="P2642" s="132"/>
      <c r="Q2642" s="132"/>
      <c r="R2642" s="132"/>
      <c r="S2642" s="132"/>
      <c r="T2642" s="518"/>
      <c r="U2642" s="132"/>
      <c r="V2642" s="132"/>
      <c r="W2642" s="132"/>
      <c r="X2642" s="132"/>
      <c r="Y2642" s="132"/>
      <c r="Z2642" s="132"/>
      <c r="AB2642" s="132"/>
      <c r="AC2642" s="132"/>
      <c r="AD2642" s="132"/>
      <c r="AE2642" s="94"/>
      <c r="AF2642" s="132"/>
      <c r="AG2642" s="132"/>
      <c r="AH2642" s="284"/>
      <c r="AI2642" s="132"/>
      <c r="AJ2642" s="132"/>
      <c r="AK2642" s="132"/>
      <c r="AL2642" s="132"/>
      <c r="AM2642" s="132"/>
      <c r="AN2642" s="132"/>
      <c r="AO2642" s="132"/>
      <c r="AP2642" s="132"/>
      <c r="AQ2642" s="132"/>
      <c r="AR2642" s="132"/>
      <c r="AS2642" s="132"/>
      <c r="AT2642" s="132"/>
      <c r="AU2642" s="132"/>
      <c r="AV2642" s="132"/>
      <c r="AW2642" s="132"/>
      <c r="AX2642" s="132"/>
      <c r="AY2642" s="132"/>
      <c r="AZ2642" s="132"/>
      <c r="BA2642" s="132"/>
      <c r="BB2642" s="132"/>
      <c r="BC2642" s="132"/>
      <c r="BD2642" s="132"/>
      <c r="BE2642" s="132"/>
      <c r="BF2642" s="132"/>
      <c r="BG2642" s="132"/>
      <c r="BH2642" s="132"/>
      <c r="BI2642" s="132"/>
    </row>
    <row r="2643" spans="2:61">
      <c r="B2643" s="722"/>
      <c r="C2643" s="132"/>
      <c r="D2643" s="132"/>
      <c r="E2643" s="586"/>
      <c r="F2643" s="586"/>
      <c r="G2643" s="132"/>
      <c r="H2643" s="372"/>
      <c r="I2643" s="132"/>
      <c r="J2643" s="132"/>
      <c r="K2643" s="132"/>
      <c r="L2643" s="132"/>
      <c r="M2643" s="132"/>
      <c r="N2643" s="132"/>
      <c r="O2643" s="132"/>
      <c r="P2643" s="132"/>
      <c r="Q2643" s="132"/>
      <c r="R2643" s="132"/>
      <c r="S2643" s="132"/>
      <c r="T2643" s="518"/>
      <c r="U2643" s="132"/>
      <c r="V2643" s="132"/>
      <c r="W2643" s="132"/>
      <c r="X2643" s="132"/>
      <c r="Y2643" s="132"/>
      <c r="Z2643" s="132"/>
      <c r="AB2643" s="132"/>
      <c r="AC2643" s="132"/>
      <c r="AD2643" s="132"/>
      <c r="AE2643" s="94"/>
      <c r="AF2643" s="132"/>
      <c r="AG2643" s="132"/>
      <c r="AH2643" s="284"/>
      <c r="AI2643" s="132"/>
      <c r="AJ2643" s="132"/>
      <c r="AK2643" s="132"/>
      <c r="AL2643" s="132"/>
      <c r="AM2643" s="132"/>
      <c r="AN2643" s="132"/>
      <c r="AO2643" s="132"/>
      <c r="AP2643" s="132"/>
      <c r="AQ2643" s="132"/>
      <c r="AR2643" s="132"/>
      <c r="AS2643" s="132"/>
      <c r="AT2643" s="132"/>
      <c r="AU2643" s="132"/>
      <c r="AV2643" s="132"/>
      <c r="AW2643" s="132"/>
      <c r="AX2643" s="132"/>
      <c r="AY2643" s="132"/>
      <c r="AZ2643" s="132"/>
      <c r="BA2643" s="132"/>
      <c r="BB2643" s="132"/>
      <c r="BC2643" s="132"/>
      <c r="BD2643" s="132"/>
      <c r="BE2643" s="132"/>
      <c r="BF2643" s="132"/>
      <c r="BG2643" s="132"/>
      <c r="BH2643" s="132"/>
      <c r="BI2643" s="132"/>
    </row>
    <row r="2644" spans="2:61">
      <c r="B2644" s="722"/>
      <c r="C2644" s="132"/>
      <c r="D2644" s="132"/>
      <c r="E2644" s="586"/>
      <c r="F2644" s="586"/>
      <c r="G2644" s="132"/>
      <c r="H2644" s="372"/>
      <c r="I2644" s="132"/>
      <c r="J2644" s="132"/>
      <c r="K2644" s="132"/>
      <c r="L2644" s="132"/>
      <c r="M2644" s="132"/>
      <c r="N2644" s="132"/>
      <c r="O2644" s="132"/>
      <c r="P2644" s="132"/>
      <c r="Q2644" s="132"/>
      <c r="R2644" s="132"/>
      <c r="S2644" s="132"/>
      <c r="T2644" s="518"/>
      <c r="U2644" s="132"/>
      <c r="V2644" s="132"/>
      <c r="W2644" s="132"/>
      <c r="X2644" s="132"/>
      <c r="Y2644" s="132"/>
      <c r="Z2644" s="132"/>
      <c r="AB2644" s="132"/>
      <c r="AC2644" s="132"/>
      <c r="AD2644" s="132"/>
      <c r="AE2644" s="94"/>
      <c r="AF2644" s="132"/>
      <c r="AG2644" s="132"/>
      <c r="AH2644" s="284"/>
      <c r="AI2644" s="132"/>
      <c r="AJ2644" s="132"/>
      <c r="AK2644" s="132"/>
      <c r="AL2644" s="132"/>
      <c r="AM2644" s="132"/>
      <c r="AN2644" s="132"/>
      <c r="AO2644" s="132"/>
      <c r="AP2644" s="132"/>
      <c r="AQ2644" s="132"/>
      <c r="AR2644" s="132"/>
      <c r="AS2644" s="132"/>
      <c r="AT2644" s="132"/>
      <c r="AU2644" s="132"/>
      <c r="AV2644" s="132"/>
      <c r="AW2644" s="132"/>
      <c r="AX2644" s="132"/>
      <c r="AY2644" s="132"/>
      <c r="AZ2644" s="132"/>
      <c r="BA2644" s="132"/>
      <c r="BB2644" s="132"/>
      <c r="BC2644" s="132"/>
      <c r="BD2644" s="132"/>
      <c r="BE2644" s="132"/>
      <c r="BF2644" s="132"/>
      <c r="BG2644" s="132"/>
      <c r="BH2644" s="132"/>
      <c r="BI2644" s="132"/>
    </row>
    <row r="2645" spans="2:61">
      <c r="B2645" s="722"/>
      <c r="C2645" s="132"/>
      <c r="D2645" s="132"/>
      <c r="E2645" s="586"/>
      <c r="F2645" s="586"/>
      <c r="G2645" s="132"/>
      <c r="H2645" s="372"/>
      <c r="I2645" s="132"/>
      <c r="J2645" s="132"/>
      <c r="K2645" s="132"/>
      <c r="L2645" s="132"/>
      <c r="M2645" s="132"/>
      <c r="N2645" s="132"/>
      <c r="O2645" s="132"/>
      <c r="P2645" s="132"/>
      <c r="Q2645" s="132"/>
      <c r="R2645" s="132"/>
      <c r="S2645" s="132"/>
      <c r="T2645" s="518"/>
      <c r="U2645" s="132"/>
      <c r="V2645" s="132"/>
      <c r="W2645" s="132"/>
      <c r="X2645" s="132"/>
      <c r="Y2645" s="132"/>
      <c r="Z2645" s="132"/>
      <c r="AB2645" s="132"/>
      <c r="AC2645" s="132"/>
      <c r="AD2645" s="132"/>
      <c r="AE2645" s="94"/>
      <c r="AF2645" s="132"/>
      <c r="AG2645" s="132"/>
      <c r="AH2645" s="284"/>
      <c r="AI2645" s="132"/>
      <c r="AJ2645" s="132"/>
      <c r="AK2645" s="132"/>
      <c r="AL2645" s="132"/>
      <c r="AM2645" s="132"/>
      <c r="AN2645" s="132"/>
      <c r="AO2645" s="132"/>
      <c r="AP2645" s="132"/>
      <c r="AQ2645" s="132"/>
      <c r="AR2645" s="132"/>
      <c r="AS2645" s="132"/>
      <c r="AT2645" s="132"/>
      <c r="AU2645" s="132"/>
      <c r="AV2645" s="132"/>
      <c r="AW2645" s="132"/>
      <c r="AX2645" s="132"/>
      <c r="AY2645" s="132"/>
      <c r="AZ2645" s="132"/>
      <c r="BA2645" s="132"/>
      <c r="BB2645" s="132"/>
      <c r="BC2645" s="132"/>
      <c r="BD2645" s="132"/>
      <c r="BE2645" s="132"/>
      <c r="BF2645" s="132"/>
      <c r="BG2645" s="132"/>
      <c r="BH2645" s="132"/>
      <c r="BI2645" s="132"/>
    </row>
    <row r="2646" spans="2:61">
      <c r="B2646" s="722"/>
      <c r="C2646" s="132"/>
      <c r="D2646" s="132"/>
      <c r="E2646" s="586"/>
      <c r="F2646" s="586"/>
      <c r="G2646" s="132"/>
      <c r="H2646" s="372"/>
      <c r="I2646" s="132"/>
      <c r="J2646" s="132"/>
      <c r="K2646" s="132"/>
      <c r="L2646" s="132"/>
      <c r="M2646" s="132"/>
      <c r="N2646" s="132"/>
      <c r="O2646" s="132"/>
      <c r="P2646" s="132"/>
      <c r="Q2646" s="132"/>
      <c r="R2646" s="132"/>
      <c r="S2646" s="132"/>
      <c r="T2646" s="518"/>
      <c r="U2646" s="132"/>
      <c r="V2646" s="132"/>
      <c r="W2646" s="132"/>
      <c r="X2646" s="132"/>
      <c r="Y2646" s="132"/>
      <c r="Z2646" s="132"/>
      <c r="AB2646" s="132"/>
      <c r="AC2646" s="132"/>
      <c r="AD2646" s="132"/>
      <c r="AE2646" s="94"/>
      <c r="AF2646" s="132"/>
      <c r="AG2646" s="132"/>
      <c r="AH2646" s="284"/>
      <c r="AI2646" s="132"/>
      <c r="AJ2646" s="132"/>
      <c r="AK2646" s="132"/>
      <c r="AL2646" s="132"/>
      <c r="AM2646" s="132"/>
      <c r="AN2646" s="132"/>
      <c r="AO2646" s="132"/>
      <c r="AP2646" s="132"/>
      <c r="AQ2646" s="132"/>
      <c r="AR2646" s="132"/>
      <c r="AS2646" s="132"/>
      <c r="AT2646" s="132"/>
      <c r="AU2646" s="132"/>
      <c r="AV2646" s="132"/>
      <c r="AW2646" s="132"/>
      <c r="AX2646" s="132"/>
      <c r="AY2646" s="132"/>
      <c r="AZ2646" s="132"/>
      <c r="BA2646" s="132"/>
      <c r="BB2646" s="132"/>
      <c r="BC2646" s="132"/>
      <c r="BD2646" s="132"/>
      <c r="BE2646" s="132"/>
      <c r="BF2646" s="132"/>
      <c r="BG2646" s="132"/>
      <c r="BH2646" s="132"/>
      <c r="BI2646" s="132"/>
    </row>
    <row r="2647" spans="2:61">
      <c r="B2647" s="722"/>
      <c r="C2647" s="132"/>
      <c r="D2647" s="132"/>
      <c r="E2647" s="586"/>
      <c r="F2647" s="586"/>
      <c r="G2647" s="132"/>
      <c r="H2647" s="372"/>
      <c r="I2647" s="132"/>
      <c r="J2647" s="132"/>
      <c r="K2647" s="132"/>
      <c r="L2647" s="132"/>
      <c r="M2647" s="132"/>
      <c r="N2647" s="132"/>
      <c r="O2647" s="132"/>
      <c r="P2647" s="132"/>
      <c r="Q2647" s="132"/>
      <c r="R2647" s="132"/>
      <c r="S2647" s="132"/>
      <c r="T2647" s="518"/>
      <c r="U2647" s="132"/>
      <c r="V2647" s="132"/>
      <c r="W2647" s="132"/>
      <c r="X2647" s="132"/>
      <c r="Y2647" s="132"/>
      <c r="Z2647" s="132"/>
      <c r="AB2647" s="132"/>
      <c r="AC2647" s="132"/>
      <c r="AD2647" s="132"/>
      <c r="AE2647" s="94"/>
      <c r="AF2647" s="132"/>
      <c r="AG2647" s="132"/>
      <c r="AH2647" s="284"/>
      <c r="AI2647" s="132"/>
      <c r="AJ2647" s="132"/>
      <c r="AK2647" s="132"/>
      <c r="AL2647" s="132"/>
      <c r="AM2647" s="132"/>
      <c r="AN2647" s="132"/>
      <c r="AO2647" s="132"/>
      <c r="AP2647" s="132"/>
      <c r="AQ2647" s="132"/>
      <c r="AR2647" s="132"/>
      <c r="AS2647" s="132"/>
      <c r="AT2647" s="132"/>
      <c r="AU2647" s="132"/>
      <c r="AV2647" s="132"/>
      <c r="AW2647" s="132"/>
      <c r="AX2647" s="132"/>
      <c r="AY2647" s="132"/>
      <c r="AZ2647" s="132"/>
      <c r="BA2647" s="132"/>
      <c r="BB2647" s="132"/>
      <c r="BC2647" s="132"/>
      <c r="BD2647" s="132"/>
      <c r="BE2647" s="132"/>
      <c r="BF2647" s="132"/>
      <c r="BG2647" s="132"/>
      <c r="BH2647" s="132"/>
      <c r="BI2647" s="132"/>
    </row>
    <row r="2648" spans="2:61">
      <c r="B2648" s="722"/>
      <c r="C2648" s="132"/>
      <c r="D2648" s="132"/>
      <c r="E2648" s="586"/>
      <c r="F2648" s="586"/>
      <c r="G2648" s="132"/>
      <c r="H2648" s="372"/>
      <c r="I2648" s="132"/>
      <c r="J2648" s="132"/>
      <c r="K2648" s="132"/>
      <c r="L2648" s="132"/>
      <c r="M2648" s="132"/>
      <c r="N2648" s="132"/>
      <c r="O2648" s="132"/>
      <c r="P2648" s="132"/>
      <c r="Q2648" s="132"/>
      <c r="R2648" s="132"/>
      <c r="S2648" s="132"/>
      <c r="T2648" s="518"/>
      <c r="U2648" s="132"/>
      <c r="V2648" s="132"/>
      <c r="W2648" s="132"/>
      <c r="X2648" s="132"/>
      <c r="Y2648" s="132"/>
      <c r="Z2648" s="132"/>
      <c r="AB2648" s="132"/>
      <c r="AC2648" s="132"/>
      <c r="AD2648" s="132"/>
      <c r="AE2648" s="94"/>
      <c r="AF2648" s="132"/>
      <c r="AG2648" s="132"/>
      <c r="AH2648" s="284"/>
      <c r="AI2648" s="132"/>
      <c r="AJ2648" s="132"/>
      <c r="AK2648" s="132"/>
      <c r="AL2648" s="132"/>
      <c r="AM2648" s="132"/>
      <c r="AN2648" s="132"/>
      <c r="AO2648" s="132"/>
      <c r="AP2648" s="132"/>
      <c r="AQ2648" s="132"/>
      <c r="AR2648" s="132"/>
      <c r="AS2648" s="132"/>
      <c r="AT2648" s="132"/>
      <c r="AU2648" s="132"/>
      <c r="AV2648" s="132"/>
      <c r="AW2648" s="132"/>
      <c r="AX2648" s="132"/>
      <c r="AY2648" s="132"/>
      <c r="AZ2648" s="132"/>
      <c r="BA2648" s="132"/>
      <c r="BB2648" s="132"/>
      <c r="BC2648" s="132"/>
      <c r="BD2648" s="132"/>
      <c r="BE2648" s="132"/>
      <c r="BF2648" s="132"/>
      <c r="BG2648" s="132"/>
      <c r="BH2648" s="132"/>
      <c r="BI2648" s="132"/>
    </row>
    <row r="2649" spans="2:61">
      <c r="B2649" s="722"/>
      <c r="C2649" s="132"/>
      <c r="D2649" s="132"/>
      <c r="E2649" s="586"/>
      <c r="F2649" s="586"/>
      <c r="G2649" s="132"/>
      <c r="H2649" s="372"/>
      <c r="I2649" s="132"/>
      <c r="J2649" s="132"/>
      <c r="K2649" s="132"/>
      <c r="L2649" s="132"/>
      <c r="M2649" s="132"/>
      <c r="N2649" s="132"/>
      <c r="O2649" s="132"/>
      <c r="P2649" s="132"/>
      <c r="Q2649" s="132"/>
      <c r="R2649" s="132"/>
      <c r="S2649" s="132"/>
      <c r="T2649" s="518"/>
      <c r="U2649" s="132"/>
      <c r="V2649" s="132"/>
      <c r="W2649" s="132"/>
      <c r="X2649" s="132"/>
      <c r="Y2649" s="132"/>
      <c r="Z2649" s="132"/>
      <c r="AB2649" s="132"/>
      <c r="AC2649" s="132"/>
      <c r="AD2649" s="132"/>
      <c r="AE2649" s="94"/>
      <c r="AF2649" s="132"/>
      <c r="AG2649" s="132"/>
      <c r="AH2649" s="284"/>
      <c r="AI2649" s="132"/>
      <c r="AJ2649" s="132"/>
      <c r="AK2649" s="132"/>
      <c r="AL2649" s="132"/>
      <c r="AM2649" s="132"/>
      <c r="AN2649" s="132"/>
      <c r="AO2649" s="132"/>
      <c r="AP2649" s="132"/>
      <c r="AQ2649" s="132"/>
      <c r="AR2649" s="132"/>
      <c r="AS2649" s="132"/>
      <c r="AT2649" s="132"/>
      <c r="AU2649" s="132"/>
      <c r="AV2649" s="132"/>
      <c r="AW2649" s="132"/>
      <c r="AX2649" s="132"/>
      <c r="AY2649" s="132"/>
      <c r="AZ2649" s="132"/>
      <c r="BA2649" s="132"/>
      <c r="BB2649" s="132"/>
      <c r="BC2649" s="132"/>
      <c r="BD2649" s="132"/>
      <c r="BE2649" s="132"/>
      <c r="BF2649" s="132"/>
      <c r="BG2649" s="132"/>
      <c r="BH2649" s="132"/>
      <c r="BI2649" s="132"/>
    </row>
    <row r="2650" spans="2:61">
      <c r="B2650" s="722"/>
      <c r="C2650" s="132"/>
      <c r="D2650" s="132"/>
      <c r="E2650" s="586"/>
      <c r="F2650" s="586"/>
      <c r="G2650" s="132"/>
      <c r="H2650" s="372"/>
      <c r="I2650" s="132"/>
      <c r="J2650" s="132"/>
      <c r="K2650" s="132"/>
      <c r="L2650" s="132"/>
      <c r="M2650" s="132"/>
      <c r="N2650" s="132"/>
      <c r="O2650" s="132"/>
      <c r="P2650" s="132"/>
      <c r="Q2650" s="132"/>
      <c r="R2650" s="132"/>
      <c r="S2650" s="132"/>
      <c r="T2650" s="518"/>
      <c r="U2650" s="132"/>
      <c r="V2650" s="132"/>
      <c r="W2650" s="132"/>
      <c r="X2650" s="132"/>
      <c r="Y2650" s="132"/>
      <c r="Z2650" s="132"/>
      <c r="AB2650" s="132"/>
      <c r="AC2650" s="132"/>
      <c r="AD2650" s="132"/>
      <c r="AE2650" s="94"/>
      <c r="AF2650" s="132"/>
      <c r="AG2650" s="132"/>
      <c r="AH2650" s="284"/>
      <c r="AI2650" s="132"/>
      <c r="AJ2650" s="132"/>
      <c r="AK2650" s="132"/>
      <c r="AL2650" s="132"/>
      <c r="AM2650" s="132"/>
      <c r="AN2650" s="132"/>
      <c r="AO2650" s="132"/>
      <c r="AP2650" s="132"/>
      <c r="AQ2650" s="132"/>
      <c r="AR2650" s="132"/>
      <c r="AS2650" s="132"/>
      <c r="AT2650" s="132"/>
      <c r="AU2650" s="132"/>
      <c r="AV2650" s="132"/>
      <c r="AW2650" s="132"/>
      <c r="AX2650" s="132"/>
      <c r="AY2650" s="132"/>
      <c r="AZ2650" s="132"/>
      <c r="BA2650" s="132"/>
      <c r="BB2650" s="132"/>
      <c r="BC2650" s="132"/>
      <c r="BD2650" s="132"/>
      <c r="BE2650" s="132"/>
      <c r="BF2650" s="132"/>
      <c r="BG2650" s="132"/>
      <c r="BH2650" s="132"/>
      <c r="BI2650" s="132"/>
    </row>
    <row r="2651" spans="2:61">
      <c r="B2651" s="722"/>
      <c r="C2651" s="132"/>
      <c r="D2651" s="132"/>
      <c r="E2651" s="586"/>
      <c r="F2651" s="586"/>
      <c r="G2651" s="132"/>
      <c r="H2651" s="372"/>
      <c r="I2651" s="132"/>
      <c r="J2651" s="132"/>
      <c r="K2651" s="132"/>
      <c r="L2651" s="132"/>
      <c r="M2651" s="132"/>
      <c r="N2651" s="132"/>
      <c r="O2651" s="132"/>
      <c r="P2651" s="132"/>
      <c r="Q2651" s="132"/>
      <c r="R2651" s="132"/>
      <c r="S2651" s="132"/>
      <c r="T2651" s="518"/>
      <c r="U2651" s="132"/>
      <c r="V2651" s="132"/>
      <c r="W2651" s="132"/>
      <c r="X2651" s="132"/>
      <c r="Y2651" s="132"/>
      <c r="Z2651" s="132"/>
      <c r="AB2651" s="132"/>
      <c r="AC2651" s="132"/>
      <c r="AD2651" s="132"/>
      <c r="AE2651" s="94"/>
      <c r="AF2651" s="132"/>
      <c r="AG2651" s="132"/>
      <c r="AH2651" s="284"/>
      <c r="AI2651" s="132"/>
      <c r="AJ2651" s="132"/>
      <c r="AK2651" s="132"/>
      <c r="AL2651" s="132"/>
      <c r="AM2651" s="132"/>
      <c r="AN2651" s="132"/>
      <c r="AO2651" s="132"/>
      <c r="AP2651" s="132"/>
      <c r="AQ2651" s="132"/>
      <c r="AR2651" s="132"/>
      <c r="AS2651" s="132"/>
      <c r="AT2651" s="132"/>
      <c r="AU2651" s="132"/>
      <c r="AV2651" s="132"/>
      <c r="AW2651" s="132"/>
      <c r="AX2651" s="132"/>
      <c r="AY2651" s="132"/>
      <c r="AZ2651" s="132"/>
      <c r="BA2651" s="132"/>
      <c r="BB2651" s="132"/>
      <c r="BC2651" s="132"/>
      <c r="BD2651" s="132"/>
      <c r="BE2651" s="132"/>
      <c r="BF2651" s="132"/>
      <c r="BG2651" s="132"/>
      <c r="BH2651" s="132"/>
      <c r="BI2651" s="132"/>
    </row>
    <row r="2652" spans="2:61">
      <c r="B2652" s="722"/>
      <c r="C2652" s="132"/>
      <c r="D2652" s="132"/>
      <c r="E2652" s="586"/>
      <c r="F2652" s="586"/>
      <c r="G2652" s="132"/>
      <c r="H2652" s="372"/>
      <c r="I2652" s="132"/>
      <c r="J2652" s="132"/>
      <c r="K2652" s="132"/>
      <c r="L2652" s="132"/>
      <c r="M2652" s="132"/>
      <c r="N2652" s="132"/>
      <c r="O2652" s="132"/>
      <c r="P2652" s="132"/>
      <c r="Q2652" s="132"/>
      <c r="R2652" s="132"/>
      <c r="S2652" s="132"/>
      <c r="T2652" s="518"/>
      <c r="U2652" s="132"/>
      <c r="V2652" s="132"/>
      <c r="W2652" s="132"/>
      <c r="X2652" s="132"/>
      <c r="Y2652" s="132"/>
      <c r="Z2652" s="132"/>
      <c r="AB2652" s="132"/>
      <c r="AC2652" s="132"/>
      <c r="AD2652" s="132"/>
      <c r="AE2652" s="94"/>
      <c r="AF2652" s="132"/>
      <c r="AG2652" s="132"/>
      <c r="AH2652" s="284"/>
      <c r="AI2652" s="132"/>
      <c r="AJ2652" s="132"/>
      <c r="AK2652" s="132"/>
      <c r="AL2652" s="132"/>
      <c r="AM2652" s="132"/>
      <c r="AN2652" s="132"/>
      <c r="AO2652" s="132"/>
      <c r="AP2652" s="132"/>
      <c r="AQ2652" s="132"/>
      <c r="AR2652" s="132"/>
      <c r="AS2652" s="132"/>
      <c r="AT2652" s="132"/>
      <c r="AU2652" s="132"/>
      <c r="AV2652" s="132"/>
      <c r="AW2652" s="132"/>
      <c r="AX2652" s="132"/>
      <c r="AY2652" s="132"/>
      <c r="AZ2652" s="132"/>
      <c r="BA2652" s="132"/>
      <c r="BB2652" s="132"/>
      <c r="BC2652" s="132"/>
      <c r="BD2652" s="132"/>
      <c r="BE2652" s="132"/>
      <c r="BF2652" s="132"/>
      <c r="BG2652" s="132"/>
      <c r="BH2652" s="132"/>
      <c r="BI2652" s="132"/>
    </row>
    <row r="2653" spans="2:61">
      <c r="B2653" s="722"/>
      <c r="C2653" s="132"/>
      <c r="D2653" s="132"/>
      <c r="E2653" s="586"/>
      <c r="F2653" s="586"/>
      <c r="G2653" s="132"/>
      <c r="H2653" s="372"/>
      <c r="I2653" s="132"/>
      <c r="J2653" s="132"/>
      <c r="K2653" s="132"/>
      <c r="L2653" s="132"/>
      <c r="M2653" s="132"/>
      <c r="N2653" s="132"/>
      <c r="O2653" s="132"/>
      <c r="P2653" s="132"/>
      <c r="Q2653" s="132"/>
      <c r="R2653" s="132"/>
      <c r="S2653" s="132"/>
      <c r="T2653" s="518"/>
      <c r="U2653" s="132"/>
      <c r="V2653" s="132"/>
      <c r="W2653" s="132"/>
      <c r="X2653" s="132"/>
      <c r="Y2653" s="132"/>
      <c r="Z2653" s="132"/>
      <c r="AB2653" s="132"/>
      <c r="AC2653" s="132"/>
      <c r="AD2653" s="132"/>
      <c r="AE2653" s="94"/>
      <c r="AF2653" s="132"/>
      <c r="AG2653" s="132"/>
      <c r="AH2653" s="284"/>
      <c r="AI2653" s="132"/>
      <c r="AJ2653" s="132"/>
      <c r="AK2653" s="132"/>
      <c r="AL2653" s="132"/>
      <c r="AM2653" s="132"/>
      <c r="AN2653" s="132"/>
      <c r="AO2653" s="132"/>
      <c r="AP2653" s="132"/>
      <c r="AQ2653" s="132"/>
      <c r="AR2653" s="132"/>
      <c r="AS2653" s="132"/>
      <c r="AT2653" s="132"/>
      <c r="AU2653" s="132"/>
      <c r="AV2653" s="132"/>
      <c r="AW2653" s="132"/>
      <c r="AX2653" s="132"/>
      <c r="AY2653" s="132"/>
      <c r="AZ2653" s="132"/>
      <c r="BA2653" s="132"/>
      <c r="BB2653" s="132"/>
      <c r="BC2653" s="132"/>
      <c r="BD2653" s="132"/>
      <c r="BE2653" s="132"/>
      <c r="BF2653" s="132"/>
      <c r="BG2653" s="132"/>
      <c r="BH2653" s="132"/>
      <c r="BI2653" s="132"/>
    </row>
    <row r="2654" spans="2:61">
      <c r="B2654" s="722"/>
      <c r="C2654" s="132"/>
      <c r="D2654" s="132"/>
      <c r="E2654" s="586"/>
      <c r="F2654" s="586"/>
      <c r="G2654" s="132"/>
      <c r="H2654" s="372"/>
      <c r="I2654" s="132"/>
      <c r="J2654" s="132"/>
      <c r="K2654" s="132"/>
      <c r="L2654" s="132"/>
      <c r="M2654" s="132"/>
      <c r="N2654" s="132"/>
      <c r="O2654" s="132"/>
      <c r="P2654" s="132"/>
      <c r="Q2654" s="132"/>
      <c r="R2654" s="132"/>
      <c r="S2654" s="132"/>
      <c r="T2654" s="518"/>
      <c r="U2654" s="132"/>
      <c r="V2654" s="132"/>
      <c r="W2654" s="132"/>
      <c r="X2654" s="132"/>
      <c r="Y2654" s="132"/>
      <c r="Z2654" s="132"/>
      <c r="AB2654" s="132"/>
      <c r="AC2654" s="132"/>
      <c r="AD2654" s="132"/>
      <c r="AE2654" s="94"/>
      <c r="AF2654" s="132"/>
      <c r="AG2654" s="132"/>
      <c r="AH2654" s="284"/>
      <c r="AI2654" s="132"/>
      <c r="AJ2654" s="132"/>
      <c r="AK2654" s="132"/>
      <c r="AL2654" s="132"/>
      <c r="AM2654" s="132"/>
      <c r="AN2654" s="132"/>
      <c r="AO2654" s="132"/>
      <c r="AP2654" s="132"/>
      <c r="AQ2654" s="132"/>
      <c r="AR2654" s="132"/>
      <c r="AS2654" s="132"/>
      <c r="AT2654" s="132"/>
      <c r="AU2654" s="132"/>
      <c r="AV2654" s="132"/>
      <c r="AW2654" s="132"/>
      <c r="AX2654" s="132"/>
      <c r="AY2654" s="132"/>
      <c r="AZ2654" s="132"/>
      <c r="BA2654" s="132"/>
      <c r="BB2654" s="132"/>
      <c r="BC2654" s="132"/>
      <c r="BD2654" s="132"/>
      <c r="BE2654" s="132"/>
      <c r="BF2654" s="132"/>
      <c r="BG2654" s="132"/>
      <c r="BH2654" s="132"/>
      <c r="BI2654" s="132"/>
    </row>
    <row r="2655" spans="2:61">
      <c r="B2655" s="722"/>
      <c r="C2655" s="132"/>
      <c r="D2655" s="132"/>
      <c r="E2655" s="586"/>
      <c r="F2655" s="586"/>
      <c r="G2655" s="132"/>
      <c r="H2655" s="372"/>
      <c r="I2655" s="132"/>
      <c r="J2655" s="132"/>
      <c r="K2655" s="132"/>
      <c r="L2655" s="132"/>
      <c r="M2655" s="132"/>
      <c r="N2655" s="132"/>
      <c r="O2655" s="132"/>
      <c r="P2655" s="132"/>
      <c r="Q2655" s="132"/>
      <c r="R2655" s="132"/>
      <c r="S2655" s="132"/>
      <c r="T2655" s="518"/>
      <c r="U2655" s="132"/>
      <c r="V2655" s="132"/>
      <c r="W2655" s="132"/>
      <c r="X2655" s="132"/>
      <c r="Y2655" s="132"/>
      <c r="Z2655" s="132"/>
      <c r="AB2655" s="132"/>
      <c r="AC2655" s="132"/>
      <c r="AD2655" s="132"/>
      <c r="AE2655" s="94"/>
      <c r="AF2655" s="132"/>
      <c r="AG2655" s="132"/>
      <c r="AH2655" s="284"/>
      <c r="AI2655" s="132"/>
      <c r="AJ2655" s="132"/>
      <c r="AK2655" s="132"/>
      <c r="AL2655" s="132"/>
      <c r="AM2655" s="132"/>
      <c r="AN2655" s="132"/>
      <c r="AO2655" s="132"/>
      <c r="AP2655" s="132"/>
      <c r="AQ2655" s="132"/>
      <c r="AR2655" s="132"/>
      <c r="AS2655" s="132"/>
      <c r="AT2655" s="132"/>
      <c r="AU2655" s="132"/>
      <c r="AV2655" s="132"/>
      <c r="AW2655" s="132"/>
      <c r="AX2655" s="132"/>
      <c r="AY2655" s="132"/>
      <c r="AZ2655" s="132"/>
      <c r="BA2655" s="132"/>
      <c r="BB2655" s="132"/>
      <c r="BC2655" s="132"/>
      <c r="BD2655" s="132"/>
      <c r="BE2655" s="132"/>
      <c r="BF2655" s="132"/>
      <c r="BG2655" s="132"/>
      <c r="BH2655" s="132"/>
      <c r="BI2655" s="132"/>
    </row>
    <row r="2656" spans="2:61">
      <c r="B2656" s="722"/>
      <c r="C2656" s="132"/>
      <c r="D2656" s="132"/>
      <c r="E2656" s="586"/>
      <c r="F2656" s="586"/>
      <c r="G2656" s="132"/>
      <c r="H2656" s="372"/>
      <c r="I2656" s="132"/>
      <c r="J2656" s="132"/>
      <c r="K2656" s="132"/>
      <c r="L2656" s="132"/>
      <c r="M2656" s="132"/>
      <c r="N2656" s="132"/>
      <c r="O2656" s="132"/>
      <c r="P2656" s="132"/>
      <c r="Q2656" s="132"/>
      <c r="R2656" s="132"/>
      <c r="S2656" s="132"/>
      <c r="T2656" s="518"/>
      <c r="U2656" s="132"/>
      <c r="V2656" s="132"/>
      <c r="W2656" s="132"/>
      <c r="X2656" s="132"/>
      <c r="Y2656" s="132"/>
      <c r="Z2656" s="132"/>
      <c r="AB2656" s="132"/>
      <c r="AC2656" s="132"/>
      <c r="AD2656" s="132"/>
      <c r="AE2656" s="94"/>
      <c r="AF2656" s="132"/>
      <c r="AG2656" s="132"/>
      <c r="AH2656" s="284"/>
      <c r="AI2656" s="132"/>
      <c r="AJ2656" s="132"/>
      <c r="AK2656" s="132"/>
      <c r="AL2656" s="132"/>
      <c r="AM2656" s="132"/>
      <c r="AN2656" s="132"/>
      <c r="AO2656" s="132"/>
      <c r="AP2656" s="132"/>
      <c r="AQ2656" s="132"/>
      <c r="AR2656" s="132"/>
      <c r="AS2656" s="132"/>
      <c r="AT2656" s="132"/>
      <c r="AU2656" s="132"/>
      <c r="AV2656" s="132"/>
      <c r="AW2656" s="132"/>
      <c r="AX2656" s="132"/>
      <c r="AY2656" s="132"/>
      <c r="AZ2656" s="132"/>
      <c r="BA2656" s="132"/>
      <c r="BB2656" s="132"/>
      <c r="BC2656" s="132"/>
      <c r="BD2656" s="132"/>
      <c r="BE2656" s="132"/>
      <c r="BF2656" s="132"/>
      <c r="BG2656" s="132"/>
      <c r="BH2656" s="132"/>
      <c r="BI2656" s="132"/>
    </row>
    <row r="2657" spans="2:61">
      <c r="B2657" s="722"/>
      <c r="C2657" s="132"/>
      <c r="D2657" s="132"/>
      <c r="E2657" s="586"/>
      <c r="F2657" s="586"/>
      <c r="G2657" s="132"/>
      <c r="H2657" s="372"/>
      <c r="I2657" s="132"/>
      <c r="J2657" s="132"/>
      <c r="K2657" s="132"/>
      <c r="L2657" s="132"/>
      <c r="M2657" s="132"/>
      <c r="N2657" s="132"/>
      <c r="O2657" s="132"/>
      <c r="P2657" s="132"/>
      <c r="Q2657" s="132"/>
      <c r="R2657" s="132"/>
      <c r="S2657" s="132"/>
      <c r="T2657" s="518"/>
      <c r="U2657" s="132"/>
      <c r="V2657" s="132"/>
      <c r="W2657" s="132"/>
      <c r="X2657" s="132"/>
      <c r="Y2657" s="132"/>
      <c r="Z2657" s="132"/>
      <c r="AB2657" s="132"/>
      <c r="AC2657" s="132"/>
      <c r="AD2657" s="132"/>
      <c r="AE2657" s="94"/>
      <c r="AF2657" s="132"/>
      <c r="AG2657" s="132"/>
      <c r="AH2657" s="284"/>
      <c r="AI2657" s="132"/>
      <c r="AJ2657" s="132"/>
      <c r="AK2657" s="132"/>
      <c r="AL2657" s="132"/>
      <c r="AM2657" s="132"/>
      <c r="AN2657" s="132"/>
      <c r="AO2657" s="132"/>
      <c r="AP2657" s="132"/>
      <c r="AQ2657" s="132"/>
      <c r="AR2657" s="132"/>
      <c r="AS2657" s="132"/>
      <c r="AT2657" s="132"/>
      <c r="AU2657" s="132"/>
      <c r="AV2657" s="132"/>
      <c r="AW2657" s="132"/>
      <c r="AX2657" s="132"/>
      <c r="AY2657" s="132"/>
      <c r="AZ2657" s="132"/>
      <c r="BA2657" s="132"/>
      <c r="BB2657" s="132"/>
      <c r="BC2657" s="132"/>
      <c r="BD2657" s="132"/>
      <c r="BE2657" s="132"/>
      <c r="BF2657" s="132"/>
      <c r="BG2657" s="132"/>
      <c r="BH2657" s="132"/>
      <c r="BI2657" s="132"/>
    </row>
    <row r="2658" spans="2:61">
      <c r="B2658" s="722"/>
      <c r="C2658" s="132"/>
      <c r="D2658" s="132"/>
      <c r="E2658" s="586"/>
      <c r="F2658" s="586"/>
      <c r="G2658" s="132"/>
      <c r="H2658" s="372"/>
      <c r="I2658" s="132"/>
      <c r="J2658" s="132"/>
      <c r="K2658" s="132"/>
      <c r="L2658" s="132"/>
      <c r="M2658" s="132"/>
      <c r="N2658" s="132"/>
      <c r="O2658" s="132"/>
      <c r="P2658" s="132"/>
      <c r="Q2658" s="132"/>
      <c r="R2658" s="132"/>
      <c r="S2658" s="132"/>
      <c r="T2658" s="518"/>
      <c r="U2658" s="132"/>
      <c r="V2658" s="132"/>
      <c r="W2658" s="132"/>
      <c r="X2658" s="132"/>
      <c r="Y2658" s="132"/>
      <c r="Z2658" s="132"/>
      <c r="AB2658" s="132"/>
      <c r="AC2658" s="132"/>
      <c r="AD2658" s="132"/>
      <c r="AE2658" s="94"/>
      <c r="AF2658" s="132"/>
      <c r="AG2658" s="132"/>
      <c r="AH2658" s="284"/>
      <c r="AI2658" s="132"/>
      <c r="AJ2658" s="132"/>
      <c r="AK2658" s="132"/>
      <c r="AL2658" s="132"/>
      <c r="AM2658" s="132"/>
      <c r="AN2658" s="132"/>
      <c r="AO2658" s="132"/>
      <c r="AP2658" s="132"/>
      <c r="AQ2658" s="132"/>
      <c r="AR2658" s="132"/>
      <c r="AS2658" s="132"/>
      <c r="AT2658" s="132"/>
      <c r="AU2658" s="132"/>
      <c r="AV2658" s="132"/>
      <c r="AW2658" s="132"/>
      <c r="AX2658" s="132"/>
      <c r="AY2658" s="132"/>
      <c r="AZ2658" s="132"/>
      <c r="BA2658" s="132"/>
      <c r="BB2658" s="132"/>
      <c r="BC2658" s="132"/>
      <c r="BD2658" s="132"/>
      <c r="BE2658" s="132"/>
      <c r="BF2658" s="132"/>
      <c r="BG2658" s="132"/>
      <c r="BH2658" s="132"/>
      <c r="BI2658" s="132"/>
    </row>
    <row r="2659" spans="2:61">
      <c r="B2659" s="722"/>
      <c r="C2659" s="132"/>
      <c r="D2659" s="132"/>
      <c r="E2659" s="586"/>
      <c r="F2659" s="586"/>
      <c r="G2659" s="132"/>
      <c r="H2659" s="372"/>
      <c r="I2659" s="132"/>
      <c r="J2659" s="132"/>
      <c r="K2659" s="132"/>
      <c r="L2659" s="132"/>
      <c r="M2659" s="132"/>
      <c r="N2659" s="132"/>
      <c r="O2659" s="132"/>
      <c r="P2659" s="132"/>
      <c r="Q2659" s="132"/>
      <c r="R2659" s="132"/>
      <c r="S2659" s="132"/>
      <c r="T2659" s="518"/>
      <c r="U2659" s="132"/>
      <c r="V2659" s="132"/>
      <c r="W2659" s="132"/>
      <c r="X2659" s="132"/>
      <c r="Y2659" s="132"/>
      <c r="Z2659" s="132"/>
      <c r="AB2659" s="132"/>
      <c r="AC2659" s="132"/>
      <c r="AD2659" s="132"/>
      <c r="AE2659" s="94"/>
      <c r="AF2659" s="132"/>
      <c r="AG2659" s="132"/>
      <c r="AH2659" s="284"/>
      <c r="AI2659" s="132"/>
      <c r="AJ2659" s="132"/>
      <c r="AK2659" s="132"/>
      <c r="AL2659" s="132"/>
      <c r="AM2659" s="132"/>
      <c r="AN2659" s="132"/>
      <c r="AO2659" s="132"/>
      <c r="AP2659" s="132"/>
      <c r="AQ2659" s="132"/>
      <c r="AR2659" s="132"/>
      <c r="AS2659" s="132"/>
      <c r="AT2659" s="132"/>
      <c r="AU2659" s="132"/>
      <c r="AV2659" s="132"/>
      <c r="AW2659" s="132"/>
      <c r="AX2659" s="132"/>
      <c r="AY2659" s="132"/>
      <c r="AZ2659" s="132"/>
      <c r="BA2659" s="132"/>
      <c r="BB2659" s="132"/>
      <c r="BC2659" s="132"/>
      <c r="BD2659" s="132"/>
      <c r="BE2659" s="132"/>
      <c r="BF2659" s="132"/>
      <c r="BG2659" s="132"/>
      <c r="BH2659" s="132"/>
      <c r="BI2659" s="132"/>
    </row>
    <row r="2660" spans="2:61">
      <c r="B2660" s="722"/>
      <c r="C2660" s="132"/>
      <c r="D2660" s="132"/>
      <c r="E2660" s="586"/>
      <c r="F2660" s="586"/>
      <c r="G2660" s="132"/>
      <c r="H2660" s="372"/>
      <c r="I2660" s="132"/>
      <c r="J2660" s="132"/>
      <c r="K2660" s="132"/>
      <c r="L2660" s="132"/>
      <c r="M2660" s="132"/>
      <c r="N2660" s="132"/>
      <c r="O2660" s="132"/>
      <c r="P2660" s="132"/>
      <c r="Q2660" s="132"/>
      <c r="R2660" s="132"/>
      <c r="S2660" s="132"/>
      <c r="T2660" s="518"/>
      <c r="U2660" s="132"/>
      <c r="V2660" s="132"/>
      <c r="W2660" s="132"/>
      <c r="X2660" s="132"/>
      <c r="Y2660" s="132"/>
      <c r="Z2660" s="132"/>
      <c r="AB2660" s="132"/>
      <c r="AC2660" s="132"/>
      <c r="AD2660" s="132"/>
      <c r="AE2660" s="94"/>
      <c r="AF2660" s="132"/>
      <c r="AG2660" s="132"/>
      <c r="AH2660" s="284"/>
      <c r="AI2660" s="132"/>
      <c r="AJ2660" s="132"/>
      <c r="AK2660" s="132"/>
      <c r="AL2660" s="132"/>
      <c r="AM2660" s="132"/>
      <c r="AN2660" s="132"/>
      <c r="AO2660" s="132"/>
      <c r="AP2660" s="132"/>
      <c r="AQ2660" s="132"/>
      <c r="AR2660" s="132"/>
      <c r="AS2660" s="132"/>
      <c r="AT2660" s="132"/>
      <c r="AU2660" s="132"/>
      <c r="AV2660" s="132"/>
      <c r="AW2660" s="132"/>
      <c r="AX2660" s="132"/>
      <c r="AY2660" s="132"/>
      <c r="AZ2660" s="132"/>
      <c r="BA2660" s="132"/>
      <c r="BB2660" s="132"/>
      <c r="BC2660" s="132"/>
      <c r="BD2660" s="132"/>
      <c r="BE2660" s="132"/>
      <c r="BF2660" s="132"/>
      <c r="BG2660" s="132"/>
      <c r="BH2660" s="132"/>
      <c r="BI2660" s="132"/>
    </row>
    <row r="2661" spans="2:61">
      <c r="B2661" s="722"/>
      <c r="C2661" s="132"/>
      <c r="D2661" s="132"/>
      <c r="E2661" s="586"/>
      <c r="F2661" s="586"/>
      <c r="G2661" s="132"/>
      <c r="H2661" s="372"/>
      <c r="I2661" s="132"/>
      <c r="J2661" s="132"/>
      <c r="K2661" s="132"/>
      <c r="L2661" s="132"/>
      <c r="M2661" s="132"/>
      <c r="N2661" s="132"/>
      <c r="O2661" s="132"/>
      <c r="P2661" s="132"/>
      <c r="Q2661" s="132"/>
      <c r="R2661" s="132"/>
      <c r="S2661" s="132"/>
      <c r="T2661" s="518"/>
      <c r="U2661" s="132"/>
      <c r="V2661" s="132"/>
      <c r="W2661" s="132"/>
      <c r="X2661" s="132"/>
      <c r="Y2661" s="132"/>
      <c r="Z2661" s="132"/>
      <c r="AB2661" s="132"/>
      <c r="AC2661" s="132"/>
      <c r="AD2661" s="132"/>
      <c r="AE2661" s="94"/>
      <c r="AF2661" s="132"/>
      <c r="AG2661" s="132"/>
      <c r="AH2661" s="284"/>
      <c r="AI2661" s="132"/>
      <c r="AJ2661" s="132"/>
      <c r="AK2661" s="132"/>
      <c r="AL2661" s="132"/>
      <c r="AM2661" s="132"/>
      <c r="AN2661" s="132"/>
      <c r="AO2661" s="132"/>
      <c r="AP2661" s="132"/>
      <c r="AQ2661" s="132"/>
      <c r="AR2661" s="132"/>
      <c r="AS2661" s="132"/>
      <c r="AT2661" s="132"/>
      <c r="AU2661" s="132"/>
      <c r="AV2661" s="132"/>
      <c r="AW2661" s="132"/>
      <c r="AX2661" s="132"/>
      <c r="AY2661" s="132"/>
      <c r="AZ2661" s="132"/>
      <c r="BA2661" s="132"/>
      <c r="BB2661" s="132"/>
      <c r="BC2661" s="132"/>
      <c r="BD2661" s="132"/>
      <c r="BE2661" s="132"/>
      <c r="BF2661" s="132"/>
      <c r="BG2661" s="132"/>
      <c r="BH2661" s="132"/>
      <c r="BI2661" s="132"/>
    </row>
    <row r="2662" spans="2:61">
      <c r="B2662" s="722"/>
      <c r="C2662" s="132"/>
      <c r="D2662" s="132"/>
      <c r="E2662" s="586"/>
      <c r="F2662" s="586"/>
      <c r="G2662" s="132"/>
      <c r="H2662" s="372"/>
      <c r="I2662" s="132"/>
      <c r="J2662" s="132"/>
      <c r="K2662" s="132"/>
      <c r="L2662" s="132"/>
      <c r="M2662" s="132"/>
      <c r="N2662" s="132"/>
      <c r="O2662" s="132"/>
      <c r="P2662" s="132"/>
      <c r="Q2662" s="132"/>
      <c r="R2662" s="132"/>
      <c r="S2662" s="132"/>
      <c r="T2662" s="518"/>
      <c r="U2662" s="132"/>
      <c r="V2662" s="132"/>
      <c r="W2662" s="132"/>
      <c r="X2662" s="132"/>
      <c r="Y2662" s="132"/>
      <c r="Z2662" s="132"/>
      <c r="AB2662" s="132"/>
      <c r="AC2662" s="132"/>
      <c r="AD2662" s="132"/>
      <c r="AE2662" s="94"/>
      <c r="AF2662" s="132"/>
      <c r="AG2662" s="132"/>
      <c r="AH2662" s="284"/>
      <c r="AI2662" s="132"/>
      <c r="AJ2662" s="132"/>
      <c r="AK2662" s="132"/>
      <c r="AL2662" s="132"/>
      <c r="AM2662" s="132"/>
      <c r="AN2662" s="132"/>
      <c r="AO2662" s="132"/>
      <c r="AP2662" s="132"/>
      <c r="AQ2662" s="132"/>
      <c r="AR2662" s="132"/>
      <c r="AS2662" s="132"/>
      <c r="AT2662" s="132"/>
      <c r="AU2662" s="132"/>
      <c r="AV2662" s="132"/>
      <c r="AW2662" s="132"/>
      <c r="AX2662" s="132"/>
      <c r="AY2662" s="132"/>
      <c r="AZ2662" s="132"/>
      <c r="BA2662" s="132"/>
      <c r="BB2662" s="132"/>
      <c r="BC2662" s="132"/>
      <c r="BD2662" s="132"/>
      <c r="BE2662" s="132"/>
      <c r="BF2662" s="132"/>
      <c r="BG2662" s="132"/>
      <c r="BH2662" s="132"/>
      <c r="BI2662" s="132"/>
    </row>
    <row r="2663" spans="2:61">
      <c r="B2663" s="722"/>
      <c r="C2663" s="132"/>
      <c r="D2663" s="132"/>
      <c r="E2663" s="586"/>
      <c r="F2663" s="586"/>
      <c r="G2663" s="132"/>
      <c r="H2663" s="372"/>
      <c r="I2663" s="132"/>
      <c r="J2663" s="132"/>
      <c r="K2663" s="132"/>
      <c r="L2663" s="132"/>
      <c r="M2663" s="132"/>
      <c r="N2663" s="132"/>
      <c r="O2663" s="132"/>
      <c r="P2663" s="132"/>
      <c r="Q2663" s="132"/>
      <c r="R2663" s="132"/>
      <c r="S2663" s="132"/>
      <c r="T2663" s="518"/>
      <c r="U2663" s="132"/>
      <c r="V2663" s="132"/>
      <c r="W2663" s="132"/>
      <c r="X2663" s="132"/>
      <c r="Y2663" s="132"/>
      <c r="Z2663" s="132"/>
      <c r="AB2663" s="132"/>
      <c r="AC2663" s="132"/>
      <c r="AD2663" s="132"/>
      <c r="AE2663" s="94"/>
      <c r="AF2663" s="132"/>
      <c r="AG2663" s="132"/>
      <c r="AH2663" s="284"/>
      <c r="AI2663" s="132"/>
      <c r="AJ2663" s="132"/>
      <c r="AK2663" s="132"/>
      <c r="AL2663" s="132"/>
      <c r="AM2663" s="132"/>
      <c r="AN2663" s="132"/>
      <c r="AO2663" s="132"/>
      <c r="AP2663" s="132"/>
      <c r="AQ2663" s="132"/>
      <c r="AR2663" s="132"/>
      <c r="AS2663" s="132"/>
      <c r="AT2663" s="132"/>
      <c r="AU2663" s="132"/>
      <c r="AV2663" s="132"/>
      <c r="AW2663" s="132"/>
      <c r="AX2663" s="132"/>
      <c r="AY2663" s="132"/>
      <c r="AZ2663" s="132"/>
      <c r="BA2663" s="132"/>
      <c r="BB2663" s="132"/>
      <c r="BC2663" s="132"/>
      <c r="BD2663" s="132"/>
      <c r="BE2663" s="132"/>
      <c r="BF2663" s="132"/>
      <c r="BG2663" s="132"/>
      <c r="BH2663" s="132"/>
      <c r="BI2663" s="132"/>
    </row>
    <row r="2664" spans="2:61">
      <c r="B2664" s="722"/>
      <c r="C2664" s="132"/>
      <c r="D2664" s="132"/>
      <c r="E2664" s="586"/>
      <c r="F2664" s="586"/>
      <c r="G2664" s="132"/>
      <c r="H2664" s="372"/>
      <c r="I2664" s="132"/>
      <c r="J2664" s="132"/>
      <c r="K2664" s="132"/>
      <c r="L2664" s="132"/>
      <c r="M2664" s="132"/>
      <c r="N2664" s="132"/>
      <c r="O2664" s="132"/>
      <c r="P2664" s="132"/>
      <c r="Q2664" s="132"/>
      <c r="R2664" s="132"/>
      <c r="S2664" s="132"/>
      <c r="T2664" s="518"/>
      <c r="U2664" s="132"/>
      <c r="V2664" s="132"/>
      <c r="W2664" s="132"/>
      <c r="X2664" s="132"/>
      <c r="Y2664" s="132"/>
      <c r="Z2664" s="132"/>
      <c r="AB2664" s="132"/>
      <c r="AC2664" s="132"/>
      <c r="AD2664" s="132"/>
      <c r="AE2664" s="94"/>
      <c r="AF2664" s="132"/>
      <c r="AG2664" s="132"/>
      <c r="AH2664" s="284"/>
      <c r="AI2664" s="132"/>
      <c r="AJ2664" s="132"/>
      <c r="AK2664" s="132"/>
      <c r="AL2664" s="132"/>
      <c r="AM2664" s="132"/>
      <c r="AN2664" s="132"/>
      <c r="AO2664" s="132"/>
      <c r="AP2664" s="132"/>
      <c r="AQ2664" s="132"/>
      <c r="AR2664" s="132"/>
      <c r="AS2664" s="132"/>
      <c r="AT2664" s="132"/>
      <c r="AU2664" s="132"/>
      <c r="AV2664" s="132"/>
      <c r="AW2664" s="132"/>
      <c r="AX2664" s="132"/>
      <c r="AY2664" s="132"/>
      <c r="AZ2664" s="132"/>
      <c r="BA2664" s="132"/>
      <c r="BB2664" s="132"/>
      <c r="BC2664" s="132"/>
      <c r="BD2664" s="132"/>
      <c r="BE2664" s="132"/>
      <c r="BF2664" s="132"/>
      <c r="BG2664" s="132"/>
      <c r="BH2664" s="132"/>
      <c r="BI2664" s="132"/>
    </row>
    <row r="2665" spans="2:61">
      <c r="B2665" s="722"/>
      <c r="C2665" s="132"/>
      <c r="D2665" s="132"/>
      <c r="E2665" s="586"/>
      <c r="F2665" s="586"/>
      <c r="G2665" s="132"/>
      <c r="H2665" s="372"/>
      <c r="I2665" s="132"/>
      <c r="J2665" s="132"/>
      <c r="K2665" s="132"/>
      <c r="L2665" s="132"/>
      <c r="M2665" s="132"/>
      <c r="N2665" s="132"/>
      <c r="O2665" s="132"/>
      <c r="P2665" s="132"/>
      <c r="Q2665" s="132"/>
      <c r="R2665" s="132"/>
      <c r="S2665" s="132"/>
      <c r="T2665" s="518"/>
      <c r="U2665" s="132"/>
      <c r="V2665" s="132"/>
      <c r="W2665" s="132"/>
      <c r="X2665" s="132"/>
      <c r="Y2665" s="132"/>
      <c r="Z2665" s="132"/>
      <c r="AB2665" s="132"/>
      <c r="AC2665" s="132"/>
      <c r="AD2665" s="132"/>
      <c r="AE2665" s="94"/>
      <c r="AF2665" s="132"/>
      <c r="AG2665" s="132"/>
      <c r="AH2665" s="284"/>
      <c r="AI2665" s="132"/>
      <c r="AJ2665" s="132"/>
      <c r="AK2665" s="132"/>
      <c r="AL2665" s="132"/>
      <c r="AM2665" s="132"/>
      <c r="AN2665" s="132"/>
      <c r="AO2665" s="132"/>
      <c r="AP2665" s="132"/>
      <c r="AQ2665" s="132"/>
      <c r="AR2665" s="132"/>
      <c r="AS2665" s="132"/>
      <c r="AT2665" s="132"/>
      <c r="AU2665" s="132"/>
      <c r="AV2665" s="132"/>
      <c r="AW2665" s="132"/>
      <c r="AX2665" s="132"/>
      <c r="AY2665" s="132"/>
      <c r="AZ2665" s="132"/>
      <c r="BA2665" s="132"/>
      <c r="BB2665" s="132"/>
      <c r="BC2665" s="132"/>
      <c r="BD2665" s="132"/>
      <c r="BE2665" s="132"/>
      <c r="BF2665" s="132"/>
      <c r="BG2665" s="132"/>
      <c r="BH2665" s="132"/>
      <c r="BI2665" s="132"/>
    </row>
    <row r="2666" spans="2:61">
      <c r="B2666" s="722"/>
      <c r="C2666" s="132"/>
      <c r="D2666" s="132"/>
      <c r="E2666" s="586"/>
      <c r="F2666" s="586"/>
      <c r="G2666" s="132"/>
      <c r="H2666" s="372"/>
      <c r="I2666" s="132"/>
      <c r="J2666" s="132"/>
      <c r="K2666" s="132"/>
      <c r="L2666" s="132"/>
      <c r="M2666" s="132"/>
      <c r="N2666" s="132"/>
      <c r="O2666" s="132"/>
      <c r="P2666" s="132"/>
      <c r="Q2666" s="132"/>
      <c r="R2666" s="132"/>
      <c r="S2666" s="132"/>
      <c r="T2666" s="518"/>
      <c r="U2666" s="132"/>
      <c r="V2666" s="132"/>
      <c r="W2666" s="132"/>
      <c r="X2666" s="132"/>
      <c r="Y2666" s="132"/>
      <c r="Z2666" s="132"/>
      <c r="AB2666" s="132"/>
      <c r="AC2666" s="132"/>
      <c r="AD2666" s="132"/>
      <c r="AE2666" s="94"/>
      <c r="AF2666" s="132"/>
      <c r="AG2666" s="132"/>
      <c r="AH2666" s="284"/>
      <c r="AI2666" s="132"/>
      <c r="AJ2666" s="132"/>
      <c r="AK2666" s="132"/>
      <c r="AL2666" s="132"/>
      <c r="AM2666" s="132"/>
      <c r="AN2666" s="132"/>
      <c r="AO2666" s="132"/>
      <c r="AP2666" s="132"/>
      <c r="AQ2666" s="132"/>
      <c r="AR2666" s="132"/>
      <c r="AS2666" s="132"/>
      <c r="AT2666" s="132"/>
      <c r="AU2666" s="132"/>
      <c r="AV2666" s="132"/>
      <c r="AW2666" s="132"/>
      <c r="AX2666" s="132"/>
      <c r="AY2666" s="132"/>
      <c r="AZ2666" s="132"/>
      <c r="BA2666" s="132"/>
      <c r="BB2666" s="132"/>
      <c r="BC2666" s="132"/>
      <c r="BD2666" s="132"/>
      <c r="BE2666" s="132"/>
      <c r="BF2666" s="132"/>
      <c r="BG2666" s="132"/>
      <c r="BH2666" s="132"/>
      <c r="BI2666" s="132"/>
    </row>
    <row r="2667" spans="2:61">
      <c r="B2667" s="722"/>
      <c r="C2667" s="132"/>
      <c r="D2667" s="132"/>
      <c r="E2667" s="586"/>
      <c r="F2667" s="586"/>
      <c r="G2667" s="132"/>
      <c r="H2667" s="372"/>
      <c r="I2667" s="132"/>
      <c r="J2667" s="132"/>
      <c r="K2667" s="132"/>
      <c r="L2667" s="132"/>
      <c r="M2667" s="132"/>
      <c r="N2667" s="132"/>
      <c r="O2667" s="132"/>
      <c r="P2667" s="132"/>
      <c r="Q2667" s="132"/>
      <c r="R2667" s="132"/>
      <c r="S2667" s="132"/>
      <c r="T2667" s="518"/>
      <c r="U2667" s="132"/>
      <c r="V2667" s="132"/>
      <c r="W2667" s="132"/>
      <c r="X2667" s="132"/>
      <c r="Y2667" s="132"/>
      <c r="Z2667" s="132"/>
      <c r="AB2667" s="132"/>
      <c r="AC2667" s="132"/>
      <c r="AD2667" s="132"/>
      <c r="AE2667" s="94"/>
      <c r="AF2667" s="132"/>
      <c r="AG2667" s="132"/>
      <c r="AH2667" s="284"/>
      <c r="AI2667" s="132"/>
      <c r="AJ2667" s="132"/>
      <c r="AK2667" s="132"/>
      <c r="AL2667" s="132"/>
      <c r="AM2667" s="132"/>
      <c r="AN2667" s="132"/>
      <c r="AO2667" s="132"/>
      <c r="AP2667" s="132"/>
      <c r="AQ2667" s="132"/>
      <c r="AR2667" s="132"/>
      <c r="AS2667" s="132"/>
      <c r="AT2667" s="132"/>
      <c r="AU2667" s="132"/>
      <c r="AV2667" s="132"/>
      <c r="AW2667" s="132"/>
      <c r="AX2667" s="132"/>
      <c r="AY2667" s="132"/>
      <c r="AZ2667" s="132"/>
      <c r="BA2667" s="132"/>
      <c r="BB2667" s="132"/>
      <c r="BC2667" s="132"/>
      <c r="BD2667" s="132"/>
      <c r="BE2667" s="132"/>
      <c r="BF2667" s="132"/>
      <c r="BG2667" s="132"/>
      <c r="BH2667" s="132"/>
      <c r="BI2667" s="132"/>
    </row>
    <row r="2668" spans="2:61">
      <c r="B2668" s="722"/>
      <c r="C2668" s="132"/>
      <c r="D2668" s="132"/>
      <c r="E2668" s="586"/>
      <c r="F2668" s="586"/>
      <c r="G2668" s="132"/>
      <c r="H2668" s="372"/>
      <c r="I2668" s="132"/>
      <c r="J2668" s="132"/>
      <c r="K2668" s="132"/>
      <c r="L2668" s="132"/>
      <c r="M2668" s="132"/>
      <c r="N2668" s="132"/>
      <c r="O2668" s="132"/>
      <c r="P2668" s="132"/>
      <c r="Q2668" s="132"/>
      <c r="R2668" s="132"/>
      <c r="S2668" s="132"/>
      <c r="T2668" s="518"/>
      <c r="U2668" s="132"/>
      <c r="V2668" s="132"/>
      <c r="W2668" s="132"/>
      <c r="X2668" s="132"/>
      <c r="Y2668" s="132"/>
      <c r="Z2668" s="132"/>
      <c r="AB2668" s="132"/>
      <c r="AC2668" s="132"/>
      <c r="AD2668" s="132"/>
      <c r="AE2668" s="94"/>
      <c r="AF2668" s="132"/>
      <c r="AG2668" s="132"/>
      <c r="AH2668" s="284"/>
      <c r="AI2668" s="132"/>
      <c r="AJ2668" s="132"/>
      <c r="AK2668" s="132"/>
      <c r="AL2668" s="132"/>
      <c r="AM2668" s="132"/>
      <c r="AN2668" s="132"/>
      <c r="AO2668" s="132"/>
      <c r="AP2668" s="132"/>
      <c r="AQ2668" s="132"/>
      <c r="AR2668" s="132"/>
      <c r="AS2668" s="132"/>
      <c r="AT2668" s="132"/>
      <c r="AU2668" s="132"/>
      <c r="AV2668" s="132"/>
      <c r="AW2668" s="132"/>
      <c r="AX2668" s="132"/>
      <c r="AY2668" s="132"/>
      <c r="AZ2668" s="132"/>
      <c r="BA2668" s="132"/>
      <c r="BB2668" s="132"/>
      <c r="BC2668" s="132"/>
      <c r="BD2668" s="132"/>
      <c r="BE2668" s="132"/>
      <c r="BF2668" s="132"/>
      <c r="BG2668" s="132"/>
      <c r="BH2668" s="132"/>
      <c r="BI2668" s="132"/>
    </row>
    <row r="2669" spans="2:61">
      <c r="B2669" s="722"/>
      <c r="C2669" s="132"/>
      <c r="D2669" s="132"/>
      <c r="E2669" s="586"/>
      <c r="F2669" s="586"/>
      <c r="G2669" s="132"/>
      <c r="H2669" s="372"/>
      <c r="I2669" s="132"/>
      <c r="J2669" s="132"/>
      <c r="K2669" s="132"/>
      <c r="L2669" s="132"/>
      <c r="M2669" s="132"/>
      <c r="N2669" s="132"/>
      <c r="O2669" s="132"/>
      <c r="P2669" s="132"/>
      <c r="Q2669" s="132"/>
      <c r="R2669" s="132"/>
      <c r="S2669" s="132"/>
      <c r="T2669" s="518"/>
      <c r="U2669" s="132"/>
      <c r="V2669" s="132"/>
      <c r="W2669" s="132"/>
      <c r="X2669" s="132"/>
      <c r="Y2669" s="132"/>
      <c r="Z2669" s="132"/>
      <c r="AB2669" s="132"/>
      <c r="AC2669" s="132"/>
      <c r="AD2669" s="132"/>
      <c r="AE2669" s="94"/>
      <c r="AF2669" s="132"/>
      <c r="AG2669" s="132"/>
      <c r="AH2669" s="284"/>
      <c r="AI2669" s="132"/>
      <c r="AJ2669" s="132"/>
      <c r="AK2669" s="132"/>
      <c r="AL2669" s="132"/>
      <c r="AM2669" s="132"/>
      <c r="AN2669" s="132"/>
      <c r="AO2669" s="132"/>
      <c r="AP2669" s="132"/>
      <c r="AQ2669" s="132"/>
      <c r="AR2669" s="132"/>
      <c r="AS2669" s="132"/>
      <c r="AT2669" s="132"/>
      <c r="AU2669" s="132"/>
      <c r="AV2669" s="132"/>
      <c r="AW2669" s="132"/>
      <c r="AX2669" s="132"/>
      <c r="AY2669" s="132"/>
      <c r="AZ2669" s="132"/>
      <c r="BA2669" s="132"/>
      <c r="BB2669" s="132"/>
      <c r="BC2669" s="132"/>
      <c r="BD2669" s="132"/>
      <c r="BE2669" s="132"/>
      <c r="BF2669" s="132"/>
      <c r="BG2669" s="132"/>
      <c r="BH2669" s="132"/>
      <c r="BI2669" s="132"/>
    </row>
    <row r="2670" spans="2:61">
      <c r="B2670" s="722"/>
      <c r="C2670" s="132"/>
      <c r="D2670" s="132"/>
      <c r="E2670" s="586"/>
      <c r="F2670" s="586"/>
      <c r="G2670" s="132"/>
      <c r="H2670" s="372"/>
      <c r="I2670" s="132"/>
      <c r="J2670" s="132"/>
      <c r="K2670" s="132"/>
      <c r="L2670" s="132"/>
      <c r="M2670" s="132"/>
      <c r="N2670" s="132"/>
      <c r="O2670" s="132"/>
      <c r="P2670" s="132"/>
      <c r="Q2670" s="132"/>
      <c r="R2670" s="132"/>
      <c r="S2670" s="132"/>
      <c r="T2670" s="518"/>
      <c r="U2670" s="132"/>
      <c r="V2670" s="132"/>
      <c r="W2670" s="132"/>
      <c r="X2670" s="132"/>
      <c r="Y2670" s="132"/>
      <c r="Z2670" s="132"/>
      <c r="AB2670" s="132"/>
      <c r="AC2670" s="132"/>
      <c r="AD2670" s="132"/>
      <c r="AE2670" s="94"/>
      <c r="AF2670" s="132"/>
      <c r="AG2670" s="132"/>
      <c r="AH2670" s="284"/>
      <c r="AI2670" s="132"/>
      <c r="AJ2670" s="132"/>
      <c r="AK2670" s="132"/>
      <c r="AL2670" s="132"/>
      <c r="AM2670" s="132"/>
      <c r="AN2670" s="132"/>
      <c r="AO2670" s="132"/>
      <c r="AP2670" s="132"/>
      <c r="AQ2670" s="132"/>
      <c r="AR2670" s="132"/>
      <c r="AS2670" s="132"/>
      <c r="AT2670" s="132"/>
      <c r="AU2670" s="132"/>
      <c r="AV2670" s="132"/>
      <c r="AW2670" s="132"/>
      <c r="AX2670" s="132"/>
      <c r="AY2670" s="132"/>
      <c r="AZ2670" s="132"/>
      <c r="BA2670" s="132"/>
      <c r="BB2670" s="132"/>
      <c r="BC2670" s="132"/>
      <c r="BD2670" s="132"/>
      <c r="BE2670" s="132"/>
      <c r="BF2670" s="132"/>
      <c r="BG2670" s="132"/>
      <c r="BH2670" s="132"/>
      <c r="BI2670" s="132"/>
    </row>
    <row r="2671" spans="2:61">
      <c r="B2671" s="722"/>
      <c r="C2671" s="132"/>
      <c r="D2671" s="132"/>
      <c r="E2671" s="586"/>
      <c r="F2671" s="586"/>
      <c r="G2671" s="132"/>
      <c r="H2671" s="372"/>
      <c r="I2671" s="132"/>
      <c r="J2671" s="132"/>
      <c r="K2671" s="132"/>
      <c r="L2671" s="132"/>
      <c r="M2671" s="132"/>
      <c r="N2671" s="132"/>
      <c r="O2671" s="132"/>
      <c r="P2671" s="132"/>
      <c r="Q2671" s="132"/>
      <c r="R2671" s="132"/>
      <c r="S2671" s="132"/>
      <c r="T2671" s="518"/>
      <c r="U2671" s="132"/>
      <c r="V2671" s="132"/>
      <c r="W2671" s="132"/>
      <c r="X2671" s="132"/>
      <c r="Y2671" s="132"/>
      <c r="Z2671" s="132"/>
      <c r="AB2671" s="132"/>
      <c r="AC2671" s="132"/>
      <c r="AD2671" s="132"/>
      <c r="AE2671" s="94"/>
      <c r="AF2671" s="132"/>
      <c r="AG2671" s="132"/>
      <c r="AH2671" s="284"/>
      <c r="AI2671" s="132"/>
      <c r="AJ2671" s="132"/>
      <c r="AK2671" s="132"/>
      <c r="AL2671" s="132"/>
      <c r="AM2671" s="132"/>
      <c r="AN2671" s="132"/>
      <c r="AO2671" s="132"/>
      <c r="AP2671" s="132"/>
      <c r="AQ2671" s="132"/>
      <c r="AR2671" s="132"/>
      <c r="AS2671" s="132"/>
      <c r="AT2671" s="132"/>
      <c r="AU2671" s="132"/>
      <c r="AV2671" s="132"/>
      <c r="AW2671" s="132"/>
      <c r="AX2671" s="132"/>
      <c r="AY2671" s="132"/>
      <c r="AZ2671" s="132"/>
      <c r="BA2671" s="132"/>
      <c r="BB2671" s="132"/>
      <c r="BC2671" s="132"/>
      <c r="BD2671" s="132"/>
      <c r="BE2671" s="132"/>
      <c r="BF2671" s="132"/>
      <c r="BG2671" s="132"/>
      <c r="BH2671" s="132"/>
      <c r="BI2671" s="132"/>
    </row>
    <row r="2672" spans="2:61">
      <c r="B2672" s="722"/>
      <c r="C2672" s="132"/>
      <c r="D2672" s="132"/>
      <c r="E2672" s="586"/>
      <c r="F2672" s="586"/>
      <c r="G2672" s="132"/>
      <c r="H2672" s="372"/>
      <c r="I2672" s="132"/>
      <c r="J2672" s="132"/>
      <c r="K2672" s="132"/>
      <c r="L2672" s="132"/>
      <c r="M2672" s="132"/>
      <c r="N2672" s="132"/>
      <c r="O2672" s="132"/>
      <c r="P2672" s="132"/>
      <c r="Q2672" s="132"/>
      <c r="R2672" s="132"/>
      <c r="S2672" s="132"/>
      <c r="T2672" s="518"/>
      <c r="U2672" s="132"/>
      <c r="V2672" s="132"/>
      <c r="W2672" s="132"/>
      <c r="X2672" s="132"/>
      <c r="Y2672" s="132"/>
      <c r="Z2672" s="132"/>
      <c r="AB2672" s="132"/>
      <c r="AC2672" s="132"/>
      <c r="AD2672" s="132"/>
      <c r="AE2672" s="94"/>
      <c r="AF2672" s="132"/>
      <c r="AG2672" s="132"/>
      <c r="AH2672" s="284"/>
      <c r="AI2672" s="132"/>
      <c r="AJ2672" s="132"/>
      <c r="AK2672" s="132"/>
      <c r="AL2672" s="132"/>
      <c r="AM2672" s="132"/>
      <c r="AN2672" s="132"/>
      <c r="AO2672" s="132"/>
      <c r="AP2672" s="132"/>
      <c r="AQ2672" s="132"/>
      <c r="AR2672" s="132"/>
      <c r="AS2672" s="132"/>
      <c r="AT2672" s="132"/>
      <c r="AU2672" s="132"/>
      <c r="AV2672" s="132"/>
      <c r="AW2672" s="132"/>
      <c r="AX2672" s="132"/>
      <c r="AY2672" s="132"/>
      <c r="AZ2672" s="132"/>
      <c r="BA2672" s="132"/>
      <c r="BB2672" s="132"/>
      <c r="BC2672" s="132"/>
      <c r="BD2672" s="132"/>
      <c r="BE2672" s="132"/>
      <c r="BF2672" s="132"/>
      <c r="BG2672" s="132"/>
      <c r="BH2672" s="132"/>
      <c r="BI2672" s="132"/>
    </row>
    <row r="2673" spans="2:61">
      <c r="B2673" s="722"/>
      <c r="C2673" s="132"/>
      <c r="D2673" s="132"/>
      <c r="E2673" s="586"/>
      <c r="F2673" s="586"/>
      <c r="G2673" s="132"/>
      <c r="H2673" s="372"/>
      <c r="I2673" s="132"/>
      <c r="J2673" s="132"/>
      <c r="K2673" s="132"/>
      <c r="L2673" s="132"/>
      <c r="M2673" s="132"/>
      <c r="N2673" s="132"/>
      <c r="O2673" s="132"/>
      <c r="P2673" s="132"/>
      <c r="Q2673" s="132"/>
      <c r="R2673" s="132"/>
      <c r="S2673" s="132"/>
      <c r="T2673" s="518"/>
      <c r="U2673" s="132"/>
      <c r="V2673" s="132"/>
      <c r="W2673" s="132"/>
      <c r="X2673" s="132"/>
      <c r="Y2673" s="132"/>
      <c r="Z2673" s="132"/>
      <c r="AB2673" s="132"/>
      <c r="AC2673" s="132"/>
      <c r="AD2673" s="132"/>
      <c r="AE2673" s="94"/>
      <c r="AF2673" s="132"/>
      <c r="AG2673" s="132"/>
      <c r="AH2673" s="284"/>
      <c r="AI2673" s="132"/>
      <c r="AJ2673" s="132"/>
      <c r="AK2673" s="132"/>
      <c r="AL2673" s="132"/>
      <c r="AM2673" s="132"/>
      <c r="AN2673" s="132"/>
      <c r="AO2673" s="132"/>
      <c r="AP2673" s="132"/>
      <c r="AQ2673" s="132"/>
      <c r="AR2673" s="132"/>
      <c r="AS2673" s="132"/>
      <c r="AT2673" s="132"/>
      <c r="AU2673" s="132"/>
      <c r="AV2673" s="132"/>
      <c r="AW2673" s="132"/>
      <c r="AX2673" s="132"/>
      <c r="AY2673" s="132"/>
      <c r="AZ2673" s="132"/>
      <c r="BA2673" s="132"/>
      <c r="BB2673" s="132"/>
      <c r="BC2673" s="132"/>
      <c r="BD2673" s="132"/>
      <c r="BE2673" s="132"/>
      <c r="BF2673" s="132"/>
      <c r="BG2673" s="132"/>
      <c r="BH2673" s="132"/>
      <c r="BI2673" s="132"/>
    </row>
    <row r="2674" spans="2:61">
      <c r="B2674" s="722"/>
      <c r="C2674" s="132"/>
      <c r="D2674" s="132"/>
      <c r="E2674" s="586"/>
      <c r="F2674" s="586"/>
      <c r="G2674" s="132"/>
      <c r="H2674" s="372"/>
      <c r="I2674" s="132"/>
      <c r="J2674" s="132"/>
      <c r="K2674" s="132"/>
      <c r="L2674" s="132"/>
      <c r="M2674" s="132"/>
      <c r="N2674" s="132"/>
      <c r="O2674" s="132"/>
      <c r="P2674" s="132"/>
      <c r="Q2674" s="132"/>
      <c r="R2674" s="132"/>
      <c r="S2674" s="132"/>
      <c r="T2674" s="518"/>
      <c r="U2674" s="132"/>
      <c r="V2674" s="132"/>
      <c r="W2674" s="132"/>
      <c r="X2674" s="132"/>
      <c r="Y2674" s="132"/>
      <c r="Z2674" s="132"/>
      <c r="AB2674" s="132"/>
      <c r="AC2674" s="132"/>
      <c r="AD2674" s="132"/>
      <c r="AE2674" s="94"/>
      <c r="AF2674" s="132"/>
      <c r="AG2674" s="132"/>
      <c r="AH2674" s="284"/>
      <c r="AI2674" s="132"/>
      <c r="AJ2674" s="132"/>
      <c r="AK2674" s="132"/>
      <c r="AL2674" s="132"/>
      <c r="AM2674" s="132"/>
      <c r="AN2674" s="132"/>
      <c r="AO2674" s="132"/>
      <c r="AP2674" s="132"/>
      <c r="AQ2674" s="132"/>
      <c r="AR2674" s="132"/>
      <c r="AS2674" s="132"/>
      <c r="AT2674" s="132"/>
      <c r="AU2674" s="132"/>
      <c r="AV2674" s="132"/>
      <c r="AW2674" s="132"/>
      <c r="AX2674" s="132"/>
      <c r="AY2674" s="132"/>
      <c r="AZ2674" s="132"/>
      <c r="BA2674" s="132"/>
      <c r="BB2674" s="132"/>
      <c r="BC2674" s="132"/>
      <c r="BD2674" s="132"/>
      <c r="BE2674" s="132"/>
      <c r="BF2674" s="132"/>
      <c r="BG2674" s="132"/>
      <c r="BH2674" s="132"/>
      <c r="BI2674" s="132"/>
    </row>
    <row r="2675" spans="2:61">
      <c r="B2675" s="722"/>
      <c r="C2675" s="132"/>
      <c r="D2675" s="132"/>
      <c r="E2675" s="586"/>
      <c r="F2675" s="586"/>
      <c r="G2675" s="132"/>
      <c r="H2675" s="372"/>
      <c r="I2675" s="132"/>
      <c r="J2675" s="132"/>
      <c r="K2675" s="132"/>
      <c r="L2675" s="132"/>
      <c r="M2675" s="132"/>
      <c r="N2675" s="132"/>
      <c r="O2675" s="132"/>
      <c r="P2675" s="132"/>
      <c r="Q2675" s="132"/>
      <c r="R2675" s="132"/>
      <c r="S2675" s="132"/>
      <c r="T2675" s="518"/>
      <c r="U2675" s="132"/>
      <c r="V2675" s="132"/>
      <c r="W2675" s="132"/>
      <c r="X2675" s="132"/>
      <c r="Y2675" s="132"/>
      <c r="Z2675" s="132"/>
      <c r="AB2675" s="132"/>
      <c r="AC2675" s="132"/>
      <c r="AD2675" s="132"/>
      <c r="AE2675" s="94"/>
      <c r="AF2675" s="132"/>
      <c r="AG2675" s="132"/>
      <c r="AH2675" s="284"/>
      <c r="AI2675" s="132"/>
      <c r="AJ2675" s="132"/>
      <c r="AK2675" s="132"/>
      <c r="AL2675" s="132"/>
      <c r="AM2675" s="132"/>
      <c r="AN2675" s="132"/>
      <c r="AO2675" s="132"/>
      <c r="AP2675" s="132"/>
      <c r="AQ2675" s="132"/>
      <c r="AR2675" s="132"/>
      <c r="AS2675" s="132"/>
      <c r="AT2675" s="132"/>
      <c r="AU2675" s="132"/>
      <c r="AV2675" s="132"/>
      <c r="AW2675" s="132"/>
      <c r="AX2675" s="132"/>
      <c r="AY2675" s="132"/>
      <c r="AZ2675" s="132"/>
      <c r="BA2675" s="132"/>
      <c r="BB2675" s="132"/>
      <c r="BC2675" s="132"/>
      <c r="BD2675" s="132"/>
      <c r="BE2675" s="132"/>
      <c r="BF2675" s="132"/>
      <c r="BG2675" s="132"/>
      <c r="BH2675" s="132"/>
      <c r="BI2675" s="132"/>
    </row>
    <row r="2676" spans="2:61">
      <c r="B2676" s="722"/>
      <c r="C2676" s="132"/>
      <c r="D2676" s="132"/>
      <c r="E2676" s="586"/>
      <c r="F2676" s="586"/>
      <c r="G2676" s="132"/>
      <c r="H2676" s="372"/>
      <c r="I2676" s="132"/>
      <c r="J2676" s="132"/>
      <c r="K2676" s="132"/>
      <c r="L2676" s="132"/>
      <c r="M2676" s="132"/>
      <c r="N2676" s="132"/>
      <c r="O2676" s="132"/>
      <c r="P2676" s="132"/>
      <c r="Q2676" s="132"/>
      <c r="R2676" s="132"/>
      <c r="S2676" s="132"/>
      <c r="T2676" s="518"/>
      <c r="U2676" s="132"/>
      <c r="V2676" s="132"/>
      <c r="W2676" s="132"/>
      <c r="X2676" s="132"/>
      <c r="Y2676" s="132"/>
      <c r="Z2676" s="132"/>
      <c r="AB2676" s="132"/>
      <c r="AC2676" s="132"/>
      <c r="AD2676" s="132"/>
      <c r="AE2676" s="94"/>
      <c r="AF2676" s="132"/>
      <c r="AG2676" s="132"/>
      <c r="AH2676" s="284"/>
      <c r="AI2676" s="132"/>
      <c r="AJ2676" s="132"/>
      <c r="AK2676" s="132"/>
      <c r="AL2676" s="132"/>
      <c r="AM2676" s="132"/>
      <c r="AN2676" s="132"/>
      <c r="AO2676" s="132"/>
      <c r="AP2676" s="132"/>
      <c r="AQ2676" s="132"/>
      <c r="AR2676" s="132"/>
      <c r="AS2676" s="132"/>
      <c r="AT2676" s="132"/>
      <c r="AU2676" s="132"/>
      <c r="AV2676" s="132"/>
      <c r="AW2676" s="132"/>
      <c r="AX2676" s="132"/>
      <c r="AY2676" s="132"/>
      <c r="AZ2676" s="132"/>
      <c r="BA2676" s="132"/>
      <c r="BB2676" s="132"/>
      <c r="BC2676" s="132"/>
      <c r="BD2676" s="132"/>
      <c r="BE2676" s="132"/>
      <c r="BF2676" s="132"/>
      <c r="BG2676" s="132"/>
      <c r="BH2676" s="132"/>
      <c r="BI2676" s="132"/>
    </row>
    <row r="2677" spans="2:61">
      <c r="B2677" s="722"/>
      <c r="C2677" s="132"/>
      <c r="D2677" s="132"/>
      <c r="E2677" s="586"/>
      <c r="F2677" s="586"/>
      <c r="G2677" s="132"/>
      <c r="H2677" s="372"/>
      <c r="I2677" s="132"/>
      <c r="J2677" s="132"/>
      <c r="K2677" s="132"/>
      <c r="L2677" s="132"/>
      <c r="M2677" s="132"/>
      <c r="N2677" s="132"/>
      <c r="O2677" s="132"/>
      <c r="P2677" s="132"/>
      <c r="Q2677" s="132"/>
      <c r="R2677" s="132"/>
      <c r="S2677" s="132"/>
      <c r="T2677" s="518"/>
      <c r="U2677" s="132"/>
      <c r="V2677" s="132"/>
      <c r="W2677" s="132"/>
      <c r="X2677" s="132"/>
      <c r="Y2677" s="132"/>
      <c r="Z2677" s="132"/>
      <c r="AB2677" s="132"/>
      <c r="AC2677" s="132"/>
      <c r="AD2677" s="132"/>
      <c r="AE2677" s="94"/>
      <c r="AF2677" s="132"/>
      <c r="AG2677" s="132"/>
      <c r="AH2677" s="284"/>
      <c r="AI2677" s="132"/>
      <c r="AJ2677" s="132"/>
      <c r="AK2677" s="132"/>
      <c r="AL2677" s="132"/>
      <c r="AM2677" s="132"/>
      <c r="AN2677" s="132"/>
      <c r="AO2677" s="132"/>
      <c r="AP2677" s="132"/>
      <c r="AQ2677" s="132"/>
      <c r="AR2677" s="132"/>
      <c r="AS2677" s="132"/>
      <c r="AT2677" s="132"/>
      <c r="AU2677" s="132"/>
      <c r="AV2677" s="132"/>
      <c r="AW2677" s="132"/>
      <c r="AX2677" s="132"/>
      <c r="AY2677" s="132"/>
      <c r="AZ2677" s="132"/>
      <c r="BA2677" s="132"/>
      <c r="BB2677" s="132"/>
      <c r="BC2677" s="132"/>
      <c r="BD2677" s="132"/>
      <c r="BE2677" s="132"/>
      <c r="BF2677" s="132"/>
      <c r="BG2677" s="132"/>
      <c r="BH2677" s="132"/>
      <c r="BI2677" s="132"/>
    </row>
    <row r="2678" spans="2:61">
      <c r="B2678" s="722"/>
      <c r="C2678" s="132"/>
      <c r="D2678" s="132"/>
      <c r="E2678" s="586"/>
      <c r="F2678" s="586"/>
      <c r="G2678" s="132"/>
      <c r="H2678" s="372"/>
      <c r="I2678" s="132"/>
      <c r="J2678" s="132"/>
      <c r="K2678" s="132"/>
      <c r="L2678" s="132"/>
      <c r="M2678" s="132"/>
      <c r="N2678" s="132"/>
      <c r="O2678" s="132"/>
      <c r="P2678" s="132"/>
      <c r="Q2678" s="132"/>
      <c r="R2678" s="132"/>
      <c r="S2678" s="132"/>
      <c r="T2678" s="518"/>
      <c r="U2678" s="132"/>
      <c r="V2678" s="132"/>
      <c r="W2678" s="132"/>
      <c r="X2678" s="132"/>
      <c r="Y2678" s="132"/>
      <c r="Z2678" s="132"/>
      <c r="AB2678" s="132"/>
      <c r="AC2678" s="132"/>
      <c r="AD2678" s="132"/>
      <c r="AE2678" s="94"/>
      <c r="AF2678" s="132"/>
      <c r="AG2678" s="132"/>
      <c r="AH2678" s="284"/>
      <c r="AI2678" s="132"/>
      <c r="AJ2678" s="132"/>
      <c r="AK2678" s="132"/>
      <c r="AL2678" s="132"/>
      <c r="AM2678" s="132"/>
      <c r="AN2678" s="132"/>
      <c r="AO2678" s="132"/>
      <c r="AP2678" s="132"/>
      <c r="AQ2678" s="132"/>
      <c r="AR2678" s="132"/>
      <c r="AS2678" s="132"/>
      <c r="AT2678" s="132"/>
      <c r="AU2678" s="132"/>
      <c r="AV2678" s="132"/>
      <c r="AW2678" s="132"/>
      <c r="AX2678" s="132"/>
      <c r="AY2678" s="132"/>
      <c r="AZ2678" s="132"/>
      <c r="BA2678" s="132"/>
      <c r="BB2678" s="132"/>
      <c r="BC2678" s="132"/>
      <c r="BD2678" s="132"/>
      <c r="BE2678" s="132"/>
      <c r="BF2678" s="132"/>
      <c r="BG2678" s="132"/>
      <c r="BH2678" s="132"/>
      <c r="BI2678" s="132"/>
    </row>
    <row r="2679" spans="2:61">
      <c r="B2679" s="722"/>
      <c r="C2679" s="132"/>
      <c r="D2679" s="132"/>
      <c r="E2679" s="586"/>
      <c r="F2679" s="586"/>
      <c r="G2679" s="132"/>
      <c r="H2679" s="372"/>
      <c r="I2679" s="132"/>
      <c r="J2679" s="132"/>
      <c r="K2679" s="132"/>
      <c r="L2679" s="132"/>
      <c r="M2679" s="132"/>
      <c r="N2679" s="132"/>
      <c r="O2679" s="132"/>
      <c r="P2679" s="132"/>
      <c r="Q2679" s="132"/>
      <c r="R2679" s="132"/>
      <c r="S2679" s="132"/>
      <c r="T2679" s="518"/>
      <c r="U2679" s="132"/>
      <c r="V2679" s="132"/>
      <c r="W2679" s="132"/>
      <c r="X2679" s="132"/>
      <c r="Y2679" s="132"/>
      <c r="Z2679" s="132"/>
      <c r="AB2679" s="132"/>
      <c r="AC2679" s="132"/>
      <c r="AD2679" s="132"/>
      <c r="AE2679" s="94"/>
      <c r="AF2679" s="132"/>
      <c r="AG2679" s="132"/>
      <c r="AH2679" s="284"/>
      <c r="AI2679" s="132"/>
      <c r="AJ2679" s="132"/>
      <c r="AK2679" s="132"/>
      <c r="AL2679" s="132"/>
      <c r="AM2679" s="132"/>
      <c r="AN2679" s="132"/>
      <c r="AO2679" s="132"/>
      <c r="AP2679" s="132"/>
      <c r="AQ2679" s="132"/>
      <c r="AR2679" s="132"/>
      <c r="AS2679" s="132"/>
      <c r="AT2679" s="132"/>
      <c r="AU2679" s="132"/>
      <c r="AV2679" s="132"/>
      <c r="AW2679" s="132"/>
      <c r="AX2679" s="132"/>
      <c r="AY2679" s="132"/>
      <c r="AZ2679" s="132"/>
      <c r="BA2679" s="132"/>
      <c r="BB2679" s="132"/>
      <c r="BC2679" s="132"/>
      <c r="BD2679" s="132"/>
      <c r="BE2679" s="132"/>
      <c r="BF2679" s="132"/>
      <c r="BG2679" s="132"/>
      <c r="BH2679" s="132"/>
      <c r="BI2679" s="132"/>
    </row>
    <row r="2680" spans="2:61">
      <c r="B2680" s="722"/>
      <c r="C2680" s="132"/>
      <c r="D2680" s="132"/>
      <c r="E2680" s="586"/>
      <c r="F2680" s="586"/>
      <c r="G2680" s="132"/>
      <c r="H2680" s="372"/>
      <c r="I2680" s="132"/>
      <c r="J2680" s="132"/>
      <c r="K2680" s="132"/>
      <c r="L2680" s="132"/>
      <c r="M2680" s="132"/>
      <c r="N2680" s="132"/>
      <c r="O2680" s="132"/>
      <c r="P2680" s="132"/>
      <c r="Q2680" s="132"/>
      <c r="R2680" s="132"/>
      <c r="S2680" s="132"/>
      <c r="T2680" s="518"/>
      <c r="U2680" s="132"/>
      <c r="V2680" s="132"/>
      <c r="W2680" s="132"/>
      <c r="X2680" s="132"/>
      <c r="Y2680" s="132"/>
      <c r="Z2680" s="132"/>
      <c r="AB2680" s="132"/>
      <c r="AC2680" s="132"/>
      <c r="AD2680" s="132"/>
      <c r="AE2680" s="94"/>
      <c r="AF2680" s="132"/>
      <c r="AG2680" s="132"/>
      <c r="AH2680" s="284"/>
      <c r="AI2680" s="132"/>
      <c r="AJ2680" s="132"/>
      <c r="AK2680" s="132"/>
      <c r="AL2680" s="132"/>
      <c r="AM2680" s="132"/>
      <c r="AN2680" s="132"/>
      <c r="AO2680" s="132"/>
      <c r="AP2680" s="132"/>
      <c r="AQ2680" s="132"/>
      <c r="AR2680" s="132"/>
      <c r="AS2680" s="132"/>
      <c r="AT2680" s="132"/>
      <c r="AU2680" s="132"/>
      <c r="AV2680" s="132"/>
      <c r="AW2680" s="132"/>
      <c r="AX2680" s="132"/>
      <c r="AY2680" s="132"/>
      <c r="AZ2680" s="132"/>
      <c r="BA2680" s="132"/>
      <c r="BB2680" s="132"/>
      <c r="BC2680" s="132"/>
      <c r="BD2680" s="132"/>
      <c r="BE2680" s="132"/>
      <c r="BF2680" s="132"/>
      <c r="BG2680" s="132"/>
      <c r="BH2680" s="132"/>
      <c r="BI2680" s="132"/>
    </row>
    <row r="2681" spans="2:61">
      <c r="B2681" s="722"/>
      <c r="C2681" s="132"/>
      <c r="D2681" s="132"/>
      <c r="E2681" s="586"/>
      <c r="F2681" s="586"/>
      <c r="G2681" s="132"/>
      <c r="H2681" s="372"/>
      <c r="I2681" s="132"/>
      <c r="J2681" s="132"/>
      <c r="K2681" s="132"/>
      <c r="L2681" s="132"/>
      <c r="M2681" s="132"/>
      <c r="N2681" s="132"/>
      <c r="O2681" s="132"/>
      <c r="P2681" s="132"/>
      <c r="Q2681" s="132"/>
      <c r="R2681" s="132"/>
      <c r="S2681" s="132"/>
      <c r="T2681" s="518"/>
      <c r="U2681" s="132"/>
      <c r="V2681" s="132"/>
      <c r="W2681" s="132"/>
      <c r="X2681" s="132"/>
      <c r="Y2681" s="132"/>
      <c r="Z2681" s="132"/>
      <c r="AB2681" s="132"/>
      <c r="AC2681" s="132"/>
      <c r="AD2681" s="132"/>
      <c r="AE2681" s="94"/>
      <c r="AF2681" s="132"/>
      <c r="AG2681" s="132"/>
      <c r="AH2681" s="284"/>
      <c r="AI2681" s="132"/>
      <c r="AJ2681" s="132"/>
      <c r="AK2681" s="132"/>
      <c r="AL2681" s="132"/>
      <c r="AM2681" s="132"/>
      <c r="AN2681" s="132"/>
      <c r="AO2681" s="132"/>
      <c r="AP2681" s="132"/>
      <c r="AQ2681" s="132"/>
      <c r="AR2681" s="132"/>
      <c r="AS2681" s="132"/>
      <c r="AT2681" s="132"/>
      <c r="AU2681" s="132"/>
      <c r="AV2681" s="132"/>
      <c r="AW2681" s="132"/>
      <c r="AX2681" s="132"/>
      <c r="AY2681" s="132"/>
      <c r="AZ2681" s="132"/>
      <c r="BA2681" s="132"/>
      <c r="BB2681" s="132"/>
      <c r="BC2681" s="132"/>
      <c r="BD2681" s="132"/>
      <c r="BE2681" s="132"/>
      <c r="BF2681" s="132"/>
      <c r="BG2681" s="132"/>
      <c r="BH2681" s="132"/>
      <c r="BI2681" s="132"/>
    </row>
    <row r="2682" spans="2:61">
      <c r="B2682" s="722"/>
      <c r="C2682" s="132"/>
      <c r="D2682" s="132"/>
      <c r="E2682" s="586"/>
      <c r="F2682" s="586"/>
      <c r="G2682" s="132"/>
      <c r="H2682" s="372"/>
      <c r="I2682" s="132"/>
      <c r="J2682" s="132"/>
      <c r="K2682" s="132"/>
      <c r="L2682" s="132"/>
      <c r="M2682" s="132"/>
      <c r="N2682" s="132"/>
      <c r="O2682" s="132"/>
      <c r="P2682" s="132"/>
      <c r="Q2682" s="132"/>
      <c r="R2682" s="132"/>
      <c r="S2682" s="132"/>
      <c r="T2682" s="518"/>
      <c r="U2682" s="132"/>
      <c r="V2682" s="132"/>
      <c r="W2682" s="132"/>
      <c r="X2682" s="132"/>
      <c r="Y2682" s="132"/>
      <c r="Z2682" s="132"/>
      <c r="AB2682" s="132"/>
      <c r="AC2682" s="132"/>
      <c r="AD2682" s="132"/>
      <c r="AE2682" s="94"/>
      <c r="AF2682" s="132"/>
      <c r="AG2682" s="132"/>
      <c r="AH2682" s="284"/>
      <c r="AI2682" s="132"/>
      <c r="AJ2682" s="132"/>
      <c r="AK2682" s="132"/>
      <c r="AL2682" s="132"/>
      <c r="AM2682" s="132"/>
      <c r="AN2682" s="132"/>
      <c r="AO2682" s="132"/>
      <c r="AP2682" s="132"/>
      <c r="AQ2682" s="132"/>
      <c r="AR2682" s="132"/>
      <c r="AS2682" s="132"/>
      <c r="AT2682" s="132"/>
      <c r="AU2682" s="132"/>
      <c r="AV2682" s="132"/>
      <c r="AW2682" s="132"/>
      <c r="AX2682" s="132"/>
      <c r="AY2682" s="132"/>
      <c r="AZ2682" s="132"/>
      <c r="BA2682" s="132"/>
      <c r="BB2682" s="132"/>
      <c r="BC2682" s="132"/>
      <c r="BD2682" s="132"/>
      <c r="BE2682" s="132"/>
      <c r="BF2682" s="132"/>
      <c r="BG2682" s="132"/>
      <c r="BH2682" s="132"/>
      <c r="BI2682" s="132"/>
    </row>
    <row r="2683" spans="2:61">
      <c r="B2683" s="722"/>
      <c r="C2683" s="132"/>
      <c r="D2683" s="132"/>
      <c r="E2683" s="586"/>
      <c r="F2683" s="586"/>
      <c r="G2683" s="132"/>
      <c r="H2683" s="372"/>
      <c r="I2683" s="132"/>
      <c r="J2683" s="132"/>
      <c r="K2683" s="132"/>
      <c r="L2683" s="132"/>
      <c r="M2683" s="132"/>
      <c r="N2683" s="132"/>
      <c r="O2683" s="132"/>
      <c r="P2683" s="132"/>
      <c r="Q2683" s="132"/>
      <c r="R2683" s="132"/>
      <c r="S2683" s="132"/>
      <c r="T2683" s="518"/>
      <c r="U2683" s="132"/>
      <c r="V2683" s="132"/>
      <c r="W2683" s="132"/>
      <c r="X2683" s="132"/>
      <c r="Y2683" s="132"/>
      <c r="Z2683" s="132"/>
      <c r="AB2683" s="132"/>
      <c r="AC2683" s="132"/>
      <c r="AD2683" s="132"/>
      <c r="AE2683" s="94"/>
      <c r="AF2683" s="132"/>
      <c r="AG2683" s="132"/>
      <c r="AH2683" s="284"/>
      <c r="AI2683" s="132"/>
      <c r="AJ2683" s="132"/>
      <c r="AK2683" s="132"/>
      <c r="AL2683" s="132"/>
      <c r="AM2683" s="132"/>
      <c r="AN2683" s="132"/>
      <c r="AO2683" s="132"/>
      <c r="AP2683" s="132"/>
      <c r="AQ2683" s="132"/>
      <c r="AR2683" s="132"/>
      <c r="AS2683" s="132"/>
      <c r="AT2683" s="132"/>
      <c r="AU2683" s="132"/>
      <c r="AV2683" s="132"/>
      <c r="AW2683" s="132"/>
      <c r="AX2683" s="132"/>
      <c r="AY2683" s="132"/>
      <c r="AZ2683" s="132"/>
      <c r="BA2683" s="132"/>
      <c r="BB2683" s="132"/>
      <c r="BC2683" s="132"/>
      <c r="BD2683" s="132"/>
      <c r="BE2683" s="132"/>
      <c r="BF2683" s="132"/>
      <c r="BG2683" s="132"/>
      <c r="BH2683" s="132"/>
      <c r="BI2683" s="132"/>
    </row>
    <row r="2684" spans="2:61">
      <c r="B2684" s="722"/>
      <c r="C2684" s="132"/>
      <c r="D2684" s="132"/>
      <c r="E2684" s="586"/>
      <c r="F2684" s="586"/>
      <c r="G2684" s="132"/>
      <c r="H2684" s="372"/>
      <c r="I2684" s="132"/>
      <c r="J2684" s="132"/>
      <c r="K2684" s="132"/>
      <c r="L2684" s="132"/>
      <c r="M2684" s="132"/>
      <c r="N2684" s="132"/>
      <c r="O2684" s="132"/>
      <c r="P2684" s="132"/>
      <c r="Q2684" s="132"/>
      <c r="R2684" s="132"/>
      <c r="S2684" s="132"/>
      <c r="T2684" s="518"/>
      <c r="U2684" s="132"/>
      <c r="V2684" s="132"/>
      <c r="W2684" s="132"/>
      <c r="X2684" s="132"/>
      <c r="Y2684" s="132"/>
      <c r="Z2684" s="132"/>
      <c r="AB2684" s="132"/>
      <c r="AC2684" s="132"/>
      <c r="AD2684" s="132"/>
      <c r="AE2684" s="94"/>
      <c r="AF2684" s="132"/>
      <c r="AG2684" s="132"/>
      <c r="AH2684" s="284"/>
      <c r="AI2684" s="132"/>
      <c r="AJ2684" s="132"/>
      <c r="AK2684" s="132"/>
      <c r="AL2684" s="132"/>
      <c r="AM2684" s="132"/>
      <c r="AN2684" s="132"/>
      <c r="AO2684" s="132"/>
      <c r="AP2684" s="132"/>
      <c r="AQ2684" s="132"/>
      <c r="AR2684" s="132"/>
      <c r="AS2684" s="132"/>
      <c r="AT2684" s="132"/>
      <c r="AU2684" s="132"/>
      <c r="AV2684" s="132"/>
      <c r="AW2684" s="132"/>
      <c r="AX2684" s="132"/>
      <c r="AY2684" s="132"/>
      <c r="AZ2684" s="132"/>
      <c r="BA2684" s="132"/>
      <c r="BB2684" s="132"/>
      <c r="BC2684" s="132"/>
      <c r="BD2684" s="132"/>
      <c r="BE2684" s="132"/>
      <c r="BF2684" s="132"/>
      <c r="BG2684" s="132"/>
      <c r="BH2684" s="132"/>
      <c r="BI2684" s="132"/>
    </row>
    <row r="2685" spans="2:61">
      <c r="B2685" s="722"/>
      <c r="C2685" s="132"/>
      <c r="D2685" s="132"/>
      <c r="E2685" s="586"/>
      <c r="F2685" s="586"/>
      <c r="G2685" s="132"/>
      <c r="H2685" s="372"/>
      <c r="I2685" s="132"/>
      <c r="J2685" s="132"/>
      <c r="K2685" s="132"/>
      <c r="L2685" s="132"/>
      <c r="M2685" s="132"/>
      <c r="N2685" s="132"/>
      <c r="O2685" s="132"/>
      <c r="P2685" s="132"/>
      <c r="Q2685" s="132"/>
      <c r="R2685" s="132"/>
      <c r="S2685" s="132"/>
      <c r="T2685" s="518"/>
      <c r="U2685" s="132"/>
      <c r="V2685" s="132"/>
      <c r="W2685" s="132"/>
      <c r="X2685" s="132"/>
      <c r="Y2685" s="132"/>
      <c r="Z2685" s="132"/>
      <c r="AB2685" s="132"/>
      <c r="AC2685" s="132"/>
      <c r="AD2685" s="132"/>
      <c r="AE2685" s="94"/>
      <c r="AF2685" s="132"/>
      <c r="AG2685" s="132"/>
      <c r="AH2685" s="284"/>
      <c r="AI2685" s="132"/>
      <c r="AJ2685" s="132"/>
      <c r="AK2685" s="132"/>
      <c r="AL2685" s="132"/>
      <c r="AM2685" s="132"/>
      <c r="AN2685" s="132"/>
      <c r="AO2685" s="132"/>
      <c r="AP2685" s="132"/>
      <c r="AQ2685" s="132"/>
      <c r="AR2685" s="132"/>
      <c r="AS2685" s="132"/>
      <c r="AT2685" s="132"/>
      <c r="AU2685" s="132"/>
      <c r="AV2685" s="132"/>
      <c r="AW2685" s="132"/>
      <c r="AX2685" s="132"/>
      <c r="AY2685" s="132"/>
      <c r="AZ2685" s="132"/>
      <c r="BA2685" s="132"/>
      <c r="BB2685" s="132"/>
      <c r="BC2685" s="132"/>
      <c r="BD2685" s="132"/>
      <c r="BE2685" s="132"/>
      <c r="BF2685" s="132"/>
      <c r="BG2685" s="132"/>
      <c r="BH2685" s="132"/>
      <c r="BI2685" s="132"/>
    </row>
    <row r="2686" spans="2:61">
      <c r="B2686" s="722"/>
      <c r="C2686" s="132"/>
      <c r="D2686" s="132"/>
      <c r="E2686" s="586"/>
      <c r="F2686" s="586"/>
      <c r="G2686" s="132"/>
      <c r="H2686" s="372"/>
      <c r="I2686" s="132"/>
      <c r="J2686" s="132"/>
      <c r="K2686" s="132"/>
      <c r="L2686" s="132"/>
      <c r="M2686" s="132"/>
      <c r="N2686" s="132"/>
      <c r="O2686" s="132"/>
      <c r="P2686" s="132"/>
      <c r="Q2686" s="132"/>
      <c r="R2686" s="132"/>
      <c r="S2686" s="132"/>
      <c r="T2686" s="518"/>
      <c r="U2686" s="132"/>
      <c r="V2686" s="132"/>
      <c r="W2686" s="132"/>
      <c r="X2686" s="132"/>
      <c r="Y2686" s="132"/>
      <c r="Z2686" s="132"/>
      <c r="AB2686" s="132"/>
      <c r="AC2686" s="132"/>
      <c r="AD2686" s="132"/>
      <c r="AE2686" s="94"/>
      <c r="AF2686" s="132"/>
      <c r="AG2686" s="132"/>
      <c r="AH2686" s="284"/>
      <c r="AI2686" s="132"/>
      <c r="AJ2686" s="132"/>
      <c r="AK2686" s="132"/>
      <c r="AL2686" s="132"/>
      <c r="AM2686" s="132"/>
      <c r="AN2686" s="132"/>
      <c r="AO2686" s="132"/>
      <c r="AP2686" s="132"/>
      <c r="AQ2686" s="132"/>
      <c r="AR2686" s="132"/>
      <c r="AS2686" s="132"/>
      <c r="AT2686" s="132"/>
      <c r="AU2686" s="132"/>
      <c r="AV2686" s="132"/>
      <c r="AW2686" s="132"/>
      <c r="AX2686" s="132"/>
      <c r="AY2686" s="132"/>
      <c r="AZ2686" s="132"/>
      <c r="BA2686" s="132"/>
      <c r="BB2686" s="132"/>
      <c r="BC2686" s="132"/>
      <c r="BD2686" s="132"/>
      <c r="BE2686" s="132"/>
      <c r="BF2686" s="132"/>
      <c r="BG2686" s="132"/>
      <c r="BH2686" s="132"/>
      <c r="BI2686" s="132"/>
    </row>
    <row r="2687" spans="2:61">
      <c r="B2687" s="722"/>
      <c r="C2687" s="132"/>
      <c r="D2687" s="132"/>
      <c r="E2687" s="586"/>
      <c r="F2687" s="586"/>
      <c r="G2687" s="132"/>
      <c r="H2687" s="372"/>
      <c r="I2687" s="132"/>
      <c r="J2687" s="132"/>
      <c r="K2687" s="132"/>
      <c r="L2687" s="132"/>
      <c r="M2687" s="132"/>
      <c r="N2687" s="132"/>
      <c r="O2687" s="132"/>
      <c r="P2687" s="132"/>
      <c r="Q2687" s="132"/>
      <c r="R2687" s="132"/>
      <c r="S2687" s="132"/>
      <c r="T2687" s="518"/>
      <c r="U2687" s="132"/>
      <c r="V2687" s="132"/>
      <c r="W2687" s="132"/>
      <c r="X2687" s="132"/>
      <c r="Y2687" s="132"/>
      <c r="Z2687" s="132"/>
      <c r="AB2687" s="132"/>
      <c r="AC2687" s="132"/>
      <c r="AD2687" s="132"/>
      <c r="AE2687" s="94"/>
      <c r="AF2687" s="132"/>
      <c r="AG2687" s="132"/>
      <c r="AH2687" s="284"/>
      <c r="AI2687" s="132"/>
      <c r="AJ2687" s="132"/>
      <c r="AK2687" s="132"/>
      <c r="AL2687" s="132"/>
      <c r="AM2687" s="132"/>
      <c r="AN2687" s="132"/>
      <c r="AO2687" s="132"/>
      <c r="AP2687" s="132"/>
      <c r="AQ2687" s="132"/>
      <c r="AR2687" s="132"/>
      <c r="AS2687" s="132"/>
      <c r="AT2687" s="132"/>
      <c r="AU2687" s="132"/>
      <c r="AV2687" s="132"/>
      <c r="AW2687" s="132"/>
      <c r="AX2687" s="132"/>
      <c r="AY2687" s="132"/>
      <c r="AZ2687" s="132"/>
      <c r="BA2687" s="132"/>
      <c r="BB2687" s="132"/>
      <c r="BC2687" s="132"/>
      <c r="BD2687" s="132"/>
      <c r="BE2687" s="132"/>
      <c r="BF2687" s="132"/>
      <c r="BG2687" s="132"/>
      <c r="BH2687" s="132"/>
      <c r="BI2687" s="132"/>
    </row>
    <row r="2688" spans="2:61">
      <c r="B2688" s="722"/>
      <c r="C2688" s="132"/>
      <c r="D2688" s="132"/>
      <c r="E2688" s="586"/>
      <c r="F2688" s="586"/>
      <c r="G2688" s="132"/>
      <c r="H2688" s="372"/>
      <c r="I2688" s="132"/>
      <c r="J2688" s="132"/>
      <c r="K2688" s="132"/>
      <c r="L2688" s="132"/>
      <c r="M2688" s="132"/>
      <c r="N2688" s="132"/>
      <c r="O2688" s="132"/>
      <c r="P2688" s="132"/>
      <c r="Q2688" s="132"/>
      <c r="R2688" s="132"/>
      <c r="S2688" s="132"/>
      <c r="T2688" s="518"/>
      <c r="U2688" s="132"/>
      <c r="V2688" s="132"/>
      <c r="W2688" s="132"/>
      <c r="X2688" s="132"/>
      <c r="Y2688" s="132"/>
      <c r="Z2688" s="132"/>
      <c r="AB2688" s="132"/>
      <c r="AC2688" s="132"/>
      <c r="AD2688" s="132"/>
      <c r="AE2688" s="94"/>
      <c r="AF2688" s="132"/>
      <c r="AG2688" s="132"/>
      <c r="AH2688" s="284"/>
      <c r="AI2688" s="132"/>
      <c r="AJ2688" s="132"/>
      <c r="AK2688" s="132"/>
      <c r="AL2688" s="132"/>
      <c r="AM2688" s="132"/>
      <c r="AN2688" s="132"/>
      <c r="AO2688" s="132"/>
      <c r="AP2688" s="132"/>
      <c r="AQ2688" s="132"/>
      <c r="AR2688" s="132"/>
      <c r="AS2688" s="132"/>
      <c r="AT2688" s="132"/>
      <c r="AU2688" s="132"/>
      <c r="AV2688" s="132"/>
      <c r="AW2688" s="132"/>
      <c r="AX2688" s="132"/>
      <c r="AY2688" s="132"/>
      <c r="AZ2688" s="132"/>
      <c r="BA2688" s="132"/>
      <c r="BB2688" s="132"/>
      <c r="BC2688" s="132"/>
      <c r="BD2688" s="132"/>
      <c r="BE2688" s="132"/>
      <c r="BF2688" s="132"/>
      <c r="BG2688" s="132"/>
      <c r="BH2688" s="132"/>
      <c r="BI2688" s="132"/>
    </row>
    <row r="2689" spans="2:61">
      <c r="B2689" s="722"/>
      <c r="C2689" s="132"/>
      <c r="D2689" s="132"/>
      <c r="E2689" s="586"/>
      <c r="F2689" s="586"/>
      <c r="G2689" s="132"/>
      <c r="H2689" s="372"/>
      <c r="I2689" s="132"/>
      <c r="J2689" s="132"/>
      <c r="K2689" s="132"/>
      <c r="L2689" s="132"/>
      <c r="M2689" s="132"/>
      <c r="N2689" s="132"/>
      <c r="O2689" s="132"/>
      <c r="P2689" s="132"/>
      <c r="Q2689" s="132"/>
      <c r="R2689" s="132"/>
      <c r="S2689" s="132"/>
      <c r="T2689" s="518"/>
      <c r="U2689" s="132"/>
      <c r="V2689" s="132"/>
      <c r="W2689" s="132"/>
      <c r="X2689" s="132"/>
      <c r="Y2689" s="132"/>
      <c r="Z2689" s="132"/>
      <c r="AB2689" s="132"/>
      <c r="AC2689" s="132"/>
      <c r="AD2689" s="132"/>
      <c r="AE2689" s="94"/>
      <c r="AF2689" s="132"/>
      <c r="AG2689" s="132"/>
      <c r="AH2689" s="284"/>
      <c r="AI2689" s="132"/>
      <c r="AJ2689" s="132"/>
      <c r="AK2689" s="132"/>
      <c r="AL2689" s="132"/>
      <c r="AM2689" s="132"/>
      <c r="AN2689" s="132"/>
      <c r="AO2689" s="132"/>
      <c r="AP2689" s="132"/>
      <c r="AQ2689" s="132"/>
      <c r="AR2689" s="132"/>
      <c r="AS2689" s="132"/>
      <c r="AT2689" s="132"/>
      <c r="AU2689" s="132"/>
      <c r="AV2689" s="132"/>
      <c r="AW2689" s="132"/>
      <c r="AX2689" s="132"/>
      <c r="AY2689" s="132"/>
      <c r="AZ2689" s="132"/>
      <c r="BA2689" s="132"/>
      <c r="BB2689" s="132"/>
      <c r="BC2689" s="132"/>
      <c r="BD2689" s="132"/>
      <c r="BE2689" s="132"/>
      <c r="BF2689" s="132"/>
      <c r="BG2689" s="132"/>
      <c r="BH2689" s="132"/>
      <c r="BI2689" s="132"/>
    </row>
    <row r="2690" spans="2:61">
      <c r="B2690" s="722"/>
      <c r="C2690" s="132"/>
      <c r="D2690" s="132"/>
      <c r="E2690" s="586"/>
      <c r="F2690" s="586"/>
      <c r="G2690" s="132"/>
      <c r="H2690" s="372"/>
      <c r="I2690" s="132"/>
      <c r="J2690" s="132"/>
      <c r="K2690" s="132"/>
      <c r="L2690" s="132"/>
      <c r="M2690" s="132"/>
      <c r="N2690" s="132"/>
      <c r="O2690" s="132"/>
      <c r="P2690" s="132"/>
      <c r="Q2690" s="132"/>
      <c r="R2690" s="132"/>
      <c r="S2690" s="132"/>
      <c r="T2690" s="518"/>
      <c r="U2690" s="132"/>
      <c r="V2690" s="132"/>
      <c r="W2690" s="132"/>
      <c r="X2690" s="132"/>
      <c r="Y2690" s="132"/>
      <c r="Z2690" s="132"/>
      <c r="AB2690" s="132"/>
      <c r="AC2690" s="132"/>
      <c r="AD2690" s="132"/>
      <c r="AE2690" s="94"/>
      <c r="AF2690" s="132"/>
      <c r="AG2690" s="132"/>
      <c r="AH2690" s="284"/>
      <c r="AI2690" s="132"/>
      <c r="AJ2690" s="132"/>
      <c r="AK2690" s="132"/>
      <c r="AL2690" s="132"/>
      <c r="AM2690" s="132"/>
      <c r="AN2690" s="132"/>
      <c r="AO2690" s="132"/>
      <c r="AP2690" s="132"/>
      <c r="AQ2690" s="132"/>
      <c r="AR2690" s="132"/>
      <c r="AS2690" s="132"/>
      <c r="AT2690" s="132"/>
      <c r="AU2690" s="132"/>
      <c r="AV2690" s="132"/>
      <c r="AW2690" s="132"/>
      <c r="AX2690" s="132"/>
      <c r="AY2690" s="132"/>
      <c r="AZ2690" s="132"/>
      <c r="BA2690" s="132"/>
      <c r="BB2690" s="132"/>
      <c r="BC2690" s="132"/>
      <c r="BD2690" s="132"/>
      <c r="BE2690" s="132"/>
      <c r="BF2690" s="132"/>
      <c r="BG2690" s="132"/>
      <c r="BH2690" s="132"/>
      <c r="BI2690" s="132"/>
    </row>
    <row r="2691" spans="2:61">
      <c r="B2691" s="722"/>
      <c r="C2691" s="132"/>
      <c r="D2691" s="132"/>
      <c r="E2691" s="586"/>
      <c r="F2691" s="586"/>
      <c r="G2691" s="132"/>
      <c r="H2691" s="372"/>
      <c r="I2691" s="132"/>
      <c r="J2691" s="132"/>
      <c r="K2691" s="132"/>
      <c r="L2691" s="132"/>
      <c r="M2691" s="132"/>
      <c r="N2691" s="132"/>
      <c r="O2691" s="132"/>
      <c r="P2691" s="132"/>
      <c r="Q2691" s="132"/>
      <c r="R2691" s="132"/>
      <c r="S2691" s="132"/>
      <c r="T2691" s="518"/>
      <c r="U2691" s="132"/>
      <c r="V2691" s="132"/>
      <c r="W2691" s="132"/>
      <c r="X2691" s="132"/>
      <c r="Y2691" s="132"/>
      <c r="Z2691" s="132"/>
      <c r="AB2691" s="132"/>
      <c r="AC2691" s="132"/>
      <c r="AD2691" s="132"/>
      <c r="AE2691" s="94"/>
      <c r="AF2691" s="132"/>
      <c r="AG2691" s="132"/>
      <c r="AH2691" s="284"/>
      <c r="AI2691" s="132"/>
      <c r="AJ2691" s="132"/>
      <c r="AK2691" s="132"/>
      <c r="AL2691" s="132"/>
      <c r="AM2691" s="132"/>
      <c r="AN2691" s="132"/>
      <c r="AO2691" s="132"/>
      <c r="AP2691" s="132"/>
      <c r="AQ2691" s="132"/>
      <c r="AR2691" s="132"/>
      <c r="AS2691" s="132"/>
      <c r="AT2691" s="132"/>
      <c r="AU2691" s="132"/>
      <c r="AV2691" s="132"/>
      <c r="AW2691" s="132"/>
      <c r="AX2691" s="132"/>
      <c r="AY2691" s="132"/>
      <c r="AZ2691" s="132"/>
      <c r="BA2691" s="132"/>
      <c r="BB2691" s="132"/>
      <c r="BC2691" s="132"/>
      <c r="BD2691" s="132"/>
      <c r="BE2691" s="132"/>
      <c r="BF2691" s="132"/>
      <c r="BG2691" s="132"/>
      <c r="BH2691" s="132"/>
      <c r="BI2691" s="132"/>
    </row>
    <row r="2692" spans="2:61">
      <c r="B2692" s="722"/>
      <c r="C2692" s="132"/>
      <c r="D2692" s="132"/>
      <c r="E2692" s="586"/>
      <c r="F2692" s="586"/>
      <c r="G2692" s="132"/>
      <c r="H2692" s="372"/>
      <c r="I2692" s="132"/>
      <c r="J2692" s="132"/>
      <c r="K2692" s="132"/>
      <c r="L2692" s="132"/>
      <c r="M2692" s="132"/>
      <c r="N2692" s="132"/>
      <c r="O2692" s="132"/>
      <c r="P2692" s="132"/>
      <c r="Q2692" s="132"/>
      <c r="R2692" s="132"/>
      <c r="S2692" s="132"/>
      <c r="T2692" s="518"/>
      <c r="U2692" s="132"/>
      <c r="V2692" s="132"/>
      <c r="W2692" s="132"/>
      <c r="X2692" s="132"/>
      <c r="Y2692" s="132"/>
      <c r="Z2692" s="132"/>
      <c r="AB2692" s="132"/>
      <c r="AC2692" s="132"/>
      <c r="AD2692" s="132"/>
      <c r="AE2692" s="94"/>
      <c r="AF2692" s="132"/>
      <c r="AG2692" s="132"/>
      <c r="AH2692" s="284"/>
      <c r="AI2692" s="132"/>
      <c r="AJ2692" s="132"/>
      <c r="AK2692" s="132"/>
      <c r="AL2692" s="132"/>
      <c r="AM2692" s="132"/>
      <c r="AN2692" s="132"/>
      <c r="AO2692" s="132"/>
      <c r="AP2692" s="132"/>
      <c r="AQ2692" s="132"/>
      <c r="AR2692" s="132"/>
      <c r="AS2692" s="132"/>
      <c r="AT2692" s="132"/>
      <c r="AU2692" s="132"/>
      <c r="AV2692" s="132"/>
      <c r="AW2692" s="132"/>
      <c r="AX2692" s="132"/>
      <c r="AY2692" s="132"/>
      <c r="AZ2692" s="132"/>
      <c r="BA2692" s="132"/>
      <c r="BB2692" s="132"/>
      <c r="BC2692" s="132"/>
      <c r="BD2692" s="132"/>
      <c r="BE2692" s="132"/>
      <c r="BF2692" s="132"/>
      <c r="BG2692" s="132"/>
      <c r="BH2692" s="132"/>
      <c r="BI2692" s="132"/>
    </row>
    <row r="2693" spans="2:61">
      <c r="B2693" s="722"/>
      <c r="C2693" s="132"/>
      <c r="D2693" s="132"/>
      <c r="E2693" s="586"/>
      <c r="F2693" s="586"/>
      <c r="G2693" s="132"/>
      <c r="H2693" s="372"/>
      <c r="I2693" s="132"/>
      <c r="J2693" s="132"/>
      <c r="K2693" s="132"/>
      <c r="L2693" s="132"/>
      <c r="M2693" s="132"/>
      <c r="N2693" s="132"/>
      <c r="O2693" s="132"/>
      <c r="P2693" s="132"/>
      <c r="Q2693" s="132"/>
      <c r="R2693" s="132"/>
      <c r="S2693" s="132"/>
      <c r="T2693" s="518"/>
      <c r="U2693" s="132"/>
      <c r="V2693" s="132"/>
      <c r="W2693" s="132"/>
      <c r="X2693" s="132"/>
      <c r="Y2693" s="132"/>
      <c r="Z2693" s="132"/>
      <c r="AB2693" s="132"/>
      <c r="AC2693" s="132"/>
      <c r="AD2693" s="132"/>
      <c r="AE2693" s="94"/>
      <c r="AF2693" s="132"/>
      <c r="AG2693" s="132"/>
      <c r="AH2693" s="284"/>
      <c r="AI2693" s="132"/>
      <c r="AJ2693" s="132"/>
      <c r="AK2693" s="132"/>
      <c r="AL2693" s="132"/>
      <c r="AM2693" s="132"/>
      <c r="AN2693" s="132"/>
      <c r="AO2693" s="132"/>
      <c r="AP2693" s="132"/>
      <c r="AQ2693" s="132"/>
      <c r="AR2693" s="132"/>
      <c r="AS2693" s="132"/>
      <c r="AT2693" s="132"/>
      <c r="AU2693" s="132"/>
      <c r="AV2693" s="132"/>
      <c r="AW2693" s="132"/>
      <c r="AX2693" s="132"/>
      <c r="AY2693" s="132"/>
      <c r="AZ2693" s="132"/>
      <c r="BA2693" s="132"/>
      <c r="BB2693" s="132"/>
      <c r="BC2693" s="132"/>
      <c r="BD2693" s="132"/>
      <c r="BE2693" s="132"/>
      <c r="BF2693" s="132"/>
      <c r="BG2693" s="132"/>
      <c r="BH2693" s="132"/>
      <c r="BI2693" s="132"/>
    </row>
    <row r="2694" spans="2:61">
      <c r="B2694" s="722"/>
      <c r="C2694" s="132"/>
      <c r="D2694" s="132"/>
      <c r="E2694" s="586"/>
      <c r="F2694" s="586"/>
      <c r="G2694" s="132"/>
      <c r="H2694" s="372"/>
      <c r="I2694" s="132"/>
      <c r="J2694" s="132"/>
      <c r="K2694" s="132"/>
      <c r="L2694" s="132"/>
      <c r="M2694" s="132"/>
      <c r="N2694" s="132"/>
      <c r="O2694" s="132"/>
      <c r="P2694" s="132"/>
      <c r="Q2694" s="132"/>
      <c r="R2694" s="132"/>
      <c r="S2694" s="132"/>
      <c r="T2694" s="518"/>
      <c r="U2694" s="132"/>
      <c r="V2694" s="132"/>
      <c r="W2694" s="132"/>
      <c r="X2694" s="132"/>
      <c r="Y2694" s="132"/>
      <c r="Z2694" s="132"/>
      <c r="AB2694" s="132"/>
      <c r="AC2694" s="132"/>
      <c r="AD2694" s="132"/>
      <c r="AE2694" s="94"/>
      <c r="AF2694" s="132"/>
      <c r="AG2694" s="132"/>
      <c r="AH2694" s="284"/>
      <c r="AI2694" s="132"/>
      <c r="AJ2694" s="132"/>
      <c r="AK2694" s="132"/>
      <c r="AL2694" s="132"/>
      <c r="AM2694" s="132"/>
      <c r="AN2694" s="132"/>
      <c r="AO2694" s="132"/>
      <c r="AP2694" s="132"/>
      <c r="AQ2694" s="132"/>
      <c r="AR2694" s="132"/>
      <c r="AS2694" s="132"/>
      <c r="AT2694" s="132"/>
      <c r="AU2694" s="132"/>
      <c r="AV2694" s="132"/>
      <c r="AW2694" s="132"/>
      <c r="AX2694" s="132"/>
      <c r="AY2694" s="132"/>
      <c r="AZ2694" s="132"/>
      <c r="BA2694" s="132"/>
      <c r="BB2694" s="132"/>
      <c r="BC2694" s="132"/>
      <c r="BD2694" s="132"/>
      <c r="BE2694" s="132"/>
      <c r="BF2694" s="132"/>
      <c r="BG2694" s="132"/>
      <c r="BH2694" s="132"/>
      <c r="BI2694" s="132"/>
    </row>
    <row r="2695" spans="2:61">
      <c r="B2695" s="722"/>
      <c r="C2695" s="132"/>
      <c r="D2695" s="132"/>
      <c r="E2695" s="586"/>
      <c r="F2695" s="586"/>
      <c r="G2695" s="132"/>
      <c r="H2695" s="372"/>
      <c r="I2695" s="132"/>
      <c r="J2695" s="132"/>
      <c r="K2695" s="132"/>
      <c r="L2695" s="132"/>
      <c r="M2695" s="132"/>
      <c r="N2695" s="132"/>
      <c r="O2695" s="132"/>
      <c r="P2695" s="132"/>
      <c r="Q2695" s="132"/>
      <c r="R2695" s="132"/>
      <c r="S2695" s="132"/>
      <c r="T2695" s="518"/>
      <c r="U2695" s="132"/>
      <c r="V2695" s="132"/>
      <c r="W2695" s="132"/>
      <c r="X2695" s="132"/>
      <c r="Y2695" s="132"/>
      <c r="Z2695" s="132"/>
      <c r="AB2695" s="132"/>
      <c r="AC2695" s="132"/>
      <c r="AD2695" s="132"/>
      <c r="AE2695" s="94"/>
      <c r="AF2695" s="132"/>
      <c r="AG2695" s="132"/>
      <c r="AH2695" s="284"/>
      <c r="AI2695" s="132"/>
      <c r="AJ2695" s="132"/>
      <c r="AK2695" s="132"/>
      <c r="AL2695" s="132"/>
      <c r="AM2695" s="132"/>
      <c r="AN2695" s="132"/>
      <c r="AO2695" s="132"/>
      <c r="AP2695" s="132"/>
      <c r="AQ2695" s="132"/>
      <c r="AR2695" s="132"/>
      <c r="AS2695" s="132"/>
      <c r="AT2695" s="132"/>
      <c r="AU2695" s="132"/>
      <c r="AV2695" s="132"/>
      <c r="AW2695" s="132"/>
      <c r="AX2695" s="132"/>
      <c r="AY2695" s="132"/>
      <c r="AZ2695" s="132"/>
      <c r="BA2695" s="132"/>
      <c r="BB2695" s="132"/>
      <c r="BC2695" s="132"/>
      <c r="BD2695" s="132"/>
      <c r="BE2695" s="132"/>
      <c r="BF2695" s="132"/>
      <c r="BG2695" s="132"/>
      <c r="BH2695" s="132"/>
      <c r="BI2695" s="132"/>
    </row>
    <row r="2696" spans="2:61">
      <c r="B2696" s="722"/>
      <c r="C2696" s="132"/>
      <c r="D2696" s="132"/>
      <c r="E2696" s="586"/>
      <c r="F2696" s="586"/>
      <c r="G2696" s="132"/>
      <c r="H2696" s="372"/>
      <c r="I2696" s="132"/>
      <c r="J2696" s="132"/>
      <c r="K2696" s="132"/>
      <c r="L2696" s="132"/>
      <c r="M2696" s="132"/>
      <c r="N2696" s="132"/>
      <c r="O2696" s="132"/>
      <c r="P2696" s="132"/>
      <c r="Q2696" s="132"/>
      <c r="R2696" s="132"/>
      <c r="S2696" s="132"/>
      <c r="T2696" s="518"/>
      <c r="U2696" s="132"/>
      <c r="V2696" s="132"/>
      <c r="W2696" s="132"/>
      <c r="X2696" s="132"/>
      <c r="Y2696" s="132"/>
      <c r="Z2696" s="132"/>
      <c r="AB2696" s="132"/>
      <c r="AC2696" s="132"/>
      <c r="AD2696" s="132"/>
      <c r="AE2696" s="94"/>
      <c r="AF2696" s="132"/>
      <c r="AG2696" s="132"/>
      <c r="AH2696" s="284"/>
      <c r="AI2696" s="132"/>
      <c r="AJ2696" s="132"/>
      <c r="AK2696" s="132"/>
      <c r="AL2696" s="132"/>
      <c r="AM2696" s="132"/>
      <c r="AN2696" s="132"/>
      <c r="AO2696" s="132"/>
      <c r="AP2696" s="132"/>
      <c r="AQ2696" s="132"/>
      <c r="AR2696" s="132"/>
      <c r="AS2696" s="132"/>
      <c r="AT2696" s="132"/>
      <c r="AU2696" s="132"/>
      <c r="AV2696" s="132"/>
      <c r="AW2696" s="132"/>
      <c r="AX2696" s="132"/>
      <c r="AY2696" s="132"/>
      <c r="AZ2696" s="132"/>
      <c r="BA2696" s="132"/>
      <c r="BB2696" s="132"/>
      <c r="BC2696" s="132"/>
      <c r="BD2696" s="132"/>
      <c r="BE2696" s="132"/>
      <c r="BF2696" s="132"/>
      <c r="BG2696" s="132"/>
      <c r="BH2696" s="132"/>
      <c r="BI2696" s="132"/>
    </row>
    <row r="2697" spans="2:61">
      <c r="B2697" s="722"/>
      <c r="C2697" s="132"/>
      <c r="D2697" s="132"/>
      <c r="E2697" s="586"/>
      <c r="F2697" s="586"/>
      <c r="G2697" s="132"/>
      <c r="H2697" s="372"/>
      <c r="I2697" s="132"/>
      <c r="J2697" s="132"/>
      <c r="K2697" s="132"/>
      <c r="L2697" s="132"/>
      <c r="M2697" s="132"/>
      <c r="N2697" s="132"/>
      <c r="O2697" s="132"/>
      <c r="P2697" s="132"/>
      <c r="Q2697" s="132"/>
      <c r="R2697" s="132"/>
      <c r="S2697" s="132"/>
      <c r="T2697" s="518"/>
      <c r="U2697" s="132"/>
      <c r="V2697" s="132"/>
      <c r="W2697" s="132"/>
      <c r="X2697" s="132"/>
      <c r="Y2697" s="132"/>
      <c r="Z2697" s="132"/>
      <c r="AB2697" s="132"/>
      <c r="AC2697" s="132"/>
      <c r="AD2697" s="132"/>
      <c r="AE2697" s="94"/>
      <c r="AF2697" s="132"/>
      <c r="AG2697" s="132"/>
      <c r="AH2697" s="284"/>
      <c r="AI2697" s="132"/>
      <c r="AJ2697" s="132"/>
      <c r="AK2697" s="132"/>
      <c r="AL2697" s="132"/>
      <c r="AM2697" s="132"/>
      <c r="AN2697" s="132"/>
      <c r="AO2697" s="132"/>
      <c r="AP2697" s="132"/>
      <c r="AQ2697" s="132"/>
      <c r="AR2697" s="132"/>
      <c r="AS2697" s="132"/>
      <c r="AT2697" s="132"/>
      <c r="AU2697" s="132"/>
      <c r="AV2697" s="132"/>
      <c r="AW2697" s="132"/>
      <c r="AX2697" s="132"/>
      <c r="AY2697" s="132"/>
      <c r="AZ2697" s="132"/>
      <c r="BA2697" s="132"/>
      <c r="BB2697" s="132"/>
      <c r="BC2697" s="132"/>
      <c r="BD2697" s="132"/>
      <c r="BE2697" s="132"/>
      <c r="BF2697" s="132"/>
      <c r="BG2697" s="132"/>
      <c r="BH2697" s="132"/>
      <c r="BI2697" s="132"/>
    </row>
    <row r="2698" spans="2:61">
      <c r="B2698" s="722"/>
      <c r="C2698" s="132"/>
      <c r="D2698" s="132"/>
      <c r="E2698" s="586"/>
      <c r="F2698" s="586"/>
      <c r="G2698" s="132"/>
      <c r="H2698" s="372"/>
      <c r="I2698" s="132"/>
      <c r="J2698" s="132"/>
      <c r="K2698" s="132"/>
      <c r="L2698" s="132"/>
      <c r="M2698" s="132"/>
      <c r="N2698" s="132"/>
      <c r="O2698" s="132"/>
      <c r="P2698" s="132"/>
      <c r="Q2698" s="132"/>
      <c r="R2698" s="132"/>
      <c r="S2698" s="132"/>
      <c r="T2698" s="518"/>
      <c r="U2698" s="132"/>
      <c r="V2698" s="132"/>
      <c r="W2698" s="132"/>
      <c r="X2698" s="132"/>
      <c r="Y2698" s="132"/>
      <c r="Z2698" s="132"/>
      <c r="AB2698" s="132"/>
      <c r="AC2698" s="132"/>
      <c r="AD2698" s="132"/>
      <c r="AE2698" s="94"/>
      <c r="AF2698" s="132"/>
      <c r="AG2698" s="132"/>
      <c r="AH2698" s="284"/>
      <c r="AI2698" s="132"/>
      <c r="AJ2698" s="132"/>
      <c r="AK2698" s="132"/>
      <c r="AL2698" s="132"/>
      <c r="AM2698" s="132"/>
      <c r="AN2698" s="132"/>
      <c r="AO2698" s="132"/>
      <c r="AP2698" s="132"/>
      <c r="AQ2698" s="132"/>
      <c r="AR2698" s="132"/>
      <c r="AS2698" s="132"/>
      <c r="AT2698" s="132"/>
      <c r="AU2698" s="132"/>
      <c r="AV2698" s="132"/>
      <c r="AW2698" s="132"/>
      <c r="AX2698" s="132"/>
      <c r="AY2698" s="132"/>
      <c r="AZ2698" s="132"/>
      <c r="BA2698" s="132"/>
      <c r="BB2698" s="132"/>
      <c r="BC2698" s="132"/>
      <c r="BD2698" s="132"/>
      <c r="BE2698" s="132"/>
      <c r="BF2698" s="132"/>
      <c r="BG2698" s="132"/>
      <c r="BH2698" s="132"/>
      <c r="BI2698" s="132"/>
    </row>
    <row r="2699" spans="2:61">
      <c r="B2699" s="722"/>
      <c r="C2699" s="132"/>
      <c r="D2699" s="132"/>
      <c r="E2699" s="586"/>
      <c r="F2699" s="586"/>
      <c r="G2699" s="132"/>
      <c r="H2699" s="372"/>
      <c r="I2699" s="132"/>
      <c r="J2699" s="132"/>
      <c r="K2699" s="132"/>
      <c r="L2699" s="132"/>
      <c r="M2699" s="132"/>
      <c r="N2699" s="132"/>
      <c r="O2699" s="132"/>
      <c r="P2699" s="132"/>
      <c r="Q2699" s="132"/>
      <c r="R2699" s="132"/>
      <c r="S2699" s="132"/>
      <c r="T2699" s="518"/>
      <c r="U2699" s="132"/>
      <c r="V2699" s="132"/>
      <c r="W2699" s="132"/>
      <c r="X2699" s="132"/>
      <c r="Y2699" s="132"/>
      <c r="Z2699" s="132"/>
      <c r="AB2699" s="132"/>
      <c r="AC2699" s="132"/>
      <c r="AD2699" s="132"/>
      <c r="AE2699" s="94"/>
      <c r="AF2699" s="132"/>
      <c r="AG2699" s="132"/>
      <c r="AH2699" s="284"/>
      <c r="AI2699" s="132"/>
      <c r="AJ2699" s="132"/>
      <c r="AK2699" s="132"/>
      <c r="AL2699" s="132"/>
      <c r="AM2699" s="132"/>
      <c r="AN2699" s="132"/>
      <c r="AO2699" s="132"/>
      <c r="AP2699" s="132"/>
      <c r="AQ2699" s="132"/>
      <c r="AR2699" s="132"/>
      <c r="AS2699" s="132"/>
      <c r="AT2699" s="132"/>
      <c r="AU2699" s="132"/>
      <c r="AV2699" s="132"/>
      <c r="AW2699" s="132"/>
      <c r="AX2699" s="132"/>
      <c r="AY2699" s="132"/>
      <c r="AZ2699" s="132"/>
      <c r="BA2699" s="132"/>
      <c r="BB2699" s="132"/>
      <c r="BC2699" s="132"/>
      <c r="BD2699" s="132"/>
      <c r="BE2699" s="132"/>
      <c r="BF2699" s="132"/>
      <c r="BG2699" s="132"/>
      <c r="BH2699" s="132"/>
      <c r="BI2699" s="132"/>
    </row>
    <row r="2700" spans="2:61">
      <c r="B2700" s="722"/>
      <c r="C2700" s="132"/>
      <c r="D2700" s="132"/>
      <c r="E2700" s="586"/>
      <c r="F2700" s="586"/>
      <c r="G2700" s="132"/>
      <c r="H2700" s="372"/>
      <c r="I2700" s="132"/>
      <c r="J2700" s="132"/>
      <c r="K2700" s="132"/>
      <c r="L2700" s="132"/>
      <c r="M2700" s="132"/>
      <c r="N2700" s="132"/>
      <c r="O2700" s="132"/>
      <c r="P2700" s="132"/>
      <c r="Q2700" s="132"/>
      <c r="R2700" s="132"/>
      <c r="S2700" s="132"/>
      <c r="T2700" s="518"/>
      <c r="U2700" s="132"/>
      <c r="V2700" s="132"/>
      <c r="W2700" s="132"/>
      <c r="X2700" s="132"/>
      <c r="Y2700" s="132"/>
      <c r="Z2700" s="132"/>
      <c r="AB2700" s="132"/>
      <c r="AC2700" s="132"/>
      <c r="AD2700" s="132"/>
      <c r="AE2700" s="94"/>
      <c r="AF2700" s="132"/>
      <c r="AG2700" s="132"/>
      <c r="AH2700" s="284"/>
      <c r="AI2700" s="132"/>
      <c r="AJ2700" s="132"/>
      <c r="AK2700" s="132"/>
      <c r="AL2700" s="132"/>
      <c r="AM2700" s="132"/>
      <c r="AN2700" s="132"/>
      <c r="AO2700" s="132"/>
      <c r="AP2700" s="132"/>
      <c r="AQ2700" s="132"/>
      <c r="AR2700" s="132"/>
      <c r="AS2700" s="132"/>
      <c r="AT2700" s="132"/>
      <c r="AU2700" s="132"/>
      <c r="AV2700" s="132"/>
      <c r="AW2700" s="132"/>
      <c r="AX2700" s="132"/>
      <c r="AY2700" s="132"/>
      <c r="AZ2700" s="132"/>
      <c r="BA2700" s="132"/>
      <c r="BB2700" s="132"/>
      <c r="BC2700" s="132"/>
      <c r="BD2700" s="132"/>
      <c r="BE2700" s="132"/>
      <c r="BF2700" s="132"/>
      <c r="BG2700" s="132"/>
      <c r="BH2700" s="132"/>
      <c r="BI2700" s="132"/>
    </row>
    <row r="2701" spans="2:61">
      <c r="B2701" s="722"/>
      <c r="C2701" s="132"/>
      <c r="D2701" s="132"/>
      <c r="E2701" s="586"/>
      <c r="F2701" s="586"/>
      <c r="G2701" s="132"/>
      <c r="H2701" s="372"/>
      <c r="I2701" s="132"/>
      <c r="J2701" s="132"/>
      <c r="K2701" s="132"/>
      <c r="L2701" s="132"/>
      <c r="M2701" s="132"/>
      <c r="N2701" s="132"/>
      <c r="O2701" s="132"/>
      <c r="P2701" s="132"/>
      <c r="Q2701" s="132"/>
      <c r="R2701" s="132"/>
      <c r="S2701" s="132"/>
      <c r="T2701" s="518"/>
      <c r="U2701" s="132"/>
      <c r="V2701" s="132"/>
      <c r="W2701" s="132"/>
      <c r="X2701" s="132"/>
      <c r="Y2701" s="132"/>
      <c r="Z2701" s="132"/>
      <c r="AB2701" s="132"/>
      <c r="AC2701" s="132"/>
      <c r="AD2701" s="132"/>
      <c r="AE2701" s="94"/>
      <c r="AF2701" s="132"/>
      <c r="AG2701" s="132"/>
      <c r="AH2701" s="284"/>
      <c r="AI2701" s="132"/>
      <c r="AJ2701" s="132"/>
      <c r="AK2701" s="132"/>
      <c r="AL2701" s="132"/>
      <c r="AM2701" s="132"/>
      <c r="AN2701" s="132"/>
      <c r="AO2701" s="132"/>
      <c r="AP2701" s="132"/>
      <c r="AQ2701" s="132"/>
      <c r="AR2701" s="132"/>
      <c r="AS2701" s="132"/>
      <c r="AT2701" s="132"/>
      <c r="AU2701" s="132"/>
      <c r="AV2701" s="132"/>
      <c r="AW2701" s="132"/>
      <c r="AX2701" s="132"/>
      <c r="AY2701" s="132"/>
      <c r="AZ2701" s="132"/>
      <c r="BA2701" s="132"/>
      <c r="BB2701" s="132"/>
      <c r="BC2701" s="132"/>
      <c r="BD2701" s="132"/>
      <c r="BE2701" s="132"/>
      <c r="BF2701" s="132"/>
      <c r="BG2701" s="132"/>
      <c r="BH2701" s="132"/>
      <c r="BI2701" s="132"/>
    </row>
    <row r="2702" spans="2:61">
      <c r="B2702" s="722"/>
      <c r="C2702" s="132"/>
      <c r="D2702" s="132"/>
      <c r="E2702" s="586"/>
      <c r="F2702" s="586"/>
      <c r="G2702" s="132"/>
      <c r="H2702" s="372"/>
      <c r="I2702" s="132"/>
      <c r="J2702" s="132"/>
      <c r="K2702" s="132"/>
      <c r="L2702" s="132"/>
      <c r="M2702" s="132"/>
      <c r="N2702" s="132"/>
      <c r="O2702" s="132"/>
      <c r="P2702" s="132"/>
      <c r="Q2702" s="132"/>
      <c r="R2702" s="132"/>
      <c r="S2702" s="132"/>
      <c r="T2702" s="518"/>
      <c r="U2702" s="132"/>
      <c r="V2702" s="132"/>
      <c r="W2702" s="132"/>
      <c r="X2702" s="132"/>
      <c r="Y2702" s="132"/>
      <c r="Z2702" s="132"/>
      <c r="AB2702" s="132"/>
      <c r="AC2702" s="132"/>
      <c r="AD2702" s="132"/>
      <c r="AE2702" s="94"/>
      <c r="AF2702" s="132"/>
      <c r="AG2702" s="132"/>
      <c r="AH2702" s="284"/>
      <c r="AI2702" s="132"/>
      <c r="AJ2702" s="132"/>
      <c r="AK2702" s="132"/>
      <c r="AL2702" s="132"/>
      <c r="AM2702" s="132"/>
      <c r="AN2702" s="132"/>
      <c r="AO2702" s="132"/>
      <c r="AP2702" s="132"/>
      <c r="AQ2702" s="132"/>
      <c r="AR2702" s="132"/>
      <c r="AS2702" s="132"/>
      <c r="AT2702" s="132"/>
      <c r="AU2702" s="132"/>
      <c r="AV2702" s="132"/>
      <c r="AW2702" s="132"/>
      <c r="AX2702" s="132"/>
      <c r="AY2702" s="132"/>
      <c r="AZ2702" s="132"/>
      <c r="BA2702" s="132"/>
      <c r="BB2702" s="132"/>
      <c r="BC2702" s="132"/>
      <c r="BD2702" s="132"/>
      <c r="BE2702" s="132"/>
      <c r="BF2702" s="132"/>
      <c r="BG2702" s="132"/>
      <c r="BH2702" s="132"/>
      <c r="BI2702" s="132"/>
    </row>
    <row r="2703" spans="2:61">
      <c r="B2703" s="722"/>
      <c r="C2703" s="132"/>
      <c r="D2703" s="132"/>
      <c r="E2703" s="586"/>
      <c r="F2703" s="586"/>
      <c r="G2703" s="132"/>
      <c r="H2703" s="372"/>
      <c r="I2703" s="132"/>
      <c r="J2703" s="132"/>
      <c r="K2703" s="132"/>
      <c r="L2703" s="132"/>
      <c r="M2703" s="132"/>
      <c r="N2703" s="132"/>
      <c r="O2703" s="132"/>
      <c r="P2703" s="132"/>
      <c r="Q2703" s="132"/>
      <c r="R2703" s="132"/>
      <c r="S2703" s="132"/>
      <c r="T2703" s="518"/>
      <c r="U2703" s="132"/>
      <c r="V2703" s="132"/>
      <c r="W2703" s="132"/>
      <c r="X2703" s="132"/>
      <c r="Y2703" s="132"/>
      <c r="Z2703" s="132"/>
      <c r="AB2703" s="132"/>
      <c r="AC2703" s="132"/>
      <c r="AD2703" s="132"/>
      <c r="AE2703" s="94"/>
      <c r="AF2703" s="132"/>
      <c r="AG2703" s="132"/>
      <c r="AH2703" s="284"/>
      <c r="AI2703" s="132"/>
      <c r="AJ2703" s="132"/>
      <c r="AK2703" s="132"/>
      <c r="AL2703" s="132"/>
      <c r="AM2703" s="132"/>
      <c r="AN2703" s="132"/>
      <c r="AO2703" s="132"/>
      <c r="AP2703" s="132"/>
      <c r="AQ2703" s="132"/>
      <c r="AR2703" s="132"/>
      <c r="AS2703" s="132"/>
      <c r="AT2703" s="132"/>
      <c r="AU2703" s="132"/>
      <c r="AV2703" s="132"/>
      <c r="AW2703" s="132"/>
      <c r="AX2703" s="132"/>
      <c r="AY2703" s="132"/>
      <c r="AZ2703" s="132"/>
      <c r="BA2703" s="132"/>
      <c r="BB2703" s="132"/>
      <c r="BC2703" s="132"/>
      <c r="BD2703" s="132"/>
      <c r="BE2703" s="132"/>
      <c r="BF2703" s="132"/>
      <c r="BG2703" s="132"/>
      <c r="BH2703" s="132"/>
      <c r="BI2703" s="132"/>
    </row>
    <row r="2704" spans="2:61">
      <c r="B2704" s="722"/>
      <c r="C2704" s="132"/>
      <c r="D2704" s="132"/>
      <c r="E2704" s="586"/>
      <c r="F2704" s="586"/>
      <c r="G2704" s="132"/>
      <c r="H2704" s="372"/>
      <c r="I2704" s="132"/>
      <c r="J2704" s="132"/>
      <c r="K2704" s="132"/>
      <c r="L2704" s="132"/>
      <c r="M2704" s="132"/>
      <c r="N2704" s="132"/>
      <c r="O2704" s="132"/>
      <c r="P2704" s="132"/>
      <c r="Q2704" s="132"/>
      <c r="R2704" s="132"/>
      <c r="S2704" s="132"/>
      <c r="T2704" s="518"/>
      <c r="U2704" s="132"/>
      <c r="V2704" s="132"/>
      <c r="W2704" s="132"/>
      <c r="X2704" s="132"/>
      <c r="Y2704" s="132"/>
      <c r="Z2704" s="132"/>
      <c r="AB2704" s="132"/>
      <c r="AC2704" s="132"/>
      <c r="AD2704" s="132"/>
      <c r="AE2704" s="94"/>
      <c r="AF2704" s="132"/>
      <c r="AG2704" s="132"/>
      <c r="AH2704" s="284"/>
      <c r="AI2704" s="132"/>
      <c r="AJ2704" s="132"/>
      <c r="AK2704" s="132"/>
      <c r="AL2704" s="132"/>
      <c r="AM2704" s="132"/>
      <c r="AN2704" s="132"/>
      <c r="AO2704" s="132"/>
      <c r="AP2704" s="132"/>
      <c r="AQ2704" s="132"/>
      <c r="AR2704" s="132"/>
      <c r="AS2704" s="132"/>
      <c r="AT2704" s="132"/>
      <c r="AU2704" s="132"/>
      <c r="AV2704" s="132"/>
      <c r="AW2704" s="132"/>
      <c r="AX2704" s="132"/>
      <c r="AY2704" s="132"/>
      <c r="AZ2704" s="132"/>
      <c r="BA2704" s="132"/>
      <c r="BB2704" s="132"/>
      <c r="BC2704" s="132"/>
      <c r="BD2704" s="132"/>
      <c r="BE2704" s="132"/>
      <c r="BF2704" s="132"/>
      <c r="BG2704" s="132"/>
      <c r="BH2704" s="132"/>
      <c r="BI2704" s="132"/>
    </row>
    <row r="2705" spans="2:61">
      <c r="B2705" s="722"/>
      <c r="C2705" s="132"/>
      <c r="D2705" s="132"/>
      <c r="E2705" s="586"/>
      <c r="F2705" s="586"/>
      <c r="G2705" s="132"/>
      <c r="H2705" s="372"/>
      <c r="I2705" s="132"/>
      <c r="J2705" s="132"/>
      <c r="K2705" s="132"/>
      <c r="L2705" s="132"/>
      <c r="M2705" s="132"/>
      <c r="N2705" s="132"/>
      <c r="O2705" s="132"/>
      <c r="P2705" s="132"/>
      <c r="Q2705" s="132"/>
      <c r="R2705" s="132"/>
      <c r="S2705" s="132"/>
      <c r="T2705" s="518"/>
      <c r="U2705" s="132"/>
      <c r="V2705" s="132"/>
      <c r="W2705" s="132"/>
      <c r="X2705" s="132"/>
      <c r="Y2705" s="132"/>
      <c r="Z2705" s="132"/>
      <c r="AB2705" s="132"/>
      <c r="AC2705" s="132"/>
      <c r="AD2705" s="132"/>
      <c r="AE2705" s="94"/>
      <c r="AF2705" s="132"/>
      <c r="AG2705" s="132"/>
      <c r="AH2705" s="284"/>
      <c r="AI2705" s="132"/>
      <c r="AJ2705" s="132"/>
      <c r="AK2705" s="132"/>
      <c r="AL2705" s="132"/>
      <c r="AM2705" s="132"/>
      <c r="AN2705" s="132"/>
      <c r="AO2705" s="132"/>
      <c r="AP2705" s="132"/>
      <c r="AQ2705" s="132"/>
      <c r="AR2705" s="132"/>
      <c r="AS2705" s="132"/>
      <c r="AT2705" s="132"/>
      <c r="AU2705" s="132"/>
      <c r="AV2705" s="132"/>
      <c r="AW2705" s="132"/>
      <c r="AX2705" s="132"/>
      <c r="AY2705" s="132"/>
      <c r="AZ2705" s="132"/>
      <c r="BA2705" s="132"/>
      <c r="BB2705" s="132"/>
      <c r="BC2705" s="132"/>
      <c r="BD2705" s="132"/>
      <c r="BE2705" s="132"/>
      <c r="BF2705" s="132"/>
      <c r="BG2705" s="132"/>
      <c r="BH2705" s="132"/>
      <c r="BI2705" s="132"/>
    </row>
    <row r="2706" spans="2:61">
      <c r="B2706" s="722"/>
      <c r="C2706" s="132"/>
      <c r="D2706" s="132"/>
      <c r="E2706" s="586"/>
      <c r="F2706" s="586"/>
      <c r="G2706" s="132"/>
      <c r="H2706" s="372"/>
      <c r="I2706" s="132"/>
      <c r="J2706" s="132"/>
      <c r="K2706" s="132"/>
      <c r="L2706" s="132"/>
      <c r="M2706" s="132"/>
      <c r="N2706" s="132"/>
      <c r="O2706" s="132"/>
      <c r="P2706" s="132"/>
      <c r="Q2706" s="132"/>
      <c r="R2706" s="132"/>
      <c r="S2706" s="132"/>
      <c r="T2706" s="518"/>
      <c r="U2706" s="132"/>
      <c r="V2706" s="132"/>
      <c r="W2706" s="132"/>
      <c r="X2706" s="132"/>
      <c r="Y2706" s="132"/>
      <c r="Z2706" s="132"/>
      <c r="AB2706" s="132"/>
      <c r="AC2706" s="132"/>
      <c r="AD2706" s="132"/>
      <c r="AE2706" s="94"/>
      <c r="AF2706" s="132"/>
      <c r="AG2706" s="132"/>
      <c r="AH2706" s="284"/>
      <c r="AI2706" s="132"/>
      <c r="AJ2706" s="132"/>
      <c r="AK2706" s="132"/>
      <c r="AL2706" s="132"/>
      <c r="AM2706" s="132"/>
      <c r="AN2706" s="132"/>
      <c r="AO2706" s="132"/>
      <c r="AP2706" s="132"/>
      <c r="AQ2706" s="132"/>
      <c r="AR2706" s="132"/>
      <c r="AS2706" s="132"/>
      <c r="AT2706" s="132"/>
      <c r="AU2706" s="132"/>
      <c r="AV2706" s="132"/>
      <c r="AW2706" s="132"/>
      <c r="AX2706" s="132"/>
      <c r="AY2706" s="132"/>
      <c r="AZ2706" s="132"/>
      <c r="BA2706" s="132"/>
      <c r="BB2706" s="132"/>
      <c r="BC2706" s="132"/>
      <c r="BD2706" s="132"/>
      <c r="BE2706" s="132"/>
      <c r="BF2706" s="132"/>
      <c r="BG2706" s="132"/>
      <c r="BH2706" s="132"/>
      <c r="BI2706" s="132"/>
    </row>
    <row r="2707" spans="2:61">
      <c r="B2707" s="722"/>
      <c r="C2707" s="132"/>
      <c r="D2707" s="132"/>
      <c r="E2707" s="586"/>
      <c r="F2707" s="586"/>
      <c r="G2707" s="132"/>
      <c r="H2707" s="372"/>
      <c r="I2707" s="132"/>
      <c r="J2707" s="132"/>
      <c r="K2707" s="132"/>
      <c r="L2707" s="132"/>
      <c r="M2707" s="132"/>
      <c r="N2707" s="132"/>
      <c r="O2707" s="132"/>
      <c r="P2707" s="132"/>
      <c r="Q2707" s="132"/>
      <c r="R2707" s="132"/>
      <c r="S2707" s="132"/>
      <c r="T2707" s="518"/>
      <c r="U2707" s="132"/>
      <c r="V2707" s="132"/>
      <c r="W2707" s="132"/>
      <c r="X2707" s="132"/>
      <c r="Y2707" s="132"/>
      <c r="Z2707" s="132"/>
      <c r="AB2707" s="132"/>
      <c r="AC2707" s="132"/>
      <c r="AD2707" s="132"/>
      <c r="AE2707" s="94"/>
      <c r="AF2707" s="132"/>
      <c r="AG2707" s="132"/>
      <c r="AH2707" s="284"/>
      <c r="AI2707" s="132"/>
      <c r="AJ2707" s="132"/>
      <c r="AK2707" s="132"/>
      <c r="AL2707" s="132"/>
      <c r="AM2707" s="132"/>
      <c r="AN2707" s="132"/>
      <c r="AO2707" s="132"/>
      <c r="AP2707" s="132"/>
      <c r="AQ2707" s="132"/>
      <c r="AR2707" s="132"/>
      <c r="AS2707" s="132"/>
      <c r="AT2707" s="132"/>
      <c r="AU2707" s="132"/>
      <c r="AV2707" s="132"/>
      <c r="AW2707" s="132"/>
      <c r="AX2707" s="132"/>
      <c r="AY2707" s="132"/>
      <c r="AZ2707" s="132"/>
      <c r="BA2707" s="132"/>
      <c r="BB2707" s="132"/>
      <c r="BC2707" s="132"/>
      <c r="BD2707" s="132"/>
      <c r="BE2707" s="132"/>
      <c r="BF2707" s="132"/>
      <c r="BG2707" s="132"/>
      <c r="BH2707" s="132"/>
      <c r="BI2707" s="132"/>
    </row>
    <row r="2708" spans="2:61">
      <c r="B2708" s="722"/>
      <c r="C2708" s="132"/>
      <c r="D2708" s="132"/>
      <c r="E2708" s="586"/>
      <c r="F2708" s="586"/>
      <c r="G2708" s="132"/>
      <c r="H2708" s="372"/>
      <c r="I2708" s="132"/>
      <c r="J2708" s="132"/>
      <c r="K2708" s="132"/>
      <c r="L2708" s="132"/>
      <c r="M2708" s="132"/>
      <c r="N2708" s="132"/>
      <c r="O2708" s="132"/>
      <c r="P2708" s="132"/>
      <c r="Q2708" s="132"/>
      <c r="R2708" s="132"/>
      <c r="S2708" s="132"/>
      <c r="T2708" s="518"/>
      <c r="U2708" s="132"/>
      <c r="V2708" s="132"/>
      <c r="W2708" s="132"/>
      <c r="X2708" s="132"/>
      <c r="Y2708" s="132"/>
      <c r="Z2708" s="132"/>
      <c r="AB2708" s="132"/>
      <c r="AC2708" s="132"/>
      <c r="AD2708" s="132"/>
      <c r="AE2708" s="94"/>
      <c r="AF2708" s="132"/>
      <c r="AG2708" s="132"/>
      <c r="AH2708" s="284"/>
      <c r="AI2708" s="132"/>
      <c r="AJ2708" s="132"/>
      <c r="AK2708" s="132"/>
      <c r="AL2708" s="132"/>
      <c r="AM2708" s="132"/>
      <c r="AN2708" s="132"/>
      <c r="AO2708" s="132"/>
      <c r="AP2708" s="132"/>
      <c r="AQ2708" s="132"/>
      <c r="AR2708" s="132"/>
      <c r="AS2708" s="132"/>
      <c r="AT2708" s="132"/>
      <c r="AU2708" s="132"/>
      <c r="AV2708" s="132"/>
      <c r="AW2708" s="132"/>
      <c r="AX2708" s="132"/>
      <c r="AY2708" s="132"/>
      <c r="AZ2708" s="132"/>
      <c r="BA2708" s="132"/>
      <c r="BB2708" s="132"/>
      <c r="BC2708" s="132"/>
      <c r="BD2708" s="132"/>
      <c r="BE2708" s="132"/>
      <c r="BF2708" s="132"/>
      <c r="BG2708" s="132"/>
      <c r="BH2708" s="132"/>
      <c r="BI2708" s="132"/>
    </row>
    <row r="2709" spans="2:61">
      <c r="B2709" s="722"/>
      <c r="C2709" s="132"/>
      <c r="D2709" s="132"/>
      <c r="E2709" s="586"/>
      <c r="F2709" s="586"/>
      <c r="G2709" s="132"/>
      <c r="H2709" s="372"/>
      <c r="I2709" s="132"/>
      <c r="J2709" s="132"/>
      <c r="K2709" s="132"/>
      <c r="L2709" s="132"/>
      <c r="M2709" s="132"/>
      <c r="N2709" s="132"/>
      <c r="O2709" s="132"/>
      <c r="P2709" s="132"/>
      <c r="Q2709" s="132"/>
      <c r="R2709" s="132"/>
      <c r="S2709" s="132"/>
      <c r="T2709" s="518"/>
      <c r="U2709" s="132"/>
      <c r="V2709" s="132"/>
      <c r="W2709" s="132"/>
      <c r="X2709" s="132"/>
      <c r="Y2709" s="132"/>
      <c r="Z2709" s="132"/>
      <c r="AB2709" s="132"/>
      <c r="AC2709" s="132"/>
      <c r="AD2709" s="132"/>
      <c r="AE2709" s="94"/>
      <c r="AF2709" s="132"/>
      <c r="AG2709" s="132"/>
      <c r="AH2709" s="284"/>
      <c r="AI2709" s="132"/>
      <c r="AJ2709" s="132"/>
      <c r="AK2709" s="132"/>
      <c r="AL2709" s="132"/>
      <c r="AM2709" s="132"/>
      <c r="AN2709" s="132"/>
      <c r="AO2709" s="132"/>
      <c r="AP2709" s="132"/>
      <c r="AQ2709" s="132"/>
      <c r="AR2709" s="132"/>
      <c r="AS2709" s="132"/>
      <c r="AT2709" s="132"/>
      <c r="AU2709" s="132"/>
      <c r="AV2709" s="132"/>
      <c r="AW2709" s="132"/>
      <c r="AX2709" s="132"/>
      <c r="AY2709" s="132"/>
      <c r="AZ2709" s="132"/>
      <c r="BA2709" s="132"/>
      <c r="BB2709" s="132"/>
      <c r="BC2709" s="132"/>
      <c r="BD2709" s="132"/>
      <c r="BE2709" s="132"/>
      <c r="BF2709" s="132"/>
      <c r="BG2709" s="132"/>
      <c r="BH2709" s="132"/>
      <c r="BI2709" s="132"/>
    </row>
    <row r="2710" spans="2:61">
      <c r="B2710" s="722"/>
      <c r="C2710" s="132"/>
      <c r="D2710" s="132"/>
      <c r="E2710" s="586"/>
      <c r="F2710" s="586"/>
      <c r="G2710" s="132"/>
      <c r="H2710" s="372"/>
      <c r="I2710" s="132"/>
      <c r="J2710" s="132"/>
      <c r="K2710" s="132"/>
      <c r="L2710" s="132"/>
      <c r="M2710" s="132"/>
      <c r="N2710" s="132"/>
      <c r="O2710" s="132"/>
      <c r="P2710" s="132"/>
      <c r="Q2710" s="132"/>
      <c r="R2710" s="132"/>
      <c r="S2710" s="132"/>
      <c r="T2710" s="518"/>
      <c r="U2710" s="132"/>
      <c r="V2710" s="132"/>
      <c r="W2710" s="132"/>
      <c r="X2710" s="132"/>
      <c r="Y2710" s="132"/>
      <c r="Z2710" s="132"/>
      <c r="AB2710" s="132"/>
      <c r="AC2710" s="132"/>
      <c r="AD2710" s="132"/>
      <c r="AE2710" s="94"/>
      <c r="AF2710" s="132"/>
      <c r="AG2710" s="132"/>
      <c r="AH2710" s="284"/>
      <c r="AI2710" s="132"/>
      <c r="AJ2710" s="132"/>
      <c r="AK2710" s="132"/>
      <c r="AL2710" s="132"/>
      <c r="AM2710" s="132"/>
      <c r="AN2710" s="132"/>
      <c r="AO2710" s="132"/>
      <c r="AP2710" s="132"/>
      <c r="AQ2710" s="132"/>
      <c r="AR2710" s="132"/>
      <c r="AS2710" s="132"/>
      <c r="AT2710" s="132"/>
      <c r="AU2710" s="132"/>
      <c r="AV2710" s="132"/>
      <c r="AW2710" s="132"/>
      <c r="AX2710" s="132"/>
      <c r="AY2710" s="132"/>
      <c r="AZ2710" s="132"/>
      <c r="BA2710" s="132"/>
      <c r="BB2710" s="132"/>
      <c r="BC2710" s="132"/>
      <c r="BD2710" s="132"/>
      <c r="BE2710" s="132"/>
      <c r="BF2710" s="132"/>
      <c r="BG2710" s="132"/>
      <c r="BH2710" s="132"/>
      <c r="BI2710" s="132"/>
    </row>
    <row r="2711" spans="2:61">
      <c r="B2711" s="722"/>
      <c r="C2711" s="132"/>
      <c r="D2711" s="132"/>
      <c r="E2711" s="586"/>
      <c r="F2711" s="586"/>
      <c r="G2711" s="132"/>
      <c r="H2711" s="372"/>
      <c r="I2711" s="132"/>
      <c r="J2711" s="132"/>
      <c r="K2711" s="132"/>
      <c r="L2711" s="132"/>
      <c r="M2711" s="132"/>
      <c r="N2711" s="132"/>
      <c r="O2711" s="132"/>
      <c r="P2711" s="132"/>
      <c r="Q2711" s="132"/>
      <c r="R2711" s="132"/>
      <c r="S2711" s="132"/>
      <c r="T2711" s="518"/>
      <c r="U2711" s="132"/>
      <c r="V2711" s="132"/>
      <c r="W2711" s="132"/>
      <c r="X2711" s="132"/>
      <c r="Y2711" s="132"/>
      <c r="Z2711" s="132"/>
      <c r="AB2711" s="132"/>
      <c r="AC2711" s="132"/>
      <c r="AD2711" s="132"/>
      <c r="AE2711" s="94"/>
      <c r="AF2711" s="132"/>
      <c r="AG2711" s="132"/>
      <c r="AH2711" s="284"/>
      <c r="AI2711" s="132"/>
      <c r="AJ2711" s="132"/>
      <c r="AK2711" s="132"/>
      <c r="AL2711" s="132"/>
      <c r="AM2711" s="132"/>
      <c r="AN2711" s="132"/>
      <c r="AO2711" s="132"/>
      <c r="AP2711" s="132"/>
      <c r="AQ2711" s="132"/>
      <c r="AR2711" s="132"/>
      <c r="AS2711" s="132"/>
      <c r="AT2711" s="132"/>
      <c r="AU2711" s="132"/>
      <c r="AV2711" s="132"/>
      <c r="AW2711" s="132"/>
      <c r="AX2711" s="132"/>
      <c r="AY2711" s="132"/>
      <c r="AZ2711" s="132"/>
      <c r="BA2711" s="132"/>
      <c r="BB2711" s="132"/>
      <c r="BC2711" s="132"/>
      <c r="BD2711" s="132"/>
      <c r="BE2711" s="132"/>
      <c r="BF2711" s="132"/>
      <c r="BG2711" s="132"/>
      <c r="BH2711" s="132"/>
      <c r="BI2711" s="132"/>
    </row>
    <row r="2712" spans="2:61">
      <c r="B2712" s="722"/>
      <c r="C2712" s="132"/>
      <c r="D2712" s="132"/>
      <c r="E2712" s="586"/>
      <c r="F2712" s="586"/>
      <c r="G2712" s="132"/>
      <c r="H2712" s="372"/>
      <c r="I2712" s="132"/>
      <c r="J2712" s="132"/>
      <c r="K2712" s="132"/>
      <c r="L2712" s="132"/>
      <c r="M2712" s="132"/>
      <c r="N2712" s="132"/>
      <c r="O2712" s="132"/>
      <c r="P2712" s="132"/>
      <c r="Q2712" s="132"/>
      <c r="R2712" s="132"/>
      <c r="S2712" s="132"/>
      <c r="T2712" s="518"/>
      <c r="U2712" s="132"/>
      <c r="V2712" s="132"/>
      <c r="W2712" s="132"/>
      <c r="X2712" s="132"/>
      <c r="Y2712" s="132"/>
      <c r="Z2712" s="132"/>
      <c r="AB2712" s="132"/>
      <c r="AC2712" s="132"/>
      <c r="AD2712" s="132"/>
      <c r="AE2712" s="94"/>
      <c r="AF2712" s="132"/>
      <c r="AG2712" s="132"/>
      <c r="AH2712" s="284"/>
      <c r="AI2712" s="132"/>
      <c r="AJ2712" s="132"/>
      <c r="AK2712" s="132"/>
      <c r="AL2712" s="132"/>
      <c r="AM2712" s="132"/>
      <c r="AN2712" s="132"/>
      <c r="AO2712" s="132"/>
      <c r="AP2712" s="132"/>
      <c r="AQ2712" s="132"/>
      <c r="AR2712" s="132"/>
      <c r="AS2712" s="132"/>
      <c r="AT2712" s="132"/>
      <c r="AU2712" s="132"/>
      <c r="AV2712" s="132"/>
      <c r="AW2712" s="132"/>
      <c r="AX2712" s="132"/>
      <c r="AY2712" s="132"/>
      <c r="AZ2712" s="132"/>
      <c r="BA2712" s="132"/>
      <c r="BB2712" s="132"/>
      <c r="BC2712" s="132"/>
      <c r="BD2712" s="132"/>
      <c r="BE2712" s="132"/>
      <c r="BF2712" s="132"/>
      <c r="BG2712" s="132"/>
      <c r="BH2712" s="132"/>
      <c r="BI2712" s="132"/>
    </row>
    <row r="2713" spans="2:61">
      <c r="B2713" s="722"/>
      <c r="C2713" s="132"/>
      <c r="D2713" s="132"/>
      <c r="E2713" s="586"/>
      <c r="F2713" s="586"/>
      <c r="G2713" s="132"/>
      <c r="H2713" s="372"/>
      <c r="I2713" s="132"/>
      <c r="J2713" s="132"/>
      <c r="K2713" s="132"/>
      <c r="L2713" s="132"/>
      <c r="M2713" s="132"/>
      <c r="N2713" s="132"/>
      <c r="O2713" s="132"/>
      <c r="P2713" s="132"/>
      <c r="Q2713" s="132"/>
      <c r="R2713" s="132"/>
      <c r="S2713" s="132"/>
      <c r="T2713" s="518"/>
      <c r="U2713" s="132"/>
      <c r="V2713" s="132"/>
      <c r="W2713" s="132"/>
      <c r="X2713" s="132"/>
      <c r="Y2713" s="132"/>
      <c r="Z2713" s="132"/>
      <c r="AB2713" s="132"/>
      <c r="AC2713" s="132"/>
      <c r="AD2713" s="132"/>
      <c r="AE2713" s="94"/>
      <c r="AF2713" s="132"/>
      <c r="AG2713" s="132"/>
      <c r="AH2713" s="284"/>
      <c r="AI2713" s="132"/>
      <c r="AJ2713" s="132"/>
      <c r="AK2713" s="132"/>
      <c r="AL2713" s="132"/>
      <c r="AM2713" s="132"/>
      <c r="AN2713" s="132"/>
      <c r="AO2713" s="132"/>
      <c r="AP2713" s="132"/>
      <c r="AQ2713" s="132"/>
      <c r="AR2713" s="132"/>
      <c r="AS2713" s="132"/>
      <c r="AT2713" s="132"/>
      <c r="AU2713" s="132"/>
      <c r="AV2713" s="132"/>
      <c r="AW2713" s="132"/>
      <c r="AX2713" s="132"/>
      <c r="AY2713" s="132"/>
      <c r="AZ2713" s="132"/>
      <c r="BA2713" s="132"/>
      <c r="BB2713" s="132"/>
      <c r="BC2713" s="132"/>
      <c r="BD2713" s="132"/>
      <c r="BE2713" s="132"/>
      <c r="BF2713" s="132"/>
      <c r="BG2713" s="132"/>
      <c r="BH2713" s="132"/>
      <c r="BI2713" s="132"/>
    </row>
    <row r="2714" spans="2:61">
      <c r="B2714" s="722"/>
      <c r="C2714" s="132"/>
      <c r="D2714" s="132"/>
      <c r="E2714" s="586"/>
      <c r="F2714" s="586"/>
      <c r="G2714" s="132"/>
      <c r="H2714" s="372"/>
      <c r="I2714" s="132"/>
      <c r="J2714" s="132"/>
      <c r="K2714" s="132"/>
      <c r="L2714" s="132"/>
      <c r="M2714" s="132"/>
      <c r="N2714" s="132"/>
      <c r="O2714" s="132"/>
      <c r="P2714" s="132"/>
      <c r="Q2714" s="132"/>
      <c r="R2714" s="132"/>
      <c r="S2714" s="132"/>
      <c r="T2714" s="518"/>
      <c r="U2714" s="132"/>
      <c r="V2714" s="132"/>
      <c r="W2714" s="132"/>
      <c r="X2714" s="132"/>
      <c r="Y2714" s="132"/>
      <c r="Z2714" s="132"/>
      <c r="AB2714" s="132"/>
      <c r="AC2714" s="132"/>
      <c r="AD2714" s="132"/>
      <c r="AE2714" s="94"/>
      <c r="AF2714" s="132"/>
      <c r="AG2714" s="132"/>
      <c r="AH2714" s="284"/>
      <c r="AI2714" s="132"/>
      <c r="AJ2714" s="132"/>
      <c r="AK2714" s="132"/>
      <c r="AL2714" s="132"/>
      <c r="AM2714" s="132"/>
      <c r="AN2714" s="132"/>
      <c r="AO2714" s="132"/>
      <c r="AP2714" s="132"/>
      <c r="AQ2714" s="132"/>
      <c r="AR2714" s="132"/>
      <c r="AS2714" s="132"/>
      <c r="AT2714" s="132"/>
      <c r="AU2714" s="132"/>
      <c r="AV2714" s="132"/>
      <c r="AW2714" s="132"/>
      <c r="AX2714" s="132"/>
      <c r="AY2714" s="132"/>
      <c r="AZ2714" s="132"/>
      <c r="BA2714" s="132"/>
      <c r="BB2714" s="132"/>
      <c r="BC2714" s="132"/>
      <c r="BD2714" s="132"/>
      <c r="BE2714" s="132"/>
      <c r="BF2714" s="132"/>
      <c r="BG2714" s="132"/>
      <c r="BH2714" s="132"/>
      <c r="BI2714" s="132"/>
    </row>
    <row r="2715" spans="2:61">
      <c r="B2715" s="722"/>
      <c r="C2715" s="132"/>
      <c r="D2715" s="132"/>
      <c r="E2715" s="586"/>
      <c r="F2715" s="586"/>
      <c r="G2715" s="132"/>
      <c r="H2715" s="372"/>
      <c r="I2715" s="132"/>
      <c r="J2715" s="132"/>
      <c r="K2715" s="132"/>
      <c r="L2715" s="132"/>
      <c r="M2715" s="132"/>
      <c r="N2715" s="132"/>
      <c r="O2715" s="132"/>
      <c r="P2715" s="132"/>
      <c r="Q2715" s="132"/>
      <c r="R2715" s="132"/>
      <c r="S2715" s="132"/>
      <c r="T2715" s="518"/>
      <c r="U2715" s="132"/>
      <c r="V2715" s="132"/>
      <c r="W2715" s="132"/>
      <c r="X2715" s="132"/>
      <c r="Y2715" s="132"/>
      <c r="Z2715" s="132"/>
      <c r="AB2715" s="132"/>
      <c r="AC2715" s="132"/>
      <c r="AD2715" s="132"/>
      <c r="AE2715" s="94"/>
      <c r="AF2715" s="132"/>
      <c r="AG2715" s="132"/>
      <c r="AH2715" s="284"/>
      <c r="AI2715" s="132"/>
      <c r="AJ2715" s="132"/>
      <c r="AK2715" s="132"/>
      <c r="AL2715" s="132"/>
      <c r="AM2715" s="132"/>
      <c r="AN2715" s="132"/>
      <c r="AO2715" s="132"/>
      <c r="AP2715" s="132"/>
      <c r="AQ2715" s="132"/>
      <c r="AR2715" s="132"/>
      <c r="AS2715" s="132"/>
      <c r="AT2715" s="132"/>
      <c r="AU2715" s="132"/>
      <c r="AV2715" s="132"/>
      <c r="AW2715" s="132"/>
      <c r="AX2715" s="132"/>
      <c r="AY2715" s="132"/>
      <c r="AZ2715" s="132"/>
      <c r="BA2715" s="132"/>
      <c r="BB2715" s="132"/>
      <c r="BC2715" s="132"/>
      <c r="BD2715" s="132"/>
      <c r="BE2715" s="132"/>
      <c r="BF2715" s="132"/>
      <c r="BG2715" s="132"/>
      <c r="BH2715" s="132"/>
      <c r="BI2715" s="132"/>
    </row>
    <row r="2716" spans="2:61">
      <c r="B2716" s="722"/>
      <c r="C2716" s="132"/>
      <c r="D2716" s="132"/>
      <c r="E2716" s="586"/>
      <c r="F2716" s="586"/>
      <c r="G2716" s="132"/>
      <c r="H2716" s="372"/>
      <c r="I2716" s="132"/>
      <c r="J2716" s="132"/>
      <c r="K2716" s="132"/>
      <c r="L2716" s="132"/>
      <c r="M2716" s="132"/>
      <c r="N2716" s="132"/>
      <c r="O2716" s="132"/>
      <c r="P2716" s="132"/>
      <c r="Q2716" s="132"/>
      <c r="R2716" s="132"/>
      <c r="S2716" s="132"/>
      <c r="T2716" s="518"/>
      <c r="U2716" s="132"/>
      <c r="V2716" s="132"/>
      <c r="W2716" s="132"/>
      <c r="X2716" s="132"/>
      <c r="Y2716" s="132"/>
      <c r="Z2716" s="132"/>
      <c r="AB2716" s="132"/>
      <c r="AC2716" s="132"/>
      <c r="AD2716" s="132"/>
      <c r="AE2716" s="94"/>
      <c r="AF2716" s="132"/>
      <c r="AG2716" s="132"/>
      <c r="AH2716" s="284"/>
      <c r="AI2716" s="132"/>
      <c r="AJ2716" s="132"/>
      <c r="AK2716" s="132"/>
      <c r="AL2716" s="132"/>
      <c r="AM2716" s="132"/>
      <c r="AN2716" s="132"/>
      <c r="AO2716" s="132"/>
      <c r="AP2716" s="132"/>
      <c r="AQ2716" s="132"/>
      <c r="AR2716" s="132"/>
      <c r="AS2716" s="132"/>
      <c r="AT2716" s="132"/>
      <c r="AU2716" s="132"/>
      <c r="AV2716" s="132"/>
      <c r="AW2716" s="132"/>
      <c r="AX2716" s="132"/>
      <c r="AY2716" s="132"/>
      <c r="AZ2716" s="132"/>
      <c r="BA2716" s="132"/>
      <c r="BB2716" s="132"/>
      <c r="BC2716" s="132"/>
      <c r="BD2716" s="132"/>
      <c r="BE2716" s="132"/>
      <c r="BF2716" s="132"/>
      <c r="BG2716" s="132"/>
      <c r="BH2716" s="132"/>
      <c r="BI2716" s="132"/>
    </row>
    <row r="2717" spans="2:61">
      <c r="B2717" s="722"/>
      <c r="C2717" s="132"/>
      <c r="D2717" s="132"/>
      <c r="E2717" s="586"/>
      <c r="F2717" s="586"/>
      <c r="G2717" s="132"/>
      <c r="H2717" s="372"/>
      <c r="I2717" s="132"/>
      <c r="J2717" s="132"/>
      <c r="K2717" s="132"/>
      <c r="L2717" s="132"/>
      <c r="M2717" s="132"/>
      <c r="N2717" s="132"/>
      <c r="O2717" s="132"/>
      <c r="P2717" s="132"/>
      <c r="Q2717" s="132"/>
      <c r="R2717" s="132"/>
      <c r="S2717" s="132"/>
      <c r="T2717" s="518"/>
      <c r="U2717" s="132"/>
      <c r="V2717" s="132"/>
      <c r="W2717" s="132"/>
      <c r="X2717" s="132"/>
      <c r="Y2717" s="132"/>
      <c r="Z2717" s="132"/>
      <c r="AB2717" s="132"/>
      <c r="AC2717" s="132"/>
      <c r="AD2717" s="132"/>
      <c r="AE2717" s="94"/>
      <c r="AF2717" s="132"/>
      <c r="AG2717" s="132"/>
      <c r="AH2717" s="284"/>
      <c r="AI2717" s="132"/>
      <c r="AJ2717" s="132"/>
      <c r="AK2717" s="132"/>
      <c r="AL2717" s="132"/>
      <c r="AM2717" s="132"/>
      <c r="AN2717" s="132"/>
      <c r="AO2717" s="132"/>
      <c r="AP2717" s="132"/>
      <c r="AQ2717" s="132"/>
      <c r="AR2717" s="132"/>
      <c r="AS2717" s="132"/>
      <c r="AT2717" s="132"/>
      <c r="AU2717" s="132"/>
      <c r="AV2717" s="132"/>
      <c r="AW2717" s="132"/>
      <c r="AX2717" s="132"/>
      <c r="AY2717" s="132"/>
      <c r="AZ2717" s="132"/>
      <c r="BA2717" s="132"/>
      <c r="BB2717" s="132"/>
      <c r="BC2717" s="132"/>
      <c r="BD2717" s="132"/>
      <c r="BE2717" s="132"/>
      <c r="BF2717" s="132"/>
      <c r="BG2717" s="132"/>
      <c r="BH2717" s="132"/>
      <c r="BI2717" s="132"/>
    </row>
    <row r="2718" spans="2:61">
      <c r="B2718" s="722"/>
      <c r="C2718" s="132"/>
      <c r="D2718" s="132"/>
      <c r="E2718" s="586"/>
      <c r="F2718" s="586"/>
      <c r="G2718" s="132"/>
      <c r="H2718" s="372"/>
      <c r="I2718" s="132"/>
      <c r="J2718" s="132"/>
      <c r="K2718" s="132"/>
      <c r="L2718" s="132"/>
      <c r="M2718" s="132"/>
      <c r="N2718" s="132"/>
      <c r="O2718" s="132"/>
      <c r="P2718" s="132"/>
      <c r="Q2718" s="132"/>
      <c r="R2718" s="132"/>
      <c r="S2718" s="132"/>
      <c r="T2718" s="518"/>
      <c r="U2718" s="132"/>
      <c r="V2718" s="132"/>
      <c r="W2718" s="132"/>
      <c r="X2718" s="132"/>
      <c r="Y2718" s="132"/>
      <c r="Z2718" s="132"/>
      <c r="AB2718" s="132"/>
      <c r="AC2718" s="132"/>
      <c r="AD2718" s="132"/>
      <c r="AE2718" s="94"/>
      <c r="AF2718" s="132"/>
      <c r="AG2718" s="132"/>
      <c r="AH2718" s="284"/>
      <c r="AI2718" s="132"/>
      <c r="AJ2718" s="132"/>
      <c r="AK2718" s="132"/>
      <c r="AL2718" s="132"/>
      <c r="AM2718" s="132"/>
      <c r="AN2718" s="132"/>
      <c r="AO2718" s="132"/>
      <c r="AP2718" s="132"/>
      <c r="AQ2718" s="132"/>
      <c r="AR2718" s="132"/>
      <c r="AS2718" s="132"/>
      <c r="AT2718" s="132"/>
      <c r="AU2718" s="132"/>
      <c r="AV2718" s="132"/>
      <c r="AW2718" s="132"/>
      <c r="AX2718" s="132"/>
      <c r="AY2718" s="132"/>
      <c r="AZ2718" s="132"/>
      <c r="BA2718" s="132"/>
      <c r="BB2718" s="132"/>
      <c r="BC2718" s="132"/>
      <c r="BD2718" s="132"/>
      <c r="BE2718" s="132"/>
      <c r="BF2718" s="132"/>
      <c r="BG2718" s="132"/>
      <c r="BH2718" s="132"/>
      <c r="BI2718" s="132"/>
    </row>
    <row r="2719" spans="2:61">
      <c r="B2719" s="722"/>
      <c r="C2719" s="132"/>
      <c r="D2719" s="132"/>
      <c r="E2719" s="586"/>
      <c r="F2719" s="586"/>
      <c r="G2719" s="132"/>
      <c r="H2719" s="37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518"/>
      <c r="U2719" s="132"/>
      <c r="V2719" s="132"/>
      <c r="W2719" s="132"/>
      <c r="X2719" s="132"/>
      <c r="Y2719" s="132"/>
      <c r="Z2719" s="132"/>
      <c r="AB2719" s="132"/>
      <c r="AC2719" s="132"/>
      <c r="AD2719" s="132"/>
      <c r="AE2719" s="94"/>
      <c r="AF2719" s="132"/>
      <c r="AG2719" s="132"/>
      <c r="AH2719" s="284"/>
      <c r="AI2719" s="132"/>
      <c r="AJ2719" s="132"/>
      <c r="AK2719" s="132"/>
      <c r="AL2719" s="132"/>
      <c r="AM2719" s="132"/>
      <c r="AN2719" s="132"/>
      <c r="AO2719" s="132"/>
      <c r="AP2719" s="132"/>
      <c r="AQ2719" s="132"/>
      <c r="AR2719" s="132"/>
      <c r="AS2719" s="132"/>
      <c r="AT2719" s="132"/>
      <c r="AU2719" s="132"/>
      <c r="AV2719" s="132"/>
      <c r="AW2719" s="132"/>
      <c r="AX2719" s="132"/>
      <c r="AY2719" s="132"/>
      <c r="AZ2719" s="132"/>
      <c r="BA2719" s="132"/>
      <c r="BB2719" s="132"/>
      <c r="BC2719" s="132"/>
      <c r="BD2719" s="132"/>
      <c r="BE2719" s="132"/>
      <c r="BF2719" s="132"/>
      <c r="BG2719" s="132"/>
      <c r="BH2719" s="132"/>
      <c r="BI2719" s="132"/>
    </row>
    <row r="2720" spans="2:61">
      <c r="B2720" s="722"/>
      <c r="C2720" s="132"/>
      <c r="D2720" s="132"/>
      <c r="E2720" s="586"/>
      <c r="F2720" s="586"/>
      <c r="G2720" s="132"/>
      <c r="H2720" s="372"/>
      <c r="I2720" s="132"/>
      <c r="J2720" s="132"/>
      <c r="K2720" s="132"/>
      <c r="L2720" s="132"/>
      <c r="M2720" s="132"/>
      <c r="N2720" s="132"/>
      <c r="O2720" s="132"/>
      <c r="P2720" s="132"/>
      <c r="Q2720" s="132"/>
      <c r="R2720" s="132"/>
      <c r="S2720" s="132"/>
      <c r="T2720" s="518"/>
      <c r="U2720" s="132"/>
      <c r="V2720" s="132"/>
      <c r="W2720" s="132"/>
      <c r="X2720" s="132"/>
      <c r="Y2720" s="132"/>
      <c r="Z2720" s="132"/>
      <c r="AB2720" s="132"/>
      <c r="AC2720" s="132"/>
      <c r="AD2720" s="132"/>
      <c r="AE2720" s="94"/>
      <c r="AF2720" s="132"/>
      <c r="AG2720" s="132"/>
      <c r="AH2720" s="284"/>
      <c r="AI2720" s="132"/>
      <c r="AJ2720" s="132"/>
      <c r="AK2720" s="132"/>
      <c r="AL2720" s="132"/>
      <c r="AM2720" s="132"/>
      <c r="AN2720" s="132"/>
      <c r="AO2720" s="132"/>
      <c r="AP2720" s="132"/>
      <c r="AQ2720" s="132"/>
      <c r="AR2720" s="132"/>
      <c r="AS2720" s="132"/>
      <c r="AT2720" s="132"/>
      <c r="AU2720" s="132"/>
      <c r="AV2720" s="132"/>
      <c r="AW2720" s="132"/>
      <c r="AX2720" s="132"/>
      <c r="AY2720" s="132"/>
      <c r="AZ2720" s="132"/>
      <c r="BA2720" s="132"/>
      <c r="BB2720" s="132"/>
      <c r="BC2720" s="132"/>
      <c r="BD2720" s="132"/>
      <c r="BE2720" s="132"/>
      <c r="BF2720" s="132"/>
      <c r="BG2720" s="132"/>
      <c r="BH2720" s="132"/>
      <c r="BI2720" s="132"/>
    </row>
    <row r="2721" spans="2:61">
      <c r="B2721" s="722"/>
      <c r="C2721" s="132"/>
      <c r="D2721" s="132"/>
      <c r="E2721" s="586"/>
      <c r="F2721" s="586"/>
      <c r="G2721" s="132"/>
      <c r="H2721" s="372"/>
      <c r="I2721" s="132"/>
      <c r="J2721" s="132"/>
      <c r="K2721" s="132"/>
      <c r="L2721" s="132"/>
      <c r="M2721" s="132"/>
      <c r="N2721" s="132"/>
      <c r="O2721" s="132"/>
      <c r="P2721" s="132"/>
      <c r="Q2721" s="132"/>
      <c r="R2721" s="132"/>
      <c r="S2721" s="132"/>
      <c r="T2721" s="518"/>
      <c r="U2721" s="132"/>
      <c r="V2721" s="132"/>
      <c r="W2721" s="132"/>
      <c r="X2721" s="132"/>
      <c r="Y2721" s="132"/>
      <c r="Z2721" s="132"/>
      <c r="AB2721" s="132"/>
      <c r="AC2721" s="132"/>
      <c r="AD2721" s="132"/>
      <c r="AE2721" s="94"/>
      <c r="AF2721" s="132"/>
      <c r="AG2721" s="132"/>
      <c r="AH2721" s="284"/>
      <c r="AI2721" s="132"/>
      <c r="AJ2721" s="132"/>
      <c r="AK2721" s="132"/>
      <c r="AL2721" s="132"/>
      <c r="AM2721" s="132"/>
      <c r="AN2721" s="132"/>
      <c r="AO2721" s="132"/>
      <c r="AP2721" s="132"/>
      <c r="AQ2721" s="132"/>
      <c r="AR2721" s="132"/>
      <c r="AS2721" s="132"/>
      <c r="AT2721" s="132"/>
      <c r="AU2721" s="132"/>
      <c r="AV2721" s="132"/>
      <c r="AW2721" s="132"/>
      <c r="AX2721" s="132"/>
      <c r="AY2721" s="132"/>
      <c r="AZ2721" s="132"/>
      <c r="BA2721" s="132"/>
      <c r="BB2721" s="132"/>
      <c r="BC2721" s="132"/>
      <c r="BD2721" s="132"/>
      <c r="BE2721" s="132"/>
      <c r="BF2721" s="132"/>
      <c r="BG2721" s="132"/>
      <c r="BH2721" s="132"/>
      <c r="BI2721" s="132"/>
    </row>
    <row r="2722" spans="2:61">
      <c r="B2722" s="722"/>
      <c r="C2722" s="132"/>
      <c r="D2722" s="132"/>
      <c r="E2722" s="586"/>
      <c r="F2722" s="586"/>
      <c r="G2722" s="132"/>
      <c r="H2722" s="372"/>
      <c r="I2722" s="132"/>
      <c r="J2722" s="132"/>
      <c r="K2722" s="132"/>
      <c r="L2722" s="132"/>
      <c r="M2722" s="132"/>
      <c r="N2722" s="132"/>
      <c r="O2722" s="132"/>
      <c r="P2722" s="132"/>
      <c r="Q2722" s="132"/>
      <c r="R2722" s="132"/>
      <c r="S2722" s="132"/>
      <c r="T2722" s="518"/>
      <c r="U2722" s="132"/>
      <c r="V2722" s="132"/>
      <c r="W2722" s="132"/>
      <c r="X2722" s="132"/>
      <c r="Y2722" s="132"/>
      <c r="Z2722" s="132"/>
      <c r="AB2722" s="132"/>
      <c r="AC2722" s="132"/>
      <c r="AD2722" s="132"/>
      <c r="AE2722" s="94"/>
      <c r="AF2722" s="132"/>
      <c r="AG2722" s="132"/>
      <c r="AH2722" s="284"/>
      <c r="AI2722" s="132"/>
      <c r="AJ2722" s="132"/>
      <c r="AK2722" s="132"/>
      <c r="AL2722" s="132"/>
      <c r="AM2722" s="132"/>
      <c r="AN2722" s="132"/>
      <c r="AO2722" s="132"/>
      <c r="AP2722" s="132"/>
      <c r="AQ2722" s="132"/>
      <c r="AR2722" s="132"/>
      <c r="AS2722" s="132"/>
      <c r="AT2722" s="132"/>
      <c r="AU2722" s="132"/>
      <c r="AV2722" s="132"/>
      <c r="AW2722" s="132"/>
      <c r="AX2722" s="132"/>
      <c r="AY2722" s="132"/>
      <c r="AZ2722" s="132"/>
      <c r="BA2722" s="132"/>
      <c r="BB2722" s="132"/>
      <c r="BC2722" s="132"/>
      <c r="BD2722" s="132"/>
      <c r="BE2722" s="132"/>
      <c r="BF2722" s="132"/>
      <c r="BG2722" s="132"/>
      <c r="BH2722" s="132"/>
      <c r="BI2722" s="132"/>
    </row>
    <row r="2723" spans="2:61">
      <c r="B2723" s="722"/>
      <c r="C2723" s="132"/>
      <c r="D2723" s="132"/>
      <c r="E2723" s="586"/>
      <c r="F2723" s="586"/>
      <c r="G2723" s="132"/>
      <c r="H2723" s="372"/>
      <c r="I2723" s="132"/>
      <c r="J2723" s="132"/>
      <c r="K2723" s="132"/>
      <c r="L2723" s="132"/>
      <c r="M2723" s="132"/>
      <c r="N2723" s="132"/>
      <c r="O2723" s="132"/>
      <c r="P2723" s="132"/>
      <c r="Q2723" s="132"/>
      <c r="R2723" s="132"/>
      <c r="S2723" s="132"/>
      <c r="T2723" s="518"/>
      <c r="U2723" s="132"/>
      <c r="V2723" s="132"/>
      <c r="W2723" s="132"/>
      <c r="X2723" s="132"/>
      <c r="Y2723" s="132"/>
      <c r="Z2723" s="132"/>
      <c r="AB2723" s="132"/>
      <c r="AC2723" s="132"/>
      <c r="AD2723" s="132"/>
      <c r="AE2723" s="94"/>
      <c r="AF2723" s="132"/>
      <c r="AG2723" s="132"/>
      <c r="AH2723" s="284"/>
      <c r="AI2723" s="132"/>
      <c r="AJ2723" s="132"/>
      <c r="AK2723" s="132"/>
      <c r="AL2723" s="132"/>
      <c r="AM2723" s="132"/>
      <c r="AN2723" s="132"/>
      <c r="AO2723" s="132"/>
      <c r="AP2723" s="132"/>
      <c r="AQ2723" s="132"/>
      <c r="AR2723" s="132"/>
      <c r="AS2723" s="132"/>
      <c r="AT2723" s="132"/>
      <c r="AU2723" s="132"/>
      <c r="AV2723" s="132"/>
      <c r="AW2723" s="132"/>
      <c r="AX2723" s="132"/>
      <c r="AY2723" s="132"/>
      <c r="AZ2723" s="132"/>
      <c r="BA2723" s="132"/>
      <c r="BB2723" s="132"/>
      <c r="BC2723" s="132"/>
      <c r="BD2723" s="132"/>
      <c r="BE2723" s="132"/>
      <c r="BF2723" s="132"/>
      <c r="BG2723" s="132"/>
      <c r="BH2723" s="132"/>
      <c r="BI2723" s="132"/>
    </row>
    <row r="2724" spans="2:61">
      <c r="B2724" s="722"/>
      <c r="C2724" s="132"/>
      <c r="D2724" s="132"/>
      <c r="E2724" s="586"/>
      <c r="F2724" s="586"/>
      <c r="G2724" s="132"/>
      <c r="H2724" s="372"/>
      <c r="I2724" s="132"/>
      <c r="J2724" s="132"/>
      <c r="K2724" s="132"/>
      <c r="L2724" s="132"/>
      <c r="M2724" s="132"/>
      <c r="N2724" s="132"/>
      <c r="O2724" s="132"/>
      <c r="P2724" s="132"/>
      <c r="Q2724" s="132"/>
      <c r="R2724" s="132"/>
      <c r="S2724" s="132"/>
      <c r="T2724" s="518"/>
      <c r="U2724" s="132"/>
      <c r="V2724" s="132"/>
      <c r="W2724" s="132"/>
      <c r="X2724" s="132"/>
      <c r="Y2724" s="132"/>
      <c r="Z2724" s="132"/>
      <c r="AB2724" s="132"/>
      <c r="AC2724" s="132"/>
      <c r="AD2724" s="132"/>
      <c r="AE2724" s="94"/>
      <c r="AF2724" s="132"/>
      <c r="AG2724" s="132"/>
      <c r="AH2724" s="284"/>
      <c r="AI2724" s="132"/>
      <c r="AJ2724" s="132"/>
      <c r="AK2724" s="132"/>
      <c r="AL2724" s="132"/>
      <c r="AM2724" s="132"/>
      <c r="AN2724" s="132"/>
      <c r="AO2724" s="132"/>
      <c r="AP2724" s="132"/>
      <c r="AQ2724" s="132"/>
      <c r="AR2724" s="132"/>
      <c r="AS2724" s="132"/>
      <c r="AT2724" s="132"/>
      <c r="AU2724" s="132"/>
      <c r="AV2724" s="132"/>
      <c r="AW2724" s="132"/>
      <c r="AX2724" s="132"/>
      <c r="AY2724" s="132"/>
      <c r="AZ2724" s="132"/>
      <c r="BA2724" s="132"/>
      <c r="BB2724" s="132"/>
      <c r="BC2724" s="132"/>
      <c r="BD2724" s="132"/>
      <c r="BE2724" s="132"/>
      <c r="BF2724" s="132"/>
      <c r="BG2724" s="132"/>
      <c r="BH2724" s="132"/>
      <c r="BI2724" s="132"/>
    </row>
    <row r="2725" spans="2:61">
      <c r="B2725" s="722"/>
      <c r="C2725" s="132"/>
      <c r="D2725" s="132"/>
      <c r="E2725" s="586"/>
      <c r="F2725" s="586"/>
      <c r="G2725" s="132"/>
      <c r="H2725" s="372"/>
      <c r="I2725" s="132"/>
      <c r="J2725" s="132"/>
      <c r="K2725" s="132"/>
      <c r="L2725" s="132"/>
      <c r="M2725" s="132"/>
      <c r="N2725" s="132"/>
      <c r="O2725" s="132"/>
      <c r="P2725" s="132"/>
      <c r="Q2725" s="132"/>
      <c r="R2725" s="132"/>
      <c r="S2725" s="132"/>
      <c r="T2725" s="518"/>
      <c r="U2725" s="132"/>
      <c r="V2725" s="132"/>
      <c r="W2725" s="132"/>
      <c r="X2725" s="132"/>
      <c r="Y2725" s="132"/>
      <c r="Z2725" s="132"/>
      <c r="AB2725" s="132"/>
      <c r="AC2725" s="132"/>
      <c r="AD2725" s="132"/>
      <c r="AE2725" s="94"/>
      <c r="AF2725" s="132"/>
      <c r="AG2725" s="132"/>
      <c r="AH2725" s="284"/>
      <c r="AI2725" s="132"/>
      <c r="AJ2725" s="132"/>
      <c r="AK2725" s="132"/>
      <c r="AL2725" s="132"/>
      <c r="AM2725" s="132"/>
      <c r="AN2725" s="132"/>
      <c r="AO2725" s="132"/>
      <c r="AP2725" s="132"/>
      <c r="AQ2725" s="132"/>
      <c r="AR2725" s="132"/>
      <c r="AS2725" s="132"/>
      <c r="AT2725" s="132"/>
      <c r="AU2725" s="132"/>
      <c r="AV2725" s="132"/>
      <c r="AW2725" s="132"/>
      <c r="AX2725" s="132"/>
      <c r="AY2725" s="132"/>
      <c r="AZ2725" s="132"/>
      <c r="BA2725" s="132"/>
      <c r="BB2725" s="132"/>
      <c r="BC2725" s="132"/>
      <c r="BD2725" s="132"/>
      <c r="BE2725" s="132"/>
      <c r="BF2725" s="132"/>
      <c r="BG2725" s="132"/>
      <c r="BH2725" s="132"/>
      <c r="BI2725" s="132"/>
    </row>
    <row r="2726" spans="2:61">
      <c r="B2726" s="722"/>
      <c r="C2726" s="132"/>
      <c r="D2726" s="132"/>
      <c r="E2726" s="586"/>
      <c r="F2726" s="586"/>
      <c r="G2726" s="132"/>
      <c r="H2726" s="372"/>
      <c r="I2726" s="132"/>
      <c r="J2726" s="132"/>
      <c r="K2726" s="132"/>
      <c r="L2726" s="132"/>
      <c r="M2726" s="132"/>
      <c r="N2726" s="132"/>
      <c r="O2726" s="132"/>
      <c r="P2726" s="132"/>
      <c r="Q2726" s="132"/>
      <c r="R2726" s="132"/>
      <c r="S2726" s="132"/>
      <c r="T2726" s="518"/>
      <c r="U2726" s="132"/>
      <c r="V2726" s="132"/>
      <c r="W2726" s="132"/>
      <c r="X2726" s="132"/>
      <c r="Y2726" s="132"/>
      <c r="Z2726" s="132"/>
      <c r="AB2726" s="132"/>
      <c r="AC2726" s="132"/>
      <c r="AD2726" s="132"/>
      <c r="AE2726" s="94"/>
      <c r="AF2726" s="132"/>
      <c r="AG2726" s="132"/>
      <c r="AH2726" s="284"/>
      <c r="AI2726" s="132"/>
      <c r="AJ2726" s="132"/>
      <c r="AK2726" s="132"/>
      <c r="AL2726" s="132"/>
      <c r="AM2726" s="132"/>
      <c r="AN2726" s="132"/>
      <c r="AO2726" s="132"/>
      <c r="AP2726" s="132"/>
      <c r="AQ2726" s="132"/>
      <c r="AR2726" s="132"/>
      <c r="AS2726" s="132"/>
      <c r="AT2726" s="132"/>
      <c r="AU2726" s="132"/>
      <c r="AV2726" s="132"/>
      <c r="AW2726" s="132"/>
      <c r="AX2726" s="132"/>
      <c r="AY2726" s="132"/>
      <c r="AZ2726" s="132"/>
      <c r="BA2726" s="132"/>
      <c r="BB2726" s="132"/>
      <c r="BC2726" s="132"/>
      <c r="BD2726" s="132"/>
      <c r="BE2726" s="132"/>
      <c r="BF2726" s="132"/>
      <c r="BG2726" s="132"/>
      <c r="BH2726" s="132"/>
      <c r="BI2726" s="132"/>
    </row>
    <row r="2727" spans="2:61">
      <c r="B2727" s="722"/>
      <c r="C2727" s="132"/>
      <c r="D2727" s="132"/>
      <c r="E2727" s="586"/>
      <c r="F2727" s="586"/>
      <c r="G2727" s="132"/>
      <c r="H2727" s="372"/>
      <c r="I2727" s="132"/>
      <c r="J2727" s="132"/>
      <c r="K2727" s="132"/>
      <c r="L2727" s="132"/>
      <c r="M2727" s="132"/>
      <c r="N2727" s="132"/>
      <c r="O2727" s="132"/>
      <c r="P2727" s="132"/>
      <c r="Q2727" s="132"/>
      <c r="R2727" s="132"/>
      <c r="S2727" s="132"/>
      <c r="T2727" s="518"/>
      <c r="U2727" s="132"/>
      <c r="V2727" s="132"/>
      <c r="W2727" s="132"/>
      <c r="X2727" s="132"/>
      <c r="Y2727" s="132"/>
      <c r="Z2727" s="132"/>
      <c r="AB2727" s="132"/>
      <c r="AC2727" s="132"/>
      <c r="AD2727" s="132"/>
      <c r="AE2727" s="94"/>
      <c r="AF2727" s="132"/>
      <c r="AG2727" s="132"/>
      <c r="AH2727" s="284"/>
      <c r="AI2727" s="132"/>
      <c r="AJ2727" s="132"/>
      <c r="AK2727" s="132"/>
      <c r="AL2727" s="132"/>
      <c r="AM2727" s="132"/>
      <c r="AN2727" s="132"/>
      <c r="AO2727" s="132"/>
      <c r="AP2727" s="132"/>
      <c r="AQ2727" s="132"/>
      <c r="AR2727" s="132"/>
      <c r="AS2727" s="132"/>
      <c r="AT2727" s="132"/>
      <c r="AU2727" s="132"/>
      <c r="AV2727" s="132"/>
      <c r="AW2727" s="132"/>
      <c r="AX2727" s="132"/>
      <c r="AY2727" s="132"/>
      <c r="AZ2727" s="132"/>
      <c r="BA2727" s="132"/>
      <c r="BB2727" s="132"/>
      <c r="BC2727" s="132"/>
      <c r="BD2727" s="132"/>
      <c r="BE2727" s="132"/>
      <c r="BF2727" s="132"/>
      <c r="BG2727" s="132"/>
      <c r="BH2727" s="132"/>
      <c r="BI2727" s="132"/>
    </row>
    <row r="2728" spans="2:61">
      <c r="B2728" s="722"/>
      <c r="C2728" s="132"/>
      <c r="D2728" s="132"/>
      <c r="E2728" s="586"/>
      <c r="F2728" s="586"/>
      <c r="G2728" s="132"/>
      <c r="H2728" s="372"/>
      <c r="I2728" s="132"/>
      <c r="J2728" s="132"/>
      <c r="K2728" s="132"/>
      <c r="L2728" s="132"/>
      <c r="M2728" s="132"/>
      <c r="N2728" s="132"/>
      <c r="O2728" s="132"/>
      <c r="P2728" s="132"/>
      <c r="Q2728" s="132"/>
      <c r="R2728" s="132"/>
      <c r="S2728" s="132"/>
      <c r="T2728" s="518"/>
      <c r="U2728" s="132"/>
      <c r="V2728" s="132"/>
      <c r="W2728" s="132"/>
      <c r="X2728" s="132"/>
      <c r="Y2728" s="132"/>
      <c r="Z2728" s="132"/>
      <c r="AB2728" s="132"/>
      <c r="AC2728" s="132"/>
      <c r="AD2728" s="132"/>
      <c r="AE2728" s="94"/>
      <c r="AF2728" s="132"/>
      <c r="AG2728" s="132"/>
      <c r="AH2728" s="284"/>
      <c r="AI2728" s="132"/>
      <c r="AJ2728" s="132"/>
      <c r="AK2728" s="132"/>
      <c r="AL2728" s="132"/>
      <c r="AM2728" s="132"/>
      <c r="AN2728" s="132"/>
      <c r="AO2728" s="132"/>
      <c r="AP2728" s="132"/>
      <c r="AQ2728" s="132"/>
      <c r="AR2728" s="132"/>
      <c r="AS2728" s="132"/>
      <c r="AT2728" s="132"/>
      <c r="AU2728" s="132"/>
      <c r="AV2728" s="132"/>
      <c r="AW2728" s="132"/>
      <c r="AX2728" s="132"/>
      <c r="AY2728" s="132"/>
      <c r="AZ2728" s="132"/>
      <c r="BA2728" s="132"/>
      <c r="BB2728" s="132"/>
      <c r="BC2728" s="132"/>
      <c r="BD2728" s="132"/>
      <c r="BE2728" s="132"/>
      <c r="BF2728" s="132"/>
      <c r="BG2728" s="132"/>
      <c r="BH2728" s="132"/>
      <c r="BI2728" s="132"/>
    </row>
    <row r="2729" spans="2:61">
      <c r="B2729" s="722"/>
      <c r="C2729" s="132"/>
      <c r="D2729" s="132"/>
      <c r="E2729" s="586"/>
      <c r="F2729" s="586"/>
      <c r="G2729" s="132"/>
      <c r="H2729" s="372"/>
      <c r="I2729" s="132"/>
      <c r="J2729" s="132"/>
      <c r="K2729" s="132"/>
      <c r="L2729" s="132"/>
      <c r="M2729" s="132"/>
      <c r="N2729" s="132"/>
      <c r="O2729" s="132"/>
      <c r="P2729" s="132"/>
      <c r="Q2729" s="132"/>
      <c r="R2729" s="132"/>
      <c r="S2729" s="132"/>
      <c r="T2729" s="518"/>
      <c r="U2729" s="132"/>
      <c r="V2729" s="132"/>
      <c r="W2729" s="132"/>
      <c r="X2729" s="132"/>
      <c r="Y2729" s="132"/>
      <c r="Z2729" s="132"/>
      <c r="AB2729" s="132"/>
      <c r="AC2729" s="132"/>
      <c r="AD2729" s="132"/>
      <c r="AE2729" s="94"/>
      <c r="AF2729" s="132"/>
      <c r="AG2729" s="132"/>
      <c r="AH2729" s="284"/>
      <c r="AI2729" s="132"/>
      <c r="AJ2729" s="132"/>
      <c r="AK2729" s="132"/>
      <c r="AL2729" s="132"/>
      <c r="AM2729" s="132"/>
      <c r="AN2729" s="132"/>
      <c r="AO2729" s="132"/>
      <c r="AP2729" s="132"/>
      <c r="AQ2729" s="132"/>
      <c r="AR2729" s="132"/>
      <c r="AS2729" s="132"/>
      <c r="AT2729" s="132"/>
      <c r="AU2729" s="132"/>
      <c r="AV2729" s="132"/>
      <c r="AW2729" s="132"/>
      <c r="AX2729" s="132"/>
      <c r="AY2729" s="132"/>
      <c r="AZ2729" s="132"/>
      <c r="BA2729" s="132"/>
      <c r="BB2729" s="132"/>
      <c r="BC2729" s="132"/>
      <c r="BD2729" s="132"/>
      <c r="BE2729" s="132"/>
      <c r="BF2729" s="132"/>
      <c r="BG2729" s="132"/>
      <c r="BH2729" s="132"/>
      <c r="BI2729" s="132"/>
    </row>
    <row r="2730" spans="2:61">
      <c r="B2730" s="722"/>
      <c r="C2730" s="132"/>
      <c r="D2730" s="132"/>
      <c r="E2730" s="586"/>
      <c r="F2730" s="586"/>
      <c r="G2730" s="132"/>
      <c r="H2730" s="372"/>
      <c r="I2730" s="132"/>
      <c r="J2730" s="132"/>
      <c r="K2730" s="132"/>
      <c r="L2730" s="132"/>
      <c r="M2730" s="132"/>
      <c r="N2730" s="132"/>
      <c r="O2730" s="132"/>
      <c r="P2730" s="132"/>
      <c r="Q2730" s="132"/>
      <c r="R2730" s="132"/>
      <c r="S2730" s="132"/>
      <c r="T2730" s="518"/>
      <c r="U2730" s="132"/>
      <c r="V2730" s="132"/>
      <c r="W2730" s="132"/>
      <c r="X2730" s="132"/>
      <c r="Y2730" s="132"/>
      <c r="Z2730" s="132"/>
      <c r="AB2730" s="132"/>
      <c r="AC2730" s="132"/>
      <c r="AD2730" s="132"/>
      <c r="AE2730" s="94"/>
      <c r="AF2730" s="132"/>
      <c r="AG2730" s="132"/>
      <c r="AH2730" s="284"/>
      <c r="AI2730" s="132"/>
      <c r="AJ2730" s="132"/>
      <c r="AK2730" s="132"/>
      <c r="AL2730" s="132"/>
      <c r="AM2730" s="132"/>
      <c r="AN2730" s="132"/>
      <c r="AO2730" s="132"/>
      <c r="AP2730" s="132"/>
      <c r="AQ2730" s="132"/>
      <c r="AR2730" s="132"/>
      <c r="AS2730" s="132"/>
      <c r="AT2730" s="132"/>
      <c r="AU2730" s="132"/>
      <c r="AV2730" s="132"/>
      <c r="AW2730" s="132"/>
      <c r="AX2730" s="132"/>
      <c r="AY2730" s="132"/>
      <c r="AZ2730" s="132"/>
      <c r="BA2730" s="132"/>
      <c r="BB2730" s="132"/>
      <c r="BC2730" s="132"/>
      <c r="BD2730" s="132"/>
      <c r="BE2730" s="132"/>
      <c r="BF2730" s="132"/>
      <c r="BG2730" s="132"/>
      <c r="BH2730" s="132"/>
      <c r="BI2730" s="132"/>
    </row>
    <row r="2731" spans="2:61">
      <c r="B2731" s="722"/>
      <c r="C2731" s="132"/>
      <c r="D2731" s="132"/>
      <c r="E2731" s="586"/>
      <c r="F2731" s="586"/>
      <c r="G2731" s="132"/>
      <c r="H2731" s="372"/>
      <c r="I2731" s="132"/>
      <c r="J2731" s="132"/>
      <c r="K2731" s="132"/>
      <c r="L2731" s="132"/>
      <c r="M2731" s="132"/>
      <c r="N2731" s="132"/>
      <c r="O2731" s="132"/>
      <c r="P2731" s="132"/>
      <c r="Q2731" s="132"/>
      <c r="R2731" s="132"/>
      <c r="S2731" s="132"/>
      <c r="T2731" s="518"/>
      <c r="U2731" s="132"/>
      <c r="V2731" s="132"/>
      <c r="W2731" s="132"/>
      <c r="X2731" s="132"/>
      <c r="Y2731" s="132"/>
      <c r="Z2731" s="132"/>
      <c r="AB2731" s="132"/>
      <c r="AC2731" s="132"/>
      <c r="AD2731" s="132"/>
      <c r="AE2731" s="94"/>
      <c r="AF2731" s="132"/>
      <c r="AG2731" s="132"/>
      <c r="AH2731" s="284"/>
      <c r="AI2731" s="132"/>
      <c r="AJ2731" s="132"/>
      <c r="AK2731" s="132"/>
      <c r="AL2731" s="132"/>
      <c r="AM2731" s="132"/>
      <c r="AN2731" s="132"/>
      <c r="AO2731" s="132"/>
      <c r="AP2731" s="132"/>
      <c r="AQ2731" s="132"/>
      <c r="AR2731" s="132"/>
      <c r="AS2731" s="132"/>
      <c r="AT2731" s="132"/>
      <c r="AU2731" s="132"/>
      <c r="AV2731" s="132"/>
      <c r="AW2731" s="132"/>
      <c r="AX2731" s="132"/>
      <c r="AY2731" s="132"/>
      <c r="AZ2731" s="132"/>
      <c r="BA2731" s="132"/>
      <c r="BB2731" s="132"/>
      <c r="BC2731" s="132"/>
      <c r="BD2731" s="132"/>
      <c r="BE2731" s="132"/>
      <c r="BF2731" s="132"/>
      <c r="BG2731" s="132"/>
      <c r="BH2731" s="132"/>
      <c r="BI2731" s="132"/>
    </row>
    <row r="2732" spans="2:61">
      <c r="B2732" s="722"/>
      <c r="C2732" s="132"/>
      <c r="D2732" s="132"/>
      <c r="E2732" s="586"/>
      <c r="F2732" s="586"/>
      <c r="G2732" s="132"/>
      <c r="H2732" s="372"/>
      <c r="I2732" s="132"/>
      <c r="J2732" s="132"/>
      <c r="K2732" s="132"/>
      <c r="L2732" s="132"/>
      <c r="M2732" s="132"/>
      <c r="N2732" s="132"/>
      <c r="O2732" s="132"/>
      <c r="P2732" s="132"/>
      <c r="Q2732" s="132"/>
      <c r="R2732" s="132"/>
      <c r="S2732" s="132"/>
      <c r="T2732" s="518"/>
      <c r="U2732" s="132"/>
      <c r="V2732" s="132"/>
      <c r="W2732" s="132"/>
      <c r="X2732" s="132"/>
      <c r="Y2732" s="132"/>
      <c r="Z2732" s="132"/>
      <c r="AB2732" s="132"/>
      <c r="AC2732" s="132"/>
      <c r="AD2732" s="132"/>
      <c r="AE2732" s="94"/>
      <c r="AF2732" s="132"/>
      <c r="AG2732" s="132"/>
      <c r="AH2732" s="284"/>
      <c r="AI2732" s="132"/>
      <c r="AJ2732" s="132"/>
      <c r="AK2732" s="132"/>
      <c r="AL2732" s="132"/>
      <c r="AM2732" s="132"/>
      <c r="AN2732" s="132"/>
      <c r="AO2732" s="132"/>
      <c r="AP2732" s="132"/>
      <c r="AQ2732" s="132"/>
      <c r="AR2732" s="132"/>
      <c r="AS2732" s="132"/>
      <c r="AT2732" s="132"/>
      <c r="AU2732" s="132"/>
      <c r="AV2732" s="132"/>
      <c r="AW2732" s="132"/>
      <c r="AX2732" s="132"/>
      <c r="AY2732" s="132"/>
      <c r="AZ2732" s="132"/>
      <c r="BA2732" s="132"/>
      <c r="BB2732" s="132"/>
      <c r="BC2732" s="132"/>
      <c r="BD2732" s="132"/>
      <c r="BE2732" s="132"/>
      <c r="BF2732" s="132"/>
      <c r="BG2732" s="132"/>
      <c r="BH2732" s="132"/>
      <c r="BI2732" s="132"/>
    </row>
    <row r="2733" spans="2:61">
      <c r="B2733" s="722"/>
      <c r="C2733" s="132"/>
      <c r="D2733" s="132"/>
      <c r="E2733" s="586"/>
      <c r="F2733" s="586"/>
      <c r="G2733" s="132"/>
      <c r="H2733" s="372"/>
      <c r="I2733" s="132"/>
      <c r="J2733" s="132"/>
      <c r="K2733" s="132"/>
      <c r="L2733" s="132"/>
      <c r="M2733" s="132"/>
      <c r="N2733" s="132"/>
      <c r="O2733" s="132"/>
      <c r="P2733" s="132"/>
      <c r="Q2733" s="132"/>
      <c r="R2733" s="132"/>
      <c r="S2733" s="132"/>
      <c r="T2733" s="518"/>
      <c r="U2733" s="132"/>
      <c r="V2733" s="132"/>
      <c r="W2733" s="132"/>
      <c r="X2733" s="132"/>
      <c r="Y2733" s="132"/>
      <c r="Z2733" s="132"/>
      <c r="AB2733" s="132"/>
      <c r="AC2733" s="132"/>
      <c r="AD2733" s="132"/>
      <c r="AE2733" s="94"/>
      <c r="AF2733" s="132"/>
      <c r="AG2733" s="132"/>
      <c r="AH2733" s="284"/>
      <c r="AI2733" s="132"/>
      <c r="AJ2733" s="132"/>
      <c r="AK2733" s="132"/>
      <c r="AL2733" s="132"/>
      <c r="AM2733" s="132"/>
      <c r="AN2733" s="132"/>
      <c r="AO2733" s="132"/>
      <c r="AP2733" s="132"/>
      <c r="AQ2733" s="132"/>
      <c r="AR2733" s="132"/>
      <c r="AS2733" s="132"/>
      <c r="AT2733" s="132"/>
      <c r="AU2733" s="132"/>
      <c r="AV2733" s="132"/>
      <c r="AW2733" s="132"/>
      <c r="AX2733" s="132"/>
      <c r="AY2733" s="132"/>
      <c r="AZ2733" s="132"/>
      <c r="BA2733" s="132"/>
      <c r="BB2733" s="132"/>
      <c r="BC2733" s="132"/>
      <c r="BD2733" s="132"/>
      <c r="BE2733" s="132"/>
      <c r="BF2733" s="132"/>
      <c r="BG2733" s="132"/>
      <c r="BH2733" s="132"/>
      <c r="BI2733" s="132"/>
    </row>
    <row r="2734" spans="2:61">
      <c r="B2734" s="722"/>
      <c r="C2734" s="132"/>
      <c r="D2734" s="132"/>
      <c r="E2734" s="586"/>
      <c r="F2734" s="586"/>
      <c r="G2734" s="132"/>
      <c r="H2734" s="372"/>
      <c r="I2734" s="132"/>
      <c r="J2734" s="132"/>
      <c r="K2734" s="132"/>
      <c r="L2734" s="132"/>
      <c r="M2734" s="132"/>
      <c r="N2734" s="132"/>
      <c r="O2734" s="132"/>
      <c r="P2734" s="132"/>
      <c r="Q2734" s="132"/>
      <c r="R2734" s="132"/>
      <c r="S2734" s="132"/>
      <c r="T2734" s="518"/>
      <c r="U2734" s="132"/>
      <c r="V2734" s="132"/>
      <c r="W2734" s="132"/>
      <c r="X2734" s="132"/>
      <c r="Y2734" s="132"/>
      <c r="Z2734" s="132"/>
      <c r="AB2734" s="132"/>
      <c r="AC2734" s="132"/>
      <c r="AD2734" s="132"/>
      <c r="AE2734" s="94"/>
      <c r="AF2734" s="132"/>
      <c r="AG2734" s="132"/>
      <c r="AH2734" s="284"/>
      <c r="AI2734" s="132"/>
      <c r="AJ2734" s="132"/>
      <c r="AK2734" s="132"/>
      <c r="AL2734" s="132"/>
      <c r="AM2734" s="132"/>
      <c r="AN2734" s="132"/>
      <c r="AO2734" s="132"/>
      <c r="AP2734" s="132"/>
      <c r="AQ2734" s="132"/>
      <c r="AR2734" s="132"/>
      <c r="AS2734" s="132"/>
      <c r="AT2734" s="132"/>
      <c r="AU2734" s="132"/>
      <c r="AV2734" s="132"/>
      <c r="AW2734" s="132"/>
      <c r="AX2734" s="132"/>
      <c r="AY2734" s="132"/>
      <c r="AZ2734" s="132"/>
      <c r="BA2734" s="132"/>
      <c r="BB2734" s="132"/>
      <c r="BC2734" s="132"/>
      <c r="BD2734" s="132"/>
      <c r="BE2734" s="132"/>
      <c r="BF2734" s="132"/>
      <c r="BG2734" s="132"/>
      <c r="BH2734" s="132"/>
      <c r="BI2734" s="132"/>
    </row>
    <row r="2735" spans="2:61">
      <c r="B2735" s="722"/>
      <c r="C2735" s="132"/>
      <c r="D2735" s="132"/>
      <c r="E2735" s="586"/>
      <c r="F2735" s="586"/>
      <c r="G2735" s="132"/>
      <c r="H2735" s="372"/>
      <c r="I2735" s="132"/>
      <c r="J2735" s="132"/>
      <c r="K2735" s="132"/>
      <c r="L2735" s="132"/>
      <c r="M2735" s="132"/>
      <c r="N2735" s="132"/>
      <c r="O2735" s="132"/>
      <c r="P2735" s="132"/>
      <c r="Q2735" s="132"/>
      <c r="R2735" s="132"/>
      <c r="S2735" s="132"/>
      <c r="T2735" s="518"/>
      <c r="U2735" s="132"/>
      <c r="V2735" s="132"/>
      <c r="W2735" s="132"/>
      <c r="X2735" s="132"/>
      <c r="Y2735" s="132"/>
      <c r="Z2735" s="132"/>
      <c r="AB2735" s="132"/>
      <c r="AC2735" s="132"/>
      <c r="AD2735" s="132"/>
      <c r="AE2735" s="94"/>
      <c r="AF2735" s="132"/>
      <c r="AG2735" s="132"/>
      <c r="AH2735" s="284"/>
      <c r="AI2735" s="132"/>
      <c r="AJ2735" s="132"/>
      <c r="AK2735" s="132"/>
      <c r="AL2735" s="132"/>
      <c r="AM2735" s="132"/>
      <c r="AN2735" s="132"/>
      <c r="AO2735" s="132"/>
      <c r="AP2735" s="132"/>
      <c r="AQ2735" s="132"/>
      <c r="AR2735" s="132"/>
      <c r="AS2735" s="132"/>
      <c r="AT2735" s="132"/>
      <c r="AU2735" s="132"/>
      <c r="AV2735" s="132"/>
      <c r="AW2735" s="132"/>
      <c r="AX2735" s="132"/>
      <c r="AY2735" s="132"/>
      <c r="AZ2735" s="132"/>
      <c r="BA2735" s="132"/>
      <c r="BB2735" s="132"/>
      <c r="BC2735" s="132"/>
      <c r="BD2735" s="132"/>
      <c r="BE2735" s="132"/>
      <c r="BF2735" s="132"/>
      <c r="BG2735" s="132"/>
      <c r="BH2735" s="132"/>
      <c r="BI2735" s="132"/>
    </row>
    <row r="2736" spans="2:61">
      <c r="B2736" s="722"/>
      <c r="C2736" s="132"/>
      <c r="D2736" s="132"/>
      <c r="E2736" s="586"/>
      <c r="F2736" s="586"/>
      <c r="G2736" s="132"/>
      <c r="H2736" s="372"/>
      <c r="I2736" s="132"/>
      <c r="J2736" s="132"/>
      <c r="K2736" s="132"/>
      <c r="L2736" s="132"/>
      <c r="M2736" s="132"/>
      <c r="N2736" s="132"/>
      <c r="O2736" s="132"/>
      <c r="P2736" s="132"/>
      <c r="Q2736" s="132"/>
      <c r="R2736" s="132"/>
      <c r="S2736" s="132"/>
      <c r="T2736" s="518"/>
      <c r="U2736" s="132"/>
      <c r="V2736" s="132"/>
      <c r="W2736" s="132"/>
      <c r="X2736" s="132"/>
      <c r="Y2736" s="132"/>
      <c r="Z2736" s="132"/>
      <c r="AB2736" s="132"/>
      <c r="AC2736" s="132"/>
      <c r="AD2736" s="132"/>
      <c r="AE2736" s="94"/>
      <c r="AF2736" s="132"/>
      <c r="AG2736" s="132"/>
      <c r="AH2736" s="284"/>
      <c r="AI2736" s="132"/>
      <c r="AJ2736" s="132"/>
      <c r="AK2736" s="132"/>
      <c r="AL2736" s="132"/>
      <c r="AM2736" s="132"/>
      <c r="AN2736" s="132"/>
      <c r="AO2736" s="132"/>
      <c r="AP2736" s="132"/>
      <c r="AQ2736" s="132"/>
      <c r="AR2736" s="132"/>
      <c r="AS2736" s="132"/>
      <c r="AT2736" s="132"/>
      <c r="AU2736" s="132"/>
      <c r="AV2736" s="132"/>
      <c r="AW2736" s="132"/>
      <c r="AX2736" s="132"/>
      <c r="AY2736" s="132"/>
      <c r="AZ2736" s="132"/>
      <c r="BA2736" s="132"/>
      <c r="BB2736" s="132"/>
      <c r="BC2736" s="132"/>
      <c r="BD2736" s="132"/>
      <c r="BE2736" s="132"/>
      <c r="BF2736" s="132"/>
      <c r="BG2736" s="132"/>
      <c r="BH2736" s="132"/>
      <c r="BI2736" s="132"/>
    </row>
    <row r="2737" spans="2:61">
      <c r="B2737" s="722"/>
      <c r="C2737" s="132"/>
      <c r="D2737" s="132"/>
      <c r="E2737" s="586"/>
      <c r="F2737" s="586"/>
      <c r="G2737" s="132"/>
      <c r="H2737" s="372"/>
      <c r="I2737" s="132"/>
      <c r="J2737" s="132"/>
      <c r="K2737" s="132"/>
      <c r="L2737" s="132"/>
      <c r="M2737" s="132"/>
      <c r="N2737" s="132"/>
      <c r="O2737" s="132"/>
      <c r="P2737" s="132"/>
      <c r="Q2737" s="132"/>
      <c r="R2737" s="132"/>
      <c r="S2737" s="132"/>
      <c r="T2737" s="518"/>
      <c r="U2737" s="132"/>
      <c r="V2737" s="132"/>
      <c r="W2737" s="132"/>
      <c r="X2737" s="132"/>
      <c r="Y2737" s="132"/>
      <c r="Z2737" s="132"/>
      <c r="AB2737" s="132"/>
      <c r="AC2737" s="132"/>
      <c r="AD2737" s="132"/>
      <c r="AE2737" s="94"/>
      <c r="AF2737" s="132"/>
      <c r="AG2737" s="132"/>
      <c r="AH2737" s="284"/>
      <c r="AI2737" s="132"/>
      <c r="AJ2737" s="132"/>
      <c r="AK2737" s="132"/>
      <c r="AL2737" s="132"/>
      <c r="AM2737" s="132"/>
      <c r="AN2737" s="132"/>
      <c r="AO2737" s="132"/>
      <c r="AP2737" s="132"/>
      <c r="AQ2737" s="132"/>
      <c r="AR2737" s="132"/>
      <c r="AS2737" s="132"/>
      <c r="AT2737" s="132"/>
      <c r="AU2737" s="132"/>
      <c r="AV2737" s="132"/>
      <c r="AW2737" s="132"/>
      <c r="AX2737" s="132"/>
      <c r="AY2737" s="132"/>
      <c r="AZ2737" s="132"/>
      <c r="BA2737" s="132"/>
      <c r="BB2737" s="132"/>
      <c r="BC2737" s="132"/>
      <c r="BD2737" s="132"/>
      <c r="BE2737" s="132"/>
      <c r="BF2737" s="132"/>
      <c r="BG2737" s="132"/>
      <c r="BH2737" s="132"/>
      <c r="BI2737" s="132"/>
    </row>
    <row r="2738" spans="2:61">
      <c r="B2738" s="722"/>
      <c r="C2738" s="132"/>
      <c r="D2738" s="132"/>
      <c r="E2738" s="586"/>
      <c r="F2738" s="586"/>
      <c r="G2738" s="132"/>
      <c r="H2738" s="372"/>
      <c r="I2738" s="132"/>
      <c r="J2738" s="132"/>
      <c r="K2738" s="132"/>
      <c r="L2738" s="132"/>
      <c r="M2738" s="132"/>
      <c r="N2738" s="132"/>
      <c r="O2738" s="132"/>
      <c r="P2738" s="132"/>
      <c r="Q2738" s="132"/>
      <c r="R2738" s="132"/>
      <c r="S2738" s="132"/>
      <c r="T2738" s="518"/>
      <c r="U2738" s="132"/>
      <c r="V2738" s="132"/>
      <c r="W2738" s="132"/>
      <c r="X2738" s="132"/>
      <c r="Y2738" s="132"/>
      <c r="Z2738" s="132"/>
      <c r="AB2738" s="132"/>
      <c r="AC2738" s="132"/>
      <c r="AD2738" s="132"/>
      <c r="AE2738" s="94"/>
      <c r="AF2738" s="132"/>
      <c r="AG2738" s="132"/>
      <c r="AH2738" s="284"/>
      <c r="AI2738" s="132"/>
      <c r="AJ2738" s="132"/>
      <c r="AK2738" s="132"/>
      <c r="AL2738" s="132"/>
      <c r="AM2738" s="132"/>
      <c r="AN2738" s="132"/>
      <c r="AO2738" s="132"/>
      <c r="AP2738" s="132"/>
      <c r="AQ2738" s="132"/>
      <c r="AR2738" s="132"/>
      <c r="AS2738" s="132"/>
      <c r="AT2738" s="132"/>
      <c r="AU2738" s="132"/>
      <c r="AV2738" s="132"/>
      <c r="AW2738" s="132"/>
      <c r="AX2738" s="132"/>
      <c r="AY2738" s="132"/>
      <c r="AZ2738" s="132"/>
      <c r="BA2738" s="132"/>
      <c r="BB2738" s="132"/>
      <c r="BC2738" s="132"/>
      <c r="BD2738" s="132"/>
      <c r="BE2738" s="132"/>
      <c r="BF2738" s="132"/>
      <c r="BG2738" s="132"/>
      <c r="BH2738" s="132"/>
      <c r="BI2738" s="132"/>
    </row>
    <row r="2739" spans="2:61">
      <c r="B2739" s="722"/>
      <c r="C2739" s="132"/>
      <c r="D2739" s="132"/>
      <c r="E2739" s="586"/>
      <c r="F2739" s="586"/>
      <c r="G2739" s="132"/>
      <c r="H2739" s="372"/>
      <c r="I2739" s="132"/>
      <c r="J2739" s="132"/>
      <c r="K2739" s="132"/>
      <c r="L2739" s="132"/>
      <c r="M2739" s="132"/>
      <c r="N2739" s="132"/>
      <c r="O2739" s="132"/>
      <c r="P2739" s="132"/>
      <c r="Q2739" s="132"/>
      <c r="R2739" s="132"/>
      <c r="S2739" s="132"/>
      <c r="T2739" s="518"/>
      <c r="U2739" s="132"/>
      <c r="V2739" s="132"/>
      <c r="W2739" s="132"/>
      <c r="X2739" s="132"/>
      <c r="Y2739" s="132"/>
      <c r="Z2739" s="132"/>
      <c r="AB2739" s="132"/>
      <c r="AC2739" s="132"/>
      <c r="AD2739" s="132"/>
      <c r="AE2739" s="94"/>
      <c r="AF2739" s="132"/>
      <c r="AG2739" s="132"/>
      <c r="AH2739" s="284"/>
      <c r="AI2739" s="132"/>
      <c r="AJ2739" s="132"/>
      <c r="AK2739" s="132"/>
      <c r="AL2739" s="132"/>
      <c r="AM2739" s="132"/>
      <c r="AN2739" s="132"/>
      <c r="AO2739" s="132"/>
      <c r="AP2739" s="132"/>
      <c r="AQ2739" s="132"/>
      <c r="AR2739" s="132"/>
      <c r="AS2739" s="132"/>
      <c r="AT2739" s="132"/>
      <c r="AU2739" s="132"/>
      <c r="AV2739" s="132"/>
      <c r="AW2739" s="132"/>
      <c r="AX2739" s="132"/>
      <c r="AY2739" s="132"/>
      <c r="AZ2739" s="132"/>
      <c r="BA2739" s="132"/>
      <c r="BB2739" s="132"/>
      <c r="BC2739" s="132"/>
      <c r="BD2739" s="132"/>
      <c r="BE2739" s="132"/>
      <c r="BF2739" s="132"/>
      <c r="BG2739" s="132"/>
      <c r="BH2739" s="132"/>
      <c r="BI2739" s="132"/>
    </row>
    <row r="2740" spans="2:61">
      <c r="B2740" s="722"/>
      <c r="C2740" s="132"/>
      <c r="D2740" s="132"/>
      <c r="E2740" s="586"/>
      <c r="F2740" s="586"/>
      <c r="G2740" s="132"/>
      <c r="H2740" s="372"/>
      <c r="I2740" s="132"/>
      <c r="J2740" s="132"/>
      <c r="K2740" s="132"/>
      <c r="L2740" s="132"/>
      <c r="M2740" s="132"/>
      <c r="N2740" s="132"/>
      <c r="O2740" s="132"/>
      <c r="P2740" s="132"/>
      <c r="Q2740" s="132"/>
      <c r="R2740" s="132"/>
      <c r="S2740" s="132"/>
      <c r="T2740" s="518"/>
      <c r="U2740" s="132"/>
      <c r="V2740" s="132"/>
      <c r="W2740" s="132"/>
      <c r="X2740" s="132"/>
      <c r="Y2740" s="132"/>
      <c r="Z2740" s="132"/>
      <c r="AB2740" s="132"/>
      <c r="AC2740" s="132"/>
      <c r="AD2740" s="132"/>
      <c r="AE2740" s="94"/>
      <c r="AF2740" s="132"/>
      <c r="AG2740" s="132"/>
      <c r="AH2740" s="284"/>
      <c r="AI2740" s="132"/>
      <c r="AJ2740" s="132"/>
      <c r="AK2740" s="132"/>
      <c r="AL2740" s="132"/>
      <c r="AM2740" s="132"/>
      <c r="AN2740" s="132"/>
      <c r="AO2740" s="132"/>
      <c r="AP2740" s="132"/>
      <c r="AQ2740" s="132"/>
      <c r="AR2740" s="132"/>
      <c r="AS2740" s="132"/>
      <c r="AT2740" s="132"/>
      <c r="AU2740" s="132"/>
      <c r="AV2740" s="132"/>
      <c r="AW2740" s="132"/>
      <c r="AX2740" s="132"/>
      <c r="AY2740" s="132"/>
      <c r="AZ2740" s="132"/>
      <c r="BA2740" s="132"/>
      <c r="BB2740" s="132"/>
      <c r="BC2740" s="132"/>
      <c r="BD2740" s="132"/>
      <c r="BE2740" s="132"/>
      <c r="BF2740" s="132"/>
      <c r="BG2740" s="132"/>
      <c r="BH2740" s="132"/>
      <c r="BI2740" s="132"/>
    </row>
    <row r="2741" spans="2:61">
      <c r="B2741" s="722"/>
      <c r="C2741" s="132"/>
      <c r="D2741" s="132"/>
      <c r="E2741" s="586"/>
      <c r="F2741" s="586"/>
      <c r="G2741" s="132"/>
      <c r="H2741" s="372"/>
      <c r="I2741" s="132"/>
      <c r="J2741" s="132"/>
      <c r="K2741" s="132"/>
      <c r="L2741" s="132"/>
      <c r="M2741" s="132"/>
      <c r="N2741" s="132"/>
      <c r="O2741" s="132"/>
      <c r="P2741" s="132"/>
      <c r="Q2741" s="132"/>
      <c r="R2741" s="132"/>
      <c r="S2741" s="132"/>
      <c r="T2741" s="518"/>
      <c r="U2741" s="132"/>
      <c r="V2741" s="132"/>
      <c r="W2741" s="132"/>
      <c r="X2741" s="132"/>
      <c r="Y2741" s="132"/>
      <c r="Z2741" s="132"/>
      <c r="AB2741" s="132"/>
      <c r="AC2741" s="132"/>
      <c r="AD2741" s="132"/>
      <c r="AE2741" s="94"/>
      <c r="AF2741" s="132"/>
      <c r="AG2741" s="132"/>
      <c r="AH2741" s="284"/>
      <c r="AI2741" s="132"/>
      <c r="AJ2741" s="132"/>
      <c r="AK2741" s="132"/>
      <c r="AL2741" s="132"/>
      <c r="AM2741" s="132"/>
      <c r="AN2741" s="132"/>
      <c r="AO2741" s="132"/>
      <c r="AP2741" s="132"/>
      <c r="AQ2741" s="132"/>
      <c r="AR2741" s="132"/>
      <c r="AS2741" s="132"/>
      <c r="AT2741" s="132"/>
      <c r="AU2741" s="132"/>
      <c r="AV2741" s="132"/>
      <c r="AW2741" s="132"/>
      <c r="AX2741" s="132"/>
      <c r="AY2741" s="132"/>
      <c r="AZ2741" s="132"/>
      <c r="BA2741" s="132"/>
      <c r="BB2741" s="132"/>
      <c r="BC2741" s="132"/>
      <c r="BD2741" s="132"/>
      <c r="BE2741" s="132"/>
      <c r="BF2741" s="132"/>
      <c r="BG2741" s="132"/>
      <c r="BH2741" s="132"/>
      <c r="BI2741" s="132"/>
    </row>
    <row r="2742" spans="2:61">
      <c r="B2742" s="722"/>
      <c r="C2742" s="132"/>
      <c r="D2742" s="132"/>
      <c r="E2742" s="586"/>
      <c r="F2742" s="586"/>
      <c r="G2742" s="132"/>
      <c r="H2742" s="372"/>
      <c r="I2742" s="132"/>
      <c r="J2742" s="132"/>
      <c r="K2742" s="132"/>
      <c r="L2742" s="132"/>
      <c r="M2742" s="132"/>
      <c r="N2742" s="132"/>
      <c r="O2742" s="132"/>
      <c r="P2742" s="132"/>
      <c r="Q2742" s="132"/>
      <c r="R2742" s="132"/>
      <c r="S2742" s="132"/>
      <c r="T2742" s="518"/>
      <c r="U2742" s="132"/>
      <c r="V2742" s="132"/>
      <c r="W2742" s="132"/>
      <c r="X2742" s="132"/>
      <c r="Y2742" s="132"/>
      <c r="Z2742" s="132"/>
      <c r="AB2742" s="132"/>
      <c r="AC2742" s="132"/>
      <c r="AD2742" s="132"/>
      <c r="AE2742" s="94"/>
      <c r="AF2742" s="132"/>
      <c r="AG2742" s="132"/>
      <c r="AH2742" s="284"/>
      <c r="AI2742" s="132"/>
      <c r="AJ2742" s="132"/>
      <c r="AK2742" s="132"/>
      <c r="AL2742" s="132"/>
      <c r="AM2742" s="132"/>
      <c r="AN2742" s="132"/>
      <c r="AO2742" s="132"/>
      <c r="AP2742" s="132"/>
      <c r="AQ2742" s="132"/>
      <c r="AR2742" s="132"/>
      <c r="AS2742" s="132"/>
      <c r="AT2742" s="132"/>
      <c r="AU2742" s="132"/>
      <c r="AV2742" s="132"/>
      <c r="AW2742" s="132"/>
      <c r="AX2742" s="132"/>
      <c r="AY2742" s="132"/>
      <c r="AZ2742" s="132"/>
      <c r="BA2742" s="132"/>
      <c r="BB2742" s="132"/>
      <c r="BC2742" s="132"/>
      <c r="BD2742" s="132"/>
      <c r="BE2742" s="132"/>
      <c r="BF2742" s="132"/>
      <c r="BG2742" s="132"/>
      <c r="BH2742" s="132"/>
      <c r="BI2742" s="132"/>
    </row>
    <row r="2743" spans="2:61">
      <c r="B2743" s="722"/>
      <c r="C2743" s="132"/>
      <c r="D2743" s="132"/>
      <c r="E2743" s="586"/>
      <c r="F2743" s="586"/>
      <c r="G2743" s="132"/>
      <c r="H2743" s="372"/>
      <c r="I2743" s="132"/>
      <c r="J2743" s="132"/>
      <c r="K2743" s="132"/>
      <c r="L2743" s="132"/>
      <c r="M2743" s="132"/>
      <c r="N2743" s="132"/>
      <c r="O2743" s="132"/>
      <c r="P2743" s="132"/>
      <c r="Q2743" s="132"/>
      <c r="R2743" s="132"/>
      <c r="S2743" s="132"/>
      <c r="T2743" s="518"/>
      <c r="U2743" s="132"/>
      <c r="V2743" s="132"/>
      <c r="W2743" s="132"/>
      <c r="X2743" s="132"/>
      <c r="Y2743" s="132"/>
      <c r="Z2743" s="132"/>
      <c r="AB2743" s="132"/>
      <c r="AC2743" s="132"/>
      <c r="AD2743" s="132"/>
      <c r="AE2743" s="94"/>
      <c r="AF2743" s="132"/>
      <c r="AG2743" s="132"/>
      <c r="AH2743" s="284"/>
      <c r="AI2743" s="132"/>
      <c r="AJ2743" s="132"/>
      <c r="AK2743" s="132"/>
      <c r="AL2743" s="132"/>
      <c r="AM2743" s="132"/>
      <c r="AN2743" s="132"/>
      <c r="AO2743" s="132"/>
      <c r="AP2743" s="132"/>
      <c r="AQ2743" s="132"/>
      <c r="AR2743" s="132"/>
      <c r="AS2743" s="132"/>
      <c r="AT2743" s="132"/>
      <c r="AU2743" s="132"/>
      <c r="AV2743" s="132"/>
      <c r="AW2743" s="132"/>
      <c r="AX2743" s="132"/>
      <c r="AY2743" s="132"/>
      <c r="AZ2743" s="132"/>
      <c r="BA2743" s="132"/>
      <c r="BB2743" s="132"/>
      <c r="BC2743" s="132"/>
      <c r="BD2743" s="132"/>
      <c r="BE2743" s="132"/>
      <c r="BF2743" s="132"/>
      <c r="BG2743" s="132"/>
      <c r="BH2743" s="132"/>
      <c r="BI2743" s="132"/>
    </row>
    <row r="2744" spans="2:61">
      <c r="B2744" s="722"/>
      <c r="C2744" s="132"/>
      <c r="D2744" s="132"/>
      <c r="E2744" s="586"/>
      <c r="F2744" s="586"/>
      <c r="G2744" s="132"/>
      <c r="H2744" s="372"/>
      <c r="I2744" s="132"/>
      <c r="J2744" s="132"/>
      <c r="K2744" s="132"/>
      <c r="L2744" s="132"/>
      <c r="M2744" s="132"/>
      <c r="N2744" s="132"/>
      <c r="O2744" s="132"/>
      <c r="P2744" s="132"/>
      <c r="Q2744" s="132"/>
      <c r="R2744" s="132"/>
      <c r="S2744" s="132"/>
      <c r="T2744" s="518"/>
      <c r="U2744" s="132"/>
      <c r="V2744" s="132"/>
      <c r="W2744" s="132"/>
      <c r="X2744" s="132"/>
      <c r="Y2744" s="132"/>
      <c r="Z2744" s="132"/>
      <c r="AB2744" s="132"/>
      <c r="AC2744" s="132"/>
      <c r="AD2744" s="132"/>
      <c r="AE2744" s="94"/>
      <c r="AF2744" s="132"/>
      <c r="AG2744" s="132"/>
      <c r="AH2744" s="284"/>
      <c r="AI2744" s="132"/>
      <c r="AJ2744" s="132"/>
      <c r="AK2744" s="132"/>
      <c r="AL2744" s="132"/>
      <c r="AM2744" s="132"/>
      <c r="AN2744" s="132"/>
      <c r="AO2744" s="132"/>
      <c r="AP2744" s="132"/>
      <c r="AQ2744" s="132"/>
      <c r="AR2744" s="132"/>
      <c r="AS2744" s="132"/>
      <c r="AT2744" s="132"/>
      <c r="AU2744" s="132"/>
      <c r="AV2744" s="132"/>
      <c r="AW2744" s="132"/>
      <c r="AX2744" s="132"/>
      <c r="AY2744" s="132"/>
      <c r="AZ2744" s="132"/>
      <c r="BA2744" s="132"/>
      <c r="BB2744" s="132"/>
      <c r="BC2744" s="132"/>
      <c r="BD2744" s="132"/>
      <c r="BE2744" s="132"/>
      <c r="BF2744" s="132"/>
      <c r="BG2744" s="132"/>
      <c r="BH2744" s="132"/>
      <c r="BI2744" s="132"/>
    </row>
    <row r="2745" spans="2:61">
      <c r="B2745" s="722"/>
      <c r="C2745" s="132"/>
      <c r="D2745" s="132"/>
      <c r="E2745" s="586"/>
      <c r="F2745" s="586"/>
      <c r="G2745" s="132"/>
      <c r="H2745" s="372"/>
      <c r="I2745" s="132"/>
      <c r="J2745" s="132"/>
      <c r="K2745" s="132"/>
      <c r="L2745" s="132"/>
      <c r="M2745" s="132"/>
      <c r="N2745" s="132"/>
      <c r="O2745" s="132"/>
      <c r="P2745" s="132"/>
      <c r="Q2745" s="132"/>
      <c r="R2745" s="132"/>
      <c r="S2745" s="132"/>
      <c r="T2745" s="518"/>
      <c r="U2745" s="132"/>
      <c r="V2745" s="132"/>
      <c r="W2745" s="132"/>
      <c r="X2745" s="132"/>
      <c r="Y2745" s="132"/>
      <c r="Z2745" s="132"/>
      <c r="AB2745" s="132"/>
      <c r="AC2745" s="132"/>
      <c r="AD2745" s="132"/>
      <c r="AE2745" s="94"/>
      <c r="AF2745" s="132"/>
      <c r="AG2745" s="132"/>
      <c r="AH2745" s="284"/>
      <c r="AI2745" s="132"/>
      <c r="AJ2745" s="132"/>
      <c r="AK2745" s="132"/>
      <c r="AL2745" s="132"/>
      <c r="AM2745" s="132"/>
      <c r="AN2745" s="132"/>
      <c r="AO2745" s="132"/>
      <c r="AP2745" s="132"/>
      <c r="AQ2745" s="132"/>
      <c r="AR2745" s="132"/>
      <c r="AS2745" s="132"/>
      <c r="AT2745" s="132"/>
      <c r="AU2745" s="132"/>
      <c r="AV2745" s="132"/>
      <c r="AW2745" s="132"/>
      <c r="AX2745" s="132"/>
      <c r="AY2745" s="132"/>
      <c r="AZ2745" s="132"/>
      <c r="BA2745" s="132"/>
      <c r="BB2745" s="132"/>
      <c r="BC2745" s="132"/>
      <c r="BD2745" s="132"/>
      <c r="BE2745" s="132"/>
      <c r="BF2745" s="132"/>
      <c r="BG2745" s="132"/>
      <c r="BH2745" s="132"/>
      <c r="BI2745" s="132"/>
    </row>
    <row r="2746" spans="2:61">
      <c r="B2746" s="722"/>
      <c r="C2746" s="132"/>
      <c r="D2746" s="132"/>
      <c r="E2746" s="586"/>
      <c r="F2746" s="586"/>
      <c r="G2746" s="132"/>
      <c r="H2746" s="372"/>
      <c r="I2746" s="132"/>
      <c r="J2746" s="132"/>
      <c r="K2746" s="132"/>
      <c r="L2746" s="132"/>
      <c r="M2746" s="132"/>
      <c r="N2746" s="132"/>
      <c r="O2746" s="132"/>
      <c r="P2746" s="132"/>
      <c r="Q2746" s="132"/>
      <c r="R2746" s="132"/>
      <c r="S2746" s="132"/>
      <c r="T2746" s="518"/>
      <c r="U2746" s="132"/>
      <c r="V2746" s="132"/>
      <c r="W2746" s="132"/>
      <c r="X2746" s="132"/>
      <c r="Y2746" s="132"/>
      <c r="Z2746" s="132"/>
      <c r="AB2746" s="132"/>
      <c r="AC2746" s="132"/>
      <c r="AD2746" s="132"/>
      <c r="AE2746" s="94"/>
      <c r="AF2746" s="132"/>
      <c r="AG2746" s="132"/>
      <c r="AH2746" s="284"/>
      <c r="AI2746" s="132"/>
      <c r="AJ2746" s="132"/>
      <c r="AK2746" s="132"/>
      <c r="AL2746" s="132"/>
      <c r="AM2746" s="132"/>
      <c r="AN2746" s="132"/>
      <c r="AO2746" s="132"/>
      <c r="AP2746" s="132"/>
      <c r="AQ2746" s="132"/>
      <c r="AR2746" s="132"/>
      <c r="AS2746" s="132"/>
      <c r="AT2746" s="132"/>
      <c r="AU2746" s="132"/>
      <c r="AV2746" s="132"/>
      <c r="AW2746" s="132"/>
      <c r="AX2746" s="132"/>
      <c r="AY2746" s="132"/>
      <c r="AZ2746" s="132"/>
      <c r="BA2746" s="132"/>
      <c r="BB2746" s="132"/>
      <c r="BC2746" s="132"/>
      <c r="BD2746" s="132"/>
      <c r="BE2746" s="132"/>
      <c r="BF2746" s="132"/>
      <c r="BG2746" s="132"/>
      <c r="BH2746" s="132"/>
      <c r="BI2746" s="132"/>
    </row>
    <row r="2747" spans="2:61">
      <c r="B2747" s="722"/>
      <c r="C2747" s="132"/>
      <c r="D2747" s="132"/>
      <c r="E2747" s="586"/>
      <c r="F2747" s="586"/>
      <c r="G2747" s="132"/>
      <c r="H2747" s="372"/>
      <c r="I2747" s="132"/>
      <c r="J2747" s="132"/>
      <c r="K2747" s="132"/>
      <c r="L2747" s="132"/>
      <c r="M2747" s="132"/>
      <c r="N2747" s="132"/>
      <c r="O2747" s="132"/>
      <c r="P2747" s="132"/>
      <c r="Q2747" s="132"/>
      <c r="R2747" s="132"/>
      <c r="S2747" s="132"/>
      <c r="T2747" s="518"/>
      <c r="U2747" s="132"/>
      <c r="V2747" s="132"/>
      <c r="W2747" s="132"/>
      <c r="X2747" s="132"/>
      <c r="Y2747" s="132"/>
      <c r="Z2747" s="132"/>
      <c r="AB2747" s="132"/>
      <c r="AC2747" s="132"/>
      <c r="AD2747" s="132"/>
      <c r="AE2747" s="94"/>
      <c r="AF2747" s="132"/>
      <c r="AG2747" s="132"/>
      <c r="AH2747" s="284"/>
      <c r="AI2747" s="132"/>
      <c r="AJ2747" s="132"/>
      <c r="AK2747" s="132"/>
      <c r="AL2747" s="132"/>
      <c r="AM2747" s="132"/>
      <c r="AN2747" s="132"/>
      <c r="AO2747" s="132"/>
      <c r="AP2747" s="132"/>
      <c r="AQ2747" s="132"/>
      <c r="AR2747" s="132"/>
      <c r="AS2747" s="132"/>
      <c r="AT2747" s="132"/>
      <c r="AU2747" s="132"/>
      <c r="AV2747" s="132"/>
      <c r="AW2747" s="132"/>
      <c r="AX2747" s="132"/>
      <c r="AY2747" s="132"/>
      <c r="AZ2747" s="132"/>
      <c r="BA2747" s="132"/>
      <c r="BB2747" s="132"/>
      <c r="BC2747" s="132"/>
      <c r="BD2747" s="132"/>
      <c r="BE2747" s="132"/>
      <c r="BF2747" s="132"/>
      <c r="BG2747" s="132"/>
      <c r="BH2747" s="132"/>
      <c r="BI2747" s="132"/>
    </row>
    <row r="2748" spans="2:61">
      <c r="B2748" s="722"/>
      <c r="C2748" s="132"/>
      <c r="D2748" s="132"/>
      <c r="E2748" s="586"/>
      <c r="F2748" s="586"/>
      <c r="G2748" s="132"/>
      <c r="H2748" s="372"/>
      <c r="I2748" s="132"/>
      <c r="J2748" s="132"/>
      <c r="K2748" s="132"/>
      <c r="L2748" s="132"/>
      <c r="M2748" s="132"/>
      <c r="N2748" s="132"/>
      <c r="O2748" s="132"/>
      <c r="P2748" s="132"/>
      <c r="Q2748" s="132"/>
      <c r="R2748" s="132"/>
      <c r="S2748" s="132"/>
      <c r="T2748" s="518"/>
      <c r="U2748" s="132"/>
      <c r="V2748" s="132"/>
      <c r="W2748" s="132"/>
      <c r="X2748" s="132"/>
      <c r="Y2748" s="132"/>
      <c r="Z2748" s="132"/>
      <c r="AB2748" s="132"/>
      <c r="AC2748" s="132"/>
      <c r="AD2748" s="132"/>
      <c r="AE2748" s="94"/>
      <c r="AF2748" s="132"/>
      <c r="AG2748" s="132"/>
      <c r="AH2748" s="284"/>
      <c r="AI2748" s="132"/>
      <c r="AJ2748" s="132"/>
      <c r="AK2748" s="132"/>
      <c r="AL2748" s="132"/>
      <c r="AM2748" s="132"/>
      <c r="AN2748" s="132"/>
      <c r="AO2748" s="132"/>
      <c r="AP2748" s="132"/>
      <c r="AQ2748" s="132"/>
      <c r="AR2748" s="132"/>
      <c r="AS2748" s="132"/>
      <c r="AT2748" s="132"/>
      <c r="AU2748" s="132"/>
      <c r="AV2748" s="132"/>
      <c r="AW2748" s="132"/>
      <c r="AX2748" s="132"/>
      <c r="AY2748" s="132"/>
      <c r="AZ2748" s="132"/>
      <c r="BA2748" s="132"/>
      <c r="BB2748" s="132"/>
      <c r="BC2748" s="132"/>
      <c r="BD2748" s="132"/>
      <c r="BE2748" s="132"/>
      <c r="BF2748" s="132"/>
      <c r="BG2748" s="132"/>
      <c r="BH2748" s="132"/>
      <c r="BI2748" s="132"/>
    </row>
    <row r="2749" spans="2:61">
      <c r="B2749" s="722"/>
      <c r="C2749" s="132"/>
      <c r="D2749" s="132"/>
      <c r="E2749" s="586"/>
      <c r="F2749" s="586"/>
      <c r="G2749" s="132"/>
      <c r="H2749" s="372"/>
      <c r="I2749" s="132"/>
      <c r="J2749" s="132"/>
      <c r="K2749" s="132"/>
      <c r="L2749" s="132"/>
      <c r="M2749" s="132"/>
      <c r="N2749" s="132"/>
      <c r="O2749" s="132"/>
      <c r="P2749" s="132"/>
      <c r="Q2749" s="132"/>
      <c r="R2749" s="132"/>
      <c r="S2749" s="132"/>
      <c r="T2749" s="518"/>
      <c r="U2749" s="132"/>
      <c r="V2749" s="132"/>
      <c r="W2749" s="132"/>
      <c r="X2749" s="132"/>
      <c r="Y2749" s="132"/>
      <c r="Z2749" s="132"/>
      <c r="AB2749" s="132"/>
      <c r="AC2749" s="132"/>
      <c r="AD2749" s="132"/>
      <c r="AE2749" s="94"/>
      <c r="AF2749" s="132"/>
      <c r="AG2749" s="132"/>
      <c r="AH2749" s="284"/>
      <c r="AI2749" s="132"/>
      <c r="AJ2749" s="132"/>
      <c r="AK2749" s="132"/>
      <c r="AL2749" s="132"/>
      <c r="AM2749" s="132"/>
      <c r="AN2749" s="132"/>
      <c r="AO2749" s="132"/>
      <c r="AP2749" s="132"/>
      <c r="AQ2749" s="132"/>
      <c r="AR2749" s="132"/>
      <c r="AS2749" s="132"/>
      <c r="AT2749" s="132"/>
      <c r="AU2749" s="132"/>
      <c r="AV2749" s="132"/>
      <c r="AW2749" s="132"/>
      <c r="AX2749" s="132"/>
      <c r="AY2749" s="132"/>
      <c r="AZ2749" s="132"/>
      <c r="BA2749" s="132"/>
      <c r="BB2749" s="132"/>
      <c r="BC2749" s="132"/>
      <c r="BD2749" s="132"/>
      <c r="BE2749" s="132"/>
      <c r="BF2749" s="132"/>
      <c r="BG2749" s="132"/>
      <c r="BH2749" s="132"/>
      <c r="BI2749" s="132"/>
    </row>
    <row r="2750" spans="2:61">
      <c r="B2750" s="722"/>
      <c r="C2750" s="132"/>
      <c r="D2750" s="132"/>
      <c r="E2750" s="586"/>
      <c r="F2750" s="586"/>
      <c r="G2750" s="132"/>
      <c r="H2750" s="372"/>
      <c r="I2750" s="132"/>
      <c r="J2750" s="132"/>
      <c r="K2750" s="132"/>
      <c r="L2750" s="132"/>
      <c r="M2750" s="132"/>
      <c r="N2750" s="132"/>
      <c r="O2750" s="132"/>
      <c r="P2750" s="132"/>
      <c r="Q2750" s="132"/>
      <c r="R2750" s="132"/>
      <c r="S2750" s="132"/>
      <c r="T2750" s="518"/>
      <c r="U2750" s="132"/>
      <c r="V2750" s="132"/>
      <c r="W2750" s="132"/>
      <c r="X2750" s="132"/>
      <c r="Y2750" s="132"/>
      <c r="Z2750" s="132"/>
      <c r="AB2750" s="132"/>
      <c r="AC2750" s="132"/>
      <c r="AD2750" s="132"/>
      <c r="AE2750" s="94"/>
      <c r="AF2750" s="132"/>
      <c r="AG2750" s="132"/>
      <c r="AH2750" s="284"/>
      <c r="AI2750" s="132"/>
      <c r="AJ2750" s="132"/>
      <c r="AK2750" s="132"/>
      <c r="AL2750" s="132"/>
      <c r="AM2750" s="132"/>
      <c r="AN2750" s="132"/>
      <c r="AO2750" s="132"/>
      <c r="AP2750" s="132"/>
      <c r="AQ2750" s="132"/>
      <c r="AR2750" s="132"/>
      <c r="AS2750" s="132"/>
      <c r="AT2750" s="132"/>
      <c r="AU2750" s="132"/>
      <c r="AV2750" s="132"/>
      <c r="AW2750" s="132"/>
      <c r="AX2750" s="132"/>
      <c r="AY2750" s="132"/>
      <c r="AZ2750" s="132"/>
      <c r="BA2750" s="132"/>
      <c r="BB2750" s="132"/>
      <c r="BC2750" s="132"/>
      <c r="BD2750" s="132"/>
      <c r="BE2750" s="132"/>
      <c r="BF2750" s="132"/>
      <c r="BG2750" s="132"/>
      <c r="BH2750" s="132"/>
      <c r="BI2750" s="132"/>
    </row>
    <row r="2751" spans="2:61">
      <c r="B2751" s="722"/>
      <c r="C2751" s="132"/>
      <c r="D2751" s="132"/>
      <c r="E2751" s="586"/>
      <c r="F2751" s="586"/>
      <c r="G2751" s="132"/>
      <c r="H2751" s="372"/>
      <c r="I2751" s="132"/>
      <c r="J2751" s="132"/>
      <c r="K2751" s="132"/>
      <c r="L2751" s="132"/>
      <c r="M2751" s="132"/>
      <c r="N2751" s="132"/>
      <c r="O2751" s="132"/>
      <c r="P2751" s="132"/>
      <c r="Q2751" s="132"/>
      <c r="R2751" s="132"/>
      <c r="S2751" s="132"/>
      <c r="T2751" s="518"/>
      <c r="U2751" s="132"/>
      <c r="V2751" s="132"/>
      <c r="W2751" s="132"/>
      <c r="X2751" s="132"/>
      <c r="Y2751" s="132"/>
      <c r="Z2751" s="132"/>
      <c r="AB2751" s="132"/>
      <c r="AC2751" s="132"/>
      <c r="AD2751" s="132"/>
      <c r="AE2751" s="94"/>
      <c r="AF2751" s="132"/>
      <c r="AG2751" s="132"/>
      <c r="AH2751" s="284"/>
      <c r="AI2751" s="132"/>
      <c r="AJ2751" s="132"/>
      <c r="AK2751" s="132"/>
      <c r="AL2751" s="132"/>
      <c r="AM2751" s="132"/>
      <c r="AN2751" s="132"/>
      <c r="AO2751" s="132"/>
      <c r="AP2751" s="132"/>
      <c r="AQ2751" s="132"/>
      <c r="AR2751" s="132"/>
      <c r="AS2751" s="132"/>
      <c r="AT2751" s="132"/>
      <c r="AU2751" s="132"/>
      <c r="AV2751" s="132"/>
      <c r="AW2751" s="132"/>
      <c r="AX2751" s="132"/>
      <c r="AY2751" s="132"/>
      <c r="AZ2751" s="132"/>
      <c r="BA2751" s="132"/>
      <c r="BB2751" s="132"/>
      <c r="BC2751" s="132"/>
      <c r="BD2751" s="132"/>
      <c r="BE2751" s="132"/>
      <c r="BF2751" s="132"/>
      <c r="BG2751" s="132"/>
      <c r="BH2751" s="132"/>
      <c r="BI2751" s="132"/>
    </row>
    <row r="2752" spans="2:61">
      <c r="B2752" s="722"/>
      <c r="C2752" s="132"/>
      <c r="D2752" s="132"/>
      <c r="E2752" s="586"/>
      <c r="F2752" s="586"/>
      <c r="G2752" s="132"/>
      <c r="H2752" s="372"/>
      <c r="I2752" s="132"/>
      <c r="J2752" s="132"/>
      <c r="K2752" s="132"/>
      <c r="L2752" s="132"/>
      <c r="M2752" s="132"/>
      <c r="N2752" s="132"/>
      <c r="O2752" s="132"/>
      <c r="P2752" s="132"/>
      <c r="Q2752" s="132"/>
      <c r="R2752" s="132"/>
      <c r="S2752" s="132"/>
      <c r="T2752" s="518"/>
      <c r="U2752" s="132"/>
      <c r="V2752" s="132"/>
      <c r="W2752" s="132"/>
      <c r="X2752" s="132"/>
      <c r="Y2752" s="132"/>
      <c r="Z2752" s="132"/>
      <c r="AB2752" s="132"/>
      <c r="AC2752" s="132"/>
      <c r="AD2752" s="132"/>
      <c r="AE2752" s="94"/>
      <c r="AF2752" s="132"/>
      <c r="AG2752" s="132"/>
      <c r="AH2752" s="284"/>
      <c r="AI2752" s="132"/>
      <c r="AJ2752" s="132"/>
      <c r="AK2752" s="132"/>
      <c r="AL2752" s="132"/>
      <c r="AM2752" s="132"/>
      <c r="AN2752" s="132"/>
      <c r="AO2752" s="132"/>
      <c r="AP2752" s="132"/>
      <c r="AQ2752" s="132"/>
      <c r="AR2752" s="132"/>
      <c r="AS2752" s="132"/>
      <c r="AT2752" s="132"/>
      <c r="AU2752" s="132"/>
      <c r="AV2752" s="132"/>
      <c r="AW2752" s="132"/>
      <c r="AX2752" s="132"/>
      <c r="AY2752" s="132"/>
      <c r="AZ2752" s="132"/>
      <c r="BA2752" s="132"/>
      <c r="BB2752" s="132"/>
      <c r="BC2752" s="132"/>
      <c r="BD2752" s="132"/>
      <c r="BE2752" s="132"/>
      <c r="BF2752" s="132"/>
      <c r="BG2752" s="132"/>
      <c r="BH2752" s="132"/>
      <c r="BI2752" s="132"/>
    </row>
    <row r="2753" spans="2:61">
      <c r="B2753" s="722"/>
      <c r="C2753" s="132"/>
      <c r="D2753" s="132"/>
      <c r="E2753" s="586"/>
      <c r="F2753" s="586"/>
      <c r="G2753" s="132"/>
      <c r="H2753" s="372"/>
      <c r="I2753" s="132"/>
      <c r="J2753" s="132"/>
      <c r="K2753" s="132"/>
      <c r="L2753" s="132"/>
      <c r="M2753" s="132"/>
      <c r="N2753" s="132"/>
      <c r="O2753" s="132"/>
      <c r="P2753" s="132"/>
      <c r="Q2753" s="132"/>
      <c r="R2753" s="132"/>
      <c r="S2753" s="132"/>
      <c r="T2753" s="518"/>
      <c r="U2753" s="132"/>
      <c r="V2753" s="132"/>
      <c r="W2753" s="132"/>
      <c r="X2753" s="132"/>
      <c r="Y2753" s="132"/>
      <c r="Z2753" s="132"/>
      <c r="AB2753" s="132"/>
      <c r="AC2753" s="132"/>
      <c r="AD2753" s="132"/>
      <c r="AE2753" s="94"/>
      <c r="AF2753" s="132"/>
      <c r="AG2753" s="132"/>
      <c r="AH2753" s="284"/>
      <c r="AI2753" s="132"/>
      <c r="AJ2753" s="132"/>
      <c r="AK2753" s="132"/>
      <c r="AL2753" s="132"/>
      <c r="AM2753" s="132"/>
      <c r="AN2753" s="132"/>
      <c r="AO2753" s="132"/>
      <c r="AP2753" s="132"/>
      <c r="AQ2753" s="132"/>
      <c r="AR2753" s="132"/>
      <c r="AS2753" s="132"/>
      <c r="AT2753" s="132"/>
      <c r="AU2753" s="132"/>
      <c r="AV2753" s="132"/>
      <c r="AW2753" s="132"/>
      <c r="AX2753" s="132"/>
      <c r="AY2753" s="132"/>
      <c r="AZ2753" s="132"/>
      <c r="BA2753" s="132"/>
      <c r="BB2753" s="132"/>
      <c r="BC2753" s="132"/>
      <c r="BD2753" s="132"/>
      <c r="BE2753" s="132"/>
      <c r="BF2753" s="132"/>
      <c r="BG2753" s="132"/>
      <c r="BH2753" s="132"/>
      <c r="BI2753" s="132"/>
    </row>
    <row r="2754" spans="2:61">
      <c r="B2754" s="722"/>
      <c r="C2754" s="132"/>
      <c r="D2754" s="132"/>
      <c r="E2754" s="586"/>
      <c r="F2754" s="586"/>
      <c r="G2754" s="132"/>
      <c r="H2754" s="372"/>
      <c r="I2754" s="132"/>
      <c r="J2754" s="132"/>
      <c r="K2754" s="132"/>
      <c r="L2754" s="132"/>
      <c r="M2754" s="132"/>
      <c r="N2754" s="132"/>
      <c r="O2754" s="132"/>
      <c r="P2754" s="132"/>
      <c r="Q2754" s="132"/>
      <c r="R2754" s="132"/>
      <c r="S2754" s="132"/>
      <c r="T2754" s="518"/>
      <c r="U2754" s="132"/>
      <c r="V2754" s="132"/>
      <c r="W2754" s="132"/>
      <c r="X2754" s="132"/>
      <c r="Y2754" s="132"/>
      <c r="Z2754" s="132"/>
      <c r="AB2754" s="132"/>
      <c r="AC2754" s="132"/>
      <c r="AD2754" s="132"/>
      <c r="AE2754" s="94"/>
      <c r="AF2754" s="132"/>
      <c r="AG2754" s="132"/>
      <c r="AH2754" s="284"/>
      <c r="AI2754" s="132"/>
      <c r="AJ2754" s="132"/>
      <c r="AK2754" s="132"/>
      <c r="AL2754" s="132"/>
      <c r="AM2754" s="132"/>
      <c r="AN2754" s="132"/>
      <c r="AO2754" s="132"/>
      <c r="AP2754" s="132"/>
      <c r="AQ2754" s="132"/>
      <c r="AR2754" s="132"/>
      <c r="AS2754" s="132"/>
      <c r="AT2754" s="132"/>
      <c r="AU2754" s="132"/>
      <c r="AV2754" s="132"/>
      <c r="AW2754" s="132"/>
      <c r="AX2754" s="132"/>
      <c r="AY2754" s="132"/>
      <c r="AZ2754" s="132"/>
      <c r="BA2754" s="132"/>
      <c r="BB2754" s="132"/>
      <c r="BC2754" s="132"/>
      <c r="BD2754" s="132"/>
      <c r="BE2754" s="132"/>
      <c r="BF2754" s="132"/>
      <c r="BG2754" s="132"/>
      <c r="BH2754" s="132"/>
      <c r="BI2754" s="132"/>
    </row>
    <row r="2755" spans="2:61">
      <c r="B2755" s="722"/>
      <c r="C2755" s="132"/>
      <c r="D2755" s="132"/>
      <c r="E2755" s="586"/>
      <c r="F2755" s="586"/>
      <c r="G2755" s="132"/>
      <c r="H2755" s="372"/>
      <c r="I2755" s="132"/>
      <c r="J2755" s="132"/>
      <c r="K2755" s="132"/>
      <c r="L2755" s="132"/>
      <c r="M2755" s="132"/>
      <c r="N2755" s="132"/>
      <c r="O2755" s="132"/>
      <c r="P2755" s="132"/>
      <c r="Q2755" s="132"/>
      <c r="R2755" s="132"/>
      <c r="S2755" s="132"/>
      <c r="T2755" s="518"/>
      <c r="U2755" s="132"/>
      <c r="V2755" s="132"/>
      <c r="W2755" s="132"/>
      <c r="X2755" s="132"/>
      <c r="Y2755" s="132"/>
      <c r="Z2755" s="132"/>
      <c r="AB2755" s="132"/>
      <c r="AC2755" s="132"/>
      <c r="AD2755" s="132"/>
      <c r="AE2755" s="94"/>
      <c r="AF2755" s="132"/>
      <c r="AG2755" s="132"/>
      <c r="AH2755" s="284"/>
      <c r="AI2755" s="132"/>
      <c r="AJ2755" s="132"/>
      <c r="AK2755" s="132"/>
      <c r="AL2755" s="132"/>
      <c r="AM2755" s="132"/>
      <c r="AN2755" s="132"/>
      <c r="AO2755" s="132"/>
      <c r="AP2755" s="132"/>
      <c r="AQ2755" s="132"/>
      <c r="AR2755" s="132"/>
      <c r="AS2755" s="132"/>
      <c r="AT2755" s="132"/>
      <c r="AU2755" s="132"/>
      <c r="AV2755" s="132"/>
      <c r="AW2755" s="132"/>
      <c r="AX2755" s="132"/>
      <c r="AY2755" s="132"/>
      <c r="AZ2755" s="132"/>
      <c r="BA2755" s="132"/>
      <c r="BB2755" s="132"/>
      <c r="BC2755" s="132"/>
      <c r="BD2755" s="132"/>
      <c r="BE2755" s="132"/>
      <c r="BF2755" s="132"/>
      <c r="BG2755" s="132"/>
      <c r="BH2755" s="132"/>
      <c r="BI2755" s="132"/>
    </row>
    <row r="2756" spans="2:61">
      <c r="B2756" s="722"/>
      <c r="C2756" s="132"/>
      <c r="D2756" s="132"/>
      <c r="E2756" s="586"/>
      <c r="F2756" s="586"/>
      <c r="G2756" s="132"/>
      <c r="H2756" s="372"/>
      <c r="I2756" s="132"/>
      <c r="J2756" s="132"/>
      <c r="K2756" s="132"/>
      <c r="L2756" s="132"/>
      <c r="M2756" s="132"/>
      <c r="N2756" s="132"/>
      <c r="O2756" s="132"/>
      <c r="P2756" s="132"/>
      <c r="Q2756" s="132"/>
      <c r="R2756" s="132"/>
      <c r="S2756" s="132"/>
      <c r="T2756" s="518"/>
      <c r="U2756" s="132"/>
      <c r="V2756" s="132"/>
      <c r="W2756" s="132"/>
      <c r="X2756" s="132"/>
      <c r="Y2756" s="132"/>
      <c r="Z2756" s="132"/>
      <c r="AB2756" s="132"/>
      <c r="AC2756" s="132"/>
      <c r="AD2756" s="132"/>
      <c r="AE2756" s="94"/>
      <c r="AF2756" s="132"/>
      <c r="AG2756" s="132"/>
      <c r="AH2756" s="284"/>
      <c r="AI2756" s="132"/>
      <c r="AJ2756" s="132"/>
      <c r="AK2756" s="132"/>
      <c r="AL2756" s="132"/>
      <c r="AM2756" s="132"/>
      <c r="AN2756" s="132"/>
      <c r="AO2756" s="132"/>
      <c r="AP2756" s="132"/>
      <c r="AQ2756" s="132"/>
      <c r="AR2756" s="132"/>
      <c r="AS2756" s="132"/>
      <c r="AT2756" s="132"/>
      <c r="AU2756" s="132"/>
      <c r="AV2756" s="132"/>
      <c r="AW2756" s="132"/>
      <c r="AX2756" s="132"/>
      <c r="AY2756" s="132"/>
      <c r="AZ2756" s="132"/>
      <c r="BA2756" s="132"/>
      <c r="BB2756" s="132"/>
      <c r="BC2756" s="132"/>
      <c r="BD2756" s="132"/>
      <c r="BE2756" s="132"/>
      <c r="BF2756" s="132"/>
      <c r="BG2756" s="132"/>
      <c r="BH2756" s="132"/>
      <c r="BI2756" s="132"/>
    </row>
    <row r="2757" spans="2:61">
      <c r="B2757" s="722"/>
      <c r="C2757" s="132"/>
      <c r="D2757" s="132"/>
      <c r="E2757" s="586"/>
      <c r="F2757" s="586"/>
      <c r="G2757" s="132"/>
      <c r="H2757" s="372"/>
      <c r="I2757" s="132"/>
      <c r="J2757" s="132"/>
      <c r="K2757" s="132"/>
      <c r="L2757" s="132"/>
      <c r="M2757" s="132"/>
      <c r="N2757" s="132"/>
      <c r="O2757" s="132"/>
      <c r="P2757" s="132"/>
      <c r="Q2757" s="132"/>
      <c r="R2757" s="132"/>
      <c r="S2757" s="132"/>
      <c r="T2757" s="518"/>
      <c r="U2757" s="132"/>
      <c r="V2757" s="132"/>
      <c r="W2757" s="132"/>
      <c r="X2757" s="132"/>
      <c r="Y2757" s="132"/>
      <c r="Z2757" s="132"/>
      <c r="AB2757" s="132"/>
      <c r="AC2757" s="132"/>
      <c r="AD2757" s="132"/>
      <c r="AE2757" s="94"/>
      <c r="AF2757" s="132"/>
      <c r="AG2757" s="132"/>
      <c r="AH2757" s="284"/>
      <c r="AI2757" s="132"/>
      <c r="AJ2757" s="132"/>
      <c r="AK2757" s="132"/>
      <c r="AL2757" s="132"/>
      <c r="AM2757" s="132"/>
      <c r="AN2757" s="132"/>
      <c r="AO2757" s="132"/>
      <c r="AP2757" s="132"/>
      <c r="AQ2757" s="132"/>
      <c r="AR2757" s="132"/>
      <c r="AS2757" s="132"/>
      <c r="AT2757" s="132"/>
      <c r="AU2757" s="132"/>
      <c r="AV2757" s="132"/>
      <c r="AW2757" s="132"/>
      <c r="AX2757" s="132"/>
      <c r="AY2757" s="132"/>
      <c r="AZ2757" s="132"/>
      <c r="BA2757" s="132"/>
      <c r="BB2757" s="132"/>
      <c r="BC2757" s="132"/>
      <c r="BD2757" s="132"/>
      <c r="BE2757" s="132"/>
      <c r="BF2757" s="132"/>
      <c r="BG2757" s="132"/>
      <c r="BH2757" s="132"/>
      <c r="BI2757" s="132"/>
    </row>
    <row r="2758" spans="2:61">
      <c r="B2758" s="722"/>
      <c r="C2758" s="132"/>
      <c r="D2758" s="132"/>
      <c r="E2758" s="586"/>
      <c r="F2758" s="586"/>
      <c r="G2758" s="132"/>
      <c r="H2758" s="372"/>
      <c r="I2758" s="132"/>
      <c r="J2758" s="132"/>
      <c r="K2758" s="132"/>
      <c r="L2758" s="132"/>
      <c r="M2758" s="132"/>
      <c r="N2758" s="132"/>
      <c r="O2758" s="132"/>
      <c r="P2758" s="132"/>
      <c r="Q2758" s="132"/>
      <c r="R2758" s="132"/>
      <c r="S2758" s="132"/>
      <c r="T2758" s="518"/>
      <c r="U2758" s="132"/>
      <c r="V2758" s="132"/>
      <c r="W2758" s="132"/>
      <c r="X2758" s="132"/>
      <c r="Y2758" s="132"/>
      <c r="Z2758" s="132"/>
      <c r="AB2758" s="132"/>
      <c r="AC2758" s="132"/>
      <c r="AD2758" s="132"/>
      <c r="AE2758" s="94"/>
      <c r="AF2758" s="132"/>
      <c r="AG2758" s="132"/>
      <c r="AH2758" s="284"/>
      <c r="AI2758" s="132"/>
      <c r="AJ2758" s="132"/>
      <c r="AK2758" s="132"/>
      <c r="AL2758" s="132"/>
      <c r="AM2758" s="132"/>
      <c r="AN2758" s="132"/>
      <c r="AO2758" s="132"/>
      <c r="AP2758" s="132"/>
      <c r="AQ2758" s="132"/>
      <c r="AR2758" s="132"/>
      <c r="AS2758" s="132"/>
      <c r="AT2758" s="132"/>
      <c r="AU2758" s="132"/>
      <c r="AV2758" s="132"/>
      <c r="AW2758" s="132"/>
      <c r="AX2758" s="132"/>
      <c r="AY2758" s="132"/>
      <c r="AZ2758" s="132"/>
      <c r="BA2758" s="132"/>
      <c r="BB2758" s="132"/>
      <c r="BC2758" s="132"/>
      <c r="BD2758" s="132"/>
      <c r="BE2758" s="132"/>
      <c r="BF2758" s="132"/>
      <c r="BG2758" s="132"/>
      <c r="BH2758" s="132"/>
      <c r="BI2758" s="132"/>
    </row>
    <row r="2759" spans="2:61">
      <c r="B2759" s="722"/>
      <c r="C2759" s="132"/>
      <c r="D2759" s="132"/>
      <c r="E2759" s="586"/>
      <c r="F2759" s="586"/>
      <c r="G2759" s="132"/>
      <c r="H2759" s="372"/>
      <c r="I2759" s="132"/>
      <c r="J2759" s="132"/>
      <c r="K2759" s="132"/>
      <c r="L2759" s="132"/>
      <c r="M2759" s="132"/>
      <c r="N2759" s="132"/>
      <c r="O2759" s="132"/>
      <c r="P2759" s="132"/>
      <c r="Q2759" s="132"/>
      <c r="R2759" s="132"/>
      <c r="S2759" s="132"/>
      <c r="T2759" s="518"/>
      <c r="U2759" s="132"/>
      <c r="V2759" s="132"/>
      <c r="W2759" s="132"/>
      <c r="X2759" s="132"/>
      <c r="Y2759" s="132"/>
      <c r="Z2759" s="132"/>
      <c r="AB2759" s="132"/>
      <c r="AC2759" s="132"/>
      <c r="AD2759" s="132"/>
      <c r="AE2759" s="94"/>
      <c r="AF2759" s="132"/>
      <c r="AG2759" s="132"/>
      <c r="AH2759" s="284"/>
      <c r="AI2759" s="132"/>
      <c r="AJ2759" s="132"/>
      <c r="AK2759" s="132"/>
      <c r="AL2759" s="132"/>
      <c r="AM2759" s="132"/>
      <c r="AN2759" s="132"/>
      <c r="AO2759" s="132"/>
      <c r="AP2759" s="132"/>
      <c r="AQ2759" s="132"/>
      <c r="AR2759" s="132"/>
      <c r="AS2759" s="132"/>
      <c r="AT2759" s="132"/>
      <c r="AU2759" s="132"/>
      <c r="AV2759" s="132"/>
      <c r="AW2759" s="132"/>
      <c r="AX2759" s="132"/>
      <c r="AY2759" s="132"/>
      <c r="AZ2759" s="132"/>
      <c r="BA2759" s="132"/>
      <c r="BB2759" s="132"/>
      <c r="BC2759" s="132"/>
      <c r="BD2759" s="132"/>
      <c r="BE2759" s="132"/>
      <c r="BF2759" s="132"/>
      <c r="BG2759" s="132"/>
      <c r="BH2759" s="132"/>
      <c r="BI2759" s="132"/>
    </row>
    <row r="2760" spans="2:61">
      <c r="B2760" s="722"/>
      <c r="C2760" s="132"/>
      <c r="D2760" s="132"/>
      <c r="E2760" s="586"/>
      <c r="F2760" s="586"/>
      <c r="G2760" s="132"/>
      <c r="H2760" s="372"/>
      <c r="I2760" s="132"/>
      <c r="J2760" s="132"/>
      <c r="K2760" s="132"/>
      <c r="L2760" s="132"/>
      <c r="M2760" s="132"/>
      <c r="N2760" s="132"/>
      <c r="O2760" s="132"/>
      <c r="P2760" s="132"/>
      <c r="Q2760" s="132"/>
      <c r="R2760" s="132"/>
      <c r="S2760" s="132"/>
      <c r="T2760" s="518"/>
      <c r="U2760" s="132"/>
      <c r="V2760" s="132"/>
      <c r="W2760" s="132"/>
      <c r="X2760" s="132"/>
      <c r="Y2760" s="132"/>
      <c r="Z2760" s="132"/>
      <c r="AB2760" s="132"/>
      <c r="AC2760" s="132"/>
      <c r="AD2760" s="132"/>
      <c r="AE2760" s="94"/>
      <c r="AF2760" s="132"/>
      <c r="AG2760" s="132"/>
      <c r="AH2760" s="284"/>
      <c r="AI2760" s="132"/>
      <c r="AJ2760" s="132"/>
      <c r="AK2760" s="132"/>
      <c r="AL2760" s="132"/>
      <c r="AM2760" s="132"/>
      <c r="AN2760" s="132"/>
      <c r="AO2760" s="132"/>
      <c r="AP2760" s="132"/>
      <c r="AQ2760" s="132"/>
      <c r="AR2760" s="132"/>
      <c r="AS2760" s="132"/>
      <c r="AT2760" s="132"/>
      <c r="AU2760" s="132"/>
      <c r="AV2760" s="132"/>
      <c r="AW2760" s="132"/>
      <c r="AX2760" s="132"/>
      <c r="AY2760" s="132"/>
      <c r="AZ2760" s="132"/>
      <c r="BA2760" s="132"/>
      <c r="BB2760" s="132"/>
      <c r="BC2760" s="132"/>
      <c r="BD2760" s="132"/>
      <c r="BE2760" s="132"/>
      <c r="BF2760" s="132"/>
      <c r="BG2760" s="132"/>
      <c r="BH2760" s="132"/>
      <c r="BI2760" s="132"/>
    </row>
    <row r="2761" spans="2:61">
      <c r="B2761" s="722"/>
      <c r="C2761" s="132"/>
      <c r="D2761" s="132"/>
      <c r="E2761" s="586"/>
      <c r="F2761" s="586"/>
      <c r="G2761" s="132"/>
      <c r="H2761" s="372"/>
      <c r="I2761" s="132"/>
      <c r="J2761" s="132"/>
      <c r="K2761" s="132"/>
      <c r="L2761" s="132"/>
      <c r="M2761" s="132"/>
      <c r="N2761" s="132"/>
      <c r="O2761" s="132"/>
      <c r="P2761" s="132"/>
      <c r="Q2761" s="132"/>
      <c r="R2761" s="132"/>
      <c r="S2761" s="132"/>
      <c r="T2761" s="518"/>
      <c r="U2761" s="132"/>
      <c r="V2761" s="132"/>
      <c r="W2761" s="132"/>
      <c r="X2761" s="132"/>
      <c r="Y2761" s="132"/>
      <c r="Z2761" s="132"/>
      <c r="AB2761" s="132"/>
      <c r="AC2761" s="132"/>
      <c r="AD2761" s="132"/>
      <c r="AE2761" s="94"/>
      <c r="AF2761" s="132"/>
      <c r="AG2761" s="132"/>
      <c r="AH2761" s="284"/>
      <c r="AI2761" s="132"/>
      <c r="AJ2761" s="132"/>
      <c r="AK2761" s="132"/>
      <c r="AL2761" s="132"/>
      <c r="AM2761" s="132"/>
      <c r="AN2761" s="132"/>
      <c r="AO2761" s="132"/>
      <c r="AP2761" s="132"/>
      <c r="AQ2761" s="132"/>
      <c r="AR2761" s="132"/>
      <c r="AS2761" s="132"/>
      <c r="AT2761" s="132"/>
      <c r="AU2761" s="132"/>
      <c r="AV2761" s="132"/>
      <c r="AW2761" s="132"/>
      <c r="AX2761" s="132"/>
      <c r="AY2761" s="132"/>
      <c r="AZ2761" s="132"/>
      <c r="BA2761" s="132"/>
      <c r="BB2761" s="132"/>
      <c r="BC2761" s="132"/>
      <c r="BD2761" s="132"/>
      <c r="BE2761" s="132"/>
      <c r="BF2761" s="132"/>
      <c r="BG2761" s="132"/>
      <c r="BH2761" s="132"/>
      <c r="BI2761" s="132"/>
    </row>
    <row r="2762" spans="2:61">
      <c r="B2762" s="722"/>
      <c r="C2762" s="132"/>
      <c r="D2762" s="132"/>
      <c r="E2762" s="586"/>
      <c r="F2762" s="586"/>
      <c r="G2762" s="132"/>
      <c r="H2762" s="372"/>
      <c r="I2762" s="132"/>
      <c r="J2762" s="132"/>
      <c r="K2762" s="132"/>
      <c r="L2762" s="132"/>
      <c r="M2762" s="132"/>
      <c r="N2762" s="132"/>
      <c r="O2762" s="132"/>
      <c r="P2762" s="132"/>
      <c r="Q2762" s="132"/>
      <c r="R2762" s="132"/>
      <c r="S2762" s="132"/>
      <c r="T2762" s="518"/>
      <c r="U2762" s="132"/>
      <c r="V2762" s="132"/>
      <c r="W2762" s="132"/>
      <c r="X2762" s="132"/>
      <c r="Y2762" s="132"/>
      <c r="Z2762" s="132"/>
      <c r="AB2762" s="132"/>
      <c r="AC2762" s="132"/>
      <c r="AD2762" s="132"/>
      <c r="AE2762" s="94"/>
      <c r="AF2762" s="132"/>
      <c r="AG2762" s="132"/>
      <c r="AH2762" s="284"/>
      <c r="AI2762" s="132"/>
      <c r="AJ2762" s="132"/>
      <c r="AK2762" s="132"/>
      <c r="AL2762" s="132"/>
      <c r="AM2762" s="132"/>
      <c r="AN2762" s="132"/>
      <c r="AO2762" s="132"/>
      <c r="AP2762" s="132"/>
      <c r="AQ2762" s="132"/>
      <c r="AR2762" s="132"/>
      <c r="AS2762" s="132"/>
      <c r="AT2762" s="132"/>
      <c r="AU2762" s="132"/>
      <c r="AV2762" s="132"/>
      <c r="AW2762" s="132"/>
      <c r="AX2762" s="132"/>
      <c r="AY2762" s="132"/>
      <c r="AZ2762" s="132"/>
      <c r="BA2762" s="132"/>
      <c r="BB2762" s="132"/>
      <c r="BC2762" s="132"/>
      <c r="BD2762" s="132"/>
      <c r="BE2762" s="132"/>
      <c r="BF2762" s="132"/>
      <c r="BG2762" s="132"/>
      <c r="BH2762" s="132"/>
      <c r="BI2762" s="132"/>
    </row>
    <row r="2763" spans="2:61">
      <c r="B2763" s="722"/>
      <c r="C2763" s="132"/>
      <c r="D2763" s="132"/>
      <c r="E2763" s="586"/>
      <c r="F2763" s="586"/>
      <c r="G2763" s="132"/>
      <c r="H2763" s="372"/>
      <c r="I2763" s="132"/>
      <c r="J2763" s="132"/>
      <c r="K2763" s="132"/>
      <c r="L2763" s="132"/>
      <c r="M2763" s="132"/>
      <c r="N2763" s="132"/>
      <c r="O2763" s="132"/>
      <c r="P2763" s="132"/>
      <c r="Q2763" s="132"/>
      <c r="R2763" s="132"/>
      <c r="S2763" s="132"/>
      <c r="T2763" s="518"/>
      <c r="U2763" s="132"/>
      <c r="V2763" s="132"/>
      <c r="W2763" s="132"/>
      <c r="X2763" s="132"/>
      <c r="Y2763" s="132"/>
      <c r="Z2763" s="132"/>
      <c r="AB2763" s="132"/>
      <c r="AC2763" s="132"/>
      <c r="AD2763" s="132"/>
      <c r="AE2763" s="94"/>
      <c r="AF2763" s="132"/>
      <c r="AG2763" s="132"/>
      <c r="AH2763" s="284"/>
      <c r="AI2763" s="132"/>
      <c r="AJ2763" s="132"/>
      <c r="AK2763" s="132"/>
      <c r="AL2763" s="132"/>
      <c r="AM2763" s="132"/>
      <c r="AN2763" s="132"/>
      <c r="AO2763" s="132"/>
      <c r="AP2763" s="132"/>
      <c r="AQ2763" s="132"/>
      <c r="AR2763" s="132"/>
      <c r="AS2763" s="132"/>
      <c r="AT2763" s="132"/>
      <c r="AU2763" s="132"/>
      <c r="AV2763" s="132"/>
      <c r="AW2763" s="132"/>
      <c r="AX2763" s="132"/>
      <c r="AY2763" s="132"/>
      <c r="AZ2763" s="132"/>
      <c r="BA2763" s="132"/>
      <c r="BB2763" s="132"/>
      <c r="BC2763" s="132"/>
      <c r="BD2763" s="132"/>
      <c r="BE2763" s="132"/>
      <c r="BF2763" s="132"/>
      <c r="BG2763" s="132"/>
      <c r="BH2763" s="132"/>
      <c r="BI2763" s="132"/>
    </row>
    <row r="2764" spans="2:61">
      <c r="B2764" s="722"/>
      <c r="C2764" s="132"/>
      <c r="D2764" s="132"/>
      <c r="E2764" s="586"/>
      <c r="F2764" s="586"/>
      <c r="G2764" s="132"/>
      <c r="H2764" s="372"/>
      <c r="I2764" s="132"/>
      <c r="J2764" s="132"/>
      <c r="K2764" s="132"/>
      <c r="L2764" s="132"/>
      <c r="M2764" s="132"/>
      <c r="N2764" s="132"/>
      <c r="O2764" s="132"/>
      <c r="P2764" s="132"/>
      <c r="Q2764" s="132"/>
      <c r="R2764" s="132"/>
      <c r="S2764" s="132"/>
      <c r="T2764" s="518"/>
      <c r="U2764" s="132"/>
      <c r="V2764" s="132"/>
      <c r="W2764" s="132"/>
      <c r="X2764" s="132"/>
      <c r="Y2764" s="132"/>
      <c r="Z2764" s="132"/>
      <c r="AB2764" s="132"/>
      <c r="AC2764" s="132"/>
      <c r="AD2764" s="132"/>
      <c r="AE2764" s="94"/>
      <c r="AF2764" s="132"/>
      <c r="AG2764" s="132"/>
      <c r="AH2764" s="284"/>
      <c r="AI2764" s="132"/>
      <c r="AJ2764" s="132"/>
      <c r="AK2764" s="132"/>
      <c r="AL2764" s="132"/>
      <c r="AM2764" s="132"/>
      <c r="AN2764" s="132"/>
      <c r="AO2764" s="132"/>
      <c r="AP2764" s="132"/>
      <c r="AQ2764" s="132"/>
      <c r="AR2764" s="132"/>
      <c r="AS2764" s="132"/>
      <c r="AT2764" s="132"/>
      <c r="AU2764" s="132"/>
      <c r="AV2764" s="132"/>
      <c r="AW2764" s="132"/>
      <c r="AX2764" s="132"/>
      <c r="AY2764" s="132"/>
      <c r="AZ2764" s="132"/>
      <c r="BA2764" s="132"/>
      <c r="BB2764" s="132"/>
      <c r="BC2764" s="132"/>
      <c r="BD2764" s="132"/>
      <c r="BE2764" s="132"/>
      <c r="BF2764" s="132"/>
      <c r="BG2764" s="132"/>
      <c r="BH2764" s="132"/>
      <c r="BI2764" s="132"/>
    </row>
    <row r="2765" spans="2:61">
      <c r="B2765" s="722"/>
      <c r="C2765" s="132"/>
      <c r="D2765" s="132"/>
      <c r="E2765" s="586"/>
      <c r="F2765" s="586"/>
      <c r="G2765" s="132"/>
      <c r="H2765" s="372"/>
      <c r="I2765" s="132"/>
      <c r="J2765" s="132"/>
      <c r="K2765" s="132"/>
      <c r="L2765" s="132"/>
      <c r="M2765" s="132"/>
      <c r="N2765" s="132"/>
      <c r="O2765" s="132"/>
      <c r="P2765" s="132"/>
      <c r="Q2765" s="132"/>
      <c r="R2765" s="132"/>
      <c r="S2765" s="132"/>
      <c r="T2765" s="518"/>
      <c r="U2765" s="132"/>
      <c r="V2765" s="132"/>
      <c r="W2765" s="132"/>
      <c r="X2765" s="132"/>
      <c r="Y2765" s="132"/>
      <c r="Z2765" s="132"/>
      <c r="AB2765" s="132"/>
      <c r="AC2765" s="132"/>
      <c r="AD2765" s="132"/>
      <c r="AE2765" s="94"/>
      <c r="AF2765" s="132"/>
      <c r="AG2765" s="132"/>
      <c r="AH2765" s="284"/>
      <c r="AI2765" s="132"/>
      <c r="AJ2765" s="132"/>
      <c r="AK2765" s="132"/>
      <c r="AL2765" s="132"/>
      <c r="AM2765" s="132"/>
      <c r="AN2765" s="132"/>
      <c r="AO2765" s="132"/>
      <c r="AP2765" s="132"/>
      <c r="AQ2765" s="132"/>
      <c r="AR2765" s="132"/>
      <c r="AS2765" s="132"/>
      <c r="AT2765" s="132"/>
      <c r="AU2765" s="132"/>
      <c r="AV2765" s="132"/>
      <c r="AW2765" s="132"/>
      <c r="AX2765" s="132"/>
      <c r="AY2765" s="132"/>
      <c r="AZ2765" s="132"/>
      <c r="BA2765" s="132"/>
      <c r="BB2765" s="132"/>
      <c r="BC2765" s="132"/>
      <c r="BD2765" s="132"/>
      <c r="BE2765" s="132"/>
      <c r="BF2765" s="132"/>
      <c r="BG2765" s="132"/>
      <c r="BH2765" s="132"/>
      <c r="BI2765" s="132"/>
    </row>
    <row r="2766" spans="2:61">
      <c r="B2766" s="722"/>
      <c r="C2766" s="132"/>
      <c r="D2766" s="132"/>
      <c r="E2766" s="586"/>
      <c r="F2766" s="586"/>
      <c r="G2766" s="132"/>
      <c r="H2766" s="372"/>
      <c r="I2766" s="132"/>
      <c r="J2766" s="132"/>
      <c r="K2766" s="132"/>
      <c r="L2766" s="132"/>
      <c r="M2766" s="132"/>
      <c r="N2766" s="132"/>
      <c r="O2766" s="132"/>
      <c r="P2766" s="132"/>
      <c r="Q2766" s="132"/>
      <c r="R2766" s="132"/>
      <c r="S2766" s="132"/>
      <c r="T2766" s="518"/>
      <c r="U2766" s="132"/>
      <c r="V2766" s="132"/>
      <c r="W2766" s="132"/>
      <c r="X2766" s="132"/>
      <c r="Y2766" s="132"/>
      <c r="Z2766" s="132"/>
      <c r="AB2766" s="132"/>
      <c r="AC2766" s="132"/>
      <c r="AD2766" s="132"/>
      <c r="AE2766" s="94"/>
      <c r="AF2766" s="132"/>
      <c r="AG2766" s="132"/>
      <c r="AH2766" s="284"/>
      <c r="AI2766" s="132"/>
      <c r="AJ2766" s="132"/>
      <c r="AK2766" s="132"/>
      <c r="AL2766" s="132"/>
      <c r="AM2766" s="132"/>
      <c r="AN2766" s="132"/>
      <c r="AO2766" s="132"/>
      <c r="AP2766" s="132"/>
      <c r="AQ2766" s="132"/>
      <c r="AR2766" s="132"/>
      <c r="AS2766" s="132"/>
      <c r="AT2766" s="132"/>
      <c r="AU2766" s="132"/>
      <c r="AV2766" s="132"/>
      <c r="AW2766" s="132"/>
      <c r="AX2766" s="132"/>
      <c r="AY2766" s="132"/>
      <c r="AZ2766" s="132"/>
      <c r="BA2766" s="132"/>
      <c r="BB2766" s="132"/>
      <c r="BC2766" s="132"/>
      <c r="BD2766" s="132"/>
      <c r="BE2766" s="132"/>
      <c r="BF2766" s="132"/>
      <c r="BG2766" s="132"/>
      <c r="BH2766" s="132"/>
      <c r="BI2766" s="132"/>
    </row>
    <row r="2767" spans="2:61">
      <c r="B2767" s="722"/>
      <c r="C2767" s="132"/>
      <c r="D2767" s="132"/>
      <c r="E2767" s="586"/>
      <c r="F2767" s="586"/>
      <c r="G2767" s="132"/>
      <c r="H2767" s="372"/>
      <c r="I2767" s="132"/>
      <c r="J2767" s="132"/>
      <c r="K2767" s="132"/>
      <c r="L2767" s="132"/>
      <c r="M2767" s="132"/>
      <c r="N2767" s="132"/>
      <c r="O2767" s="132"/>
      <c r="P2767" s="132"/>
      <c r="Q2767" s="132"/>
      <c r="R2767" s="132"/>
      <c r="S2767" s="132"/>
      <c r="T2767" s="518"/>
      <c r="U2767" s="132"/>
      <c r="V2767" s="132"/>
      <c r="W2767" s="132"/>
      <c r="X2767" s="132"/>
      <c r="Y2767" s="132"/>
      <c r="Z2767" s="132"/>
      <c r="AB2767" s="132"/>
      <c r="AC2767" s="132"/>
      <c r="AD2767" s="132"/>
      <c r="AE2767" s="94"/>
      <c r="AF2767" s="132"/>
      <c r="AG2767" s="132"/>
      <c r="AH2767" s="284"/>
      <c r="AI2767" s="132"/>
      <c r="AJ2767" s="132"/>
      <c r="AK2767" s="132"/>
      <c r="AL2767" s="132"/>
      <c r="AM2767" s="132"/>
      <c r="AN2767" s="132"/>
      <c r="AO2767" s="132"/>
      <c r="AP2767" s="132"/>
      <c r="AQ2767" s="132"/>
      <c r="AR2767" s="132"/>
      <c r="AS2767" s="132"/>
      <c r="AT2767" s="132"/>
      <c r="AU2767" s="132"/>
      <c r="AV2767" s="132"/>
      <c r="AW2767" s="132"/>
      <c r="AX2767" s="132"/>
      <c r="AY2767" s="132"/>
      <c r="AZ2767" s="132"/>
      <c r="BA2767" s="132"/>
      <c r="BB2767" s="132"/>
      <c r="BC2767" s="132"/>
      <c r="BD2767" s="132"/>
      <c r="BE2767" s="132"/>
      <c r="BF2767" s="132"/>
      <c r="BG2767" s="132"/>
      <c r="BH2767" s="132"/>
      <c r="BI2767" s="132"/>
    </row>
    <row r="2768" spans="2:61">
      <c r="B2768" s="722"/>
      <c r="C2768" s="132"/>
      <c r="D2768" s="132"/>
      <c r="E2768" s="586"/>
      <c r="F2768" s="586"/>
      <c r="G2768" s="132"/>
      <c r="H2768" s="372"/>
      <c r="I2768" s="132"/>
      <c r="J2768" s="132"/>
      <c r="K2768" s="132"/>
      <c r="L2768" s="132"/>
      <c r="M2768" s="132"/>
      <c r="N2768" s="132"/>
      <c r="O2768" s="132"/>
      <c r="P2768" s="132"/>
      <c r="Q2768" s="132"/>
      <c r="R2768" s="132"/>
      <c r="S2768" s="132"/>
      <c r="T2768" s="518"/>
      <c r="U2768" s="132"/>
      <c r="V2768" s="132"/>
      <c r="W2768" s="132"/>
      <c r="X2768" s="132"/>
      <c r="Y2768" s="132"/>
      <c r="Z2768" s="132"/>
      <c r="AB2768" s="132"/>
      <c r="AC2768" s="132"/>
      <c r="AD2768" s="132"/>
      <c r="AE2768" s="94"/>
      <c r="AF2768" s="132"/>
      <c r="AG2768" s="132"/>
      <c r="AH2768" s="284"/>
      <c r="AI2768" s="132"/>
      <c r="AJ2768" s="132"/>
      <c r="AK2768" s="132"/>
      <c r="AL2768" s="132"/>
      <c r="AM2768" s="132"/>
      <c r="AN2768" s="132"/>
      <c r="AO2768" s="132"/>
      <c r="AP2768" s="132"/>
      <c r="AQ2768" s="132"/>
      <c r="AR2768" s="132"/>
      <c r="AS2768" s="132"/>
      <c r="AT2768" s="132"/>
      <c r="AU2768" s="132"/>
      <c r="AV2768" s="132"/>
      <c r="AW2768" s="132"/>
      <c r="AX2768" s="132"/>
      <c r="AY2768" s="132"/>
      <c r="AZ2768" s="132"/>
      <c r="BA2768" s="132"/>
      <c r="BB2768" s="132"/>
      <c r="BC2768" s="132"/>
      <c r="BD2768" s="132"/>
      <c r="BE2768" s="132"/>
      <c r="BF2768" s="132"/>
      <c r="BG2768" s="132"/>
      <c r="BH2768" s="132"/>
      <c r="BI2768" s="132"/>
    </row>
    <row r="2769" spans="2:61">
      <c r="B2769" s="722"/>
      <c r="C2769" s="132"/>
      <c r="D2769" s="132"/>
      <c r="E2769" s="586"/>
      <c r="F2769" s="586"/>
      <c r="G2769" s="132"/>
      <c r="H2769" s="372"/>
      <c r="I2769" s="132"/>
      <c r="J2769" s="132"/>
      <c r="K2769" s="132"/>
      <c r="L2769" s="132"/>
      <c r="M2769" s="132"/>
      <c r="N2769" s="132"/>
      <c r="O2769" s="132"/>
      <c r="P2769" s="132"/>
      <c r="Q2769" s="132"/>
      <c r="R2769" s="132"/>
      <c r="S2769" s="132"/>
      <c r="T2769" s="518"/>
      <c r="U2769" s="132"/>
      <c r="V2769" s="132"/>
      <c r="W2769" s="132"/>
      <c r="X2769" s="132"/>
      <c r="Y2769" s="132"/>
      <c r="Z2769" s="132"/>
      <c r="AB2769" s="132"/>
      <c r="AC2769" s="132"/>
      <c r="AD2769" s="132"/>
      <c r="AE2769" s="94"/>
      <c r="AF2769" s="132"/>
      <c r="AG2769" s="132"/>
      <c r="AH2769" s="284"/>
      <c r="AI2769" s="132"/>
      <c r="AJ2769" s="132"/>
      <c r="AK2769" s="132"/>
      <c r="AL2769" s="132"/>
      <c r="AM2769" s="132"/>
      <c r="AN2769" s="132"/>
      <c r="AO2769" s="132"/>
      <c r="AP2769" s="132"/>
      <c r="AQ2769" s="132"/>
      <c r="AR2769" s="132"/>
      <c r="AS2769" s="132"/>
      <c r="AT2769" s="132"/>
      <c r="AU2769" s="132"/>
      <c r="AV2769" s="132"/>
      <c r="AW2769" s="132"/>
      <c r="AX2769" s="132"/>
      <c r="AY2769" s="132"/>
      <c r="AZ2769" s="132"/>
      <c r="BA2769" s="132"/>
      <c r="BB2769" s="132"/>
      <c r="BC2769" s="132"/>
      <c r="BD2769" s="132"/>
      <c r="BE2769" s="132"/>
      <c r="BF2769" s="132"/>
      <c r="BG2769" s="132"/>
      <c r="BH2769" s="132"/>
      <c r="BI2769" s="132"/>
    </row>
    <row r="2770" spans="2:61">
      <c r="B2770" s="722"/>
      <c r="C2770" s="132"/>
      <c r="D2770" s="132"/>
      <c r="E2770" s="586"/>
      <c r="F2770" s="586"/>
      <c r="G2770" s="132"/>
      <c r="H2770" s="372"/>
      <c r="I2770" s="132"/>
      <c r="J2770" s="132"/>
      <c r="K2770" s="132"/>
      <c r="L2770" s="132"/>
      <c r="M2770" s="132"/>
      <c r="N2770" s="132"/>
      <c r="O2770" s="132"/>
      <c r="P2770" s="132"/>
      <c r="Q2770" s="132"/>
      <c r="R2770" s="132"/>
      <c r="S2770" s="132"/>
      <c r="T2770" s="518"/>
      <c r="U2770" s="132"/>
      <c r="V2770" s="132"/>
      <c r="W2770" s="132"/>
      <c r="X2770" s="132"/>
      <c r="Y2770" s="132"/>
      <c r="Z2770" s="132"/>
      <c r="AB2770" s="132"/>
      <c r="AC2770" s="132"/>
      <c r="AD2770" s="132"/>
      <c r="AE2770" s="94"/>
      <c r="AF2770" s="132"/>
      <c r="AG2770" s="132"/>
      <c r="AH2770" s="284"/>
      <c r="AI2770" s="132"/>
      <c r="AJ2770" s="132"/>
      <c r="AK2770" s="132"/>
      <c r="AL2770" s="132"/>
      <c r="AM2770" s="132"/>
      <c r="AN2770" s="132"/>
      <c r="AO2770" s="132"/>
      <c r="AP2770" s="132"/>
      <c r="AQ2770" s="132"/>
      <c r="AR2770" s="132"/>
      <c r="AS2770" s="132"/>
      <c r="AT2770" s="132"/>
      <c r="AU2770" s="132"/>
      <c r="AV2770" s="132"/>
      <c r="AW2770" s="132"/>
      <c r="AX2770" s="132"/>
      <c r="AY2770" s="132"/>
      <c r="AZ2770" s="132"/>
      <c r="BA2770" s="132"/>
      <c r="BB2770" s="132"/>
      <c r="BC2770" s="132"/>
      <c r="BD2770" s="132"/>
      <c r="BE2770" s="132"/>
      <c r="BF2770" s="132"/>
      <c r="BG2770" s="132"/>
      <c r="BH2770" s="132"/>
      <c r="BI2770" s="132"/>
    </row>
    <row r="2771" spans="2:61">
      <c r="B2771" s="722"/>
      <c r="C2771" s="132"/>
      <c r="D2771" s="132"/>
      <c r="E2771" s="586"/>
      <c r="F2771" s="586"/>
      <c r="G2771" s="132"/>
      <c r="H2771" s="372"/>
      <c r="I2771" s="132"/>
      <c r="J2771" s="132"/>
      <c r="K2771" s="132"/>
      <c r="L2771" s="132"/>
      <c r="M2771" s="132"/>
      <c r="N2771" s="132"/>
      <c r="O2771" s="132"/>
      <c r="P2771" s="132"/>
      <c r="Q2771" s="132"/>
      <c r="R2771" s="132"/>
      <c r="S2771" s="132"/>
      <c r="T2771" s="518"/>
      <c r="U2771" s="132"/>
      <c r="V2771" s="132"/>
      <c r="W2771" s="132"/>
      <c r="X2771" s="132"/>
      <c r="Y2771" s="132"/>
      <c r="Z2771" s="132"/>
      <c r="AB2771" s="132"/>
      <c r="AC2771" s="132"/>
      <c r="AD2771" s="132"/>
      <c r="AE2771" s="94"/>
      <c r="AF2771" s="132"/>
      <c r="AG2771" s="132"/>
      <c r="AH2771" s="284"/>
      <c r="AI2771" s="132"/>
      <c r="AJ2771" s="132"/>
      <c r="AK2771" s="132"/>
      <c r="AL2771" s="132"/>
      <c r="AM2771" s="132"/>
      <c r="AN2771" s="132"/>
      <c r="AO2771" s="132"/>
      <c r="AP2771" s="132"/>
      <c r="AQ2771" s="132"/>
      <c r="AR2771" s="132"/>
      <c r="AS2771" s="132"/>
      <c r="AT2771" s="132"/>
      <c r="AU2771" s="132"/>
      <c r="AV2771" s="132"/>
      <c r="AW2771" s="132"/>
      <c r="AX2771" s="132"/>
      <c r="AY2771" s="132"/>
      <c r="AZ2771" s="132"/>
      <c r="BA2771" s="132"/>
      <c r="BB2771" s="132"/>
      <c r="BC2771" s="132"/>
      <c r="BD2771" s="132"/>
      <c r="BE2771" s="132"/>
      <c r="BF2771" s="132"/>
      <c r="BG2771" s="132"/>
      <c r="BH2771" s="132"/>
      <c r="BI2771" s="132"/>
    </row>
    <row r="2772" spans="2:61">
      <c r="B2772" s="722"/>
      <c r="C2772" s="132"/>
      <c r="D2772" s="132"/>
      <c r="E2772" s="586"/>
      <c r="F2772" s="586"/>
      <c r="G2772" s="132"/>
      <c r="H2772" s="372"/>
      <c r="I2772" s="132"/>
      <c r="J2772" s="132"/>
      <c r="K2772" s="132"/>
      <c r="L2772" s="132"/>
      <c r="M2772" s="132"/>
      <c r="N2772" s="132"/>
      <c r="O2772" s="132"/>
      <c r="P2772" s="132"/>
      <c r="Q2772" s="132"/>
      <c r="R2772" s="132"/>
      <c r="S2772" s="132"/>
      <c r="T2772" s="518"/>
      <c r="U2772" s="132"/>
      <c r="V2772" s="132"/>
      <c r="W2772" s="132"/>
      <c r="X2772" s="132"/>
      <c r="Y2772" s="132"/>
      <c r="Z2772" s="132"/>
      <c r="AB2772" s="132"/>
      <c r="AC2772" s="132"/>
      <c r="AD2772" s="132"/>
      <c r="AE2772" s="94"/>
      <c r="AF2772" s="132"/>
      <c r="AG2772" s="132"/>
      <c r="AH2772" s="284"/>
      <c r="AI2772" s="132"/>
      <c r="AJ2772" s="132"/>
      <c r="AK2772" s="132"/>
      <c r="AL2772" s="132"/>
      <c r="AM2772" s="132"/>
      <c r="AN2772" s="132"/>
      <c r="AO2772" s="132"/>
      <c r="AP2772" s="132"/>
      <c r="AQ2772" s="132"/>
      <c r="AR2772" s="132"/>
      <c r="AS2772" s="132"/>
      <c r="AT2772" s="132"/>
      <c r="AU2772" s="132"/>
      <c r="AV2772" s="132"/>
      <c r="AW2772" s="132"/>
      <c r="AX2772" s="132"/>
      <c r="AY2772" s="132"/>
      <c r="AZ2772" s="132"/>
      <c r="BA2772" s="132"/>
      <c r="BB2772" s="132"/>
      <c r="BC2772" s="132"/>
      <c r="BD2772" s="132"/>
      <c r="BE2772" s="132"/>
      <c r="BF2772" s="132"/>
      <c r="BG2772" s="132"/>
      <c r="BH2772" s="132"/>
      <c r="BI2772" s="132"/>
    </row>
    <row r="2773" spans="2:61">
      <c r="B2773" s="722"/>
      <c r="C2773" s="132"/>
      <c r="D2773" s="132"/>
      <c r="E2773" s="586"/>
      <c r="F2773" s="586"/>
      <c r="G2773" s="132"/>
      <c r="H2773" s="372"/>
      <c r="I2773" s="132"/>
      <c r="J2773" s="132"/>
      <c r="K2773" s="132"/>
      <c r="L2773" s="132"/>
      <c r="M2773" s="132"/>
      <c r="N2773" s="132"/>
      <c r="O2773" s="132"/>
      <c r="P2773" s="132"/>
      <c r="Q2773" s="132"/>
      <c r="R2773" s="132"/>
      <c r="S2773" s="132"/>
      <c r="T2773" s="518"/>
      <c r="U2773" s="132"/>
      <c r="V2773" s="132"/>
      <c r="W2773" s="132"/>
      <c r="X2773" s="132"/>
      <c r="Y2773" s="132"/>
      <c r="Z2773" s="132"/>
      <c r="AB2773" s="132"/>
      <c r="AC2773" s="132"/>
      <c r="AD2773" s="132"/>
      <c r="AE2773" s="94"/>
      <c r="AF2773" s="132"/>
      <c r="AG2773" s="132"/>
      <c r="AH2773" s="284"/>
      <c r="AI2773" s="132"/>
      <c r="AJ2773" s="132"/>
      <c r="AK2773" s="132"/>
      <c r="AL2773" s="132"/>
      <c r="AM2773" s="132"/>
      <c r="AN2773" s="132"/>
      <c r="AO2773" s="132"/>
      <c r="AP2773" s="132"/>
      <c r="AQ2773" s="132"/>
      <c r="AR2773" s="132"/>
      <c r="AS2773" s="132"/>
      <c r="AT2773" s="132"/>
      <c r="AU2773" s="132"/>
      <c r="AV2773" s="132"/>
      <c r="AW2773" s="132"/>
      <c r="AX2773" s="132"/>
      <c r="AY2773" s="132"/>
      <c r="AZ2773" s="132"/>
      <c r="BA2773" s="132"/>
      <c r="BB2773" s="132"/>
      <c r="BC2773" s="132"/>
      <c r="BD2773" s="132"/>
      <c r="BE2773" s="132"/>
      <c r="BF2773" s="132"/>
      <c r="BG2773" s="132"/>
      <c r="BH2773" s="132"/>
      <c r="BI2773" s="132"/>
    </row>
    <row r="2774" spans="2:61">
      <c r="B2774" s="722"/>
      <c r="C2774" s="132"/>
      <c r="D2774" s="132"/>
      <c r="E2774" s="586"/>
      <c r="F2774" s="586"/>
      <c r="G2774" s="132"/>
      <c r="H2774" s="372"/>
      <c r="I2774" s="132"/>
      <c r="J2774" s="132"/>
      <c r="K2774" s="132"/>
      <c r="L2774" s="132"/>
      <c r="M2774" s="132"/>
      <c r="N2774" s="132"/>
      <c r="O2774" s="132"/>
      <c r="P2774" s="132"/>
      <c r="Q2774" s="132"/>
      <c r="R2774" s="132"/>
      <c r="S2774" s="132"/>
      <c r="T2774" s="518"/>
      <c r="U2774" s="132"/>
      <c r="V2774" s="132"/>
      <c r="W2774" s="132"/>
      <c r="X2774" s="132"/>
      <c r="Y2774" s="132"/>
      <c r="Z2774" s="132"/>
      <c r="AB2774" s="132"/>
      <c r="AC2774" s="132"/>
      <c r="AD2774" s="132"/>
      <c r="AE2774" s="94"/>
      <c r="AF2774" s="132"/>
      <c r="AG2774" s="132"/>
      <c r="AH2774" s="284"/>
      <c r="AI2774" s="132"/>
      <c r="AJ2774" s="132"/>
      <c r="AK2774" s="132"/>
      <c r="AL2774" s="132"/>
      <c r="AM2774" s="132"/>
      <c r="AN2774" s="132"/>
      <c r="AO2774" s="132"/>
      <c r="AP2774" s="132"/>
      <c r="AQ2774" s="132"/>
      <c r="AR2774" s="132"/>
      <c r="AS2774" s="132"/>
      <c r="AT2774" s="132"/>
      <c r="AU2774" s="132"/>
      <c r="AV2774" s="132"/>
      <c r="AW2774" s="132"/>
      <c r="AX2774" s="132"/>
      <c r="AY2774" s="132"/>
      <c r="AZ2774" s="132"/>
      <c r="BA2774" s="132"/>
      <c r="BB2774" s="132"/>
      <c r="BC2774" s="132"/>
      <c r="BD2774" s="132"/>
      <c r="BE2774" s="132"/>
      <c r="BF2774" s="132"/>
      <c r="BG2774" s="132"/>
      <c r="BH2774" s="132"/>
      <c r="BI2774" s="132"/>
    </row>
    <row r="2775" spans="2:61">
      <c r="B2775" s="722"/>
      <c r="C2775" s="132"/>
      <c r="D2775" s="132"/>
      <c r="E2775" s="586"/>
      <c r="F2775" s="586"/>
      <c r="G2775" s="132"/>
      <c r="H2775" s="372"/>
      <c r="I2775" s="132"/>
      <c r="J2775" s="132"/>
      <c r="K2775" s="132"/>
      <c r="L2775" s="132"/>
      <c r="M2775" s="132"/>
      <c r="N2775" s="132"/>
      <c r="O2775" s="132"/>
      <c r="P2775" s="132"/>
      <c r="Q2775" s="132"/>
      <c r="R2775" s="132"/>
      <c r="S2775" s="132"/>
      <c r="T2775" s="518"/>
      <c r="U2775" s="132"/>
      <c r="V2775" s="132"/>
      <c r="W2775" s="132"/>
      <c r="X2775" s="132"/>
      <c r="Y2775" s="132"/>
      <c r="Z2775" s="132"/>
      <c r="AB2775" s="132"/>
      <c r="AC2775" s="132"/>
      <c r="AD2775" s="132"/>
      <c r="AE2775" s="94"/>
      <c r="AF2775" s="132"/>
      <c r="AG2775" s="132"/>
      <c r="AH2775" s="284"/>
      <c r="AI2775" s="132"/>
      <c r="AJ2775" s="132"/>
      <c r="AK2775" s="132"/>
      <c r="AL2775" s="132"/>
      <c r="AM2775" s="132"/>
      <c r="AN2775" s="132"/>
      <c r="AO2775" s="132"/>
      <c r="AP2775" s="132"/>
      <c r="AQ2775" s="132"/>
      <c r="AR2775" s="132"/>
      <c r="AS2775" s="132"/>
      <c r="AT2775" s="132"/>
      <c r="AU2775" s="132"/>
      <c r="AV2775" s="132"/>
      <c r="AW2775" s="132"/>
      <c r="AX2775" s="132"/>
      <c r="AY2775" s="132"/>
      <c r="AZ2775" s="132"/>
      <c r="BA2775" s="132"/>
      <c r="BB2775" s="132"/>
      <c r="BC2775" s="132"/>
      <c r="BD2775" s="132"/>
      <c r="BE2775" s="132"/>
      <c r="BF2775" s="132"/>
      <c r="BG2775" s="132"/>
      <c r="BH2775" s="132"/>
      <c r="BI2775" s="132"/>
    </row>
    <row r="2776" spans="2:61">
      <c r="B2776" s="722"/>
      <c r="C2776" s="132"/>
      <c r="D2776" s="132"/>
      <c r="E2776" s="586"/>
      <c r="F2776" s="586"/>
      <c r="G2776" s="132"/>
      <c r="H2776" s="372"/>
      <c r="I2776" s="132"/>
      <c r="J2776" s="132"/>
      <c r="K2776" s="132"/>
      <c r="L2776" s="132"/>
      <c r="M2776" s="132"/>
      <c r="N2776" s="132"/>
      <c r="O2776" s="132"/>
      <c r="P2776" s="132"/>
      <c r="Q2776" s="132"/>
      <c r="R2776" s="132"/>
      <c r="S2776" s="132"/>
      <c r="T2776" s="518"/>
      <c r="U2776" s="132"/>
      <c r="V2776" s="132"/>
      <c r="W2776" s="132"/>
      <c r="X2776" s="132"/>
      <c r="Y2776" s="132"/>
      <c r="Z2776" s="132"/>
      <c r="AB2776" s="132"/>
      <c r="AC2776" s="132"/>
      <c r="AD2776" s="132"/>
      <c r="AE2776" s="94"/>
      <c r="AF2776" s="132"/>
      <c r="AG2776" s="132"/>
      <c r="AH2776" s="284"/>
      <c r="AI2776" s="132"/>
      <c r="AJ2776" s="132"/>
      <c r="AK2776" s="132"/>
      <c r="AL2776" s="132"/>
      <c r="AM2776" s="132"/>
      <c r="AN2776" s="132"/>
      <c r="AO2776" s="132"/>
      <c r="AP2776" s="132"/>
      <c r="AQ2776" s="132"/>
      <c r="AR2776" s="132"/>
      <c r="AS2776" s="132"/>
      <c r="AT2776" s="132"/>
      <c r="AU2776" s="132"/>
      <c r="AV2776" s="132"/>
      <c r="AW2776" s="132"/>
      <c r="AX2776" s="132"/>
      <c r="AY2776" s="132"/>
      <c r="AZ2776" s="132"/>
      <c r="BA2776" s="132"/>
      <c r="BB2776" s="132"/>
      <c r="BC2776" s="132"/>
      <c r="BD2776" s="132"/>
      <c r="BE2776" s="132"/>
      <c r="BF2776" s="132"/>
      <c r="BG2776" s="132"/>
      <c r="BH2776" s="132"/>
      <c r="BI2776" s="132"/>
    </row>
    <row r="2777" spans="2:61">
      <c r="B2777" s="722"/>
      <c r="C2777" s="132"/>
      <c r="D2777" s="132"/>
      <c r="E2777" s="586"/>
      <c r="F2777" s="586"/>
      <c r="G2777" s="132"/>
      <c r="H2777" s="372"/>
      <c r="I2777" s="132"/>
      <c r="J2777" s="132"/>
      <c r="K2777" s="132"/>
      <c r="L2777" s="132"/>
      <c r="M2777" s="132"/>
      <c r="N2777" s="132"/>
      <c r="O2777" s="132"/>
      <c r="P2777" s="132"/>
      <c r="Q2777" s="132"/>
      <c r="R2777" s="132"/>
      <c r="S2777" s="132"/>
      <c r="T2777" s="518"/>
      <c r="U2777" s="132"/>
      <c r="V2777" s="132"/>
      <c r="W2777" s="132"/>
      <c r="X2777" s="132"/>
      <c r="Y2777" s="132"/>
      <c r="Z2777" s="132"/>
      <c r="AB2777" s="132"/>
      <c r="AC2777" s="132"/>
      <c r="AD2777" s="132"/>
      <c r="AE2777" s="94"/>
      <c r="AF2777" s="132"/>
      <c r="AG2777" s="132"/>
      <c r="AH2777" s="284"/>
      <c r="AI2777" s="132"/>
      <c r="AJ2777" s="132"/>
      <c r="AK2777" s="132"/>
      <c r="AL2777" s="132"/>
      <c r="AM2777" s="132"/>
      <c r="AN2777" s="132"/>
      <c r="AO2777" s="132"/>
      <c r="AP2777" s="132"/>
      <c r="AQ2777" s="132"/>
      <c r="AR2777" s="132"/>
      <c r="AS2777" s="132"/>
      <c r="AT2777" s="132"/>
      <c r="AU2777" s="132"/>
      <c r="AV2777" s="132"/>
      <c r="AW2777" s="132"/>
      <c r="AX2777" s="132"/>
      <c r="AY2777" s="132"/>
      <c r="AZ2777" s="132"/>
      <c r="BA2777" s="132"/>
      <c r="BB2777" s="132"/>
      <c r="BC2777" s="132"/>
      <c r="BD2777" s="132"/>
      <c r="BE2777" s="132"/>
      <c r="BF2777" s="132"/>
      <c r="BG2777" s="132"/>
      <c r="BH2777" s="132"/>
      <c r="BI2777" s="132"/>
    </row>
    <row r="2778" spans="2:61">
      <c r="B2778" s="722"/>
      <c r="C2778" s="132"/>
      <c r="D2778" s="132"/>
      <c r="E2778" s="586"/>
      <c r="F2778" s="586"/>
      <c r="G2778" s="132"/>
      <c r="H2778" s="372"/>
      <c r="I2778" s="132"/>
      <c r="J2778" s="132"/>
      <c r="K2778" s="132"/>
      <c r="L2778" s="132"/>
      <c r="M2778" s="132"/>
      <c r="N2778" s="132"/>
      <c r="O2778" s="132"/>
      <c r="P2778" s="132"/>
      <c r="Q2778" s="132"/>
      <c r="R2778" s="132"/>
      <c r="S2778" s="132"/>
      <c r="T2778" s="518"/>
      <c r="U2778" s="132"/>
      <c r="V2778" s="132"/>
      <c r="W2778" s="132"/>
      <c r="X2778" s="132"/>
      <c r="Y2778" s="132"/>
      <c r="Z2778" s="132"/>
      <c r="AB2778" s="132"/>
      <c r="AC2778" s="132"/>
      <c r="AD2778" s="132"/>
      <c r="AE2778" s="94"/>
      <c r="AF2778" s="132"/>
      <c r="AG2778" s="132"/>
      <c r="AH2778" s="284"/>
      <c r="AI2778" s="132"/>
      <c r="AJ2778" s="132"/>
      <c r="AK2778" s="132"/>
      <c r="AL2778" s="132"/>
      <c r="AM2778" s="132"/>
      <c r="AN2778" s="132"/>
      <c r="AO2778" s="132"/>
      <c r="AP2778" s="132"/>
      <c r="AQ2778" s="132"/>
      <c r="AR2778" s="132"/>
      <c r="AS2778" s="132"/>
      <c r="AT2778" s="132"/>
      <c r="AU2778" s="132"/>
      <c r="AV2778" s="132"/>
      <c r="AW2778" s="132"/>
      <c r="AX2778" s="132"/>
      <c r="AY2778" s="132"/>
      <c r="AZ2778" s="132"/>
      <c r="BA2778" s="132"/>
      <c r="BB2778" s="132"/>
      <c r="BC2778" s="132"/>
      <c r="BD2778" s="132"/>
      <c r="BE2778" s="132"/>
      <c r="BF2778" s="132"/>
      <c r="BG2778" s="132"/>
      <c r="BH2778" s="132"/>
      <c r="BI2778" s="132"/>
    </row>
    <row r="2779" spans="2:61">
      <c r="B2779" s="722"/>
      <c r="C2779" s="132"/>
      <c r="D2779" s="132"/>
      <c r="E2779" s="586"/>
      <c r="F2779" s="586"/>
      <c r="G2779" s="132"/>
      <c r="H2779" s="372"/>
      <c r="I2779" s="132"/>
      <c r="J2779" s="132"/>
      <c r="K2779" s="132"/>
      <c r="L2779" s="132"/>
      <c r="M2779" s="132"/>
      <c r="N2779" s="132"/>
      <c r="O2779" s="132"/>
      <c r="P2779" s="132"/>
      <c r="Q2779" s="132"/>
      <c r="R2779" s="132"/>
      <c r="S2779" s="132"/>
      <c r="T2779" s="518"/>
      <c r="U2779" s="132"/>
      <c r="V2779" s="132"/>
      <c r="W2779" s="132"/>
      <c r="X2779" s="132"/>
      <c r="Y2779" s="132"/>
      <c r="Z2779" s="132"/>
      <c r="AB2779" s="132"/>
      <c r="AC2779" s="132"/>
      <c r="AD2779" s="132"/>
      <c r="AE2779" s="94"/>
      <c r="AF2779" s="132"/>
      <c r="AG2779" s="132"/>
      <c r="AH2779" s="284"/>
      <c r="AI2779" s="132"/>
      <c r="AJ2779" s="132"/>
      <c r="AK2779" s="132"/>
      <c r="AL2779" s="132"/>
      <c r="AM2779" s="132"/>
      <c r="AN2779" s="132"/>
      <c r="AO2779" s="132"/>
      <c r="AP2779" s="132"/>
      <c r="AQ2779" s="132"/>
      <c r="AR2779" s="132"/>
      <c r="AS2779" s="132"/>
      <c r="AT2779" s="132"/>
      <c r="AU2779" s="132"/>
      <c r="AV2779" s="132"/>
      <c r="AW2779" s="132"/>
      <c r="AX2779" s="132"/>
      <c r="AY2779" s="132"/>
      <c r="AZ2779" s="132"/>
      <c r="BA2779" s="132"/>
      <c r="BB2779" s="132"/>
      <c r="BC2779" s="132"/>
      <c r="BD2779" s="132"/>
      <c r="BE2779" s="132"/>
      <c r="BF2779" s="132"/>
      <c r="BG2779" s="132"/>
      <c r="BH2779" s="132"/>
      <c r="BI2779" s="132"/>
    </row>
    <row r="2780" spans="2:61">
      <c r="B2780" s="722"/>
      <c r="C2780" s="132"/>
      <c r="D2780" s="132"/>
      <c r="E2780" s="586"/>
      <c r="F2780" s="586"/>
      <c r="G2780" s="132"/>
      <c r="H2780" s="372"/>
      <c r="I2780" s="132"/>
      <c r="J2780" s="132"/>
      <c r="K2780" s="132"/>
      <c r="L2780" s="132"/>
      <c r="M2780" s="132"/>
      <c r="N2780" s="132"/>
      <c r="O2780" s="132"/>
      <c r="P2780" s="132"/>
      <c r="Q2780" s="132"/>
      <c r="R2780" s="132"/>
      <c r="S2780" s="132"/>
      <c r="T2780" s="518"/>
      <c r="U2780" s="132"/>
      <c r="V2780" s="132"/>
      <c r="W2780" s="132"/>
      <c r="X2780" s="132"/>
      <c r="Y2780" s="132"/>
      <c r="Z2780" s="132"/>
      <c r="AB2780" s="132"/>
      <c r="AC2780" s="132"/>
      <c r="AD2780" s="132"/>
      <c r="AE2780" s="94"/>
      <c r="AF2780" s="132"/>
      <c r="AG2780" s="132"/>
      <c r="AH2780" s="284"/>
      <c r="AI2780" s="132"/>
      <c r="AJ2780" s="132"/>
      <c r="AK2780" s="132"/>
      <c r="AL2780" s="132"/>
      <c r="AM2780" s="132"/>
      <c r="AN2780" s="132"/>
      <c r="AO2780" s="132"/>
      <c r="AP2780" s="132"/>
      <c r="AQ2780" s="132"/>
      <c r="AR2780" s="132"/>
      <c r="AS2780" s="132"/>
      <c r="AT2780" s="132"/>
      <c r="AU2780" s="132"/>
      <c r="AV2780" s="132"/>
      <c r="AW2780" s="132"/>
      <c r="AX2780" s="132"/>
      <c r="AY2780" s="132"/>
      <c r="AZ2780" s="132"/>
      <c r="BA2780" s="132"/>
      <c r="BB2780" s="132"/>
      <c r="BC2780" s="132"/>
      <c r="BD2780" s="132"/>
      <c r="BE2780" s="132"/>
      <c r="BF2780" s="132"/>
      <c r="BG2780" s="132"/>
      <c r="BH2780" s="132"/>
      <c r="BI2780" s="132"/>
    </row>
    <row r="2781" spans="2:61">
      <c r="B2781" s="722"/>
      <c r="C2781" s="132"/>
      <c r="D2781" s="132"/>
      <c r="E2781" s="586"/>
      <c r="F2781" s="586"/>
      <c r="G2781" s="132"/>
      <c r="H2781" s="372"/>
      <c r="I2781" s="132"/>
      <c r="J2781" s="132"/>
      <c r="K2781" s="132"/>
      <c r="L2781" s="132"/>
      <c r="M2781" s="132"/>
      <c r="N2781" s="132"/>
      <c r="O2781" s="132"/>
      <c r="P2781" s="132"/>
      <c r="Q2781" s="132"/>
      <c r="R2781" s="132"/>
      <c r="S2781" s="132"/>
      <c r="T2781" s="518"/>
      <c r="U2781" s="132"/>
      <c r="V2781" s="132"/>
      <c r="W2781" s="132"/>
      <c r="X2781" s="132"/>
      <c r="Y2781" s="132"/>
      <c r="Z2781" s="132"/>
      <c r="AB2781" s="132"/>
      <c r="AC2781" s="132"/>
      <c r="AD2781" s="132"/>
      <c r="AE2781" s="94"/>
      <c r="AF2781" s="132"/>
      <c r="AG2781" s="132"/>
      <c r="AH2781" s="284"/>
      <c r="AI2781" s="132"/>
      <c r="AJ2781" s="132"/>
      <c r="AK2781" s="132"/>
      <c r="AL2781" s="132"/>
      <c r="AM2781" s="132"/>
      <c r="AN2781" s="132"/>
      <c r="AO2781" s="132"/>
      <c r="AP2781" s="132"/>
      <c r="AQ2781" s="132"/>
      <c r="AR2781" s="132"/>
      <c r="AS2781" s="132"/>
      <c r="AT2781" s="132"/>
      <c r="AU2781" s="132"/>
      <c r="AV2781" s="132"/>
      <c r="AW2781" s="132"/>
      <c r="AX2781" s="132"/>
      <c r="AY2781" s="132"/>
      <c r="AZ2781" s="132"/>
      <c r="BA2781" s="132"/>
      <c r="BB2781" s="132"/>
      <c r="BC2781" s="132"/>
      <c r="BD2781" s="132"/>
      <c r="BE2781" s="132"/>
      <c r="BF2781" s="132"/>
      <c r="BG2781" s="132"/>
      <c r="BH2781" s="132"/>
      <c r="BI2781" s="132"/>
    </row>
    <row r="2782" spans="2:61">
      <c r="B2782" s="722"/>
      <c r="C2782" s="132"/>
      <c r="D2782" s="132"/>
      <c r="E2782" s="586"/>
      <c r="F2782" s="586"/>
      <c r="G2782" s="132"/>
      <c r="H2782" s="372"/>
      <c r="I2782" s="132"/>
      <c r="J2782" s="132"/>
      <c r="K2782" s="132"/>
      <c r="L2782" s="132"/>
      <c r="M2782" s="132"/>
      <c r="N2782" s="132"/>
      <c r="O2782" s="132"/>
      <c r="P2782" s="132"/>
      <c r="Q2782" s="132"/>
      <c r="R2782" s="132"/>
      <c r="S2782" s="132"/>
      <c r="T2782" s="518"/>
      <c r="U2782" s="132"/>
      <c r="V2782" s="132"/>
      <c r="W2782" s="132"/>
      <c r="X2782" s="132"/>
      <c r="Y2782" s="132"/>
      <c r="Z2782" s="132"/>
      <c r="AB2782" s="132"/>
      <c r="AC2782" s="132"/>
      <c r="AD2782" s="132"/>
      <c r="AE2782" s="94"/>
      <c r="AF2782" s="132"/>
      <c r="AG2782" s="132"/>
      <c r="AH2782" s="284"/>
      <c r="AI2782" s="132"/>
      <c r="AJ2782" s="132"/>
      <c r="AK2782" s="132"/>
      <c r="AL2782" s="132"/>
      <c r="AM2782" s="132"/>
      <c r="AN2782" s="132"/>
      <c r="AO2782" s="132"/>
      <c r="AP2782" s="132"/>
      <c r="AQ2782" s="132"/>
      <c r="AR2782" s="132"/>
      <c r="AS2782" s="132"/>
      <c r="AT2782" s="132"/>
      <c r="AU2782" s="132"/>
      <c r="AV2782" s="132"/>
      <c r="AW2782" s="132"/>
      <c r="AX2782" s="132"/>
      <c r="AY2782" s="132"/>
      <c r="AZ2782" s="132"/>
      <c r="BA2782" s="132"/>
      <c r="BB2782" s="132"/>
      <c r="BC2782" s="132"/>
      <c r="BD2782" s="132"/>
      <c r="BE2782" s="132"/>
      <c r="BF2782" s="132"/>
      <c r="BG2782" s="132"/>
      <c r="BH2782" s="132"/>
      <c r="BI2782" s="132"/>
    </row>
    <row r="2783" spans="2:61">
      <c r="B2783" s="722"/>
      <c r="C2783" s="132"/>
      <c r="D2783" s="132"/>
      <c r="E2783" s="586"/>
      <c r="F2783" s="586"/>
      <c r="G2783" s="132"/>
      <c r="H2783" s="372"/>
      <c r="I2783" s="132"/>
      <c r="J2783" s="132"/>
      <c r="K2783" s="132"/>
      <c r="L2783" s="132"/>
      <c r="M2783" s="132"/>
      <c r="N2783" s="132"/>
      <c r="O2783" s="132"/>
      <c r="P2783" s="132"/>
      <c r="Q2783" s="132"/>
      <c r="R2783" s="132"/>
      <c r="S2783" s="132"/>
      <c r="T2783" s="518"/>
      <c r="U2783" s="132"/>
      <c r="V2783" s="132"/>
      <c r="W2783" s="132"/>
      <c r="X2783" s="132"/>
      <c r="Y2783" s="132"/>
      <c r="Z2783" s="132"/>
      <c r="AB2783" s="132"/>
      <c r="AC2783" s="132"/>
      <c r="AD2783" s="132"/>
      <c r="AE2783" s="94"/>
      <c r="AF2783" s="132"/>
      <c r="AG2783" s="132"/>
      <c r="AH2783" s="284"/>
      <c r="AI2783" s="132"/>
      <c r="AJ2783" s="132"/>
      <c r="AK2783" s="132"/>
      <c r="AL2783" s="132"/>
      <c r="AM2783" s="132"/>
      <c r="AN2783" s="132"/>
      <c r="AO2783" s="132"/>
      <c r="AP2783" s="132"/>
      <c r="AQ2783" s="132"/>
      <c r="AR2783" s="132"/>
      <c r="AS2783" s="132"/>
      <c r="AT2783" s="132"/>
      <c r="AU2783" s="132"/>
      <c r="AV2783" s="132"/>
      <c r="AW2783" s="132"/>
      <c r="AX2783" s="132"/>
      <c r="AY2783" s="132"/>
      <c r="AZ2783" s="132"/>
      <c r="BA2783" s="132"/>
      <c r="BB2783" s="132"/>
      <c r="BC2783" s="132"/>
      <c r="BD2783" s="132"/>
      <c r="BE2783" s="132"/>
      <c r="BF2783" s="132"/>
      <c r="BG2783" s="132"/>
      <c r="BH2783" s="132"/>
      <c r="BI2783" s="132"/>
    </row>
    <row r="2784" spans="2:61">
      <c r="B2784" s="722"/>
      <c r="C2784" s="132"/>
      <c r="D2784" s="132"/>
      <c r="E2784" s="586"/>
      <c r="F2784" s="586"/>
      <c r="G2784" s="132"/>
      <c r="H2784" s="372"/>
      <c r="I2784" s="132"/>
      <c r="J2784" s="132"/>
      <c r="K2784" s="132"/>
      <c r="L2784" s="132"/>
      <c r="M2784" s="132"/>
      <c r="N2784" s="132"/>
      <c r="O2784" s="132"/>
      <c r="P2784" s="132"/>
      <c r="Q2784" s="132"/>
      <c r="R2784" s="132"/>
      <c r="S2784" s="132"/>
      <c r="T2784" s="518"/>
      <c r="U2784" s="132"/>
      <c r="V2784" s="132"/>
      <c r="W2784" s="132"/>
      <c r="X2784" s="132"/>
      <c r="Y2784" s="132"/>
      <c r="Z2784" s="132"/>
      <c r="AB2784" s="132"/>
      <c r="AC2784" s="132"/>
      <c r="AD2784" s="132"/>
      <c r="AE2784" s="94"/>
      <c r="AF2784" s="132"/>
      <c r="AG2784" s="132"/>
      <c r="AH2784" s="284"/>
      <c r="AI2784" s="132"/>
      <c r="AJ2784" s="132"/>
      <c r="AK2784" s="132"/>
      <c r="AL2784" s="132"/>
      <c r="AM2784" s="132"/>
      <c r="AN2784" s="132"/>
      <c r="AO2784" s="132"/>
      <c r="AP2784" s="132"/>
      <c r="AQ2784" s="132"/>
      <c r="AR2784" s="132"/>
      <c r="AS2784" s="132"/>
      <c r="AT2784" s="132"/>
      <c r="AU2784" s="132"/>
      <c r="AV2784" s="132"/>
      <c r="AW2784" s="132"/>
      <c r="AX2784" s="132"/>
      <c r="AY2784" s="132"/>
      <c r="AZ2784" s="132"/>
      <c r="BA2784" s="132"/>
      <c r="BB2784" s="132"/>
      <c r="BC2784" s="132"/>
      <c r="BD2784" s="132"/>
      <c r="BE2784" s="132"/>
      <c r="BF2784" s="132"/>
      <c r="BG2784" s="132"/>
      <c r="BH2784" s="132"/>
      <c r="BI2784" s="132"/>
    </row>
    <row r="2785" spans="2:61">
      <c r="B2785" s="722"/>
      <c r="C2785" s="132"/>
      <c r="D2785" s="132"/>
      <c r="E2785" s="586"/>
      <c r="F2785" s="586"/>
      <c r="G2785" s="132"/>
      <c r="H2785" s="372"/>
      <c r="I2785" s="132"/>
      <c r="J2785" s="132"/>
      <c r="K2785" s="132"/>
      <c r="L2785" s="132"/>
      <c r="M2785" s="132"/>
      <c r="N2785" s="132"/>
      <c r="O2785" s="132"/>
      <c r="P2785" s="132"/>
      <c r="Q2785" s="132"/>
      <c r="R2785" s="132"/>
      <c r="S2785" s="132"/>
      <c r="T2785" s="518"/>
      <c r="U2785" s="132"/>
      <c r="V2785" s="132"/>
      <c r="W2785" s="132"/>
      <c r="X2785" s="132"/>
      <c r="Y2785" s="132"/>
      <c r="Z2785" s="132"/>
      <c r="AB2785" s="132"/>
      <c r="AC2785" s="132"/>
      <c r="AD2785" s="132"/>
      <c r="AE2785" s="94"/>
      <c r="AF2785" s="132"/>
      <c r="AG2785" s="132"/>
      <c r="AH2785" s="284"/>
      <c r="AI2785" s="132"/>
      <c r="AJ2785" s="132"/>
      <c r="AK2785" s="132"/>
      <c r="AL2785" s="132"/>
      <c r="AM2785" s="132"/>
      <c r="AN2785" s="132"/>
      <c r="AO2785" s="132"/>
      <c r="AP2785" s="132"/>
      <c r="AQ2785" s="132"/>
      <c r="AR2785" s="132"/>
      <c r="AS2785" s="132"/>
      <c r="AT2785" s="132"/>
      <c r="AU2785" s="132"/>
      <c r="AV2785" s="132"/>
      <c r="AW2785" s="132"/>
      <c r="AX2785" s="132"/>
      <c r="AY2785" s="132"/>
      <c r="AZ2785" s="132"/>
      <c r="BA2785" s="132"/>
      <c r="BB2785" s="132"/>
      <c r="BC2785" s="132"/>
      <c r="BD2785" s="132"/>
      <c r="BE2785" s="132"/>
      <c r="BF2785" s="132"/>
      <c r="BG2785" s="132"/>
      <c r="BH2785" s="132"/>
      <c r="BI2785" s="132"/>
    </row>
    <row r="2786" spans="2:61">
      <c r="B2786" s="722"/>
      <c r="C2786" s="132"/>
      <c r="D2786" s="132"/>
      <c r="E2786" s="586"/>
      <c r="F2786" s="586"/>
      <c r="G2786" s="132"/>
      <c r="H2786" s="372"/>
      <c r="I2786" s="132"/>
      <c r="J2786" s="132"/>
      <c r="K2786" s="132"/>
      <c r="L2786" s="132"/>
      <c r="M2786" s="132"/>
      <c r="N2786" s="132"/>
      <c r="O2786" s="132"/>
      <c r="P2786" s="132"/>
      <c r="Q2786" s="132"/>
      <c r="R2786" s="132"/>
      <c r="S2786" s="132"/>
      <c r="T2786" s="518"/>
      <c r="U2786" s="132"/>
      <c r="V2786" s="132"/>
      <c r="W2786" s="132"/>
      <c r="X2786" s="132"/>
      <c r="Y2786" s="132"/>
      <c r="Z2786" s="132"/>
      <c r="AB2786" s="132"/>
      <c r="AC2786" s="132"/>
      <c r="AD2786" s="132"/>
      <c r="AE2786" s="94"/>
      <c r="AF2786" s="132"/>
      <c r="AG2786" s="132"/>
      <c r="AH2786" s="284"/>
      <c r="AI2786" s="132"/>
      <c r="AJ2786" s="132"/>
      <c r="AK2786" s="132"/>
      <c r="AL2786" s="132"/>
      <c r="AM2786" s="132"/>
      <c r="AN2786" s="132"/>
      <c r="AO2786" s="132"/>
      <c r="AP2786" s="132"/>
      <c r="AQ2786" s="132"/>
      <c r="AR2786" s="132"/>
      <c r="AS2786" s="132"/>
      <c r="AT2786" s="132"/>
      <c r="AU2786" s="132"/>
      <c r="AV2786" s="132"/>
      <c r="AW2786" s="132"/>
      <c r="AX2786" s="132"/>
      <c r="AY2786" s="132"/>
      <c r="AZ2786" s="132"/>
      <c r="BA2786" s="132"/>
      <c r="BB2786" s="132"/>
      <c r="BC2786" s="132"/>
      <c r="BD2786" s="132"/>
      <c r="BE2786" s="132"/>
      <c r="BF2786" s="132"/>
      <c r="BG2786" s="132"/>
      <c r="BH2786" s="132"/>
      <c r="BI2786" s="132"/>
    </row>
    <row r="2787" spans="2:61">
      <c r="B2787" s="722"/>
      <c r="C2787" s="132"/>
      <c r="D2787" s="132"/>
      <c r="E2787" s="586"/>
      <c r="F2787" s="586"/>
      <c r="G2787" s="132"/>
      <c r="H2787" s="372"/>
      <c r="I2787" s="132"/>
      <c r="J2787" s="132"/>
      <c r="K2787" s="132"/>
      <c r="L2787" s="132"/>
      <c r="M2787" s="132"/>
      <c r="N2787" s="132"/>
      <c r="O2787" s="132"/>
      <c r="P2787" s="132"/>
      <c r="Q2787" s="132"/>
      <c r="R2787" s="132"/>
      <c r="S2787" s="132"/>
      <c r="T2787" s="518"/>
      <c r="U2787" s="132"/>
      <c r="V2787" s="132"/>
      <c r="W2787" s="132"/>
      <c r="X2787" s="132"/>
      <c r="Y2787" s="132"/>
      <c r="Z2787" s="132"/>
      <c r="AB2787" s="132"/>
      <c r="AC2787" s="132"/>
      <c r="AD2787" s="132"/>
      <c r="AE2787" s="94"/>
      <c r="AF2787" s="132"/>
      <c r="AG2787" s="132"/>
      <c r="AH2787" s="284"/>
      <c r="AI2787" s="132"/>
      <c r="AJ2787" s="132"/>
      <c r="AK2787" s="132"/>
      <c r="AL2787" s="132"/>
      <c r="AM2787" s="132"/>
      <c r="AN2787" s="132"/>
      <c r="AO2787" s="132"/>
      <c r="AP2787" s="132"/>
      <c r="AQ2787" s="132"/>
      <c r="AR2787" s="132"/>
      <c r="AS2787" s="132"/>
      <c r="AT2787" s="132"/>
      <c r="AU2787" s="132"/>
      <c r="AV2787" s="132"/>
      <c r="AW2787" s="132"/>
      <c r="AX2787" s="132"/>
      <c r="AY2787" s="132"/>
      <c r="AZ2787" s="132"/>
      <c r="BA2787" s="132"/>
      <c r="BB2787" s="132"/>
      <c r="BC2787" s="132"/>
      <c r="BD2787" s="132"/>
      <c r="BE2787" s="132"/>
      <c r="BF2787" s="132"/>
      <c r="BG2787" s="132"/>
      <c r="BH2787" s="132"/>
      <c r="BI2787" s="132"/>
    </row>
    <row r="2788" spans="2:61">
      <c r="B2788" s="722"/>
      <c r="C2788" s="132"/>
      <c r="D2788" s="132"/>
      <c r="E2788" s="586"/>
      <c r="F2788" s="586"/>
      <c r="G2788" s="132"/>
      <c r="H2788" s="372"/>
      <c r="I2788" s="132"/>
      <c r="J2788" s="132"/>
      <c r="K2788" s="132"/>
      <c r="L2788" s="132"/>
      <c r="M2788" s="132"/>
      <c r="N2788" s="132"/>
      <c r="O2788" s="132"/>
      <c r="P2788" s="132"/>
      <c r="Q2788" s="132"/>
      <c r="R2788" s="132"/>
      <c r="S2788" s="132"/>
      <c r="T2788" s="518"/>
      <c r="U2788" s="132"/>
      <c r="V2788" s="132"/>
      <c r="W2788" s="132"/>
      <c r="X2788" s="132"/>
      <c r="Y2788" s="132"/>
      <c r="Z2788" s="132"/>
      <c r="AB2788" s="132"/>
      <c r="AC2788" s="132"/>
      <c r="AD2788" s="132"/>
      <c r="AE2788" s="94"/>
      <c r="AF2788" s="132"/>
      <c r="AG2788" s="132"/>
      <c r="AH2788" s="284"/>
      <c r="AI2788" s="132"/>
      <c r="AJ2788" s="132"/>
      <c r="AK2788" s="132"/>
      <c r="AL2788" s="132"/>
      <c r="AM2788" s="132"/>
      <c r="AN2788" s="132"/>
      <c r="AO2788" s="132"/>
      <c r="AP2788" s="132"/>
      <c r="AQ2788" s="132"/>
      <c r="AR2788" s="132"/>
      <c r="AS2788" s="132"/>
      <c r="AT2788" s="132"/>
      <c r="AU2788" s="132"/>
      <c r="AV2788" s="132"/>
      <c r="AW2788" s="132"/>
      <c r="AX2788" s="132"/>
      <c r="AY2788" s="132"/>
      <c r="AZ2788" s="132"/>
      <c r="BA2788" s="132"/>
      <c r="BB2788" s="132"/>
      <c r="BC2788" s="132"/>
      <c r="BD2788" s="132"/>
      <c r="BE2788" s="132"/>
      <c r="BF2788" s="132"/>
      <c r="BG2788" s="132"/>
      <c r="BH2788" s="132"/>
      <c r="BI2788" s="132"/>
    </row>
    <row r="2789" spans="2:61">
      <c r="B2789" s="722"/>
      <c r="C2789" s="132"/>
      <c r="D2789" s="132"/>
      <c r="E2789" s="586"/>
      <c r="F2789" s="586"/>
      <c r="G2789" s="132"/>
      <c r="H2789" s="372"/>
      <c r="I2789" s="132"/>
      <c r="J2789" s="132"/>
      <c r="K2789" s="132"/>
      <c r="L2789" s="132"/>
      <c r="M2789" s="132"/>
      <c r="N2789" s="132"/>
      <c r="O2789" s="132"/>
      <c r="P2789" s="132"/>
      <c r="Q2789" s="132"/>
      <c r="R2789" s="132"/>
      <c r="S2789" s="132"/>
      <c r="T2789" s="518"/>
      <c r="U2789" s="132"/>
      <c r="V2789" s="132"/>
      <c r="W2789" s="132"/>
      <c r="X2789" s="132"/>
      <c r="Y2789" s="132"/>
      <c r="Z2789" s="132"/>
      <c r="AB2789" s="132"/>
      <c r="AC2789" s="132"/>
      <c r="AD2789" s="132"/>
      <c r="AE2789" s="94"/>
      <c r="AF2789" s="132"/>
      <c r="AG2789" s="132"/>
      <c r="AH2789" s="284"/>
      <c r="AI2789" s="132"/>
      <c r="AJ2789" s="132"/>
      <c r="AK2789" s="132"/>
      <c r="AL2789" s="132"/>
      <c r="AM2789" s="132"/>
      <c r="AN2789" s="132"/>
      <c r="AO2789" s="132"/>
      <c r="AP2789" s="132"/>
      <c r="AQ2789" s="132"/>
      <c r="AR2789" s="132"/>
      <c r="AS2789" s="132"/>
      <c r="AT2789" s="132"/>
      <c r="AU2789" s="132"/>
      <c r="AV2789" s="132"/>
      <c r="AW2789" s="132"/>
      <c r="AX2789" s="132"/>
      <c r="AY2789" s="132"/>
      <c r="AZ2789" s="132"/>
      <c r="BA2789" s="132"/>
      <c r="BB2789" s="132"/>
      <c r="BC2789" s="132"/>
      <c r="BD2789" s="132"/>
      <c r="BE2789" s="132"/>
      <c r="BF2789" s="132"/>
      <c r="BG2789" s="132"/>
      <c r="BH2789" s="132"/>
      <c r="BI2789" s="132"/>
    </row>
    <row r="2790" spans="2:61">
      <c r="B2790" s="722"/>
      <c r="C2790" s="132"/>
      <c r="D2790" s="132"/>
      <c r="E2790" s="586"/>
      <c r="F2790" s="586"/>
      <c r="G2790" s="132"/>
      <c r="H2790" s="372"/>
      <c r="I2790" s="132"/>
      <c r="J2790" s="132"/>
      <c r="K2790" s="132"/>
      <c r="L2790" s="132"/>
      <c r="M2790" s="132"/>
      <c r="N2790" s="132"/>
      <c r="O2790" s="132"/>
      <c r="P2790" s="132"/>
      <c r="Q2790" s="132"/>
      <c r="R2790" s="132"/>
      <c r="S2790" s="132"/>
      <c r="T2790" s="518"/>
      <c r="U2790" s="132"/>
      <c r="V2790" s="132"/>
      <c r="W2790" s="132"/>
      <c r="X2790" s="132"/>
      <c r="Y2790" s="132"/>
      <c r="Z2790" s="132"/>
      <c r="AB2790" s="132"/>
      <c r="AC2790" s="132"/>
      <c r="AD2790" s="132"/>
      <c r="AE2790" s="94"/>
      <c r="AF2790" s="132"/>
      <c r="AG2790" s="132"/>
      <c r="AH2790" s="284"/>
      <c r="AI2790" s="132"/>
      <c r="AJ2790" s="132"/>
      <c r="AK2790" s="132"/>
      <c r="AL2790" s="132"/>
      <c r="AM2790" s="132"/>
      <c r="AN2790" s="132"/>
      <c r="AO2790" s="132"/>
      <c r="AP2790" s="132"/>
      <c r="AQ2790" s="132"/>
      <c r="AR2790" s="132"/>
      <c r="AS2790" s="132"/>
      <c r="AT2790" s="132"/>
      <c r="AU2790" s="132"/>
      <c r="AV2790" s="132"/>
      <c r="AW2790" s="132"/>
      <c r="AX2790" s="132"/>
      <c r="AY2790" s="132"/>
      <c r="AZ2790" s="132"/>
      <c r="BA2790" s="132"/>
      <c r="BB2790" s="132"/>
      <c r="BC2790" s="132"/>
      <c r="BD2790" s="132"/>
      <c r="BE2790" s="132"/>
      <c r="BF2790" s="132"/>
      <c r="BG2790" s="132"/>
      <c r="BH2790" s="132"/>
      <c r="BI2790" s="132"/>
    </row>
    <row r="2791" spans="2:61">
      <c r="B2791" s="722"/>
      <c r="C2791" s="132"/>
      <c r="D2791" s="132"/>
      <c r="E2791" s="586"/>
      <c r="F2791" s="586"/>
      <c r="G2791" s="132"/>
      <c r="H2791" s="372"/>
      <c r="I2791" s="132"/>
      <c r="J2791" s="132"/>
      <c r="K2791" s="132"/>
      <c r="L2791" s="132"/>
      <c r="M2791" s="132"/>
      <c r="N2791" s="132"/>
      <c r="O2791" s="132"/>
      <c r="P2791" s="132"/>
      <c r="Q2791" s="132"/>
      <c r="R2791" s="132"/>
      <c r="S2791" s="132"/>
      <c r="T2791" s="518"/>
      <c r="U2791" s="132"/>
      <c r="V2791" s="132"/>
      <c r="W2791" s="132"/>
      <c r="X2791" s="132"/>
      <c r="Y2791" s="132"/>
      <c r="Z2791" s="132"/>
      <c r="AB2791" s="132"/>
      <c r="AC2791" s="132"/>
      <c r="AD2791" s="132"/>
      <c r="AE2791" s="94"/>
      <c r="AF2791" s="132"/>
      <c r="AG2791" s="132"/>
      <c r="AH2791" s="284"/>
      <c r="AI2791" s="132"/>
      <c r="AJ2791" s="132"/>
      <c r="AK2791" s="132"/>
      <c r="AL2791" s="132"/>
      <c r="AM2791" s="132"/>
      <c r="AN2791" s="132"/>
      <c r="AO2791" s="132"/>
      <c r="AP2791" s="132"/>
      <c r="AQ2791" s="132"/>
      <c r="AR2791" s="132"/>
      <c r="AS2791" s="132"/>
      <c r="AT2791" s="132"/>
      <c r="AU2791" s="132"/>
      <c r="AV2791" s="132"/>
      <c r="AW2791" s="132"/>
      <c r="AX2791" s="132"/>
      <c r="AY2791" s="132"/>
      <c r="AZ2791" s="132"/>
      <c r="BA2791" s="132"/>
      <c r="BB2791" s="132"/>
      <c r="BC2791" s="132"/>
      <c r="BD2791" s="132"/>
      <c r="BE2791" s="132"/>
      <c r="BF2791" s="132"/>
      <c r="BG2791" s="132"/>
      <c r="BH2791" s="132"/>
      <c r="BI2791" s="132"/>
    </row>
    <row r="2792" spans="2:61">
      <c r="B2792" s="722"/>
      <c r="C2792" s="132"/>
      <c r="D2792" s="132"/>
      <c r="E2792" s="586"/>
      <c r="F2792" s="586"/>
      <c r="G2792" s="132"/>
      <c r="H2792" s="372"/>
      <c r="I2792" s="132"/>
      <c r="J2792" s="132"/>
      <c r="K2792" s="132"/>
      <c r="L2792" s="132"/>
      <c r="M2792" s="132"/>
      <c r="N2792" s="132"/>
      <c r="O2792" s="132"/>
      <c r="P2792" s="132"/>
      <c r="Q2792" s="132"/>
      <c r="R2792" s="132"/>
      <c r="S2792" s="132"/>
      <c r="T2792" s="518"/>
      <c r="U2792" s="132"/>
      <c r="V2792" s="132"/>
      <c r="W2792" s="132"/>
      <c r="X2792" s="132"/>
      <c r="Y2792" s="132"/>
      <c r="Z2792" s="132"/>
      <c r="AB2792" s="132"/>
      <c r="AC2792" s="132"/>
      <c r="AD2792" s="132"/>
      <c r="AE2792" s="94"/>
      <c r="AF2792" s="132"/>
      <c r="AG2792" s="132"/>
      <c r="AH2792" s="284"/>
      <c r="AI2792" s="132"/>
      <c r="AJ2792" s="132"/>
      <c r="AK2792" s="132"/>
      <c r="AL2792" s="132"/>
      <c r="AM2792" s="132"/>
      <c r="AN2792" s="132"/>
      <c r="AO2792" s="132"/>
      <c r="AP2792" s="132"/>
      <c r="AQ2792" s="132"/>
      <c r="AR2792" s="132"/>
      <c r="AS2792" s="132"/>
      <c r="AT2792" s="132"/>
      <c r="AU2792" s="132"/>
      <c r="AV2792" s="132"/>
      <c r="AW2792" s="132"/>
      <c r="AX2792" s="132"/>
      <c r="AY2792" s="132"/>
      <c r="AZ2792" s="132"/>
      <c r="BA2792" s="132"/>
      <c r="BB2792" s="132"/>
      <c r="BC2792" s="132"/>
      <c r="BD2792" s="132"/>
      <c r="BE2792" s="132"/>
      <c r="BF2792" s="132"/>
      <c r="BG2792" s="132"/>
      <c r="BH2792" s="132"/>
      <c r="BI2792" s="132"/>
    </row>
    <row r="2793" spans="2:61">
      <c r="B2793" s="722"/>
      <c r="C2793" s="132"/>
      <c r="D2793" s="132"/>
      <c r="E2793" s="586"/>
      <c r="F2793" s="586"/>
      <c r="G2793" s="132"/>
      <c r="H2793" s="372"/>
      <c r="I2793" s="132"/>
      <c r="J2793" s="132"/>
      <c r="K2793" s="132"/>
      <c r="L2793" s="132"/>
      <c r="M2793" s="132"/>
      <c r="N2793" s="132"/>
      <c r="O2793" s="132"/>
      <c r="P2793" s="132"/>
      <c r="Q2793" s="132"/>
      <c r="R2793" s="132"/>
      <c r="S2793" s="132"/>
      <c r="T2793" s="518"/>
      <c r="U2793" s="132"/>
      <c r="V2793" s="132"/>
      <c r="W2793" s="132"/>
      <c r="X2793" s="132"/>
      <c r="Y2793" s="132"/>
      <c r="Z2793" s="132"/>
      <c r="AB2793" s="132"/>
      <c r="AC2793" s="132"/>
      <c r="AD2793" s="132"/>
      <c r="AE2793" s="94"/>
      <c r="AF2793" s="132"/>
      <c r="AG2793" s="132"/>
      <c r="AH2793" s="284"/>
      <c r="AI2793" s="132"/>
      <c r="AJ2793" s="132"/>
      <c r="AK2793" s="132"/>
      <c r="AL2793" s="132"/>
      <c r="AM2793" s="132"/>
      <c r="AN2793" s="132"/>
      <c r="AO2793" s="132"/>
      <c r="AP2793" s="132"/>
      <c r="AQ2793" s="132"/>
      <c r="AR2793" s="132"/>
      <c r="AS2793" s="132"/>
      <c r="AT2793" s="132"/>
      <c r="AU2793" s="132"/>
      <c r="AV2793" s="132"/>
      <c r="AW2793" s="132"/>
      <c r="AX2793" s="132"/>
      <c r="AY2793" s="132"/>
      <c r="AZ2793" s="132"/>
      <c r="BA2793" s="132"/>
      <c r="BB2793" s="132"/>
      <c r="BC2793" s="132"/>
      <c r="BD2793" s="132"/>
      <c r="BE2793" s="132"/>
      <c r="BF2793" s="132"/>
      <c r="BG2793" s="132"/>
      <c r="BH2793" s="132"/>
      <c r="BI2793" s="132"/>
    </row>
    <row r="2794" spans="2:61">
      <c r="B2794" s="722"/>
      <c r="C2794" s="132"/>
      <c r="D2794" s="132"/>
      <c r="E2794" s="586"/>
      <c r="F2794" s="586"/>
      <c r="G2794" s="132"/>
      <c r="H2794" s="372"/>
      <c r="I2794" s="132"/>
      <c r="J2794" s="132"/>
      <c r="K2794" s="132"/>
      <c r="L2794" s="132"/>
      <c r="M2794" s="132"/>
      <c r="N2794" s="132"/>
      <c r="O2794" s="132"/>
      <c r="P2794" s="132"/>
      <c r="Q2794" s="132"/>
      <c r="R2794" s="132"/>
      <c r="S2794" s="132"/>
      <c r="T2794" s="518"/>
      <c r="U2794" s="132"/>
      <c r="V2794" s="132"/>
      <c r="W2794" s="132"/>
      <c r="X2794" s="132"/>
      <c r="Y2794" s="132"/>
      <c r="Z2794" s="132"/>
      <c r="AB2794" s="132"/>
      <c r="AC2794" s="132"/>
      <c r="AD2794" s="132"/>
      <c r="AE2794" s="94"/>
      <c r="AF2794" s="132"/>
      <c r="AG2794" s="132"/>
      <c r="AH2794" s="284"/>
      <c r="AI2794" s="132"/>
      <c r="AJ2794" s="132"/>
      <c r="AK2794" s="132"/>
      <c r="AL2794" s="132"/>
      <c r="AM2794" s="132"/>
      <c r="AN2794" s="132"/>
      <c r="AO2794" s="132"/>
      <c r="AP2794" s="132"/>
      <c r="AQ2794" s="132"/>
      <c r="AR2794" s="132"/>
      <c r="AS2794" s="132"/>
      <c r="AT2794" s="132"/>
      <c r="AU2794" s="132"/>
      <c r="AV2794" s="132"/>
      <c r="AW2794" s="132"/>
      <c r="AX2794" s="132"/>
      <c r="AY2794" s="132"/>
      <c r="AZ2794" s="132"/>
      <c r="BA2794" s="132"/>
      <c r="BB2794" s="132"/>
      <c r="BC2794" s="132"/>
      <c r="BD2794" s="132"/>
      <c r="BE2794" s="132"/>
      <c r="BF2794" s="132"/>
      <c r="BG2794" s="132"/>
      <c r="BH2794" s="132"/>
      <c r="BI2794" s="132"/>
    </row>
    <row r="2795" spans="2:61">
      <c r="B2795" s="722"/>
      <c r="C2795" s="132"/>
      <c r="D2795" s="132"/>
      <c r="E2795" s="586"/>
      <c r="F2795" s="586"/>
      <c r="G2795" s="132"/>
      <c r="H2795" s="372"/>
      <c r="I2795" s="132"/>
      <c r="J2795" s="132"/>
      <c r="K2795" s="132"/>
      <c r="L2795" s="132"/>
      <c r="M2795" s="132"/>
      <c r="N2795" s="132"/>
      <c r="O2795" s="132"/>
      <c r="P2795" s="132"/>
      <c r="Q2795" s="132"/>
      <c r="R2795" s="132"/>
      <c r="S2795" s="132"/>
      <c r="T2795" s="518"/>
      <c r="U2795" s="132"/>
      <c r="V2795" s="132"/>
      <c r="W2795" s="132"/>
      <c r="X2795" s="132"/>
      <c r="Y2795" s="132"/>
      <c r="Z2795" s="132"/>
      <c r="AB2795" s="132"/>
      <c r="AC2795" s="132"/>
      <c r="AD2795" s="132"/>
      <c r="AE2795" s="94"/>
      <c r="AF2795" s="132"/>
      <c r="AG2795" s="132"/>
      <c r="AH2795" s="284"/>
      <c r="AI2795" s="132"/>
      <c r="AJ2795" s="132"/>
      <c r="AK2795" s="132"/>
      <c r="AL2795" s="132"/>
      <c r="AM2795" s="132"/>
      <c r="AN2795" s="132"/>
      <c r="AO2795" s="132"/>
      <c r="AP2795" s="132"/>
      <c r="AQ2795" s="132"/>
      <c r="AR2795" s="132"/>
      <c r="AS2795" s="132"/>
      <c r="AT2795" s="132"/>
      <c r="AU2795" s="132"/>
      <c r="AV2795" s="132"/>
      <c r="AW2795" s="132"/>
      <c r="AX2795" s="132"/>
      <c r="AY2795" s="132"/>
      <c r="AZ2795" s="132"/>
      <c r="BA2795" s="132"/>
      <c r="BB2795" s="132"/>
      <c r="BC2795" s="132"/>
      <c r="BD2795" s="132"/>
      <c r="BE2795" s="132"/>
      <c r="BF2795" s="132"/>
      <c r="BG2795" s="132"/>
      <c r="BH2795" s="132"/>
      <c r="BI2795" s="132"/>
    </row>
    <row r="2796" spans="2:61">
      <c r="B2796" s="722"/>
      <c r="C2796" s="132"/>
      <c r="D2796" s="132"/>
      <c r="E2796" s="586"/>
      <c r="F2796" s="586"/>
      <c r="G2796" s="132"/>
      <c r="H2796" s="372"/>
      <c r="I2796" s="132"/>
      <c r="J2796" s="132"/>
      <c r="K2796" s="132"/>
      <c r="L2796" s="132"/>
      <c r="M2796" s="132"/>
      <c r="N2796" s="132"/>
      <c r="O2796" s="132"/>
      <c r="P2796" s="132"/>
      <c r="Q2796" s="132"/>
      <c r="R2796" s="132"/>
      <c r="S2796" s="132"/>
      <c r="T2796" s="518"/>
      <c r="U2796" s="132"/>
      <c r="V2796" s="132"/>
      <c r="W2796" s="132"/>
      <c r="X2796" s="132"/>
      <c r="Y2796" s="132"/>
      <c r="Z2796" s="132"/>
      <c r="AB2796" s="132"/>
      <c r="AC2796" s="132"/>
      <c r="AD2796" s="132"/>
      <c r="AE2796" s="94"/>
      <c r="AF2796" s="132"/>
      <c r="AG2796" s="132"/>
      <c r="AH2796" s="284"/>
      <c r="AI2796" s="132"/>
      <c r="AJ2796" s="132"/>
      <c r="AK2796" s="132"/>
      <c r="AL2796" s="132"/>
      <c r="AM2796" s="132"/>
      <c r="AN2796" s="132"/>
      <c r="AO2796" s="132"/>
      <c r="AP2796" s="132"/>
      <c r="AQ2796" s="132"/>
      <c r="AR2796" s="132"/>
      <c r="AS2796" s="132"/>
      <c r="AT2796" s="132"/>
      <c r="AU2796" s="132"/>
      <c r="AV2796" s="132"/>
      <c r="AW2796" s="132"/>
      <c r="AX2796" s="132"/>
      <c r="AY2796" s="132"/>
      <c r="AZ2796" s="132"/>
      <c r="BA2796" s="132"/>
      <c r="BB2796" s="132"/>
      <c r="BC2796" s="132"/>
      <c r="BD2796" s="132"/>
      <c r="BE2796" s="132"/>
      <c r="BF2796" s="132"/>
      <c r="BG2796" s="132"/>
      <c r="BH2796" s="132"/>
      <c r="BI2796" s="132"/>
    </row>
    <row r="2797" spans="2:61">
      <c r="B2797" s="722"/>
      <c r="C2797" s="132"/>
      <c r="D2797" s="132"/>
      <c r="E2797" s="586"/>
      <c r="F2797" s="586"/>
      <c r="G2797" s="132"/>
      <c r="H2797" s="372"/>
      <c r="I2797" s="132"/>
      <c r="J2797" s="132"/>
      <c r="K2797" s="132"/>
      <c r="L2797" s="132"/>
      <c r="M2797" s="132"/>
      <c r="N2797" s="132"/>
      <c r="O2797" s="132"/>
      <c r="P2797" s="132"/>
      <c r="Q2797" s="132"/>
      <c r="R2797" s="132"/>
      <c r="S2797" s="132"/>
      <c r="T2797" s="518"/>
      <c r="U2797" s="132"/>
      <c r="V2797" s="132"/>
      <c r="W2797" s="132"/>
      <c r="X2797" s="132"/>
      <c r="Y2797" s="132"/>
      <c r="Z2797" s="132"/>
      <c r="AB2797" s="132"/>
      <c r="AC2797" s="132"/>
      <c r="AD2797" s="132"/>
      <c r="AE2797" s="94"/>
      <c r="AF2797" s="132"/>
      <c r="AG2797" s="132"/>
      <c r="AH2797" s="284"/>
      <c r="AI2797" s="132"/>
      <c r="AJ2797" s="132"/>
      <c r="AK2797" s="132"/>
      <c r="AL2797" s="132"/>
      <c r="AM2797" s="132"/>
      <c r="AN2797" s="132"/>
      <c r="AO2797" s="132"/>
      <c r="AP2797" s="132"/>
      <c r="AQ2797" s="132"/>
      <c r="AR2797" s="132"/>
      <c r="AS2797" s="132"/>
      <c r="AT2797" s="132"/>
      <c r="AU2797" s="132"/>
      <c r="AV2797" s="132"/>
      <c r="AW2797" s="132"/>
      <c r="AX2797" s="132"/>
      <c r="AY2797" s="132"/>
      <c r="AZ2797" s="132"/>
      <c r="BA2797" s="132"/>
      <c r="BB2797" s="132"/>
      <c r="BC2797" s="132"/>
      <c r="BD2797" s="132"/>
      <c r="BE2797" s="132"/>
      <c r="BF2797" s="132"/>
      <c r="BG2797" s="132"/>
      <c r="BH2797" s="132"/>
      <c r="BI2797" s="132"/>
    </row>
    <row r="2798" spans="2:61">
      <c r="B2798" s="722"/>
      <c r="C2798" s="132"/>
      <c r="D2798" s="132"/>
      <c r="E2798" s="586"/>
      <c r="F2798" s="586"/>
      <c r="G2798" s="132"/>
      <c r="H2798" s="372"/>
      <c r="I2798" s="132"/>
      <c r="J2798" s="132"/>
      <c r="K2798" s="132"/>
      <c r="L2798" s="132"/>
      <c r="M2798" s="132"/>
      <c r="N2798" s="132"/>
      <c r="O2798" s="132"/>
      <c r="P2798" s="132"/>
      <c r="Q2798" s="132"/>
      <c r="R2798" s="132"/>
      <c r="S2798" s="132"/>
      <c r="T2798" s="518"/>
      <c r="U2798" s="132"/>
      <c r="V2798" s="132"/>
      <c r="W2798" s="132"/>
      <c r="X2798" s="132"/>
      <c r="Y2798" s="132"/>
      <c r="Z2798" s="132"/>
      <c r="AB2798" s="132"/>
      <c r="AC2798" s="132"/>
      <c r="AD2798" s="132"/>
      <c r="AE2798" s="94"/>
      <c r="AF2798" s="132"/>
      <c r="AG2798" s="132"/>
      <c r="AH2798" s="284"/>
      <c r="AI2798" s="132"/>
      <c r="AJ2798" s="132"/>
      <c r="AK2798" s="132"/>
      <c r="AL2798" s="132"/>
      <c r="AM2798" s="132"/>
      <c r="AN2798" s="132"/>
      <c r="AO2798" s="132"/>
      <c r="AP2798" s="132"/>
      <c r="AQ2798" s="132"/>
      <c r="AR2798" s="132"/>
      <c r="AS2798" s="132"/>
      <c r="AT2798" s="132"/>
      <c r="AU2798" s="132"/>
      <c r="AV2798" s="132"/>
      <c r="AW2798" s="132"/>
      <c r="AX2798" s="132"/>
      <c r="AY2798" s="132"/>
      <c r="AZ2798" s="132"/>
      <c r="BA2798" s="132"/>
      <c r="BB2798" s="132"/>
      <c r="BC2798" s="132"/>
      <c r="BD2798" s="132"/>
      <c r="BE2798" s="132"/>
      <c r="BF2798" s="132"/>
      <c r="BG2798" s="132"/>
      <c r="BH2798" s="132"/>
      <c r="BI2798" s="132"/>
    </row>
    <row r="2799" spans="2:61">
      <c r="B2799" s="722"/>
      <c r="C2799" s="132"/>
      <c r="D2799" s="132"/>
      <c r="E2799" s="586"/>
      <c r="F2799" s="586"/>
      <c r="G2799" s="132"/>
      <c r="H2799" s="372"/>
      <c r="I2799" s="132"/>
      <c r="J2799" s="132"/>
      <c r="K2799" s="132"/>
      <c r="L2799" s="132"/>
      <c r="M2799" s="132"/>
      <c r="N2799" s="132"/>
      <c r="O2799" s="132"/>
      <c r="P2799" s="132"/>
      <c r="Q2799" s="132"/>
      <c r="R2799" s="132"/>
      <c r="S2799" s="132"/>
      <c r="T2799" s="518"/>
      <c r="U2799" s="132"/>
      <c r="V2799" s="132"/>
      <c r="W2799" s="132"/>
      <c r="X2799" s="132"/>
      <c r="Y2799" s="132"/>
      <c r="Z2799" s="132"/>
      <c r="AB2799" s="132"/>
      <c r="AC2799" s="132"/>
      <c r="AD2799" s="132"/>
      <c r="AE2799" s="94"/>
      <c r="AF2799" s="132"/>
      <c r="AG2799" s="132"/>
      <c r="AH2799" s="284"/>
      <c r="AI2799" s="132"/>
      <c r="AJ2799" s="132"/>
      <c r="AK2799" s="132"/>
      <c r="AL2799" s="132"/>
      <c r="AM2799" s="132"/>
      <c r="AN2799" s="132"/>
      <c r="AO2799" s="132"/>
      <c r="AP2799" s="132"/>
      <c r="AQ2799" s="132"/>
      <c r="AR2799" s="132"/>
      <c r="AS2799" s="132"/>
      <c r="AT2799" s="132"/>
      <c r="AU2799" s="132"/>
      <c r="AV2799" s="132"/>
      <c r="AW2799" s="132"/>
      <c r="AX2799" s="132"/>
      <c r="AY2799" s="132"/>
      <c r="AZ2799" s="132"/>
      <c r="BA2799" s="132"/>
      <c r="BB2799" s="132"/>
      <c r="BC2799" s="132"/>
      <c r="BD2799" s="132"/>
      <c r="BE2799" s="132"/>
      <c r="BF2799" s="132"/>
      <c r="BG2799" s="132"/>
      <c r="BH2799" s="132"/>
      <c r="BI2799" s="132"/>
    </row>
    <row r="2800" spans="2:61">
      <c r="B2800" s="722"/>
      <c r="C2800" s="132"/>
      <c r="D2800" s="132"/>
      <c r="E2800" s="586"/>
      <c r="F2800" s="586"/>
      <c r="G2800" s="132"/>
      <c r="H2800" s="372"/>
      <c r="I2800" s="132"/>
      <c r="J2800" s="132"/>
      <c r="K2800" s="132"/>
      <c r="L2800" s="132"/>
      <c r="M2800" s="132"/>
      <c r="N2800" s="132"/>
      <c r="O2800" s="132"/>
      <c r="P2800" s="132"/>
      <c r="Q2800" s="132"/>
      <c r="R2800" s="132"/>
      <c r="S2800" s="132"/>
      <c r="T2800" s="518"/>
      <c r="U2800" s="132"/>
      <c r="V2800" s="132"/>
      <c r="W2800" s="132"/>
      <c r="X2800" s="132"/>
      <c r="Y2800" s="132"/>
      <c r="Z2800" s="132"/>
      <c r="AB2800" s="132"/>
      <c r="AC2800" s="132"/>
      <c r="AD2800" s="132"/>
      <c r="AE2800" s="94"/>
      <c r="AF2800" s="132"/>
      <c r="AG2800" s="132"/>
      <c r="AH2800" s="284"/>
      <c r="AI2800" s="132"/>
      <c r="AJ2800" s="132"/>
      <c r="AK2800" s="132"/>
      <c r="AL2800" s="132"/>
      <c r="AM2800" s="132"/>
      <c r="AN2800" s="132"/>
      <c r="AO2800" s="132"/>
      <c r="AP2800" s="132"/>
      <c r="AQ2800" s="132"/>
      <c r="AR2800" s="132"/>
      <c r="AS2800" s="132"/>
      <c r="AT2800" s="132"/>
      <c r="AU2800" s="132"/>
      <c r="AV2800" s="132"/>
      <c r="AW2800" s="132"/>
      <c r="AX2800" s="132"/>
      <c r="AY2800" s="132"/>
      <c r="AZ2800" s="132"/>
      <c r="BA2800" s="132"/>
      <c r="BB2800" s="132"/>
      <c r="BC2800" s="132"/>
      <c r="BD2800" s="132"/>
      <c r="BE2800" s="132"/>
      <c r="BF2800" s="132"/>
      <c r="BG2800" s="132"/>
      <c r="BH2800" s="132"/>
      <c r="BI2800" s="132"/>
    </row>
    <row r="2801" spans="2:61">
      <c r="B2801" s="722"/>
      <c r="C2801" s="132"/>
      <c r="D2801" s="132"/>
      <c r="E2801" s="586"/>
      <c r="F2801" s="586"/>
      <c r="G2801" s="132"/>
      <c r="H2801" s="372"/>
      <c r="I2801" s="132"/>
      <c r="J2801" s="132"/>
      <c r="K2801" s="132"/>
      <c r="L2801" s="132"/>
      <c r="M2801" s="132"/>
      <c r="N2801" s="132"/>
      <c r="O2801" s="132"/>
      <c r="P2801" s="132"/>
      <c r="Q2801" s="132"/>
      <c r="R2801" s="132"/>
      <c r="S2801" s="132"/>
      <c r="T2801" s="518"/>
      <c r="U2801" s="132"/>
      <c r="V2801" s="132"/>
      <c r="W2801" s="132"/>
      <c r="X2801" s="132"/>
      <c r="Y2801" s="132"/>
      <c r="Z2801" s="132"/>
      <c r="AB2801" s="132"/>
      <c r="AC2801" s="132"/>
      <c r="AD2801" s="132"/>
      <c r="AE2801" s="94"/>
      <c r="AF2801" s="132"/>
      <c r="AG2801" s="132"/>
      <c r="AH2801" s="284"/>
      <c r="AI2801" s="132"/>
      <c r="AJ2801" s="132"/>
      <c r="AK2801" s="132"/>
      <c r="AL2801" s="132"/>
      <c r="AM2801" s="132"/>
      <c r="AN2801" s="132"/>
      <c r="AO2801" s="132"/>
      <c r="AP2801" s="132"/>
      <c r="AQ2801" s="132"/>
      <c r="AR2801" s="132"/>
      <c r="AS2801" s="132"/>
      <c r="AT2801" s="132"/>
      <c r="AU2801" s="132"/>
      <c r="AV2801" s="132"/>
      <c r="AW2801" s="132"/>
      <c r="AX2801" s="132"/>
      <c r="AY2801" s="132"/>
      <c r="AZ2801" s="132"/>
      <c r="BA2801" s="132"/>
      <c r="BB2801" s="132"/>
      <c r="BC2801" s="132"/>
      <c r="BD2801" s="132"/>
      <c r="BE2801" s="132"/>
      <c r="BF2801" s="132"/>
      <c r="BG2801" s="132"/>
      <c r="BH2801" s="132"/>
      <c r="BI2801" s="132"/>
    </row>
    <row r="2802" spans="2:61">
      <c r="B2802" s="722"/>
      <c r="C2802" s="132"/>
      <c r="D2802" s="132"/>
      <c r="E2802" s="586"/>
      <c r="F2802" s="586"/>
      <c r="G2802" s="132"/>
      <c r="H2802" s="372"/>
      <c r="I2802" s="132"/>
      <c r="J2802" s="132"/>
      <c r="K2802" s="132"/>
      <c r="L2802" s="132"/>
      <c r="M2802" s="132"/>
      <c r="N2802" s="132"/>
      <c r="O2802" s="132"/>
      <c r="P2802" s="132"/>
      <c r="Q2802" s="132"/>
      <c r="R2802" s="132"/>
      <c r="S2802" s="132"/>
      <c r="T2802" s="518"/>
      <c r="U2802" s="132"/>
      <c r="V2802" s="132"/>
      <c r="W2802" s="132"/>
      <c r="X2802" s="132"/>
      <c r="Y2802" s="132"/>
      <c r="Z2802" s="132"/>
      <c r="AB2802" s="132"/>
      <c r="AC2802" s="132"/>
      <c r="AD2802" s="132"/>
      <c r="AE2802" s="94"/>
      <c r="AF2802" s="132"/>
      <c r="AG2802" s="132"/>
      <c r="AH2802" s="284"/>
      <c r="AI2802" s="132"/>
      <c r="AJ2802" s="132"/>
      <c r="AK2802" s="132"/>
      <c r="AL2802" s="132"/>
      <c r="AM2802" s="132"/>
      <c r="AN2802" s="132"/>
      <c r="AO2802" s="132"/>
      <c r="AP2802" s="132"/>
      <c r="AQ2802" s="132"/>
      <c r="AR2802" s="132"/>
      <c r="AS2802" s="132"/>
      <c r="AT2802" s="132"/>
      <c r="AU2802" s="132"/>
      <c r="AV2802" s="132"/>
      <c r="AW2802" s="132"/>
      <c r="AX2802" s="132"/>
      <c r="AY2802" s="132"/>
      <c r="AZ2802" s="132"/>
      <c r="BA2802" s="132"/>
      <c r="BB2802" s="132"/>
      <c r="BC2802" s="132"/>
      <c r="BD2802" s="132"/>
      <c r="BE2802" s="132"/>
      <c r="BF2802" s="132"/>
      <c r="BG2802" s="132"/>
      <c r="BH2802" s="132"/>
      <c r="BI2802" s="132"/>
    </row>
    <row r="2803" spans="2:61">
      <c r="B2803" s="722"/>
      <c r="C2803" s="132"/>
      <c r="D2803" s="132"/>
      <c r="E2803" s="586"/>
      <c r="F2803" s="586"/>
      <c r="G2803" s="132"/>
      <c r="H2803" s="372"/>
      <c r="I2803" s="132"/>
      <c r="J2803" s="132"/>
      <c r="K2803" s="132"/>
      <c r="L2803" s="132"/>
      <c r="M2803" s="132"/>
      <c r="N2803" s="132"/>
      <c r="O2803" s="132"/>
      <c r="P2803" s="132"/>
      <c r="Q2803" s="132"/>
      <c r="R2803" s="132"/>
      <c r="S2803" s="132"/>
      <c r="T2803" s="518"/>
      <c r="U2803" s="132"/>
      <c r="V2803" s="132"/>
      <c r="W2803" s="132"/>
      <c r="X2803" s="132"/>
      <c r="Y2803" s="132"/>
      <c r="Z2803" s="132"/>
      <c r="AB2803" s="132"/>
      <c r="AC2803" s="132"/>
      <c r="AD2803" s="132"/>
      <c r="AE2803" s="94"/>
      <c r="AF2803" s="132"/>
      <c r="AG2803" s="132"/>
      <c r="AH2803" s="284"/>
      <c r="AI2803" s="132"/>
      <c r="AJ2803" s="132"/>
      <c r="AK2803" s="132"/>
      <c r="AL2803" s="132"/>
      <c r="AM2803" s="132"/>
      <c r="AN2803" s="132"/>
      <c r="AO2803" s="132"/>
      <c r="AP2803" s="132"/>
      <c r="AQ2803" s="132"/>
      <c r="AR2803" s="132"/>
      <c r="AS2803" s="132"/>
      <c r="AT2803" s="132"/>
      <c r="AU2803" s="132"/>
      <c r="AV2803" s="132"/>
      <c r="AW2803" s="132"/>
      <c r="AX2803" s="132"/>
      <c r="AY2803" s="132"/>
      <c r="AZ2803" s="132"/>
      <c r="BA2803" s="132"/>
      <c r="BB2803" s="132"/>
      <c r="BC2803" s="132"/>
      <c r="BD2803" s="132"/>
      <c r="BE2803" s="132"/>
      <c r="BF2803" s="132"/>
      <c r="BG2803" s="132"/>
      <c r="BH2803" s="132"/>
      <c r="BI2803" s="132"/>
    </row>
    <row r="2804" spans="2:61">
      <c r="B2804" s="722"/>
      <c r="C2804" s="132"/>
      <c r="D2804" s="132"/>
      <c r="E2804" s="586"/>
      <c r="F2804" s="586"/>
      <c r="G2804" s="132"/>
      <c r="H2804" s="372"/>
      <c r="I2804" s="132"/>
      <c r="J2804" s="132"/>
      <c r="K2804" s="132"/>
      <c r="L2804" s="132"/>
      <c r="M2804" s="132"/>
      <c r="N2804" s="132"/>
      <c r="O2804" s="132"/>
      <c r="P2804" s="132"/>
      <c r="Q2804" s="132"/>
      <c r="R2804" s="132"/>
      <c r="S2804" s="132"/>
      <c r="T2804" s="518"/>
      <c r="U2804" s="132"/>
      <c r="V2804" s="132"/>
      <c r="W2804" s="132"/>
      <c r="X2804" s="132"/>
      <c r="Y2804" s="132"/>
      <c r="Z2804" s="132"/>
      <c r="AB2804" s="132"/>
      <c r="AC2804" s="132"/>
      <c r="AD2804" s="132"/>
      <c r="AE2804" s="94"/>
      <c r="AF2804" s="132"/>
      <c r="AG2804" s="132"/>
      <c r="AH2804" s="284"/>
      <c r="AI2804" s="132"/>
      <c r="AJ2804" s="132"/>
      <c r="AK2804" s="132"/>
      <c r="AL2804" s="132"/>
      <c r="AM2804" s="132"/>
      <c r="AN2804" s="132"/>
      <c r="AO2804" s="132"/>
      <c r="AP2804" s="132"/>
      <c r="AQ2804" s="132"/>
      <c r="AR2804" s="132"/>
      <c r="AS2804" s="132"/>
      <c r="AT2804" s="132"/>
      <c r="AU2804" s="132"/>
      <c r="AV2804" s="132"/>
      <c r="AW2804" s="132"/>
      <c r="AX2804" s="132"/>
      <c r="AY2804" s="132"/>
      <c r="AZ2804" s="132"/>
      <c r="BA2804" s="132"/>
      <c r="BB2804" s="132"/>
      <c r="BC2804" s="132"/>
      <c r="BD2804" s="132"/>
      <c r="BE2804" s="132"/>
      <c r="BF2804" s="132"/>
      <c r="BG2804" s="132"/>
      <c r="BH2804" s="132"/>
      <c r="BI2804" s="132"/>
    </row>
    <row r="2805" spans="2:61">
      <c r="B2805" s="722"/>
      <c r="C2805" s="132"/>
      <c r="D2805" s="132"/>
      <c r="E2805" s="586"/>
      <c r="F2805" s="586"/>
      <c r="G2805" s="132"/>
      <c r="H2805" s="372"/>
      <c r="I2805" s="132"/>
      <c r="J2805" s="132"/>
      <c r="K2805" s="132"/>
      <c r="L2805" s="132"/>
      <c r="M2805" s="132"/>
      <c r="N2805" s="132"/>
      <c r="O2805" s="132"/>
      <c r="P2805" s="132"/>
      <c r="Q2805" s="132"/>
      <c r="R2805" s="132"/>
      <c r="S2805" s="132"/>
      <c r="T2805" s="518"/>
      <c r="U2805" s="132"/>
      <c r="V2805" s="132"/>
      <c r="W2805" s="132"/>
      <c r="X2805" s="132"/>
      <c r="Y2805" s="132"/>
      <c r="Z2805" s="132"/>
      <c r="AB2805" s="132"/>
      <c r="AC2805" s="132"/>
      <c r="AD2805" s="132"/>
      <c r="AE2805" s="94"/>
      <c r="AF2805" s="132"/>
      <c r="AG2805" s="132"/>
      <c r="AH2805" s="284"/>
      <c r="AI2805" s="132"/>
      <c r="AJ2805" s="132"/>
      <c r="AK2805" s="132"/>
      <c r="AL2805" s="132"/>
      <c r="AM2805" s="132"/>
      <c r="AN2805" s="132"/>
      <c r="AO2805" s="132"/>
      <c r="AP2805" s="132"/>
      <c r="AQ2805" s="132"/>
      <c r="AR2805" s="132"/>
      <c r="AS2805" s="132"/>
      <c r="AT2805" s="132"/>
      <c r="AU2805" s="132"/>
      <c r="AV2805" s="132"/>
      <c r="AW2805" s="132"/>
      <c r="AX2805" s="132"/>
      <c r="AY2805" s="132"/>
      <c r="AZ2805" s="132"/>
      <c r="BA2805" s="132"/>
      <c r="BB2805" s="132"/>
      <c r="BC2805" s="132"/>
      <c r="BD2805" s="132"/>
      <c r="BE2805" s="132"/>
      <c r="BF2805" s="132"/>
      <c r="BG2805" s="132"/>
      <c r="BH2805" s="132"/>
      <c r="BI2805" s="132"/>
    </row>
    <row r="2806" spans="2:61">
      <c r="B2806" s="722"/>
      <c r="C2806" s="132"/>
      <c r="D2806" s="132"/>
      <c r="E2806" s="586"/>
      <c r="F2806" s="586"/>
      <c r="G2806" s="132"/>
      <c r="H2806" s="372"/>
      <c r="I2806" s="132"/>
      <c r="J2806" s="132"/>
      <c r="K2806" s="132"/>
      <c r="L2806" s="132"/>
      <c r="M2806" s="132"/>
      <c r="N2806" s="132"/>
      <c r="O2806" s="132"/>
      <c r="P2806" s="132"/>
      <c r="Q2806" s="132"/>
      <c r="R2806" s="132"/>
      <c r="S2806" s="132"/>
      <c r="T2806" s="518"/>
      <c r="U2806" s="132"/>
      <c r="V2806" s="132"/>
      <c r="W2806" s="132"/>
      <c r="X2806" s="132"/>
      <c r="Y2806" s="132"/>
      <c r="Z2806" s="132"/>
      <c r="AB2806" s="132"/>
      <c r="AC2806" s="132"/>
      <c r="AD2806" s="132"/>
      <c r="AE2806" s="94"/>
      <c r="AF2806" s="132"/>
      <c r="AG2806" s="132"/>
      <c r="AH2806" s="284"/>
      <c r="AI2806" s="132"/>
      <c r="AJ2806" s="132"/>
      <c r="AK2806" s="132"/>
      <c r="AL2806" s="132"/>
      <c r="AM2806" s="132"/>
      <c r="AN2806" s="132"/>
      <c r="AO2806" s="132"/>
      <c r="AP2806" s="132"/>
      <c r="AQ2806" s="132"/>
      <c r="AR2806" s="132"/>
      <c r="AS2806" s="132"/>
      <c r="AT2806" s="132"/>
      <c r="AU2806" s="132"/>
      <c r="AV2806" s="132"/>
      <c r="AW2806" s="132"/>
      <c r="AX2806" s="132"/>
      <c r="AY2806" s="132"/>
      <c r="AZ2806" s="132"/>
      <c r="BA2806" s="132"/>
      <c r="BB2806" s="132"/>
      <c r="BC2806" s="132"/>
      <c r="BD2806" s="132"/>
      <c r="BE2806" s="132"/>
      <c r="BF2806" s="132"/>
      <c r="BG2806" s="132"/>
      <c r="BH2806" s="132"/>
      <c r="BI2806" s="132"/>
    </row>
    <row r="2807" spans="2:61">
      <c r="B2807" s="722"/>
      <c r="C2807" s="132"/>
      <c r="D2807" s="132"/>
      <c r="E2807" s="586"/>
      <c r="F2807" s="586"/>
      <c r="G2807" s="132"/>
      <c r="H2807" s="372"/>
      <c r="I2807" s="132"/>
      <c r="J2807" s="132"/>
      <c r="K2807" s="132"/>
      <c r="L2807" s="132"/>
      <c r="M2807" s="132"/>
      <c r="N2807" s="132"/>
      <c r="O2807" s="132"/>
      <c r="P2807" s="132"/>
      <c r="Q2807" s="132"/>
      <c r="R2807" s="132"/>
      <c r="S2807" s="132"/>
      <c r="T2807" s="518"/>
      <c r="U2807" s="132"/>
      <c r="V2807" s="132"/>
      <c r="W2807" s="132"/>
      <c r="X2807" s="132"/>
      <c r="Y2807" s="132"/>
      <c r="Z2807" s="132"/>
      <c r="AB2807" s="132"/>
      <c r="AC2807" s="132"/>
      <c r="AD2807" s="132"/>
      <c r="AE2807" s="94"/>
      <c r="AF2807" s="132"/>
      <c r="AG2807" s="132"/>
      <c r="AH2807" s="284"/>
      <c r="AI2807" s="132"/>
      <c r="AJ2807" s="132"/>
      <c r="AK2807" s="132"/>
      <c r="AL2807" s="132"/>
      <c r="AM2807" s="132"/>
      <c r="AN2807" s="132"/>
      <c r="AO2807" s="132"/>
      <c r="AP2807" s="132"/>
      <c r="AQ2807" s="132"/>
      <c r="AR2807" s="132"/>
      <c r="AS2807" s="132"/>
      <c r="AT2807" s="132"/>
      <c r="AU2807" s="132"/>
      <c r="AV2807" s="132"/>
      <c r="AW2807" s="132"/>
      <c r="AX2807" s="132"/>
      <c r="AY2807" s="132"/>
      <c r="AZ2807" s="132"/>
      <c r="BA2807" s="132"/>
      <c r="BB2807" s="132"/>
      <c r="BC2807" s="132"/>
      <c r="BD2807" s="132"/>
      <c r="BE2807" s="132"/>
      <c r="BF2807" s="132"/>
      <c r="BG2807" s="132"/>
      <c r="BH2807" s="132"/>
      <c r="BI2807" s="132"/>
    </row>
    <row r="2808" spans="2:61">
      <c r="B2808" s="722"/>
      <c r="C2808" s="132"/>
      <c r="D2808" s="132"/>
      <c r="E2808" s="586"/>
      <c r="F2808" s="586"/>
      <c r="G2808" s="132"/>
      <c r="H2808" s="372"/>
      <c r="I2808" s="132"/>
      <c r="J2808" s="132"/>
      <c r="K2808" s="132"/>
      <c r="L2808" s="132"/>
      <c r="M2808" s="132"/>
      <c r="N2808" s="132"/>
      <c r="O2808" s="132"/>
      <c r="P2808" s="132"/>
      <c r="Q2808" s="132"/>
      <c r="R2808" s="132"/>
      <c r="S2808" s="132"/>
      <c r="T2808" s="518"/>
      <c r="U2808" s="132"/>
      <c r="V2808" s="132"/>
      <c r="W2808" s="132"/>
      <c r="X2808" s="132"/>
      <c r="Y2808" s="132"/>
      <c r="Z2808" s="132"/>
      <c r="AB2808" s="132"/>
      <c r="AC2808" s="132"/>
      <c r="AD2808" s="132"/>
      <c r="AE2808" s="94"/>
      <c r="AF2808" s="132"/>
      <c r="AG2808" s="132"/>
      <c r="AH2808" s="284"/>
      <c r="AI2808" s="132"/>
      <c r="AJ2808" s="132"/>
      <c r="AK2808" s="132"/>
      <c r="AL2808" s="132"/>
      <c r="AM2808" s="132"/>
      <c r="AN2808" s="132"/>
      <c r="AO2808" s="132"/>
      <c r="AP2808" s="132"/>
      <c r="AQ2808" s="132"/>
      <c r="AR2808" s="132"/>
      <c r="AS2808" s="132"/>
      <c r="AT2808" s="132"/>
      <c r="AU2808" s="132"/>
      <c r="AV2808" s="132"/>
      <c r="AW2808" s="132"/>
      <c r="AX2808" s="132"/>
      <c r="AY2808" s="132"/>
      <c r="AZ2808" s="132"/>
      <c r="BA2808" s="132"/>
      <c r="BB2808" s="132"/>
      <c r="BC2808" s="132"/>
      <c r="BD2808" s="132"/>
      <c r="BE2808" s="132"/>
      <c r="BF2808" s="132"/>
      <c r="BG2808" s="132"/>
      <c r="BH2808" s="132"/>
      <c r="BI2808" s="132"/>
    </row>
    <row r="2809" spans="2:61">
      <c r="B2809" s="722"/>
      <c r="C2809" s="132"/>
      <c r="D2809" s="132"/>
      <c r="E2809" s="586"/>
      <c r="F2809" s="586"/>
      <c r="G2809" s="132"/>
      <c r="H2809" s="372"/>
      <c r="I2809" s="132"/>
      <c r="J2809" s="132"/>
      <c r="K2809" s="132"/>
      <c r="L2809" s="132"/>
      <c r="M2809" s="132"/>
      <c r="N2809" s="132"/>
      <c r="O2809" s="132"/>
      <c r="P2809" s="132"/>
      <c r="Q2809" s="132"/>
      <c r="R2809" s="132"/>
      <c r="S2809" s="132"/>
      <c r="T2809" s="518"/>
      <c r="U2809" s="132"/>
      <c r="V2809" s="132"/>
      <c r="W2809" s="132"/>
      <c r="X2809" s="132"/>
      <c r="Y2809" s="132"/>
      <c r="Z2809" s="132"/>
      <c r="AB2809" s="132"/>
      <c r="AC2809" s="132"/>
      <c r="AD2809" s="132"/>
      <c r="AE2809" s="94"/>
      <c r="AF2809" s="132"/>
      <c r="AG2809" s="132"/>
      <c r="AH2809" s="284"/>
      <c r="AI2809" s="132"/>
      <c r="AJ2809" s="132"/>
      <c r="AK2809" s="132"/>
      <c r="AL2809" s="132"/>
      <c r="AM2809" s="132"/>
      <c r="AN2809" s="132"/>
      <c r="AO2809" s="132"/>
      <c r="AP2809" s="132"/>
      <c r="AQ2809" s="132"/>
      <c r="AR2809" s="132"/>
      <c r="AS2809" s="132"/>
      <c r="AT2809" s="132"/>
      <c r="AU2809" s="132"/>
      <c r="AV2809" s="132"/>
      <c r="AW2809" s="132"/>
      <c r="AX2809" s="132"/>
      <c r="AY2809" s="132"/>
      <c r="AZ2809" s="132"/>
      <c r="BA2809" s="132"/>
      <c r="BB2809" s="132"/>
      <c r="BC2809" s="132"/>
      <c r="BD2809" s="132"/>
      <c r="BE2809" s="132"/>
      <c r="BF2809" s="132"/>
      <c r="BG2809" s="132"/>
      <c r="BH2809" s="132"/>
      <c r="BI2809" s="132"/>
    </row>
    <row r="2810" spans="2:61">
      <c r="B2810" s="722"/>
      <c r="C2810" s="132"/>
      <c r="D2810" s="132"/>
      <c r="E2810" s="586"/>
      <c r="F2810" s="586"/>
      <c r="G2810" s="132"/>
      <c r="H2810" s="372"/>
      <c r="I2810" s="132"/>
      <c r="J2810" s="132"/>
      <c r="K2810" s="132"/>
      <c r="L2810" s="132"/>
      <c r="M2810" s="132"/>
      <c r="N2810" s="132"/>
      <c r="O2810" s="132"/>
      <c r="P2810" s="132"/>
      <c r="Q2810" s="132"/>
      <c r="R2810" s="132"/>
      <c r="S2810" s="132"/>
      <c r="T2810" s="518"/>
      <c r="U2810" s="132"/>
      <c r="V2810" s="132"/>
      <c r="W2810" s="132"/>
      <c r="X2810" s="132"/>
      <c r="Y2810" s="132"/>
      <c r="Z2810" s="132"/>
      <c r="AB2810" s="132"/>
      <c r="AC2810" s="132"/>
      <c r="AD2810" s="132"/>
      <c r="AE2810" s="94"/>
      <c r="AF2810" s="132"/>
      <c r="AG2810" s="132"/>
      <c r="AH2810" s="284"/>
      <c r="AI2810" s="132"/>
      <c r="AJ2810" s="132"/>
      <c r="AK2810" s="132"/>
      <c r="AL2810" s="132"/>
      <c r="AM2810" s="132"/>
      <c r="AN2810" s="132"/>
      <c r="AO2810" s="132"/>
      <c r="AP2810" s="132"/>
      <c r="AQ2810" s="132"/>
      <c r="AR2810" s="132"/>
      <c r="AS2810" s="132"/>
      <c r="AT2810" s="132"/>
      <c r="AU2810" s="132"/>
      <c r="AV2810" s="132"/>
      <c r="AW2810" s="132"/>
      <c r="AX2810" s="132"/>
      <c r="AY2810" s="132"/>
      <c r="AZ2810" s="132"/>
      <c r="BA2810" s="132"/>
      <c r="BB2810" s="132"/>
      <c r="BC2810" s="132"/>
      <c r="BD2810" s="132"/>
      <c r="BE2810" s="132"/>
      <c r="BF2810" s="132"/>
      <c r="BG2810" s="132"/>
      <c r="BH2810" s="132"/>
      <c r="BI2810" s="132"/>
    </row>
    <row r="2811" spans="2:61">
      <c r="B2811" s="722"/>
      <c r="C2811" s="132"/>
      <c r="D2811" s="132"/>
      <c r="E2811" s="586"/>
      <c r="F2811" s="586"/>
      <c r="G2811" s="132"/>
      <c r="H2811" s="372"/>
      <c r="I2811" s="132"/>
      <c r="J2811" s="132"/>
      <c r="K2811" s="132"/>
      <c r="L2811" s="132"/>
      <c r="M2811" s="132"/>
      <c r="N2811" s="132"/>
      <c r="O2811" s="132"/>
      <c r="P2811" s="132"/>
      <c r="Q2811" s="132"/>
      <c r="R2811" s="132"/>
      <c r="S2811" s="132"/>
      <c r="T2811" s="518"/>
      <c r="U2811" s="132"/>
      <c r="V2811" s="132"/>
      <c r="W2811" s="132"/>
      <c r="X2811" s="132"/>
      <c r="Y2811" s="132"/>
      <c r="Z2811" s="132"/>
      <c r="AB2811" s="132"/>
      <c r="AC2811" s="132"/>
      <c r="AD2811" s="132"/>
      <c r="AE2811" s="94"/>
      <c r="AF2811" s="132"/>
      <c r="AG2811" s="132"/>
      <c r="AH2811" s="284"/>
      <c r="AI2811" s="132"/>
      <c r="AJ2811" s="132"/>
      <c r="AK2811" s="132"/>
      <c r="AL2811" s="132"/>
      <c r="AM2811" s="132"/>
      <c r="AN2811" s="132"/>
      <c r="AO2811" s="132"/>
      <c r="AP2811" s="132"/>
      <c r="AQ2811" s="132"/>
      <c r="AR2811" s="132"/>
      <c r="AS2811" s="132"/>
      <c r="AT2811" s="132"/>
      <c r="AU2811" s="132"/>
      <c r="AV2811" s="132"/>
      <c r="AW2811" s="132"/>
      <c r="AX2811" s="132"/>
      <c r="AY2811" s="132"/>
      <c r="AZ2811" s="132"/>
      <c r="BA2811" s="132"/>
      <c r="BB2811" s="132"/>
      <c r="BC2811" s="132"/>
      <c r="BD2811" s="132"/>
      <c r="BE2811" s="132"/>
      <c r="BF2811" s="132"/>
      <c r="BG2811" s="132"/>
      <c r="BH2811" s="132"/>
      <c r="BI2811" s="132"/>
    </row>
    <row r="2812" spans="2:61">
      <c r="B2812" s="722"/>
      <c r="C2812" s="132"/>
      <c r="D2812" s="132"/>
      <c r="E2812" s="586"/>
      <c r="F2812" s="586"/>
      <c r="G2812" s="132"/>
      <c r="H2812" s="372"/>
      <c r="I2812" s="132"/>
      <c r="J2812" s="132"/>
      <c r="K2812" s="132"/>
      <c r="L2812" s="132"/>
      <c r="M2812" s="132"/>
      <c r="N2812" s="132"/>
      <c r="O2812" s="132"/>
      <c r="P2812" s="132"/>
      <c r="Q2812" s="132"/>
      <c r="R2812" s="132"/>
      <c r="S2812" s="132"/>
      <c r="T2812" s="518"/>
      <c r="U2812" s="132"/>
      <c r="V2812" s="132"/>
      <c r="W2812" s="132"/>
      <c r="X2812" s="132"/>
      <c r="Y2812" s="132"/>
      <c r="Z2812" s="132"/>
      <c r="AB2812" s="132"/>
      <c r="AC2812" s="132"/>
      <c r="AD2812" s="132"/>
      <c r="AE2812" s="94"/>
      <c r="AF2812" s="132"/>
      <c r="AG2812" s="132"/>
      <c r="AH2812" s="284"/>
      <c r="AI2812" s="132"/>
      <c r="AJ2812" s="132"/>
      <c r="AK2812" s="132"/>
      <c r="AL2812" s="132"/>
      <c r="AM2812" s="132"/>
      <c r="AN2812" s="132"/>
      <c r="AO2812" s="132"/>
      <c r="AP2812" s="132"/>
      <c r="AQ2812" s="132"/>
      <c r="AR2812" s="132"/>
      <c r="AS2812" s="132"/>
      <c r="AT2812" s="132"/>
      <c r="AU2812" s="132"/>
      <c r="AV2812" s="132"/>
      <c r="AW2812" s="132"/>
      <c r="AX2812" s="132"/>
      <c r="AY2812" s="132"/>
      <c r="AZ2812" s="132"/>
      <c r="BA2812" s="132"/>
      <c r="BB2812" s="132"/>
      <c r="BC2812" s="132"/>
      <c r="BD2812" s="132"/>
      <c r="BE2812" s="132"/>
      <c r="BF2812" s="132"/>
      <c r="BG2812" s="132"/>
      <c r="BH2812" s="132"/>
      <c r="BI2812" s="132"/>
    </row>
    <row r="2813" spans="2:61">
      <c r="B2813" s="722"/>
      <c r="C2813" s="132"/>
      <c r="D2813" s="132"/>
      <c r="E2813" s="586"/>
      <c r="F2813" s="586"/>
      <c r="G2813" s="132"/>
      <c r="H2813" s="372"/>
      <c r="I2813" s="132"/>
      <c r="J2813" s="132"/>
      <c r="K2813" s="132"/>
      <c r="L2813" s="132"/>
      <c r="M2813" s="132"/>
      <c r="N2813" s="132"/>
      <c r="O2813" s="132"/>
      <c r="P2813" s="132"/>
      <c r="Q2813" s="132"/>
      <c r="R2813" s="132"/>
      <c r="S2813" s="132"/>
      <c r="T2813" s="518"/>
      <c r="U2813" s="132"/>
      <c r="V2813" s="132"/>
      <c r="W2813" s="132"/>
      <c r="X2813" s="132"/>
      <c r="Y2813" s="132"/>
      <c r="Z2813" s="132"/>
      <c r="AB2813" s="132"/>
      <c r="AC2813" s="132"/>
      <c r="AD2813" s="132"/>
      <c r="AE2813" s="94"/>
      <c r="AF2813" s="132"/>
      <c r="AG2813" s="132"/>
      <c r="AH2813" s="284"/>
      <c r="AI2813" s="132"/>
      <c r="AJ2813" s="132"/>
      <c r="AK2813" s="132"/>
      <c r="AL2813" s="132"/>
      <c r="AM2813" s="132"/>
      <c r="AN2813" s="132"/>
      <c r="AO2813" s="132"/>
      <c r="AP2813" s="132"/>
      <c r="AQ2813" s="132"/>
      <c r="AR2813" s="132"/>
      <c r="AS2813" s="132"/>
      <c r="AT2813" s="132"/>
      <c r="AU2813" s="132"/>
      <c r="AV2813" s="132"/>
      <c r="AW2813" s="132"/>
      <c r="AX2813" s="132"/>
      <c r="AY2813" s="132"/>
      <c r="AZ2813" s="132"/>
      <c r="BA2813" s="132"/>
      <c r="BB2813" s="132"/>
      <c r="BC2813" s="132"/>
      <c r="BD2813" s="132"/>
      <c r="BE2813" s="132"/>
      <c r="BF2813" s="132"/>
      <c r="BG2813" s="132"/>
      <c r="BH2813" s="132"/>
      <c r="BI2813" s="132"/>
    </row>
    <row r="2814" spans="2:61">
      <c r="B2814" s="722"/>
      <c r="C2814" s="132"/>
      <c r="D2814" s="132"/>
      <c r="E2814" s="586"/>
      <c r="F2814" s="586"/>
      <c r="G2814" s="132"/>
      <c r="H2814" s="372"/>
      <c r="I2814" s="132"/>
      <c r="J2814" s="132"/>
      <c r="K2814" s="132"/>
      <c r="L2814" s="132"/>
      <c r="M2814" s="132"/>
      <c r="N2814" s="132"/>
      <c r="O2814" s="132"/>
      <c r="P2814" s="132"/>
      <c r="Q2814" s="132"/>
      <c r="R2814" s="132"/>
      <c r="S2814" s="132"/>
      <c r="T2814" s="518"/>
      <c r="U2814" s="132"/>
      <c r="V2814" s="132"/>
      <c r="W2814" s="132"/>
      <c r="X2814" s="132"/>
      <c r="Y2814" s="132"/>
      <c r="Z2814" s="132"/>
      <c r="AB2814" s="132"/>
      <c r="AC2814" s="132"/>
      <c r="AD2814" s="132"/>
      <c r="AE2814" s="94"/>
      <c r="AF2814" s="132"/>
      <c r="AG2814" s="132"/>
      <c r="AH2814" s="284"/>
      <c r="AI2814" s="132"/>
      <c r="AJ2814" s="132"/>
      <c r="AK2814" s="132"/>
      <c r="AL2814" s="132"/>
      <c r="AM2814" s="132"/>
      <c r="AN2814" s="132"/>
      <c r="AO2814" s="132"/>
      <c r="AP2814" s="132"/>
      <c r="AQ2814" s="132"/>
      <c r="AR2814" s="132"/>
      <c r="AS2814" s="132"/>
      <c r="AT2814" s="132"/>
      <c r="AU2814" s="132"/>
      <c r="AV2814" s="132"/>
      <c r="AW2814" s="132"/>
      <c r="AX2814" s="132"/>
      <c r="AY2814" s="132"/>
      <c r="AZ2814" s="132"/>
      <c r="BA2814" s="132"/>
      <c r="BB2814" s="132"/>
      <c r="BC2814" s="132"/>
      <c r="BD2814" s="132"/>
      <c r="BE2814" s="132"/>
      <c r="BF2814" s="132"/>
      <c r="BG2814" s="132"/>
      <c r="BH2814" s="132"/>
      <c r="BI2814" s="132"/>
    </row>
    <row r="2815" spans="2:61">
      <c r="B2815" s="722"/>
      <c r="C2815" s="132"/>
      <c r="D2815" s="132"/>
      <c r="E2815" s="586"/>
      <c r="F2815" s="586"/>
      <c r="G2815" s="132"/>
      <c r="H2815" s="372"/>
      <c r="I2815" s="132"/>
      <c r="J2815" s="132"/>
      <c r="K2815" s="132"/>
      <c r="L2815" s="132"/>
      <c r="M2815" s="132"/>
      <c r="N2815" s="132"/>
      <c r="O2815" s="132"/>
      <c r="P2815" s="132"/>
      <c r="Q2815" s="132"/>
      <c r="R2815" s="132"/>
      <c r="S2815" s="132"/>
      <c r="T2815" s="518"/>
      <c r="U2815" s="132"/>
      <c r="V2815" s="132"/>
      <c r="W2815" s="132"/>
      <c r="X2815" s="132"/>
      <c r="Y2815" s="132"/>
      <c r="Z2815" s="132"/>
      <c r="AB2815" s="132"/>
      <c r="AC2815" s="132"/>
      <c r="AD2815" s="132"/>
      <c r="AE2815" s="94"/>
      <c r="AF2815" s="132"/>
      <c r="AG2815" s="132"/>
      <c r="AH2815" s="284"/>
      <c r="AI2815" s="132"/>
      <c r="AJ2815" s="132"/>
      <c r="AK2815" s="132"/>
      <c r="AL2815" s="132"/>
      <c r="AM2815" s="132"/>
      <c r="AN2815" s="132"/>
      <c r="AO2815" s="132"/>
      <c r="AP2815" s="132"/>
      <c r="AQ2815" s="132"/>
      <c r="AR2815" s="132"/>
      <c r="AS2815" s="132"/>
      <c r="AT2815" s="132"/>
      <c r="AU2815" s="132"/>
      <c r="AV2815" s="132"/>
      <c r="AW2815" s="132"/>
      <c r="AX2815" s="132"/>
      <c r="AY2815" s="132"/>
      <c r="AZ2815" s="132"/>
      <c r="BA2815" s="132"/>
      <c r="BB2815" s="132"/>
      <c r="BC2815" s="132"/>
      <c r="BD2815" s="132"/>
      <c r="BE2815" s="132"/>
      <c r="BF2815" s="132"/>
      <c r="BG2815" s="132"/>
      <c r="BH2815" s="132"/>
      <c r="BI2815" s="132"/>
    </row>
    <row r="2816" spans="2:61">
      <c r="B2816" s="722"/>
      <c r="C2816" s="132"/>
      <c r="D2816" s="132"/>
      <c r="E2816" s="586"/>
      <c r="F2816" s="586"/>
      <c r="G2816" s="132"/>
      <c r="H2816" s="372"/>
      <c r="I2816" s="132"/>
      <c r="J2816" s="132"/>
      <c r="K2816" s="132"/>
      <c r="L2816" s="132"/>
      <c r="M2816" s="132"/>
      <c r="N2816" s="132"/>
      <c r="O2816" s="132"/>
      <c r="P2816" s="132"/>
      <c r="Q2816" s="132"/>
      <c r="R2816" s="132"/>
      <c r="S2816" s="132"/>
      <c r="T2816" s="518"/>
      <c r="U2816" s="132"/>
      <c r="V2816" s="132"/>
      <c r="W2816" s="132"/>
      <c r="X2816" s="132"/>
      <c r="Y2816" s="132"/>
      <c r="Z2816" s="132"/>
      <c r="AB2816" s="132"/>
      <c r="AC2816" s="132"/>
      <c r="AD2816" s="132"/>
      <c r="AE2816" s="94"/>
      <c r="AF2816" s="132"/>
      <c r="AG2816" s="132"/>
      <c r="AH2816" s="284"/>
      <c r="AI2816" s="132"/>
      <c r="AJ2816" s="132"/>
      <c r="AK2816" s="132"/>
      <c r="AL2816" s="132"/>
      <c r="AM2816" s="132"/>
      <c r="AN2816" s="132"/>
      <c r="AO2816" s="132"/>
      <c r="AP2816" s="132"/>
      <c r="AQ2816" s="132"/>
      <c r="AR2816" s="132"/>
      <c r="AS2816" s="132"/>
      <c r="AT2816" s="132"/>
      <c r="AU2816" s="132"/>
      <c r="AV2816" s="132"/>
      <c r="AW2816" s="132"/>
      <c r="AX2816" s="132"/>
      <c r="AY2816" s="132"/>
      <c r="AZ2816" s="132"/>
      <c r="BA2816" s="132"/>
      <c r="BB2816" s="132"/>
      <c r="BC2816" s="132"/>
      <c r="BD2816" s="132"/>
      <c r="BE2816" s="132"/>
      <c r="BF2816" s="132"/>
      <c r="BG2816" s="132"/>
      <c r="BH2816" s="132"/>
      <c r="BI2816" s="132"/>
    </row>
    <row r="2817" spans="2:61">
      <c r="B2817" s="722"/>
      <c r="C2817" s="132"/>
      <c r="D2817" s="132"/>
      <c r="E2817" s="586"/>
      <c r="F2817" s="586"/>
      <c r="G2817" s="132"/>
      <c r="H2817" s="372"/>
      <c r="I2817" s="132"/>
      <c r="J2817" s="132"/>
      <c r="K2817" s="132"/>
      <c r="L2817" s="132"/>
      <c r="M2817" s="132"/>
      <c r="N2817" s="132"/>
      <c r="O2817" s="132"/>
      <c r="P2817" s="132"/>
      <c r="Q2817" s="132"/>
      <c r="R2817" s="132"/>
      <c r="S2817" s="132"/>
      <c r="T2817" s="518"/>
      <c r="U2817" s="132"/>
      <c r="V2817" s="132"/>
      <c r="W2817" s="132"/>
      <c r="X2817" s="132"/>
      <c r="Y2817" s="132"/>
      <c r="Z2817" s="132"/>
      <c r="AB2817" s="132"/>
      <c r="AC2817" s="132"/>
      <c r="AD2817" s="132"/>
      <c r="AE2817" s="94"/>
      <c r="AF2817" s="132"/>
      <c r="AG2817" s="132"/>
      <c r="AH2817" s="284"/>
      <c r="AI2817" s="132"/>
      <c r="AJ2817" s="132"/>
      <c r="AK2817" s="132"/>
      <c r="AL2817" s="132"/>
      <c r="AM2817" s="132"/>
      <c r="AN2817" s="132"/>
      <c r="AO2817" s="132"/>
      <c r="AP2817" s="132"/>
      <c r="AQ2817" s="132"/>
      <c r="AR2817" s="132"/>
      <c r="AS2817" s="132"/>
      <c r="AT2817" s="132"/>
      <c r="AU2817" s="132"/>
      <c r="AV2817" s="132"/>
      <c r="AW2817" s="132"/>
      <c r="AX2817" s="132"/>
      <c r="AY2817" s="132"/>
      <c r="AZ2817" s="132"/>
      <c r="BA2817" s="132"/>
      <c r="BB2817" s="132"/>
      <c r="BC2817" s="132"/>
      <c r="BD2817" s="132"/>
      <c r="BE2817" s="132"/>
      <c r="BF2817" s="132"/>
      <c r="BG2817" s="132"/>
      <c r="BH2817" s="132"/>
      <c r="BI2817" s="132"/>
    </row>
    <row r="2818" spans="2:61">
      <c r="B2818" s="722"/>
      <c r="C2818" s="132"/>
      <c r="D2818" s="132"/>
      <c r="E2818" s="586"/>
      <c r="F2818" s="586"/>
      <c r="G2818" s="132"/>
      <c r="H2818" s="372"/>
      <c r="I2818" s="132"/>
      <c r="J2818" s="132"/>
      <c r="K2818" s="132"/>
      <c r="L2818" s="132"/>
      <c r="M2818" s="132"/>
      <c r="N2818" s="132"/>
      <c r="O2818" s="132"/>
      <c r="P2818" s="132"/>
      <c r="Q2818" s="132"/>
      <c r="R2818" s="132"/>
      <c r="S2818" s="132"/>
      <c r="T2818" s="518"/>
      <c r="U2818" s="132"/>
      <c r="V2818" s="132"/>
      <c r="W2818" s="132"/>
      <c r="X2818" s="132"/>
      <c r="Y2818" s="132"/>
      <c r="Z2818" s="132"/>
      <c r="AB2818" s="132"/>
      <c r="AC2818" s="132"/>
      <c r="AD2818" s="132"/>
      <c r="AE2818" s="94"/>
      <c r="AF2818" s="132"/>
      <c r="AG2818" s="132"/>
      <c r="AH2818" s="284"/>
      <c r="AI2818" s="132"/>
      <c r="AJ2818" s="132"/>
      <c r="AK2818" s="132"/>
      <c r="AL2818" s="132"/>
      <c r="AM2818" s="132"/>
      <c r="AN2818" s="132"/>
      <c r="AO2818" s="132"/>
      <c r="AP2818" s="132"/>
      <c r="AQ2818" s="132"/>
      <c r="AR2818" s="132"/>
      <c r="AS2818" s="132"/>
      <c r="AT2818" s="132"/>
      <c r="AU2818" s="132"/>
      <c r="AV2818" s="132"/>
      <c r="AW2818" s="132"/>
      <c r="AX2818" s="132"/>
      <c r="AY2818" s="132"/>
      <c r="AZ2818" s="132"/>
      <c r="BA2818" s="132"/>
      <c r="BB2818" s="132"/>
      <c r="BC2818" s="132"/>
      <c r="BD2818" s="132"/>
      <c r="BE2818" s="132"/>
      <c r="BF2818" s="132"/>
      <c r="BG2818" s="132"/>
      <c r="BH2818" s="132"/>
      <c r="BI2818" s="132"/>
    </row>
    <row r="2819" spans="2:61">
      <c r="B2819" s="722"/>
      <c r="C2819" s="132"/>
      <c r="D2819" s="132"/>
      <c r="E2819" s="586"/>
      <c r="F2819" s="586"/>
      <c r="G2819" s="132"/>
      <c r="H2819" s="372"/>
      <c r="I2819" s="132"/>
      <c r="J2819" s="132"/>
      <c r="K2819" s="132"/>
      <c r="L2819" s="132"/>
      <c r="M2819" s="132"/>
      <c r="N2819" s="132"/>
      <c r="O2819" s="132"/>
      <c r="P2819" s="132"/>
      <c r="Q2819" s="132"/>
      <c r="R2819" s="132"/>
      <c r="S2819" s="132"/>
      <c r="T2819" s="518"/>
      <c r="U2819" s="132"/>
      <c r="V2819" s="132"/>
      <c r="W2819" s="132"/>
      <c r="X2819" s="132"/>
      <c r="Y2819" s="132"/>
      <c r="Z2819" s="132"/>
      <c r="AB2819" s="132"/>
      <c r="AC2819" s="132"/>
      <c r="AD2819" s="132"/>
      <c r="AE2819" s="94"/>
      <c r="AF2819" s="132"/>
      <c r="AG2819" s="132"/>
      <c r="AH2819" s="284"/>
      <c r="AI2819" s="132"/>
      <c r="AJ2819" s="132"/>
      <c r="AK2819" s="132"/>
      <c r="AL2819" s="132"/>
      <c r="AM2819" s="132"/>
      <c r="AN2819" s="132"/>
      <c r="AO2819" s="132"/>
      <c r="AP2819" s="132"/>
      <c r="AQ2819" s="132"/>
      <c r="AR2819" s="132"/>
      <c r="AS2819" s="132"/>
      <c r="AT2819" s="132"/>
      <c r="AU2819" s="132"/>
      <c r="AV2819" s="132"/>
      <c r="AW2819" s="132"/>
      <c r="AX2819" s="132"/>
      <c r="AY2819" s="132"/>
      <c r="AZ2819" s="132"/>
      <c r="BA2819" s="132"/>
      <c r="BB2819" s="132"/>
      <c r="BC2819" s="132"/>
      <c r="BD2819" s="132"/>
      <c r="BE2819" s="132"/>
      <c r="BF2819" s="132"/>
      <c r="BG2819" s="132"/>
      <c r="BH2819" s="132"/>
      <c r="BI2819" s="132"/>
    </row>
    <row r="2820" spans="2:61">
      <c r="B2820" s="722"/>
      <c r="C2820" s="132"/>
      <c r="D2820" s="132"/>
      <c r="E2820" s="586"/>
      <c r="F2820" s="586"/>
      <c r="G2820" s="132"/>
      <c r="H2820" s="372"/>
      <c r="I2820" s="132"/>
      <c r="J2820" s="132"/>
      <c r="K2820" s="132"/>
      <c r="L2820" s="132"/>
      <c r="M2820" s="132"/>
      <c r="N2820" s="132"/>
      <c r="O2820" s="132"/>
      <c r="P2820" s="132"/>
      <c r="Q2820" s="132"/>
      <c r="R2820" s="132"/>
      <c r="S2820" s="132"/>
      <c r="T2820" s="518"/>
      <c r="U2820" s="132"/>
      <c r="V2820" s="132"/>
      <c r="W2820" s="132"/>
      <c r="X2820" s="132"/>
      <c r="Y2820" s="132"/>
      <c r="Z2820" s="132"/>
      <c r="AB2820" s="132"/>
      <c r="AC2820" s="132"/>
      <c r="AD2820" s="132"/>
      <c r="AE2820" s="94"/>
      <c r="AF2820" s="132"/>
      <c r="AG2820" s="132"/>
      <c r="AH2820" s="284"/>
      <c r="AI2820" s="132"/>
      <c r="AJ2820" s="132"/>
      <c r="AK2820" s="132"/>
      <c r="AL2820" s="132"/>
      <c r="AM2820" s="132"/>
      <c r="AN2820" s="132"/>
      <c r="AO2820" s="132"/>
      <c r="AP2820" s="132"/>
      <c r="AQ2820" s="132"/>
      <c r="AR2820" s="132"/>
      <c r="AS2820" s="132"/>
      <c r="AT2820" s="132"/>
      <c r="AU2820" s="132"/>
      <c r="AV2820" s="132"/>
      <c r="AW2820" s="132"/>
      <c r="AX2820" s="132"/>
      <c r="AY2820" s="132"/>
      <c r="AZ2820" s="132"/>
      <c r="BA2820" s="132"/>
      <c r="BB2820" s="132"/>
      <c r="BC2820" s="132"/>
      <c r="BD2820" s="132"/>
      <c r="BE2820" s="132"/>
      <c r="BF2820" s="132"/>
      <c r="BG2820" s="132"/>
      <c r="BH2820" s="132"/>
      <c r="BI2820" s="132"/>
    </row>
    <row r="2821" spans="2:61">
      <c r="B2821" s="722"/>
      <c r="C2821" s="132"/>
      <c r="D2821" s="132"/>
      <c r="E2821" s="586"/>
      <c r="F2821" s="586"/>
      <c r="G2821" s="132"/>
      <c r="H2821" s="372"/>
      <c r="I2821" s="132"/>
      <c r="J2821" s="132"/>
      <c r="K2821" s="132"/>
      <c r="L2821" s="132"/>
      <c r="M2821" s="132"/>
      <c r="N2821" s="132"/>
      <c r="O2821" s="132"/>
      <c r="P2821" s="132"/>
      <c r="Q2821" s="132"/>
      <c r="R2821" s="132"/>
      <c r="S2821" s="132"/>
      <c r="T2821" s="518"/>
      <c r="U2821" s="132"/>
      <c r="V2821" s="132"/>
      <c r="W2821" s="132"/>
      <c r="X2821" s="132"/>
      <c r="Y2821" s="132"/>
      <c r="Z2821" s="132"/>
      <c r="AB2821" s="132"/>
      <c r="AC2821" s="132"/>
      <c r="AD2821" s="132"/>
      <c r="AE2821" s="94"/>
      <c r="AF2821" s="132"/>
      <c r="AG2821" s="132"/>
      <c r="AH2821" s="284"/>
      <c r="AI2821" s="132"/>
      <c r="AJ2821" s="132"/>
      <c r="AK2821" s="132"/>
      <c r="AL2821" s="132"/>
      <c r="AM2821" s="132"/>
      <c r="AN2821" s="132"/>
      <c r="AO2821" s="132"/>
      <c r="AP2821" s="132"/>
      <c r="AQ2821" s="132"/>
      <c r="AR2821" s="132"/>
      <c r="AS2821" s="132"/>
      <c r="AT2821" s="132"/>
      <c r="AU2821" s="132"/>
      <c r="AV2821" s="132"/>
      <c r="AW2821" s="132"/>
      <c r="AX2821" s="132"/>
      <c r="AY2821" s="132"/>
      <c r="AZ2821" s="132"/>
      <c r="BA2821" s="132"/>
      <c r="BB2821" s="132"/>
      <c r="BC2821" s="132"/>
      <c r="BD2821" s="132"/>
      <c r="BE2821" s="132"/>
      <c r="BF2821" s="132"/>
      <c r="BG2821" s="132"/>
      <c r="BH2821" s="132"/>
      <c r="BI2821" s="132"/>
    </row>
    <row r="2822" spans="2:61">
      <c r="B2822" s="722"/>
      <c r="C2822" s="132"/>
      <c r="D2822" s="132"/>
      <c r="E2822" s="586"/>
      <c r="F2822" s="586"/>
      <c r="G2822" s="132"/>
      <c r="H2822" s="372"/>
      <c r="I2822" s="132"/>
      <c r="J2822" s="132"/>
      <c r="K2822" s="132"/>
      <c r="L2822" s="132"/>
      <c r="M2822" s="132"/>
      <c r="N2822" s="132"/>
      <c r="O2822" s="132"/>
      <c r="P2822" s="132"/>
      <c r="Q2822" s="132"/>
      <c r="R2822" s="132"/>
      <c r="S2822" s="132"/>
      <c r="T2822" s="518"/>
      <c r="U2822" s="132"/>
      <c r="V2822" s="132"/>
      <c r="W2822" s="132"/>
      <c r="X2822" s="132"/>
      <c r="Y2822" s="132"/>
      <c r="Z2822" s="132"/>
      <c r="AB2822" s="132"/>
      <c r="AC2822" s="132"/>
      <c r="AD2822" s="132"/>
      <c r="AE2822" s="94"/>
      <c r="AF2822" s="132"/>
      <c r="AG2822" s="132"/>
      <c r="AH2822" s="284"/>
      <c r="AI2822" s="132"/>
      <c r="AJ2822" s="132"/>
      <c r="AK2822" s="132"/>
      <c r="AL2822" s="132"/>
      <c r="AM2822" s="132"/>
      <c r="AN2822" s="132"/>
      <c r="AO2822" s="132"/>
      <c r="AP2822" s="132"/>
      <c r="AQ2822" s="132"/>
      <c r="AR2822" s="132"/>
      <c r="AS2822" s="132"/>
      <c r="AT2822" s="132"/>
      <c r="AU2822" s="132"/>
      <c r="AV2822" s="132"/>
      <c r="AW2822" s="132"/>
      <c r="AX2822" s="132"/>
      <c r="AY2822" s="132"/>
      <c r="AZ2822" s="132"/>
      <c r="BA2822" s="132"/>
      <c r="BB2822" s="132"/>
      <c r="BC2822" s="132"/>
      <c r="BD2822" s="132"/>
      <c r="BE2822" s="132"/>
      <c r="BF2822" s="132"/>
      <c r="BG2822" s="132"/>
      <c r="BH2822" s="132"/>
      <c r="BI2822" s="132"/>
    </row>
    <row r="2823" spans="2:61">
      <c r="B2823" s="722"/>
      <c r="C2823" s="132"/>
      <c r="D2823" s="132"/>
      <c r="E2823" s="586"/>
      <c r="F2823" s="586"/>
      <c r="G2823" s="132"/>
      <c r="H2823" s="372"/>
      <c r="I2823" s="132"/>
      <c r="J2823" s="132"/>
      <c r="K2823" s="132"/>
      <c r="L2823" s="132"/>
      <c r="M2823" s="132"/>
      <c r="N2823" s="132"/>
      <c r="O2823" s="132"/>
      <c r="P2823" s="132"/>
      <c r="Q2823" s="132"/>
      <c r="R2823" s="132"/>
      <c r="S2823" s="132"/>
      <c r="T2823" s="518"/>
      <c r="U2823" s="132"/>
      <c r="V2823" s="132"/>
      <c r="W2823" s="132"/>
      <c r="X2823" s="132"/>
      <c r="Y2823" s="132"/>
      <c r="Z2823" s="132"/>
      <c r="AB2823" s="132"/>
      <c r="AC2823" s="132"/>
      <c r="AD2823" s="132"/>
      <c r="AE2823" s="94"/>
      <c r="AF2823" s="132"/>
      <c r="AG2823" s="132"/>
      <c r="AH2823" s="284"/>
      <c r="AI2823" s="132"/>
      <c r="AJ2823" s="132"/>
      <c r="AK2823" s="132"/>
      <c r="AL2823" s="132"/>
      <c r="AM2823" s="132"/>
      <c r="AN2823" s="132"/>
      <c r="AO2823" s="132"/>
      <c r="AP2823" s="132"/>
      <c r="AQ2823" s="132"/>
      <c r="AR2823" s="132"/>
      <c r="AS2823" s="132"/>
      <c r="AT2823" s="132"/>
      <c r="AU2823" s="132"/>
      <c r="AV2823" s="132"/>
      <c r="AW2823" s="132"/>
      <c r="AX2823" s="132"/>
      <c r="AY2823" s="132"/>
      <c r="AZ2823" s="132"/>
      <c r="BA2823" s="132"/>
      <c r="BB2823" s="132"/>
      <c r="BC2823" s="132"/>
      <c r="BD2823" s="132"/>
      <c r="BE2823" s="132"/>
      <c r="BF2823" s="132"/>
      <c r="BG2823" s="132"/>
      <c r="BH2823" s="132"/>
      <c r="BI2823" s="132"/>
    </row>
    <row r="2824" spans="2:61">
      <c r="B2824" s="722"/>
      <c r="C2824" s="132"/>
      <c r="D2824" s="132"/>
      <c r="E2824" s="586"/>
      <c r="F2824" s="586"/>
      <c r="G2824" s="132"/>
      <c r="H2824" s="372"/>
      <c r="I2824" s="132"/>
      <c r="J2824" s="132"/>
      <c r="K2824" s="132"/>
      <c r="L2824" s="132"/>
      <c r="M2824" s="132"/>
      <c r="N2824" s="132"/>
      <c r="O2824" s="132"/>
      <c r="P2824" s="132"/>
      <c r="Q2824" s="132"/>
      <c r="R2824" s="132"/>
      <c r="S2824" s="132"/>
      <c r="T2824" s="518"/>
      <c r="U2824" s="132"/>
      <c r="V2824" s="132"/>
      <c r="W2824" s="132"/>
      <c r="X2824" s="132"/>
      <c r="Y2824" s="132"/>
      <c r="Z2824" s="132"/>
      <c r="AB2824" s="132"/>
      <c r="AC2824" s="132"/>
      <c r="AD2824" s="132"/>
      <c r="AE2824" s="94"/>
      <c r="AF2824" s="132"/>
      <c r="AG2824" s="132"/>
      <c r="AH2824" s="284"/>
      <c r="AI2824" s="132"/>
      <c r="AJ2824" s="132"/>
      <c r="AK2824" s="132"/>
      <c r="AL2824" s="132"/>
      <c r="AM2824" s="132"/>
      <c r="AN2824" s="132"/>
      <c r="AO2824" s="132"/>
      <c r="AP2824" s="132"/>
      <c r="AQ2824" s="132"/>
      <c r="AR2824" s="132"/>
      <c r="AS2824" s="132"/>
      <c r="AT2824" s="132"/>
      <c r="AU2824" s="132"/>
      <c r="AV2824" s="132"/>
      <c r="AW2824" s="132"/>
      <c r="AX2824" s="132"/>
      <c r="AY2824" s="132"/>
      <c r="AZ2824" s="132"/>
      <c r="BA2824" s="132"/>
      <c r="BB2824" s="132"/>
      <c r="BC2824" s="132"/>
      <c r="BD2824" s="132"/>
      <c r="BE2824" s="132"/>
      <c r="BF2824" s="132"/>
      <c r="BG2824" s="132"/>
      <c r="BH2824" s="132"/>
      <c r="BI2824" s="132"/>
    </row>
    <row r="2825" spans="2:61">
      <c r="B2825" s="722"/>
      <c r="C2825" s="132"/>
      <c r="D2825" s="132"/>
      <c r="E2825" s="586"/>
      <c r="F2825" s="586"/>
      <c r="G2825" s="132"/>
      <c r="H2825" s="372"/>
      <c r="I2825" s="132"/>
      <c r="J2825" s="132"/>
      <c r="K2825" s="132"/>
      <c r="L2825" s="132"/>
      <c r="M2825" s="132"/>
      <c r="N2825" s="132"/>
      <c r="O2825" s="132"/>
      <c r="P2825" s="132"/>
      <c r="Q2825" s="132"/>
      <c r="R2825" s="132"/>
      <c r="S2825" s="132"/>
      <c r="T2825" s="518"/>
      <c r="U2825" s="132"/>
      <c r="V2825" s="132"/>
      <c r="W2825" s="132"/>
      <c r="X2825" s="132"/>
      <c r="Y2825" s="132"/>
      <c r="Z2825" s="132"/>
      <c r="AB2825" s="132"/>
      <c r="AC2825" s="132"/>
      <c r="AD2825" s="132"/>
      <c r="AE2825" s="94"/>
      <c r="AF2825" s="132"/>
      <c r="AG2825" s="132"/>
      <c r="AH2825" s="284"/>
      <c r="AI2825" s="132"/>
      <c r="AJ2825" s="132"/>
      <c r="AK2825" s="132"/>
      <c r="AL2825" s="132"/>
      <c r="AM2825" s="132"/>
      <c r="AN2825" s="132"/>
      <c r="AO2825" s="132"/>
      <c r="AP2825" s="132"/>
      <c r="AQ2825" s="132"/>
      <c r="AR2825" s="132"/>
      <c r="AS2825" s="132"/>
      <c r="AT2825" s="132"/>
      <c r="AU2825" s="132"/>
      <c r="AV2825" s="132"/>
      <c r="AW2825" s="132"/>
      <c r="AX2825" s="132"/>
      <c r="AY2825" s="132"/>
      <c r="AZ2825" s="132"/>
      <c r="BA2825" s="132"/>
      <c r="BB2825" s="132"/>
      <c r="BC2825" s="132"/>
      <c r="BD2825" s="132"/>
      <c r="BE2825" s="132"/>
      <c r="BF2825" s="132"/>
      <c r="BG2825" s="132"/>
      <c r="BH2825" s="132"/>
      <c r="BI2825" s="132"/>
    </row>
    <row r="2826" spans="2:61">
      <c r="B2826" s="722"/>
      <c r="C2826" s="132"/>
      <c r="D2826" s="132"/>
      <c r="E2826" s="586"/>
      <c r="F2826" s="586"/>
      <c r="G2826" s="132"/>
      <c r="H2826" s="372"/>
      <c r="I2826" s="132"/>
      <c r="J2826" s="132"/>
      <c r="K2826" s="132"/>
      <c r="L2826" s="132"/>
      <c r="M2826" s="132"/>
      <c r="N2826" s="132"/>
      <c r="O2826" s="132"/>
      <c r="P2826" s="132"/>
      <c r="Q2826" s="132"/>
      <c r="R2826" s="132"/>
      <c r="S2826" s="132"/>
      <c r="T2826" s="518"/>
      <c r="U2826" s="132"/>
      <c r="V2826" s="132"/>
      <c r="W2826" s="132"/>
      <c r="X2826" s="132"/>
      <c r="Y2826" s="132"/>
      <c r="Z2826" s="132"/>
      <c r="AB2826" s="132"/>
      <c r="AC2826" s="132"/>
      <c r="AD2826" s="132"/>
      <c r="AE2826" s="94"/>
      <c r="AF2826" s="132"/>
      <c r="AG2826" s="132"/>
      <c r="AH2826" s="284"/>
      <c r="AI2826" s="132"/>
      <c r="AJ2826" s="132"/>
      <c r="AK2826" s="132"/>
      <c r="AL2826" s="132"/>
      <c r="AM2826" s="132"/>
      <c r="AN2826" s="132"/>
      <c r="AO2826" s="132"/>
      <c r="AP2826" s="132"/>
      <c r="AQ2826" s="132"/>
      <c r="AR2826" s="132"/>
      <c r="AS2826" s="132"/>
      <c r="AT2826" s="132"/>
      <c r="AU2826" s="132"/>
      <c r="AV2826" s="132"/>
      <c r="AW2826" s="132"/>
      <c r="AX2826" s="132"/>
      <c r="AY2826" s="132"/>
      <c r="AZ2826" s="132"/>
      <c r="BA2826" s="132"/>
      <c r="BB2826" s="132"/>
      <c r="BC2826" s="132"/>
      <c r="BD2826" s="132"/>
      <c r="BE2826" s="132"/>
      <c r="BF2826" s="132"/>
      <c r="BG2826" s="132"/>
      <c r="BH2826" s="132"/>
      <c r="BI2826" s="132"/>
    </row>
    <row r="2827" spans="2:61">
      <c r="B2827" s="722"/>
      <c r="C2827" s="132"/>
      <c r="D2827" s="132"/>
      <c r="E2827" s="586"/>
      <c r="F2827" s="586"/>
      <c r="G2827" s="132"/>
      <c r="H2827" s="372"/>
      <c r="I2827" s="132"/>
      <c r="J2827" s="132"/>
      <c r="K2827" s="132"/>
      <c r="L2827" s="132"/>
      <c r="M2827" s="132"/>
      <c r="N2827" s="132"/>
      <c r="O2827" s="132"/>
      <c r="P2827" s="132"/>
      <c r="Q2827" s="132"/>
      <c r="R2827" s="132"/>
      <c r="S2827" s="132"/>
      <c r="T2827" s="518"/>
      <c r="U2827" s="132"/>
      <c r="V2827" s="132"/>
      <c r="W2827" s="132"/>
      <c r="X2827" s="132"/>
      <c r="Y2827" s="132"/>
      <c r="Z2827" s="132"/>
      <c r="AB2827" s="132"/>
      <c r="AC2827" s="132"/>
      <c r="AD2827" s="132"/>
      <c r="AE2827" s="94"/>
      <c r="AF2827" s="132"/>
      <c r="AG2827" s="132"/>
      <c r="AH2827" s="284"/>
      <c r="AI2827" s="132"/>
      <c r="AJ2827" s="132"/>
      <c r="AK2827" s="132"/>
      <c r="AL2827" s="132"/>
      <c r="AM2827" s="132"/>
      <c r="AN2827" s="132"/>
      <c r="AO2827" s="132"/>
      <c r="AP2827" s="132"/>
      <c r="AQ2827" s="132"/>
      <c r="AR2827" s="132"/>
      <c r="AS2827" s="132"/>
      <c r="AT2827" s="132"/>
      <c r="AU2827" s="132"/>
      <c r="AV2827" s="132"/>
      <c r="AW2827" s="132"/>
      <c r="AX2827" s="132"/>
      <c r="AY2827" s="132"/>
      <c r="AZ2827" s="132"/>
      <c r="BA2827" s="132"/>
      <c r="BB2827" s="132"/>
      <c r="BC2827" s="132"/>
      <c r="BD2827" s="132"/>
      <c r="BE2827" s="132"/>
      <c r="BF2827" s="132"/>
      <c r="BG2827" s="132"/>
      <c r="BH2827" s="132"/>
      <c r="BI2827" s="132"/>
    </row>
    <row r="2828" spans="2:61">
      <c r="B2828" s="722"/>
      <c r="C2828" s="132"/>
      <c r="D2828" s="132"/>
      <c r="E2828" s="586"/>
      <c r="F2828" s="586"/>
      <c r="G2828" s="132"/>
      <c r="H2828" s="372"/>
      <c r="I2828" s="132"/>
      <c r="J2828" s="132"/>
      <c r="K2828" s="132"/>
      <c r="L2828" s="132"/>
      <c r="M2828" s="132"/>
      <c r="N2828" s="132"/>
      <c r="O2828" s="132"/>
      <c r="P2828" s="132"/>
      <c r="Q2828" s="132"/>
      <c r="R2828" s="132"/>
      <c r="S2828" s="132"/>
      <c r="T2828" s="518"/>
      <c r="U2828" s="132"/>
      <c r="V2828" s="132"/>
      <c r="W2828" s="132"/>
      <c r="X2828" s="132"/>
      <c r="Y2828" s="132"/>
      <c r="Z2828" s="132"/>
      <c r="AB2828" s="132"/>
      <c r="AC2828" s="132"/>
      <c r="AD2828" s="132"/>
      <c r="AE2828" s="94"/>
      <c r="AF2828" s="132"/>
      <c r="AG2828" s="132"/>
      <c r="AH2828" s="284"/>
      <c r="AI2828" s="132"/>
      <c r="AJ2828" s="132"/>
      <c r="AK2828" s="132"/>
      <c r="AL2828" s="132"/>
      <c r="AM2828" s="132"/>
      <c r="AN2828" s="132"/>
      <c r="AO2828" s="132"/>
      <c r="AP2828" s="132"/>
      <c r="AQ2828" s="132"/>
      <c r="AR2828" s="132"/>
      <c r="AS2828" s="132"/>
      <c r="AT2828" s="132"/>
      <c r="AU2828" s="132"/>
      <c r="AV2828" s="132"/>
      <c r="AW2828" s="132"/>
      <c r="AX2828" s="132"/>
      <c r="AY2828" s="132"/>
      <c r="AZ2828" s="132"/>
      <c r="BA2828" s="132"/>
      <c r="BB2828" s="132"/>
      <c r="BC2828" s="132"/>
      <c r="BD2828" s="132"/>
      <c r="BE2828" s="132"/>
      <c r="BF2828" s="132"/>
      <c r="BG2828" s="132"/>
      <c r="BH2828" s="132"/>
      <c r="BI2828" s="132"/>
    </row>
    <row r="2829" spans="2:61">
      <c r="B2829" s="722"/>
      <c r="C2829" s="132"/>
      <c r="D2829" s="132"/>
      <c r="E2829" s="586"/>
      <c r="F2829" s="586"/>
      <c r="G2829" s="132"/>
      <c r="H2829" s="372"/>
      <c r="I2829" s="132"/>
      <c r="J2829" s="132"/>
      <c r="K2829" s="132"/>
      <c r="L2829" s="132"/>
      <c r="M2829" s="132"/>
      <c r="N2829" s="132"/>
      <c r="O2829" s="132"/>
      <c r="P2829" s="132"/>
      <c r="Q2829" s="132"/>
      <c r="R2829" s="132"/>
      <c r="S2829" s="132"/>
      <c r="T2829" s="518"/>
      <c r="U2829" s="132"/>
      <c r="V2829" s="132"/>
      <c r="W2829" s="132"/>
      <c r="X2829" s="132"/>
      <c r="Y2829" s="132"/>
      <c r="Z2829" s="132"/>
      <c r="AB2829" s="132"/>
      <c r="AC2829" s="132"/>
      <c r="AD2829" s="132"/>
      <c r="AE2829" s="94"/>
      <c r="AF2829" s="132"/>
      <c r="AG2829" s="132"/>
      <c r="AH2829" s="284"/>
      <c r="AI2829" s="132"/>
      <c r="AJ2829" s="132"/>
      <c r="AK2829" s="132"/>
      <c r="AL2829" s="132"/>
      <c r="AM2829" s="132"/>
      <c r="AN2829" s="132"/>
      <c r="AO2829" s="132"/>
      <c r="AP2829" s="132"/>
      <c r="AQ2829" s="132"/>
      <c r="AR2829" s="132"/>
      <c r="AS2829" s="132"/>
      <c r="AT2829" s="132"/>
      <c r="AU2829" s="132"/>
      <c r="AV2829" s="132"/>
      <c r="AW2829" s="132"/>
      <c r="AX2829" s="132"/>
      <c r="AY2829" s="132"/>
      <c r="AZ2829" s="132"/>
      <c r="BA2829" s="132"/>
      <c r="BB2829" s="132"/>
      <c r="BC2829" s="132"/>
      <c r="BD2829" s="132"/>
      <c r="BE2829" s="132"/>
      <c r="BF2829" s="132"/>
      <c r="BG2829" s="132"/>
      <c r="BH2829" s="132"/>
      <c r="BI2829" s="132"/>
    </row>
    <row r="2830" spans="2:61">
      <c r="B2830" s="722"/>
      <c r="C2830" s="132"/>
      <c r="D2830" s="132"/>
      <c r="E2830" s="586"/>
      <c r="F2830" s="586"/>
      <c r="G2830" s="132"/>
      <c r="H2830" s="372"/>
      <c r="I2830" s="132"/>
      <c r="J2830" s="132"/>
      <c r="K2830" s="132"/>
      <c r="L2830" s="132"/>
      <c r="M2830" s="132"/>
      <c r="N2830" s="132"/>
      <c r="O2830" s="132"/>
      <c r="P2830" s="132"/>
      <c r="Q2830" s="132"/>
      <c r="R2830" s="132"/>
      <c r="S2830" s="132"/>
      <c r="T2830" s="518"/>
      <c r="U2830" s="132"/>
      <c r="V2830" s="132"/>
      <c r="W2830" s="132"/>
      <c r="X2830" s="132"/>
      <c r="Y2830" s="132"/>
      <c r="Z2830" s="132"/>
      <c r="AB2830" s="132"/>
      <c r="AC2830" s="132"/>
      <c r="AD2830" s="132"/>
      <c r="AE2830" s="94"/>
      <c r="AF2830" s="132"/>
      <c r="AG2830" s="132"/>
      <c r="AH2830" s="284"/>
      <c r="AI2830" s="132"/>
      <c r="AJ2830" s="132"/>
      <c r="AK2830" s="132"/>
      <c r="AL2830" s="132"/>
      <c r="AM2830" s="132"/>
      <c r="AN2830" s="132"/>
      <c r="AO2830" s="132"/>
      <c r="AP2830" s="132"/>
      <c r="AQ2830" s="132"/>
      <c r="AR2830" s="132"/>
      <c r="AS2830" s="132"/>
      <c r="AT2830" s="132"/>
      <c r="AU2830" s="132"/>
      <c r="AV2830" s="132"/>
      <c r="AW2830" s="132"/>
      <c r="AX2830" s="132"/>
      <c r="AY2830" s="132"/>
      <c r="AZ2830" s="132"/>
      <c r="BA2830" s="132"/>
      <c r="BB2830" s="132"/>
      <c r="BC2830" s="132"/>
      <c r="BD2830" s="132"/>
      <c r="BE2830" s="132"/>
      <c r="BF2830" s="132"/>
      <c r="BG2830" s="132"/>
      <c r="BH2830" s="132"/>
      <c r="BI2830" s="132"/>
    </row>
    <row r="2831" spans="2:61">
      <c r="B2831" s="722"/>
      <c r="C2831" s="132"/>
      <c r="D2831" s="132"/>
      <c r="E2831" s="586"/>
      <c r="F2831" s="586"/>
      <c r="G2831" s="132"/>
      <c r="H2831" s="372"/>
      <c r="I2831" s="132"/>
      <c r="J2831" s="132"/>
      <c r="K2831" s="132"/>
      <c r="L2831" s="132"/>
      <c r="M2831" s="132"/>
      <c r="N2831" s="132"/>
      <c r="O2831" s="132"/>
      <c r="P2831" s="132"/>
      <c r="Q2831" s="132"/>
      <c r="R2831" s="132"/>
      <c r="S2831" s="132"/>
      <c r="T2831" s="518"/>
      <c r="U2831" s="132"/>
      <c r="V2831" s="132"/>
      <c r="W2831" s="132"/>
      <c r="X2831" s="132"/>
      <c r="Y2831" s="132"/>
      <c r="Z2831" s="132"/>
      <c r="AB2831" s="132"/>
      <c r="AC2831" s="132"/>
      <c r="AD2831" s="132"/>
      <c r="AE2831" s="94"/>
      <c r="AF2831" s="132"/>
      <c r="AG2831" s="132"/>
      <c r="AH2831" s="284"/>
      <c r="AI2831" s="132"/>
      <c r="AJ2831" s="132"/>
      <c r="AK2831" s="132"/>
      <c r="AL2831" s="132"/>
      <c r="AM2831" s="132"/>
      <c r="AN2831" s="132"/>
      <c r="AO2831" s="132"/>
      <c r="AP2831" s="132"/>
      <c r="AQ2831" s="132"/>
      <c r="AR2831" s="132"/>
      <c r="AS2831" s="132"/>
      <c r="AT2831" s="132"/>
      <c r="AU2831" s="132"/>
      <c r="AV2831" s="132"/>
      <c r="AW2831" s="132"/>
      <c r="AX2831" s="132"/>
      <c r="AY2831" s="132"/>
      <c r="AZ2831" s="132"/>
      <c r="BA2831" s="132"/>
      <c r="BB2831" s="132"/>
      <c r="BC2831" s="132"/>
      <c r="BD2831" s="132"/>
      <c r="BE2831" s="132"/>
      <c r="BF2831" s="132"/>
      <c r="BG2831" s="132"/>
      <c r="BH2831" s="132"/>
      <c r="BI2831" s="132"/>
    </row>
    <row r="2832" spans="2:61">
      <c r="B2832" s="722"/>
      <c r="C2832" s="132"/>
      <c r="D2832" s="132"/>
      <c r="E2832" s="586"/>
      <c r="F2832" s="586"/>
      <c r="G2832" s="132"/>
      <c r="H2832" s="372"/>
      <c r="I2832" s="132"/>
      <c r="J2832" s="132"/>
      <c r="K2832" s="132"/>
      <c r="L2832" s="132"/>
      <c r="M2832" s="132"/>
      <c r="N2832" s="132"/>
      <c r="O2832" s="132"/>
      <c r="P2832" s="132"/>
      <c r="Q2832" s="132"/>
      <c r="R2832" s="132"/>
      <c r="S2832" s="132"/>
      <c r="T2832" s="518"/>
      <c r="U2832" s="132"/>
      <c r="V2832" s="132"/>
      <c r="W2832" s="132"/>
      <c r="X2832" s="132"/>
      <c r="Y2832" s="132"/>
      <c r="Z2832" s="132"/>
      <c r="AB2832" s="132"/>
      <c r="AC2832" s="132"/>
      <c r="AD2832" s="132"/>
      <c r="AE2832" s="94"/>
      <c r="AF2832" s="132"/>
      <c r="AG2832" s="132"/>
      <c r="AH2832" s="284"/>
      <c r="AI2832" s="132"/>
      <c r="AJ2832" s="132"/>
      <c r="AK2832" s="132"/>
      <c r="AL2832" s="132"/>
      <c r="AM2832" s="132"/>
      <c r="AN2832" s="132"/>
      <c r="AO2832" s="132"/>
      <c r="AP2832" s="132"/>
      <c r="AQ2832" s="132"/>
      <c r="AR2832" s="132"/>
      <c r="AS2832" s="132"/>
      <c r="AT2832" s="132"/>
      <c r="AU2832" s="132"/>
      <c r="AV2832" s="132"/>
      <c r="AW2832" s="132"/>
      <c r="AX2832" s="132"/>
      <c r="AY2832" s="132"/>
      <c r="AZ2832" s="132"/>
      <c r="BA2832" s="132"/>
      <c r="BB2832" s="132"/>
      <c r="BC2832" s="132"/>
      <c r="BD2832" s="132"/>
      <c r="BE2832" s="132"/>
      <c r="BF2832" s="132"/>
      <c r="BG2832" s="132"/>
      <c r="BH2832" s="132"/>
      <c r="BI2832" s="132"/>
    </row>
    <row r="2833" spans="2:61">
      <c r="B2833" s="722"/>
      <c r="C2833" s="132"/>
      <c r="D2833" s="132"/>
      <c r="E2833" s="586"/>
      <c r="F2833" s="586"/>
      <c r="G2833" s="132"/>
      <c r="H2833" s="372"/>
      <c r="I2833" s="132"/>
      <c r="J2833" s="132"/>
      <c r="K2833" s="132"/>
      <c r="L2833" s="132"/>
      <c r="M2833" s="132"/>
      <c r="N2833" s="132"/>
      <c r="O2833" s="132"/>
      <c r="P2833" s="132"/>
      <c r="Q2833" s="132"/>
      <c r="R2833" s="132"/>
      <c r="S2833" s="132"/>
      <c r="T2833" s="518"/>
      <c r="U2833" s="132"/>
      <c r="V2833" s="132"/>
      <c r="W2833" s="132"/>
      <c r="X2833" s="132"/>
      <c r="Y2833" s="132"/>
      <c r="Z2833" s="132"/>
      <c r="AB2833" s="132"/>
      <c r="AC2833" s="132"/>
      <c r="AD2833" s="132"/>
      <c r="AE2833" s="94"/>
      <c r="AF2833" s="132"/>
      <c r="AG2833" s="132"/>
      <c r="AH2833" s="284"/>
      <c r="AI2833" s="132"/>
      <c r="AJ2833" s="132"/>
      <c r="AK2833" s="132"/>
      <c r="AL2833" s="132"/>
      <c r="AM2833" s="132"/>
      <c r="AN2833" s="132"/>
      <c r="AO2833" s="132"/>
      <c r="AP2833" s="132"/>
      <c r="AQ2833" s="132"/>
      <c r="AR2833" s="132"/>
      <c r="AS2833" s="132"/>
      <c r="AT2833" s="132"/>
      <c r="AU2833" s="132"/>
      <c r="AV2833" s="132"/>
      <c r="AW2833" s="132"/>
      <c r="AX2833" s="132"/>
      <c r="AY2833" s="132"/>
      <c r="AZ2833" s="132"/>
      <c r="BA2833" s="132"/>
      <c r="BB2833" s="132"/>
      <c r="BC2833" s="132"/>
      <c r="BD2833" s="132"/>
      <c r="BE2833" s="132"/>
      <c r="BF2833" s="132"/>
      <c r="BG2833" s="132"/>
      <c r="BH2833" s="132"/>
      <c r="BI2833" s="132"/>
    </row>
    <row r="2834" spans="2:61">
      <c r="B2834" s="722"/>
      <c r="C2834" s="132"/>
      <c r="D2834" s="132"/>
      <c r="E2834" s="586"/>
      <c r="F2834" s="586"/>
      <c r="G2834" s="132"/>
      <c r="H2834" s="372"/>
      <c r="I2834" s="132"/>
      <c r="J2834" s="132"/>
      <c r="K2834" s="132"/>
      <c r="L2834" s="132"/>
      <c r="M2834" s="132"/>
      <c r="N2834" s="132"/>
      <c r="O2834" s="132"/>
      <c r="P2834" s="132"/>
      <c r="Q2834" s="132"/>
      <c r="R2834" s="132"/>
      <c r="S2834" s="132"/>
      <c r="T2834" s="518"/>
      <c r="U2834" s="132"/>
      <c r="V2834" s="132"/>
      <c r="W2834" s="132"/>
      <c r="X2834" s="132"/>
      <c r="Y2834" s="132"/>
      <c r="Z2834" s="132"/>
      <c r="AB2834" s="132"/>
      <c r="AC2834" s="132"/>
      <c r="AD2834" s="132"/>
      <c r="AE2834" s="94"/>
      <c r="AF2834" s="132"/>
      <c r="AG2834" s="132"/>
      <c r="AH2834" s="284"/>
      <c r="AI2834" s="132"/>
      <c r="AJ2834" s="132"/>
      <c r="AK2834" s="132"/>
      <c r="AL2834" s="132"/>
      <c r="AM2834" s="132"/>
      <c r="AN2834" s="132"/>
      <c r="AO2834" s="132"/>
      <c r="AP2834" s="132"/>
      <c r="AQ2834" s="132"/>
      <c r="AR2834" s="132"/>
      <c r="AS2834" s="132"/>
      <c r="AT2834" s="132"/>
      <c r="AU2834" s="132"/>
      <c r="AV2834" s="132"/>
      <c r="AW2834" s="132"/>
      <c r="AX2834" s="132"/>
      <c r="AY2834" s="132"/>
      <c r="AZ2834" s="132"/>
      <c r="BA2834" s="132"/>
      <c r="BB2834" s="132"/>
      <c r="BC2834" s="132"/>
      <c r="BD2834" s="132"/>
      <c r="BE2834" s="132"/>
      <c r="BF2834" s="132"/>
      <c r="BG2834" s="132"/>
      <c r="BH2834" s="132"/>
      <c r="BI2834" s="132"/>
    </row>
    <row r="2835" spans="2:61">
      <c r="B2835" s="722"/>
      <c r="C2835" s="132"/>
      <c r="D2835" s="132"/>
      <c r="E2835" s="586"/>
      <c r="F2835" s="586"/>
      <c r="G2835" s="132"/>
      <c r="H2835" s="372"/>
      <c r="I2835" s="132"/>
      <c r="J2835" s="132"/>
      <c r="K2835" s="132"/>
      <c r="L2835" s="132"/>
      <c r="M2835" s="132"/>
      <c r="N2835" s="132"/>
      <c r="O2835" s="132"/>
      <c r="P2835" s="132"/>
      <c r="Q2835" s="132"/>
      <c r="R2835" s="132"/>
      <c r="S2835" s="132"/>
      <c r="T2835" s="518"/>
      <c r="U2835" s="132"/>
      <c r="V2835" s="132"/>
      <c r="W2835" s="132"/>
      <c r="X2835" s="132"/>
      <c r="Y2835" s="132"/>
      <c r="Z2835" s="132"/>
      <c r="AB2835" s="132"/>
      <c r="AC2835" s="132"/>
      <c r="AD2835" s="132"/>
      <c r="AE2835" s="94"/>
      <c r="AF2835" s="132"/>
      <c r="AG2835" s="132"/>
      <c r="AH2835" s="284"/>
      <c r="AI2835" s="132"/>
      <c r="AJ2835" s="132"/>
      <c r="AK2835" s="132"/>
      <c r="AL2835" s="132"/>
      <c r="AM2835" s="132"/>
      <c r="AN2835" s="132"/>
      <c r="AO2835" s="132"/>
      <c r="AP2835" s="132"/>
      <c r="AQ2835" s="132"/>
      <c r="AR2835" s="132"/>
      <c r="AS2835" s="132"/>
      <c r="AT2835" s="132"/>
      <c r="AU2835" s="132"/>
      <c r="AV2835" s="132"/>
      <c r="AW2835" s="132"/>
      <c r="AX2835" s="132"/>
      <c r="AY2835" s="132"/>
      <c r="AZ2835" s="132"/>
      <c r="BA2835" s="132"/>
      <c r="BB2835" s="132"/>
      <c r="BC2835" s="132"/>
      <c r="BD2835" s="132"/>
      <c r="BE2835" s="132"/>
      <c r="BF2835" s="132"/>
      <c r="BG2835" s="132"/>
      <c r="BH2835" s="132"/>
      <c r="BI2835" s="132"/>
    </row>
    <row r="2836" spans="2:61">
      <c r="B2836" s="722"/>
      <c r="C2836" s="132"/>
      <c r="D2836" s="132"/>
      <c r="E2836" s="586"/>
      <c r="F2836" s="586"/>
      <c r="G2836" s="132"/>
      <c r="H2836" s="372"/>
      <c r="I2836" s="132"/>
      <c r="J2836" s="132"/>
      <c r="K2836" s="132"/>
      <c r="L2836" s="132"/>
      <c r="M2836" s="132"/>
      <c r="N2836" s="132"/>
      <c r="O2836" s="132"/>
      <c r="P2836" s="132"/>
      <c r="Q2836" s="132"/>
      <c r="R2836" s="132"/>
      <c r="S2836" s="132"/>
      <c r="T2836" s="518"/>
      <c r="U2836" s="132"/>
      <c r="V2836" s="132"/>
      <c r="W2836" s="132"/>
      <c r="X2836" s="132"/>
      <c r="Y2836" s="132"/>
      <c r="Z2836" s="132"/>
      <c r="AB2836" s="132"/>
      <c r="AC2836" s="132"/>
      <c r="AD2836" s="132"/>
      <c r="AE2836" s="94"/>
      <c r="AF2836" s="132"/>
      <c r="AG2836" s="132"/>
      <c r="AH2836" s="284"/>
      <c r="AI2836" s="132"/>
      <c r="AJ2836" s="132"/>
      <c r="AK2836" s="132"/>
      <c r="AL2836" s="132"/>
      <c r="AM2836" s="132"/>
      <c r="AN2836" s="132"/>
      <c r="AO2836" s="132"/>
      <c r="AP2836" s="132"/>
      <c r="AQ2836" s="132"/>
      <c r="AR2836" s="132"/>
      <c r="AS2836" s="132"/>
      <c r="AT2836" s="132"/>
      <c r="AU2836" s="132"/>
      <c r="AV2836" s="132"/>
      <c r="AW2836" s="132"/>
      <c r="AX2836" s="132"/>
      <c r="AY2836" s="132"/>
      <c r="AZ2836" s="132"/>
      <c r="BA2836" s="132"/>
      <c r="BB2836" s="132"/>
      <c r="BC2836" s="132"/>
      <c r="BD2836" s="132"/>
      <c r="BE2836" s="132"/>
      <c r="BF2836" s="132"/>
      <c r="BG2836" s="132"/>
      <c r="BH2836" s="132"/>
      <c r="BI2836" s="132"/>
    </row>
    <row r="2837" spans="2:61">
      <c r="B2837" s="722"/>
      <c r="C2837" s="132"/>
      <c r="D2837" s="132"/>
      <c r="E2837" s="586"/>
      <c r="F2837" s="586"/>
      <c r="G2837" s="132"/>
      <c r="H2837" s="37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518"/>
      <c r="U2837" s="132"/>
      <c r="V2837" s="132"/>
      <c r="W2837" s="132"/>
      <c r="X2837" s="132"/>
      <c r="Y2837" s="132"/>
      <c r="Z2837" s="132"/>
      <c r="AB2837" s="132"/>
      <c r="AC2837" s="132"/>
      <c r="AD2837" s="132"/>
      <c r="AE2837" s="94"/>
      <c r="AF2837" s="132"/>
      <c r="AG2837" s="132"/>
      <c r="AH2837" s="284"/>
      <c r="AI2837" s="132"/>
      <c r="AJ2837" s="132"/>
      <c r="AK2837" s="132"/>
      <c r="AL2837" s="132"/>
      <c r="AM2837" s="132"/>
      <c r="AN2837" s="132"/>
      <c r="AO2837" s="132"/>
      <c r="AP2837" s="132"/>
      <c r="AQ2837" s="132"/>
      <c r="AR2837" s="132"/>
      <c r="AS2837" s="132"/>
      <c r="AT2837" s="132"/>
      <c r="AU2837" s="132"/>
      <c r="AV2837" s="132"/>
      <c r="AW2837" s="132"/>
      <c r="AX2837" s="132"/>
      <c r="AY2837" s="132"/>
      <c r="AZ2837" s="132"/>
      <c r="BA2837" s="132"/>
      <c r="BB2837" s="132"/>
      <c r="BC2837" s="132"/>
      <c r="BD2837" s="132"/>
      <c r="BE2837" s="132"/>
      <c r="BF2837" s="132"/>
      <c r="BG2837" s="132"/>
      <c r="BH2837" s="132"/>
      <c r="BI2837" s="132"/>
    </row>
    <row r="2838" spans="2:61">
      <c r="B2838" s="722"/>
      <c r="C2838" s="132"/>
      <c r="D2838" s="132"/>
      <c r="E2838" s="586"/>
      <c r="F2838" s="586"/>
      <c r="G2838" s="132"/>
      <c r="H2838" s="372"/>
      <c r="I2838" s="132"/>
      <c r="J2838" s="132"/>
      <c r="K2838" s="132"/>
      <c r="L2838" s="132"/>
      <c r="M2838" s="132"/>
      <c r="N2838" s="132"/>
      <c r="O2838" s="132"/>
      <c r="P2838" s="132"/>
      <c r="Q2838" s="132"/>
      <c r="R2838" s="132"/>
      <c r="S2838" s="132"/>
      <c r="T2838" s="518"/>
      <c r="U2838" s="132"/>
      <c r="V2838" s="132"/>
      <c r="W2838" s="132"/>
      <c r="X2838" s="132"/>
      <c r="Y2838" s="132"/>
      <c r="Z2838" s="132"/>
      <c r="AB2838" s="132"/>
      <c r="AC2838" s="132"/>
      <c r="AD2838" s="132"/>
      <c r="AE2838" s="94"/>
      <c r="AF2838" s="132"/>
      <c r="AG2838" s="132"/>
      <c r="AH2838" s="284"/>
      <c r="AI2838" s="132"/>
      <c r="AJ2838" s="132"/>
      <c r="AK2838" s="132"/>
      <c r="AL2838" s="132"/>
      <c r="AM2838" s="132"/>
      <c r="AN2838" s="132"/>
      <c r="AO2838" s="132"/>
      <c r="AP2838" s="132"/>
      <c r="AQ2838" s="132"/>
      <c r="AR2838" s="132"/>
      <c r="AS2838" s="132"/>
      <c r="AT2838" s="132"/>
      <c r="AU2838" s="132"/>
      <c r="AV2838" s="132"/>
      <c r="AW2838" s="132"/>
      <c r="AX2838" s="132"/>
      <c r="AY2838" s="132"/>
      <c r="AZ2838" s="132"/>
      <c r="BA2838" s="132"/>
      <c r="BB2838" s="132"/>
      <c r="BC2838" s="132"/>
      <c r="BD2838" s="132"/>
      <c r="BE2838" s="132"/>
      <c r="BF2838" s="132"/>
      <c r="BG2838" s="132"/>
      <c r="BH2838" s="132"/>
      <c r="BI2838" s="132"/>
    </row>
    <row r="2839" spans="2:61">
      <c r="B2839" s="722"/>
      <c r="C2839" s="132"/>
      <c r="D2839" s="132"/>
      <c r="E2839" s="586"/>
      <c r="F2839" s="586"/>
      <c r="G2839" s="132"/>
      <c r="H2839" s="372"/>
      <c r="I2839" s="132"/>
      <c r="J2839" s="132"/>
      <c r="K2839" s="132"/>
      <c r="L2839" s="132"/>
      <c r="M2839" s="132"/>
      <c r="N2839" s="132"/>
      <c r="O2839" s="132"/>
      <c r="P2839" s="132"/>
      <c r="Q2839" s="132"/>
      <c r="R2839" s="132"/>
      <c r="S2839" s="132"/>
      <c r="T2839" s="518"/>
      <c r="U2839" s="132"/>
      <c r="V2839" s="132"/>
      <c r="W2839" s="132"/>
      <c r="X2839" s="132"/>
      <c r="Y2839" s="132"/>
      <c r="Z2839" s="132"/>
      <c r="AB2839" s="132"/>
      <c r="AC2839" s="132"/>
      <c r="AD2839" s="132"/>
      <c r="AE2839" s="94"/>
      <c r="AF2839" s="132"/>
      <c r="AG2839" s="132"/>
      <c r="AH2839" s="284"/>
      <c r="AI2839" s="132"/>
      <c r="AJ2839" s="132"/>
      <c r="AK2839" s="132"/>
      <c r="AL2839" s="132"/>
      <c r="AM2839" s="132"/>
      <c r="AN2839" s="132"/>
      <c r="AO2839" s="132"/>
      <c r="AP2839" s="132"/>
      <c r="AQ2839" s="132"/>
      <c r="AR2839" s="132"/>
      <c r="AS2839" s="132"/>
      <c r="AT2839" s="132"/>
      <c r="AU2839" s="132"/>
      <c r="AV2839" s="132"/>
      <c r="AW2839" s="132"/>
      <c r="AX2839" s="132"/>
      <c r="AY2839" s="132"/>
      <c r="AZ2839" s="132"/>
      <c r="BA2839" s="132"/>
      <c r="BB2839" s="132"/>
      <c r="BC2839" s="132"/>
      <c r="BD2839" s="132"/>
      <c r="BE2839" s="132"/>
      <c r="BF2839" s="132"/>
      <c r="BG2839" s="132"/>
      <c r="BH2839" s="132"/>
      <c r="BI2839" s="132"/>
    </row>
    <row r="2840" spans="2:61">
      <c r="B2840" s="722"/>
      <c r="C2840" s="132"/>
      <c r="D2840" s="132"/>
      <c r="E2840" s="586"/>
      <c r="F2840" s="586"/>
      <c r="G2840" s="132"/>
      <c r="H2840" s="372"/>
      <c r="I2840" s="132"/>
      <c r="J2840" s="132"/>
      <c r="K2840" s="132"/>
      <c r="L2840" s="132"/>
      <c r="M2840" s="132"/>
      <c r="N2840" s="132"/>
      <c r="O2840" s="132"/>
      <c r="P2840" s="132"/>
      <c r="Q2840" s="132"/>
      <c r="R2840" s="132"/>
      <c r="S2840" s="132"/>
      <c r="T2840" s="518"/>
      <c r="U2840" s="132"/>
      <c r="V2840" s="132"/>
      <c r="W2840" s="132"/>
      <c r="X2840" s="132"/>
      <c r="Y2840" s="132"/>
      <c r="Z2840" s="132"/>
      <c r="AB2840" s="132"/>
      <c r="AC2840" s="132"/>
      <c r="AD2840" s="132"/>
      <c r="AE2840" s="94"/>
      <c r="AF2840" s="132"/>
      <c r="AG2840" s="132"/>
      <c r="AH2840" s="284"/>
      <c r="AI2840" s="132"/>
      <c r="AJ2840" s="132"/>
      <c r="AK2840" s="132"/>
      <c r="AL2840" s="132"/>
      <c r="AM2840" s="132"/>
      <c r="AN2840" s="132"/>
      <c r="AO2840" s="132"/>
      <c r="AP2840" s="132"/>
      <c r="AQ2840" s="132"/>
      <c r="AR2840" s="132"/>
      <c r="AS2840" s="132"/>
      <c r="AT2840" s="132"/>
      <c r="AU2840" s="132"/>
      <c r="AV2840" s="132"/>
      <c r="AW2840" s="132"/>
      <c r="AX2840" s="132"/>
      <c r="AY2840" s="132"/>
      <c r="AZ2840" s="132"/>
      <c r="BA2840" s="132"/>
      <c r="BB2840" s="132"/>
      <c r="BC2840" s="132"/>
      <c r="BD2840" s="132"/>
      <c r="BE2840" s="132"/>
      <c r="BF2840" s="132"/>
      <c r="BG2840" s="132"/>
      <c r="BH2840" s="132"/>
      <c r="BI2840" s="132"/>
    </row>
    <row r="2841" spans="2:61">
      <c r="B2841" s="722"/>
      <c r="C2841" s="132"/>
      <c r="D2841" s="132"/>
      <c r="E2841" s="586"/>
      <c r="F2841" s="586"/>
      <c r="G2841" s="132"/>
      <c r="H2841" s="372"/>
      <c r="I2841" s="132"/>
      <c r="J2841" s="132"/>
      <c r="K2841" s="132"/>
      <c r="L2841" s="132"/>
      <c r="M2841" s="132"/>
      <c r="N2841" s="132"/>
      <c r="O2841" s="132"/>
      <c r="P2841" s="132"/>
      <c r="Q2841" s="132"/>
      <c r="R2841" s="132"/>
      <c r="S2841" s="132"/>
      <c r="T2841" s="518"/>
      <c r="U2841" s="132"/>
      <c r="V2841" s="132"/>
      <c r="W2841" s="132"/>
      <c r="X2841" s="132"/>
      <c r="Y2841" s="132"/>
      <c r="Z2841" s="132"/>
      <c r="AB2841" s="132"/>
      <c r="AC2841" s="132"/>
      <c r="AD2841" s="132"/>
      <c r="AE2841" s="94"/>
      <c r="AF2841" s="132"/>
      <c r="AG2841" s="132"/>
      <c r="AH2841" s="284"/>
      <c r="AI2841" s="132"/>
      <c r="AJ2841" s="132"/>
      <c r="AK2841" s="132"/>
      <c r="AL2841" s="132"/>
      <c r="AM2841" s="132"/>
      <c r="AN2841" s="132"/>
      <c r="AO2841" s="132"/>
      <c r="AP2841" s="132"/>
      <c r="AQ2841" s="132"/>
      <c r="AR2841" s="132"/>
      <c r="AS2841" s="132"/>
      <c r="AT2841" s="132"/>
      <c r="AU2841" s="132"/>
      <c r="AV2841" s="132"/>
      <c r="AW2841" s="132"/>
      <c r="AX2841" s="132"/>
      <c r="AY2841" s="132"/>
      <c r="AZ2841" s="132"/>
      <c r="BA2841" s="132"/>
      <c r="BB2841" s="132"/>
      <c r="BC2841" s="132"/>
      <c r="BD2841" s="132"/>
      <c r="BE2841" s="132"/>
      <c r="BF2841" s="132"/>
      <c r="BG2841" s="132"/>
      <c r="BH2841" s="132"/>
      <c r="BI2841" s="132"/>
    </row>
    <row r="2842" spans="2:61">
      <c r="B2842" s="722"/>
      <c r="C2842" s="132"/>
      <c r="D2842" s="132"/>
      <c r="E2842" s="586"/>
      <c r="F2842" s="586"/>
      <c r="G2842" s="132"/>
      <c r="H2842" s="372"/>
      <c r="I2842" s="132"/>
      <c r="J2842" s="132"/>
      <c r="K2842" s="132"/>
      <c r="L2842" s="132"/>
      <c r="M2842" s="132"/>
      <c r="N2842" s="132"/>
      <c r="O2842" s="132"/>
      <c r="P2842" s="132"/>
      <c r="Q2842" s="132"/>
      <c r="R2842" s="132"/>
      <c r="S2842" s="132"/>
      <c r="T2842" s="518"/>
      <c r="U2842" s="132"/>
      <c r="V2842" s="132"/>
      <c r="W2842" s="132"/>
      <c r="X2842" s="132"/>
      <c r="Y2842" s="132"/>
      <c r="Z2842" s="132"/>
      <c r="AB2842" s="132"/>
      <c r="AC2842" s="132"/>
      <c r="AD2842" s="132"/>
      <c r="AE2842" s="94"/>
      <c r="AF2842" s="132"/>
      <c r="AG2842" s="132"/>
      <c r="AH2842" s="284"/>
      <c r="AI2842" s="132"/>
      <c r="AJ2842" s="132"/>
      <c r="AK2842" s="132"/>
      <c r="AL2842" s="132"/>
      <c r="AM2842" s="132"/>
      <c r="AN2842" s="132"/>
      <c r="AO2842" s="132"/>
      <c r="AP2842" s="132"/>
      <c r="AQ2842" s="132"/>
      <c r="AR2842" s="132"/>
      <c r="AS2842" s="132"/>
      <c r="AT2842" s="132"/>
      <c r="AU2842" s="132"/>
      <c r="AV2842" s="132"/>
      <c r="AW2842" s="132"/>
      <c r="AX2842" s="132"/>
      <c r="AY2842" s="132"/>
      <c r="AZ2842" s="132"/>
      <c r="BA2842" s="132"/>
      <c r="BB2842" s="132"/>
      <c r="BC2842" s="132"/>
      <c r="BD2842" s="132"/>
      <c r="BE2842" s="132"/>
      <c r="BF2842" s="132"/>
      <c r="BG2842" s="132"/>
      <c r="BH2842" s="132"/>
      <c r="BI2842" s="132"/>
    </row>
    <row r="2843" spans="2:61">
      <c r="B2843" s="722"/>
      <c r="C2843" s="132"/>
      <c r="D2843" s="132"/>
      <c r="E2843" s="586"/>
      <c r="F2843" s="586"/>
      <c r="G2843" s="132"/>
      <c r="H2843" s="372"/>
      <c r="I2843" s="132"/>
      <c r="J2843" s="132"/>
      <c r="K2843" s="132"/>
      <c r="L2843" s="132"/>
      <c r="M2843" s="132"/>
      <c r="N2843" s="132"/>
      <c r="O2843" s="132"/>
      <c r="P2843" s="132"/>
      <c r="Q2843" s="132"/>
      <c r="R2843" s="132"/>
      <c r="S2843" s="132"/>
      <c r="T2843" s="518"/>
      <c r="U2843" s="132"/>
      <c r="V2843" s="132"/>
      <c r="W2843" s="132"/>
      <c r="X2843" s="132"/>
      <c r="Y2843" s="132"/>
      <c r="Z2843" s="132"/>
      <c r="AB2843" s="132"/>
      <c r="AC2843" s="132"/>
      <c r="AD2843" s="132"/>
      <c r="AE2843" s="94"/>
      <c r="AF2843" s="132"/>
      <c r="AG2843" s="132"/>
      <c r="AH2843" s="284"/>
      <c r="AI2843" s="132"/>
      <c r="AJ2843" s="132"/>
      <c r="AK2843" s="132"/>
      <c r="AL2843" s="132"/>
      <c r="AM2843" s="132"/>
      <c r="AN2843" s="132"/>
      <c r="AO2843" s="132"/>
      <c r="AP2843" s="132"/>
      <c r="AQ2843" s="132"/>
      <c r="AR2843" s="132"/>
      <c r="AS2843" s="132"/>
      <c r="AT2843" s="132"/>
      <c r="AU2843" s="132"/>
      <c r="AV2843" s="132"/>
      <c r="AW2843" s="132"/>
      <c r="AX2843" s="132"/>
      <c r="AY2843" s="132"/>
      <c r="AZ2843" s="132"/>
      <c r="BA2843" s="132"/>
      <c r="BB2843" s="132"/>
      <c r="BC2843" s="132"/>
      <c r="BD2843" s="132"/>
      <c r="BE2843" s="132"/>
      <c r="BF2843" s="132"/>
      <c r="BG2843" s="132"/>
      <c r="BH2843" s="132"/>
      <c r="BI2843" s="132"/>
    </row>
    <row r="2844" spans="2:61">
      <c r="B2844" s="722"/>
      <c r="C2844" s="132"/>
      <c r="D2844" s="132"/>
      <c r="E2844" s="586"/>
      <c r="F2844" s="586"/>
      <c r="G2844" s="132"/>
      <c r="H2844" s="372"/>
      <c r="I2844" s="132"/>
      <c r="J2844" s="132"/>
      <c r="K2844" s="132"/>
      <c r="L2844" s="132"/>
      <c r="M2844" s="132"/>
      <c r="N2844" s="132"/>
      <c r="O2844" s="132"/>
      <c r="P2844" s="132"/>
      <c r="Q2844" s="132"/>
      <c r="R2844" s="132"/>
      <c r="S2844" s="132"/>
      <c r="T2844" s="518"/>
      <c r="U2844" s="132"/>
      <c r="V2844" s="132"/>
      <c r="W2844" s="132"/>
      <c r="X2844" s="132"/>
      <c r="Y2844" s="132"/>
      <c r="Z2844" s="132"/>
      <c r="AB2844" s="132"/>
      <c r="AC2844" s="132"/>
      <c r="AD2844" s="132"/>
      <c r="AE2844" s="94"/>
      <c r="AF2844" s="132"/>
      <c r="AG2844" s="132"/>
      <c r="AH2844" s="284"/>
      <c r="AI2844" s="132"/>
      <c r="AJ2844" s="132"/>
      <c r="AK2844" s="132"/>
      <c r="AL2844" s="132"/>
      <c r="AM2844" s="132"/>
      <c r="AN2844" s="132"/>
      <c r="AO2844" s="132"/>
      <c r="AP2844" s="132"/>
      <c r="AQ2844" s="132"/>
      <c r="AR2844" s="132"/>
      <c r="AS2844" s="132"/>
      <c r="AT2844" s="132"/>
      <c r="AU2844" s="132"/>
      <c r="AV2844" s="132"/>
      <c r="AW2844" s="132"/>
      <c r="AX2844" s="132"/>
      <c r="AY2844" s="132"/>
      <c r="AZ2844" s="132"/>
      <c r="BA2844" s="132"/>
      <c r="BB2844" s="132"/>
      <c r="BC2844" s="132"/>
      <c r="BD2844" s="132"/>
      <c r="BE2844" s="132"/>
      <c r="BF2844" s="132"/>
      <c r="BG2844" s="132"/>
      <c r="BH2844" s="132"/>
      <c r="BI2844" s="132"/>
    </row>
    <row r="2845" spans="2:61">
      <c r="B2845" s="722"/>
      <c r="C2845" s="132"/>
      <c r="D2845" s="132"/>
      <c r="E2845" s="586"/>
      <c r="F2845" s="586"/>
      <c r="G2845" s="132"/>
      <c r="H2845" s="372"/>
      <c r="I2845" s="132"/>
      <c r="J2845" s="132"/>
      <c r="K2845" s="132"/>
      <c r="L2845" s="132"/>
      <c r="M2845" s="132"/>
      <c r="N2845" s="132"/>
      <c r="O2845" s="132"/>
      <c r="P2845" s="132"/>
      <c r="Q2845" s="132"/>
      <c r="R2845" s="132"/>
      <c r="S2845" s="132"/>
      <c r="T2845" s="518"/>
      <c r="U2845" s="132"/>
      <c r="V2845" s="132"/>
      <c r="W2845" s="132"/>
      <c r="X2845" s="132"/>
      <c r="Y2845" s="132"/>
      <c r="Z2845" s="132"/>
      <c r="AB2845" s="132"/>
      <c r="AC2845" s="132"/>
      <c r="AD2845" s="132"/>
      <c r="AE2845" s="94"/>
      <c r="AF2845" s="132"/>
      <c r="AG2845" s="132"/>
      <c r="AH2845" s="284"/>
      <c r="AI2845" s="132"/>
      <c r="AJ2845" s="132"/>
      <c r="AK2845" s="132"/>
      <c r="AL2845" s="132"/>
      <c r="AM2845" s="132"/>
      <c r="AN2845" s="132"/>
      <c r="AO2845" s="132"/>
      <c r="AP2845" s="132"/>
      <c r="AQ2845" s="132"/>
      <c r="AR2845" s="132"/>
      <c r="AS2845" s="132"/>
      <c r="AT2845" s="132"/>
      <c r="AU2845" s="132"/>
      <c r="AV2845" s="132"/>
      <c r="AW2845" s="132"/>
      <c r="AX2845" s="132"/>
      <c r="AY2845" s="132"/>
      <c r="AZ2845" s="132"/>
      <c r="BA2845" s="132"/>
      <c r="BB2845" s="132"/>
      <c r="BC2845" s="132"/>
      <c r="BD2845" s="132"/>
      <c r="BE2845" s="132"/>
      <c r="BF2845" s="132"/>
      <c r="BG2845" s="132"/>
      <c r="BH2845" s="132"/>
      <c r="BI2845" s="132"/>
    </row>
    <row r="2846" spans="2:61">
      <c r="B2846" s="722"/>
      <c r="C2846" s="132"/>
      <c r="D2846" s="132"/>
      <c r="E2846" s="586"/>
      <c r="F2846" s="586"/>
      <c r="G2846" s="132"/>
      <c r="H2846" s="372"/>
      <c r="I2846" s="132"/>
      <c r="J2846" s="132"/>
      <c r="K2846" s="132"/>
      <c r="L2846" s="132"/>
      <c r="M2846" s="132"/>
      <c r="N2846" s="132"/>
      <c r="O2846" s="132"/>
      <c r="P2846" s="132"/>
      <c r="Q2846" s="132"/>
      <c r="R2846" s="132"/>
      <c r="S2846" s="132"/>
      <c r="T2846" s="518"/>
      <c r="U2846" s="132"/>
      <c r="V2846" s="132"/>
      <c r="W2846" s="132"/>
      <c r="X2846" s="132"/>
      <c r="Y2846" s="132"/>
      <c r="Z2846" s="132"/>
      <c r="AB2846" s="132"/>
      <c r="AC2846" s="132"/>
      <c r="AD2846" s="132"/>
      <c r="AE2846" s="94"/>
      <c r="AF2846" s="132"/>
      <c r="AG2846" s="132"/>
      <c r="AH2846" s="284"/>
      <c r="AI2846" s="132"/>
      <c r="AJ2846" s="132"/>
      <c r="AK2846" s="132"/>
      <c r="AL2846" s="132"/>
      <c r="AM2846" s="132"/>
      <c r="AN2846" s="132"/>
      <c r="AO2846" s="132"/>
      <c r="AP2846" s="132"/>
      <c r="AQ2846" s="132"/>
      <c r="AR2846" s="132"/>
      <c r="AS2846" s="132"/>
      <c r="AT2846" s="132"/>
      <c r="AU2846" s="132"/>
      <c r="AV2846" s="132"/>
      <c r="AW2846" s="132"/>
      <c r="AX2846" s="132"/>
      <c r="AY2846" s="132"/>
      <c r="AZ2846" s="132"/>
      <c r="BA2846" s="132"/>
      <c r="BB2846" s="132"/>
      <c r="BC2846" s="132"/>
      <c r="BD2846" s="132"/>
      <c r="BE2846" s="132"/>
      <c r="BF2846" s="132"/>
      <c r="BG2846" s="132"/>
      <c r="BH2846" s="132"/>
      <c r="BI2846" s="132"/>
    </row>
    <row r="2847" spans="2:61">
      <c r="B2847" s="722"/>
      <c r="C2847" s="132"/>
      <c r="D2847" s="132"/>
      <c r="E2847" s="586"/>
      <c r="F2847" s="586"/>
      <c r="G2847" s="132"/>
      <c r="H2847" s="372"/>
      <c r="I2847" s="132"/>
      <c r="J2847" s="132"/>
      <c r="K2847" s="132"/>
      <c r="L2847" s="132"/>
      <c r="M2847" s="132"/>
      <c r="N2847" s="132"/>
      <c r="O2847" s="132"/>
      <c r="P2847" s="132"/>
      <c r="Q2847" s="132"/>
      <c r="R2847" s="132"/>
      <c r="S2847" s="132"/>
      <c r="T2847" s="518"/>
      <c r="U2847" s="132"/>
      <c r="V2847" s="132"/>
      <c r="W2847" s="132"/>
      <c r="X2847" s="132"/>
      <c r="Y2847" s="132"/>
      <c r="Z2847" s="132"/>
      <c r="AB2847" s="132"/>
      <c r="AC2847" s="132"/>
      <c r="AD2847" s="132"/>
      <c r="AE2847" s="94"/>
      <c r="AF2847" s="132"/>
      <c r="AG2847" s="132"/>
      <c r="AH2847" s="284"/>
      <c r="AI2847" s="132"/>
      <c r="AJ2847" s="132"/>
      <c r="AK2847" s="132"/>
      <c r="AL2847" s="132"/>
      <c r="AM2847" s="132"/>
      <c r="AN2847" s="132"/>
      <c r="AO2847" s="132"/>
      <c r="AP2847" s="132"/>
      <c r="AQ2847" s="132"/>
      <c r="AR2847" s="132"/>
      <c r="AS2847" s="132"/>
      <c r="AT2847" s="132"/>
      <c r="AU2847" s="132"/>
      <c r="AV2847" s="132"/>
      <c r="AW2847" s="132"/>
      <c r="AX2847" s="132"/>
      <c r="AY2847" s="132"/>
      <c r="AZ2847" s="132"/>
      <c r="BA2847" s="132"/>
      <c r="BB2847" s="132"/>
      <c r="BC2847" s="132"/>
      <c r="BD2847" s="132"/>
      <c r="BE2847" s="132"/>
      <c r="BF2847" s="132"/>
      <c r="BG2847" s="132"/>
      <c r="BH2847" s="132"/>
      <c r="BI2847" s="132"/>
    </row>
    <row r="2848" spans="2:61">
      <c r="B2848" s="722"/>
      <c r="C2848" s="132"/>
      <c r="D2848" s="132"/>
      <c r="E2848" s="586"/>
      <c r="F2848" s="586"/>
      <c r="G2848" s="132"/>
      <c r="H2848" s="372"/>
      <c r="I2848" s="132"/>
      <c r="J2848" s="132"/>
      <c r="K2848" s="132"/>
      <c r="L2848" s="132"/>
      <c r="M2848" s="132"/>
      <c r="N2848" s="132"/>
      <c r="O2848" s="132"/>
      <c r="P2848" s="132"/>
      <c r="Q2848" s="132"/>
      <c r="R2848" s="132"/>
      <c r="S2848" s="132"/>
      <c r="T2848" s="518"/>
      <c r="U2848" s="132"/>
      <c r="V2848" s="132"/>
      <c r="W2848" s="132"/>
      <c r="X2848" s="132"/>
      <c r="Y2848" s="132"/>
      <c r="Z2848" s="132"/>
      <c r="AB2848" s="132"/>
      <c r="AC2848" s="132"/>
      <c r="AD2848" s="132"/>
      <c r="AE2848" s="94"/>
      <c r="AF2848" s="132"/>
      <c r="AG2848" s="132"/>
      <c r="AH2848" s="284"/>
      <c r="AI2848" s="132"/>
      <c r="AJ2848" s="132"/>
      <c r="AK2848" s="132"/>
      <c r="AL2848" s="132"/>
      <c r="AM2848" s="132"/>
      <c r="AN2848" s="132"/>
      <c r="AO2848" s="132"/>
      <c r="AP2848" s="132"/>
      <c r="AQ2848" s="132"/>
      <c r="AR2848" s="132"/>
      <c r="AS2848" s="132"/>
      <c r="AT2848" s="132"/>
      <c r="AU2848" s="132"/>
      <c r="AV2848" s="132"/>
      <c r="AW2848" s="132"/>
      <c r="AX2848" s="132"/>
      <c r="AY2848" s="132"/>
      <c r="AZ2848" s="132"/>
      <c r="BA2848" s="132"/>
      <c r="BB2848" s="132"/>
      <c r="BC2848" s="132"/>
      <c r="BD2848" s="132"/>
      <c r="BE2848" s="132"/>
      <c r="BF2848" s="132"/>
      <c r="BG2848" s="132"/>
      <c r="BH2848" s="132"/>
      <c r="BI2848" s="132"/>
    </row>
    <row r="2849" spans="2:61">
      <c r="B2849" s="722"/>
      <c r="C2849" s="132"/>
      <c r="D2849" s="132"/>
      <c r="E2849" s="586"/>
      <c r="F2849" s="586"/>
      <c r="G2849" s="132"/>
      <c r="H2849" s="372"/>
      <c r="I2849" s="132"/>
      <c r="J2849" s="132"/>
      <c r="K2849" s="132"/>
      <c r="L2849" s="132"/>
      <c r="M2849" s="132"/>
      <c r="N2849" s="132"/>
      <c r="O2849" s="132"/>
      <c r="P2849" s="132"/>
      <c r="Q2849" s="132"/>
      <c r="R2849" s="132"/>
      <c r="S2849" s="132"/>
      <c r="T2849" s="518"/>
      <c r="U2849" s="132"/>
      <c r="V2849" s="132"/>
      <c r="W2849" s="132"/>
      <c r="X2849" s="132"/>
      <c r="Y2849" s="132"/>
      <c r="Z2849" s="132"/>
      <c r="AB2849" s="132"/>
      <c r="AC2849" s="132"/>
      <c r="AD2849" s="132"/>
      <c r="AE2849" s="94"/>
      <c r="AF2849" s="132"/>
      <c r="AG2849" s="132"/>
      <c r="AH2849" s="284"/>
      <c r="AI2849" s="132"/>
      <c r="AJ2849" s="132"/>
      <c r="AK2849" s="132"/>
      <c r="AL2849" s="132"/>
      <c r="AM2849" s="132"/>
      <c r="AN2849" s="132"/>
      <c r="AO2849" s="132"/>
      <c r="AP2849" s="132"/>
      <c r="AQ2849" s="132"/>
      <c r="AR2849" s="132"/>
      <c r="AS2849" s="132"/>
      <c r="AT2849" s="132"/>
      <c r="AU2849" s="132"/>
      <c r="AV2849" s="132"/>
      <c r="AW2849" s="132"/>
      <c r="AX2849" s="132"/>
      <c r="AY2849" s="132"/>
      <c r="AZ2849" s="132"/>
      <c r="BA2849" s="132"/>
      <c r="BB2849" s="132"/>
      <c r="BC2849" s="132"/>
      <c r="BD2849" s="132"/>
      <c r="BE2849" s="132"/>
      <c r="BF2849" s="132"/>
      <c r="BG2849" s="132"/>
      <c r="BH2849" s="132"/>
      <c r="BI2849" s="132"/>
    </row>
    <row r="2850" spans="2:61">
      <c r="B2850" s="722"/>
      <c r="C2850" s="132"/>
      <c r="D2850" s="132"/>
      <c r="E2850" s="586"/>
      <c r="F2850" s="586"/>
      <c r="G2850" s="132"/>
      <c r="H2850" s="372"/>
      <c r="I2850" s="132"/>
      <c r="J2850" s="132"/>
      <c r="K2850" s="132"/>
      <c r="L2850" s="132"/>
      <c r="M2850" s="132"/>
      <c r="N2850" s="132"/>
      <c r="O2850" s="132"/>
      <c r="P2850" s="132"/>
      <c r="Q2850" s="132"/>
      <c r="R2850" s="132"/>
      <c r="S2850" s="132"/>
      <c r="T2850" s="518"/>
      <c r="U2850" s="132"/>
      <c r="V2850" s="132"/>
      <c r="W2850" s="132"/>
      <c r="X2850" s="132"/>
      <c r="Y2850" s="132"/>
      <c r="Z2850" s="132"/>
      <c r="AB2850" s="132"/>
      <c r="AC2850" s="132"/>
      <c r="AD2850" s="132"/>
      <c r="AE2850" s="94"/>
      <c r="AF2850" s="132"/>
      <c r="AG2850" s="132"/>
      <c r="AH2850" s="284"/>
      <c r="AI2850" s="132"/>
      <c r="AJ2850" s="132"/>
      <c r="AK2850" s="132"/>
      <c r="AL2850" s="132"/>
      <c r="AM2850" s="132"/>
      <c r="AN2850" s="132"/>
      <c r="AO2850" s="132"/>
      <c r="AP2850" s="132"/>
      <c r="AQ2850" s="132"/>
      <c r="AR2850" s="132"/>
      <c r="AS2850" s="132"/>
      <c r="AT2850" s="132"/>
      <c r="AU2850" s="132"/>
      <c r="AV2850" s="132"/>
      <c r="AW2850" s="132"/>
      <c r="AX2850" s="132"/>
      <c r="AY2850" s="132"/>
      <c r="AZ2850" s="132"/>
      <c r="BA2850" s="132"/>
      <c r="BB2850" s="132"/>
      <c r="BC2850" s="132"/>
      <c r="BD2850" s="132"/>
      <c r="BE2850" s="132"/>
      <c r="BF2850" s="132"/>
      <c r="BG2850" s="132"/>
      <c r="BH2850" s="132"/>
      <c r="BI2850" s="132"/>
    </row>
    <row r="2851" spans="2:61">
      <c r="B2851" s="722"/>
      <c r="C2851" s="132"/>
      <c r="D2851" s="132"/>
      <c r="E2851" s="586"/>
      <c r="F2851" s="586"/>
      <c r="G2851" s="132"/>
      <c r="H2851" s="372"/>
      <c r="I2851" s="132"/>
      <c r="J2851" s="132"/>
      <c r="K2851" s="132"/>
      <c r="L2851" s="132"/>
      <c r="M2851" s="132"/>
      <c r="N2851" s="132"/>
      <c r="O2851" s="132"/>
      <c r="P2851" s="132"/>
      <c r="Q2851" s="132"/>
      <c r="R2851" s="132"/>
      <c r="S2851" s="132"/>
      <c r="T2851" s="518"/>
      <c r="U2851" s="132"/>
      <c r="V2851" s="132"/>
      <c r="W2851" s="132"/>
      <c r="X2851" s="132"/>
      <c r="Y2851" s="132"/>
      <c r="Z2851" s="132"/>
      <c r="AB2851" s="132"/>
      <c r="AC2851" s="132"/>
      <c r="AD2851" s="132"/>
      <c r="AE2851" s="94"/>
      <c r="AF2851" s="132"/>
      <c r="AG2851" s="132"/>
      <c r="AH2851" s="284"/>
      <c r="AI2851" s="132"/>
      <c r="AJ2851" s="132"/>
      <c r="AK2851" s="132"/>
      <c r="AL2851" s="132"/>
      <c r="AM2851" s="132"/>
      <c r="AN2851" s="132"/>
      <c r="AO2851" s="132"/>
      <c r="AP2851" s="132"/>
      <c r="AQ2851" s="132"/>
      <c r="AR2851" s="132"/>
      <c r="AS2851" s="132"/>
      <c r="AT2851" s="132"/>
      <c r="AU2851" s="132"/>
      <c r="AV2851" s="132"/>
      <c r="AW2851" s="132"/>
      <c r="AX2851" s="132"/>
      <c r="AY2851" s="132"/>
      <c r="AZ2851" s="132"/>
      <c r="BA2851" s="132"/>
      <c r="BB2851" s="132"/>
      <c r="BC2851" s="132"/>
      <c r="BD2851" s="132"/>
      <c r="BE2851" s="132"/>
      <c r="BF2851" s="132"/>
      <c r="BG2851" s="132"/>
      <c r="BH2851" s="132"/>
      <c r="BI2851" s="132"/>
    </row>
    <row r="2852" spans="2:61">
      <c r="B2852" s="722"/>
      <c r="C2852" s="132"/>
      <c r="D2852" s="132"/>
      <c r="E2852" s="586"/>
      <c r="F2852" s="586"/>
      <c r="G2852" s="132"/>
      <c r="H2852" s="372"/>
      <c r="I2852" s="132"/>
      <c r="J2852" s="132"/>
      <c r="K2852" s="132"/>
      <c r="L2852" s="132"/>
      <c r="M2852" s="132"/>
      <c r="N2852" s="132"/>
      <c r="O2852" s="132"/>
      <c r="P2852" s="132"/>
      <c r="Q2852" s="132"/>
      <c r="R2852" s="132"/>
      <c r="S2852" s="132"/>
      <c r="T2852" s="518"/>
      <c r="U2852" s="132"/>
      <c r="V2852" s="132"/>
      <c r="W2852" s="132"/>
      <c r="X2852" s="132"/>
      <c r="Y2852" s="132"/>
      <c r="Z2852" s="132"/>
      <c r="AB2852" s="132"/>
      <c r="AC2852" s="132"/>
      <c r="AD2852" s="132"/>
      <c r="AE2852" s="94"/>
      <c r="AF2852" s="132"/>
      <c r="AG2852" s="132"/>
      <c r="AH2852" s="284"/>
      <c r="AI2852" s="132"/>
      <c r="AJ2852" s="132"/>
      <c r="AK2852" s="132"/>
      <c r="AL2852" s="132"/>
      <c r="AM2852" s="132"/>
      <c r="AN2852" s="132"/>
      <c r="AO2852" s="132"/>
      <c r="AP2852" s="132"/>
      <c r="AQ2852" s="132"/>
      <c r="AR2852" s="132"/>
      <c r="AS2852" s="132"/>
      <c r="AT2852" s="132"/>
      <c r="AU2852" s="132"/>
      <c r="AV2852" s="132"/>
      <c r="AW2852" s="132"/>
      <c r="AX2852" s="132"/>
      <c r="AY2852" s="132"/>
      <c r="AZ2852" s="132"/>
      <c r="BA2852" s="132"/>
      <c r="BB2852" s="132"/>
      <c r="BC2852" s="132"/>
      <c r="BD2852" s="132"/>
      <c r="BE2852" s="132"/>
      <c r="BF2852" s="132"/>
      <c r="BG2852" s="132"/>
      <c r="BH2852" s="132"/>
      <c r="BI2852" s="132"/>
    </row>
    <row r="2853" spans="2:61">
      <c r="B2853" s="722"/>
      <c r="C2853" s="132"/>
      <c r="D2853" s="132"/>
      <c r="E2853" s="586"/>
      <c r="F2853" s="586"/>
      <c r="G2853" s="132"/>
      <c r="H2853" s="372"/>
      <c r="I2853" s="132"/>
      <c r="J2853" s="132"/>
      <c r="K2853" s="132"/>
      <c r="L2853" s="132"/>
      <c r="M2853" s="132"/>
      <c r="N2853" s="132"/>
      <c r="O2853" s="132"/>
      <c r="P2853" s="132"/>
      <c r="Q2853" s="132"/>
      <c r="R2853" s="132"/>
      <c r="S2853" s="132"/>
      <c r="T2853" s="518"/>
      <c r="U2853" s="132"/>
      <c r="V2853" s="132"/>
      <c r="W2853" s="132"/>
      <c r="X2853" s="132"/>
      <c r="Y2853" s="132"/>
      <c r="Z2853" s="132"/>
      <c r="AB2853" s="132"/>
      <c r="AC2853" s="132"/>
      <c r="AD2853" s="132"/>
      <c r="AE2853" s="94"/>
      <c r="AF2853" s="132"/>
      <c r="AG2853" s="132"/>
      <c r="AH2853" s="284"/>
      <c r="AI2853" s="132"/>
      <c r="AJ2853" s="132"/>
      <c r="AK2853" s="132"/>
      <c r="AL2853" s="132"/>
      <c r="AM2853" s="132"/>
      <c r="AN2853" s="132"/>
      <c r="AO2853" s="132"/>
      <c r="AP2853" s="132"/>
      <c r="AQ2853" s="132"/>
      <c r="AR2853" s="132"/>
      <c r="AS2853" s="132"/>
      <c r="AT2853" s="132"/>
      <c r="AU2853" s="132"/>
      <c r="AV2853" s="132"/>
      <c r="AW2853" s="132"/>
      <c r="AX2853" s="132"/>
      <c r="AY2853" s="132"/>
      <c r="AZ2853" s="132"/>
      <c r="BA2853" s="132"/>
      <c r="BB2853" s="132"/>
      <c r="BC2853" s="132"/>
      <c r="BD2853" s="132"/>
      <c r="BE2853" s="132"/>
      <c r="BF2853" s="132"/>
      <c r="BG2853" s="132"/>
      <c r="BH2853" s="132"/>
      <c r="BI2853" s="132"/>
    </row>
    <row r="2854" spans="2:61">
      <c r="B2854" s="722"/>
      <c r="C2854" s="132"/>
      <c r="D2854" s="132"/>
      <c r="E2854" s="586"/>
      <c r="F2854" s="586"/>
      <c r="G2854" s="132"/>
      <c r="H2854" s="372"/>
      <c r="I2854" s="132"/>
      <c r="J2854" s="132"/>
      <c r="K2854" s="132"/>
      <c r="L2854" s="132"/>
      <c r="M2854" s="132"/>
      <c r="N2854" s="132"/>
      <c r="O2854" s="132"/>
      <c r="P2854" s="132"/>
      <c r="Q2854" s="132"/>
      <c r="R2854" s="132"/>
      <c r="S2854" s="132"/>
      <c r="T2854" s="518"/>
      <c r="U2854" s="132"/>
      <c r="V2854" s="132"/>
      <c r="W2854" s="132"/>
      <c r="X2854" s="132"/>
      <c r="Y2854" s="132"/>
      <c r="Z2854" s="132"/>
      <c r="AB2854" s="132"/>
      <c r="AC2854" s="132"/>
      <c r="AD2854" s="132"/>
      <c r="AE2854" s="94"/>
      <c r="AF2854" s="132"/>
      <c r="AG2854" s="132"/>
      <c r="AH2854" s="284"/>
      <c r="AI2854" s="132"/>
      <c r="AJ2854" s="132"/>
      <c r="AK2854" s="132"/>
      <c r="AL2854" s="132"/>
      <c r="AM2854" s="132"/>
      <c r="AN2854" s="132"/>
      <c r="AO2854" s="132"/>
      <c r="AP2854" s="132"/>
      <c r="AQ2854" s="132"/>
      <c r="AR2854" s="132"/>
      <c r="AS2854" s="132"/>
      <c r="AT2854" s="132"/>
      <c r="AU2854" s="132"/>
      <c r="AV2854" s="132"/>
      <c r="AW2854" s="132"/>
      <c r="AX2854" s="132"/>
      <c r="AY2854" s="132"/>
      <c r="AZ2854" s="132"/>
      <c r="BA2854" s="132"/>
      <c r="BB2854" s="132"/>
      <c r="BC2854" s="132"/>
      <c r="BD2854" s="132"/>
      <c r="BE2854" s="132"/>
      <c r="BF2854" s="132"/>
      <c r="BG2854" s="132"/>
      <c r="BH2854" s="132"/>
      <c r="BI2854" s="132"/>
    </row>
    <row r="2855" spans="2:61">
      <c r="B2855" s="722"/>
      <c r="C2855" s="132"/>
      <c r="D2855" s="132"/>
      <c r="E2855" s="586"/>
      <c r="F2855" s="586"/>
      <c r="G2855" s="132"/>
      <c r="H2855" s="372"/>
      <c r="I2855" s="132"/>
      <c r="J2855" s="132"/>
      <c r="K2855" s="132"/>
      <c r="L2855" s="132"/>
      <c r="M2855" s="132"/>
      <c r="N2855" s="132"/>
      <c r="O2855" s="132"/>
      <c r="P2855" s="132"/>
      <c r="Q2855" s="132"/>
      <c r="R2855" s="132"/>
      <c r="S2855" s="132"/>
      <c r="T2855" s="518"/>
      <c r="U2855" s="132"/>
      <c r="V2855" s="132"/>
      <c r="W2855" s="132"/>
      <c r="X2855" s="132"/>
      <c r="Y2855" s="132"/>
      <c r="Z2855" s="132"/>
      <c r="AB2855" s="132"/>
      <c r="AC2855" s="132"/>
      <c r="AD2855" s="132"/>
      <c r="AE2855" s="94"/>
      <c r="AF2855" s="132"/>
      <c r="AG2855" s="132"/>
      <c r="AH2855" s="284"/>
      <c r="AI2855" s="132"/>
      <c r="AJ2855" s="132"/>
      <c r="AK2855" s="132"/>
      <c r="AL2855" s="132"/>
      <c r="AM2855" s="132"/>
      <c r="AN2855" s="132"/>
      <c r="AO2855" s="132"/>
      <c r="AP2855" s="132"/>
      <c r="AQ2855" s="132"/>
      <c r="AR2855" s="132"/>
      <c r="AS2855" s="132"/>
      <c r="AT2855" s="132"/>
      <c r="AU2855" s="132"/>
      <c r="AV2855" s="132"/>
      <c r="AW2855" s="132"/>
      <c r="AX2855" s="132"/>
      <c r="AY2855" s="132"/>
      <c r="AZ2855" s="132"/>
      <c r="BA2855" s="132"/>
      <c r="BB2855" s="132"/>
      <c r="BC2855" s="132"/>
      <c r="BD2855" s="132"/>
      <c r="BE2855" s="132"/>
      <c r="BF2855" s="132"/>
      <c r="BG2855" s="132"/>
      <c r="BH2855" s="132"/>
      <c r="BI2855" s="132"/>
    </row>
    <row r="2856" spans="2:61">
      <c r="B2856" s="722"/>
      <c r="C2856" s="132"/>
      <c r="D2856" s="132"/>
      <c r="E2856" s="586"/>
      <c r="F2856" s="586"/>
      <c r="G2856" s="132"/>
      <c r="H2856" s="372"/>
      <c r="I2856" s="132"/>
      <c r="J2856" s="132"/>
      <c r="K2856" s="132"/>
      <c r="L2856" s="132"/>
      <c r="M2856" s="132"/>
      <c r="N2856" s="132"/>
      <c r="O2856" s="132"/>
      <c r="P2856" s="132"/>
      <c r="Q2856" s="132"/>
      <c r="R2856" s="132"/>
      <c r="S2856" s="132"/>
      <c r="T2856" s="518"/>
      <c r="U2856" s="132"/>
      <c r="V2856" s="132"/>
      <c r="W2856" s="132"/>
      <c r="X2856" s="132"/>
      <c r="Y2856" s="132"/>
      <c r="Z2856" s="132"/>
      <c r="AB2856" s="132"/>
      <c r="AC2856" s="132"/>
      <c r="AD2856" s="132"/>
      <c r="AE2856" s="94"/>
      <c r="AF2856" s="132"/>
      <c r="AG2856" s="132"/>
      <c r="AH2856" s="284"/>
      <c r="AI2856" s="132"/>
      <c r="AJ2856" s="132"/>
      <c r="AK2856" s="132"/>
      <c r="AL2856" s="132"/>
      <c r="AM2856" s="132"/>
      <c r="AN2856" s="132"/>
      <c r="AO2856" s="132"/>
      <c r="AP2856" s="132"/>
      <c r="AQ2856" s="132"/>
      <c r="AR2856" s="132"/>
      <c r="AS2856" s="132"/>
      <c r="AT2856" s="132"/>
      <c r="AU2856" s="132"/>
      <c r="AV2856" s="132"/>
      <c r="AW2856" s="132"/>
      <c r="AX2856" s="132"/>
      <c r="AY2856" s="132"/>
      <c r="AZ2856" s="132"/>
      <c r="BA2856" s="132"/>
      <c r="BB2856" s="132"/>
      <c r="BC2856" s="132"/>
      <c r="BD2856" s="132"/>
      <c r="BE2856" s="132"/>
      <c r="BF2856" s="132"/>
      <c r="BG2856" s="132"/>
      <c r="BH2856" s="132"/>
      <c r="BI2856" s="132"/>
    </row>
    <row r="2857" spans="2:61">
      <c r="B2857" s="722"/>
      <c r="C2857" s="132"/>
      <c r="D2857" s="132"/>
      <c r="E2857" s="586"/>
      <c r="F2857" s="586"/>
      <c r="G2857" s="132"/>
      <c r="H2857" s="372"/>
      <c r="I2857" s="132"/>
      <c r="J2857" s="132"/>
      <c r="K2857" s="132"/>
      <c r="L2857" s="132"/>
      <c r="M2857" s="132"/>
      <c r="N2857" s="132"/>
      <c r="O2857" s="132"/>
      <c r="P2857" s="132"/>
      <c r="Q2857" s="132"/>
      <c r="R2857" s="132"/>
      <c r="S2857" s="132"/>
      <c r="T2857" s="518"/>
      <c r="U2857" s="132"/>
      <c r="V2857" s="132"/>
      <c r="W2857" s="132"/>
      <c r="X2857" s="132"/>
      <c r="Y2857" s="132"/>
      <c r="Z2857" s="132"/>
      <c r="AB2857" s="132"/>
      <c r="AC2857" s="132"/>
      <c r="AD2857" s="132"/>
      <c r="AE2857" s="94"/>
      <c r="AF2857" s="132"/>
      <c r="AG2857" s="132"/>
      <c r="AH2857" s="284"/>
      <c r="AI2857" s="132"/>
      <c r="AJ2857" s="132"/>
      <c r="AK2857" s="132"/>
      <c r="AL2857" s="132"/>
      <c r="AM2857" s="132"/>
      <c r="AN2857" s="132"/>
      <c r="AO2857" s="132"/>
      <c r="AP2857" s="132"/>
      <c r="AQ2857" s="132"/>
      <c r="AR2857" s="132"/>
      <c r="AS2857" s="132"/>
      <c r="AT2857" s="132"/>
      <c r="AU2857" s="132"/>
      <c r="AV2857" s="132"/>
      <c r="AW2857" s="132"/>
      <c r="AX2857" s="132"/>
      <c r="AY2857" s="132"/>
      <c r="AZ2857" s="132"/>
      <c r="BA2857" s="132"/>
      <c r="BB2857" s="132"/>
      <c r="BC2857" s="132"/>
      <c r="BD2857" s="132"/>
      <c r="BE2857" s="132"/>
      <c r="BF2857" s="132"/>
      <c r="BG2857" s="132"/>
      <c r="BH2857" s="132"/>
      <c r="BI2857" s="132"/>
    </row>
    <row r="2858" spans="2:61">
      <c r="B2858" s="722"/>
      <c r="C2858" s="132"/>
      <c r="D2858" s="132"/>
      <c r="E2858" s="586"/>
      <c r="F2858" s="586"/>
      <c r="G2858" s="132"/>
      <c r="H2858" s="372"/>
      <c r="I2858" s="132"/>
      <c r="J2858" s="132"/>
      <c r="K2858" s="132"/>
      <c r="L2858" s="132"/>
      <c r="M2858" s="132"/>
      <c r="N2858" s="132"/>
      <c r="O2858" s="132"/>
      <c r="P2858" s="132"/>
      <c r="Q2858" s="132"/>
      <c r="R2858" s="132"/>
      <c r="S2858" s="132"/>
      <c r="T2858" s="518"/>
      <c r="U2858" s="132"/>
      <c r="V2858" s="132"/>
      <c r="W2858" s="132"/>
      <c r="X2858" s="132"/>
      <c r="Y2858" s="132"/>
      <c r="Z2858" s="132"/>
      <c r="AB2858" s="132"/>
      <c r="AC2858" s="132"/>
      <c r="AD2858" s="132"/>
      <c r="AE2858" s="94"/>
      <c r="AF2858" s="132"/>
      <c r="AG2858" s="132"/>
      <c r="AH2858" s="284"/>
      <c r="AI2858" s="132"/>
      <c r="AJ2858" s="132"/>
      <c r="AK2858" s="132"/>
      <c r="AL2858" s="132"/>
      <c r="AM2858" s="132"/>
      <c r="AN2858" s="132"/>
      <c r="AO2858" s="132"/>
      <c r="AP2858" s="132"/>
      <c r="AQ2858" s="132"/>
      <c r="AR2858" s="132"/>
      <c r="AS2858" s="132"/>
      <c r="AT2858" s="132"/>
      <c r="AU2858" s="132"/>
      <c r="AV2858" s="132"/>
      <c r="AW2858" s="132"/>
      <c r="AX2858" s="132"/>
      <c r="AY2858" s="132"/>
      <c r="AZ2858" s="132"/>
      <c r="BA2858" s="132"/>
      <c r="BB2858" s="132"/>
      <c r="BC2858" s="132"/>
      <c r="BD2858" s="132"/>
      <c r="BE2858" s="132"/>
      <c r="BF2858" s="132"/>
      <c r="BG2858" s="132"/>
      <c r="BH2858" s="132"/>
      <c r="BI2858" s="132"/>
    </row>
    <row r="2859" spans="2:61">
      <c r="B2859" s="722"/>
      <c r="C2859" s="132"/>
      <c r="D2859" s="132"/>
      <c r="E2859" s="586"/>
      <c r="F2859" s="586"/>
      <c r="G2859" s="132"/>
      <c r="H2859" s="372"/>
      <c r="I2859" s="132"/>
      <c r="J2859" s="132"/>
      <c r="K2859" s="132"/>
      <c r="L2859" s="132"/>
      <c r="M2859" s="132"/>
      <c r="N2859" s="132"/>
      <c r="O2859" s="132"/>
      <c r="P2859" s="132"/>
      <c r="Q2859" s="132"/>
      <c r="R2859" s="132"/>
      <c r="S2859" s="132"/>
      <c r="T2859" s="518"/>
      <c r="U2859" s="132"/>
      <c r="V2859" s="132"/>
      <c r="W2859" s="132"/>
      <c r="X2859" s="132"/>
      <c r="Y2859" s="132"/>
      <c r="Z2859" s="132"/>
      <c r="AB2859" s="132"/>
      <c r="AC2859" s="132"/>
      <c r="AD2859" s="132"/>
      <c r="AE2859" s="94"/>
      <c r="AF2859" s="132"/>
      <c r="AG2859" s="132"/>
      <c r="AH2859" s="284"/>
      <c r="AI2859" s="132"/>
      <c r="AJ2859" s="132"/>
      <c r="AK2859" s="132"/>
      <c r="AL2859" s="132"/>
      <c r="AM2859" s="132"/>
      <c r="AN2859" s="132"/>
      <c r="AO2859" s="132"/>
      <c r="AP2859" s="132"/>
      <c r="AQ2859" s="132"/>
      <c r="AR2859" s="132"/>
      <c r="AS2859" s="132"/>
      <c r="AT2859" s="132"/>
      <c r="AU2859" s="132"/>
      <c r="AV2859" s="132"/>
      <c r="AW2859" s="132"/>
      <c r="AX2859" s="132"/>
      <c r="AY2859" s="132"/>
      <c r="AZ2859" s="132"/>
      <c r="BA2859" s="132"/>
      <c r="BB2859" s="132"/>
      <c r="BC2859" s="132"/>
      <c r="BD2859" s="132"/>
      <c r="BE2859" s="132"/>
      <c r="BF2859" s="132"/>
      <c r="BG2859" s="132"/>
      <c r="BH2859" s="132"/>
      <c r="BI2859" s="132"/>
    </row>
    <row r="2860" spans="2:61">
      <c r="B2860" s="722"/>
      <c r="C2860" s="132"/>
      <c r="D2860" s="132"/>
      <c r="E2860" s="586"/>
      <c r="F2860" s="586"/>
      <c r="G2860" s="132"/>
      <c r="H2860" s="372"/>
      <c r="I2860" s="132"/>
      <c r="J2860" s="132"/>
      <c r="K2860" s="132"/>
      <c r="L2860" s="132"/>
      <c r="M2860" s="132"/>
      <c r="N2860" s="132"/>
      <c r="O2860" s="132"/>
      <c r="P2860" s="132"/>
      <c r="Q2860" s="132"/>
      <c r="R2860" s="132"/>
      <c r="S2860" s="132"/>
      <c r="T2860" s="518"/>
      <c r="U2860" s="132"/>
      <c r="V2860" s="132"/>
      <c r="W2860" s="132"/>
      <c r="X2860" s="132"/>
      <c r="Y2860" s="132"/>
      <c r="Z2860" s="132"/>
      <c r="AB2860" s="132"/>
      <c r="AC2860" s="132"/>
      <c r="AD2860" s="132"/>
      <c r="AE2860" s="94"/>
      <c r="AF2860" s="132"/>
      <c r="AG2860" s="132"/>
      <c r="AH2860" s="284"/>
      <c r="AI2860" s="132"/>
      <c r="AJ2860" s="132"/>
      <c r="AK2860" s="132"/>
      <c r="AL2860" s="132"/>
      <c r="AM2860" s="132"/>
      <c r="AN2860" s="132"/>
      <c r="AO2860" s="132"/>
      <c r="AP2860" s="132"/>
      <c r="AQ2860" s="132"/>
      <c r="AR2860" s="132"/>
      <c r="AS2860" s="132"/>
      <c r="AT2860" s="132"/>
      <c r="AU2860" s="132"/>
      <c r="AV2860" s="132"/>
      <c r="AW2860" s="132"/>
      <c r="AX2860" s="132"/>
      <c r="AY2860" s="132"/>
      <c r="AZ2860" s="132"/>
      <c r="BA2860" s="132"/>
      <c r="BB2860" s="132"/>
      <c r="BC2860" s="132"/>
      <c r="BD2860" s="132"/>
      <c r="BE2860" s="132"/>
      <c r="BF2860" s="132"/>
      <c r="BG2860" s="132"/>
      <c r="BH2860" s="132"/>
      <c r="BI2860" s="132"/>
    </row>
    <row r="2861" spans="2:61">
      <c r="B2861" s="722"/>
      <c r="C2861" s="132"/>
      <c r="D2861" s="132"/>
      <c r="E2861" s="586"/>
      <c r="F2861" s="586"/>
      <c r="G2861" s="132"/>
      <c r="H2861" s="372"/>
      <c r="I2861" s="132"/>
      <c r="J2861" s="132"/>
      <c r="K2861" s="132"/>
      <c r="L2861" s="132"/>
      <c r="M2861" s="132"/>
      <c r="N2861" s="132"/>
      <c r="O2861" s="132"/>
      <c r="P2861" s="132"/>
      <c r="Q2861" s="132"/>
      <c r="R2861" s="132"/>
      <c r="S2861" s="132"/>
      <c r="T2861" s="518"/>
      <c r="U2861" s="132"/>
      <c r="V2861" s="132"/>
      <c r="W2861" s="132"/>
      <c r="X2861" s="132"/>
      <c r="Y2861" s="132"/>
      <c r="Z2861" s="132"/>
      <c r="AB2861" s="132"/>
      <c r="AC2861" s="132"/>
      <c r="AD2861" s="132"/>
      <c r="AE2861" s="94"/>
      <c r="AF2861" s="132"/>
      <c r="AG2861" s="132"/>
      <c r="AH2861" s="284"/>
      <c r="AI2861" s="132"/>
      <c r="AJ2861" s="132"/>
      <c r="AK2861" s="132"/>
      <c r="AL2861" s="132"/>
      <c r="AM2861" s="132"/>
      <c r="AN2861" s="132"/>
      <c r="AO2861" s="132"/>
      <c r="AP2861" s="132"/>
      <c r="AQ2861" s="132"/>
      <c r="AR2861" s="132"/>
      <c r="AS2861" s="132"/>
      <c r="AT2861" s="132"/>
      <c r="AU2861" s="132"/>
      <c r="AV2861" s="132"/>
      <c r="AW2861" s="132"/>
      <c r="AX2861" s="132"/>
      <c r="AY2861" s="132"/>
      <c r="AZ2861" s="132"/>
      <c r="BA2861" s="132"/>
      <c r="BB2861" s="132"/>
      <c r="BC2861" s="132"/>
      <c r="BD2861" s="132"/>
      <c r="BE2861" s="132"/>
      <c r="BF2861" s="132"/>
      <c r="BG2861" s="132"/>
      <c r="BH2861" s="132"/>
      <c r="BI2861" s="132"/>
    </row>
    <row r="2862" spans="2:61">
      <c r="B2862" s="722"/>
      <c r="C2862" s="132"/>
      <c r="D2862" s="132"/>
      <c r="E2862" s="586"/>
      <c r="F2862" s="586"/>
      <c r="G2862" s="132"/>
      <c r="H2862" s="372"/>
      <c r="I2862" s="132"/>
      <c r="J2862" s="132"/>
      <c r="K2862" s="132"/>
      <c r="L2862" s="132"/>
      <c r="M2862" s="132"/>
      <c r="N2862" s="132"/>
      <c r="O2862" s="132"/>
      <c r="P2862" s="132"/>
      <c r="Q2862" s="132"/>
      <c r="R2862" s="132"/>
      <c r="S2862" s="132"/>
      <c r="T2862" s="518"/>
      <c r="U2862" s="132"/>
      <c r="V2862" s="132"/>
      <c r="W2862" s="132"/>
      <c r="X2862" s="132"/>
      <c r="Y2862" s="132"/>
      <c r="Z2862" s="132"/>
      <c r="AB2862" s="132"/>
      <c r="AC2862" s="132"/>
      <c r="AD2862" s="132"/>
      <c r="AE2862" s="94"/>
      <c r="AF2862" s="132"/>
      <c r="AG2862" s="132"/>
      <c r="AH2862" s="284"/>
      <c r="AI2862" s="132"/>
      <c r="AJ2862" s="132"/>
      <c r="AK2862" s="132"/>
      <c r="AL2862" s="132"/>
      <c r="AM2862" s="132"/>
      <c r="AN2862" s="132"/>
      <c r="AO2862" s="132"/>
      <c r="AP2862" s="132"/>
      <c r="AQ2862" s="132"/>
      <c r="AR2862" s="132"/>
      <c r="AS2862" s="132"/>
      <c r="AT2862" s="132"/>
      <c r="AU2862" s="132"/>
      <c r="AV2862" s="132"/>
      <c r="AW2862" s="132"/>
      <c r="AX2862" s="132"/>
      <c r="AY2862" s="132"/>
      <c r="AZ2862" s="132"/>
      <c r="BA2862" s="132"/>
      <c r="BB2862" s="132"/>
      <c r="BC2862" s="132"/>
      <c r="BD2862" s="132"/>
      <c r="BE2862" s="132"/>
      <c r="BF2862" s="132"/>
      <c r="BG2862" s="132"/>
      <c r="BH2862" s="132"/>
      <c r="BI2862" s="132"/>
    </row>
    <row r="2863" spans="2:61">
      <c r="B2863" s="722"/>
      <c r="C2863" s="132"/>
      <c r="D2863" s="132"/>
      <c r="E2863" s="586"/>
      <c r="F2863" s="586"/>
      <c r="G2863" s="132"/>
      <c r="H2863" s="372"/>
      <c r="I2863" s="132"/>
      <c r="J2863" s="132"/>
      <c r="K2863" s="132"/>
      <c r="L2863" s="132"/>
      <c r="M2863" s="132"/>
      <c r="N2863" s="132"/>
      <c r="O2863" s="132"/>
      <c r="P2863" s="132"/>
      <c r="Q2863" s="132"/>
      <c r="R2863" s="132"/>
      <c r="S2863" s="132"/>
      <c r="T2863" s="518"/>
      <c r="U2863" s="132"/>
      <c r="V2863" s="132"/>
      <c r="W2863" s="132"/>
      <c r="X2863" s="132"/>
      <c r="Y2863" s="132"/>
      <c r="Z2863" s="132"/>
      <c r="AB2863" s="132"/>
      <c r="AC2863" s="132"/>
      <c r="AD2863" s="132"/>
      <c r="AE2863" s="94"/>
      <c r="AF2863" s="132"/>
      <c r="AG2863" s="132"/>
      <c r="AH2863" s="284"/>
      <c r="AI2863" s="132"/>
      <c r="AJ2863" s="132"/>
      <c r="AK2863" s="132"/>
      <c r="AL2863" s="132"/>
      <c r="AM2863" s="132"/>
      <c r="AN2863" s="132"/>
      <c r="AO2863" s="132"/>
      <c r="AP2863" s="132"/>
      <c r="AQ2863" s="132"/>
      <c r="AR2863" s="132"/>
      <c r="AS2863" s="132"/>
      <c r="AT2863" s="132"/>
      <c r="AU2863" s="132"/>
      <c r="AV2863" s="132"/>
      <c r="AW2863" s="132"/>
      <c r="AX2863" s="132"/>
      <c r="AY2863" s="132"/>
      <c r="AZ2863" s="132"/>
      <c r="BA2863" s="132"/>
      <c r="BB2863" s="132"/>
      <c r="BC2863" s="132"/>
      <c r="BD2863" s="132"/>
      <c r="BE2863" s="132"/>
      <c r="BF2863" s="132"/>
      <c r="BG2863" s="132"/>
      <c r="BH2863" s="132"/>
      <c r="BI2863" s="132"/>
    </row>
    <row r="2864" spans="2:61">
      <c r="B2864" s="722"/>
      <c r="C2864" s="132"/>
      <c r="D2864" s="132"/>
      <c r="E2864" s="586"/>
      <c r="F2864" s="586"/>
      <c r="G2864" s="132"/>
      <c r="H2864" s="372"/>
      <c r="I2864" s="132"/>
      <c r="J2864" s="132"/>
      <c r="K2864" s="132"/>
      <c r="L2864" s="132"/>
      <c r="M2864" s="132"/>
      <c r="N2864" s="132"/>
      <c r="O2864" s="132"/>
      <c r="P2864" s="132"/>
      <c r="Q2864" s="132"/>
      <c r="R2864" s="132"/>
      <c r="S2864" s="132"/>
      <c r="T2864" s="518"/>
      <c r="U2864" s="132"/>
      <c r="V2864" s="132"/>
      <c r="W2864" s="132"/>
      <c r="X2864" s="132"/>
      <c r="Y2864" s="132"/>
      <c r="Z2864" s="132"/>
      <c r="AB2864" s="132"/>
      <c r="AC2864" s="132"/>
      <c r="AD2864" s="132"/>
      <c r="AE2864" s="94"/>
      <c r="AF2864" s="132"/>
      <c r="AG2864" s="132"/>
      <c r="AH2864" s="284"/>
      <c r="AI2864" s="132"/>
      <c r="AJ2864" s="132"/>
      <c r="AK2864" s="132"/>
      <c r="AL2864" s="132"/>
      <c r="AM2864" s="132"/>
      <c r="AN2864" s="132"/>
      <c r="AO2864" s="132"/>
      <c r="AP2864" s="132"/>
      <c r="AQ2864" s="132"/>
      <c r="AR2864" s="132"/>
      <c r="AS2864" s="132"/>
      <c r="AT2864" s="132"/>
      <c r="AU2864" s="132"/>
      <c r="AV2864" s="132"/>
      <c r="AW2864" s="132"/>
      <c r="AX2864" s="132"/>
      <c r="AY2864" s="132"/>
      <c r="AZ2864" s="132"/>
      <c r="BA2864" s="132"/>
      <c r="BB2864" s="132"/>
      <c r="BC2864" s="132"/>
      <c r="BD2864" s="132"/>
      <c r="BE2864" s="132"/>
      <c r="BF2864" s="132"/>
      <c r="BG2864" s="132"/>
      <c r="BH2864" s="132"/>
      <c r="BI2864" s="132"/>
    </row>
    <row r="2865" spans="2:61">
      <c r="B2865" s="722"/>
      <c r="C2865" s="132"/>
      <c r="D2865" s="132"/>
      <c r="E2865" s="586"/>
      <c r="F2865" s="586"/>
      <c r="G2865" s="132"/>
      <c r="H2865" s="372"/>
      <c r="I2865" s="132"/>
      <c r="J2865" s="132"/>
      <c r="K2865" s="132"/>
      <c r="L2865" s="132"/>
      <c r="M2865" s="132"/>
      <c r="N2865" s="132"/>
      <c r="O2865" s="132"/>
      <c r="P2865" s="132"/>
      <c r="Q2865" s="132"/>
      <c r="R2865" s="132"/>
      <c r="S2865" s="132"/>
      <c r="T2865" s="518"/>
      <c r="U2865" s="132"/>
      <c r="V2865" s="132"/>
      <c r="W2865" s="132"/>
      <c r="X2865" s="132"/>
      <c r="Y2865" s="132"/>
      <c r="Z2865" s="132"/>
      <c r="AB2865" s="132"/>
      <c r="AC2865" s="132"/>
      <c r="AD2865" s="132"/>
      <c r="AE2865" s="94"/>
      <c r="AF2865" s="132"/>
      <c r="AG2865" s="132"/>
      <c r="AH2865" s="284"/>
      <c r="AI2865" s="132"/>
      <c r="AJ2865" s="132"/>
      <c r="AK2865" s="132"/>
      <c r="AL2865" s="132"/>
      <c r="AM2865" s="132"/>
      <c r="AN2865" s="132"/>
      <c r="AO2865" s="132"/>
      <c r="AP2865" s="132"/>
      <c r="AQ2865" s="132"/>
      <c r="AR2865" s="132"/>
      <c r="AS2865" s="132"/>
      <c r="AT2865" s="132"/>
      <c r="AU2865" s="132"/>
      <c r="AV2865" s="132"/>
      <c r="AW2865" s="132"/>
      <c r="AX2865" s="132"/>
      <c r="AY2865" s="132"/>
      <c r="AZ2865" s="132"/>
      <c r="BA2865" s="132"/>
      <c r="BB2865" s="132"/>
      <c r="BC2865" s="132"/>
      <c r="BD2865" s="132"/>
      <c r="BE2865" s="132"/>
      <c r="BF2865" s="132"/>
      <c r="BG2865" s="132"/>
      <c r="BH2865" s="132"/>
      <c r="BI2865" s="132"/>
    </row>
    <row r="2866" spans="2:61">
      <c r="B2866" s="722"/>
      <c r="C2866" s="132"/>
      <c r="D2866" s="132"/>
      <c r="E2866" s="586"/>
      <c r="F2866" s="586"/>
      <c r="G2866" s="132"/>
      <c r="H2866" s="372"/>
      <c r="I2866" s="132"/>
      <c r="J2866" s="132"/>
      <c r="K2866" s="132"/>
      <c r="L2866" s="132"/>
      <c r="M2866" s="132"/>
      <c r="N2866" s="132"/>
      <c r="O2866" s="132"/>
      <c r="P2866" s="132"/>
      <c r="Q2866" s="132"/>
      <c r="R2866" s="132"/>
      <c r="S2866" s="132"/>
      <c r="T2866" s="518"/>
      <c r="U2866" s="132"/>
      <c r="V2866" s="132"/>
      <c r="W2866" s="132"/>
      <c r="X2866" s="132"/>
      <c r="Y2866" s="132"/>
      <c r="Z2866" s="132"/>
      <c r="AB2866" s="132"/>
      <c r="AC2866" s="132"/>
      <c r="AD2866" s="132"/>
      <c r="AE2866" s="94"/>
      <c r="AF2866" s="132"/>
      <c r="AG2866" s="132"/>
      <c r="AH2866" s="284"/>
      <c r="AI2866" s="132"/>
      <c r="AJ2866" s="132"/>
      <c r="AK2866" s="132"/>
      <c r="AL2866" s="132"/>
      <c r="AM2866" s="132"/>
      <c r="AN2866" s="132"/>
      <c r="AO2866" s="132"/>
      <c r="AP2866" s="132"/>
      <c r="AQ2866" s="132"/>
      <c r="AR2866" s="132"/>
      <c r="AS2866" s="132"/>
      <c r="AT2866" s="132"/>
      <c r="AU2866" s="132"/>
      <c r="AV2866" s="132"/>
      <c r="AW2866" s="132"/>
      <c r="AX2866" s="132"/>
      <c r="AY2866" s="132"/>
      <c r="AZ2866" s="132"/>
      <c r="BA2866" s="132"/>
      <c r="BB2866" s="132"/>
      <c r="BC2866" s="132"/>
      <c r="BD2866" s="132"/>
      <c r="BE2866" s="132"/>
      <c r="BF2866" s="132"/>
      <c r="BG2866" s="132"/>
      <c r="BH2866" s="132"/>
      <c r="BI2866" s="132"/>
    </row>
    <row r="2867" spans="2:61">
      <c r="B2867" s="722"/>
      <c r="C2867" s="132"/>
      <c r="D2867" s="132"/>
      <c r="E2867" s="586"/>
      <c r="F2867" s="586"/>
      <c r="G2867" s="132"/>
      <c r="H2867" s="372"/>
      <c r="I2867" s="132"/>
      <c r="J2867" s="132"/>
      <c r="K2867" s="132"/>
      <c r="L2867" s="132"/>
      <c r="M2867" s="132"/>
      <c r="N2867" s="132"/>
      <c r="O2867" s="132"/>
      <c r="P2867" s="132"/>
      <c r="Q2867" s="132"/>
      <c r="R2867" s="132"/>
      <c r="S2867" s="132"/>
      <c r="T2867" s="518"/>
      <c r="U2867" s="132"/>
      <c r="V2867" s="132"/>
      <c r="W2867" s="132"/>
      <c r="X2867" s="132"/>
      <c r="Y2867" s="132"/>
      <c r="Z2867" s="132"/>
      <c r="AB2867" s="132"/>
      <c r="AC2867" s="132"/>
      <c r="AD2867" s="132"/>
      <c r="AE2867" s="94"/>
      <c r="AF2867" s="132"/>
      <c r="AG2867" s="132"/>
      <c r="AH2867" s="284"/>
      <c r="AI2867" s="132"/>
      <c r="AJ2867" s="132"/>
      <c r="AK2867" s="132"/>
      <c r="AL2867" s="132"/>
      <c r="AM2867" s="132"/>
      <c r="AN2867" s="132"/>
      <c r="AO2867" s="132"/>
      <c r="AP2867" s="132"/>
      <c r="AQ2867" s="132"/>
      <c r="AR2867" s="132"/>
      <c r="AS2867" s="132"/>
      <c r="AT2867" s="132"/>
      <c r="AU2867" s="132"/>
      <c r="AV2867" s="132"/>
      <c r="AW2867" s="132"/>
      <c r="AX2867" s="132"/>
      <c r="AY2867" s="132"/>
      <c r="AZ2867" s="132"/>
      <c r="BA2867" s="132"/>
      <c r="BB2867" s="132"/>
      <c r="BC2867" s="132"/>
      <c r="BD2867" s="132"/>
      <c r="BE2867" s="132"/>
      <c r="BF2867" s="132"/>
      <c r="BG2867" s="132"/>
      <c r="BH2867" s="132"/>
      <c r="BI2867" s="132"/>
    </row>
    <row r="2868" spans="2:61">
      <c r="B2868" s="722"/>
      <c r="C2868" s="132"/>
      <c r="D2868" s="132"/>
      <c r="E2868" s="586"/>
      <c r="F2868" s="586"/>
      <c r="G2868" s="132"/>
      <c r="H2868" s="372"/>
      <c r="I2868" s="132"/>
      <c r="J2868" s="132"/>
      <c r="K2868" s="132"/>
      <c r="L2868" s="132"/>
      <c r="M2868" s="132"/>
      <c r="N2868" s="132"/>
      <c r="O2868" s="132"/>
      <c r="P2868" s="132"/>
      <c r="Q2868" s="132"/>
      <c r="R2868" s="132"/>
      <c r="S2868" s="132"/>
      <c r="T2868" s="518"/>
      <c r="U2868" s="132"/>
      <c r="V2868" s="132"/>
      <c r="W2868" s="132"/>
      <c r="X2868" s="132"/>
      <c r="Y2868" s="132"/>
      <c r="Z2868" s="132"/>
      <c r="AB2868" s="132"/>
      <c r="AC2868" s="132"/>
      <c r="AD2868" s="132"/>
      <c r="AE2868" s="94"/>
      <c r="AF2868" s="132"/>
      <c r="AG2868" s="132"/>
      <c r="AH2868" s="284"/>
      <c r="AI2868" s="132"/>
      <c r="AJ2868" s="132"/>
      <c r="AK2868" s="132"/>
      <c r="AL2868" s="132"/>
      <c r="AM2868" s="132"/>
      <c r="AN2868" s="132"/>
      <c r="AO2868" s="132"/>
      <c r="AP2868" s="132"/>
      <c r="AQ2868" s="132"/>
      <c r="AR2868" s="132"/>
      <c r="AS2868" s="132"/>
      <c r="AT2868" s="132"/>
      <c r="AU2868" s="132"/>
      <c r="AV2868" s="132"/>
      <c r="AW2868" s="132"/>
      <c r="AX2868" s="132"/>
      <c r="AY2868" s="132"/>
      <c r="AZ2868" s="132"/>
      <c r="BA2868" s="132"/>
      <c r="BB2868" s="132"/>
      <c r="BC2868" s="132"/>
      <c r="BD2868" s="132"/>
      <c r="BE2868" s="132"/>
      <c r="BF2868" s="132"/>
      <c r="BG2868" s="132"/>
      <c r="BH2868" s="132"/>
      <c r="BI2868" s="132"/>
    </row>
    <row r="2869" spans="2:61">
      <c r="B2869" s="722"/>
      <c r="C2869" s="132"/>
      <c r="D2869" s="132"/>
      <c r="E2869" s="586"/>
      <c r="F2869" s="586"/>
      <c r="G2869" s="132"/>
      <c r="H2869" s="372"/>
      <c r="I2869" s="132"/>
      <c r="J2869" s="132"/>
      <c r="K2869" s="132"/>
      <c r="L2869" s="132"/>
      <c r="M2869" s="132"/>
      <c r="N2869" s="132"/>
      <c r="O2869" s="132"/>
      <c r="P2869" s="132"/>
      <c r="Q2869" s="132"/>
      <c r="R2869" s="132"/>
      <c r="S2869" s="132"/>
      <c r="T2869" s="518"/>
      <c r="U2869" s="132"/>
      <c r="V2869" s="132"/>
      <c r="W2869" s="132"/>
      <c r="X2869" s="132"/>
      <c r="Y2869" s="132"/>
      <c r="Z2869" s="132"/>
      <c r="AB2869" s="132"/>
      <c r="AC2869" s="132"/>
      <c r="AD2869" s="132"/>
      <c r="AE2869" s="94"/>
      <c r="AF2869" s="132"/>
      <c r="AG2869" s="132"/>
      <c r="AH2869" s="284"/>
      <c r="AI2869" s="132"/>
      <c r="AJ2869" s="132"/>
      <c r="AK2869" s="132"/>
      <c r="AL2869" s="132"/>
      <c r="AM2869" s="132"/>
      <c r="AN2869" s="132"/>
      <c r="AO2869" s="132"/>
      <c r="AP2869" s="132"/>
      <c r="AQ2869" s="132"/>
      <c r="AR2869" s="132"/>
      <c r="AS2869" s="132"/>
      <c r="AT2869" s="132"/>
      <c r="AU2869" s="132"/>
      <c r="AV2869" s="132"/>
      <c r="AW2869" s="132"/>
      <c r="AX2869" s="132"/>
      <c r="AY2869" s="132"/>
      <c r="AZ2869" s="132"/>
      <c r="BA2869" s="132"/>
      <c r="BB2869" s="132"/>
      <c r="BC2869" s="132"/>
      <c r="BD2869" s="132"/>
      <c r="BE2869" s="132"/>
      <c r="BF2869" s="132"/>
      <c r="BG2869" s="132"/>
      <c r="BH2869" s="132"/>
      <c r="BI2869" s="132"/>
    </row>
    <row r="2870" spans="2:61">
      <c r="B2870" s="722"/>
      <c r="C2870" s="132"/>
      <c r="D2870" s="132"/>
      <c r="E2870" s="586"/>
      <c r="F2870" s="586"/>
      <c r="G2870" s="132"/>
      <c r="H2870" s="372"/>
      <c r="I2870" s="132"/>
      <c r="J2870" s="132"/>
      <c r="K2870" s="132"/>
      <c r="L2870" s="132"/>
      <c r="M2870" s="132"/>
      <c r="N2870" s="132"/>
      <c r="O2870" s="132"/>
      <c r="P2870" s="132"/>
      <c r="Q2870" s="132"/>
      <c r="R2870" s="132"/>
      <c r="S2870" s="132"/>
      <c r="T2870" s="518"/>
      <c r="U2870" s="132"/>
      <c r="V2870" s="132"/>
      <c r="W2870" s="132"/>
      <c r="X2870" s="132"/>
      <c r="Y2870" s="132"/>
      <c r="Z2870" s="132"/>
      <c r="AB2870" s="132"/>
      <c r="AC2870" s="132"/>
      <c r="AD2870" s="132"/>
      <c r="AE2870" s="94"/>
      <c r="AF2870" s="132"/>
      <c r="AG2870" s="132"/>
      <c r="AH2870" s="284"/>
      <c r="AI2870" s="132"/>
      <c r="AJ2870" s="132"/>
      <c r="AK2870" s="132"/>
      <c r="AL2870" s="132"/>
      <c r="AM2870" s="132"/>
      <c r="AN2870" s="132"/>
      <c r="AO2870" s="132"/>
      <c r="AP2870" s="132"/>
      <c r="AQ2870" s="132"/>
      <c r="AR2870" s="132"/>
      <c r="AS2870" s="132"/>
      <c r="AT2870" s="132"/>
      <c r="AU2870" s="132"/>
      <c r="AV2870" s="132"/>
      <c r="AW2870" s="132"/>
      <c r="AX2870" s="132"/>
      <c r="AY2870" s="132"/>
      <c r="AZ2870" s="132"/>
      <c r="BA2870" s="132"/>
      <c r="BB2870" s="132"/>
      <c r="BC2870" s="132"/>
      <c r="BD2870" s="132"/>
      <c r="BE2870" s="132"/>
      <c r="BF2870" s="132"/>
      <c r="BG2870" s="132"/>
      <c r="BH2870" s="132"/>
      <c r="BI2870" s="132"/>
    </row>
    <row r="2871" spans="2:61">
      <c r="B2871" s="722"/>
      <c r="C2871" s="132"/>
      <c r="D2871" s="132"/>
      <c r="E2871" s="586"/>
      <c r="F2871" s="586"/>
      <c r="G2871" s="132"/>
      <c r="H2871" s="372"/>
      <c r="I2871" s="132"/>
      <c r="J2871" s="132"/>
      <c r="K2871" s="132"/>
      <c r="L2871" s="132"/>
      <c r="M2871" s="132"/>
      <c r="N2871" s="132"/>
      <c r="O2871" s="132"/>
      <c r="P2871" s="132"/>
      <c r="Q2871" s="132"/>
      <c r="R2871" s="132"/>
      <c r="S2871" s="132"/>
      <c r="T2871" s="518"/>
      <c r="U2871" s="132"/>
      <c r="V2871" s="132"/>
      <c r="W2871" s="132"/>
      <c r="X2871" s="132"/>
      <c r="Y2871" s="132"/>
      <c r="Z2871" s="132"/>
      <c r="AB2871" s="132"/>
      <c r="AC2871" s="132"/>
      <c r="AD2871" s="132"/>
      <c r="AE2871" s="94"/>
      <c r="AF2871" s="132"/>
      <c r="AG2871" s="132"/>
      <c r="AH2871" s="284"/>
      <c r="AI2871" s="132"/>
      <c r="AJ2871" s="132"/>
      <c r="AK2871" s="132"/>
      <c r="AL2871" s="132"/>
      <c r="AM2871" s="132"/>
      <c r="AN2871" s="132"/>
      <c r="AO2871" s="132"/>
      <c r="AP2871" s="132"/>
      <c r="AQ2871" s="132"/>
      <c r="AR2871" s="132"/>
      <c r="AS2871" s="132"/>
      <c r="AT2871" s="132"/>
      <c r="AU2871" s="132"/>
      <c r="AV2871" s="132"/>
      <c r="AW2871" s="132"/>
      <c r="AX2871" s="132"/>
      <c r="AY2871" s="132"/>
      <c r="AZ2871" s="132"/>
      <c r="BA2871" s="132"/>
      <c r="BB2871" s="132"/>
      <c r="BC2871" s="132"/>
      <c r="BD2871" s="132"/>
      <c r="BE2871" s="132"/>
      <c r="BF2871" s="132"/>
      <c r="BG2871" s="132"/>
      <c r="BH2871" s="132"/>
      <c r="BI2871" s="132"/>
    </row>
    <row r="2872" spans="2:61">
      <c r="B2872" s="722"/>
      <c r="C2872" s="132"/>
      <c r="D2872" s="132"/>
      <c r="E2872" s="586"/>
      <c r="F2872" s="586"/>
      <c r="G2872" s="132"/>
      <c r="H2872" s="372"/>
      <c r="I2872" s="132"/>
      <c r="J2872" s="132"/>
      <c r="K2872" s="132"/>
      <c r="L2872" s="132"/>
      <c r="M2872" s="132"/>
      <c r="N2872" s="132"/>
      <c r="O2872" s="132"/>
      <c r="P2872" s="132"/>
      <c r="Q2872" s="132"/>
      <c r="R2872" s="132"/>
      <c r="S2872" s="132"/>
      <c r="T2872" s="518"/>
      <c r="U2872" s="132"/>
      <c r="V2872" s="132"/>
      <c r="W2872" s="132"/>
      <c r="X2872" s="132"/>
      <c r="Y2872" s="132"/>
      <c r="Z2872" s="132"/>
      <c r="AB2872" s="132"/>
      <c r="AC2872" s="132"/>
      <c r="AD2872" s="132"/>
      <c r="AE2872" s="94"/>
      <c r="AF2872" s="132"/>
      <c r="AG2872" s="132"/>
      <c r="AH2872" s="284"/>
      <c r="AI2872" s="132"/>
      <c r="AJ2872" s="132"/>
      <c r="AK2872" s="132"/>
      <c r="AL2872" s="132"/>
      <c r="AM2872" s="132"/>
      <c r="AN2872" s="132"/>
      <c r="AO2872" s="132"/>
      <c r="AP2872" s="132"/>
      <c r="AQ2872" s="132"/>
      <c r="AR2872" s="132"/>
      <c r="AS2872" s="132"/>
      <c r="AT2872" s="132"/>
      <c r="AU2872" s="132"/>
      <c r="AV2872" s="132"/>
      <c r="AW2872" s="132"/>
      <c r="AX2872" s="132"/>
      <c r="AY2872" s="132"/>
      <c r="AZ2872" s="132"/>
      <c r="BA2872" s="132"/>
      <c r="BB2872" s="132"/>
      <c r="BC2872" s="132"/>
      <c r="BD2872" s="132"/>
      <c r="BE2872" s="132"/>
      <c r="BF2872" s="132"/>
      <c r="BG2872" s="132"/>
      <c r="BH2872" s="132"/>
      <c r="BI2872" s="132"/>
    </row>
    <row r="2873" spans="2:61">
      <c r="B2873" s="722"/>
      <c r="C2873" s="132"/>
      <c r="D2873" s="132"/>
      <c r="E2873" s="586"/>
      <c r="F2873" s="586"/>
      <c r="G2873" s="132"/>
      <c r="H2873" s="372"/>
      <c r="I2873" s="132"/>
      <c r="J2873" s="132"/>
      <c r="K2873" s="132"/>
      <c r="L2873" s="132"/>
      <c r="M2873" s="132"/>
      <c r="N2873" s="132"/>
      <c r="O2873" s="132"/>
      <c r="P2873" s="132"/>
      <c r="Q2873" s="132"/>
      <c r="R2873" s="132"/>
      <c r="S2873" s="132"/>
      <c r="T2873" s="518"/>
      <c r="U2873" s="132"/>
      <c r="V2873" s="132"/>
      <c r="W2873" s="132"/>
      <c r="X2873" s="132"/>
      <c r="Y2873" s="132"/>
      <c r="Z2873" s="132"/>
      <c r="AB2873" s="132"/>
      <c r="AC2873" s="132"/>
      <c r="AD2873" s="132"/>
      <c r="AE2873" s="94"/>
      <c r="AF2873" s="132"/>
      <c r="AG2873" s="132"/>
      <c r="AH2873" s="284"/>
      <c r="AI2873" s="132"/>
      <c r="AJ2873" s="132"/>
      <c r="AK2873" s="132"/>
      <c r="AL2873" s="132"/>
      <c r="AM2873" s="132"/>
      <c r="AN2873" s="132"/>
      <c r="AO2873" s="132"/>
      <c r="AP2873" s="132"/>
      <c r="AQ2873" s="132"/>
      <c r="AR2873" s="132"/>
      <c r="AS2873" s="132"/>
      <c r="AT2873" s="132"/>
      <c r="AU2873" s="132"/>
      <c r="AV2873" s="132"/>
      <c r="AW2873" s="132"/>
      <c r="AX2873" s="132"/>
      <c r="AY2873" s="132"/>
      <c r="AZ2873" s="132"/>
      <c r="BA2873" s="132"/>
      <c r="BB2873" s="132"/>
      <c r="BC2873" s="132"/>
      <c r="BD2873" s="132"/>
      <c r="BE2873" s="132"/>
      <c r="BF2873" s="132"/>
      <c r="BG2873" s="132"/>
      <c r="BH2873" s="132"/>
      <c r="BI2873" s="132"/>
    </row>
    <row r="2874" spans="2:61">
      <c r="B2874" s="722"/>
      <c r="C2874" s="132"/>
      <c r="D2874" s="132"/>
      <c r="E2874" s="586"/>
      <c r="F2874" s="586"/>
      <c r="G2874" s="132"/>
      <c r="H2874" s="372"/>
      <c r="I2874" s="132"/>
      <c r="J2874" s="132"/>
      <c r="K2874" s="132"/>
      <c r="L2874" s="132"/>
      <c r="M2874" s="132"/>
      <c r="N2874" s="132"/>
      <c r="O2874" s="132"/>
      <c r="P2874" s="132"/>
      <c r="Q2874" s="132"/>
      <c r="R2874" s="132"/>
      <c r="S2874" s="132"/>
      <c r="T2874" s="518"/>
      <c r="U2874" s="132"/>
      <c r="V2874" s="132"/>
      <c r="W2874" s="132"/>
      <c r="X2874" s="132"/>
      <c r="Y2874" s="132"/>
      <c r="Z2874" s="132"/>
      <c r="AB2874" s="132"/>
      <c r="AC2874" s="132"/>
      <c r="AD2874" s="132"/>
      <c r="AE2874" s="94"/>
      <c r="AF2874" s="132"/>
      <c r="AG2874" s="132"/>
      <c r="AH2874" s="284"/>
      <c r="AI2874" s="132"/>
      <c r="AJ2874" s="132"/>
      <c r="AK2874" s="132"/>
      <c r="AL2874" s="132"/>
      <c r="AM2874" s="132"/>
      <c r="AN2874" s="132"/>
      <c r="AO2874" s="132"/>
      <c r="AP2874" s="132"/>
      <c r="AQ2874" s="132"/>
      <c r="AR2874" s="132"/>
      <c r="AS2874" s="132"/>
      <c r="AT2874" s="132"/>
      <c r="AU2874" s="132"/>
      <c r="AV2874" s="132"/>
      <c r="AW2874" s="132"/>
      <c r="AX2874" s="132"/>
      <c r="AY2874" s="132"/>
      <c r="AZ2874" s="132"/>
      <c r="BA2874" s="132"/>
      <c r="BB2874" s="132"/>
      <c r="BC2874" s="132"/>
      <c r="BD2874" s="132"/>
      <c r="BE2874" s="132"/>
      <c r="BF2874" s="132"/>
      <c r="BG2874" s="132"/>
      <c r="BH2874" s="132"/>
      <c r="BI2874" s="132"/>
    </row>
    <row r="2875" spans="2:61">
      <c r="B2875" s="722"/>
      <c r="C2875" s="132"/>
      <c r="D2875" s="132"/>
      <c r="E2875" s="586"/>
      <c r="F2875" s="586"/>
      <c r="G2875" s="132"/>
      <c r="H2875" s="372"/>
      <c r="I2875" s="132"/>
      <c r="J2875" s="132"/>
      <c r="K2875" s="132"/>
      <c r="L2875" s="132"/>
      <c r="M2875" s="132"/>
      <c r="N2875" s="132"/>
      <c r="O2875" s="132"/>
      <c r="P2875" s="132"/>
      <c r="Q2875" s="132"/>
      <c r="R2875" s="132"/>
      <c r="S2875" s="132"/>
      <c r="T2875" s="518"/>
      <c r="U2875" s="132"/>
      <c r="V2875" s="132"/>
      <c r="W2875" s="132"/>
      <c r="X2875" s="132"/>
      <c r="Y2875" s="132"/>
      <c r="Z2875" s="132"/>
      <c r="AB2875" s="132"/>
      <c r="AC2875" s="132"/>
      <c r="AD2875" s="132"/>
      <c r="AE2875" s="94"/>
      <c r="AF2875" s="132"/>
      <c r="AG2875" s="132"/>
      <c r="AH2875" s="284"/>
      <c r="AI2875" s="132"/>
      <c r="AJ2875" s="132"/>
      <c r="AK2875" s="132"/>
      <c r="AL2875" s="132"/>
      <c r="AM2875" s="132"/>
      <c r="AN2875" s="132"/>
      <c r="AO2875" s="132"/>
      <c r="AP2875" s="132"/>
      <c r="AQ2875" s="132"/>
      <c r="AR2875" s="132"/>
      <c r="AS2875" s="132"/>
      <c r="AT2875" s="132"/>
      <c r="AU2875" s="132"/>
      <c r="AV2875" s="132"/>
      <c r="AW2875" s="132"/>
      <c r="AX2875" s="132"/>
      <c r="AY2875" s="132"/>
      <c r="AZ2875" s="132"/>
      <c r="BA2875" s="132"/>
      <c r="BB2875" s="132"/>
      <c r="BC2875" s="132"/>
      <c r="BD2875" s="132"/>
      <c r="BE2875" s="132"/>
      <c r="BF2875" s="132"/>
      <c r="BG2875" s="132"/>
      <c r="BH2875" s="132"/>
      <c r="BI2875" s="132"/>
    </row>
    <row r="2876" spans="2:61">
      <c r="B2876" s="722"/>
      <c r="C2876" s="132"/>
      <c r="D2876" s="132"/>
      <c r="E2876" s="586"/>
      <c r="F2876" s="586"/>
      <c r="G2876" s="132"/>
      <c r="H2876" s="372"/>
      <c r="I2876" s="132"/>
      <c r="J2876" s="132"/>
      <c r="K2876" s="132"/>
      <c r="L2876" s="132"/>
      <c r="M2876" s="132"/>
      <c r="N2876" s="132"/>
      <c r="O2876" s="132"/>
      <c r="P2876" s="132"/>
      <c r="Q2876" s="132"/>
      <c r="R2876" s="132"/>
      <c r="S2876" s="132"/>
      <c r="T2876" s="518"/>
      <c r="U2876" s="132"/>
      <c r="V2876" s="132"/>
      <c r="W2876" s="132"/>
      <c r="X2876" s="132"/>
      <c r="Y2876" s="132"/>
      <c r="Z2876" s="132"/>
      <c r="AB2876" s="132"/>
      <c r="AC2876" s="132"/>
      <c r="AD2876" s="132"/>
      <c r="AE2876" s="94"/>
      <c r="AF2876" s="132"/>
      <c r="AG2876" s="132"/>
      <c r="AH2876" s="284"/>
      <c r="AI2876" s="132"/>
      <c r="AJ2876" s="132"/>
      <c r="AK2876" s="132"/>
      <c r="AL2876" s="132"/>
      <c r="AM2876" s="132"/>
      <c r="AN2876" s="132"/>
      <c r="AO2876" s="132"/>
      <c r="AP2876" s="132"/>
      <c r="AQ2876" s="132"/>
      <c r="AR2876" s="132"/>
      <c r="AS2876" s="132"/>
      <c r="AT2876" s="132"/>
      <c r="AU2876" s="132"/>
      <c r="AV2876" s="132"/>
      <c r="AW2876" s="132"/>
      <c r="AX2876" s="132"/>
      <c r="AY2876" s="132"/>
      <c r="AZ2876" s="132"/>
      <c r="BA2876" s="132"/>
      <c r="BB2876" s="132"/>
      <c r="BC2876" s="132"/>
      <c r="BD2876" s="132"/>
      <c r="BE2876" s="132"/>
      <c r="BF2876" s="132"/>
      <c r="BG2876" s="132"/>
      <c r="BH2876" s="132"/>
      <c r="BI2876" s="132"/>
    </row>
    <row r="2877" spans="2:61">
      <c r="B2877" s="722"/>
      <c r="C2877" s="132"/>
      <c r="D2877" s="132"/>
      <c r="E2877" s="586"/>
      <c r="F2877" s="586"/>
      <c r="G2877" s="132"/>
      <c r="H2877" s="372"/>
      <c r="I2877" s="132"/>
      <c r="J2877" s="132"/>
      <c r="K2877" s="132"/>
      <c r="L2877" s="132"/>
      <c r="M2877" s="132"/>
      <c r="N2877" s="132"/>
      <c r="O2877" s="132"/>
      <c r="P2877" s="132"/>
      <c r="Q2877" s="132"/>
      <c r="R2877" s="132"/>
      <c r="S2877" s="132"/>
      <c r="T2877" s="518"/>
      <c r="U2877" s="132"/>
      <c r="V2877" s="132"/>
      <c r="W2877" s="132"/>
      <c r="X2877" s="132"/>
      <c r="Y2877" s="132"/>
      <c r="Z2877" s="132"/>
      <c r="AB2877" s="132"/>
      <c r="AC2877" s="132"/>
      <c r="AD2877" s="132"/>
      <c r="AE2877" s="94"/>
      <c r="AF2877" s="132"/>
      <c r="AG2877" s="132"/>
      <c r="AH2877" s="284"/>
      <c r="AI2877" s="132"/>
      <c r="AJ2877" s="132"/>
      <c r="AK2877" s="132"/>
      <c r="AL2877" s="132"/>
      <c r="AM2877" s="132"/>
      <c r="AN2877" s="132"/>
      <c r="AO2877" s="132"/>
      <c r="AP2877" s="132"/>
      <c r="AQ2877" s="132"/>
      <c r="AR2877" s="132"/>
      <c r="AS2877" s="132"/>
      <c r="AT2877" s="132"/>
      <c r="AU2877" s="132"/>
      <c r="AV2877" s="132"/>
      <c r="AW2877" s="132"/>
      <c r="AX2877" s="132"/>
      <c r="AY2877" s="132"/>
      <c r="AZ2877" s="132"/>
      <c r="BA2877" s="132"/>
      <c r="BB2877" s="132"/>
      <c r="BC2877" s="132"/>
      <c r="BD2877" s="132"/>
      <c r="BE2877" s="132"/>
      <c r="BF2877" s="132"/>
      <c r="BG2877" s="132"/>
      <c r="BH2877" s="132"/>
      <c r="BI2877" s="132"/>
    </row>
    <row r="2878" spans="2:61">
      <c r="B2878" s="722"/>
      <c r="C2878" s="132"/>
      <c r="D2878" s="132"/>
      <c r="E2878" s="586"/>
      <c r="F2878" s="586"/>
      <c r="G2878" s="132"/>
      <c r="H2878" s="372"/>
      <c r="I2878" s="132"/>
      <c r="J2878" s="132"/>
      <c r="K2878" s="132"/>
      <c r="L2878" s="132"/>
      <c r="M2878" s="132"/>
      <c r="N2878" s="132"/>
      <c r="O2878" s="132"/>
      <c r="P2878" s="132"/>
      <c r="Q2878" s="132"/>
      <c r="R2878" s="132"/>
      <c r="S2878" s="132"/>
      <c r="T2878" s="518"/>
      <c r="U2878" s="132"/>
      <c r="V2878" s="132"/>
      <c r="W2878" s="132"/>
      <c r="X2878" s="132"/>
      <c r="Y2878" s="132"/>
      <c r="Z2878" s="132"/>
      <c r="AB2878" s="132"/>
      <c r="AC2878" s="132"/>
      <c r="AD2878" s="132"/>
      <c r="AE2878" s="94"/>
      <c r="AF2878" s="132"/>
      <c r="AG2878" s="132"/>
      <c r="AH2878" s="284"/>
      <c r="AI2878" s="132"/>
      <c r="AJ2878" s="132"/>
      <c r="AK2878" s="132"/>
      <c r="AL2878" s="132"/>
      <c r="AM2878" s="132"/>
      <c r="AN2878" s="132"/>
      <c r="AO2878" s="132"/>
      <c r="AP2878" s="132"/>
      <c r="AQ2878" s="132"/>
      <c r="AR2878" s="132"/>
      <c r="AS2878" s="132"/>
      <c r="AT2878" s="132"/>
      <c r="AU2878" s="132"/>
      <c r="AV2878" s="132"/>
      <c r="AW2878" s="132"/>
      <c r="AX2878" s="132"/>
      <c r="AY2878" s="132"/>
      <c r="AZ2878" s="132"/>
      <c r="BA2878" s="132"/>
      <c r="BB2878" s="132"/>
      <c r="BC2878" s="132"/>
      <c r="BD2878" s="132"/>
      <c r="BE2878" s="132"/>
      <c r="BF2878" s="132"/>
      <c r="BG2878" s="132"/>
      <c r="BH2878" s="132"/>
      <c r="BI2878" s="132"/>
    </row>
    <row r="2879" spans="2:61">
      <c r="B2879" s="722"/>
      <c r="C2879" s="132"/>
      <c r="D2879" s="132"/>
      <c r="E2879" s="586"/>
      <c r="F2879" s="586"/>
      <c r="G2879" s="132"/>
      <c r="H2879" s="372"/>
      <c r="I2879" s="132"/>
      <c r="J2879" s="132"/>
      <c r="K2879" s="132"/>
      <c r="L2879" s="132"/>
      <c r="M2879" s="132"/>
      <c r="N2879" s="132"/>
      <c r="O2879" s="132"/>
      <c r="P2879" s="132"/>
      <c r="Q2879" s="132"/>
      <c r="R2879" s="132"/>
      <c r="S2879" s="132"/>
      <c r="T2879" s="518"/>
      <c r="U2879" s="132"/>
      <c r="V2879" s="132"/>
      <c r="W2879" s="132"/>
      <c r="X2879" s="132"/>
      <c r="Y2879" s="132"/>
      <c r="Z2879" s="132"/>
      <c r="AB2879" s="132"/>
      <c r="AC2879" s="132"/>
      <c r="AD2879" s="132"/>
      <c r="AE2879" s="94"/>
      <c r="AF2879" s="132"/>
      <c r="AG2879" s="132"/>
      <c r="AH2879" s="284"/>
      <c r="AI2879" s="132"/>
      <c r="AJ2879" s="132"/>
      <c r="AK2879" s="132"/>
      <c r="AL2879" s="132"/>
      <c r="AM2879" s="132"/>
      <c r="AN2879" s="132"/>
      <c r="AO2879" s="132"/>
      <c r="AP2879" s="132"/>
      <c r="AQ2879" s="132"/>
      <c r="AR2879" s="132"/>
      <c r="AS2879" s="132"/>
      <c r="AT2879" s="132"/>
      <c r="AU2879" s="132"/>
      <c r="AV2879" s="132"/>
      <c r="AW2879" s="132"/>
      <c r="AX2879" s="132"/>
      <c r="AY2879" s="132"/>
      <c r="AZ2879" s="132"/>
      <c r="BA2879" s="132"/>
      <c r="BB2879" s="132"/>
      <c r="BC2879" s="132"/>
      <c r="BD2879" s="132"/>
      <c r="BE2879" s="132"/>
      <c r="BF2879" s="132"/>
      <c r="BG2879" s="132"/>
      <c r="BH2879" s="132"/>
      <c r="BI2879" s="132"/>
    </row>
    <row r="2880" spans="2:61">
      <c r="B2880" s="722"/>
      <c r="C2880" s="132"/>
      <c r="D2880" s="132"/>
      <c r="E2880" s="586"/>
      <c r="F2880" s="586"/>
      <c r="G2880" s="132"/>
      <c r="H2880" s="372"/>
      <c r="I2880" s="132"/>
      <c r="J2880" s="132"/>
      <c r="K2880" s="132"/>
      <c r="L2880" s="132"/>
      <c r="M2880" s="132"/>
      <c r="N2880" s="132"/>
      <c r="O2880" s="132"/>
      <c r="P2880" s="132"/>
      <c r="Q2880" s="132"/>
      <c r="R2880" s="132"/>
      <c r="S2880" s="132"/>
      <c r="T2880" s="518"/>
      <c r="U2880" s="132"/>
      <c r="V2880" s="132"/>
      <c r="W2880" s="132"/>
      <c r="X2880" s="132"/>
      <c r="Y2880" s="132"/>
      <c r="Z2880" s="132"/>
      <c r="AB2880" s="132"/>
      <c r="AC2880" s="132"/>
      <c r="AD2880" s="132"/>
      <c r="AE2880" s="94"/>
      <c r="AF2880" s="132"/>
      <c r="AG2880" s="132"/>
      <c r="AH2880" s="284"/>
      <c r="AI2880" s="132"/>
      <c r="AJ2880" s="132"/>
      <c r="AK2880" s="132"/>
      <c r="AL2880" s="132"/>
      <c r="AM2880" s="132"/>
      <c r="AN2880" s="132"/>
      <c r="AO2880" s="132"/>
      <c r="AP2880" s="132"/>
      <c r="AQ2880" s="132"/>
      <c r="AR2880" s="132"/>
      <c r="AS2880" s="132"/>
      <c r="AT2880" s="132"/>
      <c r="AU2880" s="132"/>
      <c r="AV2880" s="132"/>
      <c r="AW2880" s="132"/>
      <c r="AX2880" s="132"/>
      <c r="AY2880" s="132"/>
      <c r="AZ2880" s="132"/>
      <c r="BA2880" s="132"/>
      <c r="BB2880" s="132"/>
      <c r="BC2880" s="132"/>
      <c r="BD2880" s="132"/>
      <c r="BE2880" s="132"/>
      <c r="BF2880" s="132"/>
      <c r="BG2880" s="132"/>
      <c r="BH2880" s="132"/>
      <c r="BI2880" s="132"/>
    </row>
    <row r="2881" spans="2:61">
      <c r="B2881" s="722"/>
      <c r="C2881" s="132"/>
      <c r="D2881" s="132"/>
      <c r="E2881" s="586"/>
      <c r="F2881" s="586"/>
      <c r="G2881" s="132"/>
      <c r="H2881" s="372"/>
      <c r="I2881" s="132"/>
      <c r="J2881" s="132"/>
      <c r="K2881" s="132"/>
      <c r="L2881" s="132"/>
      <c r="M2881" s="132"/>
      <c r="N2881" s="132"/>
      <c r="O2881" s="132"/>
      <c r="P2881" s="132"/>
      <c r="Q2881" s="132"/>
      <c r="R2881" s="132"/>
      <c r="S2881" s="132"/>
      <c r="T2881" s="518"/>
      <c r="U2881" s="132"/>
      <c r="V2881" s="132"/>
      <c r="W2881" s="132"/>
      <c r="X2881" s="132"/>
      <c r="Y2881" s="132"/>
      <c r="Z2881" s="132"/>
      <c r="AB2881" s="132"/>
      <c r="AC2881" s="132"/>
      <c r="AD2881" s="132"/>
      <c r="AE2881" s="94"/>
      <c r="AF2881" s="132"/>
      <c r="AG2881" s="132"/>
      <c r="AH2881" s="284"/>
      <c r="AI2881" s="132"/>
      <c r="AJ2881" s="132"/>
      <c r="AK2881" s="132"/>
      <c r="AL2881" s="132"/>
      <c r="AM2881" s="132"/>
      <c r="AN2881" s="132"/>
      <c r="AO2881" s="132"/>
      <c r="AP2881" s="132"/>
      <c r="AQ2881" s="132"/>
      <c r="AR2881" s="132"/>
      <c r="AS2881" s="132"/>
      <c r="AT2881" s="132"/>
      <c r="AU2881" s="132"/>
      <c r="AV2881" s="132"/>
      <c r="AW2881" s="132"/>
      <c r="AX2881" s="132"/>
      <c r="AY2881" s="132"/>
      <c r="AZ2881" s="132"/>
      <c r="BA2881" s="132"/>
      <c r="BB2881" s="132"/>
      <c r="BC2881" s="132"/>
      <c r="BD2881" s="132"/>
      <c r="BE2881" s="132"/>
      <c r="BF2881" s="132"/>
      <c r="BG2881" s="132"/>
      <c r="BH2881" s="132"/>
      <c r="BI2881" s="132"/>
    </row>
    <row r="2882" spans="2:61">
      <c r="B2882" s="722"/>
      <c r="C2882" s="132"/>
      <c r="D2882" s="132"/>
      <c r="E2882" s="586"/>
      <c r="F2882" s="586"/>
      <c r="G2882" s="132"/>
      <c r="H2882" s="372"/>
      <c r="I2882" s="132"/>
      <c r="J2882" s="132"/>
      <c r="K2882" s="132"/>
      <c r="L2882" s="132"/>
      <c r="M2882" s="132"/>
      <c r="N2882" s="132"/>
      <c r="O2882" s="132"/>
      <c r="P2882" s="132"/>
      <c r="Q2882" s="132"/>
      <c r="R2882" s="132"/>
      <c r="S2882" s="132"/>
      <c r="T2882" s="518"/>
      <c r="U2882" s="132"/>
      <c r="V2882" s="132"/>
      <c r="W2882" s="132"/>
      <c r="X2882" s="132"/>
      <c r="Y2882" s="132"/>
      <c r="Z2882" s="132"/>
      <c r="AB2882" s="132"/>
      <c r="AC2882" s="132"/>
      <c r="AD2882" s="132"/>
      <c r="AE2882" s="94"/>
      <c r="AF2882" s="132"/>
      <c r="AG2882" s="132"/>
      <c r="AH2882" s="284"/>
      <c r="AI2882" s="132"/>
      <c r="AJ2882" s="132"/>
      <c r="AK2882" s="132"/>
      <c r="AL2882" s="132"/>
      <c r="AM2882" s="132"/>
      <c r="AN2882" s="132"/>
      <c r="AO2882" s="132"/>
      <c r="AP2882" s="132"/>
      <c r="AQ2882" s="132"/>
      <c r="AR2882" s="132"/>
      <c r="AS2882" s="132"/>
      <c r="AT2882" s="132"/>
      <c r="AU2882" s="132"/>
      <c r="AV2882" s="132"/>
      <c r="AW2882" s="132"/>
      <c r="AX2882" s="132"/>
      <c r="AY2882" s="132"/>
      <c r="AZ2882" s="132"/>
      <c r="BA2882" s="132"/>
      <c r="BB2882" s="132"/>
      <c r="BC2882" s="132"/>
      <c r="BD2882" s="132"/>
      <c r="BE2882" s="132"/>
      <c r="BF2882" s="132"/>
      <c r="BG2882" s="132"/>
      <c r="BH2882" s="132"/>
      <c r="BI2882" s="132"/>
    </row>
    <row r="2883" spans="2:61">
      <c r="B2883" s="722"/>
      <c r="C2883" s="132"/>
      <c r="D2883" s="132"/>
      <c r="E2883" s="586"/>
      <c r="F2883" s="586"/>
      <c r="G2883" s="132"/>
      <c r="H2883" s="372"/>
      <c r="I2883" s="132"/>
      <c r="J2883" s="132"/>
      <c r="K2883" s="132"/>
      <c r="L2883" s="132"/>
      <c r="M2883" s="132"/>
      <c r="N2883" s="132"/>
      <c r="O2883" s="132"/>
      <c r="P2883" s="132"/>
      <c r="Q2883" s="132"/>
      <c r="R2883" s="132"/>
      <c r="S2883" s="132"/>
      <c r="T2883" s="518"/>
      <c r="U2883" s="132"/>
      <c r="V2883" s="132"/>
      <c r="W2883" s="132"/>
      <c r="X2883" s="132"/>
      <c r="Y2883" s="132"/>
      <c r="Z2883" s="132"/>
      <c r="AB2883" s="132"/>
      <c r="AC2883" s="132"/>
      <c r="AD2883" s="132"/>
      <c r="AE2883" s="94"/>
      <c r="AF2883" s="132"/>
      <c r="AG2883" s="132"/>
      <c r="AH2883" s="284"/>
      <c r="AI2883" s="132"/>
      <c r="AJ2883" s="132"/>
      <c r="AK2883" s="132"/>
      <c r="AL2883" s="132"/>
      <c r="AM2883" s="132"/>
      <c r="AN2883" s="132"/>
      <c r="AO2883" s="132"/>
      <c r="AP2883" s="132"/>
      <c r="AQ2883" s="132"/>
      <c r="AR2883" s="132"/>
      <c r="AS2883" s="132"/>
      <c r="AT2883" s="132"/>
      <c r="AU2883" s="132"/>
      <c r="AV2883" s="132"/>
      <c r="AW2883" s="132"/>
      <c r="AX2883" s="132"/>
      <c r="AY2883" s="132"/>
      <c r="AZ2883" s="132"/>
      <c r="BA2883" s="132"/>
      <c r="BB2883" s="132"/>
      <c r="BC2883" s="132"/>
      <c r="BD2883" s="132"/>
      <c r="BE2883" s="132"/>
      <c r="BF2883" s="132"/>
      <c r="BG2883" s="132"/>
      <c r="BH2883" s="132"/>
      <c r="BI2883" s="132"/>
    </row>
    <row r="2884" spans="2:61">
      <c r="B2884" s="722"/>
      <c r="C2884" s="132"/>
      <c r="D2884" s="132"/>
      <c r="E2884" s="586"/>
      <c r="F2884" s="586"/>
      <c r="G2884" s="132"/>
      <c r="H2884" s="372"/>
      <c r="I2884" s="132"/>
      <c r="J2884" s="132"/>
      <c r="K2884" s="132"/>
      <c r="L2884" s="132"/>
      <c r="M2884" s="132"/>
      <c r="N2884" s="132"/>
      <c r="O2884" s="132"/>
      <c r="P2884" s="132"/>
      <c r="Q2884" s="132"/>
      <c r="R2884" s="132"/>
      <c r="S2884" s="132"/>
      <c r="T2884" s="518"/>
      <c r="U2884" s="132"/>
      <c r="V2884" s="132"/>
      <c r="W2884" s="132"/>
      <c r="X2884" s="132"/>
      <c r="Y2884" s="132"/>
      <c r="Z2884" s="132"/>
      <c r="AB2884" s="132"/>
      <c r="AC2884" s="132"/>
      <c r="AD2884" s="132"/>
      <c r="AE2884" s="94"/>
      <c r="AF2884" s="132"/>
      <c r="AG2884" s="132"/>
      <c r="AH2884" s="284"/>
      <c r="AI2884" s="132"/>
      <c r="AJ2884" s="132"/>
      <c r="AK2884" s="132"/>
      <c r="AL2884" s="132"/>
      <c r="AM2884" s="132"/>
      <c r="AN2884" s="132"/>
      <c r="AO2884" s="132"/>
      <c r="AP2884" s="132"/>
      <c r="AQ2884" s="132"/>
      <c r="AR2884" s="132"/>
      <c r="AS2884" s="132"/>
      <c r="AT2884" s="132"/>
      <c r="AU2884" s="132"/>
      <c r="AV2884" s="132"/>
      <c r="AW2884" s="132"/>
      <c r="AX2884" s="132"/>
      <c r="AY2884" s="132"/>
      <c r="AZ2884" s="132"/>
      <c r="BA2884" s="132"/>
      <c r="BB2884" s="132"/>
      <c r="BC2884" s="132"/>
      <c r="BD2884" s="132"/>
      <c r="BE2884" s="132"/>
      <c r="BF2884" s="132"/>
      <c r="BG2884" s="132"/>
      <c r="BH2884" s="132"/>
      <c r="BI2884" s="132"/>
    </row>
    <row r="2885" spans="2:61">
      <c r="B2885" s="722"/>
      <c r="C2885" s="132"/>
      <c r="D2885" s="132"/>
      <c r="E2885" s="586"/>
      <c r="F2885" s="586"/>
      <c r="G2885" s="132"/>
      <c r="H2885" s="372"/>
      <c r="I2885" s="132"/>
      <c r="J2885" s="132"/>
      <c r="K2885" s="132"/>
      <c r="L2885" s="132"/>
      <c r="M2885" s="132"/>
      <c r="N2885" s="132"/>
      <c r="O2885" s="132"/>
      <c r="P2885" s="132"/>
      <c r="Q2885" s="132"/>
      <c r="R2885" s="132"/>
      <c r="S2885" s="132"/>
      <c r="T2885" s="518"/>
      <c r="U2885" s="132"/>
      <c r="V2885" s="132"/>
      <c r="W2885" s="132"/>
      <c r="X2885" s="132"/>
      <c r="Y2885" s="132"/>
      <c r="Z2885" s="132"/>
      <c r="AB2885" s="132"/>
      <c r="AC2885" s="132"/>
      <c r="AD2885" s="132"/>
      <c r="AE2885" s="94"/>
      <c r="AF2885" s="132"/>
      <c r="AG2885" s="132"/>
      <c r="AH2885" s="284"/>
      <c r="AI2885" s="132"/>
      <c r="AJ2885" s="132"/>
      <c r="AK2885" s="132"/>
      <c r="AL2885" s="132"/>
      <c r="AM2885" s="132"/>
      <c r="AN2885" s="132"/>
      <c r="AO2885" s="132"/>
      <c r="AP2885" s="132"/>
      <c r="AQ2885" s="132"/>
      <c r="AR2885" s="132"/>
      <c r="AS2885" s="132"/>
      <c r="AT2885" s="132"/>
      <c r="AU2885" s="132"/>
      <c r="AV2885" s="132"/>
      <c r="AW2885" s="132"/>
      <c r="AX2885" s="132"/>
      <c r="AY2885" s="132"/>
      <c r="AZ2885" s="132"/>
      <c r="BA2885" s="132"/>
      <c r="BB2885" s="132"/>
      <c r="BC2885" s="132"/>
      <c r="BD2885" s="132"/>
      <c r="BE2885" s="132"/>
      <c r="BF2885" s="132"/>
      <c r="BG2885" s="132"/>
      <c r="BH2885" s="132"/>
      <c r="BI2885" s="132"/>
    </row>
    <row r="2886" spans="2:61">
      <c r="B2886" s="722"/>
      <c r="C2886" s="132"/>
      <c r="D2886" s="132"/>
      <c r="E2886" s="586"/>
      <c r="F2886" s="586"/>
      <c r="G2886" s="132"/>
      <c r="H2886" s="372"/>
      <c r="I2886" s="132"/>
      <c r="J2886" s="132"/>
      <c r="K2886" s="132"/>
      <c r="L2886" s="132"/>
      <c r="M2886" s="132"/>
      <c r="N2886" s="132"/>
      <c r="O2886" s="132"/>
      <c r="P2886" s="132"/>
      <c r="Q2886" s="132"/>
      <c r="R2886" s="132"/>
      <c r="S2886" s="132"/>
      <c r="T2886" s="518"/>
      <c r="U2886" s="132"/>
      <c r="V2886" s="132"/>
      <c r="W2886" s="132"/>
      <c r="X2886" s="132"/>
      <c r="Y2886" s="132"/>
      <c r="Z2886" s="132"/>
      <c r="AB2886" s="132"/>
      <c r="AC2886" s="132"/>
      <c r="AD2886" s="132"/>
      <c r="AE2886" s="94"/>
      <c r="AF2886" s="132"/>
      <c r="AG2886" s="132"/>
      <c r="AH2886" s="284"/>
      <c r="AI2886" s="132"/>
      <c r="AJ2886" s="132"/>
      <c r="AK2886" s="132"/>
      <c r="AL2886" s="132"/>
      <c r="AM2886" s="132"/>
      <c r="AN2886" s="132"/>
      <c r="AO2886" s="132"/>
      <c r="AP2886" s="132"/>
      <c r="AQ2886" s="132"/>
      <c r="AR2886" s="132"/>
      <c r="AS2886" s="132"/>
      <c r="AT2886" s="132"/>
      <c r="AU2886" s="132"/>
      <c r="AV2886" s="132"/>
      <c r="AW2886" s="132"/>
      <c r="AX2886" s="132"/>
      <c r="AY2886" s="132"/>
      <c r="AZ2886" s="132"/>
      <c r="BA2886" s="132"/>
      <c r="BB2886" s="132"/>
      <c r="BC2886" s="132"/>
      <c r="BD2886" s="132"/>
      <c r="BE2886" s="132"/>
      <c r="BF2886" s="132"/>
      <c r="BG2886" s="132"/>
      <c r="BH2886" s="132"/>
      <c r="BI2886" s="132"/>
    </row>
    <row r="2887" spans="2:61">
      <c r="B2887" s="722"/>
      <c r="C2887" s="132"/>
      <c r="D2887" s="132"/>
      <c r="E2887" s="586"/>
      <c r="F2887" s="586"/>
      <c r="G2887" s="132"/>
      <c r="H2887" s="372"/>
      <c r="I2887" s="132"/>
      <c r="J2887" s="132"/>
      <c r="K2887" s="132"/>
      <c r="L2887" s="132"/>
      <c r="M2887" s="132"/>
      <c r="N2887" s="132"/>
      <c r="O2887" s="132"/>
      <c r="P2887" s="132"/>
      <c r="Q2887" s="132"/>
      <c r="R2887" s="132"/>
      <c r="S2887" s="132"/>
      <c r="T2887" s="518"/>
      <c r="U2887" s="132"/>
      <c r="V2887" s="132"/>
      <c r="W2887" s="132"/>
      <c r="X2887" s="132"/>
      <c r="Y2887" s="132"/>
      <c r="Z2887" s="132"/>
      <c r="AB2887" s="132"/>
      <c r="AC2887" s="132"/>
      <c r="AD2887" s="132"/>
      <c r="AE2887" s="94"/>
      <c r="AF2887" s="132"/>
      <c r="AG2887" s="132"/>
      <c r="AH2887" s="284"/>
      <c r="AI2887" s="132"/>
      <c r="AJ2887" s="132"/>
      <c r="AK2887" s="132"/>
      <c r="AL2887" s="132"/>
      <c r="AM2887" s="132"/>
      <c r="AN2887" s="132"/>
      <c r="AO2887" s="132"/>
      <c r="AP2887" s="132"/>
      <c r="AQ2887" s="132"/>
      <c r="AR2887" s="132"/>
      <c r="AS2887" s="132"/>
      <c r="AT2887" s="132"/>
      <c r="AU2887" s="132"/>
      <c r="AV2887" s="132"/>
      <c r="AW2887" s="132"/>
      <c r="AX2887" s="132"/>
      <c r="AY2887" s="132"/>
      <c r="AZ2887" s="132"/>
      <c r="BA2887" s="132"/>
      <c r="BB2887" s="132"/>
      <c r="BC2887" s="132"/>
      <c r="BD2887" s="132"/>
      <c r="BE2887" s="132"/>
      <c r="BF2887" s="132"/>
      <c r="BG2887" s="132"/>
      <c r="BH2887" s="132"/>
      <c r="BI2887" s="132"/>
    </row>
    <row r="2888" spans="2:61">
      <c r="B2888" s="722"/>
      <c r="C2888" s="132"/>
      <c r="D2888" s="132"/>
      <c r="E2888" s="586"/>
      <c r="F2888" s="586"/>
      <c r="G2888" s="132"/>
      <c r="H2888" s="372"/>
      <c r="I2888" s="132"/>
      <c r="J2888" s="132"/>
      <c r="K2888" s="132"/>
      <c r="L2888" s="132"/>
      <c r="M2888" s="132"/>
      <c r="N2888" s="132"/>
      <c r="O2888" s="132"/>
      <c r="P2888" s="132"/>
      <c r="Q2888" s="132"/>
      <c r="R2888" s="132"/>
      <c r="S2888" s="132"/>
      <c r="T2888" s="518"/>
      <c r="U2888" s="132"/>
      <c r="V2888" s="132"/>
      <c r="W2888" s="132"/>
      <c r="X2888" s="132"/>
      <c r="Y2888" s="132"/>
      <c r="Z2888" s="132"/>
      <c r="AB2888" s="132"/>
      <c r="AC2888" s="132"/>
      <c r="AD2888" s="132"/>
      <c r="AE2888" s="94"/>
      <c r="AF2888" s="132"/>
      <c r="AG2888" s="132"/>
      <c r="AH2888" s="284"/>
      <c r="AI2888" s="132"/>
      <c r="AJ2888" s="132"/>
      <c r="AK2888" s="132"/>
      <c r="AL2888" s="132"/>
      <c r="AM2888" s="132"/>
      <c r="AN2888" s="132"/>
      <c r="AO2888" s="132"/>
      <c r="AP2888" s="132"/>
      <c r="AQ2888" s="132"/>
      <c r="AR2888" s="132"/>
      <c r="AS2888" s="132"/>
      <c r="AT2888" s="132"/>
      <c r="AU2888" s="132"/>
      <c r="AV2888" s="132"/>
      <c r="AW2888" s="132"/>
      <c r="AX2888" s="132"/>
      <c r="AY2888" s="132"/>
      <c r="AZ2888" s="132"/>
      <c r="BA2888" s="132"/>
      <c r="BB2888" s="132"/>
      <c r="BC2888" s="132"/>
      <c r="BD2888" s="132"/>
      <c r="BE2888" s="132"/>
      <c r="BF2888" s="132"/>
      <c r="BG2888" s="132"/>
      <c r="BH2888" s="132"/>
      <c r="BI2888" s="132"/>
    </row>
    <row r="2889" spans="2:61">
      <c r="B2889" s="722"/>
      <c r="C2889" s="132"/>
      <c r="D2889" s="132"/>
      <c r="E2889" s="586"/>
      <c r="F2889" s="586"/>
      <c r="G2889" s="132"/>
      <c r="H2889" s="372"/>
      <c r="I2889" s="132"/>
      <c r="J2889" s="132"/>
      <c r="K2889" s="132"/>
      <c r="L2889" s="132"/>
      <c r="M2889" s="132"/>
      <c r="N2889" s="132"/>
      <c r="O2889" s="132"/>
      <c r="P2889" s="132"/>
      <c r="Q2889" s="132"/>
      <c r="R2889" s="132"/>
      <c r="S2889" s="132"/>
      <c r="T2889" s="518"/>
      <c r="U2889" s="132"/>
      <c r="V2889" s="132"/>
      <c r="W2889" s="132"/>
      <c r="X2889" s="132"/>
      <c r="Y2889" s="132"/>
      <c r="Z2889" s="132"/>
      <c r="AB2889" s="132"/>
      <c r="AC2889" s="132"/>
      <c r="AD2889" s="132"/>
      <c r="AE2889" s="94"/>
      <c r="AF2889" s="132"/>
      <c r="AG2889" s="132"/>
      <c r="AH2889" s="284"/>
      <c r="AI2889" s="132"/>
      <c r="AJ2889" s="132"/>
      <c r="AK2889" s="132"/>
      <c r="AL2889" s="132"/>
      <c r="AM2889" s="132"/>
      <c r="AN2889" s="132"/>
      <c r="AO2889" s="132"/>
      <c r="AP2889" s="132"/>
      <c r="AQ2889" s="132"/>
      <c r="AR2889" s="132"/>
      <c r="AS2889" s="132"/>
      <c r="AT2889" s="132"/>
      <c r="AU2889" s="132"/>
      <c r="AV2889" s="132"/>
      <c r="AW2889" s="132"/>
      <c r="AX2889" s="132"/>
      <c r="AY2889" s="132"/>
      <c r="AZ2889" s="132"/>
      <c r="BA2889" s="132"/>
      <c r="BB2889" s="132"/>
      <c r="BC2889" s="132"/>
      <c r="BD2889" s="132"/>
      <c r="BE2889" s="132"/>
      <c r="BF2889" s="132"/>
      <c r="BG2889" s="132"/>
      <c r="BH2889" s="132"/>
      <c r="BI2889" s="132"/>
    </row>
    <row r="2890" spans="2:61">
      <c r="B2890" s="722"/>
      <c r="C2890" s="132"/>
      <c r="D2890" s="132"/>
      <c r="E2890" s="586"/>
      <c r="F2890" s="586"/>
      <c r="G2890" s="132"/>
      <c r="H2890" s="372"/>
      <c r="I2890" s="132"/>
      <c r="J2890" s="132"/>
      <c r="K2890" s="132"/>
      <c r="L2890" s="132"/>
      <c r="M2890" s="132"/>
      <c r="N2890" s="132"/>
      <c r="O2890" s="132"/>
      <c r="P2890" s="132"/>
      <c r="Q2890" s="132"/>
      <c r="R2890" s="132"/>
      <c r="S2890" s="132"/>
      <c r="T2890" s="518"/>
      <c r="U2890" s="132"/>
      <c r="V2890" s="132"/>
      <c r="W2890" s="132"/>
      <c r="X2890" s="132"/>
      <c r="Y2890" s="132"/>
      <c r="Z2890" s="132"/>
      <c r="AB2890" s="132"/>
      <c r="AC2890" s="132"/>
      <c r="AD2890" s="132"/>
      <c r="AE2890" s="94"/>
      <c r="AF2890" s="132"/>
      <c r="AG2890" s="132"/>
      <c r="AH2890" s="284"/>
      <c r="AI2890" s="132"/>
      <c r="AJ2890" s="132"/>
      <c r="AK2890" s="132"/>
      <c r="AL2890" s="132"/>
      <c r="AM2890" s="132"/>
      <c r="AN2890" s="132"/>
      <c r="AO2890" s="132"/>
      <c r="AP2890" s="132"/>
      <c r="AQ2890" s="132"/>
      <c r="AR2890" s="132"/>
      <c r="AS2890" s="132"/>
      <c r="AT2890" s="132"/>
      <c r="AU2890" s="132"/>
      <c r="AV2890" s="132"/>
      <c r="AW2890" s="132"/>
      <c r="AX2890" s="132"/>
      <c r="AY2890" s="132"/>
      <c r="AZ2890" s="132"/>
      <c r="BA2890" s="132"/>
      <c r="BB2890" s="132"/>
      <c r="BC2890" s="132"/>
      <c r="BD2890" s="132"/>
      <c r="BE2890" s="132"/>
      <c r="BF2890" s="132"/>
      <c r="BG2890" s="132"/>
      <c r="BH2890" s="132"/>
      <c r="BI2890" s="132"/>
    </row>
    <row r="2891" spans="2:61">
      <c r="B2891" s="722"/>
      <c r="C2891" s="132"/>
      <c r="D2891" s="132"/>
      <c r="E2891" s="586"/>
      <c r="F2891" s="586"/>
      <c r="G2891" s="132"/>
      <c r="H2891" s="372"/>
      <c r="I2891" s="132"/>
      <c r="J2891" s="132"/>
      <c r="K2891" s="132"/>
      <c r="L2891" s="132"/>
      <c r="M2891" s="132"/>
      <c r="N2891" s="132"/>
      <c r="O2891" s="132"/>
      <c r="P2891" s="132"/>
      <c r="Q2891" s="132"/>
      <c r="R2891" s="132"/>
      <c r="S2891" s="132"/>
      <c r="T2891" s="518"/>
      <c r="U2891" s="132"/>
      <c r="V2891" s="132"/>
      <c r="W2891" s="132"/>
      <c r="X2891" s="132"/>
      <c r="Y2891" s="132"/>
      <c r="Z2891" s="132"/>
      <c r="AB2891" s="132"/>
      <c r="AC2891" s="132"/>
      <c r="AD2891" s="132"/>
      <c r="AE2891" s="94"/>
      <c r="AF2891" s="132"/>
      <c r="AG2891" s="132"/>
      <c r="AH2891" s="284"/>
      <c r="AI2891" s="132"/>
      <c r="AJ2891" s="132"/>
      <c r="AK2891" s="132"/>
      <c r="AL2891" s="132"/>
      <c r="AM2891" s="132"/>
      <c r="AN2891" s="132"/>
      <c r="AO2891" s="132"/>
      <c r="AP2891" s="132"/>
      <c r="AQ2891" s="132"/>
      <c r="AR2891" s="132"/>
      <c r="AS2891" s="132"/>
      <c r="AT2891" s="132"/>
      <c r="AU2891" s="132"/>
      <c r="AV2891" s="132"/>
      <c r="AW2891" s="132"/>
      <c r="AX2891" s="132"/>
      <c r="AY2891" s="132"/>
      <c r="AZ2891" s="132"/>
      <c r="BA2891" s="132"/>
      <c r="BB2891" s="132"/>
      <c r="BC2891" s="132"/>
      <c r="BD2891" s="132"/>
      <c r="BE2891" s="132"/>
      <c r="BF2891" s="132"/>
      <c r="BG2891" s="132"/>
      <c r="BH2891" s="132"/>
      <c r="BI2891" s="132"/>
    </row>
    <row r="2892" spans="2:61">
      <c r="B2892" s="722"/>
      <c r="C2892" s="132"/>
      <c r="D2892" s="132"/>
      <c r="E2892" s="586"/>
      <c r="F2892" s="586"/>
      <c r="G2892" s="132"/>
      <c r="H2892" s="372"/>
      <c r="I2892" s="132"/>
      <c r="J2892" s="132"/>
      <c r="K2892" s="132"/>
      <c r="L2892" s="132"/>
      <c r="M2892" s="132"/>
      <c r="N2892" s="132"/>
      <c r="O2892" s="132"/>
      <c r="P2892" s="132"/>
      <c r="Q2892" s="132"/>
      <c r="R2892" s="132"/>
      <c r="S2892" s="132"/>
      <c r="T2892" s="518"/>
      <c r="U2892" s="132"/>
      <c r="V2892" s="132"/>
      <c r="W2892" s="132"/>
      <c r="X2892" s="132"/>
      <c r="Y2892" s="132"/>
      <c r="Z2892" s="132"/>
      <c r="AB2892" s="132"/>
      <c r="AC2892" s="132"/>
      <c r="AD2892" s="132"/>
      <c r="AE2892" s="94"/>
      <c r="AF2892" s="132"/>
      <c r="AG2892" s="132"/>
      <c r="AH2892" s="284"/>
      <c r="AI2892" s="132"/>
      <c r="AJ2892" s="132"/>
      <c r="AK2892" s="132"/>
      <c r="AL2892" s="132"/>
      <c r="AM2892" s="132"/>
      <c r="AN2892" s="132"/>
      <c r="AO2892" s="132"/>
      <c r="AP2892" s="132"/>
      <c r="AQ2892" s="132"/>
      <c r="AR2892" s="132"/>
      <c r="AS2892" s="132"/>
      <c r="AT2892" s="132"/>
      <c r="AU2892" s="132"/>
      <c r="AV2892" s="132"/>
      <c r="AW2892" s="132"/>
      <c r="AX2892" s="132"/>
      <c r="AY2892" s="132"/>
      <c r="AZ2892" s="132"/>
      <c r="BA2892" s="132"/>
      <c r="BB2892" s="132"/>
      <c r="BC2892" s="132"/>
      <c r="BD2892" s="132"/>
      <c r="BE2892" s="132"/>
      <c r="BF2892" s="132"/>
      <c r="BG2892" s="132"/>
      <c r="BH2892" s="132"/>
      <c r="BI2892" s="132"/>
    </row>
    <row r="2893" spans="2:61">
      <c r="B2893" s="722"/>
      <c r="C2893" s="132"/>
      <c r="D2893" s="132"/>
      <c r="E2893" s="586"/>
      <c r="F2893" s="586"/>
      <c r="G2893" s="132"/>
      <c r="H2893" s="372"/>
      <c r="I2893" s="132"/>
      <c r="J2893" s="132"/>
      <c r="K2893" s="132"/>
      <c r="L2893" s="132"/>
      <c r="M2893" s="132"/>
      <c r="N2893" s="132"/>
      <c r="O2893" s="132"/>
      <c r="P2893" s="132"/>
      <c r="Q2893" s="132"/>
      <c r="R2893" s="132"/>
      <c r="S2893" s="132"/>
      <c r="T2893" s="518"/>
      <c r="U2893" s="132"/>
      <c r="V2893" s="132"/>
      <c r="W2893" s="132"/>
      <c r="X2893" s="132"/>
      <c r="Y2893" s="132"/>
      <c r="Z2893" s="132"/>
      <c r="AB2893" s="132"/>
      <c r="AC2893" s="132"/>
      <c r="AD2893" s="132"/>
      <c r="AE2893" s="94"/>
      <c r="AF2893" s="132"/>
      <c r="AG2893" s="132"/>
      <c r="AH2893" s="284"/>
      <c r="AI2893" s="132"/>
      <c r="AJ2893" s="132"/>
      <c r="AK2893" s="132"/>
      <c r="AL2893" s="132"/>
      <c r="AM2893" s="132"/>
      <c r="AN2893" s="132"/>
      <c r="AO2893" s="132"/>
      <c r="AP2893" s="132"/>
      <c r="AQ2893" s="132"/>
      <c r="AR2893" s="132"/>
      <c r="AS2893" s="132"/>
      <c r="AT2893" s="132"/>
      <c r="AU2893" s="132"/>
      <c r="AV2893" s="132"/>
      <c r="AW2893" s="132"/>
      <c r="AX2893" s="132"/>
      <c r="AY2893" s="132"/>
      <c r="AZ2893" s="132"/>
      <c r="BA2893" s="132"/>
      <c r="BB2893" s="132"/>
      <c r="BC2893" s="132"/>
      <c r="BD2893" s="132"/>
      <c r="BE2893" s="132"/>
      <c r="BF2893" s="132"/>
      <c r="BG2893" s="132"/>
      <c r="BH2893" s="132"/>
      <c r="BI2893" s="132"/>
    </row>
    <row r="2894" spans="2:61">
      <c r="B2894" s="722"/>
      <c r="C2894" s="132"/>
      <c r="D2894" s="132"/>
      <c r="E2894" s="586"/>
      <c r="F2894" s="586"/>
      <c r="G2894" s="132"/>
      <c r="H2894" s="372"/>
      <c r="I2894" s="132"/>
      <c r="J2894" s="132"/>
      <c r="K2894" s="132"/>
      <c r="L2894" s="132"/>
      <c r="M2894" s="132"/>
      <c r="N2894" s="132"/>
      <c r="O2894" s="132"/>
      <c r="P2894" s="132"/>
      <c r="Q2894" s="132"/>
      <c r="R2894" s="132"/>
      <c r="S2894" s="132"/>
      <c r="T2894" s="518"/>
      <c r="U2894" s="132"/>
      <c r="V2894" s="132"/>
      <c r="W2894" s="132"/>
      <c r="X2894" s="132"/>
      <c r="Y2894" s="132"/>
      <c r="Z2894" s="132"/>
      <c r="AB2894" s="132"/>
      <c r="AC2894" s="132"/>
      <c r="AD2894" s="132"/>
      <c r="AE2894" s="94"/>
      <c r="AF2894" s="132"/>
      <c r="AG2894" s="132"/>
      <c r="AH2894" s="284"/>
      <c r="AI2894" s="132"/>
      <c r="AJ2894" s="132"/>
      <c r="AK2894" s="132"/>
      <c r="AL2894" s="132"/>
      <c r="AM2894" s="132"/>
      <c r="AN2894" s="132"/>
      <c r="AO2894" s="132"/>
      <c r="AP2894" s="132"/>
      <c r="AQ2894" s="132"/>
      <c r="AR2894" s="132"/>
      <c r="AS2894" s="132"/>
      <c r="AT2894" s="132"/>
      <c r="AU2894" s="132"/>
      <c r="AV2894" s="132"/>
      <c r="AW2894" s="132"/>
      <c r="AX2894" s="132"/>
      <c r="AY2894" s="132"/>
      <c r="AZ2894" s="132"/>
      <c r="BA2894" s="132"/>
      <c r="BB2894" s="132"/>
      <c r="BC2894" s="132"/>
      <c r="BD2894" s="132"/>
      <c r="BE2894" s="132"/>
      <c r="BF2894" s="132"/>
      <c r="BG2894" s="132"/>
      <c r="BH2894" s="132"/>
      <c r="BI2894" s="132"/>
    </row>
    <row r="2895" spans="2:61">
      <c r="B2895" s="722"/>
      <c r="C2895" s="132"/>
      <c r="D2895" s="132"/>
      <c r="E2895" s="586"/>
      <c r="F2895" s="586"/>
      <c r="G2895" s="132"/>
      <c r="H2895" s="372"/>
      <c r="I2895" s="132"/>
      <c r="J2895" s="132"/>
      <c r="K2895" s="132"/>
      <c r="L2895" s="132"/>
      <c r="M2895" s="132"/>
      <c r="N2895" s="132"/>
      <c r="O2895" s="132"/>
      <c r="P2895" s="132"/>
      <c r="Q2895" s="132"/>
      <c r="R2895" s="132"/>
      <c r="S2895" s="132"/>
      <c r="T2895" s="518"/>
      <c r="U2895" s="132"/>
      <c r="V2895" s="132"/>
      <c r="W2895" s="132"/>
      <c r="X2895" s="132"/>
      <c r="Y2895" s="132"/>
      <c r="Z2895" s="132"/>
      <c r="AB2895" s="132"/>
      <c r="AC2895" s="132"/>
      <c r="AD2895" s="132"/>
      <c r="AE2895" s="94"/>
      <c r="AF2895" s="132"/>
      <c r="AG2895" s="132"/>
      <c r="AH2895" s="284"/>
      <c r="AI2895" s="132"/>
      <c r="AJ2895" s="132"/>
      <c r="AK2895" s="132"/>
      <c r="AL2895" s="132"/>
      <c r="AM2895" s="132"/>
      <c r="AN2895" s="132"/>
      <c r="AO2895" s="132"/>
      <c r="AP2895" s="132"/>
      <c r="AQ2895" s="132"/>
      <c r="AR2895" s="132"/>
      <c r="AS2895" s="132"/>
      <c r="AT2895" s="132"/>
      <c r="AU2895" s="132"/>
      <c r="AV2895" s="132"/>
      <c r="AW2895" s="132"/>
      <c r="AX2895" s="132"/>
      <c r="AY2895" s="132"/>
      <c r="AZ2895" s="132"/>
      <c r="BA2895" s="132"/>
      <c r="BB2895" s="132"/>
      <c r="BC2895" s="132"/>
      <c r="BD2895" s="132"/>
      <c r="BE2895" s="132"/>
      <c r="BF2895" s="132"/>
      <c r="BG2895" s="132"/>
      <c r="BH2895" s="132"/>
      <c r="BI2895" s="132"/>
    </row>
    <row r="2896" spans="2:61">
      <c r="B2896" s="722"/>
      <c r="C2896" s="132"/>
      <c r="D2896" s="132"/>
      <c r="E2896" s="586"/>
      <c r="F2896" s="586"/>
      <c r="G2896" s="132"/>
      <c r="H2896" s="372"/>
      <c r="I2896" s="132"/>
      <c r="J2896" s="132"/>
      <c r="K2896" s="132"/>
      <c r="L2896" s="132"/>
      <c r="M2896" s="132"/>
      <c r="N2896" s="132"/>
      <c r="O2896" s="132"/>
      <c r="P2896" s="132"/>
      <c r="Q2896" s="132"/>
      <c r="R2896" s="132"/>
      <c r="S2896" s="132"/>
      <c r="T2896" s="518"/>
      <c r="U2896" s="132"/>
      <c r="V2896" s="132"/>
      <c r="W2896" s="132"/>
      <c r="X2896" s="132"/>
      <c r="Y2896" s="132"/>
      <c r="Z2896" s="132"/>
      <c r="AB2896" s="132"/>
      <c r="AC2896" s="132"/>
      <c r="AD2896" s="132"/>
      <c r="AE2896" s="94"/>
      <c r="AF2896" s="132"/>
      <c r="AG2896" s="132"/>
      <c r="AH2896" s="284"/>
      <c r="AI2896" s="132"/>
      <c r="AJ2896" s="132"/>
      <c r="AK2896" s="132"/>
      <c r="AL2896" s="132"/>
      <c r="AM2896" s="132"/>
      <c r="AN2896" s="132"/>
      <c r="AO2896" s="132"/>
      <c r="AP2896" s="132"/>
      <c r="AQ2896" s="132"/>
      <c r="AR2896" s="132"/>
      <c r="AS2896" s="132"/>
      <c r="AT2896" s="132"/>
      <c r="AU2896" s="132"/>
      <c r="AV2896" s="132"/>
      <c r="AW2896" s="132"/>
      <c r="AX2896" s="132"/>
      <c r="AY2896" s="132"/>
      <c r="AZ2896" s="132"/>
      <c r="BA2896" s="132"/>
      <c r="BB2896" s="132"/>
      <c r="BC2896" s="132"/>
      <c r="BD2896" s="132"/>
      <c r="BE2896" s="132"/>
      <c r="BF2896" s="132"/>
      <c r="BG2896" s="132"/>
      <c r="BH2896" s="132"/>
      <c r="BI2896" s="132"/>
    </row>
    <row r="2897" spans="2:61">
      <c r="B2897" s="722"/>
      <c r="C2897" s="132"/>
      <c r="D2897" s="132"/>
      <c r="E2897" s="586"/>
      <c r="F2897" s="586"/>
      <c r="G2897" s="132"/>
      <c r="H2897" s="372"/>
      <c r="I2897" s="132"/>
      <c r="J2897" s="132"/>
      <c r="K2897" s="132"/>
      <c r="L2897" s="132"/>
      <c r="M2897" s="132"/>
      <c r="N2897" s="132"/>
      <c r="O2897" s="132"/>
      <c r="P2897" s="132"/>
      <c r="Q2897" s="132"/>
      <c r="R2897" s="132"/>
      <c r="S2897" s="132"/>
      <c r="T2897" s="518"/>
      <c r="U2897" s="132"/>
      <c r="V2897" s="132"/>
      <c r="W2897" s="132"/>
      <c r="X2897" s="132"/>
      <c r="Y2897" s="132"/>
      <c r="Z2897" s="132"/>
      <c r="AB2897" s="132"/>
      <c r="AC2897" s="132"/>
      <c r="AD2897" s="132"/>
      <c r="AE2897" s="94"/>
      <c r="AF2897" s="132"/>
      <c r="AG2897" s="132"/>
      <c r="AH2897" s="284"/>
      <c r="AI2897" s="132"/>
      <c r="AJ2897" s="132"/>
      <c r="AK2897" s="132"/>
      <c r="AL2897" s="132"/>
      <c r="AM2897" s="132"/>
      <c r="AN2897" s="132"/>
      <c r="AO2897" s="132"/>
      <c r="AP2897" s="132"/>
      <c r="AQ2897" s="132"/>
      <c r="AR2897" s="132"/>
      <c r="AS2897" s="132"/>
      <c r="AT2897" s="132"/>
      <c r="AU2897" s="132"/>
      <c r="AV2897" s="132"/>
      <c r="AW2897" s="132"/>
      <c r="AX2897" s="132"/>
      <c r="AY2897" s="132"/>
      <c r="AZ2897" s="132"/>
      <c r="BA2897" s="132"/>
      <c r="BB2897" s="132"/>
      <c r="BC2897" s="132"/>
      <c r="BD2897" s="132"/>
      <c r="BE2897" s="132"/>
      <c r="BF2897" s="132"/>
      <c r="BG2897" s="132"/>
      <c r="BH2897" s="132"/>
      <c r="BI2897" s="132"/>
    </row>
    <row r="2898" spans="2:61">
      <c r="B2898" s="722"/>
      <c r="C2898" s="132"/>
      <c r="D2898" s="132"/>
      <c r="E2898" s="586"/>
      <c r="F2898" s="586"/>
      <c r="G2898" s="132"/>
      <c r="H2898" s="372"/>
      <c r="I2898" s="132"/>
      <c r="J2898" s="132"/>
      <c r="K2898" s="132"/>
      <c r="L2898" s="132"/>
      <c r="M2898" s="132"/>
      <c r="N2898" s="132"/>
      <c r="O2898" s="132"/>
      <c r="P2898" s="132"/>
      <c r="Q2898" s="132"/>
      <c r="R2898" s="132"/>
      <c r="S2898" s="132"/>
      <c r="T2898" s="518"/>
      <c r="U2898" s="132"/>
      <c r="V2898" s="132"/>
      <c r="W2898" s="132"/>
      <c r="X2898" s="132"/>
      <c r="Y2898" s="132"/>
      <c r="Z2898" s="132"/>
      <c r="AB2898" s="132"/>
      <c r="AC2898" s="132"/>
      <c r="AD2898" s="132"/>
      <c r="AE2898" s="94"/>
      <c r="AF2898" s="132"/>
      <c r="AG2898" s="132"/>
      <c r="AH2898" s="284"/>
      <c r="AI2898" s="132"/>
      <c r="AJ2898" s="132"/>
      <c r="AK2898" s="132"/>
      <c r="AL2898" s="132"/>
      <c r="AM2898" s="132"/>
      <c r="AN2898" s="132"/>
      <c r="AO2898" s="132"/>
      <c r="AP2898" s="132"/>
      <c r="AQ2898" s="132"/>
      <c r="AR2898" s="132"/>
      <c r="AS2898" s="132"/>
      <c r="AT2898" s="132"/>
      <c r="AU2898" s="132"/>
      <c r="AV2898" s="132"/>
      <c r="AW2898" s="132"/>
      <c r="AX2898" s="132"/>
      <c r="AY2898" s="132"/>
      <c r="AZ2898" s="132"/>
      <c r="BA2898" s="132"/>
      <c r="BB2898" s="132"/>
      <c r="BC2898" s="132"/>
      <c r="BD2898" s="132"/>
      <c r="BE2898" s="132"/>
      <c r="BF2898" s="132"/>
      <c r="BG2898" s="132"/>
      <c r="BH2898" s="132"/>
      <c r="BI2898" s="132"/>
    </row>
    <row r="2899" spans="2:61">
      <c r="B2899" s="722"/>
      <c r="C2899" s="132"/>
      <c r="D2899" s="132"/>
      <c r="E2899" s="586"/>
      <c r="F2899" s="586"/>
      <c r="G2899" s="132"/>
      <c r="H2899" s="372"/>
      <c r="I2899" s="132"/>
      <c r="J2899" s="132"/>
      <c r="K2899" s="132"/>
      <c r="L2899" s="132"/>
      <c r="M2899" s="132"/>
      <c r="N2899" s="132"/>
      <c r="O2899" s="132"/>
      <c r="P2899" s="132"/>
      <c r="Q2899" s="132"/>
      <c r="R2899" s="132"/>
      <c r="S2899" s="132"/>
      <c r="T2899" s="518"/>
      <c r="U2899" s="132"/>
      <c r="V2899" s="132"/>
      <c r="W2899" s="132"/>
      <c r="X2899" s="132"/>
      <c r="Y2899" s="132"/>
      <c r="Z2899" s="132"/>
      <c r="AB2899" s="132"/>
      <c r="AC2899" s="132"/>
      <c r="AD2899" s="132"/>
      <c r="AE2899" s="94"/>
      <c r="AF2899" s="132"/>
      <c r="AG2899" s="132"/>
      <c r="AH2899" s="284"/>
      <c r="AI2899" s="132"/>
      <c r="AJ2899" s="132"/>
      <c r="AK2899" s="132"/>
      <c r="AL2899" s="132"/>
      <c r="AM2899" s="132"/>
      <c r="AN2899" s="132"/>
      <c r="AO2899" s="132"/>
      <c r="AP2899" s="132"/>
      <c r="AQ2899" s="132"/>
      <c r="AR2899" s="132"/>
      <c r="AS2899" s="132"/>
      <c r="AT2899" s="132"/>
      <c r="AU2899" s="132"/>
      <c r="AV2899" s="132"/>
      <c r="AW2899" s="132"/>
      <c r="AX2899" s="132"/>
      <c r="AY2899" s="132"/>
      <c r="AZ2899" s="132"/>
      <c r="BA2899" s="132"/>
      <c r="BB2899" s="132"/>
      <c r="BC2899" s="132"/>
      <c r="BD2899" s="132"/>
      <c r="BE2899" s="132"/>
      <c r="BF2899" s="132"/>
      <c r="BG2899" s="132"/>
      <c r="BH2899" s="132"/>
      <c r="BI2899" s="132"/>
    </row>
    <row r="2900" spans="2:61">
      <c r="B2900" s="722"/>
      <c r="C2900" s="132"/>
      <c r="D2900" s="132"/>
      <c r="E2900" s="586"/>
      <c r="F2900" s="586"/>
      <c r="G2900" s="132"/>
      <c r="H2900" s="372"/>
      <c r="I2900" s="132"/>
      <c r="J2900" s="132"/>
      <c r="K2900" s="132"/>
      <c r="L2900" s="132"/>
      <c r="M2900" s="132"/>
      <c r="N2900" s="132"/>
      <c r="O2900" s="132"/>
      <c r="P2900" s="132"/>
      <c r="Q2900" s="132"/>
      <c r="R2900" s="132"/>
      <c r="S2900" s="132"/>
      <c r="T2900" s="518"/>
      <c r="U2900" s="132"/>
      <c r="V2900" s="132"/>
      <c r="W2900" s="132"/>
      <c r="X2900" s="132"/>
      <c r="Y2900" s="132"/>
      <c r="Z2900" s="132"/>
      <c r="AB2900" s="132"/>
      <c r="AC2900" s="132"/>
      <c r="AD2900" s="132"/>
      <c r="AE2900" s="94"/>
      <c r="AF2900" s="132"/>
      <c r="AG2900" s="132"/>
      <c r="AH2900" s="284"/>
      <c r="AI2900" s="132"/>
      <c r="AJ2900" s="132"/>
      <c r="AK2900" s="132"/>
      <c r="AL2900" s="132"/>
      <c r="AM2900" s="132"/>
      <c r="AN2900" s="132"/>
      <c r="AO2900" s="132"/>
      <c r="AP2900" s="132"/>
      <c r="AQ2900" s="132"/>
      <c r="AR2900" s="132"/>
      <c r="AS2900" s="132"/>
      <c r="AT2900" s="132"/>
      <c r="AU2900" s="132"/>
      <c r="AV2900" s="132"/>
      <c r="AW2900" s="132"/>
      <c r="AX2900" s="132"/>
      <c r="AY2900" s="132"/>
      <c r="AZ2900" s="132"/>
      <c r="BA2900" s="132"/>
      <c r="BB2900" s="132"/>
      <c r="BC2900" s="132"/>
      <c r="BD2900" s="132"/>
      <c r="BE2900" s="132"/>
      <c r="BF2900" s="132"/>
      <c r="BG2900" s="132"/>
      <c r="BH2900" s="132"/>
      <c r="BI2900" s="132"/>
    </row>
    <row r="2901" spans="2:61">
      <c r="B2901" s="722"/>
      <c r="C2901" s="132"/>
      <c r="D2901" s="132"/>
      <c r="E2901" s="586"/>
      <c r="F2901" s="586"/>
      <c r="G2901" s="132"/>
      <c r="H2901" s="372"/>
      <c r="I2901" s="132"/>
      <c r="J2901" s="132"/>
      <c r="K2901" s="132"/>
      <c r="L2901" s="132"/>
      <c r="M2901" s="132"/>
      <c r="N2901" s="132"/>
      <c r="O2901" s="132"/>
      <c r="P2901" s="132"/>
      <c r="Q2901" s="132"/>
      <c r="R2901" s="132"/>
      <c r="S2901" s="132"/>
      <c r="T2901" s="518"/>
      <c r="U2901" s="132"/>
      <c r="V2901" s="132"/>
      <c r="W2901" s="132"/>
      <c r="X2901" s="132"/>
      <c r="Y2901" s="132"/>
      <c r="Z2901" s="132"/>
      <c r="AB2901" s="132"/>
      <c r="AC2901" s="132"/>
      <c r="AD2901" s="132"/>
      <c r="AE2901" s="94"/>
      <c r="AF2901" s="132"/>
      <c r="AG2901" s="132"/>
      <c r="AH2901" s="284"/>
      <c r="AI2901" s="132"/>
      <c r="AJ2901" s="132"/>
      <c r="AK2901" s="132"/>
      <c r="AL2901" s="132"/>
      <c r="AM2901" s="132"/>
      <c r="AN2901" s="132"/>
      <c r="AO2901" s="132"/>
      <c r="AP2901" s="132"/>
      <c r="AQ2901" s="132"/>
      <c r="AR2901" s="132"/>
      <c r="AS2901" s="132"/>
      <c r="AT2901" s="132"/>
      <c r="AU2901" s="132"/>
      <c r="AV2901" s="132"/>
      <c r="AW2901" s="132"/>
      <c r="AX2901" s="132"/>
      <c r="AY2901" s="132"/>
      <c r="AZ2901" s="132"/>
      <c r="BA2901" s="132"/>
      <c r="BB2901" s="132"/>
      <c r="BC2901" s="132"/>
      <c r="BD2901" s="132"/>
      <c r="BE2901" s="132"/>
      <c r="BF2901" s="132"/>
      <c r="BG2901" s="132"/>
      <c r="BH2901" s="132"/>
      <c r="BI2901" s="132"/>
    </row>
    <row r="2902" spans="2:61">
      <c r="B2902" s="722"/>
      <c r="C2902" s="132"/>
      <c r="D2902" s="132"/>
      <c r="E2902" s="586"/>
      <c r="F2902" s="586"/>
      <c r="G2902" s="132"/>
      <c r="H2902" s="372"/>
      <c r="I2902" s="132"/>
      <c r="J2902" s="132"/>
      <c r="K2902" s="132"/>
      <c r="L2902" s="132"/>
      <c r="M2902" s="132"/>
      <c r="N2902" s="132"/>
      <c r="O2902" s="132"/>
      <c r="P2902" s="132"/>
      <c r="Q2902" s="132"/>
      <c r="R2902" s="132"/>
      <c r="S2902" s="132"/>
      <c r="T2902" s="518"/>
      <c r="U2902" s="132"/>
      <c r="V2902" s="132"/>
      <c r="W2902" s="132"/>
      <c r="X2902" s="132"/>
      <c r="Y2902" s="132"/>
      <c r="Z2902" s="132"/>
      <c r="AB2902" s="132"/>
      <c r="AC2902" s="132"/>
      <c r="AD2902" s="132"/>
      <c r="AE2902" s="94"/>
      <c r="AF2902" s="132"/>
      <c r="AG2902" s="132"/>
      <c r="AH2902" s="284"/>
      <c r="AI2902" s="132"/>
      <c r="AJ2902" s="132"/>
      <c r="AK2902" s="132"/>
      <c r="AL2902" s="132"/>
      <c r="AM2902" s="132"/>
      <c r="AN2902" s="132"/>
      <c r="AO2902" s="132"/>
      <c r="AP2902" s="132"/>
      <c r="AQ2902" s="132"/>
      <c r="AR2902" s="132"/>
      <c r="AS2902" s="132"/>
      <c r="AT2902" s="132"/>
      <c r="AU2902" s="132"/>
      <c r="AV2902" s="132"/>
      <c r="AW2902" s="132"/>
      <c r="AX2902" s="132"/>
      <c r="AY2902" s="132"/>
      <c r="AZ2902" s="132"/>
      <c r="BA2902" s="132"/>
      <c r="BB2902" s="132"/>
      <c r="BC2902" s="132"/>
      <c r="BD2902" s="132"/>
      <c r="BE2902" s="132"/>
      <c r="BF2902" s="132"/>
      <c r="BG2902" s="132"/>
      <c r="BH2902" s="132"/>
      <c r="BI2902" s="132"/>
    </row>
    <row r="2903" spans="2:61">
      <c r="B2903" s="722"/>
      <c r="C2903" s="132"/>
      <c r="D2903" s="132"/>
      <c r="E2903" s="586"/>
      <c r="F2903" s="586"/>
      <c r="G2903" s="132"/>
      <c r="H2903" s="372"/>
      <c r="I2903" s="132"/>
      <c r="J2903" s="132"/>
      <c r="K2903" s="132"/>
      <c r="L2903" s="132"/>
      <c r="M2903" s="132"/>
      <c r="N2903" s="132"/>
      <c r="O2903" s="132"/>
      <c r="P2903" s="132"/>
      <c r="Q2903" s="132"/>
      <c r="R2903" s="132"/>
      <c r="S2903" s="132"/>
      <c r="T2903" s="518"/>
      <c r="U2903" s="132"/>
      <c r="V2903" s="132"/>
      <c r="W2903" s="132"/>
      <c r="X2903" s="132"/>
      <c r="Y2903" s="132"/>
      <c r="Z2903" s="132"/>
      <c r="AB2903" s="132"/>
      <c r="AC2903" s="132"/>
      <c r="AD2903" s="132"/>
      <c r="AE2903" s="94"/>
      <c r="AF2903" s="132"/>
      <c r="AG2903" s="132"/>
      <c r="AH2903" s="284"/>
      <c r="AI2903" s="132"/>
      <c r="AJ2903" s="132"/>
      <c r="AK2903" s="132"/>
      <c r="AL2903" s="132"/>
      <c r="AM2903" s="132"/>
      <c r="AN2903" s="132"/>
      <c r="AO2903" s="132"/>
      <c r="AP2903" s="132"/>
      <c r="AQ2903" s="132"/>
      <c r="AR2903" s="132"/>
      <c r="AS2903" s="132"/>
      <c r="AT2903" s="132"/>
      <c r="AU2903" s="132"/>
      <c r="AV2903" s="132"/>
      <c r="AW2903" s="132"/>
      <c r="AX2903" s="132"/>
      <c r="AY2903" s="132"/>
      <c r="AZ2903" s="132"/>
      <c r="BA2903" s="132"/>
      <c r="BB2903" s="132"/>
      <c r="BC2903" s="132"/>
      <c r="BD2903" s="132"/>
      <c r="BE2903" s="132"/>
      <c r="BF2903" s="132"/>
      <c r="BG2903" s="132"/>
      <c r="BH2903" s="132"/>
      <c r="BI2903" s="132"/>
    </row>
    <row r="2904" spans="2:61">
      <c r="B2904" s="722"/>
      <c r="C2904" s="132"/>
      <c r="D2904" s="132"/>
      <c r="E2904" s="586"/>
      <c r="F2904" s="586"/>
      <c r="G2904" s="132"/>
      <c r="H2904" s="372"/>
      <c r="I2904" s="132"/>
      <c r="J2904" s="132"/>
      <c r="K2904" s="132"/>
      <c r="L2904" s="132"/>
      <c r="M2904" s="132"/>
      <c r="N2904" s="132"/>
      <c r="O2904" s="132"/>
      <c r="P2904" s="132"/>
      <c r="Q2904" s="132"/>
      <c r="R2904" s="132"/>
      <c r="S2904" s="132"/>
      <c r="T2904" s="518"/>
      <c r="U2904" s="132"/>
      <c r="V2904" s="132"/>
      <c r="W2904" s="132"/>
      <c r="X2904" s="132"/>
      <c r="Y2904" s="132"/>
      <c r="Z2904" s="132"/>
      <c r="AB2904" s="132"/>
      <c r="AC2904" s="132"/>
      <c r="AD2904" s="132"/>
      <c r="AE2904" s="94"/>
      <c r="AF2904" s="132"/>
      <c r="AG2904" s="132"/>
      <c r="AH2904" s="284"/>
      <c r="AI2904" s="132"/>
      <c r="AJ2904" s="132"/>
      <c r="AK2904" s="132"/>
      <c r="AL2904" s="132"/>
      <c r="AM2904" s="132"/>
      <c r="AN2904" s="132"/>
      <c r="AO2904" s="132"/>
      <c r="AP2904" s="132"/>
      <c r="AQ2904" s="132"/>
      <c r="AR2904" s="132"/>
      <c r="AS2904" s="132"/>
      <c r="AT2904" s="132"/>
      <c r="AU2904" s="132"/>
      <c r="AV2904" s="132"/>
      <c r="AW2904" s="132"/>
      <c r="AX2904" s="132"/>
      <c r="AY2904" s="132"/>
      <c r="AZ2904" s="132"/>
      <c r="BA2904" s="132"/>
      <c r="BB2904" s="132"/>
      <c r="BC2904" s="132"/>
      <c r="BD2904" s="132"/>
      <c r="BE2904" s="132"/>
      <c r="BF2904" s="132"/>
      <c r="BG2904" s="132"/>
      <c r="BH2904" s="132"/>
      <c r="BI2904" s="132"/>
    </row>
    <row r="2905" spans="2:61">
      <c r="B2905" s="722"/>
      <c r="C2905" s="132"/>
      <c r="D2905" s="132"/>
      <c r="E2905" s="586"/>
      <c r="F2905" s="586"/>
      <c r="G2905" s="132"/>
      <c r="H2905" s="372"/>
      <c r="I2905" s="132"/>
      <c r="J2905" s="132"/>
      <c r="K2905" s="132"/>
      <c r="L2905" s="132"/>
      <c r="M2905" s="132"/>
      <c r="N2905" s="132"/>
      <c r="O2905" s="132"/>
      <c r="P2905" s="132"/>
      <c r="Q2905" s="132"/>
      <c r="R2905" s="132"/>
      <c r="S2905" s="132"/>
      <c r="T2905" s="518"/>
      <c r="U2905" s="132"/>
      <c r="V2905" s="132"/>
      <c r="W2905" s="132"/>
      <c r="X2905" s="132"/>
      <c r="Y2905" s="132"/>
      <c r="Z2905" s="132"/>
      <c r="AB2905" s="132"/>
      <c r="AC2905" s="132"/>
      <c r="AD2905" s="132"/>
      <c r="AE2905" s="94"/>
      <c r="AF2905" s="132"/>
      <c r="AG2905" s="132"/>
      <c r="AH2905" s="284"/>
      <c r="AI2905" s="132"/>
      <c r="AJ2905" s="132"/>
      <c r="AK2905" s="132"/>
      <c r="AL2905" s="132"/>
      <c r="AM2905" s="132"/>
      <c r="AN2905" s="132"/>
      <c r="AO2905" s="132"/>
      <c r="AP2905" s="132"/>
      <c r="AQ2905" s="132"/>
      <c r="AR2905" s="132"/>
      <c r="AS2905" s="132"/>
      <c r="AT2905" s="132"/>
      <c r="AU2905" s="132"/>
      <c r="AV2905" s="132"/>
      <c r="AW2905" s="132"/>
      <c r="AX2905" s="132"/>
      <c r="AY2905" s="132"/>
      <c r="AZ2905" s="132"/>
      <c r="BA2905" s="132"/>
      <c r="BB2905" s="132"/>
      <c r="BC2905" s="132"/>
      <c r="BD2905" s="132"/>
      <c r="BE2905" s="132"/>
      <c r="BF2905" s="132"/>
      <c r="BG2905" s="132"/>
      <c r="BH2905" s="132"/>
      <c r="BI2905" s="132"/>
    </row>
    <row r="2906" spans="2:61">
      <c r="B2906" s="722"/>
      <c r="C2906" s="132"/>
      <c r="D2906" s="132"/>
      <c r="E2906" s="586"/>
      <c r="F2906" s="586"/>
      <c r="G2906" s="132"/>
      <c r="H2906" s="372"/>
      <c r="I2906" s="132"/>
      <c r="J2906" s="132"/>
      <c r="K2906" s="132"/>
      <c r="L2906" s="132"/>
      <c r="M2906" s="132"/>
      <c r="N2906" s="132"/>
      <c r="O2906" s="132"/>
      <c r="P2906" s="132"/>
      <c r="Q2906" s="132"/>
      <c r="R2906" s="132"/>
      <c r="S2906" s="132"/>
      <c r="T2906" s="518"/>
      <c r="U2906" s="132"/>
      <c r="V2906" s="132"/>
      <c r="W2906" s="132"/>
      <c r="X2906" s="132"/>
      <c r="Y2906" s="132"/>
      <c r="Z2906" s="132"/>
      <c r="AB2906" s="132"/>
      <c r="AC2906" s="132"/>
      <c r="AD2906" s="132"/>
      <c r="AE2906" s="94"/>
      <c r="AF2906" s="132"/>
      <c r="AG2906" s="132"/>
      <c r="AH2906" s="284"/>
      <c r="AI2906" s="132"/>
      <c r="AJ2906" s="132"/>
      <c r="AK2906" s="132"/>
      <c r="AL2906" s="132"/>
      <c r="AM2906" s="132"/>
      <c r="AN2906" s="132"/>
      <c r="AO2906" s="132"/>
      <c r="AP2906" s="132"/>
      <c r="AQ2906" s="132"/>
      <c r="AR2906" s="132"/>
      <c r="AS2906" s="132"/>
      <c r="AT2906" s="132"/>
      <c r="AU2906" s="132"/>
      <c r="AV2906" s="132"/>
      <c r="AW2906" s="132"/>
      <c r="AX2906" s="132"/>
      <c r="AY2906" s="132"/>
      <c r="AZ2906" s="132"/>
      <c r="BA2906" s="132"/>
      <c r="BB2906" s="132"/>
      <c r="BC2906" s="132"/>
      <c r="BD2906" s="132"/>
      <c r="BE2906" s="132"/>
      <c r="BF2906" s="132"/>
      <c r="BG2906" s="132"/>
      <c r="BH2906" s="132"/>
      <c r="BI2906" s="132"/>
    </row>
    <row r="2907" spans="2:61">
      <c r="B2907" s="722"/>
      <c r="C2907" s="132"/>
      <c r="D2907" s="132"/>
      <c r="E2907" s="586"/>
      <c r="F2907" s="586"/>
      <c r="G2907" s="132"/>
      <c r="H2907" s="372"/>
      <c r="I2907" s="132"/>
      <c r="J2907" s="132"/>
      <c r="K2907" s="132"/>
      <c r="L2907" s="132"/>
      <c r="M2907" s="132"/>
      <c r="N2907" s="132"/>
      <c r="O2907" s="132"/>
      <c r="P2907" s="132"/>
      <c r="Q2907" s="132"/>
      <c r="R2907" s="132"/>
      <c r="S2907" s="132"/>
      <c r="T2907" s="518"/>
      <c r="U2907" s="132"/>
      <c r="V2907" s="132"/>
      <c r="W2907" s="132"/>
      <c r="X2907" s="132"/>
      <c r="Y2907" s="132"/>
      <c r="Z2907" s="132"/>
      <c r="AB2907" s="132"/>
      <c r="AC2907" s="132"/>
      <c r="AD2907" s="132"/>
      <c r="AE2907" s="94"/>
      <c r="AF2907" s="132"/>
      <c r="AG2907" s="132"/>
      <c r="AH2907" s="284"/>
      <c r="AI2907" s="132"/>
      <c r="AJ2907" s="132"/>
      <c r="AK2907" s="132"/>
      <c r="AL2907" s="132"/>
      <c r="AM2907" s="132"/>
      <c r="AN2907" s="132"/>
      <c r="AO2907" s="132"/>
      <c r="AP2907" s="132"/>
      <c r="AQ2907" s="132"/>
      <c r="AR2907" s="132"/>
      <c r="AS2907" s="132"/>
      <c r="AT2907" s="132"/>
      <c r="AU2907" s="132"/>
      <c r="AV2907" s="132"/>
      <c r="AW2907" s="132"/>
      <c r="AX2907" s="132"/>
      <c r="AY2907" s="132"/>
      <c r="AZ2907" s="132"/>
      <c r="BA2907" s="132"/>
      <c r="BB2907" s="132"/>
      <c r="BC2907" s="132"/>
      <c r="BD2907" s="132"/>
      <c r="BE2907" s="132"/>
      <c r="BF2907" s="132"/>
      <c r="BG2907" s="132"/>
      <c r="BH2907" s="132"/>
      <c r="BI2907" s="132"/>
    </row>
    <row r="2908" spans="2:61">
      <c r="B2908" s="722"/>
      <c r="C2908" s="132"/>
      <c r="D2908" s="132"/>
      <c r="E2908" s="586"/>
      <c r="F2908" s="586"/>
      <c r="G2908" s="132"/>
      <c r="H2908" s="372"/>
      <c r="I2908" s="132"/>
      <c r="J2908" s="132"/>
      <c r="K2908" s="132"/>
      <c r="L2908" s="132"/>
      <c r="M2908" s="132"/>
      <c r="N2908" s="132"/>
      <c r="O2908" s="132"/>
      <c r="P2908" s="132"/>
      <c r="Q2908" s="132"/>
      <c r="R2908" s="132"/>
      <c r="S2908" s="132"/>
      <c r="T2908" s="518"/>
      <c r="U2908" s="132"/>
      <c r="V2908" s="132"/>
      <c r="W2908" s="132"/>
      <c r="X2908" s="132"/>
      <c r="Y2908" s="132"/>
      <c r="Z2908" s="132"/>
      <c r="AB2908" s="132"/>
      <c r="AC2908" s="132"/>
      <c r="AD2908" s="132"/>
      <c r="AE2908" s="94"/>
      <c r="AF2908" s="132"/>
      <c r="AG2908" s="132"/>
      <c r="AH2908" s="284"/>
      <c r="AI2908" s="132"/>
      <c r="AJ2908" s="132"/>
      <c r="AK2908" s="132"/>
      <c r="AL2908" s="132"/>
      <c r="AM2908" s="132"/>
      <c r="AN2908" s="132"/>
      <c r="AO2908" s="132"/>
      <c r="AP2908" s="132"/>
      <c r="AQ2908" s="132"/>
      <c r="AR2908" s="132"/>
      <c r="AS2908" s="132"/>
      <c r="AT2908" s="132"/>
      <c r="AU2908" s="132"/>
      <c r="AV2908" s="132"/>
      <c r="AW2908" s="132"/>
      <c r="AX2908" s="132"/>
      <c r="AY2908" s="132"/>
      <c r="AZ2908" s="132"/>
      <c r="BA2908" s="132"/>
      <c r="BB2908" s="132"/>
      <c r="BC2908" s="132"/>
      <c r="BD2908" s="132"/>
      <c r="BE2908" s="132"/>
      <c r="BF2908" s="132"/>
      <c r="BG2908" s="132"/>
      <c r="BH2908" s="132"/>
      <c r="BI2908" s="132"/>
    </row>
    <row r="2909" spans="2:61">
      <c r="B2909" s="722"/>
      <c r="C2909" s="132"/>
      <c r="D2909" s="132"/>
      <c r="E2909" s="586"/>
      <c r="F2909" s="586"/>
      <c r="G2909" s="132"/>
      <c r="H2909" s="372"/>
      <c r="I2909" s="132"/>
      <c r="J2909" s="132"/>
      <c r="K2909" s="132"/>
      <c r="L2909" s="132"/>
      <c r="M2909" s="132"/>
      <c r="N2909" s="132"/>
      <c r="O2909" s="132"/>
      <c r="P2909" s="132"/>
      <c r="Q2909" s="132"/>
      <c r="R2909" s="132"/>
      <c r="S2909" s="132"/>
      <c r="T2909" s="518"/>
      <c r="U2909" s="132"/>
      <c r="V2909" s="132"/>
      <c r="W2909" s="132"/>
      <c r="X2909" s="132"/>
      <c r="Y2909" s="132"/>
      <c r="Z2909" s="132"/>
      <c r="AB2909" s="132"/>
      <c r="AC2909" s="132"/>
      <c r="AD2909" s="132"/>
      <c r="AE2909" s="94"/>
      <c r="AF2909" s="132"/>
      <c r="AG2909" s="132"/>
      <c r="AH2909" s="284"/>
      <c r="AI2909" s="132"/>
      <c r="AJ2909" s="132"/>
      <c r="AK2909" s="132"/>
      <c r="AL2909" s="132"/>
      <c r="AM2909" s="132"/>
      <c r="AN2909" s="132"/>
      <c r="AO2909" s="132"/>
      <c r="AP2909" s="132"/>
      <c r="AQ2909" s="132"/>
      <c r="AR2909" s="132"/>
      <c r="AS2909" s="132"/>
      <c r="AT2909" s="132"/>
      <c r="AU2909" s="132"/>
      <c r="AV2909" s="132"/>
      <c r="AW2909" s="132"/>
      <c r="AX2909" s="132"/>
      <c r="AY2909" s="132"/>
      <c r="AZ2909" s="132"/>
      <c r="BA2909" s="132"/>
      <c r="BB2909" s="132"/>
      <c r="BC2909" s="132"/>
      <c r="BD2909" s="132"/>
      <c r="BE2909" s="132"/>
      <c r="BF2909" s="132"/>
      <c r="BG2909" s="132"/>
      <c r="BH2909" s="132"/>
      <c r="BI2909" s="132"/>
    </row>
    <row r="2910" spans="2:61">
      <c r="B2910" s="722"/>
      <c r="C2910" s="132"/>
      <c r="D2910" s="132"/>
      <c r="E2910" s="586"/>
      <c r="F2910" s="586"/>
      <c r="G2910" s="132"/>
      <c r="H2910" s="372"/>
      <c r="I2910" s="132"/>
      <c r="J2910" s="132"/>
      <c r="K2910" s="132"/>
      <c r="L2910" s="132"/>
      <c r="M2910" s="132"/>
      <c r="N2910" s="132"/>
      <c r="O2910" s="132"/>
      <c r="P2910" s="132"/>
      <c r="Q2910" s="132"/>
      <c r="R2910" s="132"/>
      <c r="S2910" s="132"/>
      <c r="T2910" s="518"/>
      <c r="U2910" s="132"/>
      <c r="V2910" s="132"/>
      <c r="W2910" s="132"/>
      <c r="X2910" s="132"/>
      <c r="Y2910" s="132"/>
      <c r="Z2910" s="132"/>
      <c r="AB2910" s="132"/>
      <c r="AC2910" s="132"/>
      <c r="AD2910" s="132"/>
      <c r="AE2910" s="94"/>
      <c r="AF2910" s="132"/>
      <c r="AG2910" s="132"/>
      <c r="AH2910" s="284"/>
      <c r="AI2910" s="132"/>
      <c r="AJ2910" s="132"/>
      <c r="AK2910" s="132"/>
      <c r="AL2910" s="132"/>
      <c r="AM2910" s="132"/>
      <c r="AN2910" s="132"/>
      <c r="AO2910" s="132"/>
      <c r="AP2910" s="132"/>
      <c r="AQ2910" s="132"/>
      <c r="AR2910" s="132"/>
      <c r="AS2910" s="132"/>
      <c r="AT2910" s="132"/>
      <c r="AU2910" s="132"/>
      <c r="AV2910" s="132"/>
      <c r="AW2910" s="132"/>
      <c r="AX2910" s="132"/>
      <c r="AY2910" s="132"/>
      <c r="AZ2910" s="132"/>
      <c r="BA2910" s="132"/>
      <c r="BB2910" s="132"/>
      <c r="BC2910" s="132"/>
      <c r="BD2910" s="132"/>
      <c r="BE2910" s="132"/>
      <c r="BF2910" s="132"/>
      <c r="BG2910" s="132"/>
      <c r="BH2910" s="132"/>
      <c r="BI2910" s="132"/>
    </row>
    <row r="2911" spans="2:61">
      <c r="B2911" s="722"/>
      <c r="C2911" s="132"/>
      <c r="D2911" s="132"/>
      <c r="E2911" s="586"/>
      <c r="F2911" s="586"/>
      <c r="G2911" s="132"/>
      <c r="H2911" s="372"/>
      <c r="I2911" s="132"/>
      <c r="J2911" s="132"/>
      <c r="K2911" s="132"/>
      <c r="L2911" s="132"/>
      <c r="M2911" s="132"/>
      <c r="N2911" s="132"/>
      <c r="O2911" s="132"/>
      <c r="P2911" s="132"/>
      <c r="Q2911" s="132"/>
      <c r="R2911" s="132"/>
      <c r="S2911" s="132"/>
      <c r="T2911" s="518"/>
      <c r="U2911" s="132"/>
      <c r="V2911" s="132"/>
      <c r="W2911" s="132"/>
      <c r="X2911" s="132"/>
      <c r="Y2911" s="132"/>
      <c r="Z2911" s="132"/>
      <c r="AB2911" s="132"/>
      <c r="AC2911" s="132"/>
      <c r="AD2911" s="132"/>
      <c r="AE2911" s="94"/>
      <c r="AF2911" s="132"/>
      <c r="AG2911" s="132"/>
      <c r="AH2911" s="284"/>
      <c r="AI2911" s="132"/>
      <c r="AJ2911" s="132"/>
      <c r="AK2911" s="132"/>
      <c r="AL2911" s="132"/>
      <c r="AM2911" s="132"/>
      <c r="AN2911" s="132"/>
      <c r="AO2911" s="132"/>
      <c r="AP2911" s="132"/>
      <c r="AQ2911" s="132"/>
      <c r="AR2911" s="132"/>
      <c r="AS2911" s="132"/>
      <c r="AT2911" s="132"/>
      <c r="AU2911" s="132"/>
      <c r="AV2911" s="132"/>
      <c r="AW2911" s="132"/>
      <c r="AX2911" s="132"/>
      <c r="AY2911" s="132"/>
      <c r="AZ2911" s="132"/>
      <c r="BA2911" s="132"/>
      <c r="BB2911" s="132"/>
      <c r="BC2911" s="132"/>
      <c r="BD2911" s="132"/>
      <c r="BE2911" s="132"/>
      <c r="BF2911" s="132"/>
      <c r="BG2911" s="132"/>
      <c r="BH2911" s="132"/>
      <c r="BI2911" s="132"/>
    </row>
    <row r="2912" spans="2:61">
      <c r="B2912" s="722"/>
      <c r="C2912" s="132"/>
      <c r="D2912" s="132"/>
      <c r="E2912" s="586"/>
      <c r="F2912" s="586"/>
      <c r="G2912" s="132"/>
      <c r="H2912" s="372"/>
      <c r="I2912" s="132"/>
      <c r="J2912" s="132"/>
      <c r="K2912" s="132"/>
      <c r="L2912" s="132"/>
      <c r="M2912" s="132"/>
      <c r="N2912" s="132"/>
      <c r="O2912" s="132"/>
      <c r="P2912" s="132"/>
      <c r="Q2912" s="132"/>
      <c r="R2912" s="132"/>
      <c r="S2912" s="132"/>
      <c r="T2912" s="518"/>
      <c r="U2912" s="132"/>
      <c r="V2912" s="132"/>
      <c r="W2912" s="132"/>
      <c r="X2912" s="132"/>
      <c r="Y2912" s="132"/>
      <c r="Z2912" s="132"/>
      <c r="AB2912" s="132"/>
      <c r="AC2912" s="132"/>
      <c r="AD2912" s="132"/>
      <c r="AE2912" s="94"/>
      <c r="AF2912" s="132"/>
      <c r="AG2912" s="132"/>
      <c r="AH2912" s="284"/>
      <c r="AI2912" s="132"/>
      <c r="AJ2912" s="132"/>
      <c r="AK2912" s="132"/>
      <c r="AL2912" s="132"/>
      <c r="AM2912" s="132"/>
      <c r="AN2912" s="132"/>
      <c r="AO2912" s="132"/>
      <c r="AP2912" s="132"/>
      <c r="AQ2912" s="132"/>
      <c r="AR2912" s="132"/>
      <c r="AS2912" s="132"/>
      <c r="AT2912" s="132"/>
      <c r="AU2912" s="132"/>
      <c r="AV2912" s="132"/>
      <c r="AW2912" s="132"/>
      <c r="AX2912" s="132"/>
      <c r="AY2912" s="132"/>
      <c r="AZ2912" s="132"/>
      <c r="BA2912" s="132"/>
      <c r="BB2912" s="132"/>
      <c r="BC2912" s="132"/>
      <c r="BD2912" s="132"/>
      <c r="BE2912" s="132"/>
      <c r="BF2912" s="132"/>
      <c r="BG2912" s="132"/>
      <c r="BH2912" s="132"/>
      <c r="BI2912" s="132"/>
    </row>
    <row r="2913" spans="2:61">
      <c r="B2913" s="722"/>
      <c r="C2913" s="132"/>
      <c r="D2913" s="132"/>
      <c r="E2913" s="586"/>
      <c r="F2913" s="586"/>
      <c r="G2913" s="132"/>
      <c r="H2913" s="372"/>
      <c r="I2913" s="132"/>
      <c r="J2913" s="132"/>
      <c r="K2913" s="132"/>
      <c r="L2913" s="132"/>
      <c r="M2913" s="132"/>
      <c r="N2913" s="132"/>
      <c r="O2913" s="132"/>
      <c r="P2913" s="132"/>
      <c r="Q2913" s="132"/>
      <c r="R2913" s="132"/>
      <c r="S2913" s="132"/>
      <c r="T2913" s="518"/>
      <c r="U2913" s="132"/>
      <c r="V2913" s="132"/>
      <c r="W2913" s="132"/>
      <c r="X2913" s="132"/>
      <c r="Y2913" s="132"/>
      <c r="Z2913" s="132"/>
      <c r="AB2913" s="132"/>
      <c r="AC2913" s="132"/>
      <c r="AD2913" s="132"/>
      <c r="AE2913" s="94"/>
      <c r="AF2913" s="132"/>
      <c r="AG2913" s="132"/>
      <c r="AH2913" s="284"/>
      <c r="AI2913" s="132"/>
      <c r="AJ2913" s="132"/>
      <c r="AK2913" s="132"/>
      <c r="AL2913" s="132"/>
      <c r="AM2913" s="132"/>
      <c r="AN2913" s="132"/>
      <c r="AO2913" s="132"/>
      <c r="AP2913" s="132"/>
      <c r="AQ2913" s="132"/>
      <c r="AR2913" s="132"/>
      <c r="AS2913" s="132"/>
      <c r="AT2913" s="132"/>
      <c r="AU2913" s="132"/>
      <c r="AV2913" s="132"/>
      <c r="AW2913" s="132"/>
      <c r="AX2913" s="132"/>
      <c r="AY2913" s="132"/>
      <c r="AZ2913" s="132"/>
      <c r="BA2913" s="132"/>
      <c r="BB2913" s="132"/>
      <c r="BC2913" s="132"/>
      <c r="BD2913" s="132"/>
      <c r="BE2913" s="132"/>
      <c r="BF2913" s="132"/>
      <c r="BG2913" s="132"/>
      <c r="BH2913" s="132"/>
      <c r="BI2913" s="132"/>
    </row>
    <row r="2914" spans="2:61">
      <c r="B2914" s="722"/>
      <c r="C2914" s="132"/>
      <c r="D2914" s="132"/>
      <c r="E2914" s="586"/>
      <c r="F2914" s="586"/>
      <c r="G2914" s="132"/>
      <c r="H2914" s="372"/>
      <c r="I2914" s="132"/>
      <c r="J2914" s="132"/>
      <c r="K2914" s="132"/>
      <c r="L2914" s="132"/>
      <c r="M2914" s="132"/>
      <c r="N2914" s="132"/>
      <c r="O2914" s="132"/>
      <c r="P2914" s="132"/>
      <c r="Q2914" s="132"/>
      <c r="R2914" s="132"/>
      <c r="S2914" s="132"/>
      <c r="T2914" s="518"/>
      <c r="U2914" s="132"/>
      <c r="V2914" s="132"/>
      <c r="W2914" s="132"/>
      <c r="X2914" s="132"/>
      <c r="Y2914" s="132"/>
      <c r="Z2914" s="132"/>
      <c r="AB2914" s="132"/>
      <c r="AC2914" s="132"/>
      <c r="AD2914" s="132"/>
      <c r="AE2914" s="94"/>
      <c r="AF2914" s="132"/>
      <c r="AG2914" s="132"/>
      <c r="AH2914" s="284"/>
      <c r="AI2914" s="132"/>
      <c r="AJ2914" s="132"/>
      <c r="AK2914" s="132"/>
      <c r="AL2914" s="132"/>
      <c r="AM2914" s="132"/>
      <c r="AN2914" s="132"/>
      <c r="AO2914" s="132"/>
      <c r="AP2914" s="132"/>
      <c r="AQ2914" s="132"/>
      <c r="AR2914" s="132"/>
      <c r="AS2914" s="132"/>
      <c r="AT2914" s="132"/>
      <c r="AU2914" s="132"/>
      <c r="AV2914" s="132"/>
      <c r="AW2914" s="132"/>
      <c r="AX2914" s="132"/>
      <c r="AY2914" s="132"/>
      <c r="AZ2914" s="132"/>
      <c r="BA2914" s="132"/>
      <c r="BB2914" s="132"/>
      <c r="BC2914" s="132"/>
      <c r="BD2914" s="132"/>
      <c r="BE2914" s="132"/>
      <c r="BF2914" s="132"/>
      <c r="BG2914" s="132"/>
      <c r="BH2914" s="132"/>
      <c r="BI2914" s="132"/>
    </row>
    <row r="2915" spans="2:61">
      <c r="B2915" s="722"/>
      <c r="C2915" s="132"/>
      <c r="D2915" s="132"/>
      <c r="E2915" s="586"/>
      <c r="F2915" s="586"/>
      <c r="G2915" s="132"/>
      <c r="H2915" s="372"/>
      <c r="I2915" s="132"/>
      <c r="J2915" s="132"/>
      <c r="K2915" s="132"/>
      <c r="L2915" s="132"/>
      <c r="M2915" s="132"/>
      <c r="N2915" s="132"/>
      <c r="O2915" s="132"/>
      <c r="P2915" s="132"/>
      <c r="Q2915" s="132"/>
      <c r="R2915" s="132"/>
      <c r="S2915" s="132"/>
      <c r="T2915" s="518"/>
      <c r="U2915" s="132"/>
      <c r="V2915" s="132"/>
      <c r="W2915" s="132"/>
      <c r="X2915" s="132"/>
      <c r="Y2915" s="132"/>
      <c r="Z2915" s="132"/>
      <c r="AB2915" s="132"/>
      <c r="AC2915" s="132"/>
      <c r="AD2915" s="132"/>
      <c r="AE2915" s="94"/>
      <c r="AF2915" s="132"/>
      <c r="AG2915" s="132"/>
      <c r="AH2915" s="284"/>
      <c r="AI2915" s="132"/>
      <c r="AJ2915" s="132"/>
      <c r="AK2915" s="132"/>
      <c r="AL2915" s="132"/>
      <c r="AM2915" s="132"/>
      <c r="AN2915" s="132"/>
      <c r="AO2915" s="132"/>
      <c r="AP2915" s="132"/>
      <c r="AQ2915" s="132"/>
      <c r="AR2915" s="132"/>
      <c r="AS2915" s="132"/>
      <c r="AT2915" s="132"/>
      <c r="AU2915" s="132"/>
      <c r="AV2915" s="132"/>
      <c r="AW2915" s="132"/>
      <c r="AX2915" s="132"/>
      <c r="AY2915" s="132"/>
      <c r="AZ2915" s="132"/>
      <c r="BA2915" s="132"/>
      <c r="BB2915" s="132"/>
      <c r="BC2915" s="132"/>
      <c r="BD2915" s="132"/>
      <c r="BE2915" s="132"/>
      <c r="BF2915" s="132"/>
      <c r="BG2915" s="132"/>
      <c r="BH2915" s="132"/>
      <c r="BI2915" s="132"/>
    </row>
    <row r="2916" spans="2:61">
      <c r="B2916" s="722"/>
      <c r="C2916" s="132"/>
      <c r="D2916" s="132"/>
      <c r="E2916" s="586"/>
      <c r="F2916" s="586"/>
      <c r="G2916" s="132"/>
      <c r="H2916" s="372"/>
      <c r="I2916" s="132"/>
      <c r="J2916" s="132"/>
      <c r="K2916" s="132"/>
      <c r="L2916" s="132"/>
      <c r="M2916" s="132"/>
      <c r="N2916" s="132"/>
      <c r="O2916" s="132"/>
      <c r="P2916" s="132"/>
      <c r="Q2916" s="132"/>
      <c r="R2916" s="132"/>
      <c r="S2916" s="132"/>
      <c r="T2916" s="518"/>
      <c r="U2916" s="132"/>
      <c r="V2916" s="132"/>
      <c r="W2916" s="132"/>
      <c r="X2916" s="132"/>
      <c r="Y2916" s="132"/>
      <c r="Z2916" s="132"/>
      <c r="AB2916" s="132"/>
      <c r="AC2916" s="132"/>
      <c r="AD2916" s="132"/>
      <c r="AE2916" s="94"/>
      <c r="AF2916" s="132"/>
      <c r="AG2916" s="132"/>
      <c r="AH2916" s="284"/>
      <c r="AI2916" s="132"/>
      <c r="AJ2916" s="132"/>
      <c r="AK2916" s="132"/>
      <c r="AL2916" s="132"/>
      <c r="AM2916" s="132"/>
      <c r="AN2916" s="132"/>
      <c r="AO2916" s="132"/>
      <c r="AP2916" s="132"/>
      <c r="AQ2916" s="132"/>
      <c r="AR2916" s="132"/>
      <c r="AS2916" s="132"/>
      <c r="AT2916" s="132"/>
      <c r="AU2916" s="132"/>
      <c r="AV2916" s="132"/>
      <c r="AW2916" s="132"/>
      <c r="AX2916" s="132"/>
      <c r="AY2916" s="132"/>
      <c r="AZ2916" s="132"/>
      <c r="BA2916" s="132"/>
      <c r="BB2916" s="132"/>
      <c r="BC2916" s="132"/>
      <c r="BD2916" s="132"/>
      <c r="BE2916" s="132"/>
      <c r="BF2916" s="132"/>
      <c r="BG2916" s="132"/>
      <c r="BH2916" s="132"/>
      <c r="BI2916" s="132"/>
    </row>
    <row r="2917" spans="2:61">
      <c r="B2917" s="722"/>
      <c r="C2917" s="132"/>
      <c r="D2917" s="132"/>
      <c r="E2917" s="586"/>
      <c r="F2917" s="586"/>
      <c r="G2917" s="132"/>
      <c r="H2917" s="372"/>
      <c r="I2917" s="132"/>
      <c r="J2917" s="132"/>
      <c r="K2917" s="132"/>
      <c r="L2917" s="132"/>
      <c r="M2917" s="132"/>
      <c r="N2917" s="132"/>
      <c r="O2917" s="132"/>
      <c r="P2917" s="132"/>
      <c r="Q2917" s="132"/>
      <c r="R2917" s="132"/>
      <c r="S2917" s="132"/>
      <c r="T2917" s="518"/>
      <c r="U2917" s="132"/>
      <c r="V2917" s="132"/>
      <c r="W2917" s="132"/>
      <c r="X2917" s="132"/>
      <c r="Y2917" s="132"/>
      <c r="Z2917" s="132"/>
      <c r="AB2917" s="132"/>
      <c r="AC2917" s="132"/>
      <c r="AD2917" s="132"/>
      <c r="AE2917" s="94"/>
      <c r="AF2917" s="132"/>
      <c r="AG2917" s="132"/>
      <c r="AH2917" s="284"/>
      <c r="AI2917" s="132"/>
      <c r="AJ2917" s="132"/>
      <c r="AK2917" s="132"/>
      <c r="AL2917" s="132"/>
      <c r="AM2917" s="132"/>
      <c r="AN2917" s="132"/>
      <c r="AO2917" s="132"/>
      <c r="AP2917" s="132"/>
      <c r="AQ2917" s="132"/>
      <c r="AR2917" s="132"/>
      <c r="AS2917" s="132"/>
      <c r="AT2917" s="132"/>
      <c r="AU2917" s="132"/>
      <c r="AV2917" s="132"/>
      <c r="AW2917" s="132"/>
      <c r="AX2917" s="132"/>
      <c r="AY2917" s="132"/>
      <c r="AZ2917" s="132"/>
      <c r="BA2917" s="132"/>
      <c r="BB2917" s="132"/>
      <c r="BC2917" s="132"/>
      <c r="BD2917" s="132"/>
      <c r="BE2917" s="132"/>
      <c r="BF2917" s="132"/>
      <c r="BG2917" s="132"/>
      <c r="BH2917" s="132"/>
      <c r="BI2917" s="132"/>
    </row>
    <row r="2918" spans="2:61">
      <c r="B2918" s="722"/>
      <c r="C2918" s="132"/>
      <c r="D2918" s="132"/>
      <c r="E2918" s="586"/>
      <c r="F2918" s="586"/>
      <c r="G2918" s="132"/>
      <c r="H2918" s="372"/>
      <c r="I2918" s="132"/>
      <c r="J2918" s="132"/>
      <c r="K2918" s="132"/>
      <c r="L2918" s="132"/>
      <c r="M2918" s="132"/>
      <c r="N2918" s="132"/>
      <c r="O2918" s="132"/>
      <c r="P2918" s="132"/>
      <c r="Q2918" s="132"/>
      <c r="R2918" s="132"/>
      <c r="S2918" s="132"/>
      <c r="T2918" s="518"/>
      <c r="U2918" s="132"/>
      <c r="V2918" s="132"/>
      <c r="W2918" s="132"/>
      <c r="X2918" s="132"/>
      <c r="Y2918" s="132"/>
      <c r="Z2918" s="132"/>
      <c r="AB2918" s="132"/>
      <c r="AC2918" s="132"/>
      <c r="AD2918" s="132"/>
      <c r="AE2918" s="94"/>
      <c r="AF2918" s="132"/>
      <c r="AG2918" s="132"/>
      <c r="AH2918" s="284"/>
      <c r="AI2918" s="132"/>
      <c r="AJ2918" s="132"/>
      <c r="AK2918" s="132"/>
      <c r="AL2918" s="132"/>
      <c r="AM2918" s="132"/>
      <c r="AN2918" s="132"/>
      <c r="AO2918" s="132"/>
      <c r="AP2918" s="132"/>
      <c r="AQ2918" s="132"/>
      <c r="AR2918" s="132"/>
      <c r="AS2918" s="132"/>
      <c r="AT2918" s="132"/>
      <c r="AU2918" s="132"/>
      <c r="AV2918" s="132"/>
      <c r="AW2918" s="132"/>
      <c r="AX2918" s="132"/>
      <c r="AY2918" s="132"/>
      <c r="AZ2918" s="132"/>
      <c r="BA2918" s="132"/>
      <c r="BB2918" s="132"/>
      <c r="BC2918" s="132"/>
      <c r="BD2918" s="132"/>
      <c r="BE2918" s="132"/>
      <c r="BF2918" s="132"/>
      <c r="BG2918" s="132"/>
      <c r="BH2918" s="132"/>
      <c r="BI2918" s="132"/>
    </row>
    <row r="2919" spans="2:61">
      <c r="B2919" s="722"/>
      <c r="C2919" s="132"/>
      <c r="D2919" s="132"/>
      <c r="E2919" s="586"/>
      <c r="F2919" s="586"/>
      <c r="G2919" s="132"/>
      <c r="H2919" s="372"/>
      <c r="I2919" s="132"/>
      <c r="J2919" s="132"/>
      <c r="K2919" s="132"/>
      <c r="L2919" s="132"/>
      <c r="M2919" s="132"/>
      <c r="N2919" s="132"/>
      <c r="O2919" s="132"/>
      <c r="P2919" s="132"/>
      <c r="Q2919" s="132"/>
      <c r="R2919" s="132"/>
      <c r="S2919" s="132"/>
      <c r="T2919" s="518"/>
      <c r="U2919" s="132"/>
      <c r="V2919" s="132"/>
      <c r="W2919" s="132"/>
      <c r="X2919" s="132"/>
      <c r="Y2919" s="132"/>
      <c r="Z2919" s="132"/>
      <c r="AB2919" s="132"/>
      <c r="AC2919" s="132"/>
      <c r="AD2919" s="132"/>
      <c r="AE2919" s="94"/>
      <c r="AF2919" s="132"/>
      <c r="AG2919" s="132"/>
      <c r="AH2919" s="284"/>
      <c r="AI2919" s="132"/>
      <c r="AJ2919" s="132"/>
      <c r="AK2919" s="132"/>
      <c r="AL2919" s="132"/>
      <c r="AM2919" s="132"/>
      <c r="AN2919" s="132"/>
      <c r="AO2919" s="132"/>
      <c r="AP2919" s="132"/>
      <c r="AQ2919" s="132"/>
      <c r="AR2919" s="132"/>
      <c r="AS2919" s="132"/>
      <c r="AT2919" s="132"/>
      <c r="AU2919" s="132"/>
      <c r="AV2919" s="132"/>
      <c r="AW2919" s="132"/>
      <c r="AX2919" s="132"/>
      <c r="AY2919" s="132"/>
      <c r="AZ2919" s="132"/>
      <c r="BA2919" s="132"/>
      <c r="BB2919" s="132"/>
      <c r="BC2919" s="132"/>
      <c r="BD2919" s="132"/>
      <c r="BE2919" s="132"/>
      <c r="BF2919" s="132"/>
      <c r="BG2919" s="132"/>
      <c r="BH2919" s="132"/>
      <c r="BI2919" s="132"/>
    </row>
    <row r="2920" spans="2:61">
      <c r="B2920" s="722"/>
      <c r="C2920" s="132"/>
      <c r="D2920" s="132"/>
      <c r="E2920" s="586"/>
      <c r="F2920" s="586"/>
      <c r="G2920" s="132"/>
      <c r="H2920" s="372"/>
      <c r="I2920" s="132"/>
      <c r="J2920" s="132"/>
      <c r="K2920" s="132"/>
      <c r="L2920" s="132"/>
      <c r="M2920" s="132"/>
      <c r="N2920" s="132"/>
      <c r="O2920" s="132"/>
      <c r="P2920" s="132"/>
      <c r="Q2920" s="132"/>
      <c r="R2920" s="132"/>
      <c r="S2920" s="132"/>
      <c r="T2920" s="518"/>
      <c r="U2920" s="132"/>
      <c r="V2920" s="132"/>
      <c r="W2920" s="132"/>
      <c r="X2920" s="132"/>
      <c r="Y2920" s="132"/>
      <c r="Z2920" s="132"/>
      <c r="AB2920" s="132"/>
      <c r="AC2920" s="132"/>
      <c r="AD2920" s="132"/>
      <c r="AE2920" s="94"/>
      <c r="AF2920" s="132"/>
      <c r="AG2920" s="132"/>
      <c r="AH2920" s="284"/>
      <c r="AI2920" s="132"/>
      <c r="AJ2920" s="132"/>
      <c r="AK2920" s="132"/>
      <c r="AL2920" s="132"/>
      <c r="AM2920" s="132"/>
      <c r="AN2920" s="132"/>
      <c r="AO2920" s="132"/>
      <c r="AP2920" s="132"/>
      <c r="AQ2920" s="132"/>
      <c r="AR2920" s="132"/>
      <c r="AS2920" s="132"/>
      <c r="AT2920" s="132"/>
      <c r="AU2920" s="132"/>
      <c r="AV2920" s="132"/>
      <c r="AW2920" s="132"/>
      <c r="AX2920" s="132"/>
      <c r="AY2920" s="132"/>
      <c r="AZ2920" s="132"/>
      <c r="BA2920" s="132"/>
      <c r="BB2920" s="132"/>
      <c r="BC2920" s="132"/>
      <c r="BD2920" s="132"/>
      <c r="BE2920" s="132"/>
      <c r="BF2920" s="132"/>
      <c r="BG2920" s="132"/>
      <c r="BH2920" s="132"/>
      <c r="BI2920" s="132"/>
    </row>
    <row r="2921" spans="2:61">
      <c r="B2921" s="722"/>
      <c r="C2921" s="132"/>
      <c r="D2921" s="132"/>
      <c r="E2921" s="586"/>
      <c r="F2921" s="586"/>
      <c r="G2921" s="132"/>
      <c r="H2921" s="372"/>
      <c r="I2921" s="132"/>
      <c r="J2921" s="132"/>
      <c r="K2921" s="132"/>
      <c r="L2921" s="132"/>
      <c r="M2921" s="132"/>
      <c r="N2921" s="132"/>
      <c r="O2921" s="132"/>
      <c r="P2921" s="132"/>
      <c r="Q2921" s="132"/>
      <c r="R2921" s="132"/>
      <c r="S2921" s="132"/>
      <c r="T2921" s="518"/>
      <c r="U2921" s="132"/>
      <c r="V2921" s="132"/>
      <c r="W2921" s="132"/>
      <c r="X2921" s="132"/>
      <c r="Y2921" s="132"/>
      <c r="Z2921" s="132"/>
      <c r="AB2921" s="132"/>
      <c r="AC2921" s="132"/>
      <c r="AD2921" s="132"/>
      <c r="AE2921" s="94"/>
      <c r="AF2921" s="132"/>
      <c r="AG2921" s="132"/>
      <c r="AH2921" s="284"/>
      <c r="AI2921" s="132"/>
      <c r="AJ2921" s="132"/>
      <c r="AK2921" s="132"/>
      <c r="AL2921" s="132"/>
      <c r="AM2921" s="132"/>
      <c r="AN2921" s="132"/>
      <c r="AO2921" s="132"/>
      <c r="AP2921" s="132"/>
      <c r="AQ2921" s="132"/>
      <c r="AR2921" s="132"/>
      <c r="AS2921" s="132"/>
      <c r="AT2921" s="132"/>
      <c r="AU2921" s="132"/>
      <c r="AV2921" s="132"/>
      <c r="AW2921" s="132"/>
      <c r="AX2921" s="132"/>
      <c r="AY2921" s="132"/>
      <c r="AZ2921" s="132"/>
      <c r="BA2921" s="132"/>
      <c r="BB2921" s="132"/>
      <c r="BC2921" s="132"/>
      <c r="BD2921" s="132"/>
      <c r="BE2921" s="132"/>
      <c r="BF2921" s="132"/>
      <c r="BG2921" s="132"/>
      <c r="BH2921" s="132"/>
      <c r="BI2921" s="132"/>
    </row>
    <row r="2922" spans="2:61">
      <c r="B2922" s="722"/>
      <c r="C2922" s="132"/>
      <c r="D2922" s="132"/>
      <c r="E2922" s="586"/>
      <c r="F2922" s="586"/>
      <c r="G2922" s="132"/>
      <c r="H2922" s="372"/>
      <c r="I2922" s="132"/>
      <c r="J2922" s="132"/>
      <c r="K2922" s="132"/>
      <c r="L2922" s="132"/>
      <c r="M2922" s="132"/>
      <c r="N2922" s="132"/>
      <c r="O2922" s="132"/>
      <c r="P2922" s="132"/>
      <c r="Q2922" s="132"/>
      <c r="R2922" s="132"/>
      <c r="S2922" s="132"/>
      <c r="T2922" s="518"/>
      <c r="U2922" s="132"/>
      <c r="V2922" s="132"/>
      <c r="W2922" s="132"/>
      <c r="X2922" s="132"/>
      <c r="Y2922" s="132"/>
      <c r="Z2922" s="132"/>
      <c r="AB2922" s="132"/>
      <c r="AC2922" s="132"/>
      <c r="AD2922" s="132"/>
      <c r="AE2922" s="94"/>
      <c r="AF2922" s="132"/>
      <c r="AG2922" s="132"/>
      <c r="AH2922" s="284"/>
      <c r="AI2922" s="132"/>
      <c r="AJ2922" s="132"/>
      <c r="AK2922" s="132"/>
      <c r="AL2922" s="132"/>
      <c r="AM2922" s="132"/>
      <c r="AN2922" s="132"/>
      <c r="AO2922" s="132"/>
      <c r="AP2922" s="132"/>
      <c r="AQ2922" s="132"/>
      <c r="AR2922" s="132"/>
      <c r="AS2922" s="132"/>
      <c r="AT2922" s="132"/>
      <c r="AU2922" s="132"/>
      <c r="AV2922" s="132"/>
      <c r="AW2922" s="132"/>
      <c r="AX2922" s="132"/>
      <c r="AY2922" s="132"/>
      <c r="AZ2922" s="132"/>
      <c r="BA2922" s="132"/>
      <c r="BB2922" s="132"/>
      <c r="BC2922" s="132"/>
      <c r="BD2922" s="132"/>
      <c r="BE2922" s="132"/>
      <c r="BF2922" s="132"/>
      <c r="BG2922" s="132"/>
      <c r="BH2922" s="132"/>
      <c r="BI2922" s="132"/>
    </row>
    <row r="2923" spans="2:61">
      <c r="B2923" s="722"/>
      <c r="C2923" s="132"/>
      <c r="D2923" s="132"/>
      <c r="E2923" s="586"/>
      <c r="F2923" s="586"/>
      <c r="G2923" s="132"/>
      <c r="H2923" s="372"/>
      <c r="I2923" s="132"/>
      <c r="J2923" s="132"/>
      <c r="K2923" s="132"/>
      <c r="L2923" s="132"/>
      <c r="M2923" s="132"/>
      <c r="N2923" s="132"/>
      <c r="O2923" s="132"/>
      <c r="P2923" s="132"/>
      <c r="Q2923" s="132"/>
      <c r="R2923" s="132"/>
      <c r="S2923" s="132"/>
      <c r="T2923" s="518"/>
      <c r="U2923" s="132"/>
      <c r="V2923" s="132"/>
      <c r="W2923" s="132"/>
      <c r="X2923" s="132"/>
      <c r="Y2923" s="132"/>
      <c r="Z2923" s="132"/>
      <c r="AB2923" s="132"/>
      <c r="AC2923" s="132"/>
      <c r="AD2923" s="132"/>
      <c r="AE2923" s="94"/>
      <c r="AF2923" s="132"/>
      <c r="AG2923" s="132"/>
      <c r="AH2923" s="284"/>
      <c r="AI2923" s="132"/>
      <c r="AJ2923" s="132"/>
      <c r="AK2923" s="132"/>
      <c r="AL2923" s="132"/>
      <c r="AM2923" s="132"/>
      <c r="AN2923" s="132"/>
      <c r="AO2923" s="132"/>
      <c r="AP2923" s="132"/>
      <c r="AQ2923" s="132"/>
      <c r="AR2923" s="132"/>
      <c r="AS2923" s="132"/>
      <c r="AT2923" s="132"/>
      <c r="AU2923" s="132"/>
      <c r="AV2923" s="132"/>
      <c r="AW2923" s="132"/>
      <c r="AX2923" s="132"/>
      <c r="AY2923" s="132"/>
      <c r="AZ2923" s="132"/>
      <c r="BA2923" s="132"/>
      <c r="BB2923" s="132"/>
      <c r="BC2923" s="132"/>
      <c r="BD2923" s="132"/>
      <c r="BE2923" s="132"/>
      <c r="BF2923" s="132"/>
      <c r="BG2923" s="132"/>
      <c r="BH2923" s="132"/>
      <c r="BI2923" s="132"/>
    </row>
    <row r="2924" spans="2:61">
      <c r="B2924" s="722"/>
      <c r="C2924" s="132"/>
      <c r="D2924" s="132"/>
      <c r="E2924" s="586"/>
      <c r="F2924" s="586"/>
      <c r="G2924" s="132"/>
      <c r="H2924" s="372"/>
      <c r="I2924" s="132"/>
      <c r="J2924" s="132"/>
      <c r="K2924" s="132"/>
      <c r="L2924" s="132"/>
      <c r="M2924" s="132"/>
      <c r="N2924" s="132"/>
      <c r="O2924" s="132"/>
      <c r="P2924" s="132"/>
      <c r="Q2924" s="132"/>
      <c r="R2924" s="132"/>
      <c r="S2924" s="132"/>
      <c r="T2924" s="518"/>
      <c r="U2924" s="132"/>
      <c r="V2924" s="132"/>
      <c r="W2924" s="132"/>
      <c r="X2924" s="132"/>
      <c r="Y2924" s="132"/>
      <c r="Z2924" s="132"/>
      <c r="AB2924" s="132"/>
      <c r="AC2924" s="132"/>
      <c r="AD2924" s="132"/>
      <c r="AE2924" s="94"/>
      <c r="AF2924" s="132"/>
      <c r="AG2924" s="132"/>
      <c r="AH2924" s="284"/>
      <c r="AI2924" s="132"/>
      <c r="AJ2924" s="132"/>
      <c r="AK2924" s="132"/>
      <c r="AL2924" s="132"/>
      <c r="AM2924" s="132"/>
      <c r="AN2924" s="132"/>
      <c r="AO2924" s="132"/>
      <c r="AP2924" s="132"/>
      <c r="AQ2924" s="132"/>
      <c r="AR2924" s="132"/>
      <c r="AS2924" s="132"/>
      <c r="AT2924" s="132"/>
      <c r="AU2924" s="132"/>
      <c r="AV2924" s="132"/>
      <c r="AW2924" s="132"/>
      <c r="AX2924" s="132"/>
      <c r="AY2924" s="132"/>
      <c r="AZ2924" s="132"/>
      <c r="BA2924" s="132"/>
      <c r="BB2924" s="132"/>
      <c r="BC2924" s="132"/>
      <c r="BD2924" s="132"/>
      <c r="BE2924" s="132"/>
      <c r="BF2924" s="132"/>
      <c r="BG2924" s="132"/>
      <c r="BH2924" s="132"/>
      <c r="BI2924" s="132"/>
    </row>
    <row r="2925" spans="2:61">
      <c r="B2925" s="722"/>
      <c r="C2925" s="132"/>
      <c r="D2925" s="132"/>
      <c r="E2925" s="586"/>
      <c r="F2925" s="586"/>
      <c r="G2925" s="132"/>
      <c r="H2925" s="372"/>
      <c r="I2925" s="132"/>
      <c r="J2925" s="132"/>
      <c r="K2925" s="132"/>
      <c r="L2925" s="132"/>
      <c r="M2925" s="132"/>
      <c r="N2925" s="132"/>
      <c r="O2925" s="132"/>
      <c r="P2925" s="132"/>
      <c r="Q2925" s="132"/>
      <c r="R2925" s="132"/>
      <c r="S2925" s="132"/>
      <c r="T2925" s="518"/>
      <c r="U2925" s="132"/>
      <c r="V2925" s="132"/>
      <c r="W2925" s="132"/>
      <c r="X2925" s="132"/>
      <c r="Y2925" s="132"/>
      <c r="Z2925" s="132"/>
      <c r="AB2925" s="132"/>
      <c r="AC2925" s="132"/>
      <c r="AD2925" s="132"/>
      <c r="AE2925" s="94"/>
      <c r="AF2925" s="132"/>
      <c r="AG2925" s="132"/>
      <c r="AH2925" s="284"/>
      <c r="AI2925" s="132"/>
      <c r="AJ2925" s="132"/>
      <c r="AK2925" s="132"/>
      <c r="AL2925" s="132"/>
      <c r="AM2925" s="132"/>
      <c r="AN2925" s="132"/>
      <c r="AO2925" s="132"/>
      <c r="AP2925" s="132"/>
      <c r="AQ2925" s="132"/>
      <c r="AR2925" s="132"/>
      <c r="AS2925" s="132"/>
      <c r="AT2925" s="132"/>
      <c r="AU2925" s="132"/>
      <c r="AV2925" s="132"/>
      <c r="AW2925" s="132"/>
      <c r="AX2925" s="132"/>
      <c r="AY2925" s="132"/>
      <c r="AZ2925" s="132"/>
      <c r="BA2925" s="132"/>
      <c r="BB2925" s="132"/>
      <c r="BC2925" s="132"/>
      <c r="BD2925" s="132"/>
      <c r="BE2925" s="132"/>
      <c r="BF2925" s="132"/>
      <c r="BG2925" s="132"/>
      <c r="BH2925" s="132"/>
      <c r="BI2925" s="132"/>
    </row>
    <row r="2926" spans="2:61">
      <c r="B2926" s="722"/>
      <c r="C2926" s="132"/>
      <c r="D2926" s="132"/>
      <c r="E2926" s="586"/>
      <c r="F2926" s="586"/>
      <c r="G2926" s="132"/>
      <c r="H2926" s="372"/>
      <c r="I2926" s="132"/>
      <c r="J2926" s="132"/>
      <c r="K2926" s="132"/>
      <c r="L2926" s="132"/>
      <c r="M2926" s="132"/>
      <c r="N2926" s="132"/>
      <c r="O2926" s="132"/>
      <c r="P2926" s="132"/>
      <c r="Q2926" s="132"/>
      <c r="R2926" s="132"/>
      <c r="S2926" s="132"/>
      <c r="T2926" s="518"/>
      <c r="U2926" s="132"/>
      <c r="V2926" s="132"/>
      <c r="W2926" s="132"/>
      <c r="X2926" s="132"/>
      <c r="Y2926" s="132"/>
      <c r="Z2926" s="132"/>
      <c r="AB2926" s="132"/>
      <c r="AC2926" s="132"/>
      <c r="AD2926" s="132"/>
      <c r="AE2926" s="94"/>
      <c r="AF2926" s="132"/>
      <c r="AG2926" s="132"/>
      <c r="AH2926" s="284"/>
      <c r="AI2926" s="132"/>
      <c r="AJ2926" s="132"/>
      <c r="AK2926" s="132"/>
      <c r="AL2926" s="132"/>
      <c r="AM2926" s="132"/>
      <c r="AN2926" s="132"/>
      <c r="AO2926" s="132"/>
      <c r="AP2926" s="132"/>
      <c r="AQ2926" s="132"/>
      <c r="AR2926" s="132"/>
      <c r="AS2926" s="132"/>
      <c r="AT2926" s="132"/>
      <c r="AU2926" s="132"/>
      <c r="AV2926" s="132"/>
      <c r="AW2926" s="132"/>
      <c r="AX2926" s="132"/>
      <c r="AY2926" s="132"/>
      <c r="AZ2926" s="132"/>
      <c r="BA2926" s="132"/>
      <c r="BB2926" s="132"/>
      <c r="BC2926" s="132"/>
      <c r="BD2926" s="132"/>
      <c r="BE2926" s="132"/>
      <c r="BF2926" s="132"/>
      <c r="BG2926" s="132"/>
      <c r="BH2926" s="132"/>
      <c r="BI2926" s="132"/>
    </row>
    <row r="2927" spans="2:61">
      <c r="B2927" s="722"/>
      <c r="C2927" s="132"/>
      <c r="D2927" s="132"/>
      <c r="E2927" s="586"/>
      <c r="F2927" s="586"/>
      <c r="G2927" s="132"/>
      <c r="H2927" s="372"/>
      <c r="I2927" s="132"/>
      <c r="J2927" s="132"/>
      <c r="K2927" s="132"/>
      <c r="L2927" s="132"/>
      <c r="M2927" s="132"/>
      <c r="N2927" s="132"/>
      <c r="O2927" s="132"/>
      <c r="P2927" s="132"/>
      <c r="Q2927" s="132"/>
      <c r="R2927" s="132"/>
      <c r="S2927" s="132"/>
      <c r="T2927" s="518"/>
      <c r="U2927" s="132"/>
      <c r="V2927" s="132"/>
      <c r="W2927" s="132"/>
      <c r="X2927" s="132"/>
      <c r="Y2927" s="132"/>
      <c r="Z2927" s="132"/>
      <c r="AB2927" s="132"/>
      <c r="AC2927" s="132"/>
      <c r="AD2927" s="132"/>
      <c r="AE2927" s="94"/>
      <c r="AF2927" s="132"/>
      <c r="AG2927" s="132"/>
      <c r="AH2927" s="284"/>
      <c r="AI2927" s="132"/>
      <c r="AJ2927" s="132"/>
      <c r="AK2927" s="132"/>
      <c r="AL2927" s="132"/>
      <c r="AM2927" s="132"/>
      <c r="AN2927" s="132"/>
      <c r="AO2927" s="132"/>
      <c r="AP2927" s="132"/>
      <c r="AQ2927" s="132"/>
      <c r="AR2927" s="132"/>
      <c r="AS2927" s="132"/>
      <c r="AT2927" s="132"/>
      <c r="AU2927" s="132"/>
      <c r="AV2927" s="132"/>
      <c r="AW2927" s="132"/>
      <c r="AX2927" s="132"/>
      <c r="AY2927" s="132"/>
      <c r="AZ2927" s="132"/>
      <c r="BA2927" s="132"/>
      <c r="BB2927" s="132"/>
      <c r="BC2927" s="132"/>
      <c r="BD2927" s="132"/>
      <c r="BE2927" s="132"/>
      <c r="BF2927" s="132"/>
      <c r="BG2927" s="132"/>
      <c r="BH2927" s="132"/>
      <c r="BI2927" s="132"/>
    </row>
    <row r="2928" spans="2:61">
      <c r="B2928" s="722"/>
      <c r="C2928" s="132"/>
      <c r="D2928" s="132"/>
      <c r="E2928" s="586"/>
      <c r="F2928" s="586"/>
      <c r="G2928" s="132"/>
      <c r="H2928" s="372"/>
      <c r="I2928" s="132"/>
      <c r="J2928" s="132"/>
      <c r="K2928" s="132"/>
      <c r="L2928" s="132"/>
      <c r="M2928" s="132"/>
      <c r="N2928" s="132"/>
      <c r="O2928" s="132"/>
      <c r="P2928" s="132"/>
      <c r="Q2928" s="132"/>
      <c r="R2928" s="132"/>
      <c r="S2928" s="132"/>
      <c r="T2928" s="518"/>
      <c r="U2928" s="132"/>
      <c r="V2928" s="132"/>
      <c r="W2928" s="132"/>
      <c r="X2928" s="132"/>
      <c r="Y2928" s="132"/>
      <c r="Z2928" s="132"/>
      <c r="AB2928" s="132"/>
      <c r="AC2928" s="132"/>
      <c r="AD2928" s="132"/>
      <c r="AE2928" s="94"/>
      <c r="AF2928" s="132"/>
      <c r="AG2928" s="132"/>
      <c r="AH2928" s="284"/>
      <c r="AI2928" s="132"/>
      <c r="AJ2928" s="132"/>
      <c r="AK2928" s="132"/>
      <c r="AL2928" s="132"/>
      <c r="AM2928" s="132"/>
      <c r="AN2928" s="132"/>
      <c r="AO2928" s="132"/>
      <c r="AP2928" s="132"/>
      <c r="AQ2928" s="132"/>
      <c r="AR2928" s="132"/>
      <c r="AS2928" s="132"/>
      <c r="AT2928" s="132"/>
      <c r="AU2928" s="132"/>
      <c r="AV2928" s="132"/>
      <c r="AW2928" s="132"/>
      <c r="AX2928" s="132"/>
      <c r="AY2928" s="132"/>
      <c r="AZ2928" s="132"/>
      <c r="BA2928" s="132"/>
      <c r="BB2928" s="132"/>
      <c r="BC2928" s="132"/>
      <c r="BD2928" s="132"/>
      <c r="BE2928" s="132"/>
      <c r="BF2928" s="132"/>
      <c r="BG2928" s="132"/>
      <c r="BH2928" s="132"/>
      <c r="BI2928" s="132"/>
    </row>
    <row r="2929" spans="2:61">
      <c r="B2929" s="722"/>
      <c r="C2929" s="132"/>
      <c r="D2929" s="132"/>
      <c r="E2929" s="586"/>
      <c r="F2929" s="586"/>
      <c r="G2929" s="132"/>
      <c r="H2929" s="372"/>
      <c r="I2929" s="132"/>
      <c r="J2929" s="132"/>
      <c r="K2929" s="132"/>
      <c r="L2929" s="132"/>
      <c r="M2929" s="132"/>
      <c r="N2929" s="132"/>
      <c r="O2929" s="132"/>
      <c r="P2929" s="132"/>
      <c r="Q2929" s="132"/>
      <c r="R2929" s="132"/>
      <c r="S2929" s="132"/>
      <c r="T2929" s="518"/>
      <c r="U2929" s="132"/>
      <c r="V2929" s="132"/>
      <c r="W2929" s="132"/>
      <c r="X2929" s="132"/>
      <c r="Y2929" s="132"/>
      <c r="Z2929" s="132"/>
      <c r="AB2929" s="132"/>
      <c r="AC2929" s="132"/>
      <c r="AD2929" s="132"/>
      <c r="AE2929" s="94"/>
      <c r="AF2929" s="132"/>
      <c r="AG2929" s="132"/>
      <c r="AH2929" s="284"/>
      <c r="AI2929" s="132"/>
      <c r="AJ2929" s="132"/>
      <c r="AK2929" s="132"/>
      <c r="AL2929" s="132"/>
      <c r="AM2929" s="132"/>
      <c r="AN2929" s="132"/>
      <c r="AO2929" s="132"/>
      <c r="AP2929" s="132"/>
      <c r="AQ2929" s="132"/>
      <c r="AR2929" s="132"/>
      <c r="AS2929" s="132"/>
      <c r="AT2929" s="132"/>
      <c r="AU2929" s="132"/>
      <c r="AV2929" s="132"/>
      <c r="AW2929" s="132"/>
      <c r="AX2929" s="132"/>
      <c r="AY2929" s="132"/>
      <c r="AZ2929" s="132"/>
      <c r="BA2929" s="132"/>
      <c r="BB2929" s="132"/>
      <c r="BC2929" s="132"/>
      <c r="BD2929" s="132"/>
      <c r="BE2929" s="132"/>
      <c r="BF2929" s="132"/>
      <c r="BG2929" s="132"/>
      <c r="BH2929" s="132"/>
      <c r="BI2929" s="132"/>
    </row>
    <row r="2930" spans="2:61">
      <c r="B2930" s="722"/>
      <c r="C2930" s="132"/>
      <c r="D2930" s="132"/>
      <c r="E2930" s="586"/>
      <c r="F2930" s="586"/>
      <c r="G2930" s="132"/>
      <c r="H2930" s="372"/>
      <c r="I2930" s="132"/>
      <c r="J2930" s="132"/>
      <c r="K2930" s="132"/>
      <c r="L2930" s="132"/>
      <c r="M2930" s="132"/>
      <c r="N2930" s="132"/>
      <c r="O2930" s="132"/>
      <c r="P2930" s="132"/>
      <c r="Q2930" s="132"/>
      <c r="R2930" s="132"/>
      <c r="S2930" s="132"/>
      <c r="T2930" s="518"/>
      <c r="U2930" s="132"/>
      <c r="V2930" s="132"/>
      <c r="W2930" s="132"/>
      <c r="X2930" s="132"/>
      <c r="Y2930" s="132"/>
      <c r="Z2930" s="132"/>
      <c r="AB2930" s="132"/>
      <c r="AC2930" s="132"/>
      <c r="AD2930" s="132"/>
      <c r="AE2930" s="94"/>
      <c r="AF2930" s="132"/>
      <c r="AG2930" s="132"/>
      <c r="AH2930" s="284"/>
      <c r="AI2930" s="132"/>
      <c r="AJ2930" s="132"/>
      <c r="AK2930" s="132"/>
      <c r="AL2930" s="132"/>
      <c r="AM2930" s="132"/>
      <c r="AN2930" s="132"/>
      <c r="AO2930" s="132"/>
      <c r="AP2930" s="132"/>
      <c r="AQ2930" s="132"/>
      <c r="AR2930" s="132"/>
      <c r="AS2930" s="132"/>
      <c r="AT2930" s="132"/>
      <c r="AU2930" s="132"/>
      <c r="AV2930" s="132"/>
      <c r="AW2930" s="132"/>
      <c r="AX2930" s="132"/>
      <c r="AY2930" s="132"/>
      <c r="AZ2930" s="132"/>
      <c r="BA2930" s="132"/>
      <c r="BB2930" s="132"/>
      <c r="BC2930" s="132"/>
      <c r="BD2930" s="132"/>
      <c r="BE2930" s="132"/>
      <c r="BF2930" s="132"/>
      <c r="BG2930" s="132"/>
      <c r="BH2930" s="132"/>
      <c r="BI2930" s="132"/>
    </row>
    <row r="2931" spans="2:61">
      <c r="B2931" s="722"/>
      <c r="C2931" s="132"/>
      <c r="D2931" s="132"/>
      <c r="E2931" s="586"/>
      <c r="F2931" s="586"/>
      <c r="G2931" s="132"/>
      <c r="H2931" s="372"/>
      <c r="I2931" s="132"/>
      <c r="J2931" s="132"/>
      <c r="K2931" s="132"/>
      <c r="L2931" s="132"/>
      <c r="M2931" s="132"/>
      <c r="N2931" s="132"/>
      <c r="O2931" s="132"/>
      <c r="P2931" s="132"/>
      <c r="Q2931" s="132"/>
      <c r="R2931" s="132"/>
      <c r="S2931" s="132"/>
      <c r="T2931" s="518"/>
      <c r="U2931" s="132"/>
      <c r="V2931" s="132"/>
      <c r="W2931" s="132"/>
      <c r="X2931" s="132"/>
      <c r="Y2931" s="132"/>
      <c r="Z2931" s="132"/>
      <c r="AB2931" s="132"/>
      <c r="AC2931" s="132"/>
      <c r="AD2931" s="132"/>
      <c r="AE2931" s="94"/>
      <c r="AF2931" s="132"/>
      <c r="AG2931" s="132"/>
      <c r="AH2931" s="284"/>
      <c r="AI2931" s="132"/>
      <c r="AJ2931" s="132"/>
      <c r="AK2931" s="132"/>
      <c r="AL2931" s="132"/>
      <c r="AM2931" s="132"/>
      <c r="AN2931" s="132"/>
      <c r="AO2931" s="132"/>
      <c r="AP2931" s="132"/>
      <c r="AQ2931" s="132"/>
      <c r="AR2931" s="132"/>
      <c r="AS2931" s="132"/>
      <c r="AT2931" s="132"/>
      <c r="AU2931" s="132"/>
      <c r="AV2931" s="132"/>
      <c r="AW2931" s="132"/>
      <c r="AX2931" s="132"/>
      <c r="AY2931" s="132"/>
      <c r="AZ2931" s="132"/>
      <c r="BA2931" s="132"/>
      <c r="BB2931" s="132"/>
      <c r="BC2931" s="132"/>
      <c r="BD2931" s="132"/>
      <c r="BE2931" s="132"/>
      <c r="BF2931" s="132"/>
      <c r="BG2931" s="132"/>
      <c r="BH2931" s="132"/>
      <c r="BI2931" s="132"/>
    </row>
    <row r="2932" spans="2:61">
      <c r="B2932" s="722"/>
      <c r="C2932" s="132"/>
      <c r="D2932" s="132"/>
      <c r="E2932" s="586"/>
      <c r="F2932" s="586"/>
      <c r="G2932" s="132"/>
      <c r="H2932" s="372"/>
      <c r="I2932" s="132"/>
      <c r="J2932" s="132"/>
      <c r="K2932" s="132"/>
      <c r="L2932" s="132"/>
      <c r="M2932" s="132"/>
      <c r="N2932" s="132"/>
      <c r="O2932" s="132"/>
      <c r="P2932" s="132"/>
      <c r="Q2932" s="132"/>
      <c r="R2932" s="132"/>
      <c r="S2932" s="132"/>
      <c r="T2932" s="518"/>
      <c r="U2932" s="132"/>
      <c r="V2932" s="132"/>
      <c r="W2932" s="132"/>
      <c r="X2932" s="132"/>
      <c r="Y2932" s="132"/>
      <c r="Z2932" s="132"/>
      <c r="AB2932" s="132"/>
      <c r="AC2932" s="132"/>
      <c r="AD2932" s="132"/>
      <c r="AE2932" s="94"/>
      <c r="AF2932" s="132"/>
      <c r="AG2932" s="132"/>
      <c r="AH2932" s="284"/>
      <c r="AI2932" s="132"/>
      <c r="AJ2932" s="132"/>
      <c r="AK2932" s="132"/>
      <c r="AL2932" s="132"/>
      <c r="AM2932" s="132"/>
      <c r="AN2932" s="132"/>
      <c r="AO2932" s="132"/>
      <c r="AP2932" s="132"/>
      <c r="AQ2932" s="132"/>
      <c r="AR2932" s="132"/>
      <c r="AS2932" s="132"/>
      <c r="AT2932" s="132"/>
      <c r="AU2932" s="132"/>
      <c r="AV2932" s="132"/>
      <c r="AW2932" s="132"/>
      <c r="AX2932" s="132"/>
      <c r="AY2932" s="132"/>
      <c r="AZ2932" s="132"/>
      <c r="BA2932" s="132"/>
      <c r="BB2932" s="132"/>
      <c r="BC2932" s="132"/>
      <c r="BD2932" s="132"/>
      <c r="BE2932" s="132"/>
      <c r="BF2932" s="132"/>
      <c r="BG2932" s="132"/>
      <c r="BH2932" s="132"/>
      <c r="BI2932" s="132"/>
    </row>
    <row r="2933" spans="2:61">
      <c r="B2933" s="722"/>
      <c r="C2933" s="132"/>
      <c r="D2933" s="132"/>
      <c r="E2933" s="586"/>
      <c r="F2933" s="586"/>
      <c r="G2933" s="132"/>
      <c r="H2933" s="372"/>
      <c r="I2933" s="132"/>
      <c r="J2933" s="132"/>
      <c r="K2933" s="132"/>
      <c r="L2933" s="132"/>
      <c r="M2933" s="132"/>
      <c r="N2933" s="132"/>
      <c r="O2933" s="132"/>
      <c r="P2933" s="132"/>
      <c r="Q2933" s="132"/>
      <c r="R2933" s="132"/>
      <c r="S2933" s="132"/>
      <c r="T2933" s="518"/>
      <c r="U2933" s="132"/>
      <c r="V2933" s="132"/>
      <c r="W2933" s="132"/>
      <c r="X2933" s="132"/>
      <c r="Y2933" s="132"/>
      <c r="Z2933" s="132"/>
      <c r="AB2933" s="132"/>
      <c r="AC2933" s="132"/>
      <c r="AD2933" s="132"/>
      <c r="AE2933" s="94"/>
      <c r="AF2933" s="132"/>
      <c r="AG2933" s="132"/>
      <c r="AH2933" s="284"/>
      <c r="AI2933" s="132"/>
      <c r="AJ2933" s="132"/>
      <c r="AK2933" s="132"/>
      <c r="AL2933" s="132"/>
      <c r="AM2933" s="132"/>
      <c r="AN2933" s="132"/>
      <c r="AO2933" s="132"/>
      <c r="AP2933" s="132"/>
      <c r="AQ2933" s="132"/>
      <c r="AR2933" s="132"/>
      <c r="AS2933" s="132"/>
      <c r="AT2933" s="132"/>
      <c r="AU2933" s="132"/>
      <c r="AV2933" s="132"/>
      <c r="AW2933" s="132"/>
      <c r="AX2933" s="132"/>
      <c r="AY2933" s="132"/>
      <c r="AZ2933" s="132"/>
      <c r="BA2933" s="132"/>
      <c r="BB2933" s="132"/>
      <c r="BC2933" s="132"/>
      <c r="BD2933" s="132"/>
      <c r="BE2933" s="132"/>
      <c r="BF2933" s="132"/>
      <c r="BG2933" s="132"/>
      <c r="BH2933" s="132"/>
      <c r="BI2933" s="132"/>
    </row>
    <row r="2934" spans="2:61">
      <c r="B2934" s="722"/>
      <c r="C2934" s="132"/>
      <c r="D2934" s="132"/>
      <c r="E2934" s="586"/>
      <c r="F2934" s="586"/>
      <c r="G2934" s="132"/>
      <c r="H2934" s="372"/>
      <c r="I2934" s="132"/>
      <c r="J2934" s="132"/>
      <c r="K2934" s="132"/>
      <c r="L2934" s="132"/>
      <c r="M2934" s="132"/>
      <c r="N2934" s="132"/>
      <c r="O2934" s="132"/>
      <c r="P2934" s="132"/>
      <c r="Q2934" s="132"/>
      <c r="R2934" s="132"/>
      <c r="S2934" s="132"/>
      <c r="T2934" s="518"/>
      <c r="U2934" s="132"/>
      <c r="V2934" s="132"/>
      <c r="W2934" s="132"/>
      <c r="X2934" s="132"/>
      <c r="Y2934" s="132"/>
      <c r="Z2934" s="132"/>
      <c r="AB2934" s="132"/>
      <c r="AC2934" s="132"/>
      <c r="AD2934" s="132"/>
      <c r="AE2934" s="94"/>
      <c r="AF2934" s="132"/>
      <c r="AG2934" s="132"/>
      <c r="AH2934" s="284"/>
      <c r="AI2934" s="132"/>
      <c r="AJ2934" s="132"/>
      <c r="AK2934" s="132"/>
      <c r="AL2934" s="132"/>
      <c r="AM2934" s="132"/>
      <c r="AN2934" s="132"/>
      <c r="AO2934" s="132"/>
      <c r="AP2934" s="132"/>
      <c r="AQ2934" s="132"/>
      <c r="AR2934" s="132"/>
      <c r="AS2934" s="132"/>
      <c r="AT2934" s="132"/>
      <c r="AU2934" s="132"/>
      <c r="AV2934" s="132"/>
      <c r="AW2934" s="132"/>
      <c r="AX2934" s="132"/>
      <c r="AY2934" s="132"/>
      <c r="AZ2934" s="132"/>
      <c r="BA2934" s="132"/>
      <c r="BB2934" s="132"/>
      <c r="BC2934" s="132"/>
      <c r="BD2934" s="132"/>
      <c r="BE2934" s="132"/>
      <c r="BF2934" s="132"/>
      <c r="BG2934" s="132"/>
      <c r="BH2934" s="132"/>
      <c r="BI2934" s="132"/>
    </row>
    <row r="2935" spans="2:61">
      <c r="B2935" s="722"/>
      <c r="C2935" s="132"/>
      <c r="D2935" s="132"/>
      <c r="E2935" s="586"/>
      <c r="F2935" s="586"/>
      <c r="G2935" s="132"/>
      <c r="H2935" s="372"/>
      <c r="I2935" s="132"/>
      <c r="J2935" s="132"/>
      <c r="K2935" s="132"/>
      <c r="L2935" s="132"/>
      <c r="M2935" s="132"/>
      <c r="N2935" s="132"/>
      <c r="O2935" s="132"/>
      <c r="P2935" s="132"/>
      <c r="Q2935" s="132"/>
      <c r="R2935" s="132"/>
      <c r="S2935" s="132"/>
      <c r="T2935" s="518"/>
      <c r="U2935" s="132"/>
      <c r="V2935" s="132"/>
      <c r="W2935" s="132"/>
      <c r="X2935" s="132"/>
      <c r="Y2935" s="132"/>
      <c r="Z2935" s="132"/>
      <c r="AB2935" s="132"/>
      <c r="AC2935" s="132"/>
      <c r="AD2935" s="132"/>
      <c r="AE2935" s="94"/>
      <c r="AF2935" s="132"/>
      <c r="AG2935" s="132"/>
      <c r="AH2935" s="284"/>
      <c r="AI2935" s="132"/>
      <c r="AJ2935" s="132"/>
      <c r="AK2935" s="132"/>
      <c r="AL2935" s="132"/>
      <c r="AM2935" s="132"/>
      <c r="AN2935" s="132"/>
      <c r="AO2935" s="132"/>
      <c r="AP2935" s="132"/>
      <c r="AQ2935" s="132"/>
      <c r="AR2935" s="132"/>
      <c r="AS2935" s="132"/>
      <c r="AT2935" s="132"/>
      <c r="AU2935" s="132"/>
      <c r="AV2935" s="132"/>
      <c r="AW2935" s="132"/>
      <c r="AX2935" s="132"/>
      <c r="AY2935" s="132"/>
      <c r="AZ2935" s="132"/>
      <c r="BA2935" s="132"/>
      <c r="BB2935" s="132"/>
      <c r="BC2935" s="132"/>
      <c r="BD2935" s="132"/>
      <c r="BE2935" s="132"/>
      <c r="BF2935" s="132"/>
      <c r="BG2935" s="132"/>
      <c r="BH2935" s="132"/>
      <c r="BI2935" s="132"/>
    </row>
    <row r="2936" spans="2:61">
      <c r="B2936" s="722"/>
      <c r="C2936" s="132"/>
      <c r="D2936" s="132"/>
      <c r="E2936" s="586"/>
      <c r="F2936" s="586"/>
      <c r="G2936" s="132"/>
      <c r="H2936" s="372"/>
      <c r="I2936" s="132"/>
      <c r="J2936" s="132"/>
      <c r="K2936" s="132"/>
      <c r="L2936" s="132"/>
      <c r="M2936" s="132"/>
      <c r="N2936" s="132"/>
      <c r="O2936" s="132"/>
      <c r="P2936" s="132"/>
      <c r="Q2936" s="132"/>
      <c r="R2936" s="132"/>
      <c r="S2936" s="132"/>
      <c r="T2936" s="518"/>
      <c r="U2936" s="132"/>
      <c r="V2936" s="132"/>
      <c r="W2936" s="132"/>
      <c r="X2936" s="132"/>
      <c r="Y2936" s="132"/>
      <c r="Z2936" s="132"/>
      <c r="AB2936" s="132"/>
      <c r="AC2936" s="132"/>
      <c r="AD2936" s="132"/>
      <c r="AE2936" s="94"/>
      <c r="AF2936" s="132"/>
      <c r="AG2936" s="132"/>
      <c r="AH2936" s="284"/>
      <c r="AI2936" s="132"/>
      <c r="AJ2936" s="132"/>
      <c r="AK2936" s="132"/>
      <c r="AL2936" s="132"/>
      <c r="AM2936" s="132"/>
      <c r="AN2936" s="132"/>
      <c r="AO2936" s="132"/>
      <c r="AP2936" s="132"/>
      <c r="AQ2936" s="132"/>
      <c r="AR2936" s="132"/>
      <c r="AS2936" s="132"/>
      <c r="AT2936" s="132"/>
      <c r="AU2936" s="132"/>
      <c r="AV2936" s="132"/>
      <c r="AW2936" s="132"/>
      <c r="AX2936" s="132"/>
      <c r="AY2936" s="132"/>
      <c r="AZ2936" s="132"/>
      <c r="BA2936" s="132"/>
      <c r="BB2936" s="132"/>
      <c r="BC2936" s="132"/>
      <c r="BD2936" s="132"/>
      <c r="BE2936" s="132"/>
      <c r="BF2936" s="132"/>
      <c r="BG2936" s="132"/>
      <c r="BH2936" s="132"/>
      <c r="BI2936" s="132"/>
    </row>
    <row r="2937" spans="2:61">
      <c r="B2937" s="722"/>
      <c r="C2937" s="132"/>
      <c r="D2937" s="132"/>
      <c r="E2937" s="586"/>
      <c r="F2937" s="586"/>
      <c r="G2937" s="132"/>
      <c r="H2937" s="372"/>
      <c r="I2937" s="132"/>
      <c r="J2937" s="132"/>
      <c r="K2937" s="132"/>
      <c r="L2937" s="132"/>
      <c r="M2937" s="132"/>
      <c r="N2937" s="132"/>
      <c r="O2937" s="132"/>
      <c r="P2937" s="132"/>
      <c r="Q2937" s="132"/>
      <c r="R2937" s="132"/>
      <c r="S2937" s="132"/>
      <c r="T2937" s="518"/>
      <c r="U2937" s="132"/>
      <c r="V2937" s="132"/>
      <c r="W2937" s="132"/>
      <c r="X2937" s="132"/>
      <c r="Y2937" s="132"/>
      <c r="Z2937" s="132"/>
      <c r="AB2937" s="132"/>
      <c r="AC2937" s="132"/>
      <c r="AD2937" s="132"/>
      <c r="AE2937" s="94"/>
      <c r="AF2937" s="132"/>
      <c r="AG2937" s="132"/>
      <c r="AH2937" s="284"/>
      <c r="AI2937" s="132"/>
      <c r="AJ2937" s="132"/>
      <c r="AK2937" s="132"/>
      <c r="AL2937" s="132"/>
      <c r="AM2937" s="132"/>
      <c r="AN2937" s="132"/>
      <c r="AO2937" s="132"/>
      <c r="AP2937" s="132"/>
      <c r="AQ2937" s="132"/>
      <c r="AR2937" s="132"/>
      <c r="AS2937" s="132"/>
      <c r="AT2937" s="132"/>
      <c r="AU2937" s="132"/>
      <c r="AV2937" s="132"/>
      <c r="AW2937" s="132"/>
      <c r="AX2937" s="132"/>
      <c r="AY2937" s="132"/>
      <c r="AZ2937" s="132"/>
      <c r="BA2937" s="132"/>
      <c r="BB2937" s="132"/>
      <c r="BC2937" s="132"/>
      <c r="BD2937" s="132"/>
      <c r="BE2937" s="132"/>
      <c r="BF2937" s="132"/>
      <c r="BG2937" s="132"/>
      <c r="BH2937" s="132"/>
      <c r="BI2937" s="132"/>
    </row>
    <row r="2938" spans="2:61">
      <c r="B2938" s="722"/>
      <c r="C2938" s="132"/>
      <c r="D2938" s="132"/>
      <c r="E2938" s="586"/>
      <c r="F2938" s="586"/>
      <c r="G2938" s="132"/>
      <c r="H2938" s="372"/>
      <c r="I2938" s="132"/>
      <c r="J2938" s="132"/>
      <c r="K2938" s="132"/>
      <c r="L2938" s="132"/>
      <c r="M2938" s="132"/>
      <c r="N2938" s="132"/>
      <c r="O2938" s="132"/>
      <c r="P2938" s="132"/>
      <c r="Q2938" s="132"/>
      <c r="R2938" s="132"/>
      <c r="S2938" s="132"/>
      <c r="T2938" s="518"/>
      <c r="U2938" s="132"/>
      <c r="V2938" s="132"/>
      <c r="W2938" s="132"/>
      <c r="X2938" s="132"/>
      <c r="Y2938" s="132"/>
      <c r="Z2938" s="132"/>
      <c r="AB2938" s="132"/>
      <c r="AC2938" s="132"/>
      <c r="AD2938" s="132"/>
      <c r="AE2938" s="94"/>
      <c r="AF2938" s="132"/>
      <c r="AG2938" s="132"/>
      <c r="AH2938" s="284"/>
      <c r="AI2938" s="132"/>
      <c r="AJ2938" s="132"/>
      <c r="AK2938" s="132"/>
      <c r="AL2938" s="132"/>
      <c r="AM2938" s="132"/>
      <c r="AN2938" s="132"/>
      <c r="AO2938" s="132"/>
      <c r="AP2938" s="132"/>
      <c r="AQ2938" s="132"/>
      <c r="AR2938" s="132"/>
      <c r="AS2938" s="132"/>
      <c r="AT2938" s="132"/>
      <c r="AU2938" s="132"/>
      <c r="AV2938" s="132"/>
      <c r="AW2938" s="132"/>
      <c r="AX2938" s="132"/>
      <c r="AY2938" s="132"/>
      <c r="AZ2938" s="132"/>
      <c r="BA2938" s="132"/>
      <c r="BB2938" s="132"/>
      <c r="BC2938" s="132"/>
      <c r="BD2938" s="132"/>
      <c r="BE2938" s="132"/>
      <c r="BF2938" s="132"/>
      <c r="BG2938" s="132"/>
      <c r="BH2938" s="132"/>
      <c r="BI2938" s="132"/>
    </row>
    <row r="2939" spans="2:61">
      <c r="B2939" s="722"/>
      <c r="C2939" s="132"/>
      <c r="D2939" s="132"/>
      <c r="E2939" s="586"/>
      <c r="F2939" s="586"/>
      <c r="G2939" s="132"/>
      <c r="H2939" s="372"/>
      <c r="I2939" s="132"/>
      <c r="J2939" s="132"/>
      <c r="K2939" s="132"/>
      <c r="L2939" s="132"/>
      <c r="M2939" s="132"/>
      <c r="N2939" s="132"/>
      <c r="O2939" s="132"/>
      <c r="P2939" s="132"/>
      <c r="Q2939" s="132"/>
      <c r="R2939" s="132"/>
      <c r="S2939" s="132"/>
      <c r="T2939" s="518"/>
      <c r="U2939" s="132"/>
      <c r="V2939" s="132"/>
      <c r="W2939" s="132"/>
      <c r="X2939" s="132"/>
      <c r="Y2939" s="132"/>
      <c r="Z2939" s="132"/>
      <c r="AB2939" s="132"/>
      <c r="AC2939" s="132"/>
      <c r="AD2939" s="132"/>
      <c r="AE2939" s="94"/>
      <c r="AF2939" s="132"/>
      <c r="AG2939" s="132"/>
      <c r="AH2939" s="284"/>
      <c r="AI2939" s="132"/>
      <c r="AJ2939" s="132"/>
      <c r="AK2939" s="132"/>
      <c r="AL2939" s="132"/>
      <c r="AM2939" s="132"/>
      <c r="AN2939" s="132"/>
      <c r="AO2939" s="132"/>
      <c r="AP2939" s="132"/>
      <c r="AQ2939" s="132"/>
      <c r="AR2939" s="132"/>
      <c r="AS2939" s="132"/>
      <c r="AT2939" s="132"/>
      <c r="AU2939" s="132"/>
      <c r="AV2939" s="132"/>
      <c r="AW2939" s="132"/>
      <c r="AX2939" s="132"/>
      <c r="AY2939" s="132"/>
      <c r="AZ2939" s="132"/>
      <c r="BA2939" s="132"/>
      <c r="BB2939" s="132"/>
      <c r="BC2939" s="132"/>
      <c r="BD2939" s="132"/>
      <c r="BE2939" s="132"/>
      <c r="BF2939" s="132"/>
      <c r="BG2939" s="132"/>
      <c r="BH2939" s="132"/>
      <c r="BI2939" s="132"/>
    </row>
    <row r="2940" spans="2:61">
      <c r="B2940" s="722"/>
      <c r="C2940" s="132"/>
      <c r="D2940" s="132"/>
      <c r="E2940" s="586"/>
      <c r="F2940" s="586"/>
      <c r="G2940" s="132"/>
      <c r="H2940" s="372"/>
      <c r="I2940" s="132"/>
      <c r="J2940" s="132"/>
      <c r="K2940" s="132"/>
      <c r="L2940" s="132"/>
      <c r="M2940" s="132"/>
      <c r="N2940" s="132"/>
      <c r="O2940" s="132"/>
      <c r="P2940" s="132"/>
      <c r="Q2940" s="132"/>
      <c r="R2940" s="132"/>
      <c r="S2940" s="132"/>
      <c r="T2940" s="518"/>
      <c r="U2940" s="132"/>
      <c r="V2940" s="132"/>
      <c r="W2940" s="132"/>
      <c r="X2940" s="132"/>
      <c r="Y2940" s="132"/>
      <c r="Z2940" s="132"/>
      <c r="AB2940" s="132"/>
      <c r="AC2940" s="132"/>
      <c r="AD2940" s="132"/>
      <c r="AE2940" s="94"/>
      <c r="AF2940" s="132"/>
      <c r="AG2940" s="132"/>
      <c r="AH2940" s="284"/>
      <c r="AI2940" s="132"/>
      <c r="AJ2940" s="132"/>
      <c r="AK2940" s="132"/>
      <c r="AL2940" s="132"/>
      <c r="AM2940" s="132"/>
      <c r="AN2940" s="132"/>
      <c r="AO2940" s="132"/>
      <c r="AP2940" s="132"/>
      <c r="AQ2940" s="132"/>
      <c r="AR2940" s="132"/>
      <c r="AS2940" s="132"/>
      <c r="AT2940" s="132"/>
      <c r="AU2940" s="132"/>
      <c r="AV2940" s="132"/>
      <c r="AW2940" s="132"/>
      <c r="AX2940" s="132"/>
      <c r="AY2940" s="132"/>
      <c r="AZ2940" s="132"/>
      <c r="BA2940" s="132"/>
      <c r="BB2940" s="132"/>
      <c r="BC2940" s="132"/>
      <c r="BD2940" s="132"/>
      <c r="BE2940" s="132"/>
      <c r="BF2940" s="132"/>
      <c r="BG2940" s="132"/>
      <c r="BH2940" s="132"/>
      <c r="BI2940" s="132"/>
    </row>
    <row r="2941" spans="2:61">
      <c r="B2941" s="722"/>
      <c r="C2941" s="132"/>
      <c r="D2941" s="132"/>
      <c r="E2941" s="586"/>
      <c r="F2941" s="586"/>
      <c r="G2941" s="132"/>
      <c r="H2941" s="372"/>
      <c r="I2941" s="132"/>
      <c r="J2941" s="132"/>
      <c r="K2941" s="132"/>
      <c r="L2941" s="132"/>
      <c r="M2941" s="132"/>
      <c r="N2941" s="132"/>
      <c r="O2941" s="132"/>
      <c r="P2941" s="132"/>
      <c r="Q2941" s="132"/>
      <c r="R2941" s="132"/>
      <c r="S2941" s="132"/>
      <c r="T2941" s="518"/>
      <c r="U2941" s="132"/>
      <c r="V2941" s="132"/>
      <c r="W2941" s="132"/>
      <c r="X2941" s="132"/>
      <c r="Y2941" s="132"/>
      <c r="Z2941" s="132"/>
      <c r="AB2941" s="132"/>
      <c r="AC2941" s="132"/>
      <c r="AD2941" s="132"/>
      <c r="AE2941" s="94"/>
      <c r="AF2941" s="132"/>
      <c r="AG2941" s="132"/>
      <c r="AH2941" s="284"/>
      <c r="AI2941" s="132"/>
      <c r="AJ2941" s="132"/>
      <c r="AK2941" s="132"/>
      <c r="AL2941" s="132"/>
      <c r="AM2941" s="132"/>
      <c r="AN2941" s="132"/>
      <c r="AO2941" s="132"/>
      <c r="AP2941" s="132"/>
      <c r="AQ2941" s="132"/>
      <c r="AR2941" s="132"/>
      <c r="AS2941" s="132"/>
      <c r="AT2941" s="132"/>
      <c r="AU2941" s="132"/>
      <c r="AV2941" s="132"/>
      <c r="AW2941" s="132"/>
      <c r="AX2941" s="132"/>
      <c r="AY2941" s="132"/>
      <c r="AZ2941" s="132"/>
      <c r="BA2941" s="132"/>
      <c r="BB2941" s="132"/>
      <c r="BC2941" s="132"/>
      <c r="BD2941" s="132"/>
      <c r="BE2941" s="132"/>
      <c r="BF2941" s="132"/>
      <c r="BG2941" s="132"/>
      <c r="BH2941" s="132"/>
      <c r="BI2941" s="132"/>
    </row>
    <row r="2942" spans="2:61">
      <c r="B2942" s="722"/>
      <c r="C2942" s="132"/>
      <c r="D2942" s="132"/>
      <c r="E2942" s="586"/>
      <c r="F2942" s="586"/>
      <c r="G2942" s="132"/>
      <c r="H2942" s="372"/>
      <c r="I2942" s="132"/>
      <c r="J2942" s="132"/>
      <c r="K2942" s="132"/>
      <c r="L2942" s="132"/>
      <c r="M2942" s="132"/>
      <c r="N2942" s="132"/>
      <c r="O2942" s="132"/>
      <c r="P2942" s="132"/>
      <c r="Q2942" s="132"/>
      <c r="R2942" s="132"/>
      <c r="S2942" s="132"/>
      <c r="T2942" s="518"/>
      <c r="U2942" s="132"/>
      <c r="V2942" s="132"/>
      <c r="W2942" s="132"/>
      <c r="X2942" s="132"/>
      <c r="Y2942" s="132"/>
      <c r="Z2942" s="132"/>
      <c r="AB2942" s="132"/>
      <c r="AC2942" s="132"/>
      <c r="AD2942" s="132"/>
      <c r="AE2942" s="94"/>
      <c r="AF2942" s="132"/>
      <c r="AG2942" s="132"/>
      <c r="AH2942" s="284"/>
      <c r="AI2942" s="132"/>
      <c r="AJ2942" s="132"/>
      <c r="AK2942" s="132"/>
      <c r="AL2942" s="132"/>
      <c r="AM2942" s="132"/>
      <c r="AN2942" s="132"/>
      <c r="AO2942" s="132"/>
      <c r="AP2942" s="132"/>
      <c r="AQ2942" s="132"/>
      <c r="AR2942" s="132"/>
      <c r="AS2942" s="132"/>
      <c r="AT2942" s="132"/>
      <c r="AU2942" s="132"/>
      <c r="AV2942" s="132"/>
      <c r="AW2942" s="132"/>
      <c r="AX2942" s="132"/>
      <c r="AY2942" s="132"/>
      <c r="AZ2942" s="132"/>
      <c r="BA2942" s="132"/>
      <c r="BB2942" s="132"/>
      <c r="BC2942" s="132"/>
      <c r="BD2942" s="132"/>
      <c r="BE2942" s="132"/>
      <c r="BF2942" s="132"/>
      <c r="BG2942" s="132"/>
      <c r="BH2942" s="132"/>
      <c r="BI2942" s="132"/>
    </row>
    <row r="2943" spans="2:61">
      <c r="B2943" s="722"/>
      <c r="C2943" s="132"/>
      <c r="D2943" s="132"/>
      <c r="E2943" s="586"/>
      <c r="F2943" s="586"/>
      <c r="G2943" s="132"/>
      <c r="H2943" s="372"/>
      <c r="I2943" s="132"/>
      <c r="J2943" s="132"/>
      <c r="K2943" s="132"/>
      <c r="L2943" s="132"/>
      <c r="M2943" s="132"/>
      <c r="N2943" s="132"/>
      <c r="O2943" s="132"/>
      <c r="P2943" s="132"/>
      <c r="Q2943" s="132"/>
      <c r="R2943" s="132"/>
      <c r="S2943" s="132"/>
      <c r="T2943" s="518"/>
      <c r="U2943" s="132"/>
      <c r="V2943" s="132"/>
      <c r="W2943" s="132"/>
      <c r="X2943" s="132"/>
      <c r="Y2943" s="132"/>
      <c r="Z2943" s="132"/>
      <c r="AB2943" s="132"/>
      <c r="AC2943" s="132"/>
      <c r="AD2943" s="132"/>
      <c r="AE2943" s="94"/>
      <c r="AF2943" s="132"/>
      <c r="AG2943" s="132"/>
      <c r="AH2943" s="284"/>
      <c r="AI2943" s="132"/>
      <c r="AJ2943" s="132"/>
      <c r="AK2943" s="132"/>
      <c r="AL2943" s="132"/>
      <c r="AM2943" s="132"/>
      <c r="AN2943" s="132"/>
      <c r="AO2943" s="132"/>
      <c r="AP2943" s="132"/>
      <c r="AQ2943" s="132"/>
      <c r="AR2943" s="132"/>
      <c r="AS2943" s="132"/>
      <c r="AT2943" s="132"/>
      <c r="AU2943" s="132"/>
      <c r="AV2943" s="132"/>
      <c r="AW2943" s="132"/>
      <c r="AX2943" s="132"/>
      <c r="AY2943" s="132"/>
      <c r="AZ2943" s="132"/>
      <c r="BA2943" s="132"/>
      <c r="BB2943" s="132"/>
      <c r="BC2943" s="132"/>
      <c r="BD2943" s="132"/>
      <c r="BE2943" s="132"/>
      <c r="BF2943" s="132"/>
      <c r="BG2943" s="132"/>
      <c r="BH2943" s="132"/>
      <c r="BI2943" s="132"/>
    </row>
    <row r="2944" spans="2:61">
      <c r="B2944" s="722"/>
      <c r="C2944" s="132"/>
      <c r="D2944" s="132"/>
      <c r="E2944" s="586"/>
      <c r="F2944" s="586"/>
      <c r="G2944" s="132"/>
      <c r="H2944" s="372"/>
      <c r="I2944" s="132"/>
      <c r="J2944" s="132"/>
      <c r="K2944" s="132"/>
      <c r="L2944" s="132"/>
      <c r="M2944" s="132"/>
      <c r="N2944" s="132"/>
      <c r="O2944" s="132"/>
      <c r="P2944" s="132"/>
      <c r="Q2944" s="132"/>
      <c r="R2944" s="132"/>
      <c r="S2944" s="132"/>
      <c r="T2944" s="518"/>
      <c r="U2944" s="132"/>
      <c r="V2944" s="132"/>
      <c r="W2944" s="132"/>
      <c r="X2944" s="132"/>
      <c r="Y2944" s="132"/>
      <c r="Z2944" s="132"/>
      <c r="AB2944" s="132"/>
      <c r="AC2944" s="132"/>
      <c r="AD2944" s="132"/>
      <c r="AE2944" s="94"/>
      <c r="AF2944" s="132"/>
      <c r="AG2944" s="132"/>
      <c r="AH2944" s="284"/>
      <c r="AI2944" s="132"/>
      <c r="AJ2944" s="132"/>
      <c r="AK2944" s="132"/>
      <c r="AL2944" s="132"/>
      <c r="AM2944" s="132"/>
      <c r="AN2944" s="132"/>
      <c r="AO2944" s="132"/>
      <c r="AP2944" s="132"/>
      <c r="AQ2944" s="132"/>
      <c r="AR2944" s="132"/>
      <c r="AS2944" s="132"/>
      <c r="AT2944" s="132"/>
      <c r="AU2944" s="132"/>
      <c r="AV2944" s="132"/>
      <c r="AW2944" s="132"/>
      <c r="AX2944" s="132"/>
      <c r="AY2944" s="132"/>
      <c r="AZ2944" s="132"/>
      <c r="BA2944" s="132"/>
      <c r="BB2944" s="132"/>
      <c r="BC2944" s="132"/>
      <c r="BD2944" s="132"/>
      <c r="BE2944" s="132"/>
      <c r="BF2944" s="132"/>
      <c r="BG2944" s="132"/>
      <c r="BH2944" s="132"/>
      <c r="BI2944" s="132"/>
    </row>
    <row r="2945" spans="2:61">
      <c r="B2945" s="722"/>
      <c r="C2945" s="132"/>
      <c r="D2945" s="132"/>
      <c r="E2945" s="586"/>
      <c r="F2945" s="586"/>
      <c r="G2945" s="132"/>
      <c r="H2945" s="372"/>
      <c r="I2945" s="132"/>
      <c r="J2945" s="132"/>
      <c r="K2945" s="132"/>
      <c r="L2945" s="132"/>
      <c r="M2945" s="132"/>
      <c r="N2945" s="132"/>
      <c r="O2945" s="132"/>
      <c r="P2945" s="132"/>
      <c r="Q2945" s="132"/>
      <c r="R2945" s="132"/>
      <c r="S2945" s="132"/>
      <c r="T2945" s="518"/>
      <c r="U2945" s="132"/>
      <c r="V2945" s="132"/>
      <c r="W2945" s="132"/>
      <c r="X2945" s="132"/>
      <c r="Y2945" s="132"/>
      <c r="Z2945" s="132"/>
      <c r="AB2945" s="132"/>
      <c r="AC2945" s="132"/>
      <c r="AD2945" s="132"/>
      <c r="AE2945" s="94"/>
      <c r="AF2945" s="132"/>
      <c r="AG2945" s="132"/>
      <c r="AH2945" s="284"/>
      <c r="AI2945" s="132"/>
      <c r="AJ2945" s="132"/>
      <c r="AK2945" s="132"/>
      <c r="AL2945" s="132"/>
      <c r="AM2945" s="132"/>
      <c r="AN2945" s="132"/>
      <c r="AO2945" s="132"/>
      <c r="AP2945" s="132"/>
      <c r="AQ2945" s="132"/>
      <c r="AR2945" s="132"/>
      <c r="AS2945" s="132"/>
      <c r="AT2945" s="132"/>
      <c r="AU2945" s="132"/>
      <c r="AV2945" s="132"/>
      <c r="AW2945" s="132"/>
      <c r="AX2945" s="132"/>
      <c r="AY2945" s="132"/>
      <c r="AZ2945" s="132"/>
      <c r="BA2945" s="132"/>
      <c r="BB2945" s="132"/>
      <c r="BC2945" s="132"/>
      <c r="BD2945" s="132"/>
      <c r="BE2945" s="132"/>
      <c r="BF2945" s="132"/>
      <c r="BG2945" s="132"/>
      <c r="BH2945" s="132"/>
      <c r="BI2945" s="132"/>
    </row>
    <row r="2946" spans="2:61">
      <c r="B2946" s="722"/>
      <c r="C2946" s="132"/>
      <c r="D2946" s="132"/>
      <c r="E2946" s="586"/>
      <c r="F2946" s="586"/>
      <c r="G2946" s="132"/>
      <c r="H2946" s="372"/>
      <c r="I2946" s="132"/>
      <c r="J2946" s="132"/>
      <c r="K2946" s="132"/>
      <c r="L2946" s="132"/>
      <c r="M2946" s="132"/>
      <c r="N2946" s="132"/>
      <c r="O2946" s="132"/>
      <c r="P2946" s="132"/>
      <c r="Q2946" s="132"/>
      <c r="R2946" s="132"/>
      <c r="S2946" s="132"/>
      <c r="T2946" s="518"/>
      <c r="U2946" s="132"/>
      <c r="V2946" s="132"/>
      <c r="W2946" s="132"/>
      <c r="X2946" s="132"/>
      <c r="Y2946" s="132"/>
      <c r="Z2946" s="132"/>
      <c r="AB2946" s="132"/>
      <c r="AC2946" s="132"/>
      <c r="AD2946" s="132"/>
      <c r="AE2946" s="94"/>
      <c r="AF2946" s="132"/>
      <c r="AG2946" s="132"/>
      <c r="AH2946" s="284"/>
      <c r="AI2946" s="132"/>
      <c r="AJ2946" s="132"/>
      <c r="AK2946" s="132"/>
      <c r="AL2946" s="132"/>
      <c r="AM2946" s="132"/>
      <c r="AN2946" s="132"/>
      <c r="AO2946" s="132"/>
      <c r="AP2946" s="132"/>
      <c r="AQ2946" s="132"/>
      <c r="AR2946" s="132"/>
      <c r="AS2946" s="132"/>
      <c r="AT2946" s="132"/>
      <c r="AU2946" s="132"/>
      <c r="AV2946" s="132"/>
      <c r="AW2946" s="132"/>
      <c r="AX2946" s="132"/>
      <c r="AY2946" s="132"/>
      <c r="AZ2946" s="132"/>
      <c r="BA2946" s="132"/>
      <c r="BB2946" s="132"/>
      <c r="BC2946" s="132"/>
      <c r="BD2946" s="132"/>
      <c r="BE2946" s="132"/>
      <c r="BF2946" s="132"/>
      <c r="BG2946" s="132"/>
      <c r="BH2946" s="132"/>
      <c r="BI2946" s="132"/>
    </row>
    <row r="2947" spans="2:61">
      <c r="B2947" s="722"/>
      <c r="C2947" s="132"/>
      <c r="D2947" s="132"/>
      <c r="E2947" s="586"/>
      <c r="F2947" s="586"/>
      <c r="G2947" s="132"/>
      <c r="H2947" s="372"/>
      <c r="I2947" s="132"/>
      <c r="J2947" s="132"/>
      <c r="K2947" s="132"/>
      <c r="L2947" s="132"/>
      <c r="M2947" s="132"/>
      <c r="N2947" s="132"/>
      <c r="O2947" s="132"/>
      <c r="P2947" s="132"/>
      <c r="Q2947" s="132"/>
      <c r="R2947" s="132"/>
      <c r="S2947" s="132"/>
      <c r="T2947" s="518"/>
      <c r="U2947" s="132"/>
      <c r="V2947" s="132"/>
      <c r="W2947" s="132"/>
      <c r="X2947" s="132"/>
      <c r="Y2947" s="132"/>
      <c r="Z2947" s="132"/>
      <c r="AB2947" s="132"/>
      <c r="AC2947" s="132"/>
      <c r="AD2947" s="132"/>
      <c r="AE2947" s="94"/>
      <c r="AF2947" s="132"/>
      <c r="AG2947" s="132"/>
      <c r="AH2947" s="284"/>
      <c r="AI2947" s="132"/>
      <c r="AJ2947" s="132"/>
      <c r="AK2947" s="132"/>
      <c r="AL2947" s="132"/>
      <c r="AM2947" s="132"/>
      <c r="AN2947" s="132"/>
      <c r="AO2947" s="132"/>
      <c r="AP2947" s="132"/>
      <c r="AQ2947" s="132"/>
      <c r="AR2947" s="132"/>
      <c r="AS2947" s="132"/>
      <c r="AT2947" s="132"/>
      <c r="AU2947" s="132"/>
      <c r="AV2947" s="132"/>
      <c r="AW2947" s="132"/>
      <c r="AX2947" s="132"/>
      <c r="AY2947" s="132"/>
      <c r="AZ2947" s="132"/>
      <c r="BA2947" s="132"/>
      <c r="BB2947" s="132"/>
      <c r="BC2947" s="132"/>
      <c r="BD2947" s="132"/>
      <c r="BE2947" s="132"/>
      <c r="BF2947" s="132"/>
      <c r="BG2947" s="132"/>
      <c r="BH2947" s="132"/>
      <c r="BI2947" s="132"/>
    </row>
    <row r="2948" spans="2:61">
      <c r="B2948" s="722"/>
      <c r="C2948" s="132"/>
      <c r="D2948" s="132"/>
      <c r="E2948" s="586"/>
      <c r="F2948" s="586"/>
      <c r="G2948" s="132"/>
      <c r="H2948" s="372"/>
      <c r="I2948" s="132"/>
      <c r="J2948" s="132"/>
      <c r="K2948" s="132"/>
      <c r="L2948" s="132"/>
      <c r="M2948" s="132"/>
      <c r="N2948" s="132"/>
      <c r="O2948" s="132"/>
      <c r="P2948" s="132"/>
      <c r="Q2948" s="132"/>
      <c r="R2948" s="132"/>
      <c r="S2948" s="132"/>
      <c r="T2948" s="518"/>
      <c r="U2948" s="132"/>
      <c r="V2948" s="132"/>
      <c r="W2948" s="132"/>
      <c r="X2948" s="132"/>
      <c r="Y2948" s="132"/>
      <c r="Z2948" s="132"/>
      <c r="AB2948" s="132"/>
      <c r="AC2948" s="132"/>
      <c r="AD2948" s="132"/>
      <c r="AE2948" s="94"/>
      <c r="AF2948" s="132"/>
      <c r="AG2948" s="132"/>
      <c r="AH2948" s="284"/>
      <c r="AI2948" s="132"/>
      <c r="AJ2948" s="132"/>
      <c r="AK2948" s="132"/>
      <c r="AL2948" s="132"/>
      <c r="AM2948" s="132"/>
      <c r="AN2948" s="132"/>
      <c r="AO2948" s="132"/>
      <c r="AP2948" s="132"/>
      <c r="AQ2948" s="132"/>
      <c r="AR2948" s="132"/>
      <c r="AS2948" s="132"/>
      <c r="AT2948" s="132"/>
      <c r="AU2948" s="132"/>
      <c r="AV2948" s="132"/>
      <c r="AW2948" s="132"/>
      <c r="AX2948" s="132"/>
      <c r="AY2948" s="132"/>
      <c r="AZ2948" s="132"/>
      <c r="BA2948" s="132"/>
      <c r="BB2948" s="132"/>
      <c r="BC2948" s="132"/>
      <c r="BD2948" s="132"/>
      <c r="BE2948" s="132"/>
      <c r="BF2948" s="132"/>
      <c r="BG2948" s="132"/>
      <c r="BH2948" s="132"/>
      <c r="BI2948" s="132"/>
    </row>
    <row r="2949" spans="2:61">
      <c r="B2949" s="722"/>
      <c r="C2949" s="132"/>
      <c r="D2949" s="132"/>
      <c r="E2949" s="586"/>
      <c r="F2949" s="586"/>
      <c r="G2949" s="132"/>
      <c r="H2949" s="372"/>
      <c r="I2949" s="132"/>
      <c r="J2949" s="132"/>
      <c r="K2949" s="132"/>
      <c r="L2949" s="132"/>
      <c r="M2949" s="132"/>
      <c r="N2949" s="132"/>
      <c r="O2949" s="132"/>
      <c r="P2949" s="132"/>
      <c r="Q2949" s="132"/>
      <c r="R2949" s="132"/>
      <c r="S2949" s="132"/>
      <c r="T2949" s="518"/>
      <c r="U2949" s="132"/>
      <c r="V2949" s="132"/>
      <c r="W2949" s="132"/>
      <c r="X2949" s="132"/>
      <c r="Y2949" s="132"/>
      <c r="Z2949" s="132"/>
      <c r="AB2949" s="132"/>
      <c r="AC2949" s="132"/>
      <c r="AD2949" s="132"/>
      <c r="AE2949" s="94"/>
      <c r="AF2949" s="132"/>
      <c r="AG2949" s="132"/>
      <c r="AH2949" s="284"/>
      <c r="AI2949" s="132"/>
      <c r="AJ2949" s="132"/>
      <c r="AK2949" s="132"/>
      <c r="AL2949" s="132"/>
      <c r="AM2949" s="132"/>
      <c r="AN2949" s="132"/>
      <c r="AO2949" s="132"/>
      <c r="AP2949" s="132"/>
      <c r="AQ2949" s="132"/>
      <c r="AR2949" s="132"/>
      <c r="AS2949" s="132"/>
      <c r="AT2949" s="132"/>
      <c r="AU2949" s="132"/>
      <c r="AV2949" s="132"/>
      <c r="AW2949" s="132"/>
      <c r="AX2949" s="132"/>
      <c r="AY2949" s="132"/>
      <c r="AZ2949" s="132"/>
      <c r="BA2949" s="132"/>
      <c r="BB2949" s="132"/>
      <c r="BC2949" s="132"/>
      <c r="BD2949" s="132"/>
      <c r="BE2949" s="132"/>
      <c r="BF2949" s="132"/>
      <c r="BG2949" s="132"/>
      <c r="BH2949" s="132"/>
      <c r="BI2949" s="132"/>
    </row>
    <row r="2950" spans="2:61">
      <c r="B2950" s="722"/>
      <c r="C2950" s="132"/>
      <c r="D2950" s="132"/>
      <c r="E2950" s="586"/>
      <c r="F2950" s="586"/>
      <c r="G2950" s="132"/>
      <c r="H2950" s="372"/>
      <c r="I2950" s="132"/>
      <c r="J2950" s="132"/>
      <c r="K2950" s="132"/>
      <c r="L2950" s="132"/>
      <c r="M2950" s="132"/>
      <c r="N2950" s="132"/>
      <c r="O2950" s="132"/>
      <c r="P2950" s="132"/>
      <c r="Q2950" s="132"/>
      <c r="R2950" s="132"/>
      <c r="S2950" s="132"/>
      <c r="T2950" s="518"/>
      <c r="U2950" s="132"/>
      <c r="V2950" s="132"/>
      <c r="W2950" s="132"/>
      <c r="X2950" s="132"/>
      <c r="Y2950" s="132"/>
      <c r="Z2950" s="132"/>
      <c r="AB2950" s="132"/>
      <c r="AC2950" s="132"/>
      <c r="AD2950" s="132"/>
      <c r="AE2950" s="94"/>
      <c r="AF2950" s="132"/>
      <c r="AG2950" s="132"/>
      <c r="AH2950" s="284"/>
      <c r="AI2950" s="132"/>
      <c r="AJ2950" s="132"/>
      <c r="AK2950" s="132"/>
      <c r="AL2950" s="132"/>
      <c r="AM2950" s="132"/>
      <c r="AN2950" s="132"/>
      <c r="AO2950" s="132"/>
      <c r="AP2950" s="132"/>
      <c r="AQ2950" s="132"/>
      <c r="AR2950" s="132"/>
      <c r="AS2950" s="132"/>
      <c r="AT2950" s="132"/>
      <c r="AU2950" s="132"/>
      <c r="AV2950" s="132"/>
      <c r="AW2950" s="132"/>
      <c r="AX2950" s="132"/>
      <c r="AY2950" s="132"/>
      <c r="AZ2950" s="132"/>
      <c r="BA2950" s="132"/>
      <c r="BB2950" s="132"/>
      <c r="BC2950" s="132"/>
      <c r="BD2950" s="132"/>
      <c r="BE2950" s="132"/>
      <c r="BF2950" s="132"/>
      <c r="BG2950" s="132"/>
      <c r="BH2950" s="132"/>
      <c r="BI2950" s="132"/>
    </row>
    <row r="2951" spans="2:61">
      <c r="B2951" s="722"/>
      <c r="C2951" s="132"/>
      <c r="D2951" s="132"/>
      <c r="E2951" s="586"/>
      <c r="F2951" s="586"/>
      <c r="G2951" s="132"/>
      <c r="H2951" s="372"/>
      <c r="I2951" s="132"/>
      <c r="J2951" s="132"/>
      <c r="K2951" s="132"/>
      <c r="L2951" s="132"/>
      <c r="M2951" s="132"/>
      <c r="N2951" s="132"/>
      <c r="O2951" s="132"/>
      <c r="P2951" s="132"/>
      <c r="Q2951" s="132"/>
      <c r="R2951" s="132"/>
      <c r="S2951" s="132"/>
      <c r="T2951" s="518"/>
      <c r="U2951" s="132"/>
      <c r="V2951" s="132"/>
      <c r="W2951" s="132"/>
      <c r="X2951" s="132"/>
      <c r="Y2951" s="132"/>
      <c r="Z2951" s="132"/>
      <c r="AB2951" s="132"/>
      <c r="AC2951" s="132"/>
      <c r="AD2951" s="132"/>
      <c r="AE2951" s="94"/>
      <c r="AF2951" s="132"/>
      <c r="AG2951" s="132"/>
      <c r="AH2951" s="284"/>
      <c r="AI2951" s="132"/>
      <c r="AJ2951" s="132"/>
      <c r="AK2951" s="132"/>
      <c r="AL2951" s="132"/>
      <c r="AM2951" s="132"/>
      <c r="AN2951" s="132"/>
      <c r="AO2951" s="132"/>
      <c r="AP2951" s="132"/>
      <c r="AQ2951" s="132"/>
      <c r="AR2951" s="132"/>
      <c r="AS2951" s="132"/>
      <c r="AT2951" s="132"/>
      <c r="AU2951" s="132"/>
      <c r="AV2951" s="132"/>
      <c r="AW2951" s="132"/>
      <c r="AX2951" s="132"/>
      <c r="AY2951" s="132"/>
      <c r="AZ2951" s="132"/>
      <c r="BA2951" s="132"/>
      <c r="BB2951" s="132"/>
      <c r="BC2951" s="132"/>
      <c r="BD2951" s="132"/>
      <c r="BE2951" s="132"/>
      <c r="BF2951" s="132"/>
      <c r="BG2951" s="132"/>
      <c r="BH2951" s="132"/>
      <c r="BI2951" s="132"/>
    </row>
    <row r="2952" spans="2:61">
      <c r="B2952" s="722"/>
      <c r="C2952" s="132"/>
      <c r="D2952" s="132"/>
      <c r="E2952" s="586"/>
      <c r="F2952" s="586"/>
      <c r="G2952" s="132"/>
      <c r="H2952" s="372"/>
      <c r="I2952" s="132"/>
      <c r="J2952" s="132"/>
      <c r="K2952" s="132"/>
      <c r="L2952" s="132"/>
      <c r="M2952" s="132"/>
      <c r="N2952" s="132"/>
      <c r="O2952" s="132"/>
      <c r="P2952" s="132"/>
      <c r="Q2952" s="132"/>
      <c r="R2952" s="132"/>
      <c r="S2952" s="132"/>
      <c r="T2952" s="518"/>
      <c r="U2952" s="132"/>
      <c r="V2952" s="132"/>
      <c r="W2952" s="132"/>
      <c r="X2952" s="132"/>
      <c r="Y2952" s="132"/>
      <c r="Z2952" s="132"/>
      <c r="AB2952" s="132"/>
      <c r="AC2952" s="132"/>
      <c r="AD2952" s="132"/>
      <c r="AE2952" s="94"/>
      <c r="AF2952" s="132"/>
      <c r="AG2952" s="132"/>
      <c r="AH2952" s="284"/>
      <c r="AI2952" s="132"/>
      <c r="AJ2952" s="132"/>
      <c r="AK2952" s="132"/>
      <c r="AL2952" s="132"/>
      <c r="AM2952" s="132"/>
      <c r="AN2952" s="132"/>
      <c r="AO2952" s="132"/>
      <c r="AP2952" s="132"/>
      <c r="AQ2952" s="132"/>
      <c r="AR2952" s="132"/>
      <c r="AS2952" s="132"/>
      <c r="AT2952" s="132"/>
      <c r="AU2952" s="132"/>
      <c r="AV2952" s="132"/>
      <c r="AW2952" s="132"/>
      <c r="AX2952" s="132"/>
      <c r="AY2952" s="132"/>
      <c r="AZ2952" s="132"/>
      <c r="BA2952" s="132"/>
      <c r="BB2952" s="132"/>
      <c r="BC2952" s="132"/>
      <c r="BD2952" s="132"/>
      <c r="BE2952" s="132"/>
      <c r="BF2952" s="132"/>
      <c r="BG2952" s="132"/>
      <c r="BH2952" s="132"/>
      <c r="BI2952" s="132"/>
    </row>
    <row r="2953" spans="2:61">
      <c r="B2953" s="722"/>
      <c r="C2953" s="132"/>
      <c r="D2953" s="132"/>
      <c r="E2953" s="586"/>
      <c r="F2953" s="586"/>
      <c r="G2953" s="132"/>
      <c r="H2953" s="372"/>
      <c r="I2953" s="132"/>
      <c r="J2953" s="132"/>
      <c r="K2953" s="132"/>
      <c r="L2953" s="132"/>
      <c r="M2953" s="132"/>
      <c r="N2953" s="132"/>
      <c r="O2953" s="132"/>
      <c r="P2953" s="132"/>
      <c r="Q2953" s="132"/>
      <c r="R2953" s="132"/>
      <c r="S2953" s="132"/>
      <c r="T2953" s="518"/>
      <c r="U2953" s="132"/>
      <c r="V2953" s="132"/>
      <c r="W2953" s="132"/>
      <c r="X2953" s="132"/>
      <c r="Y2953" s="132"/>
      <c r="Z2953" s="132"/>
      <c r="AB2953" s="132"/>
      <c r="AC2953" s="132"/>
      <c r="AD2953" s="132"/>
      <c r="AE2953" s="94"/>
      <c r="AF2953" s="132"/>
      <c r="AG2953" s="132"/>
      <c r="AH2953" s="284"/>
      <c r="AI2953" s="132"/>
      <c r="AJ2953" s="132"/>
      <c r="AK2953" s="132"/>
      <c r="AL2953" s="132"/>
      <c r="AM2953" s="132"/>
      <c r="AN2953" s="132"/>
      <c r="AO2953" s="132"/>
      <c r="AP2953" s="132"/>
      <c r="AQ2953" s="132"/>
      <c r="AR2953" s="132"/>
      <c r="AS2953" s="132"/>
      <c r="AT2953" s="132"/>
      <c r="AU2953" s="132"/>
      <c r="AV2953" s="132"/>
      <c r="AW2953" s="132"/>
      <c r="AX2953" s="132"/>
      <c r="AY2953" s="132"/>
      <c r="AZ2953" s="132"/>
      <c r="BA2953" s="132"/>
      <c r="BB2953" s="132"/>
      <c r="BC2953" s="132"/>
      <c r="BD2953" s="132"/>
      <c r="BE2953" s="132"/>
      <c r="BF2953" s="132"/>
      <c r="BG2953" s="132"/>
      <c r="BH2953" s="132"/>
      <c r="BI2953" s="132"/>
    </row>
    <row r="2954" spans="2:61">
      <c r="B2954" s="722"/>
      <c r="C2954" s="132"/>
      <c r="D2954" s="132"/>
      <c r="E2954" s="586"/>
      <c r="F2954" s="586"/>
      <c r="G2954" s="132"/>
      <c r="H2954" s="372"/>
      <c r="I2954" s="132"/>
      <c r="J2954" s="132"/>
      <c r="K2954" s="132"/>
      <c r="L2954" s="132"/>
      <c r="M2954" s="132"/>
      <c r="N2954" s="132"/>
      <c r="O2954" s="132"/>
      <c r="P2954" s="132"/>
      <c r="Q2954" s="132"/>
      <c r="R2954" s="132"/>
      <c r="S2954" s="132"/>
      <c r="T2954" s="518"/>
      <c r="U2954" s="132"/>
      <c r="V2954" s="132"/>
      <c r="W2954" s="132"/>
      <c r="X2954" s="132"/>
      <c r="Y2954" s="132"/>
      <c r="Z2954" s="132"/>
      <c r="AB2954" s="132"/>
      <c r="AC2954" s="132"/>
      <c r="AD2954" s="132"/>
      <c r="AE2954" s="94"/>
      <c r="AF2954" s="132"/>
      <c r="AG2954" s="132"/>
      <c r="AH2954" s="284"/>
      <c r="AI2954" s="132"/>
      <c r="AJ2954" s="132"/>
      <c r="AK2954" s="132"/>
      <c r="AL2954" s="132"/>
      <c r="AM2954" s="132"/>
      <c r="AN2954" s="132"/>
      <c r="AO2954" s="132"/>
      <c r="AP2954" s="132"/>
      <c r="AQ2954" s="132"/>
      <c r="AR2954" s="132"/>
      <c r="AS2954" s="132"/>
      <c r="AT2954" s="132"/>
      <c r="AU2954" s="132"/>
      <c r="AV2954" s="132"/>
      <c r="AW2954" s="132"/>
      <c r="AX2954" s="132"/>
      <c r="AY2954" s="132"/>
      <c r="AZ2954" s="132"/>
      <c r="BA2954" s="132"/>
      <c r="BB2954" s="132"/>
      <c r="BC2954" s="132"/>
      <c r="BD2954" s="132"/>
      <c r="BE2954" s="132"/>
      <c r="BF2954" s="132"/>
      <c r="BG2954" s="132"/>
      <c r="BH2954" s="132"/>
      <c r="BI2954" s="132"/>
    </row>
    <row r="2955" spans="2:61">
      <c r="B2955" s="722"/>
      <c r="C2955" s="132"/>
      <c r="D2955" s="132"/>
      <c r="E2955" s="586"/>
      <c r="F2955" s="586"/>
      <c r="G2955" s="132"/>
      <c r="H2955" s="372"/>
      <c r="I2955" s="132"/>
      <c r="J2955" s="132"/>
      <c r="K2955" s="132"/>
      <c r="L2955" s="132"/>
      <c r="M2955" s="132"/>
      <c r="N2955" s="132"/>
      <c r="O2955" s="132"/>
      <c r="P2955" s="132"/>
      <c r="Q2955" s="132"/>
      <c r="R2955" s="132"/>
      <c r="S2955" s="132"/>
      <c r="T2955" s="518"/>
      <c r="U2955" s="132"/>
      <c r="V2955" s="132"/>
      <c r="W2955" s="132"/>
      <c r="X2955" s="132"/>
      <c r="Y2955" s="132"/>
      <c r="Z2955" s="132"/>
      <c r="AB2955" s="132"/>
      <c r="AC2955" s="132"/>
      <c r="AD2955" s="132"/>
      <c r="AE2955" s="94"/>
      <c r="AF2955" s="132"/>
      <c r="AG2955" s="132"/>
      <c r="AH2955" s="284"/>
      <c r="AI2955" s="132"/>
      <c r="AJ2955" s="132"/>
      <c r="AK2955" s="132"/>
      <c r="AL2955" s="132"/>
      <c r="AM2955" s="132"/>
      <c r="AN2955" s="132"/>
      <c r="AO2955" s="132"/>
      <c r="AP2955" s="132"/>
      <c r="AQ2955" s="132"/>
      <c r="AR2955" s="132"/>
      <c r="AS2955" s="132"/>
      <c r="AT2955" s="132"/>
      <c r="AU2955" s="132"/>
      <c r="AV2955" s="132"/>
      <c r="AW2955" s="132"/>
      <c r="AX2955" s="132"/>
      <c r="AY2955" s="132"/>
      <c r="AZ2955" s="132"/>
      <c r="BA2955" s="132"/>
      <c r="BB2955" s="132"/>
      <c r="BC2955" s="132"/>
      <c r="BD2955" s="132"/>
      <c r="BE2955" s="132"/>
      <c r="BF2955" s="132"/>
      <c r="BG2955" s="132"/>
      <c r="BH2955" s="132"/>
      <c r="BI2955" s="132"/>
    </row>
    <row r="2956" spans="2:61">
      <c r="B2956" s="722"/>
      <c r="C2956" s="132"/>
      <c r="D2956" s="132"/>
      <c r="E2956" s="586"/>
      <c r="F2956" s="586"/>
      <c r="G2956" s="132"/>
      <c r="H2956" s="372"/>
      <c r="I2956" s="132"/>
      <c r="J2956" s="132"/>
      <c r="K2956" s="132"/>
      <c r="L2956" s="132"/>
      <c r="M2956" s="132"/>
      <c r="N2956" s="132"/>
      <c r="O2956" s="132"/>
      <c r="P2956" s="132"/>
      <c r="Q2956" s="132"/>
      <c r="R2956" s="132"/>
      <c r="S2956" s="132"/>
      <c r="T2956" s="518"/>
      <c r="U2956" s="132"/>
      <c r="V2956" s="132"/>
      <c r="W2956" s="132"/>
      <c r="X2956" s="132"/>
      <c r="Y2956" s="132"/>
      <c r="Z2956" s="132"/>
      <c r="AB2956" s="132"/>
      <c r="AC2956" s="132"/>
      <c r="AD2956" s="132"/>
      <c r="AE2956" s="94"/>
      <c r="AF2956" s="132"/>
      <c r="AG2956" s="132"/>
      <c r="AH2956" s="284"/>
      <c r="AI2956" s="132"/>
      <c r="AJ2956" s="132"/>
      <c r="AK2956" s="132"/>
      <c r="AL2956" s="132"/>
      <c r="AM2956" s="132"/>
      <c r="AN2956" s="132"/>
      <c r="AO2956" s="132"/>
      <c r="AP2956" s="132"/>
      <c r="AQ2956" s="132"/>
      <c r="AR2956" s="132"/>
      <c r="AS2956" s="132"/>
      <c r="AT2956" s="132"/>
      <c r="AU2956" s="132"/>
      <c r="AV2956" s="132"/>
      <c r="AW2956" s="132"/>
      <c r="AX2956" s="132"/>
      <c r="AY2956" s="132"/>
      <c r="AZ2956" s="132"/>
      <c r="BA2956" s="132"/>
      <c r="BB2956" s="132"/>
      <c r="BC2956" s="132"/>
      <c r="BD2956" s="132"/>
      <c r="BE2956" s="132"/>
      <c r="BF2956" s="132"/>
      <c r="BG2956" s="132"/>
      <c r="BH2956" s="132"/>
      <c r="BI2956" s="132"/>
    </row>
    <row r="2957" spans="2:61">
      <c r="B2957" s="722"/>
      <c r="C2957" s="132"/>
      <c r="D2957" s="132"/>
      <c r="E2957" s="586"/>
      <c r="F2957" s="586"/>
      <c r="G2957" s="132"/>
      <c r="H2957" s="372"/>
      <c r="I2957" s="132"/>
      <c r="J2957" s="132"/>
      <c r="K2957" s="132"/>
      <c r="L2957" s="132"/>
      <c r="M2957" s="132"/>
      <c r="N2957" s="132"/>
      <c r="O2957" s="132"/>
      <c r="P2957" s="132"/>
      <c r="Q2957" s="132"/>
      <c r="R2957" s="132"/>
      <c r="S2957" s="132"/>
      <c r="T2957" s="518"/>
      <c r="U2957" s="132"/>
      <c r="V2957" s="132"/>
      <c r="W2957" s="132"/>
      <c r="X2957" s="132"/>
      <c r="Y2957" s="132"/>
      <c r="Z2957" s="132"/>
      <c r="AB2957" s="132"/>
      <c r="AC2957" s="132"/>
      <c r="AD2957" s="132"/>
      <c r="AE2957" s="94"/>
      <c r="AF2957" s="132"/>
      <c r="AG2957" s="132"/>
      <c r="AH2957" s="284"/>
      <c r="AI2957" s="132"/>
      <c r="AJ2957" s="132"/>
      <c r="AK2957" s="132"/>
      <c r="AL2957" s="132"/>
      <c r="AM2957" s="132"/>
      <c r="AN2957" s="132"/>
      <c r="AO2957" s="132"/>
      <c r="AP2957" s="132"/>
      <c r="AQ2957" s="132"/>
      <c r="AR2957" s="132"/>
      <c r="AS2957" s="132"/>
      <c r="AT2957" s="132"/>
      <c r="AU2957" s="132"/>
      <c r="AV2957" s="132"/>
      <c r="AW2957" s="132"/>
      <c r="AX2957" s="132"/>
      <c r="AY2957" s="132"/>
      <c r="AZ2957" s="132"/>
      <c r="BA2957" s="132"/>
      <c r="BB2957" s="132"/>
      <c r="BC2957" s="132"/>
      <c r="BD2957" s="132"/>
      <c r="BE2957" s="132"/>
      <c r="BF2957" s="132"/>
      <c r="BG2957" s="132"/>
      <c r="BH2957" s="132"/>
      <c r="BI2957" s="132"/>
    </row>
    <row r="2958" spans="2:61">
      <c r="B2958" s="722"/>
      <c r="C2958" s="132"/>
      <c r="D2958" s="132"/>
      <c r="E2958" s="586"/>
      <c r="F2958" s="586"/>
      <c r="G2958" s="132"/>
      <c r="H2958" s="372"/>
      <c r="I2958" s="132"/>
      <c r="J2958" s="132"/>
      <c r="K2958" s="132"/>
      <c r="L2958" s="132"/>
      <c r="M2958" s="132"/>
      <c r="N2958" s="132"/>
      <c r="O2958" s="132"/>
      <c r="P2958" s="132"/>
      <c r="Q2958" s="132"/>
      <c r="R2958" s="132"/>
      <c r="S2958" s="132"/>
      <c r="T2958" s="518"/>
      <c r="U2958" s="132"/>
      <c r="V2958" s="132"/>
      <c r="W2958" s="132"/>
      <c r="X2958" s="132"/>
      <c r="Y2958" s="132"/>
      <c r="Z2958" s="132"/>
      <c r="AB2958" s="132"/>
      <c r="AC2958" s="132"/>
      <c r="AD2958" s="132"/>
      <c r="AE2958" s="94"/>
      <c r="AF2958" s="132"/>
      <c r="AG2958" s="132"/>
      <c r="AH2958" s="284"/>
      <c r="AI2958" s="132"/>
      <c r="AJ2958" s="132"/>
      <c r="AK2958" s="132"/>
      <c r="AL2958" s="132"/>
      <c r="AM2958" s="132"/>
      <c r="AN2958" s="132"/>
      <c r="AO2958" s="132"/>
      <c r="AP2958" s="132"/>
      <c r="AQ2958" s="132"/>
      <c r="AR2958" s="132"/>
      <c r="AS2958" s="132"/>
      <c r="AT2958" s="132"/>
      <c r="AU2958" s="132"/>
      <c r="AV2958" s="132"/>
      <c r="AW2958" s="132"/>
      <c r="AX2958" s="132"/>
      <c r="AY2958" s="132"/>
      <c r="AZ2958" s="132"/>
      <c r="BA2958" s="132"/>
      <c r="BB2958" s="132"/>
      <c r="BC2958" s="132"/>
      <c r="BD2958" s="132"/>
      <c r="BE2958" s="132"/>
      <c r="BF2958" s="132"/>
      <c r="BG2958" s="132"/>
      <c r="BH2958" s="132"/>
      <c r="BI2958" s="132"/>
    </row>
    <row r="2959" spans="2:61">
      <c r="B2959" s="722"/>
      <c r="C2959" s="132"/>
      <c r="D2959" s="132"/>
      <c r="E2959" s="586"/>
      <c r="F2959" s="586"/>
      <c r="G2959" s="132"/>
      <c r="H2959" s="372"/>
      <c r="I2959" s="132"/>
      <c r="J2959" s="132"/>
      <c r="K2959" s="132"/>
      <c r="L2959" s="132"/>
      <c r="M2959" s="132"/>
      <c r="N2959" s="132"/>
      <c r="O2959" s="132"/>
      <c r="P2959" s="132"/>
      <c r="Q2959" s="132"/>
      <c r="R2959" s="132"/>
      <c r="S2959" s="132"/>
      <c r="T2959" s="518"/>
      <c r="U2959" s="132"/>
      <c r="V2959" s="132"/>
      <c r="W2959" s="132"/>
      <c r="X2959" s="132"/>
      <c r="Y2959" s="132"/>
      <c r="Z2959" s="132"/>
      <c r="AB2959" s="132"/>
      <c r="AC2959" s="132"/>
      <c r="AD2959" s="132"/>
      <c r="AE2959" s="94"/>
      <c r="AF2959" s="132"/>
      <c r="AG2959" s="132"/>
      <c r="AH2959" s="284"/>
      <c r="AI2959" s="132"/>
      <c r="AJ2959" s="132"/>
      <c r="AK2959" s="132"/>
      <c r="AL2959" s="132"/>
      <c r="AM2959" s="132"/>
      <c r="AN2959" s="132"/>
      <c r="AO2959" s="132"/>
      <c r="AP2959" s="132"/>
      <c r="AQ2959" s="132"/>
      <c r="AR2959" s="132"/>
      <c r="AS2959" s="132"/>
      <c r="AT2959" s="132"/>
      <c r="AU2959" s="132"/>
      <c r="AV2959" s="132"/>
      <c r="AW2959" s="132"/>
      <c r="AX2959" s="132"/>
      <c r="AY2959" s="132"/>
      <c r="AZ2959" s="132"/>
      <c r="BA2959" s="132"/>
      <c r="BB2959" s="132"/>
      <c r="BC2959" s="132"/>
      <c r="BD2959" s="132"/>
      <c r="BE2959" s="132"/>
      <c r="BF2959" s="132"/>
      <c r="BG2959" s="132"/>
      <c r="BH2959" s="132"/>
      <c r="BI2959" s="132"/>
    </row>
    <row r="2960" spans="2:61">
      <c r="B2960" s="722"/>
      <c r="C2960" s="132"/>
      <c r="D2960" s="132"/>
      <c r="E2960" s="586"/>
      <c r="F2960" s="586"/>
      <c r="G2960" s="132"/>
      <c r="H2960" s="372"/>
      <c r="I2960" s="132"/>
      <c r="J2960" s="132"/>
      <c r="K2960" s="132"/>
      <c r="L2960" s="132"/>
      <c r="M2960" s="132"/>
      <c r="N2960" s="132"/>
      <c r="O2960" s="132"/>
      <c r="P2960" s="132"/>
      <c r="Q2960" s="132"/>
      <c r="R2960" s="132"/>
      <c r="S2960" s="132"/>
      <c r="T2960" s="518"/>
      <c r="U2960" s="132"/>
      <c r="V2960" s="132"/>
      <c r="W2960" s="132"/>
      <c r="X2960" s="132"/>
      <c r="Y2960" s="132"/>
      <c r="Z2960" s="132"/>
      <c r="AB2960" s="132"/>
      <c r="AC2960" s="132"/>
      <c r="AD2960" s="132"/>
      <c r="AE2960" s="94"/>
      <c r="AF2960" s="132"/>
      <c r="AG2960" s="132"/>
      <c r="AH2960" s="284"/>
      <c r="AI2960" s="132"/>
      <c r="AJ2960" s="132"/>
      <c r="AK2960" s="132"/>
      <c r="AL2960" s="132"/>
      <c r="AM2960" s="132"/>
      <c r="AN2960" s="132"/>
      <c r="AO2960" s="132"/>
      <c r="AP2960" s="132"/>
      <c r="AQ2960" s="132"/>
      <c r="AR2960" s="132"/>
      <c r="AS2960" s="132"/>
      <c r="AT2960" s="132"/>
      <c r="AU2960" s="132"/>
      <c r="AV2960" s="132"/>
      <c r="AW2960" s="132"/>
      <c r="AX2960" s="132"/>
      <c r="AY2960" s="132"/>
      <c r="AZ2960" s="132"/>
      <c r="BA2960" s="132"/>
      <c r="BB2960" s="132"/>
      <c r="BC2960" s="132"/>
      <c r="BD2960" s="132"/>
      <c r="BE2960" s="132"/>
      <c r="BF2960" s="132"/>
      <c r="BG2960" s="132"/>
      <c r="BH2960" s="132"/>
      <c r="BI2960" s="132"/>
    </row>
    <row r="2961" spans="2:61">
      <c r="B2961" s="722"/>
      <c r="C2961" s="132"/>
      <c r="D2961" s="132"/>
      <c r="E2961" s="586"/>
      <c r="F2961" s="586"/>
      <c r="G2961" s="132"/>
      <c r="H2961" s="372"/>
      <c r="I2961" s="132"/>
      <c r="J2961" s="132"/>
      <c r="K2961" s="132"/>
      <c r="L2961" s="132"/>
      <c r="M2961" s="132"/>
      <c r="N2961" s="132"/>
      <c r="O2961" s="132"/>
      <c r="P2961" s="132"/>
      <c r="Q2961" s="132"/>
      <c r="R2961" s="132"/>
      <c r="S2961" s="132"/>
      <c r="T2961" s="518"/>
      <c r="U2961" s="132"/>
      <c r="V2961" s="132"/>
      <c r="W2961" s="132"/>
      <c r="X2961" s="132"/>
      <c r="Y2961" s="132"/>
      <c r="Z2961" s="132"/>
      <c r="AB2961" s="132"/>
      <c r="AC2961" s="132"/>
      <c r="AD2961" s="132"/>
      <c r="AE2961" s="94"/>
      <c r="AF2961" s="132"/>
      <c r="AG2961" s="132"/>
      <c r="AH2961" s="284"/>
      <c r="AI2961" s="132"/>
      <c r="AJ2961" s="132"/>
      <c r="AK2961" s="132"/>
      <c r="AL2961" s="132"/>
      <c r="AM2961" s="132"/>
      <c r="AN2961" s="132"/>
      <c r="AO2961" s="132"/>
      <c r="AP2961" s="132"/>
      <c r="AQ2961" s="132"/>
      <c r="AR2961" s="132"/>
      <c r="AS2961" s="132"/>
      <c r="AT2961" s="132"/>
      <c r="AU2961" s="132"/>
      <c r="AV2961" s="132"/>
      <c r="AW2961" s="132"/>
      <c r="AX2961" s="132"/>
      <c r="AY2961" s="132"/>
      <c r="AZ2961" s="132"/>
      <c r="BA2961" s="132"/>
      <c r="BB2961" s="132"/>
      <c r="BC2961" s="132"/>
      <c r="BD2961" s="132"/>
      <c r="BE2961" s="132"/>
      <c r="BF2961" s="132"/>
      <c r="BG2961" s="132"/>
      <c r="BH2961" s="132"/>
      <c r="BI2961" s="132"/>
    </row>
    <row r="2962" spans="2:61">
      <c r="B2962" s="722"/>
      <c r="C2962" s="132"/>
      <c r="D2962" s="132"/>
      <c r="E2962" s="586"/>
      <c r="F2962" s="586"/>
      <c r="G2962" s="132"/>
      <c r="H2962" s="372"/>
      <c r="I2962" s="132"/>
      <c r="J2962" s="132"/>
      <c r="K2962" s="132"/>
      <c r="L2962" s="132"/>
      <c r="M2962" s="132"/>
      <c r="N2962" s="132"/>
      <c r="O2962" s="132"/>
      <c r="P2962" s="132"/>
      <c r="Q2962" s="132"/>
      <c r="R2962" s="132"/>
      <c r="S2962" s="132"/>
      <c r="T2962" s="518"/>
      <c r="U2962" s="132"/>
      <c r="V2962" s="132"/>
      <c r="W2962" s="132"/>
      <c r="X2962" s="132"/>
      <c r="Y2962" s="132"/>
      <c r="Z2962" s="132"/>
      <c r="AB2962" s="132"/>
      <c r="AC2962" s="132"/>
      <c r="AD2962" s="132"/>
      <c r="AE2962" s="94"/>
      <c r="AF2962" s="132"/>
      <c r="AG2962" s="132"/>
      <c r="AH2962" s="284"/>
      <c r="AI2962" s="132"/>
      <c r="AJ2962" s="132"/>
      <c r="AK2962" s="132"/>
      <c r="AL2962" s="132"/>
      <c r="AM2962" s="132"/>
      <c r="AN2962" s="132"/>
      <c r="AO2962" s="132"/>
      <c r="AP2962" s="132"/>
      <c r="AQ2962" s="132"/>
      <c r="AR2962" s="132"/>
      <c r="AS2962" s="132"/>
      <c r="AT2962" s="132"/>
      <c r="AU2962" s="132"/>
      <c r="AV2962" s="132"/>
      <c r="AW2962" s="132"/>
      <c r="AX2962" s="132"/>
      <c r="AY2962" s="132"/>
      <c r="AZ2962" s="132"/>
      <c r="BA2962" s="132"/>
      <c r="BB2962" s="132"/>
      <c r="BC2962" s="132"/>
      <c r="BD2962" s="132"/>
      <c r="BE2962" s="132"/>
      <c r="BF2962" s="132"/>
      <c r="BG2962" s="132"/>
      <c r="BH2962" s="132"/>
      <c r="BI2962" s="132"/>
    </row>
    <row r="2963" spans="2:61">
      <c r="B2963" s="722"/>
      <c r="C2963" s="132"/>
      <c r="D2963" s="132"/>
      <c r="E2963" s="586"/>
      <c r="F2963" s="586"/>
      <c r="G2963" s="132"/>
      <c r="H2963" s="372"/>
      <c r="I2963" s="132"/>
      <c r="J2963" s="132"/>
      <c r="K2963" s="132"/>
      <c r="L2963" s="132"/>
      <c r="M2963" s="132"/>
      <c r="N2963" s="132"/>
      <c r="O2963" s="132"/>
      <c r="P2963" s="132"/>
      <c r="Q2963" s="132"/>
      <c r="R2963" s="132"/>
      <c r="S2963" s="132"/>
      <c r="T2963" s="518"/>
      <c r="U2963" s="132"/>
      <c r="V2963" s="132"/>
      <c r="W2963" s="132"/>
      <c r="X2963" s="132"/>
      <c r="Y2963" s="132"/>
      <c r="Z2963" s="132"/>
      <c r="AB2963" s="132"/>
      <c r="AC2963" s="132"/>
      <c r="AD2963" s="132"/>
      <c r="AE2963" s="94"/>
      <c r="AF2963" s="132"/>
      <c r="AG2963" s="132"/>
      <c r="AH2963" s="284"/>
      <c r="AI2963" s="132"/>
      <c r="AJ2963" s="132"/>
      <c r="AK2963" s="132"/>
      <c r="AL2963" s="132"/>
      <c r="AM2963" s="132"/>
      <c r="AN2963" s="132"/>
      <c r="AO2963" s="132"/>
      <c r="AP2963" s="132"/>
      <c r="AQ2963" s="132"/>
      <c r="AR2963" s="132"/>
      <c r="AS2963" s="132"/>
      <c r="AT2963" s="132"/>
      <c r="AU2963" s="132"/>
      <c r="AV2963" s="132"/>
      <c r="AW2963" s="132"/>
      <c r="AX2963" s="132"/>
      <c r="AY2963" s="132"/>
      <c r="AZ2963" s="132"/>
      <c r="BA2963" s="132"/>
      <c r="BB2963" s="132"/>
      <c r="BC2963" s="132"/>
      <c r="BD2963" s="132"/>
      <c r="BE2963" s="132"/>
      <c r="BF2963" s="132"/>
      <c r="BG2963" s="132"/>
      <c r="BH2963" s="132"/>
      <c r="BI2963" s="132"/>
    </row>
    <row r="2964" spans="2:61">
      <c r="B2964" s="722"/>
      <c r="C2964" s="132"/>
      <c r="D2964" s="132"/>
      <c r="E2964" s="586"/>
      <c r="F2964" s="586"/>
      <c r="G2964" s="132"/>
      <c r="H2964" s="372"/>
      <c r="I2964" s="132"/>
      <c r="J2964" s="132"/>
      <c r="K2964" s="132"/>
      <c r="L2964" s="132"/>
      <c r="M2964" s="132"/>
      <c r="N2964" s="132"/>
      <c r="O2964" s="132"/>
      <c r="P2964" s="132"/>
      <c r="Q2964" s="132"/>
      <c r="R2964" s="132"/>
      <c r="S2964" s="132"/>
      <c r="T2964" s="518"/>
      <c r="U2964" s="132"/>
      <c r="V2964" s="132"/>
      <c r="W2964" s="132"/>
      <c r="X2964" s="132"/>
      <c r="Y2964" s="132"/>
      <c r="Z2964" s="132"/>
      <c r="AB2964" s="132"/>
      <c r="AC2964" s="132"/>
      <c r="AD2964" s="132"/>
      <c r="AE2964" s="94"/>
      <c r="AF2964" s="132"/>
      <c r="AG2964" s="132"/>
      <c r="AH2964" s="284"/>
      <c r="AI2964" s="132"/>
      <c r="AJ2964" s="132"/>
      <c r="AK2964" s="132"/>
      <c r="AL2964" s="132"/>
      <c r="AM2964" s="132"/>
      <c r="AN2964" s="132"/>
      <c r="AO2964" s="132"/>
      <c r="AP2964" s="132"/>
      <c r="AQ2964" s="132"/>
      <c r="AR2964" s="132"/>
      <c r="AS2964" s="132"/>
      <c r="AT2964" s="132"/>
      <c r="AU2964" s="132"/>
      <c r="AV2964" s="132"/>
      <c r="AW2964" s="132"/>
      <c r="AX2964" s="132"/>
      <c r="AY2964" s="132"/>
      <c r="AZ2964" s="132"/>
      <c r="BA2964" s="132"/>
      <c r="BB2964" s="132"/>
      <c r="BC2964" s="132"/>
      <c r="BD2964" s="132"/>
      <c r="BE2964" s="132"/>
      <c r="BF2964" s="132"/>
      <c r="BG2964" s="132"/>
      <c r="BH2964" s="132"/>
      <c r="BI2964" s="132"/>
    </row>
    <row r="2965" spans="2:61">
      <c r="B2965" s="722"/>
      <c r="C2965" s="132"/>
      <c r="D2965" s="132"/>
      <c r="E2965" s="586"/>
      <c r="F2965" s="586"/>
      <c r="G2965" s="132"/>
      <c r="H2965" s="372"/>
      <c r="I2965" s="132"/>
      <c r="J2965" s="132"/>
      <c r="K2965" s="132"/>
      <c r="L2965" s="132"/>
      <c r="M2965" s="132"/>
      <c r="N2965" s="132"/>
      <c r="O2965" s="132"/>
      <c r="P2965" s="132"/>
      <c r="Q2965" s="132"/>
      <c r="R2965" s="132"/>
      <c r="S2965" s="132"/>
      <c r="T2965" s="518"/>
      <c r="U2965" s="132"/>
      <c r="V2965" s="132"/>
      <c r="W2965" s="132"/>
      <c r="X2965" s="132"/>
      <c r="Y2965" s="132"/>
      <c r="Z2965" s="132"/>
      <c r="AB2965" s="132"/>
      <c r="AC2965" s="132"/>
      <c r="AD2965" s="132"/>
      <c r="AE2965" s="94"/>
      <c r="AF2965" s="132"/>
      <c r="AG2965" s="132"/>
      <c r="AH2965" s="284"/>
      <c r="AI2965" s="132"/>
      <c r="AJ2965" s="132"/>
      <c r="AK2965" s="132"/>
      <c r="AL2965" s="132"/>
      <c r="AM2965" s="132"/>
      <c r="AN2965" s="132"/>
      <c r="AO2965" s="132"/>
      <c r="AP2965" s="132"/>
      <c r="AQ2965" s="132"/>
      <c r="AR2965" s="132"/>
      <c r="AS2965" s="132"/>
      <c r="AT2965" s="132"/>
      <c r="AU2965" s="132"/>
      <c r="AV2965" s="132"/>
      <c r="AW2965" s="132"/>
      <c r="AX2965" s="132"/>
      <c r="AY2965" s="132"/>
      <c r="AZ2965" s="132"/>
      <c r="BA2965" s="132"/>
      <c r="BB2965" s="132"/>
      <c r="BC2965" s="132"/>
      <c r="BD2965" s="132"/>
      <c r="BE2965" s="132"/>
      <c r="BF2965" s="132"/>
      <c r="BG2965" s="132"/>
      <c r="BH2965" s="132"/>
      <c r="BI2965" s="132"/>
    </row>
    <row r="2966" spans="2:61">
      <c r="B2966" s="722"/>
      <c r="C2966" s="132"/>
      <c r="D2966" s="132"/>
      <c r="E2966" s="586"/>
      <c r="F2966" s="586"/>
      <c r="G2966" s="132"/>
      <c r="H2966" s="372"/>
      <c r="I2966" s="132"/>
      <c r="J2966" s="132"/>
      <c r="K2966" s="132"/>
      <c r="L2966" s="132"/>
      <c r="M2966" s="132"/>
      <c r="N2966" s="132"/>
      <c r="O2966" s="132"/>
      <c r="P2966" s="132"/>
      <c r="Q2966" s="132"/>
      <c r="R2966" s="132"/>
      <c r="S2966" s="132"/>
      <c r="T2966" s="518"/>
      <c r="U2966" s="132"/>
      <c r="V2966" s="132"/>
      <c r="W2966" s="132"/>
      <c r="X2966" s="132"/>
      <c r="Y2966" s="132"/>
      <c r="Z2966" s="132"/>
      <c r="AB2966" s="132"/>
      <c r="AC2966" s="132"/>
      <c r="AD2966" s="132"/>
      <c r="AE2966" s="94"/>
      <c r="AF2966" s="132"/>
      <c r="AG2966" s="132"/>
      <c r="AH2966" s="284"/>
      <c r="AI2966" s="132"/>
      <c r="AJ2966" s="132"/>
      <c r="AK2966" s="132"/>
      <c r="AL2966" s="132"/>
      <c r="AM2966" s="132"/>
      <c r="AN2966" s="132"/>
      <c r="AO2966" s="132"/>
      <c r="AP2966" s="132"/>
      <c r="AQ2966" s="132"/>
      <c r="AR2966" s="132"/>
      <c r="AS2966" s="132"/>
      <c r="AT2966" s="132"/>
      <c r="AU2966" s="132"/>
      <c r="AV2966" s="132"/>
      <c r="AW2966" s="132"/>
      <c r="AX2966" s="132"/>
      <c r="AY2966" s="132"/>
      <c r="AZ2966" s="132"/>
      <c r="BA2966" s="132"/>
      <c r="BB2966" s="132"/>
      <c r="BC2966" s="132"/>
      <c r="BD2966" s="132"/>
      <c r="BE2966" s="132"/>
      <c r="BF2966" s="132"/>
      <c r="BG2966" s="132"/>
      <c r="BH2966" s="132"/>
      <c r="BI2966" s="132"/>
    </row>
    <row r="2967" spans="2:61">
      <c r="B2967" s="722"/>
      <c r="C2967" s="132"/>
      <c r="D2967" s="132"/>
      <c r="E2967" s="586"/>
      <c r="F2967" s="586"/>
      <c r="G2967" s="132"/>
      <c r="H2967" s="372"/>
      <c r="I2967" s="132"/>
      <c r="J2967" s="132"/>
      <c r="K2967" s="132"/>
      <c r="L2967" s="132"/>
      <c r="M2967" s="132"/>
      <c r="N2967" s="132"/>
      <c r="O2967" s="132"/>
      <c r="P2967" s="132"/>
      <c r="Q2967" s="132"/>
      <c r="R2967" s="132"/>
      <c r="S2967" s="132"/>
      <c r="T2967" s="518"/>
      <c r="U2967" s="132"/>
      <c r="V2967" s="132"/>
      <c r="W2967" s="132"/>
      <c r="X2967" s="132"/>
      <c r="Y2967" s="132"/>
      <c r="Z2967" s="132"/>
      <c r="AB2967" s="132"/>
      <c r="AC2967" s="132"/>
      <c r="AD2967" s="132"/>
      <c r="AE2967" s="94"/>
      <c r="AF2967" s="132"/>
      <c r="AG2967" s="132"/>
      <c r="AH2967" s="284"/>
      <c r="AI2967" s="132"/>
      <c r="AJ2967" s="132"/>
      <c r="AK2967" s="132"/>
      <c r="AL2967" s="132"/>
      <c r="AM2967" s="132"/>
      <c r="AN2967" s="132"/>
      <c r="AO2967" s="132"/>
      <c r="AP2967" s="132"/>
      <c r="AQ2967" s="132"/>
      <c r="AR2967" s="132"/>
      <c r="AS2967" s="132"/>
      <c r="AT2967" s="132"/>
      <c r="AU2967" s="132"/>
      <c r="AV2967" s="132"/>
      <c r="AW2967" s="132"/>
      <c r="AX2967" s="132"/>
      <c r="AY2967" s="132"/>
      <c r="AZ2967" s="132"/>
      <c r="BA2967" s="132"/>
      <c r="BB2967" s="132"/>
      <c r="BC2967" s="132"/>
      <c r="BD2967" s="132"/>
      <c r="BE2967" s="132"/>
      <c r="BF2967" s="132"/>
      <c r="BG2967" s="132"/>
      <c r="BH2967" s="132"/>
      <c r="BI2967" s="132"/>
    </row>
    <row r="2968" spans="2:61">
      <c r="B2968" s="722"/>
      <c r="C2968" s="132"/>
      <c r="D2968" s="132"/>
      <c r="E2968" s="586"/>
      <c r="F2968" s="586"/>
      <c r="G2968" s="132"/>
      <c r="H2968" s="372"/>
      <c r="I2968" s="132"/>
      <c r="J2968" s="132"/>
      <c r="K2968" s="132"/>
      <c r="L2968" s="132"/>
      <c r="M2968" s="132"/>
      <c r="N2968" s="132"/>
      <c r="O2968" s="132"/>
      <c r="P2968" s="132"/>
      <c r="Q2968" s="132"/>
      <c r="R2968" s="132"/>
      <c r="S2968" s="132"/>
      <c r="T2968" s="518"/>
      <c r="U2968" s="132"/>
      <c r="V2968" s="132"/>
      <c r="W2968" s="132"/>
      <c r="X2968" s="132"/>
      <c r="Y2968" s="132"/>
      <c r="Z2968" s="132"/>
      <c r="AB2968" s="132"/>
      <c r="AC2968" s="132"/>
      <c r="AD2968" s="132"/>
      <c r="AE2968" s="94"/>
      <c r="AF2968" s="132"/>
      <c r="AG2968" s="132"/>
      <c r="AH2968" s="284"/>
      <c r="AI2968" s="132"/>
      <c r="AJ2968" s="132"/>
      <c r="AK2968" s="132"/>
      <c r="AL2968" s="132"/>
      <c r="AM2968" s="132"/>
      <c r="AN2968" s="132"/>
      <c r="AO2968" s="132"/>
      <c r="AP2968" s="132"/>
      <c r="AQ2968" s="132"/>
      <c r="AR2968" s="132"/>
      <c r="AS2968" s="132"/>
      <c r="AT2968" s="132"/>
      <c r="AU2968" s="132"/>
      <c r="AV2968" s="132"/>
      <c r="AW2968" s="132"/>
      <c r="AX2968" s="132"/>
      <c r="AY2968" s="132"/>
      <c r="AZ2968" s="132"/>
      <c r="BA2968" s="132"/>
      <c r="BB2968" s="132"/>
      <c r="BC2968" s="132"/>
      <c r="BD2968" s="132"/>
      <c r="BE2968" s="132"/>
      <c r="BF2968" s="132"/>
      <c r="BG2968" s="132"/>
      <c r="BH2968" s="132"/>
      <c r="BI2968" s="132"/>
    </row>
    <row r="2969" spans="2:61">
      <c r="B2969" s="722"/>
      <c r="C2969" s="132"/>
      <c r="D2969" s="132"/>
      <c r="E2969" s="586"/>
      <c r="F2969" s="586"/>
      <c r="G2969" s="132"/>
      <c r="H2969" s="372"/>
      <c r="I2969" s="132"/>
      <c r="J2969" s="132"/>
      <c r="K2969" s="132"/>
      <c r="L2969" s="132"/>
      <c r="M2969" s="132"/>
      <c r="N2969" s="132"/>
      <c r="O2969" s="132"/>
      <c r="P2969" s="132"/>
      <c r="Q2969" s="132"/>
      <c r="R2969" s="132"/>
      <c r="S2969" s="132"/>
      <c r="T2969" s="518"/>
      <c r="U2969" s="132"/>
      <c r="V2969" s="132"/>
      <c r="W2969" s="132"/>
      <c r="X2969" s="132"/>
      <c r="Y2969" s="132"/>
      <c r="Z2969" s="132"/>
      <c r="AB2969" s="132"/>
      <c r="AC2969" s="132"/>
      <c r="AD2969" s="132"/>
      <c r="AE2969" s="94"/>
      <c r="AF2969" s="132"/>
      <c r="AG2969" s="132"/>
      <c r="AH2969" s="284"/>
      <c r="AI2969" s="132"/>
      <c r="AJ2969" s="132"/>
      <c r="AK2969" s="132"/>
      <c r="AL2969" s="132"/>
      <c r="AM2969" s="132"/>
      <c r="AN2969" s="132"/>
      <c r="AO2969" s="132"/>
      <c r="AP2969" s="132"/>
      <c r="AQ2969" s="132"/>
      <c r="AR2969" s="132"/>
      <c r="AS2969" s="132"/>
      <c r="AT2969" s="132"/>
      <c r="AU2969" s="132"/>
      <c r="AV2969" s="132"/>
      <c r="AW2969" s="132"/>
      <c r="AX2969" s="132"/>
      <c r="AY2969" s="132"/>
      <c r="AZ2969" s="132"/>
      <c r="BA2969" s="132"/>
      <c r="BB2969" s="132"/>
      <c r="BC2969" s="132"/>
      <c r="BD2969" s="132"/>
      <c r="BE2969" s="132"/>
      <c r="BF2969" s="132"/>
      <c r="BG2969" s="132"/>
      <c r="BH2969" s="132"/>
      <c r="BI2969" s="132"/>
    </row>
    <row r="2970" spans="2:61">
      <c r="B2970" s="722"/>
      <c r="C2970" s="132"/>
      <c r="D2970" s="132"/>
      <c r="E2970" s="586"/>
      <c r="F2970" s="586"/>
      <c r="G2970" s="132"/>
      <c r="H2970" s="372"/>
      <c r="I2970" s="132"/>
      <c r="J2970" s="132"/>
      <c r="K2970" s="132"/>
      <c r="L2970" s="132"/>
      <c r="M2970" s="132"/>
      <c r="N2970" s="132"/>
      <c r="O2970" s="132"/>
      <c r="P2970" s="132"/>
      <c r="Q2970" s="132"/>
      <c r="R2970" s="132"/>
      <c r="S2970" s="132"/>
      <c r="T2970" s="518"/>
      <c r="U2970" s="132"/>
      <c r="V2970" s="132"/>
      <c r="W2970" s="132"/>
      <c r="X2970" s="132"/>
      <c r="Y2970" s="132"/>
      <c r="Z2970" s="132"/>
      <c r="AB2970" s="132"/>
      <c r="AC2970" s="132"/>
      <c r="AD2970" s="132"/>
      <c r="AE2970" s="94"/>
      <c r="AF2970" s="132"/>
      <c r="AG2970" s="132"/>
      <c r="AH2970" s="284"/>
      <c r="AI2970" s="132"/>
      <c r="AJ2970" s="132"/>
      <c r="AK2970" s="132"/>
      <c r="AL2970" s="132"/>
      <c r="AM2970" s="132"/>
      <c r="AN2970" s="132"/>
      <c r="AO2970" s="132"/>
      <c r="AP2970" s="132"/>
      <c r="AQ2970" s="132"/>
      <c r="AR2970" s="132"/>
      <c r="AS2970" s="132"/>
      <c r="AT2970" s="132"/>
      <c r="AU2970" s="132"/>
      <c r="AV2970" s="132"/>
      <c r="AW2970" s="132"/>
      <c r="AX2970" s="132"/>
      <c r="AY2970" s="132"/>
      <c r="AZ2970" s="132"/>
      <c r="BA2970" s="132"/>
      <c r="BB2970" s="132"/>
      <c r="BC2970" s="132"/>
      <c r="BD2970" s="132"/>
      <c r="BE2970" s="132"/>
      <c r="BF2970" s="132"/>
      <c r="BG2970" s="132"/>
      <c r="BH2970" s="132"/>
      <c r="BI2970" s="132"/>
    </row>
    <row r="2971" spans="2:61">
      <c r="B2971" s="722"/>
      <c r="C2971" s="132"/>
      <c r="D2971" s="132"/>
      <c r="E2971" s="586"/>
      <c r="F2971" s="586"/>
      <c r="G2971" s="132"/>
      <c r="H2971" s="372"/>
      <c r="I2971" s="132"/>
      <c r="J2971" s="132"/>
      <c r="K2971" s="132"/>
      <c r="L2971" s="132"/>
      <c r="M2971" s="132"/>
      <c r="N2971" s="132"/>
      <c r="O2971" s="132"/>
      <c r="P2971" s="132"/>
      <c r="Q2971" s="132"/>
      <c r="R2971" s="132"/>
      <c r="S2971" s="132"/>
      <c r="T2971" s="518"/>
      <c r="U2971" s="132"/>
      <c r="V2971" s="132"/>
      <c r="W2971" s="132"/>
      <c r="X2971" s="132"/>
      <c r="Y2971" s="132"/>
      <c r="Z2971" s="132"/>
      <c r="AB2971" s="132"/>
      <c r="AC2971" s="132"/>
      <c r="AD2971" s="132"/>
      <c r="AE2971" s="94"/>
      <c r="AF2971" s="132"/>
      <c r="AG2971" s="132"/>
      <c r="AH2971" s="284"/>
      <c r="AI2971" s="132"/>
      <c r="AJ2971" s="132"/>
      <c r="AK2971" s="132"/>
      <c r="AL2971" s="132"/>
      <c r="AM2971" s="132"/>
      <c r="AN2971" s="132"/>
      <c r="AO2971" s="132"/>
      <c r="AP2971" s="132"/>
      <c r="AQ2971" s="132"/>
      <c r="AR2971" s="132"/>
      <c r="AS2971" s="132"/>
      <c r="AT2971" s="132"/>
      <c r="AU2971" s="132"/>
      <c r="AV2971" s="132"/>
      <c r="AW2971" s="132"/>
      <c r="AX2971" s="132"/>
      <c r="AY2971" s="132"/>
      <c r="AZ2971" s="132"/>
      <c r="BA2971" s="132"/>
      <c r="BB2971" s="132"/>
      <c r="BC2971" s="132"/>
      <c r="BD2971" s="132"/>
      <c r="BE2971" s="132"/>
      <c r="BF2971" s="132"/>
      <c r="BG2971" s="132"/>
      <c r="BH2971" s="132"/>
      <c r="BI2971" s="132"/>
    </row>
    <row r="2972" spans="2:61">
      <c r="B2972" s="722"/>
      <c r="C2972" s="132"/>
      <c r="D2972" s="132"/>
      <c r="E2972" s="586"/>
      <c r="F2972" s="586"/>
      <c r="G2972" s="132"/>
      <c r="H2972" s="372"/>
      <c r="I2972" s="132"/>
      <c r="J2972" s="132"/>
      <c r="K2972" s="132"/>
      <c r="L2972" s="132"/>
      <c r="M2972" s="132"/>
      <c r="N2972" s="132"/>
      <c r="O2972" s="132"/>
      <c r="P2972" s="132"/>
      <c r="Q2972" s="132"/>
      <c r="R2972" s="132"/>
      <c r="S2972" s="132"/>
      <c r="T2972" s="518"/>
      <c r="U2972" s="132"/>
      <c r="V2972" s="132"/>
      <c r="W2972" s="132"/>
      <c r="X2972" s="132"/>
      <c r="Y2972" s="132"/>
      <c r="Z2972" s="132"/>
      <c r="AB2972" s="132"/>
      <c r="AC2972" s="132"/>
      <c r="AD2972" s="132"/>
      <c r="AE2972" s="94"/>
      <c r="AF2972" s="132"/>
      <c r="AG2972" s="132"/>
      <c r="AH2972" s="284"/>
      <c r="AI2972" s="132"/>
      <c r="AJ2972" s="132"/>
      <c r="AK2972" s="132"/>
      <c r="AL2972" s="132"/>
      <c r="AM2972" s="132"/>
      <c r="AN2972" s="132"/>
      <c r="AO2972" s="132"/>
      <c r="AP2972" s="132"/>
      <c r="AQ2972" s="132"/>
      <c r="AR2972" s="132"/>
      <c r="AS2972" s="132"/>
      <c r="AT2972" s="132"/>
      <c r="AU2972" s="132"/>
      <c r="AV2972" s="132"/>
      <c r="AW2972" s="132"/>
      <c r="AX2972" s="132"/>
      <c r="AY2972" s="132"/>
      <c r="AZ2972" s="132"/>
      <c r="BA2972" s="132"/>
      <c r="BB2972" s="132"/>
      <c r="BC2972" s="132"/>
      <c r="BD2972" s="132"/>
      <c r="BE2972" s="132"/>
      <c r="BF2972" s="132"/>
      <c r="BG2972" s="132"/>
      <c r="BH2972" s="132"/>
      <c r="BI2972" s="132"/>
    </row>
    <row r="2973" spans="2:61">
      <c r="B2973" s="722"/>
      <c r="C2973" s="132"/>
      <c r="D2973" s="132"/>
      <c r="E2973" s="586"/>
      <c r="F2973" s="586"/>
      <c r="G2973" s="132"/>
      <c r="H2973" s="372"/>
      <c r="I2973" s="132"/>
      <c r="J2973" s="132"/>
      <c r="K2973" s="132"/>
      <c r="L2973" s="132"/>
      <c r="M2973" s="132"/>
      <c r="N2973" s="132"/>
      <c r="O2973" s="132"/>
      <c r="P2973" s="132"/>
      <c r="Q2973" s="132"/>
      <c r="R2973" s="132"/>
      <c r="S2973" s="132"/>
      <c r="T2973" s="518"/>
      <c r="U2973" s="132"/>
      <c r="V2973" s="132"/>
      <c r="W2973" s="132"/>
      <c r="X2973" s="132"/>
      <c r="Y2973" s="132"/>
      <c r="Z2973" s="132"/>
      <c r="AB2973" s="132"/>
      <c r="AC2973" s="132"/>
      <c r="AD2973" s="132"/>
      <c r="AE2973" s="94"/>
      <c r="AF2973" s="132"/>
      <c r="AG2973" s="132"/>
      <c r="AH2973" s="284"/>
      <c r="AI2973" s="132"/>
      <c r="AJ2973" s="132"/>
      <c r="AK2973" s="132"/>
      <c r="AL2973" s="132"/>
      <c r="AM2973" s="132"/>
      <c r="AN2973" s="132"/>
      <c r="AO2973" s="132"/>
      <c r="AP2973" s="132"/>
      <c r="AQ2973" s="132"/>
      <c r="AR2973" s="132"/>
      <c r="AS2973" s="132"/>
      <c r="AT2973" s="132"/>
      <c r="AU2973" s="132"/>
      <c r="AV2973" s="132"/>
      <c r="AW2973" s="132"/>
      <c r="AX2973" s="132"/>
      <c r="AY2973" s="132"/>
      <c r="AZ2973" s="132"/>
      <c r="BA2973" s="132"/>
      <c r="BB2973" s="132"/>
      <c r="BC2973" s="132"/>
      <c r="BD2973" s="132"/>
      <c r="BE2973" s="132"/>
      <c r="BF2973" s="132"/>
      <c r="BG2973" s="132"/>
      <c r="BH2973" s="132"/>
      <c r="BI2973" s="132"/>
    </row>
    <row r="2974" spans="2:61">
      <c r="B2974" s="722"/>
      <c r="C2974" s="132"/>
      <c r="D2974" s="132"/>
      <c r="E2974" s="586"/>
      <c r="F2974" s="586"/>
      <c r="G2974" s="132"/>
      <c r="H2974" s="372"/>
      <c r="I2974" s="132"/>
      <c r="J2974" s="132"/>
      <c r="K2974" s="132"/>
      <c r="L2974" s="132"/>
      <c r="M2974" s="132"/>
      <c r="N2974" s="132"/>
      <c r="O2974" s="132"/>
      <c r="P2974" s="132"/>
      <c r="Q2974" s="132"/>
      <c r="R2974" s="132"/>
      <c r="S2974" s="132"/>
      <c r="T2974" s="518"/>
      <c r="U2974" s="132"/>
      <c r="V2974" s="132"/>
      <c r="W2974" s="132"/>
      <c r="X2974" s="132"/>
      <c r="Y2974" s="132"/>
      <c r="Z2974" s="132"/>
      <c r="AB2974" s="132"/>
      <c r="AC2974" s="132"/>
      <c r="AD2974" s="132"/>
      <c r="AE2974" s="94"/>
      <c r="AF2974" s="132"/>
      <c r="AG2974" s="132"/>
      <c r="AH2974" s="284"/>
      <c r="AI2974" s="132"/>
      <c r="AJ2974" s="132"/>
      <c r="AK2974" s="132"/>
      <c r="AL2974" s="132"/>
      <c r="AM2974" s="132"/>
      <c r="AN2974" s="132"/>
      <c r="AO2974" s="132"/>
      <c r="AP2974" s="132"/>
      <c r="AQ2974" s="132"/>
      <c r="AR2974" s="132"/>
      <c r="AS2974" s="132"/>
      <c r="AT2974" s="132"/>
      <c r="AU2974" s="132"/>
      <c r="AV2974" s="132"/>
      <c r="AW2974" s="132"/>
      <c r="AX2974" s="132"/>
      <c r="AY2974" s="132"/>
      <c r="AZ2974" s="132"/>
      <c r="BA2974" s="132"/>
      <c r="BB2974" s="132"/>
      <c r="BC2974" s="132"/>
      <c r="BD2974" s="132"/>
      <c r="BE2974" s="132"/>
      <c r="BF2974" s="132"/>
      <c r="BG2974" s="132"/>
      <c r="BH2974" s="132"/>
      <c r="BI2974" s="132"/>
    </row>
    <row r="2975" spans="2:61">
      <c r="B2975" s="722"/>
      <c r="C2975" s="132"/>
      <c r="D2975" s="132"/>
      <c r="E2975" s="586"/>
      <c r="F2975" s="586"/>
      <c r="G2975" s="132"/>
      <c r="H2975" s="372"/>
      <c r="I2975" s="132"/>
      <c r="J2975" s="132"/>
      <c r="K2975" s="132"/>
      <c r="L2975" s="132"/>
      <c r="M2975" s="132"/>
      <c r="N2975" s="132"/>
      <c r="O2975" s="132"/>
      <c r="P2975" s="132"/>
      <c r="Q2975" s="132"/>
      <c r="R2975" s="132"/>
      <c r="S2975" s="132"/>
      <c r="T2975" s="518"/>
      <c r="U2975" s="132"/>
      <c r="V2975" s="132"/>
      <c r="W2975" s="132"/>
      <c r="X2975" s="132"/>
      <c r="Y2975" s="132"/>
      <c r="Z2975" s="132"/>
      <c r="AB2975" s="132"/>
      <c r="AC2975" s="132"/>
      <c r="AD2975" s="132"/>
      <c r="AE2975" s="94"/>
      <c r="AF2975" s="132"/>
      <c r="AG2975" s="132"/>
      <c r="AH2975" s="284"/>
      <c r="AI2975" s="132"/>
      <c r="AJ2975" s="132"/>
      <c r="AK2975" s="132"/>
      <c r="AL2975" s="132"/>
      <c r="AM2975" s="132"/>
      <c r="AN2975" s="132"/>
      <c r="AO2975" s="132"/>
      <c r="AP2975" s="132"/>
      <c r="AQ2975" s="132"/>
      <c r="AR2975" s="132"/>
      <c r="AS2975" s="132"/>
      <c r="AT2975" s="132"/>
      <c r="AU2975" s="132"/>
      <c r="AV2975" s="132"/>
      <c r="AW2975" s="132"/>
      <c r="AX2975" s="132"/>
      <c r="AY2975" s="132"/>
      <c r="AZ2975" s="132"/>
      <c r="BA2975" s="132"/>
      <c r="BB2975" s="132"/>
      <c r="BC2975" s="132"/>
      <c r="BD2975" s="132"/>
      <c r="BE2975" s="132"/>
      <c r="BF2975" s="132"/>
      <c r="BG2975" s="132"/>
      <c r="BH2975" s="132"/>
      <c r="BI2975" s="132"/>
    </row>
    <row r="2976" spans="2:61">
      <c r="B2976" s="722"/>
      <c r="C2976" s="132"/>
      <c r="D2976" s="132"/>
      <c r="E2976" s="586"/>
      <c r="F2976" s="586"/>
      <c r="G2976" s="132"/>
      <c r="H2976" s="372"/>
      <c r="I2976" s="132"/>
      <c r="J2976" s="132"/>
      <c r="K2976" s="132"/>
      <c r="L2976" s="132"/>
      <c r="M2976" s="132"/>
      <c r="N2976" s="132"/>
      <c r="O2976" s="132"/>
      <c r="P2976" s="132"/>
      <c r="Q2976" s="132"/>
      <c r="R2976" s="132"/>
      <c r="S2976" s="132"/>
      <c r="T2976" s="518"/>
      <c r="U2976" s="132"/>
      <c r="V2976" s="132"/>
      <c r="W2976" s="132"/>
      <c r="X2976" s="132"/>
      <c r="Y2976" s="132"/>
      <c r="Z2976" s="132"/>
      <c r="AB2976" s="132"/>
      <c r="AC2976" s="132"/>
      <c r="AD2976" s="132"/>
      <c r="AE2976" s="94"/>
      <c r="AF2976" s="132"/>
      <c r="AG2976" s="132"/>
      <c r="AH2976" s="284"/>
      <c r="AI2976" s="132"/>
      <c r="AJ2976" s="132"/>
      <c r="AK2976" s="132"/>
      <c r="AL2976" s="132"/>
      <c r="AM2976" s="132"/>
      <c r="AN2976" s="132"/>
      <c r="AO2976" s="132"/>
      <c r="AP2976" s="132"/>
      <c r="AQ2976" s="132"/>
      <c r="AR2976" s="132"/>
      <c r="AS2976" s="132"/>
      <c r="AT2976" s="132"/>
      <c r="AU2976" s="132"/>
      <c r="AV2976" s="132"/>
      <c r="AW2976" s="132"/>
      <c r="AX2976" s="132"/>
      <c r="AY2976" s="132"/>
      <c r="AZ2976" s="132"/>
      <c r="BA2976" s="132"/>
      <c r="BB2976" s="132"/>
      <c r="BC2976" s="132"/>
      <c r="BD2976" s="132"/>
      <c r="BE2976" s="132"/>
      <c r="BF2976" s="132"/>
      <c r="BG2976" s="132"/>
      <c r="BH2976" s="132"/>
      <c r="BI2976" s="132"/>
    </row>
    <row r="2977" spans="2:61">
      <c r="B2977" s="722"/>
      <c r="C2977" s="132"/>
      <c r="D2977" s="132"/>
      <c r="E2977" s="586"/>
      <c r="F2977" s="586"/>
      <c r="G2977" s="132"/>
      <c r="H2977" s="372"/>
      <c r="I2977" s="132"/>
      <c r="J2977" s="132"/>
      <c r="K2977" s="132"/>
      <c r="L2977" s="132"/>
      <c r="M2977" s="132"/>
      <c r="N2977" s="132"/>
      <c r="O2977" s="132"/>
      <c r="P2977" s="132"/>
      <c r="Q2977" s="132"/>
      <c r="R2977" s="132"/>
      <c r="S2977" s="132"/>
      <c r="T2977" s="518"/>
      <c r="U2977" s="132"/>
      <c r="V2977" s="132"/>
      <c r="W2977" s="132"/>
      <c r="X2977" s="132"/>
      <c r="Y2977" s="132"/>
      <c r="Z2977" s="132"/>
      <c r="AB2977" s="132"/>
      <c r="AC2977" s="132"/>
      <c r="AD2977" s="132"/>
      <c r="AE2977" s="94"/>
      <c r="AF2977" s="132"/>
      <c r="AG2977" s="132"/>
      <c r="AH2977" s="284"/>
      <c r="AI2977" s="132"/>
      <c r="AJ2977" s="132"/>
      <c r="AK2977" s="132"/>
      <c r="AL2977" s="132"/>
      <c r="AM2977" s="132"/>
      <c r="AN2977" s="132"/>
      <c r="AO2977" s="132"/>
      <c r="AP2977" s="132"/>
      <c r="AQ2977" s="132"/>
      <c r="AR2977" s="132"/>
      <c r="AS2977" s="132"/>
      <c r="AT2977" s="132"/>
      <c r="AU2977" s="132"/>
      <c r="AV2977" s="132"/>
      <c r="AW2977" s="132"/>
      <c r="AX2977" s="132"/>
      <c r="AY2977" s="132"/>
      <c r="AZ2977" s="132"/>
      <c r="BA2977" s="132"/>
      <c r="BB2977" s="132"/>
      <c r="BC2977" s="132"/>
      <c r="BD2977" s="132"/>
      <c r="BE2977" s="132"/>
      <c r="BF2977" s="132"/>
      <c r="BG2977" s="132"/>
      <c r="BH2977" s="132"/>
      <c r="BI2977" s="132"/>
    </row>
    <row r="2978" spans="2:61">
      <c r="B2978" s="722"/>
      <c r="C2978" s="132"/>
      <c r="D2978" s="132"/>
      <c r="E2978" s="586"/>
      <c r="F2978" s="586"/>
      <c r="G2978" s="132"/>
      <c r="H2978" s="372"/>
      <c r="I2978" s="132"/>
      <c r="J2978" s="132"/>
      <c r="K2978" s="132"/>
      <c r="L2978" s="132"/>
      <c r="M2978" s="132"/>
      <c r="N2978" s="132"/>
      <c r="O2978" s="132"/>
      <c r="P2978" s="132"/>
      <c r="Q2978" s="132"/>
      <c r="R2978" s="132"/>
      <c r="S2978" s="132"/>
      <c r="T2978" s="518"/>
      <c r="U2978" s="132"/>
      <c r="V2978" s="132"/>
      <c r="W2978" s="132"/>
      <c r="X2978" s="132"/>
      <c r="Y2978" s="132"/>
      <c r="Z2978" s="132"/>
      <c r="AB2978" s="132"/>
      <c r="AC2978" s="132"/>
      <c r="AD2978" s="132"/>
      <c r="AE2978" s="94"/>
      <c r="AF2978" s="132"/>
      <c r="AG2978" s="132"/>
      <c r="AH2978" s="284"/>
      <c r="AI2978" s="132"/>
      <c r="AJ2978" s="132"/>
      <c r="AK2978" s="132"/>
      <c r="AL2978" s="132"/>
      <c r="AM2978" s="132"/>
      <c r="AN2978" s="132"/>
      <c r="AO2978" s="132"/>
      <c r="AP2978" s="132"/>
      <c r="AQ2978" s="132"/>
      <c r="AR2978" s="132"/>
      <c r="AS2978" s="132"/>
      <c r="AT2978" s="132"/>
      <c r="AU2978" s="132"/>
      <c r="AV2978" s="132"/>
      <c r="AW2978" s="132"/>
      <c r="AX2978" s="132"/>
      <c r="AY2978" s="132"/>
      <c r="AZ2978" s="132"/>
      <c r="BA2978" s="132"/>
      <c r="BB2978" s="132"/>
      <c r="BC2978" s="132"/>
      <c r="BD2978" s="132"/>
      <c r="BE2978" s="132"/>
      <c r="BF2978" s="132"/>
      <c r="BG2978" s="132"/>
      <c r="BH2978" s="132"/>
      <c r="BI2978" s="132"/>
    </row>
    <row r="2979" spans="2:61">
      <c r="B2979" s="722"/>
      <c r="C2979" s="132"/>
      <c r="D2979" s="132"/>
      <c r="E2979" s="586"/>
      <c r="F2979" s="586"/>
      <c r="G2979" s="132"/>
      <c r="H2979" s="372"/>
      <c r="I2979" s="132"/>
      <c r="J2979" s="132"/>
      <c r="K2979" s="132"/>
      <c r="L2979" s="132"/>
      <c r="M2979" s="132"/>
      <c r="N2979" s="132"/>
      <c r="O2979" s="132"/>
      <c r="P2979" s="132"/>
      <c r="Q2979" s="132"/>
      <c r="R2979" s="132"/>
      <c r="S2979" s="132"/>
      <c r="T2979" s="518"/>
      <c r="U2979" s="132"/>
      <c r="V2979" s="132"/>
      <c r="W2979" s="132"/>
      <c r="X2979" s="132"/>
      <c r="Y2979" s="132"/>
      <c r="Z2979" s="132"/>
      <c r="AB2979" s="132"/>
      <c r="AC2979" s="132"/>
      <c r="AD2979" s="132"/>
      <c r="AE2979" s="94"/>
      <c r="AF2979" s="132"/>
      <c r="AG2979" s="132"/>
      <c r="AH2979" s="284"/>
      <c r="AI2979" s="132"/>
      <c r="AJ2979" s="132"/>
      <c r="AK2979" s="132"/>
      <c r="AL2979" s="132"/>
      <c r="AM2979" s="132"/>
      <c r="AN2979" s="132"/>
      <c r="AO2979" s="132"/>
      <c r="AP2979" s="132"/>
      <c r="AQ2979" s="132"/>
      <c r="AR2979" s="132"/>
      <c r="AS2979" s="132"/>
      <c r="AT2979" s="132"/>
      <c r="AU2979" s="132"/>
      <c r="AV2979" s="132"/>
      <c r="AW2979" s="132"/>
      <c r="AX2979" s="132"/>
      <c r="AY2979" s="132"/>
      <c r="AZ2979" s="132"/>
      <c r="BA2979" s="132"/>
      <c r="BB2979" s="132"/>
      <c r="BC2979" s="132"/>
      <c r="BD2979" s="132"/>
      <c r="BE2979" s="132"/>
      <c r="BF2979" s="132"/>
      <c r="BG2979" s="132"/>
      <c r="BH2979" s="132"/>
      <c r="BI2979" s="132"/>
    </row>
    <row r="2980" spans="2:61">
      <c r="B2980" s="722"/>
      <c r="C2980" s="132"/>
      <c r="D2980" s="132"/>
      <c r="E2980" s="586"/>
      <c r="F2980" s="586"/>
      <c r="G2980" s="132"/>
      <c r="H2980" s="372"/>
      <c r="I2980" s="132"/>
      <c r="J2980" s="132"/>
      <c r="K2980" s="132"/>
      <c r="L2980" s="132"/>
      <c r="M2980" s="132"/>
      <c r="N2980" s="132"/>
      <c r="O2980" s="132"/>
      <c r="P2980" s="132"/>
      <c r="Q2980" s="132"/>
      <c r="R2980" s="132"/>
      <c r="S2980" s="132"/>
      <c r="T2980" s="518"/>
      <c r="U2980" s="132"/>
      <c r="V2980" s="132"/>
      <c r="W2980" s="132"/>
      <c r="X2980" s="132"/>
      <c r="Y2980" s="132"/>
      <c r="Z2980" s="132"/>
      <c r="AB2980" s="132"/>
      <c r="AC2980" s="132"/>
      <c r="AD2980" s="132"/>
      <c r="AE2980" s="94"/>
      <c r="AF2980" s="132"/>
      <c r="AG2980" s="132"/>
      <c r="AH2980" s="284"/>
      <c r="AI2980" s="132"/>
      <c r="AJ2980" s="132"/>
      <c r="AK2980" s="132"/>
      <c r="AL2980" s="132"/>
      <c r="AM2980" s="132"/>
      <c r="AN2980" s="132"/>
      <c r="AO2980" s="132"/>
      <c r="AP2980" s="132"/>
      <c r="AQ2980" s="132"/>
      <c r="AR2980" s="132"/>
      <c r="AS2980" s="132"/>
      <c r="AT2980" s="132"/>
      <c r="AU2980" s="132"/>
      <c r="AV2980" s="132"/>
      <c r="AW2980" s="132"/>
      <c r="AX2980" s="132"/>
      <c r="AY2980" s="132"/>
      <c r="AZ2980" s="132"/>
      <c r="BA2980" s="132"/>
      <c r="BB2980" s="132"/>
      <c r="BC2980" s="132"/>
      <c r="BD2980" s="132"/>
      <c r="BE2980" s="132"/>
      <c r="BF2980" s="132"/>
      <c r="BG2980" s="132"/>
      <c r="BH2980" s="132"/>
      <c r="BI2980" s="132"/>
    </row>
    <row r="2981" spans="2:61">
      <c r="B2981" s="722"/>
      <c r="C2981" s="132"/>
      <c r="D2981" s="132"/>
      <c r="E2981" s="586"/>
      <c r="F2981" s="586"/>
      <c r="G2981" s="132"/>
      <c r="H2981" s="372"/>
      <c r="I2981" s="132"/>
      <c r="J2981" s="132"/>
      <c r="K2981" s="132"/>
      <c r="L2981" s="132"/>
      <c r="M2981" s="132"/>
      <c r="N2981" s="132"/>
      <c r="O2981" s="132"/>
      <c r="P2981" s="132"/>
      <c r="Q2981" s="132"/>
      <c r="R2981" s="132"/>
      <c r="S2981" s="132"/>
      <c r="T2981" s="518"/>
      <c r="U2981" s="132"/>
      <c r="V2981" s="132"/>
      <c r="W2981" s="132"/>
      <c r="X2981" s="132"/>
      <c r="Y2981" s="132"/>
      <c r="Z2981" s="132"/>
      <c r="AB2981" s="132"/>
      <c r="AC2981" s="132"/>
      <c r="AD2981" s="132"/>
      <c r="AE2981" s="94"/>
      <c r="AF2981" s="132"/>
      <c r="AG2981" s="132"/>
      <c r="AH2981" s="284"/>
      <c r="AI2981" s="132"/>
      <c r="AJ2981" s="132"/>
      <c r="AK2981" s="132"/>
      <c r="AL2981" s="132"/>
      <c r="AM2981" s="132"/>
      <c r="AN2981" s="132"/>
      <c r="AO2981" s="132"/>
      <c r="AP2981" s="132"/>
      <c r="AQ2981" s="132"/>
      <c r="AR2981" s="132"/>
      <c r="AS2981" s="132"/>
      <c r="AT2981" s="132"/>
      <c r="AU2981" s="132"/>
      <c r="AV2981" s="132"/>
      <c r="AW2981" s="132"/>
      <c r="AX2981" s="132"/>
      <c r="AY2981" s="132"/>
      <c r="AZ2981" s="132"/>
      <c r="BA2981" s="132"/>
      <c r="BB2981" s="132"/>
      <c r="BC2981" s="132"/>
      <c r="BD2981" s="132"/>
      <c r="BE2981" s="132"/>
      <c r="BF2981" s="132"/>
      <c r="BG2981" s="132"/>
      <c r="BH2981" s="132"/>
      <c r="BI2981" s="132"/>
    </row>
    <row r="2982" spans="2:61">
      <c r="B2982" s="722"/>
      <c r="C2982" s="132"/>
      <c r="D2982" s="132"/>
      <c r="E2982" s="586"/>
      <c r="F2982" s="586"/>
      <c r="G2982" s="132"/>
      <c r="H2982" s="372"/>
      <c r="I2982" s="132"/>
      <c r="J2982" s="132"/>
      <c r="K2982" s="132"/>
      <c r="L2982" s="132"/>
      <c r="M2982" s="132"/>
      <c r="N2982" s="132"/>
      <c r="O2982" s="132"/>
      <c r="P2982" s="132"/>
      <c r="Q2982" s="132"/>
      <c r="R2982" s="132"/>
      <c r="S2982" s="132"/>
      <c r="T2982" s="518"/>
      <c r="U2982" s="132"/>
      <c r="V2982" s="132"/>
      <c r="W2982" s="132"/>
      <c r="X2982" s="132"/>
      <c r="Y2982" s="132"/>
      <c r="Z2982" s="132"/>
      <c r="AB2982" s="132"/>
      <c r="AC2982" s="132"/>
      <c r="AD2982" s="132"/>
      <c r="AE2982" s="94"/>
      <c r="AF2982" s="132"/>
      <c r="AG2982" s="132"/>
      <c r="AH2982" s="284"/>
      <c r="AI2982" s="132"/>
      <c r="AJ2982" s="132"/>
      <c r="AK2982" s="132"/>
      <c r="AL2982" s="132"/>
      <c r="AM2982" s="132"/>
      <c r="AN2982" s="132"/>
      <c r="AO2982" s="132"/>
      <c r="AP2982" s="132"/>
      <c r="AQ2982" s="132"/>
      <c r="AR2982" s="132"/>
      <c r="AS2982" s="132"/>
      <c r="AT2982" s="132"/>
      <c r="AU2982" s="132"/>
      <c r="AV2982" s="132"/>
      <c r="AW2982" s="132"/>
      <c r="AX2982" s="132"/>
      <c r="AY2982" s="132"/>
      <c r="AZ2982" s="132"/>
      <c r="BA2982" s="132"/>
      <c r="BB2982" s="132"/>
      <c r="BC2982" s="132"/>
      <c r="BD2982" s="132"/>
      <c r="BE2982" s="132"/>
      <c r="BF2982" s="132"/>
      <c r="BG2982" s="132"/>
      <c r="BH2982" s="132"/>
      <c r="BI2982" s="132"/>
    </row>
    <row r="2983" spans="2:61">
      <c r="B2983" s="722"/>
      <c r="C2983" s="132"/>
      <c r="D2983" s="132"/>
      <c r="E2983" s="586"/>
      <c r="F2983" s="586"/>
      <c r="G2983" s="132"/>
      <c r="H2983" s="372"/>
      <c r="I2983" s="132"/>
      <c r="J2983" s="132"/>
      <c r="K2983" s="132"/>
      <c r="L2983" s="132"/>
      <c r="M2983" s="132"/>
      <c r="N2983" s="132"/>
      <c r="O2983" s="132"/>
      <c r="P2983" s="132"/>
      <c r="Q2983" s="132"/>
      <c r="R2983" s="132"/>
      <c r="S2983" s="132"/>
      <c r="T2983" s="518"/>
      <c r="U2983" s="132"/>
      <c r="V2983" s="132"/>
      <c r="W2983" s="132"/>
      <c r="X2983" s="132"/>
      <c r="Y2983" s="132"/>
      <c r="Z2983" s="132"/>
      <c r="AB2983" s="132"/>
      <c r="AC2983" s="132"/>
      <c r="AD2983" s="132"/>
      <c r="AE2983" s="94"/>
      <c r="AF2983" s="132"/>
      <c r="AG2983" s="132"/>
      <c r="AH2983" s="284"/>
      <c r="AI2983" s="132"/>
      <c r="AJ2983" s="132"/>
      <c r="AK2983" s="132"/>
      <c r="AL2983" s="132"/>
      <c r="AM2983" s="132"/>
      <c r="AN2983" s="132"/>
      <c r="AO2983" s="132"/>
      <c r="AP2983" s="132"/>
      <c r="AQ2983" s="132"/>
      <c r="AR2983" s="132"/>
      <c r="AS2983" s="132"/>
      <c r="AT2983" s="132"/>
      <c r="AU2983" s="132"/>
      <c r="AV2983" s="132"/>
      <c r="AW2983" s="132"/>
      <c r="AX2983" s="132"/>
      <c r="AY2983" s="132"/>
      <c r="AZ2983" s="132"/>
      <c r="BA2983" s="132"/>
      <c r="BB2983" s="132"/>
      <c r="BC2983" s="132"/>
      <c r="BD2983" s="132"/>
      <c r="BE2983" s="132"/>
      <c r="BF2983" s="132"/>
      <c r="BG2983" s="132"/>
      <c r="BH2983" s="132"/>
      <c r="BI2983" s="132"/>
    </row>
    <row r="2984" spans="2:61">
      <c r="B2984" s="722"/>
      <c r="C2984" s="132"/>
      <c r="D2984" s="132"/>
      <c r="E2984" s="586"/>
      <c r="F2984" s="586"/>
      <c r="G2984" s="132"/>
      <c r="H2984" s="372"/>
      <c r="I2984" s="132"/>
      <c r="J2984" s="132"/>
      <c r="K2984" s="132"/>
      <c r="L2984" s="132"/>
      <c r="M2984" s="132"/>
      <c r="N2984" s="132"/>
      <c r="O2984" s="132"/>
      <c r="P2984" s="132"/>
      <c r="Q2984" s="132"/>
      <c r="R2984" s="132"/>
      <c r="S2984" s="132"/>
      <c r="T2984" s="518"/>
      <c r="U2984" s="132"/>
      <c r="V2984" s="132"/>
      <c r="W2984" s="132"/>
      <c r="X2984" s="132"/>
      <c r="Y2984" s="132"/>
      <c r="Z2984" s="132"/>
      <c r="AB2984" s="132"/>
      <c r="AC2984" s="132"/>
      <c r="AD2984" s="132"/>
      <c r="AE2984" s="94"/>
      <c r="AF2984" s="132"/>
      <c r="AG2984" s="132"/>
      <c r="AH2984" s="284"/>
      <c r="AI2984" s="132"/>
      <c r="AJ2984" s="132"/>
      <c r="AK2984" s="132"/>
      <c r="AL2984" s="132"/>
      <c r="AM2984" s="132"/>
      <c r="AN2984" s="132"/>
      <c r="AO2984" s="132"/>
      <c r="AP2984" s="132"/>
      <c r="AQ2984" s="132"/>
      <c r="AR2984" s="132"/>
      <c r="AS2984" s="132"/>
      <c r="AT2984" s="132"/>
      <c r="AU2984" s="132"/>
      <c r="AV2984" s="132"/>
      <c r="AW2984" s="132"/>
      <c r="AX2984" s="132"/>
      <c r="AY2984" s="132"/>
      <c r="AZ2984" s="132"/>
      <c r="BA2984" s="132"/>
      <c r="BB2984" s="132"/>
      <c r="BC2984" s="132"/>
      <c r="BD2984" s="132"/>
      <c r="BE2984" s="132"/>
      <c r="BF2984" s="132"/>
      <c r="BG2984" s="132"/>
      <c r="BH2984" s="132"/>
      <c r="BI2984" s="132"/>
    </row>
    <row r="2985" spans="2:61">
      <c r="B2985" s="722"/>
      <c r="C2985" s="132"/>
      <c r="D2985" s="132"/>
      <c r="E2985" s="586"/>
      <c r="F2985" s="586"/>
      <c r="G2985" s="132"/>
      <c r="H2985" s="372"/>
      <c r="I2985" s="132"/>
      <c r="J2985" s="132"/>
      <c r="K2985" s="132"/>
      <c r="L2985" s="132"/>
      <c r="M2985" s="132"/>
      <c r="N2985" s="132"/>
      <c r="O2985" s="132"/>
      <c r="P2985" s="132"/>
      <c r="Q2985" s="132"/>
      <c r="R2985" s="132"/>
      <c r="S2985" s="132"/>
      <c r="T2985" s="518"/>
      <c r="U2985" s="132"/>
      <c r="V2985" s="132"/>
      <c r="W2985" s="132"/>
      <c r="X2985" s="132"/>
      <c r="Y2985" s="132"/>
      <c r="Z2985" s="132"/>
      <c r="AB2985" s="132"/>
      <c r="AC2985" s="132"/>
      <c r="AD2985" s="132"/>
      <c r="AE2985" s="94"/>
      <c r="AF2985" s="132"/>
      <c r="AG2985" s="132"/>
      <c r="AH2985" s="284"/>
      <c r="AI2985" s="132"/>
      <c r="AJ2985" s="132"/>
      <c r="AK2985" s="132"/>
      <c r="AL2985" s="132"/>
      <c r="AM2985" s="132"/>
      <c r="AN2985" s="132"/>
      <c r="AO2985" s="132"/>
      <c r="AP2985" s="132"/>
      <c r="AQ2985" s="132"/>
      <c r="AR2985" s="132"/>
      <c r="AS2985" s="132"/>
      <c r="AT2985" s="132"/>
      <c r="AU2985" s="132"/>
      <c r="AV2985" s="132"/>
      <c r="AW2985" s="132"/>
      <c r="AX2985" s="132"/>
      <c r="AY2985" s="132"/>
      <c r="AZ2985" s="132"/>
      <c r="BA2985" s="132"/>
      <c r="BB2985" s="132"/>
      <c r="BC2985" s="132"/>
      <c r="BD2985" s="132"/>
      <c r="BE2985" s="132"/>
      <c r="BF2985" s="132"/>
      <c r="BG2985" s="132"/>
      <c r="BH2985" s="132"/>
      <c r="BI2985" s="132"/>
    </row>
    <row r="2986" spans="2:61">
      <c r="B2986" s="722"/>
      <c r="C2986" s="132"/>
      <c r="D2986" s="132"/>
      <c r="E2986" s="586"/>
      <c r="F2986" s="586"/>
      <c r="G2986" s="132"/>
      <c r="H2986" s="372"/>
      <c r="I2986" s="132"/>
      <c r="J2986" s="132"/>
      <c r="K2986" s="132"/>
      <c r="L2986" s="132"/>
      <c r="M2986" s="132"/>
      <c r="N2986" s="132"/>
      <c r="O2986" s="132"/>
      <c r="P2986" s="132"/>
      <c r="Q2986" s="132"/>
      <c r="R2986" s="132"/>
      <c r="S2986" s="132"/>
      <c r="T2986" s="518"/>
      <c r="U2986" s="132"/>
      <c r="V2986" s="132"/>
      <c r="W2986" s="132"/>
      <c r="X2986" s="132"/>
      <c r="Y2986" s="132"/>
      <c r="Z2986" s="132"/>
      <c r="AB2986" s="132"/>
      <c r="AC2986" s="132"/>
      <c r="AD2986" s="132"/>
      <c r="AE2986" s="94"/>
      <c r="AF2986" s="132"/>
      <c r="AG2986" s="132"/>
      <c r="AH2986" s="284"/>
      <c r="AI2986" s="132"/>
      <c r="AJ2986" s="132"/>
      <c r="AK2986" s="132"/>
      <c r="AL2986" s="132"/>
      <c r="AM2986" s="132"/>
      <c r="AN2986" s="132"/>
      <c r="AO2986" s="132"/>
      <c r="AP2986" s="132"/>
      <c r="AQ2986" s="132"/>
      <c r="AR2986" s="132"/>
      <c r="AS2986" s="132"/>
      <c r="AT2986" s="132"/>
      <c r="AU2986" s="132"/>
      <c r="AV2986" s="132"/>
      <c r="AW2986" s="132"/>
      <c r="AX2986" s="132"/>
      <c r="AY2986" s="132"/>
      <c r="AZ2986" s="132"/>
      <c r="BA2986" s="132"/>
      <c r="BB2986" s="132"/>
      <c r="BC2986" s="132"/>
      <c r="BD2986" s="132"/>
      <c r="BE2986" s="132"/>
      <c r="BF2986" s="132"/>
      <c r="BG2986" s="132"/>
      <c r="BH2986" s="132"/>
      <c r="BI2986" s="132"/>
    </row>
    <row r="2987" spans="2:61">
      <c r="B2987" s="722"/>
      <c r="C2987" s="132"/>
      <c r="D2987" s="132"/>
      <c r="E2987" s="586"/>
      <c r="F2987" s="586"/>
      <c r="G2987" s="132"/>
      <c r="H2987" s="372"/>
      <c r="I2987" s="132"/>
      <c r="J2987" s="132"/>
      <c r="K2987" s="132"/>
      <c r="L2987" s="132"/>
      <c r="M2987" s="132"/>
      <c r="N2987" s="132"/>
      <c r="O2987" s="132"/>
      <c r="P2987" s="132"/>
      <c r="Q2987" s="132"/>
      <c r="R2987" s="132"/>
      <c r="S2987" s="132"/>
      <c r="T2987" s="518"/>
      <c r="U2987" s="132"/>
      <c r="V2987" s="132"/>
      <c r="W2987" s="132"/>
      <c r="X2987" s="132"/>
      <c r="Y2987" s="132"/>
      <c r="Z2987" s="132"/>
      <c r="AB2987" s="132"/>
      <c r="AC2987" s="132"/>
      <c r="AD2987" s="132"/>
      <c r="AE2987" s="94"/>
      <c r="AF2987" s="132"/>
      <c r="AG2987" s="132"/>
      <c r="AH2987" s="284"/>
      <c r="AI2987" s="132"/>
      <c r="AJ2987" s="132"/>
      <c r="AK2987" s="132"/>
      <c r="AL2987" s="132"/>
      <c r="AM2987" s="132"/>
      <c r="AN2987" s="132"/>
      <c r="AO2987" s="132"/>
      <c r="AP2987" s="132"/>
      <c r="AQ2987" s="132"/>
      <c r="AR2987" s="132"/>
      <c r="AS2987" s="132"/>
      <c r="AT2987" s="132"/>
      <c r="AU2987" s="132"/>
      <c r="AV2987" s="132"/>
      <c r="AW2987" s="132"/>
      <c r="AX2987" s="132"/>
      <c r="AY2987" s="132"/>
      <c r="AZ2987" s="132"/>
      <c r="BA2987" s="132"/>
      <c r="BB2987" s="132"/>
      <c r="BC2987" s="132"/>
      <c r="BD2987" s="132"/>
      <c r="BE2987" s="132"/>
      <c r="BF2987" s="132"/>
      <c r="BG2987" s="132"/>
      <c r="BH2987" s="132"/>
      <c r="BI2987" s="132"/>
    </row>
    <row r="2988" spans="2:61">
      <c r="B2988" s="722"/>
      <c r="C2988" s="132"/>
      <c r="D2988" s="132"/>
      <c r="E2988" s="586"/>
      <c r="F2988" s="586"/>
      <c r="G2988" s="132"/>
      <c r="H2988" s="372"/>
      <c r="I2988" s="132"/>
      <c r="J2988" s="132"/>
      <c r="K2988" s="132"/>
      <c r="L2988" s="132"/>
      <c r="M2988" s="132"/>
      <c r="N2988" s="132"/>
      <c r="O2988" s="132"/>
      <c r="P2988" s="132"/>
      <c r="Q2988" s="132"/>
      <c r="R2988" s="132"/>
      <c r="S2988" s="132"/>
      <c r="T2988" s="518"/>
      <c r="U2988" s="132"/>
      <c r="V2988" s="132"/>
      <c r="W2988" s="132"/>
      <c r="X2988" s="132"/>
      <c r="Y2988" s="132"/>
      <c r="Z2988" s="132"/>
      <c r="AB2988" s="132"/>
      <c r="AC2988" s="132"/>
      <c r="AD2988" s="132"/>
      <c r="AE2988" s="94"/>
      <c r="AF2988" s="132"/>
      <c r="AG2988" s="132"/>
      <c r="AH2988" s="284"/>
      <c r="AI2988" s="132"/>
      <c r="AJ2988" s="132"/>
      <c r="AK2988" s="132"/>
      <c r="AL2988" s="132"/>
      <c r="AM2988" s="132"/>
      <c r="AN2988" s="132"/>
      <c r="AO2988" s="132"/>
      <c r="AP2988" s="132"/>
      <c r="AQ2988" s="132"/>
      <c r="AR2988" s="132"/>
      <c r="AS2988" s="132"/>
      <c r="AT2988" s="132"/>
      <c r="AU2988" s="132"/>
      <c r="AV2988" s="132"/>
      <c r="AW2988" s="132"/>
      <c r="AX2988" s="132"/>
      <c r="AY2988" s="132"/>
      <c r="AZ2988" s="132"/>
      <c r="BA2988" s="132"/>
      <c r="BB2988" s="132"/>
      <c r="BC2988" s="132"/>
      <c r="BD2988" s="132"/>
      <c r="BE2988" s="132"/>
      <c r="BF2988" s="132"/>
      <c r="BG2988" s="132"/>
      <c r="BH2988" s="132"/>
      <c r="BI2988" s="132"/>
    </row>
    <row r="2989" spans="2:61">
      <c r="B2989" s="722"/>
      <c r="C2989" s="132"/>
      <c r="D2989" s="132"/>
      <c r="E2989" s="586"/>
      <c r="F2989" s="586"/>
      <c r="G2989" s="132"/>
      <c r="H2989" s="372"/>
      <c r="I2989" s="132"/>
      <c r="J2989" s="132"/>
      <c r="K2989" s="132"/>
      <c r="L2989" s="132"/>
      <c r="M2989" s="132"/>
      <c r="N2989" s="132"/>
      <c r="O2989" s="132"/>
      <c r="P2989" s="132"/>
      <c r="Q2989" s="132"/>
      <c r="R2989" s="132"/>
      <c r="S2989" s="132"/>
      <c r="T2989" s="518"/>
      <c r="U2989" s="132"/>
      <c r="V2989" s="132"/>
      <c r="W2989" s="132"/>
      <c r="X2989" s="132"/>
      <c r="Y2989" s="132"/>
      <c r="Z2989" s="132"/>
      <c r="AB2989" s="132"/>
      <c r="AC2989" s="132"/>
      <c r="AD2989" s="132"/>
      <c r="AE2989" s="94"/>
      <c r="AF2989" s="132"/>
      <c r="AG2989" s="132"/>
      <c r="AH2989" s="284"/>
      <c r="AI2989" s="132"/>
      <c r="AJ2989" s="132"/>
      <c r="AK2989" s="132"/>
      <c r="AL2989" s="132"/>
      <c r="AM2989" s="132"/>
      <c r="AN2989" s="132"/>
      <c r="AO2989" s="132"/>
      <c r="AP2989" s="132"/>
      <c r="AQ2989" s="132"/>
      <c r="AR2989" s="132"/>
      <c r="AS2989" s="132"/>
      <c r="AT2989" s="132"/>
      <c r="AU2989" s="132"/>
      <c r="AV2989" s="132"/>
      <c r="AW2989" s="132"/>
      <c r="AX2989" s="132"/>
      <c r="AY2989" s="132"/>
      <c r="AZ2989" s="132"/>
      <c r="BA2989" s="132"/>
      <c r="BB2989" s="132"/>
      <c r="BC2989" s="132"/>
      <c r="BD2989" s="132"/>
      <c r="BE2989" s="132"/>
      <c r="BF2989" s="132"/>
      <c r="BG2989" s="132"/>
      <c r="BH2989" s="132"/>
      <c r="BI2989" s="132"/>
    </row>
    <row r="2990" spans="2:61">
      <c r="B2990" s="722"/>
      <c r="C2990" s="132"/>
      <c r="D2990" s="132"/>
      <c r="E2990" s="586"/>
      <c r="F2990" s="586"/>
      <c r="G2990" s="132"/>
      <c r="H2990" s="372"/>
      <c r="I2990" s="132"/>
      <c r="J2990" s="132"/>
      <c r="K2990" s="132"/>
      <c r="L2990" s="132"/>
      <c r="M2990" s="132"/>
      <c r="N2990" s="132"/>
      <c r="O2990" s="132"/>
      <c r="P2990" s="132"/>
      <c r="Q2990" s="132"/>
      <c r="R2990" s="132"/>
      <c r="S2990" s="132"/>
      <c r="T2990" s="518"/>
      <c r="U2990" s="132"/>
      <c r="V2990" s="132"/>
      <c r="W2990" s="132"/>
      <c r="X2990" s="132"/>
      <c r="Y2990" s="132"/>
      <c r="Z2990" s="132"/>
      <c r="AB2990" s="132"/>
      <c r="AC2990" s="132"/>
      <c r="AD2990" s="132"/>
      <c r="AE2990" s="94"/>
      <c r="AF2990" s="132"/>
      <c r="AG2990" s="132"/>
      <c r="AH2990" s="284"/>
      <c r="AI2990" s="132"/>
      <c r="AJ2990" s="132"/>
      <c r="AK2990" s="132"/>
      <c r="AL2990" s="132"/>
      <c r="AM2990" s="132"/>
      <c r="AN2990" s="132"/>
      <c r="AO2990" s="132"/>
      <c r="AP2990" s="132"/>
      <c r="AQ2990" s="132"/>
      <c r="AR2990" s="132"/>
      <c r="AS2990" s="132"/>
      <c r="AT2990" s="132"/>
      <c r="AU2990" s="132"/>
      <c r="AV2990" s="132"/>
      <c r="AW2990" s="132"/>
      <c r="AX2990" s="132"/>
      <c r="AY2990" s="132"/>
      <c r="AZ2990" s="132"/>
      <c r="BA2990" s="132"/>
      <c r="BB2990" s="132"/>
      <c r="BC2990" s="132"/>
      <c r="BD2990" s="132"/>
      <c r="BE2990" s="132"/>
      <c r="BF2990" s="132"/>
      <c r="BG2990" s="132"/>
      <c r="BH2990" s="132"/>
      <c r="BI2990" s="132"/>
    </row>
    <row r="2991" spans="2:61">
      <c r="B2991" s="722"/>
      <c r="C2991" s="132"/>
      <c r="D2991" s="132"/>
      <c r="E2991" s="586"/>
      <c r="F2991" s="586"/>
      <c r="G2991" s="132"/>
      <c r="H2991" s="372"/>
      <c r="I2991" s="132"/>
      <c r="J2991" s="132"/>
      <c r="K2991" s="132"/>
      <c r="L2991" s="132"/>
      <c r="M2991" s="132"/>
      <c r="N2991" s="132"/>
      <c r="O2991" s="132"/>
      <c r="P2991" s="132"/>
      <c r="Q2991" s="132"/>
      <c r="R2991" s="132"/>
      <c r="S2991" s="132"/>
      <c r="T2991" s="518"/>
      <c r="U2991" s="132"/>
      <c r="V2991" s="132"/>
      <c r="W2991" s="132"/>
      <c r="X2991" s="132"/>
      <c r="Y2991" s="132"/>
      <c r="Z2991" s="132"/>
      <c r="AB2991" s="132"/>
      <c r="AC2991" s="132"/>
      <c r="AD2991" s="132"/>
      <c r="AE2991" s="94"/>
      <c r="AF2991" s="132"/>
      <c r="AG2991" s="132"/>
      <c r="AH2991" s="284"/>
      <c r="AI2991" s="132"/>
      <c r="AJ2991" s="132"/>
      <c r="AK2991" s="132"/>
      <c r="AL2991" s="132"/>
      <c r="AM2991" s="132"/>
      <c r="AN2991" s="132"/>
      <c r="AO2991" s="132"/>
      <c r="AP2991" s="132"/>
      <c r="AQ2991" s="132"/>
      <c r="AR2991" s="132"/>
      <c r="AS2991" s="132"/>
      <c r="AT2991" s="132"/>
      <c r="AU2991" s="132"/>
      <c r="AV2991" s="132"/>
      <c r="AW2991" s="132"/>
      <c r="AX2991" s="132"/>
      <c r="AY2991" s="132"/>
      <c r="AZ2991" s="132"/>
      <c r="BA2991" s="132"/>
      <c r="BB2991" s="132"/>
      <c r="BC2991" s="132"/>
      <c r="BD2991" s="132"/>
      <c r="BE2991" s="132"/>
      <c r="BF2991" s="132"/>
      <c r="BG2991" s="132"/>
      <c r="BH2991" s="132"/>
      <c r="BI2991" s="132"/>
    </row>
    <row r="2992" spans="2:61">
      <c r="B2992" s="722"/>
      <c r="C2992" s="132"/>
      <c r="D2992" s="132"/>
      <c r="E2992" s="586"/>
      <c r="F2992" s="586"/>
      <c r="G2992" s="132"/>
      <c r="H2992" s="372"/>
      <c r="I2992" s="132"/>
      <c r="J2992" s="132"/>
      <c r="K2992" s="132"/>
      <c r="L2992" s="132"/>
      <c r="M2992" s="132"/>
      <c r="N2992" s="132"/>
      <c r="O2992" s="132"/>
      <c r="P2992" s="132"/>
      <c r="Q2992" s="132"/>
      <c r="R2992" s="132"/>
      <c r="S2992" s="132"/>
      <c r="T2992" s="518"/>
      <c r="U2992" s="132"/>
      <c r="V2992" s="132"/>
      <c r="W2992" s="132"/>
      <c r="X2992" s="132"/>
      <c r="Y2992" s="132"/>
      <c r="Z2992" s="132"/>
      <c r="AB2992" s="132"/>
      <c r="AC2992" s="132"/>
      <c r="AD2992" s="132"/>
      <c r="AE2992" s="94"/>
      <c r="AF2992" s="132"/>
      <c r="AG2992" s="132"/>
      <c r="AH2992" s="284"/>
      <c r="AI2992" s="132"/>
      <c r="AJ2992" s="132"/>
      <c r="AK2992" s="132"/>
      <c r="AL2992" s="132"/>
      <c r="AM2992" s="132"/>
      <c r="AN2992" s="132"/>
      <c r="AO2992" s="132"/>
      <c r="AP2992" s="132"/>
      <c r="AQ2992" s="132"/>
      <c r="AR2992" s="132"/>
      <c r="AS2992" s="132"/>
      <c r="AT2992" s="132"/>
      <c r="AU2992" s="132"/>
      <c r="AV2992" s="132"/>
      <c r="AW2992" s="132"/>
      <c r="AX2992" s="132"/>
      <c r="AY2992" s="132"/>
      <c r="AZ2992" s="132"/>
      <c r="BA2992" s="132"/>
      <c r="BB2992" s="132"/>
      <c r="BC2992" s="132"/>
      <c r="BD2992" s="132"/>
      <c r="BE2992" s="132"/>
      <c r="BF2992" s="132"/>
      <c r="BG2992" s="132"/>
      <c r="BH2992" s="132"/>
      <c r="BI2992" s="132"/>
    </row>
    <row r="2993" spans="2:61">
      <c r="B2993" s="722"/>
      <c r="C2993" s="132"/>
      <c r="D2993" s="132"/>
      <c r="E2993" s="586"/>
      <c r="F2993" s="586"/>
      <c r="G2993" s="132"/>
      <c r="H2993" s="372"/>
      <c r="I2993" s="132"/>
      <c r="J2993" s="132"/>
      <c r="K2993" s="132"/>
      <c r="L2993" s="132"/>
      <c r="M2993" s="132"/>
      <c r="N2993" s="132"/>
      <c r="O2993" s="132"/>
      <c r="P2993" s="132"/>
      <c r="Q2993" s="132"/>
      <c r="R2993" s="132"/>
      <c r="S2993" s="132"/>
      <c r="T2993" s="518"/>
      <c r="U2993" s="132"/>
      <c r="V2993" s="132"/>
      <c r="W2993" s="132"/>
      <c r="X2993" s="132"/>
      <c r="Y2993" s="132"/>
      <c r="Z2993" s="132"/>
      <c r="AB2993" s="132"/>
      <c r="AC2993" s="132"/>
      <c r="AD2993" s="132"/>
      <c r="AE2993" s="94"/>
      <c r="AF2993" s="132"/>
      <c r="AG2993" s="132"/>
      <c r="AH2993" s="284"/>
      <c r="AI2993" s="132"/>
      <c r="AJ2993" s="132"/>
      <c r="AK2993" s="132"/>
      <c r="AL2993" s="132"/>
      <c r="AM2993" s="132"/>
      <c r="AN2993" s="132"/>
      <c r="AO2993" s="132"/>
      <c r="AP2993" s="132"/>
      <c r="AQ2993" s="132"/>
      <c r="AR2993" s="132"/>
      <c r="AS2993" s="132"/>
      <c r="AT2993" s="132"/>
      <c r="AU2993" s="132"/>
      <c r="AV2993" s="132"/>
      <c r="AW2993" s="132"/>
      <c r="AX2993" s="132"/>
      <c r="AY2993" s="132"/>
      <c r="AZ2993" s="132"/>
      <c r="BA2993" s="132"/>
      <c r="BB2993" s="132"/>
      <c r="BC2993" s="132"/>
      <c r="BD2993" s="132"/>
      <c r="BE2993" s="132"/>
      <c r="BF2993" s="132"/>
      <c r="BG2993" s="132"/>
      <c r="BH2993" s="132"/>
      <c r="BI2993" s="132"/>
    </row>
    <row r="2994" spans="2:61">
      <c r="B2994" s="722"/>
      <c r="C2994" s="132"/>
      <c r="D2994" s="132"/>
      <c r="E2994" s="586"/>
      <c r="F2994" s="586"/>
      <c r="G2994" s="132"/>
      <c r="H2994" s="372"/>
      <c r="I2994" s="132"/>
      <c r="J2994" s="132"/>
      <c r="K2994" s="132"/>
      <c r="L2994" s="132"/>
      <c r="M2994" s="132"/>
      <c r="N2994" s="132"/>
      <c r="O2994" s="132"/>
      <c r="P2994" s="132"/>
      <c r="Q2994" s="132"/>
      <c r="R2994" s="132"/>
      <c r="S2994" s="132"/>
      <c r="T2994" s="518"/>
      <c r="U2994" s="132"/>
      <c r="V2994" s="132"/>
      <c r="W2994" s="132"/>
      <c r="X2994" s="132"/>
      <c r="Y2994" s="132"/>
      <c r="Z2994" s="132"/>
      <c r="AB2994" s="132"/>
      <c r="AC2994" s="132"/>
      <c r="AD2994" s="132"/>
      <c r="AE2994" s="94"/>
      <c r="AF2994" s="132"/>
      <c r="AG2994" s="132"/>
      <c r="AH2994" s="284"/>
      <c r="AI2994" s="132"/>
      <c r="AJ2994" s="132"/>
      <c r="AK2994" s="132"/>
      <c r="AL2994" s="132"/>
      <c r="AM2994" s="132"/>
      <c r="AN2994" s="132"/>
      <c r="AO2994" s="132"/>
      <c r="AP2994" s="132"/>
      <c r="AQ2994" s="132"/>
      <c r="AR2994" s="132"/>
      <c r="AS2994" s="132"/>
      <c r="AT2994" s="132"/>
      <c r="AU2994" s="132"/>
      <c r="AV2994" s="132"/>
      <c r="AW2994" s="132"/>
      <c r="AX2994" s="132"/>
      <c r="AY2994" s="132"/>
      <c r="AZ2994" s="132"/>
      <c r="BA2994" s="132"/>
      <c r="BB2994" s="132"/>
      <c r="BC2994" s="132"/>
      <c r="BD2994" s="132"/>
      <c r="BE2994" s="132"/>
      <c r="BF2994" s="132"/>
      <c r="BG2994" s="132"/>
      <c r="BH2994" s="132"/>
      <c r="BI2994" s="132"/>
    </row>
    <row r="2995" spans="2:61">
      <c r="B2995" s="722"/>
      <c r="C2995" s="132"/>
      <c r="D2995" s="132"/>
      <c r="E2995" s="586"/>
      <c r="F2995" s="586"/>
      <c r="G2995" s="132"/>
      <c r="H2995" s="372"/>
      <c r="I2995" s="132"/>
      <c r="J2995" s="132"/>
      <c r="K2995" s="132"/>
      <c r="L2995" s="132"/>
      <c r="M2995" s="132"/>
      <c r="N2995" s="132"/>
      <c r="O2995" s="132"/>
      <c r="P2995" s="132"/>
      <c r="Q2995" s="132"/>
      <c r="R2995" s="132"/>
      <c r="S2995" s="132"/>
      <c r="T2995" s="518"/>
      <c r="U2995" s="132"/>
      <c r="V2995" s="132"/>
      <c r="W2995" s="132"/>
      <c r="X2995" s="132"/>
      <c r="Y2995" s="132"/>
      <c r="Z2995" s="132"/>
      <c r="AB2995" s="132"/>
      <c r="AC2995" s="132"/>
      <c r="AD2995" s="132"/>
      <c r="AE2995" s="94"/>
      <c r="AF2995" s="132"/>
      <c r="AG2995" s="132"/>
      <c r="AH2995" s="284"/>
      <c r="AI2995" s="132"/>
      <c r="AJ2995" s="132"/>
      <c r="AK2995" s="132"/>
      <c r="AL2995" s="132"/>
      <c r="AM2995" s="132"/>
      <c r="AN2995" s="132"/>
      <c r="AO2995" s="132"/>
      <c r="AP2995" s="132"/>
      <c r="AQ2995" s="132"/>
      <c r="AR2995" s="132"/>
      <c r="AS2995" s="132"/>
      <c r="AT2995" s="132"/>
      <c r="AU2995" s="132"/>
      <c r="AV2995" s="132"/>
      <c r="AW2995" s="132"/>
      <c r="AX2995" s="132"/>
      <c r="AY2995" s="132"/>
      <c r="AZ2995" s="132"/>
      <c r="BA2995" s="132"/>
      <c r="BB2995" s="132"/>
      <c r="BC2995" s="132"/>
      <c r="BD2995" s="132"/>
      <c r="BE2995" s="132"/>
      <c r="BF2995" s="132"/>
      <c r="BG2995" s="132"/>
      <c r="BH2995" s="132"/>
      <c r="BI2995" s="132"/>
    </row>
    <row r="2996" spans="2:61">
      <c r="B2996" s="722"/>
      <c r="C2996" s="132"/>
      <c r="D2996" s="132"/>
      <c r="E2996" s="586"/>
      <c r="F2996" s="586"/>
      <c r="G2996" s="132"/>
      <c r="H2996" s="372"/>
      <c r="I2996" s="132"/>
      <c r="J2996" s="132"/>
      <c r="K2996" s="132"/>
      <c r="L2996" s="132"/>
      <c r="M2996" s="132"/>
      <c r="N2996" s="132"/>
      <c r="O2996" s="132"/>
      <c r="P2996" s="132"/>
      <c r="Q2996" s="132"/>
      <c r="R2996" s="132"/>
      <c r="S2996" s="132"/>
      <c r="T2996" s="518"/>
      <c r="U2996" s="132"/>
      <c r="V2996" s="132"/>
      <c r="W2996" s="132"/>
      <c r="X2996" s="132"/>
      <c r="Y2996" s="132"/>
      <c r="Z2996" s="132"/>
      <c r="AB2996" s="132"/>
      <c r="AC2996" s="132"/>
      <c r="AD2996" s="132"/>
      <c r="AE2996" s="94"/>
      <c r="AF2996" s="132"/>
      <c r="AG2996" s="132"/>
      <c r="AH2996" s="284"/>
      <c r="AI2996" s="132"/>
      <c r="AJ2996" s="132"/>
      <c r="AK2996" s="132"/>
      <c r="AL2996" s="132"/>
      <c r="AM2996" s="132"/>
      <c r="AN2996" s="132"/>
      <c r="AO2996" s="132"/>
      <c r="AP2996" s="132"/>
      <c r="AQ2996" s="132"/>
      <c r="AR2996" s="132"/>
      <c r="AS2996" s="132"/>
      <c r="AT2996" s="132"/>
      <c r="AU2996" s="132"/>
      <c r="AV2996" s="132"/>
      <c r="AW2996" s="132"/>
      <c r="AX2996" s="132"/>
      <c r="AY2996" s="132"/>
      <c r="AZ2996" s="132"/>
      <c r="BA2996" s="132"/>
      <c r="BB2996" s="132"/>
      <c r="BC2996" s="132"/>
      <c r="BD2996" s="132"/>
      <c r="BE2996" s="132"/>
      <c r="BF2996" s="132"/>
      <c r="BG2996" s="132"/>
      <c r="BH2996" s="132"/>
      <c r="BI2996" s="132"/>
    </row>
    <row r="2997" spans="2:61">
      <c r="B2997" s="722"/>
      <c r="C2997" s="132"/>
      <c r="D2997" s="132"/>
      <c r="E2997" s="586"/>
      <c r="F2997" s="586"/>
      <c r="G2997" s="132"/>
      <c r="H2997" s="372"/>
      <c r="I2997" s="132"/>
      <c r="J2997" s="132"/>
      <c r="K2997" s="132"/>
      <c r="L2997" s="132"/>
      <c r="M2997" s="132"/>
      <c r="N2997" s="132"/>
      <c r="O2997" s="132"/>
      <c r="P2997" s="132"/>
      <c r="Q2997" s="132"/>
      <c r="R2997" s="132"/>
      <c r="S2997" s="132"/>
      <c r="T2997" s="518"/>
      <c r="U2997" s="132"/>
      <c r="V2997" s="132"/>
      <c r="W2997" s="132"/>
      <c r="X2997" s="132"/>
      <c r="Y2997" s="132"/>
      <c r="Z2997" s="132"/>
      <c r="AB2997" s="132"/>
      <c r="AC2997" s="132"/>
      <c r="AD2997" s="132"/>
      <c r="AE2997" s="94"/>
      <c r="AF2997" s="132"/>
      <c r="AG2997" s="132"/>
      <c r="AH2997" s="284"/>
      <c r="AI2997" s="132"/>
      <c r="AJ2997" s="132"/>
      <c r="AK2997" s="132"/>
      <c r="AL2997" s="132"/>
      <c r="AM2997" s="132"/>
      <c r="AN2997" s="132"/>
      <c r="AO2997" s="132"/>
      <c r="AP2997" s="132"/>
      <c r="AQ2997" s="132"/>
      <c r="AR2997" s="132"/>
      <c r="AS2997" s="132"/>
      <c r="AT2997" s="132"/>
      <c r="AU2997" s="132"/>
      <c r="AV2997" s="132"/>
      <c r="AW2997" s="132"/>
      <c r="AX2997" s="132"/>
      <c r="AY2997" s="132"/>
      <c r="AZ2997" s="132"/>
      <c r="BA2997" s="132"/>
      <c r="BB2997" s="132"/>
      <c r="BC2997" s="132"/>
      <c r="BD2997" s="132"/>
      <c r="BE2997" s="132"/>
      <c r="BF2997" s="132"/>
      <c r="BG2997" s="132"/>
      <c r="BH2997" s="132"/>
      <c r="BI2997" s="132"/>
    </row>
    <row r="2998" spans="2:61">
      <c r="B2998" s="722"/>
      <c r="C2998" s="132"/>
      <c r="D2998" s="132"/>
      <c r="E2998" s="586"/>
      <c r="F2998" s="586"/>
      <c r="G2998" s="132"/>
      <c r="H2998" s="372"/>
      <c r="I2998" s="132"/>
      <c r="J2998" s="132"/>
      <c r="K2998" s="132"/>
      <c r="L2998" s="132"/>
      <c r="M2998" s="132"/>
      <c r="N2998" s="132"/>
      <c r="O2998" s="132"/>
      <c r="P2998" s="132"/>
      <c r="Q2998" s="132"/>
      <c r="R2998" s="132"/>
      <c r="S2998" s="132"/>
      <c r="T2998" s="518"/>
      <c r="U2998" s="132"/>
      <c r="V2998" s="132"/>
      <c r="W2998" s="132"/>
      <c r="X2998" s="132"/>
      <c r="Y2998" s="132"/>
      <c r="Z2998" s="132"/>
      <c r="AB2998" s="132"/>
      <c r="AC2998" s="132"/>
      <c r="AD2998" s="132"/>
      <c r="AE2998" s="94"/>
      <c r="AF2998" s="132"/>
      <c r="AG2998" s="132"/>
      <c r="AH2998" s="284"/>
      <c r="AI2998" s="132"/>
      <c r="AJ2998" s="132"/>
      <c r="AK2998" s="132"/>
      <c r="AL2998" s="132"/>
      <c r="AM2998" s="132"/>
      <c r="AN2998" s="132"/>
      <c r="AO2998" s="132"/>
      <c r="AP2998" s="132"/>
      <c r="AQ2998" s="132"/>
      <c r="AR2998" s="132"/>
      <c r="AS2998" s="132"/>
      <c r="AT2998" s="132"/>
      <c r="AU2998" s="132"/>
      <c r="AV2998" s="132"/>
      <c r="AW2998" s="132"/>
      <c r="AX2998" s="132"/>
      <c r="AY2998" s="132"/>
      <c r="AZ2998" s="132"/>
      <c r="BA2998" s="132"/>
      <c r="BB2998" s="132"/>
      <c r="BC2998" s="132"/>
      <c r="BD2998" s="132"/>
      <c r="BE2998" s="132"/>
      <c r="BF2998" s="132"/>
      <c r="BG2998" s="132"/>
      <c r="BH2998" s="132"/>
      <c r="BI2998" s="132"/>
    </row>
    <row r="2999" spans="2:61">
      <c r="B2999" s="722"/>
      <c r="C2999" s="132"/>
      <c r="D2999" s="132"/>
      <c r="E2999" s="586"/>
      <c r="F2999" s="586"/>
      <c r="G2999" s="132"/>
      <c r="H2999" s="372"/>
      <c r="I2999" s="132"/>
      <c r="J2999" s="132"/>
      <c r="K2999" s="132"/>
      <c r="L2999" s="132"/>
      <c r="M2999" s="132"/>
      <c r="N2999" s="132"/>
      <c r="O2999" s="132"/>
      <c r="P2999" s="132"/>
      <c r="Q2999" s="132"/>
      <c r="R2999" s="132"/>
      <c r="S2999" s="132"/>
      <c r="T2999" s="518"/>
      <c r="U2999" s="132"/>
      <c r="V2999" s="132"/>
      <c r="W2999" s="132"/>
      <c r="X2999" s="132"/>
      <c r="Y2999" s="132"/>
      <c r="Z2999" s="132"/>
      <c r="AB2999" s="132"/>
      <c r="AC2999" s="132"/>
      <c r="AD2999" s="132"/>
      <c r="AE2999" s="94"/>
      <c r="AF2999" s="132"/>
      <c r="AG2999" s="132"/>
      <c r="AH2999" s="284"/>
      <c r="AI2999" s="132"/>
      <c r="AJ2999" s="132"/>
      <c r="AK2999" s="132"/>
      <c r="AL2999" s="132"/>
      <c r="AM2999" s="132"/>
      <c r="AN2999" s="132"/>
      <c r="AO2999" s="132"/>
      <c r="AP2999" s="132"/>
      <c r="AQ2999" s="132"/>
      <c r="AR2999" s="132"/>
      <c r="AS2999" s="132"/>
      <c r="AT2999" s="132"/>
      <c r="AU2999" s="132"/>
      <c r="AV2999" s="132"/>
      <c r="AW2999" s="132"/>
      <c r="AX2999" s="132"/>
      <c r="AY2999" s="132"/>
      <c r="AZ2999" s="132"/>
      <c r="BA2999" s="132"/>
      <c r="BB2999" s="132"/>
      <c r="BC2999" s="132"/>
      <c r="BD2999" s="132"/>
      <c r="BE2999" s="132"/>
      <c r="BF2999" s="132"/>
      <c r="BG2999" s="132"/>
      <c r="BH2999" s="132"/>
      <c r="BI2999" s="132"/>
    </row>
    <row r="3000" spans="2:61">
      <c r="B3000" s="722"/>
      <c r="C3000" s="132"/>
      <c r="D3000" s="132"/>
      <c r="E3000" s="586"/>
      <c r="F3000" s="586"/>
      <c r="G3000" s="132"/>
      <c r="H3000" s="372"/>
      <c r="I3000" s="132"/>
      <c r="J3000" s="132"/>
      <c r="K3000" s="132"/>
      <c r="L3000" s="132"/>
      <c r="M3000" s="132"/>
      <c r="N3000" s="132"/>
      <c r="O3000" s="132"/>
      <c r="P3000" s="132"/>
      <c r="Q3000" s="132"/>
      <c r="R3000" s="132"/>
      <c r="S3000" s="132"/>
      <c r="T3000" s="518"/>
      <c r="U3000" s="132"/>
      <c r="V3000" s="132"/>
      <c r="W3000" s="132"/>
      <c r="X3000" s="132"/>
      <c r="Y3000" s="132"/>
      <c r="Z3000" s="132"/>
      <c r="AB3000" s="132"/>
      <c r="AC3000" s="132"/>
      <c r="AD3000" s="132"/>
      <c r="AE3000" s="94"/>
      <c r="AF3000" s="132"/>
      <c r="AG3000" s="132"/>
      <c r="AH3000" s="284"/>
      <c r="AI3000" s="132"/>
      <c r="AJ3000" s="132"/>
      <c r="AK3000" s="132"/>
      <c r="AL3000" s="132"/>
      <c r="AM3000" s="132"/>
      <c r="AN3000" s="132"/>
      <c r="AO3000" s="132"/>
      <c r="AP3000" s="132"/>
      <c r="AQ3000" s="132"/>
      <c r="AR3000" s="132"/>
      <c r="AS3000" s="132"/>
      <c r="AT3000" s="132"/>
      <c r="AU3000" s="132"/>
      <c r="AV3000" s="132"/>
      <c r="AW3000" s="132"/>
      <c r="AX3000" s="132"/>
      <c r="AY3000" s="132"/>
      <c r="AZ3000" s="132"/>
      <c r="BA3000" s="132"/>
      <c r="BB3000" s="132"/>
      <c r="BC3000" s="132"/>
      <c r="BD3000" s="132"/>
      <c r="BE3000" s="132"/>
      <c r="BF3000" s="132"/>
      <c r="BG3000" s="132"/>
      <c r="BH3000" s="132"/>
      <c r="BI3000" s="132"/>
    </row>
    <row r="3001" spans="2:61">
      <c r="B3001" s="722"/>
      <c r="C3001" s="132"/>
      <c r="D3001" s="132"/>
      <c r="E3001" s="586"/>
      <c r="F3001" s="586"/>
      <c r="G3001" s="132"/>
      <c r="H3001" s="372"/>
      <c r="I3001" s="132"/>
      <c r="J3001" s="132"/>
      <c r="K3001" s="132"/>
      <c r="L3001" s="132"/>
      <c r="M3001" s="132"/>
      <c r="N3001" s="132"/>
      <c r="O3001" s="132"/>
      <c r="P3001" s="132"/>
      <c r="Q3001" s="132"/>
      <c r="R3001" s="132"/>
      <c r="S3001" s="132"/>
      <c r="T3001" s="518"/>
      <c r="U3001" s="132"/>
      <c r="V3001" s="132"/>
      <c r="W3001" s="132"/>
      <c r="X3001" s="132"/>
      <c r="Y3001" s="132"/>
      <c r="Z3001" s="132"/>
      <c r="AB3001" s="132"/>
      <c r="AC3001" s="132"/>
      <c r="AD3001" s="132"/>
      <c r="AE3001" s="94"/>
      <c r="AF3001" s="132"/>
      <c r="AG3001" s="132"/>
      <c r="AH3001" s="284"/>
      <c r="AI3001" s="132"/>
      <c r="AJ3001" s="132"/>
      <c r="AK3001" s="132"/>
      <c r="AL3001" s="132"/>
      <c r="AM3001" s="132"/>
      <c r="AN3001" s="132"/>
      <c r="AO3001" s="132"/>
      <c r="AP3001" s="132"/>
      <c r="AQ3001" s="132"/>
      <c r="AR3001" s="132"/>
      <c r="AS3001" s="132"/>
      <c r="AT3001" s="132"/>
      <c r="AU3001" s="132"/>
      <c r="AV3001" s="132"/>
      <c r="AW3001" s="132"/>
      <c r="AX3001" s="132"/>
      <c r="AY3001" s="132"/>
      <c r="AZ3001" s="132"/>
      <c r="BA3001" s="132"/>
      <c r="BB3001" s="132"/>
      <c r="BC3001" s="132"/>
      <c r="BD3001" s="132"/>
      <c r="BE3001" s="132"/>
      <c r="BF3001" s="132"/>
      <c r="BG3001" s="132"/>
      <c r="BH3001" s="132"/>
      <c r="BI3001" s="132"/>
    </row>
    <row r="3002" spans="2:61">
      <c r="B3002" s="722"/>
      <c r="C3002" s="132"/>
      <c r="D3002" s="132"/>
      <c r="E3002" s="586"/>
      <c r="F3002" s="586"/>
      <c r="G3002" s="132"/>
      <c r="H3002" s="372"/>
      <c r="I3002" s="132"/>
      <c r="J3002" s="132"/>
      <c r="K3002" s="132"/>
      <c r="L3002" s="132"/>
      <c r="M3002" s="132"/>
      <c r="N3002" s="132"/>
      <c r="O3002" s="132"/>
      <c r="P3002" s="132"/>
      <c r="Q3002" s="132"/>
      <c r="R3002" s="132"/>
      <c r="S3002" s="132"/>
      <c r="T3002" s="518"/>
      <c r="U3002" s="132"/>
      <c r="V3002" s="132"/>
      <c r="W3002" s="132"/>
      <c r="X3002" s="132"/>
      <c r="Y3002" s="132"/>
      <c r="Z3002" s="132"/>
      <c r="AB3002" s="132"/>
      <c r="AC3002" s="132"/>
      <c r="AD3002" s="132"/>
      <c r="AE3002" s="94"/>
      <c r="AF3002" s="132"/>
      <c r="AG3002" s="132"/>
      <c r="AH3002" s="284"/>
      <c r="AI3002" s="132"/>
      <c r="AJ3002" s="132"/>
      <c r="AK3002" s="132"/>
      <c r="AL3002" s="132"/>
      <c r="AM3002" s="132"/>
      <c r="AN3002" s="132"/>
      <c r="AO3002" s="132"/>
      <c r="AP3002" s="132"/>
      <c r="AQ3002" s="132"/>
      <c r="AR3002" s="132"/>
      <c r="AS3002" s="132"/>
      <c r="AT3002" s="132"/>
      <c r="AU3002" s="132"/>
      <c r="AV3002" s="132"/>
      <c r="AW3002" s="132"/>
      <c r="AX3002" s="132"/>
      <c r="AY3002" s="132"/>
      <c r="AZ3002" s="132"/>
      <c r="BA3002" s="132"/>
      <c r="BB3002" s="132"/>
      <c r="BC3002" s="132"/>
      <c r="BD3002" s="132"/>
      <c r="BE3002" s="132"/>
      <c r="BF3002" s="132"/>
      <c r="BG3002" s="132"/>
      <c r="BH3002" s="132"/>
      <c r="BI3002" s="132"/>
    </row>
    <row r="3003" spans="2:61">
      <c r="B3003" s="722"/>
      <c r="C3003" s="132"/>
      <c r="D3003" s="132"/>
      <c r="E3003" s="586"/>
      <c r="F3003" s="586"/>
      <c r="G3003" s="132"/>
      <c r="H3003" s="372"/>
      <c r="I3003" s="132"/>
      <c r="J3003" s="132"/>
      <c r="K3003" s="132"/>
      <c r="L3003" s="132"/>
      <c r="M3003" s="132"/>
      <c r="N3003" s="132"/>
      <c r="O3003" s="132"/>
      <c r="P3003" s="132"/>
      <c r="Q3003" s="132"/>
      <c r="R3003" s="132"/>
      <c r="S3003" s="132"/>
      <c r="T3003" s="518"/>
      <c r="U3003" s="132"/>
      <c r="V3003" s="132"/>
      <c r="W3003" s="132"/>
      <c r="X3003" s="132"/>
      <c r="Y3003" s="132"/>
      <c r="Z3003" s="132"/>
      <c r="AB3003" s="132"/>
      <c r="AC3003" s="132"/>
      <c r="AD3003" s="132"/>
      <c r="AE3003" s="94"/>
      <c r="AF3003" s="132"/>
      <c r="AG3003" s="132"/>
      <c r="AH3003" s="284"/>
      <c r="AI3003" s="132"/>
      <c r="AJ3003" s="132"/>
      <c r="AK3003" s="132"/>
      <c r="AL3003" s="132"/>
      <c r="AM3003" s="132"/>
      <c r="AN3003" s="132"/>
      <c r="AO3003" s="132"/>
      <c r="AP3003" s="132"/>
      <c r="AQ3003" s="132"/>
      <c r="AR3003" s="132"/>
      <c r="AS3003" s="132"/>
      <c r="AT3003" s="132"/>
      <c r="AU3003" s="132"/>
      <c r="AV3003" s="132"/>
      <c r="AW3003" s="132"/>
      <c r="AX3003" s="132"/>
      <c r="AY3003" s="132"/>
      <c r="AZ3003" s="132"/>
      <c r="BA3003" s="132"/>
      <c r="BB3003" s="132"/>
      <c r="BC3003" s="132"/>
      <c r="BD3003" s="132"/>
      <c r="BE3003" s="132"/>
      <c r="BF3003" s="132"/>
      <c r="BG3003" s="132"/>
      <c r="BH3003" s="132"/>
      <c r="BI3003" s="132"/>
    </row>
    <row r="3004" spans="2:61">
      <c r="B3004" s="722"/>
      <c r="C3004" s="132"/>
      <c r="D3004" s="132"/>
      <c r="E3004" s="586"/>
      <c r="F3004" s="586"/>
      <c r="G3004" s="132"/>
      <c r="H3004" s="372"/>
      <c r="I3004" s="132"/>
      <c r="J3004" s="132"/>
      <c r="K3004" s="132"/>
      <c r="L3004" s="132"/>
      <c r="M3004" s="132"/>
      <c r="N3004" s="132"/>
      <c r="O3004" s="132"/>
      <c r="P3004" s="132"/>
      <c r="Q3004" s="132"/>
      <c r="R3004" s="132"/>
      <c r="S3004" s="132"/>
      <c r="T3004" s="518"/>
      <c r="U3004" s="132"/>
      <c r="V3004" s="132"/>
      <c r="W3004" s="132"/>
      <c r="X3004" s="132"/>
      <c r="Y3004" s="132"/>
      <c r="Z3004" s="132"/>
      <c r="AB3004" s="132"/>
      <c r="AC3004" s="132"/>
      <c r="AD3004" s="132"/>
      <c r="AE3004" s="94"/>
      <c r="AF3004" s="132"/>
      <c r="AG3004" s="132"/>
      <c r="AH3004" s="284"/>
      <c r="AI3004" s="132"/>
      <c r="AJ3004" s="132"/>
      <c r="AK3004" s="132"/>
      <c r="AL3004" s="132"/>
      <c r="AM3004" s="132"/>
      <c r="AN3004" s="132"/>
      <c r="AO3004" s="132"/>
      <c r="AP3004" s="132"/>
      <c r="AQ3004" s="132"/>
      <c r="AR3004" s="132"/>
      <c r="AS3004" s="132"/>
      <c r="AT3004" s="132"/>
      <c r="AU3004" s="132"/>
      <c r="AV3004" s="132"/>
      <c r="AW3004" s="132"/>
      <c r="AX3004" s="132"/>
      <c r="AY3004" s="132"/>
      <c r="AZ3004" s="132"/>
      <c r="BA3004" s="132"/>
      <c r="BB3004" s="132"/>
      <c r="BC3004" s="132"/>
      <c r="BD3004" s="132"/>
      <c r="BE3004" s="132"/>
      <c r="BF3004" s="132"/>
      <c r="BG3004" s="132"/>
      <c r="BH3004" s="132"/>
      <c r="BI3004" s="132"/>
    </row>
    <row r="3005" spans="2:61">
      <c r="B3005" s="722"/>
      <c r="C3005" s="132"/>
      <c r="D3005" s="132"/>
      <c r="E3005" s="586"/>
      <c r="F3005" s="586"/>
      <c r="G3005" s="132"/>
      <c r="H3005" s="372"/>
      <c r="I3005" s="132"/>
      <c r="J3005" s="132"/>
      <c r="K3005" s="132"/>
      <c r="L3005" s="132"/>
      <c r="M3005" s="132"/>
      <c r="N3005" s="132"/>
      <c r="O3005" s="132"/>
      <c r="P3005" s="132"/>
      <c r="Q3005" s="132"/>
      <c r="R3005" s="132"/>
      <c r="S3005" s="132"/>
      <c r="T3005" s="518"/>
      <c r="U3005" s="132"/>
      <c r="V3005" s="132"/>
      <c r="W3005" s="132"/>
      <c r="X3005" s="132"/>
      <c r="Y3005" s="132"/>
      <c r="Z3005" s="132"/>
      <c r="AB3005" s="132"/>
      <c r="AC3005" s="132"/>
      <c r="AD3005" s="132"/>
      <c r="AE3005" s="94"/>
      <c r="AF3005" s="132"/>
      <c r="AG3005" s="132"/>
      <c r="AH3005" s="284"/>
      <c r="AI3005" s="132"/>
      <c r="AJ3005" s="132"/>
      <c r="AK3005" s="132"/>
      <c r="AL3005" s="132"/>
      <c r="AM3005" s="132"/>
      <c r="AN3005" s="132"/>
      <c r="AO3005" s="132"/>
      <c r="AP3005" s="132"/>
      <c r="AQ3005" s="132"/>
      <c r="AR3005" s="132"/>
      <c r="AS3005" s="132"/>
      <c r="AT3005" s="132"/>
      <c r="AU3005" s="132"/>
      <c r="AV3005" s="132"/>
      <c r="AW3005" s="132"/>
      <c r="AX3005" s="132"/>
      <c r="AY3005" s="132"/>
      <c r="AZ3005" s="132"/>
      <c r="BA3005" s="132"/>
      <c r="BB3005" s="132"/>
      <c r="BC3005" s="132"/>
      <c r="BD3005" s="132"/>
      <c r="BE3005" s="132"/>
      <c r="BF3005" s="132"/>
      <c r="BG3005" s="132"/>
      <c r="BH3005" s="132"/>
      <c r="BI3005" s="132"/>
    </row>
    <row r="3006" spans="2:61">
      <c r="B3006" s="722"/>
      <c r="C3006" s="132"/>
      <c r="D3006" s="132"/>
      <c r="E3006" s="586"/>
      <c r="F3006" s="586"/>
      <c r="G3006" s="132"/>
      <c r="H3006" s="372"/>
      <c r="I3006" s="132"/>
      <c r="J3006" s="132"/>
      <c r="K3006" s="132"/>
      <c r="L3006" s="132"/>
      <c r="M3006" s="132"/>
      <c r="N3006" s="132"/>
      <c r="O3006" s="132"/>
      <c r="P3006" s="132"/>
      <c r="Q3006" s="132"/>
      <c r="R3006" s="132"/>
      <c r="S3006" s="132"/>
      <c r="T3006" s="518"/>
      <c r="U3006" s="132"/>
      <c r="V3006" s="132"/>
      <c r="W3006" s="132"/>
      <c r="X3006" s="132"/>
      <c r="Y3006" s="132"/>
      <c r="Z3006" s="132"/>
      <c r="AB3006" s="132"/>
      <c r="AC3006" s="132"/>
      <c r="AD3006" s="132"/>
      <c r="AE3006" s="94"/>
      <c r="AF3006" s="132"/>
      <c r="AG3006" s="132"/>
      <c r="AH3006" s="284"/>
      <c r="AI3006" s="132"/>
      <c r="AJ3006" s="132"/>
      <c r="AK3006" s="132"/>
      <c r="AL3006" s="132"/>
      <c r="AM3006" s="132"/>
      <c r="AN3006" s="132"/>
      <c r="AO3006" s="132"/>
      <c r="AP3006" s="132"/>
      <c r="AQ3006" s="132"/>
      <c r="AR3006" s="132"/>
      <c r="AS3006" s="132"/>
      <c r="AT3006" s="132"/>
      <c r="AU3006" s="132"/>
      <c r="AV3006" s="132"/>
      <c r="AW3006" s="132"/>
      <c r="AX3006" s="132"/>
      <c r="AY3006" s="132"/>
      <c r="AZ3006" s="132"/>
      <c r="BA3006" s="132"/>
      <c r="BB3006" s="132"/>
      <c r="BC3006" s="132"/>
      <c r="BD3006" s="132"/>
      <c r="BE3006" s="132"/>
      <c r="BF3006" s="132"/>
      <c r="BG3006" s="132"/>
      <c r="BH3006" s="132"/>
      <c r="BI3006" s="132"/>
    </row>
    <row r="3007" spans="2:61">
      <c r="B3007" s="722"/>
      <c r="C3007" s="132"/>
      <c r="D3007" s="132"/>
      <c r="E3007" s="586"/>
      <c r="F3007" s="586"/>
      <c r="G3007" s="132"/>
      <c r="H3007" s="372"/>
      <c r="I3007" s="132"/>
      <c r="J3007" s="132"/>
      <c r="K3007" s="132"/>
      <c r="L3007" s="132"/>
      <c r="M3007" s="132"/>
      <c r="N3007" s="132"/>
      <c r="O3007" s="132"/>
      <c r="P3007" s="132"/>
      <c r="Q3007" s="132"/>
      <c r="R3007" s="132"/>
      <c r="S3007" s="132"/>
      <c r="T3007" s="518"/>
      <c r="U3007" s="132"/>
      <c r="V3007" s="132"/>
      <c r="W3007" s="132"/>
      <c r="X3007" s="132"/>
      <c r="Y3007" s="132"/>
      <c r="Z3007" s="132"/>
      <c r="AB3007" s="132"/>
      <c r="AC3007" s="132"/>
      <c r="AD3007" s="132"/>
      <c r="AE3007" s="94"/>
      <c r="AF3007" s="132"/>
      <c r="AG3007" s="132"/>
      <c r="AH3007" s="284"/>
      <c r="AI3007" s="132"/>
      <c r="AJ3007" s="132"/>
      <c r="AK3007" s="132"/>
      <c r="AL3007" s="132"/>
      <c r="AM3007" s="132"/>
      <c r="AN3007" s="132"/>
      <c r="AO3007" s="132"/>
      <c r="AP3007" s="132"/>
      <c r="AQ3007" s="132"/>
      <c r="AR3007" s="132"/>
      <c r="AS3007" s="132"/>
      <c r="AT3007" s="132"/>
      <c r="AU3007" s="132"/>
      <c r="AV3007" s="132"/>
      <c r="AW3007" s="132"/>
      <c r="AX3007" s="132"/>
      <c r="AY3007" s="132"/>
      <c r="AZ3007" s="132"/>
      <c r="BA3007" s="132"/>
      <c r="BB3007" s="132"/>
      <c r="BC3007" s="132"/>
      <c r="BD3007" s="132"/>
      <c r="BE3007" s="132"/>
      <c r="BF3007" s="132"/>
      <c r="BG3007" s="132"/>
      <c r="BH3007" s="132"/>
      <c r="BI3007" s="132"/>
    </row>
    <row r="3008" spans="2:61">
      <c r="B3008" s="722"/>
      <c r="C3008" s="132"/>
      <c r="D3008" s="132"/>
      <c r="E3008" s="586"/>
      <c r="F3008" s="586"/>
      <c r="G3008" s="132"/>
      <c r="H3008" s="372"/>
      <c r="I3008" s="132"/>
      <c r="J3008" s="132"/>
      <c r="K3008" s="132"/>
      <c r="L3008" s="132"/>
      <c r="M3008" s="132"/>
      <c r="N3008" s="132"/>
      <c r="O3008" s="132"/>
      <c r="P3008" s="132"/>
      <c r="Q3008" s="132"/>
      <c r="R3008" s="132"/>
      <c r="S3008" s="132"/>
      <c r="T3008" s="518"/>
      <c r="U3008" s="132"/>
      <c r="V3008" s="132"/>
      <c r="W3008" s="132"/>
      <c r="X3008" s="132"/>
      <c r="Y3008" s="132"/>
      <c r="Z3008" s="132"/>
      <c r="AB3008" s="132"/>
      <c r="AC3008" s="132"/>
      <c r="AD3008" s="132"/>
      <c r="AE3008" s="94"/>
      <c r="AF3008" s="132"/>
      <c r="AG3008" s="132"/>
      <c r="AH3008" s="284"/>
      <c r="AI3008" s="132"/>
      <c r="AJ3008" s="132"/>
      <c r="AK3008" s="132"/>
      <c r="AL3008" s="132"/>
      <c r="AM3008" s="132"/>
      <c r="AN3008" s="132"/>
      <c r="AO3008" s="132"/>
      <c r="AP3008" s="132"/>
      <c r="AQ3008" s="132"/>
      <c r="AR3008" s="132"/>
      <c r="AS3008" s="132"/>
      <c r="AT3008" s="132"/>
      <c r="AU3008" s="132"/>
      <c r="AV3008" s="132"/>
      <c r="AW3008" s="132"/>
      <c r="AX3008" s="132"/>
      <c r="AY3008" s="132"/>
      <c r="AZ3008" s="132"/>
      <c r="BA3008" s="132"/>
      <c r="BB3008" s="132"/>
      <c r="BC3008" s="132"/>
      <c r="BD3008" s="132"/>
      <c r="BE3008" s="132"/>
      <c r="BF3008" s="132"/>
      <c r="BG3008" s="132"/>
      <c r="BH3008" s="132"/>
      <c r="BI3008" s="132"/>
    </row>
    <row r="3009" spans="2:61">
      <c r="B3009" s="722"/>
      <c r="C3009" s="132"/>
      <c r="D3009" s="132"/>
      <c r="E3009" s="586"/>
      <c r="F3009" s="586"/>
      <c r="G3009" s="132"/>
      <c r="H3009" s="372"/>
      <c r="I3009" s="132"/>
      <c r="J3009" s="132"/>
      <c r="K3009" s="132"/>
      <c r="L3009" s="132"/>
      <c r="M3009" s="132"/>
      <c r="N3009" s="132"/>
      <c r="O3009" s="132"/>
      <c r="P3009" s="132"/>
      <c r="Q3009" s="132"/>
      <c r="R3009" s="132"/>
      <c r="S3009" s="132"/>
      <c r="T3009" s="518"/>
      <c r="U3009" s="132"/>
      <c r="V3009" s="132"/>
      <c r="W3009" s="132"/>
      <c r="X3009" s="132"/>
      <c r="Y3009" s="132"/>
      <c r="Z3009" s="132"/>
      <c r="AB3009" s="132"/>
      <c r="AC3009" s="132"/>
      <c r="AD3009" s="132"/>
      <c r="AE3009" s="94"/>
      <c r="AF3009" s="132"/>
      <c r="AG3009" s="132"/>
      <c r="AH3009" s="284"/>
      <c r="AI3009" s="132"/>
      <c r="AJ3009" s="132"/>
      <c r="AK3009" s="132"/>
      <c r="AL3009" s="132"/>
      <c r="AM3009" s="132"/>
      <c r="AN3009" s="132"/>
      <c r="AO3009" s="132"/>
      <c r="AP3009" s="132"/>
      <c r="AQ3009" s="132"/>
      <c r="AR3009" s="132"/>
      <c r="AS3009" s="132"/>
      <c r="AT3009" s="132"/>
      <c r="AU3009" s="132"/>
      <c r="AV3009" s="132"/>
      <c r="AW3009" s="132"/>
      <c r="AX3009" s="132"/>
      <c r="AY3009" s="132"/>
      <c r="AZ3009" s="132"/>
      <c r="BA3009" s="132"/>
      <c r="BB3009" s="132"/>
      <c r="BC3009" s="132"/>
      <c r="BD3009" s="132"/>
      <c r="BE3009" s="132"/>
      <c r="BF3009" s="132"/>
      <c r="BG3009" s="132"/>
      <c r="BH3009" s="132"/>
      <c r="BI3009" s="132"/>
    </row>
    <row r="3010" spans="2:61">
      <c r="B3010" s="722"/>
      <c r="C3010" s="132"/>
      <c r="D3010" s="132"/>
      <c r="E3010" s="586"/>
      <c r="F3010" s="586"/>
      <c r="G3010" s="132"/>
      <c r="H3010" s="372"/>
      <c r="I3010" s="132"/>
      <c r="J3010" s="132"/>
      <c r="K3010" s="132"/>
      <c r="L3010" s="132"/>
      <c r="M3010" s="132"/>
      <c r="N3010" s="132"/>
      <c r="O3010" s="132"/>
      <c r="P3010" s="132"/>
      <c r="Q3010" s="132"/>
      <c r="R3010" s="132"/>
      <c r="S3010" s="132"/>
      <c r="T3010" s="518"/>
      <c r="U3010" s="132"/>
      <c r="V3010" s="132"/>
      <c r="W3010" s="132"/>
      <c r="X3010" s="132"/>
      <c r="Y3010" s="132"/>
      <c r="Z3010" s="132"/>
      <c r="AB3010" s="132"/>
      <c r="AC3010" s="132"/>
      <c r="AD3010" s="132"/>
      <c r="AE3010" s="94"/>
      <c r="AF3010" s="132"/>
      <c r="AG3010" s="132"/>
      <c r="AH3010" s="284"/>
      <c r="AI3010" s="132"/>
      <c r="AJ3010" s="132"/>
      <c r="AK3010" s="132"/>
      <c r="AL3010" s="132"/>
      <c r="AM3010" s="132"/>
      <c r="AN3010" s="132"/>
      <c r="AO3010" s="132"/>
      <c r="AP3010" s="132"/>
      <c r="AQ3010" s="132"/>
      <c r="AR3010" s="132"/>
      <c r="AS3010" s="132"/>
      <c r="AT3010" s="132"/>
      <c r="AU3010" s="132"/>
      <c r="AV3010" s="132"/>
      <c r="AW3010" s="132"/>
      <c r="AX3010" s="132"/>
      <c r="AY3010" s="132"/>
      <c r="AZ3010" s="132"/>
      <c r="BA3010" s="132"/>
      <c r="BB3010" s="132"/>
      <c r="BC3010" s="132"/>
      <c r="BD3010" s="132"/>
      <c r="BE3010" s="132"/>
      <c r="BF3010" s="132"/>
      <c r="BG3010" s="132"/>
      <c r="BH3010" s="132"/>
      <c r="BI3010" s="132"/>
    </row>
    <row r="3011" spans="2:61">
      <c r="B3011" s="722"/>
      <c r="C3011" s="132"/>
      <c r="D3011" s="132"/>
      <c r="E3011" s="586"/>
      <c r="F3011" s="586"/>
      <c r="G3011" s="132"/>
      <c r="H3011" s="372"/>
      <c r="I3011" s="132"/>
      <c r="J3011" s="132"/>
      <c r="K3011" s="132"/>
      <c r="L3011" s="132"/>
      <c r="M3011" s="132"/>
      <c r="N3011" s="132"/>
      <c r="O3011" s="132"/>
      <c r="P3011" s="132"/>
      <c r="Q3011" s="132"/>
      <c r="R3011" s="132"/>
      <c r="S3011" s="132"/>
      <c r="T3011" s="518"/>
      <c r="U3011" s="132"/>
      <c r="V3011" s="132"/>
      <c r="W3011" s="132"/>
      <c r="X3011" s="132"/>
      <c r="Y3011" s="132"/>
      <c r="Z3011" s="132"/>
      <c r="AB3011" s="132"/>
      <c r="AC3011" s="132"/>
      <c r="AD3011" s="132"/>
      <c r="AE3011" s="94"/>
      <c r="AF3011" s="132"/>
      <c r="AG3011" s="132"/>
      <c r="AH3011" s="284"/>
      <c r="AI3011" s="132"/>
      <c r="AJ3011" s="132"/>
      <c r="AK3011" s="132"/>
      <c r="AL3011" s="132"/>
      <c r="AM3011" s="132"/>
      <c r="AN3011" s="132"/>
      <c r="AO3011" s="132"/>
      <c r="AP3011" s="132"/>
      <c r="AQ3011" s="132"/>
      <c r="AR3011" s="132"/>
      <c r="AS3011" s="132"/>
      <c r="AT3011" s="132"/>
      <c r="AU3011" s="132"/>
      <c r="AV3011" s="132"/>
      <c r="AW3011" s="132"/>
      <c r="AX3011" s="132"/>
      <c r="AY3011" s="132"/>
      <c r="AZ3011" s="132"/>
      <c r="BA3011" s="132"/>
      <c r="BB3011" s="132"/>
      <c r="BC3011" s="132"/>
      <c r="BD3011" s="132"/>
      <c r="BE3011" s="132"/>
      <c r="BF3011" s="132"/>
      <c r="BG3011" s="132"/>
      <c r="BH3011" s="132"/>
      <c r="BI3011" s="132"/>
    </row>
    <row r="3012" spans="2:61">
      <c r="B3012" s="722"/>
      <c r="C3012" s="132"/>
      <c r="D3012" s="132"/>
      <c r="E3012" s="586"/>
      <c r="F3012" s="586"/>
      <c r="G3012" s="132"/>
      <c r="H3012" s="372"/>
      <c r="I3012" s="132"/>
      <c r="J3012" s="132"/>
      <c r="K3012" s="132"/>
      <c r="L3012" s="132"/>
      <c r="M3012" s="132"/>
      <c r="N3012" s="132"/>
      <c r="O3012" s="132"/>
      <c r="P3012" s="132"/>
      <c r="Q3012" s="132"/>
      <c r="R3012" s="132"/>
      <c r="S3012" s="132"/>
      <c r="T3012" s="518"/>
      <c r="U3012" s="132"/>
      <c r="V3012" s="132"/>
      <c r="W3012" s="132"/>
      <c r="X3012" s="132"/>
      <c r="Y3012" s="132"/>
      <c r="Z3012" s="132"/>
      <c r="AB3012" s="132"/>
      <c r="AC3012" s="132"/>
      <c r="AD3012" s="132"/>
      <c r="AE3012" s="94"/>
      <c r="AF3012" s="132"/>
      <c r="AG3012" s="132"/>
      <c r="AH3012" s="284"/>
      <c r="AI3012" s="132"/>
      <c r="AJ3012" s="132"/>
      <c r="AK3012" s="132"/>
      <c r="AL3012" s="132"/>
      <c r="AM3012" s="132"/>
      <c r="AN3012" s="132"/>
      <c r="AO3012" s="132"/>
      <c r="AP3012" s="132"/>
      <c r="AQ3012" s="132"/>
      <c r="AR3012" s="132"/>
      <c r="AS3012" s="132"/>
      <c r="AT3012" s="132"/>
      <c r="AU3012" s="132"/>
      <c r="AV3012" s="132"/>
      <c r="AW3012" s="132"/>
      <c r="AX3012" s="132"/>
      <c r="AY3012" s="132"/>
      <c r="AZ3012" s="132"/>
      <c r="BA3012" s="132"/>
      <c r="BB3012" s="132"/>
      <c r="BC3012" s="132"/>
      <c r="BD3012" s="132"/>
      <c r="BE3012" s="132"/>
      <c r="BF3012" s="132"/>
      <c r="BG3012" s="132"/>
      <c r="BH3012" s="132"/>
      <c r="BI3012" s="132"/>
    </row>
    <row r="3013" spans="2:61">
      <c r="B3013" s="722"/>
      <c r="C3013" s="132"/>
      <c r="D3013" s="132"/>
      <c r="E3013" s="586"/>
      <c r="F3013" s="586"/>
      <c r="G3013" s="132"/>
      <c r="H3013" s="372"/>
      <c r="I3013" s="132"/>
      <c r="J3013" s="132"/>
      <c r="K3013" s="132"/>
      <c r="L3013" s="132"/>
      <c r="M3013" s="132"/>
      <c r="N3013" s="132"/>
      <c r="O3013" s="132"/>
      <c r="P3013" s="132"/>
      <c r="Q3013" s="132"/>
      <c r="R3013" s="132"/>
      <c r="S3013" s="132"/>
      <c r="T3013" s="518"/>
      <c r="U3013" s="132"/>
      <c r="V3013" s="132"/>
      <c r="W3013" s="132"/>
      <c r="X3013" s="132"/>
      <c r="Y3013" s="132"/>
      <c r="Z3013" s="132"/>
      <c r="AB3013" s="132"/>
      <c r="AC3013" s="132"/>
      <c r="AD3013" s="132"/>
      <c r="AE3013" s="94"/>
      <c r="AF3013" s="132"/>
      <c r="AG3013" s="132"/>
      <c r="AH3013" s="284"/>
      <c r="AI3013" s="132"/>
      <c r="AJ3013" s="132"/>
      <c r="AK3013" s="132"/>
      <c r="AL3013" s="132"/>
      <c r="AM3013" s="132"/>
      <c r="AN3013" s="132"/>
      <c r="AO3013" s="132"/>
      <c r="AP3013" s="132"/>
      <c r="AQ3013" s="132"/>
      <c r="AR3013" s="132"/>
      <c r="AS3013" s="132"/>
      <c r="AT3013" s="132"/>
      <c r="AU3013" s="132"/>
      <c r="AV3013" s="132"/>
      <c r="AW3013" s="132"/>
      <c r="AX3013" s="132"/>
      <c r="AY3013" s="132"/>
      <c r="AZ3013" s="132"/>
      <c r="BA3013" s="132"/>
      <c r="BB3013" s="132"/>
      <c r="BC3013" s="132"/>
      <c r="BD3013" s="132"/>
      <c r="BE3013" s="132"/>
      <c r="BF3013" s="132"/>
      <c r="BG3013" s="132"/>
      <c r="BH3013" s="132"/>
      <c r="BI3013" s="132"/>
    </row>
    <row r="3014" spans="2:61">
      <c r="B3014" s="722"/>
      <c r="C3014" s="132"/>
      <c r="D3014" s="132"/>
      <c r="E3014" s="586"/>
      <c r="F3014" s="586"/>
      <c r="G3014" s="132"/>
      <c r="H3014" s="372"/>
      <c r="I3014" s="132"/>
      <c r="J3014" s="132"/>
      <c r="K3014" s="132"/>
      <c r="L3014" s="132"/>
      <c r="M3014" s="132"/>
      <c r="N3014" s="132"/>
      <c r="O3014" s="132"/>
      <c r="P3014" s="132"/>
      <c r="Q3014" s="132"/>
      <c r="R3014" s="132"/>
      <c r="S3014" s="132"/>
      <c r="T3014" s="518"/>
      <c r="U3014" s="132"/>
      <c r="V3014" s="132"/>
      <c r="W3014" s="132"/>
      <c r="X3014" s="132"/>
      <c r="Y3014" s="132"/>
      <c r="Z3014" s="132"/>
      <c r="AB3014" s="132"/>
      <c r="AC3014" s="132"/>
      <c r="AD3014" s="132"/>
      <c r="AE3014" s="94"/>
      <c r="AF3014" s="132"/>
      <c r="AG3014" s="132"/>
      <c r="AH3014" s="284"/>
      <c r="AI3014" s="132"/>
      <c r="AJ3014" s="132"/>
      <c r="AK3014" s="132"/>
      <c r="AL3014" s="132"/>
      <c r="AM3014" s="132"/>
      <c r="AN3014" s="132"/>
      <c r="AO3014" s="132"/>
      <c r="AP3014" s="132"/>
      <c r="AQ3014" s="132"/>
      <c r="AR3014" s="132"/>
      <c r="AS3014" s="132"/>
      <c r="AT3014" s="132"/>
      <c r="AU3014" s="132"/>
      <c r="AV3014" s="132"/>
      <c r="AW3014" s="132"/>
      <c r="AX3014" s="132"/>
      <c r="AY3014" s="132"/>
      <c r="AZ3014" s="132"/>
      <c r="BA3014" s="132"/>
      <c r="BB3014" s="132"/>
      <c r="BC3014" s="132"/>
      <c r="BD3014" s="132"/>
      <c r="BE3014" s="132"/>
      <c r="BF3014" s="132"/>
      <c r="BG3014" s="132"/>
      <c r="BH3014" s="132"/>
      <c r="BI3014" s="132"/>
    </row>
    <row r="3015" spans="2:61">
      <c r="B3015" s="722"/>
      <c r="C3015" s="132"/>
      <c r="D3015" s="132"/>
      <c r="E3015" s="586"/>
      <c r="F3015" s="586"/>
      <c r="G3015" s="132"/>
      <c r="H3015" s="372"/>
      <c r="I3015" s="132"/>
      <c r="J3015" s="132"/>
      <c r="K3015" s="132"/>
      <c r="L3015" s="132"/>
      <c r="M3015" s="132"/>
      <c r="N3015" s="132"/>
      <c r="O3015" s="132"/>
      <c r="P3015" s="132"/>
      <c r="Q3015" s="132"/>
      <c r="R3015" s="132"/>
      <c r="S3015" s="132"/>
      <c r="T3015" s="518"/>
      <c r="U3015" s="132"/>
      <c r="V3015" s="132"/>
      <c r="W3015" s="132"/>
      <c r="X3015" s="132"/>
      <c r="Y3015" s="132"/>
      <c r="Z3015" s="132"/>
      <c r="AB3015" s="132"/>
      <c r="AC3015" s="132"/>
      <c r="AD3015" s="132"/>
      <c r="AE3015" s="94"/>
      <c r="AF3015" s="132"/>
      <c r="AG3015" s="132"/>
      <c r="AH3015" s="284"/>
      <c r="AI3015" s="132"/>
      <c r="AJ3015" s="132"/>
      <c r="AK3015" s="132"/>
      <c r="AL3015" s="132"/>
      <c r="AM3015" s="132"/>
      <c r="AN3015" s="132"/>
      <c r="AO3015" s="132"/>
      <c r="AP3015" s="132"/>
      <c r="AQ3015" s="132"/>
      <c r="AR3015" s="132"/>
      <c r="AS3015" s="132"/>
      <c r="AT3015" s="132"/>
      <c r="AU3015" s="132"/>
      <c r="AV3015" s="132"/>
      <c r="AW3015" s="132"/>
      <c r="AX3015" s="132"/>
      <c r="AY3015" s="132"/>
      <c r="AZ3015" s="132"/>
      <c r="BA3015" s="132"/>
      <c r="BB3015" s="132"/>
      <c r="BC3015" s="132"/>
      <c r="BD3015" s="132"/>
      <c r="BE3015" s="132"/>
      <c r="BF3015" s="132"/>
      <c r="BG3015" s="132"/>
      <c r="BH3015" s="132"/>
      <c r="BI3015" s="132"/>
    </row>
    <row r="3016" spans="2:61">
      <c r="B3016" s="722"/>
      <c r="C3016" s="132"/>
      <c r="D3016" s="132"/>
      <c r="E3016" s="586"/>
      <c r="F3016" s="586"/>
      <c r="G3016" s="132"/>
      <c r="H3016" s="372"/>
      <c r="I3016" s="132"/>
      <c r="J3016" s="132"/>
      <c r="K3016" s="132"/>
      <c r="L3016" s="132"/>
      <c r="M3016" s="132"/>
      <c r="N3016" s="132"/>
      <c r="O3016" s="132"/>
      <c r="P3016" s="132"/>
      <c r="Q3016" s="132"/>
      <c r="R3016" s="132"/>
      <c r="S3016" s="132"/>
      <c r="T3016" s="518"/>
      <c r="U3016" s="132"/>
      <c r="V3016" s="132"/>
      <c r="W3016" s="132"/>
      <c r="X3016" s="132"/>
      <c r="Y3016" s="132"/>
      <c r="Z3016" s="132"/>
      <c r="AB3016" s="132"/>
      <c r="AC3016" s="132"/>
      <c r="AD3016" s="132"/>
      <c r="AE3016" s="94"/>
      <c r="AF3016" s="132"/>
      <c r="AG3016" s="132"/>
      <c r="AH3016" s="284"/>
      <c r="AI3016" s="132"/>
      <c r="AJ3016" s="132"/>
      <c r="AK3016" s="132"/>
      <c r="AL3016" s="132"/>
      <c r="AM3016" s="132"/>
      <c r="AN3016" s="132"/>
      <c r="AO3016" s="132"/>
      <c r="AP3016" s="132"/>
      <c r="AQ3016" s="132"/>
      <c r="AR3016" s="132"/>
      <c r="AS3016" s="132"/>
      <c r="AT3016" s="132"/>
      <c r="AU3016" s="132"/>
      <c r="AV3016" s="132"/>
      <c r="AW3016" s="132"/>
      <c r="AX3016" s="132"/>
      <c r="AY3016" s="132"/>
      <c r="AZ3016" s="132"/>
      <c r="BA3016" s="132"/>
      <c r="BB3016" s="132"/>
      <c r="BC3016" s="132"/>
      <c r="BD3016" s="132"/>
      <c r="BE3016" s="132"/>
      <c r="BF3016" s="132"/>
      <c r="BG3016" s="132"/>
      <c r="BH3016" s="132"/>
      <c r="BI3016" s="132"/>
    </row>
    <row r="3017" spans="2:61">
      <c r="B3017" s="722"/>
      <c r="C3017" s="132"/>
      <c r="D3017" s="132"/>
      <c r="E3017" s="586"/>
      <c r="F3017" s="586"/>
      <c r="G3017" s="132"/>
      <c r="H3017" s="372"/>
      <c r="I3017" s="132"/>
      <c r="J3017" s="132"/>
      <c r="K3017" s="132"/>
      <c r="L3017" s="132"/>
      <c r="M3017" s="132"/>
      <c r="N3017" s="132"/>
      <c r="O3017" s="132"/>
      <c r="P3017" s="132"/>
      <c r="Q3017" s="132"/>
      <c r="R3017" s="132"/>
      <c r="S3017" s="132"/>
      <c r="T3017" s="518"/>
      <c r="U3017" s="132"/>
      <c r="V3017" s="132"/>
      <c r="W3017" s="132"/>
      <c r="X3017" s="132"/>
      <c r="Y3017" s="132"/>
      <c r="Z3017" s="132"/>
      <c r="AB3017" s="132"/>
      <c r="AC3017" s="132"/>
      <c r="AD3017" s="132"/>
      <c r="AE3017" s="94"/>
      <c r="AF3017" s="132"/>
      <c r="AG3017" s="132"/>
      <c r="AH3017" s="284"/>
      <c r="AI3017" s="132"/>
      <c r="AJ3017" s="132"/>
      <c r="AK3017" s="132"/>
      <c r="AL3017" s="132"/>
      <c r="AM3017" s="132"/>
      <c r="AN3017" s="132"/>
      <c r="AO3017" s="132"/>
      <c r="AP3017" s="132"/>
      <c r="AQ3017" s="132"/>
      <c r="AR3017" s="132"/>
      <c r="AS3017" s="132"/>
      <c r="AT3017" s="132"/>
      <c r="AU3017" s="132"/>
      <c r="AV3017" s="132"/>
      <c r="AW3017" s="132"/>
      <c r="AX3017" s="132"/>
      <c r="AY3017" s="132"/>
      <c r="AZ3017" s="132"/>
      <c r="BA3017" s="132"/>
      <c r="BB3017" s="132"/>
      <c r="BC3017" s="132"/>
      <c r="BD3017" s="132"/>
      <c r="BE3017" s="132"/>
      <c r="BF3017" s="132"/>
      <c r="BG3017" s="132"/>
      <c r="BH3017" s="132"/>
      <c r="BI3017" s="132"/>
    </row>
    <row r="3018" spans="2:61">
      <c r="B3018" s="722"/>
      <c r="C3018" s="132"/>
      <c r="D3018" s="132"/>
      <c r="E3018" s="586"/>
      <c r="F3018" s="586"/>
      <c r="G3018" s="132"/>
      <c r="H3018" s="372"/>
      <c r="I3018" s="132"/>
      <c r="J3018" s="132"/>
      <c r="K3018" s="132"/>
      <c r="L3018" s="132"/>
      <c r="M3018" s="132"/>
      <c r="N3018" s="132"/>
      <c r="O3018" s="132"/>
      <c r="P3018" s="132"/>
      <c r="Q3018" s="132"/>
      <c r="R3018" s="132"/>
      <c r="S3018" s="132"/>
      <c r="T3018" s="518"/>
      <c r="U3018" s="132"/>
      <c r="V3018" s="132"/>
      <c r="W3018" s="132"/>
      <c r="X3018" s="132"/>
      <c r="Y3018" s="132"/>
      <c r="Z3018" s="132"/>
      <c r="AB3018" s="132"/>
      <c r="AC3018" s="132"/>
      <c r="AD3018" s="132"/>
      <c r="AE3018" s="94"/>
      <c r="AF3018" s="132"/>
      <c r="AG3018" s="132"/>
      <c r="AH3018" s="284"/>
      <c r="AI3018" s="132"/>
      <c r="AJ3018" s="132"/>
      <c r="AK3018" s="132"/>
      <c r="AL3018" s="132"/>
      <c r="AM3018" s="132"/>
      <c r="AN3018" s="132"/>
      <c r="AO3018" s="132"/>
      <c r="AP3018" s="132"/>
      <c r="AQ3018" s="132"/>
      <c r="AR3018" s="132"/>
      <c r="AS3018" s="132"/>
      <c r="AT3018" s="132"/>
      <c r="AU3018" s="132"/>
      <c r="AV3018" s="132"/>
      <c r="AW3018" s="132"/>
      <c r="AX3018" s="132"/>
      <c r="AY3018" s="132"/>
      <c r="AZ3018" s="132"/>
      <c r="BA3018" s="132"/>
      <c r="BB3018" s="132"/>
      <c r="BC3018" s="132"/>
      <c r="BD3018" s="132"/>
      <c r="BE3018" s="132"/>
      <c r="BF3018" s="132"/>
      <c r="BG3018" s="132"/>
      <c r="BH3018" s="132"/>
      <c r="BI3018" s="132"/>
    </row>
    <row r="3019" spans="2:61">
      <c r="B3019" s="722"/>
      <c r="C3019" s="132"/>
      <c r="D3019" s="132"/>
      <c r="E3019" s="586"/>
      <c r="F3019" s="586"/>
      <c r="G3019" s="132"/>
      <c r="H3019" s="372"/>
      <c r="I3019" s="132"/>
      <c r="J3019" s="132"/>
      <c r="K3019" s="132"/>
      <c r="L3019" s="132"/>
      <c r="M3019" s="132"/>
      <c r="N3019" s="132"/>
      <c r="O3019" s="132"/>
      <c r="P3019" s="132"/>
      <c r="Q3019" s="132"/>
      <c r="R3019" s="132"/>
      <c r="S3019" s="132"/>
      <c r="T3019" s="518"/>
      <c r="U3019" s="132"/>
      <c r="V3019" s="132"/>
      <c r="W3019" s="132"/>
      <c r="X3019" s="132"/>
      <c r="Y3019" s="132"/>
      <c r="Z3019" s="132"/>
      <c r="AB3019" s="132"/>
      <c r="AC3019" s="132"/>
      <c r="AD3019" s="132"/>
      <c r="AE3019" s="94"/>
      <c r="AF3019" s="132"/>
      <c r="AG3019" s="132"/>
      <c r="AH3019" s="284"/>
      <c r="AI3019" s="132"/>
      <c r="AJ3019" s="132"/>
      <c r="AK3019" s="132"/>
      <c r="AL3019" s="132"/>
      <c r="AM3019" s="132"/>
      <c r="AN3019" s="132"/>
      <c r="AO3019" s="132"/>
      <c r="AP3019" s="132"/>
      <c r="AQ3019" s="132"/>
      <c r="AR3019" s="132"/>
      <c r="AS3019" s="132"/>
      <c r="AT3019" s="132"/>
      <c r="AU3019" s="132"/>
      <c r="AV3019" s="132"/>
      <c r="AW3019" s="132"/>
      <c r="AX3019" s="132"/>
      <c r="AY3019" s="132"/>
      <c r="AZ3019" s="132"/>
      <c r="BA3019" s="132"/>
      <c r="BB3019" s="132"/>
      <c r="BC3019" s="132"/>
      <c r="BD3019" s="132"/>
      <c r="BE3019" s="132"/>
      <c r="BF3019" s="132"/>
      <c r="BG3019" s="132"/>
      <c r="BH3019" s="132"/>
      <c r="BI3019" s="132"/>
    </row>
    <row r="3020" spans="2:61">
      <c r="B3020" s="722"/>
      <c r="C3020" s="132"/>
      <c r="D3020" s="132"/>
      <c r="E3020" s="586"/>
      <c r="F3020" s="586"/>
      <c r="G3020" s="132"/>
      <c r="H3020" s="372"/>
      <c r="I3020" s="132"/>
      <c r="J3020" s="132"/>
      <c r="K3020" s="132"/>
      <c r="L3020" s="132"/>
      <c r="M3020" s="132"/>
      <c r="N3020" s="132"/>
      <c r="O3020" s="132"/>
      <c r="P3020" s="132"/>
      <c r="Q3020" s="132"/>
      <c r="R3020" s="132"/>
      <c r="S3020" s="132"/>
      <c r="T3020" s="518"/>
      <c r="U3020" s="132"/>
      <c r="V3020" s="132"/>
      <c r="W3020" s="132"/>
      <c r="X3020" s="132"/>
      <c r="Y3020" s="132"/>
      <c r="Z3020" s="132"/>
      <c r="AB3020" s="132"/>
      <c r="AC3020" s="132"/>
      <c r="AD3020" s="132"/>
      <c r="AE3020" s="94"/>
      <c r="AF3020" s="132"/>
      <c r="AG3020" s="132"/>
      <c r="AH3020" s="284"/>
      <c r="AI3020" s="132"/>
      <c r="AJ3020" s="132"/>
      <c r="AK3020" s="132"/>
      <c r="AL3020" s="132"/>
      <c r="AM3020" s="132"/>
      <c r="AN3020" s="132"/>
      <c r="AO3020" s="132"/>
      <c r="AP3020" s="132"/>
      <c r="AQ3020" s="132"/>
      <c r="AR3020" s="132"/>
      <c r="AS3020" s="132"/>
      <c r="AT3020" s="132"/>
      <c r="AU3020" s="132"/>
      <c r="AV3020" s="132"/>
      <c r="AW3020" s="132"/>
      <c r="AX3020" s="132"/>
      <c r="AY3020" s="132"/>
      <c r="AZ3020" s="132"/>
      <c r="BA3020" s="132"/>
      <c r="BB3020" s="132"/>
      <c r="BC3020" s="132"/>
      <c r="BD3020" s="132"/>
      <c r="BE3020" s="132"/>
      <c r="BF3020" s="132"/>
      <c r="BG3020" s="132"/>
      <c r="BH3020" s="132"/>
      <c r="BI3020" s="132"/>
    </row>
    <row r="3021" spans="2:61">
      <c r="B3021" s="722"/>
      <c r="C3021" s="132"/>
      <c r="D3021" s="132"/>
      <c r="E3021" s="586"/>
      <c r="F3021" s="586"/>
      <c r="G3021" s="132"/>
      <c r="H3021" s="372"/>
      <c r="I3021" s="132"/>
      <c r="J3021" s="132"/>
      <c r="K3021" s="132"/>
      <c r="L3021" s="132"/>
      <c r="M3021" s="132"/>
      <c r="N3021" s="132"/>
      <c r="O3021" s="132"/>
      <c r="P3021" s="132"/>
      <c r="Q3021" s="132"/>
      <c r="R3021" s="132"/>
      <c r="S3021" s="132"/>
      <c r="T3021" s="518"/>
      <c r="U3021" s="132"/>
      <c r="V3021" s="132"/>
      <c r="W3021" s="132"/>
      <c r="X3021" s="132"/>
      <c r="Y3021" s="132"/>
      <c r="Z3021" s="132"/>
      <c r="AB3021" s="132"/>
      <c r="AC3021" s="132"/>
      <c r="AD3021" s="132"/>
      <c r="AE3021" s="94"/>
      <c r="AF3021" s="132"/>
      <c r="AG3021" s="132"/>
      <c r="AH3021" s="284"/>
      <c r="AI3021" s="132"/>
      <c r="AJ3021" s="132"/>
      <c r="AK3021" s="132"/>
      <c r="AL3021" s="132"/>
      <c r="AM3021" s="132"/>
      <c r="AN3021" s="132"/>
      <c r="AO3021" s="132"/>
      <c r="AP3021" s="132"/>
      <c r="AQ3021" s="132"/>
      <c r="AR3021" s="132"/>
      <c r="AS3021" s="132"/>
      <c r="AT3021" s="132"/>
      <c r="AU3021" s="132"/>
      <c r="AV3021" s="132"/>
      <c r="AW3021" s="132"/>
      <c r="AX3021" s="132"/>
      <c r="AY3021" s="132"/>
      <c r="AZ3021" s="132"/>
      <c r="BA3021" s="132"/>
      <c r="BB3021" s="132"/>
      <c r="BC3021" s="132"/>
      <c r="BD3021" s="132"/>
      <c r="BE3021" s="132"/>
      <c r="BF3021" s="132"/>
      <c r="BG3021" s="132"/>
      <c r="BH3021" s="132"/>
      <c r="BI3021" s="132"/>
    </row>
    <row r="3022" spans="2:61">
      <c r="B3022" s="722"/>
      <c r="C3022" s="132"/>
      <c r="D3022" s="132"/>
      <c r="E3022" s="586"/>
      <c r="F3022" s="586"/>
      <c r="G3022" s="132"/>
      <c r="H3022" s="372"/>
      <c r="I3022" s="132"/>
      <c r="J3022" s="132"/>
      <c r="K3022" s="132"/>
      <c r="L3022" s="132"/>
      <c r="M3022" s="132"/>
      <c r="N3022" s="132"/>
      <c r="O3022" s="132"/>
      <c r="P3022" s="132"/>
      <c r="Q3022" s="132"/>
      <c r="R3022" s="132"/>
      <c r="S3022" s="132"/>
      <c r="T3022" s="518"/>
      <c r="U3022" s="132"/>
      <c r="V3022" s="132"/>
      <c r="W3022" s="132"/>
      <c r="X3022" s="132"/>
      <c r="Y3022" s="132"/>
      <c r="Z3022" s="132"/>
      <c r="AB3022" s="132"/>
      <c r="AC3022" s="132"/>
      <c r="AD3022" s="132"/>
      <c r="AE3022" s="94"/>
      <c r="AF3022" s="132"/>
      <c r="AG3022" s="132"/>
      <c r="AH3022" s="284"/>
      <c r="AI3022" s="132"/>
      <c r="AJ3022" s="132"/>
      <c r="AK3022" s="132"/>
      <c r="AL3022" s="132"/>
      <c r="AM3022" s="132"/>
      <c r="AN3022" s="132"/>
      <c r="AO3022" s="132"/>
      <c r="AP3022" s="132"/>
      <c r="AQ3022" s="132"/>
      <c r="AR3022" s="132"/>
      <c r="AS3022" s="132"/>
      <c r="AT3022" s="132"/>
      <c r="AU3022" s="132"/>
      <c r="AV3022" s="132"/>
      <c r="AW3022" s="132"/>
      <c r="AX3022" s="132"/>
      <c r="AY3022" s="132"/>
      <c r="AZ3022" s="132"/>
      <c r="BA3022" s="132"/>
      <c r="BB3022" s="132"/>
      <c r="BC3022" s="132"/>
      <c r="BD3022" s="132"/>
      <c r="BE3022" s="132"/>
      <c r="BF3022" s="132"/>
      <c r="BG3022" s="132"/>
      <c r="BH3022" s="132"/>
      <c r="BI3022" s="132"/>
    </row>
    <row r="3023" spans="2:61">
      <c r="B3023" s="722"/>
      <c r="C3023" s="132"/>
      <c r="D3023" s="132"/>
      <c r="E3023" s="586"/>
      <c r="F3023" s="586"/>
      <c r="G3023" s="132"/>
      <c r="H3023" s="372"/>
      <c r="I3023" s="132"/>
      <c r="J3023" s="132"/>
      <c r="K3023" s="132"/>
      <c r="L3023" s="132"/>
      <c r="M3023" s="132"/>
      <c r="N3023" s="132"/>
      <c r="O3023" s="132"/>
      <c r="P3023" s="132"/>
      <c r="Q3023" s="132"/>
      <c r="R3023" s="132"/>
      <c r="S3023" s="132"/>
      <c r="T3023" s="518"/>
      <c r="U3023" s="132"/>
      <c r="V3023" s="132"/>
      <c r="W3023" s="132"/>
      <c r="X3023" s="132"/>
      <c r="Y3023" s="132"/>
      <c r="Z3023" s="132"/>
      <c r="AB3023" s="132"/>
      <c r="AC3023" s="132"/>
      <c r="AD3023" s="132"/>
      <c r="AE3023" s="94"/>
      <c r="AF3023" s="132"/>
      <c r="AG3023" s="132"/>
      <c r="AH3023" s="284"/>
      <c r="AI3023" s="132"/>
      <c r="AJ3023" s="132"/>
      <c r="AK3023" s="132"/>
      <c r="AL3023" s="132"/>
      <c r="AM3023" s="132"/>
      <c r="AN3023" s="132"/>
      <c r="AO3023" s="132"/>
      <c r="AP3023" s="132"/>
      <c r="AQ3023" s="132"/>
      <c r="AR3023" s="132"/>
      <c r="AS3023" s="132"/>
      <c r="AT3023" s="132"/>
      <c r="AU3023" s="132"/>
      <c r="AV3023" s="132"/>
      <c r="AW3023" s="132"/>
      <c r="AX3023" s="132"/>
      <c r="AY3023" s="132"/>
      <c r="AZ3023" s="132"/>
      <c r="BA3023" s="132"/>
      <c r="BB3023" s="132"/>
      <c r="BC3023" s="132"/>
      <c r="BD3023" s="132"/>
      <c r="BE3023" s="132"/>
      <c r="BF3023" s="132"/>
      <c r="BG3023" s="132"/>
      <c r="BH3023" s="132"/>
      <c r="BI3023" s="132"/>
    </row>
    <row r="3024" spans="2:61">
      <c r="B3024" s="722"/>
      <c r="C3024" s="132"/>
      <c r="D3024" s="132"/>
      <c r="E3024" s="586"/>
      <c r="F3024" s="586"/>
      <c r="G3024" s="132"/>
      <c r="H3024" s="372"/>
      <c r="I3024" s="132"/>
      <c r="J3024" s="132"/>
      <c r="K3024" s="132"/>
      <c r="L3024" s="132"/>
      <c r="M3024" s="132"/>
      <c r="N3024" s="132"/>
      <c r="O3024" s="132"/>
      <c r="P3024" s="132"/>
      <c r="Q3024" s="132"/>
      <c r="R3024" s="132"/>
      <c r="S3024" s="132"/>
      <c r="T3024" s="518"/>
      <c r="U3024" s="132"/>
      <c r="V3024" s="132"/>
      <c r="W3024" s="132"/>
      <c r="X3024" s="132"/>
      <c r="Y3024" s="132"/>
      <c r="Z3024" s="132"/>
      <c r="AB3024" s="132"/>
      <c r="AC3024" s="132"/>
      <c r="AD3024" s="132"/>
      <c r="AE3024" s="94"/>
      <c r="AF3024" s="132"/>
      <c r="AG3024" s="132"/>
      <c r="AH3024" s="284"/>
      <c r="AI3024" s="132"/>
      <c r="AJ3024" s="132"/>
      <c r="AK3024" s="132"/>
      <c r="AL3024" s="132"/>
      <c r="AM3024" s="132"/>
      <c r="AN3024" s="132"/>
      <c r="AO3024" s="132"/>
      <c r="AP3024" s="132"/>
      <c r="AQ3024" s="132"/>
      <c r="AR3024" s="132"/>
      <c r="AS3024" s="132"/>
      <c r="AT3024" s="132"/>
      <c r="AU3024" s="132"/>
      <c r="AV3024" s="132"/>
      <c r="AW3024" s="132"/>
      <c r="AX3024" s="132"/>
      <c r="AY3024" s="132"/>
      <c r="AZ3024" s="132"/>
      <c r="BA3024" s="132"/>
      <c r="BB3024" s="132"/>
      <c r="BC3024" s="132"/>
      <c r="BD3024" s="132"/>
      <c r="BE3024" s="132"/>
      <c r="BF3024" s="132"/>
      <c r="BG3024" s="132"/>
      <c r="BH3024" s="132"/>
      <c r="BI3024" s="132"/>
    </row>
    <row r="3025" spans="2:61">
      <c r="B3025" s="722"/>
      <c r="C3025" s="132"/>
      <c r="D3025" s="132"/>
      <c r="E3025" s="586"/>
      <c r="F3025" s="586"/>
      <c r="G3025" s="132"/>
      <c r="H3025" s="372"/>
      <c r="I3025" s="132"/>
      <c r="J3025" s="132"/>
      <c r="K3025" s="132"/>
      <c r="L3025" s="132"/>
      <c r="M3025" s="132"/>
      <c r="N3025" s="132"/>
      <c r="O3025" s="132"/>
      <c r="P3025" s="132"/>
      <c r="Q3025" s="132"/>
      <c r="R3025" s="132"/>
      <c r="S3025" s="132"/>
      <c r="T3025" s="518"/>
      <c r="U3025" s="132"/>
      <c r="V3025" s="132"/>
      <c r="W3025" s="132"/>
      <c r="X3025" s="132"/>
      <c r="Y3025" s="132"/>
      <c r="Z3025" s="132"/>
      <c r="AB3025" s="132"/>
      <c r="AC3025" s="132"/>
      <c r="AD3025" s="132"/>
      <c r="AE3025" s="94"/>
      <c r="AF3025" s="132"/>
      <c r="AG3025" s="132"/>
      <c r="AH3025" s="284"/>
      <c r="AI3025" s="132"/>
      <c r="AJ3025" s="132"/>
      <c r="AK3025" s="132"/>
      <c r="AL3025" s="132"/>
      <c r="AM3025" s="132"/>
      <c r="AN3025" s="132"/>
      <c r="AO3025" s="132"/>
      <c r="AP3025" s="132"/>
      <c r="AQ3025" s="132"/>
      <c r="AR3025" s="132"/>
      <c r="AS3025" s="132"/>
      <c r="AT3025" s="132"/>
      <c r="AU3025" s="132"/>
      <c r="AV3025" s="132"/>
      <c r="AW3025" s="132"/>
      <c r="AX3025" s="132"/>
      <c r="AY3025" s="132"/>
      <c r="AZ3025" s="132"/>
      <c r="BA3025" s="132"/>
      <c r="BB3025" s="132"/>
      <c r="BC3025" s="132"/>
      <c r="BD3025" s="132"/>
      <c r="BE3025" s="132"/>
      <c r="BF3025" s="132"/>
      <c r="BG3025" s="132"/>
      <c r="BH3025" s="132"/>
      <c r="BI3025" s="132"/>
    </row>
    <row r="3026" spans="2:61">
      <c r="B3026" s="722"/>
      <c r="C3026" s="132"/>
      <c r="D3026" s="132"/>
      <c r="E3026" s="586"/>
      <c r="F3026" s="586"/>
      <c r="G3026" s="132"/>
      <c r="H3026" s="372"/>
      <c r="I3026" s="132"/>
      <c r="J3026" s="132"/>
      <c r="K3026" s="132"/>
      <c r="L3026" s="132"/>
      <c r="M3026" s="132"/>
      <c r="N3026" s="132"/>
      <c r="O3026" s="132"/>
      <c r="P3026" s="132"/>
      <c r="Q3026" s="132"/>
      <c r="R3026" s="132"/>
      <c r="S3026" s="132"/>
      <c r="T3026" s="518"/>
      <c r="U3026" s="132"/>
      <c r="V3026" s="132"/>
      <c r="W3026" s="132"/>
      <c r="X3026" s="132"/>
      <c r="Y3026" s="132"/>
      <c r="Z3026" s="132"/>
      <c r="AB3026" s="132"/>
      <c r="AC3026" s="132"/>
      <c r="AD3026" s="132"/>
      <c r="AE3026" s="94"/>
      <c r="AF3026" s="132"/>
      <c r="AG3026" s="132"/>
      <c r="AH3026" s="284"/>
      <c r="AI3026" s="132"/>
      <c r="AJ3026" s="132"/>
      <c r="AK3026" s="132"/>
      <c r="AL3026" s="132"/>
      <c r="AM3026" s="132"/>
      <c r="AN3026" s="132"/>
      <c r="AO3026" s="132"/>
      <c r="AP3026" s="132"/>
      <c r="AQ3026" s="132"/>
      <c r="AR3026" s="132"/>
      <c r="AS3026" s="132"/>
      <c r="AT3026" s="132"/>
      <c r="AU3026" s="132"/>
      <c r="AV3026" s="132"/>
      <c r="AW3026" s="132"/>
      <c r="AX3026" s="132"/>
      <c r="AY3026" s="132"/>
      <c r="AZ3026" s="132"/>
      <c r="BA3026" s="132"/>
      <c r="BB3026" s="132"/>
      <c r="BC3026" s="132"/>
      <c r="BD3026" s="132"/>
      <c r="BE3026" s="132"/>
      <c r="BF3026" s="132"/>
      <c r="BG3026" s="132"/>
      <c r="BH3026" s="132"/>
      <c r="BI3026" s="132"/>
    </row>
    <row r="3027" spans="2:61">
      <c r="B3027" s="722"/>
      <c r="C3027" s="132"/>
      <c r="D3027" s="132"/>
      <c r="E3027" s="586"/>
      <c r="F3027" s="586"/>
      <c r="G3027" s="132"/>
      <c r="H3027" s="372"/>
      <c r="I3027" s="132"/>
      <c r="J3027" s="132"/>
      <c r="K3027" s="132"/>
      <c r="L3027" s="132"/>
      <c r="M3027" s="132"/>
      <c r="N3027" s="132"/>
      <c r="O3027" s="132"/>
      <c r="P3027" s="132"/>
      <c r="Q3027" s="132"/>
      <c r="R3027" s="132"/>
      <c r="S3027" s="132"/>
      <c r="T3027" s="518"/>
      <c r="U3027" s="132"/>
      <c r="V3027" s="132"/>
      <c r="W3027" s="132"/>
      <c r="X3027" s="132"/>
      <c r="Y3027" s="132"/>
      <c r="Z3027" s="132"/>
      <c r="AB3027" s="132"/>
      <c r="AC3027" s="132"/>
      <c r="AD3027" s="132"/>
      <c r="AE3027" s="94"/>
      <c r="AF3027" s="132"/>
      <c r="AG3027" s="132"/>
      <c r="AH3027" s="284"/>
      <c r="AI3027" s="132"/>
      <c r="AJ3027" s="132"/>
      <c r="AK3027" s="132"/>
      <c r="AL3027" s="132"/>
      <c r="AM3027" s="132"/>
      <c r="AN3027" s="132"/>
      <c r="AO3027" s="132"/>
      <c r="AP3027" s="132"/>
      <c r="AQ3027" s="132"/>
      <c r="AR3027" s="132"/>
      <c r="AS3027" s="132"/>
      <c r="AT3027" s="132"/>
      <c r="AU3027" s="132"/>
      <c r="AV3027" s="132"/>
      <c r="AW3027" s="132"/>
      <c r="AX3027" s="132"/>
      <c r="AY3027" s="132"/>
      <c r="AZ3027" s="132"/>
      <c r="BA3027" s="132"/>
      <c r="BB3027" s="132"/>
      <c r="BC3027" s="132"/>
      <c r="BD3027" s="132"/>
      <c r="BE3027" s="132"/>
      <c r="BF3027" s="132"/>
      <c r="BG3027" s="132"/>
      <c r="BH3027" s="132"/>
      <c r="BI3027" s="132"/>
    </row>
    <row r="3028" spans="2:61">
      <c r="B3028" s="722"/>
      <c r="C3028" s="132"/>
      <c r="D3028" s="132"/>
      <c r="E3028" s="586"/>
      <c r="F3028" s="586"/>
      <c r="G3028" s="132"/>
      <c r="H3028" s="372"/>
      <c r="I3028" s="132"/>
      <c r="J3028" s="132"/>
      <c r="K3028" s="132"/>
      <c r="L3028" s="132"/>
      <c r="M3028" s="132"/>
      <c r="N3028" s="132"/>
      <c r="O3028" s="132"/>
      <c r="P3028" s="132"/>
      <c r="Q3028" s="132"/>
      <c r="R3028" s="132"/>
      <c r="S3028" s="132"/>
      <c r="T3028" s="518"/>
      <c r="U3028" s="132"/>
      <c r="V3028" s="132"/>
      <c r="W3028" s="132"/>
      <c r="X3028" s="132"/>
      <c r="Y3028" s="132"/>
      <c r="Z3028" s="132"/>
      <c r="AB3028" s="132"/>
      <c r="AC3028" s="132"/>
      <c r="AD3028" s="132"/>
      <c r="AE3028" s="94"/>
      <c r="AF3028" s="132"/>
      <c r="AG3028" s="132"/>
      <c r="AH3028" s="284"/>
      <c r="AI3028" s="132"/>
      <c r="AJ3028" s="132"/>
      <c r="AK3028" s="132"/>
      <c r="AL3028" s="132"/>
      <c r="AM3028" s="132"/>
      <c r="AN3028" s="132"/>
      <c r="AO3028" s="132"/>
      <c r="AP3028" s="132"/>
      <c r="AQ3028" s="132"/>
      <c r="AR3028" s="132"/>
      <c r="AS3028" s="132"/>
      <c r="AT3028" s="132"/>
      <c r="AU3028" s="132"/>
      <c r="AV3028" s="132"/>
      <c r="AW3028" s="132"/>
      <c r="AX3028" s="132"/>
      <c r="AY3028" s="132"/>
      <c r="AZ3028" s="132"/>
      <c r="BA3028" s="132"/>
      <c r="BB3028" s="132"/>
      <c r="BC3028" s="132"/>
      <c r="BD3028" s="132"/>
      <c r="BE3028" s="132"/>
      <c r="BF3028" s="132"/>
      <c r="BG3028" s="132"/>
      <c r="BH3028" s="132"/>
      <c r="BI3028" s="132"/>
    </row>
    <row r="3029" spans="2:61">
      <c r="B3029" s="722"/>
      <c r="C3029" s="132"/>
      <c r="D3029" s="132"/>
      <c r="E3029" s="586"/>
      <c r="F3029" s="586"/>
      <c r="G3029" s="132"/>
      <c r="H3029" s="372"/>
      <c r="I3029" s="132"/>
      <c r="J3029" s="132"/>
      <c r="K3029" s="132"/>
      <c r="L3029" s="132"/>
      <c r="M3029" s="132"/>
      <c r="N3029" s="132"/>
      <c r="O3029" s="132"/>
      <c r="P3029" s="132"/>
      <c r="Q3029" s="132"/>
      <c r="R3029" s="132"/>
      <c r="S3029" s="132"/>
      <c r="T3029" s="518"/>
      <c r="U3029" s="132"/>
      <c r="V3029" s="132"/>
      <c r="W3029" s="132"/>
      <c r="X3029" s="132"/>
      <c r="Y3029" s="132"/>
      <c r="Z3029" s="132"/>
      <c r="AB3029" s="132"/>
      <c r="AC3029" s="132"/>
      <c r="AD3029" s="132"/>
      <c r="AE3029" s="94"/>
      <c r="AF3029" s="132"/>
      <c r="AG3029" s="132"/>
      <c r="AH3029" s="284"/>
      <c r="AI3029" s="132"/>
      <c r="AJ3029" s="132"/>
      <c r="AK3029" s="132"/>
      <c r="AL3029" s="132"/>
      <c r="AM3029" s="132"/>
      <c r="AN3029" s="132"/>
      <c r="AO3029" s="132"/>
      <c r="AP3029" s="132"/>
      <c r="AQ3029" s="132"/>
      <c r="AR3029" s="132"/>
      <c r="AS3029" s="132"/>
      <c r="AT3029" s="132"/>
      <c r="AU3029" s="132"/>
      <c r="AV3029" s="132"/>
      <c r="AW3029" s="132"/>
      <c r="AX3029" s="132"/>
      <c r="AY3029" s="132"/>
      <c r="AZ3029" s="132"/>
      <c r="BA3029" s="132"/>
      <c r="BB3029" s="132"/>
      <c r="BC3029" s="132"/>
      <c r="BD3029" s="132"/>
      <c r="BE3029" s="132"/>
      <c r="BF3029" s="132"/>
      <c r="BG3029" s="132"/>
      <c r="BH3029" s="132"/>
      <c r="BI3029" s="132"/>
    </row>
    <row r="3030" spans="2:61">
      <c r="B3030" s="722"/>
      <c r="C3030" s="132"/>
      <c r="D3030" s="132"/>
      <c r="E3030" s="586"/>
      <c r="F3030" s="586"/>
      <c r="G3030" s="132"/>
      <c r="H3030" s="372"/>
      <c r="I3030" s="132"/>
      <c r="J3030" s="132"/>
      <c r="K3030" s="132"/>
      <c r="L3030" s="132"/>
      <c r="M3030" s="132"/>
      <c r="N3030" s="132"/>
      <c r="O3030" s="132"/>
      <c r="P3030" s="132"/>
      <c r="Q3030" s="132"/>
      <c r="R3030" s="132"/>
      <c r="S3030" s="132"/>
      <c r="T3030" s="518"/>
      <c r="U3030" s="132"/>
      <c r="V3030" s="132"/>
      <c r="W3030" s="132"/>
      <c r="X3030" s="132"/>
      <c r="Y3030" s="132"/>
      <c r="Z3030" s="132"/>
      <c r="AB3030" s="132"/>
      <c r="AC3030" s="132"/>
      <c r="AD3030" s="132"/>
      <c r="AE3030" s="94"/>
      <c r="AF3030" s="132"/>
      <c r="AG3030" s="132"/>
      <c r="AH3030" s="284"/>
      <c r="AI3030" s="132"/>
      <c r="AJ3030" s="132"/>
      <c r="AK3030" s="132"/>
      <c r="AL3030" s="132"/>
      <c r="AM3030" s="132"/>
      <c r="AN3030" s="132"/>
      <c r="AO3030" s="132"/>
      <c r="AP3030" s="132"/>
      <c r="AQ3030" s="132"/>
      <c r="AR3030" s="132"/>
      <c r="AS3030" s="132"/>
      <c r="AT3030" s="132"/>
      <c r="AU3030" s="132"/>
      <c r="AV3030" s="132"/>
      <c r="AW3030" s="132"/>
      <c r="AX3030" s="132"/>
      <c r="AY3030" s="132"/>
      <c r="AZ3030" s="132"/>
      <c r="BA3030" s="132"/>
      <c r="BB3030" s="132"/>
      <c r="BC3030" s="132"/>
      <c r="BD3030" s="132"/>
      <c r="BE3030" s="132"/>
      <c r="BF3030" s="132"/>
      <c r="BG3030" s="132"/>
      <c r="BH3030" s="132"/>
      <c r="BI3030" s="132"/>
    </row>
    <row r="3031" spans="2:61">
      <c r="B3031" s="722"/>
      <c r="C3031" s="132"/>
      <c r="D3031" s="132"/>
      <c r="E3031" s="586"/>
      <c r="F3031" s="586"/>
      <c r="G3031" s="132"/>
      <c r="H3031" s="372"/>
      <c r="I3031" s="132"/>
      <c r="J3031" s="132"/>
      <c r="K3031" s="132"/>
      <c r="L3031" s="132"/>
      <c r="M3031" s="132"/>
      <c r="N3031" s="132"/>
      <c r="O3031" s="132"/>
      <c r="P3031" s="132"/>
      <c r="Q3031" s="132"/>
      <c r="R3031" s="132"/>
      <c r="S3031" s="132"/>
      <c r="T3031" s="518"/>
      <c r="U3031" s="132"/>
      <c r="V3031" s="132"/>
      <c r="W3031" s="132"/>
      <c r="X3031" s="132"/>
      <c r="Y3031" s="132"/>
      <c r="Z3031" s="132"/>
      <c r="AB3031" s="132"/>
      <c r="AC3031" s="132"/>
      <c r="AD3031" s="132"/>
      <c r="AE3031" s="94"/>
      <c r="AF3031" s="132"/>
      <c r="AG3031" s="132"/>
      <c r="AH3031" s="284"/>
      <c r="AI3031" s="132"/>
      <c r="AJ3031" s="132"/>
      <c r="AK3031" s="132"/>
      <c r="AL3031" s="132"/>
      <c r="AM3031" s="132"/>
      <c r="AN3031" s="132"/>
      <c r="AO3031" s="132"/>
      <c r="AP3031" s="132"/>
      <c r="AQ3031" s="132"/>
      <c r="AR3031" s="132"/>
      <c r="AS3031" s="132"/>
      <c r="AT3031" s="132"/>
      <c r="AU3031" s="132"/>
      <c r="AV3031" s="132"/>
      <c r="AW3031" s="132"/>
      <c r="AX3031" s="132"/>
      <c r="AY3031" s="132"/>
      <c r="AZ3031" s="132"/>
      <c r="BA3031" s="132"/>
      <c r="BB3031" s="132"/>
      <c r="BC3031" s="132"/>
      <c r="BD3031" s="132"/>
      <c r="BE3031" s="132"/>
      <c r="BF3031" s="132"/>
      <c r="BG3031" s="132"/>
      <c r="BH3031" s="132"/>
      <c r="BI3031" s="132"/>
    </row>
    <row r="3032" spans="2:61">
      <c r="B3032" s="722"/>
      <c r="C3032" s="132"/>
      <c r="D3032" s="132"/>
      <c r="E3032" s="586"/>
      <c r="F3032" s="586"/>
      <c r="G3032" s="132"/>
      <c r="H3032" s="372"/>
      <c r="I3032" s="132"/>
      <c r="J3032" s="132"/>
      <c r="K3032" s="132"/>
      <c r="L3032" s="132"/>
      <c r="M3032" s="132"/>
      <c r="N3032" s="132"/>
      <c r="O3032" s="132"/>
      <c r="P3032" s="132"/>
      <c r="Q3032" s="132"/>
      <c r="R3032" s="132"/>
      <c r="S3032" s="132"/>
      <c r="T3032" s="518"/>
      <c r="U3032" s="132"/>
      <c r="V3032" s="132"/>
      <c r="W3032" s="132"/>
      <c r="X3032" s="132"/>
      <c r="Y3032" s="132"/>
      <c r="Z3032" s="132"/>
      <c r="AB3032" s="132"/>
      <c r="AC3032" s="132"/>
      <c r="AD3032" s="132"/>
      <c r="AE3032" s="94"/>
      <c r="AF3032" s="132"/>
      <c r="AG3032" s="132"/>
      <c r="AH3032" s="284"/>
      <c r="AI3032" s="132"/>
      <c r="AJ3032" s="132"/>
      <c r="AK3032" s="132"/>
      <c r="AL3032" s="132"/>
      <c r="AM3032" s="132"/>
      <c r="AN3032" s="132"/>
      <c r="AO3032" s="132"/>
      <c r="AP3032" s="132"/>
      <c r="AQ3032" s="132"/>
      <c r="AR3032" s="132"/>
      <c r="AS3032" s="132"/>
      <c r="AT3032" s="132"/>
      <c r="AU3032" s="132"/>
      <c r="AV3032" s="132"/>
      <c r="AW3032" s="132"/>
      <c r="AX3032" s="132"/>
      <c r="AY3032" s="132"/>
      <c r="AZ3032" s="132"/>
      <c r="BA3032" s="132"/>
      <c r="BB3032" s="132"/>
      <c r="BC3032" s="132"/>
      <c r="BD3032" s="132"/>
      <c r="BE3032" s="132"/>
      <c r="BF3032" s="132"/>
      <c r="BG3032" s="132"/>
      <c r="BH3032" s="132"/>
      <c r="BI3032" s="132"/>
    </row>
    <row r="3033" spans="2:61">
      <c r="B3033" s="722"/>
      <c r="C3033" s="132"/>
      <c r="D3033" s="132"/>
      <c r="E3033" s="586"/>
      <c r="F3033" s="586"/>
      <c r="G3033" s="132"/>
      <c r="H3033" s="372"/>
      <c r="I3033" s="132"/>
      <c r="J3033" s="132"/>
      <c r="K3033" s="132"/>
      <c r="L3033" s="132"/>
      <c r="M3033" s="132"/>
      <c r="N3033" s="132"/>
      <c r="O3033" s="132"/>
      <c r="P3033" s="132"/>
      <c r="Q3033" s="132"/>
      <c r="R3033" s="132"/>
      <c r="S3033" s="132"/>
      <c r="T3033" s="518"/>
      <c r="U3033" s="132"/>
      <c r="V3033" s="132"/>
      <c r="W3033" s="132"/>
      <c r="X3033" s="132"/>
      <c r="Y3033" s="132"/>
      <c r="Z3033" s="132"/>
      <c r="AB3033" s="132"/>
      <c r="AC3033" s="132"/>
      <c r="AD3033" s="132"/>
      <c r="AE3033" s="94"/>
      <c r="AF3033" s="132"/>
      <c r="AG3033" s="132"/>
      <c r="AH3033" s="284"/>
      <c r="AI3033" s="132"/>
      <c r="AJ3033" s="132"/>
      <c r="AK3033" s="132"/>
      <c r="AL3033" s="132"/>
      <c r="AM3033" s="132"/>
      <c r="AN3033" s="132"/>
      <c r="AO3033" s="132"/>
      <c r="AP3033" s="132"/>
      <c r="AQ3033" s="132"/>
      <c r="AR3033" s="132"/>
      <c r="AS3033" s="132"/>
      <c r="AT3033" s="132"/>
      <c r="AU3033" s="132"/>
      <c r="AV3033" s="132"/>
      <c r="AW3033" s="132"/>
      <c r="AX3033" s="132"/>
      <c r="AY3033" s="132"/>
      <c r="AZ3033" s="132"/>
      <c r="BA3033" s="132"/>
      <c r="BB3033" s="132"/>
      <c r="BC3033" s="132"/>
      <c r="BD3033" s="132"/>
      <c r="BE3033" s="132"/>
      <c r="BF3033" s="132"/>
      <c r="BG3033" s="132"/>
      <c r="BH3033" s="132"/>
      <c r="BI3033" s="132"/>
    </row>
    <row r="3034" spans="2:61">
      <c r="B3034" s="722"/>
      <c r="C3034" s="132"/>
      <c r="D3034" s="132"/>
      <c r="E3034" s="586"/>
      <c r="F3034" s="586"/>
      <c r="G3034" s="132"/>
      <c r="H3034" s="372"/>
      <c r="I3034" s="132"/>
      <c r="J3034" s="132"/>
      <c r="K3034" s="132"/>
      <c r="L3034" s="132"/>
      <c r="M3034" s="132"/>
      <c r="N3034" s="132"/>
      <c r="O3034" s="132"/>
      <c r="P3034" s="132"/>
      <c r="Q3034" s="132"/>
      <c r="R3034" s="132"/>
      <c r="S3034" s="132"/>
      <c r="T3034" s="518"/>
      <c r="U3034" s="132"/>
      <c r="V3034" s="132"/>
      <c r="W3034" s="132"/>
      <c r="X3034" s="132"/>
      <c r="Y3034" s="132"/>
      <c r="Z3034" s="132"/>
      <c r="AB3034" s="132"/>
      <c r="AC3034" s="132"/>
      <c r="AD3034" s="132"/>
      <c r="AE3034" s="94"/>
      <c r="AF3034" s="132"/>
      <c r="AG3034" s="132"/>
      <c r="AH3034" s="284"/>
      <c r="AI3034" s="132"/>
      <c r="AJ3034" s="132"/>
      <c r="AK3034" s="132"/>
      <c r="AL3034" s="132"/>
      <c r="AM3034" s="132"/>
      <c r="AN3034" s="132"/>
      <c r="AO3034" s="132"/>
      <c r="AP3034" s="132"/>
      <c r="AQ3034" s="132"/>
      <c r="AR3034" s="132"/>
      <c r="AS3034" s="132"/>
      <c r="AT3034" s="132"/>
      <c r="AU3034" s="132"/>
      <c r="AV3034" s="132"/>
      <c r="AW3034" s="132"/>
      <c r="AX3034" s="132"/>
      <c r="AY3034" s="132"/>
      <c r="AZ3034" s="132"/>
      <c r="BA3034" s="132"/>
      <c r="BB3034" s="132"/>
      <c r="BC3034" s="132"/>
      <c r="BD3034" s="132"/>
      <c r="BE3034" s="132"/>
      <c r="BF3034" s="132"/>
      <c r="BG3034" s="132"/>
      <c r="BH3034" s="132"/>
      <c r="BI3034" s="132"/>
    </row>
    <row r="3035" spans="2:61">
      <c r="B3035" s="722"/>
      <c r="C3035" s="132"/>
      <c r="D3035" s="132"/>
      <c r="E3035" s="586"/>
      <c r="F3035" s="586"/>
      <c r="G3035" s="132"/>
      <c r="H3035" s="372"/>
      <c r="I3035" s="132"/>
      <c r="J3035" s="132"/>
      <c r="K3035" s="132"/>
      <c r="L3035" s="132"/>
      <c r="M3035" s="132"/>
      <c r="N3035" s="132"/>
      <c r="O3035" s="132"/>
      <c r="P3035" s="132"/>
      <c r="Q3035" s="132"/>
      <c r="R3035" s="132"/>
      <c r="S3035" s="132"/>
      <c r="T3035" s="518"/>
      <c r="U3035" s="132"/>
      <c r="V3035" s="132"/>
      <c r="W3035" s="132"/>
      <c r="X3035" s="132"/>
      <c r="Y3035" s="132"/>
      <c r="Z3035" s="132"/>
      <c r="AB3035" s="132"/>
      <c r="AC3035" s="132"/>
      <c r="AD3035" s="132"/>
      <c r="AE3035" s="94"/>
      <c r="AF3035" s="132"/>
      <c r="AG3035" s="132"/>
      <c r="AH3035" s="284"/>
      <c r="AI3035" s="132"/>
      <c r="AJ3035" s="132"/>
      <c r="AK3035" s="132"/>
      <c r="AL3035" s="132"/>
      <c r="AM3035" s="132"/>
      <c r="AN3035" s="132"/>
      <c r="AO3035" s="132"/>
      <c r="AP3035" s="132"/>
      <c r="AQ3035" s="132"/>
      <c r="AR3035" s="132"/>
      <c r="AS3035" s="132"/>
      <c r="AT3035" s="132"/>
      <c r="AU3035" s="132"/>
      <c r="AV3035" s="132"/>
      <c r="AW3035" s="132"/>
      <c r="AX3035" s="132"/>
      <c r="AY3035" s="132"/>
      <c r="AZ3035" s="132"/>
      <c r="BA3035" s="132"/>
      <c r="BB3035" s="132"/>
      <c r="BC3035" s="132"/>
      <c r="BD3035" s="132"/>
      <c r="BE3035" s="132"/>
      <c r="BF3035" s="132"/>
      <c r="BG3035" s="132"/>
      <c r="BH3035" s="132"/>
      <c r="BI3035" s="132"/>
    </row>
    <row r="3049" spans="2:61">
      <c r="B3049" s="722"/>
      <c r="C3049" s="132"/>
      <c r="D3049" s="132"/>
      <c r="E3049" s="586"/>
      <c r="F3049" s="586"/>
      <c r="G3049" s="132"/>
      <c r="H3049" s="372"/>
      <c r="I3049" s="132"/>
      <c r="J3049" s="132"/>
      <c r="K3049" s="132"/>
      <c r="L3049" s="132"/>
      <c r="M3049" s="132"/>
      <c r="N3049" s="132"/>
      <c r="O3049" s="132"/>
      <c r="P3049" s="132"/>
      <c r="Q3049" s="132"/>
      <c r="R3049" s="132"/>
      <c r="S3049" s="132"/>
      <c r="T3049" s="518"/>
      <c r="U3049" s="132"/>
      <c r="V3049" s="132"/>
      <c r="W3049" s="132"/>
      <c r="X3049" s="132"/>
      <c r="Y3049" s="132"/>
      <c r="Z3049" s="132"/>
      <c r="AB3049" s="132"/>
      <c r="AC3049" s="132"/>
      <c r="AD3049" s="132"/>
      <c r="AE3049" s="94"/>
      <c r="AF3049" s="132"/>
      <c r="AG3049" s="132"/>
      <c r="AH3049" s="284"/>
      <c r="AI3049" s="132"/>
      <c r="AJ3049" s="132"/>
      <c r="AK3049" s="132"/>
      <c r="AL3049" s="132"/>
      <c r="AM3049" s="132"/>
      <c r="AN3049" s="132"/>
      <c r="AO3049" s="132"/>
      <c r="AP3049" s="132"/>
      <c r="AQ3049" s="132"/>
      <c r="AR3049" s="132"/>
      <c r="AS3049" s="132"/>
      <c r="AT3049" s="132"/>
      <c r="AU3049" s="132"/>
      <c r="AV3049" s="132"/>
      <c r="AW3049" s="132"/>
      <c r="AX3049" s="132"/>
      <c r="AY3049" s="132"/>
      <c r="AZ3049" s="132"/>
      <c r="BA3049" s="132"/>
      <c r="BB3049" s="132"/>
      <c r="BC3049" s="132"/>
      <c r="BD3049" s="132"/>
      <c r="BE3049" s="132"/>
      <c r="BF3049" s="132"/>
      <c r="BG3049" s="132"/>
      <c r="BH3049" s="132"/>
      <c r="BI3049" s="132"/>
    </row>
    <row r="3050" spans="2:61">
      <c r="B3050" s="722"/>
      <c r="C3050" s="132"/>
      <c r="D3050" s="132"/>
      <c r="E3050" s="586"/>
      <c r="F3050" s="586"/>
      <c r="G3050" s="132"/>
      <c r="H3050" s="372"/>
      <c r="I3050" s="132"/>
      <c r="J3050" s="132"/>
      <c r="K3050" s="132"/>
      <c r="L3050" s="132"/>
      <c r="M3050" s="132"/>
      <c r="N3050" s="132"/>
      <c r="O3050" s="132"/>
      <c r="P3050" s="132"/>
      <c r="Q3050" s="132"/>
      <c r="R3050" s="132"/>
      <c r="S3050" s="132"/>
      <c r="T3050" s="518"/>
      <c r="U3050" s="132"/>
      <c r="V3050" s="132"/>
      <c r="W3050" s="132"/>
      <c r="X3050" s="132"/>
      <c r="Y3050" s="132"/>
      <c r="Z3050" s="132"/>
      <c r="AB3050" s="132"/>
      <c r="AC3050" s="132"/>
      <c r="AD3050" s="132"/>
      <c r="AE3050" s="94"/>
      <c r="AF3050" s="132"/>
      <c r="AG3050" s="132"/>
      <c r="AH3050" s="284"/>
      <c r="AI3050" s="132"/>
      <c r="AJ3050" s="132"/>
      <c r="AK3050" s="132"/>
      <c r="AL3050" s="132"/>
      <c r="AM3050" s="132"/>
      <c r="AN3050" s="132"/>
      <c r="AO3050" s="132"/>
      <c r="AP3050" s="132"/>
      <c r="AQ3050" s="132"/>
      <c r="AR3050" s="132"/>
      <c r="AS3050" s="132"/>
      <c r="AT3050" s="132"/>
      <c r="AU3050" s="132"/>
      <c r="AV3050" s="132"/>
      <c r="AW3050" s="132"/>
      <c r="AX3050" s="132"/>
      <c r="AY3050" s="132"/>
      <c r="AZ3050" s="132"/>
      <c r="BA3050" s="132"/>
      <c r="BB3050" s="132"/>
      <c r="BC3050" s="132"/>
      <c r="BD3050" s="132"/>
      <c r="BE3050" s="132"/>
      <c r="BF3050" s="132"/>
      <c r="BG3050" s="132"/>
      <c r="BH3050" s="132"/>
      <c r="BI3050" s="132"/>
    </row>
    <row r="3058" spans="2:61">
      <c r="B3058" s="722"/>
      <c r="C3058" s="132"/>
      <c r="D3058" s="132"/>
      <c r="E3058" s="586"/>
      <c r="F3058" s="586"/>
      <c r="G3058" s="132"/>
      <c r="H3058" s="372"/>
      <c r="I3058" s="132"/>
      <c r="J3058" s="132"/>
      <c r="K3058" s="132"/>
      <c r="L3058" s="132"/>
      <c r="M3058" s="132"/>
      <c r="N3058" s="132"/>
      <c r="O3058" s="132"/>
      <c r="P3058" s="132"/>
      <c r="Q3058" s="132"/>
      <c r="R3058" s="132"/>
      <c r="S3058" s="132"/>
      <c r="T3058" s="518"/>
      <c r="U3058" s="132"/>
      <c r="V3058" s="132"/>
      <c r="W3058" s="132"/>
      <c r="X3058" s="132"/>
      <c r="Y3058" s="132"/>
      <c r="Z3058" s="132"/>
      <c r="AB3058" s="132"/>
      <c r="AC3058" s="132"/>
      <c r="AD3058" s="132"/>
      <c r="AE3058" s="132"/>
      <c r="AF3058" s="132"/>
      <c r="AG3058" s="132"/>
      <c r="AH3058" s="132"/>
      <c r="AI3058" s="132"/>
      <c r="AJ3058" s="132"/>
      <c r="AK3058" s="132"/>
      <c r="AL3058" s="132"/>
      <c r="AM3058" s="132"/>
      <c r="AN3058" s="132"/>
      <c r="AO3058" s="132"/>
      <c r="AP3058" s="132"/>
      <c r="AQ3058" s="132"/>
      <c r="AR3058" s="132"/>
      <c r="AS3058" s="132"/>
      <c r="AT3058" s="132"/>
      <c r="AU3058" s="132"/>
      <c r="AV3058" s="132"/>
      <c r="AW3058" s="132"/>
      <c r="AX3058" s="132"/>
      <c r="AY3058" s="132"/>
      <c r="AZ3058" s="132"/>
      <c r="BA3058" s="132"/>
      <c r="BB3058" s="132"/>
      <c r="BC3058" s="132"/>
      <c r="BD3058" s="132"/>
      <c r="BE3058" s="132"/>
      <c r="BF3058" s="132"/>
      <c r="BG3058" s="132"/>
      <c r="BH3058" s="132"/>
      <c r="BI3058" s="132"/>
    </row>
    <row r="3059" spans="2:61">
      <c r="B3059" s="722"/>
      <c r="C3059" s="132"/>
      <c r="D3059" s="132"/>
      <c r="E3059" s="586"/>
      <c r="F3059" s="586"/>
      <c r="G3059" s="132"/>
      <c r="H3059" s="372"/>
      <c r="I3059" s="132"/>
      <c r="J3059" s="132"/>
      <c r="K3059" s="132"/>
      <c r="L3059" s="132"/>
      <c r="M3059" s="132"/>
      <c r="N3059" s="132"/>
      <c r="O3059" s="132"/>
      <c r="P3059" s="132"/>
      <c r="Q3059" s="132"/>
      <c r="R3059" s="132"/>
      <c r="S3059" s="132"/>
      <c r="T3059" s="518"/>
      <c r="U3059" s="132"/>
      <c r="V3059" s="132"/>
      <c r="W3059" s="132"/>
      <c r="X3059" s="132"/>
      <c r="Y3059" s="132"/>
      <c r="Z3059" s="132"/>
      <c r="AB3059" s="132"/>
      <c r="AC3059" s="132"/>
      <c r="AD3059" s="132"/>
      <c r="AE3059" s="132"/>
      <c r="AF3059" s="132"/>
      <c r="AG3059" s="132"/>
      <c r="AH3059" s="132"/>
      <c r="AI3059" s="132"/>
      <c r="AJ3059" s="132"/>
      <c r="AK3059" s="132"/>
      <c r="AL3059" s="132"/>
      <c r="AM3059" s="132"/>
      <c r="AN3059" s="132"/>
      <c r="AO3059" s="132"/>
      <c r="AP3059" s="132"/>
      <c r="AQ3059" s="132"/>
      <c r="AR3059" s="132"/>
      <c r="AS3059" s="132"/>
      <c r="AT3059" s="132"/>
      <c r="AU3059" s="132"/>
      <c r="AV3059" s="132"/>
      <c r="AW3059" s="132"/>
      <c r="AX3059" s="132"/>
      <c r="AY3059" s="132"/>
      <c r="AZ3059" s="132"/>
      <c r="BA3059" s="132"/>
      <c r="BB3059" s="132"/>
      <c r="BC3059" s="132"/>
      <c r="BD3059" s="132"/>
      <c r="BE3059" s="132"/>
      <c r="BF3059" s="132"/>
      <c r="BG3059" s="132"/>
      <c r="BH3059" s="132"/>
      <c r="BI3059" s="132"/>
    </row>
    <row r="3060" spans="2:61">
      <c r="B3060" s="722"/>
      <c r="C3060" s="132"/>
      <c r="D3060" s="132"/>
      <c r="E3060" s="586"/>
      <c r="F3060" s="586"/>
      <c r="G3060" s="132"/>
      <c r="H3060" s="372"/>
      <c r="I3060" s="132"/>
      <c r="J3060" s="132"/>
      <c r="K3060" s="132"/>
      <c r="L3060" s="132"/>
      <c r="M3060" s="132"/>
      <c r="N3060" s="132"/>
      <c r="O3060" s="132"/>
      <c r="P3060" s="132"/>
      <c r="Q3060" s="132"/>
      <c r="R3060" s="132"/>
      <c r="S3060" s="132"/>
      <c r="T3060" s="518"/>
      <c r="U3060" s="132"/>
      <c r="V3060" s="132"/>
      <c r="W3060" s="132"/>
      <c r="X3060" s="132"/>
      <c r="Y3060" s="132"/>
      <c r="Z3060" s="132"/>
      <c r="AB3060" s="132"/>
      <c r="AC3060" s="132"/>
      <c r="AD3060" s="132"/>
      <c r="AE3060" s="132"/>
      <c r="AF3060" s="132"/>
      <c r="AG3060" s="132"/>
      <c r="AH3060" s="132"/>
      <c r="AI3060" s="132"/>
      <c r="AJ3060" s="132"/>
      <c r="AK3060" s="132"/>
      <c r="AL3060" s="132"/>
      <c r="AM3060" s="132"/>
      <c r="AN3060" s="132"/>
      <c r="AO3060" s="132"/>
      <c r="AP3060" s="132"/>
      <c r="AQ3060" s="132"/>
      <c r="AR3060" s="132"/>
      <c r="AS3060" s="132"/>
      <c r="AT3060" s="132"/>
      <c r="AU3060" s="132"/>
      <c r="AV3060" s="132"/>
      <c r="AW3060" s="132"/>
      <c r="AX3060" s="132"/>
      <c r="AY3060" s="132"/>
      <c r="AZ3060" s="132"/>
      <c r="BA3060" s="132"/>
      <c r="BB3060" s="132"/>
      <c r="BC3060" s="132"/>
      <c r="BD3060" s="132"/>
      <c r="BE3060" s="132"/>
      <c r="BF3060" s="132"/>
      <c r="BG3060" s="132"/>
      <c r="BH3060" s="132"/>
      <c r="BI3060" s="132"/>
    </row>
    <row r="3061" spans="2:61">
      <c r="B3061" s="722"/>
      <c r="C3061" s="132"/>
      <c r="D3061" s="132"/>
      <c r="E3061" s="586"/>
      <c r="F3061" s="586"/>
      <c r="G3061" s="132"/>
      <c r="H3061" s="372"/>
      <c r="I3061" s="132"/>
      <c r="J3061" s="132"/>
      <c r="K3061" s="132"/>
      <c r="L3061" s="132"/>
      <c r="M3061" s="132"/>
      <c r="N3061" s="132"/>
      <c r="O3061" s="132"/>
      <c r="P3061" s="132"/>
      <c r="Q3061" s="132"/>
      <c r="R3061" s="132"/>
      <c r="S3061" s="132"/>
      <c r="T3061" s="518"/>
      <c r="U3061" s="132"/>
      <c r="V3061" s="132"/>
      <c r="W3061" s="132"/>
      <c r="X3061" s="132"/>
      <c r="Y3061" s="132"/>
      <c r="Z3061" s="132"/>
      <c r="AB3061" s="132"/>
      <c r="AC3061" s="132"/>
      <c r="AD3061" s="132"/>
      <c r="AE3061" s="132"/>
      <c r="AF3061" s="132"/>
      <c r="AG3061" s="132"/>
      <c r="AH3061" s="132"/>
      <c r="AI3061" s="132"/>
      <c r="AJ3061" s="132"/>
      <c r="AK3061" s="132"/>
      <c r="AL3061" s="132"/>
      <c r="AM3061" s="132"/>
      <c r="AN3061" s="132"/>
      <c r="AO3061" s="132"/>
      <c r="AP3061" s="132"/>
      <c r="AQ3061" s="132"/>
      <c r="AR3061" s="132"/>
      <c r="AS3061" s="132"/>
      <c r="AT3061" s="132"/>
      <c r="AU3061" s="132"/>
      <c r="AV3061" s="132"/>
      <c r="AW3061" s="132"/>
      <c r="AX3061" s="132"/>
      <c r="AY3061" s="132"/>
      <c r="AZ3061" s="132"/>
      <c r="BA3061" s="132"/>
      <c r="BB3061" s="132"/>
      <c r="BC3061" s="132"/>
      <c r="BD3061" s="132"/>
      <c r="BE3061" s="132"/>
      <c r="BF3061" s="132"/>
      <c r="BG3061" s="132"/>
      <c r="BH3061" s="132"/>
      <c r="BI3061" s="132"/>
    </row>
    <row r="3062" spans="2:61">
      <c r="B3062" s="722"/>
      <c r="C3062" s="132"/>
      <c r="D3062" s="132"/>
      <c r="E3062" s="586"/>
      <c r="F3062" s="586"/>
      <c r="G3062" s="132"/>
      <c r="H3062" s="372"/>
      <c r="I3062" s="132"/>
      <c r="J3062" s="132"/>
      <c r="K3062" s="132"/>
      <c r="L3062" s="132"/>
      <c r="M3062" s="132"/>
      <c r="N3062" s="132"/>
      <c r="O3062" s="132"/>
      <c r="P3062" s="132"/>
      <c r="Q3062" s="132"/>
      <c r="R3062" s="132"/>
      <c r="S3062" s="132"/>
      <c r="T3062" s="518"/>
      <c r="U3062" s="132"/>
      <c r="V3062" s="132"/>
      <c r="W3062" s="132"/>
      <c r="X3062" s="132"/>
      <c r="Y3062" s="132"/>
      <c r="Z3062" s="132"/>
      <c r="AB3062" s="132"/>
      <c r="AC3062" s="132"/>
      <c r="AD3062" s="132"/>
      <c r="AE3062" s="132"/>
      <c r="AF3062" s="132"/>
      <c r="AG3062" s="132"/>
      <c r="AH3062" s="132"/>
      <c r="AI3062" s="132"/>
      <c r="AJ3062" s="132"/>
      <c r="AK3062" s="132"/>
      <c r="AL3062" s="132"/>
      <c r="AM3062" s="132"/>
      <c r="AN3062" s="132"/>
      <c r="AO3062" s="132"/>
      <c r="AP3062" s="132"/>
      <c r="AQ3062" s="132"/>
      <c r="AR3062" s="132"/>
      <c r="AS3062" s="132"/>
      <c r="AT3062" s="132"/>
      <c r="AU3062" s="132"/>
      <c r="AV3062" s="132"/>
      <c r="AW3062" s="132"/>
      <c r="AX3062" s="132"/>
      <c r="AY3062" s="132"/>
      <c r="AZ3062" s="132"/>
      <c r="BA3062" s="132"/>
      <c r="BB3062" s="132"/>
      <c r="BC3062" s="132"/>
      <c r="BD3062" s="132"/>
      <c r="BE3062" s="132"/>
      <c r="BF3062" s="132"/>
      <c r="BG3062" s="132"/>
      <c r="BH3062" s="132"/>
      <c r="BI3062" s="132"/>
    </row>
    <row r="3063" spans="2:61">
      <c r="B3063" s="722"/>
      <c r="C3063" s="132"/>
      <c r="D3063" s="132"/>
      <c r="E3063" s="586"/>
      <c r="F3063" s="586"/>
      <c r="G3063" s="132"/>
      <c r="H3063" s="372"/>
      <c r="I3063" s="132"/>
      <c r="J3063" s="132"/>
      <c r="K3063" s="132"/>
      <c r="L3063" s="132"/>
      <c r="M3063" s="132"/>
      <c r="N3063" s="132"/>
      <c r="O3063" s="132"/>
      <c r="P3063" s="132"/>
      <c r="Q3063" s="132"/>
      <c r="R3063" s="132"/>
      <c r="S3063" s="132"/>
      <c r="T3063" s="518"/>
      <c r="U3063" s="132"/>
      <c r="V3063" s="132"/>
      <c r="W3063" s="132"/>
      <c r="X3063" s="132"/>
      <c r="Y3063" s="132"/>
      <c r="Z3063" s="132"/>
      <c r="AB3063" s="132"/>
      <c r="AC3063" s="132"/>
      <c r="AD3063" s="132"/>
      <c r="AE3063" s="132"/>
      <c r="AF3063" s="132"/>
      <c r="AG3063" s="132"/>
      <c r="AH3063" s="132"/>
      <c r="AI3063" s="132"/>
      <c r="AJ3063" s="132"/>
      <c r="AK3063" s="132"/>
      <c r="AL3063" s="132"/>
      <c r="AM3063" s="132"/>
      <c r="AN3063" s="132"/>
      <c r="AO3063" s="132"/>
      <c r="AP3063" s="132"/>
      <c r="AQ3063" s="132"/>
      <c r="AR3063" s="132"/>
      <c r="AS3063" s="132"/>
      <c r="AT3063" s="132"/>
      <c r="AU3063" s="132"/>
      <c r="AV3063" s="132"/>
      <c r="AW3063" s="132"/>
      <c r="AX3063" s="132"/>
      <c r="AY3063" s="132"/>
      <c r="AZ3063" s="132"/>
      <c r="BA3063" s="132"/>
      <c r="BB3063" s="132"/>
      <c r="BC3063" s="132"/>
      <c r="BD3063" s="132"/>
      <c r="BE3063" s="132"/>
      <c r="BF3063" s="132"/>
      <c r="BG3063" s="132"/>
      <c r="BH3063" s="132"/>
      <c r="BI3063" s="132"/>
    </row>
    <row r="3064" spans="2:61">
      <c r="B3064" s="722"/>
      <c r="C3064" s="132"/>
      <c r="D3064" s="132"/>
      <c r="E3064" s="586"/>
      <c r="F3064" s="586"/>
      <c r="G3064" s="132"/>
      <c r="H3064" s="372"/>
      <c r="I3064" s="132"/>
      <c r="J3064" s="132"/>
      <c r="K3064" s="132"/>
      <c r="L3064" s="132"/>
      <c r="M3064" s="132"/>
      <c r="N3064" s="132"/>
      <c r="O3064" s="132"/>
      <c r="P3064" s="132"/>
      <c r="Q3064" s="132"/>
      <c r="R3064" s="132"/>
      <c r="S3064" s="132"/>
      <c r="T3064" s="518"/>
      <c r="U3064" s="132"/>
      <c r="V3064" s="132"/>
      <c r="W3064" s="132"/>
      <c r="X3064" s="132"/>
      <c r="Y3064" s="132"/>
      <c r="Z3064" s="132"/>
      <c r="AB3064" s="132"/>
      <c r="AC3064" s="132"/>
      <c r="AD3064" s="132"/>
      <c r="AE3064" s="132"/>
      <c r="AF3064" s="132"/>
      <c r="AG3064" s="132"/>
      <c r="AH3064" s="132"/>
      <c r="AI3064" s="132"/>
      <c r="AJ3064" s="132"/>
      <c r="AK3064" s="132"/>
      <c r="AL3064" s="132"/>
      <c r="AM3064" s="132"/>
      <c r="AN3064" s="132"/>
      <c r="AO3064" s="132"/>
      <c r="AP3064" s="132"/>
      <c r="AQ3064" s="132"/>
      <c r="AR3064" s="132"/>
      <c r="AS3064" s="132"/>
      <c r="AT3064" s="132"/>
      <c r="AU3064" s="132"/>
      <c r="AV3064" s="132"/>
      <c r="AW3064" s="132"/>
      <c r="AX3064" s="132"/>
      <c r="AY3064" s="132"/>
      <c r="AZ3064" s="132"/>
      <c r="BA3064" s="132"/>
      <c r="BB3064" s="132"/>
      <c r="BC3064" s="132"/>
      <c r="BD3064" s="132"/>
      <c r="BE3064" s="132"/>
      <c r="BF3064" s="132"/>
      <c r="BG3064" s="132"/>
      <c r="BH3064" s="132"/>
      <c r="BI3064" s="132"/>
    </row>
    <row r="3065" spans="2:61">
      <c r="B3065" s="722"/>
      <c r="C3065" s="132"/>
      <c r="D3065" s="132"/>
      <c r="E3065" s="586"/>
      <c r="F3065" s="586"/>
      <c r="G3065" s="132"/>
      <c r="H3065" s="372"/>
      <c r="I3065" s="132"/>
      <c r="J3065" s="132"/>
      <c r="K3065" s="132"/>
      <c r="L3065" s="132"/>
      <c r="M3065" s="132"/>
      <c r="N3065" s="132"/>
      <c r="O3065" s="132"/>
      <c r="P3065" s="132"/>
      <c r="Q3065" s="132"/>
      <c r="R3065" s="132"/>
      <c r="S3065" s="132"/>
      <c r="T3065" s="518"/>
      <c r="U3065" s="132"/>
      <c r="V3065" s="132"/>
      <c r="W3065" s="132"/>
      <c r="X3065" s="132"/>
      <c r="Y3065" s="132"/>
      <c r="Z3065" s="132"/>
      <c r="AB3065" s="132"/>
      <c r="AC3065" s="132"/>
      <c r="AD3065" s="132"/>
      <c r="AE3065" s="132"/>
      <c r="AF3065" s="132"/>
      <c r="AG3065" s="132"/>
      <c r="AH3065" s="132"/>
      <c r="AI3065" s="132"/>
      <c r="AJ3065" s="132"/>
      <c r="AK3065" s="132"/>
      <c r="AL3065" s="132"/>
      <c r="AM3065" s="132"/>
      <c r="AN3065" s="132"/>
      <c r="AO3065" s="132"/>
      <c r="AP3065" s="132"/>
      <c r="AQ3065" s="132"/>
      <c r="AR3065" s="132"/>
      <c r="AS3065" s="132"/>
      <c r="AT3065" s="132"/>
      <c r="AU3065" s="132"/>
      <c r="AV3065" s="132"/>
      <c r="AW3065" s="132"/>
      <c r="AX3065" s="132"/>
      <c r="AY3065" s="132"/>
      <c r="AZ3065" s="132"/>
      <c r="BA3065" s="132"/>
      <c r="BB3065" s="132"/>
      <c r="BC3065" s="132"/>
      <c r="BD3065" s="132"/>
      <c r="BE3065" s="132"/>
      <c r="BF3065" s="132"/>
      <c r="BG3065" s="132"/>
      <c r="BH3065" s="132"/>
      <c r="BI3065" s="132"/>
    </row>
    <row r="3066" spans="2:61">
      <c r="B3066" s="722"/>
      <c r="C3066" s="132"/>
      <c r="D3066" s="132"/>
      <c r="E3066" s="586"/>
      <c r="F3066" s="586"/>
      <c r="G3066" s="132"/>
      <c r="H3066" s="372"/>
      <c r="I3066" s="132"/>
      <c r="J3066" s="132"/>
      <c r="K3066" s="132"/>
      <c r="L3066" s="132"/>
      <c r="M3066" s="132"/>
      <c r="N3066" s="132"/>
      <c r="O3066" s="132"/>
      <c r="P3066" s="132"/>
      <c r="Q3066" s="132"/>
      <c r="R3066" s="132"/>
      <c r="S3066" s="132"/>
      <c r="T3066" s="518"/>
      <c r="U3066" s="132"/>
      <c r="V3066" s="132"/>
      <c r="W3066" s="132"/>
      <c r="X3066" s="132"/>
      <c r="Y3066" s="132"/>
      <c r="Z3066" s="132"/>
      <c r="AB3066" s="132"/>
      <c r="AC3066" s="132"/>
      <c r="AD3066" s="132"/>
      <c r="AE3066" s="132"/>
      <c r="AF3066" s="132"/>
      <c r="AG3066" s="132"/>
      <c r="AH3066" s="132"/>
      <c r="AI3066" s="132"/>
      <c r="AJ3066" s="132"/>
      <c r="AK3066" s="132"/>
      <c r="AL3066" s="132"/>
      <c r="AM3066" s="132"/>
      <c r="AN3066" s="132"/>
      <c r="AO3066" s="132"/>
      <c r="AP3066" s="132"/>
      <c r="AQ3066" s="132"/>
      <c r="AR3066" s="132"/>
      <c r="AS3066" s="132"/>
      <c r="AT3066" s="132"/>
      <c r="AU3066" s="132"/>
      <c r="AV3066" s="132"/>
      <c r="AW3066" s="132"/>
      <c r="AX3066" s="132"/>
      <c r="AY3066" s="132"/>
      <c r="AZ3066" s="132"/>
      <c r="BA3066" s="132"/>
      <c r="BB3066" s="132"/>
      <c r="BC3066" s="132"/>
      <c r="BD3066" s="132"/>
      <c r="BE3066" s="132"/>
      <c r="BF3066" s="132"/>
      <c r="BG3066" s="132"/>
      <c r="BH3066" s="132"/>
      <c r="BI3066" s="132"/>
    </row>
    <row r="3067" spans="2:61">
      <c r="B3067" s="722"/>
      <c r="C3067" s="132"/>
      <c r="D3067" s="132"/>
      <c r="E3067" s="586"/>
      <c r="F3067" s="586"/>
      <c r="G3067" s="132"/>
      <c r="H3067" s="372"/>
      <c r="I3067" s="132"/>
      <c r="J3067" s="132"/>
      <c r="K3067" s="132"/>
      <c r="L3067" s="132"/>
      <c r="M3067" s="132"/>
      <c r="N3067" s="132"/>
      <c r="O3067" s="132"/>
      <c r="P3067" s="132"/>
      <c r="Q3067" s="132"/>
      <c r="R3067" s="132"/>
      <c r="S3067" s="132"/>
      <c r="T3067" s="518"/>
      <c r="U3067" s="132"/>
      <c r="V3067" s="132"/>
      <c r="W3067" s="132"/>
      <c r="X3067" s="132"/>
      <c r="Y3067" s="132"/>
      <c r="Z3067" s="132"/>
      <c r="AB3067" s="132"/>
      <c r="AC3067" s="132"/>
      <c r="AD3067" s="132"/>
      <c r="AE3067" s="132"/>
      <c r="AF3067" s="132"/>
      <c r="AG3067" s="132"/>
      <c r="AH3067" s="132"/>
      <c r="AI3067" s="132"/>
      <c r="AJ3067" s="132"/>
      <c r="AK3067" s="132"/>
      <c r="AL3067" s="132"/>
      <c r="AM3067" s="132"/>
      <c r="AN3067" s="132"/>
      <c r="AO3067" s="132"/>
      <c r="AP3067" s="132"/>
      <c r="AQ3067" s="132"/>
      <c r="AR3067" s="132"/>
      <c r="AS3067" s="132"/>
      <c r="AT3067" s="132"/>
      <c r="AU3067" s="132"/>
      <c r="AV3067" s="132"/>
      <c r="AW3067" s="132"/>
      <c r="AX3067" s="132"/>
      <c r="AY3067" s="132"/>
      <c r="AZ3067" s="132"/>
      <c r="BA3067" s="132"/>
      <c r="BB3067" s="132"/>
      <c r="BC3067" s="132"/>
      <c r="BD3067" s="132"/>
      <c r="BE3067" s="132"/>
      <c r="BF3067" s="132"/>
      <c r="BG3067" s="132"/>
      <c r="BH3067" s="132"/>
      <c r="BI3067" s="132"/>
    </row>
    <row r="3068" spans="2:61">
      <c r="B3068" s="722"/>
      <c r="C3068" s="132"/>
      <c r="D3068" s="132"/>
      <c r="E3068" s="586"/>
      <c r="F3068" s="586"/>
      <c r="G3068" s="132"/>
      <c r="H3068" s="372"/>
      <c r="I3068" s="132"/>
      <c r="J3068" s="132"/>
      <c r="K3068" s="132"/>
      <c r="L3068" s="132"/>
      <c r="M3068" s="132"/>
      <c r="N3068" s="132"/>
      <c r="O3068" s="132"/>
      <c r="P3068" s="132"/>
      <c r="Q3068" s="132"/>
      <c r="R3068" s="132"/>
      <c r="S3068" s="132"/>
      <c r="T3068" s="518"/>
      <c r="U3068" s="132"/>
      <c r="V3068" s="132"/>
      <c r="W3068" s="132"/>
      <c r="X3068" s="132"/>
      <c r="Y3068" s="132"/>
      <c r="Z3068" s="132"/>
      <c r="AB3068" s="132"/>
      <c r="AC3068" s="132"/>
      <c r="AD3068" s="132"/>
      <c r="AE3068" s="132"/>
      <c r="AF3068" s="132"/>
      <c r="AG3068" s="132"/>
      <c r="AH3068" s="132"/>
      <c r="AI3068" s="132"/>
      <c r="AJ3068" s="132"/>
      <c r="AK3068" s="132"/>
      <c r="AL3068" s="132"/>
      <c r="AM3068" s="132"/>
      <c r="AN3068" s="132"/>
      <c r="AO3068" s="132"/>
      <c r="AP3068" s="132"/>
      <c r="AQ3068" s="132"/>
      <c r="AR3068" s="132"/>
      <c r="AS3068" s="132"/>
      <c r="AT3068" s="132"/>
      <c r="AU3068" s="132"/>
      <c r="AV3068" s="132"/>
      <c r="AW3068" s="132"/>
      <c r="AX3068" s="132"/>
      <c r="AY3068" s="132"/>
      <c r="AZ3068" s="132"/>
      <c r="BA3068" s="132"/>
      <c r="BB3068" s="132"/>
      <c r="BC3068" s="132"/>
      <c r="BD3068" s="132"/>
      <c r="BE3068" s="132"/>
      <c r="BF3068" s="132"/>
      <c r="BG3068" s="132"/>
      <c r="BH3068" s="132"/>
      <c r="BI3068" s="132"/>
    </row>
    <row r="3069" spans="2:61">
      <c r="B3069" s="722"/>
      <c r="C3069" s="132"/>
      <c r="D3069" s="132"/>
      <c r="E3069" s="586"/>
      <c r="F3069" s="586"/>
      <c r="G3069" s="132"/>
      <c r="H3069" s="372"/>
      <c r="I3069" s="132"/>
      <c r="J3069" s="132"/>
      <c r="K3069" s="132"/>
      <c r="L3069" s="132"/>
      <c r="M3069" s="132"/>
      <c r="N3069" s="132"/>
      <c r="O3069" s="132"/>
      <c r="P3069" s="132"/>
      <c r="Q3069" s="132"/>
      <c r="R3069" s="132"/>
      <c r="S3069" s="132"/>
      <c r="T3069" s="518"/>
      <c r="U3069" s="132"/>
      <c r="V3069" s="132"/>
      <c r="W3069" s="132"/>
      <c r="X3069" s="132"/>
      <c r="Y3069" s="132"/>
      <c r="Z3069" s="132"/>
      <c r="AB3069" s="132"/>
      <c r="AC3069" s="132"/>
      <c r="AD3069" s="132"/>
      <c r="AE3069" s="132"/>
      <c r="AF3069" s="132"/>
      <c r="AG3069" s="132"/>
      <c r="AH3069" s="132"/>
      <c r="AI3069" s="132"/>
      <c r="AJ3069" s="132"/>
      <c r="AK3069" s="132"/>
      <c r="AL3069" s="132"/>
      <c r="AM3069" s="132"/>
      <c r="AN3069" s="132"/>
      <c r="AO3069" s="132"/>
      <c r="AP3069" s="132"/>
      <c r="AQ3069" s="132"/>
      <c r="AR3069" s="132"/>
      <c r="AS3069" s="132"/>
      <c r="AT3069" s="132"/>
      <c r="AU3069" s="132"/>
      <c r="AV3069" s="132"/>
      <c r="AW3069" s="132"/>
      <c r="AX3069" s="132"/>
      <c r="AY3069" s="132"/>
      <c r="AZ3069" s="132"/>
      <c r="BA3069" s="132"/>
      <c r="BB3069" s="132"/>
      <c r="BC3069" s="132"/>
      <c r="BD3069" s="132"/>
      <c r="BE3069" s="132"/>
      <c r="BF3069" s="132"/>
      <c r="BG3069" s="132"/>
      <c r="BH3069" s="132"/>
      <c r="BI3069" s="132"/>
    </row>
    <row r="3070" spans="2:61">
      <c r="B3070" s="722"/>
      <c r="C3070" s="132"/>
      <c r="D3070" s="132"/>
      <c r="E3070" s="586"/>
      <c r="F3070" s="586"/>
      <c r="G3070" s="132"/>
      <c r="H3070" s="372"/>
      <c r="I3070" s="132"/>
      <c r="J3070" s="132"/>
      <c r="K3070" s="132"/>
      <c r="L3070" s="132"/>
      <c r="M3070" s="132"/>
      <c r="N3070" s="132"/>
      <c r="O3070" s="132"/>
      <c r="P3070" s="132"/>
      <c r="Q3070" s="132"/>
      <c r="R3070" s="132"/>
      <c r="S3070" s="132"/>
      <c r="T3070" s="518"/>
      <c r="U3070" s="132"/>
      <c r="V3070" s="132"/>
      <c r="W3070" s="132"/>
      <c r="X3070" s="132"/>
      <c r="Y3070" s="132"/>
      <c r="Z3070" s="132"/>
      <c r="AB3070" s="132"/>
      <c r="AC3070" s="132"/>
      <c r="AD3070" s="132"/>
      <c r="AE3070" s="132"/>
      <c r="AF3070" s="132"/>
      <c r="AG3070" s="132"/>
      <c r="AH3070" s="132"/>
      <c r="AI3070" s="132"/>
      <c r="AJ3070" s="132"/>
      <c r="AK3070" s="132"/>
      <c r="AL3070" s="132"/>
      <c r="AM3070" s="132"/>
      <c r="AN3070" s="132"/>
      <c r="AO3070" s="132"/>
      <c r="AP3070" s="132"/>
      <c r="AQ3070" s="132"/>
      <c r="AR3070" s="132"/>
      <c r="AS3070" s="132"/>
      <c r="AT3070" s="132"/>
      <c r="AU3070" s="132"/>
      <c r="AV3070" s="132"/>
      <c r="AW3070" s="132"/>
      <c r="AX3070" s="132"/>
      <c r="AY3070" s="132"/>
      <c r="AZ3070" s="132"/>
      <c r="BA3070" s="132"/>
      <c r="BB3070" s="132"/>
      <c r="BC3070" s="132"/>
      <c r="BD3070" s="132"/>
      <c r="BE3070" s="132"/>
      <c r="BF3070" s="132"/>
      <c r="BG3070" s="132"/>
      <c r="BH3070" s="132"/>
      <c r="BI3070" s="132"/>
    </row>
    <row r="3071" spans="2:61">
      <c r="B3071" s="722"/>
      <c r="C3071" s="132"/>
      <c r="D3071" s="132"/>
      <c r="E3071" s="586"/>
      <c r="F3071" s="586"/>
      <c r="G3071" s="132"/>
      <c r="H3071" s="372"/>
      <c r="I3071" s="132"/>
      <c r="J3071" s="132"/>
      <c r="K3071" s="132"/>
      <c r="L3071" s="132"/>
      <c r="M3071" s="132"/>
      <c r="N3071" s="132"/>
      <c r="O3071" s="132"/>
      <c r="P3071" s="132"/>
      <c r="Q3071" s="132"/>
      <c r="R3071" s="132"/>
      <c r="S3071" s="132"/>
      <c r="T3071" s="518"/>
      <c r="U3071" s="132"/>
      <c r="V3071" s="132"/>
      <c r="W3071" s="132"/>
      <c r="X3071" s="132"/>
      <c r="Y3071" s="132"/>
      <c r="Z3071" s="132"/>
      <c r="AB3071" s="132"/>
      <c r="AC3071" s="132"/>
      <c r="AD3071" s="132"/>
      <c r="AE3071" s="132"/>
      <c r="AF3071" s="132"/>
      <c r="AG3071" s="132"/>
      <c r="AH3071" s="132"/>
      <c r="AI3071" s="132"/>
      <c r="AJ3071" s="132"/>
      <c r="AK3071" s="132"/>
      <c r="AL3071" s="132"/>
      <c r="AM3071" s="132"/>
      <c r="AN3071" s="132"/>
      <c r="AO3071" s="132"/>
      <c r="AP3071" s="132"/>
      <c r="AQ3071" s="132"/>
      <c r="AR3071" s="132"/>
      <c r="AS3071" s="132"/>
      <c r="AT3071" s="132"/>
      <c r="AU3071" s="132"/>
      <c r="AV3071" s="132"/>
      <c r="AW3071" s="132"/>
      <c r="AX3071" s="132"/>
      <c r="AY3071" s="132"/>
      <c r="AZ3071" s="132"/>
      <c r="BA3071" s="132"/>
      <c r="BB3071" s="132"/>
      <c r="BC3071" s="132"/>
      <c r="BD3071" s="132"/>
      <c r="BE3071" s="132"/>
      <c r="BF3071" s="132"/>
      <c r="BG3071" s="132"/>
      <c r="BH3071" s="132"/>
      <c r="BI3071" s="132"/>
    </row>
    <row r="3072" spans="2:61">
      <c r="B3072" s="722"/>
      <c r="C3072" s="132"/>
      <c r="D3072" s="132"/>
      <c r="E3072" s="586"/>
      <c r="F3072" s="586"/>
      <c r="G3072" s="132"/>
      <c r="H3072" s="372"/>
      <c r="I3072" s="132"/>
      <c r="J3072" s="132"/>
      <c r="K3072" s="132"/>
      <c r="L3072" s="132"/>
      <c r="M3072" s="132"/>
      <c r="N3072" s="132"/>
      <c r="O3072" s="132"/>
      <c r="P3072" s="132"/>
      <c r="Q3072" s="132"/>
      <c r="R3072" s="132"/>
      <c r="S3072" s="132"/>
      <c r="T3072" s="518"/>
      <c r="U3072" s="132"/>
      <c r="V3072" s="132"/>
      <c r="W3072" s="132"/>
      <c r="X3072" s="132"/>
      <c r="Y3072" s="132"/>
      <c r="Z3072" s="132"/>
      <c r="AB3072" s="132"/>
      <c r="AC3072" s="132"/>
      <c r="AD3072" s="132"/>
      <c r="AE3072" s="132"/>
      <c r="AF3072" s="132"/>
      <c r="AG3072" s="132"/>
      <c r="AH3072" s="132"/>
      <c r="AI3072" s="132"/>
      <c r="AJ3072" s="132"/>
      <c r="AK3072" s="132"/>
      <c r="AL3072" s="132"/>
      <c r="AM3072" s="132"/>
      <c r="AN3072" s="132"/>
      <c r="AO3072" s="132"/>
      <c r="AP3072" s="132"/>
      <c r="AQ3072" s="132"/>
      <c r="AR3072" s="132"/>
      <c r="AS3072" s="132"/>
      <c r="AT3072" s="132"/>
      <c r="AU3072" s="132"/>
      <c r="AV3072" s="132"/>
      <c r="AW3072" s="132"/>
      <c r="AX3072" s="132"/>
      <c r="AY3072" s="132"/>
      <c r="AZ3072" s="132"/>
      <c r="BA3072" s="132"/>
      <c r="BB3072" s="132"/>
      <c r="BC3072" s="132"/>
      <c r="BD3072" s="132"/>
      <c r="BE3072" s="132"/>
      <c r="BF3072" s="132"/>
      <c r="BG3072" s="132"/>
      <c r="BH3072" s="132"/>
      <c r="BI3072" s="132"/>
    </row>
    <row r="3086" spans="2:61">
      <c r="B3086" s="722"/>
      <c r="C3086" s="132"/>
      <c r="D3086" s="132"/>
      <c r="E3086" s="586"/>
      <c r="F3086" s="586"/>
      <c r="G3086" s="132"/>
      <c r="H3086" s="372"/>
      <c r="I3086" s="132"/>
      <c r="J3086" s="132"/>
      <c r="K3086" s="132"/>
      <c r="L3086" s="132"/>
      <c r="M3086" s="132"/>
      <c r="N3086" s="132"/>
      <c r="O3086" s="132"/>
      <c r="P3086" s="132"/>
      <c r="Q3086" s="132"/>
      <c r="R3086" s="132"/>
      <c r="S3086" s="132"/>
      <c r="T3086" s="518"/>
      <c r="U3086" s="132"/>
      <c r="V3086" s="132"/>
      <c r="W3086" s="132"/>
      <c r="X3086" s="132"/>
      <c r="Y3086" s="132"/>
      <c r="Z3086" s="132"/>
      <c r="AB3086" s="132"/>
      <c r="AC3086" s="132"/>
      <c r="AD3086" s="132"/>
      <c r="AE3086" s="132"/>
      <c r="AF3086" s="132"/>
      <c r="AG3086" s="132"/>
      <c r="AH3086" s="132"/>
      <c r="AI3086" s="132"/>
      <c r="AJ3086" s="132"/>
      <c r="AK3086" s="132"/>
      <c r="AL3086" s="132"/>
      <c r="AM3086" s="132"/>
      <c r="AN3086" s="132"/>
      <c r="AO3086" s="132"/>
      <c r="AP3086" s="132"/>
      <c r="AQ3086" s="132"/>
      <c r="AR3086" s="132"/>
      <c r="AS3086" s="132"/>
      <c r="AT3086" s="132"/>
      <c r="AU3086" s="132"/>
      <c r="AV3086" s="132"/>
      <c r="AW3086" s="132"/>
      <c r="AX3086" s="132"/>
      <c r="AY3086" s="132"/>
      <c r="AZ3086" s="132"/>
      <c r="BA3086" s="132"/>
      <c r="BB3086" s="132"/>
      <c r="BC3086" s="132"/>
      <c r="BD3086" s="132"/>
      <c r="BE3086" s="132"/>
      <c r="BF3086" s="132"/>
      <c r="BG3086" s="132"/>
      <c r="BH3086" s="132"/>
      <c r="BI3086" s="132"/>
    </row>
    <row r="3087" spans="2:61">
      <c r="B3087" s="722"/>
      <c r="C3087" s="132"/>
      <c r="D3087" s="132"/>
      <c r="E3087" s="586"/>
      <c r="F3087" s="586"/>
      <c r="G3087" s="132"/>
      <c r="H3087" s="372"/>
      <c r="I3087" s="132"/>
      <c r="J3087" s="132"/>
      <c r="K3087" s="132"/>
      <c r="L3087" s="132"/>
      <c r="M3087" s="132"/>
      <c r="N3087" s="132"/>
      <c r="O3087" s="132"/>
      <c r="P3087" s="132"/>
      <c r="Q3087" s="132"/>
      <c r="R3087" s="132"/>
      <c r="S3087" s="132"/>
      <c r="T3087" s="518"/>
      <c r="U3087" s="132"/>
      <c r="V3087" s="132"/>
      <c r="W3087" s="132"/>
      <c r="X3087" s="132"/>
      <c r="Y3087" s="132"/>
      <c r="Z3087" s="132"/>
      <c r="AB3087" s="132"/>
      <c r="AC3087" s="132"/>
      <c r="AD3087" s="132"/>
      <c r="AE3087" s="132"/>
      <c r="AF3087" s="132"/>
      <c r="AG3087" s="132"/>
      <c r="AH3087" s="132"/>
      <c r="AI3087" s="132"/>
      <c r="AJ3087" s="132"/>
      <c r="AK3087" s="132"/>
      <c r="AL3087" s="132"/>
      <c r="AM3087" s="132"/>
      <c r="AN3087" s="132"/>
      <c r="AO3087" s="132"/>
      <c r="AP3087" s="132"/>
      <c r="AQ3087" s="132"/>
      <c r="AR3087" s="132"/>
      <c r="AS3087" s="132"/>
      <c r="AT3087" s="132"/>
      <c r="AU3087" s="132"/>
      <c r="AV3087" s="132"/>
      <c r="AW3087" s="132"/>
      <c r="AX3087" s="132"/>
      <c r="AY3087" s="132"/>
      <c r="AZ3087" s="132"/>
      <c r="BA3087" s="132"/>
      <c r="BB3087" s="132"/>
      <c r="BC3087" s="132"/>
      <c r="BD3087" s="132"/>
      <c r="BE3087" s="132"/>
      <c r="BF3087" s="132"/>
      <c r="BG3087" s="132"/>
      <c r="BH3087" s="132"/>
      <c r="BI3087" s="132"/>
    </row>
    <row r="3088" spans="2:61">
      <c r="B3088" s="722"/>
      <c r="C3088" s="132"/>
      <c r="D3088" s="132"/>
      <c r="E3088" s="586"/>
      <c r="F3088" s="586"/>
      <c r="G3088" s="132"/>
      <c r="H3088" s="372"/>
      <c r="I3088" s="132"/>
      <c r="J3088" s="132"/>
      <c r="K3088" s="132"/>
      <c r="L3088" s="132"/>
      <c r="M3088" s="132"/>
      <c r="N3088" s="132"/>
      <c r="O3088" s="132"/>
      <c r="P3088" s="132"/>
      <c r="Q3088" s="132"/>
      <c r="R3088" s="132"/>
      <c r="S3088" s="132"/>
      <c r="T3088" s="518"/>
      <c r="U3088" s="132"/>
      <c r="V3088" s="132"/>
      <c r="W3088" s="132"/>
      <c r="X3088" s="132"/>
      <c r="Y3088" s="132"/>
      <c r="Z3088" s="132"/>
      <c r="AB3088" s="132"/>
      <c r="AC3088" s="132"/>
      <c r="AD3088" s="132"/>
      <c r="AE3088" s="132"/>
      <c r="AF3088" s="132"/>
      <c r="AG3088" s="132"/>
      <c r="AH3088" s="132"/>
      <c r="AI3088" s="132"/>
      <c r="AJ3088" s="132"/>
      <c r="AK3088" s="132"/>
      <c r="AL3088" s="132"/>
      <c r="AM3088" s="132"/>
      <c r="AN3088" s="132"/>
      <c r="AO3088" s="132"/>
      <c r="AP3088" s="132"/>
      <c r="AQ3088" s="132"/>
      <c r="AR3088" s="132"/>
      <c r="AS3088" s="132"/>
      <c r="AT3088" s="132"/>
      <c r="AU3088" s="132"/>
      <c r="AV3088" s="132"/>
      <c r="AW3088" s="132"/>
      <c r="AX3088" s="132"/>
      <c r="AY3088" s="132"/>
      <c r="AZ3088" s="132"/>
      <c r="BA3088" s="132"/>
      <c r="BB3088" s="132"/>
      <c r="BC3088" s="132"/>
      <c r="BD3088" s="132"/>
      <c r="BE3088" s="132"/>
      <c r="BF3088" s="132"/>
      <c r="BG3088" s="132"/>
      <c r="BH3088" s="132"/>
      <c r="BI3088" s="132"/>
    </row>
    <row r="3089" spans="2:61">
      <c r="B3089" s="722"/>
      <c r="C3089" s="132"/>
      <c r="D3089" s="132"/>
      <c r="E3089" s="586"/>
      <c r="F3089" s="586"/>
      <c r="G3089" s="132"/>
      <c r="H3089" s="372"/>
      <c r="I3089" s="132"/>
      <c r="J3089" s="132"/>
      <c r="K3089" s="132"/>
      <c r="L3089" s="132"/>
      <c r="M3089" s="132"/>
      <c r="N3089" s="132"/>
      <c r="O3089" s="132"/>
      <c r="P3089" s="132"/>
      <c r="Q3089" s="132"/>
      <c r="R3089" s="132"/>
      <c r="S3089" s="132"/>
      <c r="T3089" s="518"/>
      <c r="U3089" s="132"/>
      <c r="V3089" s="132"/>
      <c r="W3089" s="132"/>
      <c r="X3089" s="132"/>
      <c r="Y3089" s="132"/>
      <c r="Z3089" s="132"/>
      <c r="AB3089" s="132"/>
      <c r="AC3089" s="132"/>
      <c r="AD3089" s="132"/>
      <c r="AE3089" s="132"/>
      <c r="AF3089" s="132"/>
      <c r="AG3089" s="132"/>
      <c r="AH3089" s="132"/>
      <c r="AI3089" s="132"/>
      <c r="AJ3089" s="132"/>
      <c r="AK3089" s="132"/>
      <c r="AL3089" s="132"/>
      <c r="AM3089" s="132"/>
      <c r="AN3089" s="132"/>
      <c r="AO3089" s="132"/>
      <c r="AP3089" s="132"/>
      <c r="AQ3089" s="132"/>
      <c r="AR3089" s="132"/>
      <c r="AS3089" s="132"/>
      <c r="AT3089" s="132"/>
      <c r="AU3089" s="132"/>
      <c r="AV3089" s="132"/>
      <c r="AW3089" s="132"/>
      <c r="AX3089" s="132"/>
      <c r="AY3089" s="132"/>
      <c r="AZ3089" s="132"/>
      <c r="BA3089" s="132"/>
      <c r="BB3089" s="132"/>
      <c r="BC3089" s="132"/>
      <c r="BD3089" s="132"/>
      <c r="BE3089" s="132"/>
      <c r="BF3089" s="132"/>
      <c r="BG3089" s="132"/>
      <c r="BH3089" s="132"/>
      <c r="BI3089" s="132"/>
    </row>
    <row r="3090" spans="2:61">
      <c r="B3090" s="722"/>
      <c r="C3090" s="132"/>
      <c r="D3090" s="132"/>
      <c r="E3090" s="586"/>
      <c r="F3090" s="586"/>
      <c r="G3090" s="132"/>
      <c r="H3090" s="372"/>
      <c r="I3090" s="132"/>
      <c r="J3090" s="132"/>
      <c r="K3090" s="132"/>
      <c r="L3090" s="132"/>
      <c r="M3090" s="132"/>
      <c r="N3090" s="132"/>
      <c r="O3090" s="132"/>
      <c r="P3090" s="132"/>
      <c r="Q3090" s="132"/>
      <c r="R3090" s="132"/>
      <c r="S3090" s="132"/>
      <c r="T3090" s="518"/>
      <c r="U3090" s="132"/>
      <c r="V3090" s="132"/>
      <c r="W3090" s="132"/>
      <c r="X3090" s="132"/>
      <c r="Y3090" s="132"/>
      <c r="Z3090" s="132"/>
      <c r="AB3090" s="132"/>
      <c r="AC3090" s="132"/>
      <c r="AD3090" s="132"/>
      <c r="AE3090" s="132"/>
      <c r="AF3090" s="132"/>
      <c r="AG3090" s="132"/>
      <c r="AH3090" s="132"/>
      <c r="AI3090" s="132"/>
      <c r="AJ3090" s="132"/>
      <c r="AK3090" s="132"/>
      <c r="AL3090" s="132"/>
      <c r="AM3090" s="132"/>
      <c r="AN3090" s="132"/>
      <c r="AO3090" s="132"/>
      <c r="AP3090" s="132"/>
      <c r="AQ3090" s="132"/>
      <c r="AR3090" s="132"/>
      <c r="AS3090" s="132"/>
      <c r="AT3090" s="132"/>
      <c r="AU3090" s="132"/>
      <c r="AV3090" s="132"/>
      <c r="AW3090" s="132"/>
      <c r="AX3090" s="132"/>
      <c r="AY3090" s="132"/>
      <c r="AZ3090" s="132"/>
      <c r="BA3090" s="132"/>
      <c r="BB3090" s="132"/>
      <c r="BC3090" s="132"/>
      <c r="BD3090" s="132"/>
      <c r="BE3090" s="132"/>
      <c r="BF3090" s="132"/>
      <c r="BG3090" s="132"/>
      <c r="BH3090" s="132"/>
      <c r="BI3090" s="132"/>
    </row>
    <row r="3091" spans="2:61">
      <c r="B3091" s="722"/>
      <c r="C3091" s="132"/>
      <c r="D3091" s="132"/>
      <c r="E3091" s="586"/>
      <c r="F3091" s="586"/>
      <c r="G3091" s="132"/>
      <c r="H3091" s="372"/>
      <c r="I3091" s="132"/>
      <c r="J3091" s="132"/>
      <c r="K3091" s="132"/>
      <c r="L3091" s="132"/>
      <c r="M3091" s="132"/>
      <c r="N3091" s="132"/>
      <c r="O3091" s="132"/>
      <c r="P3091" s="132"/>
      <c r="Q3091" s="132"/>
      <c r="R3091" s="132"/>
      <c r="S3091" s="132"/>
      <c r="T3091" s="518"/>
      <c r="U3091" s="132"/>
      <c r="V3091" s="132"/>
      <c r="W3091" s="132"/>
      <c r="X3091" s="132"/>
      <c r="Y3091" s="132"/>
      <c r="Z3091" s="132"/>
      <c r="AB3091" s="132"/>
      <c r="AC3091" s="132"/>
      <c r="AD3091" s="132"/>
      <c r="AE3091" s="132"/>
      <c r="AF3091" s="132"/>
      <c r="AG3091" s="132"/>
      <c r="AH3091" s="132"/>
      <c r="AI3091" s="132"/>
      <c r="AJ3091" s="132"/>
      <c r="AK3091" s="132"/>
      <c r="AL3091" s="132"/>
      <c r="AM3091" s="132"/>
      <c r="AN3091" s="132"/>
      <c r="AO3091" s="132"/>
      <c r="AP3091" s="132"/>
      <c r="AQ3091" s="132"/>
      <c r="AR3091" s="132"/>
      <c r="AS3091" s="132"/>
      <c r="AT3091" s="132"/>
      <c r="AU3091" s="132"/>
      <c r="AV3091" s="132"/>
      <c r="AW3091" s="132"/>
      <c r="AX3091" s="132"/>
      <c r="AY3091" s="132"/>
      <c r="AZ3091" s="132"/>
      <c r="BA3091" s="132"/>
      <c r="BB3091" s="132"/>
      <c r="BC3091" s="132"/>
      <c r="BD3091" s="132"/>
      <c r="BE3091" s="132"/>
      <c r="BF3091" s="132"/>
      <c r="BG3091" s="132"/>
      <c r="BH3091" s="132"/>
      <c r="BI3091" s="132"/>
    </row>
    <row r="3092" spans="2:61">
      <c r="B3092" s="722"/>
      <c r="C3092" s="132"/>
      <c r="D3092" s="132"/>
      <c r="E3092" s="586"/>
      <c r="F3092" s="586"/>
      <c r="G3092" s="132"/>
      <c r="H3092" s="372"/>
      <c r="I3092" s="132"/>
      <c r="J3092" s="132"/>
      <c r="K3092" s="132"/>
      <c r="L3092" s="132"/>
      <c r="M3092" s="132"/>
      <c r="N3092" s="132"/>
      <c r="O3092" s="132"/>
      <c r="P3092" s="132"/>
      <c r="Q3092" s="132"/>
      <c r="R3092" s="132"/>
      <c r="S3092" s="132"/>
      <c r="T3092" s="518"/>
      <c r="U3092" s="132"/>
      <c r="V3092" s="132"/>
      <c r="W3092" s="132"/>
      <c r="X3092" s="132"/>
      <c r="Y3092" s="132"/>
      <c r="Z3092" s="132"/>
      <c r="AB3092" s="132"/>
      <c r="AC3092" s="132"/>
      <c r="AD3092" s="132"/>
      <c r="AE3092" s="132"/>
      <c r="AF3092" s="132"/>
      <c r="AG3092" s="132"/>
      <c r="AH3092" s="132"/>
      <c r="AI3092" s="132"/>
      <c r="AJ3092" s="132"/>
      <c r="AK3092" s="132"/>
      <c r="AL3092" s="132"/>
      <c r="AM3092" s="132"/>
      <c r="AN3092" s="132"/>
      <c r="AO3092" s="132"/>
      <c r="AP3092" s="132"/>
      <c r="AQ3092" s="132"/>
      <c r="AR3092" s="132"/>
      <c r="AS3092" s="132"/>
      <c r="AT3092" s="132"/>
      <c r="AU3092" s="132"/>
      <c r="AV3092" s="132"/>
      <c r="AW3092" s="132"/>
      <c r="AX3092" s="132"/>
      <c r="AY3092" s="132"/>
      <c r="AZ3092" s="132"/>
      <c r="BA3092" s="132"/>
      <c r="BB3092" s="132"/>
      <c r="BC3092" s="132"/>
      <c r="BD3092" s="132"/>
      <c r="BE3092" s="132"/>
      <c r="BF3092" s="132"/>
      <c r="BG3092" s="132"/>
      <c r="BH3092" s="132"/>
      <c r="BI3092" s="132"/>
    </row>
    <row r="3093" spans="2:61">
      <c r="B3093" s="722"/>
      <c r="C3093" s="132"/>
      <c r="D3093" s="132"/>
      <c r="E3093" s="586"/>
      <c r="F3093" s="586"/>
      <c r="G3093" s="132"/>
      <c r="H3093" s="372"/>
      <c r="I3093" s="132"/>
      <c r="J3093" s="132"/>
      <c r="K3093" s="132"/>
      <c r="L3093" s="132"/>
      <c r="M3093" s="132"/>
      <c r="N3093" s="132"/>
      <c r="O3093" s="132"/>
      <c r="P3093" s="132"/>
      <c r="Q3093" s="132"/>
      <c r="R3093" s="132"/>
      <c r="S3093" s="132"/>
      <c r="T3093" s="518"/>
      <c r="U3093" s="132"/>
      <c r="V3093" s="132"/>
      <c r="W3093" s="132"/>
      <c r="X3093" s="132"/>
      <c r="Y3093" s="132"/>
      <c r="Z3093" s="132"/>
      <c r="AB3093" s="132"/>
      <c r="AC3093" s="132"/>
      <c r="AD3093" s="132"/>
      <c r="AE3093" s="132"/>
      <c r="AF3093" s="132"/>
      <c r="AG3093" s="132"/>
      <c r="AH3093" s="132"/>
      <c r="AI3093" s="132"/>
      <c r="AJ3093" s="132"/>
      <c r="AK3093" s="132"/>
      <c r="AL3093" s="132"/>
      <c r="AM3093" s="132"/>
      <c r="AN3093" s="132"/>
      <c r="AO3093" s="132"/>
      <c r="AP3093" s="132"/>
      <c r="AQ3093" s="132"/>
      <c r="AR3093" s="132"/>
      <c r="AS3093" s="132"/>
      <c r="AT3093" s="132"/>
      <c r="AU3093" s="132"/>
      <c r="AV3093" s="132"/>
      <c r="AW3093" s="132"/>
      <c r="AX3093" s="132"/>
      <c r="AY3093" s="132"/>
      <c r="AZ3093" s="132"/>
      <c r="BA3093" s="132"/>
      <c r="BB3093" s="132"/>
      <c r="BC3093" s="132"/>
      <c r="BD3093" s="132"/>
      <c r="BE3093" s="132"/>
      <c r="BF3093" s="132"/>
      <c r="BG3093" s="132"/>
      <c r="BH3093" s="132"/>
      <c r="BI3093" s="132"/>
    </row>
    <row r="3094" spans="2:61">
      <c r="B3094" s="722"/>
      <c r="C3094" s="132"/>
      <c r="D3094" s="132"/>
      <c r="E3094" s="586"/>
      <c r="F3094" s="586"/>
      <c r="G3094" s="132"/>
      <c r="H3094" s="372"/>
      <c r="I3094" s="132"/>
      <c r="J3094" s="132"/>
      <c r="K3094" s="132"/>
      <c r="L3094" s="132"/>
      <c r="M3094" s="132"/>
      <c r="N3094" s="132"/>
      <c r="O3094" s="132"/>
      <c r="P3094" s="132"/>
      <c r="Q3094" s="132"/>
      <c r="R3094" s="132"/>
      <c r="S3094" s="132"/>
      <c r="T3094" s="518"/>
      <c r="U3094" s="132"/>
      <c r="V3094" s="132"/>
      <c r="W3094" s="132"/>
      <c r="X3094" s="132"/>
      <c r="Y3094" s="132"/>
      <c r="Z3094" s="132"/>
      <c r="AB3094" s="132"/>
      <c r="AC3094" s="132"/>
      <c r="AD3094" s="132"/>
      <c r="AE3094" s="132"/>
      <c r="AF3094" s="132"/>
      <c r="AG3094" s="132"/>
      <c r="AH3094" s="132"/>
      <c r="AI3094" s="132"/>
      <c r="AJ3094" s="132"/>
      <c r="AK3094" s="132"/>
      <c r="AL3094" s="132"/>
      <c r="AM3094" s="132"/>
      <c r="AN3094" s="132"/>
      <c r="AO3094" s="132"/>
      <c r="AP3094" s="132"/>
      <c r="AQ3094" s="132"/>
      <c r="AR3094" s="132"/>
      <c r="AS3094" s="132"/>
      <c r="AT3094" s="132"/>
      <c r="AU3094" s="132"/>
      <c r="AV3094" s="132"/>
      <c r="AW3094" s="132"/>
      <c r="AX3094" s="132"/>
      <c r="AY3094" s="132"/>
      <c r="AZ3094" s="132"/>
      <c r="BA3094" s="132"/>
      <c r="BB3094" s="132"/>
      <c r="BC3094" s="132"/>
      <c r="BD3094" s="132"/>
      <c r="BE3094" s="132"/>
      <c r="BF3094" s="132"/>
      <c r="BG3094" s="132"/>
      <c r="BH3094" s="132"/>
      <c r="BI3094" s="132"/>
    </row>
    <row r="3095" spans="2:61">
      <c r="B3095" s="722"/>
      <c r="C3095" s="132"/>
      <c r="D3095" s="132"/>
      <c r="E3095" s="586"/>
      <c r="F3095" s="586"/>
      <c r="G3095" s="132"/>
      <c r="H3095" s="372"/>
      <c r="I3095" s="132"/>
      <c r="J3095" s="132"/>
      <c r="K3095" s="132"/>
      <c r="L3095" s="132"/>
      <c r="M3095" s="132"/>
      <c r="N3095" s="132"/>
      <c r="O3095" s="132"/>
      <c r="P3095" s="132"/>
      <c r="Q3095" s="132"/>
      <c r="R3095" s="132"/>
      <c r="S3095" s="132"/>
      <c r="T3095" s="518"/>
      <c r="U3095" s="132"/>
      <c r="V3095" s="132"/>
      <c r="W3095" s="132"/>
      <c r="X3095" s="132"/>
      <c r="Y3095" s="132"/>
      <c r="Z3095" s="132"/>
      <c r="AB3095" s="132"/>
      <c r="AC3095" s="132"/>
      <c r="AD3095" s="132"/>
      <c r="AE3095" s="132"/>
      <c r="AF3095" s="132"/>
      <c r="AG3095" s="132"/>
      <c r="AH3095" s="132"/>
      <c r="AI3095" s="132"/>
      <c r="AJ3095" s="132"/>
      <c r="AK3095" s="132"/>
      <c r="AL3095" s="132"/>
      <c r="AM3095" s="132"/>
      <c r="AN3095" s="132"/>
      <c r="AO3095" s="132"/>
      <c r="AP3095" s="132"/>
      <c r="AQ3095" s="132"/>
      <c r="AR3095" s="132"/>
      <c r="AS3095" s="132"/>
      <c r="AT3095" s="132"/>
      <c r="AU3095" s="132"/>
      <c r="AV3095" s="132"/>
      <c r="AW3095" s="132"/>
      <c r="AX3095" s="132"/>
      <c r="AY3095" s="132"/>
      <c r="AZ3095" s="132"/>
      <c r="BA3095" s="132"/>
      <c r="BB3095" s="132"/>
      <c r="BC3095" s="132"/>
      <c r="BD3095" s="132"/>
      <c r="BE3095" s="132"/>
      <c r="BF3095" s="132"/>
      <c r="BG3095" s="132"/>
      <c r="BH3095" s="132"/>
      <c r="BI3095" s="132"/>
    </row>
    <row r="3096" spans="2:61">
      <c r="B3096" s="722"/>
      <c r="C3096" s="132"/>
      <c r="D3096" s="132"/>
      <c r="E3096" s="586"/>
      <c r="F3096" s="586"/>
      <c r="G3096" s="132"/>
      <c r="H3096" s="372"/>
      <c r="I3096" s="132"/>
      <c r="J3096" s="132"/>
      <c r="K3096" s="132"/>
      <c r="L3096" s="132"/>
      <c r="M3096" s="132"/>
      <c r="N3096" s="132"/>
      <c r="O3096" s="132"/>
      <c r="P3096" s="132"/>
      <c r="Q3096" s="132"/>
      <c r="R3096" s="132"/>
      <c r="S3096" s="132"/>
      <c r="T3096" s="518"/>
      <c r="U3096" s="132"/>
      <c r="V3096" s="132"/>
      <c r="W3096" s="132"/>
      <c r="X3096" s="132"/>
      <c r="Y3096" s="132"/>
      <c r="Z3096" s="132"/>
      <c r="AB3096" s="132"/>
      <c r="AC3096" s="132"/>
      <c r="AD3096" s="132"/>
      <c r="AE3096" s="132"/>
      <c r="AF3096" s="132"/>
      <c r="AG3096" s="132"/>
      <c r="AH3096" s="132"/>
      <c r="AI3096" s="132"/>
      <c r="AJ3096" s="132"/>
      <c r="AK3096" s="132"/>
      <c r="AL3096" s="132"/>
      <c r="AM3096" s="132"/>
      <c r="AN3096" s="132"/>
      <c r="AO3096" s="132"/>
      <c r="AP3096" s="132"/>
      <c r="AQ3096" s="132"/>
      <c r="AR3096" s="132"/>
      <c r="AS3096" s="132"/>
      <c r="AT3096" s="132"/>
      <c r="AU3096" s="132"/>
      <c r="AV3096" s="132"/>
      <c r="AW3096" s="132"/>
      <c r="AX3096" s="132"/>
      <c r="AY3096" s="132"/>
      <c r="AZ3096" s="132"/>
      <c r="BA3096" s="132"/>
      <c r="BB3096" s="132"/>
      <c r="BC3096" s="132"/>
      <c r="BD3096" s="132"/>
      <c r="BE3096" s="132"/>
      <c r="BF3096" s="132"/>
      <c r="BG3096" s="132"/>
      <c r="BH3096" s="132"/>
      <c r="BI3096" s="132"/>
    </row>
    <row r="3097" spans="2:61">
      <c r="B3097" s="722"/>
      <c r="C3097" s="132"/>
      <c r="D3097" s="132"/>
      <c r="E3097" s="586"/>
      <c r="F3097" s="586"/>
      <c r="G3097" s="132"/>
      <c r="H3097" s="372"/>
      <c r="I3097" s="132"/>
      <c r="J3097" s="132"/>
      <c r="K3097" s="132"/>
      <c r="L3097" s="132"/>
      <c r="M3097" s="132"/>
      <c r="N3097" s="132"/>
      <c r="O3097" s="132"/>
      <c r="P3097" s="132"/>
      <c r="Q3097" s="132"/>
      <c r="R3097" s="132"/>
      <c r="S3097" s="132"/>
      <c r="T3097" s="518"/>
      <c r="U3097" s="132"/>
      <c r="V3097" s="132"/>
      <c r="W3097" s="132"/>
      <c r="X3097" s="132"/>
      <c r="Y3097" s="132"/>
      <c r="Z3097" s="132"/>
      <c r="AB3097" s="132"/>
      <c r="AC3097" s="132"/>
      <c r="AD3097" s="132"/>
      <c r="AE3097" s="132"/>
      <c r="AF3097" s="132"/>
      <c r="AG3097" s="132"/>
      <c r="AH3097" s="132"/>
      <c r="AI3097" s="132"/>
      <c r="AJ3097" s="132"/>
      <c r="AK3097" s="132"/>
      <c r="AL3097" s="132"/>
      <c r="AM3097" s="132"/>
      <c r="AN3097" s="132"/>
      <c r="AO3097" s="132"/>
      <c r="AP3097" s="132"/>
      <c r="AQ3097" s="132"/>
      <c r="AR3097" s="132"/>
      <c r="AS3097" s="132"/>
      <c r="AT3097" s="132"/>
      <c r="AU3097" s="132"/>
      <c r="AV3097" s="132"/>
      <c r="AW3097" s="132"/>
      <c r="AX3097" s="132"/>
      <c r="AY3097" s="132"/>
      <c r="AZ3097" s="132"/>
      <c r="BA3097" s="132"/>
      <c r="BB3097" s="132"/>
      <c r="BC3097" s="132"/>
      <c r="BD3097" s="132"/>
      <c r="BE3097" s="132"/>
      <c r="BF3097" s="132"/>
      <c r="BG3097" s="132"/>
      <c r="BH3097" s="132"/>
      <c r="BI3097" s="132"/>
    </row>
    <row r="3098" spans="2:61">
      <c r="B3098" s="722"/>
      <c r="C3098" s="132"/>
      <c r="D3098" s="132"/>
      <c r="E3098" s="586"/>
      <c r="F3098" s="586"/>
      <c r="G3098" s="132"/>
      <c r="H3098" s="372"/>
      <c r="I3098" s="132"/>
      <c r="J3098" s="132"/>
      <c r="K3098" s="132"/>
      <c r="L3098" s="132"/>
      <c r="M3098" s="132"/>
      <c r="N3098" s="132"/>
      <c r="O3098" s="132"/>
      <c r="P3098" s="132"/>
      <c r="Q3098" s="132"/>
      <c r="R3098" s="132"/>
      <c r="S3098" s="132"/>
      <c r="T3098" s="518"/>
      <c r="U3098" s="132"/>
      <c r="V3098" s="132"/>
      <c r="W3098" s="132"/>
      <c r="X3098" s="132"/>
      <c r="Y3098" s="132"/>
      <c r="Z3098" s="132"/>
      <c r="AB3098" s="132"/>
      <c r="AC3098" s="132"/>
      <c r="AD3098" s="132"/>
      <c r="AE3098" s="132"/>
      <c r="AF3098" s="132"/>
      <c r="AG3098" s="132"/>
      <c r="AH3098" s="132"/>
      <c r="AI3098" s="132"/>
      <c r="AJ3098" s="132"/>
      <c r="AK3098" s="132"/>
      <c r="AL3098" s="132"/>
      <c r="AM3098" s="132"/>
      <c r="AN3098" s="132"/>
      <c r="AO3098" s="132"/>
      <c r="AP3098" s="132"/>
      <c r="AQ3098" s="132"/>
      <c r="AR3098" s="132"/>
      <c r="AS3098" s="132"/>
      <c r="AT3098" s="132"/>
      <c r="AU3098" s="132"/>
      <c r="AV3098" s="132"/>
      <c r="AW3098" s="132"/>
      <c r="AX3098" s="132"/>
      <c r="AY3098" s="132"/>
      <c r="AZ3098" s="132"/>
      <c r="BA3098" s="132"/>
      <c r="BB3098" s="132"/>
      <c r="BC3098" s="132"/>
      <c r="BD3098" s="132"/>
      <c r="BE3098" s="132"/>
      <c r="BF3098" s="132"/>
      <c r="BG3098" s="132"/>
      <c r="BH3098" s="132"/>
      <c r="BI3098" s="132"/>
    </row>
    <row r="3099" spans="2:61">
      <c r="B3099" s="722"/>
      <c r="C3099" s="132"/>
      <c r="D3099" s="132"/>
      <c r="E3099" s="586"/>
      <c r="F3099" s="586"/>
      <c r="G3099" s="132"/>
      <c r="H3099" s="372"/>
      <c r="I3099" s="132"/>
      <c r="J3099" s="132"/>
      <c r="K3099" s="132"/>
      <c r="L3099" s="132"/>
      <c r="M3099" s="132"/>
      <c r="N3099" s="132"/>
      <c r="O3099" s="132"/>
      <c r="P3099" s="132"/>
      <c r="Q3099" s="132"/>
      <c r="R3099" s="132"/>
      <c r="S3099" s="132"/>
      <c r="T3099" s="518"/>
      <c r="U3099" s="132"/>
      <c r="V3099" s="132"/>
      <c r="W3099" s="132"/>
      <c r="X3099" s="132"/>
      <c r="Y3099" s="132"/>
      <c r="Z3099" s="132"/>
      <c r="AB3099" s="132"/>
      <c r="AC3099" s="132"/>
      <c r="AD3099" s="132"/>
      <c r="AE3099" s="132"/>
      <c r="AF3099" s="132"/>
      <c r="AG3099" s="132"/>
      <c r="AH3099" s="132"/>
      <c r="AI3099" s="132"/>
      <c r="AJ3099" s="132"/>
      <c r="AK3099" s="132"/>
      <c r="AL3099" s="132"/>
      <c r="AM3099" s="132"/>
      <c r="AN3099" s="132"/>
      <c r="AO3099" s="132"/>
      <c r="AP3099" s="132"/>
      <c r="AQ3099" s="132"/>
      <c r="AR3099" s="132"/>
      <c r="AS3099" s="132"/>
      <c r="AT3099" s="132"/>
      <c r="AU3099" s="132"/>
      <c r="AV3099" s="132"/>
      <c r="AW3099" s="132"/>
      <c r="AX3099" s="132"/>
      <c r="AY3099" s="132"/>
      <c r="AZ3099" s="132"/>
      <c r="BA3099" s="132"/>
      <c r="BB3099" s="132"/>
      <c r="BC3099" s="132"/>
      <c r="BD3099" s="132"/>
      <c r="BE3099" s="132"/>
      <c r="BF3099" s="132"/>
      <c r="BG3099" s="132"/>
      <c r="BH3099" s="132"/>
      <c r="BI3099" s="132"/>
    </row>
    <row r="3100" spans="2:61">
      <c r="B3100" s="722"/>
      <c r="C3100" s="132"/>
      <c r="D3100" s="132"/>
      <c r="E3100" s="586"/>
      <c r="F3100" s="586"/>
      <c r="G3100" s="132"/>
      <c r="H3100" s="372"/>
      <c r="I3100" s="132"/>
      <c r="J3100" s="132"/>
      <c r="K3100" s="132"/>
      <c r="L3100" s="132"/>
      <c r="M3100" s="132"/>
      <c r="N3100" s="132"/>
      <c r="O3100" s="132"/>
      <c r="P3100" s="132"/>
      <c r="Q3100" s="132"/>
      <c r="R3100" s="132"/>
      <c r="S3100" s="132"/>
      <c r="T3100" s="518"/>
      <c r="U3100" s="132"/>
      <c r="V3100" s="132"/>
      <c r="W3100" s="132"/>
      <c r="X3100" s="132"/>
      <c r="Y3100" s="132"/>
      <c r="Z3100" s="132"/>
      <c r="AB3100" s="132"/>
      <c r="AC3100" s="132"/>
      <c r="AD3100" s="132"/>
      <c r="AE3100" s="132"/>
      <c r="AF3100" s="132"/>
      <c r="AG3100" s="132"/>
      <c r="AH3100" s="132"/>
      <c r="AI3100" s="132"/>
      <c r="AJ3100" s="132"/>
      <c r="AK3100" s="132"/>
      <c r="AL3100" s="132"/>
      <c r="AM3100" s="132"/>
      <c r="AN3100" s="132"/>
      <c r="AO3100" s="132"/>
      <c r="AP3100" s="132"/>
      <c r="AQ3100" s="132"/>
      <c r="AR3100" s="132"/>
      <c r="AS3100" s="132"/>
      <c r="AT3100" s="132"/>
      <c r="AU3100" s="132"/>
      <c r="AV3100" s="132"/>
      <c r="AW3100" s="132"/>
      <c r="AX3100" s="132"/>
      <c r="AY3100" s="132"/>
      <c r="AZ3100" s="132"/>
      <c r="BA3100" s="132"/>
      <c r="BB3100" s="132"/>
      <c r="BC3100" s="132"/>
      <c r="BD3100" s="132"/>
      <c r="BE3100" s="132"/>
      <c r="BF3100" s="132"/>
      <c r="BG3100" s="132"/>
      <c r="BH3100" s="132"/>
      <c r="BI3100" s="132"/>
    </row>
    <row r="3101" spans="2:61">
      <c r="B3101" s="722"/>
      <c r="C3101" s="132"/>
      <c r="D3101" s="132"/>
      <c r="E3101" s="586"/>
      <c r="F3101" s="586"/>
      <c r="G3101" s="132"/>
      <c r="H3101" s="372"/>
      <c r="I3101" s="132"/>
      <c r="J3101" s="132"/>
      <c r="K3101" s="132"/>
      <c r="L3101" s="132"/>
      <c r="M3101" s="132"/>
      <c r="N3101" s="132"/>
      <c r="O3101" s="132"/>
      <c r="P3101" s="132"/>
      <c r="Q3101" s="132"/>
      <c r="R3101" s="132"/>
      <c r="S3101" s="132"/>
      <c r="T3101" s="518"/>
      <c r="U3101" s="132"/>
      <c r="V3101" s="132"/>
      <c r="W3101" s="132"/>
      <c r="X3101" s="132"/>
      <c r="Y3101" s="132"/>
      <c r="Z3101" s="132"/>
      <c r="AB3101" s="132"/>
      <c r="AC3101" s="132"/>
      <c r="AD3101" s="132"/>
      <c r="AE3101" s="132"/>
      <c r="AF3101" s="132"/>
      <c r="AG3101" s="132"/>
      <c r="AH3101" s="132"/>
      <c r="AI3101" s="132"/>
      <c r="AJ3101" s="132"/>
      <c r="AK3101" s="132"/>
      <c r="AL3101" s="132"/>
      <c r="AM3101" s="132"/>
      <c r="AN3101" s="132"/>
      <c r="AO3101" s="132"/>
      <c r="AP3101" s="132"/>
      <c r="AQ3101" s="132"/>
      <c r="AR3101" s="132"/>
      <c r="AS3101" s="132"/>
      <c r="AT3101" s="132"/>
      <c r="AU3101" s="132"/>
      <c r="AV3101" s="132"/>
      <c r="AW3101" s="132"/>
      <c r="AX3101" s="132"/>
      <c r="AY3101" s="132"/>
      <c r="AZ3101" s="132"/>
      <c r="BA3101" s="132"/>
      <c r="BB3101" s="132"/>
      <c r="BC3101" s="132"/>
      <c r="BD3101" s="132"/>
      <c r="BE3101" s="132"/>
      <c r="BF3101" s="132"/>
      <c r="BG3101" s="132"/>
      <c r="BH3101" s="132"/>
      <c r="BI3101" s="132"/>
    </row>
    <row r="3102" spans="2:61">
      <c r="B3102" s="722"/>
      <c r="C3102" s="132"/>
      <c r="D3102" s="132"/>
      <c r="E3102" s="586"/>
      <c r="F3102" s="586"/>
      <c r="G3102" s="132"/>
      <c r="H3102" s="372"/>
      <c r="I3102" s="132"/>
      <c r="J3102" s="132"/>
      <c r="K3102" s="132"/>
      <c r="L3102" s="132"/>
      <c r="M3102" s="132"/>
      <c r="N3102" s="132"/>
      <c r="O3102" s="132"/>
      <c r="P3102" s="132"/>
      <c r="Q3102" s="132"/>
      <c r="R3102" s="132"/>
      <c r="S3102" s="132"/>
      <c r="T3102" s="518"/>
      <c r="U3102" s="132"/>
      <c r="V3102" s="132"/>
      <c r="W3102" s="132"/>
      <c r="X3102" s="132"/>
      <c r="Y3102" s="132"/>
      <c r="Z3102" s="132"/>
      <c r="AB3102" s="132"/>
      <c r="AC3102" s="132"/>
      <c r="AD3102" s="132"/>
      <c r="AE3102" s="132"/>
      <c r="AF3102" s="132"/>
      <c r="AG3102" s="132"/>
      <c r="AH3102" s="132"/>
      <c r="AI3102" s="132"/>
      <c r="AJ3102" s="132"/>
      <c r="AK3102" s="132"/>
      <c r="AL3102" s="132"/>
      <c r="AM3102" s="132"/>
      <c r="AN3102" s="132"/>
      <c r="AO3102" s="132"/>
      <c r="AP3102" s="132"/>
      <c r="AQ3102" s="132"/>
      <c r="AR3102" s="132"/>
      <c r="AS3102" s="132"/>
      <c r="AT3102" s="132"/>
      <c r="AU3102" s="132"/>
      <c r="AV3102" s="132"/>
      <c r="AW3102" s="132"/>
      <c r="AX3102" s="132"/>
      <c r="AY3102" s="132"/>
      <c r="AZ3102" s="132"/>
      <c r="BA3102" s="132"/>
      <c r="BB3102" s="132"/>
      <c r="BC3102" s="132"/>
      <c r="BD3102" s="132"/>
      <c r="BE3102" s="132"/>
      <c r="BF3102" s="132"/>
      <c r="BG3102" s="132"/>
      <c r="BH3102" s="132"/>
      <c r="BI3102" s="132"/>
    </row>
    <row r="3103" spans="2:61">
      <c r="B3103" s="722"/>
      <c r="C3103" s="132"/>
      <c r="D3103" s="132"/>
      <c r="E3103" s="586"/>
      <c r="F3103" s="586"/>
      <c r="G3103" s="132"/>
      <c r="H3103" s="372"/>
      <c r="I3103" s="132"/>
      <c r="J3103" s="132"/>
      <c r="K3103" s="132"/>
      <c r="L3103" s="132"/>
      <c r="M3103" s="132"/>
      <c r="N3103" s="132"/>
      <c r="O3103" s="132"/>
      <c r="P3103" s="132"/>
      <c r="Q3103" s="132"/>
      <c r="R3103" s="132"/>
      <c r="S3103" s="132"/>
      <c r="T3103" s="518"/>
      <c r="U3103" s="132"/>
      <c r="V3103" s="132"/>
      <c r="W3103" s="132"/>
      <c r="X3103" s="132"/>
      <c r="Y3103" s="132"/>
      <c r="Z3103" s="132"/>
      <c r="AB3103" s="132"/>
      <c r="AC3103" s="132"/>
      <c r="AD3103" s="132"/>
      <c r="AE3103" s="132"/>
      <c r="AF3103" s="132"/>
      <c r="AG3103" s="132"/>
      <c r="AH3103" s="132"/>
      <c r="AI3103" s="132"/>
      <c r="AJ3103" s="132"/>
      <c r="AK3103" s="132"/>
      <c r="AL3103" s="132"/>
      <c r="AM3103" s="132"/>
      <c r="AN3103" s="132"/>
      <c r="AO3103" s="132"/>
      <c r="AP3103" s="132"/>
      <c r="AQ3103" s="132"/>
      <c r="AR3103" s="132"/>
      <c r="AS3103" s="132"/>
      <c r="AT3103" s="132"/>
      <c r="AU3103" s="132"/>
      <c r="AV3103" s="132"/>
      <c r="AW3103" s="132"/>
      <c r="AX3103" s="132"/>
      <c r="AY3103" s="132"/>
      <c r="AZ3103" s="132"/>
      <c r="BA3103" s="132"/>
      <c r="BB3103" s="132"/>
      <c r="BC3103" s="132"/>
      <c r="BD3103" s="132"/>
      <c r="BE3103" s="132"/>
      <c r="BF3103" s="132"/>
      <c r="BG3103" s="132"/>
      <c r="BH3103" s="132"/>
      <c r="BI3103" s="132"/>
    </row>
    <row r="3104" spans="2:61">
      <c r="B3104" s="722"/>
      <c r="C3104" s="132"/>
      <c r="D3104" s="132"/>
      <c r="E3104" s="586"/>
      <c r="F3104" s="586"/>
      <c r="G3104" s="132"/>
      <c r="H3104" s="372"/>
      <c r="I3104" s="132"/>
      <c r="J3104" s="132"/>
      <c r="K3104" s="132"/>
      <c r="L3104" s="132"/>
      <c r="M3104" s="132"/>
      <c r="N3104" s="132"/>
      <c r="O3104" s="132"/>
      <c r="P3104" s="132"/>
      <c r="Q3104" s="132"/>
      <c r="R3104" s="132"/>
      <c r="S3104" s="132"/>
      <c r="T3104" s="518"/>
      <c r="U3104" s="132"/>
      <c r="V3104" s="132"/>
      <c r="W3104" s="132"/>
      <c r="X3104" s="132"/>
      <c r="Y3104" s="132"/>
      <c r="Z3104" s="132"/>
      <c r="AB3104" s="132"/>
      <c r="AC3104" s="132"/>
      <c r="AD3104" s="132"/>
      <c r="AE3104" s="132"/>
      <c r="AF3104" s="132"/>
      <c r="AG3104" s="132"/>
      <c r="AH3104" s="132"/>
      <c r="AI3104" s="132"/>
      <c r="AJ3104" s="132"/>
      <c r="AK3104" s="132"/>
      <c r="AL3104" s="132"/>
      <c r="AM3104" s="132"/>
      <c r="AN3104" s="132"/>
      <c r="AO3104" s="132"/>
      <c r="AP3104" s="132"/>
      <c r="AQ3104" s="132"/>
      <c r="AR3104" s="132"/>
      <c r="AS3104" s="132"/>
      <c r="AT3104" s="132"/>
      <c r="AU3104" s="132"/>
      <c r="AV3104" s="132"/>
      <c r="AW3104" s="132"/>
      <c r="AX3104" s="132"/>
      <c r="AY3104" s="132"/>
      <c r="AZ3104" s="132"/>
      <c r="BA3104" s="132"/>
      <c r="BB3104" s="132"/>
      <c r="BC3104" s="132"/>
      <c r="BD3104" s="132"/>
      <c r="BE3104" s="132"/>
      <c r="BF3104" s="132"/>
      <c r="BG3104" s="132"/>
      <c r="BH3104" s="132"/>
      <c r="BI3104" s="132"/>
    </row>
    <row r="3105" spans="2:61">
      <c r="B3105" s="722"/>
      <c r="C3105" s="132"/>
      <c r="D3105" s="132"/>
      <c r="E3105" s="586"/>
      <c r="F3105" s="586"/>
      <c r="G3105" s="132"/>
      <c r="H3105" s="372"/>
      <c r="I3105" s="132"/>
      <c r="J3105" s="132"/>
      <c r="K3105" s="132"/>
      <c r="L3105" s="132"/>
      <c r="M3105" s="132"/>
      <c r="N3105" s="132"/>
      <c r="O3105" s="132"/>
      <c r="P3105" s="132"/>
      <c r="Q3105" s="132"/>
      <c r="R3105" s="132"/>
      <c r="S3105" s="132"/>
      <c r="T3105" s="518"/>
      <c r="U3105" s="132"/>
      <c r="V3105" s="132"/>
      <c r="W3105" s="132"/>
      <c r="X3105" s="132"/>
      <c r="Y3105" s="132"/>
      <c r="Z3105" s="132"/>
      <c r="AB3105" s="132"/>
      <c r="AC3105" s="132"/>
      <c r="AD3105" s="132"/>
      <c r="AE3105" s="132"/>
      <c r="AF3105" s="132"/>
      <c r="AG3105" s="132"/>
      <c r="AH3105" s="132"/>
      <c r="AI3105" s="132"/>
      <c r="AJ3105" s="132"/>
      <c r="AK3105" s="132"/>
      <c r="AL3105" s="132"/>
      <c r="AM3105" s="132"/>
      <c r="AN3105" s="132"/>
      <c r="AO3105" s="132"/>
      <c r="AP3105" s="132"/>
      <c r="AQ3105" s="132"/>
      <c r="AR3105" s="132"/>
      <c r="AS3105" s="132"/>
      <c r="AT3105" s="132"/>
      <c r="AU3105" s="132"/>
      <c r="AV3105" s="132"/>
      <c r="AW3105" s="132"/>
      <c r="AX3105" s="132"/>
      <c r="AY3105" s="132"/>
      <c r="AZ3105" s="132"/>
      <c r="BA3105" s="132"/>
      <c r="BB3105" s="132"/>
      <c r="BC3105" s="132"/>
      <c r="BD3105" s="132"/>
      <c r="BE3105" s="132"/>
      <c r="BF3105" s="132"/>
      <c r="BG3105" s="132"/>
      <c r="BH3105" s="132"/>
      <c r="BI3105" s="132"/>
    </row>
    <row r="3106" spans="2:61">
      <c r="B3106" s="722"/>
      <c r="C3106" s="132"/>
      <c r="D3106" s="132"/>
      <c r="E3106" s="586"/>
      <c r="F3106" s="586"/>
      <c r="G3106" s="132"/>
      <c r="H3106" s="372"/>
      <c r="I3106" s="132"/>
      <c r="J3106" s="132"/>
      <c r="K3106" s="132"/>
      <c r="L3106" s="132"/>
      <c r="M3106" s="132"/>
      <c r="N3106" s="132"/>
      <c r="O3106" s="132"/>
      <c r="P3106" s="132"/>
      <c r="Q3106" s="132"/>
      <c r="R3106" s="132"/>
      <c r="S3106" s="132"/>
      <c r="T3106" s="518"/>
      <c r="U3106" s="132"/>
      <c r="V3106" s="132"/>
      <c r="W3106" s="132"/>
      <c r="X3106" s="132"/>
      <c r="Y3106" s="132"/>
      <c r="Z3106" s="132"/>
      <c r="AB3106" s="132"/>
      <c r="AC3106" s="132"/>
      <c r="AD3106" s="132"/>
      <c r="AE3106" s="132"/>
      <c r="AF3106" s="132"/>
      <c r="AG3106" s="132"/>
      <c r="AH3106" s="132"/>
      <c r="AI3106" s="132"/>
      <c r="AJ3106" s="132"/>
      <c r="AK3106" s="132"/>
      <c r="AL3106" s="132"/>
      <c r="AM3106" s="132"/>
      <c r="AN3106" s="132"/>
      <c r="AO3106" s="132"/>
      <c r="AP3106" s="132"/>
      <c r="AQ3106" s="132"/>
      <c r="AR3106" s="132"/>
      <c r="AS3106" s="132"/>
      <c r="AT3106" s="132"/>
      <c r="AU3106" s="132"/>
      <c r="AV3106" s="132"/>
      <c r="AW3106" s="132"/>
      <c r="AX3106" s="132"/>
      <c r="AY3106" s="132"/>
      <c r="AZ3106" s="132"/>
      <c r="BA3106" s="132"/>
      <c r="BB3106" s="132"/>
      <c r="BC3106" s="132"/>
      <c r="BD3106" s="132"/>
      <c r="BE3106" s="132"/>
      <c r="BF3106" s="132"/>
      <c r="BG3106" s="132"/>
      <c r="BH3106" s="132"/>
      <c r="BI3106" s="132"/>
    </row>
    <row r="3107" spans="2:61">
      <c r="B3107" s="722"/>
      <c r="C3107" s="132"/>
      <c r="D3107" s="132"/>
      <c r="E3107" s="586"/>
      <c r="F3107" s="586"/>
      <c r="G3107" s="132"/>
      <c r="H3107" s="372"/>
      <c r="I3107" s="132"/>
      <c r="J3107" s="132"/>
      <c r="K3107" s="132"/>
      <c r="L3107" s="132"/>
      <c r="M3107" s="132"/>
      <c r="N3107" s="132"/>
      <c r="O3107" s="132"/>
      <c r="P3107" s="132"/>
      <c r="Q3107" s="132"/>
      <c r="R3107" s="132"/>
      <c r="S3107" s="132"/>
      <c r="T3107" s="518"/>
      <c r="U3107" s="132"/>
      <c r="V3107" s="132"/>
      <c r="W3107" s="132"/>
      <c r="X3107" s="132"/>
      <c r="Y3107" s="132"/>
      <c r="Z3107" s="132"/>
      <c r="AB3107" s="132"/>
      <c r="AC3107" s="132"/>
      <c r="AD3107" s="132"/>
      <c r="AE3107" s="132"/>
      <c r="AF3107" s="132"/>
      <c r="AG3107" s="132"/>
      <c r="AH3107" s="132"/>
      <c r="AI3107" s="132"/>
      <c r="AJ3107" s="132"/>
      <c r="AK3107" s="132"/>
      <c r="AL3107" s="132"/>
      <c r="AM3107" s="132"/>
      <c r="AN3107" s="132"/>
      <c r="AO3107" s="132"/>
      <c r="AP3107" s="132"/>
      <c r="AQ3107" s="132"/>
      <c r="AR3107" s="132"/>
      <c r="AS3107" s="132"/>
      <c r="AT3107" s="132"/>
      <c r="AU3107" s="132"/>
      <c r="AV3107" s="132"/>
      <c r="AW3107" s="132"/>
      <c r="AX3107" s="132"/>
      <c r="AY3107" s="132"/>
      <c r="AZ3107" s="132"/>
      <c r="BA3107" s="132"/>
      <c r="BB3107" s="132"/>
      <c r="BC3107" s="132"/>
      <c r="BD3107" s="132"/>
      <c r="BE3107" s="132"/>
      <c r="BF3107" s="132"/>
      <c r="BG3107" s="132"/>
      <c r="BH3107" s="132"/>
      <c r="BI3107" s="132"/>
    </row>
    <row r="3108" spans="2:61">
      <c r="B3108" s="722"/>
      <c r="C3108" s="132"/>
      <c r="D3108" s="132"/>
      <c r="E3108" s="586"/>
      <c r="F3108" s="586"/>
      <c r="G3108" s="132"/>
      <c r="H3108" s="372"/>
      <c r="I3108" s="132"/>
      <c r="J3108" s="132"/>
      <c r="K3108" s="132"/>
      <c r="L3108" s="132"/>
      <c r="M3108" s="132"/>
      <c r="N3108" s="132"/>
      <c r="O3108" s="132"/>
      <c r="P3108" s="132"/>
      <c r="Q3108" s="132"/>
      <c r="R3108" s="132"/>
      <c r="S3108" s="132"/>
      <c r="T3108" s="518"/>
      <c r="U3108" s="132"/>
      <c r="V3108" s="132"/>
      <c r="W3108" s="132"/>
      <c r="X3108" s="132"/>
      <c r="Y3108" s="132"/>
      <c r="Z3108" s="132"/>
      <c r="AB3108" s="132"/>
      <c r="AC3108" s="132"/>
      <c r="AD3108" s="132"/>
      <c r="AE3108" s="132"/>
      <c r="AF3108" s="132"/>
      <c r="AG3108" s="132"/>
      <c r="AH3108" s="132"/>
      <c r="AI3108" s="132"/>
      <c r="AJ3108" s="132"/>
      <c r="AK3108" s="132"/>
      <c r="AL3108" s="132"/>
      <c r="AM3108" s="132"/>
      <c r="AN3108" s="132"/>
      <c r="AO3108" s="132"/>
      <c r="AP3108" s="132"/>
      <c r="AQ3108" s="132"/>
      <c r="AR3108" s="132"/>
      <c r="AS3108" s="132"/>
      <c r="AT3108" s="132"/>
      <c r="AU3108" s="132"/>
      <c r="AV3108" s="132"/>
      <c r="AW3108" s="132"/>
      <c r="AX3108" s="132"/>
      <c r="AY3108" s="132"/>
      <c r="AZ3108" s="132"/>
      <c r="BA3108" s="132"/>
      <c r="BB3108" s="132"/>
      <c r="BC3108" s="132"/>
      <c r="BD3108" s="132"/>
      <c r="BE3108" s="132"/>
      <c r="BF3108" s="132"/>
      <c r="BG3108" s="132"/>
      <c r="BH3108" s="132"/>
      <c r="BI3108" s="132"/>
    </row>
    <row r="3109" spans="2:61">
      <c r="B3109" s="722"/>
      <c r="C3109" s="132"/>
      <c r="D3109" s="132"/>
      <c r="E3109" s="586"/>
      <c r="F3109" s="586"/>
      <c r="G3109" s="132"/>
      <c r="H3109" s="372"/>
      <c r="I3109" s="132"/>
      <c r="J3109" s="132"/>
      <c r="K3109" s="132"/>
      <c r="L3109" s="132"/>
      <c r="M3109" s="132"/>
      <c r="N3109" s="132"/>
      <c r="O3109" s="132"/>
      <c r="P3109" s="132"/>
      <c r="Q3109" s="132"/>
      <c r="R3109" s="132"/>
      <c r="S3109" s="132"/>
      <c r="T3109" s="518"/>
      <c r="U3109" s="132"/>
      <c r="V3109" s="132"/>
      <c r="W3109" s="132"/>
      <c r="X3109" s="132"/>
      <c r="Y3109" s="132"/>
      <c r="Z3109" s="132"/>
      <c r="AB3109" s="132"/>
      <c r="AC3109" s="132"/>
      <c r="AD3109" s="132"/>
      <c r="AE3109" s="132"/>
      <c r="AF3109" s="132"/>
      <c r="AG3109" s="132"/>
      <c r="AH3109" s="132"/>
      <c r="AI3109" s="132"/>
      <c r="AJ3109" s="132"/>
      <c r="AK3109" s="132"/>
      <c r="AL3109" s="132"/>
      <c r="AM3109" s="132"/>
      <c r="AN3109" s="132"/>
      <c r="AO3109" s="132"/>
      <c r="AP3109" s="132"/>
      <c r="AQ3109" s="132"/>
      <c r="AR3109" s="132"/>
      <c r="AS3109" s="132"/>
      <c r="AT3109" s="132"/>
      <c r="AU3109" s="132"/>
      <c r="AV3109" s="132"/>
      <c r="AW3109" s="132"/>
      <c r="AX3109" s="132"/>
      <c r="AY3109" s="132"/>
      <c r="AZ3109" s="132"/>
      <c r="BA3109" s="132"/>
      <c r="BB3109" s="132"/>
      <c r="BC3109" s="132"/>
      <c r="BD3109" s="132"/>
      <c r="BE3109" s="132"/>
      <c r="BF3109" s="132"/>
      <c r="BG3109" s="132"/>
      <c r="BH3109" s="132"/>
      <c r="BI3109" s="132"/>
    </row>
    <row r="3110" spans="2:61">
      <c r="B3110" s="722"/>
      <c r="C3110" s="132"/>
      <c r="D3110" s="132"/>
      <c r="E3110" s="586"/>
      <c r="F3110" s="586"/>
      <c r="G3110" s="132"/>
      <c r="H3110" s="372"/>
      <c r="I3110" s="132"/>
      <c r="J3110" s="132"/>
      <c r="K3110" s="132"/>
      <c r="L3110" s="132"/>
      <c r="M3110" s="132"/>
      <c r="N3110" s="132"/>
      <c r="O3110" s="132"/>
      <c r="P3110" s="132"/>
      <c r="Q3110" s="132"/>
      <c r="R3110" s="132"/>
      <c r="S3110" s="132"/>
      <c r="T3110" s="518"/>
      <c r="U3110" s="132"/>
      <c r="V3110" s="132"/>
      <c r="W3110" s="132"/>
      <c r="X3110" s="132"/>
      <c r="Y3110" s="132"/>
      <c r="Z3110" s="132"/>
      <c r="AB3110" s="132"/>
      <c r="AC3110" s="132"/>
      <c r="AD3110" s="132"/>
      <c r="AE3110" s="132"/>
      <c r="AF3110" s="132"/>
      <c r="AG3110" s="132"/>
      <c r="AH3110" s="132"/>
      <c r="AI3110" s="132"/>
      <c r="AJ3110" s="132"/>
      <c r="AK3110" s="132"/>
      <c r="AL3110" s="132"/>
      <c r="AM3110" s="132"/>
      <c r="AN3110" s="132"/>
      <c r="AO3110" s="132"/>
      <c r="AP3110" s="132"/>
      <c r="AQ3110" s="132"/>
      <c r="AR3110" s="132"/>
      <c r="AS3110" s="132"/>
      <c r="AT3110" s="132"/>
      <c r="AU3110" s="132"/>
      <c r="AV3110" s="132"/>
      <c r="AW3110" s="132"/>
      <c r="AX3110" s="132"/>
      <c r="AY3110" s="132"/>
      <c r="AZ3110" s="132"/>
      <c r="BA3110" s="132"/>
      <c r="BB3110" s="132"/>
      <c r="BC3110" s="132"/>
      <c r="BD3110" s="132"/>
      <c r="BE3110" s="132"/>
      <c r="BF3110" s="132"/>
      <c r="BG3110" s="132"/>
      <c r="BH3110" s="132"/>
      <c r="BI3110" s="132"/>
    </row>
    <row r="3111" spans="2:61">
      <c r="B3111" s="722"/>
      <c r="C3111" s="132"/>
      <c r="D3111" s="132"/>
      <c r="E3111" s="586"/>
      <c r="F3111" s="586"/>
      <c r="G3111" s="132"/>
      <c r="H3111" s="372"/>
      <c r="I3111" s="132"/>
      <c r="J3111" s="132"/>
      <c r="K3111" s="132"/>
      <c r="L3111" s="132"/>
      <c r="M3111" s="132"/>
      <c r="N3111" s="132"/>
      <c r="O3111" s="132"/>
      <c r="P3111" s="132"/>
      <c r="Q3111" s="132"/>
      <c r="R3111" s="132"/>
      <c r="S3111" s="132"/>
      <c r="T3111" s="518"/>
      <c r="U3111" s="132"/>
      <c r="V3111" s="132"/>
      <c r="W3111" s="132"/>
      <c r="X3111" s="132"/>
      <c r="Y3111" s="132"/>
      <c r="Z3111" s="132"/>
      <c r="AB3111" s="132"/>
      <c r="AC3111" s="132"/>
      <c r="AD3111" s="132"/>
      <c r="AE3111" s="132"/>
      <c r="AF3111" s="132"/>
      <c r="AG3111" s="132"/>
      <c r="AH3111" s="132"/>
      <c r="AI3111" s="132"/>
      <c r="AJ3111" s="132"/>
      <c r="AK3111" s="132"/>
      <c r="AL3111" s="132"/>
      <c r="AM3111" s="132"/>
      <c r="AN3111" s="132"/>
      <c r="AO3111" s="132"/>
      <c r="AP3111" s="132"/>
      <c r="AQ3111" s="132"/>
      <c r="AR3111" s="132"/>
      <c r="AS3111" s="132"/>
      <c r="AT3111" s="132"/>
      <c r="AU3111" s="132"/>
      <c r="AV3111" s="132"/>
      <c r="AW3111" s="132"/>
      <c r="AX3111" s="132"/>
      <c r="AY3111" s="132"/>
      <c r="AZ3111" s="132"/>
      <c r="BA3111" s="132"/>
      <c r="BB3111" s="132"/>
      <c r="BC3111" s="132"/>
      <c r="BD3111" s="132"/>
      <c r="BE3111" s="132"/>
      <c r="BF3111" s="132"/>
      <c r="BG3111" s="132"/>
      <c r="BH3111" s="132"/>
      <c r="BI3111" s="132"/>
    </row>
    <row r="3112" spans="2:61">
      <c r="B3112" s="722"/>
      <c r="C3112" s="132"/>
      <c r="D3112" s="132"/>
      <c r="E3112" s="586"/>
      <c r="F3112" s="586"/>
      <c r="G3112" s="132"/>
      <c r="H3112" s="372"/>
      <c r="I3112" s="132"/>
      <c r="J3112" s="132"/>
      <c r="K3112" s="132"/>
      <c r="L3112" s="132"/>
      <c r="M3112" s="132"/>
      <c r="N3112" s="132"/>
      <c r="O3112" s="132"/>
      <c r="P3112" s="132"/>
      <c r="Q3112" s="132"/>
      <c r="R3112" s="132"/>
      <c r="S3112" s="132"/>
      <c r="T3112" s="518"/>
      <c r="U3112" s="132"/>
      <c r="V3112" s="132"/>
      <c r="W3112" s="132"/>
      <c r="X3112" s="132"/>
      <c r="Y3112" s="132"/>
      <c r="Z3112" s="132"/>
      <c r="AB3112" s="132"/>
      <c r="AC3112" s="132"/>
      <c r="AD3112" s="132"/>
      <c r="AE3112" s="132"/>
      <c r="AF3112" s="132"/>
      <c r="AG3112" s="132"/>
      <c r="AH3112" s="132"/>
      <c r="AI3112" s="132"/>
      <c r="AJ3112" s="132"/>
      <c r="AK3112" s="132"/>
      <c r="AL3112" s="132"/>
      <c r="AM3112" s="132"/>
      <c r="AN3112" s="132"/>
      <c r="AO3112" s="132"/>
      <c r="AP3112" s="132"/>
      <c r="AQ3112" s="132"/>
      <c r="AR3112" s="132"/>
      <c r="AS3112" s="132"/>
      <c r="AT3112" s="132"/>
      <c r="AU3112" s="132"/>
      <c r="AV3112" s="132"/>
      <c r="AW3112" s="132"/>
      <c r="AX3112" s="132"/>
      <c r="AY3112" s="132"/>
      <c r="AZ3112" s="132"/>
      <c r="BA3112" s="132"/>
      <c r="BB3112" s="132"/>
      <c r="BC3112" s="132"/>
      <c r="BD3112" s="132"/>
      <c r="BE3112" s="132"/>
      <c r="BF3112" s="132"/>
      <c r="BG3112" s="132"/>
      <c r="BH3112" s="132"/>
      <c r="BI3112" s="132"/>
    </row>
    <row r="3113" spans="2:61">
      <c r="B3113" s="722"/>
      <c r="C3113" s="132"/>
      <c r="D3113" s="132"/>
      <c r="E3113" s="586"/>
      <c r="F3113" s="586"/>
      <c r="G3113" s="132"/>
      <c r="H3113" s="372"/>
      <c r="I3113" s="132"/>
      <c r="J3113" s="132"/>
      <c r="K3113" s="132"/>
      <c r="L3113" s="132"/>
      <c r="M3113" s="132"/>
      <c r="N3113" s="132"/>
      <c r="O3113" s="132"/>
      <c r="P3113" s="132"/>
      <c r="Q3113" s="132"/>
      <c r="R3113" s="132"/>
      <c r="S3113" s="132"/>
      <c r="T3113" s="518"/>
      <c r="U3113" s="132"/>
      <c r="V3113" s="132"/>
      <c r="W3113" s="132"/>
      <c r="X3113" s="132"/>
      <c r="Y3113" s="132"/>
      <c r="Z3113" s="132"/>
      <c r="AB3113" s="132"/>
      <c r="AC3113" s="132"/>
      <c r="AD3113" s="132"/>
      <c r="AE3113" s="132"/>
      <c r="AF3113" s="132"/>
      <c r="AG3113" s="132"/>
      <c r="AH3113" s="132"/>
      <c r="AI3113" s="132"/>
      <c r="AJ3113" s="132"/>
      <c r="AK3113" s="132"/>
      <c r="AL3113" s="132"/>
      <c r="AM3113" s="132"/>
      <c r="AN3113" s="132"/>
      <c r="AO3113" s="132"/>
      <c r="AP3113" s="132"/>
      <c r="AQ3113" s="132"/>
      <c r="AR3113" s="132"/>
      <c r="AS3113" s="132"/>
      <c r="AT3113" s="132"/>
      <c r="AU3113" s="132"/>
      <c r="AV3113" s="132"/>
      <c r="AW3113" s="132"/>
      <c r="AX3113" s="132"/>
      <c r="AY3113" s="132"/>
      <c r="AZ3113" s="132"/>
      <c r="BA3113" s="132"/>
      <c r="BB3113" s="132"/>
      <c r="BC3113" s="132"/>
      <c r="BD3113" s="132"/>
      <c r="BE3113" s="132"/>
      <c r="BF3113" s="132"/>
      <c r="BG3113" s="132"/>
      <c r="BH3113" s="132"/>
      <c r="BI3113" s="132"/>
    </row>
    <row r="3114" spans="2:61">
      <c r="B3114" s="722"/>
      <c r="C3114" s="132"/>
      <c r="D3114" s="132"/>
      <c r="E3114" s="586"/>
      <c r="F3114" s="586"/>
      <c r="G3114" s="132"/>
      <c r="H3114" s="372"/>
      <c r="I3114" s="132"/>
      <c r="J3114" s="132"/>
      <c r="K3114" s="132"/>
      <c r="L3114" s="132"/>
      <c r="M3114" s="132"/>
      <c r="N3114" s="132"/>
      <c r="O3114" s="132"/>
      <c r="P3114" s="132"/>
      <c r="Q3114" s="132"/>
      <c r="R3114" s="132"/>
      <c r="S3114" s="132"/>
      <c r="T3114" s="518"/>
      <c r="U3114" s="132"/>
      <c r="V3114" s="132"/>
      <c r="W3114" s="132"/>
      <c r="X3114" s="132"/>
      <c r="Y3114" s="132"/>
      <c r="Z3114" s="132"/>
      <c r="AB3114" s="132"/>
      <c r="AC3114" s="132"/>
      <c r="AD3114" s="132"/>
      <c r="AE3114" s="132"/>
      <c r="AF3114" s="132"/>
      <c r="AG3114" s="132"/>
      <c r="AH3114" s="132"/>
      <c r="AI3114" s="132"/>
      <c r="AJ3114" s="132"/>
      <c r="AK3114" s="132"/>
      <c r="AL3114" s="132"/>
      <c r="AM3114" s="132"/>
      <c r="AN3114" s="132"/>
      <c r="AO3114" s="132"/>
      <c r="AP3114" s="132"/>
      <c r="AQ3114" s="132"/>
      <c r="AR3114" s="132"/>
      <c r="AS3114" s="132"/>
      <c r="AT3114" s="132"/>
      <c r="AU3114" s="132"/>
      <c r="AV3114" s="132"/>
      <c r="AW3114" s="132"/>
      <c r="AX3114" s="132"/>
      <c r="AY3114" s="132"/>
      <c r="AZ3114" s="132"/>
      <c r="BA3114" s="132"/>
      <c r="BB3114" s="132"/>
      <c r="BC3114" s="132"/>
      <c r="BD3114" s="132"/>
      <c r="BE3114" s="132"/>
      <c r="BF3114" s="132"/>
      <c r="BG3114" s="132"/>
      <c r="BH3114" s="132"/>
      <c r="BI3114" s="132"/>
    </row>
    <row r="3115" spans="2:61">
      <c r="B3115" s="722"/>
      <c r="C3115" s="132"/>
      <c r="D3115" s="132"/>
      <c r="E3115" s="586"/>
      <c r="F3115" s="586"/>
      <c r="G3115" s="132"/>
      <c r="H3115" s="372"/>
      <c r="I3115" s="132"/>
      <c r="J3115" s="132"/>
      <c r="K3115" s="132"/>
      <c r="L3115" s="132"/>
      <c r="M3115" s="132"/>
      <c r="N3115" s="132"/>
      <c r="O3115" s="132"/>
      <c r="P3115" s="132"/>
      <c r="Q3115" s="132"/>
      <c r="R3115" s="132"/>
      <c r="S3115" s="132"/>
      <c r="T3115" s="518"/>
      <c r="U3115" s="132"/>
      <c r="V3115" s="132"/>
      <c r="W3115" s="132"/>
      <c r="X3115" s="132"/>
      <c r="Y3115" s="132"/>
      <c r="Z3115" s="132"/>
      <c r="AB3115" s="132"/>
      <c r="AC3115" s="132"/>
      <c r="AD3115" s="132"/>
      <c r="AE3115" s="132"/>
      <c r="AF3115" s="132"/>
      <c r="AG3115" s="132"/>
      <c r="AH3115" s="132"/>
      <c r="AI3115" s="132"/>
      <c r="AJ3115" s="132"/>
      <c r="AK3115" s="132"/>
      <c r="AL3115" s="132"/>
      <c r="AM3115" s="132"/>
      <c r="AN3115" s="132"/>
      <c r="AO3115" s="132"/>
      <c r="AP3115" s="132"/>
      <c r="AQ3115" s="132"/>
      <c r="AR3115" s="132"/>
      <c r="AS3115" s="132"/>
      <c r="AT3115" s="132"/>
      <c r="AU3115" s="132"/>
      <c r="AV3115" s="132"/>
      <c r="AW3115" s="132"/>
      <c r="AX3115" s="132"/>
      <c r="AY3115" s="132"/>
      <c r="AZ3115" s="132"/>
      <c r="BA3115" s="132"/>
      <c r="BB3115" s="132"/>
      <c r="BC3115" s="132"/>
      <c r="BD3115" s="132"/>
      <c r="BE3115" s="132"/>
      <c r="BF3115" s="132"/>
      <c r="BG3115" s="132"/>
      <c r="BH3115" s="132"/>
      <c r="BI3115" s="132"/>
    </row>
    <row r="3116" spans="2:61">
      <c r="B3116" s="722"/>
      <c r="C3116" s="132"/>
      <c r="D3116" s="132"/>
      <c r="E3116" s="586"/>
      <c r="F3116" s="586"/>
      <c r="G3116" s="132"/>
      <c r="H3116" s="372"/>
      <c r="I3116" s="132"/>
      <c r="J3116" s="132"/>
      <c r="K3116" s="132"/>
      <c r="L3116" s="132"/>
      <c r="M3116" s="132"/>
      <c r="N3116" s="132"/>
      <c r="O3116" s="132"/>
      <c r="P3116" s="132"/>
      <c r="Q3116" s="132"/>
      <c r="R3116" s="132"/>
      <c r="S3116" s="132"/>
      <c r="T3116" s="518"/>
      <c r="U3116" s="132"/>
      <c r="V3116" s="132"/>
      <c r="W3116" s="132"/>
      <c r="X3116" s="132"/>
      <c r="Y3116" s="132"/>
      <c r="Z3116" s="132"/>
      <c r="AB3116" s="132"/>
      <c r="AC3116" s="132"/>
      <c r="AD3116" s="132"/>
      <c r="AE3116" s="132"/>
      <c r="AF3116" s="132"/>
      <c r="AG3116" s="132"/>
      <c r="AH3116" s="132"/>
      <c r="AI3116" s="132"/>
      <c r="AJ3116" s="132"/>
      <c r="AK3116" s="132"/>
      <c r="AL3116" s="132"/>
      <c r="AM3116" s="132"/>
      <c r="AN3116" s="132"/>
      <c r="AO3116" s="132"/>
      <c r="AP3116" s="132"/>
      <c r="AQ3116" s="132"/>
      <c r="AR3116" s="132"/>
      <c r="AS3116" s="132"/>
      <c r="AT3116" s="132"/>
      <c r="AU3116" s="132"/>
      <c r="AV3116" s="132"/>
      <c r="AW3116" s="132"/>
      <c r="AX3116" s="132"/>
      <c r="AY3116" s="132"/>
      <c r="AZ3116" s="132"/>
      <c r="BA3116" s="132"/>
      <c r="BB3116" s="132"/>
      <c r="BC3116" s="132"/>
      <c r="BD3116" s="132"/>
      <c r="BE3116" s="132"/>
      <c r="BF3116" s="132"/>
      <c r="BG3116" s="132"/>
      <c r="BH3116" s="132"/>
      <c r="BI3116" s="132"/>
    </row>
    <row r="3117" spans="2:61">
      <c r="B3117" s="722"/>
      <c r="C3117" s="132"/>
      <c r="D3117" s="132"/>
      <c r="E3117" s="586"/>
      <c r="F3117" s="586"/>
      <c r="G3117" s="132"/>
      <c r="H3117" s="372"/>
      <c r="I3117" s="132"/>
      <c r="J3117" s="132"/>
      <c r="K3117" s="132"/>
      <c r="L3117" s="132"/>
      <c r="M3117" s="132"/>
      <c r="N3117" s="132"/>
      <c r="O3117" s="132"/>
      <c r="P3117" s="132"/>
      <c r="Q3117" s="132"/>
      <c r="R3117" s="132"/>
      <c r="S3117" s="132"/>
      <c r="T3117" s="518"/>
      <c r="U3117" s="132"/>
      <c r="V3117" s="132"/>
      <c r="W3117" s="132"/>
      <c r="X3117" s="132"/>
      <c r="Y3117" s="132"/>
      <c r="Z3117" s="132"/>
      <c r="AB3117" s="132"/>
      <c r="AC3117" s="132"/>
      <c r="AD3117" s="132"/>
      <c r="AE3117" s="132"/>
      <c r="AF3117" s="132"/>
      <c r="AG3117" s="132"/>
      <c r="AH3117" s="132"/>
      <c r="AI3117" s="132"/>
      <c r="AJ3117" s="132"/>
      <c r="AK3117" s="132"/>
      <c r="AL3117" s="132"/>
      <c r="AM3117" s="132"/>
      <c r="AN3117" s="132"/>
      <c r="AO3117" s="132"/>
      <c r="AP3117" s="132"/>
      <c r="AQ3117" s="132"/>
      <c r="AR3117" s="132"/>
      <c r="AS3117" s="132"/>
      <c r="AT3117" s="132"/>
      <c r="AU3117" s="132"/>
      <c r="AV3117" s="132"/>
      <c r="AW3117" s="132"/>
      <c r="AX3117" s="132"/>
      <c r="AY3117" s="132"/>
      <c r="AZ3117" s="132"/>
      <c r="BA3117" s="132"/>
      <c r="BB3117" s="132"/>
      <c r="BC3117" s="132"/>
      <c r="BD3117" s="132"/>
      <c r="BE3117" s="132"/>
      <c r="BF3117" s="132"/>
      <c r="BG3117" s="132"/>
      <c r="BH3117" s="132"/>
      <c r="BI3117" s="132"/>
    </row>
    <row r="3118" spans="2:61">
      <c r="B3118" s="722"/>
      <c r="C3118" s="132"/>
      <c r="D3118" s="132"/>
      <c r="E3118" s="586"/>
      <c r="F3118" s="586"/>
      <c r="G3118" s="132"/>
      <c r="H3118" s="372"/>
      <c r="I3118" s="132"/>
      <c r="J3118" s="132"/>
      <c r="K3118" s="132"/>
      <c r="L3118" s="132"/>
      <c r="M3118" s="132"/>
      <c r="N3118" s="132"/>
      <c r="O3118" s="132"/>
      <c r="P3118" s="132"/>
      <c r="Q3118" s="132"/>
      <c r="R3118" s="132"/>
      <c r="S3118" s="132"/>
      <c r="T3118" s="518"/>
      <c r="U3118" s="132"/>
      <c r="V3118" s="132"/>
      <c r="W3118" s="132"/>
      <c r="X3118" s="132"/>
      <c r="Y3118" s="132"/>
      <c r="Z3118" s="132"/>
      <c r="AB3118" s="132"/>
      <c r="AC3118" s="132"/>
      <c r="AD3118" s="132"/>
      <c r="AE3118" s="132"/>
      <c r="AF3118" s="132"/>
      <c r="AG3118" s="132"/>
      <c r="AH3118" s="132"/>
      <c r="AI3118" s="132"/>
      <c r="AJ3118" s="132"/>
      <c r="AK3118" s="132"/>
      <c r="AL3118" s="132"/>
      <c r="AM3118" s="132"/>
      <c r="AN3118" s="132"/>
      <c r="AO3118" s="132"/>
      <c r="AP3118" s="132"/>
      <c r="AQ3118" s="132"/>
      <c r="AR3118" s="132"/>
      <c r="AS3118" s="132"/>
      <c r="AT3118" s="132"/>
      <c r="AU3118" s="132"/>
      <c r="AV3118" s="132"/>
      <c r="AW3118" s="132"/>
      <c r="AX3118" s="132"/>
      <c r="AY3118" s="132"/>
      <c r="AZ3118" s="132"/>
      <c r="BA3118" s="132"/>
      <c r="BB3118" s="132"/>
      <c r="BC3118" s="132"/>
      <c r="BD3118" s="132"/>
      <c r="BE3118" s="132"/>
      <c r="BF3118" s="132"/>
      <c r="BG3118" s="132"/>
      <c r="BH3118" s="132"/>
      <c r="BI3118" s="132"/>
    </row>
    <row r="3119" spans="2:61">
      <c r="B3119" s="722"/>
      <c r="C3119" s="132"/>
      <c r="D3119" s="132"/>
      <c r="E3119" s="586"/>
      <c r="F3119" s="586"/>
      <c r="G3119" s="132"/>
      <c r="H3119" s="372"/>
      <c r="I3119" s="132"/>
      <c r="J3119" s="132"/>
      <c r="K3119" s="132"/>
      <c r="L3119" s="132"/>
      <c r="M3119" s="132"/>
      <c r="N3119" s="132"/>
      <c r="O3119" s="132"/>
      <c r="P3119" s="132"/>
      <c r="Q3119" s="132"/>
      <c r="R3119" s="132"/>
      <c r="S3119" s="132"/>
      <c r="T3119" s="518"/>
      <c r="U3119" s="132"/>
      <c r="V3119" s="132"/>
      <c r="W3119" s="132"/>
      <c r="X3119" s="132"/>
      <c r="Y3119" s="132"/>
      <c r="Z3119" s="132"/>
      <c r="AB3119" s="132"/>
      <c r="AC3119" s="132"/>
      <c r="AD3119" s="132"/>
      <c r="AE3119" s="132"/>
      <c r="AF3119" s="132"/>
      <c r="AG3119" s="132"/>
      <c r="AH3119" s="132"/>
      <c r="AI3119" s="132"/>
      <c r="AJ3119" s="132"/>
      <c r="AK3119" s="132"/>
      <c r="AL3119" s="132"/>
      <c r="AM3119" s="132"/>
      <c r="AN3119" s="132"/>
      <c r="AO3119" s="132"/>
      <c r="AP3119" s="132"/>
      <c r="AQ3119" s="132"/>
      <c r="AR3119" s="132"/>
      <c r="AS3119" s="132"/>
      <c r="AT3119" s="132"/>
      <c r="AU3119" s="132"/>
      <c r="AV3119" s="132"/>
      <c r="AW3119" s="132"/>
      <c r="AX3119" s="132"/>
      <c r="AY3119" s="132"/>
      <c r="AZ3119" s="132"/>
      <c r="BA3119" s="132"/>
      <c r="BB3119" s="132"/>
      <c r="BC3119" s="132"/>
      <c r="BD3119" s="132"/>
      <c r="BE3119" s="132"/>
      <c r="BF3119" s="132"/>
      <c r="BG3119" s="132"/>
      <c r="BH3119" s="132"/>
      <c r="BI3119" s="132"/>
    </row>
    <row r="3120" spans="2:61">
      <c r="B3120" s="722"/>
      <c r="C3120" s="132"/>
      <c r="D3120" s="132"/>
      <c r="E3120" s="586"/>
      <c r="F3120" s="586"/>
      <c r="G3120" s="132"/>
      <c r="H3120" s="372"/>
      <c r="I3120" s="132"/>
      <c r="J3120" s="132"/>
      <c r="K3120" s="132"/>
      <c r="L3120" s="132"/>
      <c r="M3120" s="132"/>
      <c r="N3120" s="132"/>
      <c r="O3120" s="132"/>
      <c r="P3120" s="132"/>
      <c r="Q3120" s="132"/>
      <c r="R3120" s="132"/>
      <c r="S3120" s="132"/>
      <c r="T3120" s="518"/>
      <c r="U3120" s="132"/>
      <c r="V3120" s="132"/>
      <c r="W3120" s="132"/>
      <c r="X3120" s="132"/>
      <c r="Y3120" s="132"/>
      <c r="Z3120" s="132"/>
      <c r="AB3120" s="132"/>
      <c r="AC3120" s="132"/>
      <c r="AD3120" s="132"/>
      <c r="AE3120" s="132"/>
      <c r="AF3120" s="132"/>
      <c r="AG3120" s="132"/>
      <c r="AH3120" s="132"/>
      <c r="AI3120" s="132"/>
      <c r="AJ3120" s="132"/>
      <c r="AK3120" s="132"/>
      <c r="AL3120" s="132"/>
      <c r="AM3120" s="132"/>
      <c r="AN3120" s="132"/>
      <c r="AO3120" s="132"/>
      <c r="AP3120" s="132"/>
      <c r="AQ3120" s="132"/>
      <c r="AR3120" s="132"/>
      <c r="AS3120" s="132"/>
      <c r="AT3120" s="132"/>
      <c r="AU3120" s="132"/>
      <c r="AV3120" s="132"/>
      <c r="AW3120" s="132"/>
      <c r="AX3120" s="132"/>
      <c r="AY3120" s="132"/>
      <c r="AZ3120" s="132"/>
      <c r="BA3120" s="132"/>
      <c r="BB3120" s="132"/>
      <c r="BC3120" s="132"/>
      <c r="BD3120" s="132"/>
      <c r="BE3120" s="132"/>
      <c r="BF3120" s="132"/>
      <c r="BG3120" s="132"/>
      <c r="BH3120" s="132"/>
      <c r="BI3120" s="132"/>
    </row>
    <row r="3121" spans="2:61">
      <c r="B3121" s="722"/>
      <c r="C3121" s="132"/>
      <c r="D3121" s="132"/>
      <c r="E3121" s="586"/>
      <c r="F3121" s="586"/>
      <c r="G3121" s="132"/>
      <c r="H3121" s="372"/>
      <c r="I3121" s="132"/>
      <c r="J3121" s="132"/>
      <c r="K3121" s="132"/>
      <c r="L3121" s="132"/>
      <c r="M3121" s="132"/>
      <c r="N3121" s="132"/>
      <c r="O3121" s="132"/>
      <c r="P3121" s="132"/>
      <c r="Q3121" s="132"/>
      <c r="R3121" s="132"/>
      <c r="S3121" s="132"/>
      <c r="T3121" s="518"/>
      <c r="U3121" s="132"/>
      <c r="V3121" s="132"/>
      <c r="W3121" s="132"/>
      <c r="X3121" s="132"/>
      <c r="Y3121" s="132"/>
      <c r="Z3121" s="132"/>
      <c r="AB3121" s="132"/>
      <c r="AC3121" s="132"/>
      <c r="AD3121" s="132"/>
      <c r="AE3121" s="132"/>
      <c r="AF3121" s="132"/>
      <c r="AG3121" s="132"/>
      <c r="AH3121" s="132"/>
      <c r="AI3121" s="132"/>
      <c r="AJ3121" s="132"/>
      <c r="AK3121" s="132"/>
      <c r="AL3121" s="132"/>
      <c r="AM3121" s="132"/>
      <c r="AN3121" s="132"/>
      <c r="AO3121" s="132"/>
      <c r="AP3121" s="132"/>
      <c r="AQ3121" s="132"/>
      <c r="AR3121" s="132"/>
      <c r="AS3121" s="132"/>
      <c r="AT3121" s="132"/>
      <c r="AU3121" s="132"/>
      <c r="AV3121" s="132"/>
      <c r="AW3121" s="132"/>
      <c r="AX3121" s="132"/>
      <c r="AY3121" s="132"/>
      <c r="AZ3121" s="132"/>
      <c r="BA3121" s="132"/>
      <c r="BB3121" s="132"/>
      <c r="BC3121" s="132"/>
      <c r="BD3121" s="132"/>
      <c r="BE3121" s="132"/>
      <c r="BF3121" s="132"/>
      <c r="BG3121" s="132"/>
      <c r="BH3121" s="132"/>
      <c r="BI3121" s="132"/>
    </row>
    <row r="3122" spans="2:61">
      <c r="B3122" s="722"/>
      <c r="C3122" s="132"/>
      <c r="D3122" s="132"/>
      <c r="E3122" s="586"/>
      <c r="F3122" s="586"/>
      <c r="G3122" s="132"/>
      <c r="H3122" s="372"/>
      <c r="I3122" s="132"/>
      <c r="J3122" s="132"/>
      <c r="K3122" s="132"/>
      <c r="L3122" s="132"/>
      <c r="M3122" s="132"/>
      <c r="N3122" s="132"/>
      <c r="O3122" s="132"/>
      <c r="P3122" s="132"/>
      <c r="Q3122" s="132"/>
      <c r="R3122" s="132"/>
      <c r="S3122" s="132"/>
      <c r="T3122" s="518"/>
      <c r="U3122" s="132"/>
      <c r="V3122" s="132"/>
      <c r="W3122" s="132"/>
      <c r="X3122" s="132"/>
      <c r="Y3122" s="132"/>
      <c r="Z3122" s="132"/>
      <c r="AB3122" s="132"/>
      <c r="AC3122" s="132"/>
      <c r="AD3122" s="132"/>
      <c r="AE3122" s="132"/>
      <c r="AF3122" s="132"/>
      <c r="AG3122" s="132"/>
      <c r="AH3122" s="132"/>
      <c r="AI3122" s="132"/>
      <c r="AJ3122" s="132"/>
      <c r="AK3122" s="132"/>
      <c r="AL3122" s="132"/>
      <c r="AM3122" s="132"/>
      <c r="AN3122" s="132"/>
      <c r="AO3122" s="132"/>
      <c r="AP3122" s="132"/>
      <c r="AQ3122" s="132"/>
      <c r="AR3122" s="132"/>
      <c r="AS3122" s="132"/>
      <c r="AT3122" s="132"/>
      <c r="AU3122" s="132"/>
      <c r="AV3122" s="132"/>
      <c r="AW3122" s="132"/>
      <c r="AX3122" s="132"/>
      <c r="AY3122" s="132"/>
      <c r="AZ3122" s="132"/>
      <c r="BA3122" s="132"/>
      <c r="BB3122" s="132"/>
      <c r="BC3122" s="132"/>
      <c r="BD3122" s="132"/>
      <c r="BE3122" s="132"/>
      <c r="BF3122" s="132"/>
      <c r="BG3122" s="132"/>
      <c r="BH3122" s="132"/>
      <c r="BI3122" s="132"/>
    </row>
    <row r="3123" spans="2:61">
      <c r="B3123" s="722"/>
      <c r="C3123" s="132"/>
      <c r="D3123" s="132"/>
      <c r="E3123" s="586"/>
      <c r="F3123" s="586"/>
      <c r="G3123" s="132"/>
      <c r="H3123" s="372"/>
      <c r="I3123" s="132"/>
      <c r="J3123" s="132"/>
      <c r="K3123" s="132"/>
      <c r="L3123" s="132"/>
      <c r="M3123" s="132"/>
      <c r="N3123" s="132"/>
      <c r="O3123" s="132"/>
      <c r="P3123" s="132"/>
      <c r="Q3123" s="132"/>
      <c r="R3123" s="132"/>
      <c r="S3123" s="132"/>
      <c r="T3123" s="518"/>
      <c r="U3123" s="132"/>
      <c r="V3123" s="132"/>
      <c r="W3123" s="132"/>
      <c r="X3123" s="132"/>
      <c r="Y3123" s="132"/>
      <c r="Z3123" s="132"/>
      <c r="AB3123" s="132"/>
      <c r="AC3123" s="132"/>
      <c r="AD3123" s="132"/>
      <c r="AE3123" s="132"/>
      <c r="AF3123" s="132"/>
      <c r="AG3123" s="132"/>
      <c r="AH3123" s="132"/>
      <c r="AI3123" s="132"/>
      <c r="AJ3123" s="132"/>
      <c r="AK3123" s="132"/>
      <c r="AL3123" s="132"/>
      <c r="AM3123" s="132"/>
      <c r="AN3123" s="132"/>
      <c r="AO3123" s="132"/>
      <c r="AP3123" s="132"/>
      <c r="AQ3123" s="132"/>
      <c r="AR3123" s="132"/>
      <c r="AS3123" s="132"/>
      <c r="AT3123" s="132"/>
      <c r="AU3123" s="132"/>
      <c r="AV3123" s="132"/>
      <c r="AW3123" s="132"/>
      <c r="AX3123" s="132"/>
      <c r="AY3123" s="132"/>
      <c r="AZ3123" s="132"/>
      <c r="BA3123" s="132"/>
      <c r="BB3123" s="132"/>
      <c r="BC3123" s="132"/>
      <c r="BD3123" s="132"/>
      <c r="BE3123" s="132"/>
      <c r="BF3123" s="132"/>
      <c r="BG3123" s="132"/>
      <c r="BH3123" s="132"/>
      <c r="BI3123" s="132"/>
    </row>
    <row r="3124" spans="2:61">
      <c r="B3124" s="722"/>
      <c r="C3124" s="132"/>
      <c r="D3124" s="132"/>
      <c r="E3124" s="586"/>
      <c r="F3124" s="586"/>
      <c r="G3124" s="132"/>
      <c r="H3124" s="372"/>
      <c r="I3124" s="132"/>
      <c r="J3124" s="132"/>
      <c r="K3124" s="132"/>
      <c r="L3124" s="132"/>
      <c r="M3124" s="132"/>
      <c r="N3124" s="132"/>
      <c r="O3124" s="132"/>
      <c r="P3124" s="132"/>
      <c r="Q3124" s="132"/>
      <c r="R3124" s="132"/>
      <c r="S3124" s="132"/>
      <c r="T3124" s="518"/>
      <c r="U3124" s="132"/>
      <c r="V3124" s="132"/>
      <c r="W3124" s="132"/>
      <c r="X3124" s="132"/>
      <c r="Y3124" s="132"/>
      <c r="Z3124" s="132"/>
      <c r="AB3124" s="132"/>
      <c r="AC3124" s="132"/>
      <c r="AD3124" s="132"/>
      <c r="AE3124" s="132"/>
      <c r="AF3124" s="132"/>
      <c r="AG3124" s="132"/>
      <c r="AH3124" s="132"/>
      <c r="AI3124" s="132"/>
      <c r="AJ3124" s="132"/>
      <c r="AK3124" s="132"/>
      <c r="AL3124" s="132"/>
      <c r="AM3124" s="132"/>
      <c r="AN3124" s="132"/>
      <c r="AO3124" s="132"/>
      <c r="AP3124" s="132"/>
      <c r="AQ3124" s="132"/>
      <c r="AR3124" s="132"/>
      <c r="AS3124" s="132"/>
      <c r="AT3124" s="132"/>
      <c r="AU3124" s="132"/>
      <c r="AV3124" s="132"/>
      <c r="AW3124" s="132"/>
      <c r="AX3124" s="132"/>
      <c r="AY3124" s="132"/>
      <c r="AZ3124" s="132"/>
      <c r="BA3124" s="132"/>
      <c r="BB3124" s="132"/>
      <c r="BC3124" s="132"/>
      <c r="BD3124" s="132"/>
      <c r="BE3124" s="132"/>
      <c r="BF3124" s="132"/>
      <c r="BG3124" s="132"/>
      <c r="BH3124" s="132"/>
      <c r="BI3124" s="132"/>
    </row>
    <row r="3125" spans="2:61">
      <c r="B3125" s="722"/>
      <c r="C3125" s="132"/>
      <c r="D3125" s="132"/>
      <c r="E3125" s="586"/>
      <c r="F3125" s="586"/>
      <c r="G3125" s="132"/>
      <c r="H3125" s="372"/>
      <c r="I3125" s="132"/>
      <c r="J3125" s="132"/>
      <c r="K3125" s="132"/>
      <c r="L3125" s="132"/>
      <c r="M3125" s="132"/>
      <c r="N3125" s="132"/>
      <c r="O3125" s="132"/>
      <c r="P3125" s="132"/>
      <c r="Q3125" s="132"/>
      <c r="R3125" s="132"/>
      <c r="S3125" s="132"/>
      <c r="T3125" s="518"/>
      <c r="U3125" s="132"/>
      <c r="V3125" s="132"/>
      <c r="W3125" s="132"/>
      <c r="X3125" s="132"/>
      <c r="Y3125" s="132"/>
      <c r="Z3125" s="132"/>
      <c r="AB3125" s="132"/>
      <c r="AC3125" s="132"/>
      <c r="AD3125" s="132"/>
      <c r="AE3125" s="132"/>
      <c r="AF3125" s="132"/>
      <c r="AG3125" s="132"/>
      <c r="AH3125" s="132"/>
      <c r="AI3125" s="132"/>
      <c r="AJ3125" s="132"/>
      <c r="AK3125" s="132"/>
      <c r="AL3125" s="132"/>
      <c r="AM3125" s="132"/>
      <c r="AN3125" s="132"/>
      <c r="AO3125" s="132"/>
      <c r="AP3125" s="132"/>
      <c r="AQ3125" s="132"/>
      <c r="AR3125" s="132"/>
      <c r="AS3125" s="132"/>
      <c r="AT3125" s="132"/>
      <c r="AU3125" s="132"/>
      <c r="AV3125" s="132"/>
      <c r="AW3125" s="132"/>
      <c r="AX3125" s="132"/>
      <c r="AY3125" s="132"/>
      <c r="AZ3125" s="132"/>
      <c r="BA3125" s="132"/>
      <c r="BB3125" s="132"/>
      <c r="BC3125" s="132"/>
      <c r="BD3125" s="132"/>
      <c r="BE3125" s="132"/>
      <c r="BF3125" s="132"/>
      <c r="BG3125" s="132"/>
      <c r="BH3125" s="132"/>
      <c r="BI3125" s="132"/>
    </row>
    <row r="3126" spans="2:61">
      <c r="B3126" s="722"/>
      <c r="C3126" s="132"/>
      <c r="D3126" s="132"/>
      <c r="E3126" s="586"/>
      <c r="F3126" s="586"/>
      <c r="G3126" s="132"/>
      <c r="H3126" s="372"/>
      <c r="I3126" s="132"/>
      <c r="J3126" s="132"/>
      <c r="K3126" s="132"/>
      <c r="L3126" s="132"/>
      <c r="M3126" s="132"/>
      <c r="N3126" s="132"/>
      <c r="O3126" s="132"/>
      <c r="P3126" s="132"/>
      <c r="Q3126" s="132"/>
      <c r="R3126" s="132"/>
      <c r="S3126" s="132"/>
      <c r="T3126" s="518"/>
      <c r="U3126" s="132"/>
      <c r="V3126" s="132"/>
      <c r="W3126" s="132"/>
      <c r="X3126" s="132"/>
      <c r="Y3126" s="132"/>
      <c r="Z3126" s="132"/>
      <c r="AB3126" s="132"/>
      <c r="AC3126" s="132"/>
      <c r="AD3126" s="132"/>
      <c r="AE3126" s="132"/>
      <c r="AF3126" s="132"/>
      <c r="AG3126" s="132"/>
      <c r="AH3126" s="132"/>
      <c r="AI3126" s="132"/>
      <c r="AJ3126" s="132"/>
      <c r="AK3126" s="132"/>
      <c r="AL3126" s="132"/>
      <c r="AM3126" s="132"/>
      <c r="AN3126" s="132"/>
      <c r="AO3126" s="132"/>
      <c r="AP3126" s="132"/>
      <c r="AQ3126" s="132"/>
      <c r="AR3126" s="132"/>
      <c r="AS3126" s="132"/>
      <c r="AT3126" s="132"/>
      <c r="AU3126" s="132"/>
      <c r="AV3126" s="132"/>
      <c r="AW3126" s="132"/>
      <c r="AX3126" s="132"/>
      <c r="AY3126" s="132"/>
      <c r="AZ3126" s="132"/>
      <c r="BA3126" s="132"/>
      <c r="BB3126" s="132"/>
      <c r="BC3126" s="132"/>
      <c r="BD3126" s="132"/>
      <c r="BE3126" s="132"/>
      <c r="BF3126" s="132"/>
      <c r="BG3126" s="132"/>
      <c r="BH3126" s="132"/>
      <c r="BI3126" s="132"/>
    </row>
    <row r="3127" spans="2:61">
      <c r="B3127" s="722"/>
      <c r="C3127" s="132"/>
      <c r="D3127" s="132"/>
      <c r="E3127" s="586"/>
      <c r="F3127" s="586"/>
      <c r="G3127" s="132"/>
      <c r="H3127" s="372"/>
      <c r="I3127" s="132"/>
      <c r="J3127" s="132"/>
      <c r="K3127" s="132"/>
      <c r="L3127" s="132"/>
      <c r="M3127" s="132"/>
      <c r="N3127" s="132"/>
      <c r="O3127" s="132"/>
      <c r="P3127" s="132"/>
      <c r="Q3127" s="132"/>
      <c r="R3127" s="132"/>
      <c r="S3127" s="132"/>
      <c r="T3127" s="518"/>
      <c r="U3127" s="132"/>
      <c r="V3127" s="132"/>
      <c r="W3127" s="132"/>
      <c r="X3127" s="132"/>
      <c r="Y3127" s="132"/>
      <c r="Z3127" s="132"/>
      <c r="AB3127" s="132"/>
      <c r="AC3127" s="132"/>
      <c r="AD3127" s="132"/>
      <c r="AE3127" s="132"/>
      <c r="AF3127" s="132"/>
      <c r="AG3127" s="132"/>
      <c r="AH3127" s="132"/>
      <c r="AI3127" s="132"/>
      <c r="AJ3127" s="132"/>
      <c r="AK3127" s="132"/>
      <c r="AL3127" s="132"/>
      <c r="AM3127" s="132"/>
      <c r="AN3127" s="132"/>
      <c r="AO3127" s="132"/>
      <c r="AP3127" s="132"/>
      <c r="AQ3127" s="132"/>
      <c r="AR3127" s="132"/>
      <c r="AS3127" s="132"/>
      <c r="AT3127" s="132"/>
      <c r="AU3127" s="132"/>
      <c r="AV3127" s="132"/>
      <c r="AW3127" s="132"/>
      <c r="AX3127" s="132"/>
      <c r="AY3127" s="132"/>
      <c r="AZ3127" s="132"/>
      <c r="BA3127" s="132"/>
      <c r="BB3127" s="132"/>
      <c r="BC3127" s="132"/>
      <c r="BD3127" s="132"/>
      <c r="BE3127" s="132"/>
      <c r="BF3127" s="132"/>
      <c r="BG3127" s="132"/>
      <c r="BH3127" s="132"/>
      <c r="BI3127" s="132"/>
    </row>
    <row r="3128" spans="2:61">
      <c r="B3128" s="722"/>
      <c r="C3128" s="132"/>
      <c r="D3128" s="132"/>
      <c r="E3128" s="586"/>
      <c r="F3128" s="586"/>
      <c r="G3128" s="132"/>
      <c r="H3128" s="372"/>
      <c r="I3128" s="132"/>
      <c r="J3128" s="132"/>
      <c r="K3128" s="132"/>
      <c r="L3128" s="132"/>
      <c r="M3128" s="132"/>
      <c r="N3128" s="132"/>
      <c r="O3128" s="132"/>
      <c r="P3128" s="132"/>
      <c r="Q3128" s="132"/>
      <c r="R3128" s="132"/>
      <c r="S3128" s="132"/>
      <c r="T3128" s="518"/>
      <c r="U3128" s="132"/>
      <c r="V3128" s="132"/>
      <c r="W3128" s="132"/>
      <c r="X3128" s="132"/>
      <c r="Y3128" s="132"/>
      <c r="Z3128" s="132"/>
      <c r="AB3128" s="132"/>
      <c r="AC3128" s="132"/>
      <c r="AD3128" s="132"/>
      <c r="AE3128" s="132"/>
      <c r="AF3128" s="132"/>
      <c r="AG3128" s="132"/>
      <c r="AH3128" s="132"/>
      <c r="AI3128" s="132"/>
      <c r="AJ3128" s="132"/>
      <c r="AK3128" s="132"/>
      <c r="AL3128" s="132"/>
      <c r="AM3128" s="132"/>
      <c r="AN3128" s="132"/>
      <c r="AO3128" s="132"/>
      <c r="AP3128" s="132"/>
      <c r="AQ3128" s="132"/>
      <c r="AR3128" s="132"/>
      <c r="AS3128" s="132"/>
      <c r="AT3128" s="132"/>
      <c r="AU3128" s="132"/>
      <c r="AV3128" s="132"/>
      <c r="AW3128" s="132"/>
      <c r="AX3128" s="132"/>
      <c r="AY3128" s="132"/>
      <c r="AZ3128" s="132"/>
      <c r="BA3128" s="132"/>
      <c r="BB3128" s="132"/>
      <c r="BC3128" s="132"/>
      <c r="BD3128" s="132"/>
      <c r="BE3128" s="132"/>
      <c r="BF3128" s="132"/>
      <c r="BG3128" s="132"/>
      <c r="BH3128" s="132"/>
      <c r="BI3128" s="132"/>
    </row>
    <row r="3129" spans="2:61">
      <c r="B3129" s="722"/>
      <c r="C3129" s="132"/>
      <c r="D3129" s="132"/>
      <c r="E3129" s="586"/>
      <c r="F3129" s="586"/>
      <c r="G3129" s="132"/>
      <c r="H3129" s="372"/>
      <c r="I3129" s="132"/>
      <c r="J3129" s="132"/>
      <c r="K3129" s="132"/>
      <c r="L3129" s="132"/>
      <c r="M3129" s="132"/>
      <c r="N3129" s="132"/>
      <c r="O3129" s="132"/>
      <c r="P3129" s="132"/>
      <c r="Q3129" s="132"/>
      <c r="R3129" s="132"/>
      <c r="S3129" s="132"/>
      <c r="T3129" s="518"/>
      <c r="U3129" s="132"/>
      <c r="V3129" s="132"/>
      <c r="W3129" s="132"/>
      <c r="X3129" s="132"/>
      <c r="Y3129" s="132"/>
      <c r="Z3129" s="132"/>
      <c r="AB3129" s="132"/>
      <c r="AC3129" s="132"/>
      <c r="AD3129" s="132"/>
      <c r="AE3129" s="132"/>
      <c r="AF3129" s="132"/>
      <c r="AG3129" s="132"/>
      <c r="AH3129" s="132"/>
      <c r="AI3129" s="132"/>
      <c r="AJ3129" s="132"/>
      <c r="AK3129" s="132"/>
      <c r="AL3129" s="132"/>
      <c r="AM3129" s="132"/>
      <c r="AN3129" s="132"/>
      <c r="AO3129" s="132"/>
      <c r="AP3129" s="132"/>
      <c r="AQ3129" s="132"/>
      <c r="AR3129" s="132"/>
      <c r="AS3129" s="132"/>
      <c r="AT3129" s="132"/>
      <c r="AU3129" s="132"/>
      <c r="AV3129" s="132"/>
      <c r="AW3129" s="132"/>
      <c r="AX3129" s="132"/>
      <c r="AY3129" s="132"/>
      <c r="AZ3129" s="132"/>
      <c r="BA3129" s="132"/>
      <c r="BB3129" s="132"/>
      <c r="BC3129" s="132"/>
      <c r="BD3129" s="132"/>
      <c r="BE3129" s="132"/>
      <c r="BF3129" s="132"/>
      <c r="BG3129" s="132"/>
      <c r="BH3129" s="132"/>
      <c r="BI3129" s="132"/>
    </row>
    <row r="3130" spans="2:61">
      <c r="B3130" s="722"/>
      <c r="C3130" s="132"/>
      <c r="D3130" s="132"/>
      <c r="E3130" s="586"/>
      <c r="F3130" s="586"/>
      <c r="G3130" s="132"/>
      <c r="H3130" s="372"/>
      <c r="I3130" s="132"/>
      <c r="J3130" s="132"/>
      <c r="K3130" s="132"/>
      <c r="L3130" s="132"/>
      <c r="M3130" s="132"/>
      <c r="N3130" s="132"/>
      <c r="O3130" s="132"/>
      <c r="P3130" s="132"/>
      <c r="Q3130" s="132"/>
      <c r="R3130" s="132"/>
      <c r="S3130" s="132"/>
      <c r="T3130" s="518"/>
      <c r="U3130" s="132"/>
      <c r="V3130" s="132"/>
      <c r="W3130" s="132"/>
      <c r="X3130" s="132"/>
      <c r="Y3130" s="132"/>
      <c r="Z3130" s="132"/>
      <c r="AB3130" s="132"/>
      <c r="AC3130" s="132"/>
      <c r="AD3130" s="132"/>
      <c r="AE3130" s="132"/>
      <c r="AF3130" s="132"/>
      <c r="AG3130" s="132"/>
      <c r="AH3130" s="132"/>
      <c r="AI3130" s="132"/>
      <c r="AJ3130" s="132"/>
      <c r="AK3130" s="132"/>
      <c r="AL3130" s="132"/>
      <c r="AM3130" s="132"/>
      <c r="AN3130" s="132"/>
      <c r="AO3130" s="132"/>
      <c r="AP3130" s="132"/>
      <c r="AQ3130" s="132"/>
      <c r="AR3130" s="132"/>
      <c r="AS3130" s="132"/>
      <c r="AT3130" s="132"/>
      <c r="AU3130" s="132"/>
      <c r="AV3130" s="132"/>
      <c r="AW3130" s="132"/>
      <c r="AX3130" s="132"/>
      <c r="AY3130" s="132"/>
      <c r="AZ3130" s="132"/>
      <c r="BA3130" s="132"/>
      <c r="BB3130" s="132"/>
      <c r="BC3130" s="132"/>
      <c r="BD3130" s="132"/>
      <c r="BE3130" s="132"/>
      <c r="BF3130" s="132"/>
      <c r="BG3130" s="132"/>
      <c r="BH3130" s="132"/>
      <c r="BI3130" s="132"/>
    </row>
    <row r="3131" spans="2:61">
      <c r="B3131" s="722"/>
      <c r="C3131" s="132"/>
      <c r="D3131" s="132"/>
      <c r="E3131" s="586"/>
      <c r="F3131" s="586"/>
      <c r="G3131" s="132"/>
      <c r="H3131" s="372"/>
      <c r="I3131" s="132"/>
      <c r="J3131" s="132"/>
      <c r="K3131" s="132"/>
      <c r="L3131" s="132"/>
      <c r="M3131" s="132"/>
      <c r="N3131" s="132"/>
      <c r="O3131" s="132"/>
      <c r="P3131" s="132"/>
      <c r="Q3131" s="132"/>
      <c r="R3131" s="132"/>
      <c r="S3131" s="132"/>
      <c r="T3131" s="518"/>
      <c r="U3131" s="132"/>
      <c r="V3131" s="132"/>
      <c r="W3131" s="132"/>
      <c r="X3131" s="132"/>
      <c r="Y3131" s="132"/>
      <c r="Z3131" s="132"/>
      <c r="AB3131" s="132"/>
      <c r="AC3131" s="132"/>
      <c r="AD3131" s="132"/>
      <c r="AE3131" s="132"/>
      <c r="AF3131" s="132"/>
      <c r="AG3131" s="132"/>
      <c r="AH3131" s="132"/>
      <c r="AI3131" s="132"/>
      <c r="AJ3131" s="132"/>
      <c r="AK3131" s="132"/>
      <c r="AL3131" s="132"/>
      <c r="AM3131" s="132"/>
      <c r="AN3131" s="132"/>
      <c r="AO3131" s="132"/>
      <c r="AP3131" s="132"/>
      <c r="AQ3131" s="132"/>
      <c r="AR3131" s="132"/>
      <c r="AS3131" s="132"/>
      <c r="AT3131" s="132"/>
      <c r="AU3131" s="132"/>
      <c r="AV3131" s="132"/>
      <c r="AW3131" s="132"/>
      <c r="AX3131" s="132"/>
      <c r="AY3131" s="132"/>
      <c r="AZ3131" s="132"/>
      <c r="BA3131" s="132"/>
      <c r="BB3131" s="132"/>
      <c r="BC3131" s="132"/>
      <c r="BD3131" s="132"/>
      <c r="BE3131" s="132"/>
      <c r="BF3131" s="132"/>
      <c r="BG3131" s="132"/>
      <c r="BH3131" s="132"/>
      <c r="BI3131" s="132"/>
    </row>
    <row r="3132" spans="2:61">
      <c r="B3132" s="722"/>
      <c r="C3132" s="132"/>
      <c r="D3132" s="132"/>
      <c r="E3132" s="586"/>
      <c r="F3132" s="586"/>
      <c r="G3132" s="132"/>
      <c r="H3132" s="372"/>
      <c r="I3132" s="132"/>
      <c r="J3132" s="132"/>
      <c r="K3132" s="132"/>
      <c r="L3132" s="132"/>
      <c r="M3132" s="132"/>
      <c r="N3132" s="132"/>
      <c r="O3132" s="132"/>
      <c r="P3132" s="132"/>
      <c r="Q3132" s="132"/>
      <c r="R3132" s="132"/>
      <c r="S3132" s="132"/>
      <c r="T3132" s="518"/>
      <c r="U3132" s="132"/>
      <c r="V3132" s="132"/>
      <c r="W3132" s="132"/>
      <c r="X3132" s="132"/>
      <c r="Y3132" s="132"/>
      <c r="Z3132" s="132"/>
      <c r="AB3132" s="132"/>
      <c r="AC3132" s="132"/>
      <c r="AD3132" s="132"/>
      <c r="AE3132" s="132"/>
      <c r="AF3132" s="132"/>
      <c r="AG3132" s="132"/>
      <c r="AH3132" s="132"/>
      <c r="AI3132" s="132"/>
      <c r="AJ3132" s="132"/>
      <c r="AK3132" s="132"/>
      <c r="AL3132" s="132"/>
      <c r="AM3132" s="132"/>
      <c r="AN3132" s="132"/>
      <c r="AO3132" s="132"/>
      <c r="AP3132" s="132"/>
      <c r="AQ3132" s="132"/>
      <c r="AR3132" s="132"/>
      <c r="AS3132" s="132"/>
      <c r="AT3132" s="132"/>
      <c r="AU3132" s="132"/>
      <c r="AV3132" s="132"/>
      <c r="AW3132" s="132"/>
      <c r="AX3132" s="132"/>
      <c r="AY3132" s="132"/>
      <c r="AZ3132" s="132"/>
      <c r="BA3132" s="132"/>
      <c r="BB3132" s="132"/>
      <c r="BC3132" s="132"/>
      <c r="BD3132" s="132"/>
      <c r="BE3132" s="132"/>
      <c r="BF3132" s="132"/>
      <c r="BG3132" s="132"/>
      <c r="BH3132" s="132"/>
      <c r="BI3132" s="132"/>
    </row>
    <row r="3133" spans="2:61">
      <c r="B3133" s="722"/>
      <c r="C3133" s="132"/>
      <c r="D3133" s="132"/>
      <c r="E3133" s="586"/>
      <c r="F3133" s="586"/>
      <c r="G3133" s="132"/>
      <c r="H3133" s="372"/>
      <c r="I3133" s="132"/>
      <c r="J3133" s="132"/>
      <c r="K3133" s="132"/>
      <c r="L3133" s="132"/>
      <c r="M3133" s="132"/>
      <c r="N3133" s="132"/>
      <c r="O3133" s="132"/>
      <c r="P3133" s="132"/>
      <c r="Q3133" s="132"/>
      <c r="R3133" s="132"/>
      <c r="S3133" s="132"/>
      <c r="T3133" s="518"/>
      <c r="U3133" s="132"/>
      <c r="V3133" s="132"/>
      <c r="W3133" s="132"/>
      <c r="X3133" s="132"/>
      <c r="Y3133" s="132"/>
      <c r="Z3133" s="132"/>
      <c r="AB3133" s="132"/>
      <c r="AC3133" s="132"/>
      <c r="AD3133" s="132"/>
      <c r="AE3133" s="132"/>
      <c r="AF3133" s="132"/>
      <c r="AG3133" s="132"/>
      <c r="AH3133" s="132"/>
      <c r="AI3133" s="132"/>
      <c r="AJ3133" s="132"/>
      <c r="AK3133" s="132"/>
      <c r="AL3133" s="132"/>
      <c r="AM3133" s="132"/>
      <c r="AN3133" s="132"/>
      <c r="AO3133" s="132"/>
      <c r="AP3133" s="132"/>
      <c r="AQ3133" s="132"/>
      <c r="AR3133" s="132"/>
      <c r="AS3133" s="132"/>
      <c r="AT3133" s="132"/>
      <c r="AU3133" s="132"/>
      <c r="AV3133" s="132"/>
      <c r="AW3133" s="132"/>
      <c r="AX3133" s="132"/>
      <c r="AY3133" s="132"/>
      <c r="AZ3133" s="132"/>
      <c r="BA3133" s="132"/>
      <c r="BB3133" s="132"/>
      <c r="BC3133" s="132"/>
      <c r="BD3133" s="132"/>
      <c r="BE3133" s="132"/>
      <c r="BF3133" s="132"/>
      <c r="BG3133" s="132"/>
      <c r="BH3133" s="132"/>
      <c r="BI3133" s="132"/>
    </row>
    <row r="3134" spans="2:61">
      <c r="B3134" s="722"/>
      <c r="C3134" s="132"/>
      <c r="D3134" s="132"/>
      <c r="E3134" s="586"/>
      <c r="F3134" s="586"/>
      <c r="G3134" s="132"/>
      <c r="H3134" s="372"/>
      <c r="I3134" s="132"/>
      <c r="J3134" s="132"/>
      <c r="K3134" s="132"/>
      <c r="L3134" s="132"/>
      <c r="M3134" s="132"/>
      <c r="N3134" s="132"/>
      <c r="O3134" s="132"/>
      <c r="P3134" s="132"/>
      <c r="Q3134" s="132"/>
      <c r="R3134" s="132"/>
      <c r="S3134" s="132"/>
      <c r="T3134" s="518"/>
      <c r="U3134" s="132"/>
      <c r="V3134" s="132"/>
      <c r="W3134" s="132"/>
      <c r="X3134" s="132"/>
      <c r="Y3134" s="132"/>
      <c r="Z3134" s="132"/>
      <c r="AB3134" s="132"/>
      <c r="AC3134" s="132"/>
      <c r="AD3134" s="132"/>
      <c r="AE3134" s="132"/>
      <c r="AF3134" s="132"/>
      <c r="AG3134" s="132"/>
      <c r="AH3134" s="132"/>
      <c r="AI3134" s="132"/>
      <c r="AJ3134" s="132"/>
      <c r="AK3134" s="132"/>
      <c r="AL3134" s="132"/>
      <c r="AM3134" s="132"/>
      <c r="AN3134" s="132"/>
      <c r="AO3134" s="132"/>
      <c r="AP3134" s="132"/>
      <c r="AQ3134" s="132"/>
      <c r="AR3134" s="132"/>
      <c r="AS3134" s="132"/>
      <c r="AT3134" s="132"/>
      <c r="AU3134" s="132"/>
      <c r="AV3134" s="132"/>
      <c r="AW3134" s="132"/>
      <c r="AX3134" s="132"/>
      <c r="AY3134" s="132"/>
      <c r="AZ3134" s="132"/>
      <c r="BA3134" s="132"/>
      <c r="BB3134" s="132"/>
      <c r="BC3134" s="132"/>
      <c r="BD3134" s="132"/>
      <c r="BE3134" s="132"/>
      <c r="BF3134" s="132"/>
      <c r="BG3134" s="132"/>
      <c r="BH3134" s="132"/>
      <c r="BI3134" s="132"/>
    </row>
    <row r="3135" spans="2:61">
      <c r="B3135" s="722"/>
      <c r="C3135" s="132"/>
      <c r="D3135" s="132"/>
      <c r="E3135" s="586"/>
      <c r="F3135" s="586"/>
      <c r="G3135" s="132"/>
      <c r="H3135" s="372"/>
      <c r="I3135" s="132"/>
      <c r="J3135" s="132"/>
      <c r="K3135" s="132"/>
      <c r="L3135" s="132"/>
      <c r="M3135" s="132"/>
      <c r="N3135" s="132"/>
      <c r="O3135" s="132"/>
      <c r="P3135" s="132"/>
      <c r="Q3135" s="132"/>
      <c r="R3135" s="132"/>
      <c r="S3135" s="132"/>
      <c r="T3135" s="518"/>
      <c r="U3135" s="132"/>
      <c r="V3135" s="132"/>
      <c r="W3135" s="132"/>
      <c r="X3135" s="132"/>
      <c r="Y3135" s="132"/>
      <c r="Z3135" s="132"/>
      <c r="AB3135" s="132"/>
      <c r="AC3135" s="132"/>
      <c r="AD3135" s="132"/>
      <c r="AE3135" s="132"/>
      <c r="AF3135" s="132"/>
      <c r="AG3135" s="132"/>
      <c r="AH3135" s="132"/>
      <c r="AI3135" s="132"/>
      <c r="AJ3135" s="132"/>
      <c r="AK3135" s="132"/>
      <c r="AL3135" s="132"/>
      <c r="AM3135" s="132"/>
      <c r="AN3135" s="132"/>
      <c r="AO3135" s="132"/>
      <c r="AP3135" s="132"/>
      <c r="AQ3135" s="132"/>
      <c r="AR3135" s="132"/>
      <c r="AS3135" s="132"/>
      <c r="AT3135" s="132"/>
      <c r="AU3135" s="132"/>
      <c r="AV3135" s="132"/>
      <c r="AW3135" s="132"/>
      <c r="AX3135" s="132"/>
      <c r="AY3135" s="132"/>
      <c r="AZ3135" s="132"/>
      <c r="BA3135" s="132"/>
      <c r="BB3135" s="132"/>
      <c r="BC3135" s="132"/>
      <c r="BD3135" s="132"/>
      <c r="BE3135" s="132"/>
      <c r="BF3135" s="132"/>
      <c r="BG3135" s="132"/>
      <c r="BH3135" s="132"/>
      <c r="BI3135" s="132"/>
    </row>
    <row r="3136" spans="2:61">
      <c r="B3136" s="722"/>
      <c r="C3136" s="132"/>
      <c r="D3136" s="132"/>
      <c r="E3136" s="586"/>
      <c r="F3136" s="586"/>
      <c r="G3136" s="132"/>
      <c r="H3136" s="372"/>
      <c r="I3136" s="132"/>
      <c r="J3136" s="132"/>
      <c r="K3136" s="132"/>
      <c r="L3136" s="132"/>
      <c r="M3136" s="132"/>
      <c r="N3136" s="132"/>
      <c r="O3136" s="132"/>
      <c r="P3136" s="132"/>
      <c r="Q3136" s="132"/>
      <c r="R3136" s="132"/>
      <c r="S3136" s="132"/>
      <c r="T3136" s="518"/>
      <c r="U3136" s="132"/>
      <c r="V3136" s="132"/>
      <c r="W3136" s="132"/>
      <c r="X3136" s="132"/>
      <c r="Y3136" s="132"/>
      <c r="Z3136" s="132"/>
      <c r="AB3136" s="132"/>
      <c r="AC3136" s="132"/>
      <c r="AD3136" s="132"/>
      <c r="AE3136" s="132"/>
      <c r="AF3136" s="132"/>
      <c r="AG3136" s="132"/>
      <c r="AH3136" s="132"/>
      <c r="AI3136" s="132"/>
      <c r="AJ3136" s="132"/>
      <c r="AK3136" s="132"/>
      <c r="AL3136" s="132"/>
      <c r="AM3136" s="132"/>
      <c r="AN3136" s="132"/>
      <c r="AO3136" s="132"/>
      <c r="AP3136" s="132"/>
      <c r="AQ3136" s="132"/>
      <c r="AR3136" s="132"/>
      <c r="AS3136" s="132"/>
      <c r="AT3136" s="132"/>
      <c r="AU3136" s="132"/>
      <c r="AV3136" s="132"/>
      <c r="AW3136" s="132"/>
      <c r="AX3136" s="132"/>
      <c r="AY3136" s="132"/>
      <c r="AZ3136" s="132"/>
      <c r="BA3136" s="132"/>
      <c r="BB3136" s="132"/>
      <c r="BC3136" s="132"/>
      <c r="BD3136" s="132"/>
      <c r="BE3136" s="132"/>
      <c r="BF3136" s="132"/>
      <c r="BG3136" s="132"/>
      <c r="BH3136" s="132"/>
      <c r="BI3136" s="132"/>
    </row>
    <row r="3137" spans="2:61">
      <c r="B3137" s="722"/>
      <c r="C3137" s="132"/>
      <c r="D3137" s="132"/>
      <c r="E3137" s="586"/>
      <c r="F3137" s="586"/>
      <c r="G3137" s="132"/>
      <c r="H3137" s="372"/>
      <c r="I3137" s="132"/>
      <c r="J3137" s="132"/>
      <c r="K3137" s="132"/>
      <c r="L3137" s="132"/>
      <c r="M3137" s="132"/>
      <c r="N3137" s="132"/>
      <c r="O3137" s="132"/>
      <c r="P3137" s="132"/>
      <c r="Q3137" s="132"/>
      <c r="R3137" s="132"/>
      <c r="S3137" s="132"/>
      <c r="T3137" s="518"/>
      <c r="U3137" s="132"/>
      <c r="V3137" s="132"/>
      <c r="W3137" s="132"/>
      <c r="X3137" s="132"/>
      <c r="Y3137" s="132"/>
      <c r="Z3137" s="132"/>
      <c r="AB3137" s="132"/>
      <c r="AC3137" s="132"/>
      <c r="AD3137" s="132"/>
      <c r="AE3137" s="132"/>
      <c r="AF3137" s="132"/>
      <c r="AG3137" s="132"/>
      <c r="AH3137" s="132"/>
      <c r="AI3137" s="132"/>
      <c r="AJ3137" s="132"/>
      <c r="AK3137" s="132"/>
      <c r="AL3137" s="132"/>
      <c r="AM3137" s="132"/>
      <c r="AN3137" s="132"/>
      <c r="AO3137" s="132"/>
      <c r="AP3137" s="132"/>
      <c r="AQ3137" s="132"/>
      <c r="AR3137" s="132"/>
      <c r="AS3137" s="132"/>
      <c r="AT3137" s="132"/>
      <c r="AU3137" s="132"/>
      <c r="AV3137" s="132"/>
      <c r="AW3137" s="132"/>
      <c r="AX3137" s="132"/>
      <c r="AY3137" s="132"/>
      <c r="AZ3137" s="132"/>
      <c r="BA3137" s="132"/>
      <c r="BB3137" s="132"/>
      <c r="BC3137" s="132"/>
      <c r="BD3137" s="132"/>
      <c r="BE3137" s="132"/>
      <c r="BF3137" s="132"/>
      <c r="BG3137" s="132"/>
      <c r="BH3137" s="132"/>
      <c r="BI3137" s="132"/>
    </row>
    <row r="3138" spans="2:61">
      <c r="B3138" s="722"/>
      <c r="C3138" s="132"/>
      <c r="D3138" s="132"/>
      <c r="E3138" s="586"/>
      <c r="F3138" s="586"/>
      <c r="G3138" s="132"/>
      <c r="H3138" s="372"/>
      <c r="I3138" s="132"/>
      <c r="J3138" s="132"/>
      <c r="K3138" s="132"/>
      <c r="L3138" s="132"/>
      <c r="M3138" s="132"/>
      <c r="N3138" s="132"/>
      <c r="O3138" s="132"/>
      <c r="P3138" s="132"/>
      <c r="Q3138" s="132"/>
      <c r="R3138" s="132"/>
      <c r="S3138" s="132"/>
      <c r="T3138" s="518"/>
      <c r="U3138" s="132"/>
      <c r="V3138" s="132"/>
      <c r="W3138" s="132"/>
      <c r="X3138" s="132"/>
      <c r="Y3138" s="132"/>
      <c r="Z3138" s="132"/>
      <c r="AB3138" s="132"/>
      <c r="AC3138" s="132"/>
      <c r="AD3138" s="132"/>
      <c r="AE3138" s="132"/>
      <c r="AF3138" s="132"/>
      <c r="AG3138" s="132"/>
      <c r="AH3138" s="132"/>
      <c r="AI3138" s="132"/>
      <c r="AJ3138" s="132"/>
      <c r="AK3138" s="132"/>
      <c r="AL3138" s="132"/>
      <c r="AM3138" s="132"/>
      <c r="AN3138" s="132"/>
      <c r="AO3138" s="132"/>
      <c r="AP3138" s="132"/>
      <c r="AQ3138" s="132"/>
      <c r="AR3138" s="132"/>
      <c r="AS3138" s="132"/>
      <c r="AT3138" s="132"/>
      <c r="AU3138" s="132"/>
      <c r="AV3138" s="132"/>
      <c r="AW3138" s="132"/>
      <c r="AX3138" s="132"/>
      <c r="AY3138" s="132"/>
      <c r="AZ3138" s="132"/>
      <c r="BA3138" s="132"/>
      <c r="BB3138" s="132"/>
      <c r="BC3138" s="132"/>
      <c r="BD3138" s="132"/>
      <c r="BE3138" s="132"/>
      <c r="BF3138" s="132"/>
      <c r="BG3138" s="132"/>
      <c r="BH3138" s="132"/>
      <c r="BI3138" s="132"/>
    </row>
    <row r="3139" spans="2:61">
      <c r="B3139" s="722"/>
      <c r="C3139" s="132"/>
      <c r="D3139" s="132"/>
      <c r="E3139" s="586"/>
      <c r="F3139" s="586"/>
      <c r="G3139" s="132"/>
      <c r="H3139" s="372"/>
      <c r="I3139" s="132"/>
      <c r="J3139" s="132"/>
      <c r="K3139" s="132"/>
      <c r="L3139" s="132"/>
      <c r="M3139" s="132"/>
      <c r="N3139" s="132"/>
      <c r="O3139" s="132"/>
      <c r="P3139" s="132"/>
      <c r="Q3139" s="132"/>
      <c r="R3139" s="132"/>
      <c r="S3139" s="132"/>
      <c r="T3139" s="518"/>
      <c r="U3139" s="132"/>
      <c r="V3139" s="132"/>
      <c r="W3139" s="132"/>
      <c r="X3139" s="132"/>
      <c r="Y3139" s="132"/>
      <c r="Z3139" s="132"/>
      <c r="AB3139" s="132"/>
      <c r="AC3139" s="132"/>
      <c r="AD3139" s="132"/>
      <c r="AE3139" s="132"/>
      <c r="AF3139" s="132"/>
      <c r="AG3139" s="132"/>
      <c r="AH3139" s="132"/>
      <c r="AI3139" s="132"/>
      <c r="AJ3139" s="132"/>
      <c r="AK3139" s="132"/>
      <c r="AL3139" s="132"/>
      <c r="AM3139" s="132"/>
      <c r="AN3139" s="132"/>
      <c r="AO3139" s="132"/>
      <c r="AP3139" s="132"/>
      <c r="AQ3139" s="132"/>
      <c r="AR3139" s="132"/>
      <c r="AS3139" s="132"/>
      <c r="AT3139" s="132"/>
      <c r="AU3139" s="132"/>
      <c r="AV3139" s="132"/>
      <c r="AW3139" s="132"/>
      <c r="AX3139" s="132"/>
      <c r="AY3139" s="132"/>
      <c r="AZ3139" s="132"/>
      <c r="BA3139" s="132"/>
      <c r="BB3139" s="132"/>
      <c r="BC3139" s="132"/>
      <c r="BD3139" s="132"/>
      <c r="BE3139" s="132"/>
      <c r="BF3139" s="132"/>
      <c r="BG3139" s="132"/>
      <c r="BH3139" s="132"/>
      <c r="BI3139" s="132"/>
    </row>
    <row r="3140" spans="2:61">
      <c r="B3140" s="722"/>
      <c r="C3140" s="132"/>
      <c r="D3140" s="132"/>
      <c r="E3140" s="586"/>
      <c r="F3140" s="586"/>
      <c r="G3140" s="132"/>
      <c r="H3140" s="372"/>
      <c r="I3140" s="132"/>
      <c r="J3140" s="132"/>
      <c r="K3140" s="132"/>
      <c r="L3140" s="132"/>
      <c r="M3140" s="132"/>
      <c r="N3140" s="132"/>
      <c r="O3140" s="132"/>
      <c r="P3140" s="132"/>
      <c r="Q3140" s="132"/>
      <c r="R3140" s="132"/>
      <c r="S3140" s="132"/>
      <c r="T3140" s="518"/>
      <c r="U3140" s="132"/>
      <c r="V3140" s="132"/>
      <c r="W3140" s="132"/>
      <c r="X3140" s="132"/>
      <c r="Y3140" s="132"/>
      <c r="Z3140" s="132"/>
      <c r="AB3140" s="132"/>
      <c r="AC3140" s="132"/>
      <c r="AD3140" s="132"/>
      <c r="AE3140" s="132"/>
      <c r="AF3140" s="132"/>
      <c r="AG3140" s="132"/>
      <c r="AH3140" s="132"/>
      <c r="AI3140" s="132"/>
      <c r="AJ3140" s="132"/>
      <c r="AK3140" s="132"/>
      <c r="AL3140" s="132"/>
      <c r="AM3140" s="132"/>
      <c r="AN3140" s="132"/>
      <c r="AO3140" s="132"/>
      <c r="AP3140" s="132"/>
      <c r="AQ3140" s="132"/>
      <c r="AR3140" s="132"/>
      <c r="AS3140" s="132"/>
      <c r="AT3140" s="132"/>
      <c r="AU3140" s="132"/>
      <c r="AV3140" s="132"/>
      <c r="AW3140" s="132"/>
      <c r="AX3140" s="132"/>
      <c r="AY3140" s="132"/>
      <c r="AZ3140" s="132"/>
      <c r="BA3140" s="132"/>
      <c r="BB3140" s="132"/>
      <c r="BC3140" s="132"/>
      <c r="BD3140" s="132"/>
      <c r="BE3140" s="132"/>
      <c r="BF3140" s="132"/>
      <c r="BG3140" s="132"/>
      <c r="BH3140" s="132"/>
      <c r="BI3140" s="132"/>
    </row>
    <row r="3141" spans="2:61">
      <c r="B3141" s="722"/>
      <c r="C3141" s="132"/>
      <c r="D3141" s="132"/>
      <c r="E3141" s="586"/>
      <c r="F3141" s="586"/>
      <c r="G3141" s="132"/>
      <c r="H3141" s="372"/>
      <c r="I3141" s="132"/>
      <c r="J3141" s="132"/>
      <c r="K3141" s="132"/>
      <c r="L3141" s="132"/>
      <c r="M3141" s="132"/>
      <c r="N3141" s="132"/>
      <c r="O3141" s="132"/>
      <c r="P3141" s="132"/>
      <c r="Q3141" s="132"/>
      <c r="R3141" s="132"/>
      <c r="S3141" s="132"/>
      <c r="T3141" s="518"/>
      <c r="U3141" s="132"/>
      <c r="V3141" s="132"/>
      <c r="W3141" s="132"/>
      <c r="X3141" s="132"/>
      <c r="Y3141" s="132"/>
      <c r="Z3141" s="132"/>
      <c r="AB3141" s="132"/>
      <c r="AC3141" s="132"/>
      <c r="AD3141" s="132"/>
      <c r="AE3141" s="132"/>
      <c r="AF3141" s="132"/>
      <c r="AG3141" s="132"/>
      <c r="AH3141" s="132"/>
      <c r="AI3141" s="132"/>
      <c r="AJ3141" s="132"/>
      <c r="AK3141" s="132"/>
      <c r="AL3141" s="132"/>
      <c r="AM3141" s="132"/>
      <c r="AN3141" s="132"/>
      <c r="AO3141" s="132"/>
      <c r="AP3141" s="132"/>
      <c r="AQ3141" s="132"/>
      <c r="AR3141" s="132"/>
      <c r="AS3141" s="132"/>
      <c r="AT3141" s="132"/>
      <c r="AU3141" s="132"/>
      <c r="AV3141" s="132"/>
      <c r="AW3141" s="132"/>
      <c r="AX3141" s="132"/>
      <c r="AY3141" s="132"/>
      <c r="AZ3141" s="132"/>
      <c r="BA3141" s="132"/>
      <c r="BB3141" s="132"/>
      <c r="BC3141" s="132"/>
      <c r="BD3141" s="132"/>
      <c r="BE3141" s="132"/>
      <c r="BF3141" s="132"/>
      <c r="BG3141" s="132"/>
      <c r="BH3141" s="132"/>
      <c r="BI3141" s="132"/>
    </row>
    <row r="3142" spans="2:61">
      <c r="B3142" s="722"/>
      <c r="C3142" s="132"/>
      <c r="D3142" s="132"/>
      <c r="E3142" s="586"/>
      <c r="F3142" s="586"/>
      <c r="G3142" s="132"/>
      <c r="H3142" s="372"/>
      <c r="I3142" s="132"/>
      <c r="J3142" s="132"/>
      <c r="K3142" s="132"/>
      <c r="L3142" s="132"/>
      <c r="M3142" s="132"/>
      <c r="N3142" s="132"/>
      <c r="O3142" s="132"/>
      <c r="P3142" s="132"/>
      <c r="Q3142" s="132"/>
      <c r="R3142" s="132"/>
      <c r="S3142" s="132"/>
      <c r="T3142" s="518"/>
      <c r="U3142" s="132"/>
      <c r="V3142" s="132"/>
      <c r="W3142" s="132"/>
      <c r="X3142" s="132"/>
      <c r="Y3142" s="132"/>
      <c r="Z3142" s="132"/>
      <c r="AB3142" s="132"/>
      <c r="AC3142" s="132"/>
      <c r="AD3142" s="132"/>
      <c r="AE3142" s="132"/>
      <c r="AF3142" s="132"/>
      <c r="AG3142" s="132"/>
      <c r="AH3142" s="132"/>
      <c r="AI3142" s="132"/>
      <c r="AJ3142" s="132"/>
      <c r="AK3142" s="132"/>
      <c r="AL3142" s="132"/>
      <c r="AM3142" s="132"/>
      <c r="AN3142" s="132"/>
      <c r="AO3142" s="132"/>
      <c r="AP3142" s="132"/>
      <c r="AQ3142" s="132"/>
      <c r="AR3142" s="132"/>
      <c r="AS3142" s="132"/>
      <c r="AT3142" s="132"/>
      <c r="AU3142" s="132"/>
      <c r="AV3142" s="132"/>
      <c r="AW3142" s="132"/>
      <c r="AX3142" s="132"/>
      <c r="AY3142" s="132"/>
      <c r="AZ3142" s="132"/>
      <c r="BA3142" s="132"/>
      <c r="BB3142" s="132"/>
      <c r="BC3142" s="132"/>
      <c r="BD3142" s="132"/>
      <c r="BE3142" s="132"/>
      <c r="BF3142" s="132"/>
      <c r="BG3142" s="132"/>
      <c r="BH3142" s="132"/>
      <c r="BI3142" s="132"/>
    </row>
    <row r="3143" spans="2:61">
      <c r="B3143" s="722"/>
      <c r="C3143" s="132"/>
      <c r="D3143" s="132"/>
      <c r="E3143" s="586"/>
      <c r="F3143" s="586"/>
      <c r="G3143" s="132"/>
      <c r="H3143" s="372"/>
      <c r="I3143" s="132"/>
      <c r="J3143" s="132"/>
      <c r="K3143" s="132"/>
      <c r="L3143" s="132"/>
      <c r="M3143" s="132"/>
      <c r="N3143" s="132"/>
      <c r="O3143" s="132"/>
      <c r="P3143" s="132"/>
      <c r="Q3143" s="132"/>
      <c r="R3143" s="132"/>
      <c r="S3143" s="132"/>
      <c r="T3143" s="518"/>
      <c r="U3143" s="132"/>
      <c r="V3143" s="132"/>
      <c r="W3143" s="132"/>
      <c r="X3143" s="132"/>
      <c r="Y3143" s="132"/>
      <c r="Z3143" s="132"/>
      <c r="AB3143" s="132"/>
      <c r="AC3143" s="132"/>
      <c r="AD3143" s="132"/>
      <c r="AE3143" s="132"/>
      <c r="AF3143" s="132"/>
      <c r="AG3143" s="132"/>
      <c r="AH3143" s="132"/>
      <c r="AI3143" s="132"/>
      <c r="AJ3143" s="132"/>
      <c r="AK3143" s="132"/>
      <c r="AL3143" s="132"/>
      <c r="AM3143" s="132"/>
      <c r="AN3143" s="132"/>
      <c r="AO3143" s="132"/>
      <c r="AP3143" s="132"/>
      <c r="AQ3143" s="132"/>
      <c r="AR3143" s="132"/>
      <c r="AS3143" s="132"/>
      <c r="AT3143" s="132"/>
      <c r="AU3143" s="132"/>
      <c r="AV3143" s="132"/>
      <c r="AW3143" s="132"/>
      <c r="AX3143" s="132"/>
      <c r="AY3143" s="132"/>
      <c r="AZ3143" s="132"/>
      <c r="BA3143" s="132"/>
      <c r="BB3143" s="132"/>
      <c r="BC3143" s="132"/>
      <c r="BD3143" s="132"/>
      <c r="BE3143" s="132"/>
      <c r="BF3143" s="132"/>
      <c r="BG3143" s="132"/>
      <c r="BH3143" s="132"/>
      <c r="BI3143" s="132"/>
    </row>
    <row r="3144" spans="2:61">
      <c r="B3144" s="722"/>
      <c r="C3144" s="132"/>
      <c r="D3144" s="132"/>
      <c r="E3144" s="586"/>
      <c r="F3144" s="586"/>
      <c r="G3144" s="132"/>
      <c r="H3144" s="372"/>
      <c r="I3144" s="132"/>
      <c r="J3144" s="132"/>
      <c r="K3144" s="132"/>
      <c r="L3144" s="132"/>
      <c r="M3144" s="132"/>
      <c r="N3144" s="132"/>
      <c r="O3144" s="132"/>
      <c r="P3144" s="132"/>
      <c r="Q3144" s="132"/>
      <c r="R3144" s="132"/>
      <c r="S3144" s="132"/>
      <c r="T3144" s="518"/>
      <c r="U3144" s="132"/>
      <c r="V3144" s="132"/>
      <c r="W3144" s="132"/>
      <c r="X3144" s="132"/>
      <c r="Y3144" s="132"/>
      <c r="Z3144" s="132"/>
      <c r="AB3144" s="132"/>
      <c r="AC3144" s="132"/>
      <c r="AD3144" s="132"/>
      <c r="AE3144" s="132"/>
      <c r="AF3144" s="132"/>
      <c r="AG3144" s="132"/>
      <c r="AH3144" s="132"/>
      <c r="AI3144" s="132"/>
      <c r="AJ3144" s="132"/>
      <c r="AK3144" s="132"/>
      <c r="AL3144" s="132"/>
      <c r="AM3144" s="132"/>
      <c r="AN3144" s="132"/>
      <c r="AO3144" s="132"/>
      <c r="AP3144" s="132"/>
      <c r="AQ3144" s="132"/>
      <c r="AR3144" s="132"/>
      <c r="AS3144" s="132"/>
      <c r="AT3144" s="132"/>
      <c r="AU3144" s="132"/>
      <c r="AV3144" s="132"/>
      <c r="AW3144" s="132"/>
      <c r="AX3144" s="132"/>
      <c r="AY3144" s="132"/>
      <c r="AZ3144" s="132"/>
      <c r="BA3144" s="132"/>
      <c r="BB3144" s="132"/>
      <c r="BC3144" s="132"/>
      <c r="BD3144" s="132"/>
      <c r="BE3144" s="132"/>
      <c r="BF3144" s="132"/>
      <c r="BG3144" s="132"/>
      <c r="BH3144" s="132"/>
      <c r="BI3144" s="132"/>
    </row>
    <row r="3145" spans="2:61">
      <c r="B3145" s="722"/>
      <c r="C3145" s="132"/>
      <c r="D3145" s="132"/>
      <c r="E3145" s="586"/>
      <c r="F3145" s="586"/>
      <c r="G3145" s="132"/>
      <c r="H3145" s="372"/>
      <c r="I3145" s="132"/>
      <c r="J3145" s="132"/>
      <c r="K3145" s="132"/>
      <c r="L3145" s="132"/>
      <c r="M3145" s="132"/>
      <c r="N3145" s="132"/>
      <c r="O3145" s="132"/>
      <c r="P3145" s="132"/>
      <c r="Q3145" s="132"/>
      <c r="R3145" s="132"/>
      <c r="S3145" s="132"/>
      <c r="T3145" s="518"/>
      <c r="U3145" s="132"/>
      <c r="V3145" s="132"/>
      <c r="W3145" s="132"/>
      <c r="X3145" s="132"/>
      <c r="Y3145" s="132"/>
      <c r="Z3145" s="132"/>
      <c r="AB3145" s="132"/>
      <c r="AC3145" s="132"/>
      <c r="AD3145" s="132"/>
      <c r="AE3145" s="132"/>
      <c r="AF3145" s="132"/>
      <c r="AG3145" s="132"/>
      <c r="AH3145" s="132"/>
      <c r="AI3145" s="132"/>
      <c r="AJ3145" s="132"/>
      <c r="AK3145" s="132"/>
      <c r="AL3145" s="132"/>
      <c r="AM3145" s="132"/>
      <c r="AN3145" s="132"/>
      <c r="AO3145" s="132"/>
      <c r="AP3145" s="132"/>
      <c r="AQ3145" s="132"/>
      <c r="AR3145" s="132"/>
      <c r="AS3145" s="132"/>
      <c r="AT3145" s="132"/>
      <c r="AU3145" s="132"/>
      <c r="AV3145" s="132"/>
      <c r="AW3145" s="132"/>
      <c r="AX3145" s="132"/>
      <c r="AY3145" s="132"/>
      <c r="AZ3145" s="132"/>
      <c r="BA3145" s="132"/>
      <c r="BB3145" s="132"/>
      <c r="BC3145" s="132"/>
      <c r="BD3145" s="132"/>
      <c r="BE3145" s="132"/>
      <c r="BF3145" s="132"/>
      <c r="BG3145" s="132"/>
      <c r="BH3145" s="132"/>
      <c r="BI3145" s="132"/>
    </row>
    <row r="3146" spans="2:61">
      <c r="B3146" s="722"/>
      <c r="C3146" s="132"/>
      <c r="D3146" s="132"/>
      <c r="E3146" s="586"/>
      <c r="F3146" s="586"/>
      <c r="G3146" s="132"/>
      <c r="H3146" s="372"/>
      <c r="I3146" s="132"/>
      <c r="J3146" s="132"/>
      <c r="K3146" s="132"/>
      <c r="L3146" s="132"/>
      <c r="M3146" s="132"/>
      <c r="N3146" s="132"/>
      <c r="O3146" s="132"/>
      <c r="P3146" s="132"/>
      <c r="Q3146" s="132"/>
      <c r="R3146" s="132"/>
      <c r="S3146" s="132"/>
      <c r="T3146" s="518"/>
      <c r="U3146" s="132"/>
      <c r="V3146" s="132"/>
      <c r="W3146" s="132"/>
      <c r="X3146" s="132"/>
      <c r="Y3146" s="132"/>
      <c r="Z3146" s="132"/>
      <c r="AB3146" s="132"/>
      <c r="AC3146" s="132"/>
      <c r="AD3146" s="132"/>
      <c r="AE3146" s="132"/>
      <c r="AF3146" s="132"/>
      <c r="AG3146" s="132"/>
      <c r="AH3146" s="132"/>
      <c r="AI3146" s="132"/>
      <c r="AJ3146" s="132"/>
      <c r="AK3146" s="132"/>
      <c r="AL3146" s="132"/>
      <c r="AM3146" s="132"/>
      <c r="AN3146" s="132"/>
      <c r="AO3146" s="132"/>
      <c r="AP3146" s="132"/>
      <c r="AQ3146" s="132"/>
      <c r="AR3146" s="132"/>
      <c r="AS3146" s="132"/>
      <c r="AT3146" s="132"/>
      <c r="AU3146" s="132"/>
      <c r="AV3146" s="132"/>
      <c r="AW3146" s="132"/>
      <c r="AX3146" s="132"/>
      <c r="AY3146" s="132"/>
      <c r="AZ3146" s="132"/>
      <c r="BA3146" s="132"/>
      <c r="BB3146" s="132"/>
      <c r="BC3146" s="132"/>
      <c r="BD3146" s="132"/>
      <c r="BE3146" s="132"/>
      <c r="BF3146" s="132"/>
      <c r="BG3146" s="132"/>
      <c r="BH3146" s="132"/>
      <c r="BI3146" s="132"/>
    </row>
    <row r="3147" spans="2:61">
      <c r="B3147" s="722"/>
      <c r="C3147" s="132"/>
      <c r="D3147" s="132"/>
      <c r="E3147" s="586"/>
      <c r="F3147" s="586"/>
      <c r="G3147" s="132"/>
      <c r="H3147" s="372"/>
      <c r="I3147" s="132"/>
      <c r="J3147" s="132"/>
      <c r="K3147" s="132"/>
      <c r="L3147" s="132"/>
      <c r="M3147" s="132"/>
      <c r="N3147" s="132"/>
      <c r="O3147" s="132"/>
      <c r="P3147" s="132"/>
      <c r="Q3147" s="132"/>
      <c r="R3147" s="132"/>
      <c r="S3147" s="132"/>
      <c r="T3147" s="518"/>
      <c r="U3147" s="132"/>
      <c r="V3147" s="132"/>
      <c r="W3147" s="132"/>
      <c r="X3147" s="132"/>
      <c r="Y3147" s="132"/>
      <c r="Z3147" s="132"/>
      <c r="AB3147" s="132"/>
      <c r="AC3147" s="132"/>
      <c r="AD3147" s="132"/>
      <c r="AE3147" s="132"/>
      <c r="AF3147" s="132"/>
      <c r="AG3147" s="132"/>
      <c r="AH3147" s="132"/>
      <c r="AI3147" s="132"/>
      <c r="AJ3147" s="132"/>
      <c r="AK3147" s="132"/>
      <c r="AL3147" s="132"/>
      <c r="AM3147" s="132"/>
      <c r="AN3147" s="132"/>
      <c r="AO3147" s="132"/>
      <c r="AP3147" s="132"/>
      <c r="AQ3147" s="132"/>
      <c r="AR3147" s="132"/>
      <c r="AS3147" s="132"/>
      <c r="AT3147" s="132"/>
      <c r="AU3147" s="132"/>
      <c r="AV3147" s="132"/>
      <c r="AW3147" s="132"/>
      <c r="AX3147" s="132"/>
      <c r="AY3147" s="132"/>
      <c r="AZ3147" s="132"/>
      <c r="BA3147" s="132"/>
      <c r="BB3147" s="132"/>
      <c r="BC3147" s="132"/>
      <c r="BD3147" s="132"/>
      <c r="BE3147" s="132"/>
      <c r="BF3147" s="132"/>
      <c r="BG3147" s="132"/>
      <c r="BH3147" s="132"/>
      <c r="BI3147" s="132"/>
    </row>
    <row r="3148" spans="2:61">
      <c r="B3148" s="722"/>
      <c r="C3148" s="132"/>
      <c r="D3148" s="132"/>
      <c r="E3148" s="586"/>
      <c r="F3148" s="586"/>
      <c r="G3148" s="132"/>
      <c r="H3148" s="372"/>
      <c r="I3148" s="132"/>
      <c r="J3148" s="132"/>
      <c r="K3148" s="132"/>
      <c r="L3148" s="132"/>
      <c r="M3148" s="132"/>
      <c r="N3148" s="132"/>
      <c r="O3148" s="132"/>
      <c r="P3148" s="132"/>
      <c r="Q3148" s="132"/>
      <c r="R3148" s="132"/>
      <c r="S3148" s="132"/>
      <c r="T3148" s="518"/>
      <c r="U3148" s="132"/>
      <c r="V3148" s="132"/>
      <c r="W3148" s="132"/>
      <c r="X3148" s="132"/>
      <c r="Y3148" s="132"/>
      <c r="Z3148" s="132"/>
      <c r="AB3148" s="132"/>
      <c r="AC3148" s="132"/>
      <c r="AD3148" s="132"/>
      <c r="AE3148" s="132"/>
      <c r="AF3148" s="132"/>
      <c r="AG3148" s="132"/>
      <c r="AH3148" s="132"/>
      <c r="AI3148" s="132"/>
      <c r="AJ3148" s="132"/>
      <c r="AK3148" s="132"/>
      <c r="AL3148" s="132"/>
      <c r="AM3148" s="132"/>
      <c r="AN3148" s="132"/>
      <c r="AO3148" s="132"/>
      <c r="AP3148" s="132"/>
      <c r="AQ3148" s="132"/>
      <c r="AR3148" s="132"/>
      <c r="AS3148" s="132"/>
      <c r="AT3148" s="132"/>
      <c r="AU3148" s="132"/>
      <c r="AV3148" s="132"/>
      <c r="AW3148" s="132"/>
      <c r="AX3148" s="132"/>
      <c r="AY3148" s="132"/>
      <c r="AZ3148" s="132"/>
      <c r="BA3148" s="132"/>
      <c r="BB3148" s="132"/>
      <c r="BC3148" s="132"/>
      <c r="BD3148" s="132"/>
      <c r="BE3148" s="132"/>
      <c r="BF3148" s="132"/>
      <c r="BG3148" s="132"/>
      <c r="BH3148" s="132"/>
      <c r="BI3148" s="132"/>
    </row>
    <row r="3149" spans="2:61">
      <c r="B3149" s="722"/>
      <c r="C3149" s="132"/>
      <c r="D3149" s="132"/>
      <c r="E3149" s="586"/>
      <c r="F3149" s="586"/>
      <c r="G3149" s="132"/>
      <c r="H3149" s="372"/>
      <c r="I3149" s="132"/>
      <c r="J3149" s="132"/>
      <c r="K3149" s="132"/>
      <c r="L3149" s="132"/>
      <c r="M3149" s="132"/>
      <c r="N3149" s="132"/>
      <c r="O3149" s="132"/>
      <c r="P3149" s="132"/>
      <c r="Q3149" s="132"/>
      <c r="R3149" s="132"/>
      <c r="S3149" s="132"/>
      <c r="T3149" s="518"/>
      <c r="U3149" s="132"/>
      <c r="V3149" s="132"/>
      <c r="W3149" s="132"/>
      <c r="X3149" s="132"/>
      <c r="Y3149" s="132"/>
      <c r="Z3149" s="132"/>
      <c r="AB3149" s="132"/>
      <c r="AC3149" s="132"/>
      <c r="AD3149" s="132"/>
      <c r="AE3149" s="132"/>
      <c r="AF3149" s="132"/>
      <c r="AG3149" s="132"/>
      <c r="AH3149" s="132"/>
      <c r="AI3149" s="132"/>
      <c r="AJ3149" s="132"/>
      <c r="AK3149" s="132"/>
      <c r="AL3149" s="132"/>
      <c r="AM3149" s="132"/>
      <c r="AN3149" s="132"/>
      <c r="AO3149" s="132"/>
      <c r="AP3149" s="132"/>
      <c r="AQ3149" s="132"/>
      <c r="AR3149" s="132"/>
      <c r="AS3149" s="132"/>
      <c r="AT3149" s="132"/>
      <c r="AU3149" s="132"/>
      <c r="AV3149" s="132"/>
      <c r="AW3149" s="132"/>
      <c r="AX3149" s="132"/>
      <c r="AY3149" s="132"/>
      <c r="AZ3149" s="132"/>
      <c r="BA3149" s="132"/>
      <c r="BB3149" s="132"/>
      <c r="BC3149" s="132"/>
      <c r="BD3149" s="132"/>
      <c r="BE3149" s="132"/>
      <c r="BF3149" s="132"/>
      <c r="BG3149" s="132"/>
      <c r="BH3149" s="132"/>
      <c r="BI3149" s="132"/>
    </row>
    <row r="3150" spans="2:61">
      <c r="B3150" s="722"/>
      <c r="C3150" s="132"/>
      <c r="D3150" s="132"/>
      <c r="E3150" s="586"/>
      <c r="F3150" s="586"/>
      <c r="G3150" s="132"/>
      <c r="H3150" s="372"/>
      <c r="I3150" s="132"/>
      <c r="J3150" s="132"/>
      <c r="K3150" s="132"/>
      <c r="L3150" s="132"/>
      <c r="M3150" s="132"/>
      <c r="N3150" s="132"/>
      <c r="O3150" s="132"/>
      <c r="P3150" s="132"/>
      <c r="Q3150" s="132"/>
      <c r="R3150" s="132"/>
      <c r="S3150" s="132"/>
      <c r="T3150" s="518"/>
      <c r="U3150" s="132"/>
      <c r="V3150" s="132"/>
      <c r="W3150" s="132"/>
      <c r="X3150" s="132"/>
      <c r="Y3150" s="132"/>
      <c r="Z3150" s="132"/>
      <c r="AB3150" s="132"/>
      <c r="AC3150" s="132"/>
      <c r="AD3150" s="132"/>
      <c r="AE3150" s="132"/>
      <c r="AF3150" s="132"/>
      <c r="AG3150" s="132"/>
      <c r="AH3150" s="132"/>
      <c r="AI3150" s="132"/>
      <c r="AJ3150" s="132"/>
      <c r="AK3150" s="132"/>
      <c r="AL3150" s="132"/>
      <c r="AM3150" s="132"/>
      <c r="AN3150" s="132"/>
      <c r="AO3150" s="132"/>
      <c r="AP3150" s="132"/>
      <c r="AQ3150" s="132"/>
      <c r="AR3150" s="132"/>
      <c r="AS3150" s="132"/>
      <c r="AT3150" s="132"/>
      <c r="AU3150" s="132"/>
      <c r="AV3150" s="132"/>
      <c r="AW3150" s="132"/>
      <c r="AX3150" s="132"/>
      <c r="AY3150" s="132"/>
      <c r="AZ3150" s="132"/>
      <c r="BA3150" s="132"/>
      <c r="BB3150" s="132"/>
      <c r="BC3150" s="132"/>
      <c r="BD3150" s="132"/>
      <c r="BE3150" s="132"/>
      <c r="BF3150" s="132"/>
      <c r="BG3150" s="132"/>
      <c r="BH3150" s="132"/>
      <c r="BI3150" s="132"/>
    </row>
    <row r="3151" spans="2:61">
      <c r="B3151" s="722"/>
      <c r="C3151" s="132"/>
      <c r="D3151" s="132"/>
      <c r="E3151" s="586"/>
      <c r="F3151" s="586"/>
      <c r="G3151" s="132"/>
      <c r="H3151" s="372"/>
      <c r="I3151" s="132"/>
      <c r="J3151" s="132"/>
      <c r="K3151" s="132"/>
      <c r="L3151" s="132"/>
      <c r="M3151" s="132"/>
      <c r="N3151" s="132"/>
      <c r="O3151" s="132"/>
      <c r="P3151" s="132"/>
      <c r="Q3151" s="132"/>
      <c r="R3151" s="132"/>
      <c r="S3151" s="132"/>
      <c r="T3151" s="518"/>
      <c r="U3151" s="132"/>
      <c r="V3151" s="132"/>
      <c r="W3151" s="132"/>
      <c r="X3151" s="132"/>
      <c r="Y3151" s="132"/>
      <c r="Z3151" s="132"/>
      <c r="AB3151" s="132"/>
      <c r="AC3151" s="132"/>
      <c r="AD3151" s="132"/>
      <c r="AE3151" s="132"/>
      <c r="AF3151" s="132"/>
      <c r="AG3151" s="132"/>
      <c r="AH3151" s="132"/>
      <c r="AI3151" s="132"/>
      <c r="AJ3151" s="132"/>
      <c r="AK3151" s="132"/>
      <c r="AL3151" s="132"/>
      <c r="AM3151" s="132"/>
      <c r="AN3151" s="132"/>
      <c r="AO3151" s="132"/>
      <c r="AP3151" s="132"/>
      <c r="AQ3151" s="132"/>
      <c r="AR3151" s="132"/>
      <c r="AS3151" s="132"/>
      <c r="AT3151" s="132"/>
      <c r="AU3151" s="132"/>
      <c r="AV3151" s="132"/>
      <c r="AW3151" s="132"/>
      <c r="AX3151" s="132"/>
      <c r="AY3151" s="132"/>
      <c r="AZ3151" s="132"/>
      <c r="BA3151" s="132"/>
      <c r="BB3151" s="132"/>
      <c r="BC3151" s="132"/>
      <c r="BD3151" s="132"/>
      <c r="BE3151" s="132"/>
      <c r="BF3151" s="132"/>
      <c r="BG3151" s="132"/>
      <c r="BH3151" s="132"/>
      <c r="BI3151" s="132"/>
    </row>
    <row r="3152" spans="2:61">
      <c r="B3152" s="722"/>
      <c r="C3152" s="132"/>
      <c r="D3152" s="132"/>
      <c r="E3152" s="586"/>
      <c r="F3152" s="586"/>
      <c r="G3152" s="132"/>
      <c r="H3152" s="372"/>
      <c r="I3152" s="132"/>
      <c r="J3152" s="132"/>
      <c r="K3152" s="132"/>
      <c r="L3152" s="132"/>
      <c r="M3152" s="132"/>
      <c r="N3152" s="132"/>
      <c r="O3152" s="132"/>
      <c r="P3152" s="132"/>
      <c r="Q3152" s="132"/>
      <c r="R3152" s="132"/>
      <c r="S3152" s="132"/>
      <c r="T3152" s="518"/>
      <c r="U3152" s="132"/>
      <c r="V3152" s="132"/>
      <c r="W3152" s="132"/>
      <c r="X3152" s="132"/>
      <c r="Y3152" s="132"/>
      <c r="Z3152" s="132"/>
      <c r="AB3152" s="132"/>
      <c r="AC3152" s="132"/>
      <c r="AD3152" s="132"/>
      <c r="AE3152" s="132"/>
      <c r="AF3152" s="132"/>
      <c r="AG3152" s="132"/>
      <c r="AH3152" s="132"/>
      <c r="AI3152" s="132"/>
      <c r="AJ3152" s="132"/>
      <c r="AK3152" s="132"/>
      <c r="AL3152" s="132"/>
      <c r="AM3152" s="132"/>
      <c r="AN3152" s="132"/>
      <c r="AO3152" s="132"/>
      <c r="AP3152" s="132"/>
      <c r="AQ3152" s="132"/>
      <c r="AR3152" s="132"/>
      <c r="AS3152" s="132"/>
      <c r="AT3152" s="132"/>
      <c r="AU3152" s="132"/>
      <c r="AV3152" s="132"/>
      <c r="AW3152" s="132"/>
      <c r="AX3152" s="132"/>
      <c r="AY3152" s="132"/>
      <c r="AZ3152" s="132"/>
      <c r="BA3152" s="132"/>
      <c r="BB3152" s="132"/>
      <c r="BC3152" s="132"/>
      <c r="BD3152" s="132"/>
      <c r="BE3152" s="132"/>
      <c r="BF3152" s="132"/>
      <c r="BG3152" s="132"/>
      <c r="BH3152" s="132"/>
      <c r="BI3152" s="132"/>
    </row>
    <row r="3153" spans="2:61">
      <c r="B3153" s="722"/>
      <c r="C3153" s="132"/>
      <c r="D3153" s="132"/>
      <c r="E3153" s="586"/>
      <c r="F3153" s="586"/>
      <c r="G3153" s="132"/>
      <c r="H3153" s="372"/>
      <c r="I3153" s="132"/>
      <c r="J3153" s="132"/>
      <c r="K3153" s="132"/>
      <c r="L3153" s="132"/>
      <c r="M3153" s="132"/>
      <c r="N3153" s="132"/>
      <c r="O3153" s="132"/>
      <c r="P3153" s="132"/>
      <c r="Q3153" s="132"/>
      <c r="R3153" s="132"/>
      <c r="S3153" s="132"/>
      <c r="T3153" s="518"/>
      <c r="U3153" s="132"/>
      <c r="V3153" s="132"/>
      <c r="W3153" s="132"/>
      <c r="X3153" s="132"/>
      <c r="Y3153" s="132"/>
      <c r="Z3153" s="132"/>
      <c r="AB3153" s="132"/>
      <c r="AC3153" s="132"/>
      <c r="AD3153" s="132"/>
      <c r="AE3153" s="132"/>
      <c r="AF3153" s="132"/>
      <c r="AG3153" s="132"/>
      <c r="AH3153" s="132"/>
      <c r="AI3153" s="132"/>
      <c r="AJ3153" s="132"/>
      <c r="AK3153" s="132"/>
      <c r="AL3153" s="132"/>
      <c r="AM3153" s="132"/>
      <c r="AN3153" s="132"/>
      <c r="AO3153" s="132"/>
      <c r="AP3153" s="132"/>
      <c r="AQ3153" s="132"/>
      <c r="AR3153" s="132"/>
      <c r="AS3153" s="132"/>
      <c r="AT3153" s="132"/>
      <c r="AU3153" s="132"/>
      <c r="AV3153" s="132"/>
      <c r="AW3153" s="132"/>
      <c r="AX3153" s="132"/>
      <c r="AY3153" s="132"/>
      <c r="AZ3153" s="132"/>
      <c r="BA3153" s="132"/>
      <c r="BB3153" s="132"/>
      <c r="BC3153" s="132"/>
      <c r="BD3153" s="132"/>
      <c r="BE3153" s="132"/>
      <c r="BF3153" s="132"/>
      <c r="BG3153" s="132"/>
      <c r="BH3153" s="132"/>
      <c r="BI3153" s="132"/>
    </row>
    <row r="3154" spans="2:61">
      <c r="B3154" s="722"/>
      <c r="C3154" s="132"/>
      <c r="D3154" s="132"/>
      <c r="E3154" s="586"/>
      <c r="F3154" s="586"/>
      <c r="G3154" s="132"/>
      <c r="H3154" s="372"/>
      <c r="I3154" s="132"/>
      <c r="J3154" s="132"/>
      <c r="K3154" s="132"/>
      <c r="L3154" s="132"/>
      <c r="M3154" s="132"/>
      <c r="N3154" s="132"/>
      <c r="O3154" s="132"/>
      <c r="P3154" s="132"/>
      <c r="Q3154" s="132"/>
      <c r="R3154" s="132"/>
      <c r="S3154" s="132"/>
      <c r="T3154" s="518"/>
      <c r="U3154" s="132"/>
      <c r="V3154" s="132"/>
      <c r="W3154" s="132"/>
      <c r="X3154" s="132"/>
      <c r="Y3154" s="132"/>
      <c r="Z3154" s="132"/>
      <c r="AB3154" s="132"/>
      <c r="AC3154" s="132"/>
      <c r="AD3154" s="132"/>
      <c r="AE3154" s="132"/>
      <c r="AF3154" s="132"/>
      <c r="AG3154" s="132"/>
      <c r="AH3154" s="132"/>
      <c r="AI3154" s="132"/>
      <c r="AJ3154" s="132"/>
      <c r="AK3154" s="132"/>
      <c r="AL3154" s="132"/>
      <c r="AM3154" s="132"/>
      <c r="AN3154" s="132"/>
      <c r="AO3154" s="132"/>
      <c r="AP3154" s="132"/>
      <c r="AQ3154" s="132"/>
      <c r="AR3154" s="132"/>
      <c r="AS3154" s="132"/>
      <c r="AT3154" s="132"/>
      <c r="AU3154" s="132"/>
      <c r="AV3154" s="132"/>
      <c r="AW3154" s="132"/>
      <c r="AX3154" s="132"/>
      <c r="AY3154" s="132"/>
      <c r="AZ3154" s="132"/>
      <c r="BA3154" s="132"/>
      <c r="BB3154" s="132"/>
      <c r="BC3154" s="132"/>
      <c r="BD3154" s="132"/>
      <c r="BE3154" s="132"/>
      <c r="BF3154" s="132"/>
      <c r="BG3154" s="132"/>
      <c r="BH3154" s="132"/>
      <c r="BI3154" s="132"/>
    </row>
    <row r="3155" spans="2:61">
      <c r="B3155" s="722"/>
      <c r="C3155" s="132"/>
      <c r="D3155" s="132"/>
      <c r="E3155" s="586"/>
      <c r="F3155" s="586"/>
      <c r="G3155" s="132"/>
      <c r="H3155" s="372"/>
      <c r="I3155" s="132"/>
      <c r="J3155" s="132"/>
      <c r="K3155" s="132"/>
      <c r="L3155" s="132"/>
      <c r="M3155" s="132"/>
      <c r="N3155" s="132"/>
      <c r="O3155" s="132"/>
      <c r="P3155" s="132"/>
      <c r="Q3155" s="132"/>
      <c r="R3155" s="132"/>
      <c r="S3155" s="132"/>
      <c r="T3155" s="518"/>
      <c r="U3155" s="132"/>
      <c r="V3155" s="132"/>
      <c r="W3155" s="132"/>
      <c r="X3155" s="132"/>
      <c r="Y3155" s="132"/>
      <c r="Z3155" s="132"/>
      <c r="AB3155" s="132"/>
      <c r="AC3155" s="132"/>
      <c r="AD3155" s="132"/>
      <c r="AE3155" s="132"/>
      <c r="AF3155" s="132"/>
      <c r="AG3155" s="132"/>
      <c r="AH3155" s="132"/>
      <c r="AI3155" s="132"/>
      <c r="AJ3155" s="132"/>
      <c r="AK3155" s="132"/>
      <c r="AL3155" s="132"/>
      <c r="AM3155" s="132"/>
      <c r="AN3155" s="132"/>
      <c r="AO3155" s="132"/>
      <c r="AP3155" s="132"/>
      <c r="AQ3155" s="132"/>
      <c r="AR3155" s="132"/>
      <c r="AS3155" s="132"/>
      <c r="AT3155" s="132"/>
      <c r="AU3155" s="132"/>
      <c r="AV3155" s="132"/>
      <c r="AW3155" s="132"/>
      <c r="AX3155" s="132"/>
      <c r="AY3155" s="132"/>
      <c r="AZ3155" s="132"/>
      <c r="BA3155" s="132"/>
      <c r="BB3155" s="132"/>
      <c r="BC3155" s="132"/>
      <c r="BD3155" s="132"/>
      <c r="BE3155" s="132"/>
      <c r="BF3155" s="132"/>
      <c r="BG3155" s="132"/>
      <c r="BH3155" s="132"/>
      <c r="BI3155" s="132"/>
    </row>
    <row r="3156" spans="2:61">
      <c r="B3156" s="722"/>
      <c r="C3156" s="132"/>
      <c r="D3156" s="132"/>
      <c r="E3156" s="586"/>
      <c r="F3156" s="586"/>
      <c r="G3156" s="132"/>
      <c r="H3156" s="372"/>
      <c r="I3156" s="132"/>
      <c r="J3156" s="132"/>
      <c r="K3156" s="132"/>
      <c r="L3156" s="132"/>
      <c r="M3156" s="132"/>
      <c r="N3156" s="132"/>
      <c r="O3156" s="132"/>
      <c r="P3156" s="132"/>
      <c r="Q3156" s="132"/>
      <c r="R3156" s="132"/>
      <c r="S3156" s="132"/>
      <c r="T3156" s="518"/>
      <c r="U3156" s="132"/>
      <c r="V3156" s="132"/>
      <c r="W3156" s="132"/>
      <c r="X3156" s="132"/>
      <c r="Y3156" s="132"/>
      <c r="Z3156" s="132"/>
      <c r="AB3156" s="132"/>
      <c r="AC3156" s="132"/>
      <c r="AD3156" s="132"/>
      <c r="AE3156" s="132"/>
      <c r="AF3156" s="132"/>
      <c r="AG3156" s="132"/>
      <c r="AH3156" s="132"/>
      <c r="AI3156" s="132"/>
      <c r="AJ3156" s="132"/>
      <c r="AK3156" s="132"/>
      <c r="AL3156" s="132"/>
      <c r="AM3156" s="132"/>
      <c r="AN3156" s="132"/>
      <c r="AO3156" s="132"/>
      <c r="AP3156" s="132"/>
      <c r="AQ3156" s="132"/>
      <c r="AR3156" s="132"/>
      <c r="AS3156" s="132"/>
      <c r="AT3156" s="132"/>
      <c r="AU3156" s="132"/>
      <c r="AV3156" s="132"/>
      <c r="AW3156" s="132"/>
      <c r="AX3156" s="132"/>
      <c r="AY3156" s="132"/>
      <c r="AZ3156" s="132"/>
      <c r="BA3156" s="132"/>
      <c r="BB3156" s="132"/>
      <c r="BC3156" s="132"/>
      <c r="BD3156" s="132"/>
      <c r="BE3156" s="132"/>
      <c r="BF3156" s="132"/>
      <c r="BG3156" s="132"/>
      <c r="BH3156" s="132"/>
      <c r="BI3156" s="132"/>
    </row>
    <row r="3157" spans="2:61">
      <c r="B3157" s="722"/>
      <c r="C3157" s="132"/>
      <c r="D3157" s="132"/>
      <c r="E3157" s="586"/>
      <c r="F3157" s="586"/>
      <c r="G3157" s="132"/>
      <c r="H3157" s="372"/>
      <c r="I3157" s="132"/>
      <c r="J3157" s="132"/>
      <c r="K3157" s="132"/>
      <c r="L3157" s="132"/>
      <c r="M3157" s="132"/>
      <c r="N3157" s="132"/>
      <c r="O3157" s="132"/>
      <c r="P3157" s="132"/>
      <c r="Q3157" s="132"/>
      <c r="R3157" s="132"/>
      <c r="S3157" s="132"/>
      <c r="T3157" s="518"/>
      <c r="U3157" s="132"/>
      <c r="V3157" s="132"/>
      <c r="W3157" s="132"/>
      <c r="X3157" s="132"/>
      <c r="Y3157" s="132"/>
      <c r="Z3157" s="132"/>
      <c r="AB3157" s="132"/>
      <c r="AC3157" s="132"/>
      <c r="AD3157" s="132"/>
      <c r="AE3157" s="132"/>
      <c r="AF3157" s="132"/>
      <c r="AG3157" s="132"/>
      <c r="AH3157" s="132"/>
      <c r="AI3157" s="132"/>
      <c r="AJ3157" s="132"/>
      <c r="AK3157" s="132"/>
      <c r="AL3157" s="132"/>
      <c r="AM3157" s="132"/>
      <c r="AN3157" s="132"/>
      <c r="AO3157" s="132"/>
      <c r="AP3157" s="132"/>
      <c r="AQ3157" s="132"/>
      <c r="AR3157" s="132"/>
      <c r="AS3157" s="132"/>
      <c r="AT3157" s="132"/>
      <c r="AU3157" s="132"/>
      <c r="AV3157" s="132"/>
      <c r="AW3157" s="132"/>
      <c r="AX3157" s="132"/>
      <c r="AY3157" s="132"/>
      <c r="AZ3157" s="132"/>
      <c r="BA3157" s="132"/>
      <c r="BB3157" s="132"/>
      <c r="BC3157" s="132"/>
      <c r="BD3157" s="132"/>
      <c r="BE3157" s="132"/>
      <c r="BF3157" s="132"/>
      <c r="BG3157" s="132"/>
      <c r="BH3157" s="132"/>
      <c r="BI3157" s="132"/>
    </row>
    <row r="3158" spans="2:61">
      <c r="B3158" s="722"/>
      <c r="C3158" s="132"/>
      <c r="D3158" s="132"/>
      <c r="E3158" s="586"/>
      <c r="F3158" s="586"/>
      <c r="G3158" s="132"/>
      <c r="H3158" s="372"/>
      <c r="I3158" s="132"/>
      <c r="J3158" s="132"/>
      <c r="K3158" s="132"/>
      <c r="L3158" s="132"/>
      <c r="M3158" s="132"/>
      <c r="N3158" s="132"/>
      <c r="O3158" s="132"/>
      <c r="P3158" s="132"/>
      <c r="Q3158" s="132"/>
      <c r="R3158" s="132"/>
      <c r="S3158" s="132"/>
      <c r="T3158" s="518"/>
      <c r="U3158" s="132"/>
      <c r="V3158" s="132"/>
      <c r="W3158" s="132"/>
      <c r="X3158" s="132"/>
      <c r="Y3158" s="132"/>
      <c r="Z3158" s="132"/>
      <c r="AB3158" s="132"/>
      <c r="AC3158" s="132"/>
      <c r="AD3158" s="132"/>
      <c r="AE3158" s="132"/>
      <c r="AF3158" s="132"/>
      <c r="AG3158" s="132"/>
      <c r="AH3158" s="132"/>
      <c r="AI3158" s="132"/>
      <c r="AJ3158" s="132"/>
      <c r="AK3158" s="132"/>
      <c r="AL3158" s="132"/>
      <c r="AM3158" s="132"/>
      <c r="AN3158" s="132"/>
      <c r="AO3158" s="132"/>
      <c r="AP3158" s="132"/>
      <c r="AQ3158" s="132"/>
      <c r="AR3158" s="132"/>
      <c r="AS3158" s="132"/>
      <c r="AT3158" s="132"/>
      <c r="AU3158" s="132"/>
      <c r="AV3158" s="132"/>
      <c r="AW3158" s="132"/>
      <c r="AX3158" s="132"/>
      <c r="AY3158" s="132"/>
      <c r="AZ3158" s="132"/>
      <c r="BA3158" s="132"/>
      <c r="BB3158" s="132"/>
      <c r="BC3158" s="132"/>
      <c r="BD3158" s="132"/>
      <c r="BE3158" s="132"/>
      <c r="BF3158" s="132"/>
      <c r="BG3158" s="132"/>
      <c r="BH3158" s="132"/>
      <c r="BI3158" s="132"/>
    </row>
    <row r="3159" spans="2:61">
      <c r="B3159" s="722"/>
      <c r="C3159" s="132"/>
      <c r="D3159" s="132"/>
      <c r="E3159" s="586"/>
      <c r="F3159" s="586"/>
      <c r="G3159" s="132"/>
      <c r="H3159" s="372"/>
      <c r="I3159" s="132"/>
      <c r="J3159" s="132"/>
      <c r="K3159" s="132"/>
      <c r="L3159" s="132"/>
      <c r="M3159" s="132"/>
      <c r="N3159" s="132"/>
      <c r="O3159" s="132"/>
      <c r="P3159" s="132"/>
      <c r="Q3159" s="132"/>
      <c r="R3159" s="132"/>
      <c r="S3159" s="132"/>
      <c r="T3159" s="518"/>
      <c r="U3159" s="132"/>
      <c r="V3159" s="132"/>
      <c r="W3159" s="132"/>
      <c r="X3159" s="132"/>
      <c r="Y3159" s="132"/>
      <c r="Z3159" s="132"/>
      <c r="AB3159" s="132"/>
      <c r="AC3159" s="132"/>
      <c r="AD3159" s="132"/>
      <c r="AE3159" s="132"/>
      <c r="AF3159" s="132"/>
      <c r="AG3159" s="132"/>
      <c r="AH3159" s="132"/>
      <c r="AI3159" s="132"/>
      <c r="AJ3159" s="132"/>
      <c r="AK3159" s="132"/>
      <c r="AL3159" s="132"/>
      <c r="AM3159" s="132"/>
      <c r="AN3159" s="132"/>
      <c r="AO3159" s="132"/>
      <c r="AP3159" s="132"/>
      <c r="AQ3159" s="132"/>
      <c r="AR3159" s="132"/>
      <c r="AS3159" s="132"/>
      <c r="AT3159" s="132"/>
      <c r="AU3159" s="132"/>
      <c r="AV3159" s="132"/>
      <c r="AW3159" s="132"/>
      <c r="AX3159" s="132"/>
      <c r="AY3159" s="132"/>
      <c r="AZ3159" s="132"/>
      <c r="BA3159" s="132"/>
      <c r="BB3159" s="132"/>
      <c r="BC3159" s="132"/>
      <c r="BD3159" s="132"/>
      <c r="BE3159" s="132"/>
      <c r="BF3159" s="132"/>
      <c r="BG3159" s="132"/>
      <c r="BH3159" s="132"/>
      <c r="BI3159" s="132"/>
    </row>
    <row r="3160" spans="2:61">
      <c r="B3160" s="722"/>
      <c r="C3160" s="132"/>
      <c r="D3160" s="132"/>
      <c r="E3160" s="586"/>
      <c r="F3160" s="586"/>
      <c r="G3160" s="132"/>
      <c r="H3160" s="372"/>
      <c r="I3160" s="132"/>
      <c r="J3160" s="132"/>
      <c r="K3160" s="132"/>
      <c r="L3160" s="132"/>
      <c r="M3160" s="132"/>
      <c r="N3160" s="132"/>
      <c r="O3160" s="132"/>
      <c r="P3160" s="132"/>
      <c r="Q3160" s="132"/>
      <c r="R3160" s="132"/>
      <c r="S3160" s="132"/>
      <c r="T3160" s="518"/>
      <c r="U3160" s="132"/>
      <c r="V3160" s="132"/>
      <c r="W3160" s="132"/>
      <c r="X3160" s="132"/>
      <c r="Y3160" s="132"/>
      <c r="Z3160" s="132"/>
      <c r="AB3160" s="132"/>
      <c r="AC3160" s="132"/>
      <c r="AD3160" s="132"/>
      <c r="AE3160" s="132"/>
      <c r="AF3160" s="132"/>
      <c r="AG3160" s="132"/>
      <c r="AH3160" s="132"/>
      <c r="AI3160" s="132"/>
      <c r="AJ3160" s="132"/>
      <c r="AK3160" s="132"/>
      <c r="AL3160" s="132"/>
      <c r="AM3160" s="132"/>
      <c r="AN3160" s="132"/>
      <c r="AO3160" s="132"/>
      <c r="AP3160" s="132"/>
      <c r="AQ3160" s="132"/>
      <c r="AR3160" s="132"/>
      <c r="AS3160" s="132"/>
      <c r="AT3160" s="132"/>
      <c r="AU3160" s="132"/>
      <c r="AV3160" s="132"/>
      <c r="AW3160" s="132"/>
      <c r="AX3160" s="132"/>
      <c r="AY3160" s="132"/>
      <c r="AZ3160" s="132"/>
      <c r="BA3160" s="132"/>
      <c r="BB3160" s="132"/>
      <c r="BC3160" s="132"/>
      <c r="BD3160" s="132"/>
      <c r="BE3160" s="132"/>
      <c r="BF3160" s="132"/>
      <c r="BG3160" s="132"/>
      <c r="BH3160" s="132"/>
      <c r="BI3160" s="132"/>
    </row>
    <row r="3161" spans="2:61">
      <c r="B3161" s="722"/>
      <c r="C3161" s="132"/>
      <c r="D3161" s="132"/>
      <c r="E3161" s="586"/>
      <c r="F3161" s="586"/>
      <c r="G3161" s="132"/>
      <c r="H3161" s="372"/>
      <c r="I3161" s="132"/>
      <c r="J3161" s="132"/>
      <c r="K3161" s="132"/>
      <c r="L3161" s="132"/>
      <c r="M3161" s="132"/>
      <c r="N3161" s="132"/>
      <c r="O3161" s="132"/>
      <c r="P3161" s="132"/>
      <c r="Q3161" s="132"/>
      <c r="R3161" s="132"/>
      <c r="S3161" s="132"/>
      <c r="T3161" s="518"/>
      <c r="U3161" s="132"/>
      <c r="V3161" s="132"/>
      <c r="W3161" s="132"/>
      <c r="X3161" s="132"/>
      <c r="Y3161" s="132"/>
      <c r="Z3161" s="132"/>
      <c r="AB3161" s="132"/>
      <c r="AC3161" s="132"/>
      <c r="AD3161" s="132"/>
      <c r="AE3161" s="132"/>
      <c r="AF3161" s="132"/>
      <c r="AG3161" s="132"/>
      <c r="AH3161" s="132"/>
      <c r="AI3161" s="132"/>
      <c r="AJ3161" s="132"/>
      <c r="AK3161" s="132"/>
      <c r="AL3161" s="132"/>
      <c r="AM3161" s="132"/>
      <c r="AN3161" s="132"/>
      <c r="AO3161" s="132"/>
      <c r="AP3161" s="132"/>
      <c r="AQ3161" s="132"/>
      <c r="AR3161" s="132"/>
      <c r="AS3161" s="132"/>
      <c r="AT3161" s="132"/>
      <c r="AU3161" s="132"/>
      <c r="AV3161" s="132"/>
      <c r="AW3161" s="132"/>
      <c r="AX3161" s="132"/>
      <c r="AY3161" s="132"/>
      <c r="AZ3161" s="132"/>
      <c r="BA3161" s="132"/>
      <c r="BB3161" s="132"/>
      <c r="BC3161" s="132"/>
      <c r="BD3161" s="132"/>
      <c r="BE3161" s="132"/>
      <c r="BF3161" s="132"/>
      <c r="BG3161" s="132"/>
      <c r="BH3161" s="132"/>
      <c r="BI3161" s="132"/>
    </row>
    <row r="3162" spans="2:61">
      <c r="B3162" s="722"/>
      <c r="C3162" s="132"/>
      <c r="D3162" s="132"/>
      <c r="E3162" s="586"/>
      <c r="F3162" s="586"/>
      <c r="G3162" s="132"/>
      <c r="H3162" s="372"/>
      <c r="I3162" s="132"/>
      <c r="J3162" s="132"/>
      <c r="K3162" s="132"/>
      <c r="L3162" s="132"/>
      <c r="M3162" s="132"/>
      <c r="N3162" s="132"/>
      <c r="O3162" s="132"/>
      <c r="P3162" s="132"/>
      <c r="Q3162" s="132"/>
      <c r="R3162" s="132"/>
      <c r="S3162" s="132"/>
      <c r="T3162" s="518"/>
      <c r="U3162" s="132"/>
      <c r="V3162" s="132"/>
      <c r="W3162" s="132"/>
      <c r="X3162" s="132"/>
      <c r="Y3162" s="132"/>
      <c r="Z3162" s="132"/>
      <c r="AB3162" s="132"/>
      <c r="AC3162" s="132"/>
      <c r="AD3162" s="132"/>
      <c r="AE3162" s="132"/>
      <c r="AF3162" s="132"/>
      <c r="AG3162" s="132"/>
      <c r="AH3162" s="132"/>
      <c r="AI3162" s="132"/>
      <c r="AJ3162" s="132"/>
      <c r="AK3162" s="132"/>
      <c r="AL3162" s="132"/>
      <c r="AM3162" s="132"/>
      <c r="AN3162" s="132"/>
      <c r="AO3162" s="132"/>
      <c r="AP3162" s="132"/>
      <c r="AQ3162" s="132"/>
      <c r="AR3162" s="132"/>
      <c r="AS3162" s="132"/>
      <c r="AT3162" s="132"/>
      <c r="AU3162" s="132"/>
      <c r="AV3162" s="132"/>
      <c r="AW3162" s="132"/>
      <c r="AX3162" s="132"/>
      <c r="AY3162" s="132"/>
      <c r="AZ3162" s="132"/>
      <c r="BA3162" s="132"/>
      <c r="BB3162" s="132"/>
      <c r="BC3162" s="132"/>
      <c r="BD3162" s="132"/>
      <c r="BE3162" s="132"/>
      <c r="BF3162" s="132"/>
      <c r="BG3162" s="132"/>
      <c r="BH3162" s="132"/>
      <c r="BI3162" s="132"/>
    </row>
    <row r="3163" spans="2:61">
      <c r="B3163" s="722"/>
      <c r="C3163" s="132"/>
      <c r="D3163" s="132"/>
      <c r="E3163" s="586"/>
      <c r="F3163" s="586"/>
      <c r="G3163" s="132"/>
      <c r="H3163" s="372"/>
      <c r="I3163" s="132"/>
      <c r="J3163" s="132"/>
      <c r="K3163" s="132"/>
      <c r="L3163" s="132"/>
      <c r="M3163" s="132"/>
      <c r="N3163" s="132"/>
      <c r="O3163" s="132"/>
      <c r="P3163" s="132"/>
      <c r="Q3163" s="132"/>
      <c r="R3163" s="132"/>
      <c r="S3163" s="132"/>
      <c r="T3163" s="518"/>
      <c r="U3163" s="132"/>
      <c r="V3163" s="132"/>
      <c r="W3163" s="132"/>
      <c r="X3163" s="132"/>
      <c r="Y3163" s="132"/>
      <c r="Z3163" s="132"/>
      <c r="AB3163" s="132"/>
      <c r="AC3163" s="132"/>
      <c r="AD3163" s="132"/>
      <c r="AE3163" s="132"/>
      <c r="AF3163" s="132"/>
      <c r="AG3163" s="132"/>
      <c r="AH3163" s="132"/>
      <c r="AI3163" s="132"/>
      <c r="AJ3163" s="132"/>
      <c r="AK3163" s="132"/>
      <c r="AL3163" s="132"/>
      <c r="AM3163" s="132"/>
      <c r="AN3163" s="132"/>
      <c r="AO3163" s="132"/>
      <c r="AP3163" s="132"/>
      <c r="AQ3163" s="132"/>
      <c r="AR3163" s="132"/>
      <c r="AS3163" s="132"/>
      <c r="AT3163" s="132"/>
      <c r="AU3163" s="132"/>
      <c r="AV3163" s="132"/>
      <c r="AW3163" s="132"/>
      <c r="AX3163" s="132"/>
      <c r="AY3163" s="132"/>
      <c r="AZ3163" s="132"/>
      <c r="BA3163" s="132"/>
      <c r="BB3163" s="132"/>
      <c r="BC3163" s="132"/>
      <c r="BD3163" s="132"/>
      <c r="BE3163" s="132"/>
      <c r="BF3163" s="132"/>
      <c r="BG3163" s="132"/>
      <c r="BH3163" s="132"/>
      <c r="BI3163" s="132"/>
    </row>
    <row r="3164" spans="2:61">
      <c r="B3164" s="722"/>
      <c r="C3164" s="132"/>
      <c r="D3164" s="132"/>
      <c r="E3164" s="586"/>
      <c r="F3164" s="586"/>
      <c r="G3164" s="132"/>
      <c r="H3164" s="372"/>
      <c r="I3164" s="132"/>
      <c r="J3164" s="132"/>
      <c r="K3164" s="132"/>
      <c r="L3164" s="132"/>
      <c r="M3164" s="132"/>
      <c r="N3164" s="132"/>
      <c r="O3164" s="132"/>
      <c r="P3164" s="132"/>
      <c r="Q3164" s="132"/>
      <c r="R3164" s="132"/>
      <c r="S3164" s="132"/>
      <c r="T3164" s="518"/>
      <c r="U3164" s="132"/>
      <c r="V3164" s="132"/>
      <c r="W3164" s="132"/>
      <c r="X3164" s="132"/>
      <c r="Y3164" s="132"/>
      <c r="Z3164" s="132"/>
      <c r="AB3164" s="132"/>
      <c r="AC3164" s="132"/>
      <c r="AD3164" s="132"/>
      <c r="AE3164" s="132"/>
      <c r="AF3164" s="132"/>
      <c r="AG3164" s="132"/>
      <c r="AH3164" s="132"/>
      <c r="AI3164" s="132"/>
      <c r="AJ3164" s="132"/>
      <c r="AK3164" s="132"/>
      <c r="AL3164" s="132"/>
      <c r="AM3164" s="132"/>
      <c r="AN3164" s="132"/>
      <c r="AO3164" s="132"/>
      <c r="AP3164" s="132"/>
      <c r="AQ3164" s="132"/>
      <c r="AR3164" s="132"/>
      <c r="AS3164" s="132"/>
      <c r="AT3164" s="132"/>
      <c r="AU3164" s="132"/>
      <c r="AV3164" s="132"/>
      <c r="AW3164" s="132"/>
      <c r="AX3164" s="132"/>
      <c r="AY3164" s="132"/>
      <c r="AZ3164" s="132"/>
      <c r="BA3164" s="132"/>
      <c r="BB3164" s="132"/>
      <c r="BC3164" s="132"/>
      <c r="BD3164" s="132"/>
      <c r="BE3164" s="132"/>
      <c r="BF3164" s="132"/>
      <c r="BG3164" s="132"/>
      <c r="BH3164" s="132"/>
      <c r="BI3164" s="132"/>
    </row>
    <row r="3165" spans="2:61">
      <c r="B3165" s="722"/>
      <c r="C3165" s="132"/>
      <c r="D3165" s="132"/>
      <c r="E3165" s="586"/>
      <c r="F3165" s="586"/>
      <c r="G3165" s="132"/>
      <c r="H3165" s="372"/>
      <c r="I3165" s="132"/>
      <c r="J3165" s="132"/>
      <c r="K3165" s="132"/>
      <c r="L3165" s="132"/>
      <c r="M3165" s="132"/>
      <c r="N3165" s="132"/>
      <c r="O3165" s="132"/>
      <c r="P3165" s="132"/>
      <c r="Q3165" s="132"/>
      <c r="R3165" s="132"/>
      <c r="S3165" s="132"/>
      <c r="T3165" s="518"/>
      <c r="U3165" s="132"/>
      <c r="V3165" s="132"/>
      <c r="W3165" s="132"/>
      <c r="X3165" s="132"/>
      <c r="Y3165" s="132"/>
      <c r="Z3165" s="132"/>
      <c r="AB3165" s="132"/>
      <c r="AC3165" s="132"/>
      <c r="AD3165" s="132"/>
      <c r="AE3165" s="132"/>
      <c r="AF3165" s="132"/>
      <c r="AG3165" s="132"/>
      <c r="AH3165" s="132"/>
      <c r="AI3165" s="132"/>
      <c r="AJ3165" s="132"/>
      <c r="AK3165" s="132"/>
      <c r="AL3165" s="132"/>
      <c r="AM3165" s="132"/>
      <c r="AN3165" s="132"/>
      <c r="AO3165" s="132"/>
      <c r="AP3165" s="132"/>
      <c r="AQ3165" s="132"/>
      <c r="AR3165" s="132"/>
      <c r="AS3165" s="132"/>
      <c r="AT3165" s="132"/>
      <c r="AU3165" s="132"/>
      <c r="AV3165" s="132"/>
      <c r="AW3165" s="132"/>
      <c r="AX3165" s="132"/>
      <c r="AY3165" s="132"/>
      <c r="AZ3165" s="132"/>
      <c r="BA3165" s="132"/>
      <c r="BB3165" s="132"/>
      <c r="BC3165" s="132"/>
      <c r="BD3165" s="132"/>
      <c r="BE3165" s="132"/>
      <c r="BF3165" s="132"/>
      <c r="BG3165" s="132"/>
      <c r="BH3165" s="132"/>
      <c r="BI3165" s="132"/>
    </row>
    <row r="3166" spans="2:61">
      <c r="B3166" s="722"/>
      <c r="C3166" s="132"/>
      <c r="D3166" s="132"/>
      <c r="E3166" s="586"/>
      <c r="F3166" s="586"/>
      <c r="G3166" s="132"/>
      <c r="H3166" s="372"/>
      <c r="I3166" s="132"/>
      <c r="J3166" s="132"/>
      <c r="K3166" s="132"/>
      <c r="L3166" s="132"/>
      <c r="M3166" s="132"/>
      <c r="N3166" s="132"/>
      <c r="O3166" s="132"/>
      <c r="P3166" s="132"/>
      <c r="Q3166" s="132"/>
      <c r="R3166" s="132"/>
      <c r="S3166" s="132"/>
      <c r="T3166" s="518"/>
      <c r="U3166" s="132"/>
      <c r="V3166" s="132"/>
      <c r="W3166" s="132"/>
      <c r="X3166" s="132"/>
      <c r="Y3166" s="132"/>
      <c r="Z3166" s="132"/>
      <c r="AB3166" s="132"/>
      <c r="AC3166" s="132"/>
      <c r="AD3166" s="132"/>
      <c r="AE3166" s="132"/>
      <c r="AF3166" s="132"/>
      <c r="AG3166" s="132"/>
      <c r="AH3166" s="132"/>
      <c r="AI3166" s="132"/>
      <c r="AJ3166" s="132"/>
      <c r="AK3166" s="132"/>
      <c r="AL3166" s="132"/>
      <c r="AM3166" s="132"/>
      <c r="AN3166" s="132"/>
      <c r="AO3166" s="132"/>
      <c r="AP3166" s="132"/>
      <c r="AQ3166" s="132"/>
      <c r="AR3166" s="132"/>
      <c r="AS3166" s="132"/>
      <c r="AT3166" s="132"/>
      <c r="AU3166" s="132"/>
      <c r="AV3166" s="132"/>
      <c r="AW3166" s="132"/>
      <c r="AX3166" s="132"/>
      <c r="AY3166" s="132"/>
      <c r="AZ3166" s="132"/>
      <c r="BA3166" s="132"/>
      <c r="BB3166" s="132"/>
      <c r="BC3166" s="132"/>
      <c r="BD3166" s="132"/>
      <c r="BE3166" s="132"/>
      <c r="BF3166" s="132"/>
      <c r="BG3166" s="132"/>
      <c r="BH3166" s="132"/>
      <c r="BI3166" s="132"/>
    </row>
    <row r="3167" spans="2:61">
      <c r="B3167" s="722"/>
      <c r="C3167" s="132"/>
      <c r="D3167" s="132"/>
      <c r="E3167" s="586"/>
      <c r="F3167" s="586"/>
      <c r="G3167" s="132"/>
      <c r="H3167" s="372"/>
      <c r="I3167" s="132"/>
      <c r="J3167" s="132"/>
      <c r="K3167" s="132"/>
      <c r="L3167" s="132"/>
      <c r="M3167" s="132"/>
      <c r="N3167" s="132"/>
      <c r="O3167" s="132"/>
      <c r="P3167" s="132"/>
      <c r="Q3167" s="132"/>
      <c r="R3167" s="132"/>
      <c r="S3167" s="132"/>
      <c r="T3167" s="518"/>
      <c r="U3167" s="132"/>
      <c r="V3167" s="132"/>
      <c r="W3167" s="132"/>
      <c r="X3167" s="132"/>
      <c r="Y3167" s="132"/>
      <c r="Z3167" s="132"/>
      <c r="AB3167" s="132"/>
      <c r="AC3167" s="132"/>
      <c r="AD3167" s="132"/>
      <c r="AE3167" s="132"/>
      <c r="AF3167" s="132"/>
      <c r="AG3167" s="132"/>
      <c r="AH3167" s="132"/>
      <c r="AI3167" s="132"/>
      <c r="AJ3167" s="132"/>
      <c r="AK3167" s="132"/>
      <c r="AL3167" s="132"/>
      <c r="AM3167" s="132"/>
      <c r="AN3167" s="132"/>
      <c r="AO3167" s="132"/>
      <c r="AP3167" s="132"/>
      <c r="AQ3167" s="132"/>
      <c r="AR3167" s="132"/>
      <c r="AS3167" s="132"/>
      <c r="AT3167" s="132"/>
      <c r="AU3167" s="132"/>
      <c r="AV3167" s="132"/>
      <c r="AW3167" s="132"/>
      <c r="AX3167" s="132"/>
      <c r="AY3167" s="132"/>
      <c r="AZ3167" s="132"/>
      <c r="BA3167" s="132"/>
      <c r="BB3167" s="132"/>
      <c r="BC3167" s="132"/>
      <c r="BD3167" s="132"/>
      <c r="BE3167" s="132"/>
      <c r="BF3167" s="132"/>
      <c r="BG3167" s="132"/>
      <c r="BH3167" s="132"/>
      <c r="BI3167" s="132"/>
    </row>
    <row r="3168" spans="2:61">
      <c r="B3168" s="722"/>
      <c r="C3168" s="132"/>
      <c r="D3168" s="132"/>
      <c r="E3168" s="586"/>
      <c r="F3168" s="586"/>
      <c r="G3168" s="132"/>
      <c r="H3168" s="372"/>
      <c r="I3168" s="132"/>
      <c r="J3168" s="132"/>
      <c r="K3168" s="132"/>
      <c r="L3168" s="132"/>
      <c r="M3168" s="132"/>
      <c r="N3168" s="132"/>
      <c r="O3168" s="132"/>
      <c r="P3168" s="132"/>
      <c r="Q3168" s="132"/>
      <c r="R3168" s="132"/>
      <c r="S3168" s="132"/>
      <c r="T3168" s="518"/>
      <c r="U3168" s="132"/>
      <c r="V3168" s="132"/>
      <c r="W3168" s="132"/>
      <c r="X3168" s="132"/>
      <c r="Y3168" s="132"/>
      <c r="Z3168" s="132"/>
      <c r="AB3168" s="132"/>
      <c r="AC3168" s="132"/>
      <c r="AD3168" s="132"/>
      <c r="AE3168" s="132"/>
      <c r="AF3168" s="132"/>
      <c r="AG3168" s="132"/>
      <c r="AH3168" s="132"/>
      <c r="AI3168" s="132"/>
      <c r="AJ3168" s="132"/>
      <c r="AK3168" s="132"/>
      <c r="AL3168" s="132"/>
      <c r="AM3168" s="132"/>
      <c r="AN3168" s="132"/>
      <c r="AO3168" s="132"/>
      <c r="AP3168" s="132"/>
      <c r="AQ3168" s="132"/>
      <c r="AR3168" s="132"/>
      <c r="AS3168" s="132"/>
      <c r="AT3168" s="132"/>
      <c r="AU3168" s="132"/>
      <c r="AV3168" s="132"/>
      <c r="AW3168" s="132"/>
      <c r="AX3168" s="132"/>
      <c r="AY3168" s="132"/>
      <c r="AZ3168" s="132"/>
      <c r="BA3168" s="132"/>
      <c r="BB3168" s="132"/>
      <c r="BC3168" s="132"/>
      <c r="BD3168" s="132"/>
      <c r="BE3168" s="132"/>
      <c r="BF3168" s="132"/>
      <c r="BG3168" s="132"/>
      <c r="BH3168" s="132"/>
      <c r="BI3168" s="132"/>
    </row>
    <row r="3169" spans="2:61">
      <c r="B3169" s="722"/>
      <c r="C3169" s="132"/>
      <c r="D3169" s="132"/>
      <c r="E3169" s="586"/>
      <c r="F3169" s="586"/>
      <c r="G3169" s="132"/>
      <c r="H3169" s="372"/>
      <c r="I3169" s="132"/>
      <c r="J3169" s="132"/>
      <c r="K3169" s="132"/>
      <c r="L3169" s="132"/>
      <c r="M3169" s="132"/>
      <c r="N3169" s="132"/>
      <c r="O3169" s="132"/>
      <c r="P3169" s="132"/>
      <c r="Q3169" s="132"/>
      <c r="R3169" s="132"/>
      <c r="S3169" s="132"/>
      <c r="T3169" s="518"/>
      <c r="U3169" s="132"/>
      <c r="V3169" s="132"/>
      <c r="W3169" s="132"/>
      <c r="X3169" s="132"/>
      <c r="Y3169" s="132"/>
      <c r="Z3169" s="132"/>
      <c r="AB3169" s="132"/>
      <c r="AC3169" s="132"/>
      <c r="AD3169" s="132"/>
      <c r="AE3169" s="132"/>
      <c r="AF3169" s="132"/>
      <c r="AG3169" s="132"/>
      <c r="AH3169" s="132"/>
      <c r="AI3169" s="132"/>
      <c r="AJ3169" s="132"/>
      <c r="AK3169" s="132"/>
      <c r="AL3169" s="132"/>
      <c r="AM3169" s="132"/>
      <c r="AN3169" s="132"/>
      <c r="AO3169" s="132"/>
      <c r="AP3169" s="132"/>
      <c r="AQ3169" s="132"/>
      <c r="AR3169" s="132"/>
      <c r="AS3169" s="132"/>
      <c r="AT3169" s="132"/>
      <c r="AU3169" s="132"/>
      <c r="AV3169" s="132"/>
      <c r="AW3169" s="132"/>
      <c r="AX3169" s="132"/>
      <c r="AY3169" s="132"/>
      <c r="AZ3169" s="132"/>
      <c r="BA3169" s="132"/>
      <c r="BB3169" s="132"/>
      <c r="BC3169" s="132"/>
      <c r="BD3169" s="132"/>
      <c r="BE3169" s="132"/>
      <c r="BF3169" s="132"/>
      <c r="BG3169" s="132"/>
      <c r="BH3169" s="132"/>
      <c r="BI3169" s="132"/>
    </row>
    <row r="3170" spans="2:61">
      <c r="B3170" s="722"/>
      <c r="C3170" s="132"/>
      <c r="D3170" s="132"/>
      <c r="E3170" s="586"/>
      <c r="F3170" s="586"/>
      <c r="G3170" s="132"/>
      <c r="H3170" s="372"/>
      <c r="I3170" s="132"/>
      <c r="J3170" s="132"/>
      <c r="K3170" s="132"/>
      <c r="L3170" s="132"/>
      <c r="M3170" s="132"/>
      <c r="N3170" s="132"/>
      <c r="O3170" s="132"/>
      <c r="P3170" s="132"/>
      <c r="Q3170" s="132"/>
      <c r="R3170" s="132"/>
      <c r="S3170" s="132"/>
      <c r="T3170" s="518"/>
      <c r="U3170" s="132"/>
      <c r="V3170" s="132"/>
      <c r="W3170" s="132"/>
      <c r="X3170" s="132"/>
      <c r="Y3170" s="132"/>
      <c r="Z3170" s="132"/>
      <c r="AB3170" s="132"/>
      <c r="AC3170" s="132"/>
      <c r="AD3170" s="132"/>
      <c r="AE3170" s="132"/>
      <c r="AF3170" s="132"/>
      <c r="AG3170" s="132"/>
      <c r="AH3170" s="132"/>
      <c r="AI3170" s="132"/>
      <c r="AJ3170" s="132"/>
      <c r="AK3170" s="132"/>
      <c r="AL3170" s="132"/>
      <c r="AM3170" s="132"/>
      <c r="AN3170" s="132"/>
      <c r="AO3170" s="132"/>
      <c r="AP3170" s="132"/>
      <c r="AQ3170" s="132"/>
      <c r="AR3170" s="132"/>
      <c r="AS3170" s="132"/>
      <c r="AT3170" s="132"/>
      <c r="AU3170" s="132"/>
      <c r="AV3170" s="132"/>
      <c r="AW3170" s="132"/>
      <c r="AX3170" s="132"/>
      <c r="AY3170" s="132"/>
      <c r="AZ3170" s="132"/>
      <c r="BA3170" s="132"/>
      <c r="BB3170" s="132"/>
      <c r="BC3170" s="132"/>
      <c r="BD3170" s="132"/>
      <c r="BE3170" s="132"/>
      <c r="BF3170" s="132"/>
      <c r="BG3170" s="132"/>
      <c r="BH3170" s="132"/>
      <c r="BI3170" s="132"/>
    </row>
    <row r="3171" spans="2:61">
      <c r="B3171" s="722"/>
      <c r="C3171" s="132"/>
      <c r="D3171" s="132"/>
      <c r="E3171" s="586"/>
      <c r="F3171" s="586"/>
      <c r="G3171" s="132"/>
      <c r="H3171" s="372"/>
      <c r="I3171" s="132"/>
      <c r="J3171" s="132"/>
      <c r="K3171" s="132"/>
      <c r="L3171" s="132"/>
      <c r="M3171" s="132"/>
      <c r="N3171" s="132"/>
      <c r="O3171" s="132"/>
      <c r="P3171" s="132"/>
      <c r="Q3171" s="132"/>
      <c r="R3171" s="132"/>
      <c r="S3171" s="132"/>
      <c r="T3171" s="518"/>
      <c r="U3171" s="132"/>
      <c r="V3171" s="132"/>
      <c r="W3171" s="132"/>
      <c r="X3171" s="132"/>
      <c r="Y3171" s="132"/>
      <c r="Z3171" s="132"/>
      <c r="AB3171" s="132"/>
      <c r="AC3171" s="132"/>
      <c r="AD3171" s="132"/>
      <c r="AE3171" s="132"/>
      <c r="AF3171" s="132"/>
      <c r="AG3171" s="132"/>
      <c r="AH3171" s="132"/>
      <c r="AI3171" s="132"/>
      <c r="AJ3171" s="132"/>
      <c r="AK3171" s="132"/>
      <c r="AL3171" s="132"/>
      <c r="AM3171" s="132"/>
      <c r="AN3171" s="132"/>
      <c r="AO3171" s="132"/>
      <c r="AP3171" s="132"/>
      <c r="AQ3171" s="132"/>
      <c r="AR3171" s="132"/>
      <c r="AS3171" s="132"/>
      <c r="AT3171" s="132"/>
      <c r="AU3171" s="132"/>
      <c r="AV3171" s="132"/>
      <c r="AW3171" s="132"/>
      <c r="AX3171" s="132"/>
      <c r="AY3171" s="132"/>
      <c r="AZ3171" s="132"/>
      <c r="BA3171" s="132"/>
      <c r="BB3171" s="132"/>
      <c r="BC3171" s="132"/>
      <c r="BD3171" s="132"/>
      <c r="BE3171" s="132"/>
      <c r="BF3171" s="132"/>
      <c r="BG3171" s="132"/>
      <c r="BH3171" s="132"/>
      <c r="BI3171" s="132"/>
    </row>
    <row r="3172" spans="2:61">
      <c r="B3172" s="722"/>
      <c r="C3172" s="132"/>
      <c r="D3172" s="132"/>
      <c r="E3172" s="586"/>
      <c r="F3172" s="586"/>
      <c r="G3172" s="132"/>
      <c r="H3172" s="372"/>
      <c r="I3172" s="132"/>
      <c r="J3172" s="132"/>
      <c r="K3172" s="132"/>
      <c r="L3172" s="132"/>
      <c r="M3172" s="132"/>
      <c r="N3172" s="132"/>
      <c r="O3172" s="132"/>
      <c r="P3172" s="132"/>
      <c r="Q3172" s="132"/>
      <c r="R3172" s="132"/>
      <c r="S3172" s="132"/>
      <c r="T3172" s="518"/>
      <c r="U3172" s="132"/>
      <c r="V3172" s="132"/>
      <c r="W3172" s="132"/>
      <c r="X3172" s="132"/>
      <c r="Y3172" s="132"/>
      <c r="Z3172" s="132"/>
      <c r="AB3172" s="132"/>
      <c r="AC3172" s="132"/>
      <c r="AD3172" s="132"/>
      <c r="AE3172" s="132"/>
      <c r="AF3172" s="132"/>
      <c r="AG3172" s="132"/>
      <c r="AH3172" s="132"/>
      <c r="AI3172" s="132"/>
      <c r="AJ3172" s="132"/>
      <c r="AK3172" s="132"/>
      <c r="AL3172" s="132"/>
      <c r="AM3172" s="132"/>
      <c r="AN3172" s="132"/>
      <c r="AO3172" s="132"/>
      <c r="AP3172" s="132"/>
      <c r="AQ3172" s="132"/>
      <c r="AR3172" s="132"/>
      <c r="AS3172" s="132"/>
      <c r="AT3172" s="132"/>
      <c r="AU3172" s="132"/>
      <c r="AV3172" s="132"/>
      <c r="AW3172" s="132"/>
      <c r="AX3172" s="132"/>
      <c r="AY3172" s="132"/>
      <c r="AZ3172" s="132"/>
      <c r="BA3172" s="132"/>
      <c r="BB3172" s="132"/>
      <c r="BC3172" s="132"/>
      <c r="BD3172" s="132"/>
      <c r="BE3172" s="132"/>
      <c r="BF3172" s="132"/>
      <c r="BG3172" s="132"/>
      <c r="BH3172" s="132"/>
      <c r="BI3172" s="132"/>
    </row>
    <row r="3173" spans="2:61">
      <c r="B3173" s="722"/>
      <c r="C3173" s="132"/>
      <c r="D3173" s="132"/>
      <c r="E3173" s="586"/>
      <c r="F3173" s="586"/>
      <c r="G3173" s="132"/>
      <c r="H3173" s="372"/>
      <c r="I3173" s="132"/>
      <c r="J3173" s="132"/>
      <c r="K3173" s="132"/>
      <c r="L3173" s="132"/>
      <c r="M3173" s="132"/>
      <c r="N3173" s="132"/>
      <c r="O3173" s="132"/>
      <c r="P3173" s="132"/>
      <c r="Q3173" s="132"/>
      <c r="R3173" s="132"/>
      <c r="S3173" s="132"/>
      <c r="T3173" s="518"/>
      <c r="U3173" s="132"/>
      <c r="V3173" s="132"/>
      <c r="W3173" s="132"/>
      <c r="X3173" s="132"/>
      <c r="Y3173" s="132"/>
      <c r="Z3173" s="132"/>
      <c r="AB3173" s="132"/>
      <c r="AC3173" s="132"/>
      <c r="AD3173" s="132"/>
      <c r="AE3173" s="132"/>
      <c r="AF3173" s="132"/>
      <c r="AG3173" s="132"/>
      <c r="AH3173" s="132"/>
      <c r="AI3173" s="132"/>
      <c r="AJ3173" s="132"/>
      <c r="AK3173" s="132"/>
      <c r="AL3173" s="132"/>
      <c r="AM3173" s="132"/>
      <c r="AN3173" s="132"/>
      <c r="AO3173" s="132"/>
      <c r="AP3173" s="132"/>
      <c r="AQ3173" s="132"/>
      <c r="AR3173" s="132"/>
      <c r="AS3173" s="132"/>
      <c r="AT3173" s="132"/>
      <c r="AU3173" s="132"/>
      <c r="AV3173" s="132"/>
      <c r="AW3173" s="132"/>
      <c r="AX3173" s="132"/>
      <c r="AY3173" s="132"/>
      <c r="AZ3173" s="132"/>
      <c r="BA3173" s="132"/>
      <c r="BB3173" s="132"/>
      <c r="BC3173" s="132"/>
      <c r="BD3173" s="132"/>
      <c r="BE3173" s="132"/>
      <c r="BF3173" s="132"/>
      <c r="BG3173" s="132"/>
      <c r="BH3173" s="132"/>
      <c r="BI3173" s="132"/>
    </row>
    <row r="3174" spans="2:61">
      <c r="B3174" s="722"/>
      <c r="C3174" s="132"/>
      <c r="D3174" s="132"/>
      <c r="E3174" s="586"/>
      <c r="F3174" s="586"/>
      <c r="G3174" s="132"/>
      <c r="H3174" s="372"/>
      <c r="I3174" s="132"/>
      <c r="J3174" s="132"/>
      <c r="K3174" s="132"/>
      <c r="L3174" s="132"/>
      <c r="M3174" s="132"/>
      <c r="N3174" s="132"/>
      <c r="O3174" s="132"/>
      <c r="P3174" s="132"/>
      <c r="Q3174" s="132"/>
      <c r="R3174" s="132"/>
      <c r="S3174" s="132"/>
      <c r="T3174" s="518"/>
      <c r="U3174" s="132"/>
      <c r="V3174" s="132"/>
      <c r="W3174" s="132"/>
      <c r="X3174" s="132"/>
      <c r="Y3174" s="132"/>
      <c r="Z3174" s="132"/>
      <c r="AB3174" s="132"/>
      <c r="AC3174" s="132"/>
      <c r="AD3174" s="132"/>
      <c r="AE3174" s="132"/>
      <c r="AF3174" s="132"/>
      <c r="AG3174" s="132"/>
      <c r="AH3174" s="132"/>
      <c r="AI3174" s="132"/>
      <c r="AJ3174" s="132"/>
      <c r="AK3174" s="132"/>
      <c r="AL3174" s="132"/>
      <c r="AM3174" s="132"/>
      <c r="AN3174" s="132"/>
      <c r="AO3174" s="132"/>
      <c r="AP3174" s="132"/>
      <c r="AQ3174" s="132"/>
      <c r="AR3174" s="132"/>
      <c r="AS3174" s="132"/>
      <c r="AT3174" s="132"/>
      <c r="AU3174" s="132"/>
      <c r="AV3174" s="132"/>
      <c r="AW3174" s="132"/>
      <c r="AX3174" s="132"/>
      <c r="AY3174" s="132"/>
      <c r="AZ3174" s="132"/>
      <c r="BA3174" s="132"/>
      <c r="BB3174" s="132"/>
      <c r="BC3174" s="132"/>
      <c r="BD3174" s="132"/>
      <c r="BE3174" s="132"/>
      <c r="BF3174" s="132"/>
      <c r="BG3174" s="132"/>
      <c r="BH3174" s="132"/>
      <c r="BI3174" s="132"/>
    </row>
    <row r="3175" spans="2:61">
      <c r="B3175" s="722"/>
      <c r="C3175" s="132"/>
      <c r="D3175" s="132"/>
      <c r="E3175" s="586"/>
      <c r="F3175" s="586"/>
      <c r="G3175" s="132"/>
      <c r="H3175" s="372"/>
      <c r="I3175" s="132"/>
      <c r="J3175" s="132"/>
      <c r="K3175" s="132"/>
      <c r="L3175" s="132"/>
      <c r="M3175" s="132"/>
      <c r="N3175" s="132"/>
      <c r="O3175" s="132"/>
      <c r="P3175" s="132"/>
      <c r="Q3175" s="132"/>
      <c r="R3175" s="132"/>
      <c r="S3175" s="132"/>
      <c r="T3175" s="518"/>
      <c r="U3175" s="132"/>
      <c r="V3175" s="132"/>
      <c r="W3175" s="132"/>
      <c r="X3175" s="132"/>
      <c r="Y3175" s="132"/>
      <c r="Z3175" s="132"/>
      <c r="AB3175" s="132"/>
      <c r="AC3175" s="132"/>
      <c r="AD3175" s="132"/>
      <c r="AE3175" s="132"/>
      <c r="AF3175" s="132"/>
      <c r="AG3175" s="132"/>
      <c r="AH3175" s="132"/>
      <c r="AI3175" s="132"/>
      <c r="AJ3175" s="132"/>
      <c r="AK3175" s="132"/>
      <c r="AL3175" s="132"/>
      <c r="AM3175" s="132"/>
      <c r="AN3175" s="132"/>
      <c r="AO3175" s="132"/>
      <c r="AP3175" s="132"/>
      <c r="AQ3175" s="132"/>
      <c r="AR3175" s="132"/>
      <c r="AS3175" s="132"/>
      <c r="AT3175" s="132"/>
      <c r="AU3175" s="132"/>
      <c r="AV3175" s="132"/>
      <c r="AW3175" s="132"/>
      <c r="AX3175" s="132"/>
      <c r="AY3175" s="132"/>
      <c r="AZ3175" s="132"/>
      <c r="BA3175" s="132"/>
      <c r="BB3175" s="132"/>
      <c r="BC3175" s="132"/>
      <c r="BD3175" s="132"/>
      <c r="BE3175" s="132"/>
      <c r="BF3175" s="132"/>
      <c r="BG3175" s="132"/>
      <c r="BH3175" s="132"/>
      <c r="BI3175" s="132"/>
    </row>
    <row r="3176" spans="2:61">
      <c r="B3176" s="722"/>
      <c r="C3176" s="132"/>
      <c r="D3176" s="132"/>
      <c r="E3176" s="586"/>
      <c r="F3176" s="586"/>
      <c r="G3176" s="132"/>
      <c r="H3176" s="372"/>
      <c r="I3176" s="132"/>
      <c r="J3176" s="132"/>
      <c r="K3176" s="132"/>
      <c r="L3176" s="132"/>
      <c r="M3176" s="132"/>
      <c r="N3176" s="132"/>
      <c r="O3176" s="132"/>
      <c r="P3176" s="132"/>
      <c r="Q3176" s="132"/>
      <c r="R3176" s="132"/>
      <c r="S3176" s="132"/>
      <c r="T3176" s="518"/>
      <c r="U3176" s="132"/>
      <c r="V3176" s="132"/>
      <c r="W3176" s="132"/>
      <c r="X3176" s="132"/>
      <c r="Y3176" s="132"/>
      <c r="Z3176" s="132"/>
      <c r="AB3176" s="132"/>
      <c r="AC3176" s="132"/>
      <c r="AD3176" s="132"/>
      <c r="AE3176" s="132"/>
      <c r="AF3176" s="132"/>
      <c r="AG3176" s="132"/>
      <c r="AH3176" s="132"/>
      <c r="AI3176" s="132"/>
      <c r="AJ3176" s="132"/>
      <c r="AK3176" s="132"/>
      <c r="AL3176" s="132"/>
      <c r="AM3176" s="132"/>
      <c r="AN3176" s="132"/>
      <c r="AO3176" s="132"/>
      <c r="AP3176" s="132"/>
      <c r="AQ3176" s="132"/>
      <c r="AR3176" s="132"/>
      <c r="AS3176" s="132"/>
      <c r="AT3176" s="132"/>
      <c r="AU3176" s="132"/>
      <c r="AV3176" s="132"/>
      <c r="AW3176" s="132"/>
      <c r="AX3176" s="132"/>
      <c r="AY3176" s="132"/>
      <c r="AZ3176" s="132"/>
      <c r="BA3176" s="132"/>
      <c r="BB3176" s="132"/>
      <c r="BC3176" s="132"/>
      <c r="BD3176" s="132"/>
      <c r="BE3176" s="132"/>
      <c r="BF3176" s="132"/>
      <c r="BG3176" s="132"/>
      <c r="BH3176" s="132"/>
      <c r="BI3176" s="132"/>
    </row>
    <row r="3177" spans="2:61">
      <c r="B3177" s="722"/>
      <c r="C3177" s="132"/>
      <c r="D3177" s="132"/>
      <c r="E3177" s="586"/>
      <c r="F3177" s="586"/>
      <c r="G3177" s="132"/>
      <c r="H3177" s="372"/>
      <c r="I3177" s="132"/>
      <c r="J3177" s="132"/>
      <c r="K3177" s="132"/>
      <c r="L3177" s="132"/>
      <c r="M3177" s="132"/>
      <c r="N3177" s="132"/>
      <c r="O3177" s="132"/>
      <c r="P3177" s="132"/>
      <c r="Q3177" s="132"/>
      <c r="R3177" s="132"/>
      <c r="S3177" s="132"/>
      <c r="T3177" s="518"/>
      <c r="U3177" s="132"/>
      <c r="V3177" s="132"/>
      <c r="W3177" s="132"/>
      <c r="X3177" s="132"/>
      <c r="Y3177" s="132"/>
      <c r="Z3177" s="132"/>
      <c r="AB3177" s="132"/>
      <c r="AC3177" s="132"/>
      <c r="AD3177" s="132"/>
      <c r="AE3177" s="132"/>
      <c r="AF3177" s="132"/>
      <c r="AG3177" s="132"/>
      <c r="AH3177" s="132"/>
      <c r="AI3177" s="132"/>
      <c r="AJ3177" s="132"/>
      <c r="AK3177" s="132"/>
      <c r="AL3177" s="132"/>
      <c r="AM3177" s="132"/>
      <c r="AN3177" s="132"/>
      <c r="AO3177" s="132"/>
      <c r="AP3177" s="132"/>
      <c r="AQ3177" s="132"/>
      <c r="AR3177" s="132"/>
      <c r="AS3177" s="132"/>
      <c r="AT3177" s="132"/>
      <c r="AU3177" s="132"/>
      <c r="AV3177" s="132"/>
      <c r="AW3177" s="132"/>
      <c r="AX3177" s="132"/>
      <c r="AY3177" s="132"/>
      <c r="AZ3177" s="132"/>
      <c r="BA3177" s="132"/>
      <c r="BB3177" s="132"/>
      <c r="BC3177" s="132"/>
      <c r="BD3177" s="132"/>
      <c r="BE3177" s="132"/>
      <c r="BF3177" s="132"/>
      <c r="BG3177" s="132"/>
      <c r="BH3177" s="132"/>
      <c r="BI3177" s="132"/>
    </row>
    <row r="3178" spans="2:61">
      <c r="B3178" s="722"/>
      <c r="C3178" s="132"/>
      <c r="D3178" s="132"/>
      <c r="E3178" s="586"/>
      <c r="F3178" s="586"/>
      <c r="G3178" s="132"/>
      <c r="H3178" s="372"/>
      <c r="I3178" s="132"/>
      <c r="J3178" s="132"/>
      <c r="K3178" s="132"/>
      <c r="L3178" s="132"/>
      <c r="M3178" s="132"/>
      <c r="N3178" s="132"/>
      <c r="O3178" s="132"/>
      <c r="P3178" s="132"/>
      <c r="Q3178" s="132"/>
      <c r="R3178" s="132"/>
      <c r="S3178" s="132"/>
      <c r="T3178" s="518"/>
      <c r="U3178" s="132"/>
      <c r="V3178" s="132"/>
      <c r="W3178" s="132"/>
      <c r="X3178" s="132"/>
      <c r="Y3178" s="132"/>
      <c r="Z3178" s="132"/>
      <c r="AB3178" s="132"/>
      <c r="AC3178" s="132"/>
      <c r="AD3178" s="132"/>
      <c r="AE3178" s="132"/>
      <c r="AF3178" s="132"/>
      <c r="AG3178" s="132"/>
      <c r="AH3178" s="132"/>
      <c r="AI3178" s="132"/>
      <c r="AJ3178" s="132"/>
      <c r="AK3178" s="132"/>
      <c r="AL3178" s="132"/>
      <c r="AM3178" s="132"/>
      <c r="AN3178" s="132"/>
      <c r="AO3178" s="132"/>
      <c r="AP3178" s="132"/>
      <c r="AQ3178" s="132"/>
      <c r="AR3178" s="132"/>
      <c r="AS3178" s="132"/>
      <c r="AT3178" s="132"/>
      <c r="AU3178" s="132"/>
      <c r="AV3178" s="132"/>
      <c r="AW3178" s="132"/>
      <c r="AX3178" s="132"/>
      <c r="AY3178" s="132"/>
      <c r="AZ3178" s="132"/>
      <c r="BA3178" s="132"/>
      <c r="BB3178" s="132"/>
      <c r="BC3178" s="132"/>
      <c r="BD3178" s="132"/>
      <c r="BE3178" s="132"/>
      <c r="BF3178" s="132"/>
      <c r="BG3178" s="132"/>
      <c r="BH3178" s="132"/>
      <c r="BI3178" s="132"/>
    </row>
    <row r="3179" spans="2:61">
      <c r="B3179" s="722"/>
      <c r="C3179" s="132"/>
      <c r="D3179" s="132"/>
      <c r="E3179" s="586"/>
      <c r="F3179" s="586"/>
      <c r="G3179" s="132"/>
      <c r="H3179" s="372"/>
      <c r="I3179" s="132"/>
      <c r="J3179" s="132"/>
      <c r="K3179" s="132"/>
      <c r="L3179" s="132"/>
      <c r="M3179" s="132"/>
      <c r="N3179" s="132"/>
      <c r="O3179" s="132"/>
      <c r="P3179" s="132"/>
      <c r="Q3179" s="132"/>
      <c r="R3179" s="132"/>
      <c r="S3179" s="132"/>
      <c r="T3179" s="518"/>
      <c r="U3179" s="132"/>
      <c r="V3179" s="132"/>
      <c r="W3179" s="132"/>
      <c r="X3179" s="132"/>
      <c r="Y3179" s="132"/>
      <c r="Z3179" s="132"/>
      <c r="AB3179" s="132"/>
      <c r="AC3179" s="132"/>
      <c r="AD3179" s="132"/>
      <c r="AE3179" s="132"/>
      <c r="AF3179" s="132"/>
      <c r="AG3179" s="132"/>
      <c r="AH3179" s="132"/>
      <c r="AI3179" s="132"/>
      <c r="AJ3179" s="132"/>
      <c r="AK3179" s="132"/>
      <c r="AL3179" s="132"/>
      <c r="AM3179" s="132"/>
      <c r="AN3179" s="132"/>
      <c r="AO3179" s="132"/>
      <c r="AP3179" s="132"/>
      <c r="AQ3179" s="132"/>
      <c r="AR3179" s="132"/>
      <c r="AS3179" s="132"/>
      <c r="AT3179" s="132"/>
      <c r="AU3179" s="132"/>
      <c r="AV3179" s="132"/>
      <c r="AW3179" s="132"/>
      <c r="AX3179" s="132"/>
      <c r="AY3179" s="132"/>
      <c r="AZ3179" s="132"/>
      <c r="BA3179" s="132"/>
      <c r="BB3179" s="132"/>
      <c r="BC3179" s="132"/>
      <c r="BD3179" s="132"/>
      <c r="BE3179" s="132"/>
      <c r="BF3179" s="132"/>
      <c r="BG3179" s="132"/>
      <c r="BH3179" s="132"/>
      <c r="BI3179" s="132"/>
    </row>
    <row r="3180" spans="2:61">
      <c r="B3180" s="722"/>
      <c r="C3180" s="132"/>
      <c r="D3180" s="132"/>
      <c r="E3180" s="586"/>
      <c r="F3180" s="586"/>
      <c r="G3180" s="132"/>
      <c r="H3180" s="372"/>
      <c r="I3180" s="132"/>
      <c r="J3180" s="132"/>
      <c r="K3180" s="132"/>
      <c r="L3180" s="132"/>
      <c r="M3180" s="132"/>
      <c r="N3180" s="132"/>
      <c r="O3180" s="132"/>
      <c r="P3180" s="132"/>
      <c r="Q3180" s="132"/>
      <c r="R3180" s="132"/>
      <c r="S3180" s="132"/>
      <c r="T3180" s="518"/>
      <c r="U3180" s="132"/>
      <c r="V3180" s="132"/>
      <c r="W3180" s="132"/>
      <c r="X3180" s="132"/>
      <c r="Y3180" s="132"/>
      <c r="Z3180" s="132"/>
      <c r="AB3180" s="132"/>
      <c r="AC3180" s="132"/>
      <c r="AD3180" s="132"/>
      <c r="AE3180" s="132"/>
      <c r="AF3180" s="132"/>
      <c r="AG3180" s="132"/>
      <c r="AH3180" s="132"/>
      <c r="AI3180" s="132"/>
      <c r="AJ3180" s="132"/>
      <c r="AK3180" s="132"/>
      <c r="AL3180" s="132"/>
      <c r="AM3180" s="132"/>
      <c r="AN3180" s="132"/>
      <c r="AO3180" s="132"/>
      <c r="AP3180" s="132"/>
      <c r="AQ3180" s="132"/>
      <c r="AR3180" s="132"/>
      <c r="AS3180" s="132"/>
      <c r="AT3180" s="132"/>
      <c r="AU3180" s="132"/>
      <c r="AV3180" s="132"/>
      <c r="AW3180" s="132"/>
      <c r="AX3180" s="132"/>
      <c r="AY3180" s="132"/>
      <c r="AZ3180" s="132"/>
      <c r="BA3180" s="132"/>
      <c r="BB3180" s="132"/>
      <c r="BC3180" s="132"/>
      <c r="BD3180" s="132"/>
      <c r="BE3180" s="132"/>
      <c r="BF3180" s="132"/>
      <c r="BG3180" s="132"/>
      <c r="BH3180" s="132"/>
      <c r="BI3180" s="132"/>
    </row>
    <row r="3181" spans="2:61">
      <c r="B3181" s="722"/>
      <c r="C3181" s="132"/>
      <c r="D3181" s="132"/>
      <c r="E3181" s="586"/>
      <c r="F3181" s="586"/>
      <c r="G3181" s="132"/>
      <c r="H3181" s="372"/>
      <c r="I3181" s="132"/>
      <c r="J3181" s="132"/>
      <c r="K3181" s="132"/>
      <c r="L3181" s="132"/>
      <c r="M3181" s="132"/>
      <c r="N3181" s="132"/>
      <c r="O3181" s="132"/>
      <c r="P3181" s="132"/>
      <c r="Q3181" s="132"/>
      <c r="R3181" s="132"/>
      <c r="S3181" s="132"/>
      <c r="T3181" s="518"/>
      <c r="U3181" s="132"/>
      <c r="V3181" s="132"/>
      <c r="W3181" s="132"/>
      <c r="X3181" s="132"/>
      <c r="Y3181" s="132"/>
      <c r="Z3181" s="132"/>
      <c r="AB3181" s="132"/>
      <c r="AC3181" s="132"/>
      <c r="AD3181" s="132"/>
      <c r="AE3181" s="132"/>
      <c r="AF3181" s="132"/>
      <c r="AG3181" s="132"/>
      <c r="AH3181" s="132"/>
      <c r="AI3181" s="132"/>
      <c r="AJ3181" s="132"/>
      <c r="AK3181" s="132"/>
      <c r="AL3181" s="132"/>
      <c r="AM3181" s="132"/>
      <c r="AN3181" s="132"/>
      <c r="AO3181" s="132"/>
      <c r="AP3181" s="132"/>
      <c r="AQ3181" s="132"/>
      <c r="AR3181" s="132"/>
      <c r="AS3181" s="132"/>
      <c r="AT3181" s="132"/>
      <c r="AU3181" s="132"/>
      <c r="AV3181" s="132"/>
      <c r="AW3181" s="132"/>
      <c r="AX3181" s="132"/>
      <c r="AY3181" s="132"/>
      <c r="AZ3181" s="132"/>
      <c r="BA3181" s="132"/>
      <c r="BB3181" s="132"/>
      <c r="BC3181" s="132"/>
      <c r="BD3181" s="132"/>
      <c r="BE3181" s="132"/>
      <c r="BF3181" s="132"/>
      <c r="BG3181" s="132"/>
      <c r="BH3181" s="132"/>
      <c r="BI3181" s="132"/>
    </row>
    <row r="3182" spans="2:61">
      <c r="B3182" s="722"/>
      <c r="C3182" s="132"/>
      <c r="D3182" s="132"/>
      <c r="E3182" s="586"/>
      <c r="F3182" s="586"/>
      <c r="G3182" s="132"/>
      <c r="H3182" s="372"/>
      <c r="I3182" s="132"/>
      <c r="J3182" s="132"/>
      <c r="K3182" s="132"/>
      <c r="L3182" s="132"/>
      <c r="M3182" s="132"/>
      <c r="N3182" s="132"/>
      <c r="O3182" s="132"/>
      <c r="P3182" s="132"/>
      <c r="Q3182" s="132"/>
      <c r="R3182" s="132"/>
      <c r="S3182" s="132"/>
      <c r="T3182" s="518"/>
      <c r="U3182" s="132"/>
      <c r="V3182" s="132"/>
      <c r="W3182" s="132"/>
      <c r="X3182" s="132"/>
      <c r="Y3182" s="132"/>
      <c r="Z3182" s="132"/>
      <c r="AB3182" s="132"/>
      <c r="AC3182" s="132"/>
      <c r="AD3182" s="132"/>
      <c r="AE3182" s="132"/>
      <c r="AF3182" s="132"/>
      <c r="AG3182" s="132"/>
      <c r="AH3182" s="132"/>
      <c r="AI3182" s="132"/>
      <c r="AJ3182" s="132"/>
      <c r="AK3182" s="132"/>
      <c r="AL3182" s="132"/>
      <c r="AM3182" s="132"/>
      <c r="AN3182" s="132"/>
      <c r="AO3182" s="132"/>
      <c r="AP3182" s="132"/>
      <c r="AQ3182" s="132"/>
      <c r="AR3182" s="132"/>
      <c r="AS3182" s="132"/>
      <c r="AT3182" s="132"/>
      <c r="AU3182" s="132"/>
      <c r="AV3182" s="132"/>
      <c r="AW3182" s="132"/>
      <c r="AX3182" s="132"/>
      <c r="AY3182" s="132"/>
      <c r="AZ3182" s="132"/>
      <c r="BA3182" s="132"/>
      <c r="BB3182" s="132"/>
      <c r="BC3182" s="132"/>
      <c r="BD3182" s="132"/>
      <c r="BE3182" s="132"/>
      <c r="BF3182" s="132"/>
      <c r="BG3182" s="132"/>
      <c r="BH3182" s="132"/>
      <c r="BI3182" s="132"/>
    </row>
    <row r="3183" spans="2:61">
      <c r="B3183" s="722"/>
      <c r="C3183" s="132"/>
      <c r="D3183" s="132"/>
      <c r="E3183" s="586"/>
      <c r="F3183" s="586"/>
      <c r="G3183" s="132"/>
      <c r="H3183" s="372"/>
      <c r="I3183" s="132"/>
      <c r="J3183" s="132"/>
      <c r="K3183" s="132"/>
      <c r="L3183" s="132"/>
      <c r="M3183" s="132"/>
      <c r="N3183" s="132"/>
      <c r="O3183" s="132"/>
      <c r="P3183" s="132"/>
      <c r="Q3183" s="132"/>
      <c r="R3183" s="132"/>
      <c r="S3183" s="132"/>
      <c r="T3183" s="518"/>
      <c r="U3183" s="132"/>
      <c r="V3183" s="132"/>
      <c r="W3183" s="132"/>
      <c r="X3183" s="132"/>
      <c r="Y3183" s="132"/>
      <c r="Z3183" s="132"/>
      <c r="AB3183" s="132"/>
      <c r="AC3183" s="132"/>
      <c r="AD3183" s="132"/>
      <c r="AE3183" s="132"/>
      <c r="AF3183" s="132"/>
      <c r="AG3183" s="132"/>
      <c r="AH3183" s="132"/>
      <c r="AI3183" s="132"/>
      <c r="AJ3183" s="132"/>
      <c r="AK3183" s="132"/>
      <c r="AL3183" s="132"/>
      <c r="AM3183" s="132"/>
      <c r="AN3183" s="132"/>
      <c r="AO3183" s="132"/>
      <c r="AP3183" s="132"/>
      <c r="AQ3183" s="132"/>
      <c r="AR3183" s="132"/>
      <c r="AS3183" s="132"/>
      <c r="AT3183" s="132"/>
      <c r="AU3183" s="132"/>
      <c r="AV3183" s="132"/>
      <c r="AW3183" s="132"/>
      <c r="AX3183" s="132"/>
      <c r="AY3183" s="132"/>
      <c r="AZ3183" s="132"/>
      <c r="BA3183" s="132"/>
      <c r="BB3183" s="132"/>
      <c r="BC3183" s="132"/>
      <c r="BD3183" s="132"/>
      <c r="BE3183" s="132"/>
      <c r="BF3183" s="132"/>
      <c r="BG3183" s="132"/>
      <c r="BH3183" s="132"/>
      <c r="BI3183" s="132"/>
    </row>
    <row r="3184" spans="2:61">
      <c r="B3184" s="722"/>
      <c r="C3184" s="132"/>
      <c r="D3184" s="132"/>
      <c r="E3184" s="586"/>
      <c r="F3184" s="586"/>
      <c r="G3184" s="132"/>
      <c r="H3184" s="372"/>
      <c r="I3184" s="132"/>
      <c r="J3184" s="132"/>
      <c r="K3184" s="132"/>
      <c r="L3184" s="132"/>
      <c r="M3184" s="132"/>
      <c r="N3184" s="132"/>
      <c r="O3184" s="132"/>
      <c r="P3184" s="132"/>
      <c r="Q3184" s="132"/>
      <c r="R3184" s="132"/>
      <c r="S3184" s="132"/>
      <c r="T3184" s="518"/>
      <c r="U3184" s="132"/>
      <c r="V3184" s="132"/>
      <c r="W3184" s="132"/>
      <c r="X3184" s="132"/>
      <c r="Y3184" s="132"/>
      <c r="Z3184" s="132"/>
      <c r="AB3184" s="132"/>
      <c r="AC3184" s="132"/>
      <c r="AD3184" s="132"/>
      <c r="AE3184" s="132"/>
      <c r="AF3184" s="132"/>
      <c r="AG3184" s="132"/>
      <c r="AH3184" s="132"/>
      <c r="AI3184" s="132"/>
      <c r="AJ3184" s="132"/>
      <c r="AK3184" s="132"/>
      <c r="AL3184" s="132"/>
      <c r="AM3184" s="132"/>
      <c r="AN3184" s="132"/>
      <c r="AO3184" s="132"/>
      <c r="AP3184" s="132"/>
      <c r="AQ3184" s="132"/>
      <c r="AR3184" s="132"/>
      <c r="AS3184" s="132"/>
      <c r="AT3184" s="132"/>
      <c r="AU3184" s="132"/>
      <c r="AV3184" s="132"/>
      <c r="AW3184" s="132"/>
      <c r="AX3184" s="132"/>
      <c r="AY3184" s="132"/>
      <c r="AZ3184" s="132"/>
      <c r="BA3184" s="132"/>
      <c r="BB3184" s="132"/>
      <c r="BC3184" s="132"/>
      <c r="BD3184" s="132"/>
      <c r="BE3184" s="132"/>
      <c r="BF3184" s="132"/>
      <c r="BG3184" s="132"/>
      <c r="BH3184" s="132"/>
      <c r="BI3184" s="132"/>
    </row>
    <row r="3185" spans="2:61">
      <c r="B3185" s="722"/>
      <c r="C3185" s="132"/>
      <c r="D3185" s="132"/>
      <c r="E3185" s="586"/>
      <c r="F3185" s="586"/>
      <c r="G3185" s="132"/>
      <c r="H3185" s="372"/>
      <c r="I3185" s="132"/>
      <c r="J3185" s="132"/>
      <c r="K3185" s="132"/>
      <c r="L3185" s="132"/>
      <c r="M3185" s="132"/>
      <c r="N3185" s="132"/>
      <c r="O3185" s="132"/>
      <c r="P3185" s="132"/>
      <c r="Q3185" s="132"/>
      <c r="R3185" s="132"/>
      <c r="S3185" s="132"/>
      <c r="T3185" s="518"/>
      <c r="U3185" s="132"/>
      <c r="V3185" s="132"/>
      <c r="W3185" s="132"/>
      <c r="X3185" s="132"/>
      <c r="Y3185" s="132"/>
      <c r="Z3185" s="132"/>
      <c r="AB3185" s="132"/>
      <c r="AC3185" s="132"/>
      <c r="AD3185" s="132"/>
      <c r="AE3185" s="132"/>
      <c r="AF3185" s="132"/>
      <c r="AG3185" s="132"/>
      <c r="AH3185" s="132"/>
      <c r="AI3185" s="132"/>
      <c r="AJ3185" s="132"/>
      <c r="AK3185" s="132"/>
      <c r="AL3185" s="132"/>
      <c r="AM3185" s="132"/>
      <c r="AN3185" s="132"/>
      <c r="AO3185" s="132"/>
      <c r="AP3185" s="132"/>
      <c r="AQ3185" s="132"/>
      <c r="AR3185" s="132"/>
      <c r="AS3185" s="132"/>
      <c r="AT3185" s="132"/>
      <c r="AU3185" s="132"/>
      <c r="AV3185" s="132"/>
      <c r="AW3185" s="132"/>
      <c r="AX3185" s="132"/>
      <c r="AY3185" s="132"/>
      <c r="AZ3185" s="132"/>
      <c r="BA3185" s="132"/>
      <c r="BB3185" s="132"/>
      <c r="BC3185" s="132"/>
      <c r="BD3185" s="132"/>
      <c r="BE3185" s="132"/>
      <c r="BF3185" s="132"/>
      <c r="BG3185" s="132"/>
      <c r="BH3185" s="132"/>
      <c r="BI3185" s="132"/>
    </row>
    <row r="3186" spans="2:61">
      <c r="B3186" s="722"/>
      <c r="C3186" s="132"/>
      <c r="D3186" s="132"/>
      <c r="E3186" s="586"/>
      <c r="F3186" s="586"/>
      <c r="G3186" s="132"/>
      <c r="H3186" s="372"/>
      <c r="I3186" s="132"/>
      <c r="J3186" s="132"/>
      <c r="K3186" s="132"/>
      <c r="L3186" s="132"/>
      <c r="M3186" s="132"/>
      <c r="N3186" s="132"/>
      <c r="O3186" s="132"/>
      <c r="P3186" s="132"/>
      <c r="Q3186" s="132"/>
      <c r="R3186" s="132"/>
      <c r="S3186" s="132"/>
      <c r="T3186" s="518"/>
      <c r="U3186" s="132"/>
      <c r="V3186" s="132"/>
      <c r="W3186" s="132"/>
      <c r="X3186" s="132"/>
      <c r="Y3186" s="132"/>
      <c r="Z3186" s="132"/>
      <c r="AB3186" s="132"/>
      <c r="AC3186" s="132"/>
      <c r="AD3186" s="132"/>
      <c r="AE3186" s="132"/>
      <c r="AF3186" s="132"/>
      <c r="AG3186" s="132"/>
      <c r="AH3186" s="132"/>
      <c r="AI3186" s="132"/>
      <c r="AJ3186" s="132"/>
      <c r="AK3186" s="132"/>
      <c r="AL3186" s="132"/>
      <c r="AM3186" s="132"/>
      <c r="AN3186" s="132"/>
      <c r="AO3186" s="132"/>
      <c r="AP3186" s="132"/>
      <c r="AQ3186" s="132"/>
      <c r="AR3186" s="132"/>
      <c r="AS3186" s="132"/>
      <c r="AT3186" s="132"/>
      <c r="AU3186" s="132"/>
      <c r="AV3186" s="132"/>
      <c r="AW3186" s="132"/>
      <c r="AX3186" s="132"/>
      <c r="AY3186" s="132"/>
      <c r="AZ3186" s="132"/>
      <c r="BA3186" s="132"/>
      <c r="BB3186" s="132"/>
      <c r="BC3186" s="132"/>
      <c r="BD3186" s="132"/>
      <c r="BE3186" s="132"/>
      <c r="BF3186" s="132"/>
      <c r="BG3186" s="132"/>
      <c r="BH3186" s="132"/>
      <c r="BI3186" s="132"/>
    </row>
    <row r="3187" spans="2:61">
      <c r="B3187" s="722"/>
      <c r="C3187" s="132"/>
      <c r="D3187" s="132"/>
      <c r="E3187" s="586"/>
      <c r="F3187" s="586"/>
      <c r="G3187" s="132"/>
      <c r="H3187" s="372"/>
      <c r="I3187" s="132"/>
      <c r="J3187" s="132"/>
      <c r="K3187" s="132"/>
      <c r="L3187" s="132"/>
      <c r="M3187" s="132"/>
      <c r="N3187" s="132"/>
      <c r="O3187" s="132"/>
      <c r="P3187" s="132"/>
      <c r="Q3187" s="132"/>
      <c r="R3187" s="132"/>
      <c r="S3187" s="132"/>
      <c r="T3187" s="518"/>
      <c r="U3187" s="132"/>
      <c r="V3187" s="132"/>
      <c r="W3187" s="132"/>
      <c r="X3187" s="132"/>
      <c r="Y3187" s="132"/>
      <c r="Z3187" s="132"/>
      <c r="AB3187" s="132"/>
      <c r="AC3187" s="132"/>
      <c r="AD3187" s="132"/>
      <c r="AE3187" s="132"/>
      <c r="AF3187" s="132"/>
      <c r="AG3187" s="132"/>
      <c r="AH3187" s="132"/>
      <c r="AI3187" s="132"/>
      <c r="AJ3187" s="132"/>
      <c r="AK3187" s="132"/>
      <c r="AL3187" s="132"/>
      <c r="AM3187" s="132"/>
      <c r="AN3187" s="132"/>
      <c r="AO3187" s="132"/>
      <c r="AP3187" s="132"/>
      <c r="AQ3187" s="132"/>
      <c r="AR3187" s="132"/>
      <c r="AS3187" s="132"/>
      <c r="AT3187" s="132"/>
      <c r="AU3187" s="132"/>
      <c r="AV3187" s="132"/>
      <c r="AW3187" s="132"/>
      <c r="AX3187" s="132"/>
      <c r="AY3187" s="132"/>
      <c r="AZ3187" s="132"/>
      <c r="BA3187" s="132"/>
      <c r="BB3187" s="132"/>
      <c r="BC3187" s="132"/>
      <c r="BD3187" s="132"/>
      <c r="BE3187" s="132"/>
      <c r="BF3187" s="132"/>
      <c r="BG3187" s="132"/>
      <c r="BH3187" s="132"/>
      <c r="BI3187" s="132"/>
    </row>
    <row r="3188" spans="2:61">
      <c r="B3188" s="722"/>
      <c r="C3188" s="132"/>
      <c r="D3188" s="132"/>
      <c r="E3188" s="586"/>
      <c r="F3188" s="586"/>
      <c r="G3188" s="132"/>
      <c r="H3188" s="372"/>
      <c r="I3188" s="132"/>
      <c r="J3188" s="132"/>
      <c r="K3188" s="132"/>
      <c r="L3188" s="132"/>
      <c r="M3188" s="132"/>
      <c r="N3188" s="132"/>
      <c r="O3188" s="132"/>
      <c r="P3188" s="132"/>
      <c r="Q3188" s="132"/>
      <c r="R3188" s="132"/>
      <c r="S3188" s="132"/>
      <c r="T3188" s="518"/>
      <c r="U3188" s="132"/>
      <c r="V3188" s="132"/>
      <c r="W3188" s="132"/>
      <c r="X3188" s="132"/>
      <c r="Y3188" s="132"/>
      <c r="Z3188" s="132"/>
      <c r="AB3188" s="132"/>
      <c r="AC3188" s="132"/>
      <c r="AD3188" s="132"/>
      <c r="AE3188" s="132"/>
      <c r="AF3188" s="132"/>
      <c r="AG3188" s="132"/>
      <c r="AH3188" s="132"/>
      <c r="AI3188" s="132"/>
      <c r="AJ3188" s="132"/>
      <c r="AK3188" s="132"/>
      <c r="AL3188" s="132"/>
      <c r="AM3188" s="132"/>
      <c r="AN3188" s="132"/>
      <c r="AO3188" s="132"/>
      <c r="AP3188" s="132"/>
      <c r="AQ3188" s="132"/>
      <c r="AR3188" s="132"/>
      <c r="AS3188" s="132"/>
      <c r="AT3188" s="132"/>
      <c r="AU3188" s="132"/>
      <c r="AV3188" s="132"/>
      <c r="AW3188" s="132"/>
      <c r="AX3188" s="132"/>
      <c r="AY3188" s="132"/>
      <c r="AZ3188" s="132"/>
      <c r="BA3188" s="132"/>
      <c r="BB3188" s="132"/>
      <c r="BC3188" s="132"/>
      <c r="BD3188" s="132"/>
      <c r="BE3188" s="132"/>
      <c r="BF3188" s="132"/>
      <c r="BG3188" s="132"/>
      <c r="BH3188" s="132"/>
      <c r="BI3188" s="132"/>
    </row>
    <row r="3189" spans="2:61">
      <c r="B3189" s="722"/>
      <c r="C3189" s="132"/>
      <c r="D3189" s="132"/>
      <c r="E3189" s="586"/>
      <c r="F3189" s="586"/>
      <c r="G3189" s="132"/>
      <c r="H3189" s="372"/>
      <c r="I3189" s="132"/>
      <c r="J3189" s="132"/>
      <c r="K3189" s="132"/>
      <c r="L3189" s="132"/>
      <c r="M3189" s="132"/>
      <c r="N3189" s="132"/>
      <c r="O3189" s="132"/>
      <c r="P3189" s="132"/>
      <c r="Q3189" s="132"/>
      <c r="R3189" s="132"/>
      <c r="S3189" s="132"/>
      <c r="T3189" s="518"/>
      <c r="U3189" s="132"/>
      <c r="V3189" s="132"/>
      <c r="W3189" s="132"/>
      <c r="X3189" s="132"/>
      <c r="Y3189" s="132"/>
      <c r="Z3189" s="132"/>
      <c r="AB3189" s="132"/>
      <c r="AC3189" s="132"/>
      <c r="AD3189" s="132"/>
      <c r="AE3189" s="132"/>
      <c r="AF3189" s="132"/>
      <c r="AG3189" s="132"/>
      <c r="AH3189" s="132"/>
      <c r="AI3189" s="132"/>
      <c r="AJ3189" s="132"/>
      <c r="AK3189" s="132"/>
      <c r="AL3189" s="132"/>
      <c r="AM3189" s="132"/>
      <c r="AN3189" s="132"/>
      <c r="AO3189" s="132"/>
      <c r="AP3189" s="132"/>
      <c r="AQ3189" s="132"/>
      <c r="AR3189" s="132"/>
      <c r="AS3189" s="132"/>
      <c r="AT3189" s="132"/>
      <c r="AU3189" s="132"/>
      <c r="AV3189" s="132"/>
      <c r="AW3189" s="132"/>
      <c r="AX3189" s="132"/>
      <c r="AY3189" s="132"/>
      <c r="AZ3189" s="132"/>
      <c r="BA3189" s="132"/>
      <c r="BB3189" s="132"/>
      <c r="BC3189" s="132"/>
      <c r="BD3189" s="132"/>
      <c r="BE3189" s="132"/>
      <c r="BF3189" s="132"/>
      <c r="BG3189" s="132"/>
      <c r="BH3189" s="132"/>
      <c r="BI3189" s="132"/>
    </row>
    <row r="3190" spans="2:61">
      <c r="B3190" s="722"/>
      <c r="C3190" s="132"/>
      <c r="D3190" s="132"/>
      <c r="E3190" s="586"/>
      <c r="F3190" s="586"/>
      <c r="G3190" s="132"/>
      <c r="H3190" s="372"/>
      <c r="I3190" s="132"/>
      <c r="J3190" s="132"/>
      <c r="K3190" s="132"/>
      <c r="L3190" s="132"/>
      <c r="M3190" s="132"/>
      <c r="N3190" s="132"/>
      <c r="O3190" s="132"/>
      <c r="P3190" s="132"/>
      <c r="Q3190" s="132"/>
      <c r="R3190" s="132"/>
      <c r="S3190" s="132"/>
      <c r="T3190" s="518"/>
      <c r="U3190" s="132"/>
      <c r="V3190" s="132"/>
      <c r="W3190" s="132"/>
      <c r="X3190" s="132"/>
      <c r="Y3190" s="132"/>
      <c r="Z3190" s="132"/>
      <c r="AB3190" s="132"/>
      <c r="AC3190" s="132"/>
      <c r="AD3190" s="132"/>
      <c r="AE3190" s="132"/>
      <c r="AF3190" s="132"/>
      <c r="AG3190" s="132"/>
      <c r="AH3190" s="132"/>
      <c r="AI3190" s="132"/>
      <c r="AJ3190" s="132"/>
      <c r="AK3190" s="132"/>
      <c r="AL3190" s="132"/>
      <c r="AM3190" s="132"/>
      <c r="AN3190" s="132"/>
      <c r="AO3190" s="132"/>
      <c r="AP3190" s="132"/>
      <c r="AQ3190" s="132"/>
      <c r="AR3190" s="132"/>
      <c r="AS3190" s="132"/>
      <c r="AT3190" s="132"/>
      <c r="AU3190" s="132"/>
      <c r="AV3190" s="132"/>
      <c r="AW3190" s="132"/>
      <c r="AX3190" s="132"/>
      <c r="AY3190" s="132"/>
      <c r="AZ3190" s="132"/>
      <c r="BA3190" s="132"/>
      <c r="BB3190" s="132"/>
      <c r="BC3190" s="132"/>
      <c r="BD3190" s="132"/>
      <c r="BE3190" s="132"/>
      <c r="BF3190" s="132"/>
      <c r="BG3190" s="132"/>
      <c r="BH3190" s="132"/>
      <c r="BI3190" s="132"/>
    </row>
    <row r="3191" spans="2:61">
      <c r="B3191" s="722"/>
      <c r="C3191" s="132"/>
      <c r="D3191" s="132"/>
      <c r="E3191" s="586"/>
      <c r="F3191" s="586"/>
      <c r="G3191" s="132"/>
      <c r="H3191" s="372"/>
      <c r="I3191" s="132"/>
      <c r="J3191" s="132"/>
      <c r="K3191" s="132"/>
      <c r="L3191" s="132"/>
      <c r="M3191" s="132"/>
      <c r="N3191" s="132"/>
      <c r="O3191" s="132"/>
      <c r="P3191" s="132"/>
      <c r="Q3191" s="132"/>
      <c r="R3191" s="132"/>
      <c r="S3191" s="132"/>
      <c r="T3191" s="518"/>
      <c r="U3191" s="132"/>
      <c r="V3191" s="132"/>
      <c r="W3191" s="132"/>
      <c r="X3191" s="132"/>
      <c r="Y3191" s="132"/>
      <c r="Z3191" s="132"/>
      <c r="AB3191" s="132"/>
      <c r="AC3191" s="132"/>
      <c r="AD3191" s="132"/>
      <c r="AE3191" s="132"/>
      <c r="AF3191" s="132"/>
      <c r="AG3191" s="132"/>
      <c r="AH3191" s="132"/>
      <c r="AI3191" s="132"/>
      <c r="AJ3191" s="132"/>
      <c r="AK3191" s="132"/>
      <c r="AL3191" s="132"/>
      <c r="AM3191" s="132"/>
      <c r="AN3191" s="132"/>
      <c r="AO3191" s="132"/>
      <c r="AP3191" s="132"/>
      <c r="AQ3191" s="132"/>
      <c r="AR3191" s="132"/>
      <c r="AS3191" s="132"/>
      <c r="AT3191" s="132"/>
      <c r="AU3191" s="132"/>
      <c r="AV3191" s="132"/>
      <c r="AW3191" s="132"/>
      <c r="AX3191" s="132"/>
      <c r="AY3191" s="132"/>
      <c r="AZ3191" s="132"/>
      <c r="BA3191" s="132"/>
      <c r="BB3191" s="132"/>
      <c r="BC3191" s="132"/>
      <c r="BD3191" s="132"/>
      <c r="BE3191" s="132"/>
      <c r="BF3191" s="132"/>
      <c r="BG3191" s="132"/>
      <c r="BH3191" s="132"/>
      <c r="BI3191" s="132"/>
    </row>
    <row r="3192" spans="2:61">
      <c r="B3192" s="722"/>
      <c r="C3192" s="132"/>
      <c r="D3192" s="132"/>
      <c r="E3192" s="586"/>
      <c r="F3192" s="586"/>
      <c r="G3192" s="132"/>
      <c r="H3192" s="372"/>
      <c r="I3192" s="132"/>
      <c r="J3192" s="132"/>
      <c r="K3192" s="132"/>
      <c r="L3192" s="132"/>
      <c r="M3192" s="132"/>
      <c r="N3192" s="132"/>
      <c r="O3192" s="132"/>
      <c r="P3192" s="132"/>
      <c r="Q3192" s="132"/>
      <c r="R3192" s="132"/>
      <c r="S3192" s="132"/>
      <c r="T3192" s="518"/>
      <c r="U3192" s="132"/>
      <c r="V3192" s="132"/>
      <c r="W3192" s="132"/>
      <c r="X3192" s="132"/>
      <c r="Y3192" s="132"/>
      <c r="Z3192" s="132"/>
      <c r="AB3192" s="132"/>
      <c r="AC3192" s="132"/>
      <c r="AD3192" s="132"/>
      <c r="AE3192" s="132"/>
      <c r="AF3192" s="132"/>
      <c r="AG3192" s="132"/>
      <c r="AH3192" s="132"/>
      <c r="AI3192" s="132"/>
      <c r="AJ3192" s="132"/>
      <c r="AK3192" s="132"/>
      <c r="AL3192" s="132"/>
      <c r="AM3192" s="132"/>
      <c r="AN3192" s="132"/>
      <c r="AO3192" s="132"/>
      <c r="AP3192" s="132"/>
      <c r="AQ3192" s="132"/>
      <c r="AR3192" s="132"/>
      <c r="AS3192" s="132"/>
      <c r="AT3192" s="132"/>
      <c r="AU3192" s="132"/>
      <c r="AV3192" s="132"/>
      <c r="AW3192" s="132"/>
      <c r="AX3192" s="132"/>
      <c r="AY3192" s="132"/>
      <c r="AZ3192" s="132"/>
      <c r="BA3192" s="132"/>
      <c r="BB3192" s="132"/>
      <c r="BC3192" s="132"/>
      <c r="BD3192" s="132"/>
      <c r="BE3192" s="132"/>
      <c r="BF3192" s="132"/>
      <c r="BG3192" s="132"/>
      <c r="BH3192" s="132"/>
      <c r="BI3192" s="132"/>
    </row>
    <row r="3193" spans="2:61">
      <c r="B3193" s="722"/>
      <c r="C3193" s="132"/>
      <c r="D3193" s="132"/>
      <c r="E3193" s="586"/>
      <c r="F3193" s="586"/>
      <c r="G3193" s="132"/>
      <c r="H3193" s="372"/>
      <c r="I3193" s="132"/>
      <c r="J3193" s="132"/>
      <c r="K3193" s="132"/>
      <c r="L3193" s="132"/>
      <c r="M3193" s="132"/>
      <c r="N3193" s="132"/>
      <c r="O3193" s="132"/>
      <c r="P3193" s="132"/>
      <c r="Q3193" s="132"/>
      <c r="R3193" s="132"/>
      <c r="S3193" s="132"/>
      <c r="T3193" s="518"/>
      <c r="U3193" s="132"/>
      <c r="V3193" s="132"/>
      <c r="W3193" s="132"/>
      <c r="X3193" s="132"/>
      <c r="Y3193" s="132"/>
      <c r="Z3193" s="132"/>
      <c r="AB3193" s="132"/>
      <c r="AC3193" s="132"/>
      <c r="AD3193" s="132"/>
      <c r="AE3193" s="132"/>
      <c r="AF3193" s="132"/>
      <c r="AG3193" s="132"/>
      <c r="AH3193" s="132"/>
      <c r="AI3193" s="132"/>
      <c r="AJ3193" s="132"/>
      <c r="AK3193" s="132"/>
      <c r="AL3193" s="132"/>
      <c r="AM3193" s="132"/>
      <c r="AN3193" s="132"/>
      <c r="AO3193" s="132"/>
      <c r="AP3193" s="132"/>
      <c r="AQ3193" s="132"/>
      <c r="AR3193" s="132"/>
      <c r="AS3193" s="132"/>
      <c r="AT3193" s="132"/>
      <c r="AU3193" s="132"/>
      <c r="AV3193" s="132"/>
      <c r="AW3193" s="132"/>
      <c r="AX3193" s="132"/>
      <c r="AY3193" s="132"/>
      <c r="AZ3193" s="132"/>
      <c r="BA3193" s="132"/>
      <c r="BB3193" s="132"/>
      <c r="BC3193" s="132"/>
      <c r="BD3193" s="132"/>
      <c r="BE3193" s="132"/>
      <c r="BF3193" s="132"/>
      <c r="BG3193" s="132"/>
      <c r="BH3193" s="132"/>
      <c r="BI3193" s="132"/>
    </row>
    <row r="3194" spans="2:61">
      <c r="B3194" s="722"/>
      <c r="C3194" s="132"/>
      <c r="D3194" s="132"/>
      <c r="E3194" s="586"/>
      <c r="F3194" s="586"/>
      <c r="G3194" s="132"/>
      <c r="H3194" s="372"/>
      <c r="I3194" s="132"/>
      <c r="J3194" s="132"/>
      <c r="K3194" s="132"/>
      <c r="L3194" s="132"/>
      <c r="M3194" s="132"/>
      <c r="N3194" s="132"/>
      <c r="O3194" s="132"/>
      <c r="P3194" s="132"/>
      <c r="Q3194" s="132"/>
      <c r="R3194" s="132"/>
      <c r="S3194" s="132"/>
      <c r="T3194" s="518"/>
      <c r="U3194" s="132"/>
      <c r="V3194" s="132"/>
      <c r="W3194" s="132"/>
      <c r="X3194" s="132"/>
      <c r="Y3194" s="132"/>
      <c r="Z3194" s="132"/>
      <c r="AB3194" s="132"/>
      <c r="AC3194" s="132"/>
      <c r="AD3194" s="132"/>
      <c r="AE3194" s="132"/>
      <c r="AF3194" s="132"/>
      <c r="AG3194" s="132"/>
      <c r="AH3194" s="132"/>
      <c r="AI3194" s="132"/>
      <c r="AJ3194" s="132"/>
      <c r="AK3194" s="132"/>
      <c r="AL3194" s="132"/>
      <c r="AM3194" s="132"/>
      <c r="AN3194" s="132"/>
      <c r="AO3194" s="132"/>
      <c r="AP3194" s="132"/>
      <c r="AQ3194" s="132"/>
      <c r="AR3194" s="132"/>
      <c r="AS3194" s="132"/>
      <c r="AT3194" s="132"/>
      <c r="AU3194" s="132"/>
      <c r="AV3194" s="132"/>
      <c r="AW3194" s="132"/>
      <c r="AX3194" s="132"/>
      <c r="AY3194" s="132"/>
      <c r="AZ3194" s="132"/>
      <c r="BA3194" s="132"/>
      <c r="BB3194" s="132"/>
      <c r="BC3194" s="132"/>
      <c r="BD3194" s="132"/>
      <c r="BE3194" s="132"/>
      <c r="BF3194" s="132"/>
      <c r="BG3194" s="132"/>
      <c r="BH3194" s="132"/>
      <c r="BI3194" s="132"/>
    </row>
    <row r="3195" spans="2:61">
      <c r="B3195" s="722"/>
      <c r="C3195" s="132"/>
      <c r="D3195" s="132"/>
      <c r="E3195" s="586"/>
      <c r="F3195" s="586"/>
      <c r="G3195" s="132"/>
      <c r="H3195" s="372"/>
      <c r="I3195" s="132"/>
      <c r="J3195" s="132"/>
      <c r="K3195" s="132"/>
      <c r="L3195" s="132"/>
      <c r="M3195" s="132"/>
      <c r="N3195" s="132"/>
      <c r="O3195" s="132"/>
      <c r="P3195" s="132"/>
      <c r="Q3195" s="132"/>
      <c r="R3195" s="132"/>
      <c r="S3195" s="132"/>
      <c r="T3195" s="518"/>
      <c r="U3195" s="132"/>
      <c r="V3195" s="132"/>
      <c r="W3195" s="132"/>
      <c r="X3195" s="132"/>
      <c r="Y3195" s="132"/>
      <c r="Z3195" s="132"/>
      <c r="AB3195" s="132"/>
      <c r="AC3195" s="132"/>
      <c r="AD3195" s="132"/>
      <c r="AE3195" s="132"/>
      <c r="AF3195" s="132"/>
      <c r="AG3195" s="132"/>
      <c r="AH3195" s="132"/>
      <c r="AI3195" s="132"/>
      <c r="AJ3195" s="132"/>
      <c r="AK3195" s="132"/>
      <c r="AL3195" s="132"/>
      <c r="AM3195" s="132"/>
      <c r="AN3195" s="132"/>
      <c r="AO3195" s="132"/>
      <c r="AP3195" s="132"/>
      <c r="AQ3195" s="132"/>
      <c r="AR3195" s="132"/>
      <c r="AS3195" s="132"/>
      <c r="AT3195" s="132"/>
      <c r="AU3195" s="132"/>
      <c r="AV3195" s="132"/>
      <c r="AW3195" s="132"/>
      <c r="AX3195" s="132"/>
      <c r="AY3195" s="132"/>
      <c r="AZ3195" s="132"/>
      <c r="BA3195" s="132"/>
      <c r="BB3195" s="132"/>
      <c r="BC3195" s="132"/>
      <c r="BD3195" s="132"/>
      <c r="BE3195" s="132"/>
      <c r="BF3195" s="132"/>
      <c r="BG3195" s="132"/>
      <c r="BH3195" s="132"/>
      <c r="BI3195" s="132"/>
    </row>
    <row r="3196" spans="2:61">
      <c r="B3196" s="722"/>
      <c r="C3196" s="132"/>
      <c r="D3196" s="132"/>
      <c r="E3196" s="586"/>
      <c r="F3196" s="586"/>
      <c r="G3196" s="132"/>
      <c r="H3196" s="372"/>
      <c r="I3196" s="132"/>
      <c r="J3196" s="132"/>
      <c r="K3196" s="132"/>
      <c r="L3196" s="132"/>
      <c r="M3196" s="132"/>
      <c r="N3196" s="132"/>
      <c r="O3196" s="132"/>
      <c r="P3196" s="132"/>
      <c r="Q3196" s="132"/>
      <c r="R3196" s="132"/>
      <c r="S3196" s="132"/>
      <c r="T3196" s="518"/>
      <c r="U3196" s="132"/>
      <c r="V3196" s="132"/>
      <c r="W3196" s="132"/>
      <c r="X3196" s="132"/>
      <c r="Y3196" s="132"/>
      <c r="Z3196" s="132"/>
      <c r="AB3196" s="132"/>
      <c r="AC3196" s="132"/>
      <c r="AD3196" s="132"/>
      <c r="AE3196" s="132"/>
      <c r="AF3196" s="132"/>
      <c r="AG3196" s="132"/>
      <c r="AH3196" s="132"/>
      <c r="AI3196" s="132"/>
      <c r="AJ3196" s="132"/>
      <c r="AK3196" s="132"/>
      <c r="AL3196" s="132"/>
      <c r="AM3196" s="132"/>
      <c r="AN3196" s="132"/>
      <c r="AO3196" s="132"/>
      <c r="AP3196" s="132"/>
      <c r="AQ3196" s="132"/>
      <c r="AR3196" s="132"/>
      <c r="AS3196" s="132"/>
      <c r="AT3196" s="132"/>
      <c r="AU3196" s="132"/>
      <c r="AV3196" s="132"/>
      <c r="AW3196" s="132"/>
      <c r="AX3196" s="132"/>
      <c r="AY3196" s="132"/>
      <c r="AZ3196" s="132"/>
      <c r="BA3196" s="132"/>
      <c r="BB3196" s="132"/>
      <c r="BC3196" s="132"/>
      <c r="BD3196" s="132"/>
      <c r="BE3196" s="132"/>
      <c r="BF3196" s="132"/>
      <c r="BG3196" s="132"/>
      <c r="BH3196" s="132"/>
      <c r="BI3196" s="132"/>
    </row>
    <row r="3197" spans="2:61">
      <c r="B3197" s="722"/>
      <c r="C3197" s="132"/>
      <c r="D3197" s="132"/>
      <c r="E3197" s="586"/>
      <c r="F3197" s="586"/>
      <c r="G3197" s="132"/>
      <c r="H3197" s="372"/>
      <c r="I3197" s="132"/>
      <c r="J3197" s="132"/>
      <c r="K3197" s="132"/>
      <c r="L3197" s="132"/>
      <c r="M3197" s="132"/>
      <c r="N3197" s="132"/>
      <c r="O3197" s="132"/>
      <c r="P3197" s="132"/>
      <c r="Q3197" s="132"/>
      <c r="R3197" s="132"/>
      <c r="S3197" s="132"/>
      <c r="T3197" s="518"/>
      <c r="U3197" s="132"/>
      <c r="V3197" s="132"/>
      <c r="W3197" s="132"/>
      <c r="X3197" s="132"/>
      <c r="Y3197" s="132"/>
      <c r="Z3197" s="132"/>
      <c r="AB3197" s="132"/>
      <c r="AC3197" s="132"/>
      <c r="AD3197" s="132"/>
      <c r="AE3197" s="132"/>
      <c r="AF3197" s="132"/>
      <c r="AG3197" s="132"/>
      <c r="AH3197" s="132"/>
      <c r="AI3197" s="132"/>
      <c r="AJ3197" s="132"/>
      <c r="AK3197" s="132"/>
      <c r="AL3197" s="132"/>
      <c r="AM3197" s="132"/>
      <c r="AN3197" s="132"/>
      <c r="AO3197" s="132"/>
      <c r="AP3197" s="132"/>
      <c r="AQ3197" s="132"/>
      <c r="AR3197" s="132"/>
      <c r="AS3197" s="132"/>
      <c r="AT3197" s="132"/>
      <c r="AU3197" s="132"/>
      <c r="AV3197" s="132"/>
      <c r="AW3197" s="132"/>
      <c r="AX3197" s="132"/>
      <c r="AY3197" s="132"/>
      <c r="AZ3197" s="132"/>
      <c r="BA3197" s="132"/>
      <c r="BB3197" s="132"/>
      <c r="BC3197" s="132"/>
      <c r="BD3197" s="132"/>
      <c r="BE3197" s="132"/>
      <c r="BF3197" s="132"/>
      <c r="BG3197" s="132"/>
      <c r="BH3197" s="132"/>
      <c r="BI3197" s="132"/>
    </row>
    <row r="3198" spans="2:61">
      <c r="B3198" s="722"/>
      <c r="C3198" s="132"/>
      <c r="D3198" s="132"/>
      <c r="E3198" s="586"/>
      <c r="F3198" s="586"/>
      <c r="G3198" s="132"/>
      <c r="H3198" s="372"/>
      <c r="I3198" s="132"/>
      <c r="J3198" s="132"/>
      <c r="K3198" s="132"/>
      <c r="L3198" s="132"/>
      <c r="M3198" s="132"/>
      <c r="N3198" s="132"/>
      <c r="O3198" s="132"/>
      <c r="P3198" s="132"/>
      <c r="Q3198" s="132"/>
      <c r="R3198" s="132"/>
      <c r="S3198" s="132"/>
      <c r="T3198" s="518"/>
      <c r="U3198" s="132"/>
      <c r="V3198" s="132"/>
      <c r="W3198" s="132"/>
      <c r="X3198" s="132"/>
      <c r="Y3198" s="132"/>
      <c r="Z3198" s="132"/>
      <c r="AB3198" s="132"/>
      <c r="AC3198" s="132"/>
      <c r="AD3198" s="132"/>
      <c r="AE3198" s="132"/>
      <c r="AF3198" s="132"/>
      <c r="AG3198" s="132"/>
      <c r="AH3198" s="132"/>
      <c r="AI3198" s="132"/>
      <c r="AJ3198" s="132"/>
      <c r="AK3198" s="132"/>
      <c r="AL3198" s="132"/>
      <c r="AM3198" s="132"/>
      <c r="AN3198" s="132"/>
      <c r="AO3198" s="132"/>
      <c r="AP3198" s="132"/>
      <c r="AQ3198" s="132"/>
      <c r="AR3198" s="132"/>
      <c r="AS3198" s="132"/>
      <c r="AT3198" s="132"/>
      <c r="AU3198" s="132"/>
      <c r="AV3198" s="132"/>
      <c r="AW3198" s="132"/>
      <c r="AX3198" s="132"/>
      <c r="AY3198" s="132"/>
      <c r="AZ3198" s="132"/>
      <c r="BA3198" s="132"/>
      <c r="BB3198" s="132"/>
      <c r="BC3198" s="132"/>
      <c r="BD3198" s="132"/>
      <c r="BE3198" s="132"/>
      <c r="BF3198" s="132"/>
      <c r="BG3198" s="132"/>
      <c r="BH3198" s="132"/>
      <c r="BI3198" s="132"/>
    </row>
    <row r="3199" spans="2:61">
      <c r="B3199" s="722"/>
      <c r="C3199" s="132"/>
      <c r="D3199" s="132"/>
      <c r="E3199" s="586"/>
      <c r="F3199" s="586"/>
      <c r="G3199" s="132"/>
      <c r="H3199" s="372"/>
      <c r="I3199" s="132"/>
      <c r="J3199" s="132"/>
      <c r="K3199" s="132"/>
      <c r="L3199" s="132"/>
      <c r="M3199" s="132"/>
      <c r="N3199" s="132"/>
      <c r="O3199" s="132"/>
      <c r="P3199" s="132"/>
      <c r="Q3199" s="132"/>
      <c r="R3199" s="132"/>
      <c r="S3199" s="132"/>
      <c r="T3199" s="518"/>
      <c r="U3199" s="132"/>
      <c r="V3199" s="132"/>
      <c r="W3199" s="132"/>
      <c r="X3199" s="132"/>
      <c r="Y3199" s="132"/>
      <c r="Z3199" s="132"/>
      <c r="AB3199" s="132"/>
      <c r="AC3199" s="132"/>
      <c r="AD3199" s="132"/>
      <c r="AE3199" s="132"/>
      <c r="AF3199" s="132"/>
      <c r="AG3199" s="132"/>
      <c r="AH3199" s="132"/>
      <c r="AI3199" s="132"/>
      <c r="AJ3199" s="132"/>
      <c r="AK3199" s="132"/>
      <c r="AL3199" s="132"/>
      <c r="AM3199" s="132"/>
      <c r="AN3199" s="132"/>
      <c r="AO3199" s="132"/>
      <c r="AP3199" s="132"/>
      <c r="AQ3199" s="132"/>
      <c r="AR3199" s="132"/>
      <c r="AS3199" s="132"/>
      <c r="AT3199" s="132"/>
      <c r="AU3199" s="132"/>
      <c r="AV3199" s="132"/>
      <c r="AW3199" s="132"/>
      <c r="AX3199" s="132"/>
      <c r="AY3199" s="132"/>
      <c r="AZ3199" s="132"/>
      <c r="BA3199" s="132"/>
      <c r="BB3199" s="132"/>
      <c r="BC3199" s="132"/>
      <c r="BD3199" s="132"/>
      <c r="BE3199" s="132"/>
      <c r="BF3199" s="132"/>
      <c r="BG3199" s="132"/>
      <c r="BH3199" s="132"/>
      <c r="BI3199" s="132"/>
    </row>
    <row r="3200" spans="2:61">
      <c r="B3200" s="722"/>
      <c r="C3200" s="132"/>
      <c r="D3200" s="132"/>
      <c r="E3200" s="586"/>
      <c r="F3200" s="586"/>
      <c r="G3200" s="132"/>
      <c r="H3200" s="372"/>
      <c r="I3200" s="132"/>
      <c r="J3200" s="132"/>
      <c r="K3200" s="132"/>
      <c r="L3200" s="132"/>
      <c r="M3200" s="132"/>
      <c r="N3200" s="132"/>
      <c r="O3200" s="132"/>
      <c r="P3200" s="132"/>
      <c r="Q3200" s="132"/>
      <c r="R3200" s="132"/>
      <c r="S3200" s="132"/>
      <c r="T3200" s="518"/>
      <c r="U3200" s="132"/>
      <c r="V3200" s="132"/>
      <c r="W3200" s="132"/>
      <c r="X3200" s="132"/>
      <c r="Y3200" s="132"/>
      <c r="Z3200" s="132"/>
      <c r="AB3200" s="132"/>
      <c r="AC3200" s="132"/>
      <c r="AD3200" s="132"/>
      <c r="AE3200" s="132"/>
      <c r="AF3200" s="132"/>
      <c r="AG3200" s="132"/>
      <c r="AH3200" s="132"/>
      <c r="AI3200" s="132"/>
      <c r="AJ3200" s="132"/>
      <c r="AK3200" s="132"/>
      <c r="AL3200" s="132"/>
      <c r="AM3200" s="132"/>
      <c r="AN3200" s="132"/>
      <c r="AO3200" s="132"/>
      <c r="AP3200" s="132"/>
      <c r="AQ3200" s="132"/>
      <c r="AR3200" s="132"/>
      <c r="AS3200" s="132"/>
      <c r="AT3200" s="132"/>
      <c r="AU3200" s="132"/>
      <c r="AV3200" s="132"/>
      <c r="AW3200" s="132"/>
      <c r="AX3200" s="132"/>
      <c r="AY3200" s="132"/>
      <c r="AZ3200" s="132"/>
      <c r="BA3200" s="132"/>
      <c r="BB3200" s="132"/>
      <c r="BC3200" s="132"/>
      <c r="BD3200" s="132"/>
      <c r="BE3200" s="132"/>
      <c r="BF3200" s="132"/>
      <c r="BG3200" s="132"/>
      <c r="BH3200" s="132"/>
      <c r="BI3200" s="132"/>
    </row>
    <row r="3201" spans="2:61">
      <c r="B3201" s="722"/>
      <c r="C3201" s="132"/>
      <c r="D3201" s="132"/>
      <c r="E3201" s="586"/>
      <c r="F3201" s="586"/>
      <c r="G3201" s="132"/>
      <c r="H3201" s="372"/>
      <c r="I3201" s="132"/>
      <c r="J3201" s="132"/>
      <c r="K3201" s="132"/>
      <c r="L3201" s="132"/>
      <c r="M3201" s="132"/>
      <c r="N3201" s="132"/>
      <c r="O3201" s="132"/>
      <c r="P3201" s="132"/>
      <c r="Q3201" s="132"/>
      <c r="R3201" s="132"/>
      <c r="S3201" s="132"/>
      <c r="T3201" s="518"/>
      <c r="U3201" s="132"/>
      <c r="V3201" s="132"/>
      <c r="W3201" s="132"/>
      <c r="X3201" s="132"/>
      <c r="Y3201" s="132"/>
      <c r="Z3201" s="132"/>
      <c r="AB3201" s="132"/>
      <c r="AC3201" s="132"/>
      <c r="AD3201" s="132"/>
      <c r="AE3201" s="132"/>
      <c r="AF3201" s="132"/>
      <c r="AG3201" s="132"/>
      <c r="AH3201" s="132"/>
      <c r="AI3201" s="132"/>
      <c r="AJ3201" s="132"/>
      <c r="AK3201" s="132"/>
      <c r="AL3201" s="132"/>
      <c r="AM3201" s="132"/>
      <c r="AN3201" s="132"/>
      <c r="AO3201" s="132"/>
      <c r="AP3201" s="132"/>
      <c r="AQ3201" s="132"/>
      <c r="AR3201" s="132"/>
      <c r="AS3201" s="132"/>
      <c r="AT3201" s="132"/>
      <c r="AU3201" s="132"/>
      <c r="AV3201" s="132"/>
      <c r="AW3201" s="132"/>
      <c r="AX3201" s="132"/>
      <c r="AY3201" s="132"/>
      <c r="AZ3201" s="132"/>
      <c r="BA3201" s="132"/>
      <c r="BB3201" s="132"/>
      <c r="BC3201" s="132"/>
      <c r="BD3201" s="132"/>
      <c r="BE3201" s="132"/>
      <c r="BF3201" s="132"/>
      <c r="BG3201" s="132"/>
      <c r="BH3201" s="132"/>
      <c r="BI3201" s="132"/>
    </row>
    <row r="3202" spans="2:61">
      <c r="B3202" s="722"/>
      <c r="C3202" s="132"/>
      <c r="D3202" s="132"/>
      <c r="E3202" s="586"/>
      <c r="F3202" s="586"/>
      <c r="G3202" s="132"/>
      <c r="H3202" s="372"/>
      <c r="I3202" s="132"/>
      <c r="J3202" s="132"/>
      <c r="K3202" s="132"/>
      <c r="L3202" s="132"/>
      <c r="M3202" s="132"/>
      <c r="N3202" s="132"/>
      <c r="O3202" s="132"/>
      <c r="P3202" s="132"/>
      <c r="Q3202" s="132"/>
      <c r="R3202" s="132"/>
      <c r="S3202" s="132"/>
      <c r="T3202" s="518"/>
      <c r="U3202" s="132"/>
      <c r="V3202" s="132"/>
      <c r="W3202" s="132"/>
      <c r="X3202" s="132"/>
      <c r="Y3202" s="132"/>
      <c r="Z3202" s="132"/>
      <c r="AB3202" s="132"/>
      <c r="AC3202" s="132"/>
      <c r="AD3202" s="132"/>
      <c r="AE3202" s="132"/>
      <c r="AF3202" s="132"/>
      <c r="AG3202" s="132"/>
      <c r="AH3202" s="132"/>
      <c r="AI3202" s="132"/>
      <c r="AJ3202" s="132"/>
      <c r="AK3202" s="132"/>
      <c r="AL3202" s="132"/>
      <c r="AM3202" s="132"/>
      <c r="AN3202" s="132"/>
      <c r="AO3202" s="132"/>
      <c r="AP3202" s="132"/>
      <c r="AQ3202" s="132"/>
      <c r="AR3202" s="132"/>
      <c r="AS3202" s="132"/>
      <c r="AT3202" s="132"/>
      <c r="AU3202" s="132"/>
      <c r="AV3202" s="132"/>
      <c r="AW3202" s="132"/>
      <c r="AX3202" s="132"/>
      <c r="AY3202" s="132"/>
      <c r="AZ3202" s="132"/>
      <c r="BA3202" s="132"/>
      <c r="BB3202" s="132"/>
      <c r="BC3202" s="132"/>
      <c r="BD3202" s="132"/>
      <c r="BE3202" s="132"/>
      <c r="BF3202" s="132"/>
      <c r="BG3202" s="132"/>
      <c r="BH3202" s="132"/>
      <c r="BI3202" s="132"/>
    </row>
    <row r="3203" spans="2:61">
      <c r="B3203" s="722"/>
      <c r="C3203" s="132"/>
      <c r="D3203" s="132"/>
      <c r="E3203" s="586"/>
      <c r="F3203" s="586"/>
      <c r="G3203" s="132"/>
      <c r="H3203" s="372"/>
      <c r="I3203" s="132"/>
      <c r="J3203" s="132"/>
      <c r="K3203" s="132"/>
      <c r="L3203" s="132"/>
      <c r="M3203" s="132"/>
      <c r="N3203" s="132"/>
      <c r="O3203" s="132"/>
      <c r="P3203" s="132"/>
      <c r="Q3203" s="132"/>
      <c r="R3203" s="132"/>
      <c r="S3203" s="132"/>
      <c r="T3203" s="518"/>
      <c r="U3203" s="132"/>
      <c r="V3203" s="132"/>
      <c r="W3203" s="132"/>
      <c r="X3203" s="132"/>
      <c r="Y3203" s="132"/>
      <c r="Z3203" s="132"/>
      <c r="AB3203" s="132"/>
      <c r="AC3203" s="132"/>
      <c r="AD3203" s="132"/>
      <c r="AE3203" s="132"/>
      <c r="AF3203" s="132"/>
      <c r="AG3203" s="132"/>
      <c r="AH3203" s="132"/>
      <c r="AI3203" s="132"/>
      <c r="AJ3203" s="132"/>
      <c r="AK3203" s="132"/>
      <c r="AL3203" s="132"/>
      <c r="AM3203" s="132"/>
      <c r="AN3203" s="132"/>
      <c r="AO3203" s="132"/>
      <c r="AP3203" s="132"/>
      <c r="AQ3203" s="132"/>
      <c r="AR3203" s="132"/>
      <c r="AS3203" s="132"/>
      <c r="AT3203" s="132"/>
      <c r="AU3203" s="132"/>
      <c r="AV3203" s="132"/>
      <c r="AW3203" s="132"/>
      <c r="AX3203" s="132"/>
      <c r="AY3203" s="132"/>
      <c r="AZ3203" s="132"/>
      <c r="BA3203" s="132"/>
      <c r="BB3203" s="132"/>
      <c r="BC3203" s="132"/>
      <c r="BD3203" s="132"/>
      <c r="BE3203" s="132"/>
      <c r="BF3203" s="132"/>
      <c r="BG3203" s="132"/>
      <c r="BH3203" s="132"/>
      <c r="BI3203" s="132"/>
    </row>
    <row r="3204" spans="2:61">
      <c r="B3204" s="722"/>
      <c r="C3204" s="132"/>
      <c r="D3204" s="132"/>
      <c r="E3204" s="586"/>
      <c r="F3204" s="586"/>
      <c r="G3204" s="132"/>
      <c r="H3204" s="372"/>
      <c r="I3204" s="132"/>
      <c r="J3204" s="132"/>
      <c r="K3204" s="132"/>
      <c r="L3204" s="132"/>
      <c r="M3204" s="132"/>
      <c r="N3204" s="132"/>
      <c r="O3204" s="132"/>
      <c r="P3204" s="132"/>
      <c r="Q3204" s="132"/>
      <c r="R3204" s="132"/>
      <c r="S3204" s="132"/>
      <c r="T3204" s="518"/>
      <c r="U3204" s="132"/>
      <c r="V3204" s="132"/>
      <c r="W3204" s="132"/>
      <c r="X3204" s="132"/>
      <c r="Y3204" s="132"/>
      <c r="Z3204" s="132"/>
      <c r="AB3204" s="132"/>
      <c r="AC3204" s="132"/>
      <c r="AD3204" s="132"/>
      <c r="AE3204" s="132"/>
      <c r="AF3204" s="132"/>
      <c r="AG3204" s="132"/>
      <c r="AH3204" s="132"/>
      <c r="AI3204" s="132"/>
      <c r="AJ3204" s="132"/>
      <c r="AK3204" s="132"/>
      <c r="AL3204" s="132"/>
      <c r="AM3204" s="132"/>
      <c r="AN3204" s="132"/>
      <c r="AO3204" s="132"/>
      <c r="AP3204" s="132"/>
      <c r="AQ3204" s="132"/>
      <c r="AR3204" s="132"/>
      <c r="AS3204" s="132"/>
      <c r="AT3204" s="132"/>
      <c r="AU3204" s="132"/>
      <c r="AV3204" s="132"/>
      <c r="AW3204" s="132"/>
      <c r="AX3204" s="132"/>
      <c r="AY3204" s="132"/>
      <c r="AZ3204" s="132"/>
      <c r="BA3204" s="132"/>
      <c r="BB3204" s="132"/>
      <c r="BC3204" s="132"/>
      <c r="BD3204" s="132"/>
      <c r="BE3204" s="132"/>
      <c r="BF3204" s="132"/>
      <c r="BG3204" s="132"/>
      <c r="BH3204" s="132"/>
      <c r="BI3204" s="132"/>
    </row>
    <row r="3205" spans="2:61">
      <c r="B3205" s="722"/>
      <c r="C3205" s="132"/>
      <c r="D3205" s="132"/>
      <c r="E3205" s="586"/>
      <c r="F3205" s="586"/>
      <c r="G3205" s="132"/>
      <c r="H3205" s="372"/>
      <c r="I3205" s="132"/>
      <c r="J3205" s="132"/>
      <c r="K3205" s="132"/>
      <c r="L3205" s="132"/>
      <c r="M3205" s="132"/>
      <c r="N3205" s="132"/>
      <c r="O3205" s="132"/>
      <c r="P3205" s="132"/>
      <c r="Q3205" s="132"/>
      <c r="R3205" s="132"/>
      <c r="S3205" s="132"/>
      <c r="T3205" s="518"/>
      <c r="U3205" s="132"/>
      <c r="V3205" s="132"/>
      <c r="W3205" s="132"/>
      <c r="X3205" s="132"/>
      <c r="Y3205" s="132"/>
      <c r="Z3205" s="132"/>
      <c r="AB3205" s="132"/>
      <c r="AC3205" s="132"/>
      <c r="AD3205" s="132"/>
      <c r="AE3205" s="132"/>
      <c r="AF3205" s="132"/>
      <c r="AG3205" s="132"/>
      <c r="AH3205" s="132"/>
      <c r="AI3205" s="132"/>
      <c r="AJ3205" s="132"/>
      <c r="AK3205" s="132"/>
      <c r="AL3205" s="132"/>
      <c r="AM3205" s="132"/>
      <c r="AN3205" s="132"/>
      <c r="AO3205" s="132"/>
      <c r="AP3205" s="132"/>
      <c r="AQ3205" s="132"/>
      <c r="AR3205" s="132"/>
      <c r="AS3205" s="132"/>
      <c r="AT3205" s="132"/>
      <c r="AU3205" s="132"/>
      <c r="AV3205" s="132"/>
      <c r="AW3205" s="132"/>
      <c r="AX3205" s="132"/>
      <c r="AY3205" s="132"/>
      <c r="AZ3205" s="132"/>
      <c r="BA3205" s="132"/>
      <c r="BB3205" s="132"/>
      <c r="BC3205" s="132"/>
      <c r="BD3205" s="132"/>
      <c r="BE3205" s="132"/>
      <c r="BF3205" s="132"/>
      <c r="BG3205" s="132"/>
      <c r="BH3205" s="132"/>
      <c r="BI3205" s="132"/>
    </row>
    <row r="3206" spans="2:61">
      <c r="B3206" s="722"/>
      <c r="C3206" s="132"/>
      <c r="D3206" s="132"/>
      <c r="E3206" s="586"/>
      <c r="F3206" s="586"/>
      <c r="G3206" s="132"/>
      <c r="H3206" s="372"/>
      <c r="I3206" s="132"/>
      <c r="J3206" s="132"/>
      <c r="K3206" s="132"/>
      <c r="L3206" s="132"/>
      <c r="M3206" s="132"/>
      <c r="N3206" s="132"/>
      <c r="O3206" s="132"/>
      <c r="P3206" s="132"/>
      <c r="Q3206" s="132"/>
      <c r="R3206" s="132"/>
      <c r="S3206" s="132"/>
      <c r="T3206" s="518"/>
      <c r="U3206" s="132"/>
      <c r="V3206" s="132"/>
      <c r="W3206" s="132"/>
      <c r="X3206" s="132"/>
      <c r="Y3206" s="132"/>
      <c r="Z3206" s="132"/>
      <c r="AB3206" s="132"/>
      <c r="AC3206" s="132"/>
      <c r="AD3206" s="132"/>
      <c r="AE3206" s="132"/>
      <c r="AF3206" s="132"/>
      <c r="AG3206" s="132"/>
      <c r="AH3206" s="132"/>
      <c r="AI3206" s="132"/>
      <c r="AJ3206" s="132"/>
      <c r="AK3206" s="132"/>
      <c r="AL3206" s="132"/>
      <c r="AM3206" s="132"/>
      <c r="AN3206" s="132"/>
      <c r="AO3206" s="132"/>
      <c r="AP3206" s="132"/>
      <c r="AQ3206" s="132"/>
      <c r="AR3206" s="132"/>
      <c r="AS3206" s="132"/>
      <c r="AT3206" s="132"/>
      <c r="AU3206" s="132"/>
      <c r="AV3206" s="132"/>
      <c r="AW3206" s="132"/>
      <c r="AX3206" s="132"/>
      <c r="AY3206" s="132"/>
      <c r="AZ3206" s="132"/>
      <c r="BA3206" s="132"/>
      <c r="BB3206" s="132"/>
      <c r="BC3206" s="132"/>
      <c r="BD3206" s="132"/>
      <c r="BE3206" s="132"/>
      <c r="BF3206" s="132"/>
      <c r="BG3206" s="132"/>
      <c r="BH3206" s="132"/>
      <c r="BI3206" s="132"/>
    </row>
    <row r="3207" spans="2:61">
      <c r="B3207" s="722"/>
      <c r="C3207" s="132"/>
      <c r="D3207" s="132"/>
      <c r="E3207" s="586"/>
      <c r="F3207" s="586"/>
      <c r="G3207" s="132"/>
      <c r="H3207" s="372"/>
      <c r="I3207" s="132"/>
      <c r="J3207" s="132"/>
      <c r="K3207" s="132"/>
      <c r="L3207" s="132"/>
      <c r="M3207" s="132"/>
      <c r="N3207" s="132"/>
      <c r="O3207" s="132"/>
      <c r="P3207" s="132"/>
      <c r="Q3207" s="132"/>
      <c r="R3207" s="132"/>
      <c r="S3207" s="132"/>
      <c r="T3207" s="518"/>
      <c r="U3207" s="132"/>
      <c r="V3207" s="132"/>
      <c r="W3207" s="132"/>
      <c r="X3207" s="132"/>
      <c r="Y3207" s="132"/>
      <c r="Z3207" s="132"/>
      <c r="AB3207" s="132"/>
      <c r="AC3207" s="132"/>
      <c r="AD3207" s="132"/>
      <c r="AE3207" s="132"/>
      <c r="AF3207" s="132"/>
      <c r="AG3207" s="132"/>
      <c r="AH3207" s="132"/>
      <c r="AI3207" s="132"/>
      <c r="AJ3207" s="132"/>
      <c r="AK3207" s="132"/>
      <c r="AL3207" s="132"/>
      <c r="AM3207" s="132"/>
      <c r="AN3207" s="132"/>
      <c r="AO3207" s="132"/>
      <c r="AP3207" s="132"/>
      <c r="AQ3207" s="132"/>
      <c r="AR3207" s="132"/>
      <c r="AS3207" s="132"/>
      <c r="AT3207" s="132"/>
      <c r="AU3207" s="132"/>
      <c r="AV3207" s="132"/>
      <c r="AW3207" s="132"/>
      <c r="AX3207" s="132"/>
      <c r="AY3207" s="132"/>
      <c r="AZ3207" s="132"/>
      <c r="BA3207" s="132"/>
      <c r="BB3207" s="132"/>
      <c r="BC3207" s="132"/>
      <c r="BD3207" s="132"/>
      <c r="BE3207" s="132"/>
      <c r="BF3207" s="132"/>
      <c r="BG3207" s="132"/>
      <c r="BH3207" s="132"/>
      <c r="BI3207" s="132"/>
    </row>
    <row r="3208" spans="2:61">
      <c r="B3208" s="722"/>
      <c r="C3208" s="132"/>
      <c r="D3208" s="132"/>
      <c r="E3208" s="586"/>
      <c r="F3208" s="586"/>
      <c r="G3208" s="132"/>
      <c r="H3208" s="372"/>
      <c r="I3208" s="132"/>
      <c r="J3208" s="132"/>
      <c r="K3208" s="132"/>
      <c r="L3208" s="132"/>
      <c r="M3208" s="132"/>
      <c r="N3208" s="132"/>
      <c r="O3208" s="132"/>
      <c r="P3208" s="132"/>
      <c r="Q3208" s="132"/>
      <c r="R3208" s="132"/>
      <c r="S3208" s="132"/>
      <c r="T3208" s="518"/>
      <c r="U3208" s="132"/>
      <c r="V3208" s="132"/>
      <c r="W3208" s="132"/>
      <c r="X3208" s="132"/>
      <c r="Y3208" s="132"/>
      <c r="Z3208" s="132"/>
      <c r="AB3208" s="132"/>
      <c r="AC3208" s="132"/>
      <c r="AD3208" s="132"/>
      <c r="AE3208" s="132"/>
      <c r="AF3208" s="132"/>
      <c r="AG3208" s="132"/>
      <c r="AH3208" s="132"/>
      <c r="AI3208" s="132"/>
      <c r="AJ3208" s="132"/>
      <c r="AK3208" s="132"/>
      <c r="AL3208" s="132"/>
      <c r="AM3208" s="132"/>
      <c r="AN3208" s="132"/>
      <c r="AO3208" s="132"/>
      <c r="AP3208" s="132"/>
      <c r="AQ3208" s="132"/>
      <c r="AR3208" s="132"/>
      <c r="AS3208" s="132"/>
      <c r="AT3208" s="132"/>
      <c r="AU3208" s="132"/>
      <c r="AV3208" s="132"/>
      <c r="AW3208" s="132"/>
      <c r="AX3208" s="132"/>
      <c r="AY3208" s="132"/>
      <c r="AZ3208" s="132"/>
      <c r="BA3208" s="132"/>
      <c r="BB3208" s="132"/>
      <c r="BC3208" s="132"/>
      <c r="BD3208" s="132"/>
      <c r="BE3208" s="132"/>
      <c r="BF3208" s="132"/>
      <c r="BG3208" s="132"/>
      <c r="BH3208" s="132"/>
      <c r="BI3208" s="132"/>
    </row>
    <row r="3209" spans="2:61">
      <c r="B3209" s="722"/>
      <c r="C3209" s="132"/>
      <c r="D3209" s="132"/>
      <c r="E3209" s="586"/>
      <c r="F3209" s="586"/>
      <c r="G3209" s="132"/>
      <c r="H3209" s="372"/>
      <c r="I3209" s="132"/>
      <c r="J3209" s="132"/>
      <c r="K3209" s="132"/>
      <c r="L3209" s="132"/>
      <c r="M3209" s="132"/>
      <c r="N3209" s="132"/>
      <c r="O3209" s="132"/>
      <c r="P3209" s="132"/>
      <c r="Q3209" s="132"/>
      <c r="R3209" s="132"/>
      <c r="S3209" s="132"/>
      <c r="T3209" s="518"/>
      <c r="U3209" s="132"/>
      <c r="V3209" s="132"/>
      <c r="W3209" s="132"/>
      <c r="X3209" s="132"/>
      <c r="Y3209" s="132"/>
      <c r="Z3209" s="132"/>
      <c r="AB3209" s="132"/>
      <c r="AC3209" s="132"/>
      <c r="AD3209" s="132"/>
      <c r="AE3209" s="132"/>
      <c r="AF3209" s="132"/>
      <c r="AG3209" s="132"/>
      <c r="AH3209" s="132"/>
      <c r="AI3209" s="132"/>
      <c r="AJ3209" s="132"/>
      <c r="AK3209" s="132"/>
      <c r="AL3209" s="132"/>
      <c r="AM3209" s="132"/>
      <c r="AN3209" s="132"/>
      <c r="AO3209" s="132"/>
      <c r="AP3209" s="132"/>
      <c r="AQ3209" s="132"/>
      <c r="AR3209" s="132"/>
      <c r="AS3209" s="132"/>
      <c r="AT3209" s="132"/>
      <c r="AU3209" s="132"/>
      <c r="AV3209" s="132"/>
      <c r="AW3209" s="132"/>
      <c r="AX3209" s="132"/>
      <c r="AY3209" s="132"/>
      <c r="AZ3209" s="132"/>
      <c r="BA3209" s="132"/>
      <c r="BB3209" s="132"/>
      <c r="BC3209" s="132"/>
      <c r="BD3209" s="132"/>
      <c r="BE3209" s="132"/>
      <c r="BF3209" s="132"/>
      <c r="BG3209" s="132"/>
      <c r="BH3209" s="132"/>
      <c r="BI3209" s="132"/>
    </row>
    <row r="3210" spans="2:61">
      <c r="B3210" s="722"/>
      <c r="C3210" s="132"/>
      <c r="D3210" s="132"/>
      <c r="E3210" s="586"/>
      <c r="F3210" s="586"/>
      <c r="G3210" s="132"/>
      <c r="H3210" s="372"/>
      <c r="I3210" s="132"/>
      <c r="J3210" s="132"/>
      <c r="K3210" s="132"/>
      <c r="L3210" s="132"/>
      <c r="M3210" s="132"/>
      <c r="N3210" s="132"/>
      <c r="O3210" s="132"/>
      <c r="P3210" s="132"/>
      <c r="Q3210" s="132"/>
      <c r="R3210" s="132"/>
      <c r="S3210" s="132"/>
      <c r="T3210" s="518"/>
      <c r="U3210" s="132"/>
      <c r="V3210" s="132"/>
      <c r="W3210" s="132"/>
      <c r="X3210" s="132"/>
      <c r="Y3210" s="132"/>
      <c r="Z3210" s="132"/>
      <c r="AB3210" s="132"/>
      <c r="AC3210" s="132"/>
      <c r="AD3210" s="132"/>
      <c r="AE3210" s="132"/>
      <c r="AF3210" s="132"/>
      <c r="AG3210" s="132"/>
      <c r="AH3210" s="132"/>
      <c r="AI3210" s="132"/>
      <c r="AJ3210" s="132"/>
      <c r="AK3210" s="132"/>
      <c r="AL3210" s="132"/>
      <c r="AM3210" s="132"/>
      <c r="AN3210" s="132"/>
      <c r="AO3210" s="132"/>
      <c r="AP3210" s="132"/>
      <c r="AQ3210" s="132"/>
      <c r="AR3210" s="132"/>
      <c r="AS3210" s="132"/>
      <c r="AT3210" s="132"/>
      <c r="AU3210" s="132"/>
      <c r="AV3210" s="132"/>
      <c r="AW3210" s="132"/>
      <c r="AX3210" s="132"/>
      <c r="AY3210" s="132"/>
      <c r="AZ3210" s="132"/>
      <c r="BA3210" s="132"/>
      <c r="BB3210" s="132"/>
      <c r="BC3210" s="132"/>
      <c r="BD3210" s="132"/>
      <c r="BE3210" s="132"/>
      <c r="BF3210" s="132"/>
      <c r="BG3210" s="132"/>
      <c r="BH3210" s="132"/>
      <c r="BI3210" s="132"/>
    </row>
    <row r="3211" spans="2:61">
      <c r="B3211" s="722"/>
      <c r="C3211" s="132"/>
      <c r="D3211" s="132"/>
      <c r="E3211" s="586"/>
      <c r="F3211" s="586"/>
      <c r="G3211" s="132"/>
      <c r="H3211" s="372"/>
      <c r="I3211" s="132"/>
      <c r="J3211" s="132"/>
      <c r="K3211" s="132"/>
      <c r="L3211" s="132"/>
      <c r="M3211" s="132"/>
      <c r="N3211" s="132"/>
      <c r="O3211" s="132"/>
      <c r="P3211" s="132"/>
      <c r="Q3211" s="132"/>
      <c r="R3211" s="132"/>
      <c r="S3211" s="132"/>
      <c r="T3211" s="518"/>
      <c r="U3211" s="132"/>
      <c r="V3211" s="132"/>
      <c r="W3211" s="132"/>
      <c r="X3211" s="132"/>
      <c r="Y3211" s="132"/>
      <c r="Z3211" s="132"/>
      <c r="AB3211" s="132"/>
      <c r="AC3211" s="132"/>
      <c r="AD3211" s="132"/>
      <c r="AE3211" s="132"/>
      <c r="AF3211" s="132"/>
      <c r="AG3211" s="132"/>
      <c r="AH3211" s="132"/>
      <c r="AI3211" s="132"/>
      <c r="AJ3211" s="132"/>
      <c r="AK3211" s="132"/>
      <c r="AL3211" s="132"/>
      <c r="AM3211" s="132"/>
      <c r="AN3211" s="132"/>
      <c r="AO3211" s="132"/>
      <c r="AP3211" s="132"/>
      <c r="AQ3211" s="132"/>
      <c r="AR3211" s="132"/>
      <c r="AS3211" s="132"/>
      <c r="AT3211" s="132"/>
      <c r="AU3211" s="132"/>
      <c r="AV3211" s="132"/>
      <c r="AW3211" s="132"/>
      <c r="AX3211" s="132"/>
      <c r="AY3211" s="132"/>
      <c r="AZ3211" s="132"/>
      <c r="BA3211" s="132"/>
      <c r="BB3211" s="132"/>
      <c r="BC3211" s="132"/>
      <c r="BD3211" s="132"/>
      <c r="BE3211" s="132"/>
      <c r="BF3211" s="132"/>
      <c r="BG3211" s="132"/>
      <c r="BH3211" s="132"/>
      <c r="BI3211" s="132"/>
    </row>
    <row r="3212" spans="2:61">
      <c r="B3212" s="722"/>
      <c r="C3212" s="132"/>
      <c r="D3212" s="132"/>
      <c r="E3212" s="586"/>
      <c r="F3212" s="586"/>
      <c r="G3212" s="132"/>
      <c r="H3212" s="372"/>
      <c r="I3212" s="132"/>
      <c r="J3212" s="132"/>
      <c r="K3212" s="132"/>
      <c r="L3212" s="132"/>
      <c r="M3212" s="132"/>
      <c r="N3212" s="132"/>
      <c r="O3212" s="132"/>
      <c r="P3212" s="132"/>
      <c r="Q3212" s="132"/>
      <c r="R3212" s="132"/>
      <c r="S3212" s="132"/>
      <c r="T3212" s="518"/>
      <c r="U3212" s="132"/>
      <c r="V3212" s="132"/>
      <c r="W3212" s="132"/>
      <c r="X3212" s="132"/>
      <c r="Y3212" s="132"/>
      <c r="Z3212" s="132"/>
      <c r="AB3212" s="132"/>
      <c r="AC3212" s="132"/>
      <c r="AD3212" s="132"/>
      <c r="AE3212" s="132"/>
      <c r="AF3212" s="132"/>
      <c r="AG3212" s="132"/>
      <c r="AH3212" s="132"/>
      <c r="AI3212" s="132"/>
      <c r="AJ3212" s="132"/>
      <c r="AK3212" s="132"/>
      <c r="AL3212" s="132"/>
      <c r="AM3212" s="132"/>
      <c r="AN3212" s="132"/>
      <c r="AO3212" s="132"/>
      <c r="AP3212" s="132"/>
      <c r="AQ3212" s="132"/>
      <c r="AR3212" s="132"/>
      <c r="AS3212" s="132"/>
      <c r="AT3212" s="132"/>
      <c r="AU3212" s="132"/>
      <c r="AV3212" s="132"/>
      <c r="AW3212" s="132"/>
      <c r="AX3212" s="132"/>
      <c r="AY3212" s="132"/>
      <c r="AZ3212" s="132"/>
      <c r="BA3212" s="132"/>
      <c r="BB3212" s="132"/>
      <c r="BC3212" s="132"/>
      <c r="BD3212" s="132"/>
      <c r="BE3212" s="132"/>
      <c r="BF3212" s="132"/>
      <c r="BG3212" s="132"/>
      <c r="BH3212" s="132"/>
      <c r="BI3212" s="132"/>
    </row>
    <row r="3213" spans="2:61">
      <c r="B3213" s="722"/>
      <c r="C3213" s="132"/>
      <c r="D3213" s="132"/>
      <c r="E3213" s="586"/>
      <c r="F3213" s="586"/>
      <c r="G3213" s="132"/>
      <c r="H3213" s="372"/>
      <c r="I3213" s="132"/>
      <c r="J3213" s="132"/>
      <c r="K3213" s="132"/>
      <c r="L3213" s="132"/>
      <c r="M3213" s="132"/>
      <c r="N3213" s="132"/>
      <c r="O3213" s="132"/>
      <c r="P3213" s="132"/>
      <c r="Q3213" s="132"/>
      <c r="R3213" s="132"/>
      <c r="S3213" s="132"/>
      <c r="T3213" s="518"/>
      <c r="U3213" s="132"/>
      <c r="V3213" s="132"/>
      <c r="W3213" s="132"/>
      <c r="X3213" s="132"/>
      <c r="Y3213" s="132"/>
      <c r="Z3213" s="132"/>
      <c r="AB3213" s="132"/>
      <c r="AC3213" s="132"/>
      <c r="AD3213" s="132"/>
      <c r="AE3213" s="132"/>
      <c r="AF3213" s="132"/>
      <c r="AG3213" s="132"/>
      <c r="AH3213" s="132"/>
      <c r="AI3213" s="132"/>
      <c r="AJ3213" s="132"/>
      <c r="AK3213" s="132"/>
      <c r="AL3213" s="132"/>
      <c r="AM3213" s="132"/>
      <c r="AN3213" s="132"/>
      <c r="AO3213" s="132"/>
      <c r="AP3213" s="132"/>
      <c r="AQ3213" s="132"/>
      <c r="AR3213" s="132"/>
      <c r="AS3213" s="132"/>
      <c r="AT3213" s="132"/>
      <c r="AU3213" s="132"/>
      <c r="AV3213" s="132"/>
      <c r="AW3213" s="132"/>
      <c r="AX3213" s="132"/>
      <c r="AY3213" s="132"/>
      <c r="AZ3213" s="132"/>
      <c r="BA3213" s="132"/>
      <c r="BB3213" s="132"/>
      <c r="BC3213" s="132"/>
      <c r="BD3213" s="132"/>
      <c r="BE3213" s="132"/>
      <c r="BF3213" s="132"/>
      <c r="BG3213" s="132"/>
      <c r="BH3213" s="132"/>
      <c r="BI3213" s="132"/>
    </row>
    <row r="3214" spans="2:61">
      <c r="B3214" s="722"/>
      <c r="C3214" s="132"/>
      <c r="D3214" s="132"/>
      <c r="E3214" s="586"/>
      <c r="F3214" s="586"/>
      <c r="G3214" s="132"/>
      <c r="H3214" s="372"/>
      <c r="I3214" s="132"/>
      <c r="J3214" s="132"/>
      <c r="K3214" s="132"/>
      <c r="L3214" s="132"/>
      <c r="M3214" s="132"/>
      <c r="N3214" s="132"/>
      <c r="O3214" s="132"/>
      <c r="P3214" s="132"/>
      <c r="Q3214" s="132"/>
      <c r="R3214" s="132"/>
      <c r="S3214" s="132"/>
      <c r="T3214" s="518"/>
      <c r="U3214" s="132"/>
      <c r="V3214" s="132"/>
      <c r="W3214" s="132"/>
      <c r="X3214" s="132"/>
      <c r="Y3214" s="132"/>
      <c r="Z3214" s="132"/>
      <c r="AB3214" s="132"/>
      <c r="AC3214" s="132"/>
      <c r="AD3214" s="132"/>
      <c r="AE3214" s="132"/>
      <c r="AF3214" s="132"/>
      <c r="AG3214" s="132"/>
      <c r="AH3214" s="132"/>
      <c r="AI3214" s="132"/>
      <c r="AJ3214" s="132"/>
      <c r="AK3214" s="132"/>
      <c r="AL3214" s="132"/>
      <c r="AM3214" s="132"/>
      <c r="AN3214" s="132"/>
      <c r="AO3214" s="132"/>
      <c r="AP3214" s="132"/>
      <c r="AQ3214" s="132"/>
      <c r="AR3214" s="132"/>
      <c r="AS3214" s="132"/>
      <c r="AT3214" s="132"/>
      <c r="AU3214" s="132"/>
      <c r="AV3214" s="132"/>
      <c r="AW3214" s="132"/>
      <c r="AX3214" s="132"/>
      <c r="AY3214" s="132"/>
      <c r="AZ3214" s="132"/>
      <c r="BA3214" s="132"/>
      <c r="BB3214" s="132"/>
      <c r="BC3214" s="132"/>
      <c r="BD3214" s="132"/>
      <c r="BE3214" s="132"/>
      <c r="BF3214" s="132"/>
      <c r="BG3214" s="132"/>
      <c r="BH3214" s="132"/>
      <c r="BI3214" s="132"/>
    </row>
    <row r="3215" spans="2:61">
      <c r="B3215" s="722"/>
      <c r="C3215" s="132"/>
      <c r="D3215" s="132"/>
      <c r="E3215" s="586"/>
      <c r="F3215" s="586"/>
      <c r="G3215" s="132"/>
      <c r="H3215" s="372"/>
      <c r="I3215" s="132"/>
      <c r="J3215" s="132"/>
      <c r="K3215" s="132"/>
      <c r="L3215" s="132"/>
      <c r="M3215" s="132"/>
      <c r="N3215" s="132"/>
      <c r="O3215" s="132"/>
      <c r="P3215" s="132"/>
      <c r="Q3215" s="132"/>
      <c r="R3215" s="132"/>
      <c r="S3215" s="132"/>
      <c r="T3215" s="518"/>
      <c r="U3215" s="132"/>
      <c r="V3215" s="132"/>
      <c r="W3215" s="132"/>
      <c r="X3215" s="132"/>
      <c r="Y3215" s="132"/>
      <c r="Z3215" s="132"/>
      <c r="AB3215" s="132"/>
      <c r="AC3215" s="132"/>
      <c r="AD3215" s="132"/>
      <c r="AE3215" s="132"/>
      <c r="AF3215" s="132"/>
      <c r="AG3215" s="132"/>
      <c r="AH3215" s="132"/>
      <c r="AI3215" s="132"/>
      <c r="AJ3215" s="132"/>
      <c r="AK3215" s="132"/>
      <c r="AL3215" s="132"/>
      <c r="AM3215" s="132"/>
      <c r="AN3215" s="132"/>
      <c r="AO3215" s="132"/>
      <c r="AP3215" s="132"/>
      <c r="AQ3215" s="132"/>
      <c r="AR3215" s="132"/>
      <c r="AS3215" s="132"/>
      <c r="AT3215" s="132"/>
      <c r="AU3215" s="132"/>
      <c r="AV3215" s="132"/>
      <c r="AW3215" s="132"/>
      <c r="AX3215" s="132"/>
      <c r="AY3215" s="132"/>
      <c r="AZ3215" s="132"/>
      <c r="BA3215" s="132"/>
      <c r="BB3215" s="132"/>
      <c r="BC3215" s="132"/>
      <c r="BD3215" s="132"/>
      <c r="BE3215" s="132"/>
      <c r="BF3215" s="132"/>
      <c r="BG3215" s="132"/>
      <c r="BH3215" s="132"/>
      <c r="BI3215" s="132"/>
    </row>
    <row r="3216" spans="2:61">
      <c r="B3216" s="722"/>
      <c r="C3216" s="132"/>
      <c r="D3216" s="132"/>
      <c r="E3216" s="586"/>
      <c r="F3216" s="586"/>
      <c r="G3216" s="132"/>
      <c r="H3216" s="372"/>
      <c r="I3216" s="132"/>
      <c r="J3216" s="132"/>
      <c r="K3216" s="132"/>
      <c r="L3216" s="132"/>
      <c r="M3216" s="132"/>
      <c r="N3216" s="132"/>
      <c r="O3216" s="132"/>
      <c r="P3216" s="132"/>
      <c r="Q3216" s="132"/>
      <c r="R3216" s="132"/>
      <c r="S3216" s="132"/>
      <c r="T3216" s="518"/>
      <c r="U3216" s="132"/>
      <c r="V3216" s="132"/>
      <c r="W3216" s="132"/>
      <c r="X3216" s="132"/>
      <c r="Y3216" s="132"/>
      <c r="Z3216" s="132"/>
      <c r="AB3216" s="132"/>
      <c r="AC3216" s="132"/>
      <c r="AD3216" s="132"/>
      <c r="AE3216" s="132"/>
      <c r="AF3216" s="132"/>
      <c r="AG3216" s="132"/>
      <c r="AH3216" s="132"/>
      <c r="AI3216" s="132"/>
      <c r="AJ3216" s="132"/>
      <c r="AK3216" s="132"/>
      <c r="AL3216" s="132"/>
      <c r="AM3216" s="132"/>
      <c r="AN3216" s="132"/>
      <c r="AO3216" s="132"/>
      <c r="AP3216" s="132"/>
      <c r="AQ3216" s="132"/>
      <c r="AR3216" s="132"/>
      <c r="AS3216" s="132"/>
      <c r="AT3216" s="132"/>
      <c r="AU3216" s="132"/>
      <c r="AV3216" s="132"/>
      <c r="AW3216" s="132"/>
      <c r="AX3216" s="132"/>
      <c r="AY3216" s="132"/>
      <c r="AZ3216" s="132"/>
      <c r="BA3216" s="132"/>
      <c r="BB3216" s="132"/>
      <c r="BC3216" s="132"/>
      <c r="BD3216" s="132"/>
      <c r="BE3216" s="132"/>
      <c r="BF3216" s="132"/>
      <c r="BG3216" s="132"/>
      <c r="BH3216" s="132"/>
      <c r="BI3216" s="132"/>
    </row>
    <row r="3217" spans="2:61">
      <c r="B3217" s="722"/>
      <c r="C3217" s="132"/>
      <c r="D3217" s="132"/>
      <c r="E3217" s="586"/>
      <c r="F3217" s="586"/>
      <c r="G3217" s="132"/>
      <c r="H3217" s="372"/>
      <c r="I3217" s="132"/>
      <c r="J3217" s="132"/>
      <c r="K3217" s="132"/>
      <c r="L3217" s="132"/>
      <c r="M3217" s="132"/>
      <c r="N3217" s="132"/>
      <c r="O3217" s="132"/>
      <c r="P3217" s="132"/>
      <c r="Q3217" s="132"/>
      <c r="R3217" s="132"/>
      <c r="S3217" s="132"/>
      <c r="T3217" s="518"/>
      <c r="U3217" s="132"/>
      <c r="V3217" s="132"/>
      <c r="W3217" s="132"/>
      <c r="X3217" s="132"/>
      <c r="Y3217" s="132"/>
      <c r="Z3217" s="132"/>
      <c r="AB3217" s="132"/>
      <c r="AC3217" s="132"/>
      <c r="AD3217" s="132"/>
      <c r="AE3217" s="132"/>
      <c r="AF3217" s="132"/>
      <c r="AG3217" s="132"/>
      <c r="AH3217" s="132"/>
      <c r="AI3217" s="132"/>
      <c r="AJ3217" s="132"/>
      <c r="AK3217" s="132"/>
      <c r="AL3217" s="132"/>
      <c r="AM3217" s="132"/>
      <c r="AN3217" s="132"/>
      <c r="AO3217" s="132"/>
      <c r="AP3217" s="132"/>
      <c r="AQ3217" s="132"/>
      <c r="AR3217" s="132"/>
      <c r="AS3217" s="132"/>
      <c r="AT3217" s="132"/>
      <c r="AU3217" s="132"/>
      <c r="AV3217" s="132"/>
      <c r="AW3217" s="132"/>
      <c r="AX3217" s="132"/>
      <c r="AY3217" s="132"/>
      <c r="AZ3217" s="132"/>
      <c r="BA3217" s="132"/>
      <c r="BB3217" s="132"/>
      <c r="BC3217" s="132"/>
      <c r="BD3217" s="132"/>
      <c r="BE3217" s="132"/>
      <c r="BF3217" s="132"/>
      <c r="BG3217" s="132"/>
      <c r="BH3217" s="132"/>
      <c r="BI3217" s="132"/>
    </row>
    <row r="3218" spans="2:61">
      <c r="B3218" s="722"/>
      <c r="C3218" s="132"/>
      <c r="D3218" s="132"/>
      <c r="E3218" s="586"/>
      <c r="F3218" s="586"/>
      <c r="G3218" s="132"/>
      <c r="H3218" s="372"/>
      <c r="I3218" s="132"/>
      <c r="J3218" s="132"/>
      <c r="K3218" s="132"/>
      <c r="L3218" s="132"/>
      <c r="M3218" s="132"/>
      <c r="N3218" s="132"/>
      <c r="O3218" s="132"/>
      <c r="P3218" s="132"/>
      <c r="Q3218" s="132"/>
      <c r="R3218" s="132"/>
      <c r="S3218" s="132"/>
      <c r="T3218" s="518"/>
      <c r="U3218" s="132"/>
      <c r="V3218" s="132"/>
      <c r="W3218" s="132"/>
      <c r="X3218" s="132"/>
      <c r="Y3218" s="132"/>
      <c r="Z3218" s="132"/>
      <c r="AB3218" s="132"/>
      <c r="AC3218" s="132"/>
      <c r="AD3218" s="132"/>
      <c r="AE3218" s="132"/>
      <c r="AF3218" s="132"/>
      <c r="AG3218" s="132"/>
      <c r="AH3218" s="132"/>
      <c r="AI3218" s="132"/>
      <c r="AJ3218" s="132"/>
      <c r="AK3218" s="132"/>
      <c r="AL3218" s="132"/>
      <c r="AM3218" s="132"/>
      <c r="AN3218" s="132"/>
      <c r="AO3218" s="132"/>
      <c r="AP3218" s="132"/>
      <c r="AQ3218" s="132"/>
      <c r="AR3218" s="132"/>
      <c r="AS3218" s="132"/>
      <c r="AT3218" s="132"/>
      <c r="AU3218" s="132"/>
      <c r="AV3218" s="132"/>
      <c r="AW3218" s="132"/>
      <c r="AX3218" s="132"/>
      <c r="AY3218" s="132"/>
      <c r="AZ3218" s="132"/>
      <c r="BA3218" s="132"/>
      <c r="BB3218" s="132"/>
      <c r="BC3218" s="132"/>
      <c r="BD3218" s="132"/>
      <c r="BE3218" s="132"/>
      <c r="BF3218" s="132"/>
      <c r="BG3218" s="132"/>
      <c r="BH3218" s="132"/>
      <c r="BI3218" s="132"/>
    </row>
    <row r="3219" spans="2:61">
      <c r="B3219" s="722"/>
      <c r="C3219" s="132"/>
      <c r="D3219" s="132"/>
      <c r="E3219" s="586"/>
      <c r="F3219" s="586"/>
      <c r="G3219" s="132"/>
      <c r="H3219" s="372"/>
      <c r="I3219" s="132"/>
      <c r="J3219" s="132"/>
      <c r="K3219" s="132"/>
      <c r="L3219" s="132"/>
      <c r="M3219" s="132"/>
      <c r="N3219" s="132"/>
      <c r="O3219" s="132"/>
      <c r="P3219" s="132"/>
      <c r="Q3219" s="132"/>
      <c r="R3219" s="132"/>
      <c r="S3219" s="132"/>
      <c r="T3219" s="518"/>
      <c r="U3219" s="132"/>
      <c r="V3219" s="132"/>
      <c r="W3219" s="132"/>
      <c r="X3219" s="132"/>
      <c r="Y3219" s="132"/>
      <c r="Z3219" s="132"/>
      <c r="AB3219" s="132"/>
      <c r="AC3219" s="132"/>
      <c r="AD3219" s="132"/>
      <c r="AE3219" s="132"/>
      <c r="AF3219" s="132"/>
      <c r="AG3219" s="132"/>
      <c r="AH3219" s="132"/>
      <c r="AI3219" s="132"/>
      <c r="AJ3219" s="132"/>
      <c r="AK3219" s="132"/>
      <c r="AL3219" s="132"/>
      <c r="AM3219" s="132"/>
      <c r="AN3219" s="132"/>
      <c r="AO3219" s="132"/>
      <c r="AP3219" s="132"/>
      <c r="AQ3219" s="132"/>
      <c r="AR3219" s="132"/>
      <c r="AS3219" s="132"/>
      <c r="AT3219" s="132"/>
      <c r="AU3219" s="132"/>
      <c r="AV3219" s="132"/>
      <c r="AW3219" s="132"/>
      <c r="AX3219" s="132"/>
      <c r="AY3219" s="132"/>
      <c r="AZ3219" s="132"/>
      <c r="BA3219" s="132"/>
      <c r="BB3219" s="132"/>
      <c r="BC3219" s="132"/>
      <c r="BD3219" s="132"/>
      <c r="BE3219" s="132"/>
      <c r="BF3219" s="132"/>
      <c r="BG3219" s="132"/>
      <c r="BH3219" s="132"/>
      <c r="BI3219" s="132"/>
    </row>
    <row r="3220" spans="2:61">
      <c r="B3220" s="722"/>
      <c r="C3220" s="132"/>
      <c r="D3220" s="132"/>
      <c r="E3220" s="586"/>
      <c r="F3220" s="586"/>
      <c r="G3220" s="132"/>
      <c r="H3220" s="372"/>
      <c r="I3220" s="132"/>
      <c r="J3220" s="132"/>
      <c r="K3220" s="132"/>
      <c r="L3220" s="132"/>
      <c r="M3220" s="132"/>
      <c r="N3220" s="132"/>
      <c r="O3220" s="132"/>
      <c r="P3220" s="132"/>
      <c r="Q3220" s="132"/>
      <c r="R3220" s="132"/>
      <c r="S3220" s="132"/>
      <c r="T3220" s="518"/>
      <c r="U3220" s="132"/>
      <c r="V3220" s="132"/>
      <c r="W3220" s="132"/>
      <c r="X3220" s="132"/>
      <c r="Y3220" s="132"/>
      <c r="Z3220" s="132"/>
      <c r="AB3220" s="132"/>
      <c r="AC3220" s="132"/>
      <c r="AD3220" s="132"/>
      <c r="AE3220" s="132"/>
      <c r="AF3220" s="132"/>
      <c r="AG3220" s="132"/>
      <c r="AH3220" s="132"/>
      <c r="AI3220" s="132"/>
      <c r="AJ3220" s="132"/>
      <c r="AK3220" s="132"/>
      <c r="AL3220" s="132"/>
      <c r="AM3220" s="132"/>
      <c r="AN3220" s="132"/>
      <c r="AO3220" s="132"/>
      <c r="AP3220" s="132"/>
      <c r="AQ3220" s="132"/>
      <c r="AR3220" s="132"/>
      <c r="AS3220" s="132"/>
      <c r="AT3220" s="132"/>
      <c r="AU3220" s="132"/>
      <c r="AV3220" s="132"/>
      <c r="AW3220" s="132"/>
      <c r="AX3220" s="132"/>
      <c r="AY3220" s="132"/>
      <c r="AZ3220" s="132"/>
      <c r="BA3220" s="132"/>
      <c r="BB3220" s="132"/>
      <c r="BC3220" s="132"/>
      <c r="BD3220" s="132"/>
      <c r="BE3220" s="132"/>
      <c r="BF3220" s="132"/>
      <c r="BG3220" s="132"/>
      <c r="BH3220" s="132"/>
      <c r="BI3220" s="132"/>
    </row>
    <row r="3221" spans="2:61">
      <c r="B3221" s="722"/>
      <c r="C3221" s="132"/>
      <c r="D3221" s="132"/>
      <c r="E3221" s="586"/>
      <c r="F3221" s="586"/>
      <c r="G3221" s="132"/>
      <c r="H3221" s="372"/>
      <c r="I3221" s="132"/>
      <c r="J3221" s="132"/>
      <c r="K3221" s="132"/>
      <c r="L3221" s="132"/>
      <c r="M3221" s="132"/>
      <c r="N3221" s="132"/>
      <c r="O3221" s="132"/>
      <c r="P3221" s="132"/>
      <c r="Q3221" s="132"/>
      <c r="R3221" s="132"/>
      <c r="S3221" s="132"/>
      <c r="T3221" s="518"/>
      <c r="U3221" s="132"/>
      <c r="V3221" s="132"/>
      <c r="W3221" s="132"/>
      <c r="X3221" s="132"/>
      <c r="Y3221" s="132"/>
      <c r="Z3221" s="132"/>
      <c r="AB3221" s="132"/>
      <c r="AC3221" s="132"/>
      <c r="AD3221" s="132"/>
      <c r="AE3221" s="132"/>
      <c r="AF3221" s="132"/>
      <c r="AG3221" s="132"/>
      <c r="AH3221" s="132"/>
      <c r="AI3221" s="132"/>
      <c r="AJ3221" s="132"/>
      <c r="AK3221" s="132"/>
      <c r="AL3221" s="132"/>
      <c r="AM3221" s="132"/>
      <c r="AN3221" s="132"/>
      <c r="AO3221" s="132"/>
      <c r="AP3221" s="132"/>
      <c r="AQ3221" s="132"/>
      <c r="AR3221" s="132"/>
      <c r="AS3221" s="132"/>
      <c r="AT3221" s="132"/>
      <c r="AU3221" s="132"/>
      <c r="AV3221" s="132"/>
      <c r="AW3221" s="132"/>
      <c r="AX3221" s="132"/>
      <c r="AY3221" s="132"/>
      <c r="AZ3221" s="132"/>
      <c r="BA3221" s="132"/>
      <c r="BB3221" s="132"/>
      <c r="BC3221" s="132"/>
      <c r="BD3221" s="132"/>
      <c r="BE3221" s="132"/>
      <c r="BF3221" s="132"/>
      <c r="BG3221" s="132"/>
      <c r="BH3221" s="132"/>
      <c r="BI3221" s="132"/>
    </row>
    <row r="3222" spans="2:61">
      <c r="B3222" s="722"/>
      <c r="C3222" s="132"/>
      <c r="D3222" s="132"/>
      <c r="E3222" s="586"/>
      <c r="F3222" s="586"/>
      <c r="G3222" s="132"/>
      <c r="H3222" s="372"/>
      <c r="I3222" s="132"/>
      <c r="J3222" s="132"/>
      <c r="K3222" s="132"/>
      <c r="L3222" s="132"/>
      <c r="M3222" s="132"/>
      <c r="N3222" s="132"/>
      <c r="O3222" s="132"/>
      <c r="P3222" s="132"/>
      <c r="Q3222" s="132"/>
      <c r="R3222" s="132"/>
      <c r="S3222" s="132"/>
      <c r="T3222" s="518"/>
      <c r="U3222" s="132"/>
      <c r="V3222" s="132"/>
      <c r="W3222" s="132"/>
      <c r="X3222" s="132"/>
      <c r="Y3222" s="132"/>
      <c r="Z3222" s="132"/>
      <c r="AB3222" s="132"/>
      <c r="AC3222" s="132"/>
      <c r="AD3222" s="132"/>
      <c r="AE3222" s="132"/>
      <c r="AF3222" s="132"/>
      <c r="AG3222" s="132"/>
      <c r="AH3222" s="132"/>
      <c r="AI3222" s="132"/>
      <c r="AJ3222" s="132"/>
      <c r="AK3222" s="132"/>
      <c r="AL3222" s="132"/>
      <c r="AM3222" s="132"/>
      <c r="AN3222" s="132"/>
      <c r="AO3222" s="132"/>
      <c r="AP3222" s="132"/>
      <c r="AQ3222" s="132"/>
      <c r="AR3222" s="132"/>
      <c r="AS3222" s="132"/>
      <c r="AT3222" s="132"/>
      <c r="AU3222" s="132"/>
      <c r="AV3222" s="132"/>
      <c r="AW3222" s="132"/>
      <c r="AX3222" s="132"/>
      <c r="AY3222" s="132"/>
      <c r="AZ3222" s="132"/>
      <c r="BA3222" s="132"/>
      <c r="BB3222" s="132"/>
      <c r="BC3222" s="132"/>
      <c r="BD3222" s="132"/>
      <c r="BE3222" s="132"/>
      <c r="BF3222" s="132"/>
      <c r="BG3222" s="132"/>
      <c r="BH3222" s="132"/>
      <c r="BI3222" s="132"/>
    </row>
    <row r="3223" spans="2:61">
      <c r="B3223" s="722"/>
      <c r="C3223" s="132"/>
      <c r="D3223" s="132"/>
      <c r="E3223" s="586"/>
      <c r="F3223" s="586"/>
      <c r="G3223" s="132"/>
      <c r="H3223" s="372"/>
      <c r="I3223" s="132"/>
      <c r="J3223" s="132"/>
      <c r="K3223" s="132"/>
      <c r="L3223" s="132"/>
      <c r="M3223" s="132"/>
      <c r="N3223" s="132"/>
      <c r="O3223" s="132"/>
      <c r="P3223" s="132"/>
      <c r="Q3223" s="132"/>
      <c r="R3223" s="132"/>
      <c r="S3223" s="132"/>
      <c r="T3223" s="518"/>
      <c r="U3223" s="132"/>
      <c r="V3223" s="132"/>
      <c r="W3223" s="132"/>
      <c r="X3223" s="132"/>
      <c r="Y3223" s="132"/>
      <c r="Z3223" s="132"/>
      <c r="AB3223" s="132"/>
      <c r="AC3223" s="132"/>
      <c r="AD3223" s="132"/>
      <c r="AE3223" s="132"/>
      <c r="AF3223" s="132"/>
      <c r="AG3223" s="132"/>
      <c r="AH3223" s="132"/>
      <c r="AI3223" s="132"/>
      <c r="AJ3223" s="132"/>
      <c r="AK3223" s="132"/>
      <c r="AL3223" s="132"/>
      <c r="AM3223" s="132"/>
      <c r="AN3223" s="132"/>
      <c r="AO3223" s="132"/>
      <c r="AP3223" s="132"/>
      <c r="AQ3223" s="132"/>
      <c r="AR3223" s="132"/>
      <c r="AS3223" s="132"/>
      <c r="AT3223" s="132"/>
      <c r="AU3223" s="132"/>
      <c r="AV3223" s="132"/>
      <c r="AW3223" s="132"/>
      <c r="AX3223" s="132"/>
      <c r="AY3223" s="132"/>
      <c r="AZ3223" s="132"/>
      <c r="BA3223" s="132"/>
      <c r="BB3223" s="132"/>
      <c r="BC3223" s="132"/>
      <c r="BD3223" s="132"/>
      <c r="BE3223" s="132"/>
      <c r="BF3223" s="132"/>
      <c r="BG3223" s="132"/>
      <c r="BH3223" s="132"/>
      <c r="BI3223" s="132"/>
    </row>
    <row r="3224" spans="2:61">
      <c r="B3224" s="722"/>
      <c r="C3224" s="132"/>
      <c r="D3224" s="132"/>
      <c r="E3224" s="586"/>
      <c r="F3224" s="586"/>
      <c r="G3224" s="132"/>
      <c r="H3224" s="372"/>
      <c r="I3224" s="132"/>
      <c r="J3224" s="132"/>
      <c r="K3224" s="132"/>
      <c r="L3224" s="132"/>
      <c r="M3224" s="132"/>
      <c r="N3224" s="132"/>
      <c r="O3224" s="132"/>
      <c r="P3224" s="132"/>
      <c r="Q3224" s="132"/>
      <c r="R3224" s="132"/>
      <c r="S3224" s="132"/>
      <c r="T3224" s="518"/>
      <c r="U3224" s="132"/>
      <c r="V3224" s="132"/>
      <c r="W3224" s="132"/>
      <c r="X3224" s="132"/>
      <c r="Y3224" s="132"/>
      <c r="Z3224" s="132"/>
      <c r="AB3224" s="132"/>
      <c r="AC3224" s="132"/>
      <c r="AD3224" s="132"/>
      <c r="AE3224" s="132"/>
      <c r="AF3224" s="132"/>
      <c r="AG3224" s="132"/>
      <c r="AH3224" s="132"/>
      <c r="AI3224" s="132"/>
      <c r="AJ3224" s="132"/>
      <c r="AK3224" s="132"/>
      <c r="AL3224" s="132"/>
      <c r="AM3224" s="132"/>
      <c r="AN3224" s="132"/>
      <c r="AO3224" s="132"/>
      <c r="AP3224" s="132"/>
      <c r="AQ3224" s="132"/>
      <c r="AR3224" s="132"/>
      <c r="AS3224" s="132"/>
      <c r="AT3224" s="132"/>
      <c r="AU3224" s="132"/>
      <c r="AV3224" s="132"/>
      <c r="AW3224" s="132"/>
      <c r="AX3224" s="132"/>
      <c r="AY3224" s="132"/>
      <c r="AZ3224" s="132"/>
      <c r="BA3224" s="132"/>
      <c r="BB3224" s="132"/>
      <c r="BC3224" s="132"/>
      <c r="BD3224" s="132"/>
      <c r="BE3224" s="132"/>
      <c r="BF3224" s="132"/>
      <c r="BG3224" s="132"/>
      <c r="BH3224" s="132"/>
      <c r="BI3224" s="132"/>
    </row>
    <row r="3225" spans="2:61">
      <c r="B3225" s="722"/>
      <c r="C3225" s="132"/>
      <c r="D3225" s="132"/>
      <c r="E3225" s="586"/>
      <c r="F3225" s="586"/>
      <c r="G3225" s="132"/>
      <c r="H3225" s="372"/>
      <c r="I3225" s="132"/>
      <c r="J3225" s="132"/>
      <c r="K3225" s="132"/>
      <c r="L3225" s="132"/>
      <c r="M3225" s="132"/>
      <c r="N3225" s="132"/>
      <c r="O3225" s="132"/>
      <c r="P3225" s="132"/>
      <c r="Q3225" s="132"/>
      <c r="R3225" s="132"/>
      <c r="S3225" s="132"/>
      <c r="T3225" s="518"/>
      <c r="U3225" s="132"/>
      <c r="V3225" s="132"/>
      <c r="W3225" s="132"/>
      <c r="X3225" s="132"/>
      <c r="Y3225" s="132"/>
      <c r="Z3225" s="132"/>
      <c r="AB3225" s="132"/>
      <c r="AC3225" s="132"/>
      <c r="AD3225" s="132"/>
      <c r="AE3225" s="132"/>
      <c r="AF3225" s="132"/>
      <c r="AG3225" s="132"/>
      <c r="AH3225" s="132"/>
      <c r="AI3225" s="132"/>
      <c r="AJ3225" s="132"/>
      <c r="AK3225" s="132"/>
      <c r="AL3225" s="132"/>
      <c r="AM3225" s="132"/>
      <c r="AN3225" s="132"/>
      <c r="AO3225" s="132"/>
      <c r="AP3225" s="132"/>
      <c r="AQ3225" s="132"/>
      <c r="AR3225" s="132"/>
      <c r="AS3225" s="132"/>
      <c r="AT3225" s="132"/>
      <c r="AU3225" s="132"/>
      <c r="AV3225" s="132"/>
      <c r="AW3225" s="132"/>
      <c r="AX3225" s="132"/>
      <c r="AY3225" s="132"/>
      <c r="AZ3225" s="132"/>
      <c r="BA3225" s="132"/>
      <c r="BB3225" s="132"/>
      <c r="BC3225" s="132"/>
      <c r="BD3225" s="132"/>
      <c r="BE3225" s="132"/>
      <c r="BF3225" s="132"/>
      <c r="BG3225" s="132"/>
      <c r="BH3225" s="132"/>
      <c r="BI3225" s="132"/>
    </row>
    <row r="3226" spans="2:61">
      <c r="B3226" s="722"/>
      <c r="C3226" s="132"/>
      <c r="D3226" s="132"/>
      <c r="E3226" s="586"/>
      <c r="F3226" s="586"/>
      <c r="G3226" s="132"/>
      <c r="H3226" s="372"/>
      <c r="I3226" s="132"/>
      <c r="J3226" s="132"/>
      <c r="K3226" s="132"/>
      <c r="L3226" s="132"/>
      <c r="M3226" s="132"/>
      <c r="N3226" s="132"/>
      <c r="O3226" s="132"/>
      <c r="P3226" s="132"/>
      <c r="Q3226" s="132"/>
      <c r="R3226" s="132"/>
      <c r="S3226" s="132"/>
      <c r="T3226" s="518"/>
      <c r="U3226" s="132"/>
      <c r="V3226" s="132"/>
      <c r="W3226" s="132"/>
      <c r="X3226" s="132"/>
      <c r="Y3226" s="132"/>
      <c r="Z3226" s="132"/>
      <c r="AB3226" s="132"/>
      <c r="AC3226" s="132"/>
      <c r="AD3226" s="132"/>
      <c r="AE3226" s="132"/>
      <c r="AF3226" s="132"/>
      <c r="AG3226" s="132"/>
      <c r="AH3226" s="132"/>
      <c r="AI3226" s="132"/>
      <c r="AJ3226" s="132"/>
      <c r="AK3226" s="132"/>
      <c r="AL3226" s="132"/>
      <c r="AM3226" s="132"/>
      <c r="AN3226" s="132"/>
      <c r="AO3226" s="132"/>
      <c r="AP3226" s="132"/>
      <c r="AQ3226" s="132"/>
      <c r="AR3226" s="132"/>
      <c r="AS3226" s="132"/>
      <c r="AT3226" s="132"/>
      <c r="AU3226" s="132"/>
      <c r="AV3226" s="132"/>
      <c r="AW3226" s="132"/>
      <c r="AX3226" s="132"/>
      <c r="AY3226" s="132"/>
      <c r="AZ3226" s="132"/>
      <c r="BA3226" s="132"/>
      <c r="BB3226" s="132"/>
      <c r="BC3226" s="132"/>
      <c r="BD3226" s="132"/>
      <c r="BE3226" s="132"/>
      <c r="BF3226" s="132"/>
      <c r="BG3226" s="132"/>
      <c r="BH3226" s="132"/>
      <c r="BI3226" s="132"/>
    </row>
    <row r="3227" spans="2:61">
      <c r="B3227" s="722"/>
      <c r="C3227" s="132"/>
      <c r="D3227" s="132"/>
      <c r="E3227" s="586"/>
      <c r="F3227" s="586"/>
      <c r="G3227" s="132"/>
      <c r="H3227" s="372"/>
      <c r="I3227" s="132"/>
      <c r="J3227" s="132"/>
      <c r="K3227" s="132"/>
      <c r="L3227" s="132"/>
      <c r="M3227" s="132"/>
      <c r="N3227" s="132"/>
      <c r="O3227" s="132"/>
      <c r="P3227" s="132"/>
      <c r="Q3227" s="132"/>
      <c r="R3227" s="132"/>
      <c r="S3227" s="132"/>
      <c r="T3227" s="518"/>
      <c r="U3227" s="132"/>
      <c r="V3227" s="132"/>
      <c r="W3227" s="132"/>
      <c r="X3227" s="132"/>
      <c r="Y3227" s="132"/>
      <c r="Z3227" s="132"/>
      <c r="AB3227" s="132"/>
      <c r="AC3227" s="132"/>
      <c r="AD3227" s="132"/>
      <c r="AE3227" s="132"/>
      <c r="AF3227" s="132"/>
      <c r="AG3227" s="132"/>
      <c r="AH3227" s="132"/>
      <c r="AI3227" s="132"/>
      <c r="AJ3227" s="132"/>
      <c r="AK3227" s="132"/>
      <c r="AL3227" s="132"/>
      <c r="AM3227" s="132"/>
      <c r="AN3227" s="132"/>
      <c r="AO3227" s="132"/>
      <c r="AP3227" s="132"/>
      <c r="AQ3227" s="132"/>
      <c r="AR3227" s="132"/>
      <c r="AS3227" s="132"/>
      <c r="AT3227" s="132"/>
      <c r="AU3227" s="132"/>
      <c r="AV3227" s="132"/>
      <c r="AW3227" s="132"/>
      <c r="AX3227" s="132"/>
      <c r="AY3227" s="132"/>
      <c r="AZ3227" s="132"/>
      <c r="BA3227" s="132"/>
      <c r="BB3227" s="132"/>
      <c r="BC3227" s="132"/>
      <c r="BD3227" s="132"/>
      <c r="BE3227" s="132"/>
      <c r="BF3227" s="132"/>
      <c r="BG3227" s="132"/>
      <c r="BH3227" s="132"/>
      <c r="BI3227" s="132"/>
    </row>
    <row r="3228" spans="2:61">
      <c r="B3228" s="722"/>
      <c r="C3228" s="132"/>
      <c r="D3228" s="132"/>
      <c r="E3228" s="586"/>
      <c r="F3228" s="586"/>
      <c r="G3228" s="132"/>
      <c r="H3228" s="372"/>
      <c r="I3228" s="132"/>
      <c r="J3228" s="132"/>
      <c r="K3228" s="132"/>
      <c r="L3228" s="132"/>
      <c r="M3228" s="132"/>
      <c r="N3228" s="132"/>
      <c r="O3228" s="132"/>
      <c r="P3228" s="132"/>
      <c r="Q3228" s="132"/>
      <c r="R3228" s="132"/>
      <c r="S3228" s="132"/>
      <c r="T3228" s="518"/>
      <c r="U3228" s="132"/>
      <c r="V3228" s="132"/>
      <c r="W3228" s="132"/>
      <c r="X3228" s="132"/>
      <c r="Y3228" s="132"/>
      <c r="Z3228" s="132"/>
      <c r="AB3228" s="132"/>
      <c r="AC3228" s="132"/>
      <c r="AD3228" s="132"/>
      <c r="AE3228" s="132"/>
      <c r="AF3228" s="132"/>
      <c r="AG3228" s="132"/>
      <c r="AH3228" s="132"/>
      <c r="AI3228" s="132"/>
      <c r="AJ3228" s="132"/>
      <c r="AK3228" s="132"/>
      <c r="AL3228" s="132"/>
      <c r="AM3228" s="132"/>
      <c r="AN3228" s="132"/>
      <c r="AO3228" s="132"/>
      <c r="AP3228" s="132"/>
      <c r="AQ3228" s="132"/>
      <c r="AR3228" s="132"/>
      <c r="AS3228" s="132"/>
      <c r="AT3228" s="132"/>
      <c r="AU3228" s="132"/>
      <c r="AV3228" s="132"/>
      <c r="AW3228" s="132"/>
      <c r="AX3228" s="132"/>
      <c r="AY3228" s="132"/>
      <c r="AZ3228" s="132"/>
      <c r="BA3228" s="132"/>
      <c r="BB3228" s="132"/>
      <c r="BC3228" s="132"/>
      <c r="BD3228" s="132"/>
      <c r="BE3228" s="132"/>
      <c r="BF3228" s="132"/>
      <c r="BG3228" s="132"/>
      <c r="BH3228" s="132"/>
      <c r="BI3228" s="132"/>
    </row>
    <row r="3229" spans="2:61">
      <c r="B3229" s="722"/>
      <c r="C3229" s="132"/>
      <c r="D3229" s="132"/>
      <c r="E3229" s="586"/>
      <c r="F3229" s="586"/>
      <c r="G3229" s="132"/>
      <c r="H3229" s="372"/>
      <c r="I3229" s="132"/>
      <c r="J3229" s="132"/>
      <c r="K3229" s="132"/>
      <c r="L3229" s="132"/>
      <c r="M3229" s="132"/>
      <c r="N3229" s="132"/>
      <c r="O3229" s="132"/>
      <c r="P3229" s="132"/>
      <c r="Q3229" s="132"/>
      <c r="R3229" s="132"/>
      <c r="S3229" s="132"/>
      <c r="T3229" s="518"/>
      <c r="U3229" s="132"/>
      <c r="V3229" s="132"/>
      <c r="W3229" s="132"/>
      <c r="X3229" s="132"/>
      <c r="Y3229" s="132"/>
      <c r="Z3229" s="132"/>
      <c r="AB3229" s="132"/>
      <c r="AC3229" s="132"/>
      <c r="AD3229" s="132"/>
      <c r="AE3229" s="132"/>
      <c r="AF3229" s="132"/>
      <c r="AG3229" s="132"/>
      <c r="AH3229" s="132"/>
      <c r="AI3229" s="132"/>
      <c r="AJ3229" s="132"/>
      <c r="AK3229" s="132"/>
      <c r="AL3229" s="132"/>
      <c r="AM3229" s="132"/>
      <c r="AN3229" s="132"/>
      <c r="AO3229" s="132"/>
      <c r="AP3229" s="132"/>
      <c r="AQ3229" s="132"/>
      <c r="AR3229" s="132"/>
      <c r="AS3229" s="132"/>
      <c r="AT3229" s="132"/>
      <c r="AU3229" s="132"/>
      <c r="AV3229" s="132"/>
      <c r="AW3229" s="132"/>
      <c r="AX3229" s="132"/>
      <c r="AY3229" s="132"/>
      <c r="AZ3229" s="132"/>
      <c r="BA3229" s="132"/>
      <c r="BB3229" s="132"/>
      <c r="BC3229" s="132"/>
      <c r="BD3229" s="132"/>
      <c r="BE3229" s="132"/>
      <c r="BF3229" s="132"/>
      <c r="BG3229" s="132"/>
      <c r="BH3229" s="132"/>
      <c r="BI3229" s="132"/>
    </row>
    <row r="3230" spans="2:61">
      <c r="B3230" s="722"/>
      <c r="C3230" s="132"/>
      <c r="D3230" s="132"/>
      <c r="E3230" s="586"/>
      <c r="F3230" s="586"/>
      <c r="G3230" s="132"/>
      <c r="H3230" s="372"/>
      <c r="I3230" s="132"/>
      <c r="J3230" s="132"/>
      <c r="K3230" s="132"/>
      <c r="L3230" s="132"/>
      <c r="M3230" s="132"/>
      <c r="N3230" s="132"/>
      <c r="O3230" s="132"/>
      <c r="P3230" s="132"/>
      <c r="Q3230" s="132"/>
      <c r="R3230" s="132"/>
      <c r="S3230" s="132"/>
      <c r="T3230" s="518"/>
      <c r="U3230" s="132"/>
      <c r="V3230" s="132"/>
      <c r="W3230" s="132"/>
      <c r="X3230" s="132"/>
      <c r="Y3230" s="132"/>
      <c r="Z3230" s="132"/>
      <c r="AB3230" s="132"/>
      <c r="AC3230" s="132"/>
      <c r="AD3230" s="132"/>
      <c r="AE3230" s="132"/>
      <c r="AF3230" s="132"/>
      <c r="AG3230" s="132"/>
      <c r="AH3230" s="132"/>
      <c r="AI3230" s="132"/>
      <c r="AJ3230" s="132"/>
      <c r="AK3230" s="132"/>
      <c r="AL3230" s="132"/>
      <c r="AM3230" s="132"/>
      <c r="AN3230" s="132"/>
      <c r="AO3230" s="132"/>
      <c r="AP3230" s="132"/>
      <c r="AQ3230" s="132"/>
      <c r="AR3230" s="132"/>
      <c r="AS3230" s="132"/>
      <c r="AT3230" s="132"/>
      <c r="AU3230" s="132"/>
      <c r="AV3230" s="132"/>
      <c r="AW3230" s="132"/>
      <c r="AX3230" s="132"/>
      <c r="AY3230" s="132"/>
      <c r="AZ3230" s="132"/>
      <c r="BA3230" s="132"/>
      <c r="BB3230" s="132"/>
      <c r="BC3230" s="132"/>
      <c r="BD3230" s="132"/>
      <c r="BE3230" s="132"/>
      <c r="BF3230" s="132"/>
      <c r="BG3230" s="132"/>
      <c r="BH3230" s="132"/>
      <c r="BI3230" s="132"/>
    </row>
    <row r="3231" spans="2:61">
      <c r="B3231" s="722"/>
      <c r="C3231" s="132"/>
      <c r="D3231" s="132"/>
      <c r="E3231" s="586"/>
      <c r="F3231" s="586"/>
      <c r="G3231" s="132"/>
      <c r="H3231" s="372"/>
      <c r="I3231" s="132"/>
      <c r="J3231" s="132"/>
      <c r="K3231" s="132"/>
      <c r="L3231" s="132"/>
      <c r="M3231" s="132"/>
      <c r="N3231" s="132"/>
      <c r="O3231" s="132"/>
      <c r="P3231" s="132"/>
      <c r="Q3231" s="132"/>
      <c r="R3231" s="132"/>
      <c r="S3231" s="132"/>
      <c r="T3231" s="518"/>
      <c r="U3231" s="132"/>
      <c r="V3231" s="132"/>
      <c r="W3231" s="132"/>
      <c r="X3231" s="132"/>
      <c r="Y3231" s="132"/>
      <c r="Z3231" s="132"/>
      <c r="AB3231" s="132"/>
      <c r="AC3231" s="132"/>
      <c r="AD3231" s="132"/>
      <c r="AE3231" s="132"/>
      <c r="AF3231" s="132"/>
      <c r="AG3231" s="132"/>
      <c r="AH3231" s="132"/>
      <c r="AI3231" s="132"/>
      <c r="AJ3231" s="132"/>
      <c r="AK3231" s="132"/>
      <c r="AL3231" s="132"/>
      <c r="AM3231" s="132"/>
      <c r="AN3231" s="132"/>
      <c r="AO3231" s="132"/>
      <c r="AP3231" s="132"/>
      <c r="AQ3231" s="132"/>
      <c r="AR3231" s="132"/>
      <c r="AS3231" s="132"/>
      <c r="AT3231" s="132"/>
      <c r="AU3231" s="132"/>
      <c r="AV3231" s="132"/>
      <c r="AW3231" s="132"/>
      <c r="AX3231" s="132"/>
      <c r="AY3231" s="132"/>
      <c r="AZ3231" s="132"/>
      <c r="BA3231" s="132"/>
      <c r="BB3231" s="132"/>
      <c r="BC3231" s="132"/>
      <c r="BD3231" s="132"/>
      <c r="BE3231" s="132"/>
      <c r="BF3231" s="132"/>
      <c r="BG3231" s="132"/>
      <c r="BH3231" s="132"/>
      <c r="BI3231" s="132"/>
    </row>
    <row r="3232" spans="2:61">
      <c r="B3232" s="722"/>
      <c r="C3232" s="132"/>
      <c r="D3232" s="132"/>
      <c r="E3232" s="586"/>
      <c r="F3232" s="586"/>
      <c r="G3232" s="132"/>
      <c r="H3232" s="372"/>
      <c r="I3232" s="132"/>
      <c r="J3232" s="132"/>
      <c r="K3232" s="132"/>
      <c r="L3232" s="132"/>
      <c r="M3232" s="132"/>
      <c r="N3232" s="132"/>
      <c r="O3232" s="132"/>
      <c r="P3232" s="132"/>
      <c r="Q3232" s="132"/>
      <c r="R3232" s="132"/>
      <c r="S3232" s="132"/>
      <c r="T3232" s="518"/>
      <c r="U3232" s="132"/>
      <c r="V3232" s="132"/>
      <c r="W3232" s="132"/>
      <c r="X3232" s="132"/>
      <c r="Y3232" s="132"/>
      <c r="Z3232" s="132"/>
      <c r="AB3232" s="132"/>
      <c r="AC3232" s="132"/>
      <c r="AD3232" s="132"/>
      <c r="AE3232" s="132"/>
      <c r="AF3232" s="132"/>
      <c r="AG3232" s="132"/>
      <c r="AH3232" s="132"/>
      <c r="AI3232" s="132"/>
      <c r="AJ3232" s="132"/>
      <c r="AK3232" s="132"/>
      <c r="AL3232" s="132"/>
      <c r="AM3232" s="132"/>
      <c r="AN3232" s="132"/>
      <c r="AO3232" s="132"/>
      <c r="AP3232" s="132"/>
      <c r="AQ3232" s="132"/>
      <c r="AR3232" s="132"/>
      <c r="AS3232" s="132"/>
      <c r="AT3232" s="132"/>
      <c r="AU3232" s="132"/>
      <c r="AV3232" s="132"/>
      <c r="AW3232" s="132"/>
      <c r="AX3232" s="132"/>
      <c r="AY3232" s="132"/>
      <c r="AZ3232" s="132"/>
      <c r="BA3232" s="132"/>
      <c r="BB3232" s="132"/>
      <c r="BC3232" s="132"/>
      <c r="BD3232" s="132"/>
      <c r="BE3232" s="132"/>
      <c r="BF3232" s="132"/>
      <c r="BG3232" s="132"/>
      <c r="BH3232" s="132"/>
      <c r="BI3232" s="132"/>
    </row>
    <row r="3233" spans="2:61">
      <c r="B3233" s="722"/>
      <c r="C3233" s="132"/>
      <c r="D3233" s="132"/>
      <c r="E3233" s="586"/>
      <c r="F3233" s="586"/>
      <c r="G3233" s="132"/>
      <c r="H3233" s="372"/>
      <c r="I3233" s="132"/>
      <c r="J3233" s="132"/>
      <c r="K3233" s="132"/>
      <c r="L3233" s="132"/>
      <c r="M3233" s="132"/>
      <c r="N3233" s="132"/>
      <c r="O3233" s="132"/>
      <c r="P3233" s="132"/>
      <c r="Q3233" s="132"/>
      <c r="R3233" s="132"/>
      <c r="S3233" s="132"/>
      <c r="T3233" s="518"/>
      <c r="U3233" s="132"/>
      <c r="V3233" s="132"/>
      <c r="W3233" s="132"/>
      <c r="X3233" s="132"/>
      <c r="Y3233" s="132"/>
      <c r="Z3233" s="132"/>
      <c r="AB3233" s="132"/>
      <c r="AC3233" s="132"/>
      <c r="AD3233" s="132"/>
      <c r="AE3233" s="132"/>
      <c r="AF3233" s="132"/>
      <c r="AG3233" s="132"/>
      <c r="AH3233" s="132"/>
      <c r="AI3233" s="132"/>
      <c r="AJ3233" s="132"/>
      <c r="AK3233" s="132"/>
      <c r="AL3233" s="132"/>
      <c r="AM3233" s="132"/>
      <c r="AN3233" s="132"/>
      <c r="AO3233" s="132"/>
      <c r="AP3233" s="132"/>
      <c r="AQ3233" s="132"/>
      <c r="AR3233" s="132"/>
      <c r="AS3233" s="132"/>
      <c r="AT3233" s="132"/>
      <c r="AU3233" s="132"/>
      <c r="AV3233" s="132"/>
      <c r="AW3233" s="132"/>
      <c r="AX3233" s="132"/>
      <c r="AY3233" s="132"/>
      <c r="AZ3233" s="132"/>
      <c r="BA3233" s="132"/>
      <c r="BB3233" s="132"/>
      <c r="BC3233" s="132"/>
      <c r="BD3233" s="132"/>
      <c r="BE3233" s="132"/>
      <c r="BF3233" s="132"/>
      <c r="BG3233" s="132"/>
      <c r="BH3233" s="132"/>
      <c r="BI3233" s="132"/>
    </row>
    <row r="3234" spans="2:61">
      <c r="B3234" s="722"/>
      <c r="C3234" s="132"/>
      <c r="D3234" s="132"/>
      <c r="E3234" s="586"/>
      <c r="F3234" s="586"/>
      <c r="G3234" s="132"/>
      <c r="H3234" s="372"/>
      <c r="I3234" s="132"/>
      <c r="J3234" s="132"/>
      <c r="K3234" s="132"/>
      <c r="L3234" s="132"/>
      <c r="M3234" s="132"/>
      <c r="N3234" s="132"/>
      <c r="O3234" s="132"/>
      <c r="P3234" s="132"/>
      <c r="Q3234" s="132"/>
      <c r="R3234" s="132"/>
      <c r="S3234" s="132"/>
      <c r="T3234" s="518"/>
      <c r="U3234" s="132"/>
      <c r="V3234" s="132"/>
      <c r="W3234" s="132"/>
      <c r="X3234" s="132"/>
      <c r="Y3234" s="132"/>
      <c r="Z3234" s="132"/>
      <c r="AB3234" s="132"/>
      <c r="AC3234" s="132"/>
      <c r="AD3234" s="132"/>
      <c r="AE3234" s="132"/>
      <c r="AF3234" s="132"/>
      <c r="AG3234" s="132"/>
      <c r="AH3234" s="132"/>
      <c r="AI3234" s="132"/>
      <c r="AJ3234" s="132"/>
      <c r="AK3234" s="132"/>
      <c r="AL3234" s="132"/>
      <c r="AM3234" s="132"/>
      <c r="AN3234" s="132"/>
      <c r="AO3234" s="132"/>
      <c r="AP3234" s="132"/>
      <c r="AQ3234" s="132"/>
      <c r="AR3234" s="132"/>
      <c r="AS3234" s="132"/>
      <c r="AT3234" s="132"/>
      <c r="AU3234" s="132"/>
      <c r="AV3234" s="132"/>
      <c r="AW3234" s="132"/>
      <c r="AX3234" s="132"/>
      <c r="AY3234" s="132"/>
      <c r="AZ3234" s="132"/>
      <c r="BA3234" s="132"/>
      <c r="BB3234" s="132"/>
      <c r="BC3234" s="132"/>
      <c r="BD3234" s="132"/>
      <c r="BE3234" s="132"/>
      <c r="BF3234" s="132"/>
      <c r="BG3234" s="132"/>
      <c r="BH3234" s="132"/>
      <c r="BI3234" s="132"/>
    </row>
    <row r="3235" spans="2:61">
      <c r="B3235" s="722"/>
      <c r="C3235" s="132"/>
      <c r="D3235" s="132"/>
      <c r="E3235" s="586"/>
      <c r="F3235" s="586"/>
      <c r="G3235" s="132"/>
      <c r="H3235" s="372"/>
      <c r="I3235" s="132"/>
      <c r="J3235" s="132"/>
      <c r="K3235" s="132"/>
      <c r="L3235" s="132"/>
      <c r="M3235" s="132"/>
      <c r="N3235" s="132"/>
      <c r="O3235" s="132"/>
      <c r="P3235" s="132"/>
      <c r="Q3235" s="132"/>
      <c r="R3235" s="132"/>
      <c r="S3235" s="132"/>
      <c r="T3235" s="518"/>
      <c r="U3235" s="132"/>
      <c r="V3235" s="132"/>
      <c r="W3235" s="132"/>
      <c r="X3235" s="132"/>
      <c r="Y3235" s="132"/>
      <c r="Z3235" s="132"/>
      <c r="AB3235" s="132"/>
      <c r="AC3235" s="132"/>
      <c r="AD3235" s="132"/>
      <c r="AE3235" s="132"/>
      <c r="AF3235" s="132"/>
      <c r="AG3235" s="132"/>
      <c r="AH3235" s="132"/>
      <c r="AI3235" s="132"/>
      <c r="AJ3235" s="132"/>
      <c r="AK3235" s="132"/>
      <c r="AL3235" s="132"/>
      <c r="AM3235" s="132"/>
      <c r="AN3235" s="132"/>
      <c r="AO3235" s="132"/>
      <c r="AP3235" s="132"/>
      <c r="AQ3235" s="132"/>
      <c r="AR3235" s="132"/>
      <c r="AS3235" s="132"/>
      <c r="AT3235" s="132"/>
      <c r="AU3235" s="132"/>
      <c r="AV3235" s="132"/>
      <c r="AW3235" s="132"/>
      <c r="AX3235" s="132"/>
      <c r="AY3235" s="132"/>
      <c r="AZ3235" s="132"/>
      <c r="BA3235" s="132"/>
      <c r="BB3235" s="132"/>
      <c r="BC3235" s="132"/>
      <c r="BD3235" s="132"/>
      <c r="BE3235" s="132"/>
      <c r="BF3235" s="132"/>
      <c r="BG3235" s="132"/>
      <c r="BH3235" s="132"/>
      <c r="BI3235" s="132"/>
    </row>
    <row r="3236" spans="2:61">
      <c r="B3236" s="722"/>
      <c r="C3236" s="132"/>
      <c r="D3236" s="132"/>
      <c r="E3236" s="586"/>
      <c r="F3236" s="586"/>
      <c r="G3236" s="132"/>
      <c r="H3236" s="372"/>
      <c r="I3236" s="132"/>
      <c r="J3236" s="132"/>
      <c r="K3236" s="132"/>
      <c r="L3236" s="132"/>
      <c r="M3236" s="132"/>
      <c r="N3236" s="132"/>
      <c r="O3236" s="132"/>
      <c r="P3236" s="132"/>
      <c r="Q3236" s="132"/>
      <c r="R3236" s="132"/>
      <c r="S3236" s="132"/>
      <c r="T3236" s="518"/>
      <c r="U3236" s="132"/>
      <c r="V3236" s="132"/>
      <c r="W3236" s="132"/>
      <c r="X3236" s="132"/>
      <c r="Y3236" s="132"/>
      <c r="Z3236" s="132"/>
      <c r="AB3236" s="132"/>
      <c r="AC3236" s="132"/>
      <c r="AD3236" s="132"/>
      <c r="AE3236" s="132"/>
      <c r="AF3236" s="132"/>
      <c r="AG3236" s="132"/>
      <c r="AH3236" s="132"/>
      <c r="AI3236" s="132"/>
      <c r="AJ3236" s="132"/>
      <c r="AK3236" s="132"/>
      <c r="AL3236" s="132"/>
      <c r="AM3236" s="132"/>
      <c r="AN3236" s="132"/>
      <c r="AO3236" s="132"/>
      <c r="AP3236" s="132"/>
      <c r="AQ3236" s="132"/>
      <c r="AR3236" s="132"/>
      <c r="AS3236" s="132"/>
      <c r="AT3236" s="132"/>
      <c r="AU3236" s="132"/>
      <c r="AV3236" s="132"/>
      <c r="AW3236" s="132"/>
      <c r="AX3236" s="132"/>
      <c r="AY3236" s="132"/>
      <c r="AZ3236" s="132"/>
      <c r="BA3236" s="132"/>
      <c r="BB3236" s="132"/>
      <c r="BC3236" s="132"/>
      <c r="BD3236" s="132"/>
      <c r="BE3236" s="132"/>
      <c r="BF3236" s="132"/>
      <c r="BG3236" s="132"/>
      <c r="BH3236" s="132"/>
      <c r="BI3236" s="132"/>
    </row>
    <row r="3237" spans="2:61">
      <c r="B3237" s="722"/>
      <c r="C3237" s="132"/>
      <c r="D3237" s="132"/>
      <c r="E3237" s="586"/>
      <c r="F3237" s="586"/>
      <c r="G3237" s="132"/>
      <c r="H3237" s="372"/>
      <c r="I3237" s="132"/>
      <c r="J3237" s="132"/>
      <c r="K3237" s="132"/>
      <c r="L3237" s="132"/>
      <c r="M3237" s="132"/>
      <c r="N3237" s="132"/>
      <c r="O3237" s="132"/>
      <c r="P3237" s="132"/>
      <c r="Q3237" s="132"/>
      <c r="R3237" s="132"/>
      <c r="S3237" s="132"/>
      <c r="T3237" s="518"/>
      <c r="U3237" s="132"/>
      <c r="V3237" s="132"/>
      <c r="W3237" s="132"/>
      <c r="X3237" s="132"/>
      <c r="Y3237" s="132"/>
      <c r="Z3237" s="132"/>
      <c r="AB3237" s="132"/>
      <c r="AC3237" s="132"/>
      <c r="AD3237" s="132"/>
      <c r="AE3237" s="132"/>
      <c r="AF3237" s="132"/>
      <c r="AG3237" s="132"/>
      <c r="AH3237" s="132"/>
      <c r="AI3237" s="132"/>
      <c r="AJ3237" s="132"/>
      <c r="AK3237" s="132"/>
      <c r="AL3237" s="132"/>
      <c r="AM3237" s="132"/>
      <c r="AN3237" s="132"/>
      <c r="AO3237" s="132"/>
      <c r="AP3237" s="132"/>
      <c r="AQ3237" s="132"/>
      <c r="AR3237" s="132"/>
      <c r="AS3237" s="132"/>
      <c r="AT3237" s="132"/>
      <c r="AU3237" s="132"/>
      <c r="AV3237" s="132"/>
      <c r="AW3237" s="132"/>
      <c r="AX3237" s="132"/>
      <c r="AY3237" s="132"/>
      <c r="AZ3237" s="132"/>
      <c r="BA3237" s="132"/>
      <c r="BB3237" s="132"/>
      <c r="BC3237" s="132"/>
      <c r="BD3237" s="132"/>
      <c r="BE3237" s="132"/>
      <c r="BF3237" s="132"/>
      <c r="BG3237" s="132"/>
      <c r="BH3237" s="132"/>
      <c r="BI3237" s="132"/>
    </row>
    <row r="3238" spans="2:61">
      <c r="B3238" s="722"/>
      <c r="C3238" s="132"/>
      <c r="D3238" s="132"/>
      <c r="E3238" s="586"/>
      <c r="F3238" s="586"/>
      <c r="G3238" s="132"/>
      <c r="H3238" s="372"/>
      <c r="I3238" s="132"/>
      <c r="J3238" s="132"/>
      <c r="K3238" s="132"/>
      <c r="L3238" s="132"/>
      <c r="M3238" s="132"/>
      <c r="N3238" s="132"/>
      <c r="O3238" s="132"/>
      <c r="P3238" s="132"/>
      <c r="Q3238" s="132"/>
      <c r="R3238" s="132"/>
      <c r="S3238" s="132"/>
      <c r="T3238" s="518"/>
      <c r="U3238" s="132"/>
      <c r="V3238" s="132"/>
      <c r="W3238" s="132"/>
      <c r="X3238" s="132"/>
      <c r="Y3238" s="132"/>
      <c r="Z3238" s="132"/>
      <c r="AB3238" s="132"/>
      <c r="AC3238" s="132"/>
      <c r="AD3238" s="132"/>
      <c r="AE3238" s="132"/>
      <c r="AF3238" s="132"/>
      <c r="AG3238" s="132"/>
      <c r="AH3238" s="132"/>
      <c r="AI3238" s="132"/>
      <c r="AJ3238" s="132"/>
      <c r="AK3238" s="132"/>
      <c r="AL3238" s="132"/>
      <c r="AM3238" s="132"/>
      <c r="AN3238" s="132"/>
      <c r="AO3238" s="132"/>
      <c r="AP3238" s="132"/>
      <c r="AQ3238" s="132"/>
      <c r="AR3238" s="132"/>
      <c r="AS3238" s="132"/>
      <c r="AT3238" s="132"/>
      <c r="AU3238" s="132"/>
      <c r="AV3238" s="132"/>
      <c r="AW3238" s="132"/>
      <c r="AX3238" s="132"/>
      <c r="AY3238" s="132"/>
      <c r="AZ3238" s="132"/>
      <c r="BA3238" s="132"/>
      <c r="BB3238" s="132"/>
      <c r="BC3238" s="132"/>
      <c r="BD3238" s="132"/>
      <c r="BE3238" s="132"/>
      <c r="BF3238" s="132"/>
      <c r="BG3238" s="132"/>
      <c r="BH3238" s="132"/>
      <c r="BI3238" s="132"/>
    </row>
    <row r="3239" spans="2:61">
      <c r="B3239" s="722"/>
      <c r="C3239" s="132"/>
      <c r="D3239" s="132"/>
      <c r="E3239" s="586"/>
      <c r="F3239" s="586"/>
      <c r="G3239" s="132"/>
      <c r="H3239" s="372"/>
      <c r="I3239" s="132"/>
      <c r="J3239" s="132"/>
      <c r="K3239" s="132"/>
      <c r="L3239" s="132"/>
      <c r="M3239" s="132"/>
      <c r="N3239" s="132"/>
      <c r="O3239" s="132"/>
      <c r="P3239" s="132"/>
      <c r="Q3239" s="132"/>
      <c r="R3239" s="132"/>
      <c r="S3239" s="132"/>
      <c r="T3239" s="518"/>
      <c r="U3239" s="132"/>
      <c r="V3239" s="132"/>
      <c r="W3239" s="132"/>
      <c r="X3239" s="132"/>
      <c r="Y3239" s="132"/>
      <c r="Z3239" s="132"/>
      <c r="AB3239" s="132"/>
      <c r="AC3239" s="132"/>
      <c r="AD3239" s="132"/>
      <c r="AE3239" s="132"/>
      <c r="AF3239" s="132"/>
      <c r="AG3239" s="132"/>
      <c r="AH3239" s="132"/>
      <c r="AI3239" s="132"/>
      <c r="AJ3239" s="132"/>
      <c r="AK3239" s="132"/>
      <c r="AL3239" s="132"/>
      <c r="AM3239" s="132"/>
      <c r="AN3239" s="132"/>
      <c r="AO3239" s="132"/>
      <c r="AP3239" s="132"/>
      <c r="AQ3239" s="132"/>
      <c r="AR3239" s="132"/>
      <c r="AS3239" s="132"/>
      <c r="AT3239" s="132"/>
      <c r="AU3239" s="132"/>
      <c r="AV3239" s="132"/>
      <c r="AW3239" s="132"/>
      <c r="AX3239" s="132"/>
      <c r="AY3239" s="132"/>
      <c r="AZ3239" s="132"/>
      <c r="BA3239" s="132"/>
      <c r="BB3239" s="132"/>
      <c r="BC3239" s="132"/>
      <c r="BD3239" s="132"/>
      <c r="BE3239" s="132"/>
      <c r="BF3239" s="132"/>
      <c r="BG3239" s="132"/>
      <c r="BH3239" s="132"/>
      <c r="BI3239" s="132"/>
    </row>
    <row r="3240" spans="2:61">
      <c r="B3240" s="722"/>
      <c r="C3240" s="132"/>
      <c r="D3240" s="132"/>
      <c r="E3240" s="586"/>
      <c r="F3240" s="586"/>
      <c r="G3240" s="132"/>
      <c r="H3240" s="372"/>
      <c r="I3240" s="132"/>
      <c r="J3240" s="132"/>
      <c r="K3240" s="132"/>
      <c r="L3240" s="132"/>
      <c r="M3240" s="132"/>
      <c r="N3240" s="132"/>
      <c r="O3240" s="132"/>
      <c r="P3240" s="132"/>
      <c r="Q3240" s="132"/>
      <c r="R3240" s="132"/>
      <c r="S3240" s="132"/>
      <c r="T3240" s="518"/>
      <c r="U3240" s="132"/>
      <c r="V3240" s="132"/>
      <c r="W3240" s="132"/>
      <c r="X3240" s="132"/>
      <c r="Y3240" s="132"/>
      <c r="Z3240" s="132"/>
      <c r="AB3240" s="132"/>
      <c r="AC3240" s="132"/>
      <c r="AD3240" s="132"/>
      <c r="AE3240" s="132"/>
      <c r="AF3240" s="132"/>
      <c r="AG3240" s="132"/>
      <c r="AH3240" s="132"/>
      <c r="AI3240" s="132"/>
      <c r="AJ3240" s="132"/>
      <c r="AK3240" s="132"/>
      <c r="AL3240" s="132"/>
      <c r="AM3240" s="132"/>
      <c r="AN3240" s="132"/>
      <c r="AO3240" s="132"/>
      <c r="AP3240" s="132"/>
      <c r="AQ3240" s="132"/>
      <c r="AR3240" s="132"/>
      <c r="AS3240" s="132"/>
      <c r="AT3240" s="132"/>
      <c r="AU3240" s="132"/>
      <c r="AV3240" s="132"/>
      <c r="AW3240" s="132"/>
      <c r="AX3240" s="132"/>
      <c r="AY3240" s="132"/>
      <c r="AZ3240" s="132"/>
      <c r="BA3240" s="132"/>
      <c r="BB3240" s="132"/>
      <c r="BC3240" s="132"/>
      <c r="BD3240" s="132"/>
      <c r="BE3240" s="132"/>
      <c r="BF3240" s="132"/>
      <c r="BG3240" s="132"/>
      <c r="BH3240" s="132"/>
      <c r="BI3240" s="132"/>
    </row>
    <row r="3241" spans="2:61">
      <c r="B3241" s="722"/>
      <c r="C3241" s="132"/>
      <c r="D3241" s="132"/>
      <c r="E3241" s="586"/>
      <c r="F3241" s="586"/>
      <c r="G3241" s="132"/>
      <c r="H3241" s="372"/>
      <c r="I3241" s="132"/>
      <c r="J3241" s="132"/>
      <c r="K3241" s="132"/>
      <c r="L3241" s="132"/>
      <c r="M3241" s="132"/>
      <c r="N3241" s="132"/>
      <c r="O3241" s="132"/>
      <c r="P3241" s="132"/>
      <c r="Q3241" s="132"/>
      <c r="R3241" s="132"/>
      <c r="S3241" s="132"/>
      <c r="T3241" s="518"/>
      <c r="U3241" s="132"/>
      <c r="V3241" s="132"/>
      <c r="W3241" s="132"/>
      <c r="X3241" s="132"/>
      <c r="Y3241" s="132"/>
      <c r="Z3241" s="132"/>
      <c r="AB3241" s="132"/>
      <c r="AC3241" s="132"/>
      <c r="AD3241" s="132"/>
      <c r="AE3241" s="132"/>
      <c r="AF3241" s="132"/>
      <c r="AG3241" s="132"/>
      <c r="AH3241" s="132"/>
      <c r="AI3241" s="132"/>
      <c r="AJ3241" s="132"/>
      <c r="AK3241" s="132"/>
      <c r="AL3241" s="132"/>
      <c r="AM3241" s="132"/>
      <c r="AN3241" s="132"/>
      <c r="AO3241" s="132"/>
      <c r="AP3241" s="132"/>
      <c r="AQ3241" s="132"/>
      <c r="AR3241" s="132"/>
      <c r="AS3241" s="132"/>
      <c r="AT3241" s="132"/>
      <c r="AU3241" s="132"/>
      <c r="AV3241" s="132"/>
      <c r="AW3241" s="132"/>
      <c r="AX3241" s="132"/>
      <c r="AY3241" s="132"/>
      <c r="AZ3241" s="132"/>
      <c r="BA3241" s="132"/>
      <c r="BB3241" s="132"/>
      <c r="BC3241" s="132"/>
      <c r="BD3241" s="132"/>
      <c r="BE3241" s="132"/>
      <c r="BF3241" s="132"/>
      <c r="BG3241" s="132"/>
      <c r="BH3241" s="132"/>
      <c r="BI3241" s="132"/>
    </row>
    <row r="3242" spans="2:61">
      <c r="B3242" s="722"/>
      <c r="C3242" s="132"/>
      <c r="D3242" s="132"/>
      <c r="E3242" s="586"/>
      <c r="F3242" s="586"/>
      <c r="G3242" s="132"/>
      <c r="H3242" s="372"/>
      <c r="I3242" s="132"/>
      <c r="J3242" s="132"/>
      <c r="K3242" s="132"/>
      <c r="L3242" s="132"/>
      <c r="M3242" s="132"/>
      <c r="N3242" s="132"/>
      <c r="O3242" s="132"/>
      <c r="P3242" s="132"/>
      <c r="Q3242" s="132"/>
      <c r="R3242" s="132"/>
      <c r="S3242" s="132"/>
      <c r="T3242" s="518"/>
      <c r="U3242" s="132"/>
      <c r="V3242" s="132"/>
      <c r="W3242" s="132"/>
      <c r="X3242" s="132"/>
      <c r="Y3242" s="132"/>
      <c r="Z3242" s="132"/>
      <c r="AB3242" s="132"/>
      <c r="AC3242" s="132"/>
      <c r="AD3242" s="132"/>
      <c r="AE3242" s="132"/>
      <c r="AF3242" s="132"/>
      <c r="AG3242" s="132"/>
      <c r="AH3242" s="132"/>
      <c r="AI3242" s="132"/>
      <c r="AJ3242" s="132"/>
      <c r="AK3242" s="132"/>
      <c r="AL3242" s="132"/>
      <c r="AM3242" s="132"/>
      <c r="AN3242" s="132"/>
      <c r="AO3242" s="132"/>
      <c r="AP3242" s="132"/>
      <c r="AQ3242" s="132"/>
      <c r="AR3242" s="132"/>
      <c r="AS3242" s="132"/>
      <c r="AT3242" s="132"/>
      <c r="AU3242" s="132"/>
      <c r="AV3242" s="132"/>
      <c r="AW3242" s="132"/>
      <c r="AX3242" s="132"/>
      <c r="AY3242" s="132"/>
      <c r="AZ3242" s="132"/>
      <c r="BA3242" s="132"/>
      <c r="BB3242" s="132"/>
      <c r="BC3242" s="132"/>
      <c r="BD3242" s="132"/>
      <c r="BE3242" s="132"/>
      <c r="BF3242" s="132"/>
      <c r="BG3242" s="132"/>
      <c r="BH3242" s="132"/>
      <c r="BI3242" s="132"/>
    </row>
    <row r="3243" spans="2:61">
      <c r="B3243" s="722"/>
      <c r="C3243" s="132"/>
      <c r="D3243" s="132"/>
      <c r="E3243" s="586"/>
      <c r="F3243" s="586"/>
      <c r="G3243" s="132"/>
      <c r="H3243" s="372"/>
      <c r="I3243" s="132"/>
      <c r="J3243" s="132"/>
      <c r="K3243" s="132"/>
      <c r="L3243" s="132"/>
      <c r="M3243" s="132"/>
      <c r="N3243" s="132"/>
      <c r="O3243" s="132"/>
      <c r="P3243" s="132"/>
      <c r="Q3243" s="132"/>
      <c r="R3243" s="132"/>
      <c r="S3243" s="132"/>
      <c r="T3243" s="518"/>
      <c r="U3243" s="132"/>
      <c r="V3243" s="132"/>
      <c r="W3243" s="132"/>
      <c r="X3243" s="132"/>
      <c r="Y3243" s="132"/>
      <c r="Z3243" s="132"/>
      <c r="AB3243" s="132"/>
      <c r="AC3243" s="132"/>
      <c r="AD3243" s="132"/>
      <c r="AE3243" s="132"/>
      <c r="AF3243" s="132"/>
      <c r="AG3243" s="132"/>
      <c r="AH3243" s="132"/>
      <c r="AI3243" s="132"/>
      <c r="AJ3243" s="132"/>
      <c r="AK3243" s="132"/>
      <c r="AL3243" s="132"/>
      <c r="AM3243" s="132"/>
      <c r="AN3243" s="132"/>
      <c r="AO3243" s="132"/>
      <c r="AP3243" s="132"/>
      <c r="AQ3243" s="132"/>
      <c r="AR3243" s="132"/>
      <c r="AS3243" s="132"/>
      <c r="AT3243" s="132"/>
      <c r="AU3243" s="132"/>
      <c r="AV3243" s="132"/>
      <c r="AW3243" s="132"/>
      <c r="AX3243" s="132"/>
      <c r="AY3243" s="132"/>
      <c r="AZ3243" s="132"/>
      <c r="BA3243" s="132"/>
      <c r="BB3243" s="132"/>
      <c r="BC3243" s="132"/>
      <c r="BD3243" s="132"/>
      <c r="BE3243" s="132"/>
      <c r="BF3243" s="132"/>
      <c r="BG3243" s="132"/>
      <c r="BH3243" s="132"/>
      <c r="BI3243" s="132"/>
    </row>
    <row r="3244" spans="2:61">
      <c r="B3244" s="722"/>
      <c r="C3244" s="132"/>
      <c r="D3244" s="132"/>
      <c r="E3244" s="586"/>
      <c r="F3244" s="586"/>
      <c r="G3244" s="132"/>
      <c r="H3244" s="372"/>
      <c r="I3244" s="132"/>
      <c r="J3244" s="132"/>
      <c r="K3244" s="132"/>
      <c r="L3244" s="132"/>
      <c r="M3244" s="132"/>
      <c r="N3244" s="132"/>
      <c r="O3244" s="132"/>
      <c r="P3244" s="132"/>
      <c r="Q3244" s="132"/>
      <c r="R3244" s="132"/>
      <c r="S3244" s="132"/>
      <c r="T3244" s="518"/>
      <c r="U3244" s="132"/>
      <c r="V3244" s="132"/>
      <c r="W3244" s="132"/>
      <c r="X3244" s="132"/>
      <c r="Y3244" s="132"/>
      <c r="Z3244" s="132"/>
      <c r="AB3244" s="132"/>
      <c r="AC3244" s="132"/>
      <c r="AD3244" s="132"/>
      <c r="AE3244" s="132"/>
      <c r="AF3244" s="132"/>
      <c r="AG3244" s="132"/>
      <c r="AH3244" s="132"/>
      <c r="AI3244" s="132"/>
      <c r="AJ3244" s="132"/>
      <c r="AK3244" s="132"/>
      <c r="AL3244" s="132"/>
      <c r="AM3244" s="132"/>
      <c r="AN3244" s="132"/>
      <c r="AO3244" s="132"/>
      <c r="AP3244" s="132"/>
      <c r="AQ3244" s="132"/>
      <c r="AR3244" s="132"/>
      <c r="AS3244" s="132"/>
      <c r="AT3244" s="132"/>
      <c r="AU3244" s="132"/>
      <c r="AV3244" s="132"/>
      <c r="AW3244" s="132"/>
      <c r="AX3244" s="132"/>
      <c r="AY3244" s="132"/>
      <c r="AZ3244" s="132"/>
      <c r="BA3244" s="132"/>
      <c r="BB3244" s="132"/>
      <c r="BC3244" s="132"/>
      <c r="BD3244" s="132"/>
      <c r="BE3244" s="132"/>
      <c r="BF3244" s="132"/>
      <c r="BG3244" s="132"/>
      <c r="BH3244" s="132"/>
      <c r="BI3244" s="132"/>
    </row>
    <row r="3245" spans="2:61">
      <c r="B3245" s="722"/>
      <c r="C3245" s="132"/>
      <c r="D3245" s="132"/>
      <c r="E3245" s="586"/>
      <c r="F3245" s="586"/>
      <c r="G3245" s="132"/>
      <c r="H3245" s="372"/>
      <c r="I3245" s="132"/>
      <c r="J3245" s="132"/>
      <c r="K3245" s="132"/>
      <c r="L3245" s="132"/>
      <c r="M3245" s="132"/>
      <c r="N3245" s="132"/>
      <c r="O3245" s="132"/>
      <c r="P3245" s="132"/>
      <c r="Q3245" s="132"/>
      <c r="R3245" s="132"/>
      <c r="S3245" s="132"/>
      <c r="T3245" s="518"/>
      <c r="U3245" s="132"/>
      <c r="V3245" s="132"/>
      <c r="W3245" s="132"/>
      <c r="X3245" s="132"/>
      <c r="Y3245" s="132"/>
      <c r="Z3245" s="132"/>
      <c r="AB3245" s="132"/>
      <c r="AC3245" s="132"/>
      <c r="AD3245" s="132"/>
      <c r="AE3245" s="132"/>
      <c r="AF3245" s="132"/>
      <c r="AG3245" s="132"/>
      <c r="AH3245" s="132"/>
      <c r="AI3245" s="132"/>
      <c r="AJ3245" s="132"/>
      <c r="AK3245" s="132"/>
      <c r="AL3245" s="132"/>
      <c r="AM3245" s="132"/>
      <c r="AN3245" s="132"/>
      <c r="AO3245" s="132"/>
      <c r="AP3245" s="132"/>
      <c r="AQ3245" s="132"/>
      <c r="AR3245" s="132"/>
      <c r="AS3245" s="132"/>
      <c r="AT3245" s="132"/>
      <c r="AU3245" s="132"/>
      <c r="AV3245" s="132"/>
      <c r="AW3245" s="132"/>
      <c r="AX3245" s="132"/>
      <c r="AY3245" s="132"/>
      <c r="AZ3245" s="132"/>
      <c r="BA3245" s="132"/>
      <c r="BB3245" s="132"/>
      <c r="BC3245" s="132"/>
      <c r="BD3245" s="132"/>
      <c r="BE3245" s="132"/>
      <c r="BF3245" s="132"/>
      <c r="BG3245" s="132"/>
      <c r="BH3245" s="132"/>
      <c r="BI3245" s="132"/>
    </row>
    <row r="3246" spans="2:61">
      <c r="B3246" s="722"/>
      <c r="C3246" s="132"/>
      <c r="D3246" s="132"/>
      <c r="E3246" s="586"/>
      <c r="F3246" s="586"/>
      <c r="G3246" s="132"/>
      <c r="H3246" s="372"/>
      <c r="I3246" s="132"/>
      <c r="J3246" s="132"/>
      <c r="K3246" s="132"/>
      <c r="L3246" s="132"/>
      <c r="M3246" s="132"/>
      <c r="N3246" s="132"/>
      <c r="O3246" s="132"/>
      <c r="P3246" s="132"/>
      <c r="Q3246" s="132"/>
      <c r="R3246" s="132"/>
      <c r="S3246" s="132"/>
      <c r="T3246" s="518"/>
      <c r="U3246" s="132"/>
      <c r="V3246" s="132"/>
      <c r="W3246" s="132"/>
      <c r="X3246" s="132"/>
      <c r="Y3246" s="132"/>
      <c r="Z3246" s="132"/>
      <c r="AB3246" s="132"/>
      <c r="AC3246" s="132"/>
      <c r="AD3246" s="132"/>
      <c r="AE3246" s="132"/>
      <c r="AF3246" s="132"/>
      <c r="AG3246" s="132"/>
      <c r="AH3246" s="132"/>
      <c r="AI3246" s="132"/>
      <c r="AJ3246" s="132"/>
      <c r="AK3246" s="132"/>
      <c r="AL3246" s="132"/>
      <c r="AM3246" s="132"/>
      <c r="AN3246" s="132"/>
      <c r="AO3246" s="132"/>
      <c r="AP3246" s="132"/>
      <c r="AQ3246" s="132"/>
      <c r="AR3246" s="132"/>
      <c r="AS3246" s="132"/>
      <c r="AT3246" s="132"/>
      <c r="AU3246" s="132"/>
      <c r="AV3246" s="132"/>
      <c r="AW3246" s="132"/>
      <c r="AX3246" s="132"/>
      <c r="AY3246" s="132"/>
      <c r="AZ3246" s="132"/>
      <c r="BA3246" s="132"/>
      <c r="BB3246" s="132"/>
      <c r="BC3246" s="132"/>
      <c r="BD3246" s="132"/>
      <c r="BE3246" s="132"/>
      <c r="BF3246" s="132"/>
      <c r="BG3246" s="132"/>
      <c r="BH3246" s="132"/>
      <c r="BI3246" s="132"/>
    </row>
    <row r="3247" spans="2:61">
      <c r="B3247" s="722"/>
      <c r="C3247" s="132"/>
      <c r="D3247" s="132"/>
      <c r="E3247" s="586"/>
      <c r="F3247" s="586"/>
      <c r="G3247" s="132"/>
      <c r="H3247" s="372"/>
      <c r="I3247" s="132"/>
      <c r="J3247" s="132"/>
      <c r="K3247" s="132"/>
      <c r="L3247" s="132"/>
      <c r="M3247" s="132"/>
      <c r="N3247" s="132"/>
      <c r="O3247" s="132"/>
      <c r="P3247" s="132"/>
      <c r="Q3247" s="132"/>
      <c r="R3247" s="132"/>
      <c r="S3247" s="132"/>
      <c r="T3247" s="518"/>
      <c r="U3247" s="132"/>
      <c r="V3247" s="132"/>
      <c r="W3247" s="132"/>
      <c r="X3247" s="132"/>
      <c r="Y3247" s="132"/>
      <c r="Z3247" s="132"/>
      <c r="AB3247" s="132"/>
      <c r="AC3247" s="132"/>
      <c r="AD3247" s="132"/>
      <c r="AE3247" s="132"/>
      <c r="AF3247" s="132"/>
      <c r="AG3247" s="132"/>
      <c r="AH3247" s="132"/>
      <c r="AI3247" s="132"/>
      <c r="AJ3247" s="132"/>
      <c r="AK3247" s="132"/>
      <c r="AL3247" s="132"/>
      <c r="AM3247" s="132"/>
      <c r="AN3247" s="132"/>
      <c r="AO3247" s="132"/>
      <c r="AP3247" s="132"/>
      <c r="AQ3247" s="132"/>
      <c r="AR3247" s="132"/>
      <c r="AS3247" s="132"/>
      <c r="AT3247" s="132"/>
      <c r="AU3247" s="132"/>
      <c r="AV3247" s="132"/>
      <c r="AW3247" s="132"/>
      <c r="AX3247" s="132"/>
      <c r="AY3247" s="132"/>
      <c r="AZ3247" s="132"/>
      <c r="BA3247" s="132"/>
      <c r="BB3247" s="132"/>
      <c r="BC3247" s="132"/>
      <c r="BD3247" s="132"/>
      <c r="BE3247" s="132"/>
      <c r="BF3247" s="132"/>
      <c r="BG3247" s="132"/>
      <c r="BH3247" s="132"/>
      <c r="BI3247" s="132"/>
    </row>
    <row r="3248" spans="2:61">
      <c r="B3248" s="722"/>
      <c r="C3248" s="132"/>
      <c r="D3248" s="132"/>
      <c r="E3248" s="586"/>
      <c r="F3248" s="586"/>
      <c r="G3248" s="132"/>
      <c r="H3248" s="372"/>
      <c r="I3248" s="132"/>
      <c r="J3248" s="132"/>
      <c r="K3248" s="132"/>
      <c r="L3248" s="132"/>
      <c r="M3248" s="132"/>
      <c r="N3248" s="132"/>
      <c r="O3248" s="132"/>
      <c r="P3248" s="132"/>
      <c r="Q3248" s="132"/>
      <c r="R3248" s="132"/>
      <c r="S3248" s="132"/>
      <c r="T3248" s="518"/>
      <c r="U3248" s="132"/>
      <c r="V3248" s="132"/>
      <c r="W3248" s="132"/>
      <c r="X3248" s="132"/>
      <c r="Y3248" s="132"/>
      <c r="Z3248" s="132"/>
      <c r="AB3248" s="132"/>
      <c r="AC3248" s="132"/>
      <c r="AD3248" s="132"/>
      <c r="AE3248" s="132"/>
      <c r="AF3248" s="132"/>
      <c r="AG3248" s="132"/>
      <c r="AH3248" s="132"/>
      <c r="AI3248" s="132"/>
      <c r="AJ3248" s="132"/>
      <c r="AK3248" s="132"/>
      <c r="AL3248" s="132"/>
      <c r="AM3248" s="132"/>
      <c r="AN3248" s="132"/>
      <c r="AO3248" s="132"/>
      <c r="AP3248" s="132"/>
      <c r="AQ3248" s="132"/>
      <c r="AR3248" s="132"/>
      <c r="AS3248" s="132"/>
      <c r="AT3248" s="132"/>
      <c r="AU3248" s="132"/>
      <c r="AV3248" s="132"/>
      <c r="AW3248" s="132"/>
      <c r="AX3248" s="132"/>
      <c r="AY3248" s="132"/>
      <c r="AZ3248" s="132"/>
      <c r="BA3248" s="132"/>
      <c r="BB3248" s="132"/>
      <c r="BC3248" s="132"/>
      <c r="BD3248" s="132"/>
      <c r="BE3248" s="132"/>
      <c r="BF3248" s="132"/>
      <c r="BG3248" s="132"/>
      <c r="BH3248" s="132"/>
      <c r="BI3248" s="132"/>
    </row>
    <row r="3249" spans="2:61">
      <c r="B3249" s="722"/>
      <c r="C3249" s="132"/>
      <c r="D3249" s="132"/>
      <c r="E3249" s="586"/>
      <c r="F3249" s="586"/>
      <c r="G3249" s="132"/>
      <c r="H3249" s="372"/>
      <c r="I3249" s="132"/>
      <c r="J3249" s="132"/>
      <c r="K3249" s="132"/>
      <c r="L3249" s="132"/>
      <c r="M3249" s="132"/>
      <c r="N3249" s="132"/>
      <c r="O3249" s="132"/>
      <c r="P3249" s="132"/>
      <c r="Q3249" s="132"/>
      <c r="R3249" s="132"/>
      <c r="S3249" s="132"/>
      <c r="T3249" s="518"/>
      <c r="U3249" s="132"/>
      <c r="V3249" s="132"/>
      <c r="W3249" s="132"/>
      <c r="X3249" s="132"/>
      <c r="Y3249" s="132"/>
      <c r="Z3249" s="132"/>
      <c r="AB3249" s="132"/>
      <c r="AC3249" s="132"/>
      <c r="AD3249" s="132"/>
      <c r="AE3249" s="132"/>
      <c r="AF3249" s="132"/>
      <c r="AG3249" s="132"/>
      <c r="AH3249" s="132"/>
      <c r="AI3249" s="132"/>
      <c r="AJ3249" s="132"/>
      <c r="AK3249" s="132"/>
      <c r="AL3249" s="132"/>
      <c r="AM3249" s="132"/>
      <c r="AN3249" s="132"/>
      <c r="AO3249" s="132"/>
      <c r="AP3249" s="132"/>
      <c r="AQ3249" s="132"/>
      <c r="AR3249" s="132"/>
      <c r="AS3249" s="132"/>
      <c r="AT3249" s="132"/>
      <c r="AU3249" s="132"/>
      <c r="AV3249" s="132"/>
      <c r="AW3249" s="132"/>
      <c r="AX3249" s="132"/>
      <c r="AY3249" s="132"/>
      <c r="AZ3249" s="132"/>
      <c r="BA3249" s="132"/>
      <c r="BB3249" s="132"/>
      <c r="BC3249" s="132"/>
      <c r="BD3249" s="132"/>
      <c r="BE3249" s="132"/>
      <c r="BF3249" s="132"/>
      <c r="BG3249" s="132"/>
      <c r="BH3249" s="132"/>
      <c r="BI3249" s="132"/>
    </row>
    <row r="3250" spans="2:61">
      <c r="B3250" s="722"/>
      <c r="C3250" s="132"/>
      <c r="D3250" s="132"/>
      <c r="E3250" s="586"/>
      <c r="F3250" s="586"/>
      <c r="G3250" s="132"/>
      <c r="H3250" s="372"/>
      <c r="I3250" s="132"/>
      <c r="J3250" s="132"/>
      <c r="K3250" s="132"/>
      <c r="L3250" s="132"/>
      <c r="M3250" s="132"/>
      <c r="N3250" s="132"/>
      <c r="O3250" s="132"/>
      <c r="P3250" s="132"/>
      <c r="Q3250" s="132"/>
      <c r="R3250" s="132"/>
      <c r="S3250" s="132"/>
      <c r="T3250" s="518"/>
      <c r="U3250" s="132"/>
      <c r="V3250" s="132"/>
      <c r="W3250" s="132"/>
      <c r="X3250" s="132"/>
      <c r="Y3250" s="132"/>
      <c r="Z3250" s="132"/>
      <c r="AB3250" s="132"/>
      <c r="AC3250" s="132"/>
      <c r="AD3250" s="132"/>
      <c r="AE3250" s="132"/>
      <c r="AF3250" s="132"/>
      <c r="AG3250" s="132"/>
      <c r="AH3250" s="132"/>
      <c r="AI3250" s="132"/>
      <c r="AJ3250" s="132"/>
      <c r="AK3250" s="132"/>
      <c r="AL3250" s="132"/>
      <c r="AM3250" s="132"/>
      <c r="AN3250" s="132"/>
      <c r="AO3250" s="132"/>
      <c r="AP3250" s="132"/>
      <c r="AQ3250" s="132"/>
      <c r="AR3250" s="132"/>
      <c r="AS3250" s="132"/>
      <c r="AT3250" s="132"/>
      <c r="AU3250" s="132"/>
      <c r="AV3250" s="132"/>
      <c r="AW3250" s="132"/>
      <c r="AX3250" s="132"/>
      <c r="AY3250" s="132"/>
      <c r="AZ3250" s="132"/>
      <c r="BA3250" s="132"/>
      <c r="BB3250" s="132"/>
      <c r="BC3250" s="132"/>
      <c r="BD3250" s="132"/>
      <c r="BE3250" s="132"/>
      <c r="BF3250" s="132"/>
      <c r="BG3250" s="132"/>
      <c r="BH3250" s="132"/>
      <c r="BI3250" s="132"/>
    </row>
    <row r="3251" spans="2:61">
      <c r="B3251" s="722"/>
      <c r="C3251" s="132"/>
      <c r="D3251" s="132"/>
      <c r="E3251" s="586"/>
      <c r="F3251" s="586"/>
      <c r="G3251" s="132"/>
      <c r="H3251" s="372"/>
      <c r="I3251" s="132"/>
      <c r="J3251" s="132"/>
      <c r="K3251" s="132"/>
      <c r="L3251" s="132"/>
      <c r="M3251" s="132"/>
      <c r="N3251" s="132"/>
      <c r="O3251" s="132"/>
      <c r="P3251" s="132"/>
      <c r="Q3251" s="132"/>
      <c r="R3251" s="132"/>
      <c r="S3251" s="132"/>
      <c r="T3251" s="518"/>
      <c r="U3251" s="132"/>
      <c r="V3251" s="132"/>
      <c r="W3251" s="132"/>
      <c r="X3251" s="132"/>
      <c r="Y3251" s="132"/>
      <c r="Z3251" s="132"/>
      <c r="AB3251" s="132"/>
      <c r="AC3251" s="132"/>
      <c r="AD3251" s="132"/>
      <c r="AE3251" s="132"/>
      <c r="AF3251" s="132"/>
      <c r="AG3251" s="132"/>
      <c r="AH3251" s="132"/>
      <c r="AI3251" s="132"/>
      <c r="AJ3251" s="132"/>
      <c r="AK3251" s="132"/>
      <c r="AL3251" s="132"/>
      <c r="AM3251" s="132"/>
      <c r="AN3251" s="132"/>
      <c r="AO3251" s="132"/>
      <c r="AP3251" s="132"/>
      <c r="AQ3251" s="132"/>
      <c r="AR3251" s="132"/>
      <c r="AS3251" s="132"/>
      <c r="AT3251" s="132"/>
      <c r="AU3251" s="132"/>
      <c r="AV3251" s="132"/>
      <c r="AW3251" s="132"/>
      <c r="AX3251" s="132"/>
      <c r="AY3251" s="132"/>
      <c r="AZ3251" s="132"/>
      <c r="BA3251" s="132"/>
      <c r="BB3251" s="132"/>
      <c r="BC3251" s="132"/>
      <c r="BD3251" s="132"/>
      <c r="BE3251" s="132"/>
      <c r="BF3251" s="132"/>
      <c r="BG3251" s="132"/>
      <c r="BH3251" s="132"/>
      <c r="BI3251" s="132"/>
    </row>
    <row r="3252" spans="2:61">
      <c r="B3252" s="722"/>
      <c r="C3252" s="132"/>
      <c r="D3252" s="132"/>
      <c r="E3252" s="586"/>
      <c r="F3252" s="586"/>
      <c r="G3252" s="132"/>
      <c r="H3252" s="372"/>
      <c r="I3252" s="132"/>
      <c r="J3252" s="132"/>
      <c r="K3252" s="132"/>
      <c r="L3252" s="132"/>
      <c r="M3252" s="132"/>
      <c r="N3252" s="132"/>
      <c r="O3252" s="132"/>
      <c r="P3252" s="132"/>
      <c r="Q3252" s="132"/>
      <c r="R3252" s="132"/>
      <c r="S3252" s="132"/>
      <c r="T3252" s="518"/>
      <c r="U3252" s="132"/>
      <c r="V3252" s="132"/>
      <c r="W3252" s="132"/>
      <c r="X3252" s="132"/>
      <c r="Y3252" s="132"/>
      <c r="Z3252" s="132"/>
      <c r="AB3252" s="132"/>
      <c r="AC3252" s="132"/>
      <c r="AD3252" s="132"/>
      <c r="AE3252" s="132"/>
      <c r="AF3252" s="132"/>
      <c r="AG3252" s="132"/>
      <c r="AH3252" s="132"/>
      <c r="AI3252" s="132"/>
      <c r="AJ3252" s="132"/>
      <c r="AK3252" s="132"/>
      <c r="AL3252" s="132"/>
      <c r="AM3252" s="132"/>
      <c r="AN3252" s="132"/>
      <c r="AO3252" s="132"/>
      <c r="AP3252" s="132"/>
      <c r="AQ3252" s="132"/>
      <c r="AR3252" s="132"/>
      <c r="AS3252" s="132"/>
      <c r="AT3252" s="132"/>
      <c r="AU3252" s="132"/>
      <c r="AV3252" s="132"/>
      <c r="AW3252" s="132"/>
      <c r="AX3252" s="132"/>
      <c r="AY3252" s="132"/>
      <c r="AZ3252" s="132"/>
      <c r="BA3252" s="132"/>
      <c r="BB3252" s="132"/>
      <c r="BC3252" s="132"/>
      <c r="BD3252" s="132"/>
      <c r="BE3252" s="132"/>
      <c r="BF3252" s="132"/>
      <c r="BG3252" s="132"/>
      <c r="BH3252" s="132"/>
      <c r="BI3252" s="132"/>
    </row>
    <row r="3253" spans="2:61">
      <c r="B3253" s="722"/>
      <c r="C3253" s="132"/>
      <c r="D3253" s="132"/>
      <c r="E3253" s="586"/>
      <c r="F3253" s="586"/>
      <c r="G3253" s="132"/>
      <c r="H3253" s="372"/>
      <c r="I3253" s="132"/>
      <c r="J3253" s="132"/>
      <c r="K3253" s="132"/>
      <c r="L3253" s="132"/>
      <c r="M3253" s="132"/>
      <c r="N3253" s="132"/>
      <c r="O3253" s="132"/>
      <c r="P3253" s="132"/>
      <c r="Q3253" s="132"/>
      <c r="R3253" s="132"/>
      <c r="S3253" s="132"/>
      <c r="T3253" s="518"/>
      <c r="U3253" s="132"/>
      <c r="V3253" s="132"/>
      <c r="W3253" s="132"/>
      <c r="X3253" s="132"/>
      <c r="Y3253" s="132"/>
      <c r="Z3253" s="132"/>
      <c r="AB3253" s="132"/>
      <c r="AC3253" s="132"/>
      <c r="AD3253" s="132"/>
      <c r="AE3253" s="132"/>
      <c r="AF3253" s="132"/>
      <c r="AG3253" s="132"/>
      <c r="AH3253" s="132"/>
      <c r="AI3253" s="132"/>
      <c r="AJ3253" s="132"/>
      <c r="AK3253" s="132"/>
      <c r="AL3253" s="132"/>
      <c r="AM3253" s="132"/>
      <c r="AN3253" s="132"/>
      <c r="AO3253" s="132"/>
      <c r="AP3253" s="132"/>
      <c r="AQ3253" s="132"/>
      <c r="AR3253" s="132"/>
      <c r="AS3253" s="132"/>
      <c r="AT3253" s="132"/>
      <c r="AU3253" s="132"/>
      <c r="AV3253" s="132"/>
      <c r="AW3253" s="132"/>
      <c r="AX3253" s="132"/>
      <c r="AY3253" s="132"/>
      <c r="AZ3253" s="132"/>
      <c r="BA3253" s="132"/>
      <c r="BB3253" s="132"/>
      <c r="BC3253" s="132"/>
      <c r="BD3253" s="132"/>
      <c r="BE3253" s="132"/>
      <c r="BF3253" s="132"/>
      <c r="BG3253" s="132"/>
      <c r="BH3253" s="132"/>
      <c r="BI3253" s="132"/>
    </row>
    <row r="3254" spans="2:61">
      <c r="B3254" s="722"/>
      <c r="C3254" s="132"/>
      <c r="D3254" s="132"/>
      <c r="E3254" s="586"/>
      <c r="F3254" s="586"/>
      <c r="G3254" s="132"/>
      <c r="H3254" s="372"/>
      <c r="I3254" s="132"/>
      <c r="J3254" s="132"/>
      <c r="K3254" s="132"/>
      <c r="L3254" s="132"/>
      <c r="M3254" s="132"/>
      <c r="N3254" s="132"/>
      <c r="O3254" s="132"/>
      <c r="P3254" s="132"/>
      <c r="Q3254" s="132"/>
      <c r="R3254" s="132"/>
      <c r="S3254" s="132"/>
      <c r="T3254" s="518"/>
      <c r="U3254" s="132"/>
      <c r="V3254" s="132"/>
      <c r="W3254" s="132"/>
      <c r="X3254" s="132"/>
      <c r="Y3254" s="132"/>
      <c r="Z3254" s="132"/>
      <c r="AB3254" s="132"/>
      <c r="AC3254" s="132"/>
      <c r="AD3254" s="132"/>
      <c r="AE3254" s="132"/>
      <c r="AF3254" s="132"/>
      <c r="AG3254" s="132"/>
      <c r="AH3254" s="132"/>
      <c r="AI3254" s="132"/>
      <c r="AJ3254" s="132"/>
      <c r="AK3254" s="132"/>
      <c r="AL3254" s="132"/>
      <c r="AM3254" s="132"/>
      <c r="AN3254" s="132"/>
      <c r="AO3254" s="132"/>
      <c r="AP3254" s="132"/>
      <c r="AQ3254" s="132"/>
      <c r="AR3254" s="132"/>
      <c r="AS3254" s="132"/>
      <c r="AT3254" s="132"/>
      <c r="AU3254" s="132"/>
      <c r="AV3254" s="132"/>
      <c r="AW3254" s="132"/>
      <c r="AX3254" s="132"/>
      <c r="AY3254" s="132"/>
      <c r="AZ3254" s="132"/>
      <c r="BA3254" s="132"/>
      <c r="BB3254" s="132"/>
      <c r="BC3254" s="132"/>
      <c r="BD3254" s="132"/>
      <c r="BE3254" s="132"/>
      <c r="BF3254" s="132"/>
      <c r="BG3254" s="132"/>
      <c r="BH3254" s="132"/>
      <c r="BI3254" s="132"/>
    </row>
    <row r="3255" spans="2:61">
      <c r="B3255" s="722"/>
      <c r="C3255" s="132"/>
      <c r="D3255" s="132"/>
      <c r="E3255" s="586"/>
      <c r="F3255" s="586"/>
      <c r="G3255" s="132"/>
      <c r="H3255" s="372"/>
      <c r="I3255" s="132"/>
      <c r="J3255" s="132"/>
      <c r="K3255" s="132"/>
      <c r="L3255" s="132"/>
      <c r="M3255" s="132"/>
      <c r="N3255" s="132"/>
      <c r="O3255" s="132"/>
      <c r="P3255" s="132"/>
      <c r="Q3255" s="132"/>
      <c r="R3255" s="132"/>
      <c r="S3255" s="132"/>
      <c r="T3255" s="518"/>
      <c r="U3255" s="132"/>
      <c r="V3255" s="132"/>
      <c r="W3255" s="132"/>
      <c r="X3255" s="132"/>
      <c r="Y3255" s="132"/>
      <c r="Z3255" s="132"/>
      <c r="AB3255" s="132"/>
      <c r="AC3255" s="132"/>
      <c r="AD3255" s="132"/>
      <c r="AE3255" s="132"/>
      <c r="AF3255" s="132"/>
      <c r="AG3255" s="132"/>
      <c r="AH3255" s="132"/>
      <c r="AI3255" s="132"/>
      <c r="AJ3255" s="132"/>
      <c r="AK3255" s="132"/>
      <c r="AL3255" s="132"/>
      <c r="AM3255" s="132"/>
      <c r="AN3255" s="132"/>
      <c r="AO3255" s="132"/>
      <c r="AP3255" s="132"/>
      <c r="AQ3255" s="132"/>
      <c r="AR3255" s="132"/>
      <c r="AS3255" s="132"/>
      <c r="AT3255" s="132"/>
      <c r="AU3255" s="132"/>
      <c r="AV3255" s="132"/>
      <c r="AW3255" s="132"/>
      <c r="AX3255" s="132"/>
      <c r="AY3255" s="132"/>
      <c r="AZ3255" s="132"/>
      <c r="BA3255" s="132"/>
      <c r="BB3255" s="132"/>
      <c r="BC3255" s="132"/>
      <c r="BD3255" s="132"/>
      <c r="BE3255" s="132"/>
      <c r="BF3255" s="132"/>
      <c r="BG3255" s="132"/>
      <c r="BH3255" s="132"/>
      <c r="BI3255" s="132"/>
    </row>
    <row r="3256" spans="2:61">
      <c r="B3256" s="722"/>
      <c r="C3256" s="132"/>
      <c r="D3256" s="132"/>
      <c r="E3256" s="586"/>
      <c r="F3256" s="586"/>
      <c r="G3256" s="132"/>
      <c r="H3256" s="372"/>
      <c r="I3256" s="132"/>
      <c r="J3256" s="132"/>
      <c r="K3256" s="132"/>
      <c r="L3256" s="132"/>
      <c r="M3256" s="132"/>
      <c r="N3256" s="132"/>
      <c r="O3256" s="132"/>
      <c r="P3256" s="132"/>
      <c r="Q3256" s="132"/>
      <c r="R3256" s="132"/>
      <c r="S3256" s="132"/>
      <c r="T3256" s="518"/>
      <c r="U3256" s="132"/>
      <c r="V3256" s="132"/>
      <c r="W3256" s="132"/>
      <c r="X3256" s="132"/>
      <c r="Y3256" s="132"/>
      <c r="Z3256" s="132"/>
      <c r="AB3256" s="132"/>
      <c r="AC3256" s="132"/>
      <c r="AD3256" s="132"/>
      <c r="AE3256" s="132"/>
      <c r="AF3256" s="132"/>
      <c r="AG3256" s="132"/>
      <c r="AH3256" s="132"/>
      <c r="AI3256" s="132"/>
      <c r="AJ3256" s="132"/>
      <c r="AK3256" s="132"/>
      <c r="AL3256" s="132"/>
      <c r="AM3256" s="132"/>
      <c r="AN3256" s="132"/>
      <c r="AO3256" s="132"/>
      <c r="AP3256" s="132"/>
      <c r="AQ3256" s="132"/>
      <c r="AR3256" s="132"/>
      <c r="AS3256" s="132"/>
      <c r="AT3256" s="132"/>
      <c r="AU3256" s="132"/>
      <c r="AV3256" s="132"/>
      <c r="AW3256" s="132"/>
      <c r="AX3256" s="132"/>
      <c r="AY3256" s="132"/>
      <c r="AZ3256" s="132"/>
      <c r="BA3256" s="132"/>
      <c r="BB3256" s="132"/>
      <c r="BC3256" s="132"/>
      <c r="BD3256" s="132"/>
      <c r="BE3256" s="132"/>
      <c r="BF3256" s="132"/>
      <c r="BG3256" s="132"/>
      <c r="BH3256" s="132"/>
      <c r="BI3256" s="132"/>
    </row>
    <row r="3257" spans="2:61">
      <c r="B3257" s="722"/>
      <c r="C3257" s="132"/>
      <c r="D3257" s="132"/>
      <c r="E3257" s="586"/>
      <c r="F3257" s="586"/>
      <c r="G3257" s="132"/>
      <c r="H3257" s="372"/>
      <c r="I3257" s="132"/>
      <c r="J3257" s="132"/>
      <c r="K3257" s="132"/>
      <c r="L3257" s="132"/>
      <c r="M3257" s="132"/>
      <c r="N3257" s="132"/>
      <c r="O3257" s="132"/>
      <c r="P3257" s="132"/>
      <c r="Q3257" s="132"/>
      <c r="R3257" s="132"/>
      <c r="S3257" s="132"/>
      <c r="T3257" s="518"/>
      <c r="U3257" s="132"/>
      <c r="V3257" s="132"/>
      <c r="W3257" s="132"/>
      <c r="X3257" s="132"/>
      <c r="Y3257" s="132"/>
      <c r="Z3257" s="132"/>
      <c r="AB3257" s="132"/>
      <c r="AC3257" s="132"/>
      <c r="AD3257" s="132"/>
      <c r="AE3257" s="132"/>
      <c r="AF3257" s="132"/>
      <c r="AG3257" s="132"/>
      <c r="AH3257" s="132"/>
      <c r="AI3257" s="132"/>
      <c r="AJ3257" s="132"/>
      <c r="AK3257" s="132"/>
      <c r="AL3257" s="132"/>
      <c r="AM3257" s="132"/>
      <c r="AN3257" s="132"/>
      <c r="AO3257" s="132"/>
      <c r="AP3257" s="132"/>
      <c r="AQ3257" s="132"/>
      <c r="AR3257" s="132"/>
      <c r="AS3257" s="132"/>
      <c r="AT3257" s="132"/>
      <c r="AU3257" s="132"/>
      <c r="AV3257" s="132"/>
      <c r="AW3257" s="132"/>
      <c r="AX3257" s="132"/>
      <c r="AY3257" s="132"/>
      <c r="AZ3257" s="132"/>
      <c r="BA3257" s="132"/>
      <c r="BB3257" s="132"/>
      <c r="BC3257" s="132"/>
      <c r="BD3257" s="132"/>
      <c r="BE3257" s="132"/>
      <c r="BF3257" s="132"/>
      <c r="BG3257" s="132"/>
      <c r="BH3257" s="132"/>
      <c r="BI3257" s="132"/>
    </row>
    <row r="3265" spans="2:61">
      <c r="B3265" s="722"/>
      <c r="C3265" s="132"/>
      <c r="D3265" s="132"/>
      <c r="E3265" s="586"/>
      <c r="F3265" s="586"/>
      <c r="G3265" s="132"/>
      <c r="H3265" s="372"/>
      <c r="I3265" s="132"/>
      <c r="J3265" s="132"/>
      <c r="K3265" s="132"/>
      <c r="L3265" s="132"/>
      <c r="M3265" s="132"/>
      <c r="N3265" s="132"/>
      <c r="O3265" s="132"/>
      <c r="P3265" s="132"/>
      <c r="Q3265" s="132"/>
      <c r="R3265" s="132"/>
      <c r="S3265" s="132"/>
      <c r="T3265" s="518"/>
      <c r="U3265" s="132"/>
      <c r="V3265" s="132"/>
      <c r="W3265" s="132"/>
      <c r="X3265" s="132"/>
      <c r="Y3265" s="132"/>
      <c r="Z3265" s="132"/>
      <c r="AB3265" s="132"/>
      <c r="AC3265" s="132"/>
      <c r="AD3265" s="132"/>
      <c r="AE3265" s="132"/>
      <c r="AF3265" s="132"/>
      <c r="AG3265" s="132"/>
      <c r="AH3265" s="132"/>
      <c r="AI3265" s="132"/>
      <c r="AJ3265" s="132"/>
      <c r="AK3265" s="132"/>
      <c r="AL3265" s="132"/>
      <c r="AM3265" s="132"/>
      <c r="AN3265" s="132"/>
      <c r="AO3265" s="132"/>
      <c r="AP3265" s="132"/>
      <c r="AQ3265" s="132"/>
      <c r="AR3265" s="132"/>
      <c r="AS3265" s="132"/>
      <c r="AT3265" s="132"/>
      <c r="AU3265" s="132"/>
      <c r="AV3265" s="132"/>
      <c r="AW3265" s="132"/>
      <c r="AX3265" s="132"/>
      <c r="AY3265" s="132"/>
      <c r="AZ3265" s="132"/>
      <c r="BA3265" s="132"/>
      <c r="BB3265" s="132"/>
      <c r="BC3265" s="132"/>
      <c r="BD3265" s="132"/>
      <c r="BE3265" s="132"/>
      <c r="BF3265" s="132"/>
      <c r="BG3265" s="132"/>
      <c r="BH3265" s="132"/>
      <c r="BI3265" s="132"/>
    </row>
    <row r="3266" spans="2:61">
      <c r="B3266" s="722"/>
      <c r="C3266" s="132"/>
      <c r="D3266" s="132"/>
      <c r="E3266" s="586"/>
      <c r="F3266" s="586"/>
      <c r="G3266" s="132"/>
      <c r="H3266" s="372"/>
      <c r="I3266" s="132"/>
      <c r="J3266" s="132"/>
      <c r="K3266" s="132"/>
      <c r="L3266" s="132"/>
      <c r="M3266" s="132"/>
      <c r="N3266" s="132"/>
      <c r="O3266" s="132"/>
      <c r="P3266" s="132"/>
      <c r="Q3266" s="132"/>
      <c r="R3266" s="132"/>
      <c r="S3266" s="132"/>
      <c r="T3266" s="518"/>
      <c r="U3266" s="132"/>
      <c r="V3266" s="132"/>
      <c r="W3266" s="132"/>
      <c r="X3266" s="132"/>
      <c r="Y3266" s="132"/>
      <c r="Z3266" s="132"/>
      <c r="AB3266" s="132"/>
      <c r="AC3266" s="132"/>
      <c r="AD3266" s="132"/>
      <c r="AE3266" s="132"/>
      <c r="AF3266" s="132"/>
      <c r="AG3266" s="132"/>
      <c r="AH3266" s="132"/>
      <c r="AI3266" s="132"/>
      <c r="AJ3266" s="132"/>
      <c r="AK3266" s="132"/>
      <c r="AL3266" s="132"/>
      <c r="AM3266" s="132"/>
      <c r="AN3266" s="132"/>
      <c r="AO3266" s="132"/>
      <c r="AP3266" s="132"/>
      <c r="AQ3266" s="132"/>
      <c r="AR3266" s="132"/>
      <c r="AS3266" s="132"/>
      <c r="AT3266" s="132"/>
      <c r="AU3266" s="132"/>
      <c r="AV3266" s="132"/>
      <c r="AW3266" s="132"/>
      <c r="AX3266" s="132"/>
      <c r="AY3266" s="132"/>
      <c r="AZ3266" s="132"/>
      <c r="BA3266" s="132"/>
      <c r="BB3266" s="132"/>
      <c r="BC3266" s="132"/>
      <c r="BD3266" s="132"/>
      <c r="BE3266" s="132"/>
      <c r="BF3266" s="132"/>
      <c r="BG3266" s="132"/>
      <c r="BH3266" s="132"/>
      <c r="BI3266" s="132"/>
    </row>
    <row r="3267" spans="2:61">
      <c r="B3267" s="722"/>
      <c r="C3267" s="132"/>
      <c r="D3267" s="132"/>
      <c r="E3267" s="586"/>
      <c r="F3267" s="586"/>
      <c r="G3267" s="132"/>
      <c r="H3267" s="372"/>
      <c r="I3267" s="132"/>
      <c r="J3267" s="132"/>
      <c r="K3267" s="132"/>
      <c r="L3267" s="132"/>
      <c r="M3267" s="132"/>
      <c r="N3267" s="132"/>
      <c r="O3267" s="132"/>
      <c r="P3267" s="132"/>
      <c r="Q3267" s="132"/>
      <c r="R3267" s="132"/>
      <c r="S3267" s="132"/>
      <c r="T3267" s="518"/>
      <c r="U3267" s="132"/>
      <c r="V3267" s="132"/>
      <c r="W3267" s="132"/>
      <c r="X3267" s="132"/>
      <c r="Y3267" s="132"/>
      <c r="Z3267" s="132"/>
      <c r="AB3267" s="132"/>
      <c r="AC3267" s="132"/>
      <c r="AD3267" s="132"/>
      <c r="AE3267" s="132"/>
      <c r="AF3267" s="132"/>
      <c r="AG3267" s="132"/>
      <c r="AH3267" s="132"/>
      <c r="AI3267" s="132"/>
      <c r="AJ3267" s="132"/>
      <c r="AK3267" s="132"/>
      <c r="AL3267" s="132"/>
      <c r="AM3267" s="132"/>
      <c r="AN3267" s="132"/>
      <c r="AO3267" s="132"/>
      <c r="AP3267" s="132"/>
      <c r="AQ3267" s="132"/>
      <c r="AR3267" s="132"/>
      <c r="AS3267" s="132"/>
      <c r="AT3267" s="132"/>
      <c r="AU3267" s="132"/>
      <c r="AV3267" s="132"/>
      <c r="AW3267" s="132"/>
      <c r="AX3267" s="132"/>
      <c r="AY3267" s="132"/>
      <c r="AZ3267" s="132"/>
      <c r="BA3267" s="132"/>
      <c r="BB3267" s="132"/>
      <c r="BC3267" s="132"/>
      <c r="BD3267" s="132"/>
      <c r="BE3267" s="132"/>
      <c r="BF3267" s="132"/>
      <c r="BG3267" s="132"/>
      <c r="BH3267" s="132"/>
      <c r="BI3267" s="132"/>
    </row>
    <row r="3268" spans="2:61">
      <c r="B3268" s="722"/>
      <c r="C3268" s="132"/>
      <c r="D3268" s="132"/>
      <c r="E3268" s="586"/>
      <c r="F3268" s="586"/>
      <c r="G3268" s="132"/>
      <c r="H3268" s="372"/>
      <c r="I3268" s="132"/>
      <c r="J3268" s="132"/>
      <c r="K3268" s="132"/>
      <c r="L3268" s="132"/>
      <c r="M3268" s="132"/>
      <c r="N3268" s="132"/>
      <c r="O3268" s="132"/>
      <c r="P3268" s="132"/>
      <c r="Q3268" s="132"/>
      <c r="R3268" s="132"/>
      <c r="S3268" s="132"/>
      <c r="T3268" s="518"/>
      <c r="U3268" s="132"/>
      <c r="V3268" s="132"/>
      <c r="W3268" s="132"/>
      <c r="X3268" s="132"/>
      <c r="Y3268" s="132"/>
      <c r="Z3268" s="132"/>
      <c r="AB3268" s="132"/>
      <c r="AC3268" s="132"/>
      <c r="AD3268" s="132"/>
      <c r="AE3268" s="132"/>
      <c r="AF3268" s="132"/>
      <c r="AG3268" s="132"/>
      <c r="AH3268" s="132"/>
      <c r="AI3268" s="132"/>
      <c r="AJ3268" s="132"/>
      <c r="AK3268" s="132"/>
      <c r="AL3268" s="132"/>
      <c r="AM3268" s="132"/>
      <c r="AN3268" s="132"/>
      <c r="AO3268" s="132"/>
      <c r="AP3268" s="132"/>
      <c r="AQ3268" s="132"/>
      <c r="AR3268" s="132"/>
      <c r="AS3268" s="132"/>
      <c r="AT3268" s="132"/>
      <c r="AU3268" s="132"/>
      <c r="AV3268" s="132"/>
      <c r="AW3268" s="132"/>
      <c r="AX3268" s="132"/>
      <c r="AY3268" s="132"/>
      <c r="AZ3268" s="132"/>
      <c r="BA3268" s="132"/>
      <c r="BB3268" s="132"/>
      <c r="BC3268" s="132"/>
      <c r="BD3268" s="132"/>
      <c r="BE3268" s="132"/>
      <c r="BF3268" s="132"/>
      <c r="BG3268" s="132"/>
      <c r="BH3268" s="132"/>
      <c r="BI3268" s="132"/>
    </row>
    <row r="3269" spans="2:61">
      <c r="B3269" s="722"/>
      <c r="C3269" s="132"/>
      <c r="D3269" s="132"/>
      <c r="E3269" s="586"/>
      <c r="F3269" s="586"/>
      <c r="G3269" s="132"/>
      <c r="H3269" s="372"/>
      <c r="I3269" s="132"/>
      <c r="J3269" s="132"/>
      <c r="K3269" s="132"/>
      <c r="L3269" s="132"/>
      <c r="M3269" s="132"/>
      <c r="N3269" s="132"/>
      <c r="O3269" s="132"/>
      <c r="P3269" s="132"/>
      <c r="Q3269" s="132"/>
      <c r="R3269" s="132"/>
      <c r="S3269" s="132"/>
      <c r="T3269" s="518"/>
      <c r="U3269" s="132"/>
      <c r="V3269" s="132"/>
      <c r="W3269" s="132"/>
      <c r="X3269" s="132"/>
      <c r="Y3269" s="132"/>
      <c r="Z3269" s="132"/>
      <c r="AB3269" s="132"/>
      <c r="AC3269" s="132"/>
      <c r="AD3269" s="132"/>
      <c r="AE3269" s="132"/>
      <c r="AF3269" s="132"/>
      <c r="AG3269" s="132"/>
      <c r="AH3269" s="132"/>
      <c r="AI3269" s="132"/>
      <c r="AJ3269" s="132"/>
      <c r="AK3269" s="132"/>
      <c r="AL3269" s="132"/>
      <c r="AM3269" s="132"/>
      <c r="AN3269" s="132"/>
      <c r="AO3269" s="132"/>
      <c r="AP3269" s="132"/>
      <c r="AQ3269" s="132"/>
      <c r="AR3269" s="132"/>
      <c r="AS3269" s="132"/>
      <c r="AT3269" s="132"/>
      <c r="AU3269" s="132"/>
      <c r="AV3269" s="132"/>
      <c r="AW3269" s="132"/>
      <c r="AX3269" s="132"/>
      <c r="AY3269" s="132"/>
      <c r="AZ3269" s="132"/>
      <c r="BA3269" s="132"/>
      <c r="BB3269" s="132"/>
      <c r="BC3269" s="132"/>
      <c r="BD3269" s="132"/>
      <c r="BE3269" s="132"/>
      <c r="BF3269" s="132"/>
      <c r="BG3269" s="132"/>
      <c r="BH3269" s="132"/>
      <c r="BI3269" s="132"/>
    </row>
    <row r="3270" spans="2:61">
      <c r="B3270" s="722"/>
      <c r="C3270" s="132"/>
      <c r="D3270" s="132"/>
      <c r="E3270" s="586"/>
      <c r="F3270" s="586"/>
      <c r="G3270" s="132"/>
      <c r="H3270" s="372"/>
      <c r="I3270" s="132"/>
      <c r="J3270" s="132"/>
      <c r="K3270" s="132"/>
      <c r="L3270" s="132"/>
      <c r="M3270" s="132"/>
      <c r="N3270" s="132"/>
      <c r="O3270" s="132"/>
      <c r="P3270" s="132"/>
      <c r="Q3270" s="132"/>
      <c r="R3270" s="132"/>
      <c r="S3270" s="132"/>
      <c r="T3270" s="518"/>
      <c r="U3270" s="132"/>
      <c r="V3270" s="132"/>
      <c r="W3270" s="132"/>
      <c r="X3270" s="132"/>
      <c r="Y3270" s="132"/>
      <c r="Z3270" s="132"/>
      <c r="AB3270" s="132"/>
      <c r="AC3270" s="132"/>
      <c r="AD3270" s="132"/>
      <c r="AE3270" s="132"/>
      <c r="AF3270" s="132"/>
      <c r="AG3270" s="132"/>
      <c r="AH3270" s="132"/>
      <c r="AI3270" s="132"/>
      <c r="AJ3270" s="132"/>
      <c r="AK3270" s="132"/>
      <c r="AL3270" s="132"/>
      <c r="AM3270" s="132"/>
      <c r="AN3270" s="132"/>
      <c r="AO3270" s="132"/>
      <c r="AP3270" s="132"/>
      <c r="AQ3270" s="132"/>
      <c r="AR3270" s="132"/>
      <c r="AS3270" s="132"/>
      <c r="AT3270" s="132"/>
      <c r="AU3270" s="132"/>
      <c r="AV3270" s="132"/>
      <c r="AW3270" s="132"/>
      <c r="AX3270" s="132"/>
      <c r="AY3270" s="132"/>
      <c r="AZ3270" s="132"/>
      <c r="BA3270" s="132"/>
      <c r="BB3270" s="132"/>
      <c r="BC3270" s="132"/>
      <c r="BD3270" s="132"/>
      <c r="BE3270" s="132"/>
      <c r="BF3270" s="132"/>
      <c r="BG3270" s="132"/>
      <c r="BH3270" s="132"/>
      <c r="BI3270" s="132"/>
    </row>
    <row r="3271" spans="2:61">
      <c r="B3271" s="722"/>
      <c r="C3271" s="132"/>
      <c r="D3271" s="132"/>
      <c r="E3271" s="586"/>
      <c r="F3271" s="586"/>
      <c r="G3271" s="132"/>
      <c r="H3271" s="372"/>
      <c r="I3271" s="132"/>
      <c r="J3271" s="132"/>
      <c r="K3271" s="132"/>
      <c r="L3271" s="132"/>
      <c r="M3271" s="132"/>
      <c r="N3271" s="132"/>
      <c r="O3271" s="132"/>
      <c r="P3271" s="132"/>
      <c r="Q3271" s="132"/>
      <c r="R3271" s="132"/>
      <c r="S3271" s="132"/>
      <c r="T3271" s="518"/>
      <c r="U3271" s="132"/>
      <c r="V3271" s="132"/>
      <c r="W3271" s="132"/>
      <c r="X3271" s="132"/>
      <c r="Y3271" s="132"/>
      <c r="Z3271" s="132"/>
      <c r="AB3271" s="132"/>
      <c r="AC3271" s="132"/>
      <c r="AD3271" s="132"/>
      <c r="AE3271" s="132"/>
      <c r="AF3271" s="132"/>
      <c r="AG3271" s="132"/>
      <c r="AH3271" s="132"/>
      <c r="AI3271" s="132"/>
      <c r="AJ3271" s="132"/>
      <c r="AK3271" s="132"/>
      <c r="AL3271" s="132"/>
      <c r="AM3271" s="132"/>
      <c r="AN3271" s="132"/>
      <c r="AO3271" s="132"/>
      <c r="AP3271" s="132"/>
      <c r="AQ3271" s="132"/>
      <c r="AR3271" s="132"/>
      <c r="AS3271" s="132"/>
      <c r="AT3271" s="132"/>
      <c r="AU3271" s="132"/>
      <c r="AV3271" s="132"/>
      <c r="AW3271" s="132"/>
      <c r="AX3271" s="132"/>
      <c r="AY3271" s="132"/>
      <c r="AZ3271" s="132"/>
      <c r="BA3271" s="132"/>
      <c r="BB3271" s="132"/>
      <c r="BC3271" s="132"/>
      <c r="BD3271" s="132"/>
      <c r="BE3271" s="132"/>
      <c r="BF3271" s="132"/>
      <c r="BG3271" s="132"/>
      <c r="BH3271" s="132"/>
      <c r="BI3271" s="132"/>
    </row>
    <row r="3272" spans="2:61">
      <c r="B3272" s="722"/>
      <c r="C3272" s="132"/>
      <c r="D3272" s="132"/>
      <c r="E3272" s="586"/>
      <c r="F3272" s="586"/>
      <c r="G3272" s="132"/>
      <c r="H3272" s="372"/>
      <c r="I3272" s="132"/>
      <c r="J3272" s="132"/>
      <c r="K3272" s="132"/>
      <c r="L3272" s="132"/>
      <c r="M3272" s="132"/>
      <c r="N3272" s="132"/>
      <c r="O3272" s="132"/>
      <c r="P3272" s="132"/>
      <c r="Q3272" s="132"/>
      <c r="R3272" s="132"/>
      <c r="S3272" s="132"/>
      <c r="T3272" s="518"/>
      <c r="U3272" s="132"/>
      <c r="V3272" s="132"/>
      <c r="W3272" s="132"/>
      <c r="X3272" s="132"/>
      <c r="Y3272" s="132"/>
      <c r="Z3272" s="132"/>
      <c r="AB3272" s="132"/>
      <c r="AC3272" s="132"/>
      <c r="AD3272" s="132"/>
      <c r="AE3272" s="132"/>
      <c r="AF3272" s="132"/>
      <c r="AG3272" s="132"/>
      <c r="AH3272" s="132"/>
      <c r="AI3272" s="132"/>
      <c r="AJ3272" s="132"/>
      <c r="AK3272" s="132"/>
      <c r="AL3272" s="132"/>
      <c r="AM3272" s="132"/>
      <c r="AN3272" s="132"/>
      <c r="AO3272" s="132"/>
      <c r="AP3272" s="132"/>
      <c r="AQ3272" s="132"/>
      <c r="AR3272" s="132"/>
      <c r="AS3272" s="132"/>
      <c r="AT3272" s="132"/>
      <c r="AU3272" s="132"/>
      <c r="AV3272" s="132"/>
      <c r="AW3272" s="132"/>
      <c r="AX3272" s="132"/>
      <c r="AY3272" s="132"/>
      <c r="AZ3272" s="132"/>
      <c r="BA3272" s="132"/>
      <c r="BB3272" s="132"/>
      <c r="BC3272" s="132"/>
      <c r="BD3272" s="132"/>
      <c r="BE3272" s="132"/>
      <c r="BF3272" s="132"/>
      <c r="BG3272" s="132"/>
      <c r="BH3272" s="132"/>
      <c r="BI3272" s="132"/>
    </row>
    <row r="3273" spans="2:61">
      <c r="B3273" s="722"/>
      <c r="C3273" s="132"/>
      <c r="D3273" s="132"/>
      <c r="E3273" s="586"/>
      <c r="F3273" s="586"/>
      <c r="G3273" s="132"/>
      <c r="H3273" s="372"/>
      <c r="I3273" s="132"/>
      <c r="J3273" s="132"/>
      <c r="K3273" s="132"/>
      <c r="L3273" s="132"/>
      <c r="M3273" s="132"/>
      <c r="N3273" s="132"/>
      <c r="O3273" s="132"/>
      <c r="P3273" s="132"/>
      <c r="Q3273" s="132"/>
      <c r="R3273" s="132"/>
      <c r="S3273" s="132"/>
      <c r="T3273" s="518"/>
      <c r="U3273" s="132"/>
      <c r="V3273" s="132"/>
      <c r="W3273" s="132"/>
      <c r="X3273" s="132"/>
      <c r="Y3273" s="132"/>
      <c r="Z3273" s="132"/>
      <c r="AB3273" s="132"/>
      <c r="AC3273" s="132"/>
      <c r="AD3273" s="132"/>
      <c r="AE3273" s="132"/>
      <c r="AF3273" s="132"/>
      <c r="AG3273" s="132"/>
      <c r="AH3273" s="132"/>
      <c r="AI3273" s="132"/>
      <c r="AJ3273" s="132"/>
      <c r="AK3273" s="132"/>
      <c r="AL3273" s="132"/>
      <c r="AM3273" s="132"/>
      <c r="AN3273" s="132"/>
      <c r="AO3273" s="132"/>
      <c r="AP3273" s="132"/>
      <c r="AQ3273" s="132"/>
      <c r="AR3273" s="132"/>
      <c r="AS3273" s="132"/>
      <c r="AT3273" s="132"/>
      <c r="AU3273" s="132"/>
      <c r="AV3273" s="132"/>
      <c r="AW3273" s="132"/>
      <c r="AX3273" s="132"/>
      <c r="AY3273" s="132"/>
      <c r="AZ3273" s="132"/>
      <c r="BA3273" s="132"/>
      <c r="BB3273" s="132"/>
      <c r="BC3273" s="132"/>
      <c r="BD3273" s="132"/>
      <c r="BE3273" s="132"/>
      <c r="BF3273" s="132"/>
      <c r="BG3273" s="132"/>
      <c r="BH3273" s="132"/>
      <c r="BI3273" s="132"/>
    </row>
    <row r="3283" spans="2:61">
      <c r="B3283" s="722"/>
      <c r="C3283" s="132"/>
      <c r="D3283" s="132"/>
      <c r="E3283" s="586"/>
      <c r="F3283" s="586"/>
      <c r="G3283" s="132"/>
      <c r="H3283" s="372"/>
      <c r="I3283" s="132"/>
      <c r="J3283" s="132"/>
      <c r="K3283" s="132"/>
      <c r="L3283" s="132"/>
      <c r="M3283" s="132"/>
      <c r="N3283" s="132"/>
      <c r="O3283" s="132"/>
      <c r="P3283" s="132"/>
      <c r="Q3283" s="132"/>
      <c r="R3283" s="132"/>
      <c r="S3283" s="132"/>
      <c r="T3283" s="518"/>
      <c r="U3283" s="132"/>
      <c r="V3283" s="132"/>
      <c r="W3283" s="132"/>
      <c r="X3283" s="132"/>
      <c r="Y3283" s="132"/>
      <c r="Z3283" s="132"/>
      <c r="AB3283" s="132"/>
      <c r="AC3283" s="132"/>
      <c r="AD3283" s="132"/>
      <c r="AE3283" s="132"/>
      <c r="AF3283" s="132"/>
      <c r="AG3283" s="132"/>
      <c r="AH3283" s="132"/>
      <c r="AI3283" s="132"/>
      <c r="AJ3283" s="132"/>
      <c r="AK3283" s="132"/>
      <c r="AL3283" s="132"/>
      <c r="AM3283" s="132"/>
      <c r="AN3283" s="132"/>
      <c r="AO3283" s="132"/>
      <c r="AP3283" s="132"/>
      <c r="AQ3283" s="132"/>
      <c r="AR3283" s="132"/>
      <c r="AS3283" s="132"/>
      <c r="AT3283" s="132"/>
      <c r="AU3283" s="132"/>
      <c r="AV3283" s="132"/>
      <c r="AW3283" s="132"/>
      <c r="AX3283" s="132"/>
      <c r="AY3283" s="132"/>
      <c r="AZ3283" s="132"/>
      <c r="BA3283" s="132"/>
      <c r="BB3283" s="132"/>
      <c r="BC3283" s="132"/>
      <c r="BD3283" s="132"/>
      <c r="BE3283" s="132"/>
      <c r="BF3283" s="132"/>
      <c r="BG3283" s="132"/>
      <c r="BH3283" s="132"/>
      <c r="BI3283" s="132"/>
    </row>
    <row r="3284" spans="2:61">
      <c r="B3284" s="722"/>
      <c r="C3284" s="132"/>
      <c r="D3284" s="132"/>
      <c r="E3284" s="586"/>
      <c r="F3284" s="586"/>
      <c r="G3284" s="132"/>
      <c r="H3284" s="372"/>
      <c r="I3284" s="132"/>
      <c r="J3284" s="132"/>
      <c r="K3284" s="132"/>
      <c r="L3284" s="132"/>
      <c r="M3284" s="132"/>
      <c r="N3284" s="132"/>
      <c r="O3284" s="132"/>
      <c r="P3284" s="132"/>
      <c r="Q3284" s="132"/>
      <c r="R3284" s="132"/>
      <c r="S3284" s="132"/>
      <c r="T3284" s="518"/>
      <c r="U3284" s="132"/>
      <c r="V3284" s="132"/>
      <c r="W3284" s="132"/>
      <c r="X3284" s="132"/>
      <c r="Y3284" s="132"/>
      <c r="Z3284" s="132"/>
      <c r="AB3284" s="132"/>
      <c r="AC3284" s="132"/>
      <c r="AD3284" s="132"/>
      <c r="AE3284" s="132"/>
      <c r="AF3284" s="132"/>
      <c r="AG3284" s="132"/>
      <c r="AH3284" s="132"/>
      <c r="AI3284" s="132"/>
      <c r="AJ3284" s="132"/>
      <c r="AK3284" s="132"/>
      <c r="AL3284" s="132"/>
      <c r="AM3284" s="132"/>
      <c r="AN3284" s="132"/>
      <c r="AO3284" s="132"/>
      <c r="AP3284" s="132"/>
      <c r="AQ3284" s="132"/>
      <c r="AR3284" s="132"/>
      <c r="AS3284" s="132"/>
      <c r="AT3284" s="132"/>
      <c r="AU3284" s="132"/>
      <c r="AV3284" s="132"/>
      <c r="AW3284" s="132"/>
      <c r="AX3284" s="132"/>
      <c r="AY3284" s="132"/>
      <c r="AZ3284" s="132"/>
      <c r="BA3284" s="132"/>
      <c r="BB3284" s="132"/>
      <c r="BC3284" s="132"/>
      <c r="BD3284" s="132"/>
      <c r="BE3284" s="132"/>
      <c r="BF3284" s="132"/>
      <c r="BG3284" s="132"/>
      <c r="BH3284" s="132"/>
      <c r="BI3284" s="132"/>
    </row>
    <row r="3285" spans="2:61">
      <c r="B3285" s="722"/>
      <c r="C3285" s="132"/>
      <c r="D3285" s="132"/>
      <c r="E3285" s="586"/>
      <c r="F3285" s="586"/>
      <c r="G3285" s="132"/>
      <c r="H3285" s="372"/>
      <c r="I3285" s="132"/>
      <c r="J3285" s="132"/>
      <c r="K3285" s="132"/>
      <c r="L3285" s="132"/>
      <c r="M3285" s="132"/>
      <c r="N3285" s="132"/>
      <c r="O3285" s="132"/>
      <c r="P3285" s="132"/>
      <c r="Q3285" s="132"/>
      <c r="R3285" s="132"/>
      <c r="S3285" s="132"/>
      <c r="T3285" s="518"/>
      <c r="U3285" s="132"/>
      <c r="V3285" s="132"/>
      <c r="W3285" s="132"/>
      <c r="X3285" s="132"/>
      <c r="Y3285" s="132"/>
      <c r="Z3285" s="132"/>
      <c r="AB3285" s="132"/>
      <c r="AC3285" s="132"/>
      <c r="AD3285" s="132"/>
      <c r="AE3285" s="132"/>
      <c r="AF3285" s="132"/>
      <c r="AG3285" s="132"/>
      <c r="AH3285" s="132"/>
      <c r="AI3285" s="132"/>
      <c r="AJ3285" s="132"/>
      <c r="AK3285" s="132"/>
      <c r="AL3285" s="132"/>
      <c r="AM3285" s="132"/>
      <c r="AN3285" s="132"/>
      <c r="AO3285" s="132"/>
      <c r="AP3285" s="132"/>
      <c r="AQ3285" s="132"/>
      <c r="AR3285" s="132"/>
      <c r="AS3285" s="132"/>
      <c r="AT3285" s="132"/>
      <c r="AU3285" s="132"/>
      <c r="AV3285" s="132"/>
      <c r="AW3285" s="132"/>
      <c r="AX3285" s="132"/>
      <c r="AY3285" s="132"/>
      <c r="AZ3285" s="132"/>
      <c r="BA3285" s="132"/>
      <c r="BB3285" s="132"/>
      <c r="BC3285" s="132"/>
      <c r="BD3285" s="132"/>
      <c r="BE3285" s="132"/>
      <c r="BF3285" s="132"/>
      <c r="BG3285" s="132"/>
      <c r="BH3285" s="132"/>
      <c r="BI3285" s="132"/>
    </row>
    <row r="3286" spans="2:61">
      <c r="B3286" s="722"/>
      <c r="C3286" s="132"/>
      <c r="D3286" s="132"/>
      <c r="E3286" s="586"/>
      <c r="F3286" s="586"/>
      <c r="G3286" s="132"/>
      <c r="H3286" s="372"/>
      <c r="I3286" s="132"/>
      <c r="J3286" s="132"/>
      <c r="K3286" s="132"/>
      <c r="L3286" s="132"/>
      <c r="M3286" s="132"/>
      <c r="N3286" s="132"/>
      <c r="O3286" s="132"/>
      <c r="P3286" s="132"/>
      <c r="Q3286" s="132"/>
      <c r="R3286" s="132"/>
      <c r="S3286" s="132"/>
      <c r="T3286" s="518"/>
      <c r="U3286" s="132"/>
      <c r="V3286" s="132"/>
      <c r="W3286" s="132"/>
      <c r="X3286" s="132"/>
      <c r="Y3286" s="132"/>
      <c r="Z3286" s="132"/>
      <c r="AB3286" s="132"/>
      <c r="AC3286" s="132"/>
      <c r="AD3286" s="132"/>
      <c r="AE3286" s="132"/>
      <c r="AF3286" s="132"/>
      <c r="AG3286" s="132"/>
      <c r="AH3286" s="132"/>
      <c r="AI3286" s="132"/>
      <c r="AJ3286" s="132"/>
      <c r="AK3286" s="132"/>
      <c r="AL3286" s="132"/>
      <c r="AM3286" s="132"/>
      <c r="AN3286" s="132"/>
      <c r="AO3286" s="132"/>
      <c r="AP3286" s="132"/>
      <c r="AQ3286" s="132"/>
      <c r="AR3286" s="132"/>
      <c r="AS3286" s="132"/>
      <c r="AT3286" s="132"/>
      <c r="AU3286" s="132"/>
      <c r="AV3286" s="132"/>
      <c r="AW3286" s="132"/>
      <c r="AX3286" s="132"/>
      <c r="AY3286" s="132"/>
      <c r="AZ3286" s="132"/>
      <c r="BA3286" s="132"/>
      <c r="BB3286" s="132"/>
      <c r="BC3286" s="132"/>
      <c r="BD3286" s="132"/>
      <c r="BE3286" s="132"/>
      <c r="BF3286" s="132"/>
      <c r="BG3286" s="132"/>
      <c r="BH3286" s="132"/>
      <c r="BI3286" s="132"/>
    </row>
    <row r="3287" spans="2:61">
      <c r="B3287" s="722"/>
      <c r="C3287" s="132"/>
      <c r="D3287" s="132"/>
      <c r="E3287" s="586"/>
      <c r="F3287" s="586"/>
      <c r="G3287" s="132"/>
      <c r="H3287" s="372"/>
      <c r="I3287" s="132"/>
      <c r="J3287" s="132"/>
      <c r="K3287" s="132"/>
      <c r="L3287" s="132"/>
      <c r="M3287" s="132"/>
      <c r="N3287" s="132"/>
      <c r="O3287" s="132"/>
      <c r="P3287" s="132"/>
      <c r="Q3287" s="132"/>
      <c r="R3287" s="132"/>
      <c r="S3287" s="132"/>
      <c r="T3287" s="518"/>
      <c r="U3287" s="132"/>
      <c r="V3287" s="132"/>
      <c r="W3287" s="132"/>
      <c r="X3287" s="132"/>
      <c r="Y3287" s="132"/>
      <c r="Z3287" s="132"/>
      <c r="AB3287" s="132"/>
      <c r="AC3287" s="132"/>
      <c r="AD3287" s="132"/>
      <c r="AE3287" s="132"/>
      <c r="AF3287" s="132"/>
      <c r="AG3287" s="132"/>
      <c r="AH3287" s="132"/>
      <c r="AI3287" s="132"/>
      <c r="AJ3287" s="132"/>
      <c r="AK3287" s="132"/>
      <c r="AL3287" s="132"/>
      <c r="AM3287" s="132"/>
      <c r="AN3287" s="132"/>
      <c r="AO3287" s="132"/>
      <c r="AP3287" s="132"/>
      <c r="AQ3287" s="132"/>
      <c r="AR3287" s="132"/>
      <c r="AS3287" s="132"/>
      <c r="AT3287" s="132"/>
      <c r="AU3287" s="132"/>
      <c r="AV3287" s="132"/>
      <c r="AW3287" s="132"/>
      <c r="AX3287" s="132"/>
      <c r="AY3287" s="132"/>
      <c r="AZ3287" s="132"/>
      <c r="BA3287" s="132"/>
      <c r="BB3287" s="132"/>
      <c r="BC3287" s="132"/>
      <c r="BD3287" s="132"/>
      <c r="BE3287" s="132"/>
      <c r="BF3287" s="132"/>
      <c r="BG3287" s="132"/>
      <c r="BH3287" s="132"/>
      <c r="BI3287" s="132"/>
    </row>
    <row r="3288" spans="2:61">
      <c r="B3288" s="722"/>
      <c r="C3288" s="132"/>
      <c r="D3288" s="132"/>
      <c r="E3288" s="586"/>
      <c r="F3288" s="586"/>
      <c r="G3288" s="132"/>
      <c r="H3288" s="372"/>
      <c r="I3288" s="132"/>
      <c r="J3288" s="132"/>
      <c r="K3288" s="132"/>
      <c r="L3288" s="132"/>
      <c r="M3288" s="132"/>
      <c r="N3288" s="132"/>
      <c r="O3288" s="132"/>
      <c r="P3288" s="132"/>
      <c r="Q3288" s="132"/>
      <c r="R3288" s="132"/>
      <c r="S3288" s="132"/>
      <c r="T3288" s="518"/>
      <c r="U3288" s="132"/>
      <c r="V3288" s="132"/>
      <c r="W3288" s="132"/>
      <c r="X3288" s="132"/>
      <c r="Y3288" s="132"/>
      <c r="Z3288" s="132"/>
      <c r="AB3288" s="132"/>
      <c r="AC3288" s="132"/>
      <c r="AD3288" s="132"/>
      <c r="AE3288" s="132"/>
      <c r="AF3288" s="132"/>
      <c r="AG3288" s="132"/>
      <c r="AH3288" s="132"/>
      <c r="AI3288" s="132"/>
      <c r="AJ3288" s="132"/>
      <c r="AK3288" s="132"/>
      <c r="AL3288" s="132"/>
      <c r="AM3288" s="132"/>
      <c r="AN3288" s="132"/>
      <c r="AO3288" s="132"/>
      <c r="AP3288" s="132"/>
      <c r="AQ3288" s="132"/>
      <c r="AR3288" s="132"/>
      <c r="AS3288" s="132"/>
      <c r="AT3288" s="132"/>
      <c r="AU3288" s="132"/>
      <c r="AV3288" s="132"/>
      <c r="AW3288" s="132"/>
      <c r="AX3288" s="132"/>
      <c r="AY3288" s="132"/>
      <c r="AZ3288" s="132"/>
      <c r="BA3288" s="132"/>
      <c r="BB3288" s="132"/>
      <c r="BC3288" s="132"/>
      <c r="BD3288" s="132"/>
      <c r="BE3288" s="132"/>
      <c r="BF3288" s="132"/>
      <c r="BG3288" s="132"/>
      <c r="BH3288" s="132"/>
      <c r="BI3288" s="132"/>
    </row>
    <row r="3289" spans="2:61">
      <c r="B3289" s="722"/>
      <c r="C3289" s="132"/>
      <c r="D3289" s="132"/>
      <c r="E3289" s="586"/>
      <c r="F3289" s="586"/>
      <c r="G3289" s="132"/>
      <c r="H3289" s="372"/>
      <c r="I3289" s="132"/>
      <c r="J3289" s="132"/>
      <c r="K3289" s="132"/>
      <c r="L3289" s="132"/>
      <c r="M3289" s="132"/>
      <c r="N3289" s="132"/>
      <c r="O3289" s="132"/>
      <c r="P3289" s="132"/>
      <c r="Q3289" s="132"/>
      <c r="R3289" s="132"/>
      <c r="S3289" s="132"/>
      <c r="T3289" s="518"/>
      <c r="U3289" s="132"/>
      <c r="V3289" s="132"/>
      <c r="W3289" s="132"/>
      <c r="X3289" s="132"/>
      <c r="Y3289" s="132"/>
      <c r="Z3289" s="132"/>
      <c r="AB3289" s="132"/>
      <c r="AC3289" s="132"/>
      <c r="AD3289" s="132"/>
      <c r="AE3289" s="132"/>
      <c r="AF3289" s="132"/>
      <c r="AG3289" s="132"/>
      <c r="AH3289" s="132"/>
      <c r="AI3289" s="132"/>
      <c r="AJ3289" s="132"/>
      <c r="AK3289" s="132"/>
      <c r="AL3289" s="132"/>
      <c r="AM3289" s="132"/>
      <c r="AN3289" s="132"/>
      <c r="AO3289" s="132"/>
      <c r="AP3289" s="132"/>
      <c r="AQ3289" s="132"/>
      <c r="AR3289" s="132"/>
      <c r="AS3289" s="132"/>
      <c r="AT3289" s="132"/>
      <c r="AU3289" s="132"/>
      <c r="AV3289" s="132"/>
      <c r="AW3289" s="132"/>
      <c r="AX3289" s="132"/>
      <c r="AY3289" s="132"/>
      <c r="AZ3289" s="132"/>
      <c r="BA3289" s="132"/>
      <c r="BB3289" s="132"/>
      <c r="BC3289" s="132"/>
      <c r="BD3289" s="132"/>
      <c r="BE3289" s="132"/>
      <c r="BF3289" s="132"/>
      <c r="BG3289" s="132"/>
      <c r="BH3289" s="132"/>
      <c r="BI3289" s="132"/>
    </row>
    <row r="3290" spans="2:61">
      <c r="B3290" s="722"/>
      <c r="C3290" s="132"/>
      <c r="D3290" s="132"/>
      <c r="E3290" s="586"/>
      <c r="F3290" s="586"/>
      <c r="G3290" s="132"/>
      <c r="H3290" s="372"/>
      <c r="I3290" s="132"/>
      <c r="J3290" s="132"/>
      <c r="K3290" s="132"/>
      <c r="L3290" s="132"/>
      <c r="M3290" s="132"/>
      <c r="N3290" s="132"/>
      <c r="O3290" s="132"/>
      <c r="P3290" s="132"/>
      <c r="Q3290" s="132"/>
      <c r="R3290" s="132"/>
      <c r="S3290" s="132"/>
      <c r="T3290" s="518"/>
      <c r="U3290" s="132"/>
      <c r="V3290" s="132"/>
      <c r="W3290" s="132"/>
      <c r="X3290" s="132"/>
      <c r="Y3290" s="132"/>
      <c r="Z3290" s="132"/>
      <c r="AB3290" s="132"/>
      <c r="AC3290" s="132"/>
      <c r="AD3290" s="132"/>
      <c r="AE3290" s="132"/>
      <c r="AF3290" s="132"/>
      <c r="AG3290" s="132"/>
      <c r="AH3290" s="132"/>
      <c r="AI3290" s="132"/>
      <c r="AJ3290" s="132"/>
      <c r="AK3290" s="132"/>
      <c r="AL3290" s="132"/>
      <c r="AM3290" s="132"/>
      <c r="AN3290" s="132"/>
      <c r="AO3290" s="132"/>
      <c r="AP3290" s="132"/>
      <c r="AQ3290" s="132"/>
      <c r="AR3290" s="132"/>
      <c r="AS3290" s="132"/>
      <c r="AT3290" s="132"/>
      <c r="AU3290" s="132"/>
      <c r="AV3290" s="132"/>
      <c r="AW3290" s="132"/>
      <c r="AX3290" s="132"/>
      <c r="AY3290" s="132"/>
      <c r="AZ3290" s="132"/>
      <c r="BA3290" s="132"/>
      <c r="BB3290" s="132"/>
      <c r="BC3290" s="132"/>
      <c r="BD3290" s="132"/>
      <c r="BE3290" s="132"/>
      <c r="BF3290" s="132"/>
      <c r="BG3290" s="132"/>
      <c r="BH3290" s="132"/>
      <c r="BI3290" s="132"/>
    </row>
  </sheetData>
  <sheetProtection formatCells="0" formatColumns="0" formatRows="0" insertColumns="0" insertRows="0" insertHyperlinks="0" deleteColumns="0" deleteRows="0" sort="0" autoFilter="0" pivotTables="0"/>
  <protectedRanges>
    <protectedRange sqref="D2:D4 Z6 B1:C2 B4:C4 AK1898 AL2168 AJ1168:AJ1177 AJ1899:AK1990 U1168:U1177 AF1168:AH1177 AJ1991:AJ2232 W1168:Y1177 AD1168:AD1177 AB1168:AB1177 AJ1180:AJ1183 U1180:U1183 AF1180:AH1182 W1180:Y1183 AD1180:AD1183 AB1180:AB1183 AJ1187:AJ1192 U1187:U1192 AF1187:AG1192 W1187:Y1192 AD1187:AD1192 AB1187:AB1192 AJ1195:AJ1203 U1195:U1203 W1195:Y1203 AD1195:AD1203 AB1195:AB1203 U1215:U1216 AJ1219 U1219 AF1219:AH1219 W1219:Y1219 AD1219 AB1219 U1221 AF1221:AH1221 W1221:Y1221 AD1221 AB1221 AJ1221 U1228:U1245 U1293:U1312 AJ1314:AJ1318 U1314:U1318 W1314:Y1318 AD1314:AD1318 AB1314:AB1318 U1717:U1732 W1717:Y1732 AB1717:AB1732 AJ1753:AJ1779 U1753:U1779 AF1753:AH1779 W1753:Y1779 AD1753:AD1779 AB1753:AB1779 U1871 U1876:U1892 W1876:Y1892 AB1876:AB1892 AM1896:BF2232 AJ1896:AJ1898 U1896:U2232 W1896:Y2232 AD1896:AD2232 AB1896:AB2232 W1215:Y1217 AJ1215:AJ1217 AB1215:AB1217 AD1215:AD1217 AF1215:AH1217 W1223:Y1245 AJ1223:AJ1245 AB1223:AB1245 AD1223:AD1245 W1268:Y1273 AJ1268:AJ1273 AB1268:AB1273 AD1268:AD1273 W1846:Y1846 AJ1846 AB1846 AD1846 AF1846:AH1846 W1849:Y1849 AJ1849 AB1849 AD1849 AF1849:AH1849 W1857:Y1857 AJ1857 AB1857 AD1857 AF1857:AH1857 W1866:Y1866 AJ1866 AB1866 AD1866 AF1866:AH1866 W1871:Y1874 AJ1871:AJ1874 AB1871:AB1874 AD1871:AD1874 AF1871:AH1874 AJ1876:AJ1894 AF1876:AH1894 AD1876:AD1894 AH1780 AF1183:AG1183 AF1195:AG1203 AH1183:AH1211 AJ1717:AJ1751 AF1717:AH1751 AD1717:AD1751 AF1268:AH1273 AF1314:AH1318 AF1896:AH2232 AF8:AH1166 U8:U1166 AM9:BF1166 W8:Y1166 AJ8:AJ1166 AB8:AB1166 AD8:AD1166 AF1223:AH1245 AF1283:AH1312 AD1283:AD1312 AB1283:AB1312 AJ1283:AJ1312 W1283:Y1312 AM1283:BF1312 AF1321:AH1526 AB1321:AB1526 AD1321:AD1526 W1321:Y1526 U1321:U1526 AJ1321:AJ1526 AJ1531:AJ1715 U1531:U1715 W1531:Y1715 AD1531:AD1715 AB1531:AB1715 AF1531:AH1715 U1783:U1786 U1790:U1838 W1783:Y1838 AB1783:AB1838 AJ1783:AJ1839 AD1783:AD1839 AF1783:AH1839 BG2104:BH2104 BG2189:BH2190 BG2185:BH2185 BG2186:BI2188 BG2177:BH2177 BG2191:BI2196 BG2197:BH2198 BG2178:BI2184 BG2105:BI2176 BG2199:BI2202 BG2204:BI2232 BG2203:BH2203 BG1165:BI1166 BG1164:BH1164 BG1294:BH1294 BG9:BH9 BG1295:BI1312 BG1896:BI2103 BG10:BI1163 BG1283:BI1293 AM1168:BI1177 AM1180:BI1183 AM1187:BI1192 AM1195:BI1203 AM1219:BI1219 AM1221:BI1221 AM1314:BI1318 AM1753:BI1779 AM1215:BI1217 AM1223:BI1245 AM1268:BI1273 AM1846:BI1846 AM1849:BI1849 AM1857:BI1857 AM1866:BI1866 AM1871:BI1874 AM1876:BI1894 AM1717:BI1751 AM1321:BI1526 AM1531:BI1715 AM1783:BI1838 AM8:BI8" name="範圍1"/>
    <protectedRange sqref="AJ1167 W1167:Y1167 AD1167 AB1167 U1167 AF1167:AH1167 AM1167:BI1167" name="範圍1_1"/>
    <protectedRange sqref="W1178:Y1179 AD1178:AD1179 AB1178:AB1179 U1178:U1179 AJ1178:AJ1179 AF1178:AH1179 AM1178:BI1179" name="範圍1_2"/>
    <protectedRange sqref="AF1184:AG1186 W1184:Y1186 AD1184:AD1186 AB1184:AB1186 U1184:U1186 AJ1184:AJ1186 AJ1194 AJ1204:AJ1206 AJ1210 AM1184:BI1186" name="範圍1_3"/>
    <protectedRange sqref="AJ1193 AF1193:AG1194 W1193:Y1194 AD1193:AD1194 AB1193:AB1194 U1193:U1194 AM1193:BI1194" name="範圍1_4"/>
    <protectedRange sqref="AF1204:AG1206 W1204:Y1206 AD1204:AD1206 AB1204:AB1206 U1204:U1206 AM1204:BI1206" name="範圍1_5"/>
    <protectedRange sqref="AF1212:AH1214 AJ1212:AJ1214 AB1212:AB1214 AD1212:AD1214 U1212:U1214 W1212:Y1214 AM1212:BI1214" name="範圍1_6"/>
    <protectedRange sqref="AJ1207:AJ1209 AF1207:AG1211 W1207:Y1211 AD1207:AD1211 AB1207:AB1211 U1207:U1211 AJ1211 AM1207:BI1211" name="範圍1_5_1"/>
    <protectedRange sqref="AF1218:AH1218 AJ1218 AB1218 AD1218 U1217:U1218 W1218:Y1218 AM1218:BI1218" name="範圍1_7"/>
    <protectedRange sqref="AF1220:AH1220 AJ1220 AB1220 AD1220 U1220 W1220:Y1220 AM1220:BI1220" name="範圍1_8"/>
    <protectedRange sqref="U1223:U1227" name="範圍1_10"/>
    <protectedRange sqref="AF1222:AH1222 AJ1222 AB1222 AD1222 U1222 W1222:Y1222 AM1222:BI1222" name="範圍1_11"/>
    <protectedRange sqref="AF1246:AH1246 AJ1246 AB1246 AD1246 U1246 W1246:Y1246 AM1246:BI1246" name="範圍1_12"/>
    <protectedRange sqref="AF1247:AH1252 AJ1247:AJ1252 AB1247:AB1252 AD1247:AD1252 U1247:U1252 W1247:Y1252 AM1247:BI1252" name="範圍1_9"/>
    <protectedRange sqref="AF1253:AH1263 AJ1253:AJ1263 AB1253:AB1263 AD1253:AD1263 U1253:U1263 W1253:Y1263 AM1253:BI1263" name="範圍1_13"/>
    <protectedRange sqref="AB1264:AB1267 AD1264:AD1267 U1264:U1273 W1264:Y1267 AF1264:AH1267 AJ1264:AJ1267 AM1264:BI1267" name="範圍1_14"/>
    <protectedRange sqref="AJ1274:AJ1277 AB1274:AB1277 AD1274:AD1277 U1274:U1277 W1274:Y1277 AF1274:AH1277 AM1274:BI1277" name="範圍1_15"/>
    <protectedRange sqref="AF1278:AH1282 AJ1278:AJ1282 AB1278:AB1282 AD1278:AD1282 U1278:U1282 W1278:Y1282 AM1278:BI1282" name="範圍1_16"/>
    <protectedRange sqref="U1283:U1292" name="範圍1_17"/>
    <protectedRange sqref="AF1313:AH1313 AJ1313 AB1313 AD1313 U1313 W1313:Y1313 AM1313:BI1313" name="範圍1_18"/>
    <protectedRange sqref="AF1319:AH1320 AJ1319:AJ1320 AB1319:AB1320 AD1319:AD1320 U1319:U1320 W1319:Y1320 AM1319:BI1320" name="範圍1_19"/>
    <protectedRange sqref="AB1527:AB1530 U1527:U1530 W1527:Y1530 AJ1527:AJ1530 AF1527:AH1530 AD1527:AD1530 AM1527:BI1530" name="範圍1_6_1"/>
    <protectedRange sqref="AB1716 U1716 W1716:Y1716 AJ1716 AF1716:AH1716 AD1716 AM1716:BI1716" name="範圍1_7_1"/>
    <protectedRange sqref="W1733:Y1739 U1733:U1739 AB1733:AB1739" name="範圍1_20"/>
    <protectedRange sqref="W1740:Y1743 U1740:U1743 AB1740:AB1743" name="範圍1_21"/>
    <protectedRange sqref="W1744:Y1747 U1744:U1747 AB1744:AB1747" name="範圍1_22"/>
    <protectedRange sqref="W1748:Y1752 U1748:U1752 AD1752 AB1748:AB1752 AJ1752 AF1752:AH1752 AM1752:BI1752" name="範圍1_24"/>
    <protectedRange sqref="W1780:Y1782 U1780:U1782 AD1780:AD1782 AB1780:AB1782 AJ1780:AJ1782 AF1781:AH1782 AF1780:AG1780 AM1780:BI1782" name="範圍1_23"/>
    <protectedRange sqref="U1787:U1789" name="範圍1_25"/>
    <protectedRange sqref="W1839:Y1845 U1839:U1845 AD1840:AD1845 AB1839:AB1845 AJ1840:AJ1845 AF1840:AH1845 AM1839:BI1845" name="範圍1_26"/>
    <protectedRange sqref="W1847:Y1848 U1846:U1848 AD1847:AD1848 AB1847:AB1848 AJ1847:AJ1848 AF1847:AH1848 AM1847:BI1848" name="範圍1_27"/>
    <protectedRange sqref="W1850:Y1856 U1849:U1856 AD1850:AD1856 AB1850:AB1856 AJ1850:AJ1856 AF1850:AH1856 AM1850:BI1856" name="範圍1_28"/>
    <protectedRange sqref="W1858:Y1865 U1857:U1865 AD1858:AD1865 AB1858:AB1865 AJ1858:AJ1865 AF1858:AH1865 AM1858:BI1865" name="範圍1_29"/>
    <protectedRange sqref="W1867:Y1870 U1866:U1870 AD1867:AD1870 AB1867:AB1870 AJ1867:AJ1870 AF1867:AH1870 AM1867:BI1870" name="範圍1_30"/>
    <protectedRange sqref="W1875:Y1875 U1872:U1875 AD1875 AB1875 AJ1875 AF1875:AH1875 AM1875:BI1875" name="範圍1_31"/>
    <protectedRange sqref="W1893:Y1895 U1893:U1895 AD1895 AB1893:AB1895 AJ1895 AF1895:AH1895 AM1895:BI1895" name="範圍1_32"/>
  </protectedRanges>
  <customSheetViews>
    <customSheetView guid="{795862F2-72E9-4114-B5C5-9A2887D08FC3}" scale="80" showGridLines="0" showAutoFilter="1" hiddenRows="1">
      <pane xSplit="5" ySplit="9" topLeftCell="Q10" activePane="bottomRight" state="frozen"/>
      <selection pane="bottomRight" activeCell="U12" sqref="U12:U21"/>
      <pageMargins left="0.69861111111111096" right="0.69861111111111096" top="1.1430555555555599" bottom="1.1430555555555599" header="0.51180555555555496" footer="0.51180555555555496"/>
      <pageSetup paperSize="9" scale="42" firstPageNumber="0" orientation="landscape" horizontalDpi="300" verticalDpi="300" r:id="rId1"/>
      <autoFilter ref="AB5:AT579">
        <filterColumn colId="9" showButton="0"/>
        <filterColumn colId="10" showButton="0"/>
        <filterColumn colId="11" showButton="0"/>
        <filterColumn colId="12" showButton="0"/>
        <filterColumn colId="13" showButton="0"/>
        <filterColumn colId="14" showButton="0"/>
        <filterColumn colId="15" showButton="0"/>
        <filterColumn colId="16" showButton="0"/>
        <filterColumn colId="17" showButton="0"/>
      </autoFilter>
    </customSheetView>
  </customSheetViews>
  <mergeCells count="2396">
    <mergeCell ref="T1555:T1568"/>
    <mergeCell ref="B1636:B1645"/>
    <mergeCell ref="C1636:C1645"/>
    <mergeCell ref="T1569:T1582"/>
    <mergeCell ref="T1583:T1588"/>
    <mergeCell ref="E1592:E1593"/>
    <mergeCell ref="E1589:E1591"/>
    <mergeCell ref="E1594:E1595"/>
    <mergeCell ref="E1596:E1598"/>
    <mergeCell ref="E1599:E1600"/>
    <mergeCell ref="F1567:F1568"/>
    <mergeCell ref="E1601:E1605"/>
    <mergeCell ref="F1579:F1580"/>
    <mergeCell ref="F1581:F1582"/>
    <mergeCell ref="F1583:F1584"/>
    <mergeCell ref="B1785:B1786"/>
    <mergeCell ref="C1785:C1786"/>
    <mergeCell ref="E1785:E1786"/>
    <mergeCell ref="F1785:F1786"/>
    <mergeCell ref="T1785:T1786"/>
    <mergeCell ref="F1608:F1609"/>
    <mergeCell ref="B1620:B1623"/>
    <mergeCell ref="C1620:C1623"/>
    <mergeCell ref="C1596:C1598"/>
    <mergeCell ref="B1599:B1600"/>
    <mergeCell ref="C1599:C1600"/>
    <mergeCell ref="B1646:B1658"/>
    <mergeCell ref="C1646:C1658"/>
    <mergeCell ref="B1709:B1716"/>
    <mergeCell ref="C1709:C1716"/>
    <mergeCell ref="B1717:B1719"/>
    <mergeCell ref="C1717:C1719"/>
    <mergeCell ref="T616:T619"/>
    <mergeCell ref="T12:T24"/>
    <mergeCell ref="B1988:B1990"/>
    <mergeCell ref="C1988:C1990"/>
    <mergeCell ref="E1988:E1990"/>
    <mergeCell ref="F1988:F1990"/>
    <mergeCell ref="B616:B619"/>
    <mergeCell ref="C616:C619"/>
    <mergeCell ref="E616:E619"/>
    <mergeCell ref="F616:F619"/>
    <mergeCell ref="B1332:B1341"/>
    <mergeCell ref="C1332:C1341"/>
    <mergeCell ref="E1332:E1341"/>
    <mergeCell ref="F1332:F1341"/>
    <mergeCell ref="E1346:E1351"/>
    <mergeCell ref="F1346:F1351"/>
    <mergeCell ref="B1346:B1351"/>
    <mergeCell ref="C1346:C1351"/>
    <mergeCell ref="B1369:B1387"/>
    <mergeCell ref="C1369:C1387"/>
    <mergeCell ref="E1646:E1658"/>
    <mergeCell ref="F1646:F1658"/>
    <mergeCell ref="T1646:T1658"/>
    <mergeCell ref="B1659:B1668"/>
    <mergeCell ref="C1659:C1668"/>
    <mergeCell ref="E1659:E1668"/>
    <mergeCell ref="F1659:F1668"/>
    <mergeCell ref="T1659:T1668"/>
    <mergeCell ref="F1610:F1611"/>
    <mergeCell ref="F1555:F1556"/>
    <mergeCell ref="F1557:F1564"/>
    <mergeCell ref="F1565:F1566"/>
    <mergeCell ref="B1388:B1406"/>
    <mergeCell ref="C1388:C1406"/>
    <mergeCell ref="E1388:E1406"/>
    <mergeCell ref="F1388:F1406"/>
    <mergeCell ref="B1441:B1457"/>
    <mergeCell ref="C1441:C1457"/>
    <mergeCell ref="C451:C453"/>
    <mergeCell ref="B451:B453"/>
    <mergeCell ref="E1313:E1320"/>
    <mergeCell ref="F1313:F1320"/>
    <mergeCell ref="B1691:B1697"/>
    <mergeCell ref="C1691:C1697"/>
    <mergeCell ref="E1691:E1697"/>
    <mergeCell ref="F1691:F1697"/>
    <mergeCell ref="C1698:C1701"/>
    <mergeCell ref="B1698:B1701"/>
    <mergeCell ref="E1698:E1701"/>
    <mergeCell ref="F1698:F1701"/>
    <mergeCell ref="B1518:B1519"/>
    <mergeCell ref="C1518:C1519"/>
    <mergeCell ref="C1581:C1582"/>
    <mergeCell ref="B1514:B1515"/>
    <mergeCell ref="C1514:C1515"/>
    <mergeCell ref="B1424:B1440"/>
    <mergeCell ref="C1424:C1440"/>
    <mergeCell ref="B1204:B1206"/>
    <mergeCell ref="C1204:C1206"/>
    <mergeCell ref="E1204:E1206"/>
    <mergeCell ref="F1204:F1206"/>
    <mergeCell ref="C1313:C1320"/>
    <mergeCell ref="F1669:F1670"/>
    <mergeCell ref="E1352:E1368"/>
    <mergeCell ref="E1872:E1875"/>
    <mergeCell ref="B1893:B1895"/>
    <mergeCell ref="C1893:C1895"/>
    <mergeCell ref="E1893:E1895"/>
    <mergeCell ref="F1893:F1895"/>
    <mergeCell ref="B1193:B1194"/>
    <mergeCell ref="C1193:C1194"/>
    <mergeCell ref="C1846:C1848"/>
    <mergeCell ref="B1849:B1856"/>
    <mergeCell ref="C1849:C1856"/>
    <mergeCell ref="B1857:B1865"/>
    <mergeCell ref="C1857:C1865"/>
    <mergeCell ref="B1866:B1870"/>
    <mergeCell ref="C1866:C1870"/>
    <mergeCell ref="E1866:E1870"/>
    <mergeCell ref="F1866:F1870"/>
    <mergeCell ref="B1527:B1528"/>
    <mergeCell ref="C1527:C1528"/>
    <mergeCell ref="E1527:E1528"/>
    <mergeCell ref="F1527:F1528"/>
    <mergeCell ref="B1529:B1530"/>
    <mergeCell ref="C1529:C1530"/>
    <mergeCell ref="E1529:E1530"/>
    <mergeCell ref="B1744:B1747"/>
    <mergeCell ref="C1744:C1747"/>
    <mergeCell ref="F1606:F1607"/>
    <mergeCell ref="E1689:E1690"/>
    <mergeCell ref="E1571:E1578"/>
    <mergeCell ref="E1579:E1580"/>
    <mergeCell ref="E1581:E1582"/>
    <mergeCell ref="E1583:E1584"/>
    <mergeCell ref="E1585:E1586"/>
    <mergeCell ref="C1178:C1179"/>
    <mergeCell ref="E1178:E1179"/>
    <mergeCell ref="F1178:F1179"/>
    <mergeCell ref="E1669:E1670"/>
    <mergeCell ref="E1671:E1672"/>
    <mergeCell ref="E1678:E1680"/>
    <mergeCell ref="E1681:E1685"/>
    <mergeCell ref="E1686:E1688"/>
    <mergeCell ref="E1744:E1747"/>
    <mergeCell ref="F1744:F1747"/>
    <mergeCell ref="F1295:F1304"/>
    <mergeCell ref="F1305:F1312"/>
    <mergeCell ref="F1321:F1331"/>
    <mergeCell ref="F1636:F1645"/>
    <mergeCell ref="E1616:E1619"/>
    <mergeCell ref="E1620:E1623"/>
    <mergeCell ref="E1624:E1635"/>
    <mergeCell ref="E1636:E1645"/>
    <mergeCell ref="F1717:F1719"/>
    <mergeCell ref="F1689:F1690"/>
    <mergeCell ref="F1703:F1708"/>
    <mergeCell ref="F1709:F1716"/>
    <mergeCell ref="E1407:E1423"/>
    <mergeCell ref="E1458:E1468"/>
    <mergeCell ref="E1469:E1475"/>
    <mergeCell ref="E1476:E1487"/>
    <mergeCell ref="E1488:E1493"/>
    <mergeCell ref="E1494:E1497"/>
    <mergeCell ref="E1498:E1506"/>
    <mergeCell ref="E1507:E1513"/>
    <mergeCell ref="E1514:E1515"/>
    <mergeCell ref="E1516:E1517"/>
    <mergeCell ref="B1313:B1320"/>
    <mergeCell ref="F1728:F1732"/>
    <mergeCell ref="F1569:F1570"/>
    <mergeCell ref="F1571:F1578"/>
    <mergeCell ref="F1612:F1613"/>
    <mergeCell ref="F1614:F1615"/>
    <mergeCell ref="F1616:F1619"/>
    <mergeCell ref="F1620:F1623"/>
    <mergeCell ref="F1624:F1635"/>
    <mergeCell ref="E1919:E1920"/>
    <mergeCell ref="E1921:E1922"/>
    <mergeCell ref="E1923:E1924"/>
    <mergeCell ref="F1797:F1798"/>
    <mergeCell ref="F1799:F1800"/>
    <mergeCell ref="F1801:F1807"/>
    <mergeCell ref="F1808:F1809"/>
    <mergeCell ref="F1810:F1811"/>
    <mergeCell ref="E1709:E1716"/>
    <mergeCell ref="E1717:E1719"/>
    <mergeCell ref="E1878:E1880"/>
    <mergeCell ref="E1757:E1763"/>
    <mergeCell ref="F1849:F1856"/>
    <mergeCell ref="E1884:E1885"/>
    <mergeCell ref="E1886:E1888"/>
    <mergeCell ref="E1889:E1890"/>
    <mergeCell ref="F1748:F1752"/>
    <mergeCell ref="B1780:B1782"/>
    <mergeCell ref="C1780:C1782"/>
    <mergeCell ref="E1780:E1782"/>
    <mergeCell ref="F1780:F1782"/>
    <mergeCell ref="E1857:E1865"/>
    <mergeCell ref="F1857:F1865"/>
    <mergeCell ref="E2087:E2088"/>
    <mergeCell ref="E2032:E2038"/>
    <mergeCell ref="E2045:E2047"/>
    <mergeCell ref="F2032:F2038"/>
    <mergeCell ref="F2045:F2047"/>
    <mergeCell ref="E2084:E2086"/>
    <mergeCell ref="E1964:E1967"/>
    <mergeCell ref="E1968:E1970"/>
    <mergeCell ref="E1971:E1973"/>
    <mergeCell ref="E1974:E1977"/>
    <mergeCell ref="E1978:E1982"/>
    <mergeCell ref="E1983:E1987"/>
    <mergeCell ref="B2057:B2059"/>
    <mergeCell ref="B2060:B2061"/>
    <mergeCell ref="B2062:B2063"/>
    <mergeCell ref="B2064:B2065"/>
    <mergeCell ref="B2066:B2068"/>
    <mergeCell ref="B2045:B2047"/>
    <mergeCell ref="E2078:E2079"/>
    <mergeCell ref="F2084:F2086"/>
    <mergeCell ref="F1964:F1967"/>
    <mergeCell ref="F1968:F1970"/>
    <mergeCell ref="F1971:F1973"/>
    <mergeCell ref="F1974:F1977"/>
    <mergeCell ref="F1978:F1982"/>
    <mergeCell ref="F1983:F1987"/>
    <mergeCell ref="F2030:F2031"/>
    <mergeCell ref="B1983:B1987"/>
    <mergeCell ref="B1978:B1982"/>
    <mergeCell ref="C1968:C1970"/>
    <mergeCell ref="C1971:C1973"/>
    <mergeCell ref="C1974:C1977"/>
    <mergeCell ref="E2054:E2056"/>
    <mergeCell ref="E2057:E2059"/>
    <mergeCell ref="E2060:E2061"/>
    <mergeCell ref="E2039:E2044"/>
    <mergeCell ref="E2080:E2083"/>
    <mergeCell ref="E1846:E1848"/>
    <mergeCell ref="F1671:F1672"/>
    <mergeCell ref="F1903:F1908"/>
    <mergeCell ref="E1876:E1877"/>
    <mergeCell ref="F1889:F1890"/>
    <mergeCell ref="F1932:F1933"/>
    <mergeCell ref="F1934:F1935"/>
    <mergeCell ref="F1936:F1937"/>
    <mergeCell ref="E1940:E1941"/>
    <mergeCell ref="F1938:F1939"/>
    <mergeCell ref="F1878:F1880"/>
    <mergeCell ref="F1881:F1883"/>
    <mergeCell ref="F1884:F1885"/>
    <mergeCell ref="F1886:F1888"/>
    <mergeCell ref="E1891:E1892"/>
    <mergeCell ref="E1938:E1939"/>
    <mergeCell ref="F1891:F1892"/>
    <mergeCell ref="E1898:E1902"/>
    <mergeCell ref="E1903:E1908"/>
    <mergeCell ref="E1909:E1910"/>
    <mergeCell ref="F1678:F1680"/>
    <mergeCell ref="F1681:F1685"/>
    <mergeCell ref="F1686:F1688"/>
    <mergeCell ref="E1703:E1708"/>
    <mergeCell ref="F1919:F1920"/>
    <mergeCell ref="F1921:F1922"/>
    <mergeCell ref="F1923:F1924"/>
    <mergeCell ref="B156:B165"/>
    <mergeCell ref="C156:C165"/>
    <mergeCell ref="C320:C401"/>
    <mergeCell ref="B320:B401"/>
    <mergeCell ref="F2054:F2056"/>
    <mergeCell ref="F2057:F2059"/>
    <mergeCell ref="F2060:F2061"/>
    <mergeCell ref="F2062:F2063"/>
    <mergeCell ref="F2064:F2065"/>
    <mergeCell ref="F2066:F2068"/>
    <mergeCell ref="F2073:F2074"/>
    <mergeCell ref="F1909:F1910"/>
    <mergeCell ref="F1911:F1912"/>
    <mergeCell ref="F1913:F1914"/>
    <mergeCell ref="F1915:F1916"/>
    <mergeCell ref="F1917:F1918"/>
    <mergeCell ref="C2045:C2047"/>
    <mergeCell ref="B2054:B2056"/>
    <mergeCell ref="F1587:F1588"/>
    <mergeCell ref="F1601:F1605"/>
    <mergeCell ref="E1587:E1588"/>
    <mergeCell ref="E1606:E1607"/>
    <mergeCell ref="E1608:E1609"/>
    <mergeCell ref="E1610:E1611"/>
    <mergeCell ref="E1612:E1613"/>
    <mergeCell ref="E1614:E1615"/>
    <mergeCell ref="E1720:E1722"/>
    <mergeCell ref="E1723:E1725"/>
    <mergeCell ref="E1726:E1727"/>
    <mergeCell ref="E1728:E1732"/>
    <mergeCell ref="E1942:E1943"/>
    <mergeCell ref="E1944:E1952"/>
    <mergeCell ref="E1955:E1956"/>
    <mergeCell ref="E1957:E1959"/>
    <mergeCell ref="E1960:E1963"/>
    <mergeCell ref="F1940:F1941"/>
    <mergeCell ref="F1757:F1763"/>
    <mergeCell ref="F1764:F1767"/>
    <mergeCell ref="F1768:F1769"/>
    <mergeCell ref="F1770:F1771"/>
    <mergeCell ref="F1772:F1775"/>
    <mergeCell ref="F1776:F1777"/>
    <mergeCell ref="F1740:F1743"/>
    <mergeCell ref="F1723:F1725"/>
    <mergeCell ref="F1726:F1727"/>
    <mergeCell ref="F1720:F1722"/>
    <mergeCell ref="F1833:F1835"/>
    <mergeCell ref="E1812:E1821"/>
    <mergeCell ref="F1812:F1821"/>
    <mergeCell ref="E1822:E1832"/>
    <mergeCell ref="F1822:F1832"/>
    <mergeCell ref="E1836:E1838"/>
    <mergeCell ref="F1836:F1838"/>
    <mergeCell ref="E1787:E1789"/>
    <mergeCell ref="E1790:E1791"/>
    <mergeCell ref="F1942:F1943"/>
    <mergeCell ref="F1944:F1952"/>
    <mergeCell ref="F1953:F1954"/>
    <mergeCell ref="F1955:F1956"/>
    <mergeCell ref="F1957:F1959"/>
    <mergeCell ref="F1960:F1963"/>
    <mergeCell ref="F1876:F1877"/>
    <mergeCell ref="F1929:F1931"/>
    <mergeCell ref="E1953:E1954"/>
    <mergeCell ref="F2075:F2077"/>
    <mergeCell ref="F2078:F2079"/>
    <mergeCell ref="F2080:F2083"/>
    <mergeCell ref="F1342:F1345"/>
    <mergeCell ref="F1352:F1368"/>
    <mergeCell ref="F1407:F1423"/>
    <mergeCell ref="F1458:F1468"/>
    <mergeCell ref="F1469:F1475"/>
    <mergeCell ref="F1476:F1487"/>
    <mergeCell ref="F1488:F1493"/>
    <mergeCell ref="F1494:F1497"/>
    <mergeCell ref="F1498:F1506"/>
    <mergeCell ref="F1507:F1513"/>
    <mergeCell ref="F1514:F1515"/>
    <mergeCell ref="F1516:F1517"/>
    <mergeCell ref="F1518:F1519"/>
    <mergeCell ref="F1521:F1526"/>
    <mergeCell ref="F1531:F1545"/>
    <mergeCell ref="F1546:F1547"/>
    <mergeCell ref="F1548:F1554"/>
    <mergeCell ref="F1441:F1457"/>
    <mergeCell ref="F1369:F1387"/>
    <mergeCell ref="F1424:F1440"/>
    <mergeCell ref="F1585:F1586"/>
    <mergeCell ref="F1872:F1875"/>
    <mergeCell ref="F1925:F1926"/>
    <mergeCell ref="F1927:F1928"/>
    <mergeCell ref="F1898:F1902"/>
    <mergeCell ref="E1518:E1519"/>
    <mergeCell ref="F1589:F1591"/>
    <mergeCell ref="F1592:F1593"/>
    <mergeCell ref="F1594:F1595"/>
    <mergeCell ref="F1596:F1598"/>
    <mergeCell ref="E1548:E1554"/>
    <mergeCell ref="E1555:E1556"/>
    <mergeCell ref="E1557:E1564"/>
    <mergeCell ref="E1565:E1566"/>
    <mergeCell ref="E1567:E1568"/>
    <mergeCell ref="E1569:E1570"/>
    <mergeCell ref="E1369:E1387"/>
    <mergeCell ref="E1424:E1440"/>
    <mergeCell ref="F1599:F1600"/>
    <mergeCell ref="E1839:E1845"/>
    <mergeCell ref="F1839:F1845"/>
    <mergeCell ref="E1764:E1767"/>
    <mergeCell ref="E1768:E1769"/>
    <mergeCell ref="E1770:E1771"/>
    <mergeCell ref="C1207:C1211"/>
    <mergeCell ref="C1190:C1192"/>
    <mergeCell ref="B1180:B1183"/>
    <mergeCell ref="F969:F971"/>
    <mergeCell ref="F972:F982"/>
    <mergeCell ref="F1172:F1173"/>
    <mergeCell ref="F1174:F1177"/>
    <mergeCell ref="F1180:F1183"/>
    <mergeCell ref="F1184:F1186"/>
    <mergeCell ref="F1187:F1189"/>
    <mergeCell ref="F1190:F1192"/>
    <mergeCell ref="F1195:F1197"/>
    <mergeCell ref="F1200:F1203"/>
    <mergeCell ref="E1135:E1137"/>
    <mergeCell ref="E1138:E1140"/>
    <mergeCell ref="F992:F998"/>
    <mergeCell ref="F999:F1006"/>
    <mergeCell ref="F1007:F1014"/>
    <mergeCell ref="F1015:F1016"/>
    <mergeCell ref="F1017:F1022"/>
    <mergeCell ref="B1178:B1179"/>
    <mergeCell ref="E1025:E1028"/>
    <mergeCell ref="E1029:E1037"/>
    <mergeCell ref="E1038:E1040"/>
    <mergeCell ref="E1195:E1197"/>
    <mergeCell ref="E1200:E1203"/>
    <mergeCell ref="E1159:E1162"/>
    <mergeCell ref="F1029:F1037"/>
    <mergeCell ref="F1038:F1040"/>
    <mergeCell ref="F1072:F1083"/>
    <mergeCell ref="F1084:F1091"/>
    <mergeCell ref="F1041:F1044"/>
    <mergeCell ref="F1067:F1068"/>
    <mergeCell ref="F1069:F1071"/>
    <mergeCell ref="F1058:F1060"/>
    <mergeCell ref="E1180:E1183"/>
    <mergeCell ref="E1184:E1186"/>
    <mergeCell ref="E1187:E1189"/>
    <mergeCell ref="E1084:E1091"/>
    <mergeCell ref="E1092:E1094"/>
    <mergeCell ref="E1099:E1101"/>
    <mergeCell ref="E1095:E1098"/>
    <mergeCell ref="F1095:F1098"/>
    <mergeCell ref="F1102:F1105"/>
    <mergeCell ref="F1112:F1120"/>
    <mergeCell ref="F1121:F1127"/>
    <mergeCell ref="F1106:F1108"/>
    <mergeCell ref="F1128:F1131"/>
    <mergeCell ref="F1109:F1111"/>
    <mergeCell ref="F1061:F1066"/>
    <mergeCell ref="F1132:F1134"/>
    <mergeCell ref="F1193:F1194"/>
    <mergeCell ref="E1193:E1194"/>
    <mergeCell ref="E1069:E1071"/>
    <mergeCell ref="B1023:E1024"/>
    <mergeCell ref="F1023:F1024"/>
    <mergeCell ref="B1029:B1037"/>
    <mergeCell ref="B1038:B1040"/>
    <mergeCell ref="B1041:B1044"/>
    <mergeCell ref="B1045:B1050"/>
    <mergeCell ref="B1135:B1137"/>
    <mergeCell ref="C1128:C1131"/>
    <mergeCell ref="C1109:C1111"/>
    <mergeCell ref="C1051:C1052"/>
    <mergeCell ref="C1053:C1057"/>
    <mergeCell ref="B1058:B1060"/>
    <mergeCell ref="E1102:E1105"/>
    <mergeCell ref="E1112:E1120"/>
    <mergeCell ref="E1121:E1127"/>
    <mergeCell ref="E1106:E1108"/>
    <mergeCell ref="C1138:C1140"/>
    <mergeCell ref="C1141:C1144"/>
    <mergeCell ref="B1165:B1171"/>
    <mergeCell ref="B1172:B1173"/>
    <mergeCell ref="B1174:B1177"/>
    <mergeCell ref="E1051:E1052"/>
    <mergeCell ref="F1092:F1094"/>
    <mergeCell ref="F1135:F1137"/>
    <mergeCell ref="F1138:F1140"/>
    <mergeCell ref="E1190:E1192"/>
    <mergeCell ref="B1151:B1152"/>
    <mergeCell ref="E1041:E1044"/>
    <mergeCell ref="E1045:E1050"/>
    <mergeCell ref="B1007:B1014"/>
    <mergeCell ref="B1015:B1016"/>
    <mergeCell ref="B1017:B1022"/>
    <mergeCell ref="C1025:C1028"/>
    <mergeCell ref="C1017:C1022"/>
    <mergeCell ref="B1025:B1028"/>
    <mergeCell ref="F1025:F1028"/>
    <mergeCell ref="E1128:E1131"/>
    <mergeCell ref="E1109:E1111"/>
    <mergeCell ref="E1061:E1066"/>
    <mergeCell ref="B1109:B1111"/>
    <mergeCell ref="B1061:B1066"/>
    <mergeCell ref="C1029:C1037"/>
    <mergeCell ref="C1038:C1040"/>
    <mergeCell ref="C1041:C1044"/>
    <mergeCell ref="E1072:E1083"/>
    <mergeCell ref="E983:E986"/>
    <mergeCell ref="E987:E989"/>
    <mergeCell ref="E990:E991"/>
    <mergeCell ref="E999:E1006"/>
    <mergeCell ref="E1007:E1014"/>
    <mergeCell ref="E1015:E1016"/>
    <mergeCell ref="E1017:E1022"/>
    <mergeCell ref="C992:C998"/>
    <mergeCell ref="C999:C1006"/>
    <mergeCell ref="C1007:C1014"/>
    <mergeCell ref="C1015:C1016"/>
    <mergeCell ref="F983:F986"/>
    <mergeCell ref="F987:F989"/>
    <mergeCell ref="F990:F991"/>
    <mergeCell ref="B983:B986"/>
    <mergeCell ref="B987:B989"/>
    <mergeCell ref="F831:F834"/>
    <mergeCell ref="F845:F849"/>
    <mergeCell ref="F850:F852"/>
    <mergeCell ref="F853:F855"/>
    <mergeCell ref="F856:F859"/>
    <mergeCell ref="F860:F862"/>
    <mergeCell ref="F863:F865"/>
    <mergeCell ref="F866:F867"/>
    <mergeCell ref="F868:F871"/>
    <mergeCell ref="F872:F873"/>
    <mergeCell ref="E831:E834"/>
    <mergeCell ref="E845:E849"/>
    <mergeCell ref="B990:B991"/>
    <mergeCell ref="B992:B998"/>
    <mergeCell ref="B999:B1006"/>
    <mergeCell ref="F902:F908"/>
    <mergeCell ref="F909:F911"/>
    <mergeCell ref="F912:F917"/>
    <mergeCell ref="F918:F925"/>
    <mergeCell ref="F926:F927"/>
    <mergeCell ref="F928:F929"/>
    <mergeCell ref="F930:F931"/>
    <mergeCell ref="F933:F939"/>
    <mergeCell ref="F940:F949"/>
    <mergeCell ref="F950:F952"/>
    <mergeCell ref="F953:F962"/>
    <mergeCell ref="F963:F968"/>
    <mergeCell ref="E876:E878"/>
    <mergeCell ref="E879:E883"/>
    <mergeCell ref="E884:E890"/>
    <mergeCell ref="E891:E892"/>
    <mergeCell ref="E893:E894"/>
    <mergeCell ref="F782:F784"/>
    <mergeCell ref="F785:F786"/>
    <mergeCell ref="F787:F790"/>
    <mergeCell ref="F791:F795"/>
    <mergeCell ref="F796:F798"/>
    <mergeCell ref="F799:F800"/>
    <mergeCell ref="F801:F802"/>
    <mergeCell ref="F803:F804"/>
    <mergeCell ref="F805:F810"/>
    <mergeCell ref="F811:F814"/>
    <mergeCell ref="F815:F818"/>
    <mergeCell ref="F819:F821"/>
    <mergeCell ref="F822:F823"/>
    <mergeCell ref="F824:F826"/>
    <mergeCell ref="F827:F830"/>
    <mergeCell ref="E796:E798"/>
    <mergeCell ref="E799:E800"/>
    <mergeCell ref="E815:E818"/>
    <mergeCell ref="E803:E804"/>
    <mergeCell ref="E805:E810"/>
    <mergeCell ref="E811:E814"/>
    <mergeCell ref="E782:E784"/>
    <mergeCell ref="E785:E786"/>
    <mergeCell ref="E787:E790"/>
    <mergeCell ref="E827:E830"/>
    <mergeCell ref="E791:E795"/>
    <mergeCell ref="F652:F654"/>
    <mergeCell ref="F655:F657"/>
    <mergeCell ref="F658:F664"/>
    <mergeCell ref="F665:F671"/>
    <mergeCell ref="F672:F676"/>
    <mergeCell ref="F677:F683"/>
    <mergeCell ref="F684:F691"/>
    <mergeCell ref="F724:F727"/>
    <mergeCell ref="F728:F731"/>
    <mergeCell ref="F732:F734"/>
    <mergeCell ref="F735:F739"/>
    <mergeCell ref="F740:F744"/>
    <mergeCell ref="F745:F752"/>
    <mergeCell ref="F753:F759"/>
    <mergeCell ref="F760:F761"/>
    <mergeCell ref="F776:F779"/>
    <mergeCell ref="F780:F781"/>
    <mergeCell ref="F762:F765"/>
    <mergeCell ref="F766:F769"/>
    <mergeCell ref="F770:F771"/>
    <mergeCell ref="F772:F775"/>
    <mergeCell ref="F692:F698"/>
    <mergeCell ref="F699:F702"/>
    <mergeCell ref="F703:F705"/>
    <mergeCell ref="F706:F707"/>
    <mergeCell ref="F712:F713"/>
    <mergeCell ref="F722:F723"/>
    <mergeCell ref="F466:F467"/>
    <mergeCell ref="F468:F469"/>
    <mergeCell ref="F470:F471"/>
    <mergeCell ref="F472:F476"/>
    <mergeCell ref="F477:F481"/>
    <mergeCell ref="F483:F484"/>
    <mergeCell ref="F485:F492"/>
    <mergeCell ref="F493:F496"/>
    <mergeCell ref="F497:F507"/>
    <mergeCell ref="F508:F510"/>
    <mergeCell ref="F511:F514"/>
    <mergeCell ref="F515:F519"/>
    <mergeCell ref="F520:F524"/>
    <mergeCell ref="F557:F562"/>
    <mergeCell ref="E598:E599"/>
    <mergeCell ref="E600:E601"/>
    <mergeCell ref="E602:E603"/>
    <mergeCell ref="F592:F593"/>
    <mergeCell ref="F594:F595"/>
    <mergeCell ref="F596:F597"/>
    <mergeCell ref="F582:F583"/>
    <mergeCell ref="F584:F585"/>
    <mergeCell ref="F586:F587"/>
    <mergeCell ref="F588:F589"/>
    <mergeCell ref="F590:F591"/>
    <mergeCell ref="F550:F556"/>
    <mergeCell ref="F563:F565"/>
    <mergeCell ref="F566:F567"/>
    <mergeCell ref="F568:F569"/>
    <mergeCell ref="F570:F572"/>
    <mergeCell ref="F573:F575"/>
    <mergeCell ref="F576:F578"/>
    <mergeCell ref="E436:E445"/>
    <mergeCell ref="E446:E450"/>
    <mergeCell ref="F404:F405"/>
    <mergeCell ref="F406:F408"/>
    <mergeCell ref="F409:F413"/>
    <mergeCell ref="F414:F416"/>
    <mergeCell ref="F417:F419"/>
    <mergeCell ref="F420:F421"/>
    <mergeCell ref="F423:F424"/>
    <mergeCell ref="F425:F433"/>
    <mergeCell ref="F434:F435"/>
    <mergeCell ref="F436:F445"/>
    <mergeCell ref="F446:F450"/>
    <mergeCell ref="E454:E460"/>
    <mergeCell ref="E461:E463"/>
    <mergeCell ref="E464:E465"/>
    <mergeCell ref="F454:F460"/>
    <mergeCell ref="F461:F463"/>
    <mergeCell ref="F464:F465"/>
    <mergeCell ref="E451:E453"/>
    <mergeCell ref="F451:F453"/>
    <mergeCell ref="E423:E424"/>
    <mergeCell ref="E425:E433"/>
    <mergeCell ref="E434:E435"/>
    <mergeCell ref="F320:F401"/>
    <mergeCell ref="E317:E319"/>
    <mergeCell ref="F317:F319"/>
    <mergeCell ref="B265:B269"/>
    <mergeCell ref="B270:B274"/>
    <mergeCell ref="C298:C301"/>
    <mergeCell ref="B404:B405"/>
    <mergeCell ref="B406:B408"/>
    <mergeCell ref="B409:B413"/>
    <mergeCell ref="B414:B416"/>
    <mergeCell ref="B417:B419"/>
    <mergeCell ref="B423:B424"/>
    <mergeCell ref="E270:E274"/>
    <mergeCell ref="E275:E281"/>
    <mergeCell ref="E282:E285"/>
    <mergeCell ref="E286:E291"/>
    <mergeCell ref="E292:E295"/>
    <mergeCell ref="E296:E297"/>
    <mergeCell ref="E298:E301"/>
    <mergeCell ref="F286:F291"/>
    <mergeCell ref="F292:F295"/>
    <mergeCell ref="F296:F297"/>
    <mergeCell ref="F298:F301"/>
    <mergeCell ref="E404:E405"/>
    <mergeCell ref="E406:E408"/>
    <mergeCell ref="E409:E413"/>
    <mergeCell ref="E414:E416"/>
    <mergeCell ref="E417:E419"/>
    <mergeCell ref="E420:E421"/>
    <mergeCell ref="B402:E403"/>
    <mergeCell ref="F402:F403"/>
    <mergeCell ref="B420:B421"/>
    <mergeCell ref="B298:B301"/>
    <mergeCell ref="F212:F215"/>
    <mergeCell ref="F216:F223"/>
    <mergeCell ref="E265:E269"/>
    <mergeCell ref="F224:F226"/>
    <mergeCell ref="F228:F231"/>
    <mergeCell ref="F232:F240"/>
    <mergeCell ref="F241:F245"/>
    <mergeCell ref="F246:F248"/>
    <mergeCell ref="F249:F252"/>
    <mergeCell ref="F253:F257"/>
    <mergeCell ref="F258:F259"/>
    <mergeCell ref="F260:F262"/>
    <mergeCell ref="F263:F264"/>
    <mergeCell ref="F265:F269"/>
    <mergeCell ref="F270:F274"/>
    <mergeCell ref="F275:F281"/>
    <mergeCell ref="F282:F285"/>
    <mergeCell ref="B212:B215"/>
    <mergeCell ref="B216:B223"/>
    <mergeCell ref="B275:B281"/>
    <mergeCell ref="E249:E252"/>
    <mergeCell ref="E253:E257"/>
    <mergeCell ref="E258:E259"/>
    <mergeCell ref="E260:E262"/>
    <mergeCell ref="E263:E264"/>
    <mergeCell ref="C292:C295"/>
    <mergeCell ref="C282:C285"/>
    <mergeCell ref="C286:C291"/>
    <mergeCell ref="F310:F316"/>
    <mergeCell ref="E320:E401"/>
    <mergeCell ref="F58:F59"/>
    <mergeCell ref="F60:F72"/>
    <mergeCell ref="F73:F74"/>
    <mergeCell ref="F75:F81"/>
    <mergeCell ref="F82:F84"/>
    <mergeCell ref="F85:F86"/>
    <mergeCell ref="F87:F90"/>
    <mergeCell ref="F91:F92"/>
    <mergeCell ref="F93:F94"/>
    <mergeCell ref="F129:F134"/>
    <mergeCell ref="F135:F138"/>
    <mergeCell ref="F139:F147"/>
    <mergeCell ref="F148:F155"/>
    <mergeCell ref="F166:F176"/>
    <mergeCell ref="F177:F182"/>
    <mergeCell ref="F183:F187"/>
    <mergeCell ref="F188:F190"/>
    <mergeCell ref="F95:F98"/>
    <mergeCell ref="F99:F105"/>
    <mergeCell ref="F106:F108"/>
    <mergeCell ref="F109:F115"/>
    <mergeCell ref="F116:F120"/>
    <mergeCell ref="F121:F123"/>
    <mergeCell ref="F124:F128"/>
    <mergeCell ref="F156:F165"/>
    <mergeCell ref="E106:E108"/>
    <mergeCell ref="E109:E115"/>
    <mergeCell ref="E116:E120"/>
    <mergeCell ref="E121:E123"/>
    <mergeCell ref="E124:E128"/>
    <mergeCell ref="E129:E134"/>
    <mergeCell ref="E135:E138"/>
    <mergeCell ref="E139:E147"/>
    <mergeCell ref="E148:E155"/>
    <mergeCell ref="E166:E176"/>
    <mergeCell ref="P2089:P2090"/>
    <mergeCell ref="Q2089:Q2090"/>
    <mergeCell ref="B2123:E2124"/>
    <mergeCell ref="F2123:F2124"/>
    <mergeCell ref="O2087:O2088"/>
    <mergeCell ref="P2087:P2088"/>
    <mergeCell ref="Q2087:Q2088"/>
    <mergeCell ref="M2089:M2090"/>
    <mergeCell ref="N2089:N2090"/>
    <mergeCell ref="O2089:O2090"/>
    <mergeCell ref="B520:B524"/>
    <mergeCell ref="B525:B527"/>
    <mergeCell ref="B2073:B2074"/>
    <mergeCell ref="B2075:B2077"/>
    <mergeCell ref="B2078:B2079"/>
    <mergeCell ref="B2080:B2083"/>
    <mergeCell ref="B2084:B2086"/>
    <mergeCell ref="E246:E248"/>
    <mergeCell ref="F199:F200"/>
    <mergeCell ref="F201:F202"/>
    <mergeCell ref="F203:F205"/>
    <mergeCell ref="F206:F211"/>
    <mergeCell ref="B2184:E2185"/>
    <mergeCell ref="F2184:F2185"/>
    <mergeCell ref="B2145:E2146"/>
    <mergeCell ref="F2145:F2146"/>
    <mergeCell ref="B2197:E2198"/>
    <mergeCell ref="F2197:F2198"/>
    <mergeCell ref="S2078:S2079"/>
    <mergeCell ref="R2080:R2083"/>
    <mergeCell ref="S2080:S2083"/>
    <mergeCell ref="R2084:R2086"/>
    <mergeCell ref="S2084:S2086"/>
    <mergeCell ref="R2087:R2088"/>
    <mergeCell ref="S2087:S2088"/>
    <mergeCell ref="R2089:R2090"/>
    <mergeCell ref="S2089:S2090"/>
    <mergeCell ref="M2078:M2079"/>
    <mergeCell ref="N2078:N2079"/>
    <mergeCell ref="O2078:O2079"/>
    <mergeCell ref="P2078:P2079"/>
    <mergeCell ref="Q2078:Q2079"/>
    <mergeCell ref="M2080:M2083"/>
    <mergeCell ref="N2080:N2083"/>
    <mergeCell ref="O2080:O2083"/>
    <mergeCell ref="P2080:P2083"/>
    <mergeCell ref="Q2080:Q2083"/>
    <mergeCell ref="M2084:M2086"/>
    <mergeCell ref="N2084:N2086"/>
    <mergeCell ref="O2084:O2086"/>
    <mergeCell ref="P2084:P2086"/>
    <mergeCell ref="Q2084:Q2086"/>
    <mergeCell ref="M2087:M2088"/>
    <mergeCell ref="N2087:N2088"/>
    <mergeCell ref="C2089:C2090"/>
    <mergeCell ref="C2091:C2094"/>
    <mergeCell ref="T2048:T2050"/>
    <mergeCell ref="T2051:T2053"/>
    <mergeCell ref="T2054:T2056"/>
    <mergeCell ref="T2057:T2059"/>
    <mergeCell ref="T2060:T2061"/>
    <mergeCell ref="T2062:T2063"/>
    <mergeCell ref="T2064:T2065"/>
    <mergeCell ref="T2066:T2068"/>
    <mergeCell ref="T2073:T2074"/>
    <mergeCell ref="T2075:T2077"/>
    <mergeCell ref="T2078:T2079"/>
    <mergeCell ref="T2080:T2083"/>
    <mergeCell ref="T2084:T2086"/>
    <mergeCell ref="T2087:T2088"/>
    <mergeCell ref="T2089:T2090"/>
    <mergeCell ref="T2091:T2094"/>
    <mergeCell ref="E2048:E2050"/>
    <mergeCell ref="E2051:E2053"/>
    <mergeCell ref="F2089:F2090"/>
    <mergeCell ref="F2091:F2094"/>
    <mergeCell ref="E2089:E2090"/>
    <mergeCell ref="E2091:E2094"/>
    <mergeCell ref="F2048:F2050"/>
    <mergeCell ref="F2051:F2053"/>
    <mergeCell ref="F2087:F2088"/>
    <mergeCell ref="E2062:E2063"/>
    <mergeCell ref="E2064:E2065"/>
    <mergeCell ref="E2066:E2068"/>
    <mergeCell ref="E2073:E2074"/>
    <mergeCell ref="E2075:E2077"/>
    <mergeCell ref="F579:F581"/>
    <mergeCell ref="F530:F531"/>
    <mergeCell ref="E722:E723"/>
    <mergeCell ref="E724:E727"/>
    <mergeCell ref="E728:E731"/>
    <mergeCell ref="C2075:C2077"/>
    <mergeCell ref="C2078:C2079"/>
    <mergeCell ref="C2080:C2083"/>
    <mergeCell ref="C2084:C2086"/>
    <mergeCell ref="C2087:C2088"/>
    <mergeCell ref="E712:E713"/>
    <mergeCell ref="E714:E716"/>
    <mergeCell ref="E717:E721"/>
    <mergeCell ref="E655:E657"/>
    <mergeCell ref="E658:E664"/>
    <mergeCell ref="F532:F534"/>
    <mergeCell ref="F535:F536"/>
    <mergeCell ref="F537:F539"/>
    <mergeCell ref="F540:F544"/>
    <mergeCell ref="F545:F547"/>
    <mergeCell ref="E550:E556"/>
    <mergeCell ref="E557:E562"/>
    <mergeCell ref="E563:E565"/>
    <mergeCell ref="E566:E567"/>
    <mergeCell ref="E568:E569"/>
    <mergeCell ref="C1067:C1068"/>
    <mergeCell ref="C1069:C1071"/>
    <mergeCell ref="C1058:C1060"/>
    <mergeCell ref="C1072:C1083"/>
    <mergeCell ref="E1132:E1134"/>
    <mergeCell ref="E1053:E1057"/>
    <mergeCell ref="E1067:E1068"/>
    <mergeCell ref="T2039:T2043"/>
    <mergeCell ref="E466:E467"/>
    <mergeCell ref="E468:E469"/>
    <mergeCell ref="E470:E471"/>
    <mergeCell ref="E472:E476"/>
    <mergeCell ref="E477:E481"/>
    <mergeCell ref="E483:E484"/>
    <mergeCell ref="E485:E492"/>
    <mergeCell ref="E493:E496"/>
    <mergeCell ref="E497:E507"/>
    <mergeCell ref="E508:E510"/>
    <mergeCell ref="E511:E514"/>
    <mergeCell ref="E515:E519"/>
    <mergeCell ref="E520:E524"/>
    <mergeCell ref="T2045:T2047"/>
    <mergeCell ref="B528:B529"/>
    <mergeCell ref="B530:B531"/>
    <mergeCell ref="B532:B534"/>
    <mergeCell ref="B535:B536"/>
    <mergeCell ref="B537:B539"/>
    <mergeCell ref="B540:B544"/>
    <mergeCell ref="B545:B547"/>
    <mergeCell ref="E525:E527"/>
    <mergeCell ref="E528:E529"/>
    <mergeCell ref="E530:E531"/>
    <mergeCell ref="E532:E534"/>
    <mergeCell ref="E535:E536"/>
    <mergeCell ref="E537:E539"/>
    <mergeCell ref="E540:E544"/>
    <mergeCell ref="E545:E547"/>
    <mergeCell ref="F525:F527"/>
    <mergeCell ref="F528:F529"/>
    <mergeCell ref="C466:C467"/>
    <mergeCell ref="C468:C469"/>
    <mergeCell ref="C470:C471"/>
    <mergeCell ref="C472:C476"/>
    <mergeCell ref="B950:B952"/>
    <mergeCell ref="T525:T527"/>
    <mergeCell ref="T528:T529"/>
    <mergeCell ref="T530:T531"/>
    <mergeCell ref="T532:T534"/>
    <mergeCell ref="T535:T536"/>
    <mergeCell ref="T537:T539"/>
    <mergeCell ref="T540:T544"/>
    <mergeCell ref="T545:T547"/>
    <mergeCell ref="B2032:B2038"/>
    <mergeCell ref="T2032:T2038"/>
    <mergeCell ref="C2032:C2038"/>
    <mergeCell ref="E570:E572"/>
    <mergeCell ref="E573:E575"/>
    <mergeCell ref="E576:E578"/>
    <mergeCell ref="F548:F549"/>
    <mergeCell ref="F714:F716"/>
    <mergeCell ref="F717:F721"/>
    <mergeCell ref="E677:E683"/>
    <mergeCell ref="E684:E691"/>
    <mergeCell ref="E692:E698"/>
    <mergeCell ref="E699:E702"/>
    <mergeCell ref="E703:E705"/>
    <mergeCell ref="E706:E707"/>
    <mergeCell ref="E708:E711"/>
    <mergeCell ref="E604:E605"/>
    <mergeCell ref="B876:B878"/>
    <mergeCell ref="B879:B883"/>
    <mergeCell ref="E584:E585"/>
    <mergeCell ref="B928:B929"/>
    <mergeCell ref="C876:C878"/>
    <mergeCell ref="C879:C883"/>
    <mergeCell ref="C884:C890"/>
    <mergeCell ref="C891:C892"/>
    <mergeCell ref="C893:C894"/>
    <mergeCell ref="C528:C529"/>
    <mergeCell ref="C530:C531"/>
    <mergeCell ref="C532:C534"/>
    <mergeCell ref="C535:C536"/>
    <mergeCell ref="C537:C539"/>
    <mergeCell ref="C540:C544"/>
    <mergeCell ref="C545:C547"/>
    <mergeCell ref="B620:B621"/>
    <mergeCell ref="B622:B623"/>
    <mergeCell ref="C610:C612"/>
    <mergeCell ref="C613:C615"/>
    <mergeCell ref="C620:C621"/>
    <mergeCell ref="C622:C623"/>
    <mergeCell ref="B610:B612"/>
    <mergeCell ref="B613:B615"/>
    <mergeCell ref="B692:B698"/>
    <mergeCell ref="C799:C800"/>
    <mergeCell ref="B845:B849"/>
    <mergeCell ref="C912:C917"/>
    <mergeCell ref="C918:C925"/>
    <mergeCell ref="C926:C927"/>
    <mergeCell ref="C928:C929"/>
    <mergeCell ref="C853:C855"/>
    <mergeCell ref="C856:C859"/>
    <mergeCell ref="B776:B779"/>
    <mergeCell ref="C520:C524"/>
    <mergeCell ref="C525:C527"/>
    <mergeCell ref="B472:B476"/>
    <mergeCell ref="B940:B949"/>
    <mergeCell ref="B468:B469"/>
    <mergeCell ref="B470:B471"/>
    <mergeCell ref="B497:B507"/>
    <mergeCell ref="B508:B510"/>
    <mergeCell ref="B511:B514"/>
    <mergeCell ref="C477:C481"/>
    <mergeCell ref="B483:B484"/>
    <mergeCell ref="B485:B492"/>
    <mergeCell ref="B493:B496"/>
    <mergeCell ref="C483:C484"/>
    <mergeCell ref="C485:C492"/>
    <mergeCell ref="C493:C496"/>
    <mergeCell ref="C497:C507"/>
    <mergeCell ref="C508:C510"/>
    <mergeCell ref="C511:C514"/>
    <mergeCell ref="C515:C519"/>
    <mergeCell ref="C801:C802"/>
    <mergeCell ref="C803:C804"/>
    <mergeCell ref="C805:C810"/>
    <mergeCell ref="B930:B931"/>
    <mergeCell ref="B515:B519"/>
    <mergeCell ref="B780:B781"/>
    <mergeCell ref="B866:B867"/>
    <mergeCell ref="B872:B873"/>
    <mergeCell ref="B853:B855"/>
    <mergeCell ref="B856:B859"/>
    <mergeCell ref="B860:B862"/>
    <mergeCell ref="B884:B890"/>
    <mergeCell ref="B2223:E2224"/>
    <mergeCell ref="F2223:F2224"/>
    <mergeCell ref="B2202:E2203"/>
    <mergeCell ref="F2202:F2203"/>
    <mergeCell ref="B2157:E2158"/>
    <mergeCell ref="F2157:F2158"/>
    <mergeCell ref="B2167:E2168"/>
    <mergeCell ref="F2167:F2168"/>
    <mergeCell ref="B2189:E2190"/>
    <mergeCell ref="F2189:F2190"/>
    <mergeCell ref="B2176:E2177"/>
    <mergeCell ref="F2176:F2177"/>
    <mergeCell ref="B1896:E1897"/>
    <mergeCell ref="F1896:F1897"/>
    <mergeCell ref="B2095:E2096"/>
    <mergeCell ref="F2095:F2096"/>
    <mergeCell ref="B1991:E1992"/>
    <mergeCell ref="F1991:F1992"/>
    <mergeCell ref="B2030:E2031"/>
    <mergeCell ref="B2132:E2133"/>
    <mergeCell ref="F2132:F2133"/>
    <mergeCell ref="B2103:E2104"/>
    <mergeCell ref="F2103:F2104"/>
    <mergeCell ref="B2105:E2106"/>
    <mergeCell ref="F2105:F2106"/>
    <mergeCell ref="B2115:E2116"/>
    <mergeCell ref="F2115:F2116"/>
    <mergeCell ref="B2048:B2050"/>
    <mergeCell ref="B2051:B2053"/>
    <mergeCell ref="C2064:C2065"/>
    <mergeCell ref="C2066:C2068"/>
    <mergeCell ref="C2073:C2074"/>
    <mergeCell ref="B148:B155"/>
    <mergeCell ref="B135:B138"/>
    <mergeCell ref="B139:B147"/>
    <mergeCell ref="B124:B128"/>
    <mergeCell ref="B129:B134"/>
    <mergeCell ref="B116:B120"/>
    <mergeCell ref="B121:B123"/>
    <mergeCell ref="B106:B108"/>
    <mergeCell ref="T139:T147"/>
    <mergeCell ref="B2087:B2088"/>
    <mergeCell ref="B2089:B2090"/>
    <mergeCell ref="B2091:B2094"/>
    <mergeCell ref="C2048:C2050"/>
    <mergeCell ref="C2051:C2053"/>
    <mergeCell ref="C2054:C2056"/>
    <mergeCell ref="C2057:C2059"/>
    <mergeCell ref="C2060:C2061"/>
    <mergeCell ref="C2062:C2063"/>
    <mergeCell ref="B1610:B1611"/>
    <mergeCell ref="C1610:C1611"/>
    <mergeCell ref="B1565:B1566"/>
    <mergeCell ref="C1565:C1566"/>
    <mergeCell ref="B1567:B1568"/>
    <mergeCell ref="C1567:C1568"/>
    <mergeCell ref="B1583:B1584"/>
    <mergeCell ref="C1583:C1584"/>
    <mergeCell ref="B1624:B1635"/>
    <mergeCell ref="C1624:C1635"/>
    <mergeCell ref="B1581:B1582"/>
    <mergeCell ref="B1673:B1677"/>
    <mergeCell ref="C1673:C1677"/>
    <mergeCell ref="B1669:B1670"/>
    <mergeCell ref="C116:C120"/>
    <mergeCell ref="C121:C123"/>
    <mergeCell ref="C124:C128"/>
    <mergeCell ref="C129:C134"/>
    <mergeCell ref="C135:C138"/>
    <mergeCell ref="B109:B115"/>
    <mergeCell ref="C177:C182"/>
    <mergeCell ref="C6:C7"/>
    <mergeCell ref="T85:T86"/>
    <mergeCell ref="T87:T90"/>
    <mergeCell ref="T91:T92"/>
    <mergeCell ref="B1993:E1993"/>
    <mergeCell ref="B8:E9"/>
    <mergeCell ref="F8:F9"/>
    <mergeCell ref="B10:E11"/>
    <mergeCell ref="F10:F11"/>
    <mergeCell ref="B1051:B1052"/>
    <mergeCell ref="B1053:B1057"/>
    <mergeCell ref="B1067:B1068"/>
    <mergeCell ref="B1069:B1071"/>
    <mergeCell ref="C93:C94"/>
    <mergeCell ref="C95:C98"/>
    <mergeCell ref="C99:C105"/>
    <mergeCell ref="C106:C108"/>
    <mergeCell ref="C109:C115"/>
    <mergeCell ref="C75:C81"/>
    <mergeCell ref="C82:C84"/>
    <mergeCell ref="C85:C86"/>
    <mergeCell ref="C87:C90"/>
    <mergeCell ref="C91:C92"/>
    <mergeCell ref="B286:B291"/>
    <mergeCell ref="B292:B295"/>
    <mergeCell ref="B95:B98"/>
    <mergeCell ref="B99:B105"/>
    <mergeCell ref="B91:B92"/>
    <mergeCell ref="C25:C33"/>
    <mergeCell ref="B93:B94"/>
    <mergeCell ref="B85:B86"/>
    <mergeCell ref="B87:B90"/>
    <mergeCell ref="E12:E24"/>
    <mergeCell ref="E93:E94"/>
    <mergeCell ref="E95:E98"/>
    <mergeCell ref="E99:E105"/>
    <mergeCell ref="E25:E33"/>
    <mergeCell ref="E34:E41"/>
    <mergeCell ref="E42:E43"/>
    <mergeCell ref="E44:E45"/>
    <mergeCell ref="E46:E48"/>
    <mergeCell ref="E49:E50"/>
    <mergeCell ref="E51:E53"/>
    <mergeCell ref="E54:E57"/>
    <mergeCell ref="E58:E59"/>
    <mergeCell ref="E60:E72"/>
    <mergeCell ref="E73:E74"/>
    <mergeCell ref="E75:E81"/>
    <mergeCell ref="E82:E84"/>
    <mergeCell ref="E85:E86"/>
    <mergeCell ref="E87:E90"/>
    <mergeCell ref="E91:E92"/>
    <mergeCell ref="C12:C24"/>
    <mergeCell ref="B12:B24"/>
    <mergeCell ref="T82:T84"/>
    <mergeCell ref="B60:B72"/>
    <mergeCell ref="B73:B74"/>
    <mergeCell ref="C34:C41"/>
    <mergeCell ref="C42:C43"/>
    <mergeCell ref="C44:C45"/>
    <mergeCell ref="C46:C48"/>
    <mergeCell ref="C49:C50"/>
    <mergeCell ref="C51:C53"/>
    <mergeCell ref="C54:C57"/>
    <mergeCell ref="C58:C59"/>
    <mergeCell ref="C60:C72"/>
    <mergeCell ref="C73:C74"/>
    <mergeCell ref="B75:B81"/>
    <mergeCell ref="B82:B84"/>
    <mergeCell ref="F12:F24"/>
    <mergeCell ref="V6:V7"/>
    <mergeCell ref="B54:B57"/>
    <mergeCell ref="B58:B59"/>
    <mergeCell ref="B49:B50"/>
    <mergeCell ref="B51:B53"/>
    <mergeCell ref="B44:B45"/>
    <mergeCell ref="B46:B48"/>
    <mergeCell ref="B34:B41"/>
    <mergeCell ref="B42:B43"/>
    <mergeCell ref="B25:B33"/>
    <mergeCell ref="F25:F33"/>
    <mergeCell ref="F34:F41"/>
    <mergeCell ref="F42:F43"/>
    <mergeCell ref="F44:F45"/>
    <mergeCell ref="F46:F48"/>
    <mergeCell ref="F49:F50"/>
    <mergeCell ref="W6:W7"/>
    <mergeCell ref="U6:U7"/>
    <mergeCell ref="L6:L7"/>
    <mergeCell ref="R6:S6"/>
    <mergeCell ref="T25:T33"/>
    <mergeCell ref="T34:T41"/>
    <mergeCell ref="T42:T43"/>
    <mergeCell ref="T44:T45"/>
    <mergeCell ref="T46:T48"/>
    <mergeCell ref="T49:T50"/>
    <mergeCell ref="T51:T53"/>
    <mergeCell ref="T54:T57"/>
    <mergeCell ref="B1:T1"/>
    <mergeCell ref="B6:B7"/>
    <mergeCell ref="D6:D7"/>
    <mergeCell ref="E6:E7"/>
    <mergeCell ref="F6:F7"/>
    <mergeCell ref="G6:G7"/>
    <mergeCell ref="H6:H7"/>
    <mergeCell ref="I6:I7"/>
    <mergeCell ref="J6:J7"/>
    <mergeCell ref="K6:K7"/>
    <mergeCell ref="T6:T7"/>
    <mergeCell ref="M5:T5"/>
    <mergeCell ref="I5:L5"/>
    <mergeCell ref="M6:M7"/>
    <mergeCell ref="N6:O6"/>
    <mergeCell ref="P6:Q6"/>
    <mergeCell ref="F51:F53"/>
    <mergeCell ref="F54:F57"/>
    <mergeCell ref="BH6:BH7"/>
    <mergeCell ref="BI6:BI7"/>
    <mergeCell ref="AM5:AV5"/>
    <mergeCell ref="AL6:AL7"/>
    <mergeCell ref="BG6:BG7"/>
    <mergeCell ref="AK6:AK7"/>
    <mergeCell ref="X6:X7"/>
    <mergeCell ref="Y6:Y7"/>
    <mergeCell ref="Z6:Z7"/>
    <mergeCell ref="AD6:AD7"/>
    <mergeCell ref="AG6:AG7"/>
    <mergeCell ref="AB6:AB7"/>
    <mergeCell ref="AI6:AI7"/>
    <mergeCell ref="AC6:AC7"/>
    <mergeCell ref="AE6:AE7"/>
    <mergeCell ref="AF6:AF7"/>
    <mergeCell ref="AJ6:AJ7"/>
    <mergeCell ref="AH6:AH7"/>
    <mergeCell ref="AW5:BF5"/>
    <mergeCell ref="AM6:BF7"/>
    <mergeCell ref="B203:B205"/>
    <mergeCell ref="B206:B211"/>
    <mergeCell ref="B199:B200"/>
    <mergeCell ref="B201:B202"/>
    <mergeCell ref="B191:B194"/>
    <mergeCell ref="B195:B198"/>
    <mergeCell ref="B183:B187"/>
    <mergeCell ref="B188:B190"/>
    <mergeCell ref="B166:B176"/>
    <mergeCell ref="B177:B182"/>
    <mergeCell ref="B296:B297"/>
    <mergeCell ref="T286:T291"/>
    <mergeCell ref="T292:T295"/>
    <mergeCell ref="E188:E190"/>
    <mergeCell ref="E191:E194"/>
    <mergeCell ref="E195:E198"/>
    <mergeCell ref="E199:E200"/>
    <mergeCell ref="E201:E202"/>
    <mergeCell ref="E203:E205"/>
    <mergeCell ref="E206:E211"/>
    <mergeCell ref="E212:E215"/>
    <mergeCell ref="E216:E223"/>
    <mergeCell ref="E224:E226"/>
    <mergeCell ref="E228:E231"/>
    <mergeCell ref="E232:E240"/>
    <mergeCell ref="E241:E245"/>
    <mergeCell ref="F195:F198"/>
    <mergeCell ref="F191:F194"/>
    <mergeCell ref="B282:B285"/>
    <mergeCell ref="C195:C198"/>
    <mergeCell ref="C199:C200"/>
    <mergeCell ref="T58:T59"/>
    <mergeCell ref="T60:T72"/>
    <mergeCell ref="T73:T74"/>
    <mergeCell ref="T75:T81"/>
    <mergeCell ref="C265:C269"/>
    <mergeCell ref="C270:C274"/>
    <mergeCell ref="C275:C281"/>
    <mergeCell ref="T121:T123"/>
    <mergeCell ref="T124:T128"/>
    <mergeCell ref="T129:T134"/>
    <mergeCell ref="T253:T257"/>
    <mergeCell ref="T135:T138"/>
    <mergeCell ref="C249:C252"/>
    <mergeCell ref="C253:C257"/>
    <mergeCell ref="C258:C259"/>
    <mergeCell ref="C260:C262"/>
    <mergeCell ref="C263:C264"/>
    <mergeCell ref="C224:C226"/>
    <mergeCell ref="C228:C231"/>
    <mergeCell ref="C232:C240"/>
    <mergeCell ref="E177:E182"/>
    <mergeCell ref="E183:E187"/>
    <mergeCell ref="T166:T176"/>
    <mergeCell ref="T177:T182"/>
    <mergeCell ref="T93:T94"/>
    <mergeCell ref="C203:C205"/>
    <mergeCell ref="C206:C211"/>
    <mergeCell ref="C212:C215"/>
    <mergeCell ref="C216:C223"/>
    <mergeCell ref="C183:C187"/>
    <mergeCell ref="C188:C190"/>
    <mergeCell ref="C191:C194"/>
    <mergeCell ref="C139:C147"/>
    <mergeCell ref="C148:C155"/>
    <mergeCell ref="C166:C176"/>
    <mergeCell ref="T203:T205"/>
    <mergeCell ref="T206:T211"/>
    <mergeCell ref="T212:T215"/>
    <mergeCell ref="T216:T223"/>
    <mergeCell ref="T224:T226"/>
    <mergeCell ref="T199:T200"/>
    <mergeCell ref="T201:T202"/>
    <mergeCell ref="T270:T274"/>
    <mergeCell ref="T275:T281"/>
    <mergeCell ref="T282:T285"/>
    <mergeCell ref="T183:T187"/>
    <mergeCell ref="T228:T231"/>
    <mergeCell ref="T232:T240"/>
    <mergeCell ref="C241:C245"/>
    <mergeCell ref="C246:C248"/>
    <mergeCell ref="C201:C202"/>
    <mergeCell ref="T156:T165"/>
    <mergeCell ref="T241:T245"/>
    <mergeCell ref="T246:T248"/>
    <mergeCell ref="T249:T252"/>
    <mergeCell ref="T258:T259"/>
    <mergeCell ref="T260:T262"/>
    <mergeCell ref="T263:T264"/>
    <mergeCell ref="E156:E165"/>
    <mergeCell ref="C461:C463"/>
    <mergeCell ref="C464:C465"/>
    <mergeCell ref="B425:B433"/>
    <mergeCell ref="B434:B435"/>
    <mergeCell ref="B436:B445"/>
    <mergeCell ref="B446:B450"/>
    <mergeCell ref="B454:B460"/>
    <mergeCell ref="B466:B467"/>
    <mergeCell ref="T423:T424"/>
    <mergeCell ref="T148:T155"/>
    <mergeCell ref="T95:T98"/>
    <mergeCell ref="T99:T105"/>
    <mergeCell ref="T106:T108"/>
    <mergeCell ref="T109:T115"/>
    <mergeCell ref="T116:T120"/>
    <mergeCell ref="T188:T190"/>
    <mergeCell ref="T191:T194"/>
    <mergeCell ref="T195:T198"/>
    <mergeCell ref="T298:T301"/>
    <mergeCell ref="B260:B262"/>
    <mergeCell ref="B263:B264"/>
    <mergeCell ref="B253:B257"/>
    <mergeCell ref="B258:B259"/>
    <mergeCell ref="B246:B248"/>
    <mergeCell ref="B249:B252"/>
    <mergeCell ref="B232:B240"/>
    <mergeCell ref="T296:T297"/>
    <mergeCell ref="C296:C297"/>
    <mergeCell ref="B241:B245"/>
    <mergeCell ref="B224:B226"/>
    <mergeCell ref="B228:B231"/>
    <mergeCell ref="T265:T269"/>
    <mergeCell ref="T508:T510"/>
    <mergeCell ref="T511:T513"/>
    <mergeCell ref="T514:T519"/>
    <mergeCell ref="T520:T524"/>
    <mergeCell ref="T876:T878"/>
    <mergeCell ref="T879:T883"/>
    <mergeCell ref="T884:T890"/>
    <mergeCell ref="T891:T898"/>
    <mergeCell ref="B548:E549"/>
    <mergeCell ref="B461:B463"/>
    <mergeCell ref="B464:B465"/>
    <mergeCell ref="C420:C421"/>
    <mergeCell ref="T404:T405"/>
    <mergeCell ref="T406:T408"/>
    <mergeCell ref="T409:T413"/>
    <mergeCell ref="T414:T416"/>
    <mergeCell ref="T417:T419"/>
    <mergeCell ref="T420:T421"/>
    <mergeCell ref="T470:T471"/>
    <mergeCell ref="T472:T476"/>
    <mergeCell ref="T477:T481"/>
    <mergeCell ref="C404:C405"/>
    <mergeCell ref="C406:C408"/>
    <mergeCell ref="C409:C413"/>
    <mergeCell ref="C414:C416"/>
    <mergeCell ref="C417:C419"/>
    <mergeCell ref="C423:C424"/>
    <mergeCell ref="C425:C433"/>
    <mergeCell ref="C434:C435"/>
    <mergeCell ref="C436:C445"/>
    <mergeCell ref="C446:C450"/>
    <mergeCell ref="C454:C460"/>
    <mergeCell ref="T600:T601"/>
    <mergeCell ref="T602:T603"/>
    <mergeCell ref="B819:B821"/>
    <mergeCell ref="B822:B823"/>
    <mergeCell ref="B824:B826"/>
    <mergeCell ref="B827:B830"/>
    <mergeCell ref="B831:B834"/>
    <mergeCell ref="T425:T433"/>
    <mergeCell ref="T434:T435"/>
    <mergeCell ref="B477:B481"/>
    <mergeCell ref="T466:T467"/>
    <mergeCell ref="T468:T469"/>
    <mergeCell ref="T436:T445"/>
    <mergeCell ref="T446:T450"/>
    <mergeCell ref="T451:T452"/>
    <mergeCell ref="T454:T461"/>
    <mergeCell ref="T462:T463"/>
    <mergeCell ref="T464:T465"/>
    <mergeCell ref="E740:E744"/>
    <mergeCell ref="E745:E752"/>
    <mergeCell ref="E753:E759"/>
    <mergeCell ref="E760:E761"/>
    <mergeCell ref="E762:E765"/>
    <mergeCell ref="E766:E769"/>
    <mergeCell ref="E770:E771"/>
    <mergeCell ref="T493:T496"/>
    <mergeCell ref="T497:T507"/>
    <mergeCell ref="T483:T484"/>
    <mergeCell ref="T485:T492"/>
    <mergeCell ref="E819:E821"/>
    <mergeCell ref="E822:E823"/>
    <mergeCell ref="E824:E826"/>
    <mergeCell ref="T912:T917"/>
    <mergeCell ref="T918:T925"/>
    <mergeCell ref="T926:T932"/>
    <mergeCell ref="B874:E875"/>
    <mergeCell ref="F874:F875"/>
    <mergeCell ref="B891:B892"/>
    <mergeCell ref="B893:B894"/>
    <mergeCell ref="B895:B896"/>
    <mergeCell ref="B897:B898"/>
    <mergeCell ref="B899:B901"/>
    <mergeCell ref="B902:B908"/>
    <mergeCell ref="B909:B911"/>
    <mergeCell ref="B912:B917"/>
    <mergeCell ref="B918:B925"/>
    <mergeCell ref="B926:B927"/>
    <mergeCell ref="E926:E927"/>
    <mergeCell ref="E928:E929"/>
    <mergeCell ref="E930:E931"/>
    <mergeCell ref="T899:T901"/>
    <mergeCell ref="T902:T908"/>
    <mergeCell ref="T909:T911"/>
    <mergeCell ref="E895:E896"/>
    <mergeCell ref="E897:E898"/>
    <mergeCell ref="E899:E901"/>
    <mergeCell ref="F876:F878"/>
    <mergeCell ref="F879:F883"/>
    <mergeCell ref="F884:F890"/>
    <mergeCell ref="F891:F892"/>
    <mergeCell ref="F893:F894"/>
    <mergeCell ref="F895:F896"/>
    <mergeCell ref="F897:F898"/>
    <mergeCell ref="F899:F901"/>
    <mergeCell ref="T987:T989"/>
    <mergeCell ref="T990:T991"/>
    <mergeCell ref="T992:T998"/>
    <mergeCell ref="C969:C971"/>
    <mergeCell ref="C972:C982"/>
    <mergeCell ref="C983:C986"/>
    <mergeCell ref="C987:C989"/>
    <mergeCell ref="C990:C991"/>
    <mergeCell ref="C933:C939"/>
    <mergeCell ref="C940:C949"/>
    <mergeCell ref="T1025:T1028"/>
    <mergeCell ref="T1029:T1037"/>
    <mergeCell ref="T1038:T1040"/>
    <mergeCell ref="T1041:T1044"/>
    <mergeCell ref="T1045:T1050"/>
    <mergeCell ref="C950:C952"/>
    <mergeCell ref="C953:C962"/>
    <mergeCell ref="C963:C968"/>
    <mergeCell ref="E992:E998"/>
    <mergeCell ref="E933:E939"/>
    <mergeCell ref="E940:E949"/>
    <mergeCell ref="E950:E952"/>
    <mergeCell ref="E953:E962"/>
    <mergeCell ref="E963:E968"/>
    <mergeCell ref="E969:E971"/>
    <mergeCell ref="E972:E982"/>
    <mergeCell ref="F1045:F1050"/>
    <mergeCell ref="C822:C823"/>
    <mergeCell ref="C824:C826"/>
    <mergeCell ref="C827:C830"/>
    <mergeCell ref="C831:C834"/>
    <mergeCell ref="C860:C862"/>
    <mergeCell ref="C930:C931"/>
    <mergeCell ref="C895:C896"/>
    <mergeCell ref="C897:C898"/>
    <mergeCell ref="C899:C901"/>
    <mergeCell ref="C902:C908"/>
    <mergeCell ref="C909:C911"/>
    <mergeCell ref="E902:E908"/>
    <mergeCell ref="E909:E911"/>
    <mergeCell ref="E912:E917"/>
    <mergeCell ref="E918:E925"/>
    <mergeCell ref="B953:B962"/>
    <mergeCell ref="B963:B968"/>
    <mergeCell ref="C845:C849"/>
    <mergeCell ref="C850:C852"/>
    <mergeCell ref="B863:B865"/>
    <mergeCell ref="B868:B871"/>
    <mergeCell ref="C866:C867"/>
    <mergeCell ref="C872:C873"/>
    <mergeCell ref="B933:B939"/>
    <mergeCell ref="E850:E852"/>
    <mergeCell ref="E853:E855"/>
    <mergeCell ref="E856:E859"/>
    <mergeCell ref="E860:E862"/>
    <mergeCell ref="E863:E865"/>
    <mergeCell ref="E866:E867"/>
    <mergeCell ref="E868:E871"/>
    <mergeCell ref="E872:E873"/>
    <mergeCell ref="B969:B971"/>
    <mergeCell ref="B972:B982"/>
    <mergeCell ref="T933:T939"/>
    <mergeCell ref="T940:T949"/>
    <mergeCell ref="T950:T952"/>
    <mergeCell ref="T953:T962"/>
    <mergeCell ref="T963:T968"/>
    <mergeCell ref="T969:T971"/>
    <mergeCell ref="T972:T982"/>
    <mergeCell ref="T999:T1006"/>
    <mergeCell ref="T1007:T1014"/>
    <mergeCell ref="T1015:T1016"/>
    <mergeCell ref="T1017:T1022"/>
    <mergeCell ref="T983:T986"/>
    <mergeCell ref="T1145:T1146"/>
    <mergeCell ref="T1053:T1057"/>
    <mergeCell ref="T1067:T1068"/>
    <mergeCell ref="T1069:T1071"/>
    <mergeCell ref="T1058:T1060"/>
    <mergeCell ref="T1072:T1083"/>
    <mergeCell ref="T1084:T1091"/>
    <mergeCell ref="T1092:T1094"/>
    <mergeCell ref="T1099:T1101"/>
    <mergeCell ref="T1095:T1098"/>
    <mergeCell ref="T1102:T1105"/>
    <mergeCell ref="T1112:T1120"/>
    <mergeCell ref="T1121:T1127"/>
    <mergeCell ref="T1106:T1108"/>
    <mergeCell ref="T1128:T1131"/>
    <mergeCell ref="T1109:T1111"/>
    <mergeCell ref="T1061:T1066"/>
    <mergeCell ref="T1132:T1134"/>
    <mergeCell ref="T1153:T1158"/>
    <mergeCell ref="T1159:T1162"/>
    <mergeCell ref="F1099:F1101"/>
    <mergeCell ref="C1045:C1050"/>
    <mergeCell ref="B1138:B1140"/>
    <mergeCell ref="B1141:B1144"/>
    <mergeCell ref="B1145:B1146"/>
    <mergeCell ref="B1084:B1091"/>
    <mergeCell ref="B1092:B1094"/>
    <mergeCell ref="B1099:B1101"/>
    <mergeCell ref="B1095:B1098"/>
    <mergeCell ref="B1102:B1105"/>
    <mergeCell ref="B1112:B1120"/>
    <mergeCell ref="B1121:B1127"/>
    <mergeCell ref="B1106:B1108"/>
    <mergeCell ref="B1128:B1131"/>
    <mergeCell ref="C1084:C1091"/>
    <mergeCell ref="C1092:C1094"/>
    <mergeCell ref="C1099:C1101"/>
    <mergeCell ref="C1061:C1066"/>
    <mergeCell ref="C1132:C1134"/>
    <mergeCell ref="C1121:C1127"/>
    <mergeCell ref="C1106:C1108"/>
    <mergeCell ref="B1072:B1083"/>
    <mergeCell ref="C1135:C1137"/>
    <mergeCell ref="C1095:C1098"/>
    <mergeCell ref="C1102:C1105"/>
    <mergeCell ref="C1112:C1120"/>
    <mergeCell ref="B1132:B1134"/>
    <mergeCell ref="T1051:T1052"/>
    <mergeCell ref="F1051:F1052"/>
    <mergeCell ref="F1053:F1057"/>
    <mergeCell ref="T1135:T1137"/>
    <mergeCell ref="T1138:T1140"/>
    <mergeCell ref="T1141:T1144"/>
    <mergeCell ref="E1058:E1060"/>
    <mergeCell ref="C1145:C1146"/>
    <mergeCell ref="C1147:C1150"/>
    <mergeCell ref="C1151:C1152"/>
    <mergeCell ref="C1153:C1158"/>
    <mergeCell ref="C1159:C1162"/>
    <mergeCell ref="C1174:C1177"/>
    <mergeCell ref="F1141:F1144"/>
    <mergeCell ref="F1145:F1146"/>
    <mergeCell ref="F1147:F1150"/>
    <mergeCell ref="F1151:F1152"/>
    <mergeCell ref="F1153:F1158"/>
    <mergeCell ref="F1159:F1162"/>
    <mergeCell ref="E1165:E1171"/>
    <mergeCell ref="E1172:E1173"/>
    <mergeCell ref="E1174:E1177"/>
    <mergeCell ref="E1141:E1144"/>
    <mergeCell ref="E1145:E1146"/>
    <mergeCell ref="E1147:E1150"/>
    <mergeCell ref="E1151:E1152"/>
    <mergeCell ref="E1153:E1158"/>
    <mergeCell ref="B1163:E1164"/>
    <mergeCell ref="F1163:F1164"/>
    <mergeCell ref="F1165:F1171"/>
    <mergeCell ref="B1153:B1158"/>
    <mergeCell ref="B1159:B1162"/>
    <mergeCell ref="B1147:B1150"/>
    <mergeCell ref="T1147:T1150"/>
    <mergeCell ref="T1151:T1152"/>
    <mergeCell ref="B1195:B1197"/>
    <mergeCell ref="B1200:B1203"/>
    <mergeCell ref="B1207:B1211"/>
    <mergeCell ref="C1165:C1171"/>
    <mergeCell ref="C1172:C1173"/>
    <mergeCell ref="B1184:B1186"/>
    <mergeCell ref="C1184:C1186"/>
    <mergeCell ref="B1187:B1189"/>
    <mergeCell ref="C1187:C1189"/>
    <mergeCell ref="B1190:B1192"/>
    <mergeCell ref="C1321:C1331"/>
    <mergeCell ref="B1342:B1345"/>
    <mergeCell ref="C1342:C1345"/>
    <mergeCell ref="T1280:T1281"/>
    <mergeCell ref="E1295:E1304"/>
    <mergeCell ref="E1305:E1312"/>
    <mergeCell ref="E1321:E1331"/>
    <mergeCell ref="B1293:E1294"/>
    <mergeCell ref="F1293:F1294"/>
    <mergeCell ref="F1215:F1216"/>
    <mergeCell ref="E1207:E1211"/>
    <mergeCell ref="F1207:F1211"/>
    <mergeCell ref="E1342:E1345"/>
    <mergeCell ref="B1215:E1216"/>
    <mergeCell ref="B1295:B1304"/>
    <mergeCell ref="C1295:C1304"/>
    <mergeCell ref="B1305:B1312"/>
    <mergeCell ref="C1305:C1312"/>
    <mergeCell ref="B1321:B1331"/>
    <mergeCell ref="C1180:C1183"/>
    <mergeCell ref="C1195:C1197"/>
    <mergeCell ref="C1200:C1203"/>
    <mergeCell ref="B1352:B1368"/>
    <mergeCell ref="C1352:C1368"/>
    <mergeCell ref="B1407:B1423"/>
    <mergeCell ref="C1407:C1423"/>
    <mergeCell ref="B1458:B1468"/>
    <mergeCell ref="C1458:C1468"/>
    <mergeCell ref="B1469:B1475"/>
    <mergeCell ref="C1469:C1475"/>
    <mergeCell ref="B1476:B1487"/>
    <mergeCell ref="C1476:C1487"/>
    <mergeCell ref="T1476:T1487"/>
    <mergeCell ref="T1488:T1554"/>
    <mergeCell ref="T1458:T1468"/>
    <mergeCell ref="T1469:T1475"/>
    <mergeCell ref="E1521:E1526"/>
    <mergeCell ref="E1531:E1545"/>
    <mergeCell ref="E1546:E1547"/>
    <mergeCell ref="F1529:F1530"/>
    <mergeCell ref="B1488:B1493"/>
    <mergeCell ref="C1488:C1493"/>
    <mergeCell ref="B1494:B1497"/>
    <mergeCell ref="C1494:C1497"/>
    <mergeCell ref="B1498:B1506"/>
    <mergeCell ref="C1498:C1506"/>
    <mergeCell ref="B1507:B1513"/>
    <mergeCell ref="C1507:C1513"/>
    <mergeCell ref="B1516:B1517"/>
    <mergeCell ref="C1516:C1517"/>
    <mergeCell ref="E1441:E1457"/>
    <mergeCell ref="B1521:B1526"/>
    <mergeCell ref="C1521:C1526"/>
    <mergeCell ref="B1531:B1545"/>
    <mergeCell ref="C1531:C1545"/>
    <mergeCell ref="B1546:B1547"/>
    <mergeCell ref="C1546:C1547"/>
    <mergeCell ref="B1601:B1605"/>
    <mergeCell ref="C1601:C1605"/>
    <mergeCell ref="B1606:B1607"/>
    <mergeCell ref="C1606:C1607"/>
    <mergeCell ref="B1608:B1609"/>
    <mergeCell ref="C1608:C1609"/>
    <mergeCell ref="B1589:B1591"/>
    <mergeCell ref="C1589:C1591"/>
    <mergeCell ref="B1592:B1593"/>
    <mergeCell ref="C1592:C1593"/>
    <mergeCell ref="B1594:B1595"/>
    <mergeCell ref="C1594:C1595"/>
    <mergeCell ref="B1548:B1554"/>
    <mergeCell ref="C1548:C1554"/>
    <mergeCell ref="B1555:B1556"/>
    <mergeCell ref="C1555:C1556"/>
    <mergeCell ref="B1557:B1564"/>
    <mergeCell ref="C1557:C1564"/>
    <mergeCell ref="B1569:B1570"/>
    <mergeCell ref="C1569:C1570"/>
    <mergeCell ref="B1571:B1578"/>
    <mergeCell ref="C1571:C1578"/>
    <mergeCell ref="B1579:B1580"/>
    <mergeCell ref="C1579:C1580"/>
    <mergeCell ref="B1585:B1586"/>
    <mergeCell ref="C1585:C1586"/>
    <mergeCell ref="B1587:B1588"/>
    <mergeCell ref="C1587:C1588"/>
    <mergeCell ref="B1596:B1598"/>
    <mergeCell ref="B1720:B1722"/>
    <mergeCell ref="C1720:C1722"/>
    <mergeCell ref="C1669:C1670"/>
    <mergeCell ref="B1671:B1672"/>
    <mergeCell ref="C1671:C1672"/>
    <mergeCell ref="B1612:B1613"/>
    <mergeCell ref="C1612:C1613"/>
    <mergeCell ref="B1614:B1615"/>
    <mergeCell ref="C1614:C1615"/>
    <mergeCell ref="B1616:B1619"/>
    <mergeCell ref="C1616:C1619"/>
    <mergeCell ref="B1723:B1725"/>
    <mergeCell ref="C1723:C1725"/>
    <mergeCell ref="B1726:B1727"/>
    <mergeCell ref="C1726:C1727"/>
    <mergeCell ref="B1678:B1680"/>
    <mergeCell ref="C1678:C1680"/>
    <mergeCell ref="B1681:B1685"/>
    <mergeCell ref="C1681:C1685"/>
    <mergeCell ref="B1686:B1688"/>
    <mergeCell ref="C1686:C1688"/>
    <mergeCell ref="B1689:B1690"/>
    <mergeCell ref="C1689:C1690"/>
    <mergeCell ref="B1703:B1708"/>
    <mergeCell ref="C1703:C1708"/>
    <mergeCell ref="B1878:B1880"/>
    <mergeCell ref="C1878:C1880"/>
    <mergeCell ref="B1881:B1883"/>
    <mergeCell ref="C1881:C1883"/>
    <mergeCell ref="B1833:B1835"/>
    <mergeCell ref="C1833:C1835"/>
    <mergeCell ref="C1757:C1763"/>
    <mergeCell ref="B1748:B1752"/>
    <mergeCell ref="C1748:C1752"/>
    <mergeCell ref="B1872:B1875"/>
    <mergeCell ref="C1872:C1875"/>
    <mergeCell ref="B1787:B1789"/>
    <mergeCell ref="C1787:C1789"/>
    <mergeCell ref="B1790:B1791"/>
    <mergeCell ref="C1790:C1791"/>
    <mergeCell ref="B1792:B1796"/>
    <mergeCell ref="C1792:C1796"/>
    <mergeCell ref="B1764:B1767"/>
    <mergeCell ref="E1881:E1883"/>
    <mergeCell ref="B1876:B1877"/>
    <mergeCell ref="C1876:C1877"/>
    <mergeCell ref="B1783:B1784"/>
    <mergeCell ref="C1783:C1784"/>
    <mergeCell ref="B1768:B1769"/>
    <mergeCell ref="C1768:C1769"/>
    <mergeCell ref="B1770:B1771"/>
    <mergeCell ref="C1770:C1771"/>
    <mergeCell ref="B1772:B1775"/>
    <mergeCell ref="C1772:C1775"/>
    <mergeCell ref="B1776:B1777"/>
    <mergeCell ref="C1776:C1777"/>
    <mergeCell ref="B1778:B1779"/>
    <mergeCell ref="C1778:C1779"/>
    <mergeCell ref="B1728:B1732"/>
    <mergeCell ref="C1728:C1732"/>
    <mergeCell ref="B1757:B1763"/>
    <mergeCell ref="E1783:E1784"/>
    <mergeCell ref="B1839:B1845"/>
    <mergeCell ref="C1839:C1845"/>
    <mergeCell ref="B1846:B1848"/>
    <mergeCell ref="C1812:C1821"/>
    <mergeCell ref="B1812:B1821"/>
    <mergeCell ref="B1822:B1832"/>
    <mergeCell ref="C1822:C1832"/>
    <mergeCell ref="B1836:B1838"/>
    <mergeCell ref="C1836:C1838"/>
    <mergeCell ref="E1792:E1796"/>
    <mergeCell ref="E1797:E1798"/>
    <mergeCell ref="E1799:E1800"/>
    <mergeCell ref="E1801:E1807"/>
    <mergeCell ref="T1858:T1865"/>
    <mergeCell ref="T1867:T1870"/>
    <mergeCell ref="F1778:F1779"/>
    <mergeCell ref="F1783:F1784"/>
    <mergeCell ref="F1787:F1789"/>
    <mergeCell ref="F1790:F1791"/>
    <mergeCell ref="F1792:F1796"/>
    <mergeCell ref="B1733:B1739"/>
    <mergeCell ref="C1733:C1739"/>
    <mergeCell ref="E1733:E1739"/>
    <mergeCell ref="F1733:F1739"/>
    <mergeCell ref="B1740:B1743"/>
    <mergeCell ref="C1740:C1743"/>
    <mergeCell ref="E1740:E1743"/>
    <mergeCell ref="E1772:E1775"/>
    <mergeCell ref="E1776:E1777"/>
    <mergeCell ref="E1778:E1779"/>
    <mergeCell ref="E1748:E1752"/>
    <mergeCell ref="C1764:C1767"/>
    <mergeCell ref="T1823:T1832"/>
    <mergeCell ref="T1836:T1838"/>
    <mergeCell ref="T1787:T1789"/>
    <mergeCell ref="E1808:E1809"/>
    <mergeCell ref="E1810:E1811"/>
    <mergeCell ref="E1833:E1835"/>
    <mergeCell ref="F1846:F1848"/>
    <mergeCell ref="E1849:E1856"/>
    <mergeCell ref="B1898:B1902"/>
    <mergeCell ref="Q1898:Q1902"/>
    <mergeCell ref="T1790:T1798"/>
    <mergeCell ref="T1799:T1807"/>
    <mergeCell ref="T1808:T1809"/>
    <mergeCell ref="T1810:T1811"/>
    <mergeCell ref="T1813:T1821"/>
    <mergeCell ref="T1833:T1835"/>
    <mergeCell ref="T1840:T1845"/>
    <mergeCell ref="T1847:T1848"/>
    <mergeCell ref="T1850:T1856"/>
    <mergeCell ref="B1884:B1885"/>
    <mergeCell ref="C1884:C1885"/>
    <mergeCell ref="B1886:B1888"/>
    <mergeCell ref="C1886:C1888"/>
    <mergeCell ref="B1889:B1890"/>
    <mergeCell ref="C1889:C1890"/>
    <mergeCell ref="B1891:B1892"/>
    <mergeCell ref="C1891:C1892"/>
    <mergeCell ref="B1797:B1798"/>
    <mergeCell ref="C1797:C1798"/>
    <mergeCell ref="B1799:B1800"/>
    <mergeCell ref="C1799:C1800"/>
    <mergeCell ref="B1801:B1807"/>
    <mergeCell ref="C1801:C1807"/>
    <mergeCell ref="B1808:B1809"/>
    <mergeCell ref="C1808:C1809"/>
    <mergeCell ref="B1810:B1811"/>
    <mergeCell ref="C1810:C1811"/>
    <mergeCell ref="M1898:M1902"/>
    <mergeCell ref="N1898:N1902"/>
    <mergeCell ref="O1898:O1902"/>
    <mergeCell ref="C1898:C1902"/>
    <mergeCell ref="C1903:C1908"/>
    <mergeCell ref="C1909:C1910"/>
    <mergeCell ref="C1911:C1912"/>
    <mergeCell ref="C1913:C1914"/>
    <mergeCell ref="C1915:C1916"/>
    <mergeCell ref="C1917:C1918"/>
    <mergeCell ref="C1919:C1920"/>
    <mergeCell ref="C1921:C1922"/>
    <mergeCell ref="C1923:C1924"/>
    <mergeCell ref="C1925:C1926"/>
    <mergeCell ref="C1927:C1928"/>
    <mergeCell ref="C1929:C1931"/>
    <mergeCell ref="C1932:C1933"/>
    <mergeCell ref="C1934:C1935"/>
    <mergeCell ref="C1936:C1937"/>
    <mergeCell ref="C1938:C1939"/>
    <mergeCell ref="C1940:C1941"/>
    <mergeCell ref="C1942:C1943"/>
    <mergeCell ref="C1944:C1952"/>
    <mergeCell ref="C1953:C1954"/>
    <mergeCell ref="C1955:C1956"/>
    <mergeCell ref="B1944:B1952"/>
    <mergeCell ref="B1953:B1954"/>
    <mergeCell ref="B1955:B1956"/>
    <mergeCell ref="B1957:B1959"/>
    <mergeCell ref="B1960:B1963"/>
    <mergeCell ref="B1964:B1967"/>
    <mergeCell ref="B1968:B1970"/>
    <mergeCell ref="B1971:B1973"/>
    <mergeCell ref="B1974:B1977"/>
    <mergeCell ref="B1903:B1908"/>
    <mergeCell ref="B1909:B1910"/>
    <mergeCell ref="B1911:B1912"/>
    <mergeCell ref="B1913:B1914"/>
    <mergeCell ref="B1915:B1916"/>
    <mergeCell ref="B1917:B1918"/>
    <mergeCell ref="C1957:C1959"/>
    <mergeCell ref="C1960:C1963"/>
    <mergeCell ref="C1964:C1967"/>
    <mergeCell ref="B1925:B1926"/>
    <mergeCell ref="B1927:B1928"/>
    <mergeCell ref="B1929:B1931"/>
    <mergeCell ref="B1932:B1933"/>
    <mergeCell ref="B1934:B1935"/>
    <mergeCell ref="B1936:B1937"/>
    <mergeCell ref="B1938:B1939"/>
    <mergeCell ref="B1940:B1941"/>
    <mergeCell ref="B1942:B1943"/>
    <mergeCell ref="C1978:C1982"/>
    <mergeCell ref="B1919:B1920"/>
    <mergeCell ref="B1921:B1922"/>
    <mergeCell ref="B1923:B1924"/>
    <mergeCell ref="C1983:C1987"/>
    <mergeCell ref="Q1903:Q1908"/>
    <mergeCell ref="M1909:M1910"/>
    <mergeCell ref="N1909:N1910"/>
    <mergeCell ref="O1909:O1910"/>
    <mergeCell ref="P1909:P1910"/>
    <mergeCell ref="Q1909:Q1910"/>
    <mergeCell ref="M1911:M1912"/>
    <mergeCell ref="N1911:N1912"/>
    <mergeCell ref="O1911:O1912"/>
    <mergeCell ref="P1911:P1912"/>
    <mergeCell ref="Q1911:Q1912"/>
    <mergeCell ref="M1921:M1922"/>
    <mergeCell ref="N1921:N1922"/>
    <mergeCell ref="O1921:O1922"/>
    <mergeCell ref="P1921:P1922"/>
    <mergeCell ref="Q1921:Q1922"/>
    <mergeCell ref="M1923:M1924"/>
    <mergeCell ref="N1923:N1924"/>
    <mergeCell ref="O1923:O1924"/>
    <mergeCell ref="P1923:P1924"/>
    <mergeCell ref="Q1923:Q1924"/>
    <mergeCell ref="M1932:M1933"/>
    <mergeCell ref="N1932:N1933"/>
    <mergeCell ref="O1932:O1933"/>
    <mergeCell ref="P1932:P1933"/>
    <mergeCell ref="Q1932:Q1933"/>
    <mergeCell ref="E1927:E1928"/>
    <mergeCell ref="E1929:E1931"/>
    <mergeCell ref="E1932:E1933"/>
    <mergeCell ref="E1934:E1935"/>
    <mergeCell ref="E1936:E1937"/>
    <mergeCell ref="P1898:P1902"/>
    <mergeCell ref="M1903:M1908"/>
    <mergeCell ref="N1903:N1908"/>
    <mergeCell ref="O1903:O1908"/>
    <mergeCell ref="P1903:P1908"/>
    <mergeCell ref="M1913:M1914"/>
    <mergeCell ref="N1913:N1914"/>
    <mergeCell ref="O1913:O1914"/>
    <mergeCell ref="P1913:P1914"/>
    <mergeCell ref="M1919:M1920"/>
    <mergeCell ref="N1919:N1920"/>
    <mergeCell ref="O1919:O1920"/>
    <mergeCell ref="P1919:P1920"/>
    <mergeCell ref="E1925:E1926"/>
    <mergeCell ref="E1911:E1912"/>
    <mergeCell ref="E1913:E1914"/>
    <mergeCell ref="E1915:E1916"/>
    <mergeCell ref="E1917:E1918"/>
    <mergeCell ref="Q1919:Q1920"/>
    <mergeCell ref="Q1913:Q1914"/>
    <mergeCell ref="M1915:M1916"/>
    <mergeCell ref="N1915:N1916"/>
    <mergeCell ref="O1915:O1916"/>
    <mergeCell ref="P1915:P1916"/>
    <mergeCell ref="Q1915:Q1916"/>
    <mergeCell ref="M1917:M1918"/>
    <mergeCell ref="N1917:N1918"/>
    <mergeCell ref="O1917:O1918"/>
    <mergeCell ref="P1917:P1918"/>
    <mergeCell ref="Q1917:Q1918"/>
    <mergeCell ref="M1934:M1935"/>
    <mergeCell ref="N1934:N1935"/>
    <mergeCell ref="O1934:O1935"/>
    <mergeCell ref="P1934:P1935"/>
    <mergeCell ref="Q1934:Q1935"/>
    <mergeCell ref="P1925:P1926"/>
    <mergeCell ref="Q1925:Q1926"/>
    <mergeCell ref="M1927:M1928"/>
    <mergeCell ref="N1927:N1928"/>
    <mergeCell ref="O1927:O1928"/>
    <mergeCell ref="P1927:P1928"/>
    <mergeCell ref="Q1927:Q1928"/>
    <mergeCell ref="M1929:M1931"/>
    <mergeCell ref="N1929:N1931"/>
    <mergeCell ref="O1929:O1931"/>
    <mergeCell ref="P1929:P1931"/>
    <mergeCell ref="Q1929:Q1931"/>
    <mergeCell ref="M1925:M1926"/>
    <mergeCell ref="N1925:N1926"/>
    <mergeCell ref="O1925:O1926"/>
    <mergeCell ref="M1940:M1941"/>
    <mergeCell ref="N1940:N1941"/>
    <mergeCell ref="O1940:O1941"/>
    <mergeCell ref="P1940:P1941"/>
    <mergeCell ref="Q1940:Q1941"/>
    <mergeCell ref="M1942:M1943"/>
    <mergeCell ref="N1942:N1943"/>
    <mergeCell ref="O1942:O1943"/>
    <mergeCell ref="P1942:P1943"/>
    <mergeCell ref="Q1942:Q1943"/>
    <mergeCell ref="M1936:M1937"/>
    <mergeCell ref="N1936:N1937"/>
    <mergeCell ref="O1936:O1937"/>
    <mergeCell ref="P1936:P1937"/>
    <mergeCell ref="Q1936:Q1937"/>
    <mergeCell ref="M1938:M1939"/>
    <mergeCell ref="N1938:N1939"/>
    <mergeCell ref="O1938:O1939"/>
    <mergeCell ref="P1938:P1939"/>
    <mergeCell ref="Q1938:Q1939"/>
    <mergeCell ref="M1955:M1956"/>
    <mergeCell ref="N1955:N1956"/>
    <mergeCell ref="O1955:O1956"/>
    <mergeCell ref="P1955:P1956"/>
    <mergeCell ref="Q1955:Q1956"/>
    <mergeCell ref="M1957:M1959"/>
    <mergeCell ref="N1957:N1959"/>
    <mergeCell ref="O1957:O1959"/>
    <mergeCell ref="P1957:P1959"/>
    <mergeCell ref="Q1957:Q1959"/>
    <mergeCell ref="M1944:M1952"/>
    <mergeCell ref="N1944:N1952"/>
    <mergeCell ref="O1944:O1952"/>
    <mergeCell ref="P1944:P1952"/>
    <mergeCell ref="Q1944:Q1952"/>
    <mergeCell ref="M1953:M1954"/>
    <mergeCell ref="N1953:N1954"/>
    <mergeCell ref="O1953:O1954"/>
    <mergeCell ref="P1953:P1954"/>
    <mergeCell ref="Q1953:Q1954"/>
    <mergeCell ref="P1978:P1982"/>
    <mergeCell ref="Q1978:Q1982"/>
    <mergeCell ref="M1968:M1970"/>
    <mergeCell ref="N1968:N1970"/>
    <mergeCell ref="O1968:O1970"/>
    <mergeCell ref="P1968:P1970"/>
    <mergeCell ref="Q1968:Q1970"/>
    <mergeCell ref="M1971:M1973"/>
    <mergeCell ref="N1971:N1973"/>
    <mergeCell ref="O1971:O1973"/>
    <mergeCell ref="P1971:P1973"/>
    <mergeCell ref="Q1971:Q1973"/>
    <mergeCell ref="M1960:M1963"/>
    <mergeCell ref="N1960:N1963"/>
    <mergeCell ref="O1960:O1963"/>
    <mergeCell ref="P1960:P1963"/>
    <mergeCell ref="Q1960:Q1963"/>
    <mergeCell ref="M1964:M1967"/>
    <mergeCell ref="N1964:N1967"/>
    <mergeCell ref="O1964:O1967"/>
    <mergeCell ref="P1964:P1967"/>
    <mergeCell ref="Q1964:Q1967"/>
    <mergeCell ref="M1983:M1987"/>
    <mergeCell ref="N1983:N1987"/>
    <mergeCell ref="O1983:O1987"/>
    <mergeCell ref="P1983:P1987"/>
    <mergeCell ref="Q1983:Q1987"/>
    <mergeCell ref="R1898:R1902"/>
    <mergeCell ref="S1898:S1902"/>
    <mergeCell ref="R1903:R1908"/>
    <mergeCell ref="S1903:S1908"/>
    <mergeCell ref="R1909:R1910"/>
    <mergeCell ref="S1909:S1910"/>
    <mergeCell ref="R1911:R1912"/>
    <mergeCell ref="S1911:S1912"/>
    <mergeCell ref="R1913:R1914"/>
    <mergeCell ref="S1913:S1914"/>
    <mergeCell ref="R1915:R1916"/>
    <mergeCell ref="S1915:S1916"/>
    <mergeCell ref="R1917:R1918"/>
    <mergeCell ref="S1917:S1918"/>
    <mergeCell ref="R1919:R1920"/>
    <mergeCell ref="S1919:S1920"/>
    <mergeCell ref="R1921:R1922"/>
    <mergeCell ref="S1921:S1922"/>
    <mergeCell ref="R1923:R1924"/>
    <mergeCell ref="M1974:M1977"/>
    <mergeCell ref="N1974:N1977"/>
    <mergeCell ref="O1974:O1977"/>
    <mergeCell ref="P1974:P1977"/>
    <mergeCell ref="Q1974:Q1977"/>
    <mergeCell ref="M1978:M1982"/>
    <mergeCell ref="N1978:N1982"/>
    <mergeCell ref="O1978:O1982"/>
    <mergeCell ref="R1934:R1935"/>
    <mergeCell ref="S1934:S1935"/>
    <mergeCell ref="R1936:R1937"/>
    <mergeCell ref="S1936:S1937"/>
    <mergeCell ref="R1938:R1939"/>
    <mergeCell ref="S1938:S1939"/>
    <mergeCell ref="R1940:R1941"/>
    <mergeCell ref="S1940:S1941"/>
    <mergeCell ref="R1942:R1943"/>
    <mergeCell ref="S1942:S1943"/>
    <mergeCell ref="S1923:S1924"/>
    <mergeCell ref="R1925:R1926"/>
    <mergeCell ref="S1925:S1926"/>
    <mergeCell ref="R1927:R1928"/>
    <mergeCell ref="S1927:S1928"/>
    <mergeCell ref="R1929:R1931"/>
    <mergeCell ref="S1929:S1931"/>
    <mergeCell ref="R1932:R1933"/>
    <mergeCell ref="S1932:S1933"/>
    <mergeCell ref="R1978:R1982"/>
    <mergeCell ref="S1978:S1982"/>
    <mergeCell ref="R1944:R1952"/>
    <mergeCell ref="S1944:S1952"/>
    <mergeCell ref="R1953:R1954"/>
    <mergeCell ref="S1953:S1954"/>
    <mergeCell ref="R1955:R1956"/>
    <mergeCell ref="S1955:S1956"/>
    <mergeCell ref="R1957:R1959"/>
    <mergeCell ref="S1957:S1959"/>
    <mergeCell ref="R1960:R1963"/>
    <mergeCell ref="S1960:S1963"/>
    <mergeCell ref="T1964:T1967"/>
    <mergeCell ref="T1968:T1970"/>
    <mergeCell ref="T1971:T1973"/>
    <mergeCell ref="T1974:T1977"/>
    <mergeCell ref="T1978:T1982"/>
    <mergeCell ref="T1589:T1598"/>
    <mergeCell ref="T1599:T1607"/>
    <mergeCell ref="T1745:T1747"/>
    <mergeCell ref="T1749:T1752"/>
    <mergeCell ref="T1757:T1763"/>
    <mergeCell ref="T1764:T1771"/>
    <mergeCell ref="T1772:T1779"/>
    <mergeCell ref="T1781:T1782"/>
    <mergeCell ref="T1783:T1784"/>
    <mergeCell ref="T1681:T1690"/>
    <mergeCell ref="T1691:T1702"/>
    <mergeCell ref="T1703:T1708"/>
    <mergeCell ref="T1709:T1716"/>
    <mergeCell ref="T1717:T1719"/>
    <mergeCell ref="T1720:T1722"/>
    <mergeCell ref="T1723:T1725"/>
    <mergeCell ref="T1726:T1727"/>
    <mergeCell ref="T1728:T1732"/>
    <mergeCell ref="T1608:T1615"/>
    <mergeCell ref="T1616:T1619"/>
    <mergeCell ref="T1620:T1623"/>
    <mergeCell ref="T1624:T1635"/>
    <mergeCell ref="T1636:T1645"/>
    <mergeCell ref="T1669:T1670"/>
    <mergeCell ref="T1671:T1672"/>
    <mergeCell ref="T1673:T1676"/>
    <mergeCell ref="T1678:T1680"/>
    <mergeCell ref="R1983:R1987"/>
    <mergeCell ref="S1983:S1987"/>
    <mergeCell ref="T1898:T1908"/>
    <mergeCell ref="T1909:T1910"/>
    <mergeCell ref="T1911:T1912"/>
    <mergeCell ref="T1913:T1914"/>
    <mergeCell ref="T1915:T1916"/>
    <mergeCell ref="T1917:T1918"/>
    <mergeCell ref="T1919:T1920"/>
    <mergeCell ref="T1921:T1922"/>
    <mergeCell ref="T1923:T1924"/>
    <mergeCell ref="T1925:T1926"/>
    <mergeCell ref="T1927:T1928"/>
    <mergeCell ref="T1929:T1931"/>
    <mergeCell ref="T1932:T1933"/>
    <mergeCell ref="T1934:T1935"/>
    <mergeCell ref="T1936:T1937"/>
    <mergeCell ref="T1938:T1939"/>
    <mergeCell ref="T1940:T1941"/>
    <mergeCell ref="T1942:T1943"/>
    <mergeCell ref="T1944:T1952"/>
    <mergeCell ref="T1953:T1954"/>
    <mergeCell ref="T1955:T1956"/>
    <mergeCell ref="T1960:T1963"/>
    <mergeCell ref="R1964:R1967"/>
    <mergeCell ref="S1964:S1967"/>
    <mergeCell ref="R1968:R1970"/>
    <mergeCell ref="S1968:S1970"/>
    <mergeCell ref="R1971:R1973"/>
    <mergeCell ref="S1971:S1973"/>
    <mergeCell ref="R1974:R1977"/>
    <mergeCell ref="S1974:S1977"/>
    <mergeCell ref="E665:E671"/>
    <mergeCell ref="E672:E676"/>
    <mergeCell ref="E801:E802"/>
    <mergeCell ref="C573:C575"/>
    <mergeCell ref="B600:B601"/>
    <mergeCell ref="C600:C601"/>
    <mergeCell ref="B602:B603"/>
    <mergeCell ref="C647:C651"/>
    <mergeCell ref="C652:C654"/>
    <mergeCell ref="B604:B606"/>
    <mergeCell ref="B607:B609"/>
    <mergeCell ref="C604:C606"/>
    <mergeCell ref="C607:C609"/>
    <mergeCell ref="F607:F608"/>
    <mergeCell ref="F610:F612"/>
    <mergeCell ref="F613:F615"/>
    <mergeCell ref="F620:F621"/>
    <mergeCell ref="F622:F623"/>
    <mergeCell ref="F624:F634"/>
    <mergeCell ref="E586:E587"/>
    <mergeCell ref="F598:F599"/>
    <mergeCell ref="F600:F601"/>
    <mergeCell ref="F635:F636"/>
    <mergeCell ref="F637:F641"/>
    <mergeCell ref="E776:E779"/>
    <mergeCell ref="E780:E781"/>
    <mergeCell ref="E772:E775"/>
    <mergeCell ref="E732:E734"/>
    <mergeCell ref="E735:E739"/>
    <mergeCell ref="E579:E581"/>
    <mergeCell ref="B796:B798"/>
    <mergeCell ref="C796:C798"/>
    <mergeCell ref="B799:B800"/>
    <mergeCell ref="B801:B802"/>
    <mergeCell ref="B803:B804"/>
    <mergeCell ref="B805:B810"/>
    <mergeCell ref="B811:B814"/>
    <mergeCell ref="B642:B646"/>
    <mergeCell ref="B647:B651"/>
    <mergeCell ref="B652:B654"/>
    <mergeCell ref="B655:B657"/>
    <mergeCell ref="C624:C634"/>
    <mergeCell ref="C635:C636"/>
    <mergeCell ref="C637:C641"/>
    <mergeCell ref="B782:B784"/>
    <mergeCell ref="B785:B786"/>
    <mergeCell ref="B753:B759"/>
    <mergeCell ref="B760:B761"/>
    <mergeCell ref="B766:B769"/>
    <mergeCell ref="B787:B790"/>
    <mergeCell ref="B714:B716"/>
    <mergeCell ref="B717:B721"/>
    <mergeCell ref="B724:B727"/>
    <mergeCell ref="B728:B731"/>
    <mergeCell ref="C735:C739"/>
    <mergeCell ref="B684:B691"/>
    <mergeCell ref="B699:B702"/>
    <mergeCell ref="B815:B818"/>
    <mergeCell ref="B772:B775"/>
    <mergeCell ref="B740:B744"/>
    <mergeCell ref="F642:F646"/>
    <mergeCell ref="F647:F651"/>
    <mergeCell ref="B624:B634"/>
    <mergeCell ref="B635:B636"/>
    <mergeCell ref="B590:B591"/>
    <mergeCell ref="B592:B593"/>
    <mergeCell ref="B594:B595"/>
    <mergeCell ref="B596:B597"/>
    <mergeCell ref="B598:B599"/>
    <mergeCell ref="C642:C646"/>
    <mergeCell ref="C602:C603"/>
    <mergeCell ref="F602:F603"/>
    <mergeCell ref="F604:F605"/>
    <mergeCell ref="B550:B556"/>
    <mergeCell ref="B557:B562"/>
    <mergeCell ref="B563:B565"/>
    <mergeCell ref="B566:B567"/>
    <mergeCell ref="B568:B569"/>
    <mergeCell ref="B570:B572"/>
    <mergeCell ref="B576:B578"/>
    <mergeCell ref="B579:B581"/>
    <mergeCell ref="B582:B583"/>
    <mergeCell ref="B584:B585"/>
    <mergeCell ref="B586:B587"/>
    <mergeCell ref="B588:B589"/>
    <mergeCell ref="E635:E636"/>
    <mergeCell ref="E637:E641"/>
    <mergeCell ref="E642:E646"/>
    <mergeCell ref="E647:E651"/>
    <mergeCell ref="C576:C578"/>
    <mergeCell ref="C582:C583"/>
    <mergeCell ref="C584:C585"/>
    <mergeCell ref="B573:B575"/>
    <mergeCell ref="B770:B771"/>
    <mergeCell ref="B703:B705"/>
    <mergeCell ref="B745:B752"/>
    <mergeCell ref="B722:B723"/>
    <mergeCell ref="C706:C707"/>
    <mergeCell ref="C708:C711"/>
    <mergeCell ref="C712:C713"/>
    <mergeCell ref="C714:C716"/>
    <mergeCell ref="C717:C721"/>
    <mergeCell ref="C724:C727"/>
    <mergeCell ref="C728:C731"/>
    <mergeCell ref="C732:C734"/>
    <mergeCell ref="C703:C705"/>
    <mergeCell ref="B762:B765"/>
    <mergeCell ref="B706:B707"/>
    <mergeCell ref="B708:B711"/>
    <mergeCell ref="B712:B713"/>
    <mergeCell ref="C699:C702"/>
    <mergeCell ref="C684:C691"/>
    <mergeCell ref="B658:B664"/>
    <mergeCell ref="B665:B671"/>
    <mergeCell ref="B672:B676"/>
    <mergeCell ref="B677:B683"/>
    <mergeCell ref="B637:B641"/>
    <mergeCell ref="C550:C556"/>
    <mergeCell ref="C557:C562"/>
    <mergeCell ref="C563:C565"/>
    <mergeCell ref="C566:C567"/>
    <mergeCell ref="C568:C569"/>
    <mergeCell ref="C570:C572"/>
    <mergeCell ref="E607:E608"/>
    <mergeCell ref="E610:E612"/>
    <mergeCell ref="E613:E615"/>
    <mergeCell ref="E620:E621"/>
    <mergeCell ref="E622:E623"/>
    <mergeCell ref="E624:E634"/>
    <mergeCell ref="C655:C657"/>
    <mergeCell ref="C658:C664"/>
    <mergeCell ref="C665:C671"/>
    <mergeCell ref="C672:C676"/>
    <mergeCell ref="C677:C683"/>
    <mergeCell ref="E596:E597"/>
    <mergeCell ref="E652:E654"/>
    <mergeCell ref="C579:C581"/>
    <mergeCell ref="C586:C587"/>
    <mergeCell ref="C588:C589"/>
    <mergeCell ref="C590:C591"/>
    <mergeCell ref="C592:C593"/>
    <mergeCell ref="C594:C595"/>
    <mergeCell ref="C596:C597"/>
    <mergeCell ref="C598:C599"/>
    <mergeCell ref="E588:E589"/>
    <mergeCell ref="E590:E591"/>
    <mergeCell ref="E592:E593"/>
    <mergeCell ref="E594:E595"/>
    <mergeCell ref="E582:E583"/>
    <mergeCell ref="T607:T608"/>
    <mergeCell ref="T610:T612"/>
    <mergeCell ref="T613:T615"/>
    <mergeCell ref="T620:T621"/>
    <mergeCell ref="T622:T623"/>
    <mergeCell ref="T624:T634"/>
    <mergeCell ref="F708:F711"/>
    <mergeCell ref="T658:T664"/>
    <mergeCell ref="C863:C865"/>
    <mergeCell ref="C811:C814"/>
    <mergeCell ref="C815:C818"/>
    <mergeCell ref="C819:C821"/>
    <mergeCell ref="B791:B795"/>
    <mergeCell ref="B732:B734"/>
    <mergeCell ref="B735:B739"/>
    <mergeCell ref="T637:T641"/>
    <mergeCell ref="T642:T646"/>
    <mergeCell ref="T647:T651"/>
    <mergeCell ref="T652:T654"/>
    <mergeCell ref="C776:C779"/>
    <mergeCell ref="C780:C781"/>
    <mergeCell ref="C782:C784"/>
    <mergeCell ref="C785:C786"/>
    <mergeCell ref="C787:C790"/>
    <mergeCell ref="C791:C795"/>
    <mergeCell ref="C760:C761"/>
    <mergeCell ref="C762:C765"/>
    <mergeCell ref="C766:C769"/>
    <mergeCell ref="C770:C771"/>
    <mergeCell ref="C772:C775"/>
    <mergeCell ref="C745:C752"/>
    <mergeCell ref="T850:T852"/>
    <mergeCell ref="T550:T556"/>
    <mergeCell ref="T557:T562"/>
    <mergeCell ref="T563:T565"/>
    <mergeCell ref="T566:T567"/>
    <mergeCell ref="T568:T569"/>
    <mergeCell ref="T570:T572"/>
    <mergeCell ref="T576:T578"/>
    <mergeCell ref="T579:T581"/>
    <mergeCell ref="T582:T583"/>
    <mergeCell ref="T584:T585"/>
    <mergeCell ref="T586:T587"/>
    <mergeCell ref="T588:T589"/>
    <mergeCell ref="T590:T591"/>
    <mergeCell ref="T592:T593"/>
    <mergeCell ref="T594:T595"/>
    <mergeCell ref="T596:T597"/>
    <mergeCell ref="T598:T599"/>
    <mergeCell ref="T573:T575"/>
    <mergeCell ref="T604:T606"/>
    <mergeCell ref="E1673:E1677"/>
    <mergeCell ref="F1673:F1677"/>
    <mergeCell ref="T785:T786"/>
    <mergeCell ref="B302:B309"/>
    <mergeCell ref="C302:C309"/>
    <mergeCell ref="E302:E309"/>
    <mergeCell ref="F302:F309"/>
    <mergeCell ref="T302:T309"/>
    <mergeCell ref="B310:B316"/>
    <mergeCell ref="C310:C316"/>
    <mergeCell ref="E310:E316"/>
    <mergeCell ref="T310:T316"/>
    <mergeCell ref="B317:B319"/>
    <mergeCell ref="C317:C319"/>
    <mergeCell ref="T699:T702"/>
    <mergeCell ref="T712:T713"/>
    <mergeCell ref="T714:T716"/>
    <mergeCell ref="T717:T721"/>
    <mergeCell ref="T772:T775"/>
    <mergeCell ref="T776:T779"/>
    <mergeCell ref="T780:T781"/>
    <mergeCell ref="T782:T784"/>
    <mergeCell ref="T753:T759"/>
    <mergeCell ref="T722:T723"/>
    <mergeCell ref="T724:T727"/>
    <mergeCell ref="T703:T705"/>
    <mergeCell ref="T745:T752"/>
    <mergeCell ref="T735:T739"/>
    <mergeCell ref="T740:T744"/>
    <mergeCell ref="T728:T731"/>
    <mergeCell ref="T665:T671"/>
    <mergeCell ref="T677:T683"/>
    <mergeCell ref="T684:T691"/>
    <mergeCell ref="T692:T698"/>
    <mergeCell ref="C2069:C2072"/>
    <mergeCell ref="B2069:B2072"/>
    <mergeCell ref="E2069:E2072"/>
    <mergeCell ref="F2069:F2072"/>
    <mergeCell ref="T2069:T2072"/>
    <mergeCell ref="T853:T855"/>
    <mergeCell ref="T1983:T1987"/>
    <mergeCell ref="T1871:T1875"/>
    <mergeCell ref="T1876:T1880"/>
    <mergeCell ref="T1881:T1885"/>
    <mergeCell ref="T1886:T1888"/>
    <mergeCell ref="T1889:T1890"/>
    <mergeCell ref="T1891:T1892"/>
    <mergeCell ref="B2039:B2044"/>
    <mergeCell ref="C2039:C2044"/>
    <mergeCell ref="F2039:F2044"/>
    <mergeCell ref="T732:T734"/>
    <mergeCell ref="C868:C871"/>
    <mergeCell ref="T868:T873"/>
    <mergeCell ref="T760:T761"/>
    <mergeCell ref="C740:C744"/>
    <mergeCell ref="C753:C759"/>
    <mergeCell ref="C722:C723"/>
    <mergeCell ref="C692:C698"/>
    <mergeCell ref="T706:T707"/>
    <mergeCell ref="M1988:M1990"/>
    <mergeCell ref="T708:T711"/>
    <mergeCell ref="N1988:N1990"/>
    <mergeCell ref="B850:B852"/>
    <mergeCell ref="Q1988:Q1990"/>
    <mergeCell ref="R1988:R1990"/>
    <mergeCell ref="S1988:S1990"/>
    <mergeCell ref="P1988:P1990"/>
    <mergeCell ref="T1988:T1990"/>
    <mergeCell ref="T317:T319"/>
    <mergeCell ref="T856:T859"/>
    <mergeCell ref="T860:T862"/>
    <mergeCell ref="T863:T867"/>
    <mergeCell ref="T762:T765"/>
    <mergeCell ref="T766:T769"/>
    <mergeCell ref="T770:T771"/>
    <mergeCell ref="B835:B844"/>
    <mergeCell ref="C835:C844"/>
    <mergeCell ref="E835:E844"/>
    <mergeCell ref="F835:F844"/>
    <mergeCell ref="T835:T844"/>
    <mergeCell ref="T635:T636"/>
    <mergeCell ref="T787:T790"/>
    <mergeCell ref="T791:T795"/>
    <mergeCell ref="T799:T800"/>
    <mergeCell ref="T801:T802"/>
    <mergeCell ref="T803:T804"/>
    <mergeCell ref="T805:T810"/>
    <mergeCell ref="T811:T814"/>
    <mergeCell ref="T815:T823"/>
    <mergeCell ref="T824:T830"/>
    <mergeCell ref="T796:T798"/>
    <mergeCell ref="T831:T834"/>
    <mergeCell ref="T845:T849"/>
    <mergeCell ref="T655:T657"/>
    <mergeCell ref="T672:T676"/>
  </mergeCells>
  <phoneticPr fontId="50" type="noConversion"/>
  <conditionalFormatting sqref="J8:K8 M8:S8">
    <cfRule type="cellIs" dxfId="26110" priority="42096" operator="equal">
      <formula>"F2&gt;$G2"</formula>
    </cfRule>
  </conditionalFormatting>
  <conditionalFormatting sqref="M8:S11 M1215:S1216 M2115:S2117 M2123:S2124 M2132:S2134 M2145:S2147 M2103:S2107 R2097:S2098 M1991:S1992 M2095:S2096 M2202:S2203 M2233:S2234 M1023:S1024 M874:S875 M1896:S1897 M2157:S2159 M2167:S2183">
    <cfRule type="cellIs" dxfId="26109" priority="42093" operator="equal">
      <formula>"X"</formula>
    </cfRule>
    <cfRule type="cellIs" dxfId="26108" priority="42094" operator="equal">
      <formula>"V"</formula>
    </cfRule>
  </conditionalFormatting>
  <conditionalFormatting sqref="M2138:S2138">
    <cfRule type="cellIs" dxfId="26107" priority="41551" operator="equal">
      <formula>"X"</formula>
    </cfRule>
    <cfRule type="cellIs" dxfId="26106" priority="41552" operator="equal">
      <formula>"V"</formula>
    </cfRule>
  </conditionalFormatting>
  <conditionalFormatting sqref="M2141:S2141">
    <cfRule type="cellIs" dxfId="26105" priority="41545" operator="equal">
      <formula>"X"</formula>
    </cfRule>
    <cfRule type="cellIs" dxfId="26104" priority="41546" operator="equal">
      <formula>"V"</formula>
    </cfRule>
  </conditionalFormatting>
  <conditionalFormatting sqref="M2144:S2144">
    <cfRule type="cellIs" dxfId="26103" priority="41539" operator="equal">
      <formula>"X"</formula>
    </cfRule>
    <cfRule type="cellIs" dxfId="26102" priority="41540" operator="equal">
      <formula>"V"</formula>
    </cfRule>
  </conditionalFormatting>
  <conditionalFormatting sqref="M2140:S2140">
    <cfRule type="cellIs" dxfId="26101" priority="41547" operator="equal">
      <formula>"X"</formula>
    </cfRule>
    <cfRule type="cellIs" dxfId="26100" priority="41548" operator="equal">
      <formula>"V"</formula>
    </cfRule>
  </conditionalFormatting>
  <conditionalFormatting sqref="M2143:S2143">
    <cfRule type="cellIs" dxfId="26099" priority="41541" operator="equal">
      <formula>"X"</formula>
    </cfRule>
    <cfRule type="cellIs" dxfId="26098" priority="41542" operator="equal">
      <formula>"V"</formula>
    </cfRule>
  </conditionalFormatting>
  <conditionalFormatting sqref="M2149:S2149">
    <cfRule type="cellIs" dxfId="26097" priority="41535" operator="equal">
      <formula>"X"</formula>
    </cfRule>
    <cfRule type="cellIs" dxfId="26096" priority="41536" operator="equal">
      <formula>"V"</formula>
    </cfRule>
  </conditionalFormatting>
  <conditionalFormatting sqref="M1293:S1294">
    <cfRule type="cellIs" dxfId="26095" priority="41153" operator="equal">
      <formula>"X"</formula>
    </cfRule>
    <cfRule type="cellIs" dxfId="26094" priority="41154" operator="equal">
      <formula>"V"</formula>
    </cfRule>
  </conditionalFormatting>
  <conditionalFormatting sqref="M2155:S2155">
    <cfRule type="cellIs" dxfId="26093" priority="41523" operator="equal">
      <formula>"X"</formula>
    </cfRule>
    <cfRule type="cellIs" dxfId="26092" priority="41524" operator="equal">
      <formula>"V"</formula>
    </cfRule>
  </conditionalFormatting>
  <conditionalFormatting sqref="M2156:S2156">
    <cfRule type="cellIs" dxfId="26091" priority="41521" operator="equal">
      <formula>"X"</formula>
    </cfRule>
    <cfRule type="cellIs" dxfId="26090" priority="41522" operator="equal">
      <formula>"V"</formula>
    </cfRule>
  </conditionalFormatting>
  <conditionalFormatting sqref="M2161:S2161">
    <cfRule type="cellIs" dxfId="26089" priority="41517" operator="equal">
      <formula>"X"</formula>
    </cfRule>
    <cfRule type="cellIs" dxfId="26088" priority="41518" operator="equal">
      <formula>"V"</formula>
    </cfRule>
  </conditionalFormatting>
  <conditionalFormatting sqref="M2162:S2162">
    <cfRule type="cellIs" dxfId="26087" priority="41513" operator="equal">
      <formula>"X"</formula>
    </cfRule>
    <cfRule type="cellIs" dxfId="26086" priority="41514" operator="equal">
      <formula>"V"</formula>
    </cfRule>
  </conditionalFormatting>
  <conditionalFormatting sqref="M2223:S2224">
    <cfRule type="cellIs" dxfId="26085" priority="40764" operator="equal">
      <formula>"X"</formula>
    </cfRule>
    <cfRule type="cellIs" dxfId="26084" priority="40765" operator="equal">
      <formula>"V"</formula>
    </cfRule>
  </conditionalFormatting>
  <conditionalFormatting sqref="M2225:N2227 R2225:S2227">
    <cfRule type="cellIs" dxfId="26083" priority="40762" operator="equal">
      <formula>"X"</formula>
    </cfRule>
    <cfRule type="cellIs" dxfId="26082" priority="40763" operator="equal">
      <formula>"V"</formula>
    </cfRule>
  </conditionalFormatting>
  <conditionalFormatting sqref="M2228:S2228">
    <cfRule type="cellIs" dxfId="26081" priority="40758" operator="equal">
      <formula>"X"</formula>
    </cfRule>
    <cfRule type="cellIs" dxfId="26080" priority="40759" operator="equal">
      <formula>"V"</formula>
    </cfRule>
  </conditionalFormatting>
  <conditionalFormatting sqref="M2135:S2135">
    <cfRule type="cellIs" dxfId="26079" priority="41557" operator="equal">
      <formula>"X"</formula>
    </cfRule>
    <cfRule type="cellIs" dxfId="26078" priority="41558" operator="equal">
      <formula>"V"</formula>
    </cfRule>
  </conditionalFormatting>
  <conditionalFormatting sqref="M2136:S2136">
    <cfRule type="cellIs" dxfId="26077" priority="41555" operator="equal">
      <formula>"X"</formula>
    </cfRule>
    <cfRule type="cellIs" dxfId="26076" priority="41556" operator="equal">
      <formula>"V"</formula>
    </cfRule>
  </conditionalFormatting>
  <conditionalFormatting sqref="M2139:S2139">
    <cfRule type="cellIs" dxfId="26075" priority="41549" operator="equal">
      <formula>"X"</formula>
    </cfRule>
    <cfRule type="cellIs" dxfId="26074" priority="41550" operator="equal">
      <formula>"V"</formula>
    </cfRule>
  </conditionalFormatting>
  <conditionalFormatting sqref="M2142:S2142">
    <cfRule type="cellIs" dxfId="26073" priority="41543" operator="equal">
      <formula>"X"</formula>
    </cfRule>
    <cfRule type="cellIs" dxfId="26072" priority="41544" operator="equal">
      <formula>"V"</formula>
    </cfRule>
  </conditionalFormatting>
  <conditionalFormatting sqref="M2150:S2150">
    <cfRule type="cellIs" dxfId="26071" priority="41533" operator="equal">
      <formula>"X"</formula>
    </cfRule>
    <cfRule type="cellIs" dxfId="26070" priority="41534" operator="equal">
      <formula>"V"</formula>
    </cfRule>
  </conditionalFormatting>
  <conditionalFormatting sqref="M2164:S2164">
    <cfRule type="cellIs" dxfId="26069" priority="41507" operator="equal">
      <formula>"X"</formula>
    </cfRule>
    <cfRule type="cellIs" dxfId="26068" priority="41508" operator="equal">
      <formula>"V"</formula>
    </cfRule>
  </conditionalFormatting>
  <conditionalFormatting sqref="M2160:S2160">
    <cfRule type="cellIs" dxfId="26067" priority="41519" operator="equal">
      <formula>"X"</formula>
    </cfRule>
    <cfRule type="cellIs" dxfId="26066" priority="41520" operator="equal">
      <formula>"V"</formula>
    </cfRule>
  </conditionalFormatting>
  <conditionalFormatting sqref="M2151:S2151">
    <cfRule type="cellIs" dxfId="26065" priority="41531" operator="equal">
      <formula>"X"</formula>
    </cfRule>
    <cfRule type="cellIs" dxfId="26064" priority="41532" operator="equal">
      <formula>"V"</formula>
    </cfRule>
  </conditionalFormatting>
  <conditionalFormatting sqref="M2154:S2154">
    <cfRule type="cellIs" dxfId="26063" priority="41525" operator="equal">
      <formula>"X"</formula>
    </cfRule>
    <cfRule type="cellIs" dxfId="26062" priority="41526" operator="equal">
      <formula>"V"</formula>
    </cfRule>
  </conditionalFormatting>
  <conditionalFormatting sqref="M2166:S2166">
    <cfRule type="cellIs" dxfId="26061" priority="41503" operator="equal">
      <formula>"X"</formula>
    </cfRule>
    <cfRule type="cellIs" dxfId="26060" priority="41504" operator="equal">
      <formula>"V"</formula>
    </cfRule>
  </conditionalFormatting>
  <conditionalFormatting sqref="M2165:S2165">
    <cfRule type="cellIs" dxfId="26059" priority="41505" operator="equal">
      <formula>"X"</formula>
    </cfRule>
    <cfRule type="cellIs" dxfId="26058" priority="41506" operator="equal">
      <formula>"V"</formula>
    </cfRule>
  </conditionalFormatting>
  <conditionalFormatting sqref="M2163:S2163">
    <cfRule type="cellIs" dxfId="26057" priority="41511" operator="equal">
      <formula>"X"</formula>
    </cfRule>
    <cfRule type="cellIs" dxfId="26056" priority="41512" operator="equal">
      <formula>"V"</formula>
    </cfRule>
  </conditionalFormatting>
  <conditionalFormatting sqref="M2108:S2108">
    <cfRule type="cellIs" dxfId="26055" priority="41613" operator="equal">
      <formula>"X"</formula>
    </cfRule>
    <cfRule type="cellIs" dxfId="26054" priority="41614" operator="equal">
      <formula>"V"</formula>
    </cfRule>
  </conditionalFormatting>
  <conditionalFormatting sqref="M2109:S2109">
    <cfRule type="cellIs" dxfId="26053" priority="41611" operator="equal">
      <formula>"X"</formula>
    </cfRule>
    <cfRule type="cellIs" dxfId="26052" priority="41612" operator="equal">
      <formula>"V"</formula>
    </cfRule>
  </conditionalFormatting>
  <conditionalFormatting sqref="M2110:S2110">
    <cfRule type="cellIs" dxfId="26051" priority="41609" operator="equal">
      <formula>"X"</formula>
    </cfRule>
    <cfRule type="cellIs" dxfId="26050" priority="41610" operator="equal">
      <formula>"V"</formula>
    </cfRule>
  </conditionalFormatting>
  <conditionalFormatting sqref="M2111:S2111">
    <cfRule type="cellIs" dxfId="26049" priority="41607" operator="equal">
      <formula>"X"</formula>
    </cfRule>
    <cfRule type="cellIs" dxfId="26048" priority="41608" operator="equal">
      <formula>"V"</formula>
    </cfRule>
  </conditionalFormatting>
  <conditionalFormatting sqref="M2112:S2112">
    <cfRule type="cellIs" dxfId="26047" priority="41605" operator="equal">
      <formula>"X"</formula>
    </cfRule>
    <cfRule type="cellIs" dxfId="26046" priority="41606" operator="equal">
      <formula>"V"</formula>
    </cfRule>
  </conditionalFormatting>
  <conditionalFormatting sqref="M2113:S2113">
    <cfRule type="cellIs" dxfId="26045" priority="41603" operator="equal">
      <formula>"X"</formula>
    </cfRule>
    <cfRule type="cellIs" dxfId="26044" priority="41604" operator="equal">
      <formula>"V"</formula>
    </cfRule>
  </conditionalFormatting>
  <conditionalFormatting sqref="M2114:S2114">
    <cfRule type="cellIs" dxfId="26043" priority="41601" operator="equal">
      <formula>"X"</formula>
    </cfRule>
    <cfRule type="cellIs" dxfId="26042" priority="41602" operator="equal">
      <formula>"V"</formula>
    </cfRule>
  </conditionalFormatting>
  <conditionalFormatting sqref="M2118:S2118">
    <cfRule type="cellIs" dxfId="26041" priority="41599" operator="equal">
      <formula>"X"</formula>
    </cfRule>
    <cfRule type="cellIs" dxfId="26040" priority="41600" operator="equal">
      <formula>"V"</formula>
    </cfRule>
  </conditionalFormatting>
  <conditionalFormatting sqref="M2119:S2119">
    <cfRule type="cellIs" dxfId="26039" priority="41597" operator="equal">
      <formula>"X"</formula>
    </cfRule>
    <cfRule type="cellIs" dxfId="26038" priority="41598" operator="equal">
      <formula>"V"</formula>
    </cfRule>
  </conditionalFormatting>
  <conditionalFormatting sqref="M2120:S2120">
    <cfRule type="cellIs" dxfId="26037" priority="41593" operator="equal">
      <formula>"X"</formula>
    </cfRule>
    <cfRule type="cellIs" dxfId="26036" priority="41594" operator="equal">
      <formula>"V"</formula>
    </cfRule>
  </conditionalFormatting>
  <conditionalFormatting sqref="M2121:S2121">
    <cfRule type="cellIs" dxfId="26035" priority="41591" operator="equal">
      <formula>"X"</formula>
    </cfRule>
    <cfRule type="cellIs" dxfId="26034" priority="41592" operator="equal">
      <formula>"V"</formula>
    </cfRule>
  </conditionalFormatting>
  <conditionalFormatting sqref="M2122:S2122">
    <cfRule type="cellIs" dxfId="26033" priority="41589" operator="equal">
      <formula>"X"</formula>
    </cfRule>
    <cfRule type="cellIs" dxfId="26032" priority="41590" operator="equal">
      <formula>"V"</formula>
    </cfRule>
  </conditionalFormatting>
  <conditionalFormatting sqref="M2137:S2137">
    <cfRule type="cellIs" dxfId="26031" priority="41553" operator="equal">
      <formula>"X"</formula>
    </cfRule>
    <cfRule type="cellIs" dxfId="26030" priority="41554" operator="equal">
      <formula>"V"</formula>
    </cfRule>
  </conditionalFormatting>
  <conditionalFormatting sqref="M2152:S2152">
    <cfRule type="cellIs" dxfId="26029" priority="41529" operator="equal">
      <formula>"X"</formula>
    </cfRule>
    <cfRule type="cellIs" dxfId="26028" priority="41530" operator="equal">
      <formula>"V"</formula>
    </cfRule>
  </conditionalFormatting>
  <conditionalFormatting sqref="V8">
    <cfRule type="cellIs" dxfId="26027" priority="41292" operator="equal">
      <formula>"F2&gt;$G2"</formula>
    </cfRule>
  </conditionalFormatting>
  <conditionalFormatting sqref="AM1:AV4 AM8:AV11 AM2233:AV1048576 AM6">
    <cfRule type="cellIs" dxfId="26026" priority="41285" operator="equal">
      <formula>"NS"</formula>
    </cfRule>
    <cfRule type="cellIs" dxfId="26025" priority="41286" operator="equal">
      <formula>"NA"</formula>
    </cfRule>
    <cfRule type="cellIs" dxfId="26024" priority="41287" operator="equal">
      <formula>"X"</formula>
    </cfRule>
    <cfRule type="cellIs" dxfId="26023" priority="41288" operator="equal">
      <formula>"V"</formula>
    </cfRule>
  </conditionalFormatting>
  <conditionalFormatting sqref="M2030:S2031">
    <cfRule type="cellIs" dxfId="26022" priority="41249" operator="equal">
      <formula>"X"</formula>
    </cfRule>
    <cfRule type="cellIs" dxfId="26021" priority="41250" operator="equal">
      <formula>"V"</formula>
    </cfRule>
  </conditionalFormatting>
  <conditionalFormatting sqref="AM2202:AV2203 AM2079:AV2083 AM37:AV49 AM2030:AV2031 AM1982:AV1986 AM897:AV908 AM924:AV924 AM1020:AV1020 AM2132:AV2147 AM931:AV968 AM1994:AV1994 AM1023:AV1024 AM51:AV54 AM893:AV893 AM57:AV57 AM59:AV61 AM910:AV911 AM913:AV917 AM874:AV881 AM884:AV890 AM994:AV994 AM1896:AV1898 AM1959:AV1979 AM1991:AV1992 AM1215:AV1216 AM2070:AV2070 AM2095:AV2098 AM1100:AV1108 AM1112:AV1127 AM1064:AV1066 AM1070:AV1098 AM1058:AV1060 AM2149:AV2152 AM2154:AV2183 AM2102:AV2124 AM320:AV320 AM1228:AV1232 AM1234:AV1238 AM1790:AV1790 AM25:AV31 AM1458:AV1526 AM12:AV23 AM63:AV164 AM166:AV301 AM1132:AV1156 AM1314:AV1318 AM412:AV416 AM1287:AV1292">
    <cfRule type="cellIs" dxfId="26020" priority="41234" operator="equal">
      <formula>"NA"</formula>
    </cfRule>
    <cfRule type="cellIs" dxfId="26019" priority="41235" operator="equal">
      <formula>"NS"</formula>
    </cfRule>
    <cfRule type="cellIs" dxfId="26018" priority="41236" operator="equal">
      <formula>"S"</formula>
    </cfRule>
    <cfRule type="cellIs" dxfId="26017" priority="41237" operator="equal">
      <formula>"A"</formula>
    </cfRule>
    <cfRule type="cellIs" dxfId="26016" priority="41238" operator="equal">
      <formula>"X"</formula>
    </cfRule>
    <cfRule type="cellIs" dxfId="26015" priority="41239" operator="equal">
      <formula>"L"</formula>
    </cfRule>
    <cfRule type="cellIs" dxfId="26014" priority="41240" operator="equal">
      <formula>"V"</formula>
    </cfRule>
  </conditionalFormatting>
  <conditionalFormatting sqref="AM995:AV995">
    <cfRule type="cellIs" dxfId="26013" priority="41216" operator="equal">
      <formula>"NA"</formula>
    </cfRule>
    <cfRule type="cellIs" dxfId="26012" priority="41217" operator="equal">
      <formula>"NS"</formula>
    </cfRule>
    <cfRule type="cellIs" dxfId="26011" priority="41218" operator="equal">
      <formula>"S"</formula>
    </cfRule>
    <cfRule type="cellIs" dxfId="26010" priority="41219" operator="equal">
      <formula>"A"</formula>
    </cfRule>
    <cfRule type="cellIs" dxfId="26009" priority="41220" operator="equal">
      <formula>"X"</formula>
    </cfRule>
    <cfRule type="cellIs" dxfId="26008" priority="41221" operator="equal">
      <formula>"L"</formula>
    </cfRule>
    <cfRule type="cellIs" dxfId="26007" priority="41222" operator="equal">
      <formula>"V"</formula>
    </cfRule>
  </conditionalFormatting>
  <conditionalFormatting sqref="AM996:AV996">
    <cfRule type="cellIs" dxfId="26006" priority="41207" operator="equal">
      <formula>"NA"</formula>
    </cfRule>
    <cfRule type="cellIs" dxfId="26005" priority="41208" operator="equal">
      <formula>"NS"</formula>
    </cfRule>
    <cfRule type="cellIs" dxfId="26004" priority="41209" operator="equal">
      <formula>"S"</formula>
    </cfRule>
    <cfRule type="cellIs" dxfId="26003" priority="41210" operator="equal">
      <formula>"A"</formula>
    </cfRule>
    <cfRule type="cellIs" dxfId="26002" priority="41211" operator="equal">
      <formula>"X"</formula>
    </cfRule>
    <cfRule type="cellIs" dxfId="26001" priority="41212" operator="equal">
      <formula>"L"</formula>
    </cfRule>
    <cfRule type="cellIs" dxfId="26000" priority="41213" operator="equal">
      <formula>"V"</formula>
    </cfRule>
  </conditionalFormatting>
  <conditionalFormatting sqref="AM997:AV997">
    <cfRule type="cellIs" dxfId="25999" priority="41198" operator="equal">
      <formula>"NA"</formula>
    </cfRule>
    <cfRule type="cellIs" dxfId="25998" priority="41199" operator="equal">
      <formula>"NS"</formula>
    </cfRule>
    <cfRule type="cellIs" dxfId="25997" priority="41200" operator="equal">
      <formula>"S"</formula>
    </cfRule>
    <cfRule type="cellIs" dxfId="25996" priority="41201" operator="equal">
      <formula>"A"</formula>
    </cfRule>
    <cfRule type="cellIs" dxfId="25995" priority="41202" operator="equal">
      <formula>"X"</formula>
    </cfRule>
    <cfRule type="cellIs" dxfId="25994" priority="41203" operator="equal">
      <formula>"L"</formula>
    </cfRule>
    <cfRule type="cellIs" dxfId="25993" priority="41204" operator="equal">
      <formula>"V"</formula>
    </cfRule>
  </conditionalFormatting>
  <conditionalFormatting sqref="J1293:K1293 M1293:S1293">
    <cfRule type="cellIs" dxfId="25992" priority="41155" operator="equal">
      <formula>"F2&gt;$G2"</formula>
    </cfRule>
  </conditionalFormatting>
  <conditionalFormatting sqref="V1293">
    <cfRule type="cellIs" dxfId="25991" priority="41152" operator="equal">
      <formula>"F2&gt;$G2"</formula>
    </cfRule>
  </conditionalFormatting>
  <conditionalFormatting sqref="AM2099:AV2099">
    <cfRule type="cellIs" dxfId="25990" priority="40834" operator="equal">
      <formula>"NA"</formula>
    </cfRule>
    <cfRule type="cellIs" dxfId="25989" priority="40835" operator="equal">
      <formula>"NS"</formula>
    </cfRule>
    <cfRule type="cellIs" dxfId="25988" priority="40836" operator="equal">
      <formula>"S"</formula>
    </cfRule>
    <cfRule type="cellIs" dxfId="25987" priority="40837" operator="equal">
      <formula>"A"</formula>
    </cfRule>
    <cfRule type="cellIs" dxfId="25986" priority="40838" operator="equal">
      <formula>"X"</formula>
    </cfRule>
    <cfRule type="cellIs" dxfId="25985" priority="40839" operator="equal">
      <formula>"L"</formula>
    </cfRule>
    <cfRule type="cellIs" dxfId="25984" priority="40840" operator="equal">
      <formula>"V"</formula>
    </cfRule>
  </conditionalFormatting>
  <conditionalFormatting sqref="AM1157:AV1157">
    <cfRule type="cellIs" dxfId="25983" priority="41010" operator="equal">
      <formula>"NA"</formula>
    </cfRule>
    <cfRule type="cellIs" dxfId="25982" priority="41011" operator="equal">
      <formula>"NS"</formula>
    </cfRule>
    <cfRule type="cellIs" dxfId="25981" priority="41012" operator="equal">
      <formula>"S"</formula>
    </cfRule>
    <cfRule type="cellIs" dxfId="25980" priority="41013" operator="equal">
      <formula>"A"</formula>
    </cfRule>
    <cfRule type="cellIs" dxfId="25979" priority="41014" operator="equal">
      <formula>"X"</formula>
    </cfRule>
    <cfRule type="cellIs" dxfId="25978" priority="41015" operator="equal">
      <formula>"L"</formula>
    </cfRule>
    <cfRule type="cellIs" dxfId="25977" priority="41016" operator="equal">
      <formula>"V"</formula>
    </cfRule>
  </conditionalFormatting>
  <conditionalFormatting sqref="AM1160:AV1160">
    <cfRule type="cellIs" dxfId="25976" priority="41001" operator="equal">
      <formula>"NA"</formula>
    </cfRule>
    <cfRule type="cellIs" dxfId="25975" priority="41002" operator="equal">
      <formula>"NS"</formula>
    </cfRule>
    <cfRule type="cellIs" dxfId="25974" priority="41003" operator="equal">
      <formula>"S"</formula>
    </cfRule>
    <cfRule type="cellIs" dxfId="25973" priority="41004" operator="equal">
      <formula>"A"</formula>
    </cfRule>
    <cfRule type="cellIs" dxfId="25972" priority="41005" operator="equal">
      <formula>"X"</formula>
    </cfRule>
    <cfRule type="cellIs" dxfId="25971" priority="41006" operator="equal">
      <formula>"L"</formula>
    </cfRule>
    <cfRule type="cellIs" dxfId="25970" priority="41007" operator="equal">
      <formula>"V"</formula>
    </cfRule>
  </conditionalFormatting>
  <conditionalFormatting sqref="AM1159:AV1159">
    <cfRule type="cellIs" dxfId="25969" priority="40992" operator="equal">
      <formula>"NA"</formula>
    </cfRule>
    <cfRule type="cellIs" dxfId="25968" priority="40993" operator="equal">
      <formula>"NS"</formula>
    </cfRule>
    <cfRule type="cellIs" dxfId="25967" priority="40994" operator="equal">
      <formula>"S"</formula>
    </cfRule>
    <cfRule type="cellIs" dxfId="25966" priority="40995" operator="equal">
      <formula>"A"</formula>
    </cfRule>
    <cfRule type="cellIs" dxfId="25965" priority="40996" operator="equal">
      <formula>"X"</formula>
    </cfRule>
    <cfRule type="cellIs" dxfId="25964" priority="40997" operator="equal">
      <formula>"L"</formula>
    </cfRule>
    <cfRule type="cellIs" dxfId="25963" priority="40998" operator="equal">
      <formula>"V"</formula>
    </cfRule>
  </conditionalFormatting>
  <conditionalFormatting sqref="AM1158:AV1158">
    <cfRule type="cellIs" dxfId="25962" priority="40983" operator="equal">
      <formula>"NA"</formula>
    </cfRule>
    <cfRule type="cellIs" dxfId="25961" priority="40984" operator="equal">
      <formula>"NS"</formula>
    </cfRule>
    <cfRule type="cellIs" dxfId="25960" priority="40985" operator="equal">
      <formula>"S"</formula>
    </cfRule>
    <cfRule type="cellIs" dxfId="25959" priority="40986" operator="equal">
      <formula>"A"</formula>
    </cfRule>
    <cfRule type="cellIs" dxfId="25958" priority="40987" operator="equal">
      <formula>"X"</formula>
    </cfRule>
    <cfRule type="cellIs" dxfId="25957" priority="40988" operator="equal">
      <formula>"L"</formula>
    </cfRule>
    <cfRule type="cellIs" dxfId="25956" priority="40989" operator="equal">
      <formula>"V"</formula>
    </cfRule>
  </conditionalFormatting>
  <conditionalFormatting sqref="AM1161:AV1161">
    <cfRule type="cellIs" dxfId="25955" priority="40974" operator="equal">
      <formula>"NA"</formula>
    </cfRule>
    <cfRule type="cellIs" dxfId="25954" priority="40975" operator="equal">
      <formula>"NS"</formula>
    </cfRule>
    <cfRule type="cellIs" dxfId="25953" priority="40976" operator="equal">
      <formula>"S"</formula>
    </cfRule>
    <cfRule type="cellIs" dxfId="25952" priority="40977" operator="equal">
      <formula>"A"</formula>
    </cfRule>
    <cfRule type="cellIs" dxfId="25951" priority="40978" operator="equal">
      <formula>"X"</formula>
    </cfRule>
    <cfRule type="cellIs" dxfId="25950" priority="40979" operator="equal">
      <formula>"L"</formula>
    </cfRule>
    <cfRule type="cellIs" dxfId="25949" priority="40980" operator="equal">
      <formula>"V"</formula>
    </cfRule>
  </conditionalFormatting>
  <conditionalFormatting sqref="M2189:S2190">
    <cfRule type="cellIs" dxfId="25948" priority="40961" operator="equal">
      <formula>"X"</formula>
    </cfRule>
    <cfRule type="cellIs" dxfId="25947" priority="40962" operator="equal">
      <formula>"V"</formula>
    </cfRule>
  </conditionalFormatting>
  <conditionalFormatting sqref="AM2189:AV2196">
    <cfRule type="cellIs" dxfId="25946" priority="40954" operator="equal">
      <formula>"NA"</formula>
    </cfRule>
    <cfRule type="cellIs" dxfId="25945" priority="40955" operator="equal">
      <formula>"NS"</formula>
    </cfRule>
    <cfRule type="cellIs" dxfId="25944" priority="40956" operator="equal">
      <formula>"S"</formula>
    </cfRule>
    <cfRule type="cellIs" dxfId="25943" priority="40957" operator="equal">
      <formula>"A"</formula>
    </cfRule>
    <cfRule type="cellIs" dxfId="25942" priority="40958" operator="equal">
      <formula>"X"</formula>
    </cfRule>
    <cfRule type="cellIs" dxfId="25941" priority="40959" operator="equal">
      <formula>"L"</formula>
    </cfRule>
    <cfRule type="cellIs" dxfId="25940" priority="40960" operator="equal">
      <formula>"V"</formula>
    </cfRule>
  </conditionalFormatting>
  <conditionalFormatting sqref="AM2077:AV2077">
    <cfRule type="cellIs" dxfId="25939" priority="40916" operator="equal">
      <formula>"NA"</formula>
    </cfRule>
    <cfRule type="cellIs" dxfId="25938" priority="40917" operator="equal">
      <formula>"NS"</formula>
    </cfRule>
    <cfRule type="cellIs" dxfId="25937" priority="40918" operator="equal">
      <formula>"S"</formula>
    </cfRule>
    <cfRule type="cellIs" dxfId="25936" priority="40919" operator="equal">
      <formula>"A"</formula>
    </cfRule>
    <cfRule type="cellIs" dxfId="25935" priority="40920" operator="equal">
      <formula>"X"</formula>
    </cfRule>
    <cfRule type="cellIs" dxfId="25934" priority="40921" operator="equal">
      <formula>"L"</formula>
    </cfRule>
    <cfRule type="cellIs" dxfId="25933" priority="40922" operator="equal">
      <formula>"V"</formula>
    </cfRule>
  </conditionalFormatting>
  <conditionalFormatting sqref="AM2074:AV2074">
    <cfRule type="cellIs" dxfId="25932" priority="40905" operator="equal">
      <formula>"NA"</formula>
    </cfRule>
    <cfRule type="cellIs" dxfId="25931" priority="40906" operator="equal">
      <formula>"NS"</formula>
    </cfRule>
    <cfRule type="cellIs" dxfId="25930" priority="40907" operator="equal">
      <formula>"S"</formula>
    </cfRule>
    <cfRule type="cellIs" dxfId="25929" priority="40908" operator="equal">
      <formula>"A"</formula>
    </cfRule>
    <cfRule type="cellIs" dxfId="25928" priority="40909" operator="equal">
      <formula>"X"</formula>
    </cfRule>
    <cfRule type="cellIs" dxfId="25927" priority="40910" operator="equal">
      <formula>"L"</formula>
    </cfRule>
    <cfRule type="cellIs" dxfId="25926" priority="40911" operator="equal">
      <formula>"V"</formula>
    </cfRule>
  </conditionalFormatting>
  <conditionalFormatting sqref="AM2078:AV2078">
    <cfRule type="cellIs" dxfId="25925" priority="40885" operator="equal">
      <formula>"NA"</formula>
    </cfRule>
    <cfRule type="cellIs" dxfId="25924" priority="40886" operator="equal">
      <formula>"NS"</formula>
    </cfRule>
    <cfRule type="cellIs" dxfId="25923" priority="40887" operator="equal">
      <formula>"S"</formula>
    </cfRule>
    <cfRule type="cellIs" dxfId="25922" priority="40888" operator="equal">
      <formula>"A"</formula>
    </cfRule>
    <cfRule type="cellIs" dxfId="25921" priority="40889" operator="equal">
      <formula>"X"</formula>
    </cfRule>
    <cfRule type="cellIs" dxfId="25920" priority="40890" operator="equal">
      <formula>"L"</formula>
    </cfRule>
    <cfRule type="cellIs" dxfId="25919" priority="40891" operator="equal">
      <formula>"V"</formula>
    </cfRule>
  </conditionalFormatting>
  <conditionalFormatting sqref="AM33:AV33">
    <cfRule type="cellIs" dxfId="25918" priority="40876" operator="equal">
      <formula>"NA"</formula>
    </cfRule>
    <cfRule type="cellIs" dxfId="25917" priority="40877" operator="equal">
      <formula>"NS"</formula>
    </cfRule>
    <cfRule type="cellIs" dxfId="25916" priority="40878" operator="equal">
      <formula>"S"</formula>
    </cfRule>
    <cfRule type="cellIs" dxfId="25915" priority="40879" operator="equal">
      <formula>"A"</formula>
    </cfRule>
    <cfRule type="cellIs" dxfId="25914" priority="40880" operator="equal">
      <formula>"X"</formula>
    </cfRule>
    <cfRule type="cellIs" dxfId="25913" priority="40881" operator="equal">
      <formula>"L"</formula>
    </cfRule>
    <cfRule type="cellIs" dxfId="25912" priority="40882" operator="equal">
      <formula>"V"</formula>
    </cfRule>
  </conditionalFormatting>
  <conditionalFormatting sqref="AM32:AV32">
    <cfRule type="cellIs" dxfId="25911" priority="40863" operator="equal">
      <formula>"NA"</formula>
    </cfRule>
    <cfRule type="cellIs" dxfId="25910" priority="40864" operator="equal">
      <formula>"NS"</formula>
    </cfRule>
    <cfRule type="cellIs" dxfId="25909" priority="40865" operator="equal">
      <formula>"S"</formula>
    </cfRule>
    <cfRule type="cellIs" dxfId="25908" priority="40866" operator="equal">
      <formula>"A"</formula>
    </cfRule>
    <cfRule type="cellIs" dxfId="25907" priority="40867" operator="equal">
      <formula>"X"</formula>
    </cfRule>
    <cfRule type="cellIs" dxfId="25906" priority="40868" operator="equal">
      <formula>"L"</formula>
    </cfRule>
    <cfRule type="cellIs" dxfId="25905" priority="40869" operator="equal">
      <formula>"V"</formula>
    </cfRule>
  </conditionalFormatting>
  <conditionalFormatting sqref="R2099:S2099">
    <cfRule type="cellIs" dxfId="25904" priority="40841" operator="equal">
      <formula>"X"</formula>
    </cfRule>
    <cfRule type="cellIs" dxfId="25903" priority="40842" operator="equal">
      <formula>"V"</formula>
    </cfRule>
  </conditionalFormatting>
  <conditionalFormatting sqref="O2225:Q2227">
    <cfRule type="cellIs" dxfId="25902" priority="40760" operator="equal">
      <formula>"X"</formula>
    </cfRule>
    <cfRule type="cellIs" dxfId="25901" priority="40761" operator="equal">
      <formula>"V"</formula>
    </cfRule>
  </conditionalFormatting>
  <conditionalFormatting sqref="AM2223:AV2228">
    <cfRule type="cellIs" dxfId="25900" priority="40751" operator="equal">
      <formula>"NA"</formula>
    </cfRule>
    <cfRule type="cellIs" dxfId="25899" priority="40752" operator="equal">
      <formula>"NS"</formula>
    </cfRule>
    <cfRule type="cellIs" dxfId="25898" priority="40753" operator="equal">
      <formula>"S"</formula>
    </cfRule>
    <cfRule type="cellIs" dxfId="25897" priority="40754" operator="equal">
      <formula>"A"</formula>
    </cfRule>
    <cfRule type="cellIs" dxfId="25896" priority="40755" operator="equal">
      <formula>"X"</formula>
    </cfRule>
    <cfRule type="cellIs" dxfId="25895" priority="40756" operator="equal">
      <formula>"L"</formula>
    </cfRule>
    <cfRule type="cellIs" dxfId="25894" priority="40757" operator="equal">
      <formula>"V"</formula>
    </cfRule>
  </conditionalFormatting>
  <conditionalFormatting sqref="M2229:S2229">
    <cfRule type="cellIs" dxfId="25893" priority="40615" operator="equal">
      <formula>"X"</formula>
    </cfRule>
    <cfRule type="cellIs" dxfId="25892" priority="40616" operator="equal">
      <formula>"V"</formula>
    </cfRule>
  </conditionalFormatting>
  <conditionalFormatting sqref="AM998:AV998">
    <cfRule type="cellIs" dxfId="25891" priority="40716" operator="equal">
      <formula>"NA"</formula>
    </cfRule>
    <cfRule type="cellIs" dxfId="25890" priority="40717" operator="equal">
      <formula>"NS"</formula>
    </cfRule>
    <cfRule type="cellIs" dxfId="25889" priority="40718" operator="equal">
      <formula>"S"</formula>
    </cfRule>
    <cfRule type="cellIs" dxfId="25888" priority="40719" operator="equal">
      <formula>"A"</formula>
    </cfRule>
    <cfRule type="cellIs" dxfId="25887" priority="40720" operator="equal">
      <formula>"X"</formula>
    </cfRule>
    <cfRule type="cellIs" dxfId="25886" priority="40721" operator="equal">
      <formula>"L"</formula>
    </cfRule>
    <cfRule type="cellIs" dxfId="25885" priority="40722" operator="equal">
      <formula>"V"</formula>
    </cfRule>
  </conditionalFormatting>
  <conditionalFormatting sqref="AM2229:AV2229">
    <cfRule type="cellIs" dxfId="25884" priority="40608" operator="equal">
      <formula>"NA"</formula>
    </cfRule>
    <cfRule type="cellIs" dxfId="25883" priority="40609" operator="equal">
      <formula>"NS"</formula>
    </cfRule>
    <cfRule type="cellIs" dxfId="25882" priority="40610" operator="equal">
      <formula>"S"</formula>
    </cfRule>
    <cfRule type="cellIs" dxfId="25881" priority="40611" operator="equal">
      <formula>"A"</formula>
    </cfRule>
    <cfRule type="cellIs" dxfId="25880" priority="40612" operator="equal">
      <formula>"X"</formula>
    </cfRule>
    <cfRule type="cellIs" dxfId="25879" priority="40613" operator="equal">
      <formula>"L"</formula>
    </cfRule>
    <cfRule type="cellIs" dxfId="25878" priority="40614" operator="equal">
      <formula>"V"</formula>
    </cfRule>
  </conditionalFormatting>
  <conditionalFormatting sqref="M2230:S2230">
    <cfRule type="cellIs" dxfId="25877" priority="40606" operator="equal">
      <formula>"X"</formula>
    </cfRule>
    <cfRule type="cellIs" dxfId="25876" priority="40607" operator="equal">
      <formula>"V"</formula>
    </cfRule>
  </conditionalFormatting>
  <conditionalFormatting sqref="AM2230:AV2230">
    <cfRule type="cellIs" dxfId="25875" priority="40599" operator="equal">
      <formula>"NA"</formula>
    </cfRule>
    <cfRule type="cellIs" dxfId="25874" priority="40600" operator="equal">
      <formula>"NS"</formula>
    </cfRule>
    <cfRule type="cellIs" dxfId="25873" priority="40601" operator="equal">
      <formula>"S"</formula>
    </cfRule>
    <cfRule type="cellIs" dxfId="25872" priority="40602" operator="equal">
      <formula>"A"</formula>
    </cfRule>
    <cfRule type="cellIs" dxfId="25871" priority="40603" operator="equal">
      <formula>"X"</formula>
    </cfRule>
    <cfRule type="cellIs" dxfId="25870" priority="40604" operator="equal">
      <formula>"L"</formula>
    </cfRule>
    <cfRule type="cellIs" dxfId="25869" priority="40605" operator="equal">
      <formula>"V"</formula>
    </cfRule>
  </conditionalFormatting>
  <conditionalFormatting sqref="AM1012:AV1012">
    <cfRule type="cellIs" dxfId="25868" priority="40590" operator="equal">
      <formula>"NA"</formula>
    </cfRule>
    <cfRule type="cellIs" dxfId="25867" priority="40591" operator="equal">
      <formula>"NS"</formula>
    </cfRule>
    <cfRule type="cellIs" dxfId="25866" priority="40592" operator="equal">
      <formula>"S"</formula>
    </cfRule>
    <cfRule type="cellIs" dxfId="25865" priority="40593" operator="equal">
      <formula>"A"</formula>
    </cfRule>
    <cfRule type="cellIs" dxfId="25864" priority="40594" operator="equal">
      <formula>"X"</formula>
    </cfRule>
    <cfRule type="cellIs" dxfId="25863" priority="40595" operator="equal">
      <formula>"L"</formula>
    </cfRule>
    <cfRule type="cellIs" dxfId="25862" priority="40596" operator="equal">
      <formula>"V"</formula>
    </cfRule>
  </conditionalFormatting>
  <conditionalFormatting sqref="AM999:AV999">
    <cfRule type="cellIs" dxfId="25861" priority="40626" operator="equal">
      <formula>"NA"</formula>
    </cfRule>
    <cfRule type="cellIs" dxfId="25860" priority="40627" operator="equal">
      <formula>"NS"</formula>
    </cfRule>
    <cfRule type="cellIs" dxfId="25859" priority="40628" operator="equal">
      <formula>"S"</formula>
    </cfRule>
    <cfRule type="cellIs" dxfId="25858" priority="40629" operator="equal">
      <formula>"A"</formula>
    </cfRule>
    <cfRule type="cellIs" dxfId="25857" priority="40630" operator="equal">
      <formula>"X"</formula>
    </cfRule>
    <cfRule type="cellIs" dxfId="25856" priority="40631" operator="equal">
      <formula>"L"</formula>
    </cfRule>
    <cfRule type="cellIs" dxfId="25855" priority="40632" operator="equal">
      <formula>"V"</formula>
    </cfRule>
  </conditionalFormatting>
  <conditionalFormatting sqref="AM2100:AV2100">
    <cfRule type="cellIs" dxfId="25854" priority="40617" operator="equal">
      <formula>"NA"</formula>
    </cfRule>
    <cfRule type="cellIs" dxfId="25853" priority="40618" operator="equal">
      <formula>"NS"</formula>
    </cfRule>
    <cfRule type="cellIs" dxfId="25852" priority="40619" operator="equal">
      <formula>"S"</formula>
    </cfRule>
    <cfRule type="cellIs" dxfId="25851" priority="40620" operator="equal">
      <formula>"A"</formula>
    </cfRule>
    <cfRule type="cellIs" dxfId="25850" priority="40621" operator="equal">
      <formula>"X"</formula>
    </cfRule>
    <cfRule type="cellIs" dxfId="25849" priority="40622" operator="equal">
      <formula>"L"</formula>
    </cfRule>
    <cfRule type="cellIs" dxfId="25848" priority="40623" operator="equal">
      <formula>"V"</formula>
    </cfRule>
  </conditionalFormatting>
  <conditionalFormatting sqref="AM2092:AV2092">
    <cfRule type="cellIs" dxfId="25847" priority="40581" operator="equal">
      <formula>"NA"</formula>
    </cfRule>
    <cfRule type="cellIs" dxfId="25846" priority="40582" operator="equal">
      <formula>"NS"</formula>
    </cfRule>
    <cfRule type="cellIs" dxfId="25845" priority="40583" operator="equal">
      <formula>"S"</formula>
    </cfRule>
    <cfRule type="cellIs" dxfId="25844" priority="40584" operator="equal">
      <formula>"A"</formula>
    </cfRule>
    <cfRule type="cellIs" dxfId="25843" priority="40585" operator="equal">
      <formula>"X"</formula>
    </cfRule>
    <cfRule type="cellIs" dxfId="25842" priority="40586" operator="equal">
      <formula>"L"</formula>
    </cfRule>
    <cfRule type="cellIs" dxfId="25841" priority="40587" operator="equal">
      <formula>"V"</formula>
    </cfRule>
  </conditionalFormatting>
  <conditionalFormatting sqref="AM2091:AV2091">
    <cfRule type="cellIs" dxfId="25840" priority="40572" operator="equal">
      <formula>"NA"</formula>
    </cfRule>
    <cfRule type="cellIs" dxfId="25839" priority="40573" operator="equal">
      <formula>"NS"</formula>
    </cfRule>
    <cfRule type="cellIs" dxfId="25838" priority="40574" operator="equal">
      <formula>"S"</formula>
    </cfRule>
    <cfRule type="cellIs" dxfId="25837" priority="40575" operator="equal">
      <formula>"A"</formula>
    </cfRule>
    <cfRule type="cellIs" dxfId="25836" priority="40576" operator="equal">
      <formula>"X"</formula>
    </cfRule>
    <cfRule type="cellIs" dxfId="25835" priority="40577" operator="equal">
      <formula>"L"</formula>
    </cfRule>
    <cfRule type="cellIs" dxfId="25834" priority="40578" operator="equal">
      <formula>"V"</formula>
    </cfRule>
  </conditionalFormatting>
  <conditionalFormatting sqref="AM2090:AV2090">
    <cfRule type="cellIs" dxfId="25833" priority="40563" operator="equal">
      <formula>"NA"</formula>
    </cfRule>
    <cfRule type="cellIs" dxfId="25832" priority="40564" operator="equal">
      <formula>"NS"</formula>
    </cfRule>
    <cfRule type="cellIs" dxfId="25831" priority="40565" operator="equal">
      <formula>"S"</formula>
    </cfRule>
    <cfRule type="cellIs" dxfId="25830" priority="40566" operator="equal">
      <formula>"A"</formula>
    </cfRule>
    <cfRule type="cellIs" dxfId="25829" priority="40567" operator="equal">
      <formula>"X"</formula>
    </cfRule>
    <cfRule type="cellIs" dxfId="25828" priority="40568" operator="equal">
      <formula>"L"</formula>
    </cfRule>
    <cfRule type="cellIs" dxfId="25827" priority="40569" operator="equal">
      <formula>"V"</formula>
    </cfRule>
  </conditionalFormatting>
  <conditionalFormatting sqref="AM1016:AV1016">
    <cfRule type="cellIs" dxfId="25826" priority="40554" operator="equal">
      <formula>"NA"</formula>
    </cfRule>
    <cfRule type="cellIs" dxfId="25825" priority="40555" operator="equal">
      <formula>"NS"</formula>
    </cfRule>
    <cfRule type="cellIs" dxfId="25824" priority="40556" operator="equal">
      <formula>"S"</formula>
    </cfRule>
    <cfRule type="cellIs" dxfId="25823" priority="40557" operator="equal">
      <formula>"A"</formula>
    </cfRule>
    <cfRule type="cellIs" dxfId="25822" priority="40558" operator="equal">
      <formula>"X"</formula>
    </cfRule>
    <cfRule type="cellIs" dxfId="25821" priority="40559" operator="equal">
      <formula>"L"</formula>
    </cfRule>
    <cfRule type="cellIs" dxfId="25820" priority="40560" operator="equal">
      <formula>"V"</formula>
    </cfRule>
  </conditionalFormatting>
  <conditionalFormatting sqref="AM1014:AV1014">
    <cfRule type="cellIs" dxfId="25819" priority="40545" operator="equal">
      <formula>"NA"</formula>
    </cfRule>
    <cfRule type="cellIs" dxfId="25818" priority="40546" operator="equal">
      <formula>"NS"</formula>
    </cfRule>
    <cfRule type="cellIs" dxfId="25817" priority="40547" operator="equal">
      <formula>"S"</formula>
    </cfRule>
    <cfRule type="cellIs" dxfId="25816" priority="40548" operator="equal">
      <formula>"A"</formula>
    </cfRule>
    <cfRule type="cellIs" dxfId="25815" priority="40549" operator="equal">
      <formula>"X"</formula>
    </cfRule>
    <cfRule type="cellIs" dxfId="25814" priority="40550" operator="equal">
      <formula>"L"</formula>
    </cfRule>
    <cfRule type="cellIs" dxfId="25813" priority="40551" operator="equal">
      <formula>"V"</formula>
    </cfRule>
  </conditionalFormatting>
  <conditionalFormatting sqref="AM1013:AV1013">
    <cfRule type="cellIs" dxfId="25812" priority="40536" operator="equal">
      <formula>"NA"</formula>
    </cfRule>
    <cfRule type="cellIs" dxfId="25811" priority="40537" operator="equal">
      <formula>"NS"</formula>
    </cfRule>
    <cfRule type="cellIs" dxfId="25810" priority="40538" operator="equal">
      <formula>"S"</formula>
    </cfRule>
    <cfRule type="cellIs" dxfId="25809" priority="40539" operator="equal">
      <formula>"A"</formula>
    </cfRule>
    <cfRule type="cellIs" dxfId="25808" priority="40540" operator="equal">
      <formula>"X"</formula>
    </cfRule>
    <cfRule type="cellIs" dxfId="25807" priority="40541" operator="equal">
      <formula>"L"</formula>
    </cfRule>
    <cfRule type="cellIs" dxfId="25806" priority="40542" operator="equal">
      <formula>"V"</formula>
    </cfRule>
  </conditionalFormatting>
  <conditionalFormatting sqref="AM2093:AV2093">
    <cfRule type="cellIs" dxfId="25805" priority="40518" operator="equal">
      <formula>"NA"</formula>
    </cfRule>
    <cfRule type="cellIs" dxfId="25804" priority="40519" operator="equal">
      <formula>"NS"</formula>
    </cfRule>
    <cfRule type="cellIs" dxfId="25803" priority="40520" operator="equal">
      <formula>"S"</formula>
    </cfRule>
    <cfRule type="cellIs" dxfId="25802" priority="40521" operator="equal">
      <formula>"A"</formula>
    </cfRule>
    <cfRule type="cellIs" dxfId="25801" priority="40522" operator="equal">
      <formula>"X"</formula>
    </cfRule>
    <cfRule type="cellIs" dxfId="25800" priority="40523" operator="equal">
      <formula>"L"</formula>
    </cfRule>
    <cfRule type="cellIs" dxfId="25799" priority="40524" operator="equal">
      <formula>"V"</formula>
    </cfRule>
  </conditionalFormatting>
  <conditionalFormatting sqref="AM1981:AV1981">
    <cfRule type="cellIs" dxfId="25798" priority="40509" operator="equal">
      <formula>"NA"</formula>
    </cfRule>
    <cfRule type="cellIs" dxfId="25797" priority="40510" operator="equal">
      <formula>"NS"</formula>
    </cfRule>
    <cfRule type="cellIs" dxfId="25796" priority="40511" operator="equal">
      <formula>"S"</formula>
    </cfRule>
    <cfRule type="cellIs" dxfId="25795" priority="40512" operator="equal">
      <formula>"A"</formula>
    </cfRule>
    <cfRule type="cellIs" dxfId="25794" priority="40513" operator="equal">
      <formula>"X"</formula>
    </cfRule>
    <cfRule type="cellIs" dxfId="25793" priority="40514" operator="equal">
      <formula>"L"</formula>
    </cfRule>
    <cfRule type="cellIs" dxfId="25792" priority="40515" operator="equal">
      <formula>"V"</formula>
    </cfRule>
  </conditionalFormatting>
  <conditionalFormatting sqref="AM34:AV34">
    <cfRule type="cellIs" dxfId="25791" priority="40489" operator="equal">
      <formula>"NA"</formula>
    </cfRule>
    <cfRule type="cellIs" dxfId="25790" priority="40490" operator="equal">
      <formula>"NS"</formula>
    </cfRule>
    <cfRule type="cellIs" dxfId="25789" priority="40491" operator="equal">
      <formula>"S"</formula>
    </cfRule>
    <cfRule type="cellIs" dxfId="25788" priority="40492" operator="equal">
      <formula>"A"</formula>
    </cfRule>
    <cfRule type="cellIs" dxfId="25787" priority="40493" operator="equal">
      <formula>"X"</formula>
    </cfRule>
    <cfRule type="cellIs" dxfId="25786" priority="40494" operator="equal">
      <formula>"L"</formula>
    </cfRule>
    <cfRule type="cellIs" dxfId="25785" priority="40495" operator="equal">
      <formula>"V"</formula>
    </cfRule>
  </conditionalFormatting>
  <conditionalFormatting sqref="AM894:AV894">
    <cfRule type="cellIs" dxfId="25784" priority="40478" operator="equal">
      <formula>"NA"</formula>
    </cfRule>
    <cfRule type="cellIs" dxfId="25783" priority="40479" operator="equal">
      <formula>"NS"</formula>
    </cfRule>
    <cfRule type="cellIs" dxfId="25782" priority="40480" operator="equal">
      <formula>"S"</formula>
    </cfRule>
    <cfRule type="cellIs" dxfId="25781" priority="40481" operator="equal">
      <formula>"A"</formula>
    </cfRule>
    <cfRule type="cellIs" dxfId="25780" priority="40482" operator="equal">
      <formula>"X"</formula>
    </cfRule>
    <cfRule type="cellIs" dxfId="25779" priority="40483" operator="equal">
      <formula>"L"</formula>
    </cfRule>
    <cfRule type="cellIs" dxfId="25778" priority="40484" operator="equal">
      <formula>"V"</formula>
    </cfRule>
  </conditionalFormatting>
  <conditionalFormatting sqref="AM1015:AV1015">
    <cfRule type="cellIs" dxfId="25777" priority="40469" operator="equal">
      <formula>"NA"</formula>
    </cfRule>
    <cfRule type="cellIs" dxfId="25776" priority="40470" operator="equal">
      <formula>"NS"</formula>
    </cfRule>
    <cfRule type="cellIs" dxfId="25775" priority="40471" operator="equal">
      <formula>"S"</formula>
    </cfRule>
    <cfRule type="cellIs" dxfId="25774" priority="40472" operator="equal">
      <formula>"A"</formula>
    </cfRule>
    <cfRule type="cellIs" dxfId="25773" priority="40473" operator="equal">
      <formula>"X"</formula>
    </cfRule>
    <cfRule type="cellIs" dxfId="25772" priority="40474" operator="equal">
      <formula>"L"</formula>
    </cfRule>
    <cfRule type="cellIs" dxfId="25771" priority="40475" operator="equal">
      <formula>"V"</formula>
    </cfRule>
  </conditionalFormatting>
  <conditionalFormatting sqref="AM1162:AV1162">
    <cfRule type="cellIs" dxfId="25770" priority="40460" operator="equal">
      <formula>"NA"</formula>
    </cfRule>
    <cfRule type="cellIs" dxfId="25769" priority="40461" operator="equal">
      <formula>"NS"</formula>
    </cfRule>
    <cfRule type="cellIs" dxfId="25768" priority="40462" operator="equal">
      <formula>"S"</formula>
    </cfRule>
    <cfRule type="cellIs" dxfId="25767" priority="40463" operator="equal">
      <formula>"A"</formula>
    </cfRule>
    <cfRule type="cellIs" dxfId="25766" priority="40464" operator="equal">
      <formula>"X"</formula>
    </cfRule>
    <cfRule type="cellIs" dxfId="25765" priority="40465" operator="equal">
      <formula>"L"</formula>
    </cfRule>
    <cfRule type="cellIs" dxfId="25764" priority="40466" operator="equal">
      <formula>"V"</formula>
    </cfRule>
  </conditionalFormatting>
  <conditionalFormatting sqref="M2231:S2231">
    <cfRule type="cellIs" dxfId="25763" priority="40124" operator="equal">
      <formula>"X"</formula>
    </cfRule>
    <cfRule type="cellIs" dxfId="25762" priority="40125" operator="equal">
      <formula>"V"</formula>
    </cfRule>
  </conditionalFormatting>
  <conditionalFormatting sqref="AM895:AV895">
    <cfRule type="cellIs" dxfId="25761" priority="40344" operator="equal">
      <formula>"NA"</formula>
    </cfRule>
    <cfRule type="cellIs" dxfId="25760" priority="40345" operator="equal">
      <formula>"NS"</formula>
    </cfRule>
    <cfRule type="cellIs" dxfId="25759" priority="40346" operator="equal">
      <formula>"S"</formula>
    </cfRule>
    <cfRule type="cellIs" dxfId="25758" priority="40347" operator="equal">
      <formula>"A"</formula>
    </cfRule>
    <cfRule type="cellIs" dxfId="25757" priority="40348" operator="equal">
      <formula>"X"</formula>
    </cfRule>
    <cfRule type="cellIs" dxfId="25756" priority="40349" operator="equal">
      <formula>"L"</formula>
    </cfRule>
    <cfRule type="cellIs" dxfId="25755" priority="40350" operator="equal">
      <formula>"V"</formula>
    </cfRule>
  </conditionalFormatting>
  <conditionalFormatting sqref="AM62:AV62">
    <cfRule type="cellIs" dxfId="25754" priority="38653" operator="equal">
      <formula>"NA"</formula>
    </cfRule>
    <cfRule type="cellIs" dxfId="25753" priority="38654" operator="equal">
      <formula>"NS"</formula>
    </cfRule>
    <cfRule type="cellIs" dxfId="25752" priority="38655" operator="equal">
      <formula>"S"</formula>
    </cfRule>
    <cfRule type="cellIs" dxfId="25751" priority="38656" operator="equal">
      <formula>"A"</formula>
    </cfRule>
    <cfRule type="cellIs" dxfId="25750" priority="38657" operator="equal">
      <formula>"X"</formula>
    </cfRule>
    <cfRule type="cellIs" dxfId="25749" priority="38658" operator="equal">
      <formula>"L"</formula>
    </cfRule>
    <cfRule type="cellIs" dxfId="25748" priority="38659" operator="equal">
      <formula>"V"</formula>
    </cfRule>
  </conditionalFormatting>
  <conditionalFormatting sqref="M2232:S2232">
    <cfRule type="cellIs" dxfId="25747" priority="40187" operator="equal">
      <formula>"X"</formula>
    </cfRule>
    <cfRule type="cellIs" dxfId="25746" priority="40188" operator="equal">
      <formula>"V"</formula>
    </cfRule>
  </conditionalFormatting>
  <conditionalFormatting sqref="AM2232:AV2232">
    <cfRule type="cellIs" dxfId="25745" priority="40180" operator="equal">
      <formula>"NA"</formula>
    </cfRule>
    <cfRule type="cellIs" dxfId="25744" priority="40181" operator="equal">
      <formula>"NS"</formula>
    </cfRule>
    <cfRule type="cellIs" dxfId="25743" priority="40182" operator="equal">
      <formula>"S"</formula>
    </cfRule>
    <cfRule type="cellIs" dxfId="25742" priority="40183" operator="equal">
      <formula>"A"</formula>
    </cfRule>
    <cfRule type="cellIs" dxfId="25741" priority="40184" operator="equal">
      <formula>"X"</formula>
    </cfRule>
    <cfRule type="cellIs" dxfId="25740" priority="40185" operator="equal">
      <formula>"L"</formula>
    </cfRule>
    <cfRule type="cellIs" dxfId="25739" priority="40186" operator="equal">
      <formula>"V"</formula>
    </cfRule>
  </conditionalFormatting>
  <conditionalFormatting sqref="AM2231:AV2231">
    <cfRule type="cellIs" dxfId="25738" priority="40117" operator="equal">
      <formula>"NA"</formula>
    </cfRule>
    <cfRule type="cellIs" dxfId="25737" priority="40118" operator="equal">
      <formula>"NS"</formula>
    </cfRule>
    <cfRule type="cellIs" dxfId="25736" priority="40119" operator="equal">
      <formula>"S"</formula>
    </cfRule>
    <cfRule type="cellIs" dxfId="25735" priority="40120" operator="equal">
      <formula>"A"</formula>
    </cfRule>
    <cfRule type="cellIs" dxfId="25734" priority="40121" operator="equal">
      <formula>"X"</formula>
    </cfRule>
    <cfRule type="cellIs" dxfId="25733" priority="40122" operator="equal">
      <formula>"L"</formula>
    </cfRule>
    <cfRule type="cellIs" dxfId="25732" priority="40123" operator="equal">
      <formula>"V"</formula>
    </cfRule>
  </conditionalFormatting>
  <conditionalFormatting sqref="AM896:AV896">
    <cfRule type="cellIs" dxfId="25731" priority="40099" operator="equal">
      <formula>"NA"</formula>
    </cfRule>
    <cfRule type="cellIs" dxfId="25730" priority="40100" operator="equal">
      <formula>"NS"</formula>
    </cfRule>
    <cfRule type="cellIs" dxfId="25729" priority="40101" operator="equal">
      <formula>"S"</formula>
    </cfRule>
    <cfRule type="cellIs" dxfId="25728" priority="40102" operator="equal">
      <formula>"A"</formula>
    </cfRule>
    <cfRule type="cellIs" dxfId="25727" priority="40103" operator="equal">
      <formula>"X"</formula>
    </cfRule>
    <cfRule type="cellIs" dxfId="25726" priority="40104" operator="equal">
      <formula>"L"</formula>
    </cfRule>
    <cfRule type="cellIs" dxfId="25725" priority="40105" operator="equal">
      <formula>"V"</formula>
    </cfRule>
  </conditionalFormatting>
  <conditionalFormatting sqref="AM1017:AV1017">
    <cfRule type="cellIs" dxfId="25724" priority="40090" operator="equal">
      <formula>"NA"</formula>
    </cfRule>
    <cfRule type="cellIs" dxfId="25723" priority="40091" operator="equal">
      <formula>"NS"</formula>
    </cfRule>
    <cfRule type="cellIs" dxfId="25722" priority="40092" operator="equal">
      <formula>"S"</formula>
    </cfRule>
    <cfRule type="cellIs" dxfId="25721" priority="40093" operator="equal">
      <formula>"A"</formula>
    </cfRule>
    <cfRule type="cellIs" dxfId="25720" priority="40094" operator="equal">
      <formula>"X"</formula>
    </cfRule>
    <cfRule type="cellIs" dxfId="25719" priority="40095" operator="equal">
      <formula>"L"</formula>
    </cfRule>
    <cfRule type="cellIs" dxfId="25718" priority="40096" operator="equal">
      <formula>"V"</formula>
    </cfRule>
  </conditionalFormatting>
  <conditionalFormatting sqref="AM35:AV35">
    <cfRule type="cellIs" dxfId="25717" priority="40072" operator="equal">
      <formula>"NA"</formula>
    </cfRule>
    <cfRule type="cellIs" dxfId="25716" priority="40073" operator="equal">
      <formula>"NS"</formula>
    </cfRule>
    <cfRule type="cellIs" dxfId="25715" priority="40074" operator="equal">
      <formula>"S"</formula>
    </cfRule>
    <cfRule type="cellIs" dxfId="25714" priority="40075" operator="equal">
      <formula>"A"</formula>
    </cfRule>
    <cfRule type="cellIs" dxfId="25713" priority="40076" operator="equal">
      <formula>"X"</formula>
    </cfRule>
    <cfRule type="cellIs" dxfId="25712" priority="40077" operator="equal">
      <formula>"L"</formula>
    </cfRule>
    <cfRule type="cellIs" dxfId="25711" priority="40078" operator="equal">
      <formula>"V"</formula>
    </cfRule>
  </conditionalFormatting>
  <conditionalFormatting sqref="M2197:S2198">
    <cfRule type="cellIs" dxfId="25710" priority="39243" operator="equal">
      <formula>"X"</formula>
    </cfRule>
    <cfRule type="cellIs" dxfId="25709" priority="39244" operator="equal">
      <formula>"V"</formula>
    </cfRule>
  </conditionalFormatting>
  <conditionalFormatting sqref="M2184:S2185 R2186:S2186">
    <cfRule type="cellIs" dxfId="25708" priority="39697" operator="equal">
      <formula>"X"</formula>
    </cfRule>
    <cfRule type="cellIs" dxfId="25707" priority="39698" operator="equal">
      <formula>"V"</formula>
    </cfRule>
  </conditionalFormatting>
  <conditionalFormatting sqref="AM2184:AV2188">
    <cfRule type="cellIs" dxfId="25706" priority="39690" operator="equal">
      <formula>"NA"</formula>
    </cfRule>
    <cfRule type="cellIs" dxfId="25705" priority="39691" operator="equal">
      <formula>"NS"</formula>
    </cfRule>
    <cfRule type="cellIs" dxfId="25704" priority="39692" operator="equal">
      <formula>"S"</formula>
    </cfRule>
    <cfRule type="cellIs" dxfId="25703" priority="39693" operator="equal">
      <formula>"A"</formula>
    </cfRule>
    <cfRule type="cellIs" dxfId="25702" priority="39694" operator="equal">
      <formula>"X"</formula>
    </cfRule>
    <cfRule type="cellIs" dxfId="25701" priority="39695" operator="equal">
      <formula>"L"</formula>
    </cfRule>
    <cfRule type="cellIs" dxfId="25700" priority="39696" operator="equal">
      <formula>"V"</formula>
    </cfRule>
  </conditionalFormatting>
  <conditionalFormatting sqref="AM1018:AV1018">
    <cfRule type="cellIs" dxfId="25699" priority="39681" operator="equal">
      <formula>"NA"</formula>
    </cfRule>
    <cfRule type="cellIs" dxfId="25698" priority="39682" operator="equal">
      <formula>"NS"</formula>
    </cfRule>
    <cfRule type="cellIs" dxfId="25697" priority="39683" operator="equal">
      <formula>"S"</formula>
    </cfRule>
    <cfRule type="cellIs" dxfId="25696" priority="39684" operator="equal">
      <formula>"A"</formula>
    </cfRule>
    <cfRule type="cellIs" dxfId="25695" priority="39685" operator="equal">
      <formula>"X"</formula>
    </cfRule>
    <cfRule type="cellIs" dxfId="25694" priority="39686" operator="equal">
      <formula>"L"</formula>
    </cfRule>
    <cfRule type="cellIs" dxfId="25693" priority="39687" operator="equal">
      <formula>"V"</formula>
    </cfRule>
  </conditionalFormatting>
  <conditionalFormatting sqref="M2125:S2131">
    <cfRule type="cellIs" dxfId="25692" priority="39715" operator="equal">
      <formula>"X"</formula>
    </cfRule>
    <cfRule type="cellIs" dxfId="25691" priority="39716" operator="equal">
      <formula>"V"</formula>
    </cfRule>
  </conditionalFormatting>
  <conditionalFormatting sqref="AM2125:AV2131">
    <cfRule type="cellIs" dxfId="25690" priority="39708" operator="equal">
      <formula>"NA"</formula>
    </cfRule>
    <cfRule type="cellIs" dxfId="25689" priority="39709" operator="equal">
      <formula>"NS"</formula>
    </cfRule>
    <cfRule type="cellIs" dxfId="25688" priority="39710" operator="equal">
      <formula>"S"</formula>
    </cfRule>
    <cfRule type="cellIs" dxfId="25687" priority="39711" operator="equal">
      <formula>"A"</formula>
    </cfRule>
    <cfRule type="cellIs" dxfId="25686" priority="39712" operator="equal">
      <formula>"X"</formula>
    </cfRule>
    <cfRule type="cellIs" dxfId="25685" priority="39713" operator="equal">
      <formula>"L"</formula>
    </cfRule>
    <cfRule type="cellIs" dxfId="25684" priority="39714" operator="equal">
      <formula>"V"</formula>
    </cfRule>
  </conditionalFormatting>
  <conditionalFormatting sqref="AM1019:AV1019">
    <cfRule type="cellIs" dxfId="25683" priority="39672" operator="equal">
      <formula>"NA"</formula>
    </cfRule>
    <cfRule type="cellIs" dxfId="25682" priority="39673" operator="equal">
      <formula>"NS"</formula>
    </cfRule>
    <cfRule type="cellIs" dxfId="25681" priority="39674" operator="equal">
      <formula>"S"</formula>
    </cfRule>
    <cfRule type="cellIs" dxfId="25680" priority="39675" operator="equal">
      <formula>"A"</formula>
    </cfRule>
    <cfRule type="cellIs" dxfId="25679" priority="39676" operator="equal">
      <formula>"X"</formula>
    </cfRule>
    <cfRule type="cellIs" dxfId="25678" priority="39677" operator="equal">
      <formula>"L"</formula>
    </cfRule>
    <cfRule type="cellIs" dxfId="25677" priority="39678" operator="equal">
      <formula>"V"</formula>
    </cfRule>
  </conditionalFormatting>
  <conditionalFormatting sqref="AM1980:AV1980">
    <cfRule type="cellIs" dxfId="25676" priority="39586" operator="equal">
      <formula>"NA"</formula>
    </cfRule>
    <cfRule type="cellIs" dxfId="25675" priority="39587" operator="equal">
      <formula>"NS"</formula>
    </cfRule>
    <cfRule type="cellIs" dxfId="25674" priority="39588" operator="equal">
      <formula>"S"</formula>
    </cfRule>
    <cfRule type="cellIs" dxfId="25673" priority="39589" operator="equal">
      <formula>"A"</formula>
    </cfRule>
    <cfRule type="cellIs" dxfId="25672" priority="39590" operator="equal">
      <formula>"X"</formula>
    </cfRule>
    <cfRule type="cellIs" dxfId="25671" priority="39591" operator="equal">
      <formula>"L"</formula>
    </cfRule>
    <cfRule type="cellIs" dxfId="25670" priority="39592" operator="equal">
      <formula>"V"</formula>
    </cfRule>
  </conditionalFormatting>
  <conditionalFormatting sqref="AM1240:AV1241">
    <cfRule type="cellIs" dxfId="25669" priority="38873" operator="equal">
      <formula>"NA"</formula>
    </cfRule>
    <cfRule type="cellIs" dxfId="25668" priority="38874" operator="equal">
      <formula>"NS"</formula>
    </cfRule>
    <cfRule type="cellIs" dxfId="25667" priority="38875" operator="equal">
      <formula>"S"</formula>
    </cfRule>
    <cfRule type="cellIs" dxfId="25666" priority="38876" operator="equal">
      <formula>"A"</formula>
    </cfRule>
    <cfRule type="cellIs" dxfId="25665" priority="38877" operator="equal">
      <formula>"X"</formula>
    </cfRule>
    <cfRule type="cellIs" dxfId="25664" priority="38878" operator="equal">
      <formula>"L"</formula>
    </cfRule>
    <cfRule type="cellIs" dxfId="25663" priority="38879" operator="equal">
      <formula>"V"</formula>
    </cfRule>
  </conditionalFormatting>
  <conditionalFormatting sqref="AM1233:AV1233">
    <cfRule type="cellIs" dxfId="25662" priority="39270" operator="equal">
      <formula>"NA"</formula>
    </cfRule>
    <cfRule type="cellIs" dxfId="25661" priority="39271" operator="equal">
      <formula>"NS"</formula>
    </cfRule>
    <cfRule type="cellIs" dxfId="25660" priority="39272" operator="equal">
      <formula>"S"</formula>
    </cfRule>
    <cfRule type="cellIs" dxfId="25659" priority="39273" operator="equal">
      <formula>"A"</formula>
    </cfRule>
    <cfRule type="cellIs" dxfId="25658" priority="39274" operator="equal">
      <formula>"X"</formula>
    </cfRule>
    <cfRule type="cellIs" dxfId="25657" priority="39275" operator="equal">
      <formula>"L"</formula>
    </cfRule>
    <cfRule type="cellIs" dxfId="25656" priority="39276" operator="equal">
      <formula>"V"</formula>
    </cfRule>
  </conditionalFormatting>
  <conditionalFormatting sqref="R1993:S1993">
    <cfRule type="cellIs" dxfId="25655" priority="39553" operator="equal">
      <formula>"X"</formula>
    </cfRule>
    <cfRule type="cellIs" dxfId="25654" priority="39554" operator="equal">
      <formula>"V"</formula>
    </cfRule>
  </conditionalFormatting>
  <conditionalFormatting sqref="AM1993:AV1993">
    <cfRule type="cellIs" dxfId="25653" priority="39546" operator="equal">
      <formula>"NA"</formula>
    </cfRule>
    <cfRule type="cellIs" dxfId="25652" priority="39547" operator="equal">
      <formula>"NS"</formula>
    </cfRule>
    <cfRule type="cellIs" dxfId="25651" priority="39548" operator="equal">
      <formula>"S"</formula>
    </cfRule>
    <cfRule type="cellIs" dxfId="25650" priority="39549" operator="equal">
      <formula>"A"</formula>
    </cfRule>
    <cfRule type="cellIs" dxfId="25649" priority="39550" operator="equal">
      <formula>"X"</formula>
    </cfRule>
    <cfRule type="cellIs" dxfId="25648" priority="39551" operator="equal">
      <formula>"L"</formula>
    </cfRule>
    <cfRule type="cellIs" dxfId="25647" priority="39552" operator="equal">
      <formula>"V"</formula>
    </cfRule>
  </conditionalFormatting>
  <conditionalFormatting sqref="AM1021:AV1021">
    <cfRule type="cellIs" dxfId="25646" priority="39488" operator="equal">
      <formula>"NA"</formula>
    </cfRule>
    <cfRule type="cellIs" dxfId="25645" priority="39489" operator="equal">
      <formula>"NS"</formula>
    </cfRule>
    <cfRule type="cellIs" dxfId="25644" priority="39490" operator="equal">
      <formula>"S"</formula>
    </cfRule>
    <cfRule type="cellIs" dxfId="25643" priority="39491" operator="equal">
      <formula>"A"</formula>
    </cfRule>
    <cfRule type="cellIs" dxfId="25642" priority="39492" operator="equal">
      <formula>"X"</formula>
    </cfRule>
    <cfRule type="cellIs" dxfId="25641" priority="39493" operator="equal">
      <formula>"L"</formula>
    </cfRule>
    <cfRule type="cellIs" dxfId="25640" priority="39494" operator="equal">
      <formula>"V"</formula>
    </cfRule>
  </conditionalFormatting>
  <conditionalFormatting sqref="AM1243:AV1245">
    <cfRule type="cellIs" dxfId="25639" priority="39156" operator="equal">
      <formula>"NA"</formula>
    </cfRule>
    <cfRule type="cellIs" dxfId="25638" priority="39157" operator="equal">
      <formula>"NS"</formula>
    </cfRule>
    <cfRule type="cellIs" dxfId="25637" priority="39158" operator="equal">
      <formula>"S"</formula>
    </cfRule>
    <cfRule type="cellIs" dxfId="25636" priority="39159" operator="equal">
      <formula>"A"</formula>
    </cfRule>
    <cfRule type="cellIs" dxfId="25635" priority="39160" operator="equal">
      <formula>"X"</formula>
    </cfRule>
    <cfRule type="cellIs" dxfId="25634" priority="39161" operator="equal">
      <formula>"L"</formula>
    </cfRule>
    <cfRule type="cellIs" dxfId="25633" priority="39162" operator="equal">
      <formula>"V"</formula>
    </cfRule>
  </conditionalFormatting>
  <conditionalFormatting sqref="AM1239:AV1239">
    <cfRule type="cellIs" dxfId="25632" priority="39127" operator="equal">
      <formula>"NA"</formula>
    </cfRule>
    <cfRule type="cellIs" dxfId="25631" priority="39128" operator="equal">
      <formula>"NS"</formula>
    </cfRule>
    <cfRule type="cellIs" dxfId="25630" priority="39129" operator="equal">
      <formula>"S"</formula>
    </cfRule>
    <cfRule type="cellIs" dxfId="25629" priority="39130" operator="equal">
      <formula>"A"</formula>
    </cfRule>
    <cfRule type="cellIs" dxfId="25628" priority="39131" operator="equal">
      <formula>"X"</formula>
    </cfRule>
    <cfRule type="cellIs" dxfId="25627" priority="39132" operator="equal">
      <formula>"L"</formula>
    </cfRule>
    <cfRule type="cellIs" dxfId="25626" priority="39133" operator="equal">
      <formula>"V"</formula>
    </cfRule>
  </conditionalFormatting>
  <conditionalFormatting sqref="AM2197:AV2198">
    <cfRule type="cellIs" dxfId="25625" priority="39236" operator="equal">
      <formula>"NA"</formula>
    </cfRule>
    <cfRule type="cellIs" dxfId="25624" priority="39237" operator="equal">
      <formula>"NS"</formula>
    </cfRule>
    <cfRule type="cellIs" dxfId="25623" priority="39238" operator="equal">
      <formula>"S"</formula>
    </cfRule>
    <cfRule type="cellIs" dxfId="25622" priority="39239" operator="equal">
      <formula>"A"</formula>
    </cfRule>
    <cfRule type="cellIs" dxfId="25621" priority="39240" operator="equal">
      <formula>"X"</formula>
    </cfRule>
    <cfRule type="cellIs" dxfId="25620" priority="39241" operator="equal">
      <formula>"L"</formula>
    </cfRule>
    <cfRule type="cellIs" dxfId="25619" priority="39242" operator="equal">
      <formula>"V"</formula>
    </cfRule>
  </conditionalFormatting>
  <conditionalFormatting sqref="AM2199:AV2201">
    <cfRule type="cellIs" dxfId="25618" priority="39227" operator="equal">
      <formula>"NA"</formula>
    </cfRule>
    <cfRule type="cellIs" dxfId="25617" priority="39228" operator="equal">
      <formula>"NS"</formula>
    </cfRule>
    <cfRule type="cellIs" dxfId="25616" priority="39229" operator="equal">
      <formula>"S"</formula>
    </cfRule>
    <cfRule type="cellIs" dxfId="25615" priority="39230" operator="equal">
      <formula>"A"</formula>
    </cfRule>
    <cfRule type="cellIs" dxfId="25614" priority="39231" operator="equal">
      <formula>"X"</formula>
    </cfRule>
    <cfRule type="cellIs" dxfId="25613" priority="39232" operator="equal">
      <formula>"L"</formula>
    </cfRule>
    <cfRule type="cellIs" dxfId="25612" priority="39233" operator="equal">
      <formula>"V"</formula>
    </cfRule>
  </conditionalFormatting>
  <conditionalFormatting sqref="AM50:AV50">
    <cfRule type="cellIs" dxfId="25611" priority="39176" operator="equal">
      <formula>"NA"</formula>
    </cfRule>
    <cfRule type="cellIs" dxfId="25610" priority="39177" operator="equal">
      <formula>"NS"</formula>
    </cfRule>
    <cfRule type="cellIs" dxfId="25609" priority="39178" operator="equal">
      <formula>"S"</formula>
    </cfRule>
    <cfRule type="cellIs" dxfId="25608" priority="39179" operator="equal">
      <formula>"A"</formula>
    </cfRule>
    <cfRule type="cellIs" dxfId="25607" priority="39180" operator="equal">
      <formula>"X"</formula>
    </cfRule>
    <cfRule type="cellIs" dxfId="25606" priority="39181" operator="equal">
      <formula>"L"</formula>
    </cfRule>
    <cfRule type="cellIs" dxfId="25605" priority="39182" operator="equal">
      <formula>"V"</formula>
    </cfRule>
  </conditionalFormatting>
  <conditionalFormatting sqref="AM891:AV891">
    <cfRule type="cellIs" dxfId="25604" priority="39167" operator="equal">
      <formula>"NA"</formula>
    </cfRule>
    <cfRule type="cellIs" dxfId="25603" priority="39168" operator="equal">
      <formula>"NS"</formula>
    </cfRule>
    <cfRule type="cellIs" dxfId="25602" priority="39169" operator="equal">
      <formula>"S"</formula>
    </cfRule>
    <cfRule type="cellIs" dxfId="25601" priority="39170" operator="equal">
      <formula>"A"</formula>
    </cfRule>
    <cfRule type="cellIs" dxfId="25600" priority="39171" operator="equal">
      <formula>"X"</formula>
    </cfRule>
    <cfRule type="cellIs" dxfId="25599" priority="39172" operator="equal">
      <formula>"L"</formula>
    </cfRule>
    <cfRule type="cellIs" dxfId="25598" priority="39173" operator="equal">
      <formula>"V"</formula>
    </cfRule>
  </conditionalFormatting>
  <conditionalFormatting sqref="AM55:AV56">
    <cfRule type="cellIs" dxfId="25597" priority="39143" operator="equal">
      <formula>"NA"</formula>
    </cfRule>
    <cfRule type="cellIs" dxfId="25596" priority="39144" operator="equal">
      <formula>"NS"</formula>
    </cfRule>
    <cfRule type="cellIs" dxfId="25595" priority="39145" operator="equal">
      <formula>"S"</formula>
    </cfRule>
    <cfRule type="cellIs" dxfId="25594" priority="39146" operator="equal">
      <formula>"A"</formula>
    </cfRule>
    <cfRule type="cellIs" dxfId="25593" priority="39147" operator="equal">
      <formula>"X"</formula>
    </cfRule>
    <cfRule type="cellIs" dxfId="25592" priority="39148" operator="equal">
      <formula>"L"</formula>
    </cfRule>
    <cfRule type="cellIs" dxfId="25591" priority="39149" operator="equal">
      <formula>"V"</formula>
    </cfRule>
  </conditionalFormatting>
  <conditionalFormatting sqref="AM58:AV58">
    <cfRule type="cellIs" dxfId="25590" priority="39134" operator="equal">
      <formula>"NA"</formula>
    </cfRule>
    <cfRule type="cellIs" dxfId="25589" priority="39135" operator="equal">
      <formula>"NS"</formula>
    </cfRule>
    <cfRule type="cellIs" dxfId="25588" priority="39136" operator="equal">
      <formula>"S"</formula>
    </cfRule>
    <cfRule type="cellIs" dxfId="25587" priority="39137" operator="equal">
      <formula>"A"</formula>
    </cfRule>
    <cfRule type="cellIs" dxfId="25586" priority="39138" operator="equal">
      <formula>"X"</formula>
    </cfRule>
    <cfRule type="cellIs" dxfId="25585" priority="39139" operator="equal">
      <formula>"L"</formula>
    </cfRule>
    <cfRule type="cellIs" dxfId="25584" priority="39140" operator="equal">
      <formula>"V"</formula>
    </cfRule>
  </conditionalFormatting>
  <conditionalFormatting sqref="AM2076:AV2076">
    <cfRule type="cellIs" dxfId="25583" priority="38951" operator="equal">
      <formula>"NA"</formula>
    </cfRule>
    <cfRule type="cellIs" dxfId="25582" priority="38952" operator="equal">
      <formula>"NS"</formula>
    </cfRule>
    <cfRule type="cellIs" dxfId="25581" priority="38953" operator="equal">
      <formula>"S"</formula>
    </cfRule>
    <cfRule type="cellIs" dxfId="25580" priority="38954" operator="equal">
      <formula>"A"</formula>
    </cfRule>
    <cfRule type="cellIs" dxfId="25579" priority="38955" operator="equal">
      <formula>"X"</formula>
    </cfRule>
    <cfRule type="cellIs" dxfId="25578" priority="38956" operator="equal">
      <formula>"L"</formula>
    </cfRule>
    <cfRule type="cellIs" dxfId="25577" priority="38957" operator="equal">
      <formula>"V"</formula>
    </cfRule>
  </conditionalFormatting>
  <conditionalFormatting sqref="AM892:AV892">
    <cfRule type="cellIs" dxfId="25576" priority="39065" operator="equal">
      <formula>"NA"</formula>
    </cfRule>
    <cfRule type="cellIs" dxfId="25575" priority="39066" operator="equal">
      <formula>"NS"</formula>
    </cfRule>
    <cfRule type="cellIs" dxfId="25574" priority="39067" operator="equal">
      <formula>"S"</formula>
    </cfRule>
    <cfRule type="cellIs" dxfId="25573" priority="39068" operator="equal">
      <formula>"A"</formula>
    </cfRule>
    <cfRule type="cellIs" dxfId="25572" priority="39069" operator="equal">
      <formula>"X"</formula>
    </cfRule>
    <cfRule type="cellIs" dxfId="25571" priority="39070" operator="equal">
      <formula>"L"</formula>
    </cfRule>
    <cfRule type="cellIs" dxfId="25570" priority="39071" operator="equal">
      <formula>"V"</formula>
    </cfRule>
  </conditionalFormatting>
  <conditionalFormatting sqref="AM1242:AV1242">
    <cfRule type="cellIs" dxfId="25569" priority="39040" operator="equal">
      <formula>"NA"</formula>
    </cfRule>
    <cfRule type="cellIs" dxfId="25568" priority="39041" operator="equal">
      <formula>"NS"</formula>
    </cfRule>
    <cfRule type="cellIs" dxfId="25567" priority="39042" operator="equal">
      <formula>"S"</formula>
    </cfRule>
    <cfRule type="cellIs" dxfId="25566" priority="39043" operator="equal">
      <formula>"A"</formula>
    </cfRule>
    <cfRule type="cellIs" dxfId="25565" priority="39044" operator="equal">
      <formula>"X"</formula>
    </cfRule>
    <cfRule type="cellIs" dxfId="25564" priority="39045" operator="equal">
      <formula>"L"</formula>
    </cfRule>
    <cfRule type="cellIs" dxfId="25563" priority="39046" operator="equal">
      <formula>"V"</formula>
    </cfRule>
  </conditionalFormatting>
  <conditionalFormatting sqref="AM2101:AV2101">
    <cfRule type="cellIs" dxfId="25562" priority="39027" operator="equal">
      <formula>"NA"</formula>
    </cfRule>
    <cfRule type="cellIs" dxfId="25561" priority="39028" operator="equal">
      <formula>"NS"</formula>
    </cfRule>
    <cfRule type="cellIs" dxfId="25560" priority="39029" operator="equal">
      <formula>"S"</formula>
    </cfRule>
    <cfRule type="cellIs" dxfId="25559" priority="39030" operator="equal">
      <formula>"A"</formula>
    </cfRule>
    <cfRule type="cellIs" dxfId="25558" priority="39031" operator="equal">
      <formula>"X"</formula>
    </cfRule>
    <cfRule type="cellIs" dxfId="25557" priority="39032" operator="equal">
      <formula>"L"</formula>
    </cfRule>
    <cfRule type="cellIs" dxfId="25556" priority="39033" operator="equal">
      <formula>"V"</formula>
    </cfRule>
  </conditionalFormatting>
  <conditionalFormatting sqref="AM1022:AV1022">
    <cfRule type="cellIs" dxfId="25555" priority="39020" operator="equal">
      <formula>"NA"</formula>
    </cfRule>
    <cfRule type="cellIs" dxfId="25554" priority="39021" operator="equal">
      <formula>"NS"</formula>
    </cfRule>
    <cfRule type="cellIs" dxfId="25553" priority="39022" operator="equal">
      <formula>"S"</formula>
    </cfRule>
    <cfRule type="cellIs" dxfId="25552" priority="39023" operator="equal">
      <formula>"A"</formula>
    </cfRule>
    <cfRule type="cellIs" dxfId="25551" priority="39024" operator="equal">
      <formula>"X"</formula>
    </cfRule>
    <cfRule type="cellIs" dxfId="25550" priority="39025" operator="equal">
      <formula>"L"</formula>
    </cfRule>
    <cfRule type="cellIs" dxfId="25549" priority="39026" operator="equal">
      <formula>"V"</formula>
    </cfRule>
  </conditionalFormatting>
  <conditionalFormatting sqref="AM2075:AV2075">
    <cfRule type="cellIs" dxfId="25548" priority="39002" operator="equal">
      <formula>"NA"</formula>
    </cfRule>
    <cfRule type="cellIs" dxfId="25547" priority="39003" operator="equal">
      <formula>"NS"</formula>
    </cfRule>
    <cfRule type="cellIs" dxfId="25546" priority="39004" operator="equal">
      <formula>"S"</formula>
    </cfRule>
    <cfRule type="cellIs" dxfId="25545" priority="39005" operator="equal">
      <formula>"A"</formula>
    </cfRule>
    <cfRule type="cellIs" dxfId="25544" priority="39006" operator="equal">
      <formula>"X"</formula>
    </cfRule>
    <cfRule type="cellIs" dxfId="25543" priority="39007" operator="equal">
      <formula>"L"</formula>
    </cfRule>
    <cfRule type="cellIs" dxfId="25542" priority="39008" operator="equal">
      <formula>"V"</formula>
    </cfRule>
  </conditionalFormatting>
  <conditionalFormatting sqref="AM2094:AV2094">
    <cfRule type="cellIs" dxfId="25541" priority="38772" operator="equal">
      <formula>"NA"</formula>
    </cfRule>
    <cfRule type="cellIs" dxfId="25540" priority="38773" operator="equal">
      <formula>"NS"</formula>
    </cfRule>
    <cfRule type="cellIs" dxfId="25539" priority="38774" operator="equal">
      <formula>"S"</formula>
    </cfRule>
    <cfRule type="cellIs" dxfId="25538" priority="38775" operator="equal">
      <formula>"A"</formula>
    </cfRule>
    <cfRule type="cellIs" dxfId="25537" priority="38776" operator="equal">
      <formula>"X"</formula>
    </cfRule>
    <cfRule type="cellIs" dxfId="25536" priority="38777" operator="equal">
      <formula>"L"</formula>
    </cfRule>
    <cfRule type="cellIs" dxfId="25535" priority="38778" operator="equal">
      <formula>"V"</formula>
    </cfRule>
  </conditionalFormatting>
  <conditionalFormatting sqref="AM909:AV909">
    <cfRule type="cellIs" dxfId="25534" priority="38759" operator="equal">
      <formula>"NA"</formula>
    </cfRule>
    <cfRule type="cellIs" dxfId="25533" priority="38760" operator="equal">
      <formula>"NS"</formula>
    </cfRule>
    <cfRule type="cellIs" dxfId="25532" priority="38761" operator="equal">
      <formula>"S"</formula>
    </cfRule>
    <cfRule type="cellIs" dxfId="25531" priority="38762" operator="equal">
      <formula>"A"</formula>
    </cfRule>
    <cfRule type="cellIs" dxfId="25530" priority="38763" operator="equal">
      <formula>"X"</formula>
    </cfRule>
    <cfRule type="cellIs" dxfId="25529" priority="38764" operator="equal">
      <formula>"L"</formula>
    </cfRule>
    <cfRule type="cellIs" dxfId="25528" priority="38765" operator="equal">
      <formula>"V"</formula>
    </cfRule>
  </conditionalFormatting>
  <conditionalFormatting sqref="AM912:AV912">
    <cfRule type="cellIs" dxfId="25527" priority="38748" operator="equal">
      <formula>"NA"</formula>
    </cfRule>
    <cfRule type="cellIs" dxfId="25526" priority="38749" operator="equal">
      <formula>"NS"</formula>
    </cfRule>
    <cfRule type="cellIs" dxfId="25525" priority="38750" operator="equal">
      <formula>"S"</formula>
    </cfRule>
    <cfRule type="cellIs" dxfId="25524" priority="38751" operator="equal">
      <formula>"A"</formula>
    </cfRule>
    <cfRule type="cellIs" dxfId="25523" priority="38752" operator="equal">
      <formula>"X"</formula>
    </cfRule>
    <cfRule type="cellIs" dxfId="25522" priority="38753" operator="equal">
      <formula>"L"</formula>
    </cfRule>
    <cfRule type="cellIs" dxfId="25521" priority="38754" operator="equal">
      <formula>"V"</formula>
    </cfRule>
  </conditionalFormatting>
  <conditionalFormatting sqref="AM1987:AV1990">
    <cfRule type="cellIs" dxfId="25520" priority="38724" operator="equal">
      <formula>"NA"</formula>
    </cfRule>
    <cfRule type="cellIs" dxfId="25519" priority="38725" operator="equal">
      <formula>"NS"</formula>
    </cfRule>
    <cfRule type="cellIs" dxfId="25518" priority="38726" operator="equal">
      <formula>"S"</formula>
    </cfRule>
    <cfRule type="cellIs" dxfId="25517" priority="38727" operator="equal">
      <formula>"A"</formula>
    </cfRule>
    <cfRule type="cellIs" dxfId="25516" priority="38728" operator="equal">
      <formula>"X"</formula>
    </cfRule>
    <cfRule type="cellIs" dxfId="25515" priority="38729" operator="equal">
      <formula>"L"</formula>
    </cfRule>
    <cfRule type="cellIs" dxfId="25514" priority="38730" operator="equal">
      <formula>"V"</formula>
    </cfRule>
  </conditionalFormatting>
  <conditionalFormatting sqref="AM36:AV36">
    <cfRule type="cellIs" dxfId="25513" priority="38666" operator="equal">
      <formula>"NA"</formula>
    </cfRule>
    <cfRule type="cellIs" dxfId="25512" priority="38667" operator="equal">
      <formula>"NS"</formula>
    </cfRule>
    <cfRule type="cellIs" dxfId="25511" priority="38668" operator="equal">
      <formula>"S"</formula>
    </cfRule>
    <cfRule type="cellIs" dxfId="25510" priority="38669" operator="equal">
      <formula>"A"</formula>
    </cfRule>
    <cfRule type="cellIs" dxfId="25509" priority="38670" operator="equal">
      <formula>"X"</formula>
    </cfRule>
    <cfRule type="cellIs" dxfId="25508" priority="38671" operator="equal">
      <formula>"L"</formula>
    </cfRule>
    <cfRule type="cellIs" dxfId="25507" priority="38672" operator="equal">
      <formula>"V"</formula>
    </cfRule>
  </conditionalFormatting>
  <conditionalFormatting sqref="AM882:AV883">
    <cfRule type="cellIs" dxfId="25506" priority="36993" operator="equal">
      <formula>"NA"</formula>
    </cfRule>
    <cfRule type="cellIs" dxfId="25505" priority="36994" operator="equal">
      <formula>"NS"</formula>
    </cfRule>
    <cfRule type="cellIs" dxfId="25504" priority="36995" operator="equal">
      <formula>"S"</formula>
    </cfRule>
    <cfRule type="cellIs" dxfId="25503" priority="36996" operator="equal">
      <formula>"A"</formula>
    </cfRule>
    <cfRule type="cellIs" dxfId="25502" priority="36997" operator="equal">
      <formula>"X"</formula>
    </cfRule>
    <cfRule type="cellIs" dxfId="25501" priority="36998" operator="equal">
      <formula>"L"</formula>
    </cfRule>
    <cfRule type="cellIs" dxfId="25500" priority="36999" operator="equal">
      <formula>"V"</formula>
    </cfRule>
  </conditionalFormatting>
  <conditionalFormatting sqref="AM918:AV923">
    <cfRule type="cellIs" dxfId="25499" priority="36984" operator="equal">
      <formula>"NA"</formula>
    </cfRule>
    <cfRule type="cellIs" dxfId="25498" priority="36985" operator="equal">
      <formula>"NS"</formula>
    </cfRule>
    <cfRule type="cellIs" dxfId="25497" priority="36986" operator="equal">
      <formula>"S"</formula>
    </cfRule>
    <cfRule type="cellIs" dxfId="25496" priority="36987" operator="equal">
      <formula>"A"</formula>
    </cfRule>
    <cfRule type="cellIs" dxfId="25495" priority="36988" operator="equal">
      <formula>"X"</formula>
    </cfRule>
    <cfRule type="cellIs" dxfId="25494" priority="36989" operator="equal">
      <formula>"L"</formula>
    </cfRule>
    <cfRule type="cellIs" dxfId="25493" priority="36990" operator="equal">
      <formula>"V"</formula>
    </cfRule>
  </conditionalFormatting>
  <conditionalFormatting sqref="AM925:AV930">
    <cfRule type="cellIs" dxfId="25492" priority="36975" operator="equal">
      <formula>"NA"</formula>
    </cfRule>
    <cfRule type="cellIs" dxfId="25491" priority="36976" operator="equal">
      <formula>"NS"</formula>
    </cfRule>
    <cfRule type="cellIs" dxfId="25490" priority="36977" operator="equal">
      <formula>"S"</formula>
    </cfRule>
    <cfRule type="cellIs" dxfId="25489" priority="36978" operator="equal">
      <formula>"A"</formula>
    </cfRule>
    <cfRule type="cellIs" dxfId="25488" priority="36979" operator="equal">
      <formula>"X"</formula>
    </cfRule>
    <cfRule type="cellIs" dxfId="25487" priority="36980" operator="equal">
      <formula>"L"</formula>
    </cfRule>
    <cfRule type="cellIs" dxfId="25486" priority="36981" operator="equal">
      <formula>"V"</formula>
    </cfRule>
  </conditionalFormatting>
  <conditionalFormatting sqref="AM983:AV983 AM969:AV969">
    <cfRule type="cellIs" dxfId="25485" priority="36966" operator="equal">
      <formula>"NA"</formula>
    </cfRule>
    <cfRule type="cellIs" dxfId="25484" priority="36967" operator="equal">
      <formula>"NS"</formula>
    </cfRule>
    <cfRule type="cellIs" dxfId="25483" priority="36968" operator="equal">
      <formula>"S"</formula>
    </cfRule>
    <cfRule type="cellIs" dxfId="25482" priority="36969" operator="equal">
      <formula>"A"</formula>
    </cfRule>
    <cfRule type="cellIs" dxfId="25481" priority="36970" operator="equal">
      <formula>"X"</formula>
    </cfRule>
    <cfRule type="cellIs" dxfId="25480" priority="36971" operator="equal">
      <formula>"L"</formula>
    </cfRule>
    <cfRule type="cellIs" dxfId="25479" priority="36972" operator="equal">
      <formula>"V"</formula>
    </cfRule>
  </conditionalFormatting>
  <conditionalFormatting sqref="AM970:AV970">
    <cfRule type="cellIs" dxfId="25478" priority="36957" operator="equal">
      <formula>"NA"</formula>
    </cfRule>
    <cfRule type="cellIs" dxfId="25477" priority="36958" operator="equal">
      <formula>"NS"</formula>
    </cfRule>
    <cfRule type="cellIs" dxfId="25476" priority="36959" operator="equal">
      <formula>"S"</formula>
    </cfRule>
    <cfRule type="cellIs" dxfId="25475" priority="36960" operator="equal">
      <formula>"A"</formula>
    </cfRule>
    <cfRule type="cellIs" dxfId="25474" priority="36961" operator="equal">
      <formula>"X"</formula>
    </cfRule>
    <cfRule type="cellIs" dxfId="25473" priority="36962" operator="equal">
      <formula>"L"</formula>
    </cfRule>
    <cfRule type="cellIs" dxfId="25472" priority="36963" operator="equal">
      <formula>"V"</formula>
    </cfRule>
  </conditionalFormatting>
  <conditionalFormatting sqref="AM971:AV971">
    <cfRule type="cellIs" dxfId="25471" priority="36948" operator="equal">
      <formula>"NA"</formula>
    </cfRule>
    <cfRule type="cellIs" dxfId="25470" priority="36949" operator="equal">
      <formula>"NS"</formula>
    </cfRule>
    <cfRule type="cellIs" dxfId="25469" priority="36950" operator="equal">
      <formula>"S"</formula>
    </cfRule>
    <cfRule type="cellIs" dxfId="25468" priority="36951" operator="equal">
      <formula>"A"</formula>
    </cfRule>
    <cfRule type="cellIs" dxfId="25467" priority="36952" operator="equal">
      <formula>"X"</formula>
    </cfRule>
    <cfRule type="cellIs" dxfId="25466" priority="36953" operator="equal">
      <formula>"L"</formula>
    </cfRule>
    <cfRule type="cellIs" dxfId="25465" priority="36954" operator="equal">
      <formula>"V"</formula>
    </cfRule>
  </conditionalFormatting>
  <conditionalFormatting sqref="AM972:AV972">
    <cfRule type="cellIs" dxfId="25464" priority="36939" operator="equal">
      <formula>"NA"</formula>
    </cfRule>
    <cfRule type="cellIs" dxfId="25463" priority="36940" operator="equal">
      <formula>"NS"</formula>
    </cfRule>
    <cfRule type="cellIs" dxfId="25462" priority="36941" operator="equal">
      <formula>"S"</formula>
    </cfRule>
    <cfRule type="cellIs" dxfId="25461" priority="36942" operator="equal">
      <formula>"A"</formula>
    </cfRule>
    <cfRule type="cellIs" dxfId="25460" priority="36943" operator="equal">
      <formula>"X"</formula>
    </cfRule>
    <cfRule type="cellIs" dxfId="25459" priority="36944" operator="equal">
      <formula>"L"</formula>
    </cfRule>
    <cfRule type="cellIs" dxfId="25458" priority="36945" operator="equal">
      <formula>"V"</formula>
    </cfRule>
  </conditionalFormatting>
  <conditionalFormatting sqref="AM973:AV973">
    <cfRule type="cellIs" dxfId="25457" priority="36930" operator="equal">
      <formula>"NA"</formula>
    </cfRule>
    <cfRule type="cellIs" dxfId="25456" priority="36931" operator="equal">
      <formula>"NS"</formula>
    </cfRule>
    <cfRule type="cellIs" dxfId="25455" priority="36932" operator="equal">
      <formula>"S"</formula>
    </cfRule>
    <cfRule type="cellIs" dxfId="25454" priority="36933" operator="equal">
      <formula>"A"</formula>
    </cfRule>
    <cfRule type="cellIs" dxfId="25453" priority="36934" operator="equal">
      <formula>"X"</formula>
    </cfRule>
    <cfRule type="cellIs" dxfId="25452" priority="36935" operator="equal">
      <formula>"L"</formula>
    </cfRule>
    <cfRule type="cellIs" dxfId="25451" priority="36936" operator="equal">
      <formula>"V"</formula>
    </cfRule>
  </conditionalFormatting>
  <conditionalFormatting sqref="AM975:AV975">
    <cfRule type="cellIs" dxfId="25450" priority="36912" operator="equal">
      <formula>"NA"</formula>
    </cfRule>
    <cfRule type="cellIs" dxfId="25449" priority="36913" operator="equal">
      <formula>"NS"</formula>
    </cfRule>
    <cfRule type="cellIs" dxfId="25448" priority="36914" operator="equal">
      <formula>"S"</formula>
    </cfRule>
    <cfRule type="cellIs" dxfId="25447" priority="36915" operator="equal">
      <formula>"A"</formula>
    </cfRule>
    <cfRule type="cellIs" dxfId="25446" priority="36916" operator="equal">
      <formula>"X"</formula>
    </cfRule>
    <cfRule type="cellIs" dxfId="25445" priority="36917" operator="equal">
      <formula>"L"</formula>
    </cfRule>
    <cfRule type="cellIs" dxfId="25444" priority="36918" operator="equal">
      <formula>"V"</formula>
    </cfRule>
  </conditionalFormatting>
  <conditionalFormatting sqref="AM974:AV974">
    <cfRule type="cellIs" dxfId="25443" priority="36921" operator="equal">
      <formula>"NA"</formula>
    </cfRule>
    <cfRule type="cellIs" dxfId="25442" priority="36922" operator="equal">
      <formula>"NS"</formula>
    </cfRule>
    <cfRule type="cellIs" dxfId="25441" priority="36923" operator="equal">
      <formula>"S"</formula>
    </cfRule>
    <cfRule type="cellIs" dxfId="25440" priority="36924" operator="equal">
      <formula>"A"</formula>
    </cfRule>
    <cfRule type="cellIs" dxfId="25439" priority="36925" operator="equal">
      <formula>"X"</formula>
    </cfRule>
    <cfRule type="cellIs" dxfId="25438" priority="36926" operator="equal">
      <formula>"L"</formula>
    </cfRule>
    <cfRule type="cellIs" dxfId="25437" priority="36927" operator="equal">
      <formula>"V"</formula>
    </cfRule>
  </conditionalFormatting>
  <conditionalFormatting sqref="AM979:AV979">
    <cfRule type="cellIs" dxfId="25436" priority="36905" operator="equal">
      <formula>"NA"</formula>
    </cfRule>
    <cfRule type="cellIs" dxfId="25435" priority="36906" operator="equal">
      <formula>"NS"</formula>
    </cfRule>
    <cfRule type="cellIs" dxfId="25434" priority="36907" operator="equal">
      <formula>"S"</formula>
    </cfRule>
    <cfRule type="cellIs" dxfId="25433" priority="36908" operator="equal">
      <formula>"A"</formula>
    </cfRule>
    <cfRule type="cellIs" dxfId="25432" priority="36909" operator="equal">
      <formula>"X"</formula>
    </cfRule>
    <cfRule type="cellIs" dxfId="25431" priority="36910" operator="equal">
      <formula>"L"</formula>
    </cfRule>
    <cfRule type="cellIs" dxfId="25430" priority="36911" operator="equal">
      <formula>"V"</formula>
    </cfRule>
  </conditionalFormatting>
  <conditionalFormatting sqref="AM977:AV977">
    <cfRule type="cellIs" dxfId="25429" priority="36898" operator="equal">
      <formula>"NA"</formula>
    </cfRule>
    <cfRule type="cellIs" dxfId="25428" priority="36899" operator="equal">
      <formula>"NS"</formula>
    </cfRule>
    <cfRule type="cellIs" dxfId="25427" priority="36900" operator="equal">
      <formula>"S"</formula>
    </cfRule>
    <cfRule type="cellIs" dxfId="25426" priority="36901" operator="equal">
      <formula>"A"</formula>
    </cfRule>
    <cfRule type="cellIs" dxfId="25425" priority="36902" operator="equal">
      <formula>"X"</formula>
    </cfRule>
    <cfRule type="cellIs" dxfId="25424" priority="36903" operator="equal">
      <formula>"L"</formula>
    </cfRule>
    <cfRule type="cellIs" dxfId="25423" priority="36904" operator="equal">
      <formula>"V"</formula>
    </cfRule>
  </conditionalFormatting>
  <conditionalFormatting sqref="AM976:AV976">
    <cfRule type="cellIs" dxfId="25422" priority="36889" operator="equal">
      <formula>"NA"</formula>
    </cfRule>
    <cfRule type="cellIs" dxfId="25421" priority="36890" operator="equal">
      <formula>"NS"</formula>
    </cfRule>
    <cfRule type="cellIs" dxfId="25420" priority="36891" operator="equal">
      <formula>"S"</formula>
    </cfRule>
    <cfRule type="cellIs" dxfId="25419" priority="36892" operator="equal">
      <formula>"A"</formula>
    </cfRule>
    <cfRule type="cellIs" dxfId="25418" priority="36893" operator="equal">
      <formula>"X"</formula>
    </cfRule>
    <cfRule type="cellIs" dxfId="25417" priority="36894" operator="equal">
      <formula>"L"</formula>
    </cfRule>
    <cfRule type="cellIs" dxfId="25416" priority="36895" operator="equal">
      <formula>"V"</formula>
    </cfRule>
  </conditionalFormatting>
  <conditionalFormatting sqref="AM978:AV978">
    <cfRule type="cellIs" dxfId="25415" priority="36882" operator="equal">
      <formula>"NA"</formula>
    </cfRule>
    <cfRule type="cellIs" dxfId="25414" priority="36883" operator="equal">
      <formula>"NS"</formula>
    </cfRule>
    <cfRule type="cellIs" dxfId="25413" priority="36884" operator="equal">
      <formula>"S"</formula>
    </cfRule>
    <cfRule type="cellIs" dxfId="25412" priority="36885" operator="equal">
      <formula>"A"</formula>
    </cfRule>
    <cfRule type="cellIs" dxfId="25411" priority="36886" operator="equal">
      <formula>"X"</formula>
    </cfRule>
    <cfRule type="cellIs" dxfId="25410" priority="36887" operator="equal">
      <formula>"L"</formula>
    </cfRule>
    <cfRule type="cellIs" dxfId="25409" priority="36888" operator="equal">
      <formula>"V"</formula>
    </cfRule>
  </conditionalFormatting>
  <conditionalFormatting sqref="AM980:AV980">
    <cfRule type="cellIs" dxfId="25408" priority="36871" operator="equal">
      <formula>"NA"</formula>
    </cfRule>
    <cfRule type="cellIs" dxfId="25407" priority="36872" operator="equal">
      <formula>"NS"</formula>
    </cfRule>
    <cfRule type="cellIs" dxfId="25406" priority="36873" operator="equal">
      <formula>"S"</formula>
    </cfRule>
    <cfRule type="cellIs" dxfId="25405" priority="36874" operator="equal">
      <formula>"A"</formula>
    </cfRule>
    <cfRule type="cellIs" dxfId="25404" priority="36875" operator="equal">
      <formula>"X"</formula>
    </cfRule>
    <cfRule type="cellIs" dxfId="25403" priority="36876" operator="equal">
      <formula>"L"</formula>
    </cfRule>
    <cfRule type="cellIs" dxfId="25402" priority="36877" operator="equal">
      <formula>"V"</formula>
    </cfRule>
  </conditionalFormatting>
  <conditionalFormatting sqref="AM981:AV981">
    <cfRule type="cellIs" dxfId="25401" priority="36814" operator="equal">
      <formula>"NA"</formula>
    </cfRule>
    <cfRule type="cellIs" dxfId="25400" priority="36815" operator="equal">
      <formula>"NS"</formula>
    </cfRule>
    <cfRule type="cellIs" dxfId="25399" priority="36816" operator="equal">
      <formula>"S"</formula>
    </cfRule>
    <cfRule type="cellIs" dxfId="25398" priority="36817" operator="equal">
      <formula>"A"</formula>
    </cfRule>
    <cfRule type="cellIs" dxfId="25397" priority="36818" operator="equal">
      <formula>"X"</formula>
    </cfRule>
    <cfRule type="cellIs" dxfId="25396" priority="36819" operator="equal">
      <formula>"L"</formula>
    </cfRule>
    <cfRule type="cellIs" dxfId="25395" priority="36820" operator="equal">
      <formula>"V"</formula>
    </cfRule>
  </conditionalFormatting>
  <conditionalFormatting sqref="AM982:AV982">
    <cfRule type="cellIs" dxfId="25394" priority="36805" operator="equal">
      <formula>"NA"</formula>
    </cfRule>
    <cfRule type="cellIs" dxfId="25393" priority="36806" operator="equal">
      <formula>"NS"</formula>
    </cfRule>
    <cfRule type="cellIs" dxfId="25392" priority="36807" operator="equal">
      <formula>"S"</formula>
    </cfRule>
    <cfRule type="cellIs" dxfId="25391" priority="36808" operator="equal">
      <formula>"A"</formula>
    </cfRule>
    <cfRule type="cellIs" dxfId="25390" priority="36809" operator="equal">
      <formula>"X"</formula>
    </cfRule>
    <cfRule type="cellIs" dxfId="25389" priority="36810" operator="equal">
      <formula>"L"</formula>
    </cfRule>
    <cfRule type="cellIs" dxfId="25388" priority="36811" operator="equal">
      <formula>"V"</formula>
    </cfRule>
  </conditionalFormatting>
  <conditionalFormatting sqref="AM993:AV993">
    <cfRule type="cellIs" dxfId="25387" priority="36792" operator="equal">
      <formula>"NA"</formula>
    </cfRule>
    <cfRule type="cellIs" dxfId="25386" priority="36793" operator="equal">
      <formula>"NS"</formula>
    </cfRule>
    <cfRule type="cellIs" dxfId="25385" priority="36794" operator="equal">
      <formula>"S"</formula>
    </cfRule>
    <cfRule type="cellIs" dxfId="25384" priority="36795" operator="equal">
      <formula>"A"</formula>
    </cfRule>
    <cfRule type="cellIs" dxfId="25383" priority="36796" operator="equal">
      <formula>"X"</formula>
    </cfRule>
    <cfRule type="cellIs" dxfId="25382" priority="36797" operator="equal">
      <formula>"L"</formula>
    </cfRule>
    <cfRule type="cellIs" dxfId="25381" priority="36798" operator="equal">
      <formula>"V"</formula>
    </cfRule>
  </conditionalFormatting>
  <conditionalFormatting sqref="AM984:AV984">
    <cfRule type="cellIs" dxfId="25380" priority="36783" operator="equal">
      <formula>"NA"</formula>
    </cfRule>
    <cfRule type="cellIs" dxfId="25379" priority="36784" operator="equal">
      <formula>"NS"</formula>
    </cfRule>
    <cfRule type="cellIs" dxfId="25378" priority="36785" operator="equal">
      <formula>"S"</formula>
    </cfRule>
    <cfRule type="cellIs" dxfId="25377" priority="36786" operator="equal">
      <formula>"A"</formula>
    </cfRule>
    <cfRule type="cellIs" dxfId="25376" priority="36787" operator="equal">
      <formula>"X"</formula>
    </cfRule>
    <cfRule type="cellIs" dxfId="25375" priority="36788" operator="equal">
      <formula>"L"</formula>
    </cfRule>
    <cfRule type="cellIs" dxfId="25374" priority="36789" operator="equal">
      <formula>"V"</formula>
    </cfRule>
  </conditionalFormatting>
  <conditionalFormatting sqref="AM985:AV985">
    <cfRule type="cellIs" dxfId="25373" priority="36774" operator="equal">
      <formula>"NA"</formula>
    </cfRule>
    <cfRule type="cellIs" dxfId="25372" priority="36775" operator="equal">
      <formula>"NS"</formula>
    </cfRule>
    <cfRule type="cellIs" dxfId="25371" priority="36776" operator="equal">
      <formula>"S"</formula>
    </cfRule>
    <cfRule type="cellIs" dxfId="25370" priority="36777" operator="equal">
      <formula>"A"</formula>
    </cfRule>
    <cfRule type="cellIs" dxfId="25369" priority="36778" operator="equal">
      <formula>"X"</formula>
    </cfRule>
    <cfRule type="cellIs" dxfId="25368" priority="36779" operator="equal">
      <formula>"L"</formula>
    </cfRule>
    <cfRule type="cellIs" dxfId="25367" priority="36780" operator="equal">
      <formula>"V"</formula>
    </cfRule>
  </conditionalFormatting>
  <conditionalFormatting sqref="AM986:AV986">
    <cfRule type="cellIs" dxfId="25366" priority="36765" operator="equal">
      <formula>"NA"</formula>
    </cfRule>
    <cfRule type="cellIs" dxfId="25365" priority="36766" operator="equal">
      <formula>"NS"</formula>
    </cfRule>
    <cfRule type="cellIs" dxfId="25364" priority="36767" operator="equal">
      <formula>"S"</formula>
    </cfRule>
    <cfRule type="cellIs" dxfId="25363" priority="36768" operator="equal">
      <formula>"A"</formula>
    </cfRule>
    <cfRule type="cellIs" dxfId="25362" priority="36769" operator="equal">
      <formula>"X"</formula>
    </cfRule>
    <cfRule type="cellIs" dxfId="25361" priority="36770" operator="equal">
      <formula>"L"</formula>
    </cfRule>
    <cfRule type="cellIs" dxfId="25360" priority="36771" operator="equal">
      <formula>"V"</formula>
    </cfRule>
  </conditionalFormatting>
  <conditionalFormatting sqref="AM987:AV987">
    <cfRule type="cellIs" dxfId="25359" priority="36754" operator="equal">
      <formula>"NA"</formula>
    </cfRule>
    <cfRule type="cellIs" dxfId="25358" priority="36755" operator="equal">
      <formula>"NS"</formula>
    </cfRule>
    <cfRule type="cellIs" dxfId="25357" priority="36756" operator="equal">
      <formula>"S"</formula>
    </cfRule>
    <cfRule type="cellIs" dxfId="25356" priority="36757" operator="equal">
      <formula>"A"</formula>
    </cfRule>
    <cfRule type="cellIs" dxfId="25355" priority="36758" operator="equal">
      <formula>"X"</formula>
    </cfRule>
    <cfRule type="cellIs" dxfId="25354" priority="36759" operator="equal">
      <formula>"L"</formula>
    </cfRule>
    <cfRule type="cellIs" dxfId="25353" priority="36760" operator="equal">
      <formula>"V"</formula>
    </cfRule>
  </conditionalFormatting>
  <conditionalFormatting sqref="AM989:AV989">
    <cfRule type="cellIs" dxfId="25352" priority="36743" operator="equal">
      <formula>"NA"</formula>
    </cfRule>
    <cfRule type="cellIs" dxfId="25351" priority="36744" operator="equal">
      <formula>"NS"</formula>
    </cfRule>
    <cfRule type="cellIs" dxfId="25350" priority="36745" operator="equal">
      <formula>"S"</formula>
    </cfRule>
    <cfRule type="cellIs" dxfId="25349" priority="36746" operator="equal">
      <formula>"A"</formula>
    </cfRule>
    <cfRule type="cellIs" dxfId="25348" priority="36747" operator="equal">
      <formula>"X"</formula>
    </cfRule>
    <cfRule type="cellIs" dxfId="25347" priority="36748" operator="equal">
      <formula>"L"</formula>
    </cfRule>
    <cfRule type="cellIs" dxfId="25346" priority="36749" operator="equal">
      <formula>"V"</formula>
    </cfRule>
  </conditionalFormatting>
  <conditionalFormatting sqref="AM990:AV990">
    <cfRule type="cellIs" dxfId="25345" priority="36732" operator="equal">
      <formula>"NA"</formula>
    </cfRule>
    <cfRule type="cellIs" dxfId="25344" priority="36733" operator="equal">
      <formula>"NS"</formula>
    </cfRule>
    <cfRule type="cellIs" dxfId="25343" priority="36734" operator="equal">
      <formula>"S"</formula>
    </cfRule>
    <cfRule type="cellIs" dxfId="25342" priority="36735" operator="equal">
      <formula>"A"</formula>
    </cfRule>
    <cfRule type="cellIs" dxfId="25341" priority="36736" operator="equal">
      <formula>"X"</formula>
    </cfRule>
    <cfRule type="cellIs" dxfId="25340" priority="36737" operator="equal">
      <formula>"L"</formula>
    </cfRule>
    <cfRule type="cellIs" dxfId="25339" priority="36738" operator="equal">
      <formula>"V"</formula>
    </cfRule>
  </conditionalFormatting>
  <conditionalFormatting sqref="AM991:AV991">
    <cfRule type="cellIs" dxfId="25338" priority="36721" operator="equal">
      <formula>"NA"</formula>
    </cfRule>
    <cfRule type="cellIs" dxfId="25337" priority="36722" operator="equal">
      <formula>"NS"</formula>
    </cfRule>
    <cfRule type="cellIs" dxfId="25336" priority="36723" operator="equal">
      <formula>"S"</formula>
    </cfRule>
    <cfRule type="cellIs" dxfId="25335" priority="36724" operator="equal">
      <formula>"A"</formula>
    </cfRule>
    <cfRule type="cellIs" dxfId="25334" priority="36725" operator="equal">
      <formula>"X"</formula>
    </cfRule>
    <cfRule type="cellIs" dxfId="25333" priority="36726" operator="equal">
      <formula>"L"</formula>
    </cfRule>
    <cfRule type="cellIs" dxfId="25332" priority="36727" operator="equal">
      <formula>"V"</formula>
    </cfRule>
  </conditionalFormatting>
  <conditionalFormatting sqref="AM992:AV992">
    <cfRule type="cellIs" dxfId="25331" priority="36708" operator="equal">
      <formula>"NA"</formula>
    </cfRule>
    <cfRule type="cellIs" dxfId="25330" priority="36709" operator="equal">
      <formula>"NS"</formula>
    </cfRule>
    <cfRule type="cellIs" dxfId="25329" priority="36710" operator="equal">
      <formula>"S"</formula>
    </cfRule>
    <cfRule type="cellIs" dxfId="25328" priority="36711" operator="equal">
      <formula>"A"</formula>
    </cfRule>
    <cfRule type="cellIs" dxfId="25327" priority="36712" operator="equal">
      <formula>"X"</formula>
    </cfRule>
    <cfRule type="cellIs" dxfId="25326" priority="36713" operator="equal">
      <formula>"L"</formula>
    </cfRule>
    <cfRule type="cellIs" dxfId="25325" priority="36714" operator="equal">
      <formula>"V"</formula>
    </cfRule>
  </conditionalFormatting>
  <conditionalFormatting sqref="AM1008:AV1008">
    <cfRule type="cellIs" dxfId="25324" priority="36697" operator="equal">
      <formula>"NA"</formula>
    </cfRule>
    <cfRule type="cellIs" dxfId="25323" priority="36698" operator="equal">
      <formula>"NS"</formula>
    </cfRule>
    <cfRule type="cellIs" dxfId="25322" priority="36699" operator="equal">
      <formula>"S"</formula>
    </cfRule>
    <cfRule type="cellIs" dxfId="25321" priority="36700" operator="equal">
      <formula>"A"</formula>
    </cfRule>
    <cfRule type="cellIs" dxfId="25320" priority="36701" operator="equal">
      <formula>"X"</formula>
    </cfRule>
    <cfRule type="cellIs" dxfId="25319" priority="36702" operator="equal">
      <formula>"L"</formula>
    </cfRule>
    <cfRule type="cellIs" dxfId="25318" priority="36703" operator="equal">
      <formula>"V"</formula>
    </cfRule>
  </conditionalFormatting>
  <conditionalFormatting sqref="AM1000:AV1000">
    <cfRule type="cellIs" dxfId="25317" priority="36688" operator="equal">
      <formula>"NA"</formula>
    </cfRule>
    <cfRule type="cellIs" dxfId="25316" priority="36689" operator="equal">
      <formula>"NS"</formula>
    </cfRule>
    <cfRule type="cellIs" dxfId="25315" priority="36690" operator="equal">
      <formula>"S"</formula>
    </cfRule>
    <cfRule type="cellIs" dxfId="25314" priority="36691" operator="equal">
      <formula>"A"</formula>
    </cfRule>
    <cfRule type="cellIs" dxfId="25313" priority="36692" operator="equal">
      <formula>"X"</formula>
    </cfRule>
    <cfRule type="cellIs" dxfId="25312" priority="36693" operator="equal">
      <formula>"L"</formula>
    </cfRule>
    <cfRule type="cellIs" dxfId="25311" priority="36694" operator="equal">
      <formula>"V"</formula>
    </cfRule>
  </conditionalFormatting>
  <conditionalFormatting sqref="AM1004:AV1004">
    <cfRule type="cellIs" dxfId="25310" priority="36681" operator="equal">
      <formula>"NA"</formula>
    </cfRule>
    <cfRule type="cellIs" dxfId="25309" priority="36682" operator="equal">
      <formula>"NS"</formula>
    </cfRule>
    <cfRule type="cellIs" dxfId="25308" priority="36683" operator="equal">
      <formula>"S"</formula>
    </cfRule>
    <cfRule type="cellIs" dxfId="25307" priority="36684" operator="equal">
      <formula>"A"</formula>
    </cfRule>
    <cfRule type="cellIs" dxfId="25306" priority="36685" operator="equal">
      <formula>"X"</formula>
    </cfRule>
    <cfRule type="cellIs" dxfId="25305" priority="36686" operator="equal">
      <formula>"L"</formula>
    </cfRule>
    <cfRule type="cellIs" dxfId="25304" priority="36687" operator="equal">
      <formula>"V"</formula>
    </cfRule>
  </conditionalFormatting>
  <conditionalFormatting sqref="AM1002:AV1002">
    <cfRule type="cellIs" dxfId="25303" priority="36674" operator="equal">
      <formula>"NA"</formula>
    </cfRule>
    <cfRule type="cellIs" dxfId="25302" priority="36675" operator="equal">
      <formula>"NS"</formula>
    </cfRule>
    <cfRule type="cellIs" dxfId="25301" priority="36676" operator="equal">
      <formula>"S"</formula>
    </cfRule>
    <cfRule type="cellIs" dxfId="25300" priority="36677" operator="equal">
      <formula>"A"</formula>
    </cfRule>
    <cfRule type="cellIs" dxfId="25299" priority="36678" operator="equal">
      <formula>"X"</formula>
    </cfRule>
    <cfRule type="cellIs" dxfId="25298" priority="36679" operator="equal">
      <formula>"L"</formula>
    </cfRule>
    <cfRule type="cellIs" dxfId="25297" priority="36680" operator="equal">
      <formula>"V"</formula>
    </cfRule>
  </conditionalFormatting>
  <conditionalFormatting sqref="AM1001:AV1001">
    <cfRule type="cellIs" dxfId="25296" priority="36665" operator="equal">
      <formula>"NA"</formula>
    </cfRule>
    <cfRule type="cellIs" dxfId="25295" priority="36666" operator="equal">
      <formula>"NS"</formula>
    </cfRule>
    <cfRule type="cellIs" dxfId="25294" priority="36667" operator="equal">
      <formula>"S"</formula>
    </cfRule>
    <cfRule type="cellIs" dxfId="25293" priority="36668" operator="equal">
      <formula>"A"</formula>
    </cfRule>
    <cfRule type="cellIs" dxfId="25292" priority="36669" operator="equal">
      <formula>"X"</formula>
    </cfRule>
    <cfRule type="cellIs" dxfId="25291" priority="36670" operator="equal">
      <formula>"L"</formula>
    </cfRule>
    <cfRule type="cellIs" dxfId="25290" priority="36671" operator="equal">
      <formula>"V"</formula>
    </cfRule>
  </conditionalFormatting>
  <conditionalFormatting sqref="AM1003:AV1003">
    <cfRule type="cellIs" dxfId="25289" priority="36658" operator="equal">
      <formula>"NA"</formula>
    </cfRule>
    <cfRule type="cellIs" dxfId="25288" priority="36659" operator="equal">
      <formula>"NS"</formula>
    </cfRule>
    <cfRule type="cellIs" dxfId="25287" priority="36660" operator="equal">
      <formula>"S"</formula>
    </cfRule>
    <cfRule type="cellIs" dxfId="25286" priority="36661" operator="equal">
      <formula>"A"</formula>
    </cfRule>
    <cfRule type="cellIs" dxfId="25285" priority="36662" operator="equal">
      <formula>"X"</formula>
    </cfRule>
    <cfRule type="cellIs" dxfId="25284" priority="36663" operator="equal">
      <formula>"L"</formula>
    </cfRule>
    <cfRule type="cellIs" dxfId="25283" priority="36664" operator="equal">
      <formula>"V"</formula>
    </cfRule>
  </conditionalFormatting>
  <conditionalFormatting sqref="AM1005:AV1005">
    <cfRule type="cellIs" dxfId="25282" priority="36651" operator="equal">
      <formula>"NA"</formula>
    </cfRule>
    <cfRule type="cellIs" dxfId="25281" priority="36652" operator="equal">
      <formula>"NS"</formula>
    </cfRule>
    <cfRule type="cellIs" dxfId="25280" priority="36653" operator="equal">
      <formula>"S"</formula>
    </cfRule>
    <cfRule type="cellIs" dxfId="25279" priority="36654" operator="equal">
      <formula>"A"</formula>
    </cfRule>
    <cfRule type="cellIs" dxfId="25278" priority="36655" operator="equal">
      <formula>"X"</formula>
    </cfRule>
    <cfRule type="cellIs" dxfId="25277" priority="36656" operator="equal">
      <formula>"L"</formula>
    </cfRule>
    <cfRule type="cellIs" dxfId="25276" priority="36657" operator="equal">
      <formula>"V"</formula>
    </cfRule>
  </conditionalFormatting>
  <conditionalFormatting sqref="AM1006:AV1006">
    <cfRule type="cellIs" dxfId="25275" priority="36602" operator="equal">
      <formula>"NA"</formula>
    </cfRule>
    <cfRule type="cellIs" dxfId="25274" priority="36603" operator="equal">
      <formula>"NS"</formula>
    </cfRule>
    <cfRule type="cellIs" dxfId="25273" priority="36604" operator="equal">
      <formula>"S"</formula>
    </cfRule>
    <cfRule type="cellIs" dxfId="25272" priority="36605" operator="equal">
      <formula>"A"</formula>
    </cfRule>
    <cfRule type="cellIs" dxfId="25271" priority="36606" operator="equal">
      <formula>"X"</formula>
    </cfRule>
    <cfRule type="cellIs" dxfId="25270" priority="36607" operator="equal">
      <formula>"L"</formula>
    </cfRule>
    <cfRule type="cellIs" dxfId="25269" priority="36608" operator="equal">
      <formula>"V"</formula>
    </cfRule>
  </conditionalFormatting>
  <conditionalFormatting sqref="AM1007:AV1007">
    <cfRule type="cellIs" dxfId="25268" priority="36593" operator="equal">
      <formula>"NA"</formula>
    </cfRule>
    <cfRule type="cellIs" dxfId="25267" priority="36594" operator="equal">
      <formula>"NS"</formula>
    </cfRule>
    <cfRule type="cellIs" dxfId="25266" priority="36595" operator="equal">
      <formula>"S"</formula>
    </cfRule>
    <cfRule type="cellIs" dxfId="25265" priority="36596" operator="equal">
      <formula>"A"</formula>
    </cfRule>
    <cfRule type="cellIs" dxfId="25264" priority="36597" operator="equal">
      <formula>"X"</formula>
    </cfRule>
    <cfRule type="cellIs" dxfId="25263" priority="36598" operator="equal">
      <formula>"L"</formula>
    </cfRule>
    <cfRule type="cellIs" dxfId="25262" priority="36599" operator="equal">
      <formula>"V"</formula>
    </cfRule>
  </conditionalFormatting>
  <conditionalFormatting sqref="AM1009:AV1009">
    <cfRule type="cellIs" dxfId="25261" priority="36580" operator="equal">
      <formula>"NA"</formula>
    </cfRule>
    <cfRule type="cellIs" dxfId="25260" priority="36581" operator="equal">
      <formula>"NS"</formula>
    </cfRule>
    <cfRule type="cellIs" dxfId="25259" priority="36582" operator="equal">
      <formula>"S"</formula>
    </cfRule>
    <cfRule type="cellIs" dxfId="25258" priority="36583" operator="equal">
      <formula>"A"</formula>
    </cfRule>
    <cfRule type="cellIs" dxfId="25257" priority="36584" operator="equal">
      <formula>"X"</formula>
    </cfRule>
    <cfRule type="cellIs" dxfId="25256" priority="36585" operator="equal">
      <formula>"L"</formula>
    </cfRule>
    <cfRule type="cellIs" dxfId="25255" priority="36586" operator="equal">
      <formula>"V"</formula>
    </cfRule>
  </conditionalFormatting>
  <conditionalFormatting sqref="AM1010:AV1010">
    <cfRule type="cellIs" dxfId="25254" priority="36571" operator="equal">
      <formula>"NA"</formula>
    </cfRule>
    <cfRule type="cellIs" dxfId="25253" priority="36572" operator="equal">
      <formula>"NS"</formula>
    </cfRule>
    <cfRule type="cellIs" dxfId="25252" priority="36573" operator="equal">
      <formula>"S"</formula>
    </cfRule>
    <cfRule type="cellIs" dxfId="25251" priority="36574" operator="equal">
      <formula>"A"</formula>
    </cfRule>
    <cfRule type="cellIs" dxfId="25250" priority="36575" operator="equal">
      <formula>"X"</formula>
    </cfRule>
    <cfRule type="cellIs" dxfId="25249" priority="36576" operator="equal">
      <formula>"L"</formula>
    </cfRule>
    <cfRule type="cellIs" dxfId="25248" priority="36577" operator="equal">
      <formula>"V"</formula>
    </cfRule>
  </conditionalFormatting>
  <conditionalFormatting sqref="AM1011:AV1011">
    <cfRule type="cellIs" dxfId="25247" priority="36562" operator="equal">
      <formula>"NA"</formula>
    </cfRule>
    <cfRule type="cellIs" dxfId="25246" priority="36563" operator="equal">
      <formula>"NS"</formula>
    </cfRule>
    <cfRule type="cellIs" dxfId="25245" priority="36564" operator="equal">
      <formula>"S"</formula>
    </cfRule>
    <cfRule type="cellIs" dxfId="25244" priority="36565" operator="equal">
      <formula>"A"</formula>
    </cfRule>
    <cfRule type="cellIs" dxfId="25243" priority="36566" operator="equal">
      <formula>"X"</formula>
    </cfRule>
    <cfRule type="cellIs" dxfId="25242" priority="36567" operator="equal">
      <formula>"L"</formula>
    </cfRule>
    <cfRule type="cellIs" dxfId="25241" priority="36568" operator="equal">
      <formula>"V"</formula>
    </cfRule>
  </conditionalFormatting>
  <conditionalFormatting sqref="AM1063:AV1063">
    <cfRule type="cellIs" dxfId="25240" priority="35898" operator="equal">
      <formula>"NA"</formula>
    </cfRule>
    <cfRule type="cellIs" dxfId="25239" priority="35899" operator="equal">
      <formula>"NS"</formula>
    </cfRule>
    <cfRule type="cellIs" dxfId="25238" priority="35900" operator="equal">
      <formula>"S"</formula>
    </cfRule>
    <cfRule type="cellIs" dxfId="25237" priority="35901" operator="equal">
      <formula>"A"</formula>
    </cfRule>
    <cfRule type="cellIs" dxfId="25236" priority="35902" operator="equal">
      <formula>"X"</formula>
    </cfRule>
    <cfRule type="cellIs" dxfId="25235" priority="35903" operator="equal">
      <formula>"L"</formula>
    </cfRule>
    <cfRule type="cellIs" dxfId="25234" priority="35904" operator="equal">
      <formula>"V"</formula>
    </cfRule>
  </conditionalFormatting>
  <conditionalFormatting sqref="AM1128:AV1128">
    <cfRule type="cellIs" dxfId="25233" priority="35889" operator="equal">
      <formula>"NA"</formula>
    </cfRule>
    <cfRule type="cellIs" dxfId="25232" priority="35890" operator="equal">
      <formula>"NS"</formula>
    </cfRule>
    <cfRule type="cellIs" dxfId="25231" priority="35891" operator="equal">
      <formula>"S"</formula>
    </cfRule>
    <cfRule type="cellIs" dxfId="25230" priority="35892" operator="equal">
      <formula>"A"</formula>
    </cfRule>
    <cfRule type="cellIs" dxfId="25229" priority="35893" operator="equal">
      <formula>"X"</formula>
    </cfRule>
    <cfRule type="cellIs" dxfId="25228" priority="35894" operator="equal">
      <formula>"L"</formula>
    </cfRule>
    <cfRule type="cellIs" dxfId="25227" priority="35895" operator="equal">
      <formula>"V"</formula>
    </cfRule>
  </conditionalFormatting>
  <conditionalFormatting sqref="AM1131:AV1131">
    <cfRule type="cellIs" dxfId="25226" priority="35882" operator="equal">
      <formula>"NA"</formula>
    </cfRule>
    <cfRule type="cellIs" dxfId="25225" priority="35883" operator="equal">
      <formula>"NS"</formula>
    </cfRule>
    <cfRule type="cellIs" dxfId="25224" priority="35884" operator="equal">
      <formula>"S"</formula>
    </cfRule>
    <cfRule type="cellIs" dxfId="25223" priority="35885" operator="equal">
      <formula>"A"</formula>
    </cfRule>
    <cfRule type="cellIs" dxfId="25222" priority="35886" operator="equal">
      <formula>"X"</formula>
    </cfRule>
    <cfRule type="cellIs" dxfId="25221" priority="35887" operator="equal">
      <formula>"L"</formula>
    </cfRule>
    <cfRule type="cellIs" dxfId="25220" priority="35888" operator="equal">
      <formula>"V"</formula>
    </cfRule>
  </conditionalFormatting>
  <conditionalFormatting sqref="AM1130:AV1130">
    <cfRule type="cellIs" dxfId="25219" priority="35875" operator="equal">
      <formula>"NA"</formula>
    </cfRule>
    <cfRule type="cellIs" dxfId="25218" priority="35876" operator="equal">
      <formula>"NS"</formula>
    </cfRule>
    <cfRule type="cellIs" dxfId="25217" priority="35877" operator="equal">
      <formula>"S"</formula>
    </cfRule>
    <cfRule type="cellIs" dxfId="25216" priority="35878" operator="equal">
      <formula>"A"</formula>
    </cfRule>
    <cfRule type="cellIs" dxfId="25215" priority="35879" operator="equal">
      <formula>"X"</formula>
    </cfRule>
    <cfRule type="cellIs" dxfId="25214" priority="35880" operator="equal">
      <formula>"L"</formula>
    </cfRule>
    <cfRule type="cellIs" dxfId="25213" priority="35881" operator="equal">
      <formula>"V"</formula>
    </cfRule>
  </conditionalFormatting>
  <conditionalFormatting sqref="AM1129:AV1129">
    <cfRule type="cellIs" dxfId="25212" priority="35866" operator="equal">
      <formula>"NA"</formula>
    </cfRule>
    <cfRule type="cellIs" dxfId="25211" priority="35867" operator="equal">
      <formula>"NS"</formula>
    </cfRule>
    <cfRule type="cellIs" dxfId="25210" priority="35868" operator="equal">
      <formula>"S"</formula>
    </cfRule>
    <cfRule type="cellIs" dxfId="25209" priority="35869" operator="equal">
      <formula>"A"</formula>
    </cfRule>
    <cfRule type="cellIs" dxfId="25208" priority="35870" operator="equal">
      <formula>"X"</formula>
    </cfRule>
    <cfRule type="cellIs" dxfId="25207" priority="35871" operator="equal">
      <formula>"L"</formula>
    </cfRule>
    <cfRule type="cellIs" dxfId="25206" priority="35872" operator="equal">
      <formula>"V"</formula>
    </cfRule>
  </conditionalFormatting>
  <conditionalFormatting sqref="AM1109:AV1109">
    <cfRule type="cellIs" dxfId="25205" priority="35859" operator="equal">
      <formula>"NA"</formula>
    </cfRule>
    <cfRule type="cellIs" dxfId="25204" priority="35860" operator="equal">
      <formula>"NS"</formula>
    </cfRule>
    <cfRule type="cellIs" dxfId="25203" priority="35861" operator="equal">
      <formula>"S"</formula>
    </cfRule>
    <cfRule type="cellIs" dxfId="25202" priority="35862" operator="equal">
      <formula>"A"</formula>
    </cfRule>
    <cfRule type="cellIs" dxfId="25201" priority="35863" operator="equal">
      <formula>"X"</formula>
    </cfRule>
    <cfRule type="cellIs" dxfId="25200" priority="35864" operator="equal">
      <formula>"L"</formula>
    </cfRule>
    <cfRule type="cellIs" dxfId="25199" priority="35865" operator="equal">
      <formula>"V"</formula>
    </cfRule>
  </conditionalFormatting>
  <conditionalFormatting sqref="AM1110:AV1110">
    <cfRule type="cellIs" dxfId="25198" priority="35852" operator="equal">
      <formula>"NA"</formula>
    </cfRule>
    <cfRule type="cellIs" dxfId="25197" priority="35853" operator="equal">
      <formula>"NS"</formula>
    </cfRule>
    <cfRule type="cellIs" dxfId="25196" priority="35854" operator="equal">
      <formula>"S"</formula>
    </cfRule>
    <cfRule type="cellIs" dxfId="25195" priority="35855" operator="equal">
      <formula>"A"</formula>
    </cfRule>
    <cfRule type="cellIs" dxfId="25194" priority="35856" operator="equal">
      <formula>"X"</formula>
    </cfRule>
    <cfRule type="cellIs" dxfId="25193" priority="35857" operator="equal">
      <formula>"L"</formula>
    </cfRule>
    <cfRule type="cellIs" dxfId="25192" priority="35858" operator="equal">
      <formula>"V"</formula>
    </cfRule>
  </conditionalFormatting>
  <conditionalFormatting sqref="AM1111:AV1111">
    <cfRule type="cellIs" dxfId="25191" priority="35841" operator="equal">
      <formula>"NA"</formula>
    </cfRule>
    <cfRule type="cellIs" dxfId="25190" priority="35842" operator="equal">
      <formula>"NS"</formula>
    </cfRule>
    <cfRule type="cellIs" dxfId="25189" priority="35843" operator="equal">
      <formula>"S"</formula>
    </cfRule>
    <cfRule type="cellIs" dxfId="25188" priority="35844" operator="equal">
      <formula>"A"</formula>
    </cfRule>
    <cfRule type="cellIs" dxfId="25187" priority="35845" operator="equal">
      <formula>"X"</formula>
    </cfRule>
    <cfRule type="cellIs" dxfId="25186" priority="35846" operator="equal">
      <formula>"L"</formula>
    </cfRule>
    <cfRule type="cellIs" dxfId="25185" priority="35847" operator="equal">
      <formula>"V"</formula>
    </cfRule>
  </conditionalFormatting>
  <conditionalFormatting sqref="AM1061:AV1061">
    <cfRule type="cellIs" dxfId="25184" priority="35824" operator="equal">
      <formula>"NA"</formula>
    </cfRule>
    <cfRule type="cellIs" dxfId="25183" priority="35825" operator="equal">
      <formula>"NS"</formula>
    </cfRule>
    <cfRule type="cellIs" dxfId="25182" priority="35826" operator="equal">
      <formula>"S"</formula>
    </cfRule>
    <cfRule type="cellIs" dxfId="25181" priority="35827" operator="equal">
      <formula>"A"</formula>
    </cfRule>
    <cfRule type="cellIs" dxfId="25180" priority="35828" operator="equal">
      <formula>"X"</formula>
    </cfRule>
    <cfRule type="cellIs" dxfId="25179" priority="35829" operator="equal">
      <formula>"L"</formula>
    </cfRule>
    <cfRule type="cellIs" dxfId="25178" priority="35830" operator="equal">
      <formula>"V"</formula>
    </cfRule>
  </conditionalFormatting>
  <conditionalFormatting sqref="AM1062:AV1062">
    <cfRule type="cellIs" dxfId="25177" priority="35815" operator="equal">
      <formula>"NA"</formula>
    </cfRule>
    <cfRule type="cellIs" dxfId="25176" priority="35816" operator="equal">
      <formula>"NS"</formula>
    </cfRule>
    <cfRule type="cellIs" dxfId="25175" priority="35817" operator="equal">
      <formula>"S"</formula>
    </cfRule>
    <cfRule type="cellIs" dxfId="25174" priority="35818" operator="equal">
      <formula>"A"</formula>
    </cfRule>
    <cfRule type="cellIs" dxfId="25173" priority="35819" operator="equal">
      <formula>"X"</formula>
    </cfRule>
    <cfRule type="cellIs" dxfId="25172" priority="35820" operator="equal">
      <formula>"L"</formula>
    </cfRule>
    <cfRule type="cellIs" dxfId="25171" priority="35821" operator="equal">
      <formula>"V"</formula>
    </cfRule>
  </conditionalFormatting>
  <conditionalFormatting sqref="AM1099:AV1099">
    <cfRule type="cellIs" dxfId="25170" priority="35754" operator="equal">
      <formula>"NA"</formula>
    </cfRule>
    <cfRule type="cellIs" dxfId="25169" priority="35755" operator="equal">
      <formula>"NS"</formula>
    </cfRule>
    <cfRule type="cellIs" dxfId="25168" priority="35756" operator="equal">
      <formula>"S"</formula>
    </cfRule>
    <cfRule type="cellIs" dxfId="25167" priority="35757" operator="equal">
      <formula>"A"</formula>
    </cfRule>
    <cfRule type="cellIs" dxfId="25166" priority="35758" operator="equal">
      <formula>"X"</formula>
    </cfRule>
    <cfRule type="cellIs" dxfId="25165" priority="35759" operator="equal">
      <formula>"L"</formula>
    </cfRule>
    <cfRule type="cellIs" dxfId="25164" priority="35760" operator="equal">
      <formula>"V"</formula>
    </cfRule>
  </conditionalFormatting>
  <conditionalFormatting sqref="AM1032:AV1057 AM1067:AV1069">
    <cfRule type="cellIs" dxfId="25163" priority="35689" operator="equal">
      <formula>"NA"</formula>
    </cfRule>
    <cfRule type="cellIs" dxfId="25162" priority="35690" operator="equal">
      <formula>"NS"</formula>
    </cfRule>
    <cfRule type="cellIs" dxfId="25161" priority="35691" operator="equal">
      <formula>"S"</formula>
    </cfRule>
    <cfRule type="cellIs" dxfId="25160" priority="35692" operator="equal">
      <formula>"A"</formula>
    </cfRule>
    <cfRule type="cellIs" dxfId="25159" priority="35693" operator="equal">
      <formula>"X"</formula>
    </cfRule>
    <cfRule type="cellIs" dxfId="25158" priority="35694" operator="equal">
      <formula>"L"</formula>
    </cfRule>
    <cfRule type="cellIs" dxfId="25157" priority="35695" operator="equal">
      <formula>"V"</formula>
    </cfRule>
  </conditionalFormatting>
  <conditionalFormatting sqref="AM1025:AV1031">
    <cfRule type="cellIs" dxfId="25156" priority="35670" operator="equal">
      <formula>"NA"</formula>
    </cfRule>
    <cfRule type="cellIs" dxfId="25155" priority="35671" operator="equal">
      <formula>"NS"</formula>
    </cfRule>
    <cfRule type="cellIs" dxfId="25154" priority="35672" operator="equal">
      <formula>"S"</formula>
    </cfRule>
    <cfRule type="cellIs" dxfId="25153" priority="35673" operator="equal">
      <formula>"A"</formula>
    </cfRule>
    <cfRule type="cellIs" dxfId="25152" priority="35674" operator="equal">
      <formula>"X"</formula>
    </cfRule>
    <cfRule type="cellIs" dxfId="25151" priority="35675" operator="equal">
      <formula>"L"</formula>
    </cfRule>
    <cfRule type="cellIs" dxfId="25150" priority="35676" operator="equal">
      <formula>"V"</formula>
    </cfRule>
  </conditionalFormatting>
  <conditionalFormatting sqref="AM1884:AV1885 AM1892:AV1892">
    <cfRule type="cellIs" dxfId="25149" priority="31176" operator="equal">
      <formula>"NA"</formula>
    </cfRule>
    <cfRule type="cellIs" dxfId="25148" priority="31177" operator="equal">
      <formula>"NS"</formula>
    </cfRule>
    <cfRule type="cellIs" dxfId="25147" priority="31178" operator="equal">
      <formula>"S"</formula>
    </cfRule>
    <cfRule type="cellIs" dxfId="25146" priority="31179" operator="equal">
      <formula>"A"</formula>
    </cfRule>
    <cfRule type="cellIs" dxfId="25145" priority="31180" operator="equal">
      <formula>"X"</formula>
    </cfRule>
    <cfRule type="cellIs" dxfId="25144" priority="31181" operator="equal">
      <formula>"L"</formula>
    </cfRule>
    <cfRule type="cellIs" dxfId="25143" priority="31182" operator="equal">
      <formula>"V"</formula>
    </cfRule>
  </conditionalFormatting>
  <conditionalFormatting sqref="AM1886:AV1886">
    <cfRule type="cellIs" dxfId="25142" priority="31167" operator="equal">
      <formula>"NA"</formula>
    </cfRule>
    <cfRule type="cellIs" dxfId="25141" priority="31168" operator="equal">
      <formula>"NS"</formula>
    </cfRule>
    <cfRule type="cellIs" dxfId="25140" priority="31169" operator="equal">
      <formula>"S"</formula>
    </cfRule>
    <cfRule type="cellIs" dxfId="25139" priority="31170" operator="equal">
      <formula>"A"</formula>
    </cfRule>
    <cfRule type="cellIs" dxfId="25138" priority="31171" operator="equal">
      <formula>"X"</formula>
    </cfRule>
    <cfRule type="cellIs" dxfId="25137" priority="31172" operator="equal">
      <formula>"L"</formula>
    </cfRule>
    <cfRule type="cellIs" dxfId="25136" priority="31173" operator="equal">
      <formula>"V"</formula>
    </cfRule>
  </conditionalFormatting>
  <conditionalFormatting sqref="AM1887:AV1887">
    <cfRule type="cellIs" dxfId="25135" priority="31158" operator="equal">
      <formula>"NA"</formula>
    </cfRule>
    <cfRule type="cellIs" dxfId="25134" priority="31159" operator="equal">
      <formula>"NS"</formula>
    </cfRule>
    <cfRule type="cellIs" dxfId="25133" priority="31160" operator="equal">
      <formula>"S"</formula>
    </cfRule>
    <cfRule type="cellIs" dxfId="25132" priority="31161" operator="equal">
      <formula>"A"</formula>
    </cfRule>
    <cfRule type="cellIs" dxfId="25131" priority="31162" operator="equal">
      <formula>"X"</formula>
    </cfRule>
    <cfRule type="cellIs" dxfId="25130" priority="31163" operator="equal">
      <formula>"L"</formula>
    </cfRule>
    <cfRule type="cellIs" dxfId="25129" priority="31164" operator="equal">
      <formula>"V"</formula>
    </cfRule>
  </conditionalFormatting>
  <conditionalFormatting sqref="AM1890:AV1890">
    <cfRule type="cellIs" dxfId="25128" priority="31149" operator="equal">
      <formula>"NA"</formula>
    </cfRule>
    <cfRule type="cellIs" dxfId="25127" priority="31150" operator="equal">
      <formula>"NS"</formula>
    </cfRule>
    <cfRule type="cellIs" dxfId="25126" priority="31151" operator="equal">
      <formula>"S"</formula>
    </cfRule>
    <cfRule type="cellIs" dxfId="25125" priority="31152" operator="equal">
      <formula>"A"</formula>
    </cfRule>
    <cfRule type="cellIs" dxfId="25124" priority="31153" operator="equal">
      <formula>"X"</formula>
    </cfRule>
    <cfRule type="cellIs" dxfId="25123" priority="31154" operator="equal">
      <formula>"L"</formula>
    </cfRule>
    <cfRule type="cellIs" dxfId="25122" priority="31155" operator="equal">
      <formula>"V"</formula>
    </cfRule>
  </conditionalFormatting>
  <conditionalFormatting sqref="AM1891:AV1891">
    <cfRule type="cellIs" dxfId="25121" priority="31140" operator="equal">
      <formula>"NA"</formula>
    </cfRule>
    <cfRule type="cellIs" dxfId="25120" priority="31141" operator="equal">
      <formula>"NS"</formula>
    </cfRule>
    <cfRule type="cellIs" dxfId="25119" priority="31142" operator="equal">
      <formula>"S"</formula>
    </cfRule>
    <cfRule type="cellIs" dxfId="25118" priority="31143" operator="equal">
      <formula>"A"</formula>
    </cfRule>
    <cfRule type="cellIs" dxfId="25117" priority="31144" operator="equal">
      <formula>"X"</formula>
    </cfRule>
    <cfRule type="cellIs" dxfId="25116" priority="31145" operator="equal">
      <formula>"L"</formula>
    </cfRule>
    <cfRule type="cellIs" dxfId="25115" priority="31146" operator="equal">
      <formula>"V"</formula>
    </cfRule>
  </conditionalFormatting>
  <conditionalFormatting sqref="AM1888:AV1888">
    <cfRule type="cellIs" dxfId="25114" priority="31131" operator="equal">
      <formula>"NA"</formula>
    </cfRule>
    <cfRule type="cellIs" dxfId="25113" priority="31132" operator="equal">
      <formula>"NS"</formula>
    </cfRule>
    <cfRule type="cellIs" dxfId="25112" priority="31133" operator="equal">
      <formula>"S"</formula>
    </cfRule>
    <cfRule type="cellIs" dxfId="25111" priority="31134" operator="equal">
      <formula>"A"</formula>
    </cfRule>
    <cfRule type="cellIs" dxfId="25110" priority="31135" operator="equal">
      <formula>"X"</formula>
    </cfRule>
    <cfRule type="cellIs" dxfId="25109" priority="31136" operator="equal">
      <formula>"L"</formula>
    </cfRule>
    <cfRule type="cellIs" dxfId="25108" priority="31137" operator="equal">
      <formula>"V"</formula>
    </cfRule>
  </conditionalFormatting>
  <conditionalFormatting sqref="AM1889:AV1889">
    <cfRule type="cellIs" dxfId="25107" priority="31122" operator="equal">
      <formula>"NA"</formula>
    </cfRule>
    <cfRule type="cellIs" dxfId="25106" priority="31123" operator="equal">
      <formula>"NS"</formula>
    </cfRule>
    <cfRule type="cellIs" dxfId="25105" priority="31124" operator="equal">
      <formula>"S"</formula>
    </cfRule>
    <cfRule type="cellIs" dxfId="25104" priority="31125" operator="equal">
      <formula>"A"</formula>
    </cfRule>
    <cfRule type="cellIs" dxfId="25103" priority="31126" operator="equal">
      <formula>"X"</formula>
    </cfRule>
    <cfRule type="cellIs" dxfId="25102" priority="31127" operator="equal">
      <formula>"L"</formula>
    </cfRule>
    <cfRule type="cellIs" dxfId="25101" priority="31128" operator="equal">
      <formula>"V"</formula>
    </cfRule>
  </conditionalFormatting>
  <conditionalFormatting sqref="AM1871:AV1871 AM1882:AV1883">
    <cfRule type="cellIs" dxfId="25100" priority="31111" operator="equal">
      <formula>"NA"</formula>
    </cfRule>
    <cfRule type="cellIs" dxfId="25099" priority="31112" operator="equal">
      <formula>"NS"</formula>
    </cfRule>
    <cfRule type="cellIs" dxfId="25098" priority="31113" operator="equal">
      <formula>"S"</formula>
    </cfRule>
    <cfRule type="cellIs" dxfId="25097" priority="31114" operator="equal">
      <formula>"A"</formula>
    </cfRule>
    <cfRule type="cellIs" dxfId="25096" priority="31115" operator="equal">
      <formula>"X"</formula>
    </cfRule>
    <cfRule type="cellIs" dxfId="25095" priority="31116" operator="equal">
      <formula>"L"</formula>
    </cfRule>
    <cfRule type="cellIs" dxfId="25094" priority="31117" operator="equal">
      <formula>"V"</formula>
    </cfRule>
  </conditionalFormatting>
  <conditionalFormatting sqref="AM1876:AV1876">
    <cfRule type="cellIs" dxfId="25093" priority="31102" operator="equal">
      <formula>"NA"</formula>
    </cfRule>
    <cfRule type="cellIs" dxfId="25092" priority="31103" operator="equal">
      <formula>"NS"</formula>
    </cfRule>
    <cfRule type="cellIs" dxfId="25091" priority="31104" operator="equal">
      <formula>"S"</formula>
    </cfRule>
    <cfRule type="cellIs" dxfId="25090" priority="31105" operator="equal">
      <formula>"A"</formula>
    </cfRule>
    <cfRule type="cellIs" dxfId="25089" priority="31106" operator="equal">
      <formula>"X"</formula>
    </cfRule>
    <cfRule type="cellIs" dxfId="25088" priority="31107" operator="equal">
      <formula>"L"</formula>
    </cfRule>
    <cfRule type="cellIs" dxfId="25087" priority="31108" operator="equal">
      <formula>"V"</formula>
    </cfRule>
  </conditionalFormatting>
  <conditionalFormatting sqref="AM1877:AV1877">
    <cfRule type="cellIs" dxfId="25086" priority="31093" operator="equal">
      <formula>"NA"</formula>
    </cfRule>
    <cfRule type="cellIs" dxfId="25085" priority="31094" operator="equal">
      <formula>"NS"</formula>
    </cfRule>
    <cfRule type="cellIs" dxfId="25084" priority="31095" operator="equal">
      <formula>"S"</formula>
    </cfRule>
    <cfRule type="cellIs" dxfId="25083" priority="31096" operator="equal">
      <formula>"A"</formula>
    </cfRule>
    <cfRule type="cellIs" dxfId="25082" priority="31097" operator="equal">
      <formula>"X"</formula>
    </cfRule>
    <cfRule type="cellIs" dxfId="25081" priority="31098" operator="equal">
      <formula>"L"</formula>
    </cfRule>
    <cfRule type="cellIs" dxfId="25080" priority="31099" operator="equal">
      <formula>"V"</formula>
    </cfRule>
  </conditionalFormatting>
  <conditionalFormatting sqref="AM1880:AV1880">
    <cfRule type="cellIs" dxfId="25079" priority="31084" operator="equal">
      <formula>"NA"</formula>
    </cfRule>
    <cfRule type="cellIs" dxfId="25078" priority="31085" operator="equal">
      <formula>"NS"</formula>
    </cfRule>
    <cfRule type="cellIs" dxfId="25077" priority="31086" operator="equal">
      <formula>"S"</formula>
    </cfRule>
    <cfRule type="cellIs" dxfId="25076" priority="31087" operator="equal">
      <formula>"A"</formula>
    </cfRule>
    <cfRule type="cellIs" dxfId="25075" priority="31088" operator="equal">
      <formula>"X"</formula>
    </cfRule>
    <cfRule type="cellIs" dxfId="25074" priority="31089" operator="equal">
      <formula>"L"</formula>
    </cfRule>
    <cfRule type="cellIs" dxfId="25073" priority="31090" operator="equal">
      <formula>"V"</formula>
    </cfRule>
  </conditionalFormatting>
  <conditionalFormatting sqref="AM1881:AV1881">
    <cfRule type="cellIs" dxfId="25072" priority="31075" operator="equal">
      <formula>"NA"</formula>
    </cfRule>
    <cfRule type="cellIs" dxfId="25071" priority="31076" operator="equal">
      <formula>"NS"</formula>
    </cfRule>
    <cfRule type="cellIs" dxfId="25070" priority="31077" operator="equal">
      <formula>"S"</formula>
    </cfRule>
    <cfRule type="cellIs" dxfId="25069" priority="31078" operator="equal">
      <formula>"A"</formula>
    </cfRule>
    <cfRule type="cellIs" dxfId="25068" priority="31079" operator="equal">
      <formula>"X"</formula>
    </cfRule>
    <cfRule type="cellIs" dxfId="25067" priority="31080" operator="equal">
      <formula>"L"</formula>
    </cfRule>
    <cfRule type="cellIs" dxfId="25066" priority="31081" operator="equal">
      <formula>"V"</formula>
    </cfRule>
  </conditionalFormatting>
  <conditionalFormatting sqref="AM1878:AV1878">
    <cfRule type="cellIs" dxfId="25065" priority="31066" operator="equal">
      <formula>"NA"</formula>
    </cfRule>
    <cfRule type="cellIs" dxfId="25064" priority="31067" operator="equal">
      <formula>"NS"</formula>
    </cfRule>
    <cfRule type="cellIs" dxfId="25063" priority="31068" operator="equal">
      <formula>"S"</formula>
    </cfRule>
    <cfRule type="cellIs" dxfId="25062" priority="31069" operator="equal">
      <formula>"A"</formula>
    </cfRule>
    <cfRule type="cellIs" dxfId="25061" priority="31070" operator="equal">
      <formula>"X"</formula>
    </cfRule>
    <cfRule type="cellIs" dxfId="25060" priority="31071" operator="equal">
      <formula>"L"</formula>
    </cfRule>
    <cfRule type="cellIs" dxfId="25059" priority="31072" operator="equal">
      <formula>"V"</formula>
    </cfRule>
  </conditionalFormatting>
  <conditionalFormatting sqref="AM1879:AV1879">
    <cfRule type="cellIs" dxfId="25058" priority="31057" operator="equal">
      <formula>"NA"</formula>
    </cfRule>
    <cfRule type="cellIs" dxfId="25057" priority="31058" operator="equal">
      <formula>"NS"</formula>
    </cfRule>
    <cfRule type="cellIs" dxfId="25056" priority="31059" operator="equal">
      <formula>"S"</formula>
    </cfRule>
    <cfRule type="cellIs" dxfId="25055" priority="31060" operator="equal">
      <formula>"A"</formula>
    </cfRule>
    <cfRule type="cellIs" dxfId="25054" priority="31061" operator="equal">
      <formula>"X"</formula>
    </cfRule>
    <cfRule type="cellIs" dxfId="25053" priority="31062" operator="equal">
      <formula>"L"</formula>
    </cfRule>
    <cfRule type="cellIs" dxfId="25052" priority="31063" operator="equal">
      <formula>"V"</formula>
    </cfRule>
  </conditionalFormatting>
  <conditionalFormatting sqref="AM1793:AV1793">
    <cfRule type="cellIs" dxfId="25051" priority="30712" operator="equal">
      <formula>"NA"</formula>
    </cfRule>
    <cfRule type="cellIs" dxfId="25050" priority="30713" operator="equal">
      <formula>"NS"</formula>
    </cfRule>
    <cfRule type="cellIs" dxfId="25049" priority="30714" operator="equal">
      <formula>"S"</formula>
    </cfRule>
    <cfRule type="cellIs" dxfId="25048" priority="30715" operator="equal">
      <formula>"A"</formula>
    </cfRule>
    <cfRule type="cellIs" dxfId="25047" priority="30716" operator="equal">
      <formula>"X"</formula>
    </cfRule>
    <cfRule type="cellIs" dxfId="25046" priority="30717" operator="equal">
      <formula>"L"</formula>
    </cfRule>
    <cfRule type="cellIs" dxfId="25045" priority="30718" operator="equal">
      <formula>"V"</formula>
    </cfRule>
  </conditionalFormatting>
  <conditionalFormatting sqref="AM1819:AV1819">
    <cfRule type="cellIs" dxfId="25044" priority="30815" operator="equal">
      <formula>"NA"</formula>
    </cfRule>
    <cfRule type="cellIs" dxfId="25043" priority="30816" operator="equal">
      <formula>"NS"</formula>
    </cfRule>
    <cfRule type="cellIs" dxfId="25042" priority="30817" operator="equal">
      <formula>"S"</formula>
    </cfRule>
    <cfRule type="cellIs" dxfId="25041" priority="30818" operator="equal">
      <formula>"A"</formula>
    </cfRule>
    <cfRule type="cellIs" dxfId="25040" priority="30819" operator="equal">
      <formula>"X"</formula>
    </cfRule>
    <cfRule type="cellIs" dxfId="25039" priority="30820" operator="equal">
      <formula>"L"</formula>
    </cfRule>
    <cfRule type="cellIs" dxfId="25038" priority="30821" operator="equal">
      <formula>"V"</formula>
    </cfRule>
  </conditionalFormatting>
  <conditionalFormatting sqref="AM1816:AV1816">
    <cfRule type="cellIs" dxfId="25037" priority="30806" operator="equal">
      <formula>"NA"</formula>
    </cfRule>
    <cfRule type="cellIs" dxfId="25036" priority="30807" operator="equal">
      <formula>"NS"</formula>
    </cfRule>
    <cfRule type="cellIs" dxfId="25035" priority="30808" operator="equal">
      <formula>"S"</formula>
    </cfRule>
    <cfRule type="cellIs" dxfId="25034" priority="30809" operator="equal">
      <formula>"A"</formula>
    </cfRule>
    <cfRule type="cellIs" dxfId="25033" priority="30810" operator="equal">
      <formula>"X"</formula>
    </cfRule>
    <cfRule type="cellIs" dxfId="25032" priority="30811" operator="equal">
      <formula>"L"</formula>
    </cfRule>
    <cfRule type="cellIs" dxfId="25031" priority="30812" operator="equal">
      <formula>"V"</formula>
    </cfRule>
  </conditionalFormatting>
  <conditionalFormatting sqref="AM1798:AV1798">
    <cfRule type="cellIs" dxfId="25030" priority="30685" operator="equal">
      <formula>"NA"</formula>
    </cfRule>
    <cfRule type="cellIs" dxfId="25029" priority="30686" operator="equal">
      <formula>"NS"</formula>
    </cfRule>
    <cfRule type="cellIs" dxfId="25028" priority="30687" operator="equal">
      <formula>"S"</formula>
    </cfRule>
    <cfRule type="cellIs" dxfId="25027" priority="30688" operator="equal">
      <formula>"A"</formula>
    </cfRule>
    <cfRule type="cellIs" dxfId="25026" priority="30689" operator="equal">
      <formula>"X"</formula>
    </cfRule>
    <cfRule type="cellIs" dxfId="25025" priority="30690" operator="equal">
      <formula>"L"</formula>
    </cfRule>
    <cfRule type="cellIs" dxfId="25024" priority="30691" operator="equal">
      <formula>"V"</formula>
    </cfRule>
  </conditionalFormatting>
  <conditionalFormatting sqref="AM1833:AV1834">
    <cfRule type="cellIs" dxfId="25023" priority="30916" operator="equal">
      <formula>"NA"</formula>
    </cfRule>
    <cfRule type="cellIs" dxfId="25022" priority="30917" operator="equal">
      <formula>"NS"</formula>
    </cfRule>
    <cfRule type="cellIs" dxfId="25021" priority="30918" operator="equal">
      <formula>"S"</formula>
    </cfRule>
    <cfRule type="cellIs" dxfId="25020" priority="30919" operator="equal">
      <formula>"A"</formula>
    </cfRule>
    <cfRule type="cellIs" dxfId="25019" priority="30920" operator="equal">
      <formula>"X"</formula>
    </cfRule>
    <cfRule type="cellIs" dxfId="25018" priority="30921" operator="equal">
      <formula>"L"</formula>
    </cfRule>
    <cfRule type="cellIs" dxfId="25017" priority="30922" operator="equal">
      <formula>"V"</formula>
    </cfRule>
  </conditionalFormatting>
  <conditionalFormatting sqref="AM1760:AV1760">
    <cfRule type="cellIs" dxfId="25016" priority="30425" operator="equal">
      <formula>"NA"</formula>
    </cfRule>
    <cfRule type="cellIs" dxfId="25015" priority="30426" operator="equal">
      <formula>"NS"</formula>
    </cfRule>
    <cfRule type="cellIs" dxfId="25014" priority="30427" operator="equal">
      <formula>"S"</formula>
    </cfRule>
    <cfRule type="cellIs" dxfId="25013" priority="30428" operator="equal">
      <formula>"A"</formula>
    </cfRule>
    <cfRule type="cellIs" dxfId="25012" priority="30429" operator="equal">
      <formula>"X"</formula>
    </cfRule>
    <cfRule type="cellIs" dxfId="25011" priority="30430" operator="equal">
      <formula>"L"</formula>
    </cfRule>
    <cfRule type="cellIs" dxfId="25010" priority="30431" operator="equal">
      <formula>"V"</formula>
    </cfRule>
  </conditionalFormatting>
  <conditionalFormatting sqref="AM1757:AV1757">
    <cfRule type="cellIs" dxfId="25009" priority="30416" operator="equal">
      <formula>"NA"</formula>
    </cfRule>
    <cfRule type="cellIs" dxfId="25008" priority="30417" operator="equal">
      <formula>"NS"</formula>
    </cfRule>
    <cfRule type="cellIs" dxfId="25007" priority="30418" operator="equal">
      <formula>"S"</formula>
    </cfRule>
    <cfRule type="cellIs" dxfId="25006" priority="30419" operator="equal">
      <formula>"A"</formula>
    </cfRule>
    <cfRule type="cellIs" dxfId="25005" priority="30420" operator="equal">
      <formula>"X"</formula>
    </cfRule>
    <cfRule type="cellIs" dxfId="25004" priority="30421" operator="equal">
      <formula>"L"</formula>
    </cfRule>
    <cfRule type="cellIs" dxfId="25003" priority="30422" operator="equal">
      <formula>"V"</formula>
    </cfRule>
  </conditionalFormatting>
  <conditionalFormatting sqref="AM1807:AV1807">
    <cfRule type="cellIs" dxfId="25002" priority="30759" operator="equal">
      <formula>"NA"</formula>
    </cfRule>
    <cfRule type="cellIs" dxfId="25001" priority="30760" operator="equal">
      <formula>"NS"</formula>
    </cfRule>
    <cfRule type="cellIs" dxfId="25000" priority="30761" operator="equal">
      <formula>"S"</formula>
    </cfRule>
    <cfRule type="cellIs" dxfId="24999" priority="30762" operator="equal">
      <formula>"A"</formula>
    </cfRule>
    <cfRule type="cellIs" dxfId="24998" priority="30763" operator="equal">
      <formula>"X"</formula>
    </cfRule>
    <cfRule type="cellIs" dxfId="24997" priority="30764" operator="equal">
      <formula>"L"</formula>
    </cfRule>
    <cfRule type="cellIs" dxfId="24996" priority="30765" operator="equal">
      <formula>"V"</formula>
    </cfRule>
  </conditionalFormatting>
  <conditionalFormatting sqref="AM1795:AV1795">
    <cfRule type="cellIs" dxfId="24995" priority="30676" operator="equal">
      <formula>"NA"</formula>
    </cfRule>
    <cfRule type="cellIs" dxfId="24994" priority="30677" operator="equal">
      <formula>"NS"</formula>
    </cfRule>
    <cfRule type="cellIs" dxfId="24993" priority="30678" operator="equal">
      <formula>"S"</formula>
    </cfRule>
    <cfRule type="cellIs" dxfId="24992" priority="30679" operator="equal">
      <formula>"A"</formula>
    </cfRule>
    <cfRule type="cellIs" dxfId="24991" priority="30680" operator="equal">
      <formula>"X"</formula>
    </cfRule>
    <cfRule type="cellIs" dxfId="24990" priority="30681" operator="equal">
      <formula>"L"</formula>
    </cfRule>
    <cfRule type="cellIs" dxfId="24989" priority="30682" operator="equal">
      <formula>"V"</formula>
    </cfRule>
  </conditionalFormatting>
  <conditionalFormatting sqref="AM1835:AV1835">
    <cfRule type="cellIs" dxfId="24988" priority="30907" operator="equal">
      <formula>"NA"</formula>
    </cfRule>
    <cfRule type="cellIs" dxfId="24987" priority="30908" operator="equal">
      <formula>"NS"</formula>
    </cfRule>
    <cfRule type="cellIs" dxfId="24986" priority="30909" operator="equal">
      <formula>"S"</formula>
    </cfRule>
    <cfRule type="cellIs" dxfId="24985" priority="30910" operator="equal">
      <formula>"A"</formula>
    </cfRule>
    <cfRule type="cellIs" dxfId="24984" priority="30911" operator="equal">
      <formula>"X"</formula>
    </cfRule>
    <cfRule type="cellIs" dxfId="24983" priority="30912" operator="equal">
      <formula>"L"</formula>
    </cfRule>
    <cfRule type="cellIs" dxfId="24982" priority="30913" operator="equal">
      <formula>"V"</formula>
    </cfRule>
  </conditionalFormatting>
  <conditionalFormatting sqref="AM1758:AV1758">
    <cfRule type="cellIs" dxfId="24981" priority="30407" operator="equal">
      <formula>"NA"</formula>
    </cfRule>
    <cfRule type="cellIs" dxfId="24980" priority="30408" operator="equal">
      <formula>"NS"</formula>
    </cfRule>
    <cfRule type="cellIs" dxfId="24979" priority="30409" operator="equal">
      <formula>"S"</formula>
    </cfRule>
    <cfRule type="cellIs" dxfId="24978" priority="30410" operator="equal">
      <formula>"A"</formula>
    </cfRule>
    <cfRule type="cellIs" dxfId="24977" priority="30411" operator="equal">
      <formula>"X"</formula>
    </cfRule>
    <cfRule type="cellIs" dxfId="24976" priority="30412" operator="equal">
      <formula>"L"</formula>
    </cfRule>
    <cfRule type="cellIs" dxfId="24975" priority="30413" operator="equal">
      <formula>"V"</formula>
    </cfRule>
  </conditionalFormatting>
  <conditionalFormatting sqref="AM1811:AV1811 AM1820:AV1821 AM1813:AV1813">
    <cfRule type="cellIs" dxfId="24974" priority="30851" operator="equal">
      <formula>"NA"</formula>
    </cfRule>
    <cfRule type="cellIs" dxfId="24973" priority="30852" operator="equal">
      <formula>"NS"</formula>
    </cfRule>
    <cfRule type="cellIs" dxfId="24972" priority="30853" operator="equal">
      <formula>"S"</formula>
    </cfRule>
    <cfRule type="cellIs" dxfId="24971" priority="30854" operator="equal">
      <formula>"A"</formula>
    </cfRule>
    <cfRule type="cellIs" dxfId="24970" priority="30855" operator="equal">
      <formula>"X"</formula>
    </cfRule>
    <cfRule type="cellIs" dxfId="24969" priority="30856" operator="equal">
      <formula>"L"</formula>
    </cfRule>
    <cfRule type="cellIs" dxfId="24968" priority="30857" operator="equal">
      <formula>"V"</formula>
    </cfRule>
  </conditionalFormatting>
  <conditionalFormatting sqref="AM1814:AV1814">
    <cfRule type="cellIs" dxfId="24967" priority="30842" operator="equal">
      <formula>"NA"</formula>
    </cfRule>
    <cfRule type="cellIs" dxfId="24966" priority="30843" operator="equal">
      <formula>"NS"</formula>
    </cfRule>
    <cfRule type="cellIs" dxfId="24965" priority="30844" operator="equal">
      <formula>"S"</formula>
    </cfRule>
    <cfRule type="cellIs" dxfId="24964" priority="30845" operator="equal">
      <formula>"A"</formula>
    </cfRule>
    <cfRule type="cellIs" dxfId="24963" priority="30846" operator="equal">
      <formula>"X"</formula>
    </cfRule>
    <cfRule type="cellIs" dxfId="24962" priority="30847" operator="equal">
      <formula>"L"</formula>
    </cfRule>
    <cfRule type="cellIs" dxfId="24961" priority="30848" operator="equal">
      <formula>"V"</formula>
    </cfRule>
  </conditionalFormatting>
  <conditionalFormatting sqref="AM1815:AV1815">
    <cfRule type="cellIs" dxfId="24960" priority="30833" operator="equal">
      <formula>"NA"</formula>
    </cfRule>
    <cfRule type="cellIs" dxfId="24959" priority="30834" operator="equal">
      <formula>"NS"</formula>
    </cfRule>
    <cfRule type="cellIs" dxfId="24958" priority="30835" operator="equal">
      <formula>"S"</formula>
    </cfRule>
    <cfRule type="cellIs" dxfId="24957" priority="30836" operator="equal">
      <formula>"A"</formula>
    </cfRule>
    <cfRule type="cellIs" dxfId="24956" priority="30837" operator="equal">
      <formula>"X"</formula>
    </cfRule>
    <cfRule type="cellIs" dxfId="24955" priority="30838" operator="equal">
      <formula>"L"</formula>
    </cfRule>
    <cfRule type="cellIs" dxfId="24954" priority="30839" operator="equal">
      <formula>"V"</formula>
    </cfRule>
  </conditionalFormatting>
  <conditionalFormatting sqref="AM1818:AV1818">
    <cfRule type="cellIs" dxfId="24953" priority="30824" operator="equal">
      <formula>"NA"</formula>
    </cfRule>
    <cfRule type="cellIs" dxfId="24952" priority="30825" operator="equal">
      <formula>"NS"</formula>
    </cfRule>
    <cfRule type="cellIs" dxfId="24951" priority="30826" operator="equal">
      <formula>"S"</formula>
    </cfRule>
    <cfRule type="cellIs" dxfId="24950" priority="30827" operator="equal">
      <formula>"A"</formula>
    </cfRule>
    <cfRule type="cellIs" dxfId="24949" priority="30828" operator="equal">
      <formula>"X"</formula>
    </cfRule>
    <cfRule type="cellIs" dxfId="24948" priority="30829" operator="equal">
      <formula>"L"</formula>
    </cfRule>
    <cfRule type="cellIs" dxfId="24947" priority="30830" operator="equal">
      <formula>"V"</formula>
    </cfRule>
  </conditionalFormatting>
  <conditionalFormatting sqref="AM1753:AV1754 AM1761:AV1762">
    <cfRule type="cellIs" dxfId="24946" priority="30461" operator="equal">
      <formula>"NA"</formula>
    </cfRule>
    <cfRule type="cellIs" dxfId="24945" priority="30462" operator="equal">
      <formula>"NS"</formula>
    </cfRule>
    <cfRule type="cellIs" dxfId="24944" priority="30463" operator="equal">
      <formula>"S"</formula>
    </cfRule>
    <cfRule type="cellIs" dxfId="24943" priority="30464" operator="equal">
      <formula>"A"</formula>
    </cfRule>
    <cfRule type="cellIs" dxfId="24942" priority="30465" operator="equal">
      <formula>"X"</formula>
    </cfRule>
    <cfRule type="cellIs" dxfId="24941" priority="30466" operator="equal">
      <formula>"L"</formula>
    </cfRule>
    <cfRule type="cellIs" dxfId="24940" priority="30467" operator="equal">
      <formula>"V"</formula>
    </cfRule>
  </conditionalFormatting>
  <conditionalFormatting sqref="AM1755:AV1755">
    <cfRule type="cellIs" dxfId="24939" priority="30452" operator="equal">
      <formula>"NA"</formula>
    </cfRule>
    <cfRule type="cellIs" dxfId="24938" priority="30453" operator="equal">
      <formula>"NS"</formula>
    </cfRule>
    <cfRule type="cellIs" dxfId="24937" priority="30454" operator="equal">
      <formula>"S"</formula>
    </cfRule>
    <cfRule type="cellIs" dxfId="24936" priority="30455" operator="equal">
      <formula>"A"</formula>
    </cfRule>
    <cfRule type="cellIs" dxfId="24935" priority="30456" operator="equal">
      <formula>"X"</formula>
    </cfRule>
    <cfRule type="cellIs" dxfId="24934" priority="30457" operator="equal">
      <formula>"L"</formula>
    </cfRule>
    <cfRule type="cellIs" dxfId="24933" priority="30458" operator="equal">
      <formula>"V"</formula>
    </cfRule>
  </conditionalFormatting>
  <conditionalFormatting sqref="AM1817:AV1817">
    <cfRule type="cellIs" dxfId="24932" priority="30797" operator="equal">
      <formula>"NA"</formula>
    </cfRule>
    <cfRule type="cellIs" dxfId="24931" priority="30798" operator="equal">
      <formula>"NS"</formula>
    </cfRule>
    <cfRule type="cellIs" dxfId="24930" priority="30799" operator="equal">
      <formula>"S"</formula>
    </cfRule>
    <cfRule type="cellIs" dxfId="24929" priority="30800" operator="equal">
      <formula>"A"</formula>
    </cfRule>
    <cfRule type="cellIs" dxfId="24928" priority="30801" operator="equal">
      <formula>"X"</formula>
    </cfRule>
    <cfRule type="cellIs" dxfId="24927" priority="30802" operator="equal">
      <formula>"L"</formula>
    </cfRule>
    <cfRule type="cellIs" dxfId="24926" priority="30803" operator="equal">
      <formula>"V"</formula>
    </cfRule>
  </conditionalFormatting>
  <conditionalFormatting sqref="AM1801:AV1802 AM1809:AV1810">
    <cfRule type="cellIs" dxfId="24925" priority="30786" operator="equal">
      <formula>"NA"</formula>
    </cfRule>
    <cfRule type="cellIs" dxfId="24924" priority="30787" operator="equal">
      <formula>"NS"</formula>
    </cfRule>
    <cfRule type="cellIs" dxfId="24923" priority="30788" operator="equal">
      <formula>"S"</formula>
    </cfRule>
    <cfRule type="cellIs" dxfId="24922" priority="30789" operator="equal">
      <formula>"A"</formula>
    </cfRule>
    <cfRule type="cellIs" dxfId="24921" priority="30790" operator="equal">
      <formula>"X"</formula>
    </cfRule>
    <cfRule type="cellIs" dxfId="24920" priority="30791" operator="equal">
      <formula>"L"</formula>
    </cfRule>
    <cfRule type="cellIs" dxfId="24919" priority="30792" operator="equal">
      <formula>"V"</formula>
    </cfRule>
  </conditionalFormatting>
  <conditionalFormatting sqref="AM1803:AV1803">
    <cfRule type="cellIs" dxfId="24918" priority="30777" operator="equal">
      <formula>"NA"</formula>
    </cfRule>
    <cfRule type="cellIs" dxfId="24917" priority="30778" operator="equal">
      <formula>"NS"</formula>
    </cfRule>
    <cfRule type="cellIs" dxfId="24916" priority="30779" operator="equal">
      <formula>"S"</formula>
    </cfRule>
    <cfRule type="cellIs" dxfId="24915" priority="30780" operator="equal">
      <formula>"A"</formula>
    </cfRule>
    <cfRule type="cellIs" dxfId="24914" priority="30781" operator="equal">
      <formula>"X"</formula>
    </cfRule>
    <cfRule type="cellIs" dxfId="24913" priority="30782" operator="equal">
      <formula>"L"</formula>
    </cfRule>
    <cfRule type="cellIs" dxfId="24912" priority="30783" operator="equal">
      <formula>"V"</formula>
    </cfRule>
  </conditionalFormatting>
  <conditionalFormatting sqref="AM1804:AV1804">
    <cfRule type="cellIs" dxfId="24911" priority="30768" operator="equal">
      <formula>"NA"</formula>
    </cfRule>
    <cfRule type="cellIs" dxfId="24910" priority="30769" operator="equal">
      <formula>"NS"</formula>
    </cfRule>
    <cfRule type="cellIs" dxfId="24909" priority="30770" operator="equal">
      <formula>"S"</formula>
    </cfRule>
    <cfRule type="cellIs" dxfId="24908" priority="30771" operator="equal">
      <formula>"A"</formula>
    </cfRule>
    <cfRule type="cellIs" dxfId="24907" priority="30772" operator="equal">
      <formula>"X"</formula>
    </cfRule>
    <cfRule type="cellIs" dxfId="24906" priority="30773" operator="equal">
      <formula>"L"</formula>
    </cfRule>
    <cfRule type="cellIs" dxfId="24905" priority="30774" operator="equal">
      <formula>"V"</formula>
    </cfRule>
  </conditionalFormatting>
  <conditionalFormatting sqref="AM1808:AV1808">
    <cfRule type="cellIs" dxfId="24904" priority="30750" operator="equal">
      <formula>"NA"</formula>
    </cfRule>
    <cfRule type="cellIs" dxfId="24903" priority="30751" operator="equal">
      <formula>"NS"</formula>
    </cfRule>
    <cfRule type="cellIs" dxfId="24902" priority="30752" operator="equal">
      <formula>"S"</formula>
    </cfRule>
    <cfRule type="cellIs" dxfId="24901" priority="30753" operator="equal">
      <formula>"A"</formula>
    </cfRule>
    <cfRule type="cellIs" dxfId="24900" priority="30754" operator="equal">
      <formula>"X"</formula>
    </cfRule>
    <cfRule type="cellIs" dxfId="24899" priority="30755" operator="equal">
      <formula>"L"</formula>
    </cfRule>
    <cfRule type="cellIs" dxfId="24898" priority="30756" operator="equal">
      <formula>"V"</formula>
    </cfRule>
  </conditionalFormatting>
  <conditionalFormatting sqref="AM1805:AV1805">
    <cfRule type="cellIs" dxfId="24897" priority="30741" operator="equal">
      <formula>"NA"</formula>
    </cfRule>
    <cfRule type="cellIs" dxfId="24896" priority="30742" operator="equal">
      <formula>"NS"</formula>
    </cfRule>
    <cfRule type="cellIs" dxfId="24895" priority="30743" operator="equal">
      <formula>"S"</formula>
    </cfRule>
    <cfRule type="cellIs" dxfId="24894" priority="30744" operator="equal">
      <formula>"A"</formula>
    </cfRule>
    <cfRule type="cellIs" dxfId="24893" priority="30745" operator="equal">
      <formula>"X"</formula>
    </cfRule>
    <cfRule type="cellIs" dxfId="24892" priority="30746" operator="equal">
      <formula>"L"</formula>
    </cfRule>
    <cfRule type="cellIs" dxfId="24891" priority="30747" operator="equal">
      <formula>"V"</formula>
    </cfRule>
  </conditionalFormatting>
  <conditionalFormatting sqref="AM1806:AV1806">
    <cfRule type="cellIs" dxfId="24890" priority="30732" operator="equal">
      <formula>"NA"</formula>
    </cfRule>
    <cfRule type="cellIs" dxfId="24889" priority="30733" operator="equal">
      <formula>"NS"</formula>
    </cfRule>
    <cfRule type="cellIs" dxfId="24888" priority="30734" operator="equal">
      <formula>"S"</formula>
    </cfRule>
    <cfRule type="cellIs" dxfId="24887" priority="30735" operator="equal">
      <formula>"A"</formula>
    </cfRule>
    <cfRule type="cellIs" dxfId="24886" priority="30736" operator="equal">
      <formula>"X"</formula>
    </cfRule>
    <cfRule type="cellIs" dxfId="24885" priority="30737" operator="equal">
      <formula>"L"</formula>
    </cfRule>
    <cfRule type="cellIs" dxfId="24884" priority="30738" operator="equal">
      <formula>"V"</formula>
    </cfRule>
  </conditionalFormatting>
  <conditionalFormatting sqref="AM1791:AV1792 AM1799:AV1800">
    <cfRule type="cellIs" dxfId="24883" priority="30721" operator="equal">
      <formula>"NA"</formula>
    </cfRule>
    <cfRule type="cellIs" dxfId="24882" priority="30722" operator="equal">
      <formula>"NS"</formula>
    </cfRule>
    <cfRule type="cellIs" dxfId="24881" priority="30723" operator="equal">
      <formula>"S"</formula>
    </cfRule>
    <cfRule type="cellIs" dxfId="24880" priority="30724" operator="equal">
      <formula>"A"</formula>
    </cfRule>
    <cfRule type="cellIs" dxfId="24879" priority="30725" operator="equal">
      <formula>"X"</formula>
    </cfRule>
    <cfRule type="cellIs" dxfId="24878" priority="30726" operator="equal">
      <formula>"L"</formula>
    </cfRule>
    <cfRule type="cellIs" dxfId="24877" priority="30727" operator="equal">
      <formula>"V"</formula>
    </cfRule>
  </conditionalFormatting>
  <conditionalFormatting sqref="AM1794:AV1794">
    <cfRule type="cellIs" dxfId="24876" priority="30703" operator="equal">
      <formula>"NA"</formula>
    </cfRule>
    <cfRule type="cellIs" dxfId="24875" priority="30704" operator="equal">
      <formula>"NS"</formula>
    </cfRule>
    <cfRule type="cellIs" dxfId="24874" priority="30705" operator="equal">
      <formula>"S"</formula>
    </cfRule>
    <cfRule type="cellIs" dxfId="24873" priority="30706" operator="equal">
      <formula>"A"</formula>
    </cfRule>
    <cfRule type="cellIs" dxfId="24872" priority="30707" operator="equal">
      <formula>"X"</formula>
    </cfRule>
    <cfRule type="cellIs" dxfId="24871" priority="30708" operator="equal">
      <formula>"L"</formula>
    </cfRule>
    <cfRule type="cellIs" dxfId="24870" priority="30709" operator="equal">
      <formula>"V"</formula>
    </cfRule>
  </conditionalFormatting>
  <conditionalFormatting sqref="AM1797:AV1797">
    <cfRule type="cellIs" dxfId="24869" priority="30694" operator="equal">
      <formula>"NA"</formula>
    </cfRule>
    <cfRule type="cellIs" dxfId="24868" priority="30695" operator="equal">
      <formula>"NS"</formula>
    </cfRule>
    <cfRule type="cellIs" dxfId="24867" priority="30696" operator="equal">
      <formula>"S"</formula>
    </cfRule>
    <cfRule type="cellIs" dxfId="24866" priority="30697" operator="equal">
      <formula>"A"</formula>
    </cfRule>
    <cfRule type="cellIs" dxfId="24865" priority="30698" operator="equal">
      <formula>"X"</formula>
    </cfRule>
    <cfRule type="cellIs" dxfId="24864" priority="30699" operator="equal">
      <formula>"L"</formula>
    </cfRule>
    <cfRule type="cellIs" dxfId="24863" priority="30700" operator="equal">
      <formula>"V"</formula>
    </cfRule>
  </conditionalFormatting>
  <conditionalFormatting sqref="AM1796:AV1796">
    <cfRule type="cellIs" dxfId="24862" priority="30667" operator="equal">
      <formula>"NA"</formula>
    </cfRule>
    <cfRule type="cellIs" dxfId="24861" priority="30668" operator="equal">
      <formula>"NS"</formula>
    </cfRule>
    <cfRule type="cellIs" dxfId="24860" priority="30669" operator="equal">
      <formula>"S"</formula>
    </cfRule>
    <cfRule type="cellIs" dxfId="24859" priority="30670" operator="equal">
      <formula>"A"</formula>
    </cfRule>
    <cfRule type="cellIs" dxfId="24858" priority="30671" operator="equal">
      <formula>"X"</formula>
    </cfRule>
    <cfRule type="cellIs" dxfId="24857" priority="30672" operator="equal">
      <formula>"L"</formula>
    </cfRule>
    <cfRule type="cellIs" dxfId="24856" priority="30673" operator="equal">
      <formula>"V"</formula>
    </cfRule>
  </conditionalFormatting>
  <conditionalFormatting sqref="AM1784:AV1784">
    <cfRule type="cellIs" dxfId="24855" priority="30656" operator="equal">
      <formula>"NA"</formula>
    </cfRule>
    <cfRule type="cellIs" dxfId="24854" priority="30657" operator="equal">
      <formula>"NS"</formula>
    </cfRule>
    <cfRule type="cellIs" dxfId="24853" priority="30658" operator="equal">
      <formula>"S"</formula>
    </cfRule>
    <cfRule type="cellIs" dxfId="24852" priority="30659" operator="equal">
      <formula>"A"</formula>
    </cfRule>
    <cfRule type="cellIs" dxfId="24851" priority="30660" operator="equal">
      <formula>"X"</formula>
    </cfRule>
    <cfRule type="cellIs" dxfId="24850" priority="30661" operator="equal">
      <formula>"L"</formula>
    </cfRule>
    <cfRule type="cellIs" dxfId="24849" priority="30662" operator="equal">
      <formula>"V"</formula>
    </cfRule>
  </conditionalFormatting>
  <conditionalFormatting sqref="AM1773:AV1774 AM1783:AV1783">
    <cfRule type="cellIs" dxfId="24848" priority="30591" operator="equal">
      <formula>"NA"</formula>
    </cfRule>
    <cfRule type="cellIs" dxfId="24847" priority="30592" operator="equal">
      <formula>"NS"</formula>
    </cfRule>
    <cfRule type="cellIs" dxfId="24846" priority="30593" operator="equal">
      <formula>"S"</formula>
    </cfRule>
    <cfRule type="cellIs" dxfId="24845" priority="30594" operator="equal">
      <formula>"A"</formula>
    </cfRule>
    <cfRule type="cellIs" dxfId="24844" priority="30595" operator="equal">
      <formula>"X"</formula>
    </cfRule>
    <cfRule type="cellIs" dxfId="24843" priority="30596" operator="equal">
      <formula>"L"</formula>
    </cfRule>
    <cfRule type="cellIs" dxfId="24842" priority="30597" operator="equal">
      <formula>"V"</formula>
    </cfRule>
  </conditionalFormatting>
  <conditionalFormatting sqref="AM1775:AV1775">
    <cfRule type="cellIs" dxfId="24841" priority="30582" operator="equal">
      <formula>"NA"</formula>
    </cfRule>
    <cfRule type="cellIs" dxfId="24840" priority="30583" operator="equal">
      <formula>"NS"</formula>
    </cfRule>
    <cfRule type="cellIs" dxfId="24839" priority="30584" operator="equal">
      <formula>"S"</formula>
    </cfRule>
    <cfRule type="cellIs" dxfId="24838" priority="30585" operator="equal">
      <formula>"A"</formula>
    </cfRule>
    <cfRule type="cellIs" dxfId="24837" priority="30586" operator="equal">
      <formula>"X"</formula>
    </cfRule>
    <cfRule type="cellIs" dxfId="24836" priority="30587" operator="equal">
      <formula>"L"</formula>
    </cfRule>
    <cfRule type="cellIs" dxfId="24835" priority="30588" operator="equal">
      <formula>"V"</formula>
    </cfRule>
  </conditionalFormatting>
  <conditionalFormatting sqref="AM1776:AV1776">
    <cfRule type="cellIs" dxfId="24834" priority="30573" operator="equal">
      <formula>"NA"</formula>
    </cfRule>
    <cfRule type="cellIs" dxfId="24833" priority="30574" operator="equal">
      <formula>"NS"</formula>
    </cfRule>
    <cfRule type="cellIs" dxfId="24832" priority="30575" operator="equal">
      <formula>"S"</formula>
    </cfRule>
    <cfRule type="cellIs" dxfId="24831" priority="30576" operator="equal">
      <formula>"A"</formula>
    </cfRule>
    <cfRule type="cellIs" dxfId="24830" priority="30577" operator="equal">
      <formula>"X"</formula>
    </cfRule>
    <cfRule type="cellIs" dxfId="24829" priority="30578" operator="equal">
      <formula>"L"</formula>
    </cfRule>
    <cfRule type="cellIs" dxfId="24828" priority="30579" operator="equal">
      <formula>"V"</formula>
    </cfRule>
  </conditionalFormatting>
  <conditionalFormatting sqref="AM1779:AV1779">
    <cfRule type="cellIs" dxfId="24827" priority="30564" operator="equal">
      <formula>"NA"</formula>
    </cfRule>
    <cfRule type="cellIs" dxfId="24826" priority="30565" operator="equal">
      <formula>"NS"</formula>
    </cfRule>
    <cfRule type="cellIs" dxfId="24825" priority="30566" operator="equal">
      <formula>"S"</formula>
    </cfRule>
    <cfRule type="cellIs" dxfId="24824" priority="30567" operator="equal">
      <formula>"A"</formula>
    </cfRule>
    <cfRule type="cellIs" dxfId="24823" priority="30568" operator="equal">
      <formula>"X"</formula>
    </cfRule>
    <cfRule type="cellIs" dxfId="24822" priority="30569" operator="equal">
      <formula>"L"</formula>
    </cfRule>
    <cfRule type="cellIs" dxfId="24821" priority="30570" operator="equal">
      <formula>"V"</formula>
    </cfRule>
  </conditionalFormatting>
  <conditionalFormatting sqref="AM1777:AV1777">
    <cfRule type="cellIs" dxfId="24820" priority="30546" operator="equal">
      <formula>"NA"</formula>
    </cfRule>
    <cfRule type="cellIs" dxfId="24819" priority="30547" operator="equal">
      <formula>"NS"</formula>
    </cfRule>
    <cfRule type="cellIs" dxfId="24818" priority="30548" operator="equal">
      <formula>"S"</formula>
    </cfRule>
    <cfRule type="cellIs" dxfId="24817" priority="30549" operator="equal">
      <formula>"A"</formula>
    </cfRule>
    <cfRule type="cellIs" dxfId="24816" priority="30550" operator="equal">
      <formula>"X"</formula>
    </cfRule>
    <cfRule type="cellIs" dxfId="24815" priority="30551" operator="equal">
      <formula>"L"</formula>
    </cfRule>
    <cfRule type="cellIs" dxfId="24814" priority="30552" operator="equal">
      <formula>"V"</formula>
    </cfRule>
  </conditionalFormatting>
  <conditionalFormatting sqref="AM1778:AV1778">
    <cfRule type="cellIs" dxfId="24813" priority="30537" operator="equal">
      <formula>"NA"</formula>
    </cfRule>
    <cfRule type="cellIs" dxfId="24812" priority="30538" operator="equal">
      <formula>"NS"</formula>
    </cfRule>
    <cfRule type="cellIs" dxfId="24811" priority="30539" operator="equal">
      <formula>"S"</formula>
    </cfRule>
    <cfRule type="cellIs" dxfId="24810" priority="30540" operator="equal">
      <formula>"A"</formula>
    </cfRule>
    <cfRule type="cellIs" dxfId="24809" priority="30541" operator="equal">
      <formula>"X"</formula>
    </cfRule>
    <cfRule type="cellIs" dxfId="24808" priority="30542" operator="equal">
      <formula>"L"</formula>
    </cfRule>
    <cfRule type="cellIs" dxfId="24807" priority="30543" operator="equal">
      <formula>"V"</formula>
    </cfRule>
  </conditionalFormatting>
  <conditionalFormatting sqref="AM1763:AV1764 AM1771:AV1772">
    <cfRule type="cellIs" dxfId="24806" priority="30526" operator="equal">
      <formula>"NA"</formula>
    </cfRule>
    <cfRule type="cellIs" dxfId="24805" priority="30527" operator="equal">
      <formula>"NS"</formula>
    </cfRule>
    <cfRule type="cellIs" dxfId="24804" priority="30528" operator="equal">
      <formula>"S"</formula>
    </cfRule>
    <cfRule type="cellIs" dxfId="24803" priority="30529" operator="equal">
      <formula>"A"</formula>
    </cfRule>
    <cfRule type="cellIs" dxfId="24802" priority="30530" operator="equal">
      <formula>"X"</formula>
    </cfRule>
    <cfRule type="cellIs" dxfId="24801" priority="30531" operator="equal">
      <formula>"L"</formula>
    </cfRule>
    <cfRule type="cellIs" dxfId="24800" priority="30532" operator="equal">
      <formula>"V"</formula>
    </cfRule>
  </conditionalFormatting>
  <conditionalFormatting sqref="AM1765:AV1765">
    <cfRule type="cellIs" dxfId="24799" priority="30517" operator="equal">
      <formula>"NA"</formula>
    </cfRule>
    <cfRule type="cellIs" dxfId="24798" priority="30518" operator="equal">
      <formula>"NS"</formula>
    </cfRule>
    <cfRule type="cellIs" dxfId="24797" priority="30519" operator="equal">
      <formula>"S"</formula>
    </cfRule>
    <cfRule type="cellIs" dxfId="24796" priority="30520" operator="equal">
      <formula>"A"</formula>
    </cfRule>
    <cfRule type="cellIs" dxfId="24795" priority="30521" operator="equal">
      <formula>"X"</formula>
    </cfRule>
    <cfRule type="cellIs" dxfId="24794" priority="30522" operator="equal">
      <formula>"L"</formula>
    </cfRule>
    <cfRule type="cellIs" dxfId="24793" priority="30523" operator="equal">
      <formula>"V"</formula>
    </cfRule>
  </conditionalFormatting>
  <conditionalFormatting sqref="AM1766:AV1766">
    <cfRule type="cellIs" dxfId="24792" priority="30508" operator="equal">
      <formula>"NA"</formula>
    </cfRule>
    <cfRule type="cellIs" dxfId="24791" priority="30509" operator="equal">
      <formula>"NS"</formula>
    </cfRule>
    <cfRule type="cellIs" dxfId="24790" priority="30510" operator="equal">
      <formula>"S"</formula>
    </cfRule>
    <cfRule type="cellIs" dxfId="24789" priority="30511" operator="equal">
      <formula>"A"</formula>
    </cfRule>
    <cfRule type="cellIs" dxfId="24788" priority="30512" operator="equal">
      <formula>"X"</formula>
    </cfRule>
    <cfRule type="cellIs" dxfId="24787" priority="30513" operator="equal">
      <formula>"L"</formula>
    </cfRule>
    <cfRule type="cellIs" dxfId="24786" priority="30514" operator="equal">
      <formula>"V"</formula>
    </cfRule>
  </conditionalFormatting>
  <conditionalFormatting sqref="AM1769:AV1769">
    <cfRule type="cellIs" dxfId="24785" priority="30499" operator="equal">
      <formula>"NA"</formula>
    </cfRule>
    <cfRule type="cellIs" dxfId="24784" priority="30500" operator="equal">
      <formula>"NS"</formula>
    </cfRule>
    <cfRule type="cellIs" dxfId="24783" priority="30501" operator="equal">
      <formula>"S"</formula>
    </cfRule>
    <cfRule type="cellIs" dxfId="24782" priority="30502" operator="equal">
      <formula>"A"</formula>
    </cfRule>
    <cfRule type="cellIs" dxfId="24781" priority="30503" operator="equal">
      <formula>"X"</formula>
    </cfRule>
    <cfRule type="cellIs" dxfId="24780" priority="30504" operator="equal">
      <formula>"L"</formula>
    </cfRule>
    <cfRule type="cellIs" dxfId="24779" priority="30505" operator="equal">
      <formula>"V"</formula>
    </cfRule>
  </conditionalFormatting>
  <conditionalFormatting sqref="AM1770:AV1770">
    <cfRule type="cellIs" dxfId="24778" priority="30490" operator="equal">
      <formula>"NA"</formula>
    </cfRule>
    <cfRule type="cellIs" dxfId="24777" priority="30491" operator="equal">
      <formula>"NS"</formula>
    </cfRule>
    <cfRule type="cellIs" dxfId="24776" priority="30492" operator="equal">
      <formula>"S"</formula>
    </cfRule>
    <cfRule type="cellIs" dxfId="24775" priority="30493" operator="equal">
      <formula>"A"</formula>
    </cfRule>
    <cfRule type="cellIs" dxfId="24774" priority="30494" operator="equal">
      <formula>"X"</formula>
    </cfRule>
    <cfRule type="cellIs" dxfId="24773" priority="30495" operator="equal">
      <formula>"L"</formula>
    </cfRule>
    <cfRule type="cellIs" dxfId="24772" priority="30496" operator="equal">
      <formula>"V"</formula>
    </cfRule>
  </conditionalFormatting>
  <conditionalFormatting sqref="AM1767:AV1767">
    <cfRule type="cellIs" dxfId="24771" priority="30481" operator="equal">
      <formula>"NA"</formula>
    </cfRule>
    <cfRule type="cellIs" dxfId="24770" priority="30482" operator="equal">
      <formula>"NS"</formula>
    </cfRule>
    <cfRule type="cellIs" dxfId="24769" priority="30483" operator="equal">
      <formula>"S"</formula>
    </cfRule>
    <cfRule type="cellIs" dxfId="24768" priority="30484" operator="equal">
      <formula>"A"</formula>
    </cfRule>
    <cfRule type="cellIs" dxfId="24767" priority="30485" operator="equal">
      <formula>"X"</formula>
    </cfRule>
    <cfRule type="cellIs" dxfId="24766" priority="30486" operator="equal">
      <formula>"L"</formula>
    </cfRule>
    <cfRule type="cellIs" dxfId="24765" priority="30487" operator="equal">
      <formula>"V"</formula>
    </cfRule>
  </conditionalFormatting>
  <conditionalFormatting sqref="AM1768:AV1768">
    <cfRule type="cellIs" dxfId="24764" priority="30472" operator="equal">
      <formula>"NA"</formula>
    </cfRule>
    <cfRule type="cellIs" dxfId="24763" priority="30473" operator="equal">
      <formula>"NS"</formula>
    </cfRule>
    <cfRule type="cellIs" dxfId="24762" priority="30474" operator="equal">
      <formula>"S"</formula>
    </cfRule>
    <cfRule type="cellIs" dxfId="24761" priority="30475" operator="equal">
      <formula>"A"</formula>
    </cfRule>
    <cfRule type="cellIs" dxfId="24760" priority="30476" operator="equal">
      <formula>"X"</formula>
    </cfRule>
    <cfRule type="cellIs" dxfId="24759" priority="30477" operator="equal">
      <formula>"L"</formula>
    </cfRule>
    <cfRule type="cellIs" dxfId="24758" priority="30478" operator="equal">
      <formula>"V"</formula>
    </cfRule>
  </conditionalFormatting>
  <conditionalFormatting sqref="AM1756:AV1756">
    <cfRule type="cellIs" dxfId="24757" priority="30443" operator="equal">
      <formula>"NA"</formula>
    </cfRule>
    <cfRule type="cellIs" dxfId="24756" priority="30444" operator="equal">
      <formula>"NS"</formula>
    </cfRule>
    <cfRule type="cellIs" dxfId="24755" priority="30445" operator="equal">
      <formula>"S"</formula>
    </cfRule>
    <cfRule type="cellIs" dxfId="24754" priority="30446" operator="equal">
      <formula>"A"</formula>
    </cfRule>
    <cfRule type="cellIs" dxfId="24753" priority="30447" operator="equal">
      <formula>"X"</formula>
    </cfRule>
    <cfRule type="cellIs" dxfId="24752" priority="30448" operator="equal">
      <formula>"L"</formula>
    </cfRule>
    <cfRule type="cellIs" dxfId="24751" priority="30449" operator="equal">
      <formula>"V"</formula>
    </cfRule>
  </conditionalFormatting>
  <conditionalFormatting sqref="AM1759:AV1759">
    <cfRule type="cellIs" dxfId="24750" priority="30434" operator="equal">
      <formula>"NA"</formula>
    </cfRule>
    <cfRule type="cellIs" dxfId="24749" priority="30435" operator="equal">
      <formula>"NS"</formula>
    </cfRule>
    <cfRule type="cellIs" dxfId="24748" priority="30436" operator="equal">
      <formula>"S"</formula>
    </cfRule>
    <cfRule type="cellIs" dxfId="24747" priority="30437" operator="equal">
      <formula>"A"</formula>
    </cfRule>
    <cfRule type="cellIs" dxfId="24746" priority="30438" operator="equal">
      <formula>"X"</formula>
    </cfRule>
    <cfRule type="cellIs" dxfId="24745" priority="30439" operator="equal">
      <formula>"L"</formula>
    </cfRule>
    <cfRule type="cellIs" dxfId="24744" priority="30440" operator="equal">
      <formula>"V"</formula>
    </cfRule>
  </conditionalFormatting>
  <conditionalFormatting sqref="O1352:P1352 P1106:P1108 M1102:N1103 M1095:N1098 P1102:P1103 P1095:P1098 R1102:S1103 R1095:S1098 R1106:S1111 P1128:P1131 M1106:N1111 M1128:N1131 M1061:N1066 H1790:H1807 M1790:S1807 M1469:S1487 H1469:H1487 M282:M285 R282:S285 M1145:N1162 R1145:S1162 O1314:Q1315 O1317:Q1318">
    <cfRule type="expression" dxfId="24743" priority="28802" stopIfTrue="1">
      <formula>NOT(ISERROR(SEARCH("O",H282)))</formula>
    </cfRule>
    <cfRule type="expression" dxfId="24742" priority="28803" stopIfTrue="1">
      <formula>NOT(ISERROR(SEARCH("X",H282)))</formula>
    </cfRule>
    <cfRule type="expression" dxfId="24741" priority="28804" stopIfTrue="1">
      <formula>NOT(ISERROR(SEARCH("V",H282)))</formula>
    </cfRule>
  </conditionalFormatting>
  <conditionalFormatting sqref="Q1352">
    <cfRule type="expression" dxfId="24740" priority="28799" stopIfTrue="1">
      <formula>NOT(ISERROR(SEARCH("O",Q1352)))</formula>
    </cfRule>
    <cfRule type="expression" dxfId="24739" priority="28800" stopIfTrue="1">
      <formula>NOT(ISERROR(SEARCH("X",Q1352)))</formula>
    </cfRule>
    <cfRule type="expression" dxfId="24738" priority="28801" stopIfTrue="1">
      <formula>NOT(ISERROR(SEARCH("V",Q1352)))</formula>
    </cfRule>
  </conditionalFormatting>
  <conditionalFormatting sqref="O1353:P1353">
    <cfRule type="expression" dxfId="24737" priority="28796" stopIfTrue="1">
      <formula>NOT(ISERROR(SEARCH("O",O1353)))</formula>
    </cfRule>
    <cfRule type="expression" dxfId="24736" priority="28797" stopIfTrue="1">
      <formula>NOT(ISERROR(SEARCH("X",O1353)))</formula>
    </cfRule>
    <cfRule type="expression" dxfId="24735" priority="28798" stopIfTrue="1">
      <formula>NOT(ISERROR(SEARCH("V",O1353)))</formula>
    </cfRule>
  </conditionalFormatting>
  <conditionalFormatting sqref="Q1353">
    <cfRule type="expression" dxfId="24734" priority="28793" stopIfTrue="1">
      <formula>NOT(ISERROR(SEARCH("O",Q1353)))</formula>
    </cfRule>
    <cfRule type="expression" dxfId="24733" priority="28794" stopIfTrue="1">
      <formula>NOT(ISERROR(SEARCH("X",Q1353)))</formula>
    </cfRule>
    <cfRule type="expression" dxfId="24732" priority="28795" stopIfTrue="1">
      <formula>NOT(ISERROR(SEARCH("V",Q1353)))</formula>
    </cfRule>
  </conditionalFormatting>
  <conditionalFormatting sqref="O1354 O1469:O1487">
    <cfRule type="expression" dxfId="24731" priority="28787" stopIfTrue="1">
      <formula>NOT(ISERROR(SEARCH("O",O1354)))</formula>
    </cfRule>
    <cfRule type="expression" dxfId="24730" priority="28788" stopIfTrue="1">
      <formula>NOT(ISERROR(SEARCH("X",O1354)))</formula>
    </cfRule>
    <cfRule type="expression" dxfId="24729" priority="28789" stopIfTrue="1">
      <formula>NOT(ISERROR(SEARCH("V",O1354)))</formula>
    </cfRule>
    <cfRule type="expression" dxfId="24728" priority="28790" stopIfTrue="1">
      <formula>NOT(ISERROR(SEARCH("O",O1354)))</formula>
    </cfRule>
    <cfRule type="expression" dxfId="24727" priority="28791" stopIfTrue="1">
      <formula>NOT(ISERROR(SEARCH("X",O1354)))</formula>
    </cfRule>
    <cfRule type="expression" dxfId="24726" priority="28792" stopIfTrue="1">
      <formula>NOT(ISERROR(SEARCH("V",O1354)))</formula>
    </cfRule>
  </conditionalFormatting>
  <conditionalFormatting sqref="P1354:Q1354">
    <cfRule type="expression" dxfId="24725" priority="28784" stopIfTrue="1">
      <formula>NOT(ISERROR(SEARCH("O",P1354)))</formula>
    </cfRule>
    <cfRule type="expression" dxfId="24724" priority="28785" stopIfTrue="1">
      <formula>NOT(ISERROR(SEARCH("X",P1354)))</formula>
    </cfRule>
    <cfRule type="expression" dxfId="24723" priority="28786" stopIfTrue="1">
      <formula>NOT(ISERROR(SEARCH("V",P1354)))</formula>
    </cfRule>
  </conditionalFormatting>
  <conditionalFormatting sqref="N1358">
    <cfRule type="expression" dxfId="24722" priority="28760" stopIfTrue="1">
      <formula>NOT(ISERROR(SEARCH("O",N1358)))</formula>
    </cfRule>
    <cfRule type="expression" dxfId="24721" priority="28761" stopIfTrue="1">
      <formula>NOT(ISERROR(SEARCH("X",N1358)))</formula>
    </cfRule>
    <cfRule type="expression" dxfId="24720" priority="28762" stopIfTrue="1">
      <formula>NOT(ISERROR(SEARCH("V",N1358)))</formula>
    </cfRule>
  </conditionalFormatting>
  <conditionalFormatting sqref="O1358">
    <cfRule type="expression" dxfId="24719" priority="28610" stopIfTrue="1">
      <formula>NOT(ISERROR(SEARCH("O",O1358)))</formula>
    </cfRule>
    <cfRule type="expression" dxfId="24718" priority="28611" stopIfTrue="1">
      <formula>NOT(ISERROR(SEARCH("X",O1358)))</formula>
    </cfRule>
    <cfRule type="expression" dxfId="24717" priority="28612" stopIfTrue="1">
      <formula>NOT(ISERROR(SEARCH("V",O1358)))</formula>
    </cfRule>
  </conditionalFormatting>
  <conditionalFormatting sqref="M1418">
    <cfRule type="expression" dxfId="24716" priority="27397" stopIfTrue="1">
      <formula>NOT(ISERROR(SEARCH("O",M1418)))</formula>
    </cfRule>
    <cfRule type="expression" dxfId="24715" priority="27398" stopIfTrue="1">
      <formula>NOT(ISERROR(SEARCH("X",M1418)))</formula>
    </cfRule>
    <cfRule type="expression" dxfId="24714" priority="27399" stopIfTrue="1">
      <formula>NOT(ISERROR(SEARCH("V",M1418)))</formula>
    </cfRule>
  </conditionalFormatting>
  <conditionalFormatting sqref="N1418:O1418">
    <cfRule type="expression" dxfId="24713" priority="27394" stopIfTrue="1">
      <formula>NOT(ISERROR(SEARCH("O",N1418)))</formula>
    </cfRule>
    <cfRule type="expression" dxfId="24712" priority="27395" stopIfTrue="1">
      <formula>NOT(ISERROR(SEARCH("X",N1418)))</formula>
    </cfRule>
    <cfRule type="expression" dxfId="24711" priority="27396" stopIfTrue="1">
      <formula>NOT(ISERROR(SEARCH("V",N1418)))</formula>
    </cfRule>
  </conditionalFormatting>
  <conditionalFormatting sqref="P1418:Q1418">
    <cfRule type="expression" dxfId="24710" priority="27391" stopIfTrue="1">
      <formula>NOT(ISERROR(SEARCH("O",P1418)))</formula>
    </cfRule>
    <cfRule type="expression" dxfId="24709" priority="27392" stopIfTrue="1">
      <formula>NOT(ISERROR(SEARCH("X",P1418)))</formula>
    </cfRule>
    <cfRule type="expression" dxfId="24708" priority="27393" stopIfTrue="1">
      <formula>NOT(ISERROR(SEARCH("V",P1418)))</formula>
    </cfRule>
  </conditionalFormatting>
  <conditionalFormatting sqref="O1423:O1425">
    <cfRule type="expression" dxfId="24707" priority="28769" stopIfTrue="1">
      <formula>NOT(ISERROR(SEARCH("O",O1423)))</formula>
    </cfRule>
    <cfRule type="expression" dxfId="24706" priority="28770" stopIfTrue="1">
      <formula>NOT(ISERROR(SEARCH("X",O1423)))</formula>
    </cfRule>
    <cfRule type="expression" dxfId="24705" priority="28771" stopIfTrue="1">
      <formula>NOT(ISERROR(SEARCH("V",O1423)))</formula>
    </cfRule>
  </conditionalFormatting>
  <conditionalFormatting sqref="P1423:P1425">
    <cfRule type="expression" dxfId="24704" priority="28766" stopIfTrue="1">
      <formula>NOT(ISERROR(SEARCH("O",P1423)))</formula>
    </cfRule>
    <cfRule type="expression" dxfId="24703" priority="28767" stopIfTrue="1">
      <formula>NOT(ISERROR(SEARCH("X",P1423)))</formula>
    </cfRule>
    <cfRule type="expression" dxfId="24702" priority="28768" stopIfTrue="1">
      <formula>NOT(ISERROR(SEARCH("V",P1423)))</formula>
    </cfRule>
  </conditionalFormatting>
  <conditionalFormatting sqref="Q1423:Q1425">
    <cfRule type="expression" dxfId="24701" priority="28763" stopIfTrue="1">
      <formula>NOT(ISERROR(SEARCH("O",Q1423)))</formula>
    </cfRule>
    <cfRule type="expression" dxfId="24700" priority="28764" stopIfTrue="1">
      <formula>NOT(ISERROR(SEARCH("X",Q1423)))</formula>
    </cfRule>
    <cfRule type="expression" dxfId="24699" priority="28765" stopIfTrue="1">
      <formula>NOT(ISERROR(SEARCH("V",Q1423)))</formula>
    </cfRule>
  </conditionalFormatting>
  <conditionalFormatting sqref="M1458:Q1458">
    <cfRule type="expression" dxfId="24698" priority="27308" stopIfTrue="1">
      <formula>NOT(ISERROR(SEARCH("O",M1458)))</formula>
    </cfRule>
    <cfRule type="expression" dxfId="24697" priority="27309" stopIfTrue="1">
      <formula>NOT(ISERROR(SEARCH("X",M1458)))</formula>
    </cfRule>
    <cfRule type="expression" dxfId="24696" priority="27310" stopIfTrue="1">
      <formula>NOT(ISERROR(SEARCH("V",M1458)))</formula>
    </cfRule>
  </conditionalFormatting>
  <conditionalFormatting sqref="M1459:Q1459">
    <cfRule type="expression" dxfId="24695" priority="27294" stopIfTrue="1">
      <formula>NOT(ISERROR(SEARCH("O",M1459)))</formula>
    </cfRule>
    <cfRule type="expression" dxfId="24694" priority="27295" stopIfTrue="1">
      <formula>NOT(ISERROR(SEARCH("X",M1459)))</formula>
    </cfRule>
    <cfRule type="expression" dxfId="24693" priority="27296" stopIfTrue="1">
      <formula>NOT(ISERROR(SEARCH("V",M1459)))</formula>
    </cfRule>
  </conditionalFormatting>
  <conditionalFormatting sqref="M1460:Q1460">
    <cfRule type="expression" dxfId="24692" priority="27280" stopIfTrue="1">
      <formula>NOT(ISERROR(SEARCH("O",M1460)))</formula>
    </cfRule>
    <cfRule type="expression" dxfId="24691" priority="27281" stopIfTrue="1">
      <formula>NOT(ISERROR(SEARCH("X",M1460)))</formula>
    </cfRule>
    <cfRule type="expression" dxfId="24690" priority="27282" stopIfTrue="1">
      <formula>NOT(ISERROR(SEARCH("V",M1460)))</formula>
    </cfRule>
  </conditionalFormatting>
  <conditionalFormatting sqref="O1461 O1476:O1487 Q1476:Q1487">
    <cfRule type="expression" dxfId="24689" priority="27255" stopIfTrue="1">
      <formula>NOT(ISERROR(SEARCH("O",O1461)))</formula>
    </cfRule>
    <cfRule type="expression" dxfId="24688" priority="27256" stopIfTrue="1">
      <formula>NOT(ISERROR(SEARCH("X",O1461)))</formula>
    </cfRule>
    <cfRule type="expression" dxfId="24687" priority="27257" stopIfTrue="1">
      <formula>NOT(ISERROR(SEARCH("V",O1461)))</formula>
    </cfRule>
    <cfRule type="expression" dxfId="24686" priority="27258" stopIfTrue="1">
      <formula>NOT(ISERROR(SEARCH("O",O1461)))</formula>
    </cfRule>
    <cfRule type="expression" dxfId="24685" priority="27259" stopIfTrue="1">
      <formula>NOT(ISERROR(SEARCH("X",O1461)))</formula>
    </cfRule>
  </conditionalFormatting>
  <conditionalFormatting sqref="Q1461">
    <cfRule type="expression" dxfId="24684" priority="27250" stopIfTrue="1">
      <formula>NOT(ISERROR(SEARCH("O",Q1461)))</formula>
    </cfRule>
    <cfRule type="expression" dxfId="24683" priority="27251" stopIfTrue="1">
      <formula>NOT(ISERROR(SEARCH("X",Q1461)))</formula>
    </cfRule>
    <cfRule type="expression" dxfId="24682" priority="27252" stopIfTrue="1">
      <formula>NOT(ISERROR(SEARCH("V",Q1461)))</formula>
    </cfRule>
    <cfRule type="expression" dxfId="24681" priority="27253" stopIfTrue="1">
      <formula>NOT(ISERROR(SEARCH("O",Q1461)))</formula>
    </cfRule>
    <cfRule type="expression" dxfId="24680" priority="27254" stopIfTrue="1">
      <formula>NOT(ISERROR(SEARCH("X",Q1461)))</formula>
    </cfRule>
  </conditionalFormatting>
  <conditionalFormatting sqref="O1555">
    <cfRule type="expression" dxfId="24679" priority="28397" stopIfTrue="1">
      <formula>NOT(ISERROR(SEARCH("O",O1555)))</formula>
    </cfRule>
    <cfRule type="expression" dxfId="24678" priority="28398" stopIfTrue="1">
      <formula>NOT(ISERROR(SEARCH("X",O1555)))</formula>
    </cfRule>
    <cfRule type="expression" dxfId="24677" priority="28399" stopIfTrue="1">
      <formula>NOT(ISERROR(SEARCH("V",O1555)))</formula>
    </cfRule>
    <cfRule type="expression" dxfId="24676" priority="28400" stopIfTrue="1">
      <formula>NOT(ISERROR(SEARCH("O",O1555)))</formula>
    </cfRule>
    <cfRule type="expression" dxfId="24675" priority="28401" stopIfTrue="1">
      <formula>NOT(ISERROR(SEARCH("X",O1555)))</formula>
    </cfRule>
    <cfRule type="expression" dxfId="24674" priority="28402" stopIfTrue="1">
      <formula>NOT(ISERROR(SEARCH("V",O1555)))</formula>
    </cfRule>
  </conditionalFormatting>
  <conditionalFormatting sqref="P1555:Q1555">
    <cfRule type="expression" dxfId="24673" priority="28394" stopIfTrue="1">
      <formula>NOT(ISERROR(SEARCH("O",P1555)))</formula>
    </cfRule>
    <cfRule type="expression" dxfId="24672" priority="28395" stopIfTrue="1">
      <formula>NOT(ISERROR(SEARCH("X",P1555)))</formula>
    </cfRule>
    <cfRule type="expression" dxfId="24671" priority="28396" stopIfTrue="1">
      <formula>NOT(ISERROR(SEARCH("V",P1555)))</formula>
    </cfRule>
  </conditionalFormatting>
  <conditionalFormatting sqref="N1556">
    <cfRule type="expression" dxfId="24670" priority="28391" stopIfTrue="1">
      <formula>NOT(ISERROR(SEARCH("O",N1556)))</formula>
    </cfRule>
    <cfRule type="expression" dxfId="24669" priority="28392" stopIfTrue="1">
      <formula>NOT(ISERROR(SEARCH("X",N1556)))</formula>
    </cfRule>
    <cfRule type="expression" dxfId="24668" priority="28393" stopIfTrue="1">
      <formula>NOT(ISERROR(SEARCH("V",N1556)))</formula>
    </cfRule>
  </conditionalFormatting>
  <conditionalFormatting sqref="O1556">
    <cfRule type="expression" dxfId="24667" priority="28385" stopIfTrue="1">
      <formula>NOT(ISERROR(SEARCH("O",O1556)))</formula>
    </cfRule>
    <cfRule type="expression" dxfId="24666" priority="28386" stopIfTrue="1">
      <formula>NOT(ISERROR(SEARCH("X",O1556)))</formula>
    </cfRule>
    <cfRule type="expression" dxfId="24665" priority="28387" stopIfTrue="1">
      <formula>NOT(ISERROR(SEARCH("V",O1556)))</formula>
    </cfRule>
    <cfRule type="expression" dxfId="24664" priority="28388" stopIfTrue="1">
      <formula>NOT(ISERROR(SEARCH("O",O1556)))</formula>
    </cfRule>
    <cfRule type="expression" dxfId="24663" priority="28389" stopIfTrue="1">
      <formula>NOT(ISERROR(SEARCH("X",O1556)))</formula>
    </cfRule>
    <cfRule type="expression" dxfId="24662" priority="28390" stopIfTrue="1">
      <formula>NOT(ISERROR(SEARCH("V",O1556)))</formula>
    </cfRule>
  </conditionalFormatting>
  <conditionalFormatting sqref="P1556:Q1556">
    <cfRule type="expression" dxfId="24661" priority="28379" stopIfTrue="1">
      <formula>NOT(ISERROR(SEARCH("O",P1556)))</formula>
    </cfRule>
    <cfRule type="expression" dxfId="24660" priority="28380" stopIfTrue="1">
      <formula>NOT(ISERROR(SEARCH("X",P1556)))</formula>
    </cfRule>
    <cfRule type="expression" dxfId="24659" priority="28381" stopIfTrue="1">
      <formula>NOT(ISERROR(SEARCH("V",P1556)))</formula>
    </cfRule>
  </conditionalFormatting>
  <conditionalFormatting sqref="M1557">
    <cfRule type="expression" dxfId="24658" priority="28496" stopIfTrue="1">
      <formula>NOT(ISERROR(SEARCH("O",M1557)))</formula>
    </cfRule>
    <cfRule type="expression" dxfId="24657" priority="28497" stopIfTrue="1">
      <formula>NOT(ISERROR(SEARCH("X",M1557)))</formula>
    </cfRule>
    <cfRule type="expression" dxfId="24656" priority="28498" stopIfTrue="1">
      <formula>NOT(ISERROR(SEARCH("V",M1557)))</formula>
    </cfRule>
  </conditionalFormatting>
  <conditionalFormatting sqref="N1557">
    <cfRule type="expression" dxfId="24655" priority="28505" stopIfTrue="1">
      <formula>NOT(ISERROR(SEARCH("O",N1557)))</formula>
    </cfRule>
    <cfRule type="expression" dxfId="24654" priority="28506" stopIfTrue="1">
      <formula>NOT(ISERROR(SEARCH("X",N1557)))</formula>
    </cfRule>
    <cfRule type="expression" dxfId="24653" priority="28507" stopIfTrue="1">
      <formula>NOT(ISERROR(SEARCH("V",N1557)))</formula>
    </cfRule>
  </conditionalFormatting>
  <conditionalFormatting sqref="O1557">
    <cfRule type="expression" dxfId="24652" priority="28499" stopIfTrue="1">
      <formula>NOT(ISERROR(SEARCH("O",O1557)))</formula>
    </cfRule>
    <cfRule type="expression" dxfId="24651" priority="28500" stopIfTrue="1">
      <formula>NOT(ISERROR(SEARCH("X",O1557)))</formula>
    </cfRule>
    <cfRule type="expression" dxfId="24650" priority="28501" stopIfTrue="1">
      <formula>NOT(ISERROR(SEARCH("V",O1557)))</formula>
    </cfRule>
    <cfRule type="expression" dxfId="24649" priority="28502" stopIfTrue="1">
      <formula>NOT(ISERROR(SEARCH("O",O1557)))</formula>
    </cfRule>
    <cfRule type="expression" dxfId="24648" priority="28503" stopIfTrue="1">
      <formula>NOT(ISERROR(SEARCH("X",O1557)))</formula>
    </cfRule>
    <cfRule type="expression" dxfId="24647" priority="28504" stopIfTrue="1">
      <formula>NOT(ISERROR(SEARCH("V",O1557)))</formula>
    </cfRule>
  </conditionalFormatting>
  <conditionalFormatting sqref="P1557:Q1557">
    <cfRule type="expression" dxfId="24646" priority="28493" stopIfTrue="1">
      <formula>NOT(ISERROR(SEARCH("O",P1557)))</formula>
    </cfRule>
    <cfRule type="expression" dxfId="24645" priority="28494" stopIfTrue="1">
      <formula>NOT(ISERROR(SEARCH("X",P1557)))</formula>
    </cfRule>
    <cfRule type="expression" dxfId="24644" priority="28495" stopIfTrue="1">
      <formula>NOT(ISERROR(SEARCH("V",P1557)))</formula>
    </cfRule>
  </conditionalFormatting>
  <conditionalFormatting sqref="M1558">
    <cfRule type="expression" dxfId="24643" priority="28481" stopIfTrue="1">
      <formula>NOT(ISERROR(SEARCH("O",M1558)))</formula>
    </cfRule>
    <cfRule type="expression" dxfId="24642" priority="28482" stopIfTrue="1">
      <formula>NOT(ISERROR(SEARCH("X",M1558)))</formula>
    </cfRule>
    <cfRule type="expression" dxfId="24641" priority="28483" stopIfTrue="1">
      <formula>NOT(ISERROR(SEARCH("V",M1558)))</formula>
    </cfRule>
  </conditionalFormatting>
  <conditionalFormatting sqref="N1558">
    <cfRule type="expression" dxfId="24640" priority="28490" stopIfTrue="1">
      <formula>NOT(ISERROR(SEARCH("O",N1558)))</formula>
    </cfRule>
    <cfRule type="expression" dxfId="24639" priority="28491" stopIfTrue="1">
      <formula>NOT(ISERROR(SEARCH("X",N1558)))</formula>
    </cfRule>
    <cfRule type="expression" dxfId="24638" priority="28492" stopIfTrue="1">
      <formula>NOT(ISERROR(SEARCH("V",N1558)))</formula>
    </cfRule>
  </conditionalFormatting>
  <conditionalFormatting sqref="O1558">
    <cfRule type="expression" dxfId="24637" priority="28484" stopIfTrue="1">
      <formula>NOT(ISERROR(SEARCH("O",O1558)))</formula>
    </cfRule>
    <cfRule type="expression" dxfId="24636" priority="28485" stopIfTrue="1">
      <formula>NOT(ISERROR(SEARCH("X",O1558)))</formula>
    </cfRule>
    <cfRule type="expression" dxfId="24635" priority="28486" stopIfTrue="1">
      <formula>NOT(ISERROR(SEARCH("V",O1558)))</formula>
    </cfRule>
    <cfRule type="expression" dxfId="24634" priority="28487" stopIfTrue="1">
      <formula>NOT(ISERROR(SEARCH("O",O1558)))</formula>
    </cfRule>
    <cfRule type="expression" dxfId="24633" priority="28488" stopIfTrue="1">
      <formula>NOT(ISERROR(SEARCH("X",O1558)))</formula>
    </cfRule>
    <cfRule type="expression" dxfId="24632" priority="28489" stopIfTrue="1">
      <formula>NOT(ISERROR(SEARCH("V",O1558)))</formula>
    </cfRule>
  </conditionalFormatting>
  <conditionalFormatting sqref="P1558:Q1558">
    <cfRule type="expression" dxfId="24631" priority="28478" stopIfTrue="1">
      <formula>NOT(ISERROR(SEARCH("O",P1558)))</formula>
    </cfRule>
    <cfRule type="expression" dxfId="24630" priority="28479" stopIfTrue="1">
      <formula>NOT(ISERROR(SEARCH("X",P1558)))</formula>
    </cfRule>
    <cfRule type="expression" dxfId="24629" priority="28480" stopIfTrue="1">
      <formula>NOT(ISERROR(SEARCH("V",P1558)))</formula>
    </cfRule>
  </conditionalFormatting>
  <conditionalFormatting sqref="M1559">
    <cfRule type="expression" dxfId="24628" priority="28337" stopIfTrue="1">
      <formula>NOT(ISERROR(SEARCH("O",M1559)))</formula>
    </cfRule>
    <cfRule type="expression" dxfId="24627" priority="28338" stopIfTrue="1">
      <formula>NOT(ISERROR(SEARCH("X",M1559)))</formula>
    </cfRule>
    <cfRule type="expression" dxfId="24626" priority="28339" stopIfTrue="1">
      <formula>NOT(ISERROR(SEARCH("V",M1559)))</formula>
    </cfRule>
  </conditionalFormatting>
  <conditionalFormatting sqref="N1559">
    <cfRule type="expression" dxfId="24625" priority="28346" stopIfTrue="1">
      <formula>NOT(ISERROR(SEARCH("O",N1559)))</formula>
    </cfRule>
    <cfRule type="expression" dxfId="24624" priority="28347" stopIfTrue="1">
      <formula>NOT(ISERROR(SEARCH("X",N1559)))</formula>
    </cfRule>
    <cfRule type="expression" dxfId="24623" priority="28348" stopIfTrue="1">
      <formula>NOT(ISERROR(SEARCH("V",N1559)))</formula>
    </cfRule>
  </conditionalFormatting>
  <conditionalFormatting sqref="O1559">
    <cfRule type="expression" dxfId="24622" priority="28340" stopIfTrue="1">
      <formula>NOT(ISERROR(SEARCH("O",O1559)))</formula>
    </cfRule>
    <cfRule type="expression" dxfId="24621" priority="28341" stopIfTrue="1">
      <formula>NOT(ISERROR(SEARCH("X",O1559)))</formula>
    </cfRule>
    <cfRule type="expression" dxfId="24620" priority="28342" stopIfTrue="1">
      <formula>NOT(ISERROR(SEARCH("V",O1559)))</formula>
    </cfRule>
    <cfRule type="expression" dxfId="24619" priority="28343" stopIfTrue="1">
      <formula>NOT(ISERROR(SEARCH("O",O1559)))</formula>
    </cfRule>
    <cfRule type="expression" dxfId="24618" priority="28344" stopIfTrue="1">
      <formula>NOT(ISERROR(SEARCH("X",O1559)))</formula>
    </cfRule>
    <cfRule type="expression" dxfId="24617" priority="28345" stopIfTrue="1">
      <formula>NOT(ISERROR(SEARCH("V",O1559)))</formula>
    </cfRule>
  </conditionalFormatting>
  <conditionalFormatting sqref="P1559:Q1559">
    <cfRule type="expression" dxfId="24616" priority="28334" stopIfTrue="1">
      <formula>NOT(ISERROR(SEARCH("O",P1559)))</formula>
    </cfRule>
    <cfRule type="expression" dxfId="24615" priority="28335" stopIfTrue="1">
      <formula>NOT(ISERROR(SEARCH("X",P1559)))</formula>
    </cfRule>
    <cfRule type="expression" dxfId="24614" priority="28336" stopIfTrue="1">
      <formula>NOT(ISERROR(SEARCH("V",P1559)))</formula>
    </cfRule>
  </conditionalFormatting>
  <conditionalFormatting sqref="M1560:N1560">
    <cfRule type="expression" dxfId="24613" priority="28475" stopIfTrue="1">
      <formula>NOT(ISERROR(SEARCH("O",M1560)))</formula>
    </cfRule>
    <cfRule type="expression" dxfId="24612" priority="28476" stopIfTrue="1">
      <formula>NOT(ISERROR(SEARCH("X",M1560)))</formula>
    </cfRule>
    <cfRule type="expression" dxfId="24611" priority="28477" stopIfTrue="1">
      <formula>NOT(ISERROR(SEARCH("V",M1560)))</formula>
    </cfRule>
  </conditionalFormatting>
  <conditionalFormatting sqref="O1560">
    <cfRule type="expression" dxfId="24610" priority="28466" stopIfTrue="1">
      <formula>NOT(ISERROR(SEARCH("O",O1560)))</formula>
    </cfRule>
    <cfRule type="expression" dxfId="24609" priority="28467" stopIfTrue="1">
      <formula>NOT(ISERROR(SEARCH("X",O1560)))</formula>
    </cfRule>
    <cfRule type="expression" dxfId="24608" priority="28468" stopIfTrue="1">
      <formula>NOT(ISERROR(SEARCH("V",O1560)))</formula>
    </cfRule>
  </conditionalFormatting>
  <conditionalFormatting sqref="P1560">
    <cfRule type="expression" dxfId="24607" priority="28472" stopIfTrue="1">
      <formula>NOT(ISERROR(SEARCH("O",P1560)))</formula>
    </cfRule>
    <cfRule type="expression" dxfId="24606" priority="28473" stopIfTrue="1">
      <formula>NOT(ISERROR(SEARCH("X",P1560)))</formula>
    </cfRule>
    <cfRule type="expression" dxfId="24605" priority="28474" stopIfTrue="1">
      <formula>NOT(ISERROR(SEARCH("V",P1560)))</formula>
    </cfRule>
  </conditionalFormatting>
  <conditionalFormatting sqref="Q1560">
    <cfRule type="expression" dxfId="24604" priority="28469" stopIfTrue="1">
      <formula>NOT(ISERROR(SEARCH("O",Q1560)))</formula>
    </cfRule>
    <cfRule type="expression" dxfId="24603" priority="28470" stopIfTrue="1">
      <formula>NOT(ISERROR(SEARCH("X",Q1560)))</formula>
    </cfRule>
    <cfRule type="expression" dxfId="24602" priority="28471" stopIfTrue="1">
      <formula>NOT(ISERROR(SEARCH("V",Q1560)))</formula>
    </cfRule>
  </conditionalFormatting>
  <conditionalFormatting sqref="M1561">
    <cfRule type="expression" dxfId="24601" priority="28454" stopIfTrue="1">
      <formula>NOT(ISERROR(SEARCH("O",M1561)))</formula>
    </cfRule>
    <cfRule type="expression" dxfId="24600" priority="28455" stopIfTrue="1">
      <formula>NOT(ISERROR(SEARCH("X",M1561)))</formula>
    </cfRule>
    <cfRule type="expression" dxfId="24599" priority="28456" stopIfTrue="1">
      <formula>NOT(ISERROR(SEARCH("V",M1561)))</formula>
    </cfRule>
  </conditionalFormatting>
  <conditionalFormatting sqref="N1561">
    <cfRule type="expression" dxfId="24598" priority="28463" stopIfTrue="1">
      <formula>NOT(ISERROR(SEARCH("O",N1561)))</formula>
    </cfRule>
    <cfRule type="expression" dxfId="24597" priority="28464" stopIfTrue="1">
      <formula>NOT(ISERROR(SEARCH("X",N1561)))</formula>
    </cfRule>
    <cfRule type="expression" dxfId="24596" priority="28465" stopIfTrue="1">
      <formula>NOT(ISERROR(SEARCH("V",N1561)))</formula>
    </cfRule>
  </conditionalFormatting>
  <conditionalFormatting sqref="O1561">
    <cfRule type="expression" dxfId="24595" priority="28457" stopIfTrue="1">
      <formula>NOT(ISERROR(SEARCH("O",O1561)))</formula>
    </cfRule>
    <cfRule type="expression" dxfId="24594" priority="28458" stopIfTrue="1">
      <formula>NOT(ISERROR(SEARCH("X",O1561)))</formula>
    </cfRule>
    <cfRule type="expression" dxfId="24593" priority="28459" stopIfTrue="1">
      <formula>NOT(ISERROR(SEARCH("V",O1561)))</formula>
    </cfRule>
    <cfRule type="expression" dxfId="24592" priority="28460" stopIfTrue="1">
      <formula>NOT(ISERROR(SEARCH("O",O1561)))</formula>
    </cfRule>
    <cfRule type="expression" dxfId="24591" priority="28461" stopIfTrue="1">
      <formula>NOT(ISERROR(SEARCH("X",O1561)))</formula>
    </cfRule>
    <cfRule type="expression" dxfId="24590" priority="28462" stopIfTrue="1">
      <formula>NOT(ISERROR(SEARCH("V",O1561)))</formula>
    </cfRule>
  </conditionalFormatting>
  <conditionalFormatting sqref="P1561:Q1561">
    <cfRule type="expression" dxfId="24589" priority="28451" stopIfTrue="1">
      <formula>NOT(ISERROR(SEARCH("O",P1561)))</formula>
    </cfRule>
    <cfRule type="expression" dxfId="24588" priority="28452" stopIfTrue="1">
      <formula>NOT(ISERROR(SEARCH("X",P1561)))</formula>
    </cfRule>
    <cfRule type="expression" dxfId="24587" priority="28453" stopIfTrue="1">
      <formula>NOT(ISERROR(SEARCH("V",P1561)))</formula>
    </cfRule>
  </conditionalFormatting>
  <conditionalFormatting sqref="M1562">
    <cfRule type="expression" dxfId="24586" priority="28409" stopIfTrue="1">
      <formula>NOT(ISERROR(SEARCH("O",M1562)))</formula>
    </cfRule>
    <cfRule type="expression" dxfId="24585" priority="28410" stopIfTrue="1">
      <formula>NOT(ISERROR(SEARCH("X",M1562)))</formula>
    </cfRule>
    <cfRule type="expression" dxfId="24584" priority="28411" stopIfTrue="1">
      <formula>NOT(ISERROR(SEARCH("V",M1562)))</formula>
    </cfRule>
  </conditionalFormatting>
  <conditionalFormatting sqref="N1562">
    <cfRule type="expression" dxfId="24583" priority="28418" stopIfTrue="1">
      <formula>NOT(ISERROR(SEARCH("O",N1562)))</formula>
    </cfRule>
    <cfRule type="expression" dxfId="24582" priority="28419" stopIfTrue="1">
      <formula>NOT(ISERROR(SEARCH("X",N1562)))</formula>
    </cfRule>
    <cfRule type="expression" dxfId="24581" priority="28420" stopIfTrue="1">
      <formula>NOT(ISERROR(SEARCH("V",N1562)))</formula>
    </cfRule>
  </conditionalFormatting>
  <conditionalFormatting sqref="O1562">
    <cfRule type="expression" dxfId="24580" priority="28412" stopIfTrue="1">
      <formula>NOT(ISERROR(SEARCH("O",O1562)))</formula>
    </cfRule>
    <cfRule type="expression" dxfId="24579" priority="28413" stopIfTrue="1">
      <formula>NOT(ISERROR(SEARCH("X",O1562)))</formula>
    </cfRule>
    <cfRule type="expression" dxfId="24578" priority="28414" stopIfTrue="1">
      <formula>NOT(ISERROR(SEARCH("V",O1562)))</formula>
    </cfRule>
    <cfRule type="expression" dxfId="24577" priority="28415" stopIfTrue="1">
      <formula>NOT(ISERROR(SEARCH("O",O1562)))</formula>
    </cfRule>
    <cfRule type="expression" dxfId="24576" priority="28416" stopIfTrue="1">
      <formula>NOT(ISERROR(SEARCH("X",O1562)))</formula>
    </cfRule>
    <cfRule type="expression" dxfId="24575" priority="28417" stopIfTrue="1">
      <formula>NOT(ISERROR(SEARCH("V",O1562)))</formula>
    </cfRule>
  </conditionalFormatting>
  <conditionalFormatting sqref="P1562:Q1562">
    <cfRule type="expression" dxfId="24574" priority="28406" stopIfTrue="1">
      <formula>NOT(ISERROR(SEARCH("O",P1562)))</formula>
    </cfRule>
    <cfRule type="expression" dxfId="24573" priority="28407" stopIfTrue="1">
      <formula>NOT(ISERROR(SEARCH("X",P1562)))</formula>
    </cfRule>
    <cfRule type="expression" dxfId="24572" priority="28408" stopIfTrue="1">
      <formula>NOT(ISERROR(SEARCH("V",P1562)))</formula>
    </cfRule>
  </conditionalFormatting>
  <conditionalFormatting sqref="M1563">
    <cfRule type="expression" dxfId="24571" priority="28424" stopIfTrue="1">
      <formula>NOT(ISERROR(SEARCH("O",M1563)))</formula>
    </cfRule>
    <cfRule type="expression" dxfId="24570" priority="28425" stopIfTrue="1">
      <formula>NOT(ISERROR(SEARCH("X",M1563)))</formula>
    </cfRule>
    <cfRule type="expression" dxfId="24569" priority="28426" stopIfTrue="1">
      <formula>NOT(ISERROR(SEARCH("V",M1563)))</formula>
    </cfRule>
  </conditionalFormatting>
  <conditionalFormatting sqref="N1563">
    <cfRule type="expression" dxfId="24568" priority="28433" stopIfTrue="1">
      <formula>NOT(ISERROR(SEARCH("O",N1563)))</formula>
    </cfRule>
    <cfRule type="expression" dxfId="24567" priority="28434" stopIfTrue="1">
      <formula>NOT(ISERROR(SEARCH("X",N1563)))</formula>
    </cfRule>
    <cfRule type="expression" dxfId="24566" priority="28435" stopIfTrue="1">
      <formula>NOT(ISERROR(SEARCH("V",N1563)))</formula>
    </cfRule>
  </conditionalFormatting>
  <conditionalFormatting sqref="O1563">
    <cfRule type="expression" dxfId="24565" priority="28427" stopIfTrue="1">
      <formula>NOT(ISERROR(SEARCH("O",O1563)))</formula>
    </cfRule>
    <cfRule type="expression" dxfId="24564" priority="28428" stopIfTrue="1">
      <formula>NOT(ISERROR(SEARCH("X",O1563)))</formula>
    </cfRule>
    <cfRule type="expression" dxfId="24563" priority="28429" stopIfTrue="1">
      <formula>NOT(ISERROR(SEARCH("V",O1563)))</formula>
    </cfRule>
    <cfRule type="expression" dxfId="24562" priority="28430" stopIfTrue="1">
      <formula>NOT(ISERROR(SEARCH("O",O1563)))</formula>
    </cfRule>
    <cfRule type="expression" dxfId="24561" priority="28431" stopIfTrue="1">
      <formula>NOT(ISERROR(SEARCH("X",O1563)))</formula>
    </cfRule>
    <cfRule type="expression" dxfId="24560" priority="28432" stopIfTrue="1">
      <formula>NOT(ISERROR(SEARCH("V",O1563)))</formula>
    </cfRule>
  </conditionalFormatting>
  <conditionalFormatting sqref="P1563:Q1563">
    <cfRule type="expression" dxfId="24559" priority="28421" stopIfTrue="1">
      <formula>NOT(ISERROR(SEARCH("O",P1563)))</formula>
    </cfRule>
    <cfRule type="expression" dxfId="24558" priority="28422" stopIfTrue="1">
      <formula>NOT(ISERROR(SEARCH("X",P1563)))</formula>
    </cfRule>
    <cfRule type="expression" dxfId="24557" priority="28423" stopIfTrue="1">
      <formula>NOT(ISERROR(SEARCH("V",P1563)))</formula>
    </cfRule>
  </conditionalFormatting>
  <conditionalFormatting sqref="M1564">
    <cfRule type="expression" dxfId="24556" priority="28436" stopIfTrue="1">
      <formula>NOT(ISERROR(SEARCH("O",M1564)))</formula>
    </cfRule>
    <cfRule type="expression" dxfId="24555" priority="28437" stopIfTrue="1">
      <formula>NOT(ISERROR(SEARCH("X",M1564)))</formula>
    </cfRule>
    <cfRule type="expression" dxfId="24554" priority="28438" stopIfTrue="1">
      <formula>NOT(ISERROR(SEARCH("V",M1564)))</formula>
    </cfRule>
  </conditionalFormatting>
  <conditionalFormatting sqref="N1564">
    <cfRule type="expression" dxfId="24553" priority="28448" stopIfTrue="1">
      <formula>NOT(ISERROR(SEARCH("O",N1564)))</formula>
    </cfRule>
    <cfRule type="expression" dxfId="24552" priority="28449" stopIfTrue="1">
      <formula>NOT(ISERROR(SEARCH("X",N1564)))</formula>
    </cfRule>
    <cfRule type="expression" dxfId="24551" priority="28450" stopIfTrue="1">
      <formula>NOT(ISERROR(SEARCH("V",N1564)))</formula>
    </cfRule>
  </conditionalFormatting>
  <conditionalFormatting sqref="O1564">
    <cfRule type="expression" dxfId="24550" priority="28445" stopIfTrue="1">
      <formula>NOT(ISERROR(SEARCH("O",O1564)))</formula>
    </cfRule>
    <cfRule type="expression" dxfId="24549" priority="28446" stopIfTrue="1">
      <formula>NOT(ISERROR(SEARCH("X",O1564)))</formula>
    </cfRule>
    <cfRule type="expression" dxfId="24548" priority="28447" stopIfTrue="1">
      <formula>NOT(ISERROR(SEARCH("V",O1564)))</formula>
    </cfRule>
  </conditionalFormatting>
  <conditionalFormatting sqref="P1564">
    <cfRule type="expression" dxfId="24547" priority="28442" stopIfTrue="1">
      <formula>NOT(ISERROR(SEARCH("O",P1564)))</formula>
    </cfRule>
    <cfRule type="expression" dxfId="24546" priority="28443" stopIfTrue="1">
      <formula>NOT(ISERROR(SEARCH("X",P1564)))</formula>
    </cfRule>
    <cfRule type="expression" dxfId="24545" priority="28444" stopIfTrue="1">
      <formula>NOT(ISERROR(SEARCH("V",P1564)))</formula>
    </cfRule>
  </conditionalFormatting>
  <conditionalFormatting sqref="Q1564">
    <cfRule type="expression" dxfId="24544" priority="28439" stopIfTrue="1">
      <formula>NOT(ISERROR(SEARCH("O",Q1564)))</formula>
    </cfRule>
    <cfRule type="expression" dxfId="24543" priority="28440" stopIfTrue="1">
      <formula>NOT(ISERROR(SEARCH("X",Q1564)))</formula>
    </cfRule>
    <cfRule type="expression" dxfId="24542" priority="28441" stopIfTrue="1">
      <formula>NOT(ISERROR(SEARCH("V",Q1564)))</formula>
    </cfRule>
  </conditionalFormatting>
  <conditionalFormatting sqref="M1565">
    <cfRule type="expression" dxfId="24541" priority="27367" stopIfTrue="1">
      <formula>NOT(ISERROR(SEARCH("O",M1565)))</formula>
    </cfRule>
    <cfRule type="expression" dxfId="24540" priority="27368" stopIfTrue="1">
      <formula>NOT(ISERROR(SEARCH("X",M1565)))</formula>
    </cfRule>
    <cfRule type="expression" dxfId="24539" priority="27369" stopIfTrue="1">
      <formula>NOT(ISERROR(SEARCH("V",M1565)))</formula>
    </cfRule>
    <cfRule type="expression" dxfId="24538" priority="28367" stopIfTrue="1">
      <formula>NOT(ISERROR(SEARCH("O",M1565)))</formula>
    </cfRule>
    <cfRule type="expression" dxfId="24537" priority="28368" stopIfTrue="1">
      <formula>NOT(ISERROR(SEARCH("X",M1565)))</formula>
    </cfRule>
    <cfRule type="expression" dxfId="24536" priority="28369" stopIfTrue="1">
      <formula>NOT(ISERROR(SEARCH("V",M1565)))</formula>
    </cfRule>
  </conditionalFormatting>
  <conditionalFormatting sqref="N1565">
    <cfRule type="expression" dxfId="24535" priority="28376" stopIfTrue="1">
      <formula>NOT(ISERROR(SEARCH("O",N1565)))</formula>
    </cfRule>
    <cfRule type="expression" dxfId="24534" priority="28377" stopIfTrue="1">
      <formula>NOT(ISERROR(SEARCH("X",N1565)))</formula>
    </cfRule>
    <cfRule type="expression" dxfId="24533" priority="28378" stopIfTrue="1">
      <formula>NOT(ISERROR(SEARCH("V",N1565)))</formula>
    </cfRule>
  </conditionalFormatting>
  <conditionalFormatting sqref="O1565">
    <cfRule type="expression" dxfId="24532" priority="28370" stopIfTrue="1">
      <formula>NOT(ISERROR(SEARCH("O",O1565)))</formula>
    </cfRule>
    <cfRule type="expression" dxfId="24531" priority="28371" stopIfTrue="1">
      <formula>NOT(ISERROR(SEARCH("X",O1565)))</formula>
    </cfRule>
    <cfRule type="expression" dxfId="24530" priority="28372" stopIfTrue="1">
      <formula>NOT(ISERROR(SEARCH("V",O1565)))</formula>
    </cfRule>
    <cfRule type="expression" dxfId="24529" priority="28373" stopIfTrue="1">
      <formula>NOT(ISERROR(SEARCH("O",O1565)))</formula>
    </cfRule>
    <cfRule type="expression" dxfId="24528" priority="28374" stopIfTrue="1">
      <formula>NOT(ISERROR(SEARCH("X",O1565)))</formula>
    </cfRule>
    <cfRule type="expression" dxfId="24527" priority="28375" stopIfTrue="1">
      <formula>NOT(ISERROR(SEARCH("V",O1565)))</formula>
    </cfRule>
  </conditionalFormatting>
  <conditionalFormatting sqref="P1565:Q1565">
    <cfRule type="expression" dxfId="24526" priority="28364" stopIfTrue="1">
      <formula>NOT(ISERROR(SEARCH("O",P1565)))</formula>
    </cfRule>
    <cfRule type="expression" dxfId="24525" priority="28365" stopIfTrue="1">
      <formula>NOT(ISERROR(SEARCH("X",P1565)))</formula>
    </cfRule>
    <cfRule type="expression" dxfId="24524" priority="28366" stopIfTrue="1">
      <formula>NOT(ISERROR(SEARCH("V",P1565)))</formula>
    </cfRule>
  </conditionalFormatting>
  <conditionalFormatting sqref="M1566">
    <cfRule type="expression" dxfId="24523" priority="28352" stopIfTrue="1">
      <formula>NOT(ISERROR(SEARCH("O",M1566)))</formula>
    </cfRule>
    <cfRule type="expression" dxfId="24522" priority="28353" stopIfTrue="1">
      <formula>NOT(ISERROR(SEARCH("X",M1566)))</formula>
    </cfRule>
    <cfRule type="expression" dxfId="24521" priority="28354" stopIfTrue="1">
      <formula>NOT(ISERROR(SEARCH("V",M1566)))</formula>
    </cfRule>
  </conditionalFormatting>
  <conditionalFormatting sqref="O1566">
    <cfRule type="expression" dxfId="24520" priority="28355" stopIfTrue="1">
      <formula>NOT(ISERROR(SEARCH("O",O1566)))</formula>
    </cfRule>
    <cfRule type="expression" dxfId="24519" priority="28356" stopIfTrue="1">
      <formula>NOT(ISERROR(SEARCH("X",O1566)))</formula>
    </cfRule>
    <cfRule type="expression" dxfId="24518" priority="28357" stopIfTrue="1">
      <formula>NOT(ISERROR(SEARCH("V",O1566)))</formula>
    </cfRule>
    <cfRule type="expression" dxfId="24517" priority="28358" stopIfTrue="1">
      <formula>NOT(ISERROR(SEARCH("O",O1566)))</formula>
    </cfRule>
    <cfRule type="expression" dxfId="24516" priority="28359" stopIfTrue="1">
      <formula>NOT(ISERROR(SEARCH("X",O1566)))</formula>
    </cfRule>
    <cfRule type="expression" dxfId="24515" priority="28360" stopIfTrue="1">
      <formula>NOT(ISERROR(SEARCH("V",O1566)))</formula>
    </cfRule>
  </conditionalFormatting>
  <conditionalFormatting sqref="P1566:Q1566">
    <cfRule type="expression" dxfId="24514" priority="28349" stopIfTrue="1">
      <formula>NOT(ISERROR(SEARCH("O",P1566)))</formula>
    </cfRule>
    <cfRule type="expression" dxfId="24513" priority="28350" stopIfTrue="1">
      <formula>NOT(ISERROR(SEARCH("X",P1566)))</formula>
    </cfRule>
    <cfRule type="expression" dxfId="24512" priority="28351" stopIfTrue="1">
      <formula>NOT(ISERROR(SEARCH("V",P1566)))</formula>
    </cfRule>
  </conditionalFormatting>
  <conditionalFormatting sqref="M1567">
    <cfRule type="expression" dxfId="24511" priority="27364" stopIfTrue="1">
      <formula>NOT(ISERROR(SEARCH("O",M1567)))</formula>
    </cfRule>
    <cfRule type="expression" dxfId="24510" priority="27365" stopIfTrue="1">
      <formula>NOT(ISERROR(SEARCH("X",M1567)))</formula>
    </cfRule>
    <cfRule type="expression" dxfId="24509" priority="27366" stopIfTrue="1">
      <formula>NOT(ISERROR(SEARCH("V",M1567)))</formula>
    </cfRule>
    <cfRule type="expression" dxfId="24508" priority="28322" stopIfTrue="1">
      <formula>NOT(ISERROR(SEARCH("O",M1567)))</formula>
    </cfRule>
    <cfRule type="expression" dxfId="24507" priority="28323" stopIfTrue="1">
      <formula>NOT(ISERROR(SEARCH("X",M1567)))</formula>
    </cfRule>
    <cfRule type="expression" dxfId="24506" priority="28324" stopIfTrue="1">
      <formula>NOT(ISERROR(SEARCH("V",M1567)))</formula>
    </cfRule>
  </conditionalFormatting>
  <conditionalFormatting sqref="N1567">
    <cfRule type="expression" dxfId="24505" priority="28331" stopIfTrue="1">
      <formula>NOT(ISERROR(SEARCH("O",N1567)))</formula>
    </cfRule>
    <cfRule type="expression" dxfId="24504" priority="28332" stopIfTrue="1">
      <formula>NOT(ISERROR(SEARCH("X",N1567)))</formula>
    </cfRule>
    <cfRule type="expression" dxfId="24503" priority="28333" stopIfTrue="1">
      <formula>NOT(ISERROR(SEARCH("V",N1567)))</formula>
    </cfRule>
  </conditionalFormatting>
  <conditionalFormatting sqref="O1567">
    <cfRule type="expression" dxfId="24502" priority="28325" stopIfTrue="1">
      <formula>NOT(ISERROR(SEARCH("O",O1567)))</formula>
    </cfRule>
    <cfRule type="expression" dxfId="24501" priority="28326" stopIfTrue="1">
      <formula>NOT(ISERROR(SEARCH("X",O1567)))</formula>
    </cfRule>
    <cfRule type="expression" dxfId="24500" priority="28327" stopIfTrue="1">
      <formula>NOT(ISERROR(SEARCH("V",O1567)))</formula>
    </cfRule>
    <cfRule type="expression" dxfId="24499" priority="28328" stopIfTrue="1">
      <formula>NOT(ISERROR(SEARCH("O",O1567)))</formula>
    </cfRule>
    <cfRule type="expression" dxfId="24498" priority="28329" stopIfTrue="1">
      <formula>NOT(ISERROR(SEARCH("X",O1567)))</formula>
    </cfRule>
    <cfRule type="expression" dxfId="24497" priority="28330" stopIfTrue="1">
      <formula>NOT(ISERROR(SEARCH("V",O1567)))</formula>
    </cfRule>
  </conditionalFormatting>
  <conditionalFormatting sqref="P1567:Q1567">
    <cfRule type="expression" dxfId="24496" priority="28319" stopIfTrue="1">
      <formula>NOT(ISERROR(SEARCH("O",P1567)))</formula>
    </cfRule>
    <cfRule type="expression" dxfId="24495" priority="28320" stopIfTrue="1">
      <formula>NOT(ISERROR(SEARCH("X",P1567)))</formula>
    </cfRule>
    <cfRule type="expression" dxfId="24494" priority="28321" stopIfTrue="1">
      <formula>NOT(ISERROR(SEARCH("V",P1567)))</formula>
    </cfRule>
  </conditionalFormatting>
  <conditionalFormatting sqref="M1568">
    <cfRule type="expression" dxfId="24493" priority="28307" stopIfTrue="1">
      <formula>NOT(ISERROR(SEARCH("O",M1568)))</formula>
    </cfRule>
    <cfRule type="expression" dxfId="24492" priority="28308" stopIfTrue="1">
      <formula>NOT(ISERROR(SEARCH("X",M1568)))</formula>
    </cfRule>
    <cfRule type="expression" dxfId="24491" priority="28309" stopIfTrue="1">
      <formula>NOT(ISERROR(SEARCH("V",M1568)))</formula>
    </cfRule>
  </conditionalFormatting>
  <conditionalFormatting sqref="N1568">
    <cfRule type="expression" dxfId="24490" priority="28316" stopIfTrue="1">
      <formula>NOT(ISERROR(SEARCH("O",N1568)))</formula>
    </cfRule>
    <cfRule type="expression" dxfId="24489" priority="28317" stopIfTrue="1">
      <formula>NOT(ISERROR(SEARCH("X",N1568)))</formula>
    </cfRule>
    <cfRule type="expression" dxfId="24488" priority="28318" stopIfTrue="1">
      <formula>NOT(ISERROR(SEARCH("V",N1568)))</formula>
    </cfRule>
  </conditionalFormatting>
  <conditionalFormatting sqref="O1568">
    <cfRule type="expression" dxfId="24487" priority="28310" stopIfTrue="1">
      <formula>NOT(ISERROR(SEARCH("O",O1568)))</formula>
    </cfRule>
    <cfRule type="expression" dxfId="24486" priority="28311" stopIfTrue="1">
      <formula>NOT(ISERROR(SEARCH("X",O1568)))</formula>
    </cfRule>
    <cfRule type="expression" dxfId="24485" priority="28312" stopIfTrue="1">
      <formula>NOT(ISERROR(SEARCH("V",O1568)))</formula>
    </cfRule>
    <cfRule type="expression" dxfId="24484" priority="28313" stopIfTrue="1">
      <formula>NOT(ISERROR(SEARCH("O",O1568)))</formula>
    </cfRule>
    <cfRule type="expression" dxfId="24483" priority="28314" stopIfTrue="1">
      <formula>NOT(ISERROR(SEARCH("X",O1568)))</formula>
    </cfRule>
    <cfRule type="expression" dxfId="24482" priority="28315" stopIfTrue="1">
      <formula>NOT(ISERROR(SEARCH("V",O1568)))</formula>
    </cfRule>
  </conditionalFormatting>
  <conditionalFormatting sqref="P1568:Q1568">
    <cfRule type="expression" dxfId="24481" priority="28304" stopIfTrue="1">
      <formula>NOT(ISERROR(SEARCH("O",P1568)))</formula>
    </cfRule>
    <cfRule type="expression" dxfId="24480" priority="28305" stopIfTrue="1">
      <formula>NOT(ISERROR(SEARCH("X",P1568)))</formula>
    </cfRule>
    <cfRule type="expression" dxfId="24479" priority="28306" stopIfTrue="1">
      <formula>NOT(ISERROR(SEARCH("V",P1568)))</formula>
    </cfRule>
  </conditionalFormatting>
  <conditionalFormatting sqref="M1569">
    <cfRule type="expression" dxfId="24478" priority="27361" stopIfTrue="1">
      <formula>NOT(ISERROR(SEARCH("O",M1569)))</formula>
    </cfRule>
    <cfRule type="expression" dxfId="24477" priority="27362" stopIfTrue="1">
      <formula>NOT(ISERROR(SEARCH("X",M1569)))</formula>
    </cfRule>
    <cfRule type="expression" dxfId="24476" priority="27363" stopIfTrue="1">
      <formula>NOT(ISERROR(SEARCH("V",M1569)))</formula>
    </cfRule>
    <cfRule type="expression" dxfId="24475" priority="28292" stopIfTrue="1">
      <formula>NOT(ISERROR(SEARCH("O",M1569)))</formula>
    </cfRule>
    <cfRule type="expression" dxfId="24474" priority="28293" stopIfTrue="1">
      <formula>NOT(ISERROR(SEARCH("X",M1569)))</formula>
    </cfRule>
    <cfRule type="expression" dxfId="24473" priority="28294" stopIfTrue="1">
      <formula>NOT(ISERROR(SEARCH("V",M1569)))</formula>
    </cfRule>
  </conditionalFormatting>
  <conditionalFormatting sqref="N1569">
    <cfRule type="expression" dxfId="24472" priority="28301" stopIfTrue="1">
      <formula>NOT(ISERROR(SEARCH("O",N1569)))</formula>
    </cfRule>
    <cfRule type="expression" dxfId="24471" priority="28302" stopIfTrue="1">
      <formula>NOT(ISERROR(SEARCH("X",N1569)))</formula>
    </cfRule>
    <cfRule type="expression" dxfId="24470" priority="28303" stopIfTrue="1">
      <formula>NOT(ISERROR(SEARCH("V",N1569)))</formula>
    </cfRule>
  </conditionalFormatting>
  <conditionalFormatting sqref="O1569">
    <cfRule type="expression" dxfId="24469" priority="28295" stopIfTrue="1">
      <formula>NOT(ISERROR(SEARCH("O",O1569)))</formula>
    </cfRule>
    <cfRule type="expression" dxfId="24468" priority="28296" stopIfTrue="1">
      <formula>NOT(ISERROR(SEARCH("X",O1569)))</formula>
    </cfRule>
    <cfRule type="expression" dxfId="24467" priority="28297" stopIfTrue="1">
      <formula>NOT(ISERROR(SEARCH("V",O1569)))</formula>
    </cfRule>
    <cfRule type="expression" dxfId="24466" priority="28298" stopIfTrue="1">
      <formula>NOT(ISERROR(SEARCH("O",O1569)))</formula>
    </cfRule>
    <cfRule type="expression" dxfId="24465" priority="28299" stopIfTrue="1">
      <formula>NOT(ISERROR(SEARCH("X",O1569)))</formula>
    </cfRule>
    <cfRule type="expression" dxfId="24464" priority="28300" stopIfTrue="1">
      <formula>NOT(ISERROR(SEARCH("V",O1569)))</formula>
    </cfRule>
  </conditionalFormatting>
  <conditionalFormatting sqref="P1569:Q1569">
    <cfRule type="expression" dxfId="24463" priority="28289" stopIfTrue="1">
      <formula>NOT(ISERROR(SEARCH("O",P1569)))</formula>
    </cfRule>
    <cfRule type="expression" dxfId="24462" priority="28290" stopIfTrue="1">
      <formula>NOT(ISERROR(SEARCH("X",P1569)))</formula>
    </cfRule>
    <cfRule type="expression" dxfId="24461" priority="28291" stopIfTrue="1">
      <formula>NOT(ISERROR(SEARCH("V",P1569)))</formula>
    </cfRule>
  </conditionalFormatting>
  <conditionalFormatting sqref="M1570">
    <cfRule type="expression" dxfId="24460" priority="28232" stopIfTrue="1">
      <formula>NOT(ISERROR(SEARCH("O",M1570)))</formula>
    </cfRule>
    <cfRule type="expression" dxfId="24459" priority="28233" stopIfTrue="1">
      <formula>NOT(ISERROR(SEARCH("X",M1570)))</formula>
    </cfRule>
    <cfRule type="expression" dxfId="24458" priority="28234" stopIfTrue="1">
      <formula>NOT(ISERROR(SEARCH("V",M1570)))</formula>
    </cfRule>
  </conditionalFormatting>
  <conditionalFormatting sqref="N1570">
    <cfRule type="expression" dxfId="24457" priority="28241" stopIfTrue="1">
      <formula>NOT(ISERROR(SEARCH("O",N1570)))</formula>
    </cfRule>
    <cfRule type="expression" dxfId="24456" priority="28242" stopIfTrue="1">
      <formula>NOT(ISERROR(SEARCH("X",N1570)))</formula>
    </cfRule>
    <cfRule type="expression" dxfId="24455" priority="28243" stopIfTrue="1">
      <formula>NOT(ISERROR(SEARCH("V",N1570)))</formula>
    </cfRule>
  </conditionalFormatting>
  <conditionalFormatting sqref="O1570">
    <cfRule type="expression" dxfId="24454" priority="28235" stopIfTrue="1">
      <formula>NOT(ISERROR(SEARCH("O",O1570)))</formula>
    </cfRule>
    <cfRule type="expression" dxfId="24453" priority="28236" stopIfTrue="1">
      <formula>NOT(ISERROR(SEARCH("X",O1570)))</formula>
    </cfRule>
    <cfRule type="expression" dxfId="24452" priority="28237" stopIfTrue="1">
      <formula>NOT(ISERROR(SEARCH("V",O1570)))</formula>
    </cfRule>
    <cfRule type="expression" dxfId="24451" priority="28238" stopIfTrue="1">
      <formula>NOT(ISERROR(SEARCH("O",O1570)))</formula>
    </cfRule>
    <cfRule type="expression" dxfId="24450" priority="28239" stopIfTrue="1">
      <formula>NOT(ISERROR(SEARCH("X",O1570)))</formula>
    </cfRule>
    <cfRule type="expression" dxfId="24449" priority="28240" stopIfTrue="1">
      <formula>NOT(ISERROR(SEARCH("V",O1570)))</formula>
    </cfRule>
  </conditionalFormatting>
  <conditionalFormatting sqref="P1570:Q1570">
    <cfRule type="expression" dxfId="24448" priority="28229" stopIfTrue="1">
      <formula>NOT(ISERROR(SEARCH("O",P1570)))</formula>
    </cfRule>
    <cfRule type="expression" dxfId="24447" priority="28230" stopIfTrue="1">
      <formula>NOT(ISERROR(SEARCH("X",P1570)))</formula>
    </cfRule>
    <cfRule type="expression" dxfId="24446" priority="28231" stopIfTrue="1">
      <formula>NOT(ISERROR(SEARCH("V",P1570)))</formula>
    </cfRule>
  </conditionalFormatting>
  <conditionalFormatting sqref="M1571">
    <cfRule type="expression" dxfId="24445" priority="27358" stopIfTrue="1">
      <formula>NOT(ISERROR(SEARCH("O",M1571)))</formula>
    </cfRule>
    <cfRule type="expression" dxfId="24444" priority="27359" stopIfTrue="1">
      <formula>NOT(ISERROR(SEARCH("X",M1571)))</formula>
    </cfRule>
    <cfRule type="expression" dxfId="24443" priority="27360" stopIfTrue="1">
      <formula>NOT(ISERROR(SEARCH("V",M1571)))</formula>
    </cfRule>
    <cfRule type="expression" dxfId="24442" priority="28277" stopIfTrue="1">
      <formula>NOT(ISERROR(SEARCH("O",M1571)))</formula>
    </cfRule>
    <cfRule type="expression" dxfId="24441" priority="28278" stopIfTrue="1">
      <formula>NOT(ISERROR(SEARCH("X",M1571)))</formula>
    </cfRule>
    <cfRule type="expression" dxfId="24440" priority="28279" stopIfTrue="1">
      <formula>NOT(ISERROR(SEARCH("V",M1571)))</formula>
    </cfRule>
  </conditionalFormatting>
  <conditionalFormatting sqref="N1571">
    <cfRule type="expression" dxfId="24439" priority="28286" stopIfTrue="1">
      <formula>NOT(ISERROR(SEARCH("O",N1571)))</formula>
    </cfRule>
    <cfRule type="expression" dxfId="24438" priority="28287" stopIfTrue="1">
      <formula>NOT(ISERROR(SEARCH("X",N1571)))</formula>
    </cfRule>
    <cfRule type="expression" dxfId="24437" priority="28288" stopIfTrue="1">
      <formula>NOT(ISERROR(SEARCH("V",N1571)))</formula>
    </cfRule>
  </conditionalFormatting>
  <conditionalFormatting sqref="O1571">
    <cfRule type="expression" dxfId="24436" priority="28280" stopIfTrue="1">
      <formula>NOT(ISERROR(SEARCH("O",O1571)))</formula>
    </cfRule>
    <cfRule type="expression" dxfId="24435" priority="28281" stopIfTrue="1">
      <formula>NOT(ISERROR(SEARCH("X",O1571)))</formula>
    </cfRule>
    <cfRule type="expression" dxfId="24434" priority="28282" stopIfTrue="1">
      <formula>NOT(ISERROR(SEARCH("V",O1571)))</formula>
    </cfRule>
    <cfRule type="expression" dxfId="24433" priority="28283" stopIfTrue="1">
      <formula>NOT(ISERROR(SEARCH("O",O1571)))</formula>
    </cfRule>
    <cfRule type="expression" dxfId="24432" priority="28284" stopIfTrue="1">
      <formula>NOT(ISERROR(SEARCH("X",O1571)))</formula>
    </cfRule>
    <cfRule type="expression" dxfId="24431" priority="28285" stopIfTrue="1">
      <formula>NOT(ISERROR(SEARCH("V",O1571)))</formula>
    </cfRule>
  </conditionalFormatting>
  <conditionalFormatting sqref="P1571:Q1571">
    <cfRule type="expression" dxfId="24430" priority="28274" stopIfTrue="1">
      <formula>NOT(ISERROR(SEARCH("O",P1571)))</formula>
    </cfRule>
    <cfRule type="expression" dxfId="24429" priority="28275" stopIfTrue="1">
      <formula>NOT(ISERROR(SEARCH("X",P1571)))</formula>
    </cfRule>
    <cfRule type="expression" dxfId="24428" priority="28276" stopIfTrue="1">
      <formula>NOT(ISERROR(SEARCH("V",P1571)))</formula>
    </cfRule>
  </conditionalFormatting>
  <conditionalFormatting sqref="M1572">
    <cfRule type="expression" dxfId="24427" priority="28217" stopIfTrue="1">
      <formula>NOT(ISERROR(SEARCH("O",M1572)))</formula>
    </cfRule>
    <cfRule type="expression" dxfId="24426" priority="28218" stopIfTrue="1">
      <formula>NOT(ISERROR(SEARCH("X",M1572)))</formula>
    </cfRule>
    <cfRule type="expression" dxfId="24425" priority="28219" stopIfTrue="1">
      <formula>NOT(ISERROR(SEARCH("V",M1572)))</formula>
    </cfRule>
  </conditionalFormatting>
  <conditionalFormatting sqref="N1572">
    <cfRule type="expression" dxfId="24424" priority="28226" stopIfTrue="1">
      <formula>NOT(ISERROR(SEARCH("O",N1572)))</formula>
    </cfRule>
    <cfRule type="expression" dxfId="24423" priority="28227" stopIfTrue="1">
      <formula>NOT(ISERROR(SEARCH("X",N1572)))</formula>
    </cfRule>
    <cfRule type="expression" dxfId="24422" priority="28228" stopIfTrue="1">
      <formula>NOT(ISERROR(SEARCH("V",N1572)))</formula>
    </cfRule>
  </conditionalFormatting>
  <conditionalFormatting sqref="O1572">
    <cfRule type="expression" dxfId="24421" priority="28220" stopIfTrue="1">
      <formula>NOT(ISERROR(SEARCH("O",O1572)))</formula>
    </cfRule>
    <cfRule type="expression" dxfId="24420" priority="28221" stopIfTrue="1">
      <formula>NOT(ISERROR(SEARCH("X",O1572)))</formula>
    </cfRule>
    <cfRule type="expression" dxfId="24419" priority="28222" stopIfTrue="1">
      <formula>NOT(ISERROR(SEARCH("V",O1572)))</formula>
    </cfRule>
    <cfRule type="expression" dxfId="24418" priority="28223" stopIfTrue="1">
      <formula>NOT(ISERROR(SEARCH("O",O1572)))</formula>
    </cfRule>
    <cfRule type="expression" dxfId="24417" priority="28224" stopIfTrue="1">
      <formula>NOT(ISERROR(SEARCH("X",O1572)))</formula>
    </cfRule>
    <cfRule type="expression" dxfId="24416" priority="28225" stopIfTrue="1">
      <formula>NOT(ISERROR(SEARCH("V",O1572)))</formula>
    </cfRule>
  </conditionalFormatting>
  <conditionalFormatting sqref="P1572:Q1572">
    <cfRule type="expression" dxfId="24415" priority="28214" stopIfTrue="1">
      <formula>NOT(ISERROR(SEARCH("O",P1572)))</formula>
    </cfRule>
    <cfRule type="expression" dxfId="24414" priority="28215" stopIfTrue="1">
      <formula>NOT(ISERROR(SEARCH("X",P1572)))</formula>
    </cfRule>
    <cfRule type="expression" dxfId="24413" priority="28216" stopIfTrue="1">
      <formula>NOT(ISERROR(SEARCH("V",P1572)))</formula>
    </cfRule>
  </conditionalFormatting>
  <conditionalFormatting sqref="M1573">
    <cfRule type="expression" dxfId="24412" priority="28202" stopIfTrue="1">
      <formula>NOT(ISERROR(SEARCH("O",M1573)))</formula>
    </cfRule>
    <cfRule type="expression" dxfId="24411" priority="28203" stopIfTrue="1">
      <formula>NOT(ISERROR(SEARCH("X",M1573)))</formula>
    </cfRule>
    <cfRule type="expression" dxfId="24410" priority="28204" stopIfTrue="1">
      <formula>NOT(ISERROR(SEARCH("V",M1573)))</formula>
    </cfRule>
  </conditionalFormatting>
  <conditionalFormatting sqref="N1573">
    <cfRule type="expression" dxfId="24409" priority="28211" stopIfTrue="1">
      <formula>NOT(ISERROR(SEARCH("O",N1573)))</formula>
    </cfRule>
    <cfRule type="expression" dxfId="24408" priority="28212" stopIfTrue="1">
      <formula>NOT(ISERROR(SEARCH("X",N1573)))</formula>
    </cfRule>
    <cfRule type="expression" dxfId="24407" priority="28213" stopIfTrue="1">
      <formula>NOT(ISERROR(SEARCH("V",N1573)))</formula>
    </cfRule>
  </conditionalFormatting>
  <conditionalFormatting sqref="O1573">
    <cfRule type="expression" dxfId="24406" priority="28205" stopIfTrue="1">
      <formula>NOT(ISERROR(SEARCH("O",O1573)))</formula>
    </cfRule>
    <cfRule type="expression" dxfId="24405" priority="28206" stopIfTrue="1">
      <formula>NOT(ISERROR(SEARCH("X",O1573)))</formula>
    </cfRule>
    <cfRule type="expression" dxfId="24404" priority="28207" stopIfTrue="1">
      <formula>NOT(ISERROR(SEARCH("V",O1573)))</formula>
    </cfRule>
    <cfRule type="expression" dxfId="24403" priority="28208" stopIfTrue="1">
      <formula>NOT(ISERROR(SEARCH("O",O1573)))</formula>
    </cfRule>
    <cfRule type="expression" dxfId="24402" priority="28209" stopIfTrue="1">
      <formula>NOT(ISERROR(SEARCH("X",O1573)))</formula>
    </cfRule>
    <cfRule type="expression" dxfId="24401" priority="28210" stopIfTrue="1">
      <formula>NOT(ISERROR(SEARCH("V",O1573)))</formula>
    </cfRule>
  </conditionalFormatting>
  <conditionalFormatting sqref="P1573:Q1573">
    <cfRule type="expression" dxfId="24400" priority="28199" stopIfTrue="1">
      <formula>NOT(ISERROR(SEARCH("O",P1573)))</formula>
    </cfRule>
    <cfRule type="expression" dxfId="24399" priority="28200" stopIfTrue="1">
      <formula>NOT(ISERROR(SEARCH("X",P1573)))</formula>
    </cfRule>
    <cfRule type="expression" dxfId="24398" priority="28201" stopIfTrue="1">
      <formula>NOT(ISERROR(SEARCH("V",P1573)))</formula>
    </cfRule>
  </conditionalFormatting>
  <conditionalFormatting sqref="M1574:N1574">
    <cfRule type="expression" dxfId="24397" priority="28196" stopIfTrue="1">
      <formula>NOT(ISERROR(SEARCH("O",M1574)))</formula>
    </cfRule>
    <cfRule type="expression" dxfId="24396" priority="28197" stopIfTrue="1">
      <formula>NOT(ISERROR(SEARCH("X",M1574)))</formula>
    </cfRule>
    <cfRule type="expression" dxfId="24395" priority="28198" stopIfTrue="1">
      <formula>NOT(ISERROR(SEARCH("V",M1574)))</formula>
    </cfRule>
  </conditionalFormatting>
  <conditionalFormatting sqref="O1574">
    <cfRule type="expression" dxfId="24394" priority="28187" stopIfTrue="1">
      <formula>NOT(ISERROR(SEARCH("O",O1574)))</formula>
    </cfRule>
    <cfRule type="expression" dxfId="24393" priority="28188" stopIfTrue="1">
      <formula>NOT(ISERROR(SEARCH("X",O1574)))</formula>
    </cfRule>
    <cfRule type="expression" dxfId="24392" priority="28189" stopIfTrue="1">
      <formula>NOT(ISERROR(SEARCH("V",O1574)))</formula>
    </cfRule>
  </conditionalFormatting>
  <conditionalFormatting sqref="P1574">
    <cfRule type="expression" dxfId="24391" priority="28193" stopIfTrue="1">
      <formula>NOT(ISERROR(SEARCH("O",P1574)))</formula>
    </cfRule>
    <cfRule type="expression" dxfId="24390" priority="28194" stopIfTrue="1">
      <formula>NOT(ISERROR(SEARCH("X",P1574)))</formula>
    </cfRule>
    <cfRule type="expression" dxfId="24389" priority="28195" stopIfTrue="1">
      <formula>NOT(ISERROR(SEARCH("V",P1574)))</formula>
    </cfRule>
  </conditionalFormatting>
  <conditionalFormatting sqref="Q1574">
    <cfRule type="expression" dxfId="24388" priority="28190" stopIfTrue="1">
      <formula>NOT(ISERROR(SEARCH("O",Q1574)))</formula>
    </cfRule>
    <cfRule type="expression" dxfId="24387" priority="28191" stopIfTrue="1">
      <formula>NOT(ISERROR(SEARCH("X",Q1574)))</formula>
    </cfRule>
    <cfRule type="expression" dxfId="24386" priority="28192" stopIfTrue="1">
      <formula>NOT(ISERROR(SEARCH("V",Q1574)))</formula>
    </cfRule>
  </conditionalFormatting>
  <conditionalFormatting sqref="M1575">
    <cfRule type="expression" dxfId="24385" priority="28175" stopIfTrue="1">
      <formula>NOT(ISERROR(SEARCH("O",M1575)))</formula>
    </cfRule>
    <cfRule type="expression" dxfId="24384" priority="28176" stopIfTrue="1">
      <formula>NOT(ISERROR(SEARCH("X",M1575)))</formula>
    </cfRule>
    <cfRule type="expression" dxfId="24383" priority="28177" stopIfTrue="1">
      <formula>NOT(ISERROR(SEARCH("V",M1575)))</formula>
    </cfRule>
  </conditionalFormatting>
  <conditionalFormatting sqref="N1575">
    <cfRule type="expression" dxfId="24382" priority="28184" stopIfTrue="1">
      <formula>NOT(ISERROR(SEARCH("O",N1575)))</formula>
    </cfRule>
    <cfRule type="expression" dxfId="24381" priority="28185" stopIfTrue="1">
      <formula>NOT(ISERROR(SEARCH("X",N1575)))</formula>
    </cfRule>
    <cfRule type="expression" dxfId="24380" priority="28186" stopIfTrue="1">
      <formula>NOT(ISERROR(SEARCH("V",N1575)))</formula>
    </cfRule>
  </conditionalFormatting>
  <conditionalFormatting sqref="O1575">
    <cfRule type="expression" dxfId="24379" priority="28178" stopIfTrue="1">
      <formula>NOT(ISERROR(SEARCH("O",O1575)))</formula>
    </cfRule>
    <cfRule type="expression" dxfId="24378" priority="28179" stopIfTrue="1">
      <formula>NOT(ISERROR(SEARCH("X",O1575)))</formula>
    </cfRule>
    <cfRule type="expression" dxfId="24377" priority="28180" stopIfTrue="1">
      <formula>NOT(ISERROR(SEARCH("V",O1575)))</formula>
    </cfRule>
    <cfRule type="expression" dxfId="24376" priority="28181" stopIfTrue="1">
      <formula>NOT(ISERROR(SEARCH("O",O1575)))</formula>
    </cfRule>
    <cfRule type="expression" dxfId="24375" priority="28182" stopIfTrue="1">
      <formula>NOT(ISERROR(SEARCH("X",O1575)))</formula>
    </cfRule>
    <cfRule type="expression" dxfId="24374" priority="28183" stopIfTrue="1">
      <formula>NOT(ISERROR(SEARCH("V",O1575)))</formula>
    </cfRule>
  </conditionalFormatting>
  <conditionalFormatting sqref="P1575:Q1575">
    <cfRule type="expression" dxfId="24373" priority="28172" stopIfTrue="1">
      <formula>NOT(ISERROR(SEARCH("O",P1575)))</formula>
    </cfRule>
    <cfRule type="expression" dxfId="24372" priority="28173" stopIfTrue="1">
      <formula>NOT(ISERROR(SEARCH("X",P1575)))</formula>
    </cfRule>
    <cfRule type="expression" dxfId="24371" priority="28174" stopIfTrue="1">
      <formula>NOT(ISERROR(SEARCH("V",P1575)))</formula>
    </cfRule>
  </conditionalFormatting>
  <conditionalFormatting sqref="M1576">
    <cfRule type="expression" dxfId="24370" priority="28160" stopIfTrue="1">
      <formula>NOT(ISERROR(SEARCH("O",M1576)))</formula>
    </cfRule>
    <cfRule type="expression" dxfId="24369" priority="28161" stopIfTrue="1">
      <formula>NOT(ISERROR(SEARCH("X",M1576)))</formula>
    </cfRule>
    <cfRule type="expression" dxfId="24368" priority="28162" stopIfTrue="1">
      <formula>NOT(ISERROR(SEARCH("V",M1576)))</formula>
    </cfRule>
  </conditionalFormatting>
  <conditionalFormatting sqref="N1576">
    <cfRule type="expression" dxfId="24367" priority="28169" stopIfTrue="1">
      <formula>NOT(ISERROR(SEARCH("O",N1576)))</formula>
    </cfRule>
    <cfRule type="expression" dxfId="24366" priority="28170" stopIfTrue="1">
      <formula>NOT(ISERROR(SEARCH("X",N1576)))</formula>
    </cfRule>
    <cfRule type="expression" dxfId="24365" priority="28171" stopIfTrue="1">
      <formula>NOT(ISERROR(SEARCH("V",N1576)))</formula>
    </cfRule>
  </conditionalFormatting>
  <conditionalFormatting sqref="O1576">
    <cfRule type="expression" dxfId="24364" priority="28163" stopIfTrue="1">
      <formula>NOT(ISERROR(SEARCH("O",O1576)))</formula>
    </cfRule>
    <cfRule type="expression" dxfId="24363" priority="28164" stopIfTrue="1">
      <formula>NOT(ISERROR(SEARCH("X",O1576)))</formula>
    </cfRule>
    <cfRule type="expression" dxfId="24362" priority="28165" stopIfTrue="1">
      <formula>NOT(ISERROR(SEARCH("V",O1576)))</formula>
    </cfRule>
    <cfRule type="expression" dxfId="24361" priority="28166" stopIfTrue="1">
      <formula>NOT(ISERROR(SEARCH("O",O1576)))</formula>
    </cfRule>
    <cfRule type="expression" dxfId="24360" priority="28167" stopIfTrue="1">
      <formula>NOT(ISERROR(SEARCH("X",O1576)))</formula>
    </cfRule>
    <cfRule type="expression" dxfId="24359" priority="28168" stopIfTrue="1">
      <formula>NOT(ISERROR(SEARCH("V",O1576)))</formula>
    </cfRule>
  </conditionalFormatting>
  <conditionalFormatting sqref="P1576:Q1576">
    <cfRule type="expression" dxfId="24358" priority="28157" stopIfTrue="1">
      <formula>NOT(ISERROR(SEARCH("O",P1576)))</formula>
    </cfRule>
    <cfRule type="expression" dxfId="24357" priority="28158" stopIfTrue="1">
      <formula>NOT(ISERROR(SEARCH("X",P1576)))</formula>
    </cfRule>
    <cfRule type="expression" dxfId="24356" priority="28159" stopIfTrue="1">
      <formula>NOT(ISERROR(SEARCH("V",P1576)))</formula>
    </cfRule>
  </conditionalFormatting>
  <conditionalFormatting sqref="M1577">
    <cfRule type="expression" dxfId="24355" priority="28145" stopIfTrue="1">
      <formula>NOT(ISERROR(SEARCH("O",M1577)))</formula>
    </cfRule>
    <cfRule type="expression" dxfId="24354" priority="28146" stopIfTrue="1">
      <formula>NOT(ISERROR(SEARCH("X",M1577)))</formula>
    </cfRule>
    <cfRule type="expression" dxfId="24353" priority="28147" stopIfTrue="1">
      <formula>NOT(ISERROR(SEARCH("V",M1577)))</formula>
    </cfRule>
  </conditionalFormatting>
  <conditionalFormatting sqref="N1577">
    <cfRule type="expression" dxfId="24352" priority="28154" stopIfTrue="1">
      <formula>NOT(ISERROR(SEARCH("O",N1577)))</formula>
    </cfRule>
    <cfRule type="expression" dxfId="24351" priority="28155" stopIfTrue="1">
      <formula>NOT(ISERROR(SEARCH("X",N1577)))</formula>
    </cfRule>
    <cfRule type="expression" dxfId="24350" priority="28156" stopIfTrue="1">
      <formula>NOT(ISERROR(SEARCH("V",N1577)))</formula>
    </cfRule>
  </conditionalFormatting>
  <conditionalFormatting sqref="O1577">
    <cfRule type="expression" dxfId="24349" priority="28148" stopIfTrue="1">
      <formula>NOT(ISERROR(SEARCH("O",O1577)))</formula>
    </cfRule>
    <cfRule type="expression" dxfId="24348" priority="28149" stopIfTrue="1">
      <formula>NOT(ISERROR(SEARCH("X",O1577)))</formula>
    </cfRule>
    <cfRule type="expression" dxfId="24347" priority="28150" stopIfTrue="1">
      <formula>NOT(ISERROR(SEARCH("V",O1577)))</formula>
    </cfRule>
    <cfRule type="expression" dxfId="24346" priority="28151" stopIfTrue="1">
      <formula>NOT(ISERROR(SEARCH("O",O1577)))</formula>
    </cfRule>
    <cfRule type="expression" dxfId="24345" priority="28152" stopIfTrue="1">
      <formula>NOT(ISERROR(SEARCH("X",O1577)))</formula>
    </cfRule>
    <cfRule type="expression" dxfId="24344" priority="28153" stopIfTrue="1">
      <formula>NOT(ISERROR(SEARCH("V",O1577)))</formula>
    </cfRule>
  </conditionalFormatting>
  <conditionalFormatting sqref="P1577:Q1577">
    <cfRule type="expression" dxfId="24343" priority="28142" stopIfTrue="1">
      <formula>NOT(ISERROR(SEARCH("O",P1577)))</formula>
    </cfRule>
    <cfRule type="expression" dxfId="24342" priority="28143" stopIfTrue="1">
      <formula>NOT(ISERROR(SEARCH("X",P1577)))</formula>
    </cfRule>
    <cfRule type="expression" dxfId="24341" priority="28144" stopIfTrue="1">
      <formula>NOT(ISERROR(SEARCH("V",P1577)))</formula>
    </cfRule>
  </conditionalFormatting>
  <conditionalFormatting sqref="M1578:N1578">
    <cfRule type="expression" dxfId="24340" priority="28130" stopIfTrue="1">
      <formula>NOT(ISERROR(SEARCH("O",M1578)))</formula>
    </cfRule>
    <cfRule type="expression" dxfId="24339" priority="28131" stopIfTrue="1">
      <formula>NOT(ISERROR(SEARCH("X",M1578)))</formula>
    </cfRule>
    <cfRule type="expression" dxfId="24338" priority="28132" stopIfTrue="1">
      <formula>NOT(ISERROR(SEARCH("V",M1578)))</formula>
    </cfRule>
  </conditionalFormatting>
  <conditionalFormatting sqref="O1578">
    <cfRule type="expression" dxfId="24337" priority="28139" stopIfTrue="1">
      <formula>NOT(ISERROR(SEARCH("O",O1578)))</formula>
    </cfRule>
    <cfRule type="expression" dxfId="24336" priority="28140" stopIfTrue="1">
      <formula>NOT(ISERROR(SEARCH("X",O1578)))</formula>
    </cfRule>
    <cfRule type="expression" dxfId="24335" priority="28141" stopIfTrue="1">
      <formula>NOT(ISERROR(SEARCH("V",O1578)))</formula>
    </cfRule>
  </conditionalFormatting>
  <conditionalFormatting sqref="P1578">
    <cfRule type="expression" dxfId="24334" priority="28136" stopIfTrue="1">
      <formula>NOT(ISERROR(SEARCH("O",P1578)))</formula>
    </cfRule>
    <cfRule type="expression" dxfId="24333" priority="28137" stopIfTrue="1">
      <formula>NOT(ISERROR(SEARCH("X",P1578)))</formula>
    </cfRule>
    <cfRule type="expression" dxfId="24332" priority="28138" stopIfTrue="1">
      <formula>NOT(ISERROR(SEARCH("V",P1578)))</formula>
    </cfRule>
  </conditionalFormatting>
  <conditionalFormatting sqref="Q1578">
    <cfRule type="expression" dxfId="24331" priority="28133" stopIfTrue="1">
      <formula>NOT(ISERROR(SEARCH("O",Q1578)))</formula>
    </cfRule>
    <cfRule type="expression" dxfId="24330" priority="28134" stopIfTrue="1">
      <formula>NOT(ISERROR(SEARCH("X",Q1578)))</formula>
    </cfRule>
    <cfRule type="expression" dxfId="24329" priority="28135" stopIfTrue="1">
      <formula>NOT(ISERROR(SEARCH("V",Q1578)))</formula>
    </cfRule>
  </conditionalFormatting>
  <conditionalFormatting sqref="M1579">
    <cfRule type="expression" dxfId="24328" priority="27355" stopIfTrue="1">
      <formula>NOT(ISERROR(SEARCH("O",M1579)))</formula>
    </cfRule>
    <cfRule type="expression" dxfId="24327" priority="27356" stopIfTrue="1">
      <formula>NOT(ISERROR(SEARCH("X",M1579)))</formula>
    </cfRule>
    <cfRule type="expression" dxfId="24326" priority="27357" stopIfTrue="1">
      <formula>NOT(ISERROR(SEARCH("V",M1579)))</formula>
    </cfRule>
    <cfRule type="expression" dxfId="24325" priority="28262" stopIfTrue="1">
      <formula>NOT(ISERROR(SEARCH("O",M1579)))</formula>
    </cfRule>
    <cfRule type="expression" dxfId="24324" priority="28263" stopIfTrue="1">
      <formula>NOT(ISERROR(SEARCH("X",M1579)))</formula>
    </cfRule>
    <cfRule type="expression" dxfId="24323" priority="28264" stopIfTrue="1">
      <formula>NOT(ISERROR(SEARCH("V",M1579)))</formula>
    </cfRule>
  </conditionalFormatting>
  <conditionalFormatting sqref="N1579">
    <cfRule type="expression" dxfId="24322" priority="28271" stopIfTrue="1">
      <formula>NOT(ISERROR(SEARCH("O",N1579)))</formula>
    </cfRule>
    <cfRule type="expression" dxfId="24321" priority="28272" stopIfTrue="1">
      <formula>NOT(ISERROR(SEARCH("X",N1579)))</formula>
    </cfRule>
    <cfRule type="expression" dxfId="24320" priority="28273" stopIfTrue="1">
      <formula>NOT(ISERROR(SEARCH("V",N1579)))</formula>
    </cfRule>
  </conditionalFormatting>
  <conditionalFormatting sqref="O1579">
    <cfRule type="expression" dxfId="24319" priority="28265" stopIfTrue="1">
      <formula>NOT(ISERROR(SEARCH("O",O1579)))</formula>
    </cfRule>
    <cfRule type="expression" dxfId="24318" priority="28266" stopIfTrue="1">
      <formula>NOT(ISERROR(SEARCH("X",O1579)))</formula>
    </cfRule>
    <cfRule type="expression" dxfId="24317" priority="28267" stopIfTrue="1">
      <formula>NOT(ISERROR(SEARCH("V",O1579)))</formula>
    </cfRule>
    <cfRule type="expression" dxfId="24316" priority="28268" stopIfTrue="1">
      <formula>NOT(ISERROR(SEARCH("O",O1579)))</formula>
    </cfRule>
    <cfRule type="expression" dxfId="24315" priority="28269" stopIfTrue="1">
      <formula>NOT(ISERROR(SEARCH("X",O1579)))</formula>
    </cfRule>
    <cfRule type="expression" dxfId="24314" priority="28270" stopIfTrue="1">
      <formula>NOT(ISERROR(SEARCH("V",O1579)))</formula>
    </cfRule>
  </conditionalFormatting>
  <conditionalFormatting sqref="P1579:Q1579">
    <cfRule type="expression" dxfId="24313" priority="28259" stopIfTrue="1">
      <formula>NOT(ISERROR(SEARCH("O",P1579)))</formula>
    </cfRule>
    <cfRule type="expression" dxfId="24312" priority="28260" stopIfTrue="1">
      <formula>NOT(ISERROR(SEARCH("X",P1579)))</formula>
    </cfRule>
    <cfRule type="expression" dxfId="24311" priority="28261" stopIfTrue="1">
      <formula>NOT(ISERROR(SEARCH("V",P1579)))</formula>
    </cfRule>
  </conditionalFormatting>
  <conditionalFormatting sqref="M1580">
    <cfRule type="expression" dxfId="24310" priority="28118" stopIfTrue="1">
      <formula>NOT(ISERROR(SEARCH("O",M1580)))</formula>
    </cfRule>
    <cfRule type="expression" dxfId="24309" priority="28119" stopIfTrue="1">
      <formula>NOT(ISERROR(SEARCH("X",M1580)))</formula>
    </cfRule>
    <cfRule type="expression" dxfId="24308" priority="28120" stopIfTrue="1">
      <formula>NOT(ISERROR(SEARCH("V",M1580)))</formula>
    </cfRule>
  </conditionalFormatting>
  <conditionalFormatting sqref="N1580">
    <cfRule type="expression" dxfId="24307" priority="28127" stopIfTrue="1">
      <formula>NOT(ISERROR(SEARCH("O",N1580)))</formula>
    </cfRule>
    <cfRule type="expression" dxfId="24306" priority="28128" stopIfTrue="1">
      <formula>NOT(ISERROR(SEARCH("X",N1580)))</formula>
    </cfRule>
    <cfRule type="expression" dxfId="24305" priority="28129" stopIfTrue="1">
      <formula>NOT(ISERROR(SEARCH("V",N1580)))</formula>
    </cfRule>
  </conditionalFormatting>
  <conditionalFormatting sqref="O1580">
    <cfRule type="expression" dxfId="24304" priority="28121" stopIfTrue="1">
      <formula>NOT(ISERROR(SEARCH("O",O1580)))</formula>
    </cfRule>
    <cfRule type="expression" dxfId="24303" priority="28122" stopIfTrue="1">
      <formula>NOT(ISERROR(SEARCH("X",O1580)))</formula>
    </cfRule>
    <cfRule type="expression" dxfId="24302" priority="28123" stopIfTrue="1">
      <formula>NOT(ISERROR(SEARCH("V",O1580)))</formula>
    </cfRule>
    <cfRule type="expression" dxfId="24301" priority="28124" stopIfTrue="1">
      <formula>NOT(ISERROR(SEARCH("O",O1580)))</formula>
    </cfRule>
    <cfRule type="expression" dxfId="24300" priority="28125" stopIfTrue="1">
      <formula>NOT(ISERROR(SEARCH("X",O1580)))</formula>
    </cfRule>
    <cfRule type="expression" dxfId="24299" priority="28126" stopIfTrue="1">
      <formula>NOT(ISERROR(SEARCH("V",O1580)))</formula>
    </cfRule>
  </conditionalFormatting>
  <conditionalFormatting sqref="P1580:Q1580">
    <cfRule type="expression" dxfId="24298" priority="28115" stopIfTrue="1">
      <formula>NOT(ISERROR(SEARCH("O",P1580)))</formula>
    </cfRule>
    <cfRule type="expression" dxfId="24297" priority="28116" stopIfTrue="1">
      <formula>NOT(ISERROR(SEARCH("X",P1580)))</formula>
    </cfRule>
    <cfRule type="expression" dxfId="24296" priority="28117" stopIfTrue="1">
      <formula>NOT(ISERROR(SEARCH("V",P1580)))</formula>
    </cfRule>
  </conditionalFormatting>
  <conditionalFormatting sqref="M1581">
    <cfRule type="expression" dxfId="24295" priority="27352" stopIfTrue="1">
      <formula>NOT(ISERROR(SEARCH("O",M1581)))</formula>
    </cfRule>
    <cfRule type="expression" dxfId="24294" priority="27353" stopIfTrue="1">
      <formula>NOT(ISERROR(SEARCH("X",M1581)))</formula>
    </cfRule>
    <cfRule type="expression" dxfId="24293" priority="27354" stopIfTrue="1">
      <formula>NOT(ISERROR(SEARCH("V",M1581)))</formula>
    </cfRule>
    <cfRule type="expression" dxfId="24292" priority="28247" stopIfTrue="1">
      <formula>NOT(ISERROR(SEARCH("O",M1581)))</formula>
    </cfRule>
    <cfRule type="expression" dxfId="24291" priority="28248" stopIfTrue="1">
      <formula>NOT(ISERROR(SEARCH("X",M1581)))</formula>
    </cfRule>
    <cfRule type="expression" dxfId="24290" priority="28249" stopIfTrue="1">
      <formula>NOT(ISERROR(SEARCH("V",M1581)))</formula>
    </cfRule>
  </conditionalFormatting>
  <conditionalFormatting sqref="N1581">
    <cfRule type="expression" dxfId="24289" priority="28256" stopIfTrue="1">
      <formula>NOT(ISERROR(SEARCH("O",N1581)))</formula>
    </cfRule>
    <cfRule type="expression" dxfId="24288" priority="28257" stopIfTrue="1">
      <formula>NOT(ISERROR(SEARCH("X",N1581)))</formula>
    </cfRule>
    <cfRule type="expression" dxfId="24287" priority="28258" stopIfTrue="1">
      <formula>NOT(ISERROR(SEARCH("V",N1581)))</formula>
    </cfRule>
  </conditionalFormatting>
  <conditionalFormatting sqref="O1581">
    <cfRule type="expression" dxfId="24286" priority="28250" stopIfTrue="1">
      <formula>NOT(ISERROR(SEARCH("O",O1581)))</formula>
    </cfRule>
    <cfRule type="expression" dxfId="24285" priority="28251" stopIfTrue="1">
      <formula>NOT(ISERROR(SEARCH("X",O1581)))</formula>
    </cfRule>
    <cfRule type="expression" dxfId="24284" priority="28252" stopIfTrue="1">
      <formula>NOT(ISERROR(SEARCH("V",O1581)))</formula>
    </cfRule>
    <cfRule type="expression" dxfId="24283" priority="28253" stopIfTrue="1">
      <formula>NOT(ISERROR(SEARCH("O",O1581)))</formula>
    </cfRule>
    <cfRule type="expression" dxfId="24282" priority="28254" stopIfTrue="1">
      <formula>NOT(ISERROR(SEARCH("X",O1581)))</formula>
    </cfRule>
    <cfRule type="expression" dxfId="24281" priority="28255" stopIfTrue="1">
      <formula>NOT(ISERROR(SEARCH("V",O1581)))</formula>
    </cfRule>
  </conditionalFormatting>
  <conditionalFormatting sqref="P1581:Q1581">
    <cfRule type="expression" dxfId="24280" priority="28244" stopIfTrue="1">
      <formula>NOT(ISERROR(SEARCH("O",P1581)))</formula>
    </cfRule>
    <cfRule type="expression" dxfId="24279" priority="28245" stopIfTrue="1">
      <formula>NOT(ISERROR(SEARCH("X",P1581)))</formula>
    </cfRule>
    <cfRule type="expression" dxfId="24278" priority="28246" stopIfTrue="1">
      <formula>NOT(ISERROR(SEARCH("V",P1581)))</formula>
    </cfRule>
  </conditionalFormatting>
  <conditionalFormatting sqref="N1585:Q1585">
    <cfRule type="expression" dxfId="24277" priority="27197" stopIfTrue="1">
      <formula>NOT(ISERROR(SEARCH("O",N1585)))</formula>
    </cfRule>
    <cfRule type="expression" dxfId="24276" priority="27198" stopIfTrue="1">
      <formula>NOT(ISERROR(SEARCH("X",N1585)))</formula>
    </cfRule>
    <cfRule type="expression" dxfId="24275" priority="27199" stopIfTrue="1">
      <formula>NOT(ISERROR(SEARCH("V",N1585)))</formula>
    </cfRule>
  </conditionalFormatting>
  <conditionalFormatting sqref="N1587:Q1587">
    <cfRule type="expression" dxfId="24274" priority="27194" stopIfTrue="1">
      <formula>NOT(ISERROR(SEARCH("O",N1587)))</formula>
    </cfRule>
    <cfRule type="expression" dxfId="24273" priority="27195" stopIfTrue="1">
      <formula>NOT(ISERROR(SEARCH("X",N1587)))</formula>
    </cfRule>
    <cfRule type="expression" dxfId="24272" priority="27196" stopIfTrue="1">
      <formula>NOT(ISERROR(SEARCH("V",N1587)))</formula>
    </cfRule>
  </conditionalFormatting>
  <conditionalFormatting sqref="O1589">
    <cfRule type="expression" dxfId="24271" priority="28094" stopIfTrue="1">
      <formula>NOT(ISERROR(SEARCH("O",O1589)))</formula>
    </cfRule>
    <cfRule type="expression" dxfId="24270" priority="28095" stopIfTrue="1">
      <formula>NOT(ISERROR(SEARCH("X",O1589)))</formula>
    </cfRule>
    <cfRule type="expression" dxfId="24269" priority="28096" stopIfTrue="1">
      <formula>NOT(ISERROR(SEARCH("V",O1589)))</formula>
    </cfRule>
    <cfRule type="expression" dxfId="24268" priority="28097" stopIfTrue="1">
      <formula>NOT(ISERROR(SEARCH("O",O1589)))</formula>
    </cfRule>
    <cfRule type="expression" dxfId="24267" priority="28098" stopIfTrue="1">
      <formula>NOT(ISERROR(SEARCH("X",O1589)))</formula>
    </cfRule>
    <cfRule type="expression" dxfId="24266" priority="28099" stopIfTrue="1">
      <formula>NOT(ISERROR(SEARCH("V",O1589)))</formula>
    </cfRule>
  </conditionalFormatting>
  <conditionalFormatting sqref="O1590">
    <cfRule type="expression" dxfId="24265" priority="28053" stopIfTrue="1">
      <formula>NOT(ISERROR(SEARCH("O",O1590)))</formula>
    </cfRule>
    <cfRule type="expression" dxfId="24264" priority="28054" stopIfTrue="1">
      <formula>NOT(ISERROR(SEARCH("X",O1590)))</formula>
    </cfRule>
    <cfRule type="expression" dxfId="24263" priority="28055" stopIfTrue="1">
      <formula>NOT(ISERROR(SEARCH("V",O1590)))</formula>
    </cfRule>
    <cfRule type="expression" dxfId="24262" priority="28056" stopIfTrue="1">
      <formula>NOT(ISERROR(SEARCH("O",O1590)))</formula>
    </cfRule>
    <cfRule type="expression" dxfId="24261" priority="28057" stopIfTrue="1">
      <formula>NOT(ISERROR(SEARCH("X",O1590)))</formula>
    </cfRule>
    <cfRule type="expression" dxfId="24260" priority="28058" stopIfTrue="1">
      <formula>NOT(ISERROR(SEARCH("V",O1590)))</formula>
    </cfRule>
  </conditionalFormatting>
  <conditionalFormatting sqref="O1591">
    <cfRule type="expression" dxfId="24259" priority="28044" stopIfTrue="1">
      <formula>NOT(ISERROR(SEARCH("O",O1591)))</formula>
    </cfRule>
    <cfRule type="expression" dxfId="24258" priority="28045" stopIfTrue="1">
      <formula>NOT(ISERROR(SEARCH("X",O1591)))</formula>
    </cfRule>
    <cfRule type="expression" dxfId="24257" priority="28046" stopIfTrue="1">
      <formula>NOT(ISERROR(SEARCH("V",O1591)))</formula>
    </cfRule>
    <cfRule type="expression" dxfId="24256" priority="28047" stopIfTrue="1">
      <formula>NOT(ISERROR(SEARCH("O",O1591)))</formula>
    </cfRule>
    <cfRule type="expression" dxfId="24255" priority="28048" stopIfTrue="1">
      <formula>NOT(ISERROR(SEARCH("X",O1591)))</formula>
    </cfRule>
    <cfRule type="expression" dxfId="24254" priority="28049" stopIfTrue="1">
      <formula>NOT(ISERROR(SEARCH("V",O1591)))</formula>
    </cfRule>
  </conditionalFormatting>
  <conditionalFormatting sqref="O1592">
    <cfRule type="expression" dxfId="24253" priority="28080" stopIfTrue="1">
      <formula>NOT(ISERROR(SEARCH("O",O1592)))</formula>
    </cfRule>
    <cfRule type="expression" dxfId="24252" priority="28081" stopIfTrue="1">
      <formula>NOT(ISERROR(SEARCH("X",O1592)))</formula>
    </cfRule>
    <cfRule type="expression" dxfId="24251" priority="28082" stopIfTrue="1">
      <formula>NOT(ISERROR(SEARCH("V",O1592)))</formula>
    </cfRule>
    <cfRule type="expression" dxfId="24250" priority="28083" stopIfTrue="1">
      <formula>NOT(ISERROR(SEARCH("O",O1592)))</formula>
    </cfRule>
    <cfRule type="expression" dxfId="24249" priority="28084" stopIfTrue="1">
      <formula>NOT(ISERROR(SEARCH("X",O1592)))</formula>
    </cfRule>
    <cfRule type="expression" dxfId="24248" priority="28085" stopIfTrue="1">
      <formula>NOT(ISERROR(SEARCH("V",O1592)))</formula>
    </cfRule>
  </conditionalFormatting>
  <conditionalFormatting sqref="O1593">
    <cfRule type="expression" dxfId="24247" priority="28035" stopIfTrue="1">
      <formula>NOT(ISERROR(SEARCH("O",O1593)))</formula>
    </cfRule>
    <cfRule type="expression" dxfId="24246" priority="28036" stopIfTrue="1">
      <formula>NOT(ISERROR(SEARCH("X",O1593)))</formula>
    </cfRule>
    <cfRule type="expression" dxfId="24245" priority="28037" stopIfTrue="1">
      <formula>NOT(ISERROR(SEARCH("V",O1593)))</formula>
    </cfRule>
    <cfRule type="expression" dxfId="24244" priority="28038" stopIfTrue="1">
      <formula>NOT(ISERROR(SEARCH("O",O1593)))</formula>
    </cfRule>
    <cfRule type="expression" dxfId="24243" priority="28039" stopIfTrue="1">
      <formula>NOT(ISERROR(SEARCH("X",O1593)))</formula>
    </cfRule>
    <cfRule type="expression" dxfId="24242" priority="28040" stopIfTrue="1">
      <formula>NOT(ISERROR(SEARCH("V",O1593)))</formula>
    </cfRule>
  </conditionalFormatting>
  <conditionalFormatting sqref="O1594">
    <cfRule type="expression" dxfId="24241" priority="28071" stopIfTrue="1">
      <formula>NOT(ISERROR(SEARCH("O",O1594)))</formula>
    </cfRule>
    <cfRule type="expression" dxfId="24240" priority="28072" stopIfTrue="1">
      <formula>NOT(ISERROR(SEARCH("X",O1594)))</formula>
    </cfRule>
    <cfRule type="expression" dxfId="24239" priority="28073" stopIfTrue="1">
      <formula>NOT(ISERROR(SEARCH("V",O1594)))</formula>
    </cfRule>
    <cfRule type="expression" dxfId="24238" priority="28074" stopIfTrue="1">
      <formula>NOT(ISERROR(SEARCH("O",O1594)))</formula>
    </cfRule>
    <cfRule type="expression" dxfId="24237" priority="28075" stopIfTrue="1">
      <formula>NOT(ISERROR(SEARCH("X",O1594)))</formula>
    </cfRule>
    <cfRule type="expression" dxfId="24236" priority="28076" stopIfTrue="1">
      <formula>NOT(ISERROR(SEARCH("V",O1594)))</formula>
    </cfRule>
  </conditionalFormatting>
  <conditionalFormatting sqref="O1595">
    <cfRule type="expression" dxfId="24235" priority="28026" stopIfTrue="1">
      <formula>NOT(ISERROR(SEARCH("O",O1595)))</formula>
    </cfRule>
    <cfRule type="expression" dxfId="24234" priority="28027" stopIfTrue="1">
      <formula>NOT(ISERROR(SEARCH("X",O1595)))</formula>
    </cfRule>
    <cfRule type="expression" dxfId="24233" priority="28028" stopIfTrue="1">
      <formula>NOT(ISERROR(SEARCH("V",O1595)))</formula>
    </cfRule>
    <cfRule type="expression" dxfId="24232" priority="28029" stopIfTrue="1">
      <formula>NOT(ISERROR(SEARCH("O",O1595)))</formula>
    </cfRule>
    <cfRule type="expression" dxfId="24231" priority="28030" stopIfTrue="1">
      <formula>NOT(ISERROR(SEARCH("X",O1595)))</formula>
    </cfRule>
    <cfRule type="expression" dxfId="24230" priority="28031" stopIfTrue="1">
      <formula>NOT(ISERROR(SEARCH("V",O1595)))</formula>
    </cfRule>
  </conditionalFormatting>
  <conditionalFormatting sqref="O1596">
    <cfRule type="expression" dxfId="24229" priority="28062" stopIfTrue="1">
      <formula>NOT(ISERROR(SEARCH("O",O1596)))</formula>
    </cfRule>
    <cfRule type="expression" dxfId="24228" priority="28063" stopIfTrue="1">
      <formula>NOT(ISERROR(SEARCH("X",O1596)))</formula>
    </cfRule>
    <cfRule type="expression" dxfId="24227" priority="28064" stopIfTrue="1">
      <formula>NOT(ISERROR(SEARCH("V",O1596)))</formula>
    </cfRule>
    <cfRule type="expression" dxfId="24226" priority="28065" stopIfTrue="1">
      <formula>NOT(ISERROR(SEARCH("O",O1596)))</formula>
    </cfRule>
    <cfRule type="expression" dxfId="24225" priority="28066" stopIfTrue="1">
      <formula>NOT(ISERROR(SEARCH("X",O1596)))</formula>
    </cfRule>
    <cfRule type="expression" dxfId="24224" priority="28067" stopIfTrue="1">
      <formula>NOT(ISERROR(SEARCH("V",O1596)))</formula>
    </cfRule>
  </conditionalFormatting>
  <conditionalFormatting sqref="O1597">
    <cfRule type="expression" dxfId="24223" priority="28008" stopIfTrue="1">
      <formula>NOT(ISERROR(SEARCH("O",O1597)))</formula>
    </cfRule>
    <cfRule type="expression" dxfId="24222" priority="28009" stopIfTrue="1">
      <formula>NOT(ISERROR(SEARCH("X",O1597)))</formula>
    </cfRule>
    <cfRule type="expression" dxfId="24221" priority="28010" stopIfTrue="1">
      <formula>NOT(ISERROR(SEARCH("V",O1597)))</formula>
    </cfRule>
    <cfRule type="expression" dxfId="24220" priority="28011" stopIfTrue="1">
      <formula>NOT(ISERROR(SEARCH("O",O1597)))</formula>
    </cfRule>
    <cfRule type="expression" dxfId="24219" priority="28012" stopIfTrue="1">
      <formula>NOT(ISERROR(SEARCH("X",O1597)))</formula>
    </cfRule>
    <cfRule type="expression" dxfId="24218" priority="28013" stopIfTrue="1">
      <formula>NOT(ISERROR(SEARCH("V",O1597)))</formula>
    </cfRule>
  </conditionalFormatting>
  <conditionalFormatting sqref="O1598">
    <cfRule type="expression" dxfId="24217" priority="28017" stopIfTrue="1">
      <formula>NOT(ISERROR(SEARCH("O",O1598)))</formula>
    </cfRule>
    <cfRule type="expression" dxfId="24216" priority="28018" stopIfTrue="1">
      <formula>NOT(ISERROR(SEARCH("X",O1598)))</formula>
    </cfRule>
    <cfRule type="expression" dxfId="24215" priority="28019" stopIfTrue="1">
      <formula>NOT(ISERROR(SEARCH("V",O1598)))</formula>
    </cfRule>
    <cfRule type="expression" dxfId="24214" priority="28020" stopIfTrue="1">
      <formula>NOT(ISERROR(SEARCH("O",O1598)))</formula>
    </cfRule>
    <cfRule type="expression" dxfId="24213" priority="28021" stopIfTrue="1">
      <formula>NOT(ISERROR(SEARCH("X",O1598)))</formula>
    </cfRule>
    <cfRule type="expression" dxfId="24212" priority="28022" stopIfTrue="1">
      <formula>NOT(ISERROR(SEARCH("V",O1598)))</formula>
    </cfRule>
  </conditionalFormatting>
  <conditionalFormatting sqref="M1599:Q1599">
    <cfRule type="expression" dxfId="24211" priority="28002" stopIfTrue="1">
      <formula>NOT(ISERROR(SEARCH("O",M1599)))</formula>
    </cfRule>
    <cfRule type="expression" dxfId="24210" priority="28003" stopIfTrue="1">
      <formula>NOT(ISERROR(SEARCH("X",M1599)))</formula>
    </cfRule>
    <cfRule type="expression" dxfId="24209" priority="28004" stopIfTrue="1">
      <formula>NOT(ISERROR(SEARCH("V",M1599)))</formula>
    </cfRule>
  </conditionalFormatting>
  <conditionalFormatting sqref="M1600:Q1600">
    <cfRule type="expression" dxfId="24208" priority="27993" stopIfTrue="1">
      <formula>NOT(ISERROR(SEARCH("O",M1600)))</formula>
    </cfRule>
    <cfRule type="expression" dxfId="24207" priority="27994" stopIfTrue="1">
      <formula>NOT(ISERROR(SEARCH("X",M1600)))</formula>
    </cfRule>
    <cfRule type="expression" dxfId="24206" priority="27995" stopIfTrue="1">
      <formula>NOT(ISERROR(SEARCH("V",M1600)))</formula>
    </cfRule>
  </conditionalFormatting>
  <conditionalFormatting sqref="M1601:Q1601">
    <cfRule type="expression" dxfId="24205" priority="27999" stopIfTrue="1">
      <formula>NOT(ISERROR(SEARCH("O",M1601)))</formula>
    </cfRule>
    <cfRule type="expression" dxfId="24204" priority="28000" stopIfTrue="1">
      <formula>NOT(ISERROR(SEARCH("X",M1601)))</formula>
    </cfRule>
    <cfRule type="expression" dxfId="24203" priority="28001" stopIfTrue="1">
      <formula>NOT(ISERROR(SEARCH("V",M1601)))</formula>
    </cfRule>
  </conditionalFormatting>
  <conditionalFormatting sqref="M1602:Q1602">
    <cfRule type="expression" dxfId="24202" priority="27981" stopIfTrue="1">
      <formula>NOT(ISERROR(SEARCH("O",M1602)))</formula>
    </cfRule>
    <cfRule type="expression" dxfId="24201" priority="27982" stopIfTrue="1">
      <formula>NOT(ISERROR(SEARCH("X",M1602)))</formula>
    </cfRule>
    <cfRule type="expression" dxfId="24200" priority="27983" stopIfTrue="1">
      <formula>NOT(ISERROR(SEARCH("V",M1602)))</formula>
    </cfRule>
  </conditionalFormatting>
  <conditionalFormatting sqref="M1603:Q1603">
    <cfRule type="expression" dxfId="24199" priority="27984" stopIfTrue="1">
      <formula>NOT(ISERROR(SEARCH("O",M1603)))</formula>
    </cfRule>
    <cfRule type="expression" dxfId="24198" priority="27985" stopIfTrue="1">
      <formula>NOT(ISERROR(SEARCH("X",M1603)))</formula>
    </cfRule>
    <cfRule type="expression" dxfId="24197" priority="27986" stopIfTrue="1">
      <formula>NOT(ISERROR(SEARCH("V",M1603)))</formula>
    </cfRule>
  </conditionalFormatting>
  <conditionalFormatting sqref="M1604:Q1604">
    <cfRule type="expression" dxfId="24196" priority="27978" stopIfTrue="1">
      <formula>NOT(ISERROR(SEARCH("O",M1604)))</formula>
    </cfRule>
    <cfRule type="expression" dxfId="24195" priority="27979" stopIfTrue="1">
      <formula>NOT(ISERROR(SEARCH("X",M1604)))</formula>
    </cfRule>
    <cfRule type="expression" dxfId="24194" priority="27980" stopIfTrue="1">
      <formula>NOT(ISERROR(SEARCH("V",M1604)))</formula>
    </cfRule>
  </conditionalFormatting>
  <conditionalFormatting sqref="Q1605">
    <cfRule type="expression" dxfId="24193" priority="27987" stopIfTrue="1">
      <formula>NOT(ISERROR(SEARCH("O",Q1605)))</formula>
    </cfRule>
    <cfRule type="expression" dxfId="24192" priority="27988" stopIfTrue="1">
      <formula>NOT(ISERROR(SEARCH("X",Q1605)))</formula>
    </cfRule>
    <cfRule type="expression" dxfId="24191" priority="27989" stopIfTrue="1">
      <formula>NOT(ISERROR(SEARCH("V",Q1605)))</formula>
    </cfRule>
  </conditionalFormatting>
  <conditionalFormatting sqref="M1606:Q1606">
    <cfRule type="expression" dxfId="24190" priority="27996" stopIfTrue="1">
      <formula>NOT(ISERROR(SEARCH("O",M1606)))</formula>
    </cfRule>
    <cfRule type="expression" dxfId="24189" priority="27997" stopIfTrue="1">
      <formula>NOT(ISERROR(SEARCH("X",M1606)))</formula>
    </cfRule>
    <cfRule type="expression" dxfId="24188" priority="27998" stopIfTrue="1">
      <formula>NOT(ISERROR(SEARCH("V",M1606)))</formula>
    </cfRule>
  </conditionalFormatting>
  <conditionalFormatting sqref="M1628:Q1628">
    <cfRule type="expression" dxfId="24187" priority="27449" stopIfTrue="1">
      <formula>NOT(ISERROR(SEARCH("O",M1628)))</formula>
    </cfRule>
    <cfRule type="expression" dxfId="24186" priority="27450" stopIfTrue="1">
      <formula>NOT(ISERROR(SEARCH("X",M1628)))</formula>
    </cfRule>
    <cfRule type="expression" dxfId="24185" priority="27451" stopIfTrue="1">
      <formula>NOT(ISERROR(SEARCH("V",M1628)))</formula>
    </cfRule>
  </conditionalFormatting>
  <conditionalFormatting sqref="M1636:Q1636">
    <cfRule type="expression" dxfId="24184" priority="27443" stopIfTrue="1">
      <formula>NOT(ISERROR(SEARCH("O",M1636)))</formula>
    </cfRule>
    <cfRule type="expression" dxfId="24183" priority="27444" stopIfTrue="1">
      <formula>NOT(ISERROR(SEARCH("X",M1636)))</formula>
    </cfRule>
    <cfRule type="expression" dxfId="24182" priority="27445" stopIfTrue="1">
      <formula>NOT(ISERROR(SEARCH("V",M1636)))</formula>
    </cfRule>
  </conditionalFormatting>
  <conditionalFormatting sqref="M1640:Q1640">
    <cfRule type="expression" dxfId="24181" priority="27434" stopIfTrue="1">
      <formula>NOT(ISERROR(SEARCH("O",M1640)))</formula>
    </cfRule>
    <cfRule type="expression" dxfId="24180" priority="27435" stopIfTrue="1">
      <formula>NOT(ISERROR(SEARCH("X",M1640)))</formula>
    </cfRule>
    <cfRule type="expression" dxfId="24179" priority="27436" stopIfTrue="1">
      <formula>NOT(ISERROR(SEARCH("V",M1640)))</formula>
    </cfRule>
  </conditionalFormatting>
  <conditionalFormatting sqref="O1673">
    <cfRule type="expression" dxfId="24178" priority="27594" stopIfTrue="1">
      <formula>NOT(ISERROR(SEARCH("O",O1673)))</formula>
    </cfRule>
    <cfRule type="expression" dxfId="24177" priority="27595" stopIfTrue="1">
      <formula>NOT(ISERROR(SEARCH("X",O1673)))</formula>
    </cfRule>
    <cfRule type="expression" dxfId="24176" priority="27596" stopIfTrue="1">
      <formula>NOT(ISERROR(SEARCH("V",O1673)))</formula>
    </cfRule>
    <cfRule type="expression" dxfId="24175" priority="27597" stopIfTrue="1">
      <formula>NOT(ISERROR(SEARCH("O",O1673)))</formula>
    </cfRule>
    <cfRule type="expression" dxfId="24174" priority="27598" stopIfTrue="1">
      <formula>NOT(ISERROR(SEARCH("X",O1673)))</formula>
    </cfRule>
    <cfRule type="expression" dxfId="24173" priority="27599" stopIfTrue="1">
      <formula>NOT(ISERROR(SEARCH("V",O1673)))</formula>
    </cfRule>
  </conditionalFormatting>
  <conditionalFormatting sqref="O1674">
    <cfRule type="expression" dxfId="24172" priority="27576" stopIfTrue="1">
      <formula>NOT(ISERROR(SEARCH("O",O1674)))</formula>
    </cfRule>
    <cfRule type="expression" dxfId="24171" priority="27577" stopIfTrue="1">
      <formula>NOT(ISERROR(SEARCH("X",O1674)))</formula>
    </cfRule>
    <cfRule type="expression" dxfId="24170" priority="27578" stopIfTrue="1">
      <formula>NOT(ISERROR(SEARCH("V",O1674)))</formula>
    </cfRule>
    <cfRule type="expression" dxfId="24169" priority="27579" stopIfTrue="1">
      <formula>NOT(ISERROR(SEARCH("O",O1674)))</formula>
    </cfRule>
    <cfRule type="expression" dxfId="24168" priority="27580" stopIfTrue="1">
      <formula>NOT(ISERROR(SEARCH("X",O1674)))</formula>
    </cfRule>
    <cfRule type="expression" dxfId="24167" priority="27581" stopIfTrue="1">
      <formula>NOT(ISERROR(SEARCH("V",O1674)))</formula>
    </cfRule>
  </conditionalFormatting>
  <conditionalFormatting sqref="O1675">
    <cfRule type="expression" dxfId="24166" priority="27585" stopIfTrue="1">
      <formula>NOT(ISERROR(SEARCH("O",O1675)))</formula>
    </cfRule>
    <cfRule type="expression" dxfId="24165" priority="27586" stopIfTrue="1">
      <formula>NOT(ISERROR(SEARCH("X",O1675)))</formula>
    </cfRule>
    <cfRule type="expression" dxfId="24164" priority="27587" stopIfTrue="1">
      <formula>NOT(ISERROR(SEARCH("V",O1675)))</formula>
    </cfRule>
    <cfRule type="expression" dxfId="24163" priority="27588" stopIfTrue="1">
      <formula>NOT(ISERROR(SEARCH("O",O1675)))</formula>
    </cfRule>
    <cfRule type="expression" dxfId="24162" priority="27589" stopIfTrue="1">
      <formula>NOT(ISERROR(SEARCH("X",O1675)))</formula>
    </cfRule>
    <cfRule type="expression" dxfId="24161" priority="27590" stopIfTrue="1">
      <formula>NOT(ISERROR(SEARCH("V",O1675)))</formula>
    </cfRule>
  </conditionalFormatting>
  <conditionalFormatting sqref="O1676:O1677">
    <cfRule type="expression" dxfId="24160" priority="27567" stopIfTrue="1">
      <formula>NOT(ISERROR(SEARCH("O",O1676)))</formula>
    </cfRule>
    <cfRule type="expression" dxfId="24159" priority="27568" stopIfTrue="1">
      <formula>NOT(ISERROR(SEARCH("X",O1676)))</formula>
    </cfRule>
    <cfRule type="expression" dxfId="24158" priority="27569" stopIfTrue="1">
      <formula>NOT(ISERROR(SEARCH("V",O1676)))</formula>
    </cfRule>
    <cfRule type="expression" dxfId="24157" priority="27570" stopIfTrue="1">
      <formula>NOT(ISERROR(SEARCH("O",O1676)))</formula>
    </cfRule>
    <cfRule type="expression" dxfId="24156" priority="27571" stopIfTrue="1">
      <formula>NOT(ISERROR(SEARCH("X",O1676)))</formula>
    </cfRule>
    <cfRule type="expression" dxfId="24155" priority="27572" stopIfTrue="1">
      <formula>NOT(ISERROR(SEARCH("V",O1676)))</formula>
    </cfRule>
  </conditionalFormatting>
  <conditionalFormatting sqref="O1678">
    <cfRule type="expression" dxfId="24154" priority="27558" stopIfTrue="1">
      <formula>NOT(ISERROR(SEARCH("O",O1678)))</formula>
    </cfRule>
    <cfRule type="expression" dxfId="24153" priority="27559" stopIfTrue="1">
      <formula>NOT(ISERROR(SEARCH("X",O1678)))</formula>
    </cfRule>
    <cfRule type="expression" dxfId="24152" priority="27560" stopIfTrue="1">
      <formula>NOT(ISERROR(SEARCH("V",O1678)))</formula>
    </cfRule>
    <cfRule type="expression" dxfId="24151" priority="27561" stopIfTrue="1">
      <formula>NOT(ISERROR(SEARCH("O",O1678)))</formula>
    </cfRule>
    <cfRule type="expression" dxfId="24150" priority="27562" stopIfTrue="1">
      <formula>NOT(ISERROR(SEARCH("X",O1678)))</formula>
    </cfRule>
    <cfRule type="expression" dxfId="24149" priority="27563" stopIfTrue="1">
      <formula>NOT(ISERROR(SEARCH("V",O1678)))</formula>
    </cfRule>
  </conditionalFormatting>
  <conditionalFormatting sqref="O1679">
    <cfRule type="expression" dxfId="24148" priority="27540" stopIfTrue="1">
      <formula>NOT(ISERROR(SEARCH("O",O1679)))</formula>
    </cfRule>
    <cfRule type="expression" dxfId="24147" priority="27541" stopIfTrue="1">
      <formula>NOT(ISERROR(SEARCH("X",O1679)))</formula>
    </cfRule>
    <cfRule type="expression" dxfId="24146" priority="27542" stopIfTrue="1">
      <formula>NOT(ISERROR(SEARCH("V",O1679)))</formula>
    </cfRule>
    <cfRule type="expression" dxfId="24145" priority="27543" stopIfTrue="1">
      <formula>NOT(ISERROR(SEARCH("O",O1679)))</formula>
    </cfRule>
    <cfRule type="expression" dxfId="24144" priority="27544" stopIfTrue="1">
      <formula>NOT(ISERROR(SEARCH("X",O1679)))</formula>
    </cfRule>
    <cfRule type="expression" dxfId="24143" priority="27545" stopIfTrue="1">
      <formula>NOT(ISERROR(SEARCH("V",O1679)))</formula>
    </cfRule>
  </conditionalFormatting>
  <conditionalFormatting sqref="M1720:N1720">
    <cfRule type="containsText" dxfId="24142" priority="27513" operator="containsText" text="O">
      <formula>NOT(ISERROR(SEARCH("O",M1720)))</formula>
    </cfRule>
    <cfRule type="containsText" dxfId="24141" priority="27514" operator="containsText" text="X">
      <formula>NOT(ISERROR(SEARCH("X",M1720)))</formula>
    </cfRule>
    <cfRule type="containsText" dxfId="24140" priority="27515" operator="containsText" text="V">
      <formula>NOT(ISERROR(SEARCH("V",M1720)))</formula>
    </cfRule>
    <cfRule type="cellIs" dxfId="24139" priority="27516" operator="equal">
      <formula>(((#REF!)))</formula>
    </cfRule>
  </conditionalFormatting>
  <conditionalFormatting sqref="M1721:N1721">
    <cfRule type="containsText" dxfId="24138" priority="27505" operator="containsText" text="O">
      <formula>NOT(ISERROR(SEARCH("O",M1721)))</formula>
    </cfRule>
    <cfRule type="containsText" dxfId="24137" priority="27506" operator="containsText" text="X">
      <formula>NOT(ISERROR(SEARCH("X",M1721)))</formula>
    </cfRule>
    <cfRule type="containsText" dxfId="24136" priority="27507" operator="containsText" text="V">
      <formula>NOT(ISERROR(SEARCH("V",M1721)))</formula>
    </cfRule>
    <cfRule type="cellIs" dxfId="24135" priority="27508" operator="equal">
      <formula>(((#REF!)))</formula>
    </cfRule>
  </conditionalFormatting>
  <conditionalFormatting sqref="M1722:N1722">
    <cfRule type="containsText" dxfId="24134" priority="27509" operator="containsText" text="O">
      <formula>NOT(ISERROR(SEARCH("O",M1722)))</formula>
    </cfRule>
    <cfRule type="containsText" dxfId="24133" priority="27510" operator="containsText" text="X">
      <formula>NOT(ISERROR(SEARCH("X",M1722)))</formula>
    </cfRule>
    <cfRule type="containsText" dxfId="24132" priority="27511" operator="containsText" text="V">
      <formula>NOT(ISERROR(SEARCH("V",M1722)))</formula>
    </cfRule>
    <cfRule type="cellIs" dxfId="24131" priority="27512" operator="equal">
      <formula>(((#REF!)))</formula>
    </cfRule>
  </conditionalFormatting>
  <conditionalFormatting sqref="M1723:N1723">
    <cfRule type="containsText" dxfId="24130" priority="27497" operator="containsText" text="O">
      <formula>NOT(ISERROR(SEARCH("O",M1723)))</formula>
    </cfRule>
    <cfRule type="containsText" dxfId="24129" priority="27498" operator="containsText" text="X">
      <formula>NOT(ISERROR(SEARCH("X",M1723)))</formula>
    </cfRule>
    <cfRule type="containsText" dxfId="24128" priority="27499" operator="containsText" text="V">
      <formula>NOT(ISERROR(SEARCH("V",M1723)))</formula>
    </cfRule>
    <cfRule type="cellIs" dxfId="24127" priority="27500" operator="equal">
      <formula>(((#REF!)))</formula>
    </cfRule>
  </conditionalFormatting>
  <conditionalFormatting sqref="M1724:N1724">
    <cfRule type="containsText" dxfId="24126" priority="27501" operator="containsText" text="O">
      <formula>NOT(ISERROR(SEARCH("O",M1724)))</formula>
    </cfRule>
    <cfRule type="containsText" dxfId="24125" priority="27502" operator="containsText" text="X">
      <formula>NOT(ISERROR(SEARCH("X",M1724)))</formula>
    </cfRule>
    <cfRule type="containsText" dxfId="24124" priority="27503" operator="containsText" text="V">
      <formula>NOT(ISERROR(SEARCH("V",M1724)))</formula>
    </cfRule>
    <cfRule type="cellIs" dxfId="24123" priority="27504" operator="equal">
      <formula>(((#REF!)))</formula>
    </cfRule>
  </conditionalFormatting>
  <conditionalFormatting sqref="O1757">
    <cfRule type="expression" dxfId="24122" priority="28616" stopIfTrue="1">
      <formula>NOT(ISERROR(SEARCH("O",O1757)))</formula>
    </cfRule>
    <cfRule type="expression" dxfId="24121" priority="28617" stopIfTrue="1">
      <formula>NOT(ISERROR(SEARCH("X",O1757)))</formula>
    </cfRule>
    <cfRule type="expression" dxfId="24120" priority="28618" stopIfTrue="1">
      <formula>NOT(ISERROR(SEARCH("V",O1757)))</formula>
    </cfRule>
  </conditionalFormatting>
  <conditionalFormatting sqref="O1758">
    <cfRule type="expression" dxfId="24119" priority="28613" stopIfTrue="1">
      <formula>NOT(ISERROR(SEARCH("O",O1758)))</formula>
    </cfRule>
    <cfRule type="expression" dxfId="24118" priority="28614" stopIfTrue="1">
      <formula>NOT(ISERROR(SEARCH("X",O1758)))</formula>
    </cfRule>
    <cfRule type="expression" dxfId="24117" priority="28615" stopIfTrue="1">
      <formula>NOT(ISERROR(SEARCH("V",O1758)))</formula>
    </cfRule>
  </conditionalFormatting>
  <conditionalFormatting sqref="M1764">
    <cfRule type="expression" dxfId="24116" priority="27963" stopIfTrue="1">
      <formula>NOT(ISERROR(SEARCH("O",M1764)))</formula>
    </cfRule>
    <cfRule type="expression" dxfId="24115" priority="27964" stopIfTrue="1">
      <formula>NOT(ISERROR(SEARCH("X",M1764)))</formula>
    </cfRule>
    <cfRule type="expression" dxfId="24114" priority="27965" stopIfTrue="1">
      <formula>NOT(ISERROR(SEARCH("V",M1764)))</formula>
    </cfRule>
  </conditionalFormatting>
  <conditionalFormatting sqref="N1764">
    <cfRule type="expression" dxfId="24113" priority="27972" stopIfTrue="1">
      <formula>NOT(ISERROR(SEARCH("O",N1764)))</formula>
    </cfRule>
    <cfRule type="expression" dxfId="24112" priority="27973" stopIfTrue="1">
      <formula>NOT(ISERROR(SEARCH("X",N1764)))</formula>
    </cfRule>
    <cfRule type="expression" dxfId="24111" priority="27974" stopIfTrue="1">
      <formula>NOT(ISERROR(SEARCH("V",N1764)))</formula>
    </cfRule>
  </conditionalFormatting>
  <conditionalFormatting sqref="O1764">
    <cfRule type="expression" dxfId="24110" priority="27966" stopIfTrue="1">
      <formula>NOT(ISERROR(SEARCH("O",O1764)))</formula>
    </cfRule>
    <cfRule type="expression" dxfId="24109" priority="27967" stopIfTrue="1">
      <formula>NOT(ISERROR(SEARCH("X",O1764)))</formula>
    </cfRule>
    <cfRule type="expression" dxfId="24108" priority="27968" stopIfTrue="1">
      <formula>NOT(ISERROR(SEARCH("V",O1764)))</formula>
    </cfRule>
    <cfRule type="expression" dxfId="24107" priority="27969" stopIfTrue="1">
      <formula>NOT(ISERROR(SEARCH("O",O1764)))</formula>
    </cfRule>
    <cfRule type="expression" dxfId="24106" priority="27970" stopIfTrue="1">
      <formula>NOT(ISERROR(SEARCH("X",O1764)))</formula>
    </cfRule>
    <cfRule type="expression" dxfId="24105" priority="27971" stopIfTrue="1">
      <formula>NOT(ISERROR(SEARCH("V",O1764)))</formula>
    </cfRule>
  </conditionalFormatting>
  <conditionalFormatting sqref="P1764:Q1764">
    <cfRule type="expression" dxfId="24104" priority="27960" stopIfTrue="1">
      <formula>NOT(ISERROR(SEARCH("O",P1764)))</formula>
    </cfRule>
    <cfRule type="expression" dxfId="24103" priority="27961" stopIfTrue="1">
      <formula>NOT(ISERROR(SEARCH("X",P1764)))</formula>
    </cfRule>
    <cfRule type="expression" dxfId="24102" priority="27962" stopIfTrue="1">
      <formula>NOT(ISERROR(SEARCH("V",P1764)))</formula>
    </cfRule>
  </conditionalFormatting>
  <conditionalFormatting sqref="M1765">
    <cfRule type="expression" dxfId="24101" priority="27918" stopIfTrue="1">
      <formula>NOT(ISERROR(SEARCH("O",M1765)))</formula>
    </cfRule>
    <cfRule type="expression" dxfId="24100" priority="27919" stopIfTrue="1">
      <formula>NOT(ISERROR(SEARCH("X",M1765)))</formula>
    </cfRule>
    <cfRule type="expression" dxfId="24099" priority="27920" stopIfTrue="1">
      <formula>NOT(ISERROR(SEARCH("V",M1765)))</formula>
    </cfRule>
  </conditionalFormatting>
  <conditionalFormatting sqref="N1765">
    <cfRule type="expression" dxfId="24098" priority="27927" stopIfTrue="1">
      <formula>NOT(ISERROR(SEARCH("O",N1765)))</formula>
    </cfRule>
    <cfRule type="expression" dxfId="24097" priority="27928" stopIfTrue="1">
      <formula>NOT(ISERROR(SEARCH("X",N1765)))</formula>
    </cfRule>
    <cfRule type="expression" dxfId="24096" priority="27929" stopIfTrue="1">
      <formula>NOT(ISERROR(SEARCH("V",N1765)))</formula>
    </cfRule>
  </conditionalFormatting>
  <conditionalFormatting sqref="O1765">
    <cfRule type="expression" dxfId="24095" priority="27921" stopIfTrue="1">
      <formula>NOT(ISERROR(SEARCH("O",O1765)))</formula>
    </cfRule>
    <cfRule type="expression" dxfId="24094" priority="27922" stopIfTrue="1">
      <formula>NOT(ISERROR(SEARCH("X",O1765)))</formula>
    </cfRule>
    <cfRule type="expression" dxfId="24093" priority="27923" stopIfTrue="1">
      <formula>NOT(ISERROR(SEARCH("V",O1765)))</formula>
    </cfRule>
    <cfRule type="expression" dxfId="24092" priority="27924" stopIfTrue="1">
      <formula>NOT(ISERROR(SEARCH("O",O1765)))</formula>
    </cfRule>
    <cfRule type="expression" dxfId="24091" priority="27925" stopIfTrue="1">
      <formula>NOT(ISERROR(SEARCH("X",O1765)))</formula>
    </cfRule>
    <cfRule type="expression" dxfId="24090" priority="27926" stopIfTrue="1">
      <formula>NOT(ISERROR(SEARCH("V",O1765)))</formula>
    </cfRule>
  </conditionalFormatting>
  <conditionalFormatting sqref="P1765:Q1765">
    <cfRule type="expression" dxfId="24089" priority="27915" stopIfTrue="1">
      <formula>NOT(ISERROR(SEARCH("O",P1765)))</formula>
    </cfRule>
    <cfRule type="expression" dxfId="24088" priority="27916" stopIfTrue="1">
      <formula>NOT(ISERROR(SEARCH("X",P1765)))</formula>
    </cfRule>
    <cfRule type="expression" dxfId="24087" priority="27917" stopIfTrue="1">
      <formula>NOT(ISERROR(SEARCH("V",P1765)))</formula>
    </cfRule>
  </conditionalFormatting>
  <conditionalFormatting sqref="M1766">
    <cfRule type="expression" dxfId="24086" priority="27903" stopIfTrue="1">
      <formula>NOT(ISERROR(SEARCH("O",M1766)))</formula>
    </cfRule>
    <cfRule type="expression" dxfId="24085" priority="27904" stopIfTrue="1">
      <formula>NOT(ISERROR(SEARCH("X",M1766)))</formula>
    </cfRule>
    <cfRule type="expression" dxfId="24084" priority="27905" stopIfTrue="1">
      <formula>NOT(ISERROR(SEARCH("V",M1766)))</formula>
    </cfRule>
  </conditionalFormatting>
  <conditionalFormatting sqref="N1766">
    <cfRule type="expression" dxfId="24083" priority="27912" stopIfTrue="1">
      <formula>NOT(ISERROR(SEARCH("O",N1766)))</formula>
    </cfRule>
    <cfRule type="expression" dxfId="24082" priority="27913" stopIfTrue="1">
      <formula>NOT(ISERROR(SEARCH("X",N1766)))</formula>
    </cfRule>
    <cfRule type="expression" dxfId="24081" priority="27914" stopIfTrue="1">
      <formula>NOT(ISERROR(SEARCH("V",N1766)))</formula>
    </cfRule>
  </conditionalFormatting>
  <conditionalFormatting sqref="O1766">
    <cfRule type="expression" dxfId="24080" priority="27906" stopIfTrue="1">
      <formula>NOT(ISERROR(SEARCH("O",O1766)))</formula>
    </cfRule>
    <cfRule type="expression" dxfId="24079" priority="27907" stopIfTrue="1">
      <formula>NOT(ISERROR(SEARCH("X",O1766)))</formula>
    </cfRule>
    <cfRule type="expression" dxfId="24078" priority="27908" stopIfTrue="1">
      <formula>NOT(ISERROR(SEARCH("V",O1766)))</formula>
    </cfRule>
    <cfRule type="expression" dxfId="24077" priority="27909" stopIfTrue="1">
      <formula>NOT(ISERROR(SEARCH("O",O1766)))</formula>
    </cfRule>
    <cfRule type="expression" dxfId="24076" priority="27910" stopIfTrue="1">
      <formula>NOT(ISERROR(SEARCH("X",O1766)))</formula>
    </cfRule>
    <cfRule type="expression" dxfId="24075" priority="27911" stopIfTrue="1">
      <formula>NOT(ISERROR(SEARCH("V",O1766)))</formula>
    </cfRule>
  </conditionalFormatting>
  <conditionalFormatting sqref="P1766:Q1766">
    <cfRule type="expression" dxfId="24074" priority="27900" stopIfTrue="1">
      <formula>NOT(ISERROR(SEARCH("O",P1766)))</formula>
    </cfRule>
    <cfRule type="expression" dxfId="24073" priority="27901" stopIfTrue="1">
      <formula>NOT(ISERROR(SEARCH("X",P1766)))</formula>
    </cfRule>
    <cfRule type="expression" dxfId="24072" priority="27902" stopIfTrue="1">
      <formula>NOT(ISERROR(SEARCH("V",P1766)))</formula>
    </cfRule>
  </conditionalFormatting>
  <conditionalFormatting sqref="M1767">
    <cfRule type="expression" dxfId="24071" priority="27858" stopIfTrue="1">
      <formula>NOT(ISERROR(SEARCH("O",M1767)))</formula>
    </cfRule>
    <cfRule type="expression" dxfId="24070" priority="27859" stopIfTrue="1">
      <formula>NOT(ISERROR(SEARCH("X",M1767)))</formula>
    </cfRule>
    <cfRule type="expression" dxfId="24069" priority="27860" stopIfTrue="1">
      <formula>NOT(ISERROR(SEARCH("V",M1767)))</formula>
    </cfRule>
  </conditionalFormatting>
  <conditionalFormatting sqref="N1767">
    <cfRule type="expression" dxfId="24068" priority="27867" stopIfTrue="1">
      <formula>NOT(ISERROR(SEARCH("O",N1767)))</formula>
    </cfRule>
    <cfRule type="expression" dxfId="24067" priority="27868" stopIfTrue="1">
      <formula>NOT(ISERROR(SEARCH("X",N1767)))</formula>
    </cfRule>
    <cfRule type="expression" dxfId="24066" priority="27869" stopIfTrue="1">
      <formula>NOT(ISERROR(SEARCH("V",N1767)))</formula>
    </cfRule>
  </conditionalFormatting>
  <conditionalFormatting sqref="O1767">
    <cfRule type="expression" dxfId="24065" priority="27861" stopIfTrue="1">
      <formula>NOT(ISERROR(SEARCH("O",O1767)))</formula>
    </cfRule>
    <cfRule type="expression" dxfId="24064" priority="27862" stopIfTrue="1">
      <formula>NOT(ISERROR(SEARCH("X",O1767)))</formula>
    </cfRule>
    <cfRule type="expression" dxfId="24063" priority="27863" stopIfTrue="1">
      <formula>NOT(ISERROR(SEARCH("V",O1767)))</formula>
    </cfRule>
    <cfRule type="expression" dxfId="24062" priority="27864" stopIfTrue="1">
      <formula>NOT(ISERROR(SEARCH("O",O1767)))</formula>
    </cfRule>
    <cfRule type="expression" dxfId="24061" priority="27865" stopIfTrue="1">
      <formula>NOT(ISERROR(SEARCH("X",O1767)))</formula>
    </cfRule>
    <cfRule type="expression" dxfId="24060" priority="27866" stopIfTrue="1">
      <formula>NOT(ISERROR(SEARCH("V",O1767)))</formula>
    </cfRule>
  </conditionalFormatting>
  <conditionalFormatting sqref="P1767:Q1767">
    <cfRule type="expression" dxfId="24059" priority="27855" stopIfTrue="1">
      <formula>NOT(ISERROR(SEARCH("O",P1767)))</formula>
    </cfRule>
    <cfRule type="expression" dxfId="24058" priority="27856" stopIfTrue="1">
      <formula>NOT(ISERROR(SEARCH("X",P1767)))</formula>
    </cfRule>
    <cfRule type="expression" dxfId="24057" priority="27857" stopIfTrue="1">
      <formula>NOT(ISERROR(SEARCH("V",P1767)))</formula>
    </cfRule>
  </conditionalFormatting>
  <conditionalFormatting sqref="M1768">
    <cfRule type="expression" dxfId="24056" priority="27948" stopIfTrue="1">
      <formula>NOT(ISERROR(SEARCH("O",M1768)))</formula>
    </cfRule>
    <cfRule type="expression" dxfId="24055" priority="27949" stopIfTrue="1">
      <formula>NOT(ISERROR(SEARCH("X",M1768)))</formula>
    </cfRule>
    <cfRule type="expression" dxfId="24054" priority="27950" stopIfTrue="1">
      <formula>NOT(ISERROR(SEARCH("V",M1768)))</formula>
    </cfRule>
  </conditionalFormatting>
  <conditionalFormatting sqref="N1768">
    <cfRule type="expression" dxfId="24053" priority="27957" stopIfTrue="1">
      <formula>NOT(ISERROR(SEARCH("O",N1768)))</formula>
    </cfRule>
    <cfRule type="expression" dxfId="24052" priority="27958" stopIfTrue="1">
      <formula>NOT(ISERROR(SEARCH("X",N1768)))</formula>
    </cfRule>
    <cfRule type="expression" dxfId="24051" priority="27959" stopIfTrue="1">
      <formula>NOT(ISERROR(SEARCH("V",N1768)))</formula>
    </cfRule>
  </conditionalFormatting>
  <conditionalFormatting sqref="O1768">
    <cfRule type="expression" dxfId="24050" priority="27951" stopIfTrue="1">
      <formula>NOT(ISERROR(SEARCH("O",O1768)))</formula>
    </cfRule>
    <cfRule type="expression" dxfId="24049" priority="27952" stopIfTrue="1">
      <formula>NOT(ISERROR(SEARCH("X",O1768)))</formula>
    </cfRule>
    <cfRule type="expression" dxfId="24048" priority="27953" stopIfTrue="1">
      <formula>NOT(ISERROR(SEARCH("V",O1768)))</formula>
    </cfRule>
    <cfRule type="expression" dxfId="24047" priority="27954" stopIfTrue="1">
      <formula>NOT(ISERROR(SEARCH("O",O1768)))</formula>
    </cfRule>
    <cfRule type="expression" dxfId="24046" priority="27955" stopIfTrue="1">
      <formula>NOT(ISERROR(SEARCH("X",O1768)))</formula>
    </cfRule>
    <cfRule type="expression" dxfId="24045" priority="27956" stopIfTrue="1">
      <formula>NOT(ISERROR(SEARCH("V",O1768)))</formula>
    </cfRule>
  </conditionalFormatting>
  <conditionalFormatting sqref="P1768:Q1768">
    <cfRule type="expression" dxfId="24044" priority="27945" stopIfTrue="1">
      <formula>NOT(ISERROR(SEARCH("O",P1768)))</formula>
    </cfRule>
    <cfRule type="expression" dxfId="24043" priority="27946" stopIfTrue="1">
      <formula>NOT(ISERROR(SEARCH("X",P1768)))</formula>
    </cfRule>
    <cfRule type="expression" dxfId="24042" priority="27947" stopIfTrue="1">
      <formula>NOT(ISERROR(SEARCH("V",P1768)))</formula>
    </cfRule>
  </conditionalFormatting>
  <conditionalFormatting sqref="M1769">
    <cfRule type="expression" dxfId="24041" priority="27888" stopIfTrue="1">
      <formula>NOT(ISERROR(SEARCH("O",M1769)))</formula>
    </cfRule>
    <cfRule type="expression" dxfId="24040" priority="27889" stopIfTrue="1">
      <formula>NOT(ISERROR(SEARCH("X",M1769)))</formula>
    </cfRule>
    <cfRule type="expression" dxfId="24039" priority="27890" stopIfTrue="1">
      <formula>NOT(ISERROR(SEARCH("V",M1769)))</formula>
    </cfRule>
  </conditionalFormatting>
  <conditionalFormatting sqref="N1769">
    <cfRule type="expression" dxfId="24038" priority="27897" stopIfTrue="1">
      <formula>NOT(ISERROR(SEARCH("O",N1769)))</formula>
    </cfRule>
    <cfRule type="expression" dxfId="24037" priority="27898" stopIfTrue="1">
      <formula>NOT(ISERROR(SEARCH("X",N1769)))</formula>
    </cfRule>
    <cfRule type="expression" dxfId="24036" priority="27899" stopIfTrue="1">
      <formula>NOT(ISERROR(SEARCH("V",N1769)))</formula>
    </cfRule>
  </conditionalFormatting>
  <conditionalFormatting sqref="O1769">
    <cfRule type="expression" dxfId="24035" priority="27891" stopIfTrue="1">
      <formula>NOT(ISERROR(SEARCH("O",O1769)))</formula>
    </cfRule>
    <cfRule type="expression" dxfId="24034" priority="27892" stopIfTrue="1">
      <formula>NOT(ISERROR(SEARCH("X",O1769)))</formula>
    </cfRule>
    <cfRule type="expression" dxfId="24033" priority="27893" stopIfTrue="1">
      <formula>NOT(ISERROR(SEARCH("V",O1769)))</formula>
    </cfRule>
    <cfRule type="expression" dxfId="24032" priority="27894" stopIfTrue="1">
      <formula>NOT(ISERROR(SEARCH("O",O1769)))</formula>
    </cfRule>
    <cfRule type="expression" dxfId="24031" priority="27895" stopIfTrue="1">
      <formula>NOT(ISERROR(SEARCH("X",O1769)))</formula>
    </cfRule>
    <cfRule type="expression" dxfId="24030" priority="27896" stopIfTrue="1">
      <formula>NOT(ISERROR(SEARCH("V",O1769)))</formula>
    </cfRule>
  </conditionalFormatting>
  <conditionalFormatting sqref="P1769:Q1769">
    <cfRule type="expression" dxfId="24029" priority="27885" stopIfTrue="1">
      <formula>NOT(ISERROR(SEARCH("O",P1769)))</formula>
    </cfRule>
    <cfRule type="expression" dxfId="24028" priority="27886" stopIfTrue="1">
      <formula>NOT(ISERROR(SEARCH("X",P1769)))</formula>
    </cfRule>
    <cfRule type="expression" dxfId="24027" priority="27887" stopIfTrue="1">
      <formula>NOT(ISERROR(SEARCH("V",P1769)))</formula>
    </cfRule>
  </conditionalFormatting>
  <conditionalFormatting sqref="M1770">
    <cfRule type="expression" dxfId="24026" priority="27933" stopIfTrue="1">
      <formula>NOT(ISERROR(SEARCH("O",M1770)))</formula>
    </cfRule>
    <cfRule type="expression" dxfId="24025" priority="27934" stopIfTrue="1">
      <formula>NOT(ISERROR(SEARCH("X",M1770)))</formula>
    </cfRule>
    <cfRule type="expression" dxfId="24024" priority="27935" stopIfTrue="1">
      <formula>NOT(ISERROR(SEARCH("V",M1770)))</formula>
    </cfRule>
  </conditionalFormatting>
  <conditionalFormatting sqref="N1770">
    <cfRule type="expression" dxfId="24023" priority="27942" stopIfTrue="1">
      <formula>NOT(ISERROR(SEARCH("O",N1770)))</formula>
    </cfRule>
    <cfRule type="expression" dxfId="24022" priority="27943" stopIfTrue="1">
      <formula>NOT(ISERROR(SEARCH("X",N1770)))</formula>
    </cfRule>
    <cfRule type="expression" dxfId="24021" priority="27944" stopIfTrue="1">
      <formula>NOT(ISERROR(SEARCH("V",N1770)))</formula>
    </cfRule>
  </conditionalFormatting>
  <conditionalFormatting sqref="O1770">
    <cfRule type="expression" dxfId="24020" priority="27936" stopIfTrue="1">
      <formula>NOT(ISERROR(SEARCH("O",O1770)))</formula>
    </cfRule>
    <cfRule type="expression" dxfId="24019" priority="27937" stopIfTrue="1">
      <formula>NOT(ISERROR(SEARCH("X",O1770)))</formula>
    </cfRule>
    <cfRule type="expression" dxfId="24018" priority="27938" stopIfTrue="1">
      <formula>NOT(ISERROR(SEARCH("V",O1770)))</formula>
    </cfRule>
    <cfRule type="expression" dxfId="24017" priority="27939" stopIfTrue="1">
      <formula>NOT(ISERROR(SEARCH("O",O1770)))</formula>
    </cfRule>
    <cfRule type="expression" dxfId="24016" priority="27940" stopIfTrue="1">
      <formula>NOT(ISERROR(SEARCH("X",O1770)))</formula>
    </cfRule>
    <cfRule type="expression" dxfId="24015" priority="27941" stopIfTrue="1">
      <formula>NOT(ISERROR(SEARCH("V",O1770)))</formula>
    </cfRule>
  </conditionalFormatting>
  <conditionalFormatting sqref="P1770:Q1770">
    <cfRule type="expression" dxfId="24014" priority="27930" stopIfTrue="1">
      <formula>NOT(ISERROR(SEARCH("O",P1770)))</formula>
    </cfRule>
    <cfRule type="expression" dxfId="24013" priority="27931" stopIfTrue="1">
      <formula>NOT(ISERROR(SEARCH("X",P1770)))</formula>
    </cfRule>
    <cfRule type="expression" dxfId="24012" priority="27932" stopIfTrue="1">
      <formula>NOT(ISERROR(SEARCH("V",P1770)))</formula>
    </cfRule>
  </conditionalFormatting>
  <conditionalFormatting sqref="M1771">
    <cfRule type="expression" dxfId="24011" priority="27873" stopIfTrue="1">
      <formula>NOT(ISERROR(SEARCH("O",M1771)))</formula>
    </cfRule>
    <cfRule type="expression" dxfId="24010" priority="27874" stopIfTrue="1">
      <formula>NOT(ISERROR(SEARCH("X",M1771)))</formula>
    </cfRule>
    <cfRule type="expression" dxfId="24009" priority="27875" stopIfTrue="1">
      <formula>NOT(ISERROR(SEARCH("V",M1771)))</formula>
    </cfRule>
  </conditionalFormatting>
  <conditionalFormatting sqref="N1771">
    <cfRule type="expression" dxfId="24008" priority="27882" stopIfTrue="1">
      <formula>NOT(ISERROR(SEARCH("O",N1771)))</formula>
    </cfRule>
    <cfRule type="expression" dxfId="24007" priority="27883" stopIfTrue="1">
      <formula>NOT(ISERROR(SEARCH("X",N1771)))</formula>
    </cfRule>
    <cfRule type="expression" dxfId="24006" priority="27884" stopIfTrue="1">
      <formula>NOT(ISERROR(SEARCH("V",N1771)))</formula>
    </cfRule>
  </conditionalFormatting>
  <conditionalFormatting sqref="O1771">
    <cfRule type="expression" dxfId="24005" priority="27876" stopIfTrue="1">
      <formula>NOT(ISERROR(SEARCH("O",O1771)))</formula>
    </cfRule>
    <cfRule type="expression" dxfId="24004" priority="27877" stopIfTrue="1">
      <formula>NOT(ISERROR(SEARCH("X",O1771)))</formula>
    </cfRule>
    <cfRule type="expression" dxfId="24003" priority="27878" stopIfTrue="1">
      <formula>NOT(ISERROR(SEARCH("V",O1771)))</formula>
    </cfRule>
    <cfRule type="expression" dxfId="24002" priority="27879" stopIfTrue="1">
      <formula>NOT(ISERROR(SEARCH("O",O1771)))</formula>
    </cfRule>
    <cfRule type="expression" dxfId="24001" priority="27880" stopIfTrue="1">
      <formula>NOT(ISERROR(SEARCH("X",O1771)))</formula>
    </cfRule>
    <cfRule type="expression" dxfId="24000" priority="27881" stopIfTrue="1">
      <formula>NOT(ISERROR(SEARCH("V",O1771)))</formula>
    </cfRule>
  </conditionalFormatting>
  <conditionalFormatting sqref="P1771:Q1771">
    <cfRule type="expression" dxfId="23999" priority="27870" stopIfTrue="1">
      <formula>NOT(ISERROR(SEARCH("O",P1771)))</formula>
    </cfRule>
    <cfRule type="expression" dxfId="23998" priority="27871" stopIfTrue="1">
      <formula>NOT(ISERROR(SEARCH("X",P1771)))</formula>
    </cfRule>
    <cfRule type="expression" dxfId="23997" priority="27872" stopIfTrue="1">
      <formula>NOT(ISERROR(SEARCH("V",P1771)))</formula>
    </cfRule>
  </conditionalFormatting>
  <conditionalFormatting sqref="M1772">
    <cfRule type="expression" dxfId="23996" priority="27843" stopIfTrue="1">
      <formula>NOT(ISERROR(SEARCH("O",M1772)))</formula>
    </cfRule>
    <cfRule type="expression" dxfId="23995" priority="27844" stopIfTrue="1">
      <formula>NOT(ISERROR(SEARCH("X",M1772)))</formula>
    </cfRule>
    <cfRule type="expression" dxfId="23994" priority="27845" stopIfTrue="1">
      <formula>NOT(ISERROR(SEARCH("V",M1772)))</formula>
    </cfRule>
  </conditionalFormatting>
  <conditionalFormatting sqref="N1772">
    <cfRule type="expression" dxfId="23993" priority="27852" stopIfTrue="1">
      <formula>NOT(ISERROR(SEARCH("O",N1772)))</formula>
    </cfRule>
    <cfRule type="expression" dxfId="23992" priority="27853" stopIfTrue="1">
      <formula>NOT(ISERROR(SEARCH("X",N1772)))</formula>
    </cfRule>
    <cfRule type="expression" dxfId="23991" priority="27854" stopIfTrue="1">
      <formula>NOT(ISERROR(SEARCH("V",N1772)))</formula>
    </cfRule>
  </conditionalFormatting>
  <conditionalFormatting sqref="O1772">
    <cfRule type="expression" dxfId="23990" priority="27846" stopIfTrue="1">
      <formula>NOT(ISERROR(SEARCH("O",O1772)))</formula>
    </cfRule>
    <cfRule type="expression" dxfId="23989" priority="27847" stopIfTrue="1">
      <formula>NOT(ISERROR(SEARCH("X",O1772)))</formula>
    </cfRule>
    <cfRule type="expression" dxfId="23988" priority="27848" stopIfTrue="1">
      <formula>NOT(ISERROR(SEARCH("V",O1772)))</formula>
    </cfRule>
    <cfRule type="expression" dxfId="23987" priority="27849" stopIfTrue="1">
      <formula>NOT(ISERROR(SEARCH("O",O1772)))</formula>
    </cfRule>
    <cfRule type="expression" dxfId="23986" priority="27850" stopIfTrue="1">
      <formula>NOT(ISERROR(SEARCH("X",O1772)))</formula>
    </cfRule>
    <cfRule type="expression" dxfId="23985" priority="27851" stopIfTrue="1">
      <formula>NOT(ISERROR(SEARCH("V",O1772)))</formula>
    </cfRule>
  </conditionalFormatting>
  <conditionalFormatting sqref="P1772:Q1772">
    <cfRule type="expression" dxfId="23984" priority="27840" stopIfTrue="1">
      <formula>NOT(ISERROR(SEARCH("O",P1772)))</formula>
    </cfRule>
    <cfRule type="expression" dxfId="23983" priority="27841" stopIfTrue="1">
      <formula>NOT(ISERROR(SEARCH("X",P1772)))</formula>
    </cfRule>
    <cfRule type="expression" dxfId="23982" priority="27842" stopIfTrue="1">
      <formula>NOT(ISERROR(SEARCH("V",P1772)))</formula>
    </cfRule>
  </conditionalFormatting>
  <conditionalFormatting sqref="M1773">
    <cfRule type="expression" dxfId="23981" priority="27798" stopIfTrue="1">
      <formula>NOT(ISERROR(SEARCH("O",M1773)))</formula>
    </cfRule>
    <cfRule type="expression" dxfId="23980" priority="27799" stopIfTrue="1">
      <formula>NOT(ISERROR(SEARCH("X",M1773)))</formula>
    </cfRule>
    <cfRule type="expression" dxfId="23979" priority="27800" stopIfTrue="1">
      <formula>NOT(ISERROR(SEARCH("V",M1773)))</formula>
    </cfRule>
  </conditionalFormatting>
  <conditionalFormatting sqref="N1773">
    <cfRule type="expression" dxfId="23978" priority="27807" stopIfTrue="1">
      <formula>NOT(ISERROR(SEARCH("O",N1773)))</formula>
    </cfRule>
    <cfRule type="expression" dxfId="23977" priority="27808" stopIfTrue="1">
      <formula>NOT(ISERROR(SEARCH("X",N1773)))</formula>
    </cfRule>
    <cfRule type="expression" dxfId="23976" priority="27809" stopIfTrue="1">
      <formula>NOT(ISERROR(SEARCH("V",N1773)))</formula>
    </cfRule>
  </conditionalFormatting>
  <conditionalFormatting sqref="O1773">
    <cfRule type="expression" dxfId="23975" priority="27801" stopIfTrue="1">
      <formula>NOT(ISERROR(SEARCH("O",O1773)))</formula>
    </cfRule>
    <cfRule type="expression" dxfId="23974" priority="27802" stopIfTrue="1">
      <formula>NOT(ISERROR(SEARCH("X",O1773)))</formula>
    </cfRule>
    <cfRule type="expression" dxfId="23973" priority="27803" stopIfTrue="1">
      <formula>NOT(ISERROR(SEARCH("V",O1773)))</formula>
    </cfRule>
    <cfRule type="expression" dxfId="23972" priority="27804" stopIfTrue="1">
      <formula>NOT(ISERROR(SEARCH("O",O1773)))</formula>
    </cfRule>
    <cfRule type="expression" dxfId="23971" priority="27805" stopIfTrue="1">
      <formula>NOT(ISERROR(SEARCH("X",O1773)))</formula>
    </cfRule>
    <cfRule type="expression" dxfId="23970" priority="27806" stopIfTrue="1">
      <formula>NOT(ISERROR(SEARCH("V",O1773)))</formula>
    </cfRule>
  </conditionalFormatting>
  <conditionalFormatting sqref="P1773:Q1773">
    <cfRule type="expression" dxfId="23969" priority="27795" stopIfTrue="1">
      <formula>NOT(ISERROR(SEARCH("O",P1773)))</formula>
    </cfRule>
    <cfRule type="expression" dxfId="23968" priority="27796" stopIfTrue="1">
      <formula>NOT(ISERROR(SEARCH("X",P1773)))</formula>
    </cfRule>
    <cfRule type="expression" dxfId="23967" priority="27797" stopIfTrue="1">
      <formula>NOT(ISERROR(SEARCH("V",P1773)))</formula>
    </cfRule>
  </conditionalFormatting>
  <conditionalFormatting sqref="M1774">
    <cfRule type="expression" dxfId="23966" priority="27753" stopIfTrue="1">
      <formula>NOT(ISERROR(SEARCH("O",M1774)))</formula>
    </cfRule>
    <cfRule type="expression" dxfId="23965" priority="27754" stopIfTrue="1">
      <formula>NOT(ISERROR(SEARCH("X",M1774)))</formula>
    </cfRule>
    <cfRule type="expression" dxfId="23964" priority="27755" stopIfTrue="1">
      <formula>NOT(ISERROR(SEARCH("V",M1774)))</formula>
    </cfRule>
  </conditionalFormatting>
  <conditionalFormatting sqref="N1774">
    <cfRule type="expression" dxfId="23963" priority="27762" stopIfTrue="1">
      <formula>NOT(ISERROR(SEARCH("O",N1774)))</formula>
    </cfRule>
    <cfRule type="expression" dxfId="23962" priority="27763" stopIfTrue="1">
      <formula>NOT(ISERROR(SEARCH("X",N1774)))</formula>
    </cfRule>
    <cfRule type="expression" dxfId="23961" priority="27764" stopIfTrue="1">
      <formula>NOT(ISERROR(SEARCH("V",N1774)))</formula>
    </cfRule>
  </conditionalFormatting>
  <conditionalFormatting sqref="O1774">
    <cfRule type="expression" dxfId="23960" priority="27756" stopIfTrue="1">
      <formula>NOT(ISERROR(SEARCH("O",O1774)))</formula>
    </cfRule>
    <cfRule type="expression" dxfId="23959" priority="27757" stopIfTrue="1">
      <formula>NOT(ISERROR(SEARCH("X",O1774)))</formula>
    </cfRule>
    <cfRule type="expression" dxfId="23958" priority="27758" stopIfTrue="1">
      <formula>NOT(ISERROR(SEARCH("V",O1774)))</formula>
    </cfRule>
    <cfRule type="expression" dxfId="23957" priority="27759" stopIfTrue="1">
      <formula>NOT(ISERROR(SEARCH("O",O1774)))</formula>
    </cfRule>
    <cfRule type="expression" dxfId="23956" priority="27760" stopIfTrue="1">
      <formula>NOT(ISERROR(SEARCH("X",O1774)))</formula>
    </cfRule>
    <cfRule type="expression" dxfId="23955" priority="27761" stopIfTrue="1">
      <formula>NOT(ISERROR(SEARCH("V",O1774)))</formula>
    </cfRule>
  </conditionalFormatting>
  <conditionalFormatting sqref="P1774:Q1774">
    <cfRule type="expression" dxfId="23954" priority="27750" stopIfTrue="1">
      <formula>NOT(ISERROR(SEARCH("O",P1774)))</formula>
    </cfRule>
    <cfRule type="expression" dxfId="23953" priority="27751" stopIfTrue="1">
      <formula>NOT(ISERROR(SEARCH("X",P1774)))</formula>
    </cfRule>
    <cfRule type="expression" dxfId="23952" priority="27752" stopIfTrue="1">
      <formula>NOT(ISERROR(SEARCH("V",P1774)))</formula>
    </cfRule>
  </conditionalFormatting>
  <conditionalFormatting sqref="M1775">
    <cfRule type="expression" dxfId="23951" priority="27783" stopIfTrue="1">
      <formula>NOT(ISERROR(SEARCH("O",M1775)))</formula>
    </cfRule>
    <cfRule type="expression" dxfId="23950" priority="27784" stopIfTrue="1">
      <formula>NOT(ISERROR(SEARCH("X",M1775)))</formula>
    </cfRule>
    <cfRule type="expression" dxfId="23949" priority="27785" stopIfTrue="1">
      <formula>NOT(ISERROR(SEARCH("V",M1775)))</formula>
    </cfRule>
  </conditionalFormatting>
  <conditionalFormatting sqref="N1775">
    <cfRule type="expression" dxfId="23948" priority="27792" stopIfTrue="1">
      <formula>NOT(ISERROR(SEARCH("O",N1775)))</formula>
    </cfRule>
    <cfRule type="expression" dxfId="23947" priority="27793" stopIfTrue="1">
      <formula>NOT(ISERROR(SEARCH("X",N1775)))</formula>
    </cfRule>
    <cfRule type="expression" dxfId="23946" priority="27794" stopIfTrue="1">
      <formula>NOT(ISERROR(SEARCH("V",N1775)))</formula>
    </cfRule>
  </conditionalFormatting>
  <conditionalFormatting sqref="O1775">
    <cfRule type="expression" dxfId="23945" priority="27786" stopIfTrue="1">
      <formula>NOT(ISERROR(SEARCH("O",O1775)))</formula>
    </cfRule>
    <cfRule type="expression" dxfId="23944" priority="27787" stopIfTrue="1">
      <formula>NOT(ISERROR(SEARCH("X",O1775)))</formula>
    </cfRule>
    <cfRule type="expression" dxfId="23943" priority="27788" stopIfTrue="1">
      <formula>NOT(ISERROR(SEARCH("V",O1775)))</formula>
    </cfRule>
    <cfRule type="expression" dxfId="23942" priority="27789" stopIfTrue="1">
      <formula>NOT(ISERROR(SEARCH("O",O1775)))</formula>
    </cfRule>
    <cfRule type="expression" dxfId="23941" priority="27790" stopIfTrue="1">
      <formula>NOT(ISERROR(SEARCH("X",O1775)))</formula>
    </cfRule>
    <cfRule type="expression" dxfId="23940" priority="27791" stopIfTrue="1">
      <formula>NOT(ISERROR(SEARCH("V",O1775)))</formula>
    </cfRule>
  </conditionalFormatting>
  <conditionalFormatting sqref="P1775:Q1775">
    <cfRule type="expression" dxfId="23939" priority="27780" stopIfTrue="1">
      <formula>NOT(ISERROR(SEARCH("O",P1775)))</formula>
    </cfRule>
    <cfRule type="expression" dxfId="23938" priority="27781" stopIfTrue="1">
      <formula>NOT(ISERROR(SEARCH("X",P1775)))</formula>
    </cfRule>
    <cfRule type="expression" dxfId="23937" priority="27782" stopIfTrue="1">
      <formula>NOT(ISERROR(SEARCH("V",P1775)))</formula>
    </cfRule>
  </conditionalFormatting>
  <conditionalFormatting sqref="M1776">
    <cfRule type="expression" dxfId="23936" priority="27828" stopIfTrue="1">
      <formula>NOT(ISERROR(SEARCH("O",M1776)))</formula>
    </cfRule>
    <cfRule type="expression" dxfId="23935" priority="27829" stopIfTrue="1">
      <formula>NOT(ISERROR(SEARCH("X",M1776)))</formula>
    </cfRule>
    <cfRule type="expression" dxfId="23934" priority="27830" stopIfTrue="1">
      <formula>NOT(ISERROR(SEARCH("V",M1776)))</formula>
    </cfRule>
  </conditionalFormatting>
  <conditionalFormatting sqref="N1776">
    <cfRule type="expression" dxfId="23933" priority="27837" stopIfTrue="1">
      <formula>NOT(ISERROR(SEARCH("O",N1776)))</formula>
    </cfRule>
    <cfRule type="expression" dxfId="23932" priority="27838" stopIfTrue="1">
      <formula>NOT(ISERROR(SEARCH("X",N1776)))</formula>
    </cfRule>
    <cfRule type="expression" dxfId="23931" priority="27839" stopIfTrue="1">
      <formula>NOT(ISERROR(SEARCH("V",N1776)))</formula>
    </cfRule>
  </conditionalFormatting>
  <conditionalFormatting sqref="O1776">
    <cfRule type="expression" dxfId="23930" priority="27831" stopIfTrue="1">
      <formula>NOT(ISERROR(SEARCH("O",O1776)))</formula>
    </cfRule>
    <cfRule type="expression" dxfId="23929" priority="27832" stopIfTrue="1">
      <formula>NOT(ISERROR(SEARCH("X",O1776)))</formula>
    </cfRule>
    <cfRule type="expression" dxfId="23928" priority="27833" stopIfTrue="1">
      <formula>NOT(ISERROR(SEARCH("V",O1776)))</formula>
    </cfRule>
    <cfRule type="expression" dxfId="23927" priority="27834" stopIfTrue="1">
      <formula>NOT(ISERROR(SEARCH("O",O1776)))</formula>
    </cfRule>
    <cfRule type="expression" dxfId="23926" priority="27835" stopIfTrue="1">
      <formula>NOT(ISERROR(SEARCH("X",O1776)))</formula>
    </cfRule>
    <cfRule type="expression" dxfId="23925" priority="27836" stopIfTrue="1">
      <formula>NOT(ISERROR(SEARCH("V",O1776)))</formula>
    </cfRule>
  </conditionalFormatting>
  <conditionalFormatting sqref="P1776:Q1776">
    <cfRule type="expression" dxfId="23924" priority="27825" stopIfTrue="1">
      <formula>NOT(ISERROR(SEARCH("O",P1776)))</formula>
    </cfRule>
    <cfRule type="expression" dxfId="23923" priority="27826" stopIfTrue="1">
      <formula>NOT(ISERROR(SEARCH("X",P1776)))</formula>
    </cfRule>
    <cfRule type="expression" dxfId="23922" priority="27827" stopIfTrue="1">
      <formula>NOT(ISERROR(SEARCH("V",P1776)))</formula>
    </cfRule>
  </conditionalFormatting>
  <conditionalFormatting sqref="M1777">
    <cfRule type="expression" dxfId="23921" priority="27768" stopIfTrue="1">
      <formula>NOT(ISERROR(SEARCH("O",M1777)))</formula>
    </cfRule>
    <cfRule type="expression" dxfId="23920" priority="27769" stopIfTrue="1">
      <formula>NOT(ISERROR(SEARCH("X",M1777)))</formula>
    </cfRule>
    <cfRule type="expression" dxfId="23919" priority="27770" stopIfTrue="1">
      <formula>NOT(ISERROR(SEARCH("V",M1777)))</formula>
    </cfRule>
  </conditionalFormatting>
  <conditionalFormatting sqref="N1777">
    <cfRule type="expression" dxfId="23918" priority="27777" stopIfTrue="1">
      <formula>NOT(ISERROR(SEARCH("O",N1777)))</formula>
    </cfRule>
    <cfRule type="expression" dxfId="23917" priority="27778" stopIfTrue="1">
      <formula>NOT(ISERROR(SEARCH("X",N1777)))</formula>
    </cfRule>
    <cfRule type="expression" dxfId="23916" priority="27779" stopIfTrue="1">
      <formula>NOT(ISERROR(SEARCH("V",N1777)))</formula>
    </cfRule>
  </conditionalFormatting>
  <conditionalFormatting sqref="O1777">
    <cfRule type="expression" dxfId="23915" priority="27771" stopIfTrue="1">
      <formula>NOT(ISERROR(SEARCH("O",O1777)))</formula>
    </cfRule>
    <cfRule type="expression" dxfId="23914" priority="27772" stopIfTrue="1">
      <formula>NOT(ISERROR(SEARCH("X",O1777)))</formula>
    </cfRule>
    <cfRule type="expression" dxfId="23913" priority="27773" stopIfTrue="1">
      <formula>NOT(ISERROR(SEARCH("V",O1777)))</formula>
    </cfRule>
    <cfRule type="expression" dxfId="23912" priority="27774" stopIfTrue="1">
      <formula>NOT(ISERROR(SEARCH("O",O1777)))</formula>
    </cfRule>
    <cfRule type="expression" dxfId="23911" priority="27775" stopIfTrue="1">
      <formula>NOT(ISERROR(SEARCH("X",O1777)))</formula>
    </cfRule>
    <cfRule type="expression" dxfId="23910" priority="27776" stopIfTrue="1">
      <formula>NOT(ISERROR(SEARCH("V",O1777)))</formula>
    </cfRule>
  </conditionalFormatting>
  <conditionalFormatting sqref="P1777:Q1777">
    <cfRule type="expression" dxfId="23909" priority="27765" stopIfTrue="1">
      <formula>NOT(ISERROR(SEARCH("O",P1777)))</formula>
    </cfRule>
    <cfRule type="expression" dxfId="23908" priority="27766" stopIfTrue="1">
      <formula>NOT(ISERROR(SEARCH("X",P1777)))</formula>
    </cfRule>
    <cfRule type="expression" dxfId="23907" priority="27767" stopIfTrue="1">
      <formula>NOT(ISERROR(SEARCH("V",P1777)))</formula>
    </cfRule>
  </conditionalFormatting>
  <conditionalFormatting sqref="M1778">
    <cfRule type="expression" dxfId="23906" priority="27813" stopIfTrue="1">
      <formula>NOT(ISERROR(SEARCH("O",M1778)))</formula>
    </cfRule>
    <cfRule type="expression" dxfId="23905" priority="27814" stopIfTrue="1">
      <formula>NOT(ISERROR(SEARCH("X",M1778)))</formula>
    </cfRule>
    <cfRule type="expression" dxfId="23904" priority="27815" stopIfTrue="1">
      <formula>NOT(ISERROR(SEARCH("V",M1778)))</formula>
    </cfRule>
  </conditionalFormatting>
  <conditionalFormatting sqref="N1778">
    <cfRule type="expression" dxfId="23903" priority="27822" stopIfTrue="1">
      <formula>NOT(ISERROR(SEARCH("O",N1778)))</formula>
    </cfRule>
    <cfRule type="expression" dxfId="23902" priority="27823" stopIfTrue="1">
      <formula>NOT(ISERROR(SEARCH("X",N1778)))</formula>
    </cfRule>
    <cfRule type="expression" dxfId="23901" priority="27824" stopIfTrue="1">
      <formula>NOT(ISERROR(SEARCH("V",N1778)))</formula>
    </cfRule>
  </conditionalFormatting>
  <conditionalFormatting sqref="O1778">
    <cfRule type="expression" dxfId="23900" priority="27816" stopIfTrue="1">
      <formula>NOT(ISERROR(SEARCH("O",O1778)))</formula>
    </cfRule>
    <cfRule type="expression" dxfId="23899" priority="27817" stopIfTrue="1">
      <formula>NOT(ISERROR(SEARCH("X",O1778)))</formula>
    </cfRule>
    <cfRule type="expression" dxfId="23898" priority="27818" stopIfTrue="1">
      <formula>NOT(ISERROR(SEARCH("V",O1778)))</formula>
    </cfRule>
    <cfRule type="expression" dxfId="23897" priority="27819" stopIfTrue="1">
      <formula>NOT(ISERROR(SEARCH("O",O1778)))</formula>
    </cfRule>
    <cfRule type="expression" dxfId="23896" priority="27820" stopIfTrue="1">
      <formula>NOT(ISERROR(SEARCH("X",O1778)))</formula>
    </cfRule>
    <cfRule type="expression" dxfId="23895" priority="27821" stopIfTrue="1">
      <formula>NOT(ISERROR(SEARCH("V",O1778)))</formula>
    </cfRule>
  </conditionalFormatting>
  <conditionalFormatting sqref="P1778:Q1778">
    <cfRule type="expression" dxfId="23894" priority="27810" stopIfTrue="1">
      <formula>NOT(ISERROR(SEARCH("O",P1778)))</formula>
    </cfRule>
    <cfRule type="expression" dxfId="23893" priority="27811" stopIfTrue="1">
      <formula>NOT(ISERROR(SEARCH("X",P1778)))</formula>
    </cfRule>
    <cfRule type="expression" dxfId="23892" priority="27812" stopIfTrue="1">
      <formula>NOT(ISERROR(SEARCH("V",P1778)))</formula>
    </cfRule>
  </conditionalFormatting>
  <conditionalFormatting sqref="M1779">
    <cfRule type="expression" dxfId="23891" priority="27735" stopIfTrue="1">
      <formula>NOT(ISERROR(SEARCH("O",M1779)))</formula>
    </cfRule>
    <cfRule type="expression" dxfId="23890" priority="27736" stopIfTrue="1">
      <formula>NOT(ISERROR(SEARCH("X",M1779)))</formula>
    </cfRule>
    <cfRule type="expression" dxfId="23889" priority="27737" stopIfTrue="1">
      <formula>NOT(ISERROR(SEARCH("V",M1779)))</formula>
    </cfRule>
  </conditionalFormatting>
  <conditionalFormatting sqref="M1790:N1790">
    <cfRule type="expression" dxfId="23888" priority="27729" stopIfTrue="1">
      <formula>NOT(ISERROR(SEARCH("O",M1790)))</formula>
    </cfRule>
    <cfRule type="expression" dxfId="23887" priority="27730" stopIfTrue="1">
      <formula>NOT(ISERROR(SEARCH("X",M1790)))</formula>
    </cfRule>
    <cfRule type="expression" dxfId="23886" priority="27731" stopIfTrue="1">
      <formula>NOT(ISERROR(SEARCH("V",M1790)))</formula>
    </cfRule>
  </conditionalFormatting>
  <conditionalFormatting sqref="O1790:Q1790">
    <cfRule type="expression" dxfId="23885" priority="27723" stopIfTrue="1">
      <formula>NOT(ISERROR(SEARCH("O",O1790)))</formula>
    </cfRule>
    <cfRule type="expression" dxfId="23884" priority="27724" stopIfTrue="1">
      <formula>NOT(ISERROR(SEARCH("X",O1790)))</formula>
    </cfRule>
    <cfRule type="expression" dxfId="23883" priority="27725" stopIfTrue="1">
      <formula>NOT(ISERROR(SEARCH("V",O1790)))</formula>
    </cfRule>
    <cfRule type="expression" dxfId="23882" priority="27726" stopIfTrue="1">
      <formula>NOT(ISERROR(SEARCH("O",O1790)))</formula>
    </cfRule>
    <cfRule type="expression" dxfId="23881" priority="27727" stopIfTrue="1">
      <formula>NOT(ISERROR(SEARCH("X",O1790)))</formula>
    </cfRule>
    <cfRule type="expression" dxfId="23880" priority="27728" stopIfTrue="1">
      <formula>NOT(ISERROR(SEARCH("V",O1790)))</formula>
    </cfRule>
  </conditionalFormatting>
  <conditionalFormatting sqref="M1791:N1791">
    <cfRule type="expression" dxfId="23879" priority="27702" stopIfTrue="1">
      <formula>NOT(ISERROR(SEARCH("O",M1791)))</formula>
    </cfRule>
    <cfRule type="expression" dxfId="23878" priority="27703" stopIfTrue="1">
      <formula>NOT(ISERROR(SEARCH("X",M1791)))</formula>
    </cfRule>
    <cfRule type="expression" dxfId="23877" priority="27704" stopIfTrue="1">
      <formula>NOT(ISERROR(SEARCH("V",M1791)))</formula>
    </cfRule>
  </conditionalFormatting>
  <conditionalFormatting sqref="O1791:Q1791">
    <cfRule type="expression" dxfId="23876" priority="27696" stopIfTrue="1">
      <formula>NOT(ISERROR(SEARCH("O",O1791)))</formula>
    </cfRule>
    <cfRule type="expression" dxfId="23875" priority="27697" stopIfTrue="1">
      <formula>NOT(ISERROR(SEARCH("X",O1791)))</formula>
    </cfRule>
    <cfRule type="expression" dxfId="23874" priority="27698" stopIfTrue="1">
      <formula>NOT(ISERROR(SEARCH("V",O1791)))</formula>
    </cfRule>
    <cfRule type="expression" dxfId="23873" priority="27699" stopIfTrue="1">
      <formula>NOT(ISERROR(SEARCH("O",O1791)))</formula>
    </cfRule>
    <cfRule type="expression" dxfId="23872" priority="27700" stopIfTrue="1">
      <formula>NOT(ISERROR(SEARCH("X",O1791)))</formula>
    </cfRule>
    <cfRule type="expression" dxfId="23871" priority="27701" stopIfTrue="1">
      <formula>NOT(ISERROR(SEARCH("V",O1791)))</formula>
    </cfRule>
  </conditionalFormatting>
  <conditionalFormatting sqref="M1792:N1792">
    <cfRule type="expression" dxfId="23870" priority="27720" stopIfTrue="1">
      <formula>NOT(ISERROR(SEARCH("O",M1792)))</formula>
    </cfRule>
    <cfRule type="expression" dxfId="23869" priority="27721" stopIfTrue="1">
      <formula>NOT(ISERROR(SEARCH("X",M1792)))</formula>
    </cfRule>
    <cfRule type="expression" dxfId="23868" priority="27722" stopIfTrue="1">
      <formula>NOT(ISERROR(SEARCH("V",M1792)))</formula>
    </cfRule>
  </conditionalFormatting>
  <conditionalFormatting sqref="O1792:Q1792">
    <cfRule type="expression" dxfId="23867" priority="27714" stopIfTrue="1">
      <formula>NOT(ISERROR(SEARCH("O",O1792)))</formula>
    </cfRule>
    <cfRule type="expression" dxfId="23866" priority="27715" stopIfTrue="1">
      <formula>NOT(ISERROR(SEARCH("X",O1792)))</formula>
    </cfRule>
    <cfRule type="expression" dxfId="23865" priority="27716" stopIfTrue="1">
      <formula>NOT(ISERROR(SEARCH("V",O1792)))</formula>
    </cfRule>
    <cfRule type="expression" dxfId="23864" priority="27717" stopIfTrue="1">
      <formula>NOT(ISERROR(SEARCH("O",O1792)))</formula>
    </cfRule>
    <cfRule type="expression" dxfId="23863" priority="27718" stopIfTrue="1">
      <formula>NOT(ISERROR(SEARCH("X",O1792)))</formula>
    </cfRule>
    <cfRule type="expression" dxfId="23862" priority="27719" stopIfTrue="1">
      <formula>NOT(ISERROR(SEARCH("V",O1792)))</formula>
    </cfRule>
  </conditionalFormatting>
  <conditionalFormatting sqref="M1793:N1793">
    <cfRule type="expression" dxfId="23861" priority="27693" stopIfTrue="1">
      <formula>NOT(ISERROR(SEARCH("O",M1793)))</formula>
    </cfRule>
    <cfRule type="expression" dxfId="23860" priority="27694" stopIfTrue="1">
      <formula>NOT(ISERROR(SEARCH("X",M1793)))</formula>
    </cfRule>
    <cfRule type="expression" dxfId="23859" priority="27695" stopIfTrue="1">
      <formula>NOT(ISERROR(SEARCH("V",M1793)))</formula>
    </cfRule>
  </conditionalFormatting>
  <conditionalFormatting sqref="O1793:Q1793">
    <cfRule type="expression" dxfId="23858" priority="27687" stopIfTrue="1">
      <formula>NOT(ISERROR(SEARCH("O",O1793)))</formula>
    </cfRule>
    <cfRule type="expression" dxfId="23857" priority="27688" stopIfTrue="1">
      <formula>NOT(ISERROR(SEARCH("X",O1793)))</formula>
    </cfRule>
    <cfRule type="expression" dxfId="23856" priority="27689" stopIfTrue="1">
      <formula>NOT(ISERROR(SEARCH("V",O1793)))</formula>
    </cfRule>
    <cfRule type="expression" dxfId="23855" priority="27690" stopIfTrue="1">
      <formula>NOT(ISERROR(SEARCH("O",O1793)))</formula>
    </cfRule>
    <cfRule type="expression" dxfId="23854" priority="27691" stopIfTrue="1">
      <formula>NOT(ISERROR(SEARCH("X",O1793)))</formula>
    </cfRule>
    <cfRule type="expression" dxfId="23853" priority="27692" stopIfTrue="1">
      <formula>NOT(ISERROR(SEARCH("V",O1793)))</formula>
    </cfRule>
  </conditionalFormatting>
  <conditionalFormatting sqref="M1794:N1794">
    <cfRule type="expression" dxfId="23852" priority="27684" stopIfTrue="1">
      <formula>NOT(ISERROR(SEARCH("O",M1794)))</formula>
    </cfRule>
    <cfRule type="expression" dxfId="23851" priority="27685" stopIfTrue="1">
      <formula>NOT(ISERROR(SEARCH("X",M1794)))</formula>
    </cfRule>
    <cfRule type="expression" dxfId="23850" priority="27686" stopIfTrue="1">
      <formula>NOT(ISERROR(SEARCH("V",M1794)))</formula>
    </cfRule>
  </conditionalFormatting>
  <conditionalFormatting sqref="O1794:Q1794">
    <cfRule type="expression" dxfId="23849" priority="27678" stopIfTrue="1">
      <formula>NOT(ISERROR(SEARCH("O",O1794)))</formula>
    </cfRule>
    <cfRule type="expression" dxfId="23848" priority="27679" stopIfTrue="1">
      <formula>NOT(ISERROR(SEARCH("X",O1794)))</formula>
    </cfRule>
    <cfRule type="expression" dxfId="23847" priority="27680" stopIfTrue="1">
      <formula>NOT(ISERROR(SEARCH("V",O1794)))</formula>
    </cfRule>
    <cfRule type="expression" dxfId="23846" priority="27681" stopIfTrue="1">
      <formula>NOT(ISERROR(SEARCH("O",O1794)))</formula>
    </cfRule>
    <cfRule type="expression" dxfId="23845" priority="27682" stopIfTrue="1">
      <formula>NOT(ISERROR(SEARCH("X",O1794)))</formula>
    </cfRule>
    <cfRule type="expression" dxfId="23844" priority="27683" stopIfTrue="1">
      <formula>NOT(ISERROR(SEARCH("V",O1794)))</formula>
    </cfRule>
  </conditionalFormatting>
  <conditionalFormatting sqref="M1795:N1795">
    <cfRule type="expression" dxfId="23843" priority="27675" stopIfTrue="1">
      <formula>NOT(ISERROR(SEARCH("O",M1795)))</formula>
    </cfRule>
    <cfRule type="expression" dxfId="23842" priority="27676" stopIfTrue="1">
      <formula>NOT(ISERROR(SEARCH("X",M1795)))</formula>
    </cfRule>
    <cfRule type="expression" dxfId="23841" priority="27677" stopIfTrue="1">
      <formula>NOT(ISERROR(SEARCH("V",M1795)))</formula>
    </cfRule>
  </conditionalFormatting>
  <conditionalFormatting sqref="O1795:Q1795">
    <cfRule type="expression" dxfId="23840" priority="27669" stopIfTrue="1">
      <formula>NOT(ISERROR(SEARCH("O",O1795)))</formula>
    </cfRule>
    <cfRule type="expression" dxfId="23839" priority="27670" stopIfTrue="1">
      <formula>NOT(ISERROR(SEARCH("X",O1795)))</formula>
    </cfRule>
    <cfRule type="expression" dxfId="23838" priority="27671" stopIfTrue="1">
      <formula>NOT(ISERROR(SEARCH("V",O1795)))</formula>
    </cfRule>
    <cfRule type="expression" dxfId="23837" priority="27672" stopIfTrue="1">
      <formula>NOT(ISERROR(SEARCH("O",O1795)))</formula>
    </cfRule>
    <cfRule type="expression" dxfId="23836" priority="27673" stopIfTrue="1">
      <formula>NOT(ISERROR(SEARCH("X",O1795)))</formula>
    </cfRule>
    <cfRule type="expression" dxfId="23835" priority="27674" stopIfTrue="1">
      <formula>NOT(ISERROR(SEARCH("V",O1795)))</formula>
    </cfRule>
  </conditionalFormatting>
  <conditionalFormatting sqref="M1796:N1796">
    <cfRule type="expression" dxfId="23834" priority="27666" stopIfTrue="1">
      <formula>NOT(ISERROR(SEARCH("O",M1796)))</formula>
    </cfRule>
    <cfRule type="expression" dxfId="23833" priority="27667" stopIfTrue="1">
      <formula>NOT(ISERROR(SEARCH("X",M1796)))</formula>
    </cfRule>
    <cfRule type="expression" dxfId="23832" priority="27668" stopIfTrue="1">
      <formula>NOT(ISERROR(SEARCH("V",M1796)))</formula>
    </cfRule>
  </conditionalFormatting>
  <conditionalFormatting sqref="O1796:Q1796">
    <cfRule type="expression" dxfId="23831" priority="27660" stopIfTrue="1">
      <formula>NOT(ISERROR(SEARCH("O",O1796)))</formula>
    </cfRule>
    <cfRule type="expression" dxfId="23830" priority="27661" stopIfTrue="1">
      <formula>NOT(ISERROR(SEARCH("X",O1796)))</formula>
    </cfRule>
    <cfRule type="expression" dxfId="23829" priority="27662" stopIfTrue="1">
      <formula>NOT(ISERROR(SEARCH("V",O1796)))</formula>
    </cfRule>
    <cfRule type="expression" dxfId="23828" priority="27663" stopIfTrue="1">
      <formula>NOT(ISERROR(SEARCH("O",O1796)))</formula>
    </cfRule>
    <cfRule type="expression" dxfId="23827" priority="27664" stopIfTrue="1">
      <formula>NOT(ISERROR(SEARCH("X",O1796)))</formula>
    </cfRule>
    <cfRule type="expression" dxfId="23826" priority="27665" stopIfTrue="1">
      <formula>NOT(ISERROR(SEARCH("V",O1796)))</formula>
    </cfRule>
  </conditionalFormatting>
  <conditionalFormatting sqref="M1797:N1797">
    <cfRule type="expression" dxfId="23825" priority="27711" stopIfTrue="1">
      <formula>NOT(ISERROR(SEARCH("O",M1797)))</formula>
    </cfRule>
    <cfRule type="expression" dxfId="23824" priority="27712" stopIfTrue="1">
      <formula>NOT(ISERROR(SEARCH("X",M1797)))</formula>
    </cfRule>
    <cfRule type="expression" dxfId="23823" priority="27713" stopIfTrue="1">
      <formula>NOT(ISERROR(SEARCH("V",M1797)))</formula>
    </cfRule>
  </conditionalFormatting>
  <conditionalFormatting sqref="O1797:Q1797">
    <cfRule type="expression" dxfId="23822" priority="27705" stopIfTrue="1">
      <formula>NOT(ISERROR(SEARCH("O",O1797)))</formula>
    </cfRule>
    <cfRule type="expression" dxfId="23821" priority="27706" stopIfTrue="1">
      <formula>NOT(ISERROR(SEARCH("X",O1797)))</formula>
    </cfRule>
    <cfRule type="expression" dxfId="23820" priority="27707" stopIfTrue="1">
      <formula>NOT(ISERROR(SEARCH("V",O1797)))</formula>
    </cfRule>
    <cfRule type="expression" dxfId="23819" priority="27708" stopIfTrue="1">
      <formula>NOT(ISERROR(SEARCH("O",O1797)))</formula>
    </cfRule>
    <cfRule type="expression" dxfId="23818" priority="27709" stopIfTrue="1">
      <formula>NOT(ISERROR(SEARCH("X",O1797)))</formula>
    </cfRule>
    <cfRule type="expression" dxfId="23817" priority="27710" stopIfTrue="1">
      <formula>NOT(ISERROR(SEARCH("V",O1797)))</formula>
    </cfRule>
  </conditionalFormatting>
  <conditionalFormatting sqref="M1798:N1798">
    <cfRule type="expression" dxfId="23816" priority="27657" stopIfTrue="1">
      <formula>NOT(ISERROR(SEARCH("O",M1798)))</formula>
    </cfRule>
    <cfRule type="expression" dxfId="23815" priority="27658" stopIfTrue="1">
      <formula>NOT(ISERROR(SEARCH("X",M1798)))</formula>
    </cfRule>
    <cfRule type="expression" dxfId="23814" priority="27659" stopIfTrue="1">
      <formula>NOT(ISERROR(SEARCH("V",M1798)))</formula>
    </cfRule>
  </conditionalFormatting>
  <conditionalFormatting sqref="O1798:Q1798">
    <cfRule type="expression" dxfId="23813" priority="27651" stopIfTrue="1">
      <formula>NOT(ISERROR(SEARCH("O",O1798)))</formula>
    </cfRule>
    <cfRule type="expression" dxfId="23812" priority="27652" stopIfTrue="1">
      <formula>NOT(ISERROR(SEARCH("X",O1798)))</formula>
    </cfRule>
    <cfRule type="expression" dxfId="23811" priority="27653" stopIfTrue="1">
      <formula>NOT(ISERROR(SEARCH("V",O1798)))</formula>
    </cfRule>
    <cfRule type="expression" dxfId="23810" priority="27654" stopIfTrue="1">
      <formula>NOT(ISERROR(SEARCH("O",O1798)))</formula>
    </cfRule>
    <cfRule type="expression" dxfId="23809" priority="27655" stopIfTrue="1">
      <formula>NOT(ISERROR(SEARCH("X",O1798)))</formula>
    </cfRule>
    <cfRule type="expression" dxfId="23808" priority="27656" stopIfTrue="1">
      <formula>NOT(ISERROR(SEARCH("V",O1798)))</formula>
    </cfRule>
  </conditionalFormatting>
  <conditionalFormatting sqref="M1799:Q1799">
    <cfRule type="expression" dxfId="23807" priority="27648" stopIfTrue="1">
      <formula>NOT(ISERROR(SEARCH("O",M1799)))</formula>
    </cfRule>
    <cfRule type="expression" dxfId="23806" priority="27649" stopIfTrue="1">
      <formula>NOT(ISERROR(SEARCH("X",M1799)))</formula>
    </cfRule>
    <cfRule type="expression" dxfId="23805" priority="27650" stopIfTrue="1">
      <formula>NOT(ISERROR(SEARCH("V",M1799)))</formula>
    </cfRule>
  </conditionalFormatting>
  <conditionalFormatting sqref="P1800">
    <cfRule type="expression" dxfId="23804" priority="27642" stopIfTrue="1">
      <formula>NOT(ISERROR(SEARCH("O",P1800)))</formula>
    </cfRule>
    <cfRule type="expression" dxfId="23803" priority="27643" stopIfTrue="1">
      <formula>NOT(ISERROR(SEARCH("X",P1800)))</formula>
    </cfRule>
    <cfRule type="expression" dxfId="23802" priority="27644" stopIfTrue="1">
      <formula>NOT(ISERROR(SEARCH("V",P1800)))</formula>
    </cfRule>
  </conditionalFormatting>
  <conditionalFormatting sqref="M1801:Q1801">
    <cfRule type="expression" dxfId="23801" priority="27645" stopIfTrue="1">
      <formula>NOT(ISERROR(SEARCH("O",M1801)))</formula>
    </cfRule>
    <cfRule type="expression" dxfId="23800" priority="27646" stopIfTrue="1">
      <formula>NOT(ISERROR(SEARCH("X",M1801)))</formula>
    </cfRule>
    <cfRule type="expression" dxfId="23799" priority="27647" stopIfTrue="1">
      <formula>NOT(ISERROR(SEARCH("V",M1801)))</formula>
    </cfRule>
  </conditionalFormatting>
  <conditionalFormatting sqref="P1802">
    <cfRule type="expression" dxfId="23798" priority="27636" stopIfTrue="1">
      <formula>NOT(ISERROR(SEARCH("O",P1802)))</formula>
    </cfRule>
    <cfRule type="expression" dxfId="23797" priority="27637" stopIfTrue="1">
      <formula>NOT(ISERROR(SEARCH("X",P1802)))</formula>
    </cfRule>
    <cfRule type="expression" dxfId="23796" priority="27638" stopIfTrue="1">
      <formula>NOT(ISERROR(SEARCH("V",P1802)))</formula>
    </cfRule>
  </conditionalFormatting>
  <conditionalFormatting sqref="P1803">
    <cfRule type="expression" dxfId="23795" priority="27630" stopIfTrue="1">
      <formula>NOT(ISERROR(SEARCH("O",P1803)))</formula>
    </cfRule>
    <cfRule type="expression" dxfId="23794" priority="27631" stopIfTrue="1">
      <formula>NOT(ISERROR(SEARCH("X",P1803)))</formula>
    </cfRule>
    <cfRule type="expression" dxfId="23793" priority="27632" stopIfTrue="1">
      <formula>NOT(ISERROR(SEARCH("V",P1803)))</formula>
    </cfRule>
  </conditionalFormatting>
  <conditionalFormatting sqref="P1804">
    <cfRule type="expression" dxfId="23792" priority="27624" stopIfTrue="1">
      <formula>NOT(ISERROR(SEARCH("O",P1804)))</formula>
    </cfRule>
    <cfRule type="expression" dxfId="23791" priority="27625" stopIfTrue="1">
      <formula>NOT(ISERROR(SEARCH("X",P1804)))</formula>
    </cfRule>
    <cfRule type="expression" dxfId="23790" priority="27626" stopIfTrue="1">
      <formula>NOT(ISERROR(SEARCH("V",P1804)))</formula>
    </cfRule>
  </conditionalFormatting>
  <conditionalFormatting sqref="P1805">
    <cfRule type="expression" dxfId="23789" priority="27618" stopIfTrue="1">
      <formula>NOT(ISERROR(SEARCH("O",P1805)))</formula>
    </cfRule>
    <cfRule type="expression" dxfId="23788" priority="27619" stopIfTrue="1">
      <formula>NOT(ISERROR(SEARCH("X",P1805)))</formula>
    </cfRule>
    <cfRule type="expression" dxfId="23787" priority="27620" stopIfTrue="1">
      <formula>NOT(ISERROR(SEARCH("V",P1805)))</formula>
    </cfRule>
  </conditionalFormatting>
  <conditionalFormatting sqref="P1806">
    <cfRule type="expression" dxfId="23786" priority="27612" stopIfTrue="1">
      <formula>NOT(ISERROR(SEARCH("O",P1806)))</formula>
    </cfRule>
    <cfRule type="expression" dxfId="23785" priority="27613" stopIfTrue="1">
      <formula>NOT(ISERROR(SEARCH("X",P1806)))</formula>
    </cfRule>
    <cfRule type="expression" dxfId="23784" priority="27614" stopIfTrue="1">
      <formula>NOT(ISERROR(SEARCH("V",P1806)))</formula>
    </cfRule>
  </conditionalFormatting>
  <conditionalFormatting sqref="O1807">
    <cfRule type="expression" dxfId="23783" priority="27603" stopIfTrue="1">
      <formula>NOT(ISERROR(SEARCH("O",O1807)))</formula>
    </cfRule>
    <cfRule type="expression" dxfId="23782" priority="27604" stopIfTrue="1">
      <formula>NOT(ISERROR(SEARCH("X",O1807)))</formula>
    </cfRule>
    <cfRule type="expression" dxfId="23781" priority="27605" stopIfTrue="1">
      <formula>NOT(ISERROR(SEARCH("V",O1807)))</formula>
    </cfRule>
    <cfRule type="expression" dxfId="23780" priority="27606" stopIfTrue="1">
      <formula>NOT(ISERROR(SEARCH("O",O1807)))</formula>
    </cfRule>
    <cfRule type="expression" dxfId="23779" priority="27607" stopIfTrue="1">
      <formula>NOT(ISERROR(SEARCH("X",O1807)))</formula>
    </cfRule>
    <cfRule type="expression" dxfId="23778" priority="27608" stopIfTrue="1">
      <formula>NOT(ISERROR(SEARCH("V",O1807)))</formula>
    </cfRule>
  </conditionalFormatting>
  <conditionalFormatting sqref="O1808">
    <cfRule type="expression" dxfId="23777" priority="28685" stopIfTrue="1">
      <formula>NOT(ISERROR(SEARCH("O",O1808)))</formula>
    </cfRule>
    <cfRule type="expression" dxfId="23776" priority="28686" stopIfTrue="1">
      <formula>NOT(ISERROR(SEARCH("X",O1808)))</formula>
    </cfRule>
    <cfRule type="expression" dxfId="23775" priority="28687" stopIfTrue="1">
      <formula>NOT(ISERROR(SEARCH("V",O1808)))</formula>
    </cfRule>
  </conditionalFormatting>
  <conditionalFormatting sqref="Q1808">
    <cfRule type="expression" dxfId="23774" priority="28730" stopIfTrue="1">
      <formula>NOT(ISERROR(SEARCH("O",Q1808)))</formula>
    </cfRule>
    <cfRule type="expression" dxfId="23773" priority="28731" stopIfTrue="1">
      <formula>NOT(ISERROR(SEARCH("X",Q1808)))</formula>
    </cfRule>
    <cfRule type="expression" dxfId="23772" priority="28732" stopIfTrue="1">
      <formula>NOT(ISERROR(SEARCH("V",Q1808)))</formula>
    </cfRule>
  </conditionalFormatting>
  <conditionalFormatting sqref="O1809">
    <cfRule type="expression" dxfId="23771" priority="28682" stopIfTrue="1">
      <formula>NOT(ISERROR(SEARCH("O",O1809)))</formula>
    </cfRule>
    <cfRule type="expression" dxfId="23770" priority="28683" stopIfTrue="1">
      <formula>NOT(ISERROR(SEARCH("X",O1809)))</formula>
    </cfRule>
    <cfRule type="expression" dxfId="23769" priority="28684" stopIfTrue="1">
      <formula>NOT(ISERROR(SEARCH("V",O1809)))</formula>
    </cfRule>
  </conditionalFormatting>
  <conditionalFormatting sqref="O1810">
    <cfRule type="expression" dxfId="23768" priority="28679" stopIfTrue="1">
      <formula>NOT(ISERROR(SEARCH("O",O1810)))</formula>
    </cfRule>
    <cfRule type="expression" dxfId="23767" priority="28680" stopIfTrue="1">
      <formula>NOT(ISERROR(SEARCH("X",O1810)))</formula>
    </cfRule>
    <cfRule type="expression" dxfId="23766" priority="28681" stopIfTrue="1">
      <formula>NOT(ISERROR(SEARCH("V",O1810)))</formula>
    </cfRule>
  </conditionalFormatting>
  <conditionalFormatting sqref="O1811">
    <cfRule type="expression" dxfId="23765" priority="28676" stopIfTrue="1">
      <formula>NOT(ISERROR(SEARCH("O",O1811)))</formula>
    </cfRule>
    <cfRule type="expression" dxfId="23764" priority="28677" stopIfTrue="1">
      <formula>NOT(ISERROR(SEARCH("X",O1811)))</formula>
    </cfRule>
    <cfRule type="expression" dxfId="23763" priority="28678" stopIfTrue="1">
      <formula>NOT(ISERROR(SEARCH("V",O1811)))</formula>
    </cfRule>
  </conditionalFormatting>
  <conditionalFormatting sqref="N1813">
    <cfRule type="expression" dxfId="23762" priority="28709" stopIfTrue="1">
      <formula>NOT(ISERROR(SEARCH("O",N1813)))</formula>
    </cfRule>
    <cfRule type="expression" dxfId="23761" priority="28710" stopIfTrue="1">
      <formula>NOT(ISERROR(SEARCH("X",N1813)))</formula>
    </cfRule>
    <cfRule type="expression" dxfId="23760" priority="28711" stopIfTrue="1">
      <formula>NOT(ISERROR(SEARCH("V",N1813)))</formula>
    </cfRule>
  </conditionalFormatting>
  <conditionalFormatting sqref="Q1813">
    <cfRule type="expression" dxfId="23759" priority="28706" stopIfTrue="1">
      <formula>NOT(ISERROR(SEARCH("O",Q1813)))</formula>
    </cfRule>
    <cfRule type="expression" dxfId="23758" priority="28707" stopIfTrue="1">
      <formula>NOT(ISERROR(SEARCH("X",Q1813)))</formula>
    </cfRule>
    <cfRule type="expression" dxfId="23757" priority="28708" stopIfTrue="1">
      <formula>NOT(ISERROR(SEARCH("V",Q1813)))</formula>
    </cfRule>
  </conditionalFormatting>
  <conditionalFormatting sqref="N1566">
    <cfRule type="expression" dxfId="23756" priority="28361" stopIfTrue="1">
      <formula>NOT(ISERROR(SEARCH("O",N1566)))</formula>
    </cfRule>
    <cfRule type="expression" dxfId="23755" priority="28362" stopIfTrue="1">
      <formula>NOT(ISERROR(SEARCH("X",N1566)))</formula>
    </cfRule>
    <cfRule type="expression" dxfId="23754" priority="28363" stopIfTrue="1">
      <formula>NOT(ISERROR(SEARCH("V",N1566)))</formula>
    </cfRule>
  </conditionalFormatting>
  <conditionalFormatting sqref="M1883:N1883 P1883:Q1883">
    <cfRule type="expression" dxfId="23753" priority="28553" stopIfTrue="1">
      <formula>NOT(ISERROR(SEARCH("O",M1883)))</formula>
    </cfRule>
    <cfRule type="expression" dxfId="23752" priority="28554" stopIfTrue="1">
      <formula>NOT(ISERROR(SEARCH("X",M1883)))</formula>
    </cfRule>
    <cfRule type="expression" dxfId="23751" priority="28555" stopIfTrue="1">
      <formula>NOT(ISERROR(SEARCH("V",M1883)))</formula>
    </cfRule>
  </conditionalFormatting>
  <conditionalFormatting sqref="M1594:N1594 P1594:Q1594">
    <cfRule type="expression" dxfId="23750" priority="28068" stopIfTrue="1">
      <formula>NOT(ISERROR(SEARCH("O",M1594)))</formula>
    </cfRule>
    <cfRule type="expression" dxfId="23749" priority="28069" stopIfTrue="1">
      <formula>NOT(ISERROR(SEARCH("X",M1594)))</formula>
    </cfRule>
    <cfRule type="expression" dxfId="23748" priority="28070" stopIfTrue="1">
      <formula>NOT(ISERROR(SEARCH("V",M1594)))</formula>
    </cfRule>
  </conditionalFormatting>
  <conditionalFormatting sqref="O1871">
    <cfRule type="expression" dxfId="23747" priority="28638" stopIfTrue="1">
      <formula>NOT(ISERROR(SEARCH("O",O1871)))</formula>
    </cfRule>
    <cfRule type="expression" dxfId="23746" priority="28639" stopIfTrue="1">
      <formula>NOT(ISERROR(SEARCH("X",O1871)))</formula>
    </cfRule>
    <cfRule type="expression" dxfId="23745" priority="28640" stopIfTrue="1">
      <formula>NOT(ISERROR(SEARCH("V",O1871)))</formula>
    </cfRule>
  </conditionalFormatting>
  <conditionalFormatting sqref="P1321:Q1331 P1885:Q1885 P1342:Q1345 P1352:Q1368 P1407:Q1425">
    <cfRule type="expression" dxfId="23744" priority="28541" stopIfTrue="1">
      <formula>NOT(ISERROR(SEARCH("O",P1321)))</formula>
    </cfRule>
    <cfRule type="expression" dxfId="23743" priority="28542" stopIfTrue="1">
      <formula>NOT(ISERROR(SEARCH("X",P1321)))</formula>
    </cfRule>
    <cfRule type="expression" dxfId="23742" priority="28543" stopIfTrue="1">
      <formula>NOT(ISERROR(SEARCH("V",P1321)))</formula>
    </cfRule>
  </conditionalFormatting>
  <conditionalFormatting sqref="M1876:N1876">
    <cfRule type="expression" dxfId="23741" priority="28529" stopIfTrue="1">
      <formula>NOT(ISERROR(SEARCH("O",M1876)))</formula>
    </cfRule>
    <cfRule type="expression" dxfId="23740" priority="28530" stopIfTrue="1">
      <formula>NOT(ISERROR(SEARCH("X",M1876)))</formula>
    </cfRule>
    <cfRule type="expression" dxfId="23739" priority="28531" stopIfTrue="1">
      <formula>NOT(ISERROR(SEARCH("V",M1876)))</formula>
    </cfRule>
  </conditionalFormatting>
  <conditionalFormatting sqref="O1876">
    <cfRule type="expression" dxfId="23738" priority="28532" stopIfTrue="1">
      <formula>NOT(ISERROR(SEARCH("O",O1876)))</formula>
    </cfRule>
    <cfRule type="expression" dxfId="23737" priority="28533" stopIfTrue="1">
      <formula>NOT(ISERROR(SEARCH("X",O1876)))</formula>
    </cfRule>
    <cfRule type="expression" dxfId="23736" priority="28534" stopIfTrue="1">
      <formula>NOT(ISERROR(SEARCH("V",O1876)))</formula>
    </cfRule>
    <cfRule type="expression" dxfId="23735" priority="28535" stopIfTrue="1">
      <formula>NOT(ISERROR(SEARCH("O",O1876)))</formula>
    </cfRule>
    <cfRule type="expression" dxfId="23734" priority="28536" stopIfTrue="1">
      <formula>NOT(ISERROR(SEARCH("X",O1876)))</formula>
    </cfRule>
    <cfRule type="expression" dxfId="23733" priority="28537" stopIfTrue="1">
      <formula>NOT(ISERROR(SEARCH("V",O1876)))</formula>
    </cfRule>
  </conditionalFormatting>
  <conditionalFormatting sqref="O1877">
    <cfRule type="expression" dxfId="23732" priority="28511" stopIfTrue="1">
      <formula>NOT(ISERROR(SEARCH("O",O1877)))</formula>
    </cfRule>
    <cfRule type="expression" dxfId="23731" priority="28512" stopIfTrue="1">
      <formula>NOT(ISERROR(SEARCH("X",O1877)))</formula>
    </cfRule>
    <cfRule type="expression" dxfId="23730" priority="28513" stopIfTrue="1">
      <formula>NOT(ISERROR(SEARCH("V",O1877)))</formula>
    </cfRule>
    <cfRule type="expression" dxfId="23729" priority="28514" stopIfTrue="1">
      <formula>NOT(ISERROR(SEARCH("O",O1877)))</formula>
    </cfRule>
    <cfRule type="expression" dxfId="23728" priority="28515" stopIfTrue="1">
      <formula>NOT(ISERROR(SEARCH("X",O1877)))</formula>
    </cfRule>
    <cfRule type="expression" dxfId="23727" priority="28516" stopIfTrue="1">
      <formula>NOT(ISERROR(SEARCH("V",O1877)))</formula>
    </cfRule>
  </conditionalFormatting>
  <conditionalFormatting sqref="M1881:N1881">
    <cfRule type="expression" dxfId="23726" priority="28571" stopIfTrue="1">
      <formula>NOT(ISERROR(SEARCH("O",M1881)))</formula>
    </cfRule>
    <cfRule type="expression" dxfId="23725" priority="28572" stopIfTrue="1">
      <formula>NOT(ISERROR(SEARCH("X",M1881)))</formula>
    </cfRule>
    <cfRule type="expression" dxfId="23724" priority="28573" stopIfTrue="1">
      <formula>NOT(ISERROR(SEARCH("V",M1881)))</formula>
    </cfRule>
  </conditionalFormatting>
  <conditionalFormatting sqref="O1881">
    <cfRule type="expression" dxfId="23723" priority="28574" stopIfTrue="1">
      <formula>NOT(ISERROR(SEARCH("O",O1881)))</formula>
    </cfRule>
    <cfRule type="expression" dxfId="23722" priority="28575" stopIfTrue="1">
      <formula>NOT(ISERROR(SEARCH("X",O1881)))</formula>
    </cfRule>
    <cfRule type="expression" dxfId="23721" priority="28576" stopIfTrue="1">
      <formula>NOT(ISERROR(SEARCH("V",O1881)))</formula>
    </cfRule>
    <cfRule type="expression" dxfId="23720" priority="28577" stopIfTrue="1">
      <formula>NOT(ISERROR(SEARCH("O",O1881)))</formula>
    </cfRule>
    <cfRule type="expression" dxfId="23719" priority="28578" stopIfTrue="1">
      <formula>NOT(ISERROR(SEARCH("X",O1881)))</formula>
    </cfRule>
    <cfRule type="expression" dxfId="23718" priority="28579" stopIfTrue="1">
      <formula>NOT(ISERROR(SEARCH("V",O1881)))</formula>
    </cfRule>
  </conditionalFormatting>
  <conditionalFormatting sqref="O1882">
    <cfRule type="expression" dxfId="23717" priority="28565" stopIfTrue="1">
      <formula>NOT(ISERROR(SEARCH("O",O1882)))</formula>
    </cfRule>
    <cfRule type="expression" dxfId="23716" priority="28566" stopIfTrue="1">
      <formula>NOT(ISERROR(SEARCH("X",O1882)))</formula>
    </cfRule>
    <cfRule type="expression" dxfId="23715" priority="28567" stopIfTrue="1">
      <formula>NOT(ISERROR(SEARCH("V",O1882)))</formula>
    </cfRule>
    <cfRule type="expression" dxfId="23714" priority="28568" stopIfTrue="1">
      <formula>NOT(ISERROR(SEARCH("O",O1882)))</formula>
    </cfRule>
    <cfRule type="expression" dxfId="23713" priority="28569" stopIfTrue="1">
      <formula>NOT(ISERROR(SEARCH("X",O1882)))</formula>
    </cfRule>
    <cfRule type="expression" dxfId="23712" priority="28570" stopIfTrue="1">
      <formula>NOT(ISERROR(SEARCH("V",O1882)))</formula>
    </cfRule>
  </conditionalFormatting>
  <conditionalFormatting sqref="O1883">
    <cfRule type="expression" dxfId="23711" priority="28556" stopIfTrue="1">
      <formula>NOT(ISERROR(SEARCH("O",O1883)))</formula>
    </cfRule>
    <cfRule type="expression" dxfId="23710" priority="28557" stopIfTrue="1">
      <formula>NOT(ISERROR(SEARCH("X",O1883)))</formula>
    </cfRule>
    <cfRule type="expression" dxfId="23709" priority="28558" stopIfTrue="1">
      <formula>NOT(ISERROR(SEARCH("V",O1883)))</formula>
    </cfRule>
    <cfRule type="expression" dxfId="23708" priority="28559" stopIfTrue="1">
      <formula>NOT(ISERROR(SEARCH("O",O1883)))</formula>
    </cfRule>
    <cfRule type="expression" dxfId="23707" priority="28560" stopIfTrue="1">
      <formula>NOT(ISERROR(SEARCH("X",O1883)))</formula>
    </cfRule>
    <cfRule type="expression" dxfId="23706" priority="28561" stopIfTrue="1">
      <formula>NOT(ISERROR(SEARCH("V",O1883)))</formula>
    </cfRule>
  </conditionalFormatting>
  <conditionalFormatting sqref="M1884:N1884">
    <cfRule type="expression" dxfId="23705" priority="28544" stopIfTrue="1">
      <formula>NOT(ISERROR(SEARCH("O",M1884)))</formula>
    </cfRule>
    <cfRule type="expression" dxfId="23704" priority="28545" stopIfTrue="1">
      <formula>NOT(ISERROR(SEARCH("X",M1884)))</formula>
    </cfRule>
    <cfRule type="expression" dxfId="23703" priority="28546" stopIfTrue="1">
      <formula>NOT(ISERROR(SEARCH("V",M1884)))</formula>
    </cfRule>
  </conditionalFormatting>
  <conditionalFormatting sqref="O1884">
    <cfRule type="expression" dxfId="23702" priority="28547" stopIfTrue="1">
      <formula>NOT(ISERROR(SEARCH("O",O1884)))</formula>
    </cfRule>
    <cfRule type="expression" dxfId="23701" priority="28548" stopIfTrue="1">
      <formula>NOT(ISERROR(SEARCH("X",O1884)))</formula>
    </cfRule>
    <cfRule type="expression" dxfId="23700" priority="28549" stopIfTrue="1">
      <formula>NOT(ISERROR(SEARCH("V",O1884)))</formula>
    </cfRule>
    <cfRule type="expression" dxfId="23699" priority="28550" stopIfTrue="1">
      <formula>NOT(ISERROR(SEARCH("O",O1884)))</formula>
    </cfRule>
    <cfRule type="expression" dxfId="23698" priority="28551" stopIfTrue="1">
      <formula>NOT(ISERROR(SEARCH("X",O1884)))</formula>
    </cfRule>
    <cfRule type="expression" dxfId="23697" priority="28552" stopIfTrue="1">
      <formula>NOT(ISERROR(SEARCH("V",O1884)))</formula>
    </cfRule>
  </conditionalFormatting>
  <conditionalFormatting sqref="M1886:Q1886 P1106:P1108 R1106:S1108 R1128:S1131 P1128:P1131 M1106:N1111 M1128:N1131 M1061:N1066">
    <cfRule type="expression" dxfId="23696" priority="27410" stopIfTrue="1">
      <formula>NOT(ISERROR(SEARCH("O",M1061)))</formula>
    </cfRule>
    <cfRule type="expression" dxfId="23695" priority="27411" stopIfTrue="1">
      <formula>NOT(ISERROR(SEARCH("X",M1061)))</formula>
    </cfRule>
  </conditionalFormatting>
  <conditionalFormatting sqref="M1887:Q1887">
    <cfRule type="expression" dxfId="23694" priority="27405" stopIfTrue="1">
      <formula>NOT(ISERROR(SEARCH("O",M1887)))</formula>
    </cfRule>
    <cfRule type="expression" dxfId="23693" priority="27406" stopIfTrue="1">
      <formula>NOT(ISERROR(SEARCH("X",M1887)))</formula>
    </cfRule>
  </conditionalFormatting>
  <conditionalFormatting sqref="M1889:Q1889">
    <cfRule type="expression" dxfId="23692" priority="27400" stopIfTrue="1">
      <formula>NOT(ISERROR(SEARCH("O",M1889)))</formula>
    </cfRule>
    <cfRule type="expression" dxfId="23691" priority="27401" stopIfTrue="1">
      <formula>NOT(ISERROR(SEARCH("X",M1889)))</formula>
    </cfRule>
  </conditionalFormatting>
  <conditionalFormatting sqref="M1891:Q1891">
    <cfRule type="expression" dxfId="23690" priority="27426" stopIfTrue="1">
      <formula>NOT(ISERROR(SEARCH("O",M1891)))</formula>
    </cfRule>
    <cfRule type="expression" dxfId="23689" priority="27427" stopIfTrue="1">
      <formula>NOT(ISERROR(SEARCH("X",M1891)))</formula>
    </cfRule>
  </conditionalFormatting>
  <conditionalFormatting sqref="M1305:M1312">
    <cfRule type="expression" dxfId="23688" priority="28832" stopIfTrue="1">
      <formula>NOT(ISERROR(SEARCH("O",M1305)))</formula>
    </cfRule>
    <cfRule type="expression" dxfId="23687" priority="28833" stopIfTrue="1">
      <formula>NOT(ISERROR(SEARCH("X",M1305)))</formula>
    </cfRule>
    <cfRule type="expression" dxfId="23686" priority="28834" stopIfTrue="1">
      <formula>NOT(ISERROR(SEARCH("V",M1305)))</formula>
    </cfRule>
  </conditionalFormatting>
  <conditionalFormatting sqref="M1359:M1368 M1407:M1415">
    <cfRule type="expression" dxfId="23685" priority="28754" stopIfTrue="1">
      <formula>NOT(ISERROR(SEARCH("O",M1359)))</formula>
    </cfRule>
    <cfRule type="expression" dxfId="23684" priority="28755" stopIfTrue="1">
      <formula>NOT(ISERROR(SEARCH("X",M1359)))</formula>
    </cfRule>
    <cfRule type="expression" dxfId="23683" priority="28756" stopIfTrue="1">
      <formula>NOT(ISERROR(SEARCH("V",M1359)))</formula>
    </cfRule>
  </conditionalFormatting>
  <conditionalFormatting sqref="M1416:M1417">
    <cfRule type="expression" dxfId="23682" priority="28745" stopIfTrue="1">
      <formula>NOT(ISERROR(SEARCH("O",M1416)))</formula>
    </cfRule>
    <cfRule type="expression" dxfId="23681" priority="28746" stopIfTrue="1">
      <formula>NOT(ISERROR(SEARCH("X",M1416)))</formula>
    </cfRule>
    <cfRule type="expression" dxfId="23680" priority="28747" stopIfTrue="1">
      <formula>NOT(ISERROR(SEARCH("V",M1416)))</formula>
    </cfRule>
  </conditionalFormatting>
  <conditionalFormatting sqref="M1556:M1557">
    <cfRule type="expression" dxfId="23679" priority="28382" stopIfTrue="1">
      <formula>NOT(ISERROR(SEARCH("O",M1556)))</formula>
    </cfRule>
    <cfRule type="expression" dxfId="23678" priority="28383" stopIfTrue="1">
      <formula>NOT(ISERROR(SEARCH("X",M1556)))</formula>
    </cfRule>
    <cfRule type="expression" dxfId="23677" priority="28384" stopIfTrue="1">
      <formula>NOT(ISERROR(SEARCH("V",M1556)))</formula>
    </cfRule>
  </conditionalFormatting>
  <conditionalFormatting sqref="M1583:M1588">
    <cfRule type="expression" dxfId="23676" priority="27182" stopIfTrue="1">
      <formula>NOT(ISERROR(SEARCH("O",M1583)))</formula>
    </cfRule>
    <cfRule type="expression" dxfId="23675" priority="27183" stopIfTrue="1">
      <formula>NOT(ISERROR(SEARCH("X",M1583)))</formula>
    </cfRule>
    <cfRule type="expression" dxfId="23674" priority="27184" stopIfTrue="1">
      <formula>NOT(ISERROR(SEARCH("V",M1583)))</formula>
    </cfRule>
  </conditionalFormatting>
  <conditionalFormatting sqref="M1608:M1615">
    <cfRule type="expression" dxfId="23673" priority="27170" stopIfTrue="1">
      <formula>NOT(ISERROR(SEARCH("O",M1608)))</formula>
    </cfRule>
    <cfRule type="expression" dxfId="23672" priority="27173" stopIfTrue="1">
      <formula>NOT(ISERROR(SEARCH("O",M1608)))</formula>
    </cfRule>
  </conditionalFormatting>
  <conditionalFormatting sqref="M1703:M1714 M1717:M1732">
    <cfRule type="expression" dxfId="23671" priority="28632" stopIfTrue="1">
      <formula>NOT(ISERROR(SEARCH("O",M1703)))</formula>
    </cfRule>
    <cfRule type="expression" dxfId="23670" priority="28633" stopIfTrue="1">
      <formula>NOT(ISERROR(SEARCH("X",M1703)))</formula>
    </cfRule>
    <cfRule type="expression" dxfId="23669" priority="28634" stopIfTrue="1">
      <formula>NOT(ISERROR(SEARCH("V",M1703)))</formula>
    </cfRule>
  </conditionalFormatting>
  <conditionalFormatting sqref="M1814:M1821">
    <cfRule type="expression" dxfId="23668" priority="28703" stopIfTrue="1">
      <formula>NOT(ISERROR(SEARCH("O",M1814)))</formula>
    </cfRule>
    <cfRule type="expression" dxfId="23667" priority="28704" stopIfTrue="1">
      <formula>NOT(ISERROR(SEARCH("X",M1814)))</formula>
    </cfRule>
    <cfRule type="expression" dxfId="23666" priority="28705" stopIfTrue="1">
      <formula>NOT(ISERROR(SEARCH("V",M1814)))</formula>
    </cfRule>
  </conditionalFormatting>
  <conditionalFormatting sqref="M1833:M1835">
    <cfRule type="expression" dxfId="23665" priority="28694" stopIfTrue="1">
      <formula>NOT(ISERROR(SEARCH("O",M1833)))</formula>
    </cfRule>
    <cfRule type="expression" dxfId="23664" priority="28695" stopIfTrue="1">
      <formula>NOT(ISERROR(SEARCH("X",M1833)))</formula>
    </cfRule>
    <cfRule type="expression" dxfId="23663" priority="28696" stopIfTrue="1">
      <formula>NOT(ISERROR(SEARCH("V",M1833)))</formula>
    </cfRule>
  </conditionalFormatting>
  <conditionalFormatting sqref="M1871">
    <cfRule type="expression" dxfId="23662" priority="28736" stopIfTrue="1">
      <formula>NOT(ISERROR(SEARCH("O",M1871)))</formula>
    </cfRule>
    <cfRule type="expression" dxfId="23661" priority="28737" stopIfTrue="1">
      <formula>NOT(ISERROR(SEARCH("X",M1871)))</formula>
    </cfRule>
    <cfRule type="expression" dxfId="23660" priority="28738" stopIfTrue="1">
      <formula>NOT(ISERROR(SEARCH("V",M1871)))</formula>
    </cfRule>
  </conditionalFormatting>
  <conditionalFormatting sqref="N1305:N1312">
    <cfRule type="expression" dxfId="23659" priority="28829" stopIfTrue="1">
      <formula>NOT(ISERROR(SEARCH("O",N1305)))</formula>
    </cfRule>
    <cfRule type="expression" dxfId="23658" priority="28830" stopIfTrue="1">
      <formula>NOT(ISERROR(SEARCH("X",N1305)))</formula>
    </cfRule>
    <cfRule type="expression" dxfId="23657" priority="28831" stopIfTrue="1">
      <formula>NOT(ISERROR(SEARCH("V",N1305)))</formula>
    </cfRule>
  </conditionalFormatting>
  <conditionalFormatting sqref="N1490:N1526 N1531:N1555">
    <cfRule type="expression" dxfId="23656" priority="28403" stopIfTrue="1">
      <formula>NOT(ISERROR(SEARCH("O",N1490)))</formula>
    </cfRule>
    <cfRule type="expression" dxfId="23655" priority="28404" stopIfTrue="1">
      <formula>NOT(ISERROR(SEARCH("X",N1490)))</formula>
    </cfRule>
    <cfRule type="expression" dxfId="23654" priority="28405" stopIfTrue="1">
      <formula>NOT(ISERROR(SEARCH("V",N1490)))</formula>
    </cfRule>
  </conditionalFormatting>
  <conditionalFormatting sqref="N1583:N1588">
    <cfRule type="expression" dxfId="23653" priority="27191" stopIfTrue="1">
      <formula>NOT(ISERROR(SEARCH("O",N1583)))</formula>
    </cfRule>
    <cfRule type="expression" dxfId="23652" priority="27192" stopIfTrue="1">
      <formula>NOT(ISERROR(SEARCH("X",N1583)))</formula>
    </cfRule>
    <cfRule type="expression" dxfId="23651" priority="27193" stopIfTrue="1">
      <formula>NOT(ISERROR(SEARCH("V",N1583)))</formula>
    </cfRule>
  </conditionalFormatting>
  <conditionalFormatting sqref="N1608:N1615">
    <cfRule type="expression" dxfId="23650" priority="27167" stopIfTrue="1">
      <formula>NOT(ISERROR(SEARCH("O",N1608)))</formula>
    </cfRule>
  </conditionalFormatting>
  <conditionalFormatting sqref="N1814:N1821">
    <cfRule type="expression" dxfId="23649" priority="28700" stopIfTrue="1">
      <formula>NOT(ISERROR(SEARCH("O",N1814)))</formula>
    </cfRule>
    <cfRule type="expression" dxfId="23648" priority="28701" stopIfTrue="1">
      <formula>NOT(ISERROR(SEARCH("X",N1814)))</formula>
    </cfRule>
    <cfRule type="expression" dxfId="23647" priority="28702" stopIfTrue="1">
      <formula>NOT(ISERROR(SEARCH("V",N1814)))</formula>
    </cfRule>
  </conditionalFormatting>
  <conditionalFormatting sqref="N1833:N1835">
    <cfRule type="expression" dxfId="23646" priority="28691" stopIfTrue="1">
      <formula>NOT(ISERROR(SEARCH("O",N1833)))</formula>
    </cfRule>
    <cfRule type="expression" dxfId="23645" priority="28692" stopIfTrue="1">
      <formula>NOT(ISERROR(SEARCH("X",N1833)))</formula>
    </cfRule>
    <cfRule type="expression" dxfId="23644" priority="28693" stopIfTrue="1">
      <formula>NOT(ISERROR(SEARCH("V",N1833)))</formula>
    </cfRule>
  </conditionalFormatting>
  <conditionalFormatting sqref="O1355:O1357">
    <cfRule type="expression" dxfId="23643" priority="28778" stopIfTrue="1">
      <formula>NOT(ISERROR(SEARCH("O",O1355)))</formula>
    </cfRule>
    <cfRule type="expression" dxfId="23642" priority="28779" stopIfTrue="1">
      <formula>NOT(ISERROR(SEARCH("X",O1355)))</formula>
    </cfRule>
    <cfRule type="expression" dxfId="23641" priority="28780" stopIfTrue="1">
      <formula>NOT(ISERROR(SEARCH("V",O1355)))</formula>
    </cfRule>
    <cfRule type="expression" dxfId="23640" priority="28781" stopIfTrue="1">
      <formula>NOT(ISERROR(SEARCH("O",O1355)))</formula>
    </cfRule>
    <cfRule type="expression" dxfId="23639" priority="28782" stopIfTrue="1">
      <formula>NOT(ISERROR(SEARCH("X",O1355)))</formula>
    </cfRule>
    <cfRule type="expression" dxfId="23638" priority="28783" stopIfTrue="1">
      <formula>NOT(ISERROR(SEARCH("V",O1355)))</formula>
    </cfRule>
  </conditionalFormatting>
  <conditionalFormatting sqref="O1359:O1360">
    <cfRule type="expression" dxfId="23637" priority="28607" stopIfTrue="1">
      <formula>NOT(ISERROR(SEARCH("O",O1359)))</formula>
    </cfRule>
    <cfRule type="expression" dxfId="23636" priority="28608" stopIfTrue="1">
      <formula>NOT(ISERROR(SEARCH("X",O1359)))</formula>
    </cfRule>
    <cfRule type="expression" dxfId="23635" priority="28609" stopIfTrue="1">
      <formula>NOT(ISERROR(SEARCH("V",O1359)))</formula>
    </cfRule>
  </conditionalFormatting>
  <conditionalFormatting sqref="O1462:O1468">
    <cfRule type="expression" dxfId="23634" priority="27236" stopIfTrue="1">
      <formula>NOT(ISERROR(SEARCH("O",O1462)))</formula>
    </cfRule>
    <cfRule type="expression" dxfId="23633" priority="27237" stopIfTrue="1">
      <formula>NOT(ISERROR(SEARCH("X",O1462)))</formula>
    </cfRule>
    <cfRule type="expression" dxfId="23632" priority="27238" stopIfTrue="1">
      <formula>NOT(ISERROR(SEARCH("V",O1462)))</formula>
    </cfRule>
    <cfRule type="expression" dxfId="23631" priority="27239" stopIfTrue="1">
      <formula>NOT(ISERROR(SEARCH("O",O1462)))</formula>
    </cfRule>
    <cfRule type="expression" dxfId="23630" priority="27240" stopIfTrue="1">
      <formula>NOT(ISERROR(SEARCH("X",O1462)))</formula>
    </cfRule>
  </conditionalFormatting>
  <conditionalFormatting sqref="O1488:O1526 O1531:O1554">
    <cfRule type="expression" dxfId="23629" priority="27338" stopIfTrue="1">
      <formula>NOT(ISERROR(SEARCH("O",O1488)))</formula>
    </cfRule>
    <cfRule type="expression" dxfId="23628" priority="27339" stopIfTrue="1">
      <formula>NOT(ISERROR(SEARCH("X",O1488)))</formula>
    </cfRule>
    <cfRule type="expression" dxfId="23627" priority="27340" stopIfTrue="1">
      <formula>NOT(ISERROR(SEARCH("V",O1488)))</formula>
    </cfRule>
    <cfRule type="expression" dxfId="23626" priority="27341" stopIfTrue="1">
      <formula>NOT(ISERROR(SEARCH("O",O1488)))</formula>
    </cfRule>
    <cfRule type="expression" dxfId="23625" priority="27342" stopIfTrue="1">
      <formula>NOT(ISERROR(SEARCH("X",O1488)))</formula>
    </cfRule>
    <cfRule type="expression" dxfId="23624" priority="27343" stopIfTrue="1">
      <formula>NOT(ISERROR(SEARCH("O",O1488)))</formula>
    </cfRule>
    <cfRule type="expression" dxfId="23623" priority="27344" stopIfTrue="1">
      <formula>NOT(ISERROR(SEARCH("X",O1488)))</formula>
    </cfRule>
    <cfRule type="expression" dxfId="23622" priority="27345" stopIfTrue="1">
      <formula>NOT(ISERROR(SEARCH("V",O1488)))</formula>
    </cfRule>
    <cfRule type="expression" dxfId="23621" priority="27346" stopIfTrue="1">
      <formula>NOT(ISERROR(SEARCH("O",O1488)))</formula>
    </cfRule>
    <cfRule type="expression" dxfId="23620" priority="27347" stopIfTrue="1">
      <formula>NOT(ISERROR(SEARCH("X",O1488)))</formula>
    </cfRule>
    <cfRule type="expression" dxfId="23619" priority="27348" stopIfTrue="1">
      <formula>NOT(ISERROR(SEARCH("V",O1488)))</formula>
    </cfRule>
    <cfRule type="expression" dxfId="23618" priority="27349" stopIfTrue="1">
      <formula>NOT(ISERROR(SEARCH("O",O1488)))</formula>
    </cfRule>
    <cfRule type="expression" dxfId="23617" priority="27350" stopIfTrue="1">
      <formula>NOT(ISERROR(SEARCH("X",O1488)))</formula>
    </cfRule>
    <cfRule type="expression" dxfId="23616" priority="27351" stopIfTrue="1">
      <formula>NOT(ISERROR(SEARCH("V",O1488)))</formula>
    </cfRule>
  </conditionalFormatting>
  <conditionalFormatting sqref="O1583:O1588">
    <cfRule type="expression" dxfId="23615" priority="27185" stopIfTrue="1">
      <formula>NOT(ISERROR(SEARCH("O",O1583)))</formula>
    </cfRule>
    <cfRule type="expression" dxfId="23614" priority="27186" stopIfTrue="1">
      <formula>NOT(ISERROR(SEARCH("X",O1583)))</formula>
    </cfRule>
    <cfRule type="expression" dxfId="23613" priority="27187" stopIfTrue="1">
      <formula>NOT(ISERROR(SEARCH("V",O1583)))</formula>
    </cfRule>
    <cfRule type="expression" dxfId="23612" priority="27188" stopIfTrue="1">
      <formula>NOT(ISERROR(SEARCH("O",O1583)))</formula>
    </cfRule>
    <cfRule type="expression" dxfId="23611" priority="27189" stopIfTrue="1">
      <formula>NOT(ISERROR(SEARCH("X",O1583)))</formula>
    </cfRule>
    <cfRule type="expression" dxfId="23610" priority="27190" stopIfTrue="1">
      <formula>NOT(ISERROR(SEARCH("V",O1583)))</formula>
    </cfRule>
  </conditionalFormatting>
  <conditionalFormatting sqref="O1608:O1615">
    <cfRule type="expression" dxfId="23609" priority="27164" stopIfTrue="1">
      <formula>NOT(ISERROR(SEARCH("O",O1608)))</formula>
    </cfRule>
  </conditionalFormatting>
  <conditionalFormatting sqref="O1680:O1714 O1717:O1732">
    <cfRule type="expression" dxfId="23608" priority="27549" stopIfTrue="1">
      <formula>NOT(ISERROR(SEARCH("O",O1680)))</formula>
    </cfRule>
    <cfRule type="expression" dxfId="23607" priority="27550" stopIfTrue="1">
      <formula>NOT(ISERROR(SEARCH("X",O1680)))</formula>
    </cfRule>
    <cfRule type="expression" dxfId="23606" priority="27551" stopIfTrue="1">
      <formula>NOT(ISERROR(SEARCH("V",O1680)))</formula>
    </cfRule>
    <cfRule type="expression" dxfId="23605" priority="27552" stopIfTrue="1">
      <formula>NOT(ISERROR(SEARCH("O",O1680)))</formula>
    </cfRule>
    <cfRule type="expression" dxfId="23604" priority="27553" stopIfTrue="1">
      <formula>NOT(ISERROR(SEARCH("X",O1680)))</formula>
    </cfRule>
    <cfRule type="expression" dxfId="23603" priority="27554" stopIfTrue="1">
      <formula>NOT(ISERROR(SEARCH("V",O1680)))</formula>
    </cfRule>
  </conditionalFormatting>
  <conditionalFormatting sqref="O1681:O1714 O1717:O1732">
    <cfRule type="expression" dxfId="23602" priority="28619" stopIfTrue="1">
      <formula>NOT(ISERROR(SEARCH("O",O1681)))</formula>
    </cfRule>
    <cfRule type="expression" dxfId="23601" priority="28620" stopIfTrue="1">
      <formula>NOT(ISERROR(SEARCH("X",O1681)))</formula>
    </cfRule>
    <cfRule type="expression" dxfId="23600" priority="28621" stopIfTrue="1">
      <formula>NOT(ISERROR(SEARCH("V",O1681)))</formula>
    </cfRule>
    <cfRule type="expression" dxfId="23599" priority="28622" stopIfTrue="1">
      <formula>NOT(ISERROR(SEARCH("O",O1681)))</formula>
    </cfRule>
    <cfRule type="expression" dxfId="23598" priority="28623" stopIfTrue="1">
      <formula>NOT(ISERROR(SEARCH("X",O1681)))</formula>
    </cfRule>
  </conditionalFormatting>
  <conditionalFormatting sqref="O1724:O1732">
    <cfRule type="expression" dxfId="23597" priority="27483" stopIfTrue="1">
      <formula>NOT(ISERROR(SEARCH("O",O1724)))</formula>
    </cfRule>
    <cfRule type="expression" dxfId="23596" priority="27484" stopIfTrue="1">
      <formula>NOT(ISERROR(SEARCH("X",O1724)))</formula>
    </cfRule>
    <cfRule type="expression" dxfId="23595" priority="27485" stopIfTrue="1">
      <formula>NOT(ISERROR(SEARCH("V",O1724)))</formula>
    </cfRule>
  </conditionalFormatting>
  <conditionalFormatting sqref="O1728:O1730">
    <cfRule type="expression" dxfId="23594" priority="28629" stopIfTrue="1">
      <formula>NOT(ISERROR(SEARCH("O",O1728)))</formula>
    </cfRule>
    <cfRule type="expression" dxfId="23593" priority="28630" stopIfTrue="1">
      <formula>NOT(ISERROR(SEARCH("X",O1728)))</formula>
    </cfRule>
    <cfRule type="expression" dxfId="23592" priority="28631" stopIfTrue="1">
      <formula>NOT(ISERROR(SEARCH("V",O1728)))</formula>
    </cfRule>
  </conditionalFormatting>
  <conditionalFormatting sqref="O1731:O1732">
    <cfRule type="expression" dxfId="23591" priority="28624" stopIfTrue="1">
      <formula>NOT(ISERROR(SEARCH("O",O1731)))</formula>
    </cfRule>
    <cfRule type="expression" dxfId="23590" priority="28625" stopIfTrue="1">
      <formula>NOT(ISERROR(SEARCH("X",O1731)))</formula>
    </cfRule>
    <cfRule type="expression" dxfId="23589" priority="28626" stopIfTrue="1">
      <formula>NOT(ISERROR(SEARCH("V",O1731)))</formula>
    </cfRule>
    <cfRule type="expression" dxfId="23588" priority="28627" stopIfTrue="1">
      <formula>NOT(ISERROR(SEARCH("O",O1731)))</formula>
    </cfRule>
    <cfRule type="expression" dxfId="23587" priority="28628" stopIfTrue="1">
      <formula>NOT(ISERROR(SEARCH("X",O1731)))</formula>
    </cfRule>
  </conditionalFormatting>
  <conditionalFormatting sqref="O1813:O1815">
    <cfRule type="expression" dxfId="23586" priority="28673" stopIfTrue="1">
      <formula>NOT(ISERROR(SEARCH("O",O1813)))</formula>
    </cfRule>
    <cfRule type="expression" dxfId="23585" priority="28674" stopIfTrue="1">
      <formula>NOT(ISERROR(SEARCH("X",O1813)))</formula>
    </cfRule>
    <cfRule type="expression" dxfId="23584" priority="28675" stopIfTrue="1">
      <formula>NOT(ISERROR(SEARCH("V",O1813)))</formula>
    </cfRule>
  </conditionalFormatting>
  <conditionalFormatting sqref="O1816:O1821 O1833:O1835">
    <cfRule type="expression" dxfId="23583" priority="28670" stopIfTrue="1">
      <formula>NOT(ISERROR(SEARCH("O",O1816)))</formula>
    </cfRule>
    <cfRule type="expression" dxfId="23582" priority="28671" stopIfTrue="1">
      <formula>NOT(ISERROR(SEARCH("X",O1816)))</formula>
    </cfRule>
    <cfRule type="expression" dxfId="23581" priority="28672" stopIfTrue="1">
      <formula>NOT(ISERROR(SEARCH("V",O1816)))</formula>
    </cfRule>
  </conditionalFormatting>
  <conditionalFormatting sqref="M1882:N1882 P1882:Q1882">
    <cfRule type="expression" dxfId="23580" priority="28562" stopIfTrue="1">
      <formula>NOT(ISERROR(SEARCH("O",M1882)))</formula>
    </cfRule>
    <cfRule type="expression" dxfId="23579" priority="28563" stopIfTrue="1">
      <formula>NOT(ISERROR(SEARCH("X",M1882)))</formula>
    </cfRule>
    <cfRule type="expression" dxfId="23578" priority="28564" stopIfTrue="1">
      <formula>NOT(ISERROR(SEARCH("V",M1882)))</formula>
    </cfRule>
  </conditionalFormatting>
  <conditionalFormatting sqref="O1878:O1880">
    <cfRule type="expression" dxfId="23577" priority="28520" stopIfTrue="1">
      <formula>NOT(ISERROR(SEARCH("O",O1878)))</formula>
    </cfRule>
    <cfRule type="expression" dxfId="23576" priority="28521" stopIfTrue="1">
      <formula>NOT(ISERROR(SEARCH("X",O1878)))</formula>
    </cfRule>
    <cfRule type="expression" dxfId="23575" priority="28522" stopIfTrue="1">
      <formula>NOT(ISERROR(SEARCH("V",O1878)))</formula>
    </cfRule>
    <cfRule type="expression" dxfId="23574" priority="28523" stopIfTrue="1">
      <formula>NOT(ISERROR(SEARCH("O",O1878)))</formula>
    </cfRule>
    <cfRule type="expression" dxfId="23573" priority="28524" stopIfTrue="1">
      <formula>NOT(ISERROR(SEARCH("X",O1878)))</formula>
    </cfRule>
    <cfRule type="expression" dxfId="23572" priority="28525" stopIfTrue="1">
      <formula>NOT(ISERROR(SEARCH("V",O1878)))</formula>
    </cfRule>
  </conditionalFormatting>
  <conditionalFormatting sqref="P1488:P1526 P1531:P1554">
    <cfRule type="expression" dxfId="23571" priority="27332" stopIfTrue="1">
      <formula>NOT(ISERROR(SEARCH("O",P1488)))</formula>
    </cfRule>
    <cfRule type="expression" dxfId="23570" priority="27333" stopIfTrue="1">
      <formula>NOT(ISERROR(SEARCH("X",P1488)))</formula>
    </cfRule>
    <cfRule type="expression" dxfId="23569" priority="27334" stopIfTrue="1">
      <formula>NOT(ISERROR(SEARCH("V",P1488)))</formula>
    </cfRule>
    <cfRule type="expression" dxfId="23568" priority="27335" stopIfTrue="1">
      <formula>NOT(ISERROR(SEARCH("O",P1488)))</formula>
    </cfRule>
    <cfRule type="expression" dxfId="23567" priority="27336" stopIfTrue="1">
      <formula>NOT(ISERROR(SEARCH("X",P1488)))</formula>
    </cfRule>
    <cfRule type="expression" dxfId="23566" priority="27337" stopIfTrue="1">
      <formula>NOT(ISERROR(SEARCH("V",P1488)))</formula>
    </cfRule>
  </conditionalFormatting>
  <conditionalFormatting sqref="P1717:P1732">
    <cfRule type="containsText" dxfId="23565" priority="27521" operator="containsText" text="O">
      <formula>NOT(ISERROR(SEARCH("O",P1717)))</formula>
    </cfRule>
    <cfRule type="containsText" dxfId="23564" priority="27522" operator="containsText" text="X">
      <formula>NOT(ISERROR(SEARCH("X",P1717)))</formula>
    </cfRule>
    <cfRule type="containsText" dxfId="23563" priority="27523" operator="containsText" text="V">
      <formula>NOT(ISERROR(SEARCH("V",P1717)))</formula>
    </cfRule>
    <cfRule type="cellIs" dxfId="23562" priority="27524" operator="equal">
      <formula>(((#REF!)))</formula>
    </cfRule>
  </conditionalFormatting>
  <conditionalFormatting sqref="P1726:P1732">
    <cfRule type="containsText" dxfId="23561" priority="27489" operator="containsText" text="O">
      <formula>NOT(ISERROR(SEARCH("O",P1726)))</formula>
    </cfRule>
    <cfRule type="containsText" dxfId="23560" priority="27490" operator="containsText" text="X">
      <formula>NOT(ISERROR(SEARCH("X",P1726)))</formula>
    </cfRule>
    <cfRule type="containsText" dxfId="23559" priority="27491" operator="containsText" text="V">
      <formula>NOT(ISERROR(SEARCH("V",P1726)))</formula>
    </cfRule>
    <cfRule type="cellIs" dxfId="23558" priority="27492" operator="equal">
      <formula>(((#REF!)))</formula>
    </cfRule>
  </conditionalFormatting>
  <conditionalFormatting sqref="Q1488:Q1526 Q1531:Q1554">
    <cfRule type="expression" dxfId="23557" priority="27321" stopIfTrue="1">
      <formula>NOT(ISERROR(SEARCH("O",Q1488)))</formula>
    </cfRule>
    <cfRule type="expression" dxfId="23556" priority="27322" stopIfTrue="1">
      <formula>NOT(ISERROR(SEARCH("X",Q1488)))</formula>
    </cfRule>
    <cfRule type="expression" dxfId="23555" priority="27323" stopIfTrue="1">
      <formula>NOT(ISERROR(SEARCH("V",Q1488)))</formula>
    </cfRule>
    <cfRule type="expression" dxfId="23554" priority="27324" stopIfTrue="1">
      <formula>NOT(ISERROR(SEARCH("O",Q1488)))</formula>
    </cfRule>
    <cfRule type="expression" dxfId="23553" priority="27325" stopIfTrue="1">
      <formula>NOT(ISERROR(SEARCH("X",Q1488)))</formula>
    </cfRule>
    <cfRule type="expression" dxfId="23552" priority="27326" stopIfTrue="1">
      <formula>NOT(ISERROR(SEARCH("V",Q1488)))</formula>
    </cfRule>
    <cfRule type="expression" dxfId="23551" priority="27327" stopIfTrue="1">
      <formula>NOT(ISERROR(SEARCH("O",Q1488)))</formula>
    </cfRule>
    <cfRule type="expression" dxfId="23550" priority="27328" stopIfTrue="1">
      <formula>NOT(ISERROR(SEARCH("X",Q1488)))</formula>
    </cfRule>
    <cfRule type="expression" dxfId="23549" priority="27329" stopIfTrue="1">
      <formula>NOT(ISERROR(SEARCH("O",Q1488)))</formula>
    </cfRule>
    <cfRule type="expression" dxfId="23548" priority="27330" stopIfTrue="1">
      <formula>NOT(ISERROR(SEARCH("X",Q1488)))</formula>
    </cfRule>
    <cfRule type="expression" dxfId="23547" priority="27331" stopIfTrue="1">
      <formula>NOT(ISERROR(SEARCH("V",Q1488)))</formula>
    </cfRule>
  </conditionalFormatting>
  <conditionalFormatting sqref="Q1726:Q1732">
    <cfRule type="expression" dxfId="23546" priority="27486" stopIfTrue="1">
      <formula>NOT(ISERROR(SEARCH("O",Q1726)))</formula>
    </cfRule>
    <cfRule type="expression" dxfId="23545" priority="27487" stopIfTrue="1">
      <formula>NOT(ISERROR(SEARCH("X",Q1726)))</formula>
    </cfRule>
    <cfRule type="expression" dxfId="23544" priority="27488" stopIfTrue="1">
      <formula>NOT(ISERROR(SEARCH("V",Q1726)))</formula>
    </cfRule>
  </conditionalFormatting>
  <conditionalFormatting sqref="Q1757:Q1779">
    <cfRule type="expression" dxfId="23543" priority="28659" stopIfTrue="1">
      <formula>NOT(ISERROR(SEARCH("O",Q1757)))</formula>
    </cfRule>
    <cfRule type="expression" dxfId="23542" priority="28660" stopIfTrue="1">
      <formula>NOT(ISERROR(SEARCH("X",Q1757)))</formula>
    </cfRule>
    <cfRule type="expression" dxfId="23541" priority="28661" stopIfTrue="1">
      <formula>NOT(ISERROR(SEARCH("V",Q1757)))</formula>
    </cfRule>
  </conditionalFormatting>
  <conditionalFormatting sqref="Q1809:Q1811">
    <cfRule type="expression" dxfId="23540" priority="28727" stopIfTrue="1">
      <formula>NOT(ISERROR(SEARCH("O",Q1809)))</formula>
    </cfRule>
    <cfRule type="expression" dxfId="23539" priority="28728" stopIfTrue="1">
      <formula>NOT(ISERROR(SEARCH("X",Q1809)))</formula>
    </cfRule>
    <cfRule type="expression" dxfId="23538" priority="28729" stopIfTrue="1">
      <formula>NOT(ISERROR(SEARCH("V",Q1809)))</formula>
    </cfRule>
  </conditionalFormatting>
  <conditionalFormatting sqref="M1598:N1598 P1598:Q1598">
    <cfRule type="expression" dxfId="23537" priority="28014" stopIfTrue="1">
      <formula>NOT(ISERROR(SEARCH("O",M1598)))</formula>
    </cfRule>
    <cfRule type="expression" dxfId="23536" priority="28015" stopIfTrue="1">
      <formula>NOT(ISERROR(SEARCH("X",M1598)))</formula>
    </cfRule>
    <cfRule type="expression" dxfId="23535" priority="28016" stopIfTrue="1">
      <formula>NOT(ISERROR(SEARCH("V",M1598)))</formula>
    </cfRule>
  </conditionalFormatting>
  <conditionalFormatting sqref="P1555:Q1582 N1555:O1555 M1556:O1582 N1490:N1526 M1589:Q1607 M1616:Q1645 N1531:N1554 M1717:Q1732 M1753:Q1755 M1669:Q1714">
    <cfRule type="expression" dxfId="23534" priority="28868" stopIfTrue="1">
      <formula>NOT(ISERROR(SEARCH("O",M1490)))</formula>
    </cfRule>
    <cfRule type="expression" dxfId="23533" priority="28869" stopIfTrue="1">
      <formula>NOT(ISERROR(SEARCH("X",M1490)))</formula>
    </cfRule>
    <cfRule type="expression" dxfId="23532" priority="28870" stopIfTrue="1">
      <formula>NOT(ISERROR(SEARCH("V",M1490)))</formula>
    </cfRule>
  </conditionalFormatting>
  <conditionalFormatting sqref="M1295:N1295">
    <cfRule type="expression" dxfId="23531" priority="28871" stopIfTrue="1">
      <formula>NOT(ISERROR(SEARCH("O",M1295)))</formula>
    </cfRule>
    <cfRule type="expression" dxfId="23530" priority="28872" stopIfTrue="1">
      <formula>NOT(ISERROR(SEARCH("X",M1295)))</formula>
    </cfRule>
    <cfRule type="expression" dxfId="23529" priority="28873" stopIfTrue="1">
      <formula>NOT(ISERROR(SEARCH("V",M1295)))</formula>
    </cfRule>
  </conditionalFormatting>
  <conditionalFormatting sqref="O1295:Q1312 M1885:N1885 M1783:Q1784 O1759:O1779 P1808:P1811 P1757:P1779 M1757:N1779 M1488:M1526 N1488:N1489 P1871:Q1871 M1321:Q1331 M1531:M1555 M1342:Q1345 M1352:Q1368 M1407:Q1425 P1813:P1821 P1833:P1835">
    <cfRule type="expression" dxfId="23528" priority="28880" stopIfTrue="1">
      <formula>NOT(ISERROR(SEARCH("O",M1295)))</formula>
    </cfRule>
    <cfRule type="expression" dxfId="23527" priority="28881" stopIfTrue="1">
      <formula>NOT(ISERROR(SEARCH("X",M1295)))</formula>
    </cfRule>
    <cfRule type="expression" dxfId="23526" priority="28882" stopIfTrue="1">
      <formula>NOT(ISERROR(SEARCH("V",M1295)))</formula>
    </cfRule>
  </conditionalFormatting>
  <conditionalFormatting sqref="Q1555:Q1582 O1555:O1582 O1589:O1607 Q1589:Q1607 Q1616:Q1645 O1616:O1645 O1717:O1732 Q1717:Q1732 O1669:O1714 Q1669:Q1714">
    <cfRule type="expression" dxfId="23525" priority="28862" stopIfTrue="1">
      <formula>NOT(ISERROR(SEARCH("O",O1555)))</formula>
    </cfRule>
    <cfRule type="expression" dxfId="23524" priority="28863" stopIfTrue="1">
      <formula>NOT(ISERROR(SEARCH("X",O1555)))</formula>
    </cfRule>
    <cfRule type="expression" dxfId="23523" priority="28864" stopIfTrue="1">
      <formula>NOT(ISERROR(SEARCH("V",O1555)))</formula>
    </cfRule>
    <cfRule type="expression" dxfId="23522" priority="28865" stopIfTrue="1">
      <formula>NOT(ISERROR(SEARCH("O",O1555)))</formula>
    </cfRule>
    <cfRule type="expression" dxfId="23521" priority="28866" stopIfTrue="1">
      <formula>NOT(ISERROR(SEARCH("X",O1555)))</formula>
    </cfRule>
    <cfRule type="expression" dxfId="23520" priority="28867" stopIfTrue="1">
      <formula>NOT(ISERROR(SEARCH("V",O1555)))</formula>
    </cfRule>
  </conditionalFormatting>
  <conditionalFormatting sqref="M1296:N1296">
    <cfRule type="expression" dxfId="23519" priority="28859" stopIfTrue="1">
      <formula>NOT(ISERROR(SEARCH("O",M1296)))</formula>
    </cfRule>
    <cfRule type="expression" dxfId="23518" priority="28860" stopIfTrue="1">
      <formula>NOT(ISERROR(SEARCH("X",M1296)))</formula>
    </cfRule>
    <cfRule type="expression" dxfId="23517" priority="28861" stopIfTrue="1">
      <formula>NOT(ISERROR(SEARCH("V",M1296)))</formula>
    </cfRule>
  </conditionalFormatting>
  <conditionalFormatting sqref="M1297:N1297">
    <cfRule type="expression" dxfId="23516" priority="28856" stopIfTrue="1">
      <formula>NOT(ISERROR(SEARCH("O",M1297)))</formula>
    </cfRule>
    <cfRule type="expression" dxfId="23515" priority="28857" stopIfTrue="1">
      <formula>NOT(ISERROR(SEARCH("X",M1297)))</formula>
    </cfRule>
    <cfRule type="expression" dxfId="23514" priority="28858" stopIfTrue="1">
      <formula>NOT(ISERROR(SEARCH("V",M1297)))</formula>
    </cfRule>
  </conditionalFormatting>
  <conditionalFormatting sqref="M1298:N1298">
    <cfRule type="expression" dxfId="23513" priority="28853" stopIfTrue="1">
      <formula>NOT(ISERROR(SEARCH("O",M1298)))</formula>
    </cfRule>
    <cfRule type="expression" dxfId="23512" priority="28854" stopIfTrue="1">
      <formula>NOT(ISERROR(SEARCH("X",M1298)))</formula>
    </cfRule>
    <cfRule type="expression" dxfId="23511" priority="28855" stopIfTrue="1">
      <formula>NOT(ISERROR(SEARCH("V",M1298)))</formula>
    </cfRule>
  </conditionalFormatting>
  <conditionalFormatting sqref="M1299:N1299">
    <cfRule type="expression" dxfId="23510" priority="28850" stopIfTrue="1">
      <formula>NOT(ISERROR(SEARCH("O",M1299)))</formula>
    </cfRule>
    <cfRule type="expression" dxfId="23509" priority="28851" stopIfTrue="1">
      <formula>NOT(ISERROR(SEARCH("X",M1299)))</formula>
    </cfRule>
    <cfRule type="expression" dxfId="23508" priority="28852" stopIfTrue="1">
      <formula>NOT(ISERROR(SEARCH("V",M1299)))</formula>
    </cfRule>
  </conditionalFormatting>
  <conditionalFormatting sqref="M1300:N1300">
    <cfRule type="expression" dxfId="23507" priority="28847" stopIfTrue="1">
      <formula>NOT(ISERROR(SEARCH("O",M1300)))</formula>
    </cfRule>
    <cfRule type="expression" dxfId="23506" priority="28848" stopIfTrue="1">
      <formula>NOT(ISERROR(SEARCH("X",M1300)))</formula>
    </cfRule>
    <cfRule type="expression" dxfId="23505" priority="28849" stopIfTrue="1">
      <formula>NOT(ISERROR(SEARCH("V",M1300)))</formula>
    </cfRule>
  </conditionalFormatting>
  <conditionalFormatting sqref="M1301:N1301">
    <cfRule type="expression" dxfId="23504" priority="28844" stopIfTrue="1">
      <formula>NOT(ISERROR(SEARCH("O",M1301)))</formula>
    </cfRule>
    <cfRule type="expression" dxfId="23503" priority="28845" stopIfTrue="1">
      <formula>NOT(ISERROR(SEARCH("X",M1301)))</formula>
    </cfRule>
    <cfRule type="expression" dxfId="23502" priority="28846" stopIfTrue="1">
      <formula>NOT(ISERROR(SEARCH("V",M1301)))</formula>
    </cfRule>
  </conditionalFormatting>
  <conditionalFormatting sqref="M1302:N1302">
    <cfRule type="expression" dxfId="23501" priority="28841" stopIfTrue="1">
      <formula>NOT(ISERROR(SEARCH("O",M1302)))</formula>
    </cfRule>
    <cfRule type="expression" dxfId="23500" priority="28842" stopIfTrue="1">
      <formula>NOT(ISERROR(SEARCH("X",M1302)))</formula>
    </cfRule>
    <cfRule type="expression" dxfId="23499" priority="28843" stopIfTrue="1">
      <formula>NOT(ISERROR(SEARCH("V",M1302)))</formula>
    </cfRule>
  </conditionalFormatting>
  <conditionalFormatting sqref="M1303:N1303">
    <cfRule type="expression" dxfId="23498" priority="28838" stopIfTrue="1">
      <formula>NOT(ISERROR(SEARCH("O",M1303)))</formula>
    </cfRule>
    <cfRule type="expression" dxfId="23497" priority="28839" stopIfTrue="1">
      <formula>NOT(ISERROR(SEARCH("X",M1303)))</formula>
    </cfRule>
    <cfRule type="expression" dxfId="23496" priority="28840" stopIfTrue="1">
      <formula>NOT(ISERROR(SEARCH("V",M1303)))</formula>
    </cfRule>
  </conditionalFormatting>
  <conditionalFormatting sqref="M1304:N1304">
    <cfRule type="expression" dxfId="23495" priority="28835" stopIfTrue="1">
      <formula>NOT(ISERROR(SEARCH("O",M1304)))</formula>
    </cfRule>
    <cfRule type="expression" dxfId="23494" priority="28836" stopIfTrue="1">
      <formula>NOT(ISERROR(SEARCH("X",M1304)))</formula>
    </cfRule>
    <cfRule type="expression" dxfId="23493" priority="28837" stopIfTrue="1">
      <formula>NOT(ISERROR(SEARCH("V",M1304)))</formula>
    </cfRule>
  </conditionalFormatting>
  <conditionalFormatting sqref="M1314:N1314">
    <cfRule type="expression" dxfId="23492" priority="28820" stopIfTrue="1">
      <formula>NOT(ISERROR(SEARCH("O",M1314)))</formula>
    </cfRule>
    <cfRule type="expression" dxfId="23491" priority="28821" stopIfTrue="1">
      <formula>NOT(ISERROR(SEARCH("X",M1314)))</formula>
    </cfRule>
    <cfRule type="expression" dxfId="23490" priority="28822" stopIfTrue="1">
      <formula>NOT(ISERROR(SEARCH("V",M1314)))</formula>
    </cfRule>
  </conditionalFormatting>
  <conditionalFormatting sqref="M1315:N1315">
    <cfRule type="expression" dxfId="23489" priority="28817" stopIfTrue="1">
      <formula>NOT(ISERROR(SEARCH("O",M1315)))</formula>
    </cfRule>
    <cfRule type="expression" dxfId="23488" priority="28818" stopIfTrue="1">
      <formula>NOT(ISERROR(SEARCH("X",M1315)))</formula>
    </cfRule>
    <cfRule type="expression" dxfId="23487" priority="28819" stopIfTrue="1">
      <formula>NOT(ISERROR(SEARCH("V",M1315)))</formula>
    </cfRule>
  </conditionalFormatting>
  <conditionalFormatting sqref="M1317:N1317">
    <cfRule type="expression" dxfId="23486" priority="28814" stopIfTrue="1">
      <formula>NOT(ISERROR(SEARCH("O",M1317)))</formula>
    </cfRule>
    <cfRule type="expression" dxfId="23485" priority="28815" stopIfTrue="1">
      <formula>NOT(ISERROR(SEARCH("X",M1317)))</formula>
    </cfRule>
    <cfRule type="expression" dxfId="23484" priority="28816" stopIfTrue="1">
      <formula>NOT(ISERROR(SEARCH("V",M1317)))</formula>
    </cfRule>
  </conditionalFormatting>
  <conditionalFormatting sqref="M1318:N1318 M1488:M1526 N1488:N1489 M1321:N1331 M1531:M1555 M1342:N1345 M1352:N1368 M1407:N1425">
    <cfRule type="expression" dxfId="23483" priority="28811" stopIfTrue="1">
      <formula>NOT(ISERROR(SEARCH("O",M1318)))</formula>
    </cfRule>
    <cfRule type="expression" dxfId="23482" priority="28812" stopIfTrue="1">
      <formula>NOT(ISERROR(SEARCH("X",M1318)))</formula>
    </cfRule>
    <cfRule type="expression" dxfId="23481" priority="28813" stopIfTrue="1">
      <formula>NOT(ISERROR(SEARCH("V",M1318)))</formula>
    </cfRule>
  </conditionalFormatting>
  <conditionalFormatting sqref="O1321:O1331 O1885 O1342:O1345 O1352:O1368 O1407:O1425">
    <cfRule type="expression" dxfId="23480" priority="28874" stopIfTrue="1">
      <formula>NOT(ISERROR(SEARCH("O",O1321)))</formula>
    </cfRule>
    <cfRule type="expression" dxfId="23479" priority="28875" stopIfTrue="1">
      <formula>NOT(ISERROR(SEARCH("X",O1321)))</formula>
    </cfRule>
    <cfRule type="expression" dxfId="23478" priority="28876" stopIfTrue="1">
      <formula>NOT(ISERROR(SEARCH("V",O1321)))</formula>
    </cfRule>
    <cfRule type="expression" dxfId="23477" priority="28877" stopIfTrue="1">
      <formula>NOT(ISERROR(SEARCH("O",O1321)))</formula>
    </cfRule>
    <cfRule type="expression" dxfId="23476" priority="28878" stopIfTrue="1">
      <formula>NOT(ISERROR(SEARCH("X",O1321)))</formula>
    </cfRule>
    <cfRule type="expression" dxfId="23475" priority="28879" stopIfTrue="1">
      <formula>NOT(ISERROR(SEARCH("V",O1321)))</formula>
    </cfRule>
  </conditionalFormatting>
  <conditionalFormatting sqref="M1352:N1353">
    <cfRule type="expression" dxfId="23474" priority="28808" stopIfTrue="1">
      <formula>NOT(ISERROR(SEARCH("O",M1352)))</formula>
    </cfRule>
    <cfRule type="expression" dxfId="23473" priority="28809" stopIfTrue="1">
      <formula>NOT(ISERROR(SEARCH("X",M1352)))</formula>
    </cfRule>
    <cfRule type="expression" dxfId="23472" priority="28810" stopIfTrue="1">
      <formula>NOT(ISERROR(SEARCH("V",M1352)))</formula>
    </cfRule>
  </conditionalFormatting>
  <conditionalFormatting sqref="M1354:N1357 M1358 M1419:N1425">
    <cfRule type="expression" dxfId="23471" priority="28805" stopIfTrue="1">
      <formula>NOT(ISERROR(SEARCH("O",M1354)))</formula>
    </cfRule>
    <cfRule type="expression" dxfId="23470" priority="28806" stopIfTrue="1">
      <formula>NOT(ISERROR(SEARCH("X",M1354)))</formula>
    </cfRule>
    <cfRule type="expression" dxfId="23469" priority="28807" stopIfTrue="1">
      <formula>NOT(ISERROR(SEARCH("V",M1354)))</formula>
    </cfRule>
  </conditionalFormatting>
  <conditionalFormatting sqref="P1355:Q1357 Q1358:Q1360">
    <cfRule type="expression" dxfId="23468" priority="28775" stopIfTrue="1">
      <formula>NOT(ISERROR(SEARCH("O",P1355)))</formula>
    </cfRule>
    <cfRule type="expression" dxfId="23467" priority="28776" stopIfTrue="1">
      <formula>NOT(ISERROR(SEARCH("X",P1355)))</formula>
    </cfRule>
    <cfRule type="expression" dxfId="23466" priority="28777" stopIfTrue="1">
      <formula>NOT(ISERROR(SEARCH("V",P1355)))</formula>
    </cfRule>
  </conditionalFormatting>
  <conditionalFormatting sqref="P1358">
    <cfRule type="expression" dxfId="23465" priority="28757" stopIfTrue="1">
      <formula>NOT(ISERROR(SEARCH("O",P1358)))</formula>
    </cfRule>
    <cfRule type="expression" dxfId="23464" priority="28758" stopIfTrue="1">
      <formula>NOT(ISERROR(SEARCH("X",P1358)))</formula>
    </cfRule>
    <cfRule type="expression" dxfId="23463" priority="28759" stopIfTrue="1">
      <formula>NOT(ISERROR(SEARCH("V",P1358)))</formula>
    </cfRule>
  </conditionalFormatting>
  <conditionalFormatting sqref="N1361:O1368 N1359:N1360 N1407:O1415">
    <cfRule type="expression" dxfId="23462" priority="28751" stopIfTrue="1">
      <formula>NOT(ISERROR(SEARCH("O",N1359)))</formula>
    </cfRule>
    <cfRule type="expression" dxfId="23461" priority="28752" stopIfTrue="1">
      <formula>NOT(ISERROR(SEARCH("X",N1359)))</formula>
    </cfRule>
    <cfRule type="expression" dxfId="23460" priority="28753" stopIfTrue="1">
      <formula>NOT(ISERROR(SEARCH("V",N1359)))</formula>
    </cfRule>
  </conditionalFormatting>
  <conditionalFormatting sqref="P1361:Q1368 P1359:P1360 P1407:Q1415">
    <cfRule type="expression" dxfId="23459" priority="28748" stopIfTrue="1">
      <formula>NOT(ISERROR(SEARCH("O",P1359)))</formula>
    </cfRule>
    <cfRule type="expression" dxfId="23458" priority="28749" stopIfTrue="1">
      <formula>NOT(ISERROR(SEARCH("X",P1359)))</formula>
    </cfRule>
    <cfRule type="expression" dxfId="23457" priority="28750" stopIfTrue="1">
      <formula>NOT(ISERROR(SEARCH("V",P1359)))</formula>
    </cfRule>
  </conditionalFormatting>
  <conditionalFormatting sqref="N1416:O1417">
    <cfRule type="expression" dxfId="23456" priority="28742" stopIfTrue="1">
      <formula>NOT(ISERROR(SEARCH("O",N1416)))</formula>
    </cfRule>
    <cfRule type="expression" dxfId="23455" priority="28743" stopIfTrue="1">
      <formula>NOT(ISERROR(SEARCH("X",N1416)))</formula>
    </cfRule>
    <cfRule type="expression" dxfId="23454" priority="28744" stopIfTrue="1">
      <formula>NOT(ISERROR(SEARCH("V",N1416)))</formula>
    </cfRule>
  </conditionalFormatting>
  <conditionalFormatting sqref="P1416:Q1417">
    <cfRule type="expression" dxfId="23453" priority="28739" stopIfTrue="1">
      <formula>NOT(ISERROR(SEARCH("O",P1416)))</formula>
    </cfRule>
    <cfRule type="expression" dxfId="23452" priority="28740" stopIfTrue="1">
      <formula>NOT(ISERROR(SEARCH("X",P1416)))</formula>
    </cfRule>
    <cfRule type="expression" dxfId="23451" priority="28741" stopIfTrue="1">
      <formula>NOT(ISERROR(SEARCH("V",P1416)))</formula>
    </cfRule>
  </conditionalFormatting>
  <conditionalFormatting sqref="O1419:Q1422">
    <cfRule type="expression" dxfId="23450" priority="28772" stopIfTrue="1">
      <formula>NOT(ISERROR(SEARCH("O",O1419)))</formula>
    </cfRule>
    <cfRule type="expression" dxfId="23449" priority="28773" stopIfTrue="1">
      <formula>NOT(ISERROR(SEARCH("X",O1419)))</formula>
    </cfRule>
    <cfRule type="expression" dxfId="23448" priority="28774" stopIfTrue="1">
      <formula>NOT(ISERROR(SEARCH("V",O1419)))</formula>
    </cfRule>
  </conditionalFormatting>
  <conditionalFormatting sqref="O1458">
    <cfRule type="expression" dxfId="23447" priority="27302" stopIfTrue="1">
      <formula>NOT(ISERROR(SEARCH("O",O1458)))</formula>
    </cfRule>
    <cfRule type="expression" dxfId="23446" priority="27303" stopIfTrue="1">
      <formula>NOT(ISERROR(SEARCH("X",O1458)))</formula>
    </cfRule>
    <cfRule type="expression" dxfId="23445" priority="27304" stopIfTrue="1">
      <formula>NOT(ISERROR(SEARCH("V",O1458)))</formula>
    </cfRule>
    <cfRule type="expression" dxfId="23444" priority="27305" stopIfTrue="1">
      <formula>NOT(ISERROR(SEARCH("O",O1458)))</formula>
    </cfRule>
    <cfRule type="expression" dxfId="23443" priority="27306" stopIfTrue="1">
      <formula>NOT(ISERROR(SEARCH("X",O1458)))</formula>
    </cfRule>
    <cfRule type="expression" dxfId="23442" priority="27307" stopIfTrue="1">
      <formula>NOT(ISERROR(SEARCH("V",O1458)))</formula>
    </cfRule>
  </conditionalFormatting>
  <conditionalFormatting sqref="O1458 Q1458">
    <cfRule type="expression" dxfId="23441" priority="27297" stopIfTrue="1">
      <formula>NOT(ISERROR(SEARCH("O",O1458)))</formula>
    </cfRule>
    <cfRule type="expression" dxfId="23440" priority="27298" stopIfTrue="1">
      <formula>NOT(ISERROR(SEARCH("X",O1458)))</formula>
    </cfRule>
    <cfRule type="expression" dxfId="23439" priority="27299" stopIfTrue="1">
      <formula>NOT(ISERROR(SEARCH("V",O1458)))</formula>
    </cfRule>
    <cfRule type="expression" dxfId="23438" priority="27300" stopIfTrue="1">
      <formula>NOT(ISERROR(SEARCH("O",O1458)))</formula>
    </cfRule>
    <cfRule type="expression" dxfId="23437" priority="27301" stopIfTrue="1">
      <formula>NOT(ISERROR(SEARCH("X",O1458)))</formula>
    </cfRule>
  </conditionalFormatting>
  <conditionalFormatting sqref="O1459">
    <cfRule type="expression" dxfId="23436" priority="27288" stopIfTrue="1">
      <formula>NOT(ISERROR(SEARCH("O",O1459)))</formula>
    </cfRule>
    <cfRule type="expression" dxfId="23435" priority="27289" stopIfTrue="1">
      <formula>NOT(ISERROR(SEARCH("X",O1459)))</formula>
    </cfRule>
    <cfRule type="expression" dxfId="23434" priority="27290" stopIfTrue="1">
      <formula>NOT(ISERROR(SEARCH("V",O1459)))</formula>
    </cfRule>
    <cfRule type="expression" dxfId="23433" priority="27291" stopIfTrue="1">
      <formula>NOT(ISERROR(SEARCH("O",O1459)))</formula>
    </cfRule>
    <cfRule type="expression" dxfId="23432" priority="27292" stopIfTrue="1">
      <formula>NOT(ISERROR(SEARCH("X",O1459)))</formula>
    </cfRule>
    <cfRule type="expression" dxfId="23431" priority="27293" stopIfTrue="1">
      <formula>NOT(ISERROR(SEARCH("V",O1459)))</formula>
    </cfRule>
  </conditionalFormatting>
  <conditionalFormatting sqref="O1459 Q1459">
    <cfRule type="expression" dxfId="23430" priority="27283" stopIfTrue="1">
      <formula>NOT(ISERROR(SEARCH("O",O1459)))</formula>
    </cfRule>
    <cfRule type="expression" dxfId="23429" priority="27284" stopIfTrue="1">
      <formula>NOT(ISERROR(SEARCH("X",O1459)))</formula>
    </cfRule>
    <cfRule type="expression" dxfId="23428" priority="27285" stopIfTrue="1">
      <formula>NOT(ISERROR(SEARCH("V",O1459)))</formula>
    </cfRule>
    <cfRule type="expression" dxfId="23427" priority="27286" stopIfTrue="1">
      <formula>NOT(ISERROR(SEARCH("O",O1459)))</formula>
    </cfRule>
    <cfRule type="expression" dxfId="23426" priority="27287" stopIfTrue="1">
      <formula>NOT(ISERROR(SEARCH("X",O1459)))</formula>
    </cfRule>
  </conditionalFormatting>
  <conditionalFormatting sqref="O1460">
    <cfRule type="expression" dxfId="23425" priority="27274" stopIfTrue="1">
      <formula>NOT(ISERROR(SEARCH("O",O1460)))</formula>
    </cfRule>
    <cfRule type="expression" dxfId="23424" priority="27275" stopIfTrue="1">
      <formula>NOT(ISERROR(SEARCH("X",O1460)))</formula>
    </cfRule>
    <cfRule type="expression" dxfId="23423" priority="27276" stopIfTrue="1">
      <formula>NOT(ISERROR(SEARCH("V",O1460)))</formula>
    </cfRule>
    <cfRule type="expression" dxfId="23422" priority="27277" stopIfTrue="1">
      <formula>NOT(ISERROR(SEARCH("O",O1460)))</formula>
    </cfRule>
    <cfRule type="expression" dxfId="23421" priority="27278" stopIfTrue="1">
      <formula>NOT(ISERROR(SEARCH("X",O1460)))</formula>
    </cfRule>
    <cfRule type="expression" dxfId="23420" priority="27279" stopIfTrue="1">
      <formula>NOT(ISERROR(SEARCH("V",O1460)))</formula>
    </cfRule>
  </conditionalFormatting>
  <conditionalFormatting sqref="O1460 Q1460">
    <cfRule type="expression" dxfId="23419" priority="27269" stopIfTrue="1">
      <formula>NOT(ISERROR(SEARCH("O",O1460)))</formula>
    </cfRule>
    <cfRule type="expression" dxfId="23418" priority="27270" stopIfTrue="1">
      <formula>NOT(ISERROR(SEARCH("X",O1460)))</formula>
    </cfRule>
    <cfRule type="expression" dxfId="23417" priority="27271" stopIfTrue="1">
      <formula>NOT(ISERROR(SEARCH("V",O1460)))</formula>
    </cfRule>
    <cfRule type="expression" dxfId="23416" priority="27272" stopIfTrue="1">
      <formula>NOT(ISERROR(SEARCH("O",O1460)))</formula>
    </cfRule>
    <cfRule type="expression" dxfId="23415" priority="27273" stopIfTrue="1">
      <formula>NOT(ISERROR(SEARCH("X",O1460)))</formula>
    </cfRule>
  </conditionalFormatting>
  <conditionalFormatting sqref="M1461:Q1461">
    <cfRule type="expression" dxfId="23414" priority="27266" stopIfTrue="1">
      <formula>NOT(ISERROR(SEARCH("O",M1461)))</formula>
    </cfRule>
    <cfRule type="expression" dxfId="23413" priority="27267" stopIfTrue="1">
      <formula>NOT(ISERROR(SEARCH("X",M1461)))</formula>
    </cfRule>
    <cfRule type="expression" dxfId="23412" priority="27268" stopIfTrue="1">
      <formula>NOT(ISERROR(SEARCH("V",M1461)))</formula>
    </cfRule>
  </conditionalFormatting>
  <conditionalFormatting sqref="O1461">
    <cfRule type="expression" dxfId="23411" priority="27260" stopIfTrue="1">
      <formula>NOT(ISERROR(SEARCH("O",O1461)))</formula>
    </cfRule>
    <cfRule type="expression" dxfId="23410" priority="27261" stopIfTrue="1">
      <formula>NOT(ISERROR(SEARCH("X",O1461)))</formula>
    </cfRule>
    <cfRule type="expression" dxfId="23409" priority="27262" stopIfTrue="1">
      <formula>NOT(ISERROR(SEARCH("V",O1461)))</formula>
    </cfRule>
    <cfRule type="expression" dxfId="23408" priority="27263" stopIfTrue="1">
      <formula>NOT(ISERROR(SEARCH("O",O1461)))</formula>
    </cfRule>
    <cfRule type="expression" dxfId="23407" priority="27264" stopIfTrue="1">
      <formula>NOT(ISERROR(SEARCH("X",O1461)))</formula>
    </cfRule>
    <cfRule type="expression" dxfId="23406" priority="27265" stopIfTrue="1">
      <formula>NOT(ISERROR(SEARCH("V",O1461)))</formula>
    </cfRule>
  </conditionalFormatting>
  <conditionalFormatting sqref="M1462:Q1468">
    <cfRule type="expression" dxfId="23405" priority="27247" stopIfTrue="1">
      <formula>NOT(ISERROR(SEARCH("O",M1462)))</formula>
    </cfRule>
    <cfRule type="expression" dxfId="23404" priority="27248" stopIfTrue="1">
      <formula>NOT(ISERROR(SEARCH("X",M1462)))</formula>
    </cfRule>
    <cfRule type="expression" dxfId="23403" priority="27249" stopIfTrue="1">
      <formula>NOT(ISERROR(SEARCH("V",M1462)))</formula>
    </cfRule>
  </conditionalFormatting>
  <conditionalFormatting sqref="O1462:O1468">
    <cfRule type="expression" dxfId="23402" priority="27241" stopIfTrue="1">
      <formula>NOT(ISERROR(SEARCH("O",O1462)))</formula>
    </cfRule>
    <cfRule type="expression" dxfId="23401" priority="27242" stopIfTrue="1">
      <formula>NOT(ISERROR(SEARCH("X",O1462)))</formula>
    </cfRule>
    <cfRule type="expression" dxfId="23400" priority="27243" stopIfTrue="1">
      <formula>NOT(ISERROR(SEARCH("V",O1462)))</formula>
    </cfRule>
    <cfRule type="expression" dxfId="23399" priority="27244" stopIfTrue="1">
      <formula>NOT(ISERROR(SEARCH("O",O1462)))</formula>
    </cfRule>
    <cfRule type="expression" dxfId="23398" priority="27245" stopIfTrue="1">
      <formula>NOT(ISERROR(SEARCH("X",O1462)))</formula>
    </cfRule>
    <cfRule type="expression" dxfId="23397" priority="27246" stopIfTrue="1">
      <formula>NOT(ISERROR(SEARCH("V",O1462)))</formula>
    </cfRule>
  </conditionalFormatting>
  <conditionalFormatting sqref="Q1462:Q1468">
    <cfRule type="expression" dxfId="23396" priority="27231" stopIfTrue="1">
      <formula>NOT(ISERROR(SEARCH("O",Q1462)))</formula>
    </cfRule>
    <cfRule type="expression" dxfId="23395" priority="27232" stopIfTrue="1">
      <formula>NOT(ISERROR(SEARCH("X",Q1462)))</formula>
    </cfRule>
    <cfRule type="expression" dxfId="23394" priority="27233" stopIfTrue="1">
      <formula>NOT(ISERROR(SEARCH("V",Q1462)))</formula>
    </cfRule>
    <cfRule type="expression" dxfId="23393" priority="27234" stopIfTrue="1">
      <formula>NOT(ISERROR(SEARCH("O",Q1462)))</formula>
    </cfRule>
    <cfRule type="expression" dxfId="23392" priority="27235" stopIfTrue="1">
      <formula>NOT(ISERROR(SEARCH("X",Q1462)))</formula>
    </cfRule>
  </conditionalFormatting>
  <conditionalFormatting sqref="O1555:O1582 Q1555:Q1582 Q1589:Q1607 O1589:O1607 O1616:O1645 Q1616:Q1645 Q1717:Q1732 O1717:O1732 Q1669:Q1714 O1669:O1714">
    <cfRule type="expression" dxfId="23391" priority="28089" stopIfTrue="1">
      <formula>NOT(ISERROR(SEARCH("O",O1555)))</formula>
    </cfRule>
    <cfRule type="expression" dxfId="23390" priority="28090" stopIfTrue="1">
      <formula>NOT(ISERROR(SEARCH("X",O1555)))</formula>
    </cfRule>
    <cfRule type="expression" dxfId="23389" priority="28091" stopIfTrue="1">
      <formula>NOT(ISERROR(SEARCH("V",O1555)))</formula>
    </cfRule>
    <cfRule type="expression" dxfId="23388" priority="28092" stopIfTrue="1">
      <formula>NOT(ISERROR(SEARCH("O",O1555)))</formula>
    </cfRule>
    <cfRule type="expression" dxfId="23387" priority="28093" stopIfTrue="1">
      <formula>NOT(ISERROR(SEARCH("X",O1555)))</formula>
    </cfRule>
  </conditionalFormatting>
  <conditionalFormatting sqref="O1469:O1474 Q1469:Q1474">
    <cfRule type="expression" dxfId="23386" priority="27316" stopIfTrue="1">
      <formula>NOT(ISERROR(SEARCH("O",O1469)))</formula>
    </cfRule>
    <cfRule type="expression" dxfId="23385" priority="27317" stopIfTrue="1">
      <formula>NOT(ISERROR(SEARCH("X",O1469)))</formula>
    </cfRule>
    <cfRule type="expression" dxfId="23384" priority="27318" stopIfTrue="1">
      <formula>NOT(ISERROR(SEARCH("V",O1469)))</formula>
    </cfRule>
    <cfRule type="expression" dxfId="23383" priority="27319" stopIfTrue="1">
      <formula>NOT(ISERROR(SEARCH("O",O1469)))</formula>
    </cfRule>
    <cfRule type="expression" dxfId="23382" priority="27320" stopIfTrue="1">
      <formula>NOT(ISERROR(SEARCH("X",O1469)))</formula>
    </cfRule>
  </conditionalFormatting>
  <conditionalFormatting sqref="O1475 Q1475">
    <cfRule type="expression" dxfId="23381" priority="27311" stopIfTrue="1">
      <formula>NOT(ISERROR(SEARCH("O",O1475)))</formula>
    </cfRule>
    <cfRule type="expression" dxfId="23380" priority="27312" stopIfTrue="1">
      <formula>NOT(ISERROR(SEARCH("X",O1475)))</formula>
    </cfRule>
    <cfRule type="expression" dxfId="23379" priority="27313" stopIfTrue="1">
      <formula>NOT(ISERROR(SEARCH("V",O1475)))</formula>
    </cfRule>
    <cfRule type="expression" dxfId="23378" priority="27314" stopIfTrue="1">
      <formula>NOT(ISERROR(SEARCH("O",O1475)))</formula>
    </cfRule>
    <cfRule type="expression" dxfId="23377" priority="27315" stopIfTrue="1">
      <formula>NOT(ISERROR(SEARCH("X",O1475)))</formula>
    </cfRule>
  </conditionalFormatting>
  <conditionalFormatting sqref="M1582 M1589:M1607 M1616:M1645 M1717:M1732 M1669:M1714">
    <cfRule type="expression" dxfId="23376" priority="28103" stopIfTrue="1">
      <formula>NOT(ISERROR(SEARCH("O",M1582)))</formula>
    </cfRule>
    <cfRule type="expression" dxfId="23375" priority="28104" stopIfTrue="1">
      <formula>NOT(ISERROR(SEARCH("X",M1582)))</formula>
    </cfRule>
    <cfRule type="expression" dxfId="23374" priority="28105" stopIfTrue="1">
      <formula>NOT(ISERROR(SEARCH("V",M1582)))</formula>
    </cfRule>
  </conditionalFormatting>
  <conditionalFormatting sqref="N1582 N1589:N1607 N1616:N1645 N1717:N1732 N1669:N1714">
    <cfRule type="expression" dxfId="23373" priority="28112" stopIfTrue="1">
      <formula>NOT(ISERROR(SEARCH("O",N1582)))</formula>
    </cfRule>
    <cfRule type="expression" dxfId="23372" priority="28113" stopIfTrue="1">
      <formula>NOT(ISERROR(SEARCH("X",N1582)))</formula>
    </cfRule>
    <cfRule type="expression" dxfId="23371" priority="28114" stopIfTrue="1">
      <formula>NOT(ISERROR(SEARCH("V",N1582)))</formula>
    </cfRule>
  </conditionalFormatting>
  <conditionalFormatting sqref="O1582 O1589:O1607 O1616:O1645 O1717:O1732 O1669:O1714">
    <cfRule type="expression" dxfId="23370" priority="28106" stopIfTrue="1">
      <formula>NOT(ISERROR(SEARCH("O",O1582)))</formula>
    </cfRule>
    <cfRule type="expression" dxfId="23369" priority="28107" stopIfTrue="1">
      <formula>NOT(ISERROR(SEARCH("X",O1582)))</formula>
    </cfRule>
    <cfRule type="expression" dxfId="23368" priority="28108" stopIfTrue="1">
      <formula>NOT(ISERROR(SEARCH("V",O1582)))</formula>
    </cfRule>
    <cfRule type="expression" dxfId="23367" priority="28109" stopIfTrue="1">
      <formula>NOT(ISERROR(SEARCH("O",O1582)))</formula>
    </cfRule>
    <cfRule type="expression" dxfId="23366" priority="28110" stopIfTrue="1">
      <formula>NOT(ISERROR(SEARCH("X",O1582)))</formula>
    </cfRule>
    <cfRule type="expression" dxfId="23365" priority="28111" stopIfTrue="1">
      <formula>NOT(ISERROR(SEARCH("V",O1582)))</formula>
    </cfRule>
  </conditionalFormatting>
  <conditionalFormatting sqref="P1582:Q1582 P1589:Q1607 P1616:Q1645 P1717:Q1732 P1669:Q1714">
    <cfRule type="expression" dxfId="23364" priority="28100" stopIfTrue="1">
      <formula>NOT(ISERROR(SEARCH("O",P1582)))</formula>
    </cfRule>
    <cfRule type="expression" dxfId="23363" priority="28101" stopIfTrue="1">
      <formula>NOT(ISERROR(SEARCH("X",P1582)))</formula>
    </cfRule>
    <cfRule type="expression" dxfId="23362" priority="28102" stopIfTrue="1">
      <formula>NOT(ISERROR(SEARCH("V",P1582)))</formula>
    </cfRule>
  </conditionalFormatting>
  <conditionalFormatting sqref="M1583:Q1588">
    <cfRule type="expression" dxfId="23361" priority="27209" stopIfTrue="1">
      <formula>NOT(ISERROR(SEARCH("O",M1583)))</formula>
    </cfRule>
    <cfRule type="expression" dxfId="23360" priority="27210" stopIfTrue="1">
      <formula>NOT(ISERROR(SEARCH("X",M1583)))</formula>
    </cfRule>
    <cfRule type="expression" dxfId="23359" priority="27211" stopIfTrue="1">
      <formula>NOT(ISERROR(SEARCH("V",M1583)))</formula>
    </cfRule>
  </conditionalFormatting>
  <conditionalFormatting sqref="M1583:Q1583 M1584:M1588">
    <cfRule type="expression" dxfId="23358" priority="27200" stopIfTrue="1">
      <formula>NOT(ISERROR(SEARCH("O",M1583)))</formula>
    </cfRule>
    <cfRule type="expression" dxfId="23357" priority="27201" stopIfTrue="1">
      <formula>NOT(ISERROR(SEARCH("X",M1583)))</formula>
    </cfRule>
    <cfRule type="expression" dxfId="23356" priority="27202" stopIfTrue="1">
      <formula>NOT(ISERROR(SEARCH("V",M1583)))</formula>
    </cfRule>
  </conditionalFormatting>
  <conditionalFormatting sqref="Q1583:Q1588 O1583:O1588">
    <cfRule type="expression" dxfId="23355" priority="27203" stopIfTrue="1">
      <formula>NOT(ISERROR(SEARCH("O",O1583)))</formula>
    </cfRule>
    <cfRule type="expression" dxfId="23354" priority="27204" stopIfTrue="1">
      <formula>NOT(ISERROR(SEARCH("X",O1583)))</formula>
    </cfRule>
    <cfRule type="expression" dxfId="23353" priority="27205" stopIfTrue="1">
      <formula>NOT(ISERROR(SEARCH("V",O1583)))</formula>
    </cfRule>
    <cfRule type="expression" dxfId="23352" priority="27206" stopIfTrue="1">
      <formula>NOT(ISERROR(SEARCH("O",O1583)))</formula>
    </cfRule>
    <cfRule type="expression" dxfId="23351" priority="27207" stopIfTrue="1">
      <formula>NOT(ISERROR(SEARCH("X",O1583)))</formula>
    </cfRule>
    <cfRule type="expression" dxfId="23350" priority="27208" stopIfTrue="1">
      <formula>NOT(ISERROR(SEARCH("V",O1583)))</formula>
    </cfRule>
  </conditionalFormatting>
  <conditionalFormatting sqref="O1583:O1588 Q1583:Q1588">
    <cfRule type="expression" dxfId="23349" priority="27174" stopIfTrue="1">
      <formula>NOT(ISERROR(SEARCH("O",O1583)))</formula>
    </cfRule>
    <cfRule type="expression" dxfId="23348" priority="27175" stopIfTrue="1">
      <formula>NOT(ISERROR(SEARCH("X",O1583)))</formula>
    </cfRule>
    <cfRule type="expression" dxfId="23347" priority="27176" stopIfTrue="1">
      <formula>NOT(ISERROR(SEARCH("V",O1583)))</formula>
    </cfRule>
    <cfRule type="expression" dxfId="23346" priority="27177" stopIfTrue="1">
      <formula>NOT(ISERROR(SEARCH("O",O1583)))</formula>
    </cfRule>
    <cfRule type="expression" dxfId="23345" priority="27178" stopIfTrue="1">
      <formula>NOT(ISERROR(SEARCH("X",O1583)))</formula>
    </cfRule>
  </conditionalFormatting>
  <conditionalFormatting sqref="P1583:Q1588">
    <cfRule type="expression" dxfId="23344" priority="27179" stopIfTrue="1">
      <formula>NOT(ISERROR(SEARCH("O",P1583)))</formula>
    </cfRule>
    <cfRule type="expression" dxfId="23343" priority="27180" stopIfTrue="1">
      <formula>NOT(ISERROR(SEARCH("X",P1583)))</formula>
    </cfRule>
    <cfRule type="expression" dxfId="23342" priority="27181" stopIfTrue="1">
      <formula>NOT(ISERROR(SEARCH("V",P1583)))</formula>
    </cfRule>
  </conditionalFormatting>
  <conditionalFormatting sqref="M1589:N1589 P1589:Q1589">
    <cfRule type="expression" dxfId="23341" priority="28086" stopIfTrue="1">
      <formula>NOT(ISERROR(SEARCH("O",M1589)))</formula>
    </cfRule>
    <cfRule type="expression" dxfId="23340" priority="28087" stopIfTrue="1">
      <formula>NOT(ISERROR(SEARCH("X",M1589)))</formula>
    </cfRule>
    <cfRule type="expression" dxfId="23339" priority="28088" stopIfTrue="1">
      <formula>NOT(ISERROR(SEARCH("V",M1589)))</formula>
    </cfRule>
  </conditionalFormatting>
  <conditionalFormatting sqref="M1590:N1590 P1590:Q1590">
    <cfRule type="expression" dxfId="23338" priority="28050" stopIfTrue="1">
      <formula>NOT(ISERROR(SEARCH("O",M1590)))</formula>
    </cfRule>
    <cfRule type="expression" dxfId="23337" priority="28051" stopIfTrue="1">
      <formula>NOT(ISERROR(SEARCH("X",M1590)))</formula>
    </cfRule>
    <cfRule type="expression" dxfId="23336" priority="28052" stopIfTrue="1">
      <formula>NOT(ISERROR(SEARCH("V",M1590)))</formula>
    </cfRule>
  </conditionalFormatting>
  <conditionalFormatting sqref="M1591:N1591 P1591:Q1591">
    <cfRule type="expression" dxfId="23335" priority="28041" stopIfTrue="1">
      <formula>NOT(ISERROR(SEARCH("O",M1591)))</formula>
    </cfRule>
    <cfRule type="expression" dxfId="23334" priority="28042" stopIfTrue="1">
      <formula>NOT(ISERROR(SEARCH("X",M1591)))</formula>
    </cfRule>
    <cfRule type="expression" dxfId="23333" priority="28043" stopIfTrue="1">
      <formula>NOT(ISERROR(SEARCH("V",M1591)))</formula>
    </cfRule>
  </conditionalFormatting>
  <conditionalFormatting sqref="M1592:N1592 P1592:Q1592">
    <cfRule type="expression" dxfId="23332" priority="28077" stopIfTrue="1">
      <formula>NOT(ISERROR(SEARCH("O",M1592)))</formula>
    </cfRule>
    <cfRule type="expression" dxfId="23331" priority="28078" stopIfTrue="1">
      <formula>NOT(ISERROR(SEARCH("X",M1592)))</formula>
    </cfRule>
    <cfRule type="expression" dxfId="23330" priority="28079" stopIfTrue="1">
      <formula>NOT(ISERROR(SEARCH("V",M1592)))</formula>
    </cfRule>
  </conditionalFormatting>
  <conditionalFormatting sqref="M1593:N1593 P1593:Q1593">
    <cfRule type="expression" dxfId="23329" priority="28032" stopIfTrue="1">
      <formula>NOT(ISERROR(SEARCH("O",M1593)))</formula>
    </cfRule>
    <cfRule type="expression" dxfId="23328" priority="28033" stopIfTrue="1">
      <formula>NOT(ISERROR(SEARCH("X",M1593)))</formula>
    </cfRule>
    <cfRule type="expression" dxfId="23327" priority="28034" stopIfTrue="1">
      <formula>NOT(ISERROR(SEARCH("V",M1593)))</formula>
    </cfRule>
  </conditionalFormatting>
  <conditionalFormatting sqref="M1595:N1595 P1595:Q1595">
    <cfRule type="expression" dxfId="23326" priority="28023" stopIfTrue="1">
      <formula>NOT(ISERROR(SEARCH("O",M1595)))</formula>
    </cfRule>
    <cfRule type="expression" dxfId="23325" priority="28024" stopIfTrue="1">
      <formula>NOT(ISERROR(SEARCH("X",M1595)))</formula>
    </cfRule>
    <cfRule type="expression" dxfId="23324" priority="28025" stopIfTrue="1">
      <formula>NOT(ISERROR(SEARCH("V",M1595)))</formula>
    </cfRule>
  </conditionalFormatting>
  <conditionalFormatting sqref="M1596:N1596 P1596:Q1596">
    <cfRule type="expression" dxfId="23323" priority="28059" stopIfTrue="1">
      <formula>NOT(ISERROR(SEARCH("O",M1596)))</formula>
    </cfRule>
    <cfRule type="expression" dxfId="23322" priority="28060" stopIfTrue="1">
      <formula>NOT(ISERROR(SEARCH("X",M1596)))</formula>
    </cfRule>
    <cfRule type="expression" dxfId="23321" priority="28061" stopIfTrue="1">
      <formula>NOT(ISERROR(SEARCH("V",M1596)))</formula>
    </cfRule>
  </conditionalFormatting>
  <conditionalFormatting sqref="M1597:N1597 P1597:Q1597">
    <cfRule type="expression" dxfId="23320" priority="28005" stopIfTrue="1">
      <formula>NOT(ISERROR(SEARCH("O",M1597)))</formula>
    </cfRule>
    <cfRule type="expression" dxfId="23319" priority="28006" stopIfTrue="1">
      <formula>NOT(ISERROR(SEARCH("X",M1597)))</formula>
    </cfRule>
    <cfRule type="expression" dxfId="23318" priority="28007" stopIfTrue="1">
      <formula>NOT(ISERROR(SEARCH("V",M1597)))</formula>
    </cfRule>
  </conditionalFormatting>
  <conditionalFormatting sqref="M1605:P1605">
    <cfRule type="expression" dxfId="23317" priority="27990" stopIfTrue="1">
      <formula>NOT(ISERROR(SEARCH("O",M1605)))</formula>
    </cfRule>
    <cfRule type="expression" dxfId="23316" priority="27991" stopIfTrue="1">
      <formula>NOT(ISERROR(SEARCH("X",M1605)))</formula>
    </cfRule>
    <cfRule type="expression" dxfId="23315" priority="27992" stopIfTrue="1">
      <formula>NOT(ISERROR(SEARCH("V",M1605)))</formula>
    </cfRule>
  </conditionalFormatting>
  <conditionalFormatting sqref="M1607:Q1607 M1616:Q1645 M1717:Q1732 M1669:Q1714">
    <cfRule type="expression" dxfId="23314" priority="27975" stopIfTrue="1">
      <formula>NOT(ISERROR(SEARCH("O",M1607)))</formula>
    </cfRule>
    <cfRule type="expression" dxfId="23313" priority="27976" stopIfTrue="1">
      <formula>NOT(ISERROR(SEARCH("X",M1607)))</formula>
    </cfRule>
    <cfRule type="expression" dxfId="23312" priority="27977" stopIfTrue="1">
      <formula>NOT(ISERROR(SEARCH("V",M1607)))</formula>
    </cfRule>
  </conditionalFormatting>
  <conditionalFormatting sqref="M1608:Q1615">
    <cfRule type="expression" dxfId="23311" priority="27171" stopIfTrue="1">
      <formula>NOT(ISERROR(SEARCH("O",M1608)))</formula>
    </cfRule>
    <cfRule type="expression" dxfId="23310" priority="27172" stopIfTrue="1">
      <formula>NOT(ISERROR(SEARCH("X",M1608)))</formula>
    </cfRule>
    <cfRule type="expression" dxfId="23309" priority="28883" stopIfTrue="1">
      <formula>NOT(ISERROR(SEARCH("V",M1608)))</formula>
    </cfRule>
  </conditionalFormatting>
  <conditionalFormatting sqref="M1608:Q1615">
    <cfRule type="expression" dxfId="23308" priority="27152" stopIfTrue="1">
      <formula>NOT(ISERROR(SEARCH("O",M1608)))</formula>
    </cfRule>
    <cfRule type="expression" dxfId="23307" priority="27153" stopIfTrue="1">
      <formula>NOT(ISERROR(SEARCH("X",M1608)))</formula>
    </cfRule>
    <cfRule type="expression" dxfId="23306" priority="27154" stopIfTrue="1">
      <formula>NOT(ISERROR(SEARCH("V",M1608)))</formula>
    </cfRule>
  </conditionalFormatting>
  <conditionalFormatting sqref="N1608:Q1615">
    <cfRule type="expression" dxfId="23305" priority="27162" stopIfTrue="1">
      <formula>NOT(ISERROR(SEARCH("O",N1608)))</formula>
    </cfRule>
    <cfRule type="expression" dxfId="23304" priority="27163" stopIfTrue="1">
      <formula>NOT(ISERROR(SEARCH("X",N1608)))</formula>
    </cfRule>
    <cfRule type="expression" dxfId="23303" priority="28886" stopIfTrue="1">
      <formula>NOT(ISERROR(SEARCH("V",N1608)))</formula>
    </cfRule>
  </conditionalFormatting>
  <conditionalFormatting sqref="Q1608:Q1615 O1608:O1615">
    <cfRule type="expression" dxfId="23302" priority="27165" stopIfTrue="1">
      <formula>NOT(ISERROR(SEARCH("O",O1608)))</formula>
    </cfRule>
    <cfRule type="expression" dxfId="23301" priority="27166" stopIfTrue="1">
      <formula>NOT(ISERROR(SEARCH("X",O1608)))</formula>
    </cfRule>
    <cfRule type="expression" dxfId="23300" priority="27168" stopIfTrue="1">
      <formula>NOT(ISERROR(SEARCH("O",O1608)))</formula>
    </cfRule>
    <cfRule type="expression" dxfId="23299" priority="27169" stopIfTrue="1">
      <formula>NOT(ISERROR(SEARCH("X",O1608)))</formula>
    </cfRule>
    <cfRule type="expression" dxfId="23298" priority="28884" stopIfTrue="1">
      <formula>NOT(ISERROR(SEARCH("V",O1608)))</formula>
    </cfRule>
  </conditionalFormatting>
  <conditionalFormatting sqref="O1608:O1615 Q1608:Q1615">
    <cfRule type="expression" dxfId="23297" priority="27155" stopIfTrue="1">
      <formula>NOT(ISERROR(SEARCH("O",O1608)))</formula>
    </cfRule>
    <cfRule type="expression" dxfId="23296" priority="27156" stopIfTrue="1">
      <formula>NOT(ISERROR(SEARCH("X",O1608)))</formula>
    </cfRule>
    <cfRule type="expression" dxfId="23295" priority="27157" stopIfTrue="1">
      <formula>NOT(ISERROR(SEARCH("O",O1608)))</formula>
    </cfRule>
    <cfRule type="expression" dxfId="23294" priority="27158" stopIfTrue="1">
      <formula>NOT(ISERROR(SEARCH("X",O1608)))</formula>
    </cfRule>
    <cfRule type="expression" dxfId="23293" priority="28885" stopIfTrue="1">
      <formula>NOT(ISERROR(SEARCH("V",O1608)))</formula>
    </cfRule>
  </conditionalFormatting>
  <conditionalFormatting sqref="P1608:Q1615">
    <cfRule type="expression" dxfId="23292" priority="27159" stopIfTrue="1">
      <formula>NOT(ISERROR(SEARCH("O",P1608)))</formula>
    </cfRule>
    <cfRule type="expression" dxfId="23291" priority="27160" stopIfTrue="1">
      <formula>NOT(ISERROR(SEARCH("X",P1608)))</formula>
    </cfRule>
    <cfRule type="expression" dxfId="23290" priority="27161" stopIfTrue="1">
      <formula>NOT(ISERROR(SEARCH("V",P1608)))</formula>
    </cfRule>
  </conditionalFormatting>
  <conditionalFormatting sqref="M1890:Q1890 M1892:Q1892 M1616:Q1623 M1644:Q1645 M1669:Q1670">
    <cfRule type="expression" dxfId="23289" priority="27466" stopIfTrue="1">
      <formula>NOT(ISERROR(SEARCH("O",M1616)))</formula>
    </cfRule>
    <cfRule type="expression" dxfId="23288" priority="27467" stopIfTrue="1">
      <formula>NOT(ISERROR(SEARCH("X",M1616)))</formula>
    </cfRule>
    <cfRule type="expression" dxfId="23287" priority="27468" stopIfTrue="1">
      <formula>NOT(ISERROR(SEARCH("V",M1616)))</formula>
    </cfRule>
  </conditionalFormatting>
  <conditionalFormatting sqref="M1890:Q1890 M1892:Q1892">
    <cfRule type="expression" dxfId="23286" priority="27464" stopIfTrue="1">
      <formula>NOT(ISERROR(SEARCH("O",M1890)))</formula>
    </cfRule>
    <cfRule type="expression" dxfId="23285" priority="27465" stopIfTrue="1">
      <formula>NOT(ISERROR(SEARCH("X",M1890)))</formula>
    </cfRule>
  </conditionalFormatting>
  <conditionalFormatting sqref="M1624:Q1624 M1634:Q1635">
    <cfRule type="expression" dxfId="23284" priority="27461" stopIfTrue="1">
      <formula>NOT(ISERROR(SEARCH("O",M1624)))</formula>
    </cfRule>
    <cfRule type="expression" dxfId="23283" priority="27462" stopIfTrue="1">
      <formula>NOT(ISERROR(SEARCH("X",M1624)))</formula>
    </cfRule>
    <cfRule type="expression" dxfId="23282" priority="27463" stopIfTrue="1">
      <formula>NOT(ISERROR(SEARCH("V",M1624)))</formula>
    </cfRule>
  </conditionalFormatting>
  <conditionalFormatting sqref="M1625:Q1625 M1633:Q1633">
    <cfRule type="expression" dxfId="23281" priority="27458" stopIfTrue="1">
      <formula>NOT(ISERROR(SEARCH("O",M1625)))</formula>
    </cfRule>
    <cfRule type="expression" dxfId="23280" priority="27459" stopIfTrue="1">
      <formula>NOT(ISERROR(SEARCH("X",M1625)))</formula>
    </cfRule>
    <cfRule type="expression" dxfId="23279" priority="27460" stopIfTrue="1">
      <formula>NOT(ISERROR(SEARCH("V",M1625)))</formula>
    </cfRule>
  </conditionalFormatting>
  <conditionalFormatting sqref="M1626:Q1627">
    <cfRule type="expression" dxfId="23278" priority="27446" stopIfTrue="1">
      <formula>NOT(ISERROR(SEARCH("O",M1626)))</formula>
    </cfRule>
    <cfRule type="expression" dxfId="23277" priority="27447" stopIfTrue="1">
      <formula>NOT(ISERROR(SEARCH("X",M1626)))</formula>
    </cfRule>
    <cfRule type="expression" dxfId="23276" priority="27448" stopIfTrue="1">
      <formula>NOT(ISERROR(SEARCH("V",M1626)))</formula>
    </cfRule>
  </conditionalFormatting>
  <conditionalFormatting sqref="M1629:Q1630">
    <cfRule type="expression" dxfId="23275" priority="27452" stopIfTrue="1">
      <formula>NOT(ISERROR(SEARCH("O",M1629)))</formula>
    </cfRule>
    <cfRule type="expression" dxfId="23274" priority="27453" stopIfTrue="1">
      <formula>NOT(ISERROR(SEARCH("X",M1629)))</formula>
    </cfRule>
    <cfRule type="expression" dxfId="23273" priority="27454" stopIfTrue="1">
      <formula>NOT(ISERROR(SEARCH("V",M1629)))</formula>
    </cfRule>
  </conditionalFormatting>
  <conditionalFormatting sqref="M1631:Q1632">
    <cfRule type="expression" dxfId="23272" priority="27455" stopIfTrue="1">
      <formula>NOT(ISERROR(SEARCH("O",M1631)))</formula>
    </cfRule>
    <cfRule type="expression" dxfId="23271" priority="27456" stopIfTrue="1">
      <formula>NOT(ISERROR(SEARCH("X",M1631)))</formula>
    </cfRule>
    <cfRule type="expression" dxfId="23270" priority="27457" stopIfTrue="1">
      <formula>NOT(ISERROR(SEARCH("V",M1631)))</formula>
    </cfRule>
  </conditionalFormatting>
  <conditionalFormatting sqref="M1637:Q1637 M1643:Q1643">
    <cfRule type="expression" dxfId="23269" priority="27440" stopIfTrue="1">
      <formula>NOT(ISERROR(SEARCH("O",M1637)))</formula>
    </cfRule>
    <cfRule type="expression" dxfId="23268" priority="27441" stopIfTrue="1">
      <formula>NOT(ISERROR(SEARCH("X",M1637)))</formula>
    </cfRule>
    <cfRule type="expression" dxfId="23267" priority="27442" stopIfTrue="1">
      <formula>NOT(ISERROR(SEARCH("V",M1637)))</formula>
    </cfRule>
  </conditionalFormatting>
  <conditionalFormatting sqref="M1638:Q1639">
    <cfRule type="expression" dxfId="23266" priority="27431" stopIfTrue="1">
      <formula>NOT(ISERROR(SEARCH("O",M1638)))</formula>
    </cfRule>
    <cfRule type="expression" dxfId="23265" priority="27432" stopIfTrue="1">
      <formula>NOT(ISERROR(SEARCH("X",M1638)))</formula>
    </cfRule>
    <cfRule type="expression" dxfId="23264" priority="27433" stopIfTrue="1">
      <formula>NOT(ISERROR(SEARCH("V",M1638)))</formula>
    </cfRule>
  </conditionalFormatting>
  <conditionalFormatting sqref="M1641:Q1642">
    <cfRule type="expression" dxfId="23263" priority="27437" stopIfTrue="1">
      <formula>NOT(ISERROR(SEARCH("O",M1641)))</formula>
    </cfRule>
    <cfRule type="expression" dxfId="23262" priority="27438" stopIfTrue="1">
      <formula>NOT(ISERROR(SEARCH("X",M1641)))</formula>
    </cfRule>
    <cfRule type="expression" dxfId="23261" priority="27439" stopIfTrue="1">
      <formula>NOT(ISERROR(SEARCH("V",M1641)))</formula>
    </cfRule>
  </conditionalFormatting>
  <conditionalFormatting sqref="M1671:Q1714 M1717:Q1732">
    <cfRule type="expression" dxfId="23260" priority="27420" stopIfTrue="1">
      <formula>NOT(ISERROR(SEARCH("O",M1671)))</formula>
    </cfRule>
    <cfRule type="expression" dxfId="23259" priority="27421" stopIfTrue="1">
      <formula>NOT(ISERROR(SEARCH("X",M1671)))</formula>
    </cfRule>
    <cfRule type="expression" dxfId="23258" priority="27422" stopIfTrue="1">
      <formula>NOT(ISERROR(SEARCH("V",M1671)))</formula>
    </cfRule>
    <cfRule type="expression" dxfId="23257" priority="27423" stopIfTrue="1">
      <formula>NOT(ISERROR(SEARCH("O",M1671)))</formula>
    </cfRule>
    <cfRule type="expression" dxfId="23256" priority="27424" stopIfTrue="1">
      <formula>NOT(ISERROR(SEARCH("X",M1671)))</formula>
    </cfRule>
    <cfRule type="expression" dxfId="23255" priority="27425" stopIfTrue="1">
      <formula>NOT(ISERROR(SEARCH("V",M1671)))</formula>
    </cfRule>
  </conditionalFormatting>
  <conditionalFormatting sqref="M1673:N1673 P1673:Q1673">
    <cfRule type="expression" dxfId="23254" priority="27591" stopIfTrue="1">
      <formula>NOT(ISERROR(SEARCH("O",M1673)))</formula>
    </cfRule>
    <cfRule type="expression" dxfId="23253" priority="27592" stopIfTrue="1">
      <formula>NOT(ISERROR(SEARCH("X",M1673)))</formula>
    </cfRule>
    <cfRule type="expression" dxfId="23252" priority="27593" stopIfTrue="1">
      <formula>NOT(ISERROR(SEARCH("V",M1673)))</formula>
    </cfRule>
  </conditionalFormatting>
  <conditionalFormatting sqref="M1674:N1674 P1674:Q1674">
    <cfRule type="expression" dxfId="23251" priority="27573" stopIfTrue="1">
      <formula>NOT(ISERROR(SEARCH("O",M1674)))</formula>
    </cfRule>
    <cfRule type="expression" dxfId="23250" priority="27574" stopIfTrue="1">
      <formula>NOT(ISERROR(SEARCH("X",M1674)))</formula>
    </cfRule>
    <cfRule type="expression" dxfId="23249" priority="27575" stopIfTrue="1">
      <formula>NOT(ISERROR(SEARCH("V",M1674)))</formula>
    </cfRule>
  </conditionalFormatting>
  <conditionalFormatting sqref="M1675:N1675 P1675:Q1675">
    <cfRule type="expression" dxfId="23248" priority="27582" stopIfTrue="1">
      <formula>NOT(ISERROR(SEARCH("O",M1675)))</formula>
    </cfRule>
    <cfRule type="expression" dxfId="23247" priority="27583" stopIfTrue="1">
      <formula>NOT(ISERROR(SEARCH("X",M1675)))</formula>
    </cfRule>
    <cfRule type="expression" dxfId="23246" priority="27584" stopIfTrue="1">
      <formula>NOT(ISERROR(SEARCH("V",M1675)))</formula>
    </cfRule>
  </conditionalFormatting>
  <conditionalFormatting sqref="M1676:N1677 P1676:Q1677">
    <cfRule type="expression" dxfId="23245" priority="27564" stopIfTrue="1">
      <formula>NOT(ISERROR(SEARCH("O",M1676)))</formula>
    </cfRule>
    <cfRule type="expression" dxfId="23244" priority="27565" stopIfTrue="1">
      <formula>NOT(ISERROR(SEARCH("X",M1676)))</formula>
    </cfRule>
    <cfRule type="expression" dxfId="23243" priority="27566" stopIfTrue="1">
      <formula>NOT(ISERROR(SEARCH("V",M1676)))</formula>
    </cfRule>
  </conditionalFormatting>
  <conditionalFormatting sqref="M1678:N1678 P1678:Q1678">
    <cfRule type="expression" dxfId="23242" priority="27555" stopIfTrue="1">
      <formula>NOT(ISERROR(SEARCH("O",M1678)))</formula>
    </cfRule>
    <cfRule type="expression" dxfId="23241" priority="27556" stopIfTrue="1">
      <formula>NOT(ISERROR(SEARCH("X",M1678)))</formula>
    </cfRule>
    <cfRule type="expression" dxfId="23240" priority="27557" stopIfTrue="1">
      <formula>NOT(ISERROR(SEARCH("V",M1678)))</formula>
    </cfRule>
  </conditionalFormatting>
  <conditionalFormatting sqref="M1679:N1679 P1679:Q1679">
    <cfRule type="expression" dxfId="23239" priority="27537" stopIfTrue="1">
      <formula>NOT(ISERROR(SEARCH("O",M1679)))</formula>
    </cfRule>
    <cfRule type="expression" dxfId="23238" priority="27538" stopIfTrue="1">
      <formula>NOT(ISERROR(SEARCH("X",M1679)))</formula>
    </cfRule>
    <cfRule type="expression" dxfId="23237" priority="27539" stopIfTrue="1">
      <formula>NOT(ISERROR(SEARCH("V",M1679)))</formula>
    </cfRule>
  </conditionalFormatting>
  <conditionalFormatting sqref="M1680:N1714 P1680:Q1714 P1717:Q1732 M1717:N1732">
    <cfRule type="expression" dxfId="23236" priority="27546" stopIfTrue="1">
      <formula>NOT(ISERROR(SEARCH("O",M1680)))</formula>
    </cfRule>
    <cfRule type="expression" dxfId="23235" priority="27547" stopIfTrue="1">
      <formula>NOT(ISERROR(SEARCH("X",M1680)))</formula>
    </cfRule>
    <cfRule type="expression" dxfId="23234" priority="27548" stopIfTrue="1">
      <formula>NOT(ISERROR(SEARCH("V",M1680)))</formula>
    </cfRule>
  </conditionalFormatting>
  <conditionalFormatting sqref="O1703:O1714 Q1703:Q1714 Q1717:Q1732 O1717:O1732">
    <cfRule type="expression" dxfId="23233" priority="28662" stopIfTrue="1">
      <formula>NOT(ISERROR(SEARCH("O",O1703)))</formula>
    </cfRule>
    <cfRule type="expression" dxfId="23232" priority="28663" stopIfTrue="1">
      <formula>NOT(ISERROR(SEARCH("X",O1703)))</formula>
    </cfRule>
    <cfRule type="expression" dxfId="23231" priority="28664" stopIfTrue="1">
      <formula>NOT(ISERROR(SEARCH("V",O1703)))</formula>
    </cfRule>
    <cfRule type="expression" dxfId="23230" priority="28665" stopIfTrue="1">
      <formula>NOT(ISERROR(SEARCH("O",O1703)))</formula>
    </cfRule>
    <cfRule type="expression" dxfId="23229" priority="28666" stopIfTrue="1">
      <formula>NOT(ISERROR(SEARCH("X",O1703)))</formula>
    </cfRule>
  </conditionalFormatting>
  <conditionalFormatting sqref="M1709:N1709 P1709">
    <cfRule type="containsText" dxfId="23228" priority="27533" operator="containsText" text="O">
      <formula>NOT(ISERROR(SEARCH("O",M1709)))</formula>
    </cfRule>
    <cfRule type="containsText" dxfId="23227" priority="27534" operator="containsText" text="X">
      <formula>NOT(ISERROR(SEARCH("X",M1709)))</formula>
    </cfRule>
    <cfRule type="containsText" dxfId="23226" priority="27535" operator="containsText" text="V">
      <formula>NOT(ISERROR(SEARCH("V",M1709)))</formula>
    </cfRule>
    <cfRule type="cellIs" dxfId="23225" priority="27536" operator="equal">
      <formula>(((#REF!)))</formula>
    </cfRule>
  </conditionalFormatting>
  <conditionalFormatting sqref="M1710:N1710 P1710">
    <cfRule type="containsText" dxfId="23224" priority="27529" operator="containsText" text="O">
      <formula>NOT(ISERROR(SEARCH("O",M1710)))</formula>
    </cfRule>
    <cfRule type="containsText" dxfId="23223" priority="27530" operator="containsText" text="X">
      <formula>NOT(ISERROR(SEARCH("X",M1710)))</formula>
    </cfRule>
    <cfRule type="containsText" dxfId="23222" priority="27531" operator="containsText" text="V">
      <formula>NOT(ISERROR(SEARCH("V",M1710)))</formula>
    </cfRule>
    <cfRule type="cellIs" dxfId="23221" priority="27532" operator="equal">
      <formula>(((#REF!)))</formula>
    </cfRule>
  </conditionalFormatting>
  <conditionalFormatting sqref="M1711:N1714 P1711:P1714 M1717:N1732">
    <cfRule type="containsText" dxfId="23220" priority="27525" operator="containsText" text="O">
      <formula>NOT(ISERROR(SEARCH("O",M1711)))</formula>
    </cfRule>
    <cfRule type="containsText" dxfId="23219" priority="27526" operator="containsText" text="X">
      <formula>NOT(ISERROR(SEARCH("X",M1711)))</formula>
    </cfRule>
    <cfRule type="containsText" dxfId="23218" priority="27527" operator="containsText" text="V">
      <formula>NOT(ISERROR(SEARCH("V",M1711)))</formula>
    </cfRule>
    <cfRule type="cellIs" dxfId="23217" priority="27528" operator="equal">
      <formula>(((#REF!)))</formula>
    </cfRule>
  </conditionalFormatting>
  <conditionalFormatting sqref="M1725:N1725 P1720:P1725">
    <cfRule type="containsText" dxfId="23216" priority="27517" operator="containsText" text="O">
      <formula>NOT(ISERROR(SEARCH("O",M1720)))</formula>
    </cfRule>
    <cfRule type="containsText" dxfId="23215" priority="27518" operator="containsText" text="X">
      <formula>NOT(ISERROR(SEARCH("X",M1720)))</formula>
    </cfRule>
    <cfRule type="containsText" dxfId="23214" priority="27519" operator="containsText" text="V">
      <formula>NOT(ISERROR(SEARCH("V",M1720)))</formula>
    </cfRule>
    <cfRule type="cellIs" dxfId="23213" priority="27520" operator="equal">
      <formula>(((#REF!)))</formula>
    </cfRule>
  </conditionalFormatting>
  <conditionalFormatting sqref="M1726:N1732">
    <cfRule type="containsText" dxfId="23212" priority="27493" operator="containsText" text="O">
      <formula>NOT(ISERROR(SEARCH("O",M1726)))</formula>
    </cfRule>
    <cfRule type="containsText" dxfId="23211" priority="27494" operator="containsText" text="X">
      <formula>NOT(ISERROR(SEARCH("X",M1726)))</formula>
    </cfRule>
    <cfRule type="containsText" dxfId="23210" priority="27495" operator="containsText" text="V">
      <formula>NOT(ISERROR(SEARCH("V",M1726)))</formula>
    </cfRule>
    <cfRule type="cellIs" dxfId="23209" priority="27496" operator="equal">
      <formula>(((#REF!)))</formula>
    </cfRule>
  </conditionalFormatting>
  <conditionalFormatting sqref="M1756:Q1779">
    <cfRule type="expression" dxfId="23208" priority="27388" stopIfTrue="1">
      <formula>NOT(ISERROR(SEARCH("O",M1756)))</formula>
    </cfRule>
    <cfRule type="expression" dxfId="23207" priority="27389" stopIfTrue="1">
      <formula>NOT(ISERROR(SEARCH("X",M1756)))</formula>
    </cfRule>
    <cfRule type="expression" dxfId="23206" priority="27390" stopIfTrue="1">
      <formula>NOT(ISERROR(SEARCH("V",M1756)))</formula>
    </cfRule>
  </conditionalFormatting>
  <conditionalFormatting sqref="N1779">
    <cfRule type="expression" dxfId="23205" priority="27744" stopIfTrue="1">
      <formula>NOT(ISERROR(SEARCH("O",N1779)))</formula>
    </cfRule>
    <cfRule type="expression" dxfId="23204" priority="27745" stopIfTrue="1">
      <formula>NOT(ISERROR(SEARCH("X",N1779)))</formula>
    </cfRule>
    <cfRule type="expression" dxfId="23203" priority="27746" stopIfTrue="1">
      <formula>NOT(ISERROR(SEARCH("V",N1779)))</formula>
    </cfRule>
  </conditionalFormatting>
  <conditionalFormatting sqref="O1779">
    <cfRule type="expression" dxfId="23202" priority="27738" stopIfTrue="1">
      <formula>NOT(ISERROR(SEARCH("O",O1779)))</formula>
    </cfRule>
    <cfRule type="expression" dxfId="23201" priority="27739" stopIfTrue="1">
      <formula>NOT(ISERROR(SEARCH("X",O1779)))</formula>
    </cfRule>
    <cfRule type="expression" dxfId="23200" priority="27740" stopIfTrue="1">
      <formula>NOT(ISERROR(SEARCH("V",O1779)))</formula>
    </cfRule>
    <cfRule type="expression" dxfId="23199" priority="27741" stopIfTrue="1">
      <formula>NOT(ISERROR(SEARCH("O",O1779)))</formula>
    </cfRule>
    <cfRule type="expression" dxfId="23198" priority="27742" stopIfTrue="1">
      <formula>NOT(ISERROR(SEARCH("X",O1779)))</formula>
    </cfRule>
    <cfRule type="expression" dxfId="23197" priority="27743" stopIfTrue="1">
      <formula>NOT(ISERROR(SEARCH("V",O1779)))</formula>
    </cfRule>
  </conditionalFormatting>
  <conditionalFormatting sqref="P1779:Q1779">
    <cfRule type="expression" dxfId="23196" priority="27732" stopIfTrue="1">
      <formula>NOT(ISERROR(SEARCH("O",P1779)))</formula>
    </cfRule>
    <cfRule type="expression" dxfId="23195" priority="27733" stopIfTrue="1">
      <formula>NOT(ISERROR(SEARCH("X",P1779)))</formula>
    </cfRule>
    <cfRule type="expression" dxfId="23194" priority="27734" stopIfTrue="1">
      <formula>NOT(ISERROR(SEARCH("V",P1779)))</formula>
    </cfRule>
  </conditionalFormatting>
  <conditionalFormatting sqref="M1800:O1800 Q1800">
    <cfRule type="expression" dxfId="23193" priority="27639" stopIfTrue="1">
      <formula>NOT(ISERROR(SEARCH("O",M1800)))</formula>
    </cfRule>
    <cfRule type="expression" dxfId="23192" priority="27640" stopIfTrue="1">
      <formula>NOT(ISERROR(SEARCH("X",M1800)))</formula>
    </cfRule>
    <cfRule type="expression" dxfId="23191" priority="27641" stopIfTrue="1">
      <formula>NOT(ISERROR(SEARCH("V",M1800)))</formula>
    </cfRule>
  </conditionalFormatting>
  <conditionalFormatting sqref="M1802:O1802 Q1802">
    <cfRule type="expression" dxfId="23190" priority="27633" stopIfTrue="1">
      <formula>NOT(ISERROR(SEARCH("O",M1802)))</formula>
    </cfRule>
    <cfRule type="expression" dxfId="23189" priority="27634" stopIfTrue="1">
      <formula>NOT(ISERROR(SEARCH("X",M1802)))</formula>
    </cfRule>
    <cfRule type="expression" dxfId="23188" priority="27635" stopIfTrue="1">
      <formula>NOT(ISERROR(SEARCH("V",M1802)))</formula>
    </cfRule>
  </conditionalFormatting>
  <conditionalFormatting sqref="M1803:O1803 Q1803">
    <cfRule type="expression" dxfId="23187" priority="27627" stopIfTrue="1">
      <formula>NOT(ISERROR(SEARCH("O",M1803)))</formula>
    </cfRule>
    <cfRule type="expression" dxfId="23186" priority="27628" stopIfTrue="1">
      <formula>NOT(ISERROR(SEARCH("X",M1803)))</formula>
    </cfRule>
    <cfRule type="expression" dxfId="23185" priority="27629" stopIfTrue="1">
      <formula>NOT(ISERROR(SEARCH("V",M1803)))</formula>
    </cfRule>
  </conditionalFormatting>
  <conditionalFormatting sqref="M1804:O1804 Q1804">
    <cfRule type="expression" dxfId="23184" priority="27621" stopIfTrue="1">
      <formula>NOT(ISERROR(SEARCH("O",M1804)))</formula>
    </cfRule>
    <cfRule type="expression" dxfId="23183" priority="27622" stopIfTrue="1">
      <formula>NOT(ISERROR(SEARCH("X",M1804)))</formula>
    </cfRule>
    <cfRule type="expression" dxfId="23182" priority="27623" stopIfTrue="1">
      <formula>NOT(ISERROR(SEARCH("V",M1804)))</formula>
    </cfRule>
  </conditionalFormatting>
  <conditionalFormatting sqref="M1805:O1805 Q1805">
    <cfRule type="expression" dxfId="23181" priority="27615" stopIfTrue="1">
      <formula>NOT(ISERROR(SEARCH("O",M1805)))</formula>
    </cfRule>
    <cfRule type="expression" dxfId="23180" priority="27616" stopIfTrue="1">
      <formula>NOT(ISERROR(SEARCH("X",M1805)))</formula>
    </cfRule>
    <cfRule type="expression" dxfId="23179" priority="27617" stopIfTrue="1">
      <formula>NOT(ISERROR(SEARCH("V",M1805)))</formula>
    </cfRule>
  </conditionalFormatting>
  <conditionalFormatting sqref="M1806:O1806 Q1806">
    <cfRule type="expression" dxfId="23178" priority="27609" stopIfTrue="1">
      <formula>NOT(ISERROR(SEARCH("O",M1806)))</formula>
    </cfRule>
    <cfRule type="expression" dxfId="23177" priority="27610" stopIfTrue="1">
      <formula>NOT(ISERROR(SEARCH("X",M1806)))</formula>
    </cfRule>
    <cfRule type="expression" dxfId="23176" priority="27611" stopIfTrue="1">
      <formula>NOT(ISERROR(SEARCH("V",M1806)))</formula>
    </cfRule>
  </conditionalFormatting>
  <conditionalFormatting sqref="M1807:N1807 P1807:Q1807">
    <cfRule type="expression" dxfId="23175" priority="27600" stopIfTrue="1">
      <formula>NOT(ISERROR(SEARCH("O",M1807)))</formula>
    </cfRule>
    <cfRule type="expression" dxfId="23174" priority="27601" stopIfTrue="1">
      <formula>NOT(ISERROR(SEARCH("X",M1807)))</formula>
    </cfRule>
    <cfRule type="expression" dxfId="23173" priority="27602" stopIfTrue="1">
      <formula>NOT(ISERROR(SEARCH("V",M1807)))</formula>
    </cfRule>
  </conditionalFormatting>
  <conditionalFormatting sqref="M1808:N1811 M1813 N1871">
    <cfRule type="expression" dxfId="23172" priority="28733" stopIfTrue="1">
      <formula>NOT(ISERROR(SEARCH("O",M1808)))</formula>
    </cfRule>
    <cfRule type="expression" dxfId="23171" priority="28734" stopIfTrue="1">
      <formula>NOT(ISERROR(SEARCH("X",M1808)))</formula>
    </cfRule>
    <cfRule type="expression" dxfId="23170" priority="28735" stopIfTrue="1">
      <formula>NOT(ISERROR(SEARCH("V",M1808)))</formula>
    </cfRule>
  </conditionalFormatting>
  <conditionalFormatting sqref="Q1814:Q1821">
    <cfRule type="expression" dxfId="23169" priority="28697" stopIfTrue="1">
      <formula>NOT(ISERROR(SEARCH("O",Q1814)))</formula>
    </cfRule>
    <cfRule type="expression" dxfId="23168" priority="28698" stopIfTrue="1">
      <formula>NOT(ISERROR(SEARCH("X",Q1814)))</formula>
    </cfRule>
    <cfRule type="expression" dxfId="23167" priority="28699" stopIfTrue="1">
      <formula>NOT(ISERROR(SEARCH("V",Q1814)))</formula>
    </cfRule>
  </conditionalFormatting>
  <conditionalFormatting sqref="Q1833:Q1835">
    <cfRule type="expression" dxfId="23166" priority="28688" stopIfTrue="1">
      <formula>NOT(ISERROR(SEARCH("O",Q1833)))</formula>
    </cfRule>
    <cfRule type="expression" dxfId="23165" priority="28689" stopIfTrue="1">
      <formula>NOT(ISERROR(SEARCH("X",Q1833)))</formula>
    </cfRule>
    <cfRule type="expression" dxfId="23164" priority="28690" stopIfTrue="1">
      <formula>NOT(ISERROR(SEARCH("V",Q1833)))</formula>
    </cfRule>
  </conditionalFormatting>
  <conditionalFormatting sqref="P1876:Q1876">
    <cfRule type="expression" dxfId="23163" priority="28538" stopIfTrue="1">
      <formula>NOT(ISERROR(SEARCH("O",P1876)))</formula>
    </cfRule>
    <cfRule type="expression" dxfId="23162" priority="28539" stopIfTrue="1">
      <formula>NOT(ISERROR(SEARCH("X",P1876)))</formula>
    </cfRule>
    <cfRule type="expression" dxfId="23161" priority="28540" stopIfTrue="1">
      <formula>NOT(ISERROR(SEARCH("V",P1876)))</formula>
    </cfRule>
  </conditionalFormatting>
  <conditionalFormatting sqref="M1877:N1877 P1877:Q1877">
    <cfRule type="expression" dxfId="23160" priority="28508" stopIfTrue="1">
      <formula>NOT(ISERROR(SEARCH("O",M1877)))</formula>
    </cfRule>
    <cfRule type="expression" dxfId="23159" priority="28509" stopIfTrue="1">
      <formula>NOT(ISERROR(SEARCH("X",M1877)))</formula>
    </cfRule>
    <cfRule type="expression" dxfId="23158" priority="28510" stopIfTrue="1">
      <formula>NOT(ISERROR(SEARCH("V",M1877)))</formula>
    </cfRule>
  </conditionalFormatting>
  <conditionalFormatting sqref="M1878:N1880">
    <cfRule type="expression" dxfId="23157" priority="28517" stopIfTrue="1">
      <formula>NOT(ISERROR(SEARCH("O",M1878)))</formula>
    </cfRule>
    <cfRule type="expression" dxfId="23156" priority="28518" stopIfTrue="1">
      <formula>NOT(ISERROR(SEARCH("X",M1878)))</formula>
    </cfRule>
    <cfRule type="expression" dxfId="23155" priority="28519" stopIfTrue="1">
      <formula>NOT(ISERROR(SEARCH("V",M1878)))</formula>
    </cfRule>
  </conditionalFormatting>
  <conditionalFormatting sqref="P1878:Q1880">
    <cfRule type="expression" dxfId="23154" priority="28526" stopIfTrue="1">
      <formula>NOT(ISERROR(SEARCH("O",P1878)))</formula>
    </cfRule>
    <cfRule type="expression" dxfId="23153" priority="28527" stopIfTrue="1">
      <formula>NOT(ISERROR(SEARCH("X",P1878)))</formula>
    </cfRule>
    <cfRule type="expression" dxfId="23152" priority="28528" stopIfTrue="1">
      <formula>NOT(ISERROR(SEARCH("V",P1878)))</formula>
    </cfRule>
  </conditionalFormatting>
  <conditionalFormatting sqref="P1881:Q1881 P1884:Q1884">
    <cfRule type="expression" dxfId="23151" priority="28580" stopIfTrue="1">
      <formula>NOT(ISERROR(SEARCH("O",P1881)))</formula>
    </cfRule>
    <cfRule type="expression" dxfId="23150" priority="28581" stopIfTrue="1">
      <formula>NOT(ISERROR(SEARCH("X",P1881)))</formula>
    </cfRule>
    <cfRule type="expression" dxfId="23149" priority="28582" stopIfTrue="1">
      <formula>NOT(ISERROR(SEARCH("V",P1881)))</formula>
    </cfRule>
  </conditionalFormatting>
  <conditionalFormatting sqref="M1886:Q1886">
    <cfRule type="expression" dxfId="23148" priority="27412" stopIfTrue="1">
      <formula>NOT(ISERROR(SEARCH("O",M1886)))</formula>
    </cfRule>
    <cfRule type="expression" dxfId="23147" priority="27413" stopIfTrue="1">
      <formula>NOT(ISERROR(SEARCH("X",M1886)))</formula>
    </cfRule>
    <cfRule type="expression" dxfId="23146" priority="27414" stopIfTrue="1">
      <formula>NOT(ISERROR(SEARCH("V",M1886)))</formula>
    </cfRule>
  </conditionalFormatting>
  <conditionalFormatting sqref="M1887:Q1887">
    <cfRule type="expression" dxfId="23145" priority="27407" stopIfTrue="1">
      <formula>NOT(ISERROR(SEARCH("O",M1887)))</formula>
    </cfRule>
    <cfRule type="expression" dxfId="23144" priority="27408" stopIfTrue="1">
      <formula>NOT(ISERROR(SEARCH("X",M1887)))</formula>
    </cfRule>
    <cfRule type="expression" dxfId="23143" priority="27409" stopIfTrue="1">
      <formula>NOT(ISERROR(SEARCH("V",M1887)))</formula>
    </cfRule>
  </conditionalFormatting>
  <conditionalFormatting sqref="M1888:Q1888">
    <cfRule type="expression" dxfId="23142" priority="27415" stopIfTrue="1">
      <formula>NOT(ISERROR(SEARCH("O",M1888)))</formula>
    </cfRule>
    <cfRule type="expression" dxfId="23141" priority="27416" stopIfTrue="1">
      <formula>NOT(ISERROR(SEARCH("X",M1888)))</formula>
    </cfRule>
    <cfRule type="expression" dxfId="23140" priority="27417" stopIfTrue="1">
      <formula>NOT(ISERROR(SEARCH("V",M1888)))</formula>
    </cfRule>
  </conditionalFormatting>
  <conditionalFormatting sqref="M1888:Q1888">
    <cfRule type="expression" dxfId="23139" priority="27418" stopIfTrue="1">
      <formula>NOT(ISERROR(SEARCH("O",M1888)))</formula>
    </cfRule>
    <cfRule type="expression" dxfId="23138" priority="27419" stopIfTrue="1">
      <formula>NOT(ISERROR(SEARCH("X",M1888)))</formula>
    </cfRule>
  </conditionalFormatting>
  <conditionalFormatting sqref="M1889:Q1889">
    <cfRule type="expression" dxfId="23137" priority="27402" stopIfTrue="1">
      <formula>NOT(ISERROR(SEARCH("O",M1889)))</formula>
    </cfRule>
    <cfRule type="expression" dxfId="23136" priority="27403" stopIfTrue="1">
      <formula>NOT(ISERROR(SEARCH("X",M1889)))</formula>
    </cfRule>
    <cfRule type="expression" dxfId="23135" priority="27404" stopIfTrue="1">
      <formula>NOT(ISERROR(SEARCH("V",M1889)))</formula>
    </cfRule>
  </conditionalFormatting>
  <conditionalFormatting sqref="M1891:Q1891">
    <cfRule type="expression" dxfId="23134" priority="27428" stopIfTrue="1">
      <formula>NOT(ISERROR(SEARCH("O",M1891)))</formula>
    </cfRule>
    <cfRule type="expression" dxfId="23133" priority="27429" stopIfTrue="1">
      <formula>NOT(ISERROR(SEARCH("X",M1891)))</formula>
    </cfRule>
    <cfRule type="expression" dxfId="23132" priority="27430" stopIfTrue="1">
      <formula>NOT(ISERROR(SEARCH("V",M1891)))</formula>
    </cfRule>
  </conditionalFormatting>
  <conditionalFormatting sqref="R1689:R1714 R1717:R1732">
    <cfRule type="expression" dxfId="23131" priority="26984" stopIfTrue="1">
      <formula>NOT(ISERROR(SEARCH("O",R1689)))</formula>
    </cfRule>
    <cfRule type="expression" dxfId="23130" priority="26985" stopIfTrue="1">
      <formula>NOT(ISERROR(SEARCH("X",R1689)))</formula>
    </cfRule>
    <cfRule type="expression" dxfId="23129" priority="26986" stopIfTrue="1">
      <formula>NOT(ISERROR(SEARCH("V",R1689)))</formula>
    </cfRule>
  </conditionalFormatting>
  <conditionalFormatting sqref="R1593">
    <cfRule type="expression" dxfId="23128" priority="26840" stopIfTrue="1">
      <formula>NOT(ISERROR(SEARCH("O",R1593)))</formula>
    </cfRule>
    <cfRule type="expression" dxfId="23127" priority="26841" stopIfTrue="1">
      <formula>NOT(ISERROR(SEARCH("X",R1593)))</formula>
    </cfRule>
    <cfRule type="expression" dxfId="23126" priority="26842" stopIfTrue="1">
      <formula>NOT(ISERROR(SEARCH("V",R1593)))</formula>
    </cfRule>
  </conditionalFormatting>
  <conditionalFormatting sqref="R1882:S1882">
    <cfRule type="expression" dxfId="23125" priority="26978" stopIfTrue="1">
      <formula>NOT(ISERROR(SEARCH("O",R1882)))</formula>
    </cfRule>
    <cfRule type="expression" dxfId="23124" priority="26979" stopIfTrue="1">
      <formula>NOT(ISERROR(SEARCH("X",R1882)))</formula>
    </cfRule>
    <cfRule type="expression" dxfId="23123" priority="26980" stopIfTrue="1">
      <formula>NOT(ISERROR(SEARCH("V",R1882)))</formula>
    </cfRule>
  </conditionalFormatting>
  <conditionalFormatting sqref="R1321:S1331 R1885:S1885 R1342:S1345 R1352:S1368 R1407:S1425">
    <cfRule type="expression" dxfId="23122" priority="26972" stopIfTrue="1">
      <formula>NOT(ISERROR(SEARCH("O",R1321)))</formula>
    </cfRule>
    <cfRule type="expression" dxfId="23121" priority="26973" stopIfTrue="1">
      <formula>NOT(ISERROR(SEARCH("X",R1321)))</formula>
    </cfRule>
    <cfRule type="expression" dxfId="23120" priority="26974" stopIfTrue="1">
      <formula>NOT(ISERROR(SEARCH("V",R1321)))</formula>
    </cfRule>
  </conditionalFormatting>
  <conditionalFormatting sqref="R1881:S1881 R1884:S1884">
    <cfRule type="expression" dxfId="23119" priority="26981" stopIfTrue="1">
      <formula>NOT(ISERROR(SEARCH("O",R1881)))</formula>
    </cfRule>
    <cfRule type="expression" dxfId="23118" priority="26982" stopIfTrue="1">
      <formula>NOT(ISERROR(SEARCH("X",R1881)))</formula>
    </cfRule>
    <cfRule type="expression" dxfId="23117" priority="26983" stopIfTrue="1">
      <formula>NOT(ISERROR(SEARCH("V",R1881)))</formula>
    </cfRule>
  </conditionalFormatting>
  <conditionalFormatting sqref="R1883:S1883">
    <cfRule type="expression" dxfId="23116" priority="26975" stopIfTrue="1">
      <formula>NOT(ISERROR(SEARCH("O",R1883)))</formula>
    </cfRule>
    <cfRule type="expression" dxfId="23115" priority="26976" stopIfTrue="1">
      <formula>NOT(ISERROR(SEARCH("X",R1883)))</formula>
    </cfRule>
    <cfRule type="expression" dxfId="23114" priority="26977" stopIfTrue="1">
      <formula>NOT(ISERROR(SEARCH("V",R1883)))</formula>
    </cfRule>
  </conditionalFormatting>
  <conditionalFormatting sqref="R1296:S1296">
    <cfRule type="expression" dxfId="23113" priority="27104" stopIfTrue="1">
      <formula>NOT(ISERROR(SEARCH("O",R1296)))</formula>
    </cfRule>
    <cfRule type="expression" dxfId="23112" priority="27105" stopIfTrue="1">
      <formula>NOT(ISERROR(SEARCH("X",R1296)))</formula>
    </cfRule>
    <cfRule type="expression" dxfId="23111" priority="27106" stopIfTrue="1">
      <formula>NOT(ISERROR(SEARCH("V",R1296)))</formula>
    </cfRule>
  </conditionalFormatting>
  <conditionalFormatting sqref="R1297:S1297">
    <cfRule type="expression" dxfId="23110" priority="27101" stopIfTrue="1">
      <formula>NOT(ISERROR(SEARCH("O",R1297)))</formula>
    </cfRule>
    <cfRule type="expression" dxfId="23109" priority="27102" stopIfTrue="1">
      <formula>NOT(ISERROR(SEARCH("X",R1297)))</formula>
    </cfRule>
    <cfRule type="expression" dxfId="23108" priority="27103" stopIfTrue="1">
      <formula>NOT(ISERROR(SEARCH("V",R1297)))</formula>
    </cfRule>
  </conditionalFormatting>
  <conditionalFormatting sqref="R1298:S1298">
    <cfRule type="expression" dxfId="23107" priority="27098" stopIfTrue="1">
      <formula>NOT(ISERROR(SEARCH("O",R1298)))</formula>
    </cfRule>
    <cfRule type="expression" dxfId="23106" priority="27099" stopIfTrue="1">
      <formula>NOT(ISERROR(SEARCH("X",R1298)))</formula>
    </cfRule>
    <cfRule type="expression" dxfId="23105" priority="27100" stopIfTrue="1">
      <formula>NOT(ISERROR(SEARCH("V",R1298)))</formula>
    </cfRule>
  </conditionalFormatting>
  <conditionalFormatting sqref="R1299:S1299">
    <cfRule type="expression" dxfId="23104" priority="27095" stopIfTrue="1">
      <formula>NOT(ISERROR(SEARCH("O",R1299)))</formula>
    </cfRule>
    <cfRule type="expression" dxfId="23103" priority="27096" stopIfTrue="1">
      <formula>NOT(ISERROR(SEARCH("X",R1299)))</formula>
    </cfRule>
    <cfRule type="expression" dxfId="23102" priority="27097" stopIfTrue="1">
      <formula>NOT(ISERROR(SEARCH("V",R1299)))</formula>
    </cfRule>
  </conditionalFormatting>
  <conditionalFormatting sqref="R1300:S1300">
    <cfRule type="expression" dxfId="23101" priority="27092" stopIfTrue="1">
      <formula>NOT(ISERROR(SEARCH("O",R1300)))</formula>
    </cfRule>
    <cfRule type="expression" dxfId="23100" priority="27093" stopIfTrue="1">
      <formula>NOT(ISERROR(SEARCH("X",R1300)))</formula>
    </cfRule>
    <cfRule type="expression" dxfId="23099" priority="27094" stopIfTrue="1">
      <formula>NOT(ISERROR(SEARCH("V",R1300)))</formula>
    </cfRule>
  </conditionalFormatting>
  <conditionalFormatting sqref="R1301:S1301">
    <cfRule type="expression" dxfId="23098" priority="27089" stopIfTrue="1">
      <formula>NOT(ISERROR(SEARCH("O",R1301)))</formula>
    </cfRule>
    <cfRule type="expression" dxfId="23097" priority="27090" stopIfTrue="1">
      <formula>NOT(ISERROR(SEARCH("X",R1301)))</formula>
    </cfRule>
    <cfRule type="expression" dxfId="23096" priority="27091" stopIfTrue="1">
      <formula>NOT(ISERROR(SEARCH("V",R1301)))</formula>
    </cfRule>
  </conditionalFormatting>
  <conditionalFormatting sqref="R1302:S1302">
    <cfRule type="expression" dxfId="23095" priority="27086" stopIfTrue="1">
      <formula>NOT(ISERROR(SEARCH("O",R1302)))</formula>
    </cfRule>
    <cfRule type="expression" dxfId="23094" priority="27087" stopIfTrue="1">
      <formula>NOT(ISERROR(SEARCH("X",R1302)))</formula>
    </cfRule>
    <cfRule type="expression" dxfId="23093" priority="27088" stopIfTrue="1">
      <formula>NOT(ISERROR(SEARCH("V",R1302)))</formula>
    </cfRule>
  </conditionalFormatting>
  <conditionalFormatting sqref="R1303:S1303">
    <cfRule type="expression" dxfId="23092" priority="27083" stopIfTrue="1">
      <formula>NOT(ISERROR(SEARCH("O",R1303)))</formula>
    </cfRule>
    <cfRule type="expression" dxfId="23091" priority="27084" stopIfTrue="1">
      <formula>NOT(ISERROR(SEARCH("X",R1303)))</formula>
    </cfRule>
    <cfRule type="expression" dxfId="23090" priority="27085" stopIfTrue="1">
      <formula>NOT(ISERROR(SEARCH("V",R1303)))</formula>
    </cfRule>
  </conditionalFormatting>
  <conditionalFormatting sqref="R1304:S1304">
    <cfRule type="expression" dxfId="23089" priority="27080" stopIfTrue="1">
      <formula>NOT(ISERROR(SEARCH("O",R1304)))</formula>
    </cfRule>
    <cfRule type="expression" dxfId="23088" priority="27081" stopIfTrue="1">
      <formula>NOT(ISERROR(SEARCH("X",R1304)))</formula>
    </cfRule>
    <cfRule type="expression" dxfId="23087" priority="27082" stopIfTrue="1">
      <formula>NOT(ISERROR(SEARCH("V",R1304)))</formula>
    </cfRule>
  </conditionalFormatting>
  <conditionalFormatting sqref="R1305:S1305">
    <cfRule type="expression" dxfId="23086" priority="27077" stopIfTrue="1">
      <formula>NOT(ISERROR(SEARCH("O",R1305)))</formula>
    </cfRule>
    <cfRule type="expression" dxfId="23085" priority="27078" stopIfTrue="1">
      <formula>NOT(ISERROR(SEARCH("X",R1305)))</formula>
    </cfRule>
    <cfRule type="expression" dxfId="23084" priority="27079" stopIfTrue="1">
      <formula>NOT(ISERROR(SEARCH("V",R1305)))</formula>
    </cfRule>
  </conditionalFormatting>
  <conditionalFormatting sqref="R1306:S1306">
    <cfRule type="expression" dxfId="23083" priority="27074" stopIfTrue="1">
      <formula>NOT(ISERROR(SEARCH("O",R1306)))</formula>
    </cfRule>
    <cfRule type="expression" dxfId="23082" priority="27075" stopIfTrue="1">
      <formula>NOT(ISERROR(SEARCH("X",R1306)))</formula>
    </cfRule>
    <cfRule type="expression" dxfId="23081" priority="27076" stopIfTrue="1">
      <formula>NOT(ISERROR(SEARCH("V",R1306)))</formula>
    </cfRule>
  </conditionalFormatting>
  <conditionalFormatting sqref="R1307:S1307">
    <cfRule type="expression" dxfId="23080" priority="27071" stopIfTrue="1">
      <formula>NOT(ISERROR(SEARCH("O",R1307)))</formula>
    </cfRule>
    <cfRule type="expression" dxfId="23079" priority="27072" stopIfTrue="1">
      <formula>NOT(ISERROR(SEARCH("X",R1307)))</formula>
    </cfRule>
    <cfRule type="expression" dxfId="23078" priority="27073" stopIfTrue="1">
      <formula>NOT(ISERROR(SEARCH("V",R1307)))</formula>
    </cfRule>
  </conditionalFormatting>
  <conditionalFormatting sqref="R1308:S1308">
    <cfRule type="expression" dxfId="23077" priority="27068" stopIfTrue="1">
      <formula>NOT(ISERROR(SEARCH("O",R1308)))</formula>
    </cfRule>
    <cfRule type="expression" dxfId="23076" priority="27069" stopIfTrue="1">
      <formula>NOT(ISERROR(SEARCH("X",R1308)))</formula>
    </cfRule>
    <cfRule type="expression" dxfId="23075" priority="27070" stopIfTrue="1">
      <formula>NOT(ISERROR(SEARCH("V",R1308)))</formula>
    </cfRule>
  </conditionalFormatting>
  <conditionalFormatting sqref="R1309:S1309">
    <cfRule type="expression" dxfId="23074" priority="27065" stopIfTrue="1">
      <formula>NOT(ISERROR(SEARCH("O",R1309)))</formula>
    </cfRule>
    <cfRule type="expression" dxfId="23073" priority="27066" stopIfTrue="1">
      <formula>NOT(ISERROR(SEARCH("X",R1309)))</formula>
    </cfRule>
    <cfRule type="expression" dxfId="23072" priority="27067" stopIfTrue="1">
      <formula>NOT(ISERROR(SEARCH("V",R1309)))</formula>
    </cfRule>
  </conditionalFormatting>
  <conditionalFormatting sqref="R1310:S1311">
    <cfRule type="expression" dxfId="23071" priority="27062" stopIfTrue="1">
      <formula>NOT(ISERROR(SEARCH("O",R1310)))</formula>
    </cfRule>
    <cfRule type="expression" dxfId="23070" priority="27063" stopIfTrue="1">
      <formula>NOT(ISERROR(SEARCH("X",R1310)))</formula>
    </cfRule>
    <cfRule type="expression" dxfId="23069" priority="27064" stopIfTrue="1">
      <formula>NOT(ISERROR(SEARCH("V",R1310)))</formula>
    </cfRule>
  </conditionalFormatting>
  <conditionalFormatting sqref="R1312:S1312">
    <cfRule type="expression" dxfId="23068" priority="27059" stopIfTrue="1">
      <formula>NOT(ISERROR(SEARCH("O",R1312)))</formula>
    </cfRule>
    <cfRule type="expression" dxfId="23067" priority="27060" stopIfTrue="1">
      <formula>NOT(ISERROR(SEARCH("X",R1312)))</formula>
    </cfRule>
    <cfRule type="expression" dxfId="23066" priority="27061" stopIfTrue="1">
      <formula>NOT(ISERROR(SEARCH("V",R1312)))</formula>
    </cfRule>
  </conditionalFormatting>
  <conditionalFormatting sqref="S1315">
    <cfRule type="expression" dxfId="23065" priority="27047" stopIfTrue="1">
      <formula>NOT(ISERROR(SEARCH("O",S1315)))</formula>
    </cfRule>
    <cfRule type="expression" dxfId="23064" priority="27048" stopIfTrue="1">
      <formula>NOT(ISERROR(SEARCH("X",S1315)))</formula>
    </cfRule>
    <cfRule type="expression" dxfId="23063" priority="27049" stopIfTrue="1">
      <formula>NOT(ISERROR(SEARCH("V",S1315)))</formula>
    </cfRule>
  </conditionalFormatting>
  <conditionalFormatting sqref="S1317">
    <cfRule type="expression" dxfId="23062" priority="27044" stopIfTrue="1">
      <formula>NOT(ISERROR(SEARCH("O",S1317)))</formula>
    </cfRule>
    <cfRule type="expression" dxfId="23061" priority="27045" stopIfTrue="1">
      <formula>NOT(ISERROR(SEARCH("X",S1317)))</formula>
    </cfRule>
    <cfRule type="expression" dxfId="23060" priority="27046" stopIfTrue="1">
      <formula>NOT(ISERROR(SEARCH("V",S1317)))</formula>
    </cfRule>
  </conditionalFormatting>
  <conditionalFormatting sqref="R1418:S1418">
    <cfRule type="expression" dxfId="23059" priority="26526" stopIfTrue="1">
      <formula>NOT(ISERROR(SEARCH("O",R1418)))</formula>
    </cfRule>
    <cfRule type="expression" dxfId="23058" priority="26527" stopIfTrue="1">
      <formula>NOT(ISERROR(SEARCH("X",R1418)))</formula>
    </cfRule>
    <cfRule type="expression" dxfId="23057" priority="26528" stopIfTrue="1">
      <formula>NOT(ISERROR(SEARCH("V",R1418)))</formula>
    </cfRule>
  </conditionalFormatting>
  <conditionalFormatting sqref="R1458:S1458">
    <cfRule type="expression" dxfId="23056" priority="26511" stopIfTrue="1">
      <formula>NOT(ISERROR(SEARCH("O",R1458)))</formula>
    </cfRule>
    <cfRule type="expression" dxfId="23055" priority="26512" stopIfTrue="1">
      <formula>NOT(ISERROR(SEARCH("X",R1458)))</formula>
    </cfRule>
    <cfRule type="expression" dxfId="23054" priority="26513" stopIfTrue="1">
      <formula>NOT(ISERROR(SEARCH("V",R1458)))</formula>
    </cfRule>
  </conditionalFormatting>
  <conditionalFormatting sqref="R1458:S1458">
    <cfRule type="expression" dxfId="23053" priority="26508" stopIfTrue="1">
      <formula>NOT(ISERROR(SEARCH("O",R1458)))</formula>
    </cfRule>
    <cfRule type="expression" dxfId="23052" priority="26509" stopIfTrue="1">
      <formula>NOT(ISERROR(SEARCH("X",R1458)))</formula>
    </cfRule>
    <cfRule type="expression" dxfId="23051" priority="26510" stopIfTrue="1">
      <formula>NOT(ISERROR(SEARCH("V",R1458)))</formula>
    </cfRule>
  </conditionalFormatting>
  <conditionalFormatting sqref="R1459:S1459">
    <cfRule type="expression" dxfId="23050" priority="26505" stopIfTrue="1">
      <formula>NOT(ISERROR(SEARCH("O",R1459)))</formula>
    </cfRule>
    <cfRule type="expression" dxfId="23049" priority="26506" stopIfTrue="1">
      <formula>NOT(ISERROR(SEARCH("X",R1459)))</formula>
    </cfRule>
    <cfRule type="expression" dxfId="23048" priority="26507" stopIfTrue="1">
      <formula>NOT(ISERROR(SEARCH("V",R1459)))</formula>
    </cfRule>
  </conditionalFormatting>
  <conditionalFormatting sqref="R1459:S1459">
    <cfRule type="expression" dxfId="23047" priority="26502" stopIfTrue="1">
      <formula>NOT(ISERROR(SEARCH("O",R1459)))</formula>
    </cfRule>
    <cfRule type="expression" dxfId="23046" priority="26503" stopIfTrue="1">
      <formula>NOT(ISERROR(SEARCH("X",R1459)))</formula>
    </cfRule>
    <cfRule type="expression" dxfId="23045" priority="26504" stopIfTrue="1">
      <formula>NOT(ISERROR(SEARCH("V",R1459)))</formula>
    </cfRule>
  </conditionalFormatting>
  <conditionalFormatting sqref="R1460:S1460">
    <cfRule type="expression" dxfId="23044" priority="26499" stopIfTrue="1">
      <formula>NOT(ISERROR(SEARCH("O",R1460)))</formula>
    </cfRule>
    <cfRule type="expression" dxfId="23043" priority="26500" stopIfTrue="1">
      <formula>NOT(ISERROR(SEARCH("X",R1460)))</formula>
    </cfRule>
    <cfRule type="expression" dxfId="23042" priority="26501" stopIfTrue="1">
      <formula>NOT(ISERROR(SEARCH("V",R1460)))</formula>
    </cfRule>
  </conditionalFormatting>
  <conditionalFormatting sqref="R1460:S1460">
    <cfRule type="expression" dxfId="23041" priority="26496" stopIfTrue="1">
      <formula>NOT(ISERROR(SEARCH("O",R1460)))</formula>
    </cfRule>
    <cfRule type="expression" dxfId="23040" priority="26497" stopIfTrue="1">
      <formula>NOT(ISERROR(SEARCH("X",R1460)))</formula>
    </cfRule>
    <cfRule type="expression" dxfId="23039" priority="26498" stopIfTrue="1">
      <formula>NOT(ISERROR(SEARCH("V",R1460)))</formula>
    </cfRule>
  </conditionalFormatting>
  <conditionalFormatting sqref="R1461:S1461">
    <cfRule type="expression" dxfId="23038" priority="26490" stopIfTrue="1">
      <formula>NOT(ISERROR(SEARCH("O",R1461)))</formula>
    </cfRule>
    <cfRule type="expression" dxfId="23037" priority="26491" stopIfTrue="1">
      <formula>NOT(ISERROR(SEARCH("X",R1461)))</formula>
    </cfRule>
    <cfRule type="expression" dxfId="23036" priority="26492" stopIfTrue="1">
      <formula>NOT(ISERROR(SEARCH("V",R1461)))</formula>
    </cfRule>
  </conditionalFormatting>
  <conditionalFormatting sqref="R1555:S1555">
    <cfRule type="expression" dxfId="23035" priority="26939" stopIfTrue="1">
      <formula>NOT(ISERROR(SEARCH("O",R1555)))</formula>
    </cfRule>
    <cfRule type="expression" dxfId="23034" priority="26940" stopIfTrue="1">
      <formula>NOT(ISERROR(SEARCH("X",R1555)))</formula>
    </cfRule>
    <cfRule type="expression" dxfId="23033" priority="26941" stopIfTrue="1">
      <formula>NOT(ISERROR(SEARCH("V",R1555)))</formula>
    </cfRule>
  </conditionalFormatting>
  <conditionalFormatting sqref="R1556:S1556">
    <cfRule type="expression" dxfId="23032" priority="26936" stopIfTrue="1">
      <formula>NOT(ISERROR(SEARCH("O",R1556)))</formula>
    </cfRule>
    <cfRule type="expression" dxfId="23031" priority="26937" stopIfTrue="1">
      <formula>NOT(ISERROR(SEARCH("X",R1556)))</formula>
    </cfRule>
    <cfRule type="expression" dxfId="23030" priority="26938" stopIfTrue="1">
      <formula>NOT(ISERROR(SEARCH("V",R1556)))</formula>
    </cfRule>
  </conditionalFormatting>
  <conditionalFormatting sqref="R1557:S1557">
    <cfRule type="expression" dxfId="23029" priority="26960" stopIfTrue="1">
      <formula>NOT(ISERROR(SEARCH("O",R1557)))</formula>
    </cfRule>
    <cfRule type="expression" dxfId="23028" priority="26961" stopIfTrue="1">
      <formula>NOT(ISERROR(SEARCH("X",R1557)))</formula>
    </cfRule>
    <cfRule type="expression" dxfId="23027" priority="26962" stopIfTrue="1">
      <formula>NOT(ISERROR(SEARCH("V",R1557)))</formula>
    </cfRule>
  </conditionalFormatting>
  <conditionalFormatting sqref="R1558:S1558">
    <cfRule type="expression" dxfId="23026" priority="26957" stopIfTrue="1">
      <formula>NOT(ISERROR(SEARCH("O",R1558)))</formula>
    </cfRule>
    <cfRule type="expression" dxfId="23025" priority="26958" stopIfTrue="1">
      <formula>NOT(ISERROR(SEARCH("X",R1558)))</formula>
    </cfRule>
    <cfRule type="expression" dxfId="23024" priority="26959" stopIfTrue="1">
      <formula>NOT(ISERROR(SEARCH("V",R1558)))</formula>
    </cfRule>
  </conditionalFormatting>
  <conditionalFormatting sqref="R1559:S1559">
    <cfRule type="expression" dxfId="23023" priority="26927" stopIfTrue="1">
      <formula>NOT(ISERROR(SEARCH("O",R1559)))</formula>
    </cfRule>
    <cfRule type="expression" dxfId="23022" priority="26928" stopIfTrue="1">
      <formula>NOT(ISERROR(SEARCH("X",R1559)))</formula>
    </cfRule>
    <cfRule type="expression" dxfId="23021" priority="26929" stopIfTrue="1">
      <formula>NOT(ISERROR(SEARCH("V",R1559)))</formula>
    </cfRule>
  </conditionalFormatting>
  <conditionalFormatting sqref="R1560:S1560">
    <cfRule type="expression" dxfId="23020" priority="26954" stopIfTrue="1">
      <formula>NOT(ISERROR(SEARCH("O",R1560)))</formula>
    </cfRule>
    <cfRule type="expression" dxfId="23019" priority="26955" stopIfTrue="1">
      <formula>NOT(ISERROR(SEARCH("X",R1560)))</formula>
    </cfRule>
    <cfRule type="expression" dxfId="23018" priority="26956" stopIfTrue="1">
      <formula>NOT(ISERROR(SEARCH("V",R1560)))</formula>
    </cfRule>
  </conditionalFormatting>
  <conditionalFormatting sqref="R1561:S1561">
    <cfRule type="expression" dxfId="23017" priority="26951" stopIfTrue="1">
      <formula>NOT(ISERROR(SEARCH("O",R1561)))</formula>
    </cfRule>
    <cfRule type="expression" dxfId="23016" priority="26952" stopIfTrue="1">
      <formula>NOT(ISERROR(SEARCH("X",R1561)))</formula>
    </cfRule>
    <cfRule type="expression" dxfId="23015" priority="26953" stopIfTrue="1">
      <formula>NOT(ISERROR(SEARCH("V",R1561)))</formula>
    </cfRule>
  </conditionalFormatting>
  <conditionalFormatting sqref="R1562:S1562">
    <cfRule type="expression" dxfId="23014" priority="26942" stopIfTrue="1">
      <formula>NOT(ISERROR(SEARCH("O",R1562)))</formula>
    </cfRule>
    <cfRule type="expression" dxfId="23013" priority="26943" stopIfTrue="1">
      <formula>NOT(ISERROR(SEARCH("X",R1562)))</formula>
    </cfRule>
    <cfRule type="expression" dxfId="23012" priority="26944" stopIfTrue="1">
      <formula>NOT(ISERROR(SEARCH("V",R1562)))</formula>
    </cfRule>
  </conditionalFormatting>
  <conditionalFormatting sqref="R1563:S1563">
    <cfRule type="expression" dxfId="23011" priority="26945" stopIfTrue="1">
      <formula>NOT(ISERROR(SEARCH("O",R1563)))</formula>
    </cfRule>
    <cfRule type="expression" dxfId="23010" priority="26946" stopIfTrue="1">
      <formula>NOT(ISERROR(SEARCH("X",R1563)))</formula>
    </cfRule>
    <cfRule type="expression" dxfId="23009" priority="26947" stopIfTrue="1">
      <formula>NOT(ISERROR(SEARCH("V",R1563)))</formula>
    </cfRule>
  </conditionalFormatting>
  <conditionalFormatting sqref="R1564:S1564">
    <cfRule type="expression" dxfId="23008" priority="26948" stopIfTrue="1">
      <formula>NOT(ISERROR(SEARCH("O",R1564)))</formula>
    </cfRule>
    <cfRule type="expression" dxfId="23007" priority="26949" stopIfTrue="1">
      <formula>NOT(ISERROR(SEARCH("X",R1564)))</formula>
    </cfRule>
    <cfRule type="expression" dxfId="23006" priority="26950" stopIfTrue="1">
      <formula>NOT(ISERROR(SEARCH("V",R1564)))</formula>
    </cfRule>
  </conditionalFormatting>
  <conditionalFormatting sqref="R1565:S1565">
    <cfRule type="expression" dxfId="23005" priority="26933" stopIfTrue="1">
      <formula>NOT(ISERROR(SEARCH("O",R1565)))</formula>
    </cfRule>
    <cfRule type="expression" dxfId="23004" priority="26934" stopIfTrue="1">
      <formula>NOT(ISERROR(SEARCH("X",R1565)))</formula>
    </cfRule>
    <cfRule type="expression" dxfId="23003" priority="26935" stopIfTrue="1">
      <formula>NOT(ISERROR(SEARCH("V",R1565)))</formula>
    </cfRule>
  </conditionalFormatting>
  <conditionalFormatting sqref="R1566:S1566">
    <cfRule type="expression" dxfId="23002" priority="26930" stopIfTrue="1">
      <formula>NOT(ISERROR(SEARCH("O",R1566)))</formula>
    </cfRule>
    <cfRule type="expression" dxfId="23001" priority="26931" stopIfTrue="1">
      <formula>NOT(ISERROR(SEARCH("X",R1566)))</formula>
    </cfRule>
    <cfRule type="expression" dxfId="23000" priority="26932" stopIfTrue="1">
      <formula>NOT(ISERROR(SEARCH("V",R1566)))</formula>
    </cfRule>
  </conditionalFormatting>
  <conditionalFormatting sqref="R1567:S1567">
    <cfRule type="expression" dxfId="22999" priority="26924" stopIfTrue="1">
      <formula>NOT(ISERROR(SEARCH("O",R1567)))</formula>
    </cfRule>
    <cfRule type="expression" dxfId="22998" priority="26925" stopIfTrue="1">
      <formula>NOT(ISERROR(SEARCH("X",R1567)))</formula>
    </cfRule>
    <cfRule type="expression" dxfId="22997" priority="26926" stopIfTrue="1">
      <formula>NOT(ISERROR(SEARCH("V",R1567)))</formula>
    </cfRule>
  </conditionalFormatting>
  <conditionalFormatting sqref="R1568:S1568">
    <cfRule type="expression" dxfId="22996" priority="26921" stopIfTrue="1">
      <formula>NOT(ISERROR(SEARCH("O",R1568)))</formula>
    </cfRule>
    <cfRule type="expression" dxfId="22995" priority="26922" stopIfTrue="1">
      <formula>NOT(ISERROR(SEARCH("X",R1568)))</formula>
    </cfRule>
    <cfRule type="expression" dxfId="22994" priority="26923" stopIfTrue="1">
      <formula>NOT(ISERROR(SEARCH("V",R1568)))</formula>
    </cfRule>
  </conditionalFormatting>
  <conditionalFormatting sqref="R1569:S1569">
    <cfRule type="expression" dxfId="22993" priority="26918" stopIfTrue="1">
      <formula>NOT(ISERROR(SEARCH("O",R1569)))</formula>
    </cfRule>
    <cfRule type="expression" dxfId="22992" priority="26919" stopIfTrue="1">
      <formula>NOT(ISERROR(SEARCH("X",R1569)))</formula>
    </cfRule>
    <cfRule type="expression" dxfId="22991" priority="26920" stopIfTrue="1">
      <formula>NOT(ISERROR(SEARCH("V",R1569)))</formula>
    </cfRule>
  </conditionalFormatting>
  <conditionalFormatting sqref="R1570:S1570">
    <cfRule type="expression" dxfId="22990" priority="26906" stopIfTrue="1">
      <formula>NOT(ISERROR(SEARCH("O",R1570)))</formula>
    </cfRule>
    <cfRule type="expression" dxfId="22989" priority="26907" stopIfTrue="1">
      <formula>NOT(ISERROR(SEARCH("X",R1570)))</formula>
    </cfRule>
    <cfRule type="expression" dxfId="22988" priority="26908" stopIfTrue="1">
      <formula>NOT(ISERROR(SEARCH("V",R1570)))</formula>
    </cfRule>
  </conditionalFormatting>
  <conditionalFormatting sqref="R1571:S1571">
    <cfRule type="expression" dxfId="22987" priority="26915" stopIfTrue="1">
      <formula>NOT(ISERROR(SEARCH("O",R1571)))</formula>
    </cfRule>
    <cfRule type="expression" dxfId="22986" priority="26916" stopIfTrue="1">
      <formula>NOT(ISERROR(SEARCH("X",R1571)))</formula>
    </cfRule>
    <cfRule type="expression" dxfId="22985" priority="26917" stopIfTrue="1">
      <formula>NOT(ISERROR(SEARCH("V",R1571)))</formula>
    </cfRule>
  </conditionalFormatting>
  <conditionalFormatting sqref="R1572:S1572">
    <cfRule type="expression" dxfId="22984" priority="26903" stopIfTrue="1">
      <formula>NOT(ISERROR(SEARCH("O",R1572)))</formula>
    </cfRule>
    <cfRule type="expression" dxfId="22983" priority="26904" stopIfTrue="1">
      <formula>NOT(ISERROR(SEARCH("X",R1572)))</formula>
    </cfRule>
    <cfRule type="expression" dxfId="22982" priority="26905" stopIfTrue="1">
      <formula>NOT(ISERROR(SEARCH("V",R1572)))</formula>
    </cfRule>
  </conditionalFormatting>
  <conditionalFormatting sqref="R1573:S1573">
    <cfRule type="expression" dxfId="22981" priority="26900" stopIfTrue="1">
      <formula>NOT(ISERROR(SEARCH("O",R1573)))</formula>
    </cfRule>
    <cfRule type="expression" dxfId="22980" priority="26901" stopIfTrue="1">
      <formula>NOT(ISERROR(SEARCH("X",R1573)))</formula>
    </cfRule>
    <cfRule type="expression" dxfId="22979" priority="26902" stopIfTrue="1">
      <formula>NOT(ISERROR(SEARCH("V",R1573)))</formula>
    </cfRule>
  </conditionalFormatting>
  <conditionalFormatting sqref="R1574:S1574">
    <cfRule type="expression" dxfId="22978" priority="26897" stopIfTrue="1">
      <formula>NOT(ISERROR(SEARCH("O",R1574)))</formula>
    </cfRule>
    <cfRule type="expression" dxfId="22977" priority="26898" stopIfTrue="1">
      <formula>NOT(ISERROR(SEARCH("X",R1574)))</formula>
    </cfRule>
    <cfRule type="expression" dxfId="22976" priority="26899" stopIfTrue="1">
      <formula>NOT(ISERROR(SEARCH("V",R1574)))</formula>
    </cfRule>
  </conditionalFormatting>
  <conditionalFormatting sqref="R1575:S1575">
    <cfRule type="expression" dxfId="22975" priority="26894" stopIfTrue="1">
      <formula>NOT(ISERROR(SEARCH("O",R1575)))</formula>
    </cfRule>
    <cfRule type="expression" dxfId="22974" priority="26895" stopIfTrue="1">
      <formula>NOT(ISERROR(SEARCH("X",R1575)))</formula>
    </cfRule>
    <cfRule type="expression" dxfId="22973" priority="26896" stopIfTrue="1">
      <formula>NOT(ISERROR(SEARCH("V",R1575)))</formula>
    </cfRule>
  </conditionalFormatting>
  <conditionalFormatting sqref="R1576:S1576">
    <cfRule type="expression" dxfId="22972" priority="26891" stopIfTrue="1">
      <formula>NOT(ISERROR(SEARCH("O",R1576)))</formula>
    </cfRule>
    <cfRule type="expression" dxfId="22971" priority="26892" stopIfTrue="1">
      <formula>NOT(ISERROR(SEARCH("X",R1576)))</formula>
    </cfRule>
    <cfRule type="expression" dxfId="22970" priority="26893" stopIfTrue="1">
      <formula>NOT(ISERROR(SEARCH("V",R1576)))</formula>
    </cfRule>
  </conditionalFormatting>
  <conditionalFormatting sqref="R1577:S1577">
    <cfRule type="expression" dxfId="22969" priority="26888" stopIfTrue="1">
      <formula>NOT(ISERROR(SEARCH("O",R1577)))</formula>
    </cfRule>
    <cfRule type="expression" dxfId="22968" priority="26889" stopIfTrue="1">
      <formula>NOT(ISERROR(SEARCH("X",R1577)))</formula>
    </cfRule>
    <cfRule type="expression" dxfId="22967" priority="26890" stopIfTrue="1">
      <formula>NOT(ISERROR(SEARCH("V",R1577)))</formula>
    </cfRule>
  </conditionalFormatting>
  <conditionalFormatting sqref="R1579:S1579">
    <cfRule type="expression" dxfId="22966" priority="26912" stopIfTrue="1">
      <formula>NOT(ISERROR(SEARCH("O",R1579)))</formula>
    </cfRule>
    <cfRule type="expression" dxfId="22965" priority="26913" stopIfTrue="1">
      <formula>NOT(ISERROR(SEARCH("X",R1579)))</formula>
    </cfRule>
    <cfRule type="expression" dxfId="22964" priority="26914" stopIfTrue="1">
      <formula>NOT(ISERROR(SEARCH("V",R1579)))</formula>
    </cfRule>
  </conditionalFormatting>
  <conditionalFormatting sqref="R1580:S1580">
    <cfRule type="expression" dxfId="22963" priority="26882" stopIfTrue="1">
      <formula>NOT(ISERROR(SEARCH("O",R1580)))</formula>
    </cfRule>
    <cfRule type="expression" dxfId="22962" priority="26883" stopIfTrue="1">
      <formula>NOT(ISERROR(SEARCH("X",R1580)))</formula>
    </cfRule>
    <cfRule type="expression" dxfId="22961" priority="26884" stopIfTrue="1">
      <formula>NOT(ISERROR(SEARCH("V",R1580)))</formula>
    </cfRule>
  </conditionalFormatting>
  <conditionalFormatting sqref="R1581:S1581">
    <cfRule type="expression" dxfId="22960" priority="26909" stopIfTrue="1">
      <formula>NOT(ISERROR(SEARCH("O",R1581)))</formula>
    </cfRule>
    <cfRule type="expression" dxfId="22959" priority="26910" stopIfTrue="1">
      <formula>NOT(ISERROR(SEARCH("X",R1581)))</formula>
    </cfRule>
    <cfRule type="expression" dxfId="22958" priority="26911" stopIfTrue="1">
      <formula>NOT(ISERROR(SEARCH("V",R1581)))</formula>
    </cfRule>
  </conditionalFormatting>
  <conditionalFormatting sqref="R1585:S1585">
    <cfRule type="expression" dxfId="22957" priority="26469" stopIfTrue="1">
      <formula>NOT(ISERROR(SEARCH("O",R1585)))</formula>
    </cfRule>
    <cfRule type="expression" dxfId="22956" priority="26470" stopIfTrue="1">
      <formula>NOT(ISERROR(SEARCH("X",R1585)))</formula>
    </cfRule>
    <cfRule type="expression" dxfId="22955" priority="26471" stopIfTrue="1">
      <formula>NOT(ISERROR(SEARCH("V",R1585)))</formula>
    </cfRule>
  </conditionalFormatting>
  <conditionalFormatting sqref="R1587:S1587">
    <cfRule type="expression" dxfId="22954" priority="26466" stopIfTrue="1">
      <formula>NOT(ISERROR(SEARCH("O",R1587)))</formula>
    </cfRule>
    <cfRule type="expression" dxfId="22953" priority="26467" stopIfTrue="1">
      <formula>NOT(ISERROR(SEARCH("X",R1587)))</formula>
    </cfRule>
    <cfRule type="expression" dxfId="22952" priority="26468" stopIfTrue="1">
      <formula>NOT(ISERROR(SEARCH("V",R1587)))</formula>
    </cfRule>
  </conditionalFormatting>
  <conditionalFormatting sqref="S1589">
    <cfRule type="expression" dxfId="22951" priority="26873" stopIfTrue="1">
      <formula>NOT(ISERROR(SEARCH("O",S1589)))</formula>
    </cfRule>
    <cfRule type="expression" dxfId="22950" priority="26874" stopIfTrue="1">
      <formula>NOT(ISERROR(SEARCH("X",S1589)))</formula>
    </cfRule>
    <cfRule type="expression" dxfId="22949" priority="26875" stopIfTrue="1">
      <formula>NOT(ISERROR(SEARCH("V",S1589)))</formula>
    </cfRule>
  </conditionalFormatting>
  <conditionalFormatting sqref="S1590">
    <cfRule type="expression" dxfId="22948" priority="26849" stopIfTrue="1">
      <formula>NOT(ISERROR(SEARCH("O",S1590)))</formula>
    </cfRule>
    <cfRule type="expression" dxfId="22947" priority="26850" stopIfTrue="1">
      <formula>NOT(ISERROR(SEARCH("X",S1590)))</formula>
    </cfRule>
    <cfRule type="expression" dxfId="22946" priority="26851" stopIfTrue="1">
      <formula>NOT(ISERROR(SEARCH("V",S1590)))</formula>
    </cfRule>
  </conditionalFormatting>
  <conditionalFormatting sqref="S1591">
    <cfRule type="expression" dxfId="22945" priority="26843" stopIfTrue="1">
      <formula>NOT(ISERROR(SEARCH("O",S1591)))</formula>
    </cfRule>
    <cfRule type="expression" dxfId="22944" priority="26844" stopIfTrue="1">
      <formula>NOT(ISERROR(SEARCH("X",S1591)))</formula>
    </cfRule>
    <cfRule type="expression" dxfId="22943" priority="26845" stopIfTrue="1">
      <formula>NOT(ISERROR(SEARCH("V",S1591)))</formula>
    </cfRule>
  </conditionalFormatting>
  <conditionalFormatting sqref="S1592">
    <cfRule type="expression" dxfId="22942" priority="26867" stopIfTrue="1">
      <formula>NOT(ISERROR(SEARCH("O",S1592)))</formula>
    </cfRule>
    <cfRule type="expression" dxfId="22941" priority="26868" stopIfTrue="1">
      <formula>NOT(ISERROR(SEARCH("X",S1592)))</formula>
    </cfRule>
    <cfRule type="expression" dxfId="22940" priority="26869" stopIfTrue="1">
      <formula>NOT(ISERROR(SEARCH("V",S1592)))</formula>
    </cfRule>
  </conditionalFormatting>
  <conditionalFormatting sqref="S1593">
    <cfRule type="expression" dxfId="22939" priority="26837" stopIfTrue="1">
      <formula>NOT(ISERROR(SEARCH("O",S1593)))</formula>
    </cfRule>
    <cfRule type="expression" dxfId="22938" priority="26838" stopIfTrue="1">
      <formula>NOT(ISERROR(SEARCH("X",S1593)))</formula>
    </cfRule>
    <cfRule type="expression" dxfId="22937" priority="26839" stopIfTrue="1">
      <formula>NOT(ISERROR(SEARCH("V",S1593)))</formula>
    </cfRule>
  </conditionalFormatting>
  <conditionalFormatting sqref="S1594">
    <cfRule type="expression" dxfId="22936" priority="26861" stopIfTrue="1">
      <formula>NOT(ISERROR(SEARCH("O",S1594)))</formula>
    </cfRule>
    <cfRule type="expression" dxfId="22935" priority="26862" stopIfTrue="1">
      <formula>NOT(ISERROR(SEARCH("X",S1594)))</formula>
    </cfRule>
    <cfRule type="expression" dxfId="22934" priority="26863" stopIfTrue="1">
      <formula>NOT(ISERROR(SEARCH("V",S1594)))</formula>
    </cfRule>
  </conditionalFormatting>
  <conditionalFormatting sqref="S1595">
    <cfRule type="expression" dxfId="22933" priority="26831" stopIfTrue="1">
      <formula>NOT(ISERROR(SEARCH("O",S1595)))</formula>
    </cfRule>
    <cfRule type="expression" dxfId="22932" priority="26832" stopIfTrue="1">
      <formula>NOT(ISERROR(SEARCH("X",S1595)))</formula>
    </cfRule>
    <cfRule type="expression" dxfId="22931" priority="26833" stopIfTrue="1">
      <formula>NOT(ISERROR(SEARCH("V",S1595)))</formula>
    </cfRule>
  </conditionalFormatting>
  <conditionalFormatting sqref="S1596">
    <cfRule type="expression" dxfId="22930" priority="26855" stopIfTrue="1">
      <formula>NOT(ISERROR(SEARCH("O",S1596)))</formula>
    </cfRule>
    <cfRule type="expression" dxfId="22929" priority="26856" stopIfTrue="1">
      <formula>NOT(ISERROR(SEARCH("X",S1596)))</formula>
    </cfRule>
    <cfRule type="expression" dxfId="22928" priority="26857" stopIfTrue="1">
      <formula>NOT(ISERROR(SEARCH("V",S1596)))</formula>
    </cfRule>
  </conditionalFormatting>
  <conditionalFormatting sqref="S1597">
    <cfRule type="expression" dxfId="22927" priority="26819" stopIfTrue="1">
      <formula>NOT(ISERROR(SEARCH("O",S1597)))</formula>
    </cfRule>
    <cfRule type="expression" dxfId="22926" priority="26820" stopIfTrue="1">
      <formula>NOT(ISERROR(SEARCH("X",S1597)))</formula>
    </cfRule>
    <cfRule type="expression" dxfId="22925" priority="26821" stopIfTrue="1">
      <formula>NOT(ISERROR(SEARCH("V",S1597)))</formula>
    </cfRule>
  </conditionalFormatting>
  <conditionalFormatting sqref="S1598">
    <cfRule type="expression" dxfId="22924" priority="26825" stopIfTrue="1">
      <formula>NOT(ISERROR(SEARCH("O",S1598)))</formula>
    </cfRule>
    <cfRule type="expression" dxfId="22923" priority="26826" stopIfTrue="1">
      <formula>NOT(ISERROR(SEARCH("X",S1598)))</formula>
    </cfRule>
    <cfRule type="expression" dxfId="22922" priority="26827" stopIfTrue="1">
      <formula>NOT(ISERROR(SEARCH("V",S1598)))</formula>
    </cfRule>
  </conditionalFormatting>
  <conditionalFormatting sqref="R1599:S1599">
    <cfRule type="expression" dxfId="22921" priority="26816" stopIfTrue="1">
      <formula>NOT(ISERROR(SEARCH("O",R1599)))</formula>
    </cfRule>
    <cfRule type="expression" dxfId="22920" priority="26817" stopIfTrue="1">
      <formula>NOT(ISERROR(SEARCH("X",R1599)))</formula>
    </cfRule>
    <cfRule type="expression" dxfId="22919" priority="26818" stopIfTrue="1">
      <formula>NOT(ISERROR(SEARCH("V",R1599)))</formula>
    </cfRule>
  </conditionalFormatting>
  <conditionalFormatting sqref="R1600:S1600">
    <cfRule type="expression" dxfId="22918" priority="26807" stopIfTrue="1">
      <formula>NOT(ISERROR(SEARCH("O",R1600)))</formula>
    </cfRule>
    <cfRule type="expression" dxfId="22917" priority="26808" stopIfTrue="1">
      <formula>NOT(ISERROR(SEARCH("X",R1600)))</formula>
    </cfRule>
    <cfRule type="expression" dxfId="22916" priority="26809" stopIfTrue="1">
      <formula>NOT(ISERROR(SEARCH("V",R1600)))</formula>
    </cfRule>
  </conditionalFormatting>
  <conditionalFormatting sqref="R1601:S1601">
    <cfRule type="expression" dxfId="22915" priority="26813" stopIfTrue="1">
      <formula>NOT(ISERROR(SEARCH("O",R1601)))</formula>
    </cfRule>
    <cfRule type="expression" dxfId="22914" priority="26814" stopIfTrue="1">
      <formula>NOT(ISERROR(SEARCH("X",R1601)))</formula>
    </cfRule>
    <cfRule type="expression" dxfId="22913" priority="26815" stopIfTrue="1">
      <formula>NOT(ISERROR(SEARCH("V",R1601)))</formula>
    </cfRule>
  </conditionalFormatting>
  <conditionalFormatting sqref="R1602:S1602">
    <cfRule type="expression" dxfId="22912" priority="26798" stopIfTrue="1">
      <formula>NOT(ISERROR(SEARCH("O",R1602)))</formula>
    </cfRule>
    <cfRule type="expression" dxfId="22911" priority="26799" stopIfTrue="1">
      <formula>NOT(ISERROR(SEARCH("X",R1602)))</formula>
    </cfRule>
    <cfRule type="expression" dxfId="22910" priority="26800" stopIfTrue="1">
      <formula>NOT(ISERROR(SEARCH("V",R1602)))</formula>
    </cfRule>
  </conditionalFormatting>
  <conditionalFormatting sqref="R1603:S1603">
    <cfRule type="expression" dxfId="22909" priority="26801" stopIfTrue="1">
      <formula>NOT(ISERROR(SEARCH("O",R1603)))</formula>
    </cfRule>
    <cfRule type="expression" dxfId="22908" priority="26802" stopIfTrue="1">
      <formula>NOT(ISERROR(SEARCH("X",R1603)))</formula>
    </cfRule>
    <cfRule type="expression" dxfId="22907" priority="26803" stopIfTrue="1">
      <formula>NOT(ISERROR(SEARCH("V",R1603)))</formula>
    </cfRule>
  </conditionalFormatting>
  <conditionalFormatting sqref="R1604:S1604">
    <cfRule type="expression" dxfId="22906" priority="26795" stopIfTrue="1">
      <formula>NOT(ISERROR(SEARCH("O",R1604)))</formula>
    </cfRule>
    <cfRule type="expression" dxfId="22905" priority="26796" stopIfTrue="1">
      <formula>NOT(ISERROR(SEARCH("X",R1604)))</formula>
    </cfRule>
    <cfRule type="expression" dxfId="22904" priority="26797" stopIfTrue="1">
      <formula>NOT(ISERROR(SEARCH("V",R1604)))</formula>
    </cfRule>
  </conditionalFormatting>
  <conditionalFormatting sqref="R1606:S1606">
    <cfRule type="expression" dxfId="22903" priority="26810" stopIfTrue="1">
      <formula>NOT(ISERROR(SEARCH("O",R1606)))</formula>
    </cfRule>
    <cfRule type="expression" dxfId="22902" priority="26811" stopIfTrue="1">
      <formula>NOT(ISERROR(SEARCH("X",R1606)))</formula>
    </cfRule>
    <cfRule type="expression" dxfId="22901" priority="26812" stopIfTrue="1">
      <formula>NOT(ISERROR(SEARCH("V",R1606)))</formula>
    </cfRule>
  </conditionalFormatting>
  <conditionalFormatting sqref="R1628:S1628">
    <cfRule type="expression" dxfId="22900" priority="26578" stopIfTrue="1">
      <formula>NOT(ISERROR(SEARCH("O",R1628)))</formula>
    </cfRule>
    <cfRule type="expression" dxfId="22899" priority="26579" stopIfTrue="1">
      <formula>NOT(ISERROR(SEARCH("X",R1628)))</formula>
    </cfRule>
    <cfRule type="expression" dxfId="22898" priority="26580" stopIfTrue="1">
      <formula>NOT(ISERROR(SEARCH("V",R1628)))</formula>
    </cfRule>
  </conditionalFormatting>
  <conditionalFormatting sqref="R1636:S1636">
    <cfRule type="expression" dxfId="22897" priority="26572" stopIfTrue="1">
      <formula>NOT(ISERROR(SEARCH("O",R1636)))</formula>
    </cfRule>
    <cfRule type="expression" dxfId="22896" priority="26573" stopIfTrue="1">
      <formula>NOT(ISERROR(SEARCH("X",R1636)))</formula>
    </cfRule>
    <cfRule type="expression" dxfId="22895" priority="26574" stopIfTrue="1">
      <formula>NOT(ISERROR(SEARCH("V",R1636)))</formula>
    </cfRule>
  </conditionalFormatting>
  <conditionalFormatting sqref="R1640:S1640">
    <cfRule type="expression" dxfId="22894" priority="26563" stopIfTrue="1">
      <formula>NOT(ISERROR(SEARCH("O",R1640)))</formula>
    </cfRule>
    <cfRule type="expression" dxfId="22893" priority="26564" stopIfTrue="1">
      <formula>NOT(ISERROR(SEARCH("X",R1640)))</formula>
    </cfRule>
    <cfRule type="expression" dxfId="22892" priority="26565" stopIfTrue="1">
      <formula>NOT(ISERROR(SEARCH("V",R1640)))</formula>
    </cfRule>
  </conditionalFormatting>
  <conditionalFormatting sqref="R1710:S1710">
    <cfRule type="containsText" dxfId="22891" priority="26642" operator="containsText" text="O">
      <formula>NOT(ISERROR(SEARCH("O",R1710)))</formula>
    </cfRule>
    <cfRule type="containsText" dxfId="22890" priority="26643" operator="containsText" text="X">
      <formula>NOT(ISERROR(SEARCH("X",R1710)))</formula>
    </cfRule>
    <cfRule type="containsText" dxfId="22889" priority="26644" operator="containsText" text="V">
      <formula>NOT(ISERROR(SEARCH("V",R1710)))</formula>
    </cfRule>
    <cfRule type="cellIs" dxfId="22888" priority="26645" operator="equal">
      <formula>(((#REF!)))</formula>
    </cfRule>
  </conditionalFormatting>
  <conditionalFormatting sqref="R1720:S1720">
    <cfRule type="containsText" dxfId="22887" priority="26630" operator="containsText" text="O">
      <formula>NOT(ISERROR(SEARCH("O",R1720)))</formula>
    </cfRule>
    <cfRule type="containsText" dxfId="22886" priority="26631" operator="containsText" text="X">
      <formula>NOT(ISERROR(SEARCH("X",R1720)))</formula>
    </cfRule>
    <cfRule type="containsText" dxfId="22885" priority="26632" operator="containsText" text="V">
      <formula>NOT(ISERROR(SEARCH("V",R1720)))</formula>
    </cfRule>
    <cfRule type="cellIs" dxfId="22884" priority="26633" operator="equal">
      <formula>(((#REF!)))</formula>
    </cfRule>
  </conditionalFormatting>
  <conditionalFormatting sqref="R1721:S1721">
    <cfRule type="containsText" dxfId="22883" priority="26622" operator="containsText" text="O">
      <formula>NOT(ISERROR(SEARCH("O",R1721)))</formula>
    </cfRule>
    <cfRule type="containsText" dxfId="22882" priority="26623" operator="containsText" text="X">
      <formula>NOT(ISERROR(SEARCH("X",R1721)))</formula>
    </cfRule>
    <cfRule type="containsText" dxfId="22881" priority="26624" operator="containsText" text="V">
      <formula>NOT(ISERROR(SEARCH("V",R1721)))</formula>
    </cfRule>
    <cfRule type="cellIs" dxfId="22880" priority="26625" operator="equal">
      <formula>(((#REF!)))</formula>
    </cfRule>
  </conditionalFormatting>
  <conditionalFormatting sqref="R1722:S1722">
    <cfRule type="containsText" dxfId="22879" priority="26626" operator="containsText" text="O">
      <formula>NOT(ISERROR(SEARCH("O",R1722)))</formula>
    </cfRule>
    <cfRule type="containsText" dxfId="22878" priority="26627" operator="containsText" text="X">
      <formula>NOT(ISERROR(SEARCH("X",R1722)))</formula>
    </cfRule>
    <cfRule type="containsText" dxfId="22877" priority="26628" operator="containsText" text="V">
      <formula>NOT(ISERROR(SEARCH("V",R1722)))</formula>
    </cfRule>
    <cfRule type="cellIs" dxfId="22876" priority="26629" operator="equal">
      <formula>(((#REF!)))</formula>
    </cfRule>
  </conditionalFormatting>
  <conditionalFormatting sqref="R1723:S1723">
    <cfRule type="containsText" dxfId="22875" priority="26614" operator="containsText" text="O">
      <formula>NOT(ISERROR(SEARCH("O",R1723)))</formula>
    </cfRule>
    <cfRule type="containsText" dxfId="22874" priority="26615" operator="containsText" text="X">
      <formula>NOT(ISERROR(SEARCH("X",R1723)))</formula>
    </cfRule>
    <cfRule type="containsText" dxfId="22873" priority="26616" operator="containsText" text="V">
      <formula>NOT(ISERROR(SEARCH("V",R1723)))</formula>
    </cfRule>
    <cfRule type="cellIs" dxfId="22872" priority="26617" operator="equal">
      <formula>(((#REF!)))</formula>
    </cfRule>
  </conditionalFormatting>
  <conditionalFormatting sqref="R1724:S1724">
    <cfRule type="containsText" dxfId="22871" priority="26618" operator="containsText" text="O">
      <formula>NOT(ISERROR(SEARCH("O",R1724)))</formula>
    </cfRule>
    <cfRule type="containsText" dxfId="22870" priority="26619" operator="containsText" text="X">
      <formula>NOT(ISERROR(SEARCH("X",R1724)))</formula>
    </cfRule>
    <cfRule type="containsText" dxfId="22869" priority="26620" operator="containsText" text="V">
      <formula>NOT(ISERROR(SEARCH("V",R1724)))</formula>
    </cfRule>
    <cfRule type="cellIs" dxfId="22868" priority="26621" operator="equal">
      <formula>(((#REF!)))</formula>
    </cfRule>
  </conditionalFormatting>
  <conditionalFormatting sqref="R1764:S1764">
    <cfRule type="expression" dxfId="22867" priority="26789" stopIfTrue="1">
      <formula>NOT(ISERROR(SEARCH("O",R1764)))</formula>
    </cfRule>
    <cfRule type="expression" dxfId="22866" priority="26790" stopIfTrue="1">
      <formula>NOT(ISERROR(SEARCH("X",R1764)))</formula>
    </cfRule>
    <cfRule type="expression" dxfId="22865" priority="26791" stopIfTrue="1">
      <formula>NOT(ISERROR(SEARCH("V",R1764)))</formula>
    </cfRule>
  </conditionalFormatting>
  <conditionalFormatting sqref="R1765:S1765">
    <cfRule type="expression" dxfId="22864" priority="26780" stopIfTrue="1">
      <formula>NOT(ISERROR(SEARCH("O",R1765)))</formula>
    </cfRule>
    <cfRule type="expression" dxfId="22863" priority="26781" stopIfTrue="1">
      <formula>NOT(ISERROR(SEARCH("X",R1765)))</formula>
    </cfRule>
    <cfRule type="expression" dxfId="22862" priority="26782" stopIfTrue="1">
      <formula>NOT(ISERROR(SEARCH("V",R1765)))</formula>
    </cfRule>
  </conditionalFormatting>
  <conditionalFormatting sqref="R1766:S1766">
    <cfRule type="expression" dxfId="22861" priority="26777" stopIfTrue="1">
      <formula>NOT(ISERROR(SEARCH("O",R1766)))</formula>
    </cfRule>
    <cfRule type="expression" dxfId="22860" priority="26778" stopIfTrue="1">
      <formula>NOT(ISERROR(SEARCH("X",R1766)))</formula>
    </cfRule>
    <cfRule type="expression" dxfId="22859" priority="26779" stopIfTrue="1">
      <formula>NOT(ISERROR(SEARCH("V",R1766)))</formula>
    </cfRule>
  </conditionalFormatting>
  <conditionalFormatting sqref="R1767:S1767">
    <cfRule type="expression" dxfId="22858" priority="26768" stopIfTrue="1">
      <formula>NOT(ISERROR(SEARCH("O",R1767)))</formula>
    </cfRule>
    <cfRule type="expression" dxfId="22857" priority="26769" stopIfTrue="1">
      <formula>NOT(ISERROR(SEARCH("X",R1767)))</formula>
    </cfRule>
    <cfRule type="expression" dxfId="22856" priority="26770" stopIfTrue="1">
      <formula>NOT(ISERROR(SEARCH("V",R1767)))</formula>
    </cfRule>
  </conditionalFormatting>
  <conditionalFormatting sqref="R1768:S1768">
    <cfRule type="expression" dxfId="22855" priority="26786" stopIfTrue="1">
      <formula>NOT(ISERROR(SEARCH("O",R1768)))</formula>
    </cfRule>
    <cfRule type="expression" dxfId="22854" priority="26787" stopIfTrue="1">
      <formula>NOT(ISERROR(SEARCH("X",R1768)))</formula>
    </cfRule>
    <cfRule type="expression" dxfId="22853" priority="26788" stopIfTrue="1">
      <formula>NOT(ISERROR(SEARCH("V",R1768)))</formula>
    </cfRule>
  </conditionalFormatting>
  <conditionalFormatting sqref="R1769:S1769">
    <cfRule type="expression" dxfId="22852" priority="26774" stopIfTrue="1">
      <formula>NOT(ISERROR(SEARCH("O",R1769)))</formula>
    </cfRule>
    <cfRule type="expression" dxfId="22851" priority="26775" stopIfTrue="1">
      <formula>NOT(ISERROR(SEARCH("X",R1769)))</formula>
    </cfRule>
    <cfRule type="expression" dxfId="22850" priority="26776" stopIfTrue="1">
      <formula>NOT(ISERROR(SEARCH("V",R1769)))</formula>
    </cfRule>
  </conditionalFormatting>
  <conditionalFormatting sqref="R1770:S1770">
    <cfRule type="expression" dxfId="22849" priority="26783" stopIfTrue="1">
      <formula>NOT(ISERROR(SEARCH("O",R1770)))</formula>
    </cfRule>
    <cfRule type="expression" dxfId="22848" priority="26784" stopIfTrue="1">
      <formula>NOT(ISERROR(SEARCH("X",R1770)))</formula>
    </cfRule>
    <cfRule type="expression" dxfId="22847" priority="26785" stopIfTrue="1">
      <formula>NOT(ISERROR(SEARCH("V",R1770)))</formula>
    </cfRule>
  </conditionalFormatting>
  <conditionalFormatting sqref="R1771:S1771">
    <cfRule type="expression" dxfId="22846" priority="26771" stopIfTrue="1">
      <formula>NOT(ISERROR(SEARCH("O",R1771)))</formula>
    </cfRule>
    <cfRule type="expression" dxfId="22845" priority="26772" stopIfTrue="1">
      <formula>NOT(ISERROR(SEARCH("X",R1771)))</formula>
    </cfRule>
    <cfRule type="expression" dxfId="22844" priority="26773" stopIfTrue="1">
      <formula>NOT(ISERROR(SEARCH("V",R1771)))</formula>
    </cfRule>
  </conditionalFormatting>
  <conditionalFormatting sqref="R1772:S1772">
    <cfRule type="expression" dxfId="22843" priority="26765" stopIfTrue="1">
      <formula>NOT(ISERROR(SEARCH("O",R1772)))</formula>
    </cfRule>
    <cfRule type="expression" dxfId="22842" priority="26766" stopIfTrue="1">
      <formula>NOT(ISERROR(SEARCH("X",R1772)))</formula>
    </cfRule>
    <cfRule type="expression" dxfId="22841" priority="26767" stopIfTrue="1">
      <formula>NOT(ISERROR(SEARCH("V",R1772)))</formula>
    </cfRule>
  </conditionalFormatting>
  <conditionalFormatting sqref="R1773:S1773">
    <cfRule type="expression" dxfId="22840" priority="26756" stopIfTrue="1">
      <formula>NOT(ISERROR(SEARCH("O",R1773)))</formula>
    </cfRule>
    <cfRule type="expression" dxfId="22839" priority="26757" stopIfTrue="1">
      <formula>NOT(ISERROR(SEARCH("X",R1773)))</formula>
    </cfRule>
    <cfRule type="expression" dxfId="22838" priority="26758" stopIfTrue="1">
      <formula>NOT(ISERROR(SEARCH("V",R1773)))</formula>
    </cfRule>
  </conditionalFormatting>
  <conditionalFormatting sqref="R1774:S1774">
    <cfRule type="expression" dxfId="22837" priority="26747" stopIfTrue="1">
      <formula>NOT(ISERROR(SEARCH("O",R1774)))</formula>
    </cfRule>
    <cfRule type="expression" dxfId="22836" priority="26748" stopIfTrue="1">
      <formula>NOT(ISERROR(SEARCH("X",R1774)))</formula>
    </cfRule>
    <cfRule type="expression" dxfId="22835" priority="26749" stopIfTrue="1">
      <formula>NOT(ISERROR(SEARCH("V",R1774)))</formula>
    </cfRule>
  </conditionalFormatting>
  <conditionalFormatting sqref="R1775:S1775">
    <cfRule type="expression" dxfId="22834" priority="26753" stopIfTrue="1">
      <formula>NOT(ISERROR(SEARCH("O",R1775)))</formula>
    </cfRule>
    <cfRule type="expression" dxfId="22833" priority="26754" stopIfTrue="1">
      <formula>NOT(ISERROR(SEARCH("X",R1775)))</formula>
    </cfRule>
    <cfRule type="expression" dxfId="22832" priority="26755" stopIfTrue="1">
      <formula>NOT(ISERROR(SEARCH("V",R1775)))</formula>
    </cfRule>
  </conditionalFormatting>
  <conditionalFormatting sqref="R1776:S1776">
    <cfRule type="expression" dxfId="22831" priority="26762" stopIfTrue="1">
      <formula>NOT(ISERROR(SEARCH("O",R1776)))</formula>
    </cfRule>
    <cfRule type="expression" dxfId="22830" priority="26763" stopIfTrue="1">
      <formula>NOT(ISERROR(SEARCH("X",R1776)))</formula>
    </cfRule>
    <cfRule type="expression" dxfId="22829" priority="26764" stopIfTrue="1">
      <formula>NOT(ISERROR(SEARCH("V",R1776)))</formula>
    </cfRule>
  </conditionalFormatting>
  <conditionalFormatting sqref="R1777:S1777">
    <cfRule type="expression" dxfId="22828" priority="26750" stopIfTrue="1">
      <formula>NOT(ISERROR(SEARCH("O",R1777)))</formula>
    </cfRule>
    <cfRule type="expression" dxfId="22827" priority="26751" stopIfTrue="1">
      <formula>NOT(ISERROR(SEARCH("X",R1777)))</formula>
    </cfRule>
    <cfRule type="expression" dxfId="22826" priority="26752" stopIfTrue="1">
      <formula>NOT(ISERROR(SEARCH("V",R1777)))</formula>
    </cfRule>
  </conditionalFormatting>
  <conditionalFormatting sqref="R1778:S1778">
    <cfRule type="expression" dxfId="22825" priority="26759" stopIfTrue="1">
      <formula>NOT(ISERROR(SEARCH("O",R1778)))</formula>
    </cfRule>
    <cfRule type="expression" dxfId="22824" priority="26760" stopIfTrue="1">
      <formula>NOT(ISERROR(SEARCH("X",R1778)))</formula>
    </cfRule>
    <cfRule type="expression" dxfId="22823" priority="26761" stopIfTrue="1">
      <formula>NOT(ISERROR(SEARCH("V",R1778)))</formula>
    </cfRule>
  </conditionalFormatting>
  <conditionalFormatting sqref="R1790">
    <cfRule type="expression" dxfId="22822" priority="26738" stopIfTrue="1">
      <formula>NOT(ISERROR(SEARCH("O",R1790)))</formula>
    </cfRule>
    <cfRule type="expression" dxfId="22821" priority="26739" stopIfTrue="1">
      <formula>NOT(ISERROR(SEARCH("X",R1790)))</formula>
    </cfRule>
    <cfRule type="expression" dxfId="22820" priority="26740" stopIfTrue="1">
      <formula>NOT(ISERROR(SEARCH("V",R1790)))</formula>
    </cfRule>
  </conditionalFormatting>
  <conditionalFormatting sqref="S1790">
    <cfRule type="expression" dxfId="22819" priority="26735" stopIfTrue="1">
      <formula>NOT(ISERROR(SEARCH("O",S1790)))</formula>
    </cfRule>
    <cfRule type="expression" dxfId="22818" priority="26736" stopIfTrue="1">
      <formula>NOT(ISERROR(SEARCH("X",S1790)))</formula>
    </cfRule>
    <cfRule type="expression" dxfId="22817" priority="26737" stopIfTrue="1">
      <formula>NOT(ISERROR(SEARCH("V",S1790)))</formula>
    </cfRule>
  </conditionalFormatting>
  <conditionalFormatting sqref="R1791">
    <cfRule type="expression" dxfId="22816" priority="26720" stopIfTrue="1">
      <formula>NOT(ISERROR(SEARCH("O",R1791)))</formula>
    </cfRule>
    <cfRule type="expression" dxfId="22815" priority="26721" stopIfTrue="1">
      <formula>NOT(ISERROR(SEARCH("X",R1791)))</formula>
    </cfRule>
    <cfRule type="expression" dxfId="22814" priority="26722" stopIfTrue="1">
      <formula>NOT(ISERROR(SEARCH("V",R1791)))</formula>
    </cfRule>
  </conditionalFormatting>
  <conditionalFormatting sqref="S1791">
    <cfRule type="expression" dxfId="22813" priority="26717" stopIfTrue="1">
      <formula>NOT(ISERROR(SEARCH("O",S1791)))</formula>
    </cfRule>
    <cfRule type="expression" dxfId="22812" priority="26718" stopIfTrue="1">
      <formula>NOT(ISERROR(SEARCH("X",S1791)))</formula>
    </cfRule>
    <cfRule type="expression" dxfId="22811" priority="26719" stopIfTrue="1">
      <formula>NOT(ISERROR(SEARCH("V",S1791)))</formula>
    </cfRule>
  </conditionalFormatting>
  <conditionalFormatting sqref="R1792">
    <cfRule type="expression" dxfId="22810" priority="26732" stopIfTrue="1">
      <formula>NOT(ISERROR(SEARCH("O",R1792)))</formula>
    </cfRule>
    <cfRule type="expression" dxfId="22809" priority="26733" stopIfTrue="1">
      <formula>NOT(ISERROR(SEARCH("X",R1792)))</formula>
    </cfRule>
    <cfRule type="expression" dxfId="22808" priority="26734" stopIfTrue="1">
      <formula>NOT(ISERROR(SEARCH("V",R1792)))</formula>
    </cfRule>
  </conditionalFormatting>
  <conditionalFormatting sqref="S1792">
    <cfRule type="expression" dxfId="22807" priority="26729" stopIfTrue="1">
      <formula>NOT(ISERROR(SEARCH("O",S1792)))</formula>
    </cfRule>
    <cfRule type="expression" dxfId="22806" priority="26730" stopIfTrue="1">
      <formula>NOT(ISERROR(SEARCH("X",S1792)))</formula>
    </cfRule>
    <cfRule type="expression" dxfId="22805" priority="26731" stopIfTrue="1">
      <formula>NOT(ISERROR(SEARCH("V",S1792)))</formula>
    </cfRule>
  </conditionalFormatting>
  <conditionalFormatting sqref="R1793:S1793">
    <cfRule type="expression" dxfId="22804" priority="26714" stopIfTrue="1">
      <formula>NOT(ISERROR(SEARCH("O",R1793)))</formula>
    </cfRule>
    <cfRule type="expression" dxfId="22803" priority="26715" stopIfTrue="1">
      <formula>NOT(ISERROR(SEARCH("X",R1793)))</formula>
    </cfRule>
    <cfRule type="expression" dxfId="22802" priority="26716" stopIfTrue="1">
      <formula>NOT(ISERROR(SEARCH("V",R1793)))</formula>
    </cfRule>
  </conditionalFormatting>
  <conditionalFormatting sqref="R1794:S1794">
    <cfRule type="expression" dxfId="22801" priority="26711" stopIfTrue="1">
      <formula>NOT(ISERROR(SEARCH("O",R1794)))</formula>
    </cfRule>
    <cfRule type="expression" dxfId="22800" priority="26712" stopIfTrue="1">
      <formula>NOT(ISERROR(SEARCH("X",R1794)))</formula>
    </cfRule>
    <cfRule type="expression" dxfId="22799" priority="26713" stopIfTrue="1">
      <formula>NOT(ISERROR(SEARCH("V",R1794)))</formula>
    </cfRule>
  </conditionalFormatting>
  <conditionalFormatting sqref="R1795:S1795">
    <cfRule type="expression" dxfId="22798" priority="26708" stopIfTrue="1">
      <formula>NOT(ISERROR(SEARCH("O",R1795)))</formula>
    </cfRule>
    <cfRule type="expression" dxfId="22797" priority="26709" stopIfTrue="1">
      <formula>NOT(ISERROR(SEARCH("X",R1795)))</formula>
    </cfRule>
    <cfRule type="expression" dxfId="22796" priority="26710" stopIfTrue="1">
      <formula>NOT(ISERROR(SEARCH("V",R1795)))</formula>
    </cfRule>
  </conditionalFormatting>
  <conditionalFormatting sqref="R1796:S1796">
    <cfRule type="expression" dxfId="22795" priority="26705" stopIfTrue="1">
      <formula>NOT(ISERROR(SEARCH("O",R1796)))</formula>
    </cfRule>
    <cfRule type="expression" dxfId="22794" priority="26706" stopIfTrue="1">
      <formula>NOT(ISERROR(SEARCH("X",R1796)))</formula>
    </cfRule>
    <cfRule type="expression" dxfId="22793" priority="26707" stopIfTrue="1">
      <formula>NOT(ISERROR(SEARCH("V",R1796)))</formula>
    </cfRule>
  </conditionalFormatting>
  <conditionalFormatting sqref="R1797">
    <cfRule type="expression" dxfId="22792" priority="26726" stopIfTrue="1">
      <formula>NOT(ISERROR(SEARCH("O",R1797)))</formula>
    </cfRule>
    <cfRule type="expression" dxfId="22791" priority="26727" stopIfTrue="1">
      <formula>NOT(ISERROR(SEARCH("X",R1797)))</formula>
    </cfRule>
    <cfRule type="expression" dxfId="22790" priority="26728" stopIfTrue="1">
      <formula>NOT(ISERROR(SEARCH("V",R1797)))</formula>
    </cfRule>
  </conditionalFormatting>
  <conditionalFormatting sqref="S1797">
    <cfRule type="expression" dxfId="22789" priority="26723" stopIfTrue="1">
      <formula>NOT(ISERROR(SEARCH("O",S1797)))</formula>
    </cfRule>
    <cfRule type="expression" dxfId="22788" priority="26724" stopIfTrue="1">
      <formula>NOT(ISERROR(SEARCH("X",S1797)))</formula>
    </cfRule>
    <cfRule type="expression" dxfId="22787" priority="26725" stopIfTrue="1">
      <formula>NOT(ISERROR(SEARCH("V",S1797)))</formula>
    </cfRule>
  </conditionalFormatting>
  <conditionalFormatting sqref="R1798:S1798">
    <cfRule type="expression" dxfId="22786" priority="26702" stopIfTrue="1">
      <formula>NOT(ISERROR(SEARCH("O",R1798)))</formula>
    </cfRule>
    <cfRule type="expression" dxfId="22785" priority="26703" stopIfTrue="1">
      <formula>NOT(ISERROR(SEARCH("X",R1798)))</formula>
    </cfRule>
    <cfRule type="expression" dxfId="22784" priority="26704" stopIfTrue="1">
      <formula>NOT(ISERROR(SEARCH("V",R1798)))</formula>
    </cfRule>
  </conditionalFormatting>
  <conditionalFormatting sqref="R1799:S1799">
    <cfRule type="expression" dxfId="22783" priority="26699" stopIfTrue="1">
      <formula>NOT(ISERROR(SEARCH("O",R1799)))</formula>
    </cfRule>
    <cfRule type="expression" dxfId="22782" priority="26700" stopIfTrue="1">
      <formula>NOT(ISERROR(SEARCH("X",R1799)))</formula>
    </cfRule>
    <cfRule type="expression" dxfId="22781" priority="26701" stopIfTrue="1">
      <formula>NOT(ISERROR(SEARCH("V",R1799)))</formula>
    </cfRule>
  </conditionalFormatting>
  <conditionalFormatting sqref="R1801:S1801">
    <cfRule type="expression" dxfId="22780" priority="26696" stopIfTrue="1">
      <formula>NOT(ISERROR(SEARCH("O",R1801)))</formula>
    </cfRule>
    <cfRule type="expression" dxfId="22779" priority="26697" stopIfTrue="1">
      <formula>NOT(ISERROR(SEARCH("X",R1801)))</formula>
    </cfRule>
    <cfRule type="expression" dxfId="22778" priority="26698" stopIfTrue="1">
      <formula>NOT(ISERROR(SEARCH("V",R1801)))</formula>
    </cfRule>
  </conditionalFormatting>
  <conditionalFormatting sqref="R1886:S1886">
    <cfRule type="expression" dxfId="22777" priority="26539" stopIfTrue="1">
      <formula>NOT(ISERROR(SEARCH("O",R1886)))</formula>
    </cfRule>
    <cfRule type="expression" dxfId="22776" priority="26540" stopIfTrue="1">
      <formula>NOT(ISERROR(SEARCH("X",R1886)))</formula>
    </cfRule>
  </conditionalFormatting>
  <conditionalFormatting sqref="R1887:S1887">
    <cfRule type="expression" dxfId="22775" priority="26534" stopIfTrue="1">
      <formula>NOT(ISERROR(SEARCH("O",R1887)))</formula>
    </cfRule>
    <cfRule type="expression" dxfId="22774" priority="26535" stopIfTrue="1">
      <formula>NOT(ISERROR(SEARCH("X",R1887)))</formula>
    </cfRule>
  </conditionalFormatting>
  <conditionalFormatting sqref="R1889:S1889">
    <cfRule type="expression" dxfId="22773" priority="26529" stopIfTrue="1">
      <formula>NOT(ISERROR(SEARCH("O",R1889)))</formula>
    </cfRule>
    <cfRule type="expression" dxfId="22772" priority="26530" stopIfTrue="1">
      <formula>NOT(ISERROR(SEARCH("X",R1889)))</formula>
    </cfRule>
  </conditionalFormatting>
  <conditionalFormatting sqref="R1891:S1891">
    <cfRule type="expression" dxfId="22771" priority="26555" stopIfTrue="1">
      <formula>NOT(ISERROR(SEARCH("O",R1891)))</formula>
    </cfRule>
    <cfRule type="expression" dxfId="22770" priority="26556" stopIfTrue="1">
      <formula>NOT(ISERROR(SEARCH("X",R1891)))</formula>
    </cfRule>
  </conditionalFormatting>
  <conditionalFormatting sqref="R1681:R1688">
    <cfRule type="expression" dxfId="22769" priority="26990" stopIfTrue="1">
      <formula>NOT(ISERROR(SEARCH("O",R1681)))</formula>
    </cfRule>
    <cfRule type="expression" dxfId="22768" priority="26991" stopIfTrue="1">
      <formula>NOT(ISERROR(SEARCH("X",R1681)))</formula>
    </cfRule>
    <cfRule type="expression" dxfId="22767" priority="26992" stopIfTrue="1">
      <formula>NOT(ISERROR(SEARCH("V",R1681)))</formula>
    </cfRule>
    <cfRule type="expression" dxfId="22766" priority="26993" stopIfTrue="1">
      <formula>NOT(ISERROR(SEARCH("O",R1681)))</formula>
    </cfRule>
    <cfRule type="expression" dxfId="22765" priority="26994" stopIfTrue="1">
      <formula>NOT(ISERROR(SEARCH("X",R1681)))</formula>
    </cfRule>
    <cfRule type="expression" dxfId="22764" priority="26995" stopIfTrue="1">
      <formula>NOT(ISERROR(SEARCH("V",R1681)))</formula>
    </cfRule>
  </conditionalFormatting>
  <conditionalFormatting sqref="R1702:R1714 R1717:R1732">
    <cfRule type="expression" dxfId="22763" priority="27008" stopIfTrue="1">
      <formula>NOT(ISERROR(SEARCH("O",R1702)))</formula>
    </cfRule>
    <cfRule type="expression" dxfId="22762" priority="27009" stopIfTrue="1">
      <formula>NOT(ISERROR(SEARCH("X",R1702)))</formula>
    </cfRule>
    <cfRule type="expression" dxfId="22761" priority="27010" stopIfTrue="1">
      <formula>NOT(ISERROR(SEARCH("V",R1702)))</formula>
    </cfRule>
  </conditionalFormatting>
  <conditionalFormatting sqref="R1726:R1732">
    <cfRule type="containsText" dxfId="22760" priority="26606" operator="containsText" text="O">
      <formula>NOT(ISERROR(SEARCH("O",R1726)))</formula>
    </cfRule>
    <cfRule type="containsText" dxfId="22759" priority="26607" operator="containsText" text="X">
      <formula>NOT(ISERROR(SEARCH("X",R1726)))</formula>
    </cfRule>
    <cfRule type="containsText" dxfId="22758" priority="26608" operator="containsText" text="V">
      <formula>NOT(ISERROR(SEARCH("V",R1726)))</formula>
    </cfRule>
    <cfRule type="cellIs" dxfId="22757" priority="26609" operator="equal">
      <formula>(((#REF!)))</formula>
    </cfRule>
  </conditionalFormatting>
  <conditionalFormatting sqref="S1318 S1321:S1331 S1342:S1345 S1352:S1368 S1407:S1425">
    <cfRule type="expression" dxfId="22756" priority="27041" stopIfTrue="1">
      <formula>NOT(ISERROR(SEARCH("O",S1318)))</formula>
    </cfRule>
    <cfRule type="expression" dxfId="22755" priority="27042" stopIfTrue="1">
      <formula>NOT(ISERROR(SEARCH("X",S1318)))</formula>
    </cfRule>
    <cfRule type="expression" dxfId="22754" priority="27043" stopIfTrue="1">
      <formula>NOT(ISERROR(SEARCH("V",S1318)))</formula>
    </cfRule>
  </conditionalFormatting>
  <conditionalFormatting sqref="R1295:S1295 R1555:S1582 R1589:S1607 R1616:S1645 R1717:S1732 R1669:S1714">
    <cfRule type="expression" dxfId="22753" priority="27107" stopIfTrue="1">
      <formula>NOT(ISERROR(SEARCH("O",R1295)))</formula>
    </cfRule>
    <cfRule type="expression" dxfId="22752" priority="27108" stopIfTrue="1">
      <formula>NOT(ISERROR(SEARCH("X",R1295)))</formula>
    </cfRule>
    <cfRule type="expression" dxfId="22751" priority="27109" stopIfTrue="1">
      <formula>NOT(ISERROR(SEARCH("V",R1295)))</formula>
    </cfRule>
  </conditionalFormatting>
  <conditionalFormatting sqref="S1691:S1714 R1757:S1779 S1717:S1732 R1753:S1755">
    <cfRule type="expression" dxfId="22750" priority="27122" stopIfTrue="1">
      <formula>NOT(ISERROR(SEARCH("O",R1691)))</formula>
    </cfRule>
    <cfRule type="expression" dxfId="22749" priority="27123" stopIfTrue="1">
      <formula>NOT(ISERROR(SEARCH("X",R1691)))</formula>
    </cfRule>
    <cfRule type="expression" dxfId="22748" priority="27124" stopIfTrue="1">
      <formula>NOT(ISERROR(SEARCH("V",R1691)))</formula>
    </cfRule>
  </conditionalFormatting>
  <conditionalFormatting sqref="R1314:S1314 R1315 R1321:R1331 R1342:R1345 R1352:R1368 R1407:R1425 R1317:R1318">
    <cfRule type="expression" dxfId="22747" priority="27050" stopIfTrue="1">
      <formula>NOT(ISERROR(SEARCH("O",R1314)))</formula>
    </cfRule>
    <cfRule type="expression" dxfId="22746" priority="27051" stopIfTrue="1">
      <formula>NOT(ISERROR(SEARCH("X",R1314)))</formula>
    </cfRule>
    <cfRule type="expression" dxfId="22745" priority="27052" stopIfTrue="1">
      <formula>NOT(ISERROR(SEARCH("V",R1314)))</formula>
    </cfRule>
  </conditionalFormatting>
  <conditionalFormatting sqref="S1681:S1714 R1691:R1714 R1717:S1732">
    <cfRule type="expression" dxfId="22744" priority="27116" stopIfTrue="1">
      <formula>NOT(ISERROR(SEARCH("O",R1681)))</formula>
    </cfRule>
    <cfRule type="expression" dxfId="22743" priority="27117" stopIfTrue="1">
      <formula>NOT(ISERROR(SEARCH("X",R1681)))</formula>
    </cfRule>
    <cfRule type="expression" dxfId="22742" priority="27118" stopIfTrue="1">
      <formula>NOT(ISERROR(SEARCH("V",R1681)))</formula>
    </cfRule>
    <cfRule type="expression" dxfId="22741" priority="27119" stopIfTrue="1">
      <formula>NOT(ISERROR(SEARCH("O",R1681)))</formula>
    </cfRule>
    <cfRule type="expression" dxfId="22740" priority="27120" stopIfTrue="1">
      <formula>NOT(ISERROR(SEARCH("X",R1681)))</formula>
    </cfRule>
    <cfRule type="expression" dxfId="22739" priority="27121" stopIfTrue="1">
      <formula>NOT(ISERROR(SEARCH("V",R1681)))</formula>
    </cfRule>
  </conditionalFormatting>
  <conditionalFormatting sqref="R1352:S1353">
    <cfRule type="expression" dxfId="22738" priority="27038" stopIfTrue="1">
      <formula>NOT(ISERROR(SEARCH("O",R1352)))</formula>
    </cfRule>
    <cfRule type="expression" dxfId="22737" priority="27039" stopIfTrue="1">
      <formula>NOT(ISERROR(SEARCH("X",R1352)))</formula>
    </cfRule>
    <cfRule type="expression" dxfId="22736" priority="27040" stopIfTrue="1">
      <formula>NOT(ISERROR(SEARCH("V",R1352)))</formula>
    </cfRule>
  </conditionalFormatting>
  <conditionalFormatting sqref="R1354:S1358 R1419:S1425">
    <cfRule type="expression" dxfId="22735" priority="27035" stopIfTrue="1">
      <formula>NOT(ISERROR(SEARCH("O",R1354)))</formula>
    </cfRule>
    <cfRule type="expression" dxfId="22734" priority="27036" stopIfTrue="1">
      <formula>NOT(ISERROR(SEARCH("X",R1354)))</formula>
    </cfRule>
    <cfRule type="expression" dxfId="22733" priority="27037" stopIfTrue="1">
      <formula>NOT(ISERROR(SEARCH("V",R1354)))</formula>
    </cfRule>
  </conditionalFormatting>
  <conditionalFormatting sqref="R1359:S1368 R1407:S1415">
    <cfRule type="expression" dxfId="22732" priority="27032" stopIfTrue="1">
      <formula>NOT(ISERROR(SEARCH("O",R1359)))</formula>
    </cfRule>
    <cfRule type="expression" dxfId="22731" priority="27033" stopIfTrue="1">
      <formula>NOT(ISERROR(SEARCH("X",R1359)))</formula>
    </cfRule>
    <cfRule type="expression" dxfId="22730" priority="27034" stopIfTrue="1">
      <formula>NOT(ISERROR(SEARCH("V",R1359)))</formula>
    </cfRule>
  </conditionalFormatting>
  <conditionalFormatting sqref="R1416:S1417">
    <cfRule type="expression" dxfId="22729" priority="27029" stopIfTrue="1">
      <formula>NOT(ISERROR(SEARCH("O",R1416)))</formula>
    </cfRule>
    <cfRule type="expression" dxfId="22728" priority="27030" stopIfTrue="1">
      <formula>NOT(ISERROR(SEARCH("X",R1416)))</formula>
    </cfRule>
    <cfRule type="expression" dxfId="22727" priority="27031" stopIfTrue="1">
      <formula>NOT(ISERROR(SEARCH("V",R1416)))</formula>
    </cfRule>
  </conditionalFormatting>
  <conditionalFormatting sqref="R1461:S1461">
    <cfRule type="expression" dxfId="22726" priority="26493" stopIfTrue="1">
      <formula>NOT(ISERROR(SEARCH("O",R1461)))</formula>
    </cfRule>
    <cfRule type="expression" dxfId="22725" priority="26494" stopIfTrue="1">
      <formula>NOT(ISERROR(SEARCH("X",R1461)))</formula>
    </cfRule>
    <cfRule type="expression" dxfId="22724" priority="26495" stopIfTrue="1">
      <formula>NOT(ISERROR(SEARCH("V",R1461)))</formula>
    </cfRule>
  </conditionalFormatting>
  <conditionalFormatting sqref="R1462:S1468">
    <cfRule type="expression" dxfId="22723" priority="26487" stopIfTrue="1">
      <formula>NOT(ISERROR(SEARCH("O",R1462)))</formula>
    </cfRule>
    <cfRule type="expression" dxfId="22722" priority="26488" stopIfTrue="1">
      <formula>NOT(ISERROR(SEARCH("X",R1462)))</formula>
    </cfRule>
    <cfRule type="expression" dxfId="22721" priority="26489" stopIfTrue="1">
      <formula>NOT(ISERROR(SEARCH("V",R1462)))</formula>
    </cfRule>
  </conditionalFormatting>
  <conditionalFormatting sqref="R1462:S1468">
    <cfRule type="expression" dxfId="22720" priority="26484" stopIfTrue="1">
      <formula>NOT(ISERROR(SEARCH("O",R1462)))</formula>
    </cfRule>
    <cfRule type="expression" dxfId="22719" priority="26485" stopIfTrue="1">
      <formula>NOT(ISERROR(SEARCH("X",R1462)))</formula>
    </cfRule>
    <cfRule type="expression" dxfId="22718" priority="26486" stopIfTrue="1">
      <formula>NOT(ISERROR(SEARCH("V",R1462)))</formula>
    </cfRule>
  </conditionalFormatting>
  <conditionalFormatting sqref="R1488:S1526 R1531:S1554">
    <cfRule type="expression" dxfId="22717" priority="26514" stopIfTrue="1">
      <formula>NOT(ISERROR(SEARCH("O",R1488)))</formula>
    </cfRule>
    <cfRule type="expression" dxfId="22716" priority="26515" stopIfTrue="1">
      <formula>NOT(ISERROR(SEARCH("X",R1488)))</formula>
    </cfRule>
    <cfRule type="expression" dxfId="22715" priority="26516" stopIfTrue="1">
      <formula>NOT(ISERROR(SEARCH("V",R1488)))</formula>
    </cfRule>
    <cfRule type="expression" dxfId="22714" priority="26517" stopIfTrue="1">
      <formula>NOT(ISERROR(SEARCH("O",R1488)))</formula>
    </cfRule>
    <cfRule type="expression" dxfId="22713" priority="26518" stopIfTrue="1">
      <formula>NOT(ISERROR(SEARCH("X",R1488)))</formula>
    </cfRule>
    <cfRule type="expression" dxfId="22712" priority="26519" stopIfTrue="1">
      <formula>NOT(ISERROR(SEARCH("V",R1488)))</formula>
    </cfRule>
  </conditionalFormatting>
  <conditionalFormatting sqref="R1578:S1578">
    <cfRule type="expression" dxfId="22711" priority="26885" stopIfTrue="1">
      <formula>NOT(ISERROR(SEARCH("O",R1578)))</formula>
    </cfRule>
    <cfRule type="expression" dxfId="22710" priority="26886" stopIfTrue="1">
      <formula>NOT(ISERROR(SEARCH("X",R1578)))</formula>
    </cfRule>
    <cfRule type="expression" dxfId="22709" priority="26887" stopIfTrue="1">
      <formula>NOT(ISERROR(SEARCH("V",R1578)))</formula>
    </cfRule>
  </conditionalFormatting>
  <conditionalFormatting sqref="R1582:S1582 R1589:S1607 R1616:S1645 R1717:S1732 R1669:S1714">
    <cfRule type="expression" dxfId="22708" priority="26879" stopIfTrue="1">
      <formula>NOT(ISERROR(SEARCH("O",R1582)))</formula>
    </cfRule>
    <cfRule type="expression" dxfId="22707" priority="26880" stopIfTrue="1">
      <formula>NOT(ISERROR(SEARCH("X",R1582)))</formula>
    </cfRule>
    <cfRule type="expression" dxfId="22706" priority="26881" stopIfTrue="1">
      <formula>NOT(ISERROR(SEARCH("V",R1582)))</formula>
    </cfRule>
  </conditionalFormatting>
  <conditionalFormatting sqref="R1583:S1588">
    <cfRule type="expression" dxfId="22705" priority="26475" stopIfTrue="1">
      <formula>NOT(ISERROR(SEARCH("O",R1583)))</formula>
    </cfRule>
    <cfRule type="expression" dxfId="22704" priority="26476" stopIfTrue="1">
      <formula>NOT(ISERROR(SEARCH("X",R1583)))</formula>
    </cfRule>
    <cfRule type="expression" dxfId="22703" priority="26477" stopIfTrue="1">
      <formula>NOT(ISERROR(SEARCH("V",R1583)))</formula>
    </cfRule>
  </conditionalFormatting>
  <conditionalFormatting sqref="R1583:S1583">
    <cfRule type="expression" dxfId="22702" priority="26472" stopIfTrue="1">
      <formula>NOT(ISERROR(SEARCH("O",R1583)))</formula>
    </cfRule>
    <cfRule type="expression" dxfId="22701" priority="26473" stopIfTrue="1">
      <formula>NOT(ISERROR(SEARCH("X",R1583)))</formula>
    </cfRule>
    <cfRule type="expression" dxfId="22700" priority="26474" stopIfTrue="1">
      <formula>NOT(ISERROR(SEARCH("V",R1583)))</formula>
    </cfRule>
  </conditionalFormatting>
  <conditionalFormatting sqref="R1583:S1588">
    <cfRule type="expression" dxfId="22699" priority="26463" stopIfTrue="1">
      <formula>NOT(ISERROR(SEARCH("O",R1583)))</formula>
    </cfRule>
    <cfRule type="expression" dxfId="22698" priority="26464" stopIfTrue="1">
      <formula>NOT(ISERROR(SEARCH("X",R1583)))</formula>
    </cfRule>
    <cfRule type="expression" dxfId="22697" priority="26465" stopIfTrue="1">
      <formula>NOT(ISERROR(SEARCH("V",R1583)))</formula>
    </cfRule>
  </conditionalFormatting>
  <conditionalFormatting sqref="R1589">
    <cfRule type="expression" dxfId="22696" priority="26876" stopIfTrue="1">
      <formula>NOT(ISERROR(SEARCH("O",R1589)))</formula>
    </cfRule>
    <cfRule type="expression" dxfId="22695" priority="26877" stopIfTrue="1">
      <formula>NOT(ISERROR(SEARCH("X",R1589)))</formula>
    </cfRule>
    <cfRule type="expression" dxfId="22694" priority="26878" stopIfTrue="1">
      <formula>NOT(ISERROR(SEARCH("V",R1589)))</formula>
    </cfRule>
  </conditionalFormatting>
  <conditionalFormatting sqref="R1590">
    <cfRule type="expression" dxfId="22693" priority="26852" stopIfTrue="1">
      <formula>NOT(ISERROR(SEARCH("O",R1590)))</formula>
    </cfRule>
    <cfRule type="expression" dxfId="22692" priority="26853" stopIfTrue="1">
      <formula>NOT(ISERROR(SEARCH("X",R1590)))</formula>
    </cfRule>
    <cfRule type="expression" dxfId="22691" priority="26854" stopIfTrue="1">
      <formula>NOT(ISERROR(SEARCH("V",R1590)))</formula>
    </cfRule>
  </conditionalFormatting>
  <conditionalFormatting sqref="R1591">
    <cfRule type="expression" dxfId="22690" priority="26846" stopIfTrue="1">
      <formula>NOT(ISERROR(SEARCH("O",R1591)))</formula>
    </cfRule>
    <cfRule type="expression" dxfId="22689" priority="26847" stopIfTrue="1">
      <formula>NOT(ISERROR(SEARCH("X",R1591)))</formula>
    </cfRule>
    <cfRule type="expression" dxfId="22688" priority="26848" stopIfTrue="1">
      <formula>NOT(ISERROR(SEARCH("V",R1591)))</formula>
    </cfRule>
  </conditionalFormatting>
  <conditionalFormatting sqref="R1592">
    <cfRule type="expression" dxfId="22687" priority="26870" stopIfTrue="1">
      <formula>NOT(ISERROR(SEARCH("O",R1592)))</formula>
    </cfRule>
    <cfRule type="expression" dxfId="22686" priority="26871" stopIfTrue="1">
      <formula>NOT(ISERROR(SEARCH("X",R1592)))</formula>
    </cfRule>
    <cfRule type="expression" dxfId="22685" priority="26872" stopIfTrue="1">
      <formula>NOT(ISERROR(SEARCH("V",R1592)))</formula>
    </cfRule>
  </conditionalFormatting>
  <conditionalFormatting sqref="R1594">
    <cfRule type="expression" dxfId="22684" priority="26864" stopIfTrue="1">
      <formula>NOT(ISERROR(SEARCH("O",R1594)))</formula>
    </cfRule>
    <cfRule type="expression" dxfId="22683" priority="26865" stopIfTrue="1">
      <formula>NOT(ISERROR(SEARCH("X",R1594)))</formula>
    </cfRule>
    <cfRule type="expression" dxfId="22682" priority="26866" stopIfTrue="1">
      <formula>NOT(ISERROR(SEARCH("V",R1594)))</formula>
    </cfRule>
  </conditionalFormatting>
  <conditionalFormatting sqref="R1595">
    <cfRule type="expression" dxfId="22681" priority="26834" stopIfTrue="1">
      <formula>NOT(ISERROR(SEARCH("O",R1595)))</formula>
    </cfRule>
    <cfRule type="expression" dxfId="22680" priority="26835" stopIfTrue="1">
      <formula>NOT(ISERROR(SEARCH("X",R1595)))</formula>
    </cfRule>
    <cfRule type="expression" dxfId="22679" priority="26836" stopIfTrue="1">
      <formula>NOT(ISERROR(SEARCH("V",R1595)))</formula>
    </cfRule>
  </conditionalFormatting>
  <conditionalFormatting sqref="R1596">
    <cfRule type="expression" dxfId="22678" priority="26858" stopIfTrue="1">
      <formula>NOT(ISERROR(SEARCH("O",R1596)))</formula>
    </cfRule>
    <cfRule type="expression" dxfId="22677" priority="26859" stopIfTrue="1">
      <formula>NOT(ISERROR(SEARCH("X",R1596)))</formula>
    </cfRule>
    <cfRule type="expression" dxfId="22676" priority="26860" stopIfTrue="1">
      <formula>NOT(ISERROR(SEARCH("V",R1596)))</formula>
    </cfRule>
  </conditionalFormatting>
  <conditionalFormatting sqref="R1597">
    <cfRule type="expression" dxfId="22675" priority="26822" stopIfTrue="1">
      <formula>NOT(ISERROR(SEARCH("O",R1597)))</formula>
    </cfRule>
    <cfRule type="expression" dxfId="22674" priority="26823" stopIfTrue="1">
      <formula>NOT(ISERROR(SEARCH("X",R1597)))</formula>
    </cfRule>
    <cfRule type="expression" dxfId="22673" priority="26824" stopIfTrue="1">
      <formula>NOT(ISERROR(SEARCH("V",R1597)))</formula>
    </cfRule>
  </conditionalFormatting>
  <conditionalFormatting sqref="R1598">
    <cfRule type="expression" dxfId="22672" priority="26828" stopIfTrue="1">
      <formula>NOT(ISERROR(SEARCH("O",R1598)))</formula>
    </cfRule>
    <cfRule type="expression" dxfId="22671" priority="26829" stopIfTrue="1">
      <formula>NOT(ISERROR(SEARCH("X",R1598)))</formula>
    </cfRule>
    <cfRule type="expression" dxfId="22670" priority="26830" stopIfTrue="1">
      <formula>NOT(ISERROR(SEARCH("V",R1598)))</formula>
    </cfRule>
  </conditionalFormatting>
  <conditionalFormatting sqref="R1605:S1605">
    <cfRule type="expression" dxfId="22669" priority="26804" stopIfTrue="1">
      <formula>NOT(ISERROR(SEARCH("O",R1605)))</formula>
    </cfRule>
    <cfRule type="expression" dxfId="22668" priority="26805" stopIfTrue="1">
      <formula>NOT(ISERROR(SEARCH("X",R1605)))</formula>
    </cfRule>
    <cfRule type="expression" dxfId="22667" priority="26806" stopIfTrue="1">
      <formula>NOT(ISERROR(SEARCH("V",R1605)))</formula>
    </cfRule>
  </conditionalFormatting>
  <conditionalFormatting sqref="R1607:S1607 R1616:S1645 R1717:S1732 R1669:S1714">
    <cfRule type="expression" dxfId="22666" priority="26792" stopIfTrue="1">
      <formula>NOT(ISERROR(SEARCH("O",R1607)))</formula>
    </cfRule>
    <cfRule type="expression" dxfId="22665" priority="26793" stopIfTrue="1">
      <formula>NOT(ISERROR(SEARCH("X",R1607)))</formula>
    </cfRule>
    <cfRule type="expression" dxfId="22664" priority="26794" stopIfTrue="1">
      <formula>NOT(ISERROR(SEARCH("V",R1607)))</formula>
    </cfRule>
  </conditionalFormatting>
  <conditionalFormatting sqref="R1608:S1615">
    <cfRule type="expression" dxfId="22663" priority="26461" stopIfTrue="1">
      <formula>NOT(ISERROR(SEARCH("O",R1608)))</formula>
    </cfRule>
    <cfRule type="expression" dxfId="22662" priority="26462" stopIfTrue="1">
      <formula>NOT(ISERROR(SEARCH("X",R1608)))</formula>
    </cfRule>
    <cfRule type="expression" dxfId="22661" priority="27125" stopIfTrue="1">
      <formula>NOT(ISERROR(SEARCH("V",R1608)))</formula>
    </cfRule>
  </conditionalFormatting>
  <conditionalFormatting sqref="R1608:S1615">
    <cfRule type="expression" dxfId="22660" priority="26454" stopIfTrue="1">
      <formula>NOT(ISERROR(SEARCH("O",R1608)))</formula>
    </cfRule>
    <cfRule type="expression" dxfId="22659" priority="26455" stopIfTrue="1">
      <formula>NOT(ISERROR(SEARCH("X",R1608)))</formula>
    </cfRule>
    <cfRule type="expression" dxfId="22658" priority="26456" stopIfTrue="1">
      <formula>NOT(ISERROR(SEARCH("V",R1608)))</formula>
    </cfRule>
  </conditionalFormatting>
  <conditionalFormatting sqref="R1608:S1615">
    <cfRule type="expression" dxfId="22657" priority="26459" stopIfTrue="1">
      <formula>NOT(ISERROR(SEARCH("O",R1608)))</formula>
    </cfRule>
    <cfRule type="expression" dxfId="22656" priority="26460" stopIfTrue="1">
      <formula>NOT(ISERROR(SEARCH("X",R1608)))</formula>
    </cfRule>
    <cfRule type="expression" dxfId="22655" priority="27127" stopIfTrue="1">
      <formula>NOT(ISERROR(SEARCH("V",R1608)))</formula>
    </cfRule>
  </conditionalFormatting>
  <conditionalFormatting sqref="R1608:S1615">
    <cfRule type="expression" dxfId="22654" priority="26457" stopIfTrue="1">
      <formula>NOT(ISERROR(SEARCH("O",R1608)))</formula>
    </cfRule>
    <cfRule type="expression" dxfId="22653" priority="26458" stopIfTrue="1">
      <formula>NOT(ISERROR(SEARCH("X",R1608)))</formula>
    </cfRule>
    <cfRule type="expression" dxfId="22652" priority="27126" stopIfTrue="1">
      <formula>NOT(ISERROR(SEARCH("V",R1608)))</formula>
    </cfRule>
  </conditionalFormatting>
  <conditionalFormatting sqref="R1890:S1890 R1892:S1892 R1616:S1623 R1644:S1645 R1669:S1670">
    <cfRule type="expression" dxfId="22651" priority="26595" stopIfTrue="1">
      <formula>NOT(ISERROR(SEARCH("O",R1616)))</formula>
    </cfRule>
    <cfRule type="expression" dxfId="22650" priority="26596" stopIfTrue="1">
      <formula>NOT(ISERROR(SEARCH("X",R1616)))</formula>
    </cfRule>
    <cfRule type="expression" dxfId="22649" priority="26597" stopIfTrue="1">
      <formula>NOT(ISERROR(SEARCH("V",R1616)))</formula>
    </cfRule>
  </conditionalFormatting>
  <conditionalFormatting sqref="R1890:S1890 R1892:S1892">
    <cfRule type="expression" dxfId="22648" priority="26593" stopIfTrue="1">
      <formula>NOT(ISERROR(SEARCH("O",R1890)))</formula>
    </cfRule>
    <cfRule type="expression" dxfId="22647" priority="26594" stopIfTrue="1">
      <formula>NOT(ISERROR(SEARCH("X",R1890)))</formula>
    </cfRule>
  </conditionalFormatting>
  <conditionalFormatting sqref="R1624:S1624 R1634:S1635">
    <cfRule type="expression" dxfId="22646" priority="26590" stopIfTrue="1">
      <formula>NOT(ISERROR(SEARCH("O",R1624)))</formula>
    </cfRule>
    <cfRule type="expression" dxfId="22645" priority="26591" stopIfTrue="1">
      <formula>NOT(ISERROR(SEARCH("X",R1624)))</formula>
    </cfRule>
    <cfRule type="expression" dxfId="22644" priority="26592" stopIfTrue="1">
      <formula>NOT(ISERROR(SEARCH("V",R1624)))</formula>
    </cfRule>
  </conditionalFormatting>
  <conditionalFormatting sqref="R1625:S1625 R1633:S1633">
    <cfRule type="expression" dxfId="22643" priority="26587" stopIfTrue="1">
      <formula>NOT(ISERROR(SEARCH("O",R1625)))</formula>
    </cfRule>
    <cfRule type="expression" dxfId="22642" priority="26588" stopIfTrue="1">
      <formula>NOT(ISERROR(SEARCH("X",R1625)))</formula>
    </cfRule>
    <cfRule type="expression" dxfId="22641" priority="26589" stopIfTrue="1">
      <formula>NOT(ISERROR(SEARCH("V",R1625)))</formula>
    </cfRule>
  </conditionalFormatting>
  <conditionalFormatting sqref="R1626:S1627">
    <cfRule type="expression" dxfId="22640" priority="26575" stopIfTrue="1">
      <formula>NOT(ISERROR(SEARCH("O",R1626)))</formula>
    </cfRule>
    <cfRule type="expression" dxfId="22639" priority="26576" stopIfTrue="1">
      <formula>NOT(ISERROR(SEARCH("X",R1626)))</formula>
    </cfRule>
    <cfRule type="expression" dxfId="22638" priority="26577" stopIfTrue="1">
      <formula>NOT(ISERROR(SEARCH("V",R1626)))</formula>
    </cfRule>
  </conditionalFormatting>
  <conditionalFormatting sqref="R1629:S1630">
    <cfRule type="expression" dxfId="22637" priority="26581" stopIfTrue="1">
      <formula>NOT(ISERROR(SEARCH("O",R1629)))</formula>
    </cfRule>
    <cfRule type="expression" dxfId="22636" priority="26582" stopIfTrue="1">
      <formula>NOT(ISERROR(SEARCH("X",R1629)))</formula>
    </cfRule>
    <cfRule type="expression" dxfId="22635" priority="26583" stopIfTrue="1">
      <formula>NOT(ISERROR(SEARCH("V",R1629)))</formula>
    </cfRule>
  </conditionalFormatting>
  <conditionalFormatting sqref="R1631:S1632">
    <cfRule type="expression" dxfId="22634" priority="26584" stopIfTrue="1">
      <formula>NOT(ISERROR(SEARCH("O",R1631)))</formula>
    </cfRule>
    <cfRule type="expression" dxfId="22633" priority="26585" stopIfTrue="1">
      <formula>NOT(ISERROR(SEARCH("X",R1631)))</formula>
    </cfRule>
    <cfRule type="expression" dxfId="22632" priority="26586" stopIfTrue="1">
      <formula>NOT(ISERROR(SEARCH("V",R1631)))</formula>
    </cfRule>
  </conditionalFormatting>
  <conditionalFormatting sqref="R1637:S1637 R1643:S1643">
    <cfRule type="expression" dxfId="22631" priority="26569" stopIfTrue="1">
      <formula>NOT(ISERROR(SEARCH("O",R1637)))</formula>
    </cfRule>
    <cfRule type="expression" dxfId="22630" priority="26570" stopIfTrue="1">
      <formula>NOT(ISERROR(SEARCH("X",R1637)))</formula>
    </cfRule>
    <cfRule type="expression" dxfId="22629" priority="26571" stopIfTrue="1">
      <formula>NOT(ISERROR(SEARCH("V",R1637)))</formula>
    </cfRule>
  </conditionalFormatting>
  <conditionalFormatting sqref="R1638:S1639">
    <cfRule type="expression" dxfId="22628" priority="26560" stopIfTrue="1">
      <formula>NOT(ISERROR(SEARCH("O",R1638)))</formula>
    </cfRule>
    <cfRule type="expression" dxfId="22627" priority="26561" stopIfTrue="1">
      <formula>NOT(ISERROR(SEARCH("X",R1638)))</formula>
    </cfRule>
    <cfRule type="expression" dxfId="22626" priority="26562" stopIfTrue="1">
      <formula>NOT(ISERROR(SEARCH("V",R1638)))</formula>
    </cfRule>
  </conditionalFormatting>
  <conditionalFormatting sqref="R1641:S1642">
    <cfRule type="expression" dxfId="22625" priority="26566" stopIfTrue="1">
      <formula>NOT(ISERROR(SEARCH("O",R1641)))</formula>
    </cfRule>
    <cfRule type="expression" dxfId="22624" priority="26567" stopIfTrue="1">
      <formula>NOT(ISERROR(SEARCH("X",R1641)))</formula>
    </cfRule>
    <cfRule type="expression" dxfId="22623" priority="26568" stopIfTrue="1">
      <formula>NOT(ISERROR(SEARCH("V",R1641)))</formula>
    </cfRule>
  </conditionalFormatting>
  <conditionalFormatting sqref="R1671:S1714 R1717:S1732">
    <cfRule type="expression" dxfId="22622" priority="26549" stopIfTrue="1">
      <formula>NOT(ISERROR(SEARCH("O",R1671)))</formula>
    </cfRule>
    <cfRule type="expression" dxfId="22621" priority="26550" stopIfTrue="1">
      <formula>NOT(ISERROR(SEARCH("X",R1671)))</formula>
    </cfRule>
    <cfRule type="expression" dxfId="22620" priority="26551" stopIfTrue="1">
      <formula>NOT(ISERROR(SEARCH("V",R1671)))</formula>
    </cfRule>
    <cfRule type="expression" dxfId="22619" priority="26552" stopIfTrue="1">
      <formula>NOT(ISERROR(SEARCH("O",R1671)))</formula>
    </cfRule>
    <cfRule type="expression" dxfId="22618" priority="26553" stopIfTrue="1">
      <formula>NOT(ISERROR(SEARCH("X",R1671)))</formula>
    </cfRule>
    <cfRule type="expression" dxfId="22617" priority="26554" stopIfTrue="1">
      <formula>NOT(ISERROR(SEARCH("V",R1671)))</formula>
    </cfRule>
  </conditionalFormatting>
  <conditionalFormatting sqref="R1673:S1673">
    <cfRule type="expression" dxfId="22616" priority="26672" stopIfTrue="1">
      <formula>NOT(ISERROR(SEARCH("O",R1673)))</formula>
    </cfRule>
    <cfRule type="expression" dxfId="22615" priority="26673" stopIfTrue="1">
      <formula>NOT(ISERROR(SEARCH("X",R1673)))</formula>
    </cfRule>
    <cfRule type="expression" dxfId="22614" priority="26674" stopIfTrue="1">
      <formula>NOT(ISERROR(SEARCH("V",R1673)))</formula>
    </cfRule>
  </conditionalFormatting>
  <conditionalFormatting sqref="R1674:S1674">
    <cfRule type="expression" dxfId="22613" priority="26666" stopIfTrue="1">
      <formula>NOT(ISERROR(SEARCH("O",R1674)))</formula>
    </cfRule>
    <cfRule type="expression" dxfId="22612" priority="26667" stopIfTrue="1">
      <formula>NOT(ISERROR(SEARCH("X",R1674)))</formula>
    </cfRule>
    <cfRule type="expression" dxfId="22611" priority="26668" stopIfTrue="1">
      <formula>NOT(ISERROR(SEARCH("V",R1674)))</formula>
    </cfRule>
  </conditionalFormatting>
  <conditionalFormatting sqref="R1675:S1675">
    <cfRule type="expression" dxfId="22610" priority="26669" stopIfTrue="1">
      <formula>NOT(ISERROR(SEARCH("O",R1675)))</formula>
    </cfRule>
    <cfRule type="expression" dxfId="22609" priority="26670" stopIfTrue="1">
      <formula>NOT(ISERROR(SEARCH("X",R1675)))</formula>
    </cfRule>
    <cfRule type="expression" dxfId="22608" priority="26671" stopIfTrue="1">
      <formula>NOT(ISERROR(SEARCH("V",R1675)))</formula>
    </cfRule>
  </conditionalFormatting>
  <conditionalFormatting sqref="R1676:S1677">
    <cfRule type="expression" dxfId="22607" priority="26663" stopIfTrue="1">
      <formula>NOT(ISERROR(SEARCH("O",R1676)))</formula>
    </cfRule>
    <cfRule type="expression" dxfId="22606" priority="26664" stopIfTrue="1">
      <formula>NOT(ISERROR(SEARCH("X",R1676)))</formula>
    </cfRule>
    <cfRule type="expression" dxfId="22605" priority="26665" stopIfTrue="1">
      <formula>NOT(ISERROR(SEARCH("V",R1676)))</formula>
    </cfRule>
  </conditionalFormatting>
  <conditionalFormatting sqref="R1678:S1678">
    <cfRule type="expression" dxfId="22604" priority="26660" stopIfTrue="1">
      <formula>NOT(ISERROR(SEARCH("O",R1678)))</formula>
    </cfRule>
    <cfRule type="expression" dxfId="22603" priority="26661" stopIfTrue="1">
      <formula>NOT(ISERROR(SEARCH("X",R1678)))</formula>
    </cfRule>
    <cfRule type="expression" dxfId="22602" priority="26662" stopIfTrue="1">
      <formula>NOT(ISERROR(SEARCH("V",R1678)))</formula>
    </cfRule>
  </conditionalFormatting>
  <conditionalFormatting sqref="R1679:S1679">
    <cfRule type="expression" dxfId="22601" priority="26654" stopIfTrue="1">
      <formula>NOT(ISERROR(SEARCH("O",R1679)))</formula>
    </cfRule>
    <cfRule type="expression" dxfId="22600" priority="26655" stopIfTrue="1">
      <formula>NOT(ISERROR(SEARCH("X",R1679)))</formula>
    </cfRule>
    <cfRule type="expression" dxfId="22599" priority="26656" stopIfTrue="1">
      <formula>NOT(ISERROR(SEARCH("V",R1679)))</formula>
    </cfRule>
  </conditionalFormatting>
  <conditionalFormatting sqref="R1680:S1714 R1717:S1732">
    <cfRule type="expression" dxfId="22598" priority="26657" stopIfTrue="1">
      <formula>NOT(ISERROR(SEARCH("O",R1680)))</formula>
    </cfRule>
    <cfRule type="expression" dxfId="22597" priority="26658" stopIfTrue="1">
      <formula>NOT(ISERROR(SEARCH("X",R1680)))</formula>
    </cfRule>
    <cfRule type="expression" dxfId="22596" priority="26659" stopIfTrue="1">
      <formula>NOT(ISERROR(SEARCH("V",R1680)))</formula>
    </cfRule>
  </conditionalFormatting>
  <conditionalFormatting sqref="R1709:S1709">
    <cfRule type="containsText" dxfId="22595" priority="26646" operator="containsText" text="O">
      <formula>NOT(ISERROR(SEARCH("O",R1709)))</formula>
    </cfRule>
    <cfRule type="containsText" dxfId="22594" priority="26647" operator="containsText" text="X">
      <formula>NOT(ISERROR(SEARCH("X",R1709)))</formula>
    </cfRule>
    <cfRule type="containsText" dxfId="22593" priority="26648" operator="containsText" text="V">
      <formula>NOT(ISERROR(SEARCH("V",R1709)))</formula>
    </cfRule>
    <cfRule type="cellIs" dxfId="22592" priority="26649" operator="equal">
      <formula>(((#REF!)))</formula>
    </cfRule>
  </conditionalFormatting>
  <conditionalFormatting sqref="R1711:S1714">
    <cfRule type="containsText" dxfId="22591" priority="26638" operator="containsText" text="O">
      <formula>NOT(ISERROR(SEARCH("O",R1711)))</formula>
    </cfRule>
    <cfRule type="containsText" dxfId="22590" priority="26639" operator="containsText" text="X">
      <formula>NOT(ISERROR(SEARCH("X",R1711)))</formula>
    </cfRule>
    <cfRule type="containsText" dxfId="22589" priority="26640" operator="containsText" text="V">
      <formula>NOT(ISERROR(SEARCH("V",R1711)))</formula>
    </cfRule>
    <cfRule type="cellIs" dxfId="22588" priority="26641" operator="equal">
      <formula>(((#REF!)))</formula>
    </cfRule>
  </conditionalFormatting>
  <conditionalFormatting sqref="R1717:S1732">
    <cfRule type="containsText" dxfId="22587" priority="26634" operator="containsText" text="O">
      <formula>NOT(ISERROR(SEARCH("O",R1717)))</formula>
    </cfRule>
    <cfRule type="containsText" dxfId="22586" priority="26635" operator="containsText" text="X">
      <formula>NOT(ISERROR(SEARCH("X",R1717)))</formula>
    </cfRule>
    <cfRule type="containsText" dxfId="22585" priority="26636" operator="containsText" text="V">
      <formula>NOT(ISERROR(SEARCH("V",R1717)))</formula>
    </cfRule>
    <cfRule type="cellIs" dxfId="22584" priority="26637" operator="equal">
      <formula>(((#REF!)))</formula>
    </cfRule>
  </conditionalFormatting>
  <conditionalFormatting sqref="R1725:S1725">
    <cfRule type="containsText" dxfId="22583" priority="26650" operator="containsText" text="O">
      <formula>NOT(ISERROR(SEARCH("O",R1725)))</formula>
    </cfRule>
    <cfRule type="containsText" dxfId="22582" priority="26651" operator="containsText" text="X">
      <formula>NOT(ISERROR(SEARCH("X",R1725)))</formula>
    </cfRule>
    <cfRule type="containsText" dxfId="22581" priority="26652" operator="containsText" text="V">
      <formula>NOT(ISERROR(SEARCH("V",R1725)))</formula>
    </cfRule>
    <cfRule type="cellIs" dxfId="22580" priority="26653" operator="equal">
      <formula>(((#REF!)))</formula>
    </cfRule>
  </conditionalFormatting>
  <conditionalFormatting sqref="S1726:S1732">
    <cfRule type="containsText" dxfId="22579" priority="26610" operator="containsText" text="O">
      <formula>NOT(ISERROR(SEARCH("O",S1726)))</formula>
    </cfRule>
    <cfRule type="containsText" dxfId="22578" priority="26611" operator="containsText" text="X">
      <formula>NOT(ISERROR(SEARCH("X",S1726)))</formula>
    </cfRule>
    <cfRule type="containsText" dxfId="22577" priority="26612" operator="containsText" text="V">
      <formula>NOT(ISERROR(SEARCH("V",S1726)))</formula>
    </cfRule>
    <cfRule type="cellIs" dxfId="22576" priority="26613" operator="equal">
      <formula>(((#REF!)))</formula>
    </cfRule>
  </conditionalFormatting>
  <conditionalFormatting sqref="R1753:S1754">
    <cfRule type="expression" dxfId="22575" priority="27113" stopIfTrue="1">
      <formula>NOT(ISERROR(SEARCH("O",R1753)))</formula>
    </cfRule>
    <cfRule type="expression" dxfId="22574" priority="27114" stopIfTrue="1">
      <formula>NOT(ISERROR(SEARCH("X",R1753)))</formula>
    </cfRule>
    <cfRule type="expression" dxfId="22573" priority="27115" stopIfTrue="1">
      <formula>NOT(ISERROR(SEARCH("V",R1753)))</formula>
    </cfRule>
  </conditionalFormatting>
  <conditionalFormatting sqref="R1756:S1779">
    <cfRule type="expression" dxfId="22572" priority="26523" stopIfTrue="1">
      <formula>NOT(ISERROR(SEARCH("O",R1756)))</formula>
    </cfRule>
    <cfRule type="expression" dxfId="22571" priority="26524" stopIfTrue="1">
      <formula>NOT(ISERROR(SEARCH("X",R1756)))</formula>
    </cfRule>
    <cfRule type="expression" dxfId="22570" priority="26525" stopIfTrue="1">
      <formula>NOT(ISERROR(SEARCH("V",R1756)))</formula>
    </cfRule>
  </conditionalFormatting>
  <conditionalFormatting sqref="R1779:S1779">
    <cfRule type="expression" dxfId="22569" priority="26744" stopIfTrue="1">
      <formula>NOT(ISERROR(SEARCH("O",R1779)))</formula>
    </cfRule>
    <cfRule type="expression" dxfId="22568" priority="26745" stopIfTrue="1">
      <formula>NOT(ISERROR(SEARCH("X",R1779)))</formula>
    </cfRule>
    <cfRule type="expression" dxfId="22567" priority="26746" stopIfTrue="1">
      <formula>NOT(ISERROR(SEARCH("V",R1779)))</formula>
    </cfRule>
  </conditionalFormatting>
  <conditionalFormatting sqref="R1783:S1784">
    <cfRule type="expression" dxfId="22566" priority="27110" stopIfTrue="1">
      <formula>NOT(ISERROR(SEARCH("O",R1783)))</formula>
    </cfRule>
    <cfRule type="expression" dxfId="22565" priority="27111" stopIfTrue="1">
      <formula>NOT(ISERROR(SEARCH("X",R1783)))</formula>
    </cfRule>
    <cfRule type="expression" dxfId="22564" priority="27112" stopIfTrue="1">
      <formula>NOT(ISERROR(SEARCH("V",R1783)))</formula>
    </cfRule>
  </conditionalFormatting>
  <conditionalFormatting sqref="R1800:S1800">
    <cfRule type="expression" dxfId="22563" priority="26693" stopIfTrue="1">
      <formula>NOT(ISERROR(SEARCH("O",R1800)))</formula>
    </cfRule>
    <cfRule type="expression" dxfId="22562" priority="26694" stopIfTrue="1">
      <formula>NOT(ISERROR(SEARCH("X",R1800)))</formula>
    </cfRule>
    <cfRule type="expression" dxfId="22561" priority="26695" stopIfTrue="1">
      <formula>NOT(ISERROR(SEARCH("V",R1800)))</formula>
    </cfRule>
  </conditionalFormatting>
  <conditionalFormatting sqref="R1802:S1802">
    <cfRule type="expression" dxfId="22560" priority="26690" stopIfTrue="1">
      <formula>NOT(ISERROR(SEARCH("O",R1802)))</formula>
    </cfRule>
    <cfRule type="expression" dxfId="22559" priority="26691" stopIfTrue="1">
      <formula>NOT(ISERROR(SEARCH("X",R1802)))</formula>
    </cfRule>
    <cfRule type="expression" dxfId="22558" priority="26692" stopIfTrue="1">
      <formula>NOT(ISERROR(SEARCH("V",R1802)))</formula>
    </cfRule>
  </conditionalFormatting>
  <conditionalFormatting sqref="R1803:S1803">
    <cfRule type="expression" dxfId="22557" priority="26687" stopIfTrue="1">
      <formula>NOT(ISERROR(SEARCH("O",R1803)))</formula>
    </cfRule>
    <cfRule type="expression" dxfId="22556" priority="26688" stopIfTrue="1">
      <formula>NOT(ISERROR(SEARCH("X",R1803)))</formula>
    </cfRule>
    <cfRule type="expression" dxfId="22555" priority="26689" stopIfTrue="1">
      <formula>NOT(ISERROR(SEARCH("V",R1803)))</formula>
    </cfRule>
  </conditionalFormatting>
  <conditionalFormatting sqref="R1804:S1804">
    <cfRule type="expression" dxfId="22554" priority="26684" stopIfTrue="1">
      <formula>NOT(ISERROR(SEARCH("O",R1804)))</formula>
    </cfRule>
    <cfRule type="expression" dxfId="22553" priority="26685" stopIfTrue="1">
      <formula>NOT(ISERROR(SEARCH("X",R1804)))</formula>
    </cfRule>
    <cfRule type="expression" dxfId="22552" priority="26686" stopIfTrue="1">
      <formula>NOT(ISERROR(SEARCH("V",R1804)))</formula>
    </cfRule>
  </conditionalFormatting>
  <conditionalFormatting sqref="R1805:S1805">
    <cfRule type="expression" dxfId="22551" priority="26681" stopIfTrue="1">
      <formula>NOT(ISERROR(SEARCH("O",R1805)))</formula>
    </cfRule>
    <cfRule type="expression" dxfId="22550" priority="26682" stopIfTrue="1">
      <formula>NOT(ISERROR(SEARCH("X",R1805)))</formula>
    </cfRule>
    <cfRule type="expression" dxfId="22549" priority="26683" stopIfTrue="1">
      <formula>NOT(ISERROR(SEARCH("V",R1805)))</formula>
    </cfRule>
  </conditionalFormatting>
  <conditionalFormatting sqref="R1806:S1806">
    <cfRule type="expression" dxfId="22548" priority="26678" stopIfTrue="1">
      <formula>NOT(ISERROR(SEARCH("O",R1806)))</formula>
    </cfRule>
    <cfRule type="expression" dxfId="22547" priority="26679" stopIfTrue="1">
      <formula>NOT(ISERROR(SEARCH("X",R1806)))</formula>
    </cfRule>
    <cfRule type="expression" dxfId="22546" priority="26680" stopIfTrue="1">
      <formula>NOT(ISERROR(SEARCH("V",R1806)))</formula>
    </cfRule>
  </conditionalFormatting>
  <conditionalFormatting sqref="R1807:S1807">
    <cfRule type="expression" dxfId="22545" priority="26675" stopIfTrue="1">
      <formula>NOT(ISERROR(SEARCH("O",R1807)))</formula>
    </cfRule>
    <cfRule type="expression" dxfId="22544" priority="26676" stopIfTrue="1">
      <formula>NOT(ISERROR(SEARCH("X",R1807)))</formula>
    </cfRule>
    <cfRule type="expression" dxfId="22543" priority="26677" stopIfTrue="1">
      <formula>NOT(ISERROR(SEARCH("V",R1807)))</formula>
    </cfRule>
  </conditionalFormatting>
  <conditionalFormatting sqref="R1808:S1811 R1871:S1871 R1813:S1813">
    <cfRule type="expression" dxfId="22542" priority="27005" stopIfTrue="1">
      <formula>NOT(ISERROR(SEARCH("O",R1808)))</formula>
    </cfRule>
    <cfRule type="expression" dxfId="22541" priority="27006" stopIfTrue="1">
      <formula>NOT(ISERROR(SEARCH("X",R1808)))</formula>
    </cfRule>
    <cfRule type="expression" dxfId="22540" priority="27007" stopIfTrue="1">
      <formula>NOT(ISERROR(SEARCH("V",R1808)))</formula>
    </cfRule>
  </conditionalFormatting>
  <conditionalFormatting sqref="R1814:S1821">
    <cfRule type="expression" dxfId="22539" priority="27002" stopIfTrue="1">
      <formula>NOT(ISERROR(SEARCH("O",R1814)))</formula>
    </cfRule>
    <cfRule type="expression" dxfId="22538" priority="27003" stopIfTrue="1">
      <formula>NOT(ISERROR(SEARCH("X",R1814)))</formula>
    </cfRule>
    <cfRule type="expression" dxfId="22537" priority="27004" stopIfTrue="1">
      <formula>NOT(ISERROR(SEARCH("V",R1814)))</formula>
    </cfRule>
  </conditionalFormatting>
  <conditionalFormatting sqref="R1833:S1835">
    <cfRule type="expression" dxfId="22536" priority="26999" stopIfTrue="1">
      <formula>NOT(ISERROR(SEARCH("O",R1833)))</formula>
    </cfRule>
    <cfRule type="expression" dxfId="22535" priority="27000" stopIfTrue="1">
      <formula>NOT(ISERROR(SEARCH("X",R1833)))</formula>
    </cfRule>
    <cfRule type="expression" dxfId="22534" priority="27001" stopIfTrue="1">
      <formula>NOT(ISERROR(SEARCH("V",R1833)))</formula>
    </cfRule>
  </conditionalFormatting>
  <conditionalFormatting sqref="R1876:S1876">
    <cfRule type="expression" dxfId="22533" priority="26969" stopIfTrue="1">
      <formula>NOT(ISERROR(SEARCH("O",R1876)))</formula>
    </cfRule>
    <cfRule type="expression" dxfId="22532" priority="26970" stopIfTrue="1">
      <formula>NOT(ISERROR(SEARCH("X",R1876)))</formula>
    </cfRule>
    <cfRule type="expression" dxfId="22531" priority="26971" stopIfTrue="1">
      <formula>NOT(ISERROR(SEARCH("V",R1876)))</formula>
    </cfRule>
  </conditionalFormatting>
  <conditionalFormatting sqref="R1877:S1877">
    <cfRule type="expression" dxfId="22530" priority="26963" stopIfTrue="1">
      <formula>NOT(ISERROR(SEARCH("O",R1877)))</formula>
    </cfRule>
    <cfRule type="expression" dxfId="22529" priority="26964" stopIfTrue="1">
      <formula>NOT(ISERROR(SEARCH("X",R1877)))</formula>
    </cfRule>
    <cfRule type="expression" dxfId="22528" priority="26965" stopIfTrue="1">
      <formula>NOT(ISERROR(SEARCH("V",R1877)))</formula>
    </cfRule>
  </conditionalFormatting>
  <conditionalFormatting sqref="R1878:S1880">
    <cfRule type="expression" dxfId="22527" priority="26966" stopIfTrue="1">
      <formula>NOT(ISERROR(SEARCH("O",R1878)))</formula>
    </cfRule>
    <cfRule type="expression" dxfId="22526" priority="26967" stopIfTrue="1">
      <formula>NOT(ISERROR(SEARCH("X",R1878)))</formula>
    </cfRule>
    <cfRule type="expression" dxfId="22525" priority="26968" stopIfTrue="1">
      <formula>NOT(ISERROR(SEARCH("V",R1878)))</formula>
    </cfRule>
  </conditionalFormatting>
  <conditionalFormatting sqref="R1886:S1886">
    <cfRule type="expression" dxfId="22524" priority="26541" stopIfTrue="1">
      <formula>NOT(ISERROR(SEARCH("O",R1886)))</formula>
    </cfRule>
    <cfRule type="expression" dxfId="22523" priority="26542" stopIfTrue="1">
      <formula>NOT(ISERROR(SEARCH("X",R1886)))</formula>
    </cfRule>
    <cfRule type="expression" dxfId="22522" priority="26543" stopIfTrue="1">
      <formula>NOT(ISERROR(SEARCH("V",R1886)))</formula>
    </cfRule>
  </conditionalFormatting>
  <conditionalFormatting sqref="R1887:S1887">
    <cfRule type="expression" dxfId="22521" priority="26536" stopIfTrue="1">
      <formula>NOT(ISERROR(SEARCH("O",R1887)))</formula>
    </cfRule>
    <cfRule type="expression" dxfId="22520" priority="26537" stopIfTrue="1">
      <formula>NOT(ISERROR(SEARCH("X",R1887)))</formula>
    </cfRule>
    <cfRule type="expression" dxfId="22519" priority="26538" stopIfTrue="1">
      <formula>NOT(ISERROR(SEARCH("V",R1887)))</formula>
    </cfRule>
  </conditionalFormatting>
  <conditionalFormatting sqref="R1888:S1888">
    <cfRule type="expression" dxfId="22518" priority="26544" stopIfTrue="1">
      <formula>NOT(ISERROR(SEARCH("O",R1888)))</formula>
    </cfRule>
    <cfRule type="expression" dxfId="22517" priority="26545" stopIfTrue="1">
      <formula>NOT(ISERROR(SEARCH("X",R1888)))</formula>
    </cfRule>
    <cfRule type="expression" dxfId="22516" priority="26546" stopIfTrue="1">
      <formula>NOT(ISERROR(SEARCH("V",R1888)))</formula>
    </cfRule>
  </conditionalFormatting>
  <conditionalFormatting sqref="R1888:S1888">
    <cfRule type="expression" dxfId="22515" priority="26547" stopIfTrue="1">
      <formula>NOT(ISERROR(SEARCH("O",R1888)))</formula>
    </cfRule>
    <cfRule type="expression" dxfId="22514" priority="26548" stopIfTrue="1">
      <formula>NOT(ISERROR(SEARCH("X",R1888)))</formula>
    </cfRule>
  </conditionalFormatting>
  <conditionalFormatting sqref="R1889:S1889">
    <cfRule type="expression" dxfId="22513" priority="26531" stopIfTrue="1">
      <formula>NOT(ISERROR(SEARCH("O",R1889)))</formula>
    </cfRule>
    <cfRule type="expression" dxfId="22512" priority="26532" stopIfTrue="1">
      <formula>NOT(ISERROR(SEARCH("X",R1889)))</formula>
    </cfRule>
    <cfRule type="expression" dxfId="22511" priority="26533" stopIfTrue="1">
      <formula>NOT(ISERROR(SEARCH("V",R1889)))</formula>
    </cfRule>
  </conditionalFormatting>
  <conditionalFormatting sqref="R1891:S1891">
    <cfRule type="expression" dxfId="22510" priority="26557" stopIfTrue="1">
      <formula>NOT(ISERROR(SEARCH("O",R1891)))</formula>
    </cfRule>
    <cfRule type="expression" dxfId="22509" priority="26558" stopIfTrue="1">
      <formula>NOT(ISERROR(SEARCH("X",R1891)))</formula>
    </cfRule>
    <cfRule type="expression" dxfId="22508" priority="26559" stopIfTrue="1">
      <formula>NOT(ISERROR(SEARCH("V",R1891)))</formula>
    </cfRule>
  </conditionalFormatting>
  <conditionalFormatting sqref="R2024">
    <cfRule type="expression" dxfId="22507" priority="26003" stopIfTrue="1">
      <formula>NOT(ISERROR(SEARCH("O",R2024)))</formula>
    </cfRule>
    <cfRule type="expression" dxfId="22506" priority="26004" stopIfTrue="1">
      <formula>NOT(ISERROR(SEARCH("X",R2024)))</formula>
    </cfRule>
    <cfRule type="expression" dxfId="22505" priority="26005" stopIfTrue="1">
      <formula>NOT(ISERROR(SEARCH("V",R2024)))</formula>
    </cfRule>
  </conditionalFormatting>
  <conditionalFormatting sqref="R2024">
    <cfRule type="expression" dxfId="22504" priority="26000" stopIfTrue="1">
      <formula>NOT(ISERROR(SEARCH("O",R2024)))</formula>
    </cfRule>
    <cfRule type="expression" dxfId="22503" priority="26001" stopIfTrue="1">
      <formula>NOT(ISERROR(SEARCH("X",R2024)))</formula>
    </cfRule>
    <cfRule type="expression" dxfId="22502" priority="26002" stopIfTrue="1">
      <formula>NOT(ISERROR(SEARCH("V",R2024)))</formula>
    </cfRule>
  </conditionalFormatting>
  <conditionalFormatting sqref="S2025:S2026">
    <cfRule type="expression" dxfId="22501" priority="25997" stopIfTrue="1">
      <formula>NOT(ISERROR(SEARCH("O",S2025)))</formula>
    </cfRule>
    <cfRule type="expression" dxfId="22500" priority="25998" stopIfTrue="1">
      <formula>NOT(ISERROR(SEARCH("X",S2025)))</formula>
    </cfRule>
    <cfRule type="expression" dxfId="22499" priority="25999" stopIfTrue="1">
      <formula>NOT(ISERROR(SEARCH("V",S2025)))</formula>
    </cfRule>
  </conditionalFormatting>
  <conditionalFormatting sqref="AM1295:AV1312 AM1321:AV1334 AM1531:AV1645 AM1717:AV1732 AM1342:AV1347 AM1352:AV1373 AM1407:AV1425 AM1669:AV1714">
    <cfRule type="cellIs" dxfId="22498" priority="26438" operator="equal">
      <formula>"NA"</formula>
    </cfRule>
    <cfRule type="cellIs" dxfId="22497" priority="26439" operator="equal">
      <formula>"NS"</formula>
    </cfRule>
    <cfRule type="cellIs" dxfId="22496" priority="26440" operator="equal">
      <formula>"S"</formula>
    </cfRule>
    <cfRule type="cellIs" dxfId="22495" priority="26441" operator="equal">
      <formula>"A"</formula>
    </cfRule>
    <cfRule type="cellIs" dxfId="22494" priority="26442" operator="equal">
      <formula>"X"</formula>
    </cfRule>
    <cfRule type="cellIs" dxfId="22493" priority="26443" operator="equal">
      <formula>"L"</formula>
    </cfRule>
    <cfRule type="cellIs" dxfId="22492" priority="26444" operator="equal">
      <formula>"V"</formula>
    </cfRule>
  </conditionalFormatting>
  <conditionalFormatting sqref="AM1952:AV1956 AM1958:AV1958 AM1929:AV1949">
    <cfRule type="cellIs" dxfId="22491" priority="26419" operator="equal">
      <formula>"NA"</formula>
    </cfRule>
    <cfRule type="cellIs" dxfId="22490" priority="26420" operator="equal">
      <formula>"NS"</formula>
    </cfRule>
    <cfRule type="cellIs" dxfId="22489" priority="26421" operator="equal">
      <formula>"S"</formula>
    </cfRule>
    <cfRule type="cellIs" dxfId="22488" priority="26422" operator="equal">
      <formula>"A"</formula>
    </cfRule>
    <cfRule type="cellIs" dxfId="22487" priority="26423" operator="equal">
      <formula>"X"</formula>
    </cfRule>
    <cfRule type="cellIs" dxfId="22486" priority="26424" operator="equal">
      <formula>"L"</formula>
    </cfRule>
    <cfRule type="cellIs" dxfId="22485" priority="26425" operator="equal">
      <formula>"V"</formula>
    </cfRule>
  </conditionalFormatting>
  <conditionalFormatting sqref="AM1951:AV1951">
    <cfRule type="cellIs" dxfId="22484" priority="26410" operator="equal">
      <formula>"NA"</formula>
    </cfRule>
    <cfRule type="cellIs" dxfId="22483" priority="26411" operator="equal">
      <formula>"NS"</formula>
    </cfRule>
    <cfRule type="cellIs" dxfId="22482" priority="26412" operator="equal">
      <formula>"S"</formula>
    </cfRule>
    <cfRule type="cellIs" dxfId="22481" priority="26413" operator="equal">
      <formula>"A"</formula>
    </cfRule>
    <cfRule type="cellIs" dxfId="22480" priority="26414" operator="equal">
      <formula>"X"</formula>
    </cfRule>
    <cfRule type="cellIs" dxfId="22479" priority="26415" operator="equal">
      <formula>"L"</formula>
    </cfRule>
    <cfRule type="cellIs" dxfId="22478" priority="26416" operator="equal">
      <formula>"V"</formula>
    </cfRule>
  </conditionalFormatting>
  <conditionalFormatting sqref="AM1950:AV1950">
    <cfRule type="cellIs" dxfId="22477" priority="26399" operator="equal">
      <formula>"NA"</formula>
    </cfRule>
    <cfRule type="cellIs" dxfId="22476" priority="26400" operator="equal">
      <formula>"NS"</formula>
    </cfRule>
    <cfRule type="cellIs" dxfId="22475" priority="26401" operator="equal">
      <formula>"S"</formula>
    </cfRule>
    <cfRule type="cellIs" dxfId="22474" priority="26402" operator="equal">
      <formula>"A"</formula>
    </cfRule>
    <cfRule type="cellIs" dxfId="22473" priority="26403" operator="equal">
      <formula>"X"</formula>
    </cfRule>
    <cfRule type="cellIs" dxfId="22472" priority="26404" operator="equal">
      <formula>"L"</formula>
    </cfRule>
    <cfRule type="cellIs" dxfId="22471" priority="26405" operator="equal">
      <formula>"V"</formula>
    </cfRule>
  </conditionalFormatting>
  <conditionalFormatting sqref="AM1957:AV1957">
    <cfRule type="cellIs" dxfId="22470" priority="26392" operator="equal">
      <formula>"NA"</formula>
    </cfRule>
    <cfRule type="cellIs" dxfId="22469" priority="26393" operator="equal">
      <formula>"NS"</formula>
    </cfRule>
    <cfRule type="cellIs" dxfId="22468" priority="26394" operator="equal">
      <formula>"S"</formula>
    </cfRule>
    <cfRule type="cellIs" dxfId="22467" priority="26395" operator="equal">
      <formula>"A"</formula>
    </cfRule>
    <cfRule type="cellIs" dxfId="22466" priority="26396" operator="equal">
      <formula>"X"</formula>
    </cfRule>
    <cfRule type="cellIs" dxfId="22465" priority="26397" operator="equal">
      <formula>"L"</formula>
    </cfRule>
    <cfRule type="cellIs" dxfId="22464" priority="26398" operator="equal">
      <formula>"V"</formula>
    </cfRule>
  </conditionalFormatting>
  <conditionalFormatting sqref="AM1922:AV1926 AM1928:AV1928 AM1899:AV1919">
    <cfRule type="cellIs" dxfId="22463" priority="26369" operator="equal">
      <formula>"NA"</formula>
    </cfRule>
    <cfRule type="cellIs" dxfId="22462" priority="26370" operator="equal">
      <formula>"NS"</formula>
    </cfRule>
    <cfRule type="cellIs" dxfId="22461" priority="26371" operator="equal">
      <formula>"S"</formula>
    </cfRule>
    <cfRule type="cellIs" dxfId="22460" priority="26372" operator="equal">
      <formula>"A"</formula>
    </cfRule>
    <cfRule type="cellIs" dxfId="22459" priority="26373" operator="equal">
      <formula>"X"</formula>
    </cfRule>
    <cfRule type="cellIs" dxfId="22458" priority="26374" operator="equal">
      <formula>"L"</formula>
    </cfRule>
    <cfRule type="cellIs" dxfId="22457" priority="26375" operator="equal">
      <formula>"V"</formula>
    </cfRule>
  </conditionalFormatting>
  <conditionalFormatting sqref="AM1921:AV1921">
    <cfRule type="cellIs" dxfId="22456" priority="26360" operator="equal">
      <formula>"NA"</formula>
    </cfRule>
    <cfRule type="cellIs" dxfId="22455" priority="26361" operator="equal">
      <formula>"NS"</formula>
    </cfRule>
    <cfRule type="cellIs" dxfId="22454" priority="26362" operator="equal">
      <formula>"S"</formula>
    </cfRule>
    <cfRule type="cellIs" dxfId="22453" priority="26363" operator="equal">
      <formula>"A"</formula>
    </cfRule>
    <cfRule type="cellIs" dxfId="22452" priority="26364" operator="equal">
      <formula>"X"</formula>
    </cfRule>
    <cfRule type="cellIs" dxfId="22451" priority="26365" operator="equal">
      <formula>"L"</formula>
    </cfRule>
    <cfRule type="cellIs" dxfId="22450" priority="26366" operator="equal">
      <formula>"V"</formula>
    </cfRule>
  </conditionalFormatting>
  <conditionalFormatting sqref="AM1920:AV1920">
    <cfRule type="cellIs" dxfId="22449" priority="26349" operator="equal">
      <formula>"NA"</formula>
    </cfRule>
    <cfRule type="cellIs" dxfId="22448" priority="26350" operator="equal">
      <formula>"NS"</formula>
    </cfRule>
    <cfRule type="cellIs" dxfId="22447" priority="26351" operator="equal">
      <formula>"S"</formula>
    </cfRule>
    <cfRule type="cellIs" dxfId="22446" priority="26352" operator="equal">
      <formula>"A"</formula>
    </cfRule>
    <cfRule type="cellIs" dxfId="22445" priority="26353" operator="equal">
      <formula>"X"</formula>
    </cfRule>
    <cfRule type="cellIs" dxfId="22444" priority="26354" operator="equal">
      <formula>"L"</formula>
    </cfRule>
    <cfRule type="cellIs" dxfId="22443" priority="26355" operator="equal">
      <formula>"V"</formula>
    </cfRule>
  </conditionalFormatting>
  <conditionalFormatting sqref="AM1927:AV1927">
    <cfRule type="cellIs" dxfId="22442" priority="26342" operator="equal">
      <formula>"NA"</formula>
    </cfRule>
    <cfRule type="cellIs" dxfId="22441" priority="26343" operator="equal">
      <formula>"NS"</formula>
    </cfRule>
    <cfRule type="cellIs" dxfId="22440" priority="26344" operator="equal">
      <formula>"S"</formula>
    </cfRule>
    <cfRule type="cellIs" dxfId="22439" priority="26345" operator="equal">
      <formula>"A"</formula>
    </cfRule>
    <cfRule type="cellIs" dxfId="22438" priority="26346" operator="equal">
      <formula>"X"</formula>
    </cfRule>
    <cfRule type="cellIs" dxfId="22437" priority="26347" operator="equal">
      <formula>"L"</formula>
    </cfRule>
    <cfRule type="cellIs" dxfId="22436" priority="26348" operator="equal">
      <formula>"V"</formula>
    </cfRule>
  </conditionalFormatting>
  <conditionalFormatting sqref="M1929 M1957 M1978">
    <cfRule type="containsText" dxfId="22435" priority="26335" operator="containsText" text="O">
      <formula>NOT(ISERROR(SEARCH("O",M1929)))</formula>
    </cfRule>
    <cfRule type="containsText" dxfId="22434" priority="26336" operator="containsText" text="X">
      <formula>NOT(ISERROR(SEARCH("X",M1929)))</formula>
    </cfRule>
    <cfRule type="containsText" dxfId="22433" priority="26337" operator="containsText" text="V">
      <formula>NOT(ISERROR(SEARCH("V",M1929)))</formula>
    </cfRule>
  </conditionalFormatting>
  <conditionalFormatting sqref="M1898">
    <cfRule type="containsText" dxfId="22432" priority="26332" operator="containsText" text="O">
      <formula>NOT(ISERROR(SEARCH("O",M1898)))</formula>
    </cfRule>
    <cfRule type="containsText" dxfId="22431" priority="26333" operator="containsText" text="X">
      <formula>NOT(ISERROR(SEARCH("X",M1898)))</formula>
    </cfRule>
    <cfRule type="containsText" dxfId="22430" priority="26334" operator="containsText" text="V">
      <formula>NOT(ISERROR(SEARCH("V",M1898)))</formula>
    </cfRule>
  </conditionalFormatting>
  <conditionalFormatting sqref="M1903">
    <cfRule type="containsText" dxfId="22429" priority="26329" operator="containsText" text="O">
      <formula>NOT(ISERROR(SEARCH("O",M1903)))</formula>
    </cfRule>
    <cfRule type="containsText" dxfId="22428" priority="26330" operator="containsText" text="X">
      <formula>NOT(ISERROR(SEARCH("X",M1903)))</formula>
    </cfRule>
    <cfRule type="containsText" dxfId="22427" priority="26331" operator="containsText" text="V">
      <formula>NOT(ISERROR(SEARCH("V",M1903)))</formula>
    </cfRule>
  </conditionalFormatting>
  <conditionalFormatting sqref="M1909 M1911 M1913 M1915">
    <cfRule type="containsText" dxfId="22426" priority="26326" operator="containsText" text="O">
      <formula>NOT(ISERROR(SEARCH("O",M1909)))</formula>
    </cfRule>
    <cfRule type="containsText" dxfId="22425" priority="26327" operator="containsText" text="X">
      <formula>NOT(ISERROR(SEARCH("X",M1909)))</formula>
    </cfRule>
    <cfRule type="containsText" dxfId="22424" priority="26328" operator="containsText" text="V">
      <formula>NOT(ISERROR(SEARCH("V",M1909)))</formula>
    </cfRule>
  </conditionalFormatting>
  <conditionalFormatting sqref="M1944">
    <cfRule type="containsText" dxfId="22423" priority="26323" operator="containsText" text="O">
      <formula>NOT(ISERROR(SEARCH("O",M1944)))</formula>
    </cfRule>
    <cfRule type="containsText" dxfId="22422" priority="26324" operator="containsText" text="X">
      <formula>NOT(ISERROR(SEARCH("X",M1944)))</formula>
    </cfRule>
    <cfRule type="containsText" dxfId="22421" priority="26325" operator="containsText" text="V">
      <formula>NOT(ISERROR(SEARCH("V",M1944)))</formula>
    </cfRule>
  </conditionalFormatting>
  <conditionalFormatting sqref="N1944">
    <cfRule type="containsText" dxfId="22420" priority="26320" operator="containsText" text="O">
      <formula>NOT(ISERROR(SEARCH("O",N1944)))</formula>
    </cfRule>
    <cfRule type="containsText" dxfId="22419" priority="26321" operator="containsText" text="X">
      <formula>NOT(ISERROR(SEARCH("X",N1944)))</formula>
    </cfRule>
    <cfRule type="containsText" dxfId="22418" priority="26322" operator="containsText" text="V">
      <formula>NOT(ISERROR(SEARCH("V",N1944)))</formula>
    </cfRule>
  </conditionalFormatting>
  <conditionalFormatting sqref="O1944">
    <cfRule type="containsText" dxfId="22417" priority="26317" operator="containsText" text="O">
      <formula>NOT(ISERROR(SEARCH("O",O1944)))</formula>
    </cfRule>
    <cfRule type="containsText" dxfId="22416" priority="26318" operator="containsText" text="X">
      <formula>NOT(ISERROR(SEARCH("X",O1944)))</formula>
    </cfRule>
    <cfRule type="containsText" dxfId="22415" priority="26319" operator="containsText" text="V">
      <formula>NOT(ISERROR(SEARCH("V",O1944)))</formula>
    </cfRule>
  </conditionalFormatting>
  <conditionalFormatting sqref="P1944">
    <cfRule type="containsText" dxfId="22414" priority="26314" operator="containsText" text="O">
      <formula>NOT(ISERROR(SEARCH("O",P1944)))</formula>
    </cfRule>
    <cfRule type="containsText" dxfId="22413" priority="26315" operator="containsText" text="X">
      <formula>NOT(ISERROR(SEARCH("X",P1944)))</formula>
    </cfRule>
    <cfRule type="containsText" dxfId="22412" priority="26316" operator="containsText" text="V">
      <formula>NOT(ISERROR(SEARCH("V",P1944)))</formula>
    </cfRule>
  </conditionalFormatting>
  <conditionalFormatting sqref="Q1944">
    <cfRule type="containsText" dxfId="22411" priority="26311" operator="containsText" text="O">
      <formula>NOT(ISERROR(SEARCH("O",Q1944)))</formula>
    </cfRule>
    <cfRule type="containsText" dxfId="22410" priority="26312" operator="containsText" text="X">
      <formula>NOT(ISERROR(SEARCH("X",Q1944)))</formula>
    </cfRule>
    <cfRule type="containsText" dxfId="22409" priority="26313" operator="containsText" text="V">
      <formula>NOT(ISERROR(SEARCH("V",Q1944)))</formula>
    </cfRule>
  </conditionalFormatting>
  <conditionalFormatting sqref="N1898">
    <cfRule type="containsText" dxfId="22408" priority="26308" operator="containsText" text="O">
      <formula>NOT(ISERROR(SEARCH("O",N1898)))</formula>
    </cfRule>
    <cfRule type="containsText" dxfId="22407" priority="26309" operator="containsText" text="X">
      <formula>NOT(ISERROR(SEARCH("X",N1898)))</formula>
    </cfRule>
    <cfRule type="containsText" dxfId="22406" priority="26310" operator="containsText" text="V">
      <formula>NOT(ISERROR(SEARCH("V",N1898)))</formula>
    </cfRule>
  </conditionalFormatting>
  <conditionalFormatting sqref="O1898">
    <cfRule type="containsText" dxfId="22405" priority="26305" operator="containsText" text="O">
      <formula>NOT(ISERROR(SEARCH("O",O1898)))</formula>
    </cfRule>
    <cfRule type="containsText" dxfId="22404" priority="26306" operator="containsText" text="X">
      <formula>NOT(ISERROR(SEARCH("X",O1898)))</formula>
    </cfRule>
    <cfRule type="containsText" dxfId="22403" priority="26307" operator="containsText" text="V">
      <formula>NOT(ISERROR(SEARCH("V",O1898)))</formula>
    </cfRule>
  </conditionalFormatting>
  <conditionalFormatting sqref="P1898">
    <cfRule type="containsText" dxfId="22402" priority="26302" operator="containsText" text="O">
      <formula>NOT(ISERROR(SEARCH("O",P1898)))</formula>
    </cfRule>
    <cfRule type="containsText" dxfId="22401" priority="26303" operator="containsText" text="X">
      <formula>NOT(ISERROR(SEARCH("X",P1898)))</formula>
    </cfRule>
    <cfRule type="containsText" dxfId="22400" priority="26304" operator="containsText" text="V">
      <formula>NOT(ISERROR(SEARCH("V",P1898)))</formula>
    </cfRule>
  </conditionalFormatting>
  <conditionalFormatting sqref="Q1898">
    <cfRule type="containsText" dxfId="22399" priority="26299" operator="containsText" text="O">
      <formula>NOT(ISERROR(SEARCH("O",Q1898)))</formula>
    </cfRule>
    <cfRule type="containsText" dxfId="22398" priority="26300" operator="containsText" text="X">
      <formula>NOT(ISERROR(SEARCH("X",Q1898)))</formula>
    </cfRule>
    <cfRule type="containsText" dxfId="22397" priority="26301" operator="containsText" text="V">
      <formula>NOT(ISERROR(SEARCH("V",Q1898)))</formula>
    </cfRule>
  </conditionalFormatting>
  <conditionalFormatting sqref="N1903">
    <cfRule type="containsText" dxfId="22396" priority="26296" operator="containsText" text="O">
      <formula>NOT(ISERROR(SEARCH("O",N1903)))</formula>
    </cfRule>
    <cfRule type="containsText" dxfId="22395" priority="26297" operator="containsText" text="X">
      <formula>NOT(ISERROR(SEARCH("X",N1903)))</formula>
    </cfRule>
    <cfRule type="containsText" dxfId="22394" priority="26298" operator="containsText" text="V">
      <formula>NOT(ISERROR(SEARCH("V",N1903)))</formula>
    </cfRule>
  </conditionalFormatting>
  <conditionalFormatting sqref="O1903">
    <cfRule type="containsText" dxfId="22393" priority="26293" operator="containsText" text="O">
      <formula>NOT(ISERROR(SEARCH("O",O1903)))</formula>
    </cfRule>
    <cfRule type="containsText" dxfId="22392" priority="26294" operator="containsText" text="X">
      <formula>NOT(ISERROR(SEARCH("X",O1903)))</formula>
    </cfRule>
    <cfRule type="containsText" dxfId="22391" priority="26295" operator="containsText" text="V">
      <formula>NOT(ISERROR(SEARCH("V",O1903)))</formula>
    </cfRule>
  </conditionalFormatting>
  <conditionalFormatting sqref="P1903">
    <cfRule type="containsText" dxfId="22390" priority="26290" operator="containsText" text="O">
      <formula>NOT(ISERROR(SEARCH("O",P1903)))</formula>
    </cfRule>
    <cfRule type="containsText" dxfId="22389" priority="26291" operator="containsText" text="X">
      <formula>NOT(ISERROR(SEARCH("X",P1903)))</formula>
    </cfRule>
    <cfRule type="containsText" dxfId="22388" priority="26292" operator="containsText" text="V">
      <formula>NOT(ISERROR(SEARCH("V",P1903)))</formula>
    </cfRule>
  </conditionalFormatting>
  <conditionalFormatting sqref="Q1903">
    <cfRule type="containsText" dxfId="22387" priority="26287" operator="containsText" text="O">
      <formula>NOT(ISERROR(SEARCH("O",Q1903)))</formula>
    </cfRule>
    <cfRule type="containsText" dxfId="22386" priority="26288" operator="containsText" text="X">
      <formula>NOT(ISERROR(SEARCH("X",Q1903)))</formula>
    </cfRule>
    <cfRule type="containsText" dxfId="22385" priority="26289" operator="containsText" text="V">
      <formula>NOT(ISERROR(SEARCH("V",Q1903)))</formula>
    </cfRule>
  </conditionalFormatting>
  <conditionalFormatting sqref="M1934">
    <cfRule type="containsText" dxfId="22384" priority="26284" operator="containsText" text="O">
      <formula>NOT(ISERROR(SEARCH("O",M1934)))</formula>
    </cfRule>
    <cfRule type="containsText" dxfId="22383" priority="26285" operator="containsText" text="X">
      <formula>NOT(ISERROR(SEARCH("X",M1934)))</formula>
    </cfRule>
    <cfRule type="containsText" dxfId="22382" priority="26286" operator="containsText" text="V">
      <formula>NOT(ISERROR(SEARCH("V",M1934)))</formula>
    </cfRule>
  </conditionalFormatting>
  <conditionalFormatting sqref="M1960">
    <cfRule type="containsText" dxfId="22381" priority="26281" operator="containsText" text="O">
      <formula>NOT(ISERROR(SEARCH("O",M1960)))</formula>
    </cfRule>
    <cfRule type="containsText" dxfId="22380" priority="26282" operator="containsText" text="X">
      <formula>NOT(ISERROR(SEARCH("X",M1960)))</formula>
    </cfRule>
    <cfRule type="containsText" dxfId="22379" priority="26283" operator="containsText" text="V">
      <formula>NOT(ISERROR(SEARCH("V",M1960)))</formula>
    </cfRule>
  </conditionalFormatting>
  <conditionalFormatting sqref="N1909">
    <cfRule type="containsText" dxfId="22378" priority="26278" operator="containsText" text="O">
      <formula>NOT(ISERROR(SEARCH("O",N1909)))</formula>
    </cfRule>
    <cfRule type="containsText" dxfId="22377" priority="26279" operator="containsText" text="X">
      <formula>NOT(ISERROR(SEARCH("X",N1909)))</formula>
    </cfRule>
    <cfRule type="containsText" dxfId="22376" priority="26280" operator="containsText" text="V">
      <formula>NOT(ISERROR(SEARCH("V",N1909)))</formula>
    </cfRule>
  </conditionalFormatting>
  <conditionalFormatting sqref="O1909">
    <cfRule type="containsText" dxfId="22375" priority="26275" operator="containsText" text="O">
      <formula>NOT(ISERROR(SEARCH("O",O1909)))</formula>
    </cfRule>
    <cfRule type="containsText" dxfId="22374" priority="26276" operator="containsText" text="X">
      <formula>NOT(ISERROR(SEARCH("X",O1909)))</formula>
    </cfRule>
    <cfRule type="containsText" dxfId="22373" priority="26277" operator="containsText" text="V">
      <formula>NOT(ISERROR(SEARCH("V",O1909)))</formula>
    </cfRule>
  </conditionalFormatting>
  <conditionalFormatting sqref="P1909">
    <cfRule type="containsText" dxfId="22372" priority="26272" operator="containsText" text="O">
      <formula>NOT(ISERROR(SEARCH("O",P1909)))</formula>
    </cfRule>
    <cfRule type="containsText" dxfId="22371" priority="26273" operator="containsText" text="X">
      <formula>NOT(ISERROR(SEARCH("X",P1909)))</formula>
    </cfRule>
    <cfRule type="containsText" dxfId="22370" priority="26274" operator="containsText" text="V">
      <formula>NOT(ISERROR(SEARCH("V",P1909)))</formula>
    </cfRule>
  </conditionalFormatting>
  <conditionalFormatting sqref="Q1909">
    <cfRule type="containsText" dxfId="22369" priority="26269" operator="containsText" text="O">
      <formula>NOT(ISERROR(SEARCH("O",Q1909)))</formula>
    </cfRule>
    <cfRule type="containsText" dxfId="22368" priority="26270" operator="containsText" text="X">
      <formula>NOT(ISERROR(SEARCH("X",Q1909)))</formula>
    </cfRule>
    <cfRule type="containsText" dxfId="22367" priority="26271" operator="containsText" text="V">
      <formula>NOT(ISERROR(SEARCH("V",Q1909)))</formula>
    </cfRule>
  </conditionalFormatting>
  <conditionalFormatting sqref="N1911:Q1911">
    <cfRule type="containsText" dxfId="22366" priority="26266" operator="containsText" text="O">
      <formula>NOT(ISERROR(SEARCH("O",N1911)))</formula>
    </cfRule>
    <cfRule type="containsText" dxfId="22365" priority="26267" operator="containsText" text="X">
      <formula>NOT(ISERROR(SEARCH("X",N1911)))</formula>
    </cfRule>
    <cfRule type="containsText" dxfId="22364" priority="26268" operator="containsText" text="V">
      <formula>NOT(ISERROR(SEARCH("V",N1911)))</formula>
    </cfRule>
  </conditionalFormatting>
  <conditionalFormatting sqref="N1913:Q1913">
    <cfRule type="containsText" dxfId="22363" priority="26263" operator="containsText" text="O">
      <formula>NOT(ISERROR(SEARCH("O",N1913)))</formula>
    </cfRule>
    <cfRule type="containsText" dxfId="22362" priority="26264" operator="containsText" text="X">
      <formula>NOT(ISERROR(SEARCH("X",N1913)))</formula>
    </cfRule>
    <cfRule type="containsText" dxfId="22361" priority="26265" operator="containsText" text="V">
      <formula>NOT(ISERROR(SEARCH("V",N1913)))</formula>
    </cfRule>
  </conditionalFormatting>
  <conditionalFormatting sqref="N1915:Q1915">
    <cfRule type="containsText" dxfId="22360" priority="26260" operator="containsText" text="O">
      <formula>NOT(ISERROR(SEARCH("O",N1915)))</formula>
    </cfRule>
    <cfRule type="containsText" dxfId="22359" priority="26261" operator="containsText" text="X">
      <formula>NOT(ISERROR(SEARCH("X",N1915)))</formula>
    </cfRule>
    <cfRule type="containsText" dxfId="22358" priority="26262" operator="containsText" text="V">
      <formula>NOT(ISERROR(SEARCH("V",N1915)))</formula>
    </cfRule>
  </conditionalFormatting>
  <conditionalFormatting sqref="M1917:Q1917">
    <cfRule type="containsText" dxfId="22357" priority="26257" operator="containsText" text="O">
      <formula>NOT(ISERROR(SEARCH("O",M1917)))</formula>
    </cfRule>
    <cfRule type="containsText" dxfId="22356" priority="26258" operator="containsText" text="X">
      <formula>NOT(ISERROR(SEARCH("X",M1917)))</formula>
    </cfRule>
    <cfRule type="containsText" dxfId="22355" priority="26259" operator="containsText" text="V">
      <formula>NOT(ISERROR(SEARCH("V",M1917)))</formula>
    </cfRule>
  </conditionalFormatting>
  <conditionalFormatting sqref="M1921:Q1921">
    <cfRule type="containsText" dxfId="22354" priority="26254" operator="containsText" text="O">
      <formula>NOT(ISERROR(SEARCH("O",M1921)))</formula>
    </cfRule>
    <cfRule type="containsText" dxfId="22353" priority="26255" operator="containsText" text="X">
      <formula>NOT(ISERROR(SEARCH("X",M1921)))</formula>
    </cfRule>
    <cfRule type="containsText" dxfId="22352" priority="26256" operator="containsText" text="V">
      <formula>NOT(ISERROR(SEARCH("V",M1921)))</formula>
    </cfRule>
  </conditionalFormatting>
  <conditionalFormatting sqref="M1923:Q1923">
    <cfRule type="containsText" dxfId="22351" priority="26251" operator="containsText" text="O">
      <formula>NOT(ISERROR(SEARCH("O",M1923)))</formula>
    </cfRule>
    <cfRule type="containsText" dxfId="22350" priority="26252" operator="containsText" text="X">
      <formula>NOT(ISERROR(SEARCH("X",M1923)))</formula>
    </cfRule>
    <cfRule type="containsText" dxfId="22349" priority="26253" operator="containsText" text="V">
      <formula>NOT(ISERROR(SEARCH("V",M1923)))</formula>
    </cfRule>
  </conditionalFormatting>
  <conditionalFormatting sqref="M1925:Q1925">
    <cfRule type="containsText" dxfId="22348" priority="26248" operator="containsText" text="O">
      <formula>NOT(ISERROR(SEARCH("O",M1925)))</formula>
    </cfRule>
    <cfRule type="containsText" dxfId="22347" priority="26249" operator="containsText" text="X">
      <formula>NOT(ISERROR(SEARCH("X",M1925)))</formula>
    </cfRule>
    <cfRule type="containsText" dxfId="22346" priority="26250" operator="containsText" text="V">
      <formula>NOT(ISERROR(SEARCH("V",M1925)))</formula>
    </cfRule>
  </conditionalFormatting>
  <conditionalFormatting sqref="M1927:Q1927">
    <cfRule type="containsText" dxfId="22345" priority="26245" operator="containsText" text="O">
      <formula>NOT(ISERROR(SEARCH("O",M1927)))</formula>
    </cfRule>
    <cfRule type="containsText" dxfId="22344" priority="26246" operator="containsText" text="X">
      <formula>NOT(ISERROR(SEARCH("X",M1927)))</formula>
    </cfRule>
    <cfRule type="containsText" dxfId="22343" priority="26247" operator="containsText" text="V">
      <formula>NOT(ISERROR(SEARCH("V",M1927)))</formula>
    </cfRule>
  </conditionalFormatting>
  <conditionalFormatting sqref="M1932:Q1932">
    <cfRule type="containsText" dxfId="22342" priority="26242" operator="containsText" text="O">
      <formula>NOT(ISERROR(SEARCH("O",M1932)))</formula>
    </cfRule>
    <cfRule type="containsText" dxfId="22341" priority="26243" operator="containsText" text="X">
      <formula>NOT(ISERROR(SEARCH("X",M1932)))</formula>
    </cfRule>
    <cfRule type="containsText" dxfId="22340" priority="26244" operator="containsText" text="V">
      <formula>NOT(ISERROR(SEARCH("V",M1932)))</formula>
    </cfRule>
  </conditionalFormatting>
  <conditionalFormatting sqref="N1929:Q1929">
    <cfRule type="containsText" dxfId="22339" priority="26239" operator="containsText" text="O">
      <formula>NOT(ISERROR(SEARCH("O",N1929)))</formula>
    </cfRule>
    <cfRule type="containsText" dxfId="22338" priority="26240" operator="containsText" text="X">
      <formula>NOT(ISERROR(SEARCH("X",N1929)))</formula>
    </cfRule>
    <cfRule type="containsText" dxfId="22337" priority="26241" operator="containsText" text="V">
      <formula>NOT(ISERROR(SEARCH("V",N1929)))</formula>
    </cfRule>
  </conditionalFormatting>
  <conditionalFormatting sqref="N1934:Q1934">
    <cfRule type="containsText" dxfId="22336" priority="26236" operator="containsText" text="O">
      <formula>NOT(ISERROR(SEARCH("O",N1934)))</formula>
    </cfRule>
    <cfRule type="containsText" dxfId="22335" priority="26237" operator="containsText" text="X">
      <formula>NOT(ISERROR(SEARCH("X",N1934)))</formula>
    </cfRule>
    <cfRule type="containsText" dxfId="22334" priority="26238" operator="containsText" text="V">
      <formula>NOT(ISERROR(SEARCH("V",N1934)))</formula>
    </cfRule>
  </conditionalFormatting>
  <conditionalFormatting sqref="M1936:Q1936">
    <cfRule type="containsText" dxfId="22333" priority="26233" operator="containsText" text="O">
      <formula>NOT(ISERROR(SEARCH("O",M1936)))</formula>
    </cfRule>
    <cfRule type="containsText" dxfId="22332" priority="26234" operator="containsText" text="X">
      <formula>NOT(ISERROR(SEARCH("X",M1936)))</formula>
    </cfRule>
    <cfRule type="containsText" dxfId="22331" priority="26235" operator="containsText" text="V">
      <formula>NOT(ISERROR(SEARCH("V",M1936)))</formula>
    </cfRule>
  </conditionalFormatting>
  <conditionalFormatting sqref="M1938:Q1938">
    <cfRule type="containsText" dxfId="22330" priority="26230" operator="containsText" text="O">
      <formula>NOT(ISERROR(SEARCH("O",M1938)))</formula>
    </cfRule>
    <cfRule type="containsText" dxfId="22329" priority="26231" operator="containsText" text="X">
      <formula>NOT(ISERROR(SEARCH("X",M1938)))</formula>
    </cfRule>
    <cfRule type="containsText" dxfId="22328" priority="26232" operator="containsText" text="V">
      <formula>NOT(ISERROR(SEARCH("V",M1938)))</formula>
    </cfRule>
  </conditionalFormatting>
  <conditionalFormatting sqref="M1940:Q1940">
    <cfRule type="containsText" dxfId="22327" priority="26227" operator="containsText" text="O">
      <formula>NOT(ISERROR(SEARCH("O",M1940)))</formula>
    </cfRule>
    <cfRule type="containsText" dxfId="22326" priority="26228" operator="containsText" text="X">
      <formula>NOT(ISERROR(SEARCH("X",M1940)))</formula>
    </cfRule>
    <cfRule type="containsText" dxfId="22325" priority="26229" operator="containsText" text="V">
      <formula>NOT(ISERROR(SEARCH("V",M1940)))</formula>
    </cfRule>
  </conditionalFormatting>
  <conditionalFormatting sqref="M1942:Q1942">
    <cfRule type="containsText" dxfId="22324" priority="26224" operator="containsText" text="O">
      <formula>NOT(ISERROR(SEARCH("O",M1942)))</formula>
    </cfRule>
    <cfRule type="containsText" dxfId="22323" priority="26225" operator="containsText" text="X">
      <formula>NOT(ISERROR(SEARCH("X",M1942)))</formula>
    </cfRule>
    <cfRule type="containsText" dxfId="22322" priority="26226" operator="containsText" text="V">
      <formula>NOT(ISERROR(SEARCH("V",M1942)))</formula>
    </cfRule>
  </conditionalFormatting>
  <conditionalFormatting sqref="M1953:Q1953">
    <cfRule type="containsText" dxfId="22321" priority="26221" operator="containsText" text="O">
      <formula>NOT(ISERROR(SEARCH("O",M1953)))</formula>
    </cfRule>
    <cfRule type="containsText" dxfId="22320" priority="26222" operator="containsText" text="X">
      <formula>NOT(ISERROR(SEARCH("X",M1953)))</formula>
    </cfRule>
    <cfRule type="containsText" dxfId="22319" priority="26223" operator="containsText" text="V">
      <formula>NOT(ISERROR(SEARCH("V",M1953)))</formula>
    </cfRule>
  </conditionalFormatting>
  <conditionalFormatting sqref="M1955:Q1955">
    <cfRule type="containsText" dxfId="22318" priority="26218" operator="containsText" text="O">
      <formula>NOT(ISERROR(SEARCH("O",M1955)))</formula>
    </cfRule>
    <cfRule type="containsText" dxfId="22317" priority="26219" operator="containsText" text="X">
      <formula>NOT(ISERROR(SEARCH("X",M1955)))</formula>
    </cfRule>
    <cfRule type="containsText" dxfId="22316" priority="26220" operator="containsText" text="V">
      <formula>NOT(ISERROR(SEARCH("V",M1955)))</formula>
    </cfRule>
  </conditionalFormatting>
  <conditionalFormatting sqref="N1957:Q1957">
    <cfRule type="containsText" dxfId="22315" priority="26215" operator="containsText" text="O">
      <formula>NOT(ISERROR(SEARCH("O",N1957)))</formula>
    </cfRule>
    <cfRule type="containsText" dxfId="22314" priority="26216" operator="containsText" text="X">
      <formula>NOT(ISERROR(SEARCH("X",N1957)))</formula>
    </cfRule>
    <cfRule type="containsText" dxfId="22313" priority="26217" operator="containsText" text="V">
      <formula>NOT(ISERROR(SEARCH("V",N1957)))</formula>
    </cfRule>
  </conditionalFormatting>
  <conditionalFormatting sqref="M1968:Q1968">
    <cfRule type="containsText" dxfId="22312" priority="26212" operator="containsText" text="O">
      <formula>NOT(ISERROR(SEARCH("O",M1968)))</formula>
    </cfRule>
    <cfRule type="containsText" dxfId="22311" priority="26213" operator="containsText" text="X">
      <formula>NOT(ISERROR(SEARCH("X",M1968)))</formula>
    </cfRule>
    <cfRule type="containsText" dxfId="22310" priority="26214" operator="containsText" text="V">
      <formula>NOT(ISERROR(SEARCH("V",M1968)))</formula>
    </cfRule>
  </conditionalFormatting>
  <conditionalFormatting sqref="N1960:Q1960">
    <cfRule type="containsText" dxfId="22309" priority="26209" operator="containsText" text="O">
      <formula>NOT(ISERROR(SEARCH("O",N1960)))</formula>
    </cfRule>
    <cfRule type="containsText" dxfId="22308" priority="26210" operator="containsText" text="X">
      <formula>NOT(ISERROR(SEARCH("X",N1960)))</formula>
    </cfRule>
    <cfRule type="containsText" dxfId="22307" priority="26211" operator="containsText" text="V">
      <formula>NOT(ISERROR(SEARCH("V",N1960)))</formula>
    </cfRule>
  </conditionalFormatting>
  <conditionalFormatting sqref="M1964:Q1964">
    <cfRule type="containsText" dxfId="22306" priority="26206" operator="containsText" text="O">
      <formula>NOT(ISERROR(SEARCH("O",M1964)))</formula>
    </cfRule>
    <cfRule type="containsText" dxfId="22305" priority="26207" operator="containsText" text="X">
      <formula>NOT(ISERROR(SEARCH("X",M1964)))</formula>
    </cfRule>
    <cfRule type="containsText" dxfId="22304" priority="26208" operator="containsText" text="V">
      <formula>NOT(ISERROR(SEARCH("V",M1964)))</formula>
    </cfRule>
  </conditionalFormatting>
  <conditionalFormatting sqref="M1974:Q1974">
    <cfRule type="containsText" dxfId="22303" priority="26203" operator="containsText" text="O">
      <formula>NOT(ISERROR(SEARCH("O",M1974)))</formula>
    </cfRule>
    <cfRule type="containsText" dxfId="22302" priority="26204" operator="containsText" text="X">
      <formula>NOT(ISERROR(SEARCH("X",M1974)))</formula>
    </cfRule>
    <cfRule type="containsText" dxfId="22301" priority="26205" operator="containsText" text="V">
      <formula>NOT(ISERROR(SEARCH("V",M1974)))</formula>
    </cfRule>
  </conditionalFormatting>
  <conditionalFormatting sqref="M1983:Q1983">
    <cfRule type="containsText" dxfId="22300" priority="26200" operator="containsText" text="O">
      <formula>NOT(ISERROR(SEARCH("O",M1983)))</formula>
    </cfRule>
    <cfRule type="containsText" dxfId="22299" priority="26201" operator="containsText" text="X">
      <formula>NOT(ISERROR(SEARCH("X",M1983)))</formula>
    </cfRule>
    <cfRule type="containsText" dxfId="22298" priority="26202" operator="containsText" text="V">
      <formula>NOT(ISERROR(SEARCH("V",M1983)))</formula>
    </cfRule>
  </conditionalFormatting>
  <conditionalFormatting sqref="N1978:Q1978">
    <cfRule type="containsText" dxfId="22297" priority="26197" operator="containsText" text="O">
      <formula>NOT(ISERROR(SEARCH("O",N1978)))</formula>
    </cfRule>
    <cfRule type="containsText" dxfId="22296" priority="26198" operator="containsText" text="X">
      <formula>NOT(ISERROR(SEARCH("X",N1978)))</formula>
    </cfRule>
    <cfRule type="containsText" dxfId="22295" priority="26199" operator="containsText" text="V">
      <formula>NOT(ISERROR(SEARCH("V",N1978)))</formula>
    </cfRule>
  </conditionalFormatting>
  <conditionalFormatting sqref="M1919">
    <cfRule type="containsText" dxfId="22294" priority="26194" operator="containsText" text="O">
      <formula>NOT(ISERROR(SEARCH("O",M1919)))</formula>
    </cfRule>
    <cfRule type="containsText" dxfId="22293" priority="26195" operator="containsText" text="X">
      <formula>NOT(ISERROR(SEARCH("X",M1919)))</formula>
    </cfRule>
    <cfRule type="containsText" dxfId="22292" priority="26196" operator="containsText" text="V">
      <formula>NOT(ISERROR(SEARCH("V",M1919)))</formula>
    </cfRule>
  </conditionalFormatting>
  <conditionalFormatting sqref="N1919">
    <cfRule type="containsText" dxfId="22291" priority="26191" operator="containsText" text="O">
      <formula>NOT(ISERROR(SEARCH("O",N1919)))</formula>
    </cfRule>
    <cfRule type="containsText" dxfId="22290" priority="26192" operator="containsText" text="X">
      <formula>NOT(ISERROR(SEARCH("X",N1919)))</formula>
    </cfRule>
    <cfRule type="containsText" dxfId="22289" priority="26193" operator="containsText" text="V">
      <formula>NOT(ISERROR(SEARCH("V",N1919)))</formula>
    </cfRule>
  </conditionalFormatting>
  <conditionalFormatting sqref="O1919">
    <cfRule type="containsText" dxfId="22288" priority="26188" operator="containsText" text="O">
      <formula>NOT(ISERROR(SEARCH("O",O1919)))</formula>
    </cfRule>
    <cfRule type="containsText" dxfId="22287" priority="26189" operator="containsText" text="X">
      <formula>NOT(ISERROR(SEARCH("X",O1919)))</formula>
    </cfRule>
    <cfRule type="containsText" dxfId="22286" priority="26190" operator="containsText" text="V">
      <formula>NOT(ISERROR(SEARCH("V",O1919)))</formula>
    </cfRule>
  </conditionalFormatting>
  <conditionalFormatting sqref="P1919">
    <cfRule type="containsText" dxfId="22285" priority="26185" operator="containsText" text="O">
      <formula>NOT(ISERROR(SEARCH("O",P1919)))</formula>
    </cfRule>
    <cfRule type="containsText" dxfId="22284" priority="26186" operator="containsText" text="X">
      <formula>NOT(ISERROR(SEARCH("X",P1919)))</formula>
    </cfRule>
    <cfRule type="containsText" dxfId="22283" priority="26187" operator="containsText" text="V">
      <formula>NOT(ISERROR(SEARCH("V",P1919)))</formula>
    </cfRule>
  </conditionalFormatting>
  <conditionalFormatting sqref="Q1919">
    <cfRule type="containsText" dxfId="22282" priority="26182" operator="containsText" text="O">
      <formula>NOT(ISERROR(SEARCH("O",Q1919)))</formula>
    </cfRule>
    <cfRule type="containsText" dxfId="22281" priority="26183" operator="containsText" text="X">
      <formula>NOT(ISERROR(SEARCH("X",Q1919)))</formula>
    </cfRule>
    <cfRule type="containsText" dxfId="22280" priority="26184" operator="containsText" text="V">
      <formula>NOT(ISERROR(SEARCH("V",Q1919)))</formula>
    </cfRule>
  </conditionalFormatting>
  <conditionalFormatting sqref="M1971">
    <cfRule type="containsText" dxfId="22279" priority="26179" operator="containsText" text="O">
      <formula>NOT(ISERROR(SEARCH("O",M1971)))</formula>
    </cfRule>
    <cfRule type="containsText" dxfId="22278" priority="26180" operator="containsText" text="X">
      <formula>NOT(ISERROR(SEARCH("X",M1971)))</formula>
    </cfRule>
    <cfRule type="containsText" dxfId="22277" priority="26181" operator="containsText" text="V">
      <formula>NOT(ISERROR(SEARCH("V",M1971)))</formula>
    </cfRule>
  </conditionalFormatting>
  <conditionalFormatting sqref="N1971:Q1971">
    <cfRule type="containsText" dxfId="22276" priority="26176" operator="containsText" text="O">
      <formula>NOT(ISERROR(SEARCH("O",N1971)))</formula>
    </cfRule>
    <cfRule type="containsText" dxfId="22275" priority="26177" operator="containsText" text="X">
      <formula>NOT(ISERROR(SEARCH("X",N1971)))</formula>
    </cfRule>
    <cfRule type="containsText" dxfId="22274" priority="26178" operator="containsText" text="V">
      <formula>NOT(ISERROR(SEARCH("V",N1971)))</formula>
    </cfRule>
  </conditionalFormatting>
  <conditionalFormatting sqref="R1944">
    <cfRule type="containsText" dxfId="22273" priority="26173" operator="containsText" text="O">
      <formula>NOT(ISERROR(SEARCH("O",R1944)))</formula>
    </cfRule>
    <cfRule type="containsText" dxfId="22272" priority="26174" operator="containsText" text="X">
      <formula>NOT(ISERROR(SEARCH("X",R1944)))</formula>
    </cfRule>
    <cfRule type="containsText" dxfId="22271" priority="26175" operator="containsText" text="V">
      <formula>NOT(ISERROR(SEARCH("V",R1944)))</formula>
    </cfRule>
  </conditionalFormatting>
  <conditionalFormatting sqref="S1944">
    <cfRule type="containsText" dxfId="22270" priority="26170" operator="containsText" text="O">
      <formula>NOT(ISERROR(SEARCH("O",S1944)))</formula>
    </cfRule>
    <cfRule type="containsText" dxfId="22269" priority="26171" operator="containsText" text="X">
      <formula>NOT(ISERROR(SEARCH("X",S1944)))</formula>
    </cfRule>
    <cfRule type="containsText" dxfId="22268" priority="26172" operator="containsText" text="V">
      <formula>NOT(ISERROR(SEARCH("V",S1944)))</formula>
    </cfRule>
  </conditionalFormatting>
  <conditionalFormatting sqref="R1898">
    <cfRule type="containsText" dxfId="22267" priority="26167" operator="containsText" text="O">
      <formula>NOT(ISERROR(SEARCH("O",R1898)))</formula>
    </cfRule>
    <cfRule type="containsText" dxfId="22266" priority="26168" operator="containsText" text="X">
      <formula>NOT(ISERROR(SEARCH("X",R1898)))</formula>
    </cfRule>
    <cfRule type="containsText" dxfId="22265" priority="26169" operator="containsText" text="V">
      <formula>NOT(ISERROR(SEARCH("V",R1898)))</formula>
    </cfRule>
  </conditionalFormatting>
  <conditionalFormatting sqref="S1898">
    <cfRule type="containsText" dxfId="22264" priority="26164" operator="containsText" text="O">
      <formula>NOT(ISERROR(SEARCH("O",S1898)))</formula>
    </cfRule>
    <cfRule type="containsText" dxfId="22263" priority="26165" operator="containsText" text="X">
      <formula>NOT(ISERROR(SEARCH("X",S1898)))</formula>
    </cfRule>
    <cfRule type="containsText" dxfId="22262" priority="26166" operator="containsText" text="V">
      <formula>NOT(ISERROR(SEARCH("V",S1898)))</formula>
    </cfRule>
  </conditionalFormatting>
  <conditionalFormatting sqref="R1903">
    <cfRule type="containsText" dxfId="22261" priority="26161" operator="containsText" text="O">
      <formula>NOT(ISERROR(SEARCH("O",R1903)))</formula>
    </cfRule>
    <cfRule type="containsText" dxfId="22260" priority="26162" operator="containsText" text="X">
      <formula>NOT(ISERROR(SEARCH("X",R1903)))</formula>
    </cfRule>
    <cfRule type="containsText" dxfId="22259" priority="26163" operator="containsText" text="V">
      <formula>NOT(ISERROR(SEARCH("V",R1903)))</formula>
    </cfRule>
  </conditionalFormatting>
  <conditionalFormatting sqref="S1903">
    <cfRule type="containsText" dxfId="22258" priority="26158" operator="containsText" text="O">
      <formula>NOT(ISERROR(SEARCH("O",S1903)))</formula>
    </cfRule>
    <cfRule type="containsText" dxfId="22257" priority="26159" operator="containsText" text="X">
      <formula>NOT(ISERROR(SEARCH("X",S1903)))</formula>
    </cfRule>
    <cfRule type="containsText" dxfId="22256" priority="26160" operator="containsText" text="V">
      <formula>NOT(ISERROR(SEARCH("V",S1903)))</formula>
    </cfRule>
  </conditionalFormatting>
  <conditionalFormatting sqref="R1909">
    <cfRule type="containsText" dxfId="22255" priority="26155" operator="containsText" text="O">
      <formula>NOT(ISERROR(SEARCH("O",R1909)))</formula>
    </cfRule>
    <cfRule type="containsText" dxfId="22254" priority="26156" operator="containsText" text="X">
      <formula>NOT(ISERROR(SEARCH("X",R1909)))</formula>
    </cfRule>
    <cfRule type="containsText" dxfId="22253" priority="26157" operator="containsText" text="V">
      <formula>NOT(ISERROR(SEARCH("V",R1909)))</formula>
    </cfRule>
  </conditionalFormatting>
  <conditionalFormatting sqref="S1909">
    <cfRule type="containsText" dxfId="22252" priority="26152" operator="containsText" text="O">
      <formula>NOT(ISERROR(SEARCH("O",S1909)))</formula>
    </cfRule>
    <cfRule type="containsText" dxfId="22251" priority="26153" operator="containsText" text="X">
      <formula>NOT(ISERROR(SEARCH("X",S1909)))</formula>
    </cfRule>
    <cfRule type="containsText" dxfId="22250" priority="26154" operator="containsText" text="V">
      <formula>NOT(ISERROR(SEARCH("V",S1909)))</formula>
    </cfRule>
  </conditionalFormatting>
  <conditionalFormatting sqref="R1911:S1911">
    <cfRule type="containsText" dxfId="22249" priority="26149" operator="containsText" text="O">
      <formula>NOT(ISERROR(SEARCH("O",R1911)))</formula>
    </cfRule>
    <cfRule type="containsText" dxfId="22248" priority="26150" operator="containsText" text="X">
      <formula>NOT(ISERROR(SEARCH("X",R1911)))</formula>
    </cfRule>
    <cfRule type="containsText" dxfId="22247" priority="26151" operator="containsText" text="V">
      <formula>NOT(ISERROR(SEARCH("V",R1911)))</formula>
    </cfRule>
  </conditionalFormatting>
  <conditionalFormatting sqref="R1913:S1913">
    <cfRule type="containsText" dxfId="22246" priority="26146" operator="containsText" text="O">
      <formula>NOT(ISERROR(SEARCH("O",R1913)))</formula>
    </cfRule>
    <cfRule type="containsText" dxfId="22245" priority="26147" operator="containsText" text="X">
      <formula>NOT(ISERROR(SEARCH("X",R1913)))</formula>
    </cfRule>
    <cfRule type="containsText" dxfId="22244" priority="26148" operator="containsText" text="V">
      <formula>NOT(ISERROR(SEARCH("V",R1913)))</formula>
    </cfRule>
  </conditionalFormatting>
  <conditionalFormatting sqref="R1915:S1915">
    <cfRule type="containsText" dxfId="22243" priority="26143" operator="containsText" text="O">
      <formula>NOT(ISERROR(SEARCH("O",R1915)))</formula>
    </cfRule>
    <cfRule type="containsText" dxfId="22242" priority="26144" operator="containsText" text="X">
      <formula>NOT(ISERROR(SEARCH("X",R1915)))</formula>
    </cfRule>
    <cfRule type="containsText" dxfId="22241" priority="26145" operator="containsText" text="V">
      <formula>NOT(ISERROR(SEARCH("V",R1915)))</formula>
    </cfRule>
  </conditionalFormatting>
  <conditionalFormatting sqref="R1917:S1917">
    <cfRule type="containsText" dxfId="22240" priority="26140" operator="containsText" text="O">
      <formula>NOT(ISERROR(SEARCH("O",R1917)))</formula>
    </cfRule>
    <cfRule type="containsText" dxfId="22239" priority="26141" operator="containsText" text="X">
      <formula>NOT(ISERROR(SEARCH("X",R1917)))</formula>
    </cfRule>
    <cfRule type="containsText" dxfId="22238" priority="26142" operator="containsText" text="V">
      <formula>NOT(ISERROR(SEARCH("V",R1917)))</formula>
    </cfRule>
  </conditionalFormatting>
  <conditionalFormatting sqref="R1921:S1921">
    <cfRule type="containsText" dxfId="22237" priority="26137" operator="containsText" text="O">
      <formula>NOT(ISERROR(SEARCH("O",R1921)))</formula>
    </cfRule>
    <cfRule type="containsText" dxfId="22236" priority="26138" operator="containsText" text="X">
      <formula>NOT(ISERROR(SEARCH("X",R1921)))</formula>
    </cfRule>
    <cfRule type="containsText" dxfId="22235" priority="26139" operator="containsText" text="V">
      <formula>NOT(ISERROR(SEARCH("V",R1921)))</formula>
    </cfRule>
  </conditionalFormatting>
  <conditionalFormatting sqref="R1923:S1923">
    <cfRule type="containsText" dxfId="22234" priority="26134" operator="containsText" text="O">
      <formula>NOT(ISERROR(SEARCH("O",R1923)))</formula>
    </cfRule>
    <cfRule type="containsText" dxfId="22233" priority="26135" operator="containsText" text="X">
      <formula>NOT(ISERROR(SEARCH("X",R1923)))</formula>
    </cfRule>
    <cfRule type="containsText" dxfId="22232" priority="26136" operator="containsText" text="V">
      <formula>NOT(ISERROR(SEARCH("V",R1923)))</formula>
    </cfRule>
  </conditionalFormatting>
  <conditionalFormatting sqref="R1925:S1925">
    <cfRule type="containsText" dxfId="22231" priority="26131" operator="containsText" text="O">
      <formula>NOT(ISERROR(SEARCH("O",R1925)))</formula>
    </cfRule>
    <cfRule type="containsText" dxfId="22230" priority="26132" operator="containsText" text="X">
      <formula>NOT(ISERROR(SEARCH("X",R1925)))</formula>
    </cfRule>
    <cfRule type="containsText" dxfId="22229" priority="26133" operator="containsText" text="V">
      <formula>NOT(ISERROR(SEARCH("V",R1925)))</formula>
    </cfRule>
  </conditionalFormatting>
  <conditionalFormatting sqref="R1927:S1927">
    <cfRule type="containsText" dxfId="22228" priority="26128" operator="containsText" text="O">
      <formula>NOT(ISERROR(SEARCH("O",R1927)))</formula>
    </cfRule>
    <cfRule type="containsText" dxfId="22227" priority="26129" operator="containsText" text="X">
      <formula>NOT(ISERROR(SEARCH("X",R1927)))</formula>
    </cfRule>
    <cfRule type="containsText" dxfId="22226" priority="26130" operator="containsText" text="V">
      <formula>NOT(ISERROR(SEARCH("V",R1927)))</formula>
    </cfRule>
  </conditionalFormatting>
  <conditionalFormatting sqref="R1932:S1932">
    <cfRule type="containsText" dxfId="22225" priority="26125" operator="containsText" text="O">
      <formula>NOT(ISERROR(SEARCH("O",R1932)))</formula>
    </cfRule>
    <cfRule type="containsText" dxfId="22224" priority="26126" operator="containsText" text="X">
      <formula>NOT(ISERROR(SEARCH("X",R1932)))</formula>
    </cfRule>
    <cfRule type="containsText" dxfId="22223" priority="26127" operator="containsText" text="V">
      <formula>NOT(ISERROR(SEARCH("V",R1932)))</formula>
    </cfRule>
  </conditionalFormatting>
  <conditionalFormatting sqref="R1929:S1929">
    <cfRule type="containsText" dxfId="22222" priority="26122" operator="containsText" text="O">
      <formula>NOT(ISERROR(SEARCH("O",R1929)))</formula>
    </cfRule>
    <cfRule type="containsText" dxfId="22221" priority="26123" operator="containsText" text="X">
      <formula>NOT(ISERROR(SEARCH("X",R1929)))</formula>
    </cfRule>
    <cfRule type="containsText" dxfId="22220" priority="26124" operator="containsText" text="V">
      <formula>NOT(ISERROR(SEARCH("V",R1929)))</formula>
    </cfRule>
  </conditionalFormatting>
  <conditionalFormatting sqref="R1934:S1934">
    <cfRule type="containsText" dxfId="22219" priority="26119" operator="containsText" text="O">
      <formula>NOT(ISERROR(SEARCH("O",R1934)))</formula>
    </cfRule>
    <cfRule type="containsText" dxfId="22218" priority="26120" operator="containsText" text="X">
      <formula>NOT(ISERROR(SEARCH("X",R1934)))</formula>
    </cfRule>
    <cfRule type="containsText" dxfId="22217" priority="26121" operator="containsText" text="V">
      <formula>NOT(ISERROR(SEARCH("V",R1934)))</formula>
    </cfRule>
  </conditionalFormatting>
  <conditionalFormatting sqref="R1936:S1936">
    <cfRule type="containsText" dxfId="22216" priority="26116" operator="containsText" text="O">
      <formula>NOT(ISERROR(SEARCH("O",R1936)))</formula>
    </cfRule>
    <cfRule type="containsText" dxfId="22215" priority="26117" operator="containsText" text="X">
      <formula>NOT(ISERROR(SEARCH("X",R1936)))</formula>
    </cfRule>
    <cfRule type="containsText" dxfId="22214" priority="26118" operator="containsText" text="V">
      <formula>NOT(ISERROR(SEARCH("V",R1936)))</formula>
    </cfRule>
  </conditionalFormatting>
  <conditionalFormatting sqref="R1938:S1938">
    <cfRule type="containsText" dxfId="22213" priority="26113" operator="containsText" text="O">
      <formula>NOT(ISERROR(SEARCH("O",R1938)))</formula>
    </cfRule>
    <cfRule type="containsText" dxfId="22212" priority="26114" operator="containsText" text="X">
      <formula>NOT(ISERROR(SEARCH("X",R1938)))</formula>
    </cfRule>
    <cfRule type="containsText" dxfId="22211" priority="26115" operator="containsText" text="V">
      <formula>NOT(ISERROR(SEARCH("V",R1938)))</formula>
    </cfRule>
  </conditionalFormatting>
  <conditionalFormatting sqref="R1940:S1940">
    <cfRule type="containsText" dxfId="22210" priority="26110" operator="containsText" text="O">
      <formula>NOT(ISERROR(SEARCH("O",R1940)))</formula>
    </cfRule>
    <cfRule type="containsText" dxfId="22209" priority="26111" operator="containsText" text="X">
      <formula>NOT(ISERROR(SEARCH("X",R1940)))</formula>
    </cfRule>
    <cfRule type="containsText" dxfId="22208" priority="26112" operator="containsText" text="V">
      <formula>NOT(ISERROR(SEARCH("V",R1940)))</formula>
    </cfRule>
  </conditionalFormatting>
  <conditionalFormatting sqref="R1942:S1942">
    <cfRule type="containsText" dxfId="22207" priority="26107" operator="containsText" text="O">
      <formula>NOT(ISERROR(SEARCH("O",R1942)))</formula>
    </cfRule>
    <cfRule type="containsText" dxfId="22206" priority="26108" operator="containsText" text="X">
      <formula>NOT(ISERROR(SEARCH("X",R1942)))</formula>
    </cfRule>
    <cfRule type="containsText" dxfId="22205" priority="26109" operator="containsText" text="V">
      <formula>NOT(ISERROR(SEARCH("V",R1942)))</formula>
    </cfRule>
  </conditionalFormatting>
  <conditionalFormatting sqref="R1953:S1953">
    <cfRule type="containsText" dxfId="22204" priority="26104" operator="containsText" text="O">
      <formula>NOT(ISERROR(SEARCH("O",R1953)))</formula>
    </cfRule>
    <cfRule type="containsText" dxfId="22203" priority="26105" operator="containsText" text="X">
      <formula>NOT(ISERROR(SEARCH("X",R1953)))</formula>
    </cfRule>
    <cfRule type="containsText" dxfId="22202" priority="26106" operator="containsText" text="V">
      <formula>NOT(ISERROR(SEARCH("V",R1953)))</formula>
    </cfRule>
  </conditionalFormatting>
  <conditionalFormatting sqref="R1955:S1955">
    <cfRule type="containsText" dxfId="22201" priority="26101" operator="containsText" text="O">
      <formula>NOT(ISERROR(SEARCH("O",R1955)))</formula>
    </cfRule>
    <cfRule type="containsText" dxfId="22200" priority="26102" operator="containsText" text="X">
      <formula>NOT(ISERROR(SEARCH("X",R1955)))</formula>
    </cfRule>
    <cfRule type="containsText" dxfId="22199" priority="26103" operator="containsText" text="V">
      <formula>NOT(ISERROR(SEARCH("V",R1955)))</formula>
    </cfRule>
  </conditionalFormatting>
  <conditionalFormatting sqref="R1957:S1957">
    <cfRule type="containsText" dxfId="22198" priority="26098" operator="containsText" text="O">
      <formula>NOT(ISERROR(SEARCH("O",R1957)))</formula>
    </cfRule>
    <cfRule type="containsText" dxfId="22197" priority="26099" operator="containsText" text="X">
      <formula>NOT(ISERROR(SEARCH("X",R1957)))</formula>
    </cfRule>
    <cfRule type="containsText" dxfId="22196" priority="26100" operator="containsText" text="V">
      <formula>NOT(ISERROR(SEARCH("V",R1957)))</formula>
    </cfRule>
  </conditionalFormatting>
  <conditionalFormatting sqref="R1968:S1968">
    <cfRule type="containsText" dxfId="22195" priority="26095" operator="containsText" text="O">
      <formula>NOT(ISERROR(SEARCH("O",R1968)))</formula>
    </cfRule>
    <cfRule type="containsText" dxfId="22194" priority="26096" operator="containsText" text="X">
      <formula>NOT(ISERROR(SEARCH("X",R1968)))</formula>
    </cfRule>
    <cfRule type="containsText" dxfId="22193" priority="26097" operator="containsText" text="V">
      <formula>NOT(ISERROR(SEARCH("V",R1968)))</formula>
    </cfRule>
  </conditionalFormatting>
  <conditionalFormatting sqref="R1960:S1960">
    <cfRule type="containsText" dxfId="22192" priority="26092" operator="containsText" text="O">
      <formula>NOT(ISERROR(SEARCH("O",R1960)))</formula>
    </cfRule>
    <cfRule type="containsText" dxfId="22191" priority="26093" operator="containsText" text="X">
      <formula>NOT(ISERROR(SEARCH("X",R1960)))</formula>
    </cfRule>
    <cfRule type="containsText" dxfId="22190" priority="26094" operator="containsText" text="V">
      <formula>NOT(ISERROR(SEARCH("V",R1960)))</formula>
    </cfRule>
  </conditionalFormatting>
  <conditionalFormatting sqref="R1964:S1964">
    <cfRule type="containsText" dxfId="22189" priority="26089" operator="containsText" text="O">
      <formula>NOT(ISERROR(SEARCH("O",R1964)))</formula>
    </cfRule>
    <cfRule type="containsText" dxfId="22188" priority="26090" operator="containsText" text="X">
      <formula>NOT(ISERROR(SEARCH("X",R1964)))</formula>
    </cfRule>
    <cfRule type="containsText" dxfId="22187" priority="26091" operator="containsText" text="V">
      <formula>NOT(ISERROR(SEARCH("V",R1964)))</formula>
    </cfRule>
  </conditionalFormatting>
  <conditionalFormatting sqref="R1974:S1974">
    <cfRule type="containsText" dxfId="22186" priority="26086" operator="containsText" text="O">
      <formula>NOT(ISERROR(SEARCH("O",R1974)))</formula>
    </cfRule>
    <cfRule type="containsText" dxfId="22185" priority="26087" operator="containsText" text="X">
      <formula>NOT(ISERROR(SEARCH("X",R1974)))</formula>
    </cfRule>
    <cfRule type="containsText" dxfId="22184" priority="26088" operator="containsText" text="V">
      <formula>NOT(ISERROR(SEARCH("V",R1974)))</formula>
    </cfRule>
  </conditionalFormatting>
  <conditionalFormatting sqref="R1983:S1983">
    <cfRule type="containsText" dxfId="22183" priority="26083" operator="containsText" text="O">
      <formula>NOT(ISERROR(SEARCH("O",R1983)))</formula>
    </cfRule>
    <cfRule type="containsText" dxfId="22182" priority="26084" operator="containsText" text="X">
      <formula>NOT(ISERROR(SEARCH("X",R1983)))</formula>
    </cfRule>
    <cfRule type="containsText" dxfId="22181" priority="26085" operator="containsText" text="V">
      <formula>NOT(ISERROR(SEARCH("V",R1983)))</formula>
    </cfRule>
  </conditionalFormatting>
  <conditionalFormatting sqref="R1978:S1978">
    <cfRule type="containsText" dxfId="22180" priority="26080" operator="containsText" text="O">
      <formula>NOT(ISERROR(SEARCH("O",R1978)))</formula>
    </cfRule>
    <cfRule type="containsText" dxfId="22179" priority="26081" operator="containsText" text="X">
      <formula>NOT(ISERROR(SEARCH("X",R1978)))</formula>
    </cfRule>
    <cfRule type="containsText" dxfId="22178" priority="26082" operator="containsText" text="V">
      <formula>NOT(ISERROR(SEARCH("V",R1978)))</formula>
    </cfRule>
  </conditionalFormatting>
  <conditionalFormatting sqref="R1919">
    <cfRule type="containsText" dxfId="22177" priority="26077" operator="containsText" text="O">
      <formula>NOT(ISERROR(SEARCH("O",R1919)))</formula>
    </cfRule>
    <cfRule type="containsText" dxfId="22176" priority="26078" operator="containsText" text="X">
      <formula>NOT(ISERROR(SEARCH("X",R1919)))</formula>
    </cfRule>
    <cfRule type="containsText" dxfId="22175" priority="26079" operator="containsText" text="V">
      <formula>NOT(ISERROR(SEARCH("V",R1919)))</formula>
    </cfRule>
  </conditionalFormatting>
  <conditionalFormatting sqref="S1919">
    <cfRule type="containsText" dxfId="22174" priority="26074" operator="containsText" text="O">
      <formula>NOT(ISERROR(SEARCH("O",S1919)))</formula>
    </cfRule>
    <cfRule type="containsText" dxfId="22173" priority="26075" operator="containsText" text="X">
      <formula>NOT(ISERROR(SEARCH("X",S1919)))</formula>
    </cfRule>
    <cfRule type="containsText" dxfId="22172" priority="26076" operator="containsText" text="V">
      <formula>NOT(ISERROR(SEARCH("V",S1919)))</formula>
    </cfRule>
  </conditionalFormatting>
  <conditionalFormatting sqref="R1971:S1971">
    <cfRule type="containsText" dxfId="22171" priority="26071" operator="containsText" text="O">
      <formula>NOT(ISERROR(SEARCH("O",R1971)))</formula>
    </cfRule>
    <cfRule type="containsText" dxfId="22170" priority="26072" operator="containsText" text="X">
      <formula>NOT(ISERROR(SEARCH("X",R1971)))</formula>
    </cfRule>
    <cfRule type="containsText" dxfId="22169" priority="26073" operator="containsText" text="V">
      <formula>NOT(ISERROR(SEARCH("V",R1971)))</formula>
    </cfRule>
  </conditionalFormatting>
  <conditionalFormatting sqref="AM1995:AV2029">
    <cfRule type="cellIs" dxfId="22168" priority="26062" operator="equal">
      <formula>"NA"</formula>
    </cfRule>
    <cfRule type="cellIs" dxfId="22167" priority="26063" operator="equal">
      <formula>"NS"</formula>
    </cfRule>
    <cfRule type="cellIs" dxfId="22166" priority="26064" operator="equal">
      <formula>"S"</formula>
    </cfRule>
    <cfRule type="cellIs" dxfId="22165" priority="26065" operator="equal">
      <formula>"A"</formula>
    </cfRule>
    <cfRule type="cellIs" dxfId="22164" priority="26066" operator="equal">
      <formula>"X"</formula>
    </cfRule>
    <cfRule type="cellIs" dxfId="22163" priority="26067" operator="equal">
      <formula>"L"</formula>
    </cfRule>
    <cfRule type="cellIs" dxfId="22162" priority="26068" operator="equal">
      <formula>"V"</formula>
    </cfRule>
  </conditionalFormatting>
  <conditionalFormatting sqref="R1999">
    <cfRule type="expression" dxfId="22161" priority="26049" stopIfTrue="1">
      <formula>NOT(ISERROR(SEARCH("O",R1999)))</formula>
    </cfRule>
    <cfRule type="expression" dxfId="22160" priority="26050" stopIfTrue="1">
      <formula>NOT(ISERROR(SEARCH("X",R1999)))</formula>
    </cfRule>
    <cfRule type="expression" dxfId="22159" priority="26051" stopIfTrue="1">
      <formula>NOT(ISERROR(SEARCH("V",R1999)))</formula>
    </cfRule>
  </conditionalFormatting>
  <conditionalFormatting sqref="R1999">
    <cfRule type="expression" dxfId="22158" priority="26046" stopIfTrue="1">
      <formula>NOT(ISERROR(SEARCH("O",R1999)))</formula>
    </cfRule>
    <cfRule type="expression" dxfId="22157" priority="26047" stopIfTrue="1">
      <formula>NOT(ISERROR(SEARCH("X",R1999)))</formula>
    </cfRule>
    <cfRule type="expression" dxfId="22156" priority="26048" stopIfTrue="1">
      <formula>NOT(ISERROR(SEARCH("V",R1999)))</formula>
    </cfRule>
  </conditionalFormatting>
  <conditionalFormatting sqref="S1999">
    <cfRule type="expression" dxfId="22155" priority="26043" stopIfTrue="1">
      <formula>NOT(ISERROR(SEARCH("O",S1999)))</formula>
    </cfRule>
    <cfRule type="expression" dxfId="22154" priority="26044" stopIfTrue="1">
      <formula>NOT(ISERROR(SEARCH("X",S1999)))</formula>
    </cfRule>
    <cfRule type="expression" dxfId="22153" priority="26045" stopIfTrue="1">
      <formula>NOT(ISERROR(SEARCH("V",S1999)))</formula>
    </cfRule>
  </conditionalFormatting>
  <conditionalFormatting sqref="R2001">
    <cfRule type="expression" dxfId="22152" priority="25868" stopIfTrue="1">
      <formula>NOT(ISERROR(SEARCH("O",R2001)))</formula>
    </cfRule>
    <cfRule type="expression" dxfId="22151" priority="25869" stopIfTrue="1">
      <formula>NOT(ISERROR(SEARCH("X",R2001)))</formula>
    </cfRule>
    <cfRule type="expression" dxfId="22150" priority="25870" stopIfTrue="1">
      <formula>NOT(ISERROR(SEARCH("V",R2001)))</formula>
    </cfRule>
  </conditionalFormatting>
  <conditionalFormatting sqref="R2001">
    <cfRule type="expression" dxfId="22149" priority="25865" stopIfTrue="1">
      <formula>NOT(ISERROR(SEARCH("O",R2001)))</formula>
    </cfRule>
    <cfRule type="expression" dxfId="22148" priority="25866" stopIfTrue="1">
      <formula>NOT(ISERROR(SEARCH("X",R2001)))</formula>
    </cfRule>
    <cfRule type="expression" dxfId="22147" priority="25867" stopIfTrue="1">
      <formula>NOT(ISERROR(SEARCH("V",R2001)))</formula>
    </cfRule>
  </conditionalFormatting>
  <conditionalFormatting sqref="R2002">
    <cfRule type="expression" dxfId="22146" priority="25835" stopIfTrue="1">
      <formula>NOT(ISERROR(SEARCH("O",R2002)))</formula>
    </cfRule>
    <cfRule type="expression" dxfId="22145" priority="25836" stopIfTrue="1">
      <formula>NOT(ISERROR(SEARCH("X",R2002)))</formula>
    </cfRule>
    <cfRule type="expression" dxfId="22144" priority="25837" stopIfTrue="1">
      <formula>NOT(ISERROR(SEARCH("V",R2002)))</formula>
    </cfRule>
  </conditionalFormatting>
  <conditionalFormatting sqref="R2002">
    <cfRule type="expression" dxfId="22143" priority="25826" stopIfTrue="1">
      <formula>NOT(ISERROR(SEARCH("O",R2002)))</formula>
    </cfRule>
    <cfRule type="expression" dxfId="22142" priority="25827" stopIfTrue="1">
      <formula>NOT(ISERROR(SEARCH("X",R2002)))</formula>
    </cfRule>
    <cfRule type="expression" dxfId="22141" priority="25828" stopIfTrue="1">
      <formula>NOT(ISERROR(SEARCH("V",R2002)))</formula>
    </cfRule>
    <cfRule type="expression" dxfId="22140" priority="25832" stopIfTrue="1">
      <formula>NOT(ISERROR(SEARCH("O",R2002)))</formula>
    </cfRule>
    <cfRule type="expression" dxfId="22139" priority="25833" stopIfTrue="1">
      <formula>NOT(ISERROR(SEARCH("X",R2002)))</formula>
    </cfRule>
    <cfRule type="expression" dxfId="22138" priority="25834" stopIfTrue="1">
      <formula>NOT(ISERROR(SEARCH("V",R2002)))</formula>
    </cfRule>
  </conditionalFormatting>
  <conditionalFormatting sqref="R2003">
    <cfRule type="expression" dxfId="22137" priority="26031" stopIfTrue="1">
      <formula>NOT(ISERROR(SEARCH("O",R2003)))</formula>
    </cfRule>
  </conditionalFormatting>
  <conditionalFormatting sqref="R2003">
    <cfRule type="expression" dxfId="22136" priority="25874" stopIfTrue="1">
      <formula>NOT(ISERROR(SEARCH("X",R2003)))</formula>
    </cfRule>
    <cfRule type="expression" dxfId="22135" priority="25875" stopIfTrue="1">
      <formula>NOT(ISERROR(SEARCH("V",R2003)))</formula>
    </cfRule>
    <cfRule type="expression" dxfId="22134" priority="25876" stopIfTrue="1">
      <formula>NOT(ISERROR(SEARCH("O",R2003)))</formula>
    </cfRule>
    <cfRule type="expression" dxfId="22133" priority="26030" stopIfTrue="1">
      <formula>NOT(ISERROR(SEARCH("O",R2003)))</formula>
    </cfRule>
  </conditionalFormatting>
  <conditionalFormatting sqref="R2004">
    <cfRule type="expression" dxfId="22132" priority="26024" stopIfTrue="1">
      <formula>NOT(ISERROR(SEARCH("O",R2004)))</formula>
    </cfRule>
    <cfRule type="expression" dxfId="22131" priority="26025" stopIfTrue="1">
      <formula>NOT(ISERROR(SEARCH("X",R2004)))</formula>
    </cfRule>
    <cfRule type="expression" dxfId="22130" priority="26026" stopIfTrue="1">
      <formula>NOT(ISERROR(SEARCH("V",R2004)))</formula>
    </cfRule>
  </conditionalFormatting>
  <conditionalFormatting sqref="R2004">
    <cfRule type="expression" dxfId="22129" priority="26021" stopIfTrue="1">
      <formula>NOT(ISERROR(SEARCH("O",R2004)))</formula>
    </cfRule>
    <cfRule type="expression" dxfId="22128" priority="26022" stopIfTrue="1">
      <formula>NOT(ISERROR(SEARCH("X",R2004)))</formula>
    </cfRule>
    <cfRule type="expression" dxfId="22127" priority="26023" stopIfTrue="1">
      <formula>NOT(ISERROR(SEARCH("V",R2004)))</formula>
    </cfRule>
  </conditionalFormatting>
  <conditionalFormatting sqref="R2005">
    <cfRule type="expression" dxfId="22126" priority="25943" stopIfTrue="1">
      <formula>NOT(ISERROR(SEARCH("O",R2005)))</formula>
    </cfRule>
    <cfRule type="expression" dxfId="22125" priority="25944" stopIfTrue="1">
      <formula>NOT(ISERROR(SEARCH("X",R2005)))</formula>
    </cfRule>
    <cfRule type="expression" dxfId="22124" priority="25945" stopIfTrue="1">
      <formula>NOT(ISERROR(SEARCH("V",R2005)))</formula>
    </cfRule>
  </conditionalFormatting>
  <conditionalFormatting sqref="R2006">
    <cfRule type="expression" dxfId="22123" priority="25985" stopIfTrue="1">
      <formula>NOT(ISERROR(SEARCH("O",R2006)))</formula>
    </cfRule>
    <cfRule type="expression" dxfId="22122" priority="25986" stopIfTrue="1">
      <formula>NOT(ISERROR(SEARCH("X",R2006)))</formula>
    </cfRule>
    <cfRule type="expression" dxfId="22121" priority="25987" stopIfTrue="1">
      <formula>NOT(ISERROR(SEARCH("V",R2006)))</formula>
    </cfRule>
  </conditionalFormatting>
  <conditionalFormatting sqref="R2006">
    <cfRule type="expression" dxfId="22120" priority="25982" stopIfTrue="1">
      <formula>NOT(ISERROR(SEARCH("O",R2006)))</formula>
    </cfRule>
    <cfRule type="expression" dxfId="22119" priority="25983" stopIfTrue="1">
      <formula>NOT(ISERROR(SEARCH("X",R2006)))</formula>
    </cfRule>
    <cfRule type="expression" dxfId="22118" priority="25984" stopIfTrue="1">
      <formula>NOT(ISERROR(SEARCH("V",R2006)))</formula>
    </cfRule>
  </conditionalFormatting>
  <conditionalFormatting sqref="R2007">
    <cfRule type="expression" dxfId="22117" priority="25937" stopIfTrue="1">
      <formula>NOT(ISERROR(SEARCH("O",R2007)))</formula>
    </cfRule>
    <cfRule type="expression" dxfId="22116" priority="25938" stopIfTrue="1">
      <formula>NOT(ISERROR(SEARCH("X",R2007)))</formula>
    </cfRule>
    <cfRule type="expression" dxfId="22115" priority="25939" stopIfTrue="1">
      <formula>NOT(ISERROR(SEARCH("V",R2007)))</formula>
    </cfRule>
  </conditionalFormatting>
  <conditionalFormatting sqref="R2007">
    <cfRule type="expression" dxfId="22114" priority="25934" stopIfTrue="1">
      <formula>NOT(ISERROR(SEARCH("O",R2007)))</formula>
    </cfRule>
    <cfRule type="expression" dxfId="22113" priority="25935" stopIfTrue="1">
      <formula>NOT(ISERROR(SEARCH("X",R2007)))</formula>
    </cfRule>
    <cfRule type="expression" dxfId="22112" priority="25936" stopIfTrue="1">
      <formula>NOT(ISERROR(SEARCH("V",R2007)))</formula>
    </cfRule>
  </conditionalFormatting>
  <conditionalFormatting sqref="R2008">
    <cfRule type="expression" dxfId="22111" priority="25928" stopIfTrue="1">
      <formula>NOT(ISERROR(SEARCH("O",R2008)))</formula>
    </cfRule>
    <cfRule type="expression" dxfId="22110" priority="25929" stopIfTrue="1">
      <formula>NOT(ISERROR(SEARCH("X",R2008)))</formula>
    </cfRule>
    <cfRule type="expression" dxfId="22109" priority="25930" stopIfTrue="1">
      <formula>NOT(ISERROR(SEARCH("V",R2008)))</formula>
    </cfRule>
  </conditionalFormatting>
  <conditionalFormatting sqref="R2008">
    <cfRule type="expression" dxfId="22108" priority="25925" stopIfTrue="1">
      <formula>NOT(ISERROR(SEARCH("O",R2008)))</formula>
    </cfRule>
    <cfRule type="expression" dxfId="22107" priority="25926" stopIfTrue="1">
      <formula>NOT(ISERROR(SEARCH("X",R2008)))</formula>
    </cfRule>
    <cfRule type="expression" dxfId="22106" priority="25927" stopIfTrue="1">
      <formula>NOT(ISERROR(SEARCH("V",R2008)))</formula>
    </cfRule>
  </conditionalFormatting>
  <conditionalFormatting sqref="R2009">
    <cfRule type="expression" dxfId="22105" priority="25967" stopIfTrue="1">
      <formula>NOT(ISERROR(SEARCH("O",R2009)))</formula>
    </cfRule>
    <cfRule type="expression" dxfId="22104" priority="25968" stopIfTrue="1">
      <formula>NOT(ISERROR(SEARCH("X",R2009)))</formula>
    </cfRule>
    <cfRule type="expression" dxfId="22103" priority="25969" stopIfTrue="1">
      <formula>NOT(ISERROR(SEARCH("V",R2009)))</formula>
    </cfRule>
    <cfRule type="expression" dxfId="22102" priority="25970" stopIfTrue="1">
      <formula>NOT(ISERROR(SEARCH("O",R2009)))</formula>
    </cfRule>
    <cfRule type="expression" dxfId="22101" priority="25971" stopIfTrue="1">
      <formula>NOT(ISERROR(SEARCH("X",R2009)))</formula>
    </cfRule>
    <cfRule type="expression" dxfId="22100" priority="25972" stopIfTrue="1">
      <formula>NOT(ISERROR(SEARCH("V",R2009)))</formula>
    </cfRule>
  </conditionalFormatting>
  <conditionalFormatting sqref="S2009">
    <cfRule type="expression" dxfId="22099" priority="25964" stopIfTrue="1">
      <formula>NOT(ISERROR(SEARCH("O",S2009)))</formula>
    </cfRule>
    <cfRule type="expression" dxfId="22098" priority="25965" stopIfTrue="1">
      <formula>NOT(ISERROR(SEARCH("X",S2009)))</formula>
    </cfRule>
    <cfRule type="expression" dxfId="22097" priority="25966" stopIfTrue="1">
      <formula>NOT(ISERROR(SEARCH("V",S2009)))</formula>
    </cfRule>
  </conditionalFormatting>
  <conditionalFormatting sqref="R2010">
    <cfRule type="expression" dxfId="22096" priority="25919" stopIfTrue="1">
      <formula>NOT(ISERROR(SEARCH("O",R2010)))</formula>
    </cfRule>
    <cfRule type="expression" dxfId="22095" priority="25920" stopIfTrue="1">
      <formula>NOT(ISERROR(SEARCH("X",R2010)))</formula>
    </cfRule>
    <cfRule type="expression" dxfId="22094" priority="25921" stopIfTrue="1">
      <formula>NOT(ISERROR(SEARCH("V",R2010)))</formula>
    </cfRule>
  </conditionalFormatting>
  <conditionalFormatting sqref="R2010">
    <cfRule type="expression" dxfId="22093" priority="25916" stopIfTrue="1">
      <formula>NOT(ISERROR(SEARCH("O",R2010)))</formula>
    </cfRule>
    <cfRule type="expression" dxfId="22092" priority="25917" stopIfTrue="1">
      <formula>NOT(ISERROR(SEARCH("X",R2010)))</formula>
    </cfRule>
    <cfRule type="expression" dxfId="22091" priority="25918" stopIfTrue="1">
      <formula>NOT(ISERROR(SEARCH("V",R2010)))</formula>
    </cfRule>
  </conditionalFormatting>
  <conditionalFormatting sqref="R2011">
    <cfRule type="expression" dxfId="22090" priority="25895" stopIfTrue="1">
      <formula>NOT(ISERROR(SEARCH("O",R2011)))</formula>
    </cfRule>
    <cfRule type="expression" dxfId="22089" priority="25896" stopIfTrue="1">
      <formula>NOT(ISERROR(SEARCH("X",R2011)))</formula>
    </cfRule>
    <cfRule type="expression" dxfId="22088" priority="25897" stopIfTrue="1">
      <formula>NOT(ISERROR(SEARCH("V",R2011)))</formula>
    </cfRule>
    <cfRule type="expression" dxfId="22087" priority="25898" stopIfTrue="1">
      <formula>NOT(ISERROR(SEARCH("O",R2011)))</formula>
    </cfRule>
    <cfRule type="expression" dxfId="22086" priority="25899" stopIfTrue="1">
      <formula>NOT(ISERROR(SEARCH("X",R2011)))</formula>
    </cfRule>
    <cfRule type="expression" dxfId="22085" priority="25900" stopIfTrue="1">
      <formula>NOT(ISERROR(SEARCH("V",R2011)))</formula>
    </cfRule>
  </conditionalFormatting>
  <conditionalFormatting sqref="R2014">
    <cfRule type="expression" dxfId="22084" priority="25820" stopIfTrue="1">
      <formula>NOT(ISERROR(SEARCH("O",R2014)))</formula>
    </cfRule>
    <cfRule type="expression" dxfId="22083" priority="25821" stopIfTrue="1">
      <formula>NOT(ISERROR(SEARCH("X",R2014)))</formula>
    </cfRule>
    <cfRule type="expression" dxfId="22082" priority="25822" stopIfTrue="1">
      <formula>NOT(ISERROR(SEARCH("V",R2014)))</formula>
    </cfRule>
    <cfRule type="expression" dxfId="22081" priority="25823" stopIfTrue="1">
      <formula>NOT(ISERROR(SEARCH("O",R2014)))</formula>
    </cfRule>
    <cfRule type="expression" dxfId="22080" priority="25824" stopIfTrue="1">
      <formula>NOT(ISERROR(SEARCH("X",R2014)))</formula>
    </cfRule>
    <cfRule type="expression" dxfId="22079" priority="25825" stopIfTrue="1">
      <formula>NOT(ISERROR(SEARCH("V",R2014)))</formula>
    </cfRule>
  </conditionalFormatting>
  <conditionalFormatting sqref="R2015">
    <cfRule type="expression" dxfId="22078" priority="25976" stopIfTrue="1">
      <formula>NOT(ISERROR(SEARCH("O",R2015)))</formula>
    </cfRule>
    <cfRule type="expression" dxfId="22077" priority="25977" stopIfTrue="1">
      <formula>NOT(ISERROR(SEARCH("X",R2015)))</formula>
    </cfRule>
    <cfRule type="expression" dxfId="22076" priority="25978" stopIfTrue="1">
      <formula>NOT(ISERROR(SEARCH("V",R2015)))</formula>
    </cfRule>
  </conditionalFormatting>
  <conditionalFormatting sqref="R2015">
    <cfRule type="expression" dxfId="22075" priority="25973" stopIfTrue="1">
      <formula>NOT(ISERROR(SEARCH("O",R2015)))</formula>
    </cfRule>
    <cfRule type="expression" dxfId="22074" priority="25974" stopIfTrue="1">
      <formula>NOT(ISERROR(SEARCH("X",R2015)))</formula>
    </cfRule>
    <cfRule type="expression" dxfId="22073" priority="25975" stopIfTrue="1">
      <formula>NOT(ISERROR(SEARCH("V",R2015)))</formula>
    </cfRule>
  </conditionalFormatting>
  <conditionalFormatting sqref="R2016">
    <cfRule type="expression" dxfId="22072" priority="25859" stopIfTrue="1">
      <formula>NOT(ISERROR(SEARCH("O",R2016)))</formula>
    </cfRule>
    <cfRule type="expression" dxfId="22071" priority="25860" stopIfTrue="1">
      <formula>NOT(ISERROR(SEARCH("X",R2016)))</formula>
    </cfRule>
    <cfRule type="expression" dxfId="22070" priority="25861" stopIfTrue="1">
      <formula>NOT(ISERROR(SEARCH("V",R2016)))</formula>
    </cfRule>
  </conditionalFormatting>
  <conditionalFormatting sqref="R2016">
    <cfRule type="expression" dxfId="22069" priority="25856" stopIfTrue="1">
      <formula>NOT(ISERROR(SEARCH("O",R2016)))</formula>
    </cfRule>
    <cfRule type="expression" dxfId="22068" priority="25857" stopIfTrue="1">
      <formula>NOT(ISERROR(SEARCH("X",R2016)))</formula>
    </cfRule>
    <cfRule type="expression" dxfId="22067" priority="25858" stopIfTrue="1">
      <formula>NOT(ISERROR(SEARCH("V",R2016)))</formula>
    </cfRule>
  </conditionalFormatting>
  <conditionalFormatting sqref="R2017">
    <cfRule type="expression" dxfId="22066" priority="25814" stopIfTrue="1">
      <formula>NOT(ISERROR(SEARCH("O",R2017)))</formula>
    </cfRule>
    <cfRule type="expression" dxfId="22065" priority="25815" stopIfTrue="1">
      <formula>NOT(ISERROR(SEARCH("X",R2017)))</formula>
    </cfRule>
    <cfRule type="expression" dxfId="22064" priority="25816" stopIfTrue="1">
      <formula>NOT(ISERROR(SEARCH("V",R2017)))</formula>
    </cfRule>
    <cfRule type="expression" dxfId="22063" priority="25817" stopIfTrue="1">
      <formula>NOT(ISERROR(SEARCH("O",R2017)))</formula>
    </cfRule>
    <cfRule type="expression" dxfId="22062" priority="25818" stopIfTrue="1">
      <formula>NOT(ISERROR(SEARCH("X",R2017)))</formula>
    </cfRule>
    <cfRule type="expression" dxfId="22061" priority="25819" stopIfTrue="1">
      <formula>NOT(ISERROR(SEARCH("V",R2017)))</formula>
    </cfRule>
  </conditionalFormatting>
  <conditionalFormatting sqref="R2018">
    <cfRule type="expression" dxfId="22060" priority="25958" stopIfTrue="1">
      <formula>NOT(ISERROR(SEARCH("O",R2018)))</formula>
    </cfRule>
    <cfRule type="expression" dxfId="22059" priority="25959" stopIfTrue="1">
      <formula>NOT(ISERROR(SEARCH("X",R2018)))</formula>
    </cfRule>
    <cfRule type="expression" dxfId="22058" priority="25960" stopIfTrue="1">
      <formula>NOT(ISERROR(SEARCH("V",R2018)))</formula>
    </cfRule>
  </conditionalFormatting>
  <conditionalFormatting sqref="R2018">
    <cfRule type="expression" dxfId="22057" priority="25955" stopIfTrue="1">
      <formula>NOT(ISERROR(SEARCH("O",R2018)))</formula>
    </cfRule>
    <cfRule type="expression" dxfId="22056" priority="25956" stopIfTrue="1">
      <formula>NOT(ISERROR(SEARCH("X",R2018)))</formula>
    </cfRule>
    <cfRule type="expression" dxfId="22055" priority="25957" stopIfTrue="1">
      <formula>NOT(ISERROR(SEARCH("V",R2018)))</formula>
    </cfRule>
  </conditionalFormatting>
  <conditionalFormatting sqref="R2019">
    <cfRule type="expression" dxfId="22054" priority="25808" stopIfTrue="1">
      <formula>NOT(ISERROR(SEARCH("O",R2019)))</formula>
    </cfRule>
    <cfRule type="expression" dxfId="22053" priority="25809" stopIfTrue="1">
      <formula>NOT(ISERROR(SEARCH("X",R2019)))</formula>
    </cfRule>
    <cfRule type="expression" dxfId="22052" priority="25810" stopIfTrue="1">
      <formula>NOT(ISERROR(SEARCH("V",R2019)))</formula>
    </cfRule>
    <cfRule type="expression" dxfId="22051" priority="25811" stopIfTrue="1">
      <formula>NOT(ISERROR(SEARCH("O",R2019)))</formula>
    </cfRule>
    <cfRule type="expression" dxfId="22050" priority="25812" stopIfTrue="1">
      <formula>NOT(ISERROR(SEARCH("X",R2019)))</formula>
    </cfRule>
    <cfRule type="expression" dxfId="22049" priority="25813" stopIfTrue="1">
      <formula>NOT(ISERROR(SEARCH("V",R2019)))</formula>
    </cfRule>
  </conditionalFormatting>
  <conditionalFormatting sqref="R2020">
    <cfRule type="expression" dxfId="22048" priority="26012" stopIfTrue="1">
      <formula>NOT(ISERROR(SEARCH("O",R2020)))</formula>
    </cfRule>
    <cfRule type="expression" dxfId="22047" priority="26013" stopIfTrue="1">
      <formula>NOT(ISERROR(SEARCH("X",R2020)))</formula>
    </cfRule>
    <cfRule type="expression" dxfId="22046" priority="26014" stopIfTrue="1">
      <formula>NOT(ISERROR(SEARCH("V",R2020)))</formula>
    </cfRule>
  </conditionalFormatting>
  <conditionalFormatting sqref="R2020">
    <cfRule type="expression" dxfId="22045" priority="26009" stopIfTrue="1">
      <formula>NOT(ISERROR(SEARCH("O",R2020)))</formula>
    </cfRule>
    <cfRule type="expression" dxfId="22044" priority="26010" stopIfTrue="1">
      <formula>NOT(ISERROR(SEARCH("X",R2020)))</formula>
    </cfRule>
    <cfRule type="expression" dxfId="22043" priority="26011" stopIfTrue="1">
      <formula>NOT(ISERROR(SEARCH("V",R2020)))</formula>
    </cfRule>
  </conditionalFormatting>
  <conditionalFormatting sqref="R2021">
    <cfRule type="expression" dxfId="22042" priority="25886" stopIfTrue="1">
      <formula>NOT(ISERROR(SEARCH("O",R2021)))</formula>
    </cfRule>
    <cfRule type="expression" dxfId="22041" priority="25887" stopIfTrue="1">
      <formula>NOT(ISERROR(SEARCH("X",R2021)))</formula>
    </cfRule>
    <cfRule type="expression" dxfId="22040" priority="25888" stopIfTrue="1">
      <formula>NOT(ISERROR(SEARCH("V",R2021)))</formula>
    </cfRule>
  </conditionalFormatting>
  <conditionalFormatting sqref="R2022">
    <cfRule type="expression" dxfId="22039" priority="25949" stopIfTrue="1">
      <formula>NOT(ISERROR(SEARCH("O",R2022)))</formula>
    </cfRule>
    <cfRule type="expression" dxfId="22038" priority="25950" stopIfTrue="1">
      <formula>NOT(ISERROR(SEARCH("X",R2022)))</formula>
    </cfRule>
    <cfRule type="expression" dxfId="22037" priority="25951" stopIfTrue="1">
      <formula>NOT(ISERROR(SEARCH("V",R2022)))</formula>
    </cfRule>
  </conditionalFormatting>
  <conditionalFormatting sqref="R2027">
    <cfRule type="expression" dxfId="22036" priority="25841" stopIfTrue="1">
      <formula>NOT(ISERROR(SEARCH("O",R2027)))</formula>
    </cfRule>
    <cfRule type="expression" dxfId="22035" priority="25842" stopIfTrue="1">
      <formula>NOT(ISERROR(SEARCH("X",R2027)))</formula>
    </cfRule>
    <cfRule type="expression" dxfId="22034" priority="25843" stopIfTrue="1">
      <formula>NOT(ISERROR(SEARCH("V",R2027)))</formula>
    </cfRule>
  </conditionalFormatting>
  <conditionalFormatting sqref="R2000:R2001">
    <cfRule type="expression" dxfId="22033" priority="26034" stopIfTrue="1">
      <formula>NOT(ISERROR(SEARCH("O",R2000)))</formula>
    </cfRule>
    <cfRule type="expression" dxfId="22032" priority="26035" stopIfTrue="1">
      <formula>NOT(ISERROR(SEARCH("X",R2000)))</formula>
    </cfRule>
    <cfRule type="expression" dxfId="22031" priority="26036" stopIfTrue="1">
      <formula>NOT(ISERROR(SEARCH("V",R2000)))</formula>
    </cfRule>
  </conditionalFormatting>
  <conditionalFormatting sqref="R2012:R2013">
    <cfRule type="expression" dxfId="22030" priority="25877" stopIfTrue="1">
      <formula>NOT(ISERROR(SEARCH("O",R2012)))</formula>
    </cfRule>
    <cfRule type="expression" dxfId="22029" priority="25878" stopIfTrue="1">
      <formula>NOT(ISERROR(SEARCH("X",R2012)))</formula>
    </cfRule>
    <cfRule type="expression" dxfId="22028" priority="25879" stopIfTrue="1">
      <formula>NOT(ISERROR(SEARCH("V",R2012)))</formula>
    </cfRule>
    <cfRule type="expression" dxfId="22027" priority="25880" stopIfTrue="1">
      <formula>NOT(ISERROR(SEARCH("O",R2012)))</formula>
    </cfRule>
    <cfRule type="expression" dxfId="22026" priority="25881" stopIfTrue="1">
      <formula>NOT(ISERROR(SEARCH("X",R2012)))</formula>
    </cfRule>
    <cfRule type="expression" dxfId="22025" priority="25882" stopIfTrue="1">
      <formula>NOT(ISERROR(SEARCH("V",R2012)))</formula>
    </cfRule>
  </conditionalFormatting>
  <conditionalFormatting sqref="R2023">
    <cfRule type="expression" dxfId="22024" priority="25904" stopIfTrue="1">
      <formula>NOT(ISERROR(SEARCH("O",R2023)))</formula>
    </cfRule>
    <cfRule type="expression" dxfId="22023" priority="25905" stopIfTrue="1">
      <formula>NOT(ISERROR(SEARCH("X",R2023)))</formula>
    </cfRule>
    <cfRule type="expression" dxfId="22022" priority="25906" stopIfTrue="1">
      <formula>NOT(ISERROR(SEARCH("V",R2023)))</formula>
    </cfRule>
  </conditionalFormatting>
  <conditionalFormatting sqref="R2025:R2026">
    <cfRule type="expression" dxfId="22021" priority="25991" stopIfTrue="1">
      <formula>NOT(ISERROR(SEARCH("O",R2025)))</formula>
    </cfRule>
    <cfRule type="expression" dxfId="22020" priority="25992" stopIfTrue="1">
      <formula>NOT(ISERROR(SEARCH("X",R2025)))</formula>
    </cfRule>
    <cfRule type="expression" dxfId="22019" priority="25993" stopIfTrue="1">
      <formula>NOT(ISERROR(SEARCH("V",R2025)))</formula>
    </cfRule>
  </conditionalFormatting>
  <conditionalFormatting sqref="R2028:R2029">
    <cfRule type="expression" dxfId="22018" priority="25847" stopIfTrue="1">
      <formula>NOT(ISERROR(SEARCH("O",R2028)))</formula>
    </cfRule>
    <cfRule type="expression" dxfId="22017" priority="25848" stopIfTrue="1">
      <formula>NOT(ISERROR(SEARCH("X",R2028)))</formula>
    </cfRule>
    <cfRule type="expression" dxfId="22016" priority="25849" stopIfTrue="1">
      <formula>NOT(ISERROR(SEARCH("V",R2028)))</formula>
    </cfRule>
  </conditionalFormatting>
  <conditionalFormatting sqref="R1995">
    <cfRule type="expression" dxfId="22015" priority="26058" stopIfTrue="1">
      <formula>NOT(ISERROR(SEARCH("O",R1995)))</formula>
    </cfRule>
    <cfRule type="expression" dxfId="22014" priority="26059" stopIfTrue="1">
      <formula>NOT(ISERROR(SEARCH("X",R1995)))</formula>
    </cfRule>
    <cfRule type="expression" dxfId="22013" priority="26060" stopIfTrue="1">
      <formula>NOT(ISERROR(SEARCH("V",R1995)))</formula>
    </cfRule>
  </conditionalFormatting>
  <conditionalFormatting sqref="R1995">
    <cfRule type="expression" dxfId="22012" priority="26055" stopIfTrue="1">
      <formula>NOT(ISERROR(SEARCH("O",R1995)))</formula>
    </cfRule>
    <cfRule type="expression" dxfId="22011" priority="26056" stopIfTrue="1">
      <formula>NOT(ISERROR(SEARCH("X",R1995)))</formula>
    </cfRule>
    <cfRule type="expression" dxfId="22010" priority="26057" stopIfTrue="1">
      <formula>NOT(ISERROR(SEARCH("V",R1995)))</formula>
    </cfRule>
  </conditionalFormatting>
  <conditionalFormatting sqref="S1995">
    <cfRule type="expression" dxfId="22009" priority="26052" stopIfTrue="1">
      <formula>NOT(ISERROR(SEARCH("O",S1995)))</formula>
    </cfRule>
    <cfRule type="expression" dxfId="22008" priority="26053" stopIfTrue="1">
      <formula>NOT(ISERROR(SEARCH("X",S1995)))</formula>
    </cfRule>
    <cfRule type="expression" dxfId="22007" priority="26054" stopIfTrue="1">
      <formula>NOT(ISERROR(SEARCH("V",S1995)))</formula>
    </cfRule>
  </conditionalFormatting>
  <conditionalFormatting sqref="S2000:S2001">
    <cfRule type="expression" dxfId="22006" priority="26040" stopIfTrue="1">
      <formula>NOT(ISERROR(SEARCH("O",S2000)))</formula>
    </cfRule>
    <cfRule type="expression" dxfId="22005" priority="26041" stopIfTrue="1">
      <formula>NOT(ISERROR(SEARCH("X",S2000)))</formula>
    </cfRule>
    <cfRule type="expression" dxfId="22004" priority="26042" stopIfTrue="1">
      <formula>NOT(ISERROR(SEARCH("V",S2000)))</formula>
    </cfRule>
  </conditionalFormatting>
  <conditionalFormatting sqref="R2000:R2001">
    <cfRule type="expression" dxfId="22003" priority="26037" stopIfTrue="1">
      <formula>NOT(ISERROR(SEARCH("O",R2000)))</formula>
    </cfRule>
    <cfRule type="expression" dxfId="22002" priority="26038" stopIfTrue="1">
      <formula>NOT(ISERROR(SEARCH("X",R2000)))</formula>
    </cfRule>
    <cfRule type="expression" dxfId="22001" priority="26039" stopIfTrue="1">
      <formula>NOT(ISERROR(SEARCH("V",R2000)))</formula>
    </cfRule>
  </conditionalFormatting>
  <conditionalFormatting sqref="S2001">
    <cfRule type="expression" dxfId="22000" priority="25871" stopIfTrue="1">
      <formula>NOT(ISERROR(SEARCH("O",S2001)))</formula>
    </cfRule>
    <cfRule type="expression" dxfId="21999" priority="25872" stopIfTrue="1">
      <formula>NOT(ISERROR(SEARCH("X",S2001)))</formula>
    </cfRule>
    <cfRule type="expression" dxfId="21998" priority="25873" stopIfTrue="1">
      <formula>NOT(ISERROR(SEARCH("V",S2001)))</formula>
    </cfRule>
  </conditionalFormatting>
  <conditionalFormatting sqref="S2002">
    <cfRule type="expression" dxfId="21997" priority="25838" stopIfTrue="1">
      <formula>NOT(ISERROR(SEARCH("O",S2002)))</formula>
    </cfRule>
    <cfRule type="expression" dxfId="21996" priority="25839" stopIfTrue="1">
      <formula>NOT(ISERROR(SEARCH("X",S2002)))</formula>
    </cfRule>
    <cfRule type="expression" dxfId="21995" priority="25840" stopIfTrue="1">
      <formula>NOT(ISERROR(SEARCH("V",S2002)))</formula>
    </cfRule>
  </conditionalFormatting>
  <conditionalFormatting sqref="S2002">
    <cfRule type="expression" dxfId="21994" priority="25829" stopIfTrue="1">
      <formula>NOT(ISERROR(SEARCH("O",S2002)))</formula>
    </cfRule>
    <cfRule type="expression" dxfId="21993" priority="25830" stopIfTrue="1">
      <formula>NOT(ISERROR(SEARCH("X",S2002)))</formula>
    </cfRule>
    <cfRule type="expression" dxfId="21992" priority="25831" stopIfTrue="1">
      <formula>NOT(ISERROR(SEARCH("V",S2002)))</formula>
    </cfRule>
  </conditionalFormatting>
  <conditionalFormatting sqref="S2003">
    <cfRule type="expression" dxfId="21991" priority="26032" stopIfTrue="1">
      <formula>NOT(ISERROR(SEARCH("X",S2003)))</formula>
    </cfRule>
    <cfRule type="expression" dxfId="21990" priority="26033" stopIfTrue="1">
      <formula>NOT(ISERROR(SEARCH("V",S2003)))</formula>
    </cfRule>
    <cfRule type="expression" dxfId="21989" priority="26061" stopIfTrue="1">
      <formula>NOT(ISERROR(SEARCH("O",S2003)))</formula>
    </cfRule>
  </conditionalFormatting>
  <conditionalFormatting sqref="S2004">
    <cfRule type="expression" dxfId="21988" priority="26027" stopIfTrue="1">
      <formula>NOT(ISERROR(SEARCH("O",S2004)))</formula>
    </cfRule>
    <cfRule type="expression" dxfId="21987" priority="26028" stopIfTrue="1">
      <formula>NOT(ISERROR(SEARCH("X",S2004)))</formula>
    </cfRule>
    <cfRule type="expression" dxfId="21986" priority="26029" stopIfTrue="1">
      <formula>NOT(ISERROR(SEARCH("V",S2004)))</formula>
    </cfRule>
  </conditionalFormatting>
  <conditionalFormatting sqref="S2005">
    <cfRule type="expression" dxfId="21985" priority="25946" stopIfTrue="1">
      <formula>NOT(ISERROR(SEARCH("O",S2005)))</formula>
    </cfRule>
    <cfRule type="expression" dxfId="21984" priority="25947" stopIfTrue="1">
      <formula>NOT(ISERROR(SEARCH("X",S2005)))</formula>
    </cfRule>
    <cfRule type="expression" dxfId="21983" priority="25948" stopIfTrue="1">
      <formula>NOT(ISERROR(SEARCH("V",S2005)))</formula>
    </cfRule>
  </conditionalFormatting>
  <conditionalFormatting sqref="S2006">
    <cfRule type="expression" dxfId="21982" priority="25988" stopIfTrue="1">
      <formula>NOT(ISERROR(SEARCH("O",S2006)))</formula>
    </cfRule>
    <cfRule type="expression" dxfId="21981" priority="25989" stopIfTrue="1">
      <formula>NOT(ISERROR(SEARCH("X",S2006)))</formula>
    </cfRule>
    <cfRule type="expression" dxfId="21980" priority="25990" stopIfTrue="1">
      <formula>NOT(ISERROR(SEARCH("V",S2006)))</formula>
    </cfRule>
  </conditionalFormatting>
  <conditionalFormatting sqref="S2007">
    <cfRule type="expression" dxfId="21979" priority="25940" stopIfTrue="1">
      <formula>NOT(ISERROR(SEARCH("O",S2007)))</formula>
    </cfRule>
    <cfRule type="expression" dxfId="21978" priority="25941" stopIfTrue="1">
      <formula>NOT(ISERROR(SEARCH("X",S2007)))</formula>
    </cfRule>
    <cfRule type="expression" dxfId="21977" priority="25942" stopIfTrue="1">
      <formula>NOT(ISERROR(SEARCH("V",S2007)))</formula>
    </cfRule>
  </conditionalFormatting>
  <conditionalFormatting sqref="S2008">
    <cfRule type="expression" dxfId="21976" priority="25931" stopIfTrue="1">
      <formula>NOT(ISERROR(SEARCH("O",S2008)))</formula>
    </cfRule>
    <cfRule type="expression" dxfId="21975" priority="25932" stopIfTrue="1">
      <formula>NOT(ISERROR(SEARCH("X",S2008)))</formula>
    </cfRule>
    <cfRule type="expression" dxfId="21974" priority="25933" stopIfTrue="1">
      <formula>NOT(ISERROR(SEARCH("V",S2008)))</formula>
    </cfRule>
  </conditionalFormatting>
  <conditionalFormatting sqref="S2010">
    <cfRule type="expression" dxfId="21973" priority="25922" stopIfTrue="1">
      <formula>NOT(ISERROR(SEARCH("O",S2010)))</formula>
    </cfRule>
    <cfRule type="expression" dxfId="21972" priority="25923" stopIfTrue="1">
      <formula>NOT(ISERROR(SEARCH("X",S2010)))</formula>
    </cfRule>
    <cfRule type="expression" dxfId="21971" priority="25924" stopIfTrue="1">
      <formula>NOT(ISERROR(SEARCH("V",S2010)))</formula>
    </cfRule>
  </conditionalFormatting>
  <conditionalFormatting sqref="S2011">
    <cfRule type="expression" dxfId="21970" priority="25901" stopIfTrue="1">
      <formula>NOT(ISERROR(SEARCH("O",S2011)))</formula>
    </cfRule>
    <cfRule type="expression" dxfId="21969" priority="25902" stopIfTrue="1">
      <formula>NOT(ISERROR(SEARCH("X",S2011)))</formula>
    </cfRule>
    <cfRule type="expression" dxfId="21968" priority="25903" stopIfTrue="1">
      <formula>NOT(ISERROR(SEARCH("V",S2011)))</formula>
    </cfRule>
  </conditionalFormatting>
  <conditionalFormatting sqref="S2012:S2013">
    <cfRule type="expression" dxfId="21967" priority="25883" stopIfTrue="1">
      <formula>NOT(ISERROR(SEARCH("O",S2012)))</formula>
    </cfRule>
    <cfRule type="expression" dxfId="21966" priority="25884" stopIfTrue="1">
      <formula>NOT(ISERROR(SEARCH("X",S2012)))</formula>
    </cfRule>
    <cfRule type="expression" dxfId="21965" priority="25885" stopIfTrue="1">
      <formula>NOT(ISERROR(SEARCH("V",S2012)))</formula>
    </cfRule>
  </conditionalFormatting>
  <conditionalFormatting sqref="S2014">
    <cfRule type="expression" dxfId="21964" priority="25913" stopIfTrue="1">
      <formula>NOT(ISERROR(SEARCH("O",S2014)))</formula>
    </cfRule>
    <cfRule type="expression" dxfId="21963" priority="25914" stopIfTrue="1">
      <formula>NOT(ISERROR(SEARCH("X",S2014)))</formula>
    </cfRule>
    <cfRule type="expression" dxfId="21962" priority="25915" stopIfTrue="1">
      <formula>NOT(ISERROR(SEARCH("V",S2014)))</formula>
    </cfRule>
  </conditionalFormatting>
  <conditionalFormatting sqref="S2015">
    <cfRule type="expression" dxfId="21961" priority="25979" stopIfTrue="1">
      <formula>NOT(ISERROR(SEARCH("O",S2015)))</formula>
    </cfRule>
    <cfRule type="expression" dxfId="21960" priority="25980" stopIfTrue="1">
      <formula>NOT(ISERROR(SEARCH("X",S2015)))</formula>
    </cfRule>
    <cfRule type="expression" dxfId="21959" priority="25981" stopIfTrue="1">
      <formula>NOT(ISERROR(SEARCH("V",S2015)))</formula>
    </cfRule>
  </conditionalFormatting>
  <conditionalFormatting sqref="S2016">
    <cfRule type="expression" dxfId="21958" priority="25862" stopIfTrue="1">
      <formula>NOT(ISERROR(SEARCH("O",S2016)))</formula>
    </cfRule>
    <cfRule type="expression" dxfId="21957" priority="25863" stopIfTrue="1">
      <formula>NOT(ISERROR(SEARCH("X",S2016)))</formula>
    </cfRule>
    <cfRule type="expression" dxfId="21956" priority="25864" stopIfTrue="1">
      <formula>NOT(ISERROR(SEARCH("V",S2016)))</formula>
    </cfRule>
  </conditionalFormatting>
  <conditionalFormatting sqref="S2017">
    <cfRule type="expression" dxfId="21955" priority="25892" stopIfTrue="1">
      <formula>NOT(ISERROR(SEARCH("O",S2017)))</formula>
    </cfRule>
    <cfRule type="expression" dxfId="21954" priority="25893" stopIfTrue="1">
      <formula>NOT(ISERROR(SEARCH("X",S2017)))</formula>
    </cfRule>
    <cfRule type="expression" dxfId="21953" priority="25894" stopIfTrue="1">
      <formula>NOT(ISERROR(SEARCH("V",S2017)))</formula>
    </cfRule>
  </conditionalFormatting>
  <conditionalFormatting sqref="S2018">
    <cfRule type="expression" dxfId="21952" priority="25961" stopIfTrue="1">
      <formula>NOT(ISERROR(SEARCH("O",S2018)))</formula>
    </cfRule>
    <cfRule type="expression" dxfId="21951" priority="25962" stopIfTrue="1">
      <formula>NOT(ISERROR(SEARCH("X",S2018)))</formula>
    </cfRule>
    <cfRule type="expression" dxfId="21950" priority="25963" stopIfTrue="1">
      <formula>NOT(ISERROR(SEARCH("V",S2018)))</formula>
    </cfRule>
  </conditionalFormatting>
  <conditionalFormatting sqref="S2019">
    <cfRule type="expression" dxfId="21949" priority="26018" stopIfTrue="1">
      <formula>NOT(ISERROR(SEARCH("O",S2019)))</formula>
    </cfRule>
    <cfRule type="expression" dxfId="21948" priority="26019" stopIfTrue="1">
      <formula>NOT(ISERROR(SEARCH("X",S2019)))</formula>
    </cfRule>
    <cfRule type="expression" dxfId="21947" priority="26020" stopIfTrue="1">
      <formula>NOT(ISERROR(SEARCH("V",S2019)))</formula>
    </cfRule>
  </conditionalFormatting>
  <conditionalFormatting sqref="S2020">
    <cfRule type="expression" dxfId="21946" priority="26015" stopIfTrue="1">
      <formula>NOT(ISERROR(SEARCH("O",S2020)))</formula>
    </cfRule>
    <cfRule type="expression" dxfId="21945" priority="26016" stopIfTrue="1">
      <formula>NOT(ISERROR(SEARCH("X",S2020)))</formula>
    </cfRule>
    <cfRule type="expression" dxfId="21944" priority="26017" stopIfTrue="1">
      <formula>NOT(ISERROR(SEARCH("V",S2020)))</formula>
    </cfRule>
  </conditionalFormatting>
  <conditionalFormatting sqref="S2021">
    <cfRule type="expression" dxfId="21943" priority="25889" stopIfTrue="1">
      <formula>NOT(ISERROR(SEARCH("O",S2021)))</formula>
    </cfRule>
    <cfRule type="expression" dxfId="21942" priority="25890" stopIfTrue="1">
      <formula>NOT(ISERROR(SEARCH("X",S2021)))</formula>
    </cfRule>
    <cfRule type="expression" dxfId="21941" priority="25891" stopIfTrue="1">
      <formula>NOT(ISERROR(SEARCH("V",S2021)))</formula>
    </cfRule>
  </conditionalFormatting>
  <conditionalFormatting sqref="S2022">
    <cfRule type="expression" dxfId="21940" priority="25952" stopIfTrue="1">
      <formula>NOT(ISERROR(SEARCH("O",S2022)))</formula>
    </cfRule>
    <cfRule type="expression" dxfId="21939" priority="25953" stopIfTrue="1">
      <formula>NOT(ISERROR(SEARCH("X",S2022)))</formula>
    </cfRule>
    <cfRule type="expression" dxfId="21938" priority="25954" stopIfTrue="1">
      <formula>NOT(ISERROR(SEARCH("V",S2022)))</formula>
    </cfRule>
  </conditionalFormatting>
  <conditionalFormatting sqref="S2023">
    <cfRule type="expression" dxfId="21937" priority="25910" stopIfTrue="1">
      <formula>NOT(ISERROR(SEARCH("O",S2023)))</formula>
    </cfRule>
    <cfRule type="expression" dxfId="21936" priority="25911" stopIfTrue="1">
      <formula>NOT(ISERROR(SEARCH("X",S2023)))</formula>
    </cfRule>
    <cfRule type="expression" dxfId="21935" priority="25912" stopIfTrue="1">
      <formula>NOT(ISERROR(SEARCH("V",S2023)))</formula>
    </cfRule>
  </conditionalFormatting>
  <conditionalFormatting sqref="R2023">
    <cfRule type="expression" dxfId="21934" priority="25907" stopIfTrue="1">
      <formula>NOT(ISERROR(SEARCH("O",R2023)))</formula>
    </cfRule>
    <cfRule type="expression" dxfId="21933" priority="25908" stopIfTrue="1">
      <formula>NOT(ISERROR(SEARCH("X",R2023)))</formula>
    </cfRule>
    <cfRule type="expression" dxfId="21932" priority="25909" stopIfTrue="1">
      <formula>NOT(ISERROR(SEARCH("V",R2023)))</formula>
    </cfRule>
  </conditionalFormatting>
  <conditionalFormatting sqref="S2024">
    <cfRule type="expression" dxfId="21931" priority="26006" stopIfTrue="1">
      <formula>NOT(ISERROR(SEARCH("O",S2024)))</formula>
    </cfRule>
    <cfRule type="expression" dxfId="21930" priority="26007" stopIfTrue="1">
      <formula>NOT(ISERROR(SEARCH("X",S2024)))</formula>
    </cfRule>
    <cfRule type="expression" dxfId="21929" priority="26008" stopIfTrue="1">
      <formula>NOT(ISERROR(SEARCH("V",S2024)))</formula>
    </cfRule>
  </conditionalFormatting>
  <conditionalFormatting sqref="R2025:R2026">
    <cfRule type="expression" dxfId="21928" priority="25994" stopIfTrue="1">
      <formula>NOT(ISERROR(SEARCH("O",R2025)))</formula>
    </cfRule>
    <cfRule type="expression" dxfId="21927" priority="25995" stopIfTrue="1">
      <formula>NOT(ISERROR(SEARCH("X",R2025)))</formula>
    </cfRule>
    <cfRule type="expression" dxfId="21926" priority="25996" stopIfTrue="1">
      <formula>NOT(ISERROR(SEARCH("V",R2025)))</formula>
    </cfRule>
  </conditionalFormatting>
  <conditionalFormatting sqref="S2027">
    <cfRule type="expression" dxfId="21925" priority="25844" stopIfTrue="1">
      <formula>NOT(ISERROR(SEARCH("O",S2027)))</formula>
    </cfRule>
    <cfRule type="expression" dxfId="21924" priority="25845" stopIfTrue="1">
      <formula>NOT(ISERROR(SEARCH("X",S2027)))</formula>
    </cfRule>
    <cfRule type="expression" dxfId="21923" priority="25846" stopIfTrue="1">
      <formula>NOT(ISERROR(SEARCH("V",S2027)))</formula>
    </cfRule>
  </conditionalFormatting>
  <conditionalFormatting sqref="S2028:S2029">
    <cfRule type="expression" dxfId="21922" priority="25853" stopIfTrue="1">
      <formula>NOT(ISERROR(SEARCH("O",S2028)))</formula>
    </cfRule>
    <cfRule type="expression" dxfId="21921" priority="25854" stopIfTrue="1">
      <formula>NOT(ISERROR(SEARCH("X",S2028)))</formula>
    </cfRule>
    <cfRule type="expression" dxfId="21920" priority="25855" stopIfTrue="1">
      <formula>NOT(ISERROR(SEARCH("V",S2028)))</formula>
    </cfRule>
  </conditionalFormatting>
  <conditionalFormatting sqref="R2028:R2029">
    <cfRule type="expression" dxfId="21919" priority="25850" stopIfTrue="1">
      <formula>NOT(ISERROR(SEARCH("O",R2028)))</formula>
    </cfRule>
    <cfRule type="expression" dxfId="21918" priority="25851" stopIfTrue="1">
      <formula>NOT(ISERROR(SEARCH("X",R2028)))</formula>
    </cfRule>
    <cfRule type="expression" dxfId="21917" priority="25852" stopIfTrue="1">
      <formula>NOT(ISERROR(SEARCH("V",R2028)))</formula>
    </cfRule>
  </conditionalFormatting>
  <conditionalFormatting sqref="R1994">
    <cfRule type="expression" dxfId="21916" priority="25799" stopIfTrue="1">
      <formula>NOT(ISERROR(SEARCH("O",R1994)))</formula>
    </cfRule>
    <cfRule type="expression" dxfId="21915" priority="25800" stopIfTrue="1">
      <formula>NOT(ISERROR(SEARCH("X",R1994)))</formula>
    </cfRule>
    <cfRule type="expression" dxfId="21914" priority="25801" stopIfTrue="1">
      <formula>NOT(ISERROR(SEARCH("V",R1994)))</formula>
    </cfRule>
    <cfRule type="expression" dxfId="21913" priority="25802" stopIfTrue="1">
      <formula>NOT(ISERROR(SEARCH("O",R1994)))</formula>
    </cfRule>
    <cfRule type="expression" dxfId="21912" priority="25803" stopIfTrue="1">
      <formula>NOT(ISERROR(SEARCH("X",R1994)))</formula>
    </cfRule>
    <cfRule type="expression" dxfId="21911" priority="25804" stopIfTrue="1">
      <formula>NOT(ISERROR(SEARCH("V",R1994)))</formula>
    </cfRule>
  </conditionalFormatting>
  <conditionalFormatting sqref="S1994">
    <cfRule type="expression" dxfId="21910" priority="25805" stopIfTrue="1">
      <formula>NOT(ISERROR(SEARCH("O",S1994)))</formula>
    </cfRule>
    <cfRule type="expression" dxfId="21909" priority="25806" stopIfTrue="1">
      <formula>NOT(ISERROR(SEARCH("X",S1994)))</formula>
    </cfRule>
    <cfRule type="expression" dxfId="21908" priority="25807" stopIfTrue="1">
      <formula>NOT(ISERROR(SEARCH("V",S1994)))</formula>
    </cfRule>
  </conditionalFormatting>
  <conditionalFormatting sqref="R1996:S1998">
    <cfRule type="expression" dxfId="21907" priority="25796" stopIfTrue="1">
      <formula>NOT(ISERROR(SEARCH("O",R1996)))</formula>
    </cfRule>
    <cfRule type="expression" dxfId="21906" priority="25797" stopIfTrue="1">
      <formula>NOT(ISERROR(SEARCH("X",R1996)))</formula>
    </cfRule>
    <cfRule type="expression" dxfId="21905" priority="25798" stopIfTrue="1">
      <formula>NOT(ISERROR(SEARCH("V",R1996)))</formula>
    </cfRule>
  </conditionalFormatting>
  <conditionalFormatting sqref="R1996:S1998">
    <cfRule type="expression" dxfId="21904" priority="25793" stopIfTrue="1">
      <formula>NOT(ISERROR(SEARCH("O",R1996)))</formula>
    </cfRule>
    <cfRule type="expression" dxfId="21903" priority="25794" stopIfTrue="1">
      <formula>NOT(ISERROR(SEARCH("X",R1996)))</formula>
    </cfRule>
    <cfRule type="expression" dxfId="21902" priority="25795" stopIfTrue="1">
      <formula>NOT(ISERROR(SEARCH("V",R1996)))</formula>
    </cfRule>
  </conditionalFormatting>
  <conditionalFormatting sqref="M1163:S1164">
    <cfRule type="cellIs" dxfId="21901" priority="25791" operator="equal">
      <formula>"X"</formula>
    </cfRule>
    <cfRule type="cellIs" dxfId="21900" priority="25792" operator="equal">
      <formula>"V"</formula>
    </cfRule>
  </conditionalFormatting>
  <conditionalFormatting sqref="AM1163:AV1164">
    <cfRule type="cellIs" dxfId="21899" priority="25784" operator="equal">
      <formula>"NA"</formula>
    </cfRule>
    <cfRule type="cellIs" dxfId="21898" priority="25785" operator="equal">
      <formula>"NS"</formula>
    </cfRule>
    <cfRule type="cellIs" dxfId="21897" priority="25786" operator="equal">
      <formula>"S"</formula>
    </cfRule>
    <cfRule type="cellIs" dxfId="21896" priority="25787" operator="equal">
      <formula>"A"</formula>
    </cfRule>
    <cfRule type="cellIs" dxfId="21895" priority="25788" operator="equal">
      <formula>"X"</formula>
    </cfRule>
    <cfRule type="cellIs" dxfId="21894" priority="25789" operator="equal">
      <formula>"L"</formula>
    </cfRule>
    <cfRule type="cellIs" dxfId="21893" priority="25790" operator="equal">
      <formula>"V"</formula>
    </cfRule>
  </conditionalFormatting>
  <conditionalFormatting sqref="AM1165:AV1166">
    <cfRule type="cellIs" dxfId="21892" priority="25777" operator="equal">
      <formula>"NA"</formula>
    </cfRule>
    <cfRule type="cellIs" dxfId="21891" priority="25778" operator="equal">
      <formula>"NS"</formula>
    </cfRule>
    <cfRule type="cellIs" dxfId="21890" priority="25779" operator="equal">
      <formula>"S"</formula>
    </cfRule>
    <cfRule type="cellIs" dxfId="21889" priority="25780" operator="equal">
      <formula>"A"</formula>
    </cfRule>
    <cfRule type="cellIs" dxfId="21888" priority="25781" operator="equal">
      <formula>"X"</formula>
    </cfRule>
    <cfRule type="cellIs" dxfId="21887" priority="25782" operator="equal">
      <formula>"L"</formula>
    </cfRule>
    <cfRule type="cellIs" dxfId="21886" priority="25783" operator="equal">
      <formula>"V"</formula>
    </cfRule>
  </conditionalFormatting>
  <conditionalFormatting sqref="AM1188:AV1189 AM1168:AV1177 AM1195:AV1203 AM1180:AV1183">
    <cfRule type="cellIs" dxfId="21885" priority="25434" operator="equal">
      <formula>"NA"</formula>
    </cfRule>
    <cfRule type="cellIs" dxfId="21884" priority="25435" operator="equal">
      <formula>"NS"</formula>
    </cfRule>
    <cfRule type="cellIs" dxfId="21883" priority="25436" operator="equal">
      <formula>"S"</formula>
    </cfRule>
    <cfRule type="cellIs" dxfId="21882" priority="25437" operator="equal">
      <formula>"A"</formula>
    </cfRule>
    <cfRule type="cellIs" dxfId="21881" priority="25438" operator="equal">
      <formula>"X"</formula>
    </cfRule>
    <cfRule type="cellIs" dxfId="21880" priority="25439" operator="equal">
      <formula>"L"</formula>
    </cfRule>
    <cfRule type="cellIs" dxfId="21879" priority="25440" operator="equal">
      <formula>"V"</formula>
    </cfRule>
  </conditionalFormatting>
  <conditionalFormatting sqref="AM1167:AV1167">
    <cfRule type="cellIs" dxfId="21878" priority="25420" operator="equal">
      <formula>"NA"</formula>
    </cfRule>
    <cfRule type="cellIs" dxfId="21877" priority="25421" operator="equal">
      <formula>"NS"</formula>
    </cfRule>
    <cfRule type="cellIs" dxfId="21876" priority="25422" operator="equal">
      <formula>"S"</formula>
    </cfRule>
    <cfRule type="cellIs" dxfId="21875" priority="25423" operator="equal">
      <formula>"A"</formula>
    </cfRule>
    <cfRule type="cellIs" dxfId="21874" priority="25424" operator="equal">
      <formula>"X"</formula>
    </cfRule>
    <cfRule type="cellIs" dxfId="21873" priority="25425" operator="equal">
      <formula>"L"</formula>
    </cfRule>
    <cfRule type="cellIs" dxfId="21872" priority="25426" operator="equal">
      <formula>"V"</formula>
    </cfRule>
  </conditionalFormatting>
  <conditionalFormatting sqref="AM523:AV523">
    <cfRule type="cellIs" dxfId="21871" priority="25189" operator="equal">
      <formula>"NA"</formula>
    </cfRule>
    <cfRule type="cellIs" dxfId="21870" priority="25190" operator="equal">
      <formula>"NS"</formula>
    </cfRule>
    <cfRule type="cellIs" dxfId="21869" priority="25191" operator="equal">
      <formula>"S"</formula>
    </cfRule>
    <cfRule type="cellIs" dxfId="21868" priority="25192" operator="equal">
      <formula>"A"</formula>
    </cfRule>
    <cfRule type="cellIs" dxfId="21867" priority="25193" operator="equal">
      <formula>"X"</formula>
    </cfRule>
    <cfRule type="cellIs" dxfId="21866" priority="25194" operator="equal">
      <formula>"L"</formula>
    </cfRule>
    <cfRule type="cellIs" dxfId="21865" priority="25195" operator="equal">
      <formula>"V"</formula>
    </cfRule>
  </conditionalFormatting>
  <conditionalFormatting sqref="AM1187:AV1187">
    <cfRule type="cellIs" dxfId="21864" priority="25406" operator="equal">
      <formula>"NA"</formula>
    </cfRule>
    <cfRule type="cellIs" dxfId="21863" priority="25407" operator="equal">
      <formula>"NS"</formula>
    </cfRule>
    <cfRule type="cellIs" dxfId="21862" priority="25408" operator="equal">
      <formula>"S"</formula>
    </cfRule>
    <cfRule type="cellIs" dxfId="21861" priority="25409" operator="equal">
      <formula>"A"</formula>
    </cfRule>
    <cfRule type="cellIs" dxfId="21860" priority="25410" operator="equal">
      <formula>"X"</formula>
    </cfRule>
    <cfRule type="cellIs" dxfId="21859" priority="25411" operator="equal">
      <formula>"L"</formula>
    </cfRule>
    <cfRule type="cellIs" dxfId="21858" priority="25412" operator="equal">
      <formula>"V"</formula>
    </cfRule>
  </conditionalFormatting>
  <conditionalFormatting sqref="AM1190:AV1190">
    <cfRule type="cellIs" dxfId="21857" priority="25399" operator="equal">
      <formula>"NA"</formula>
    </cfRule>
    <cfRule type="cellIs" dxfId="21856" priority="25400" operator="equal">
      <formula>"NS"</formula>
    </cfRule>
    <cfRule type="cellIs" dxfId="21855" priority="25401" operator="equal">
      <formula>"S"</formula>
    </cfRule>
    <cfRule type="cellIs" dxfId="21854" priority="25402" operator="equal">
      <formula>"A"</formula>
    </cfRule>
    <cfRule type="cellIs" dxfId="21853" priority="25403" operator="equal">
      <formula>"X"</formula>
    </cfRule>
    <cfRule type="cellIs" dxfId="21852" priority="25404" operator="equal">
      <formula>"L"</formula>
    </cfRule>
    <cfRule type="cellIs" dxfId="21851" priority="25405" operator="equal">
      <formula>"V"</formula>
    </cfRule>
  </conditionalFormatting>
  <conditionalFormatting sqref="AM1191:AV1191">
    <cfRule type="cellIs" dxfId="21850" priority="25392" operator="equal">
      <formula>"NA"</formula>
    </cfRule>
    <cfRule type="cellIs" dxfId="21849" priority="25393" operator="equal">
      <formula>"NS"</formula>
    </cfRule>
    <cfRule type="cellIs" dxfId="21848" priority="25394" operator="equal">
      <formula>"S"</formula>
    </cfRule>
    <cfRule type="cellIs" dxfId="21847" priority="25395" operator="equal">
      <formula>"A"</formula>
    </cfRule>
    <cfRule type="cellIs" dxfId="21846" priority="25396" operator="equal">
      <formula>"X"</formula>
    </cfRule>
    <cfRule type="cellIs" dxfId="21845" priority="25397" operator="equal">
      <formula>"L"</formula>
    </cfRule>
    <cfRule type="cellIs" dxfId="21844" priority="25398" operator="equal">
      <formula>"V"</formula>
    </cfRule>
  </conditionalFormatting>
  <conditionalFormatting sqref="AM539:AV539">
    <cfRule type="cellIs" dxfId="21843" priority="25161" operator="equal">
      <formula>"NA"</formula>
    </cfRule>
    <cfRule type="cellIs" dxfId="21842" priority="25162" operator="equal">
      <formula>"NS"</formula>
    </cfRule>
    <cfRule type="cellIs" dxfId="21841" priority="25163" operator="equal">
      <formula>"S"</formula>
    </cfRule>
    <cfRule type="cellIs" dxfId="21840" priority="25164" operator="equal">
      <formula>"A"</formula>
    </cfRule>
    <cfRule type="cellIs" dxfId="21839" priority="25165" operator="equal">
      <formula>"X"</formula>
    </cfRule>
    <cfRule type="cellIs" dxfId="21838" priority="25166" operator="equal">
      <formula>"L"</formula>
    </cfRule>
    <cfRule type="cellIs" dxfId="21837" priority="25167" operator="equal">
      <formula>"V"</formula>
    </cfRule>
  </conditionalFormatting>
  <conditionalFormatting sqref="AM1192:AV1192">
    <cfRule type="cellIs" dxfId="21836" priority="25378" operator="equal">
      <formula>"NA"</formula>
    </cfRule>
    <cfRule type="cellIs" dxfId="21835" priority="25379" operator="equal">
      <formula>"NS"</formula>
    </cfRule>
    <cfRule type="cellIs" dxfId="21834" priority="25380" operator="equal">
      <formula>"S"</formula>
    </cfRule>
    <cfRule type="cellIs" dxfId="21833" priority="25381" operator="equal">
      <formula>"A"</formula>
    </cfRule>
    <cfRule type="cellIs" dxfId="21832" priority="25382" operator="equal">
      <formula>"X"</formula>
    </cfRule>
    <cfRule type="cellIs" dxfId="21831" priority="25383" operator="equal">
      <formula>"L"</formula>
    </cfRule>
    <cfRule type="cellIs" dxfId="21830" priority="25384" operator="equal">
      <formula>"V"</formula>
    </cfRule>
  </conditionalFormatting>
  <conditionalFormatting sqref="M1190:Q1190 M1165:Q1165 M1172:Q1172 M1180:Q1180 M1174:Q1174 M1187:Q1187 M1195:Q1195 M1198:Q1200">
    <cfRule type="cellIs" dxfId="21829" priority="25368" operator="equal">
      <formula>"o"</formula>
    </cfRule>
    <cfRule type="cellIs" dxfId="21828" priority="25369" operator="equal">
      <formula>"x"</formula>
    </cfRule>
    <cfRule type="cellIs" dxfId="21827" priority="25370" operator="equal">
      <formula>"v"</formula>
    </cfRule>
  </conditionalFormatting>
  <conditionalFormatting sqref="M1166:Q1171">
    <cfRule type="cellIs" dxfId="21826" priority="25365" operator="equal">
      <formula>"o"</formula>
    </cfRule>
    <cfRule type="cellIs" dxfId="21825" priority="25366" operator="equal">
      <formula>"x"</formula>
    </cfRule>
    <cfRule type="cellIs" dxfId="21824" priority="25367" operator="equal">
      <formula>"v"</formula>
    </cfRule>
  </conditionalFormatting>
  <conditionalFormatting sqref="M1177:Q1177">
    <cfRule type="cellIs" dxfId="21823" priority="25356" operator="equal">
      <formula>"o"</formula>
    </cfRule>
    <cfRule type="cellIs" dxfId="21822" priority="25357" operator="equal">
      <formula>"x"</formula>
    </cfRule>
    <cfRule type="cellIs" dxfId="21821" priority="25358" operator="equal">
      <formula>"v"</formula>
    </cfRule>
  </conditionalFormatting>
  <conditionalFormatting sqref="M1175:Q1175">
    <cfRule type="cellIs" dxfId="21820" priority="25362" operator="equal">
      <formula>"o"</formula>
    </cfRule>
    <cfRule type="cellIs" dxfId="21819" priority="25363" operator="equal">
      <formula>"x"</formula>
    </cfRule>
    <cfRule type="cellIs" dxfId="21818" priority="25364" operator="equal">
      <formula>"v"</formula>
    </cfRule>
  </conditionalFormatting>
  <conditionalFormatting sqref="M1176:Q1176">
    <cfRule type="cellIs" dxfId="21817" priority="25359" operator="equal">
      <formula>"o"</formula>
    </cfRule>
    <cfRule type="cellIs" dxfId="21816" priority="25360" operator="equal">
      <formula>"x"</formula>
    </cfRule>
    <cfRule type="cellIs" dxfId="21815" priority="25361" operator="equal">
      <formula>"v"</formula>
    </cfRule>
  </conditionalFormatting>
  <conditionalFormatting sqref="R1189:S1189">
    <cfRule type="cellIs" dxfId="21814" priority="25242" operator="equal">
      <formula>"o"</formula>
    </cfRule>
    <cfRule type="cellIs" dxfId="21813" priority="25243" operator="equal">
      <formula>"x"</formula>
    </cfRule>
    <cfRule type="cellIs" dxfId="21812" priority="25244" operator="equal">
      <formula>"v"</formula>
    </cfRule>
  </conditionalFormatting>
  <conditionalFormatting sqref="M1189:Q1189">
    <cfRule type="cellIs" dxfId="21811" priority="25341" operator="equal">
      <formula>"o"</formula>
    </cfRule>
    <cfRule type="cellIs" dxfId="21810" priority="25342" operator="equal">
      <formula>"x"</formula>
    </cfRule>
    <cfRule type="cellIs" dxfId="21809" priority="25343" operator="equal">
      <formula>"v"</formula>
    </cfRule>
  </conditionalFormatting>
  <conditionalFormatting sqref="M1173:Q1173">
    <cfRule type="cellIs" dxfId="21808" priority="25353" operator="equal">
      <formula>"o"</formula>
    </cfRule>
    <cfRule type="cellIs" dxfId="21807" priority="25354" operator="equal">
      <formula>"x"</formula>
    </cfRule>
    <cfRule type="cellIs" dxfId="21806" priority="25355" operator="equal">
      <formula>"v"</formula>
    </cfRule>
  </conditionalFormatting>
  <conditionalFormatting sqref="M1181:Q1183">
    <cfRule type="cellIs" dxfId="21805" priority="25350" operator="equal">
      <formula>"o"</formula>
    </cfRule>
    <cfRule type="cellIs" dxfId="21804" priority="25351" operator="equal">
      <formula>"x"</formula>
    </cfRule>
    <cfRule type="cellIs" dxfId="21803" priority="25352" operator="equal">
      <formula>"v"</formula>
    </cfRule>
  </conditionalFormatting>
  <conditionalFormatting sqref="M1192:Q1192">
    <cfRule type="cellIs" dxfId="21802" priority="25335" operator="equal">
      <formula>"o"</formula>
    </cfRule>
    <cfRule type="cellIs" dxfId="21801" priority="25336" operator="equal">
      <formula>"x"</formula>
    </cfRule>
    <cfRule type="cellIs" dxfId="21800" priority="25337" operator="equal">
      <formula>"v"</formula>
    </cfRule>
  </conditionalFormatting>
  <conditionalFormatting sqref="M1188:Q1188">
    <cfRule type="cellIs" dxfId="21799" priority="25344" operator="equal">
      <formula>"o"</formula>
    </cfRule>
    <cfRule type="cellIs" dxfId="21798" priority="25345" operator="equal">
      <formula>"x"</formula>
    </cfRule>
    <cfRule type="cellIs" dxfId="21797" priority="25346" operator="equal">
      <formula>"v"</formula>
    </cfRule>
  </conditionalFormatting>
  <conditionalFormatting sqref="M1191:Q1191">
    <cfRule type="cellIs" dxfId="21796" priority="25338" operator="equal">
      <formula>"o"</formula>
    </cfRule>
    <cfRule type="cellIs" dxfId="21795" priority="25339" operator="equal">
      <formula>"x"</formula>
    </cfRule>
    <cfRule type="cellIs" dxfId="21794" priority="25340" operator="equal">
      <formula>"v"</formula>
    </cfRule>
  </conditionalFormatting>
  <conditionalFormatting sqref="M1201:Q1201">
    <cfRule type="cellIs" dxfId="21793" priority="25323" operator="equal">
      <formula>"o"</formula>
    </cfRule>
    <cfRule type="cellIs" dxfId="21792" priority="25324" operator="equal">
      <formula>"x"</formula>
    </cfRule>
    <cfRule type="cellIs" dxfId="21791" priority="25325" operator="equal">
      <formula>"v"</formula>
    </cfRule>
  </conditionalFormatting>
  <conditionalFormatting sqref="M1202:Q1202">
    <cfRule type="cellIs" dxfId="21790" priority="25320" operator="equal">
      <formula>"o"</formula>
    </cfRule>
    <cfRule type="cellIs" dxfId="21789" priority="25321" operator="equal">
      <formula>"x"</formula>
    </cfRule>
    <cfRule type="cellIs" dxfId="21788" priority="25322" operator="equal">
      <formula>"v"</formula>
    </cfRule>
  </conditionalFormatting>
  <conditionalFormatting sqref="M1203:Q1203">
    <cfRule type="cellIs" dxfId="21787" priority="25317" operator="equal">
      <formula>"o"</formula>
    </cfRule>
    <cfRule type="cellIs" dxfId="21786" priority="25318" operator="equal">
      <formula>"x"</formula>
    </cfRule>
    <cfRule type="cellIs" dxfId="21785" priority="25319" operator="equal">
      <formula>"v"</formula>
    </cfRule>
  </conditionalFormatting>
  <conditionalFormatting sqref="M1196:Q1196">
    <cfRule type="cellIs" dxfId="21784" priority="25314" operator="equal">
      <formula>"o"</formula>
    </cfRule>
    <cfRule type="cellIs" dxfId="21783" priority="25315" operator="equal">
      <formula>"x"</formula>
    </cfRule>
    <cfRule type="cellIs" dxfId="21782" priority="25316" operator="equal">
      <formula>"v"</formula>
    </cfRule>
  </conditionalFormatting>
  <conditionalFormatting sqref="M1197:Q1197">
    <cfRule type="cellIs" dxfId="21781" priority="25311" operator="equal">
      <formula>"o"</formula>
    </cfRule>
    <cfRule type="cellIs" dxfId="21780" priority="25312" operator="equal">
      <formula>"x"</formula>
    </cfRule>
    <cfRule type="cellIs" dxfId="21779" priority="25313" operator="equal">
      <formula>"v"</formula>
    </cfRule>
  </conditionalFormatting>
  <conditionalFormatting sqref="R1190:S1190 R1165:S1165 R1172:S1172 R1180:S1180 R1174:S1174 R1187:S1187 R1195:S1195 R1198:S1200">
    <cfRule type="cellIs" dxfId="21778" priority="25269" operator="equal">
      <formula>"o"</formula>
    </cfRule>
    <cfRule type="cellIs" dxfId="21777" priority="25270" operator="equal">
      <formula>"x"</formula>
    </cfRule>
    <cfRule type="cellIs" dxfId="21776" priority="25271" operator="equal">
      <formula>"v"</formula>
    </cfRule>
  </conditionalFormatting>
  <conditionalFormatting sqref="R1166:S1171">
    <cfRule type="cellIs" dxfId="21775" priority="25266" operator="equal">
      <formula>"o"</formula>
    </cfRule>
    <cfRule type="cellIs" dxfId="21774" priority="25267" operator="equal">
      <formula>"x"</formula>
    </cfRule>
    <cfRule type="cellIs" dxfId="21773" priority="25268" operator="equal">
      <formula>"v"</formula>
    </cfRule>
  </conditionalFormatting>
  <conditionalFormatting sqref="R1177:S1177">
    <cfRule type="cellIs" dxfId="21772" priority="25257" operator="equal">
      <formula>"o"</formula>
    </cfRule>
    <cfRule type="cellIs" dxfId="21771" priority="25258" operator="equal">
      <formula>"x"</formula>
    </cfRule>
    <cfRule type="cellIs" dxfId="21770" priority="25259" operator="equal">
      <formula>"v"</formula>
    </cfRule>
  </conditionalFormatting>
  <conditionalFormatting sqref="R1175:S1175">
    <cfRule type="cellIs" dxfId="21769" priority="25263" operator="equal">
      <formula>"o"</formula>
    </cfRule>
    <cfRule type="cellIs" dxfId="21768" priority="25264" operator="equal">
      <formula>"x"</formula>
    </cfRule>
    <cfRule type="cellIs" dxfId="21767" priority="25265" operator="equal">
      <formula>"v"</formula>
    </cfRule>
  </conditionalFormatting>
  <conditionalFormatting sqref="R1176:S1176">
    <cfRule type="cellIs" dxfId="21766" priority="25260" operator="equal">
      <formula>"o"</formula>
    </cfRule>
    <cfRule type="cellIs" dxfId="21765" priority="25261" operator="equal">
      <formula>"x"</formula>
    </cfRule>
    <cfRule type="cellIs" dxfId="21764" priority="25262" operator="equal">
      <formula>"v"</formula>
    </cfRule>
  </conditionalFormatting>
  <conditionalFormatting sqref="R1173:S1173">
    <cfRule type="cellIs" dxfId="21763" priority="25254" operator="equal">
      <formula>"o"</formula>
    </cfRule>
    <cfRule type="cellIs" dxfId="21762" priority="25255" operator="equal">
      <formula>"x"</formula>
    </cfRule>
    <cfRule type="cellIs" dxfId="21761" priority="25256" operator="equal">
      <formula>"v"</formula>
    </cfRule>
  </conditionalFormatting>
  <conditionalFormatting sqref="R1181:S1183">
    <cfRule type="cellIs" dxfId="21760" priority="25251" operator="equal">
      <formula>"o"</formula>
    </cfRule>
    <cfRule type="cellIs" dxfId="21759" priority="25252" operator="equal">
      <formula>"x"</formula>
    </cfRule>
    <cfRule type="cellIs" dxfId="21758" priority="25253" operator="equal">
      <formula>"v"</formula>
    </cfRule>
  </conditionalFormatting>
  <conditionalFormatting sqref="R1192:S1192">
    <cfRule type="cellIs" dxfId="21757" priority="25236" operator="equal">
      <formula>"o"</formula>
    </cfRule>
    <cfRule type="cellIs" dxfId="21756" priority="25237" operator="equal">
      <formula>"x"</formula>
    </cfRule>
    <cfRule type="cellIs" dxfId="21755" priority="25238" operator="equal">
      <formula>"v"</formula>
    </cfRule>
  </conditionalFormatting>
  <conditionalFormatting sqref="R1188:S1188">
    <cfRule type="cellIs" dxfId="21754" priority="25245" operator="equal">
      <formula>"o"</formula>
    </cfRule>
    <cfRule type="cellIs" dxfId="21753" priority="25246" operator="equal">
      <formula>"x"</formula>
    </cfRule>
    <cfRule type="cellIs" dxfId="21752" priority="25247" operator="equal">
      <formula>"v"</formula>
    </cfRule>
  </conditionalFormatting>
  <conditionalFormatting sqref="R1191:S1191">
    <cfRule type="cellIs" dxfId="21751" priority="25239" operator="equal">
      <formula>"o"</formula>
    </cfRule>
    <cfRule type="cellIs" dxfId="21750" priority="25240" operator="equal">
      <formula>"x"</formula>
    </cfRule>
    <cfRule type="cellIs" dxfId="21749" priority="25241" operator="equal">
      <formula>"v"</formula>
    </cfRule>
  </conditionalFormatting>
  <conditionalFormatting sqref="R1201:S1201">
    <cfRule type="cellIs" dxfId="21748" priority="25224" operator="equal">
      <formula>"o"</formula>
    </cfRule>
    <cfRule type="cellIs" dxfId="21747" priority="25225" operator="equal">
      <formula>"x"</formula>
    </cfRule>
    <cfRule type="cellIs" dxfId="21746" priority="25226" operator="equal">
      <formula>"v"</formula>
    </cfRule>
  </conditionalFormatting>
  <conditionalFormatting sqref="R1202:S1202">
    <cfRule type="cellIs" dxfId="21745" priority="25221" operator="equal">
      <formula>"o"</formula>
    </cfRule>
    <cfRule type="cellIs" dxfId="21744" priority="25222" operator="equal">
      <formula>"x"</formula>
    </cfRule>
    <cfRule type="cellIs" dxfId="21743" priority="25223" operator="equal">
      <formula>"v"</formula>
    </cfRule>
  </conditionalFormatting>
  <conditionalFormatting sqref="R1203:S1203">
    <cfRule type="cellIs" dxfId="21742" priority="25218" operator="equal">
      <formula>"o"</formula>
    </cfRule>
    <cfRule type="cellIs" dxfId="21741" priority="25219" operator="equal">
      <formula>"x"</formula>
    </cfRule>
    <cfRule type="cellIs" dxfId="21740" priority="25220" operator="equal">
      <formula>"v"</formula>
    </cfRule>
  </conditionalFormatting>
  <conditionalFormatting sqref="R1196:S1196">
    <cfRule type="cellIs" dxfId="21739" priority="25215" operator="equal">
      <formula>"o"</formula>
    </cfRule>
    <cfRule type="cellIs" dxfId="21738" priority="25216" operator="equal">
      <formula>"x"</formula>
    </cfRule>
    <cfRule type="cellIs" dxfId="21737" priority="25217" operator="equal">
      <formula>"v"</formula>
    </cfRule>
  </conditionalFormatting>
  <conditionalFormatting sqref="R1197:S1197">
    <cfRule type="cellIs" dxfId="21736" priority="25212" operator="equal">
      <formula>"o"</formula>
    </cfRule>
    <cfRule type="cellIs" dxfId="21735" priority="25213" operator="equal">
      <formula>"x"</formula>
    </cfRule>
    <cfRule type="cellIs" dxfId="21734" priority="25214" operator="equal">
      <formula>"v"</formula>
    </cfRule>
  </conditionalFormatting>
  <conditionalFormatting sqref="M402:S403">
    <cfRule type="cellIs" dxfId="21733" priority="25210" operator="equal">
      <formula>"X"</formula>
    </cfRule>
    <cfRule type="cellIs" dxfId="21732" priority="25211" operator="equal">
      <formula>"V"</formula>
    </cfRule>
  </conditionalFormatting>
  <conditionalFormatting sqref="AM422:AV433 AM449:AV449 AM547:AV547 AM457:AV494 AM418:AV418 AM435:AV436 AM438:AV442 AM402:AV409 AM521:AV521">
    <cfRule type="cellIs" dxfId="21731" priority="25203" operator="equal">
      <formula>"NA"</formula>
    </cfRule>
    <cfRule type="cellIs" dxfId="21730" priority="25204" operator="equal">
      <formula>"NS"</formula>
    </cfRule>
    <cfRule type="cellIs" dxfId="21729" priority="25205" operator="equal">
      <formula>"S"</formula>
    </cfRule>
    <cfRule type="cellIs" dxfId="21728" priority="25206" operator="equal">
      <formula>"A"</formula>
    </cfRule>
    <cfRule type="cellIs" dxfId="21727" priority="25207" operator="equal">
      <formula>"X"</formula>
    </cfRule>
    <cfRule type="cellIs" dxfId="21726" priority="25208" operator="equal">
      <formula>"L"</formula>
    </cfRule>
    <cfRule type="cellIs" dxfId="21725" priority="25209" operator="equal">
      <formula>"V"</formula>
    </cfRule>
  </conditionalFormatting>
  <conditionalFormatting sqref="AM522:AV522">
    <cfRule type="cellIs" dxfId="21724" priority="25196" operator="equal">
      <formula>"NA"</formula>
    </cfRule>
    <cfRule type="cellIs" dxfId="21723" priority="25197" operator="equal">
      <formula>"NS"</formula>
    </cfRule>
    <cfRule type="cellIs" dxfId="21722" priority="25198" operator="equal">
      <formula>"S"</formula>
    </cfRule>
    <cfRule type="cellIs" dxfId="21721" priority="25199" operator="equal">
      <formula>"A"</formula>
    </cfRule>
    <cfRule type="cellIs" dxfId="21720" priority="25200" operator="equal">
      <formula>"X"</formula>
    </cfRule>
    <cfRule type="cellIs" dxfId="21719" priority="25201" operator="equal">
      <formula>"L"</formula>
    </cfRule>
    <cfRule type="cellIs" dxfId="21718" priority="25202" operator="equal">
      <formula>"V"</formula>
    </cfRule>
  </conditionalFormatting>
  <conditionalFormatting sqref="AM524:AV524">
    <cfRule type="cellIs" dxfId="21717" priority="25182" operator="equal">
      <formula>"NA"</formula>
    </cfRule>
    <cfRule type="cellIs" dxfId="21716" priority="25183" operator="equal">
      <formula>"NS"</formula>
    </cfRule>
    <cfRule type="cellIs" dxfId="21715" priority="25184" operator="equal">
      <formula>"S"</formula>
    </cfRule>
    <cfRule type="cellIs" dxfId="21714" priority="25185" operator="equal">
      <formula>"A"</formula>
    </cfRule>
    <cfRule type="cellIs" dxfId="21713" priority="25186" operator="equal">
      <formula>"X"</formula>
    </cfRule>
    <cfRule type="cellIs" dxfId="21712" priority="25187" operator="equal">
      <formula>"L"</formula>
    </cfRule>
    <cfRule type="cellIs" dxfId="21711" priority="25188" operator="equal">
      <formula>"V"</formula>
    </cfRule>
  </conditionalFormatting>
  <conditionalFormatting sqref="AM525:AV525">
    <cfRule type="cellIs" dxfId="21710" priority="25175" operator="equal">
      <formula>"NA"</formula>
    </cfRule>
    <cfRule type="cellIs" dxfId="21709" priority="25176" operator="equal">
      <formula>"NS"</formula>
    </cfRule>
    <cfRule type="cellIs" dxfId="21708" priority="25177" operator="equal">
      <formula>"S"</formula>
    </cfRule>
    <cfRule type="cellIs" dxfId="21707" priority="25178" operator="equal">
      <formula>"A"</formula>
    </cfRule>
    <cfRule type="cellIs" dxfId="21706" priority="25179" operator="equal">
      <formula>"X"</formula>
    </cfRule>
    <cfRule type="cellIs" dxfId="21705" priority="25180" operator="equal">
      <formula>"L"</formula>
    </cfRule>
    <cfRule type="cellIs" dxfId="21704" priority="25181" operator="equal">
      <formula>"V"</formula>
    </cfRule>
  </conditionalFormatting>
  <conditionalFormatting sqref="AM526:AV526">
    <cfRule type="cellIs" dxfId="21703" priority="25168" operator="equal">
      <formula>"NA"</formula>
    </cfRule>
    <cfRule type="cellIs" dxfId="21702" priority="25169" operator="equal">
      <formula>"NS"</formula>
    </cfRule>
    <cfRule type="cellIs" dxfId="21701" priority="25170" operator="equal">
      <formula>"S"</formula>
    </cfRule>
    <cfRule type="cellIs" dxfId="21700" priority="25171" operator="equal">
      <formula>"A"</formula>
    </cfRule>
    <cfRule type="cellIs" dxfId="21699" priority="25172" operator="equal">
      <formula>"X"</formula>
    </cfRule>
    <cfRule type="cellIs" dxfId="21698" priority="25173" operator="equal">
      <formula>"L"</formula>
    </cfRule>
    <cfRule type="cellIs" dxfId="21697" priority="25174" operator="equal">
      <formula>"V"</formula>
    </cfRule>
  </conditionalFormatting>
  <conditionalFormatting sqref="AM543:AV543">
    <cfRule type="cellIs" dxfId="21696" priority="25154" operator="equal">
      <formula>"NA"</formula>
    </cfRule>
    <cfRule type="cellIs" dxfId="21695" priority="25155" operator="equal">
      <formula>"NS"</formula>
    </cfRule>
    <cfRule type="cellIs" dxfId="21694" priority="25156" operator="equal">
      <formula>"S"</formula>
    </cfRule>
    <cfRule type="cellIs" dxfId="21693" priority="25157" operator="equal">
      <formula>"A"</formula>
    </cfRule>
    <cfRule type="cellIs" dxfId="21692" priority="25158" operator="equal">
      <formula>"X"</formula>
    </cfRule>
    <cfRule type="cellIs" dxfId="21691" priority="25159" operator="equal">
      <formula>"L"</formula>
    </cfRule>
    <cfRule type="cellIs" dxfId="21690" priority="25160" operator="equal">
      <formula>"V"</formula>
    </cfRule>
  </conditionalFormatting>
  <conditionalFormatting sqref="AM541:AV541">
    <cfRule type="cellIs" dxfId="21689" priority="25147" operator="equal">
      <formula>"NA"</formula>
    </cfRule>
    <cfRule type="cellIs" dxfId="21688" priority="25148" operator="equal">
      <formula>"NS"</formula>
    </cfRule>
    <cfRule type="cellIs" dxfId="21687" priority="25149" operator="equal">
      <formula>"S"</formula>
    </cfRule>
    <cfRule type="cellIs" dxfId="21686" priority="25150" operator="equal">
      <formula>"A"</formula>
    </cfRule>
    <cfRule type="cellIs" dxfId="21685" priority="25151" operator="equal">
      <formula>"X"</formula>
    </cfRule>
    <cfRule type="cellIs" dxfId="21684" priority="25152" operator="equal">
      <formula>"L"</formula>
    </cfRule>
    <cfRule type="cellIs" dxfId="21683" priority="25153" operator="equal">
      <formula>"V"</formula>
    </cfRule>
  </conditionalFormatting>
  <conditionalFormatting sqref="AM540:AV540">
    <cfRule type="cellIs" dxfId="21682" priority="25140" operator="equal">
      <formula>"NA"</formula>
    </cfRule>
    <cfRule type="cellIs" dxfId="21681" priority="25141" operator="equal">
      <formula>"NS"</formula>
    </cfRule>
    <cfRule type="cellIs" dxfId="21680" priority="25142" operator="equal">
      <formula>"S"</formula>
    </cfRule>
    <cfRule type="cellIs" dxfId="21679" priority="25143" operator="equal">
      <formula>"A"</formula>
    </cfRule>
    <cfRule type="cellIs" dxfId="21678" priority="25144" operator="equal">
      <formula>"X"</formula>
    </cfRule>
    <cfRule type="cellIs" dxfId="21677" priority="25145" operator="equal">
      <formula>"L"</formula>
    </cfRule>
    <cfRule type="cellIs" dxfId="21676" priority="25146" operator="equal">
      <formula>"V"</formula>
    </cfRule>
  </conditionalFormatting>
  <conditionalFormatting sqref="AM419:AV419">
    <cfRule type="cellIs" dxfId="21675" priority="25133" operator="equal">
      <formula>"NA"</formula>
    </cfRule>
    <cfRule type="cellIs" dxfId="21674" priority="25134" operator="equal">
      <formula>"NS"</formula>
    </cfRule>
    <cfRule type="cellIs" dxfId="21673" priority="25135" operator="equal">
      <formula>"S"</formula>
    </cfRule>
    <cfRule type="cellIs" dxfId="21672" priority="25136" operator="equal">
      <formula>"A"</formula>
    </cfRule>
    <cfRule type="cellIs" dxfId="21671" priority="25137" operator="equal">
      <formula>"X"</formula>
    </cfRule>
    <cfRule type="cellIs" dxfId="21670" priority="25138" operator="equal">
      <formula>"L"</formula>
    </cfRule>
    <cfRule type="cellIs" dxfId="21669" priority="25139" operator="equal">
      <formula>"V"</formula>
    </cfRule>
  </conditionalFormatting>
  <conditionalFormatting sqref="AM542:AV542">
    <cfRule type="cellIs" dxfId="21668" priority="25126" operator="equal">
      <formula>"NA"</formula>
    </cfRule>
    <cfRule type="cellIs" dxfId="21667" priority="25127" operator="equal">
      <formula>"NS"</formula>
    </cfRule>
    <cfRule type="cellIs" dxfId="21666" priority="25128" operator="equal">
      <formula>"S"</formula>
    </cfRule>
    <cfRule type="cellIs" dxfId="21665" priority="25129" operator="equal">
      <formula>"A"</formula>
    </cfRule>
    <cfRule type="cellIs" dxfId="21664" priority="25130" operator="equal">
      <formula>"X"</formula>
    </cfRule>
    <cfRule type="cellIs" dxfId="21663" priority="25131" operator="equal">
      <formula>"L"</formula>
    </cfRule>
    <cfRule type="cellIs" dxfId="21662" priority="25132" operator="equal">
      <formula>"V"</formula>
    </cfRule>
  </conditionalFormatting>
  <conditionalFormatting sqref="AM420:AV420">
    <cfRule type="cellIs" dxfId="21661" priority="25119" operator="equal">
      <formula>"NA"</formula>
    </cfRule>
    <cfRule type="cellIs" dxfId="21660" priority="25120" operator="equal">
      <formula>"NS"</formula>
    </cfRule>
    <cfRule type="cellIs" dxfId="21659" priority="25121" operator="equal">
      <formula>"S"</formula>
    </cfRule>
    <cfRule type="cellIs" dxfId="21658" priority="25122" operator="equal">
      <formula>"A"</formula>
    </cfRule>
    <cfRule type="cellIs" dxfId="21657" priority="25123" operator="equal">
      <formula>"X"</formula>
    </cfRule>
    <cfRule type="cellIs" dxfId="21656" priority="25124" operator="equal">
      <formula>"L"</formula>
    </cfRule>
    <cfRule type="cellIs" dxfId="21655" priority="25125" operator="equal">
      <formula>"V"</formula>
    </cfRule>
  </conditionalFormatting>
  <conditionalFormatting sqref="AM421:AV421">
    <cfRule type="cellIs" dxfId="21654" priority="25112" operator="equal">
      <formula>"NA"</formula>
    </cfRule>
    <cfRule type="cellIs" dxfId="21653" priority="25113" operator="equal">
      <formula>"NS"</formula>
    </cfRule>
    <cfRule type="cellIs" dxfId="21652" priority="25114" operator="equal">
      <formula>"S"</formula>
    </cfRule>
    <cfRule type="cellIs" dxfId="21651" priority="25115" operator="equal">
      <formula>"A"</formula>
    </cfRule>
    <cfRule type="cellIs" dxfId="21650" priority="25116" operator="equal">
      <formula>"X"</formula>
    </cfRule>
    <cfRule type="cellIs" dxfId="21649" priority="25117" operator="equal">
      <formula>"L"</formula>
    </cfRule>
    <cfRule type="cellIs" dxfId="21648" priority="25118" operator="equal">
      <formula>"V"</formula>
    </cfRule>
  </conditionalFormatting>
  <conditionalFormatting sqref="AM544:AV544">
    <cfRule type="cellIs" dxfId="21647" priority="25105" operator="equal">
      <formula>"NA"</formula>
    </cfRule>
    <cfRule type="cellIs" dxfId="21646" priority="25106" operator="equal">
      <formula>"NS"</formula>
    </cfRule>
    <cfRule type="cellIs" dxfId="21645" priority="25107" operator="equal">
      <formula>"S"</formula>
    </cfRule>
    <cfRule type="cellIs" dxfId="21644" priority="25108" operator="equal">
      <formula>"A"</formula>
    </cfRule>
    <cfRule type="cellIs" dxfId="21643" priority="25109" operator="equal">
      <formula>"X"</formula>
    </cfRule>
    <cfRule type="cellIs" dxfId="21642" priority="25110" operator="equal">
      <formula>"L"</formula>
    </cfRule>
    <cfRule type="cellIs" dxfId="21641" priority="25111" operator="equal">
      <formula>"V"</formula>
    </cfRule>
  </conditionalFormatting>
  <conditionalFormatting sqref="AM545:AV545">
    <cfRule type="cellIs" dxfId="21640" priority="25098" operator="equal">
      <formula>"NA"</formula>
    </cfRule>
    <cfRule type="cellIs" dxfId="21639" priority="25099" operator="equal">
      <formula>"NS"</formula>
    </cfRule>
    <cfRule type="cellIs" dxfId="21638" priority="25100" operator="equal">
      <formula>"S"</formula>
    </cfRule>
    <cfRule type="cellIs" dxfId="21637" priority="25101" operator="equal">
      <formula>"A"</formula>
    </cfRule>
    <cfRule type="cellIs" dxfId="21636" priority="25102" operator="equal">
      <formula>"X"</formula>
    </cfRule>
    <cfRule type="cellIs" dxfId="21635" priority="25103" operator="equal">
      <formula>"L"</formula>
    </cfRule>
    <cfRule type="cellIs" dxfId="21634" priority="25104" operator="equal">
      <formula>"V"</formula>
    </cfRule>
  </conditionalFormatting>
  <conditionalFormatting sqref="AM546:AV546">
    <cfRule type="cellIs" dxfId="21633" priority="25091" operator="equal">
      <formula>"NA"</formula>
    </cfRule>
    <cfRule type="cellIs" dxfId="21632" priority="25092" operator="equal">
      <formula>"NS"</formula>
    </cfRule>
    <cfRule type="cellIs" dxfId="21631" priority="25093" operator="equal">
      <formula>"S"</formula>
    </cfRule>
    <cfRule type="cellIs" dxfId="21630" priority="25094" operator="equal">
      <formula>"A"</formula>
    </cfRule>
    <cfRule type="cellIs" dxfId="21629" priority="25095" operator="equal">
      <formula>"X"</formula>
    </cfRule>
    <cfRule type="cellIs" dxfId="21628" priority="25096" operator="equal">
      <formula>"L"</formula>
    </cfRule>
    <cfRule type="cellIs" dxfId="21627" priority="25097" operator="equal">
      <formula>"V"</formula>
    </cfRule>
  </conditionalFormatting>
  <conditionalFormatting sqref="AM417:AV417">
    <cfRule type="cellIs" dxfId="21626" priority="25070" operator="equal">
      <formula>"NA"</formula>
    </cfRule>
    <cfRule type="cellIs" dxfId="21625" priority="25071" operator="equal">
      <formula>"NS"</formula>
    </cfRule>
    <cfRule type="cellIs" dxfId="21624" priority="25072" operator="equal">
      <formula>"S"</formula>
    </cfRule>
    <cfRule type="cellIs" dxfId="21623" priority="25073" operator="equal">
      <formula>"A"</formula>
    </cfRule>
    <cfRule type="cellIs" dxfId="21622" priority="25074" operator="equal">
      <formula>"X"</formula>
    </cfRule>
    <cfRule type="cellIs" dxfId="21621" priority="25075" operator="equal">
      <formula>"L"</formula>
    </cfRule>
    <cfRule type="cellIs" dxfId="21620" priority="25076" operator="equal">
      <formula>"V"</formula>
    </cfRule>
  </conditionalFormatting>
  <conditionalFormatting sqref="AM434:AV434">
    <cfRule type="cellIs" dxfId="21619" priority="25056" operator="equal">
      <formula>"NA"</formula>
    </cfRule>
    <cfRule type="cellIs" dxfId="21618" priority="25057" operator="equal">
      <formula>"NS"</formula>
    </cfRule>
    <cfRule type="cellIs" dxfId="21617" priority="25058" operator="equal">
      <formula>"S"</formula>
    </cfRule>
    <cfRule type="cellIs" dxfId="21616" priority="25059" operator="equal">
      <formula>"A"</formula>
    </cfRule>
    <cfRule type="cellIs" dxfId="21615" priority="25060" operator="equal">
      <formula>"X"</formula>
    </cfRule>
    <cfRule type="cellIs" dxfId="21614" priority="25061" operator="equal">
      <formula>"L"</formula>
    </cfRule>
    <cfRule type="cellIs" dxfId="21613" priority="25062" operator="equal">
      <formula>"V"</formula>
    </cfRule>
  </conditionalFormatting>
  <conditionalFormatting sqref="AM437:AV437">
    <cfRule type="cellIs" dxfId="21612" priority="25049" operator="equal">
      <formula>"NA"</formula>
    </cfRule>
    <cfRule type="cellIs" dxfId="21611" priority="25050" operator="equal">
      <formula>"NS"</formula>
    </cfRule>
    <cfRule type="cellIs" dxfId="21610" priority="25051" operator="equal">
      <formula>"S"</formula>
    </cfRule>
    <cfRule type="cellIs" dxfId="21609" priority="25052" operator="equal">
      <formula>"A"</formula>
    </cfRule>
    <cfRule type="cellIs" dxfId="21608" priority="25053" operator="equal">
      <formula>"X"</formula>
    </cfRule>
    <cfRule type="cellIs" dxfId="21607" priority="25054" operator="equal">
      <formula>"L"</formula>
    </cfRule>
    <cfRule type="cellIs" dxfId="21606" priority="25055" operator="equal">
      <formula>"V"</formula>
    </cfRule>
  </conditionalFormatting>
  <conditionalFormatting sqref="AM410:AV411">
    <cfRule type="cellIs" dxfId="21605" priority="25042" operator="equal">
      <formula>"NA"</formula>
    </cfRule>
    <cfRule type="cellIs" dxfId="21604" priority="25043" operator="equal">
      <formula>"NS"</formula>
    </cfRule>
    <cfRule type="cellIs" dxfId="21603" priority="25044" operator="equal">
      <formula>"S"</formula>
    </cfRule>
    <cfRule type="cellIs" dxfId="21602" priority="25045" operator="equal">
      <formula>"A"</formula>
    </cfRule>
    <cfRule type="cellIs" dxfId="21601" priority="25046" operator="equal">
      <formula>"X"</formula>
    </cfRule>
    <cfRule type="cellIs" dxfId="21600" priority="25047" operator="equal">
      <formula>"L"</formula>
    </cfRule>
    <cfRule type="cellIs" dxfId="21599" priority="25048" operator="equal">
      <formula>"V"</formula>
    </cfRule>
  </conditionalFormatting>
  <conditionalFormatting sqref="AM443:AV448">
    <cfRule type="cellIs" dxfId="21598" priority="25035" operator="equal">
      <formula>"NA"</formula>
    </cfRule>
    <cfRule type="cellIs" dxfId="21597" priority="25036" operator="equal">
      <formula>"NS"</formula>
    </cfRule>
    <cfRule type="cellIs" dxfId="21596" priority="25037" operator="equal">
      <formula>"S"</formula>
    </cfRule>
    <cfRule type="cellIs" dxfId="21595" priority="25038" operator="equal">
      <formula>"A"</formula>
    </cfRule>
    <cfRule type="cellIs" dxfId="21594" priority="25039" operator="equal">
      <formula>"X"</formula>
    </cfRule>
    <cfRule type="cellIs" dxfId="21593" priority="25040" operator="equal">
      <formula>"L"</formula>
    </cfRule>
    <cfRule type="cellIs" dxfId="21592" priority="25041" operator="equal">
      <formula>"V"</formula>
    </cfRule>
  </conditionalFormatting>
  <conditionalFormatting sqref="AM450:AV456">
    <cfRule type="cellIs" dxfId="21591" priority="25028" operator="equal">
      <formula>"NA"</formula>
    </cfRule>
    <cfRule type="cellIs" dxfId="21590" priority="25029" operator="equal">
      <formula>"NS"</formula>
    </cfRule>
    <cfRule type="cellIs" dxfId="21589" priority="25030" operator="equal">
      <formula>"S"</formula>
    </cfRule>
    <cfRule type="cellIs" dxfId="21588" priority="25031" operator="equal">
      <formula>"A"</formula>
    </cfRule>
    <cfRule type="cellIs" dxfId="21587" priority="25032" operator="equal">
      <formula>"X"</formula>
    </cfRule>
    <cfRule type="cellIs" dxfId="21586" priority="25033" operator="equal">
      <formula>"L"</formula>
    </cfRule>
    <cfRule type="cellIs" dxfId="21585" priority="25034" operator="equal">
      <formula>"V"</formula>
    </cfRule>
  </conditionalFormatting>
  <conditionalFormatting sqref="AM510:AV510 AM495:AV495">
    <cfRule type="cellIs" dxfId="21584" priority="25021" operator="equal">
      <formula>"NA"</formula>
    </cfRule>
    <cfRule type="cellIs" dxfId="21583" priority="25022" operator="equal">
      <formula>"NS"</formula>
    </cfRule>
    <cfRule type="cellIs" dxfId="21582" priority="25023" operator="equal">
      <formula>"S"</formula>
    </cfRule>
    <cfRule type="cellIs" dxfId="21581" priority="25024" operator="equal">
      <formula>"A"</formula>
    </cfRule>
    <cfRule type="cellIs" dxfId="21580" priority="25025" operator="equal">
      <formula>"X"</formula>
    </cfRule>
    <cfRule type="cellIs" dxfId="21579" priority="25026" operator="equal">
      <formula>"L"</formula>
    </cfRule>
    <cfRule type="cellIs" dxfId="21578" priority="25027" operator="equal">
      <formula>"V"</formula>
    </cfRule>
  </conditionalFormatting>
  <conditionalFormatting sqref="AM496:AV496">
    <cfRule type="cellIs" dxfId="21577" priority="25014" operator="equal">
      <formula>"NA"</formula>
    </cfRule>
    <cfRule type="cellIs" dxfId="21576" priority="25015" operator="equal">
      <formula>"NS"</formula>
    </cfRule>
    <cfRule type="cellIs" dxfId="21575" priority="25016" operator="equal">
      <formula>"S"</formula>
    </cfRule>
    <cfRule type="cellIs" dxfId="21574" priority="25017" operator="equal">
      <formula>"A"</formula>
    </cfRule>
    <cfRule type="cellIs" dxfId="21573" priority="25018" operator="equal">
      <formula>"X"</formula>
    </cfRule>
    <cfRule type="cellIs" dxfId="21572" priority="25019" operator="equal">
      <formula>"L"</formula>
    </cfRule>
    <cfRule type="cellIs" dxfId="21571" priority="25020" operator="equal">
      <formula>"V"</formula>
    </cfRule>
  </conditionalFormatting>
  <conditionalFormatting sqref="AM497:AV497">
    <cfRule type="cellIs" dxfId="21570" priority="25007" operator="equal">
      <formula>"NA"</formula>
    </cfRule>
    <cfRule type="cellIs" dxfId="21569" priority="25008" operator="equal">
      <formula>"NS"</formula>
    </cfRule>
    <cfRule type="cellIs" dxfId="21568" priority="25009" operator="equal">
      <formula>"S"</formula>
    </cfRule>
    <cfRule type="cellIs" dxfId="21567" priority="25010" operator="equal">
      <formula>"A"</formula>
    </cfRule>
    <cfRule type="cellIs" dxfId="21566" priority="25011" operator="equal">
      <formula>"X"</formula>
    </cfRule>
    <cfRule type="cellIs" dxfId="21565" priority="25012" operator="equal">
      <formula>"L"</formula>
    </cfRule>
    <cfRule type="cellIs" dxfId="21564" priority="25013" operator="equal">
      <formula>"V"</formula>
    </cfRule>
  </conditionalFormatting>
  <conditionalFormatting sqref="AM498:AV498">
    <cfRule type="cellIs" dxfId="21563" priority="25000" operator="equal">
      <formula>"NA"</formula>
    </cfRule>
    <cfRule type="cellIs" dxfId="21562" priority="25001" operator="equal">
      <formula>"NS"</formula>
    </cfRule>
    <cfRule type="cellIs" dxfId="21561" priority="25002" operator="equal">
      <formula>"S"</formula>
    </cfRule>
    <cfRule type="cellIs" dxfId="21560" priority="25003" operator="equal">
      <formula>"A"</formula>
    </cfRule>
    <cfRule type="cellIs" dxfId="21559" priority="25004" operator="equal">
      <formula>"X"</formula>
    </cfRule>
    <cfRule type="cellIs" dxfId="21558" priority="25005" operator="equal">
      <formula>"L"</formula>
    </cfRule>
    <cfRule type="cellIs" dxfId="21557" priority="25006" operator="equal">
      <formula>"V"</formula>
    </cfRule>
  </conditionalFormatting>
  <conditionalFormatting sqref="AM499:AV499">
    <cfRule type="cellIs" dxfId="21556" priority="24993" operator="equal">
      <formula>"NA"</formula>
    </cfRule>
    <cfRule type="cellIs" dxfId="21555" priority="24994" operator="equal">
      <formula>"NS"</formula>
    </cfRule>
    <cfRule type="cellIs" dxfId="21554" priority="24995" operator="equal">
      <formula>"S"</formula>
    </cfRule>
    <cfRule type="cellIs" dxfId="21553" priority="24996" operator="equal">
      <formula>"A"</formula>
    </cfRule>
    <cfRule type="cellIs" dxfId="21552" priority="24997" operator="equal">
      <formula>"X"</formula>
    </cfRule>
    <cfRule type="cellIs" dxfId="21551" priority="24998" operator="equal">
      <formula>"L"</formula>
    </cfRule>
    <cfRule type="cellIs" dxfId="21550" priority="24999" operator="equal">
      <formula>"V"</formula>
    </cfRule>
  </conditionalFormatting>
  <conditionalFormatting sqref="AM501:AV501">
    <cfRule type="cellIs" dxfId="21549" priority="24979" operator="equal">
      <formula>"NA"</formula>
    </cfRule>
    <cfRule type="cellIs" dxfId="21548" priority="24980" operator="equal">
      <formula>"NS"</formula>
    </cfRule>
    <cfRule type="cellIs" dxfId="21547" priority="24981" operator="equal">
      <formula>"S"</formula>
    </cfRule>
    <cfRule type="cellIs" dxfId="21546" priority="24982" operator="equal">
      <formula>"A"</formula>
    </cfRule>
    <cfRule type="cellIs" dxfId="21545" priority="24983" operator="equal">
      <formula>"X"</formula>
    </cfRule>
    <cfRule type="cellIs" dxfId="21544" priority="24984" operator="equal">
      <formula>"L"</formula>
    </cfRule>
    <cfRule type="cellIs" dxfId="21543" priority="24985" operator="equal">
      <formula>"V"</formula>
    </cfRule>
  </conditionalFormatting>
  <conditionalFormatting sqref="AM500:AV500">
    <cfRule type="cellIs" dxfId="21542" priority="24986" operator="equal">
      <formula>"NA"</formula>
    </cfRule>
    <cfRule type="cellIs" dxfId="21541" priority="24987" operator="equal">
      <formula>"NS"</formula>
    </cfRule>
    <cfRule type="cellIs" dxfId="21540" priority="24988" operator="equal">
      <formula>"S"</formula>
    </cfRule>
    <cfRule type="cellIs" dxfId="21539" priority="24989" operator="equal">
      <formula>"A"</formula>
    </cfRule>
    <cfRule type="cellIs" dxfId="21538" priority="24990" operator="equal">
      <formula>"X"</formula>
    </cfRule>
    <cfRule type="cellIs" dxfId="21537" priority="24991" operator="equal">
      <formula>"L"</formula>
    </cfRule>
    <cfRule type="cellIs" dxfId="21536" priority="24992" operator="equal">
      <formula>"V"</formula>
    </cfRule>
  </conditionalFormatting>
  <conditionalFormatting sqref="AM505:AV505">
    <cfRule type="cellIs" dxfId="21535" priority="24972" operator="equal">
      <formula>"NA"</formula>
    </cfRule>
    <cfRule type="cellIs" dxfId="21534" priority="24973" operator="equal">
      <formula>"NS"</formula>
    </cfRule>
    <cfRule type="cellIs" dxfId="21533" priority="24974" operator="equal">
      <formula>"S"</formula>
    </cfRule>
    <cfRule type="cellIs" dxfId="21532" priority="24975" operator="equal">
      <formula>"A"</formula>
    </cfRule>
    <cfRule type="cellIs" dxfId="21531" priority="24976" operator="equal">
      <formula>"X"</formula>
    </cfRule>
    <cfRule type="cellIs" dxfId="21530" priority="24977" operator="equal">
      <formula>"L"</formula>
    </cfRule>
    <cfRule type="cellIs" dxfId="21529" priority="24978" operator="equal">
      <formula>"V"</formula>
    </cfRule>
  </conditionalFormatting>
  <conditionalFormatting sqref="AM503:AV503">
    <cfRule type="cellIs" dxfId="21528" priority="24965" operator="equal">
      <formula>"NA"</formula>
    </cfRule>
    <cfRule type="cellIs" dxfId="21527" priority="24966" operator="equal">
      <formula>"NS"</formula>
    </cfRule>
    <cfRule type="cellIs" dxfId="21526" priority="24967" operator="equal">
      <formula>"S"</formula>
    </cfRule>
    <cfRule type="cellIs" dxfId="21525" priority="24968" operator="equal">
      <formula>"A"</formula>
    </cfRule>
    <cfRule type="cellIs" dxfId="21524" priority="24969" operator="equal">
      <formula>"X"</formula>
    </cfRule>
    <cfRule type="cellIs" dxfId="21523" priority="24970" operator="equal">
      <formula>"L"</formula>
    </cfRule>
    <cfRule type="cellIs" dxfId="21522" priority="24971" operator="equal">
      <formula>"V"</formula>
    </cfRule>
  </conditionalFormatting>
  <conditionalFormatting sqref="AM502:AV502">
    <cfRule type="cellIs" dxfId="21521" priority="24958" operator="equal">
      <formula>"NA"</formula>
    </cfRule>
    <cfRule type="cellIs" dxfId="21520" priority="24959" operator="equal">
      <formula>"NS"</formula>
    </cfRule>
    <cfRule type="cellIs" dxfId="21519" priority="24960" operator="equal">
      <formula>"S"</formula>
    </cfRule>
    <cfRule type="cellIs" dxfId="21518" priority="24961" operator="equal">
      <formula>"A"</formula>
    </cfRule>
    <cfRule type="cellIs" dxfId="21517" priority="24962" operator="equal">
      <formula>"X"</formula>
    </cfRule>
    <cfRule type="cellIs" dxfId="21516" priority="24963" operator="equal">
      <formula>"L"</formula>
    </cfRule>
    <cfRule type="cellIs" dxfId="21515" priority="24964" operator="equal">
      <formula>"V"</formula>
    </cfRule>
  </conditionalFormatting>
  <conditionalFormatting sqref="AM504:AV504">
    <cfRule type="cellIs" dxfId="21514" priority="24951" operator="equal">
      <formula>"NA"</formula>
    </cfRule>
    <cfRule type="cellIs" dxfId="21513" priority="24952" operator="equal">
      <formula>"NS"</formula>
    </cfRule>
    <cfRule type="cellIs" dxfId="21512" priority="24953" operator="equal">
      <formula>"S"</formula>
    </cfRule>
    <cfRule type="cellIs" dxfId="21511" priority="24954" operator="equal">
      <formula>"A"</formula>
    </cfRule>
    <cfRule type="cellIs" dxfId="21510" priority="24955" operator="equal">
      <formula>"X"</formula>
    </cfRule>
    <cfRule type="cellIs" dxfId="21509" priority="24956" operator="equal">
      <formula>"L"</formula>
    </cfRule>
    <cfRule type="cellIs" dxfId="21508" priority="24957" operator="equal">
      <formula>"V"</formula>
    </cfRule>
  </conditionalFormatting>
  <conditionalFormatting sqref="AM506:AV506">
    <cfRule type="cellIs" dxfId="21507" priority="24944" operator="equal">
      <formula>"NA"</formula>
    </cfRule>
    <cfRule type="cellIs" dxfId="21506" priority="24945" operator="equal">
      <formula>"NS"</formula>
    </cfRule>
    <cfRule type="cellIs" dxfId="21505" priority="24946" operator="equal">
      <formula>"S"</formula>
    </cfRule>
    <cfRule type="cellIs" dxfId="21504" priority="24947" operator="equal">
      <formula>"A"</formula>
    </cfRule>
    <cfRule type="cellIs" dxfId="21503" priority="24948" operator="equal">
      <formula>"X"</formula>
    </cfRule>
    <cfRule type="cellIs" dxfId="21502" priority="24949" operator="equal">
      <formula>"L"</formula>
    </cfRule>
    <cfRule type="cellIs" dxfId="21501" priority="24950" operator="equal">
      <formula>"V"</formula>
    </cfRule>
  </conditionalFormatting>
  <conditionalFormatting sqref="AM507:AV507">
    <cfRule type="cellIs" dxfId="21500" priority="24937" operator="equal">
      <formula>"NA"</formula>
    </cfRule>
    <cfRule type="cellIs" dxfId="21499" priority="24938" operator="equal">
      <formula>"NS"</formula>
    </cfRule>
    <cfRule type="cellIs" dxfId="21498" priority="24939" operator="equal">
      <formula>"S"</formula>
    </cfRule>
    <cfRule type="cellIs" dxfId="21497" priority="24940" operator="equal">
      <formula>"A"</formula>
    </cfRule>
    <cfRule type="cellIs" dxfId="21496" priority="24941" operator="equal">
      <formula>"X"</formula>
    </cfRule>
    <cfRule type="cellIs" dxfId="21495" priority="24942" operator="equal">
      <formula>"L"</formula>
    </cfRule>
    <cfRule type="cellIs" dxfId="21494" priority="24943" operator="equal">
      <formula>"V"</formula>
    </cfRule>
  </conditionalFormatting>
  <conditionalFormatting sqref="AM508:AV508">
    <cfRule type="cellIs" dxfId="21493" priority="24930" operator="equal">
      <formula>"NA"</formula>
    </cfRule>
    <cfRule type="cellIs" dxfId="21492" priority="24931" operator="equal">
      <formula>"NS"</formula>
    </cfRule>
    <cfRule type="cellIs" dxfId="21491" priority="24932" operator="equal">
      <formula>"S"</formula>
    </cfRule>
    <cfRule type="cellIs" dxfId="21490" priority="24933" operator="equal">
      <formula>"A"</formula>
    </cfRule>
    <cfRule type="cellIs" dxfId="21489" priority="24934" operator="equal">
      <formula>"X"</formula>
    </cfRule>
    <cfRule type="cellIs" dxfId="21488" priority="24935" operator="equal">
      <formula>"L"</formula>
    </cfRule>
    <cfRule type="cellIs" dxfId="21487" priority="24936" operator="equal">
      <formula>"V"</formula>
    </cfRule>
  </conditionalFormatting>
  <conditionalFormatting sqref="AM520:AV520">
    <cfRule type="cellIs" dxfId="21486" priority="24923" operator="equal">
      <formula>"NA"</formula>
    </cfRule>
    <cfRule type="cellIs" dxfId="21485" priority="24924" operator="equal">
      <formula>"NS"</formula>
    </cfRule>
    <cfRule type="cellIs" dxfId="21484" priority="24925" operator="equal">
      <formula>"S"</formula>
    </cfRule>
    <cfRule type="cellIs" dxfId="21483" priority="24926" operator="equal">
      <formula>"A"</formula>
    </cfRule>
    <cfRule type="cellIs" dxfId="21482" priority="24927" operator="equal">
      <formula>"X"</formula>
    </cfRule>
    <cfRule type="cellIs" dxfId="21481" priority="24928" operator="equal">
      <formula>"L"</formula>
    </cfRule>
    <cfRule type="cellIs" dxfId="21480" priority="24929" operator="equal">
      <formula>"V"</formula>
    </cfRule>
  </conditionalFormatting>
  <conditionalFormatting sqref="AM511:AV511">
    <cfRule type="cellIs" dxfId="21479" priority="24916" operator="equal">
      <formula>"NA"</formula>
    </cfRule>
    <cfRule type="cellIs" dxfId="21478" priority="24917" operator="equal">
      <formula>"NS"</formula>
    </cfRule>
    <cfRule type="cellIs" dxfId="21477" priority="24918" operator="equal">
      <formula>"S"</formula>
    </cfRule>
    <cfRule type="cellIs" dxfId="21476" priority="24919" operator="equal">
      <formula>"A"</formula>
    </cfRule>
    <cfRule type="cellIs" dxfId="21475" priority="24920" operator="equal">
      <formula>"X"</formula>
    </cfRule>
    <cfRule type="cellIs" dxfId="21474" priority="24921" operator="equal">
      <formula>"L"</formula>
    </cfRule>
    <cfRule type="cellIs" dxfId="21473" priority="24922" operator="equal">
      <formula>"V"</formula>
    </cfRule>
  </conditionalFormatting>
  <conditionalFormatting sqref="AM512:AV512">
    <cfRule type="cellIs" dxfId="21472" priority="24909" operator="equal">
      <formula>"NA"</formula>
    </cfRule>
    <cfRule type="cellIs" dxfId="21471" priority="24910" operator="equal">
      <formula>"NS"</formula>
    </cfRule>
    <cfRule type="cellIs" dxfId="21470" priority="24911" operator="equal">
      <formula>"S"</formula>
    </cfRule>
    <cfRule type="cellIs" dxfId="21469" priority="24912" operator="equal">
      <formula>"A"</formula>
    </cfRule>
    <cfRule type="cellIs" dxfId="21468" priority="24913" operator="equal">
      <formula>"X"</formula>
    </cfRule>
    <cfRule type="cellIs" dxfId="21467" priority="24914" operator="equal">
      <formula>"L"</formula>
    </cfRule>
    <cfRule type="cellIs" dxfId="21466" priority="24915" operator="equal">
      <formula>"V"</formula>
    </cfRule>
  </conditionalFormatting>
  <conditionalFormatting sqref="AM513:AV513">
    <cfRule type="cellIs" dxfId="21465" priority="24902" operator="equal">
      <formula>"NA"</formula>
    </cfRule>
    <cfRule type="cellIs" dxfId="21464" priority="24903" operator="equal">
      <formula>"NS"</formula>
    </cfRule>
    <cfRule type="cellIs" dxfId="21463" priority="24904" operator="equal">
      <formula>"S"</formula>
    </cfRule>
    <cfRule type="cellIs" dxfId="21462" priority="24905" operator="equal">
      <formula>"A"</formula>
    </cfRule>
    <cfRule type="cellIs" dxfId="21461" priority="24906" operator="equal">
      <formula>"X"</formula>
    </cfRule>
    <cfRule type="cellIs" dxfId="21460" priority="24907" operator="equal">
      <formula>"L"</formula>
    </cfRule>
    <cfRule type="cellIs" dxfId="21459" priority="24908" operator="equal">
      <formula>"V"</formula>
    </cfRule>
  </conditionalFormatting>
  <conditionalFormatting sqref="AM514:AV514">
    <cfRule type="cellIs" dxfId="21458" priority="24895" operator="equal">
      <formula>"NA"</formula>
    </cfRule>
    <cfRule type="cellIs" dxfId="21457" priority="24896" operator="equal">
      <formula>"NS"</formula>
    </cfRule>
    <cfRule type="cellIs" dxfId="21456" priority="24897" operator="equal">
      <formula>"S"</formula>
    </cfRule>
    <cfRule type="cellIs" dxfId="21455" priority="24898" operator="equal">
      <formula>"A"</formula>
    </cfRule>
    <cfRule type="cellIs" dxfId="21454" priority="24899" operator="equal">
      <formula>"X"</formula>
    </cfRule>
    <cfRule type="cellIs" dxfId="21453" priority="24900" operator="equal">
      <formula>"L"</formula>
    </cfRule>
    <cfRule type="cellIs" dxfId="21452" priority="24901" operator="equal">
      <formula>"V"</formula>
    </cfRule>
  </conditionalFormatting>
  <conditionalFormatting sqref="AM516:AV516">
    <cfRule type="cellIs" dxfId="21451" priority="24888" operator="equal">
      <formula>"NA"</formula>
    </cfRule>
    <cfRule type="cellIs" dxfId="21450" priority="24889" operator="equal">
      <formula>"NS"</formula>
    </cfRule>
    <cfRule type="cellIs" dxfId="21449" priority="24890" operator="equal">
      <formula>"S"</formula>
    </cfRule>
    <cfRule type="cellIs" dxfId="21448" priority="24891" operator="equal">
      <formula>"A"</formula>
    </cfRule>
    <cfRule type="cellIs" dxfId="21447" priority="24892" operator="equal">
      <formula>"X"</formula>
    </cfRule>
    <cfRule type="cellIs" dxfId="21446" priority="24893" operator="equal">
      <formula>"L"</formula>
    </cfRule>
    <cfRule type="cellIs" dxfId="21445" priority="24894" operator="equal">
      <formula>"V"</formula>
    </cfRule>
  </conditionalFormatting>
  <conditionalFormatting sqref="AM517:AV517">
    <cfRule type="cellIs" dxfId="21444" priority="24881" operator="equal">
      <formula>"NA"</formula>
    </cfRule>
    <cfRule type="cellIs" dxfId="21443" priority="24882" operator="equal">
      <formula>"NS"</formula>
    </cfRule>
    <cfRule type="cellIs" dxfId="21442" priority="24883" operator="equal">
      <formula>"S"</formula>
    </cfRule>
    <cfRule type="cellIs" dxfId="21441" priority="24884" operator="equal">
      <formula>"A"</formula>
    </cfRule>
    <cfRule type="cellIs" dxfId="21440" priority="24885" operator="equal">
      <formula>"X"</formula>
    </cfRule>
    <cfRule type="cellIs" dxfId="21439" priority="24886" operator="equal">
      <formula>"L"</formula>
    </cfRule>
    <cfRule type="cellIs" dxfId="21438" priority="24887" operator="equal">
      <formula>"V"</formula>
    </cfRule>
  </conditionalFormatting>
  <conditionalFormatting sqref="AM518:AV518">
    <cfRule type="cellIs" dxfId="21437" priority="24874" operator="equal">
      <formula>"NA"</formula>
    </cfRule>
    <cfRule type="cellIs" dxfId="21436" priority="24875" operator="equal">
      <formula>"NS"</formula>
    </cfRule>
    <cfRule type="cellIs" dxfId="21435" priority="24876" operator="equal">
      <formula>"S"</formula>
    </cfRule>
    <cfRule type="cellIs" dxfId="21434" priority="24877" operator="equal">
      <formula>"A"</formula>
    </cfRule>
    <cfRule type="cellIs" dxfId="21433" priority="24878" operator="equal">
      <formula>"X"</formula>
    </cfRule>
    <cfRule type="cellIs" dxfId="21432" priority="24879" operator="equal">
      <formula>"L"</formula>
    </cfRule>
    <cfRule type="cellIs" dxfId="21431" priority="24880" operator="equal">
      <formula>"V"</formula>
    </cfRule>
  </conditionalFormatting>
  <conditionalFormatting sqref="AM519:AV519">
    <cfRule type="cellIs" dxfId="21430" priority="24867" operator="equal">
      <formula>"NA"</formula>
    </cfRule>
    <cfRule type="cellIs" dxfId="21429" priority="24868" operator="equal">
      <formula>"NS"</formula>
    </cfRule>
    <cfRule type="cellIs" dxfId="21428" priority="24869" operator="equal">
      <formula>"S"</formula>
    </cfRule>
    <cfRule type="cellIs" dxfId="21427" priority="24870" operator="equal">
      <formula>"A"</formula>
    </cfRule>
    <cfRule type="cellIs" dxfId="21426" priority="24871" operator="equal">
      <formula>"X"</formula>
    </cfRule>
    <cfRule type="cellIs" dxfId="21425" priority="24872" operator="equal">
      <formula>"L"</formula>
    </cfRule>
    <cfRule type="cellIs" dxfId="21424" priority="24873" operator="equal">
      <formula>"V"</formula>
    </cfRule>
  </conditionalFormatting>
  <conditionalFormatting sqref="AM535:AV535">
    <cfRule type="cellIs" dxfId="21423" priority="24860" operator="equal">
      <formula>"NA"</formula>
    </cfRule>
    <cfRule type="cellIs" dxfId="21422" priority="24861" operator="equal">
      <formula>"NS"</formula>
    </cfRule>
    <cfRule type="cellIs" dxfId="21421" priority="24862" operator="equal">
      <formula>"S"</formula>
    </cfRule>
    <cfRule type="cellIs" dxfId="21420" priority="24863" operator="equal">
      <formula>"A"</formula>
    </cfRule>
    <cfRule type="cellIs" dxfId="21419" priority="24864" operator="equal">
      <formula>"X"</formula>
    </cfRule>
    <cfRule type="cellIs" dxfId="21418" priority="24865" operator="equal">
      <formula>"L"</formula>
    </cfRule>
    <cfRule type="cellIs" dxfId="21417" priority="24866" operator="equal">
      <formula>"V"</formula>
    </cfRule>
  </conditionalFormatting>
  <conditionalFormatting sqref="AM527:AV527">
    <cfRule type="cellIs" dxfId="21416" priority="24853" operator="equal">
      <formula>"NA"</formula>
    </cfRule>
    <cfRule type="cellIs" dxfId="21415" priority="24854" operator="equal">
      <formula>"NS"</formula>
    </cfRule>
    <cfRule type="cellIs" dxfId="21414" priority="24855" operator="equal">
      <formula>"S"</formula>
    </cfRule>
    <cfRule type="cellIs" dxfId="21413" priority="24856" operator="equal">
      <formula>"A"</formula>
    </cfRule>
    <cfRule type="cellIs" dxfId="21412" priority="24857" operator="equal">
      <formula>"X"</formula>
    </cfRule>
    <cfRule type="cellIs" dxfId="21411" priority="24858" operator="equal">
      <formula>"L"</formula>
    </cfRule>
    <cfRule type="cellIs" dxfId="21410" priority="24859" operator="equal">
      <formula>"V"</formula>
    </cfRule>
  </conditionalFormatting>
  <conditionalFormatting sqref="AM531:AV531">
    <cfRule type="cellIs" dxfId="21409" priority="24846" operator="equal">
      <formula>"NA"</formula>
    </cfRule>
    <cfRule type="cellIs" dxfId="21408" priority="24847" operator="equal">
      <formula>"NS"</formula>
    </cfRule>
    <cfRule type="cellIs" dxfId="21407" priority="24848" operator="equal">
      <formula>"S"</formula>
    </cfRule>
    <cfRule type="cellIs" dxfId="21406" priority="24849" operator="equal">
      <formula>"A"</formula>
    </cfRule>
    <cfRule type="cellIs" dxfId="21405" priority="24850" operator="equal">
      <formula>"X"</formula>
    </cfRule>
    <cfRule type="cellIs" dxfId="21404" priority="24851" operator="equal">
      <formula>"L"</formula>
    </cfRule>
    <cfRule type="cellIs" dxfId="21403" priority="24852" operator="equal">
      <formula>"V"</formula>
    </cfRule>
  </conditionalFormatting>
  <conditionalFormatting sqref="AM529:AV529">
    <cfRule type="cellIs" dxfId="21402" priority="24839" operator="equal">
      <formula>"NA"</formula>
    </cfRule>
    <cfRule type="cellIs" dxfId="21401" priority="24840" operator="equal">
      <formula>"NS"</formula>
    </cfRule>
    <cfRule type="cellIs" dxfId="21400" priority="24841" operator="equal">
      <formula>"S"</formula>
    </cfRule>
    <cfRule type="cellIs" dxfId="21399" priority="24842" operator="equal">
      <formula>"A"</formula>
    </cfRule>
    <cfRule type="cellIs" dxfId="21398" priority="24843" operator="equal">
      <formula>"X"</formula>
    </cfRule>
    <cfRule type="cellIs" dxfId="21397" priority="24844" operator="equal">
      <formula>"L"</formula>
    </cfRule>
    <cfRule type="cellIs" dxfId="21396" priority="24845" operator="equal">
      <formula>"V"</formula>
    </cfRule>
  </conditionalFormatting>
  <conditionalFormatting sqref="AM528:AV528">
    <cfRule type="cellIs" dxfId="21395" priority="24832" operator="equal">
      <formula>"NA"</formula>
    </cfRule>
    <cfRule type="cellIs" dxfId="21394" priority="24833" operator="equal">
      <formula>"NS"</formula>
    </cfRule>
    <cfRule type="cellIs" dxfId="21393" priority="24834" operator="equal">
      <formula>"S"</formula>
    </cfRule>
    <cfRule type="cellIs" dxfId="21392" priority="24835" operator="equal">
      <formula>"A"</formula>
    </cfRule>
    <cfRule type="cellIs" dxfId="21391" priority="24836" operator="equal">
      <formula>"X"</formula>
    </cfRule>
    <cfRule type="cellIs" dxfId="21390" priority="24837" operator="equal">
      <formula>"L"</formula>
    </cfRule>
    <cfRule type="cellIs" dxfId="21389" priority="24838" operator="equal">
      <formula>"V"</formula>
    </cfRule>
  </conditionalFormatting>
  <conditionalFormatting sqref="AM530:AV530">
    <cfRule type="cellIs" dxfId="21388" priority="24825" operator="equal">
      <formula>"NA"</formula>
    </cfRule>
    <cfRule type="cellIs" dxfId="21387" priority="24826" operator="equal">
      <formula>"NS"</formula>
    </cfRule>
    <cfRule type="cellIs" dxfId="21386" priority="24827" operator="equal">
      <formula>"S"</formula>
    </cfRule>
    <cfRule type="cellIs" dxfId="21385" priority="24828" operator="equal">
      <formula>"A"</formula>
    </cfRule>
    <cfRule type="cellIs" dxfId="21384" priority="24829" operator="equal">
      <formula>"X"</formula>
    </cfRule>
    <cfRule type="cellIs" dxfId="21383" priority="24830" operator="equal">
      <formula>"L"</formula>
    </cfRule>
    <cfRule type="cellIs" dxfId="21382" priority="24831" operator="equal">
      <formula>"V"</formula>
    </cfRule>
  </conditionalFormatting>
  <conditionalFormatting sqref="AM532:AV532">
    <cfRule type="cellIs" dxfId="21381" priority="24818" operator="equal">
      <formula>"NA"</formula>
    </cfRule>
    <cfRule type="cellIs" dxfId="21380" priority="24819" operator="equal">
      <formula>"NS"</formula>
    </cfRule>
    <cfRule type="cellIs" dxfId="21379" priority="24820" operator="equal">
      <formula>"S"</formula>
    </cfRule>
    <cfRule type="cellIs" dxfId="21378" priority="24821" operator="equal">
      <formula>"A"</formula>
    </cfRule>
    <cfRule type="cellIs" dxfId="21377" priority="24822" operator="equal">
      <formula>"X"</formula>
    </cfRule>
    <cfRule type="cellIs" dxfId="21376" priority="24823" operator="equal">
      <formula>"L"</formula>
    </cfRule>
    <cfRule type="cellIs" dxfId="21375" priority="24824" operator="equal">
      <formula>"V"</formula>
    </cfRule>
  </conditionalFormatting>
  <conditionalFormatting sqref="AM533:AV533">
    <cfRule type="cellIs" dxfId="21374" priority="24811" operator="equal">
      <formula>"NA"</formula>
    </cfRule>
    <cfRule type="cellIs" dxfId="21373" priority="24812" operator="equal">
      <formula>"NS"</formula>
    </cfRule>
    <cfRule type="cellIs" dxfId="21372" priority="24813" operator="equal">
      <formula>"S"</formula>
    </cfRule>
    <cfRule type="cellIs" dxfId="21371" priority="24814" operator="equal">
      <formula>"A"</formula>
    </cfRule>
    <cfRule type="cellIs" dxfId="21370" priority="24815" operator="equal">
      <formula>"X"</formula>
    </cfRule>
    <cfRule type="cellIs" dxfId="21369" priority="24816" operator="equal">
      <formula>"L"</formula>
    </cfRule>
    <cfRule type="cellIs" dxfId="21368" priority="24817" operator="equal">
      <formula>"V"</formula>
    </cfRule>
  </conditionalFormatting>
  <conditionalFormatting sqref="AM534:AV534">
    <cfRule type="cellIs" dxfId="21367" priority="24804" operator="equal">
      <formula>"NA"</formula>
    </cfRule>
    <cfRule type="cellIs" dxfId="21366" priority="24805" operator="equal">
      <formula>"NS"</formula>
    </cfRule>
    <cfRule type="cellIs" dxfId="21365" priority="24806" operator="equal">
      <formula>"S"</formula>
    </cfRule>
    <cfRule type="cellIs" dxfId="21364" priority="24807" operator="equal">
      <formula>"A"</formula>
    </cfRule>
    <cfRule type="cellIs" dxfId="21363" priority="24808" operator="equal">
      <formula>"X"</formula>
    </cfRule>
    <cfRule type="cellIs" dxfId="21362" priority="24809" operator="equal">
      <formula>"L"</formula>
    </cfRule>
    <cfRule type="cellIs" dxfId="21361" priority="24810" operator="equal">
      <formula>"V"</formula>
    </cfRule>
  </conditionalFormatting>
  <conditionalFormatting sqref="AM536:AV536">
    <cfRule type="cellIs" dxfId="21360" priority="24797" operator="equal">
      <formula>"NA"</formula>
    </cfRule>
    <cfRule type="cellIs" dxfId="21359" priority="24798" operator="equal">
      <formula>"NS"</formula>
    </cfRule>
    <cfRule type="cellIs" dxfId="21358" priority="24799" operator="equal">
      <formula>"S"</formula>
    </cfRule>
    <cfRule type="cellIs" dxfId="21357" priority="24800" operator="equal">
      <formula>"A"</formula>
    </cfRule>
    <cfRule type="cellIs" dxfId="21356" priority="24801" operator="equal">
      <formula>"X"</formula>
    </cfRule>
    <cfRule type="cellIs" dxfId="21355" priority="24802" operator="equal">
      <formula>"L"</formula>
    </cfRule>
    <cfRule type="cellIs" dxfId="21354" priority="24803" operator="equal">
      <formula>"V"</formula>
    </cfRule>
  </conditionalFormatting>
  <conditionalFormatting sqref="AM537:AV537">
    <cfRule type="cellIs" dxfId="21353" priority="24790" operator="equal">
      <formula>"NA"</formula>
    </cfRule>
    <cfRule type="cellIs" dxfId="21352" priority="24791" operator="equal">
      <formula>"NS"</formula>
    </cfRule>
    <cfRule type="cellIs" dxfId="21351" priority="24792" operator="equal">
      <formula>"S"</formula>
    </cfRule>
    <cfRule type="cellIs" dxfId="21350" priority="24793" operator="equal">
      <formula>"A"</formula>
    </cfRule>
    <cfRule type="cellIs" dxfId="21349" priority="24794" operator="equal">
      <formula>"X"</formula>
    </cfRule>
    <cfRule type="cellIs" dxfId="21348" priority="24795" operator="equal">
      <formula>"L"</formula>
    </cfRule>
    <cfRule type="cellIs" dxfId="21347" priority="24796" operator="equal">
      <formula>"V"</formula>
    </cfRule>
  </conditionalFormatting>
  <conditionalFormatting sqref="AM538:AV538">
    <cfRule type="cellIs" dxfId="21346" priority="24783" operator="equal">
      <formula>"NA"</formula>
    </cfRule>
    <cfRule type="cellIs" dxfId="21345" priority="24784" operator="equal">
      <formula>"NS"</formula>
    </cfRule>
    <cfRule type="cellIs" dxfId="21344" priority="24785" operator="equal">
      <formula>"S"</formula>
    </cfRule>
    <cfRule type="cellIs" dxfId="21343" priority="24786" operator="equal">
      <formula>"A"</formula>
    </cfRule>
    <cfRule type="cellIs" dxfId="21342" priority="24787" operator="equal">
      <formula>"X"</formula>
    </cfRule>
    <cfRule type="cellIs" dxfId="21341" priority="24788" operator="equal">
      <formula>"L"</formula>
    </cfRule>
    <cfRule type="cellIs" dxfId="21340" priority="24789" operator="equal">
      <formula>"V"</formula>
    </cfRule>
  </conditionalFormatting>
  <conditionalFormatting sqref="S462">
    <cfRule type="expression" dxfId="21339" priority="23111" stopIfTrue="1">
      <formula>NOT(ISERROR(SEARCH("O",S462)))</formula>
    </cfRule>
    <cfRule type="expression" dxfId="21338" priority="23112" stopIfTrue="1">
      <formula>NOT(ISERROR(SEARCH("X",S462)))</formula>
    </cfRule>
  </conditionalFormatting>
  <conditionalFormatting sqref="S456">
    <cfRule type="expression" dxfId="21337" priority="23118" stopIfTrue="1">
      <formula>NOT(ISERROR(SEARCH("O",S456)))</formula>
    </cfRule>
    <cfRule type="expression" dxfId="21336" priority="23119" stopIfTrue="1">
      <formula>NOT(ISERROR(SEARCH("X",S456)))</formula>
    </cfRule>
  </conditionalFormatting>
  <conditionalFormatting sqref="S499">
    <cfRule type="expression" dxfId="21335" priority="23072" stopIfTrue="1">
      <formula>NOT(ISERROR(SEARCH("O",S499)))</formula>
    </cfRule>
    <cfRule type="expression" dxfId="21334" priority="23073" stopIfTrue="1">
      <formula>NOT(ISERROR(SEARCH("X",S499)))</formula>
    </cfRule>
  </conditionalFormatting>
  <conditionalFormatting sqref="M521:N522 P521:P522">
    <cfRule type="expression" dxfId="21333" priority="23665" stopIfTrue="1">
      <formula>NOT(ISERROR(SEARCH("O",M521)))</formula>
    </cfRule>
    <cfRule type="expression" dxfId="21332" priority="23666" stopIfTrue="1">
      <formula>NOT(ISERROR(SEARCH("X",M521)))</formula>
    </cfRule>
    <cfRule type="expression" dxfId="21331" priority="23667" stopIfTrue="1">
      <formula>NOT(ISERROR(SEARCH("V",M521)))</formula>
    </cfRule>
  </conditionalFormatting>
  <conditionalFormatting sqref="Q458:Q459 O1095:O1102 Q1095:Q1098 O1106:O1108 Q1100:Q1108 O1109:Q1111 Q1112:Q1131 O1112:O1144 O1061:Q1066 Q1072:Q1076 Q1058:Q1060 O1072:O1076 O1058:O1060 O310:O319 Q310:Q319 M321:S401 M1230:S1235 H1230:H1235 M251:S256 P12:P23 N282:Q285 M416:S416 M1289:S1292 M1287:S1287 H1287:H1288">
    <cfRule type="containsText" dxfId="21330" priority="23475" operator="containsText" text="O">
      <formula>NOT(ISERROR(SEARCH("O",H12)))</formula>
    </cfRule>
    <cfRule type="containsText" dxfId="21329" priority="23476" operator="containsText" text="X">
      <formula>NOT(ISERROR(SEARCH("X",H12)))</formula>
    </cfRule>
    <cfRule type="containsText" dxfId="21328" priority="23477" operator="containsText" text="V">
      <formula>NOT(ISERROR(SEARCH("V",H12)))</formula>
    </cfRule>
    <cfRule type="cellIs" dxfId="21327" priority="23478" operator="equal">
      <formula>(((#REF!)))</formula>
    </cfRule>
  </conditionalFormatting>
  <conditionalFormatting sqref="Q466:Q471">
    <cfRule type="containsText" dxfId="21326" priority="23459" operator="containsText" text="O">
      <formula>NOT(ISERROR(SEARCH("O",Q466)))</formula>
    </cfRule>
    <cfRule type="containsText" dxfId="21325" priority="23460" operator="containsText" text="X">
      <formula>NOT(ISERROR(SEARCH("X",Q466)))</formula>
    </cfRule>
    <cfRule type="containsText" dxfId="21324" priority="23461" operator="containsText" text="V">
      <formula>NOT(ISERROR(SEARCH("V",Q466)))</formula>
    </cfRule>
    <cfRule type="cellIs" dxfId="21323" priority="23462" operator="equal">
      <formula>(((#REF!)))</formula>
    </cfRule>
  </conditionalFormatting>
  <conditionalFormatting sqref="O497:O498">
    <cfRule type="containsText" dxfId="21322" priority="23447" operator="containsText" text="O">
      <formula>NOT(ISERROR(SEARCH("O",O497)))</formula>
    </cfRule>
    <cfRule type="containsText" dxfId="21321" priority="23448" operator="containsText" text="X">
      <formula>NOT(ISERROR(SEARCH("X",O497)))</formula>
    </cfRule>
    <cfRule type="containsText" dxfId="21320" priority="23449" operator="containsText" text="V">
      <formula>NOT(ISERROR(SEARCH("V",O497)))</formula>
    </cfRule>
    <cfRule type="cellIs" dxfId="21319" priority="23450" operator="equal">
      <formula>(((#REF!)))</formula>
    </cfRule>
  </conditionalFormatting>
  <conditionalFormatting sqref="Q454:Q455">
    <cfRule type="containsText" dxfId="21318" priority="23471" operator="containsText" text="O">
      <formula>NOT(ISERROR(SEARCH("O",Q454)))</formula>
    </cfRule>
    <cfRule type="containsText" dxfId="21317" priority="23472" operator="containsText" text="X">
      <formula>NOT(ISERROR(SEARCH("X",Q454)))</formula>
    </cfRule>
    <cfRule type="containsText" dxfId="21316" priority="23473" operator="containsText" text="V">
      <formula>NOT(ISERROR(SEARCH("V",Q454)))</formula>
    </cfRule>
    <cfRule type="cellIs" dxfId="21315" priority="23474" operator="equal">
      <formula>(((#REF!)))</formula>
    </cfRule>
  </conditionalFormatting>
  <conditionalFormatting sqref="O464:O471">
    <cfRule type="containsText" dxfId="21314" priority="23455" operator="containsText" text="O">
      <formula>NOT(ISERROR(SEARCH("O",O464)))</formula>
    </cfRule>
    <cfRule type="containsText" dxfId="21313" priority="23456" operator="containsText" text="X">
      <formula>NOT(ISERROR(SEARCH("X",O464)))</formula>
    </cfRule>
    <cfRule type="containsText" dxfId="21312" priority="23457" operator="containsText" text="V">
      <formula>NOT(ISERROR(SEARCH("V",O464)))</formula>
    </cfRule>
    <cfRule type="cellIs" dxfId="21311" priority="23458" operator="equal">
      <formula>(((#REF!)))</formula>
    </cfRule>
  </conditionalFormatting>
  <conditionalFormatting sqref="Q497:Q498">
    <cfRule type="containsText" dxfId="21310" priority="23451" operator="containsText" text="O">
      <formula>NOT(ISERROR(SEARCH("O",Q497)))</formula>
    </cfRule>
    <cfRule type="containsText" dxfId="21309" priority="23452" operator="containsText" text="X">
      <formula>NOT(ISERROR(SEARCH("X",Q497)))</formula>
    </cfRule>
    <cfRule type="containsText" dxfId="21308" priority="23453" operator="containsText" text="V">
      <formula>NOT(ISERROR(SEARCH("V",Q497)))</formula>
    </cfRule>
    <cfRule type="cellIs" dxfId="21307" priority="23454" operator="equal">
      <formula>(((#REF!)))</formula>
    </cfRule>
  </conditionalFormatting>
  <conditionalFormatting sqref="O501:O505">
    <cfRule type="containsText" dxfId="21306" priority="23439" operator="containsText" text="O">
      <formula>NOT(ISERROR(SEARCH("O",O501)))</formula>
    </cfRule>
    <cfRule type="containsText" dxfId="21305" priority="23440" operator="containsText" text="X">
      <formula>NOT(ISERROR(SEARCH("X",O501)))</formula>
    </cfRule>
    <cfRule type="containsText" dxfId="21304" priority="23441" operator="containsText" text="V">
      <formula>NOT(ISERROR(SEARCH("V",O501)))</formula>
    </cfRule>
    <cfRule type="cellIs" dxfId="21303" priority="23442" operator="equal">
      <formula>(((#REF!)))</formula>
    </cfRule>
  </conditionalFormatting>
  <conditionalFormatting sqref="O511">
    <cfRule type="containsText" dxfId="21302" priority="23435" operator="containsText" text="O">
      <formula>NOT(ISERROR(SEARCH("O",O511)))</formula>
    </cfRule>
    <cfRule type="containsText" dxfId="21301" priority="23436" operator="containsText" text="X">
      <formula>NOT(ISERROR(SEARCH("X",O511)))</formula>
    </cfRule>
    <cfRule type="containsText" dxfId="21300" priority="23437" operator="containsText" text="V">
      <formula>NOT(ISERROR(SEARCH("V",O511)))</formula>
    </cfRule>
    <cfRule type="cellIs" dxfId="21299" priority="23438" operator="equal">
      <formula>(((#REF!)))</formula>
    </cfRule>
  </conditionalFormatting>
  <conditionalFormatting sqref="R463:S463">
    <cfRule type="expression" dxfId="21298" priority="23108" stopIfTrue="1">
      <formula>NOT(ISERROR(SEARCH("O",R463)))</formula>
    </cfRule>
    <cfRule type="expression" dxfId="21297" priority="23109" stopIfTrue="1">
      <formula>NOT(ISERROR(SEARCH("X",R463)))</formula>
    </cfRule>
    <cfRule type="expression" dxfId="21296" priority="23110" stopIfTrue="1">
      <formula>NOT(ISERROR(SEARCH("V",R463)))</formula>
    </cfRule>
  </conditionalFormatting>
  <conditionalFormatting sqref="R464:S464">
    <cfRule type="expression" dxfId="21295" priority="23105" stopIfTrue="1">
      <formula>NOT(ISERROR(SEARCH("O",R464)))</formula>
    </cfRule>
    <cfRule type="expression" dxfId="21294" priority="23106" stopIfTrue="1">
      <formula>NOT(ISERROR(SEARCH("X",R464)))</formula>
    </cfRule>
    <cfRule type="expression" dxfId="21293" priority="23107" stopIfTrue="1">
      <formula>NOT(ISERROR(SEARCH("V",R464)))</formula>
    </cfRule>
  </conditionalFormatting>
  <conditionalFormatting sqref="R464">
    <cfRule type="expression" dxfId="21292" priority="23103" stopIfTrue="1">
      <formula>NOT(ISERROR(SEARCH("O",R464)))</formula>
    </cfRule>
    <cfRule type="expression" dxfId="21291" priority="23104" stopIfTrue="1">
      <formula>NOT(ISERROR(SEARCH("X",R464)))</formula>
    </cfRule>
  </conditionalFormatting>
  <conditionalFormatting sqref="R508:S508">
    <cfRule type="expression" dxfId="21290" priority="23095" stopIfTrue="1">
      <formula>NOT(ISERROR(SEARCH("O",R508)))</formula>
    </cfRule>
    <cfRule type="expression" dxfId="21289" priority="23096" stopIfTrue="1">
      <formula>NOT(ISERROR(SEARCH("X",R508)))</formula>
    </cfRule>
    <cfRule type="expression" dxfId="21288" priority="23097" stopIfTrue="1">
      <formula>NOT(ISERROR(SEARCH("V",R508)))</formula>
    </cfRule>
  </conditionalFormatting>
  <conditionalFormatting sqref="R511:S514">
    <cfRule type="expression" dxfId="21287" priority="23227" stopIfTrue="1">
      <formula>NOT(ISERROR(SEARCH("O",R511)))</formula>
    </cfRule>
    <cfRule type="expression" dxfId="21286" priority="23228" stopIfTrue="1">
      <formula>NOT(ISERROR(SEARCH("X",R511)))</formula>
    </cfRule>
    <cfRule type="expression" dxfId="21285" priority="23229" stopIfTrue="1">
      <formula>NOT(ISERROR(SEARCH("V",R511)))</formula>
    </cfRule>
  </conditionalFormatting>
  <conditionalFormatting sqref="R511:S514">
    <cfRule type="expression" dxfId="21284" priority="23225" stopIfTrue="1">
      <formula>NOT(ISERROR(SEARCH("O",R511)))</formula>
    </cfRule>
    <cfRule type="expression" dxfId="21283" priority="23226" stopIfTrue="1">
      <formula>NOT(ISERROR(SEARCH("X",R511)))</formula>
    </cfRule>
  </conditionalFormatting>
  <conditionalFormatting sqref="R523:S523">
    <cfRule type="expression" dxfId="21282" priority="23206" stopIfTrue="1">
      <formula>NOT(ISERROR(SEARCH("O",R523)))</formula>
    </cfRule>
    <cfRule type="expression" dxfId="21281" priority="23207" stopIfTrue="1">
      <formula>NOT(ISERROR(SEARCH("X",R523)))</formula>
    </cfRule>
    <cfRule type="expression" dxfId="21280" priority="23208" stopIfTrue="1">
      <formula>NOT(ISERROR(SEARCH("V",R523)))</formula>
    </cfRule>
  </conditionalFormatting>
  <conditionalFormatting sqref="R523:S523">
    <cfRule type="expression" dxfId="21279" priority="23204" stopIfTrue="1">
      <formula>NOT(ISERROR(SEARCH("O",R523)))</formula>
    </cfRule>
    <cfRule type="expression" dxfId="21278" priority="23205" stopIfTrue="1">
      <formula>NOT(ISERROR(SEARCH("X",R523)))</formula>
    </cfRule>
  </conditionalFormatting>
  <conditionalFormatting sqref="M515:N517 P515:Q517">
    <cfRule type="expression" dxfId="21277" priority="23675" stopIfTrue="1">
      <formula>NOT(ISERROR(SEARCH("O",M515)))</formula>
    </cfRule>
    <cfRule type="expression" dxfId="21276" priority="23676" stopIfTrue="1">
      <formula>NOT(ISERROR(SEARCH("X",M515)))</formula>
    </cfRule>
    <cfRule type="expression" dxfId="21275" priority="23677" stopIfTrue="1">
      <formula>NOT(ISERROR(SEARCH("V",M515)))</formula>
    </cfRule>
  </conditionalFormatting>
  <conditionalFormatting sqref="M518:N519 P518:P519">
    <cfRule type="expression" dxfId="21274" priority="23678" stopIfTrue="1">
      <formula>NOT(ISERROR(SEARCH("O",M518)))</formula>
    </cfRule>
    <cfRule type="expression" dxfId="21273" priority="23679" stopIfTrue="1">
      <formula>NOT(ISERROR(SEARCH("X",M518)))</formula>
    </cfRule>
    <cfRule type="expression" dxfId="21272" priority="23680" stopIfTrue="1">
      <formula>NOT(ISERROR(SEARCH("V",M518)))</formula>
    </cfRule>
  </conditionalFormatting>
  <conditionalFormatting sqref="M520">
    <cfRule type="expression" dxfId="21271" priority="23668" stopIfTrue="1">
      <formula>NOT(ISERROR(SEARCH("O",M520)))</formula>
    </cfRule>
    <cfRule type="expression" dxfId="21270" priority="23669" stopIfTrue="1">
      <formula>NOT(ISERROR(SEARCH("X",M520)))</formula>
    </cfRule>
  </conditionalFormatting>
  <conditionalFormatting sqref="M520:N520 P520">
    <cfRule type="expression" dxfId="21269" priority="23670" stopIfTrue="1">
      <formula>NOT(ISERROR(SEARCH("O",M520)))</formula>
    </cfRule>
    <cfRule type="expression" dxfId="21268" priority="23671" stopIfTrue="1">
      <formula>NOT(ISERROR(SEARCH("X",M520)))</formula>
    </cfRule>
    <cfRule type="expression" dxfId="21267" priority="23672" stopIfTrue="1">
      <formula>NOT(ISERROR(SEARCH("V",M520)))</formula>
    </cfRule>
  </conditionalFormatting>
  <conditionalFormatting sqref="M515:N515 P515:Q515">
    <cfRule type="expression" dxfId="21266" priority="23673" stopIfTrue="1">
      <formula>NOT(ISERROR(SEARCH("O",M515)))</formula>
    </cfRule>
    <cfRule type="expression" dxfId="21265" priority="23674" stopIfTrue="1">
      <formula>NOT(ISERROR(SEARCH("X",M515)))</formula>
    </cfRule>
  </conditionalFormatting>
  <conditionalFormatting sqref="M524:N524 P524">
    <cfRule type="expression" dxfId="21264" priority="23655" stopIfTrue="1">
      <formula>NOT(ISERROR(SEARCH("O",M524)))</formula>
    </cfRule>
    <cfRule type="expression" dxfId="21263" priority="23656" stopIfTrue="1">
      <formula>NOT(ISERROR(SEARCH("X",M524)))</formula>
    </cfRule>
    <cfRule type="expression" dxfId="21262" priority="23657" stopIfTrue="1">
      <formula>NOT(ISERROR(SEARCH("V",M524)))</formula>
    </cfRule>
  </conditionalFormatting>
  <conditionalFormatting sqref="M523:N523 P523">
    <cfRule type="expression" dxfId="21261" priority="23658" stopIfTrue="1">
      <formula>NOT(ISERROR(SEARCH("O",M523)))</formula>
    </cfRule>
    <cfRule type="expression" dxfId="21260" priority="23659" stopIfTrue="1">
      <formula>NOT(ISERROR(SEARCH("X",M523)))</formula>
    </cfRule>
  </conditionalFormatting>
  <conditionalFormatting sqref="R543:S543">
    <cfRule type="expression" dxfId="21259" priority="23142" stopIfTrue="1">
      <formula>NOT(ISERROR(SEARCH("O",R543)))</formula>
    </cfRule>
    <cfRule type="expression" dxfId="21258" priority="23143" stopIfTrue="1">
      <formula>NOT(ISERROR(SEARCH("X",R543)))</formula>
    </cfRule>
    <cfRule type="expression" dxfId="21257" priority="23144" stopIfTrue="1">
      <formula>NOT(ISERROR(SEARCH("V",R543)))</formula>
    </cfRule>
  </conditionalFormatting>
  <conditionalFormatting sqref="R542:S542">
    <cfRule type="expression" dxfId="21256" priority="23145" stopIfTrue="1">
      <formula>NOT(ISERROR(SEARCH("O",R542)))</formula>
    </cfRule>
    <cfRule type="expression" dxfId="21255" priority="23146" stopIfTrue="1">
      <formula>NOT(ISERROR(SEARCH("X",R542)))</formula>
    </cfRule>
    <cfRule type="expression" dxfId="21254" priority="23147" stopIfTrue="1">
      <formula>NOT(ISERROR(SEARCH("V",R542)))</formula>
    </cfRule>
  </conditionalFormatting>
  <conditionalFormatting sqref="R456:S456">
    <cfRule type="expression" dxfId="21253" priority="23122" stopIfTrue="1">
      <formula>NOT(ISERROR(SEARCH("O",R456)))</formula>
    </cfRule>
    <cfRule type="expression" dxfId="21252" priority="23123" stopIfTrue="1">
      <formula>NOT(ISERROR(SEARCH("X",R456)))</formula>
    </cfRule>
    <cfRule type="expression" dxfId="21251" priority="23124" stopIfTrue="1">
      <formula>NOT(ISERROR(SEARCH("V",R456)))</formula>
    </cfRule>
  </conditionalFormatting>
  <conditionalFormatting sqref="S455">
    <cfRule type="expression" dxfId="21250" priority="23125" stopIfTrue="1">
      <formula>NOT(ISERROR(SEARCH("O",S455)))</formula>
    </cfRule>
    <cfRule type="expression" dxfId="21249" priority="23126" stopIfTrue="1">
      <formula>NOT(ISERROR(SEARCH("X",S455)))</formula>
    </cfRule>
  </conditionalFormatting>
  <conditionalFormatting sqref="R495:S495">
    <cfRule type="containsText" dxfId="21248" priority="23234" operator="containsText" text="O">
      <formula>NOT(ISERROR(SEARCH("O",R495)))</formula>
    </cfRule>
    <cfRule type="containsText" dxfId="21247" priority="23235" operator="containsText" text="X">
      <formula>NOT(ISERROR(SEARCH("X",R495)))</formula>
    </cfRule>
    <cfRule type="containsText" dxfId="21246" priority="23236" operator="containsText" text="V">
      <formula>NOT(ISERROR(SEARCH("V",R495)))</formula>
    </cfRule>
    <cfRule type="cellIs" dxfId="21245" priority="23237" operator="equal">
      <formula>(((#REF!)))</formula>
    </cfRule>
  </conditionalFormatting>
  <conditionalFormatting sqref="R496:S496">
    <cfRule type="containsText" dxfId="21244" priority="23230" operator="containsText" text="O">
      <formula>NOT(ISERROR(SEARCH("O",R496)))</formula>
    </cfRule>
    <cfRule type="containsText" dxfId="21243" priority="23231" operator="containsText" text="X">
      <formula>NOT(ISERROR(SEARCH("X",R496)))</formula>
    </cfRule>
    <cfRule type="containsText" dxfId="21242" priority="23232" operator="containsText" text="V">
      <formula>NOT(ISERROR(SEARCH("V",R496)))</formula>
    </cfRule>
    <cfRule type="cellIs" dxfId="21241" priority="23233" operator="equal">
      <formula>(((#REF!)))</formula>
    </cfRule>
  </conditionalFormatting>
  <conditionalFormatting sqref="R477:S484">
    <cfRule type="containsText" dxfId="21240" priority="23050" operator="containsText" text="O">
      <formula>NOT(ISERROR(SEARCH("O",R477)))</formula>
    </cfRule>
    <cfRule type="containsText" dxfId="21239" priority="23051" operator="containsText" text="X">
      <formula>NOT(ISERROR(SEARCH("X",R477)))</formula>
    </cfRule>
    <cfRule type="containsText" dxfId="21238" priority="23052" operator="containsText" text="V">
      <formula>NOT(ISERROR(SEARCH("V",R477)))</formula>
    </cfRule>
    <cfRule type="cellIs" dxfId="21237" priority="23053" operator="equal">
      <formula>(((#REF!)))</formula>
    </cfRule>
  </conditionalFormatting>
  <conditionalFormatting sqref="M439:Q440">
    <cfRule type="expression" dxfId="21236" priority="23898" stopIfTrue="1">
      <formula>NOT(ISERROR(SEARCH("O",M439)))</formula>
    </cfRule>
    <cfRule type="expression" dxfId="21235" priority="23899" stopIfTrue="1">
      <formula>NOT(ISERROR(SEARCH("X",M439)))</formula>
    </cfRule>
    <cfRule type="expression" dxfId="21234" priority="23900" stopIfTrue="1">
      <formula>NOT(ISERROR(SEARCH("V",M439)))</formula>
    </cfRule>
  </conditionalFormatting>
  <conditionalFormatting sqref="M439:Q440">
    <cfRule type="expression" dxfId="21233" priority="23896" stopIfTrue="1">
      <formula>NOT(ISERROR(SEARCH("O",M439)))</formula>
    </cfRule>
    <cfRule type="expression" dxfId="21232" priority="23897" stopIfTrue="1">
      <formula>NOT(ISERROR(SEARCH("X",M439)))</formula>
    </cfRule>
  </conditionalFormatting>
  <conditionalFormatting sqref="M404:Q405">
    <cfRule type="containsText" dxfId="21231" priority="23892" operator="containsText" text="O">
      <formula>NOT(ISERROR(SEARCH("O",M404)))</formula>
    </cfRule>
    <cfRule type="containsText" dxfId="21230" priority="23893" operator="containsText" text="X">
      <formula>NOT(ISERROR(SEARCH("X",M404)))</formula>
    </cfRule>
    <cfRule type="containsText" dxfId="21229" priority="23894" operator="containsText" text="V">
      <formula>NOT(ISERROR(SEARCH("V",M404)))</formula>
    </cfRule>
    <cfRule type="cellIs" dxfId="21228" priority="23895" operator="equal">
      <formula>(((#REF!)))</formula>
    </cfRule>
  </conditionalFormatting>
  <conditionalFormatting sqref="M406:Q406">
    <cfRule type="containsText" dxfId="21227" priority="23888" operator="containsText" text="O">
      <formula>NOT(ISERROR(SEARCH("O",M406)))</formula>
    </cfRule>
    <cfRule type="containsText" dxfId="21226" priority="23889" operator="containsText" text="X">
      <formula>NOT(ISERROR(SEARCH("X",M406)))</formula>
    </cfRule>
    <cfRule type="containsText" dxfId="21225" priority="23890" operator="containsText" text="V">
      <formula>NOT(ISERROR(SEARCH("V",M406)))</formula>
    </cfRule>
    <cfRule type="cellIs" dxfId="21224" priority="23891" operator="equal">
      <formula>(((#REF!)))</formula>
    </cfRule>
  </conditionalFormatting>
  <conditionalFormatting sqref="M407:Q407">
    <cfRule type="containsText" dxfId="21223" priority="23884" operator="containsText" text="O">
      <formula>NOT(ISERROR(SEARCH("O",M407)))</formula>
    </cfRule>
    <cfRule type="containsText" dxfId="21222" priority="23885" operator="containsText" text="X">
      <formula>NOT(ISERROR(SEARCH("X",M407)))</formula>
    </cfRule>
    <cfRule type="containsText" dxfId="21221" priority="23886" operator="containsText" text="V">
      <formula>NOT(ISERROR(SEARCH("V",M407)))</formula>
    </cfRule>
    <cfRule type="cellIs" dxfId="21220" priority="23887" operator="equal">
      <formula>(((#REF!)))</formula>
    </cfRule>
  </conditionalFormatting>
  <conditionalFormatting sqref="M408:Q408">
    <cfRule type="containsText" dxfId="21219" priority="23880" operator="containsText" text="O">
      <formula>NOT(ISERROR(SEARCH("O",M408)))</formula>
    </cfRule>
    <cfRule type="containsText" dxfId="21218" priority="23881" operator="containsText" text="X">
      <formula>NOT(ISERROR(SEARCH("X",M408)))</formula>
    </cfRule>
    <cfRule type="containsText" dxfId="21217" priority="23882" operator="containsText" text="V">
      <formula>NOT(ISERROR(SEARCH("V",M408)))</formula>
    </cfRule>
    <cfRule type="cellIs" dxfId="21216" priority="23883" operator="equal">
      <formula>(((#REF!)))</formula>
    </cfRule>
  </conditionalFormatting>
  <conditionalFormatting sqref="O409:O413">
    <cfRule type="containsText" dxfId="21215" priority="23864" operator="containsText" text="O">
      <formula>NOT(ISERROR(SEARCH("O",O409)))</formula>
    </cfRule>
    <cfRule type="containsText" dxfId="21214" priority="23865" operator="containsText" text="X">
      <formula>NOT(ISERROR(SEARCH("X",O409)))</formula>
    </cfRule>
    <cfRule type="containsText" dxfId="21213" priority="23866" operator="containsText" text="V">
      <formula>NOT(ISERROR(SEARCH("V",O409)))</formula>
    </cfRule>
    <cfRule type="cellIs" dxfId="21212" priority="23867" operator="equal">
      <formula>(((#REF!)))</formula>
    </cfRule>
  </conditionalFormatting>
  <conditionalFormatting sqref="M409:N411 P409:Q411">
    <cfRule type="containsText" dxfId="21211" priority="23876" operator="containsText" text="O">
      <formula>NOT(ISERROR(SEARCH("O",M409)))</formula>
    </cfRule>
    <cfRule type="containsText" dxfId="21210" priority="23877" operator="containsText" text="X">
      <formula>NOT(ISERROR(SEARCH("X",M409)))</formula>
    </cfRule>
    <cfRule type="containsText" dxfId="21209" priority="23878" operator="containsText" text="V">
      <formula>NOT(ISERROR(SEARCH("V",M409)))</formula>
    </cfRule>
    <cfRule type="cellIs" dxfId="21208" priority="23879" operator="equal">
      <formula>(((#REF!)))</formula>
    </cfRule>
  </conditionalFormatting>
  <conditionalFormatting sqref="M412:N412 P412:Q412">
    <cfRule type="containsText" dxfId="21207" priority="23872" operator="containsText" text="O">
      <formula>NOT(ISERROR(SEARCH("O",M412)))</formula>
    </cfRule>
    <cfRule type="containsText" dxfId="21206" priority="23873" operator="containsText" text="X">
      <formula>NOT(ISERROR(SEARCH("X",M412)))</formula>
    </cfRule>
    <cfRule type="containsText" dxfId="21205" priority="23874" operator="containsText" text="V">
      <formula>NOT(ISERROR(SEARCH("V",M412)))</formula>
    </cfRule>
    <cfRule type="cellIs" dxfId="21204" priority="23875" operator="equal">
      <formula>(((#REF!)))</formula>
    </cfRule>
  </conditionalFormatting>
  <conditionalFormatting sqref="M413:N413 P413:Q413">
    <cfRule type="containsText" dxfId="21203" priority="23868" operator="containsText" text="O">
      <formula>NOT(ISERROR(SEARCH("O",M413)))</formula>
    </cfRule>
    <cfRule type="containsText" dxfId="21202" priority="23869" operator="containsText" text="X">
      <formula>NOT(ISERROR(SEARCH("X",M413)))</formula>
    </cfRule>
    <cfRule type="containsText" dxfId="21201" priority="23870" operator="containsText" text="V">
      <formula>NOT(ISERROR(SEARCH("V",M413)))</formula>
    </cfRule>
    <cfRule type="cellIs" dxfId="21200" priority="23871" operator="equal">
      <formula>(((#REF!)))</formula>
    </cfRule>
  </conditionalFormatting>
  <conditionalFormatting sqref="M415:Q415">
    <cfRule type="containsText" dxfId="21199" priority="23856" operator="containsText" text="O">
      <formula>NOT(ISERROR(SEARCH("O",M415)))</formula>
    </cfRule>
    <cfRule type="containsText" dxfId="21198" priority="23857" operator="containsText" text="X">
      <formula>NOT(ISERROR(SEARCH("X",M415)))</formula>
    </cfRule>
    <cfRule type="containsText" dxfId="21197" priority="23858" operator="containsText" text="V">
      <formula>NOT(ISERROR(SEARCH("V",M415)))</formula>
    </cfRule>
    <cfRule type="cellIs" dxfId="21196" priority="23859" operator="equal">
      <formula>(((#REF!)))</formula>
    </cfRule>
  </conditionalFormatting>
  <conditionalFormatting sqref="O414">
    <cfRule type="containsText" dxfId="21195" priority="23848" operator="containsText" text="O">
      <formula>NOT(ISERROR(SEARCH("O",O414)))</formula>
    </cfRule>
    <cfRule type="containsText" dxfId="21194" priority="23849" operator="containsText" text="X">
      <formula>NOT(ISERROR(SEARCH("X",O414)))</formula>
    </cfRule>
    <cfRule type="containsText" dxfId="21193" priority="23850" operator="containsText" text="V">
      <formula>NOT(ISERROR(SEARCH("V",O414)))</formula>
    </cfRule>
    <cfRule type="cellIs" dxfId="21192" priority="23851" operator="equal">
      <formula>(((#REF!)))</formula>
    </cfRule>
  </conditionalFormatting>
  <conditionalFormatting sqref="M414:N414 P414:Q414">
    <cfRule type="containsText" dxfId="21191" priority="23852" operator="containsText" text="O">
      <formula>NOT(ISERROR(SEARCH("O",M414)))</formula>
    </cfRule>
    <cfRule type="containsText" dxfId="21190" priority="23853" operator="containsText" text="X">
      <formula>NOT(ISERROR(SEARCH("X",M414)))</formula>
    </cfRule>
    <cfRule type="containsText" dxfId="21189" priority="23854" operator="containsText" text="V">
      <formula>NOT(ISERROR(SEARCH("V",M414)))</formula>
    </cfRule>
    <cfRule type="cellIs" dxfId="21188" priority="23855" operator="equal">
      <formula>(((#REF!)))</formula>
    </cfRule>
  </conditionalFormatting>
  <conditionalFormatting sqref="P425">
    <cfRule type="containsText" dxfId="21187" priority="23836" operator="containsText" text="O">
      <formula>NOT(ISERROR(SEARCH("O",P425)))</formula>
    </cfRule>
    <cfRule type="containsText" dxfId="21186" priority="23837" operator="containsText" text="X">
      <formula>NOT(ISERROR(SEARCH("X",P425)))</formula>
    </cfRule>
    <cfRule type="containsText" dxfId="21185" priority="23838" operator="containsText" text="V">
      <formula>NOT(ISERROR(SEARCH("V",P425)))</formula>
    </cfRule>
    <cfRule type="cellIs" dxfId="21184" priority="23839" operator="equal">
      <formula>(((#REF!)))</formula>
    </cfRule>
  </conditionalFormatting>
  <conditionalFormatting sqref="M426:Q426">
    <cfRule type="containsText" dxfId="21183" priority="23840" operator="containsText" text="O">
      <formula>NOT(ISERROR(SEARCH("O",M426)))</formula>
    </cfRule>
    <cfRule type="containsText" dxfId="21182" priority="23841" operator="containsText" text="X">
      <formula>NOT(ISERROR(SEARCH("X",M426)))</formula>
    </cfRule>
    <cfRule type="containsText" dxfId="21181" priority="23842" operator="containsText" text="V">
      <formula>NOT(ISERROR(SEARCH("V",M426)))</formula>
    </cfRule>
    <cfRule type="cellIs" dxfId="21180" priority="23843" operator="equal">
      <formula>(((#REF!)))</formula>
    </cfRule>
  </conditionalFormatting>
  <conditionalFormatting sqref="M425:O425 Q425 M427:Q427">
    <cfRule type="containsText" dxfId="21179" priority="23844" operator="containsText" text="O">
      <formula>NOT(ISERROR(SEARCH("O",M425)))</formula>
    </cfRule>
    <cfRule type="containsText" dxfId="21178" priority="23845" operator="containsText" text="X">
      <formula>NOT(ISERROR(SEARCH("X",M425)))</formula>
    </cfRule>
    <cfRule type="containsText" dxfId="21177" priority="23846" operator="containsText" text="V">
      <formula>NOT(ISERROR(SEARCH("V",M425)))</formula>
    </cfRule>
    <cfRule type="cellIs" dxfId="21176" priority="23847" operator="equal">
      <formula>(((#REF!)))</formula>
    </cfRule>
  </conditionalFormatting>
  <conditionalFormatting sqref="M429:Q429">
    <cfRule type="containsText" dxfId="21175" priority="23828" operator="containsText" text="O">
      <formula>NOT(ISERROR(SEARCH("O",M429)))</formula>
    </cfRule>
    <cfRule type="containsText" dxfId="21174" priority="23829" operator="containsText" text="X">
      <formula>NOT(ISERROR(SEARCH("X",M429)))</formula>
    </cfRule>
    <cfRule type="containsText" dxfId="21173" priority="23830" operator="containsText" text="V">
      <formula>NOT(ISERROR(SEARCH("V",M429)))</formula>
    </cfRule>
    <cfRule type="cellIs" dxfId="21172" priority="23831" operator="equal">
      <formula>(((#REF!)))</formula>
    </cfRule>
  </conditionalFormatting>
  <conditionalFormatting sqref="M428:Q428">
    <cfRule type="containsText" dxfId="21171" priority="23832" operator="containsText" text="O">
      <formula>NOT(ISERROR(SEARCH("O",M428)))</formula>
    </cfRule>
    <cfRule type="containsText" dxfId="21170" priority="23833" operator="containsText" text="X">
      <formula>NOT(ISERROR(SEARCH("X",M428)))</formula>
    </cfRule>
    <cfRule type="containsText" dxfId="21169" priority="23834" operator="containsText" text="V">
      <formula>NOT(ISERROR(SEARCH("V",M428)))</formula>
    </cfRule>
    <cfRule type="cellIs" dxfId="21168" priority="23835" operator="equal">
      <formula>(((#REF!)))</formula>
    </cfRule>
  </conditionalFormatting>
  <conditionalFormatting sqref="M431:Q431">
    <cfRule type="containsText" dxfId="21167" priority="23824" operator="containsText" text="O">
      <formula>NOT(ISERROR(SEARCH("O",M431)))</formula>
    </cfRule>
    <cfRule type="containsText" dxfId="21166" priority="23825" operator="containsText" text="X">
      <formula>NOT(ISERROR(SEARCH("X",M431)))</formula>
    </cfRule>
    <cfRule type="containsText" dxfId="21165" priority="23826" operator="containsText" text="V">
      <formula>NOT(ISERROR(SEARCH("V",M431)))</formula>
    </cfRule>
    <cfRule type="cellIs" dxfId="21164" priority="23827" operator="equal">
      <formula>(((#REF!)))</formula>
    </cfRule>
  </conditionalFormatting>
  <conditionalFormatting sqref="M432:Q432">
    <cfRule type="containsText" dxfId="21163" priority="23820" operator="containsText" text="O">
      <formula>NOT(ISERROR(SEARCH("O",M432)))</formula>
    </cfRule>
    <cfRule type="containsText" dxfId="21162" priority="23821" operator="containsText" text="X">
      <formula>NOT(ISERROR(SEARCH("X",M432)))</formula>
    </cfRule>
    <cfRule type="containsText" dxfId="21161" priority="23822" operator="containsText" text="V">
      <formula>NOT(ISERROR(SEARCH("V",M432)))</formula>
    </cfRule>
    <cfRule type="cellIs" dxfId="21160" priority="23823" operator="equal">
      <formula>(((#REF!)))</formula>
    </cfRule>
  </conditionalFormatting>
  <conditionalFormatting sqref="M433:Q433">
    <cfRule type="containsText" dxfId="21159" priority="23816" operator="containsText" text="O">
      <formula>NOT(ISERROR(SEARCH("O",M433)))</formula>
    </cfRule>
    <cfRule type="containsText" dxfId="21158" priority="23817" operator="containsText" text="X">
      <formula>NOT(ISERROR(SEARCH("X",M433)))</formula>
    </cfRule>
    <cfRule type="containsText" dxfId="21157" priority="23818" operator="containsText" text="V">
      <formula>NOT(ISERROR(SEARCH("V",M433)))</formula>
    </cfRule>
    <cfRule type="cellIs" dxfId="21156" priority="23819" operator="equal">
      <formula>(((#REF!)))</formula>
    </cfRule>
  </conditionalFormatting>
  <conditionalFormatting sqref="M434:Q435">
    <cfRule type="containsText" dxfId="21155" priority="23812" operator="containsText" text="O">
      <formula>NOT(ISERROR(SEARCH("O",M434)))</formula>
    </cfRule>
    <cfRule type="containsText" dxfId="21154" priority="23813" operator="containsText" text="X">
      <formula>NOT(ISERROR(SEARCH("X",M434)))</formula>
    </cfRule>
    <cfRule type="containsText" dxfId="21153" priority="23814" operator="containsText" text="V">
      <formula>NOT(ISERROR(SEARCH("V",M434)))</formula>
    </cfRule>
    <cfRule type="cellIs" dxfId="21152" priority="23815" operator="equal">
      <formula>(((#REF!)))</formula>
    </cfRule>
  </conditionalFormatting>
  <conditionalFormatting sqref="M442:Q442">
    <cfRule type="containsText" dxfId="21151" priority="23800" operator="containsText" text="O">
      <formula>NOT(ISERROR(SEARCH("O",M442)))</formula>
    </cfRule>
    <cfRule type="containsText" dxfId="21150" priority="23801" operator="containsText" text="X">
      <formula>NOT(ISERROR(SEARCH("X",M442)))</formula>
    </cfRule>
    <cfRule type="containsText" dxfId="21149" priority="23802" operator="containsText" text="V">
      <formula>NOT(ISERROR(SEARCH("V",M442)))</formula>
    </cfRule>
    <cfRule type="cellIs" dxfId="21148" priority="23803" operator="equal">
      <formula>(((#REF!)))</formula>
    </cfRule>
  </conditionalFormatting>
  <conditionalFormatting sqref="M443:Q443">
    <cfRule type="containsText" dxfId="21147" priority="23804" operator="containsText" text="O">
      <formula>NOT(ISERROR(SEARCH("O",M443)))</formula>
    </cfRule>
    <cfRule type="containsText" dxfId="21146" priority="23805" operator="containsText" text="X">
      <formula>NOT(ISERROR(SEARCH("X",M443)))</formula>
    </cfRule>
    <cfRule type="containsText" dxfId="21145" priority="23806" operator="containsText" text="V">
      <formula>NOT(ISERROR(SEARCH("V",M443)))</formula>
    </cfRule>
    <cfRule type="cellIs" dxfId="21144" priority="23807" operator="equal">
      <formula>(((#REF!)))</formula>
    </cfRule>
  </conditionalFormatting>
  <conditionalFormatting sqref="M441:Q441 M444:Q445">
    <cfRule type="containsText" dxfId="21143" priority="23808" operator="containsText" text="O">
      <formula>NOT(ISERROR(SEARCH("O",M441)))</formula>
    </cfRule>
    <cfRule type="containsText" dxfId="21142" priority="23809" operator="containsText" text="X">
      <formula>NOT(ISERROR(SEARCH("X",M441)))</formula>
    </cfRule>
    <cfRule type="containsText" dxfId="21141" priority="23810" operator="containsText" text="V">
      <formula>NOT(ISERROR(SEARCH("V",M441)))</formula>
    </cfRule>
    <cfRule type="cellIs" dxfId="21140" priority="23811" operator="equal">
      <formula>(((#REF!)))</formula>
    </cfRule>
  </conditionalFormatting>
  <conditionalFormatting sqref="M436:Q436">
    <cfRule type="containsText" dxfId="21139" priority="23796" operator="containsText" text="O">
      <formula>NOT(ISERROR(SEARCH("O",M436)))</formula>
    </cfRule>
    <cfRule type="containsText" dxfId="21138" priority="23797" operator="containsText" text="X">
      <formula>NOT(ISERROR(SEARCH("X",M436)))</formula>
    </cfRule>
    <cfRule type="containsText" dxfId="21137" priority="23798" operator="containsText" text="V">
      <formula>NOT(ISERROR(SEARCH("V",M436)))</formula>
    </cfRule>
    <cfRule type="cellIs" dxfId="21136" priority="23799" operator="equal">
      <formula>(((#REF!)))</formula>
    </cfRule>
  </conditionalFormatting>
  <conditionalFormatting sqref="M437:Q437">
    <cfRule type="containsText" dxfId="21135" priority="23792" operator="containsText" text="O">
      <formula>NOT(ISERROR(SEARCH("O",M437)))</formula>
    </cfRule>
    <cfRule type="containsText" dxfId="21134" priority="23793" operator="containsText" text="X">
      <formula>NOT(ISERROR(SEARCH("X",M437)))</formula>
    </cfRule>
    <cfRule type="containsText" dxfId="21133" priority="23794" operator="containsText" text="V">
      <formula>NOT(ISERROR(SEARCH("V",M437)))</formula>
    </cfRule>
    <cfRule type="cellIs" dxfId="21132" priority="23795" operator="equal">
      <formula>(((#REF!)))</formula>
    </cfRule>
  </conditionalFormatting>
  <conditionalFormatting sqref="M438:Q438">
    <cfRule type="containsText" dxfId="21131" priority="23788" operator="containsText" text="O">
      <formula>NOT(ISERROR(SEARCH("O",M438)))</formula>
    </cfRule>
    <cfRule type="containsText" dxfId="21130" priority="23789" operator="containsText" text="X">
      <formula>NOT(ISERROR(SEARCH("X",M438)))</formula>
    </cfRule>
    <cfRule type="containsText" dxfId="21129" priority="23790" operator="containsText" text="V">
      <formula>NOT(ISERROR(SEARCH("V",M438)))</formula>
    </cfRule>
    <cfRule type="cellIs" dxfId="21128" priority="23791" operator="equal">
      <formula>(((#REF!)))</formula>
    </cfRule>
  </conditionalFormatting>
  <conditionalFormatting sqref="M447:Q447">
    <cfRule type="containsText" dxfId="21127" priority="23780" operator="containsText" text="O">
      <formula>NOT(ISERROR(SEARCH("O",M447)))</formula>
    </cfRule>
    <cfRule type="containsText" dxfId="21126" priority="23781" operator="containsText" text="X">
      <formula>NOT(ISERROR(SEARCH("X",M447)))</formula>
    </cfRule>
    <cfRule type="containsText" dxfId="21125" priority="23782" operator="containsText" text="V">
      <formula>NOT(ISERROR(SEARCH("V",M447)))</formula>
    </cfRule>
    <cfRule type="cellIs" dxfId="21124" priority="23783" operator="equal">
      <formula>(((#REF!)))</formula>
    </cfRule>
  </conditionalFormatting>
  <conditionalFormatting sqref="M448:Q448">
    <cfRule type="containsText" dxfId="21123" priority="23776" operator="containsText" text="O">
      <formula>NOT(ISERROR(SEARCH("O",M448)))</formula>
    </cfRule>
    <cfRule type="containsText" dxfId="21122" priority="23777" operator="containsText" text="X">
      <formula>NOT(ISERROR(SEARCH("X",M448)))</formula>
    </cfRule>
    <cfRule type="containsText" dxfId="21121" priority="23778" operator="containsText" text="V">
      <formula>NOT(ISERROR(SEARCH("V",M448)))</formula>
    </cfRule>
    <cfRule type="cellIs" dxfId="21120" priority="23779" operator="equal">
      <formula>(((#REF!)))</formula>
    </cfRule>
  </conditionalFormatting>
  <conditionalFormatting sqref="M449:Q453">
    <cfRule type="containsText" dxfId="21119" priority="23784" operator="containsText" text="O">
      <formula>NOT(ISERROR(SEARCH("O",M449)))</formula>
    </cfRule>
    <cfRule type="containsText" dxfId="21118" priority="23785" operator="containsText" text="X">
      <formula>NOT(ISERROR(SEARCH("X",M449)))</formula>
    </cfRule>
    <cfRule type="containsText" dxfId="21117" priority="23786" operator="containsText" text="V">
      <formula>NOT(ISERROR(SEARCH("V",M449)))</formula>
    </cfRule>
    <cfRule type="cellIs" dxfId="21116" priority="23787" operator="equal">
      <formula>(((#REF!)))</formula>
    </cfRule>
  </conditionalFormatting>
  <conditionalFormatting sqref="M446:Q446">
    <cfRule type="containsText" dxfId="21115" priority="23772" operator="containsText" text="O">
      <formula>NOT(ISERROR(SEARCH("O",M446)))</formula>
    </cfRule>
    <cfRule type="containsText" dxfId="21114" priority="23773" operator="containsText" text="X">
      <formula>NOT(ISERROR(SEARCH("X",M446)))</formula>
    </cfRule>
    <cfRule type="containsText" dxfId="21113" priority="23774" operator="containsText" text="V">
      <formula>NOT(ISERROR(SEARCH("V",M446)))</formula>
    </cfRule>
    <cfRule type="cellIs" dxfId="21112" priority="23775" operator="equal">
      <formula>(((#REF!)))</formula>
    </cfRule>
  </conditionalFormatting>
  <conditionalFormatting sqref="P472">
    <cfRule type="containsText" dxfId="21111" priority="23760" operator="containsText" text="O">
      <formula>NOT(ISERROR(SEARCH("O",P472)))</formula>
    </cfRule>
    <cfRule type="containsText" dxfId="21110" priority="23761" operator="containsText" text="X">
      <formula>NOT(ISERROR(SEARCH("X",P472)))</formula>
    </cfRule>
    <cfRule type="containsText" dxfId="21109" priority="23762" operator="containsText" text="V">
      <formula>NOT(ISERROR(SEARCH("V",P472)))</formula>
    </cfRule>
    <cfRule type="cellIs" dxfId="21108" priority="23763" operator="equal">
      <formula>(((#REF!)))</formula>
    </cfRule>
  </conditionalFormatting>
  <conditionalFormatting sqref="M473:Q473">
    <cfRule type="containsText" dxfId="21107" priority="23764" operator="containsText" text="O">
      <formula>NOT(ISERROR(SEARCH("O",M473)))</formula>
    </cfRule>
    <cfRule type="containsText" dxfId="21106" priority="23765" operator="containsText" text="X">
      <formula>NOT(ISERROR(SEARCH("X",M473)))</formula>
    </cfRule>
    <cfRule type="containsText" dxfId="21105" priority="23766" operator="containsText" text="V">
      <formula>NOT(ISERROR(SEARCH("V",M473)))</formula>
    </cfRule>
    <cfRule type="cellIs" dxfId="21104" priority="23767" operator="equal">
      <formula>(((#REF!)))</formula>
    </cfRule>
  </conditionalFormatting>
  <conditionalFormatting sqref="M472:O472 Q472">
    <cfRule type="containsText" dxfId="21103" priority="23768" operator="containsText" text="O">
      <formula>NOT(ISERROR(SEARCH("O",M472)))</formula>
    </cfRule>
    <cfRule type="containsText" dxfId="21102" priority="23769" operator="containsText" text="X">
      <formula>NOT(ISERROR(SEARCH("X",M472)))</formula>
    </cfRule>
    <cfRule type="containsText" dxfId="21101" priority="23770" operator="containsText" text="V">
      <formula>NOT(ISERROR(SEARCH("V",M472)))</formula>
    </cfRule>
    <cfRule type="cellIs" dxfId="21100" priority="23771" operator="equal">
      <formula>(((#REF!)))</formula>
    </cfRule>
  </conditionalFormatting>
  <conditionalFormatting sqref="M474:Q474">
    <cfRule type="containsText" dxfId="21099" priority="23756" operator="containsText" text="O">
      <formula>NOT(ISERROR(SEARCH("O",M474)))</formula>
    </cfRule>
    <cfRule type="containsText" dxfId="21098" priority="23757" operator="containsText" text="X">
      <formula>NOT(ISERROR(SEARCH("X",M474)))</formula>
    </cfRule>
    <cfRule type="containsText" dxfId="21097" priority="23758" operator="containsText" text="V">
      <formula>NOT(ISERROR(SEARCH("V",M474)))</formula>
    </cfRule>
    <cfRule type="cellIs" dxfId="21096" priority="23759" operator="equal">
      <formula>(((#REF!)))</formula>
    </cfRule>
  </conditionalFormatting>
  <conditionalFormatting sqref="M475:Q475">
    <cfRule type="containsText" dxfId="21095" priority="23752" operator="containsText" text="O">
      <formula>NOT(ISERROR(SEARCH("O",M475)))</formula>
    </cfRule>
    <cfRule type="containsText" dxfId="21094" priority="23753" operator="containsText" text="X">
      <formula>NOT(ISERROR(SEARCH("X",M475)))</formula>
    </cfRule>
    <cfRule type="containsText" dxfId="21093" priority="23754" operator="containsText" text="V">
      <formula>NOT(ISERROR(SEARCH("V",M475)))</formula>
    </cfRule>
    <cfRule type="cellIs" dxfId="21092" priority="23755" operator="equal">
      <formula>(((#REF!)))</formula>
    </cfRule>
  </conditionalFormatting>
  <conditionalFormatting sqref="M476:Q476 M477:M484 N477:N485 O477:O484">
    <cfRule type="containsText" dxfId="21091" priority="23748" operator="containsText" text="O">
      <formula>NOT(ISERROR(SEARCH("O",M476)))</formula>
    </cfRule>
    <cfRule type="containsText" dxfId="21090" priority="23749" operator="containsText" text="X">
      <formula>NOT(ISERROR(SEARCH("X",M476)))</formula>
    </cfRule>
    <cfRule type="containsText" dxfId="21089" priority="23750" operator="containsText" text="V">
      <formula>NOT(ISERROR(SEARCH("V",M476)))</formula>
    </cfRule>
    <cfRule type="cellIs" dxfId="21088" priority="23751" operator="equal">
      <formula>(((#REF!)))</formula>
    </cfRule>
  </conditionalFormatting>
  <conditionalFormatting sqref="M487:M491 Q487:Q491 N487:P490">
    <cfRule type="containsText" dxfId="21087" priority="23744" operator="containsText" text="O">
      <formula>NOT(ISERROR(SEARCH("O",M487)))</formula>
    </cfRule>
    <cfRule type="containsText" dxfId="21086" priority="23745" operator="containsText" text="X">
      <formula>NOT(ISERROR(SEARCH("X",M487)))</formula>
    </cfRule>
    <cfRule type="containsText" dxfId="21085" priority="23746" operator="containsText" text="V">
      <formula>NOT(ISERROR(SEARCH("V",M487)))</formula>
    </cfRule>
    <cfRule type="cellIs" dxfId="21084" priority="23747" operator="equal">
      <formula>(((#REF!)))</formula>
    </cfRule>
  </conditionalFormatting>
  <conditionalFormatting sqref="M486">
    <cfRule type="containsText" dxfId="21083" priority="23728" operator="containsText" text="O">
      <formula>NOT(ISERROR(SEARCH("O",M486)))</formula>
    </cfRule>
    <cfRule type="containsText" dxfId="21082" priority="23729" operator="containsText" text="X">
      <formula>NOT(ISERROR(SEARCH("X",M486)))</formula>
    </cfRule>
    <cfRule type="containsText" dxfId="21081" priority="23730" operator="containsText" text="V">
      <formula>NOT(ISERROR(SEARCH("V",M486)))</formula>
    </cfRule>
    <cfRule type="cellIs" dxfId="21080" priority="23731" operator="equal">
      <formula>(((#REF!)))</formula>
    </cfRule>
  </conditionalFormatting>
  <conditionalFormatting sqref="N486:P486">
    <cfRule type="containsText" dxfId="21079" priority="23724" operator="containsText" text="O">
      <formula>NOT(ISERROR(SEARCH("O",N486)))</formula>
    </cfRule>
    <cfRule type="containsText" dxfId="21078" priority="23725" operator="containsText" text="X">
      <formula>NOT(ISERROR(SEARCH("X",N486)))</formula>
    </cfRule>
    <cfRule type="containsText" dxfId="21077" priority="23726" operator="containsText" text="V">
      <formula>NOT(ISERROR(SEARCH("V",N486)))</formula>
    </cfRule>
    <cfRule type="cellIs" dxfId="21076" priority="23727" operator="equal">
      <formula>(((#REF!)))</formula>
    </cfRule>
  </conditionalFormatting>
  <conditionalFormatting sqref="Q486">
    <cfRule type="containsText" dxfId="21075" priority="23720" operator="containsText" text="O">
      <formula>NOT(ISERROR(SEARCH("O",Q486)))</formula>
    </cfRule>
    <cfRule type="containsText" dxfId="21074" priority="23721" operator="containsText" text="X">
      <formula>NOT(ISERROR(SEARCH("X",Q486)))</formula>
    </cfRule>
    <cfRule type="containsText" dxfId="21073" priority="23722" operator="containsText" text="V">
      <formula>NOT(ISERROR(SEARCH("V",Q486)))</formula>
    </cfRule>
    <cfRule type="cellIs" dxfId="21072" priority="23723" operator="equal">
      <formula>(((#REF!)))</formula>
    </cfRule>
  </conditionalFormatting>
  <conditionalFormatting sqref="N491">
    <cfRule type="containsText" dxfId="21071" priority="23736" operator="containsText" text="O">
      <formula>NOT(ISERROR(SEARCH("O",N491)))</formula>
    </cfRule>
    <cfRule type="containsText" dxfId="21070" priority="23737" operator="containsText" text="X">
      <formula>NOT(ISERROR(SEARCH("X",N491)))</formula>
    </cfRule>
    <cfRule type="containsText" dxfId="21069" priority="23738" operator="containsText" text="V">
      <formula>NOT(ISERROR(SEARCH("V",N491)))</formula>
    </cfRule>
    <cfRule type="cellIs" dxfId="21068" priority="23739" operator="equal">
      <formula>(((#REF!)))</formula>
    </cfRule>
  </conditionalFormatting>
  <conditionalFormatting sqref="M485 O485:Q485">
    <cfRule type="containsText" dxfId="21067" priority="23740" operator="containsText" text="O">
      <formula>NOT(ISERROR(SEARCH("O",M485)))</formula>
    </cfRule>
    <cfRule type="containsText" dxfId="21066" priority="23741" operator="containsText" text="X">
      <formula>NOT(ISERROR(SEARCH("X",M485)))</formula>
    </cfRule>
    <cfRule type="containsText" dxfId="21065" priority="23742" operator="containsText" text="V">
      <formula>NOT(ISERROR(SEARCH("V",M485)))</formula>
    </cfRule>
    <cfRule type="cellIs" dxfId="21064" priority="23743" operator="equal">
      <formula>(((#REF!)))</formula>
    </cfRule>
  </conditionalFormatting>
  <conditionalFormatting sqref="O491:P491">
    <cfRule type="containsText" dxfId="21063" priority="23732" operator="containsText" text="O">
      <formula>NOT(ISERROR(SEARCH("O",O491)))</formula>
    </cfRule>
    <cfRule type="containsText" dxfId="21062" priority="23733" operator="containsText" text="X">
      <formula>NOT(ISERROR(SEARCH("X",O491)))</formula>
    </cfRule>
    <cfRule type="containsText" dxfId="21061" priority="23734" operator="containsText" text="V">
      <formula>NOT(ISERROR(SEARCH("V",O491)))</formula>
    </cfRule>
    <cfRule type="cellIs" dxfId="21060" priority="23735" operator="equal">
      <formula>(((#REF!)))</formula>
    </cfRule>
  </conditionalFormatting>
  <conditionalFormatting sqref="M492">
    <cfRule type="containsText" dxfId="21059" priority="23716" operator="containsText" text="O">
      <formula>NOT(ISERROR(SEARCH("O",M492)))</formula>
    </cfRule>
    <cfRule type="containsText" dxfId="21058" priority="23717" operator="containsText" text="X">
      <formula>NOT(ISERROR(SEARCH("X",M492)))</formula>
    </cfRule>
    <cfRule type="containsText" dxfId="21057" priority="23718" operator="containsText" text="V">
      <formula>NOT(ISERROR(SEARCH("V",M492)))</formula>
    </cfRule>
    <cfRule type="cellIs" dxfId="21056" priority="23719" operator="equal">
      <formula>(((#REF!)))</formula>
    </cfRule>
  </conditionalFormatting>
  <conditionalFormatting sqref="Q492">
    <cfRule type="containsText" dxfId="21055" priority="23708" operator="containsText" text="O">
      <formula>NOT(ISERROR(SEARCH("O",Q492)))</formula>
    </cfRule>
    <cfRule type="containsText" dxfId="21054" priority="23709" operator="containsText" text="X">
      <formula>NOT(ISERROR(SEARCH("X",Q492)))</formula>
    </cfRule>
    <cfRule type="containsText" dxfId="21053" priority="23710" operator="containsText" text="V">
      <formula>NOT(ISERROR(SEARCH("V",Q492)))</formula>
    </cfRule>
    <cfRule type="cellIs" dxfId="21052" priority="23711" operator="equal">
      <formula>(((#REF!)))</formula>
    </cfRule>
  </conditionalFormatting>
  <conditionalFormatting sqref="N492:P492">
    <cfRule type="containsText" dxfId="21051" priority="23712" operator="containsText" text="O">
      <formula>NOT(ISERROR(SEARCH("O",N492)))</formula>
    </cfRule>
    <cfRule type="containsText" dxfId="21050" priority="23713" operator="containsText" text="X">
      <formula>NOT(ISERROR(SEARCH("X",N492)))</formula>
    </cfRule>
    <cfRule type="containsText" dxfId="21049" priority="23714" operator="containsText" text="V">
      <formula>NOT(ISERROR(SEARCH("V",N492)))</formula>
    </cfRule>
    <cfRule type="cellIs" dxfId="21048" priority="23715" operator="equal">
      <formula>(((#REF!)))</formula>
    </cfRule>
  </conditionalFormatting>
  <conditionalFormatting sqref="M493:Q493">
    <cfRule type="containsText" dxfId="21047" priority="23704" operator="containsText" text="O">
      <formula>NOT(ISERROR(SEARCH("O",M493)))</formula>
    </cfRule>
    <cfRule type="containsText" dxfId="21046" priority="23705" operator="containsText" text="X">
      <formula>NOT(ISERROR(SEARCH("X",M493)))</formula>
    </cfRule>
    <cfRule type="containsText" dxfId="21045" priority="23706" operator="containsText" text="V">
      <formula>NOT(ISERROR(SEARCH("V",M493)))</formula>
    </cfRule>
    <cfRule type="cellIs" dxfId="21044" priority="23707" operator="equal">
      <formula>(((#REF!)))</formula>
    </cfRule>
  </conditionalFormatting>
  <conditionalFormatting sqref="M494 Q494">
    <cfRule type="containsText" dxfId="21043" priority="23700" operator="containsText" text="O">
      <formula>NOT(ISERROR(SEARCH("O",M494)))</formula>
    </cfRule>
    <cfRule type="containsText" dxfId="21042" priority="23701" operator="containsText" text="X">
      <formula>NOT(ISERROR(SEARCH("X",M494)))</formula>
    </cfRule>
    <cfRule type="containsText" dxfId="21041" priority="23702" operator="containsText" text="V">
      <formula>NOT(ISERROR(SEARCH("V",M494)))</formula>
    </cfRule>
    <cfRule type="cellIs" dxfId="21040" priority="23703" operator="equal">
      <formula>(((#REF!)))</formula>
    </cfRule>
  </conditionalFormatting>
  <conditionalFormatting sqref="N494">
    <cfRule type="containsText" dxfId="21039" priority="23696" operator="containsText" text="O">
      <formula>NOT(ISERROR(SEARCH("O",N494)))</formula>
    </cfRule>
    <cfRule type="containsText" dxfId="21038" priority="23697" operator="containsText" text="X">
      <formula>NOT(ISERROR(SEARCH("X",N494)))</formula>
    </cfRule>
    <cfRule type="containsText" dxfId="21037" priority="23698" operator="containsText" text="V">
      <formula>NOT(ISERROR(SEARCH("V",N494)))</formula>
    </cfRule>
    <cfRule type="cellIs" dxfId="21036" priority="23699" operator="equal">
      <formula>(((#REF!)))</formula>
    </cfRule>
  </conditionalFormatting>
  <conditionalFormatting sqref="O494:P494">
    <cfRule type="containsText" dxfId="21035" priority="23692" operator="containsText" text="O">
      <formula>NOT(ISERROR(SEARCH("O",O494)))</formula>
    </cfRule>
    <cfRule type="containsText" dxfId="21034" priority="23693" operator="containsText" text="X">
      <formula>NOT(ISERROR(SEARCH("X",O494)))</formula>
    </cfRule>
    <cfRule type="containsText" dxfId="21033" priority="23694" operator="containsText" text="V">
      <formula>NOT(ISERROR(SEARCH("V",O494)))</formula>
    </cfRule>
    <cfRule type="cellIs" dxfId="21032" priority="23695" operator="equal">
      <formula>(((#REF!)))</formula>
    </cfRule>
  </conditionalFormatting>
  <conditionalFormatting sqref="M495:Q495">
    <cfRule type="containsText" dxfId="21031" priority="23688" operator="containsText" text="O">
      <formula>NOT(ISERROR(SEARCH("O",M495)))</formula>
    </cfRule>
    <cfRule type="containsText" dxfId="21030" priority="23689" operator="containsText" text="X">
      <formula>NOT(ISERROR(SEARCH("X",M495)))</formula>
    </cfRule>
    <cfRule type="containsText" dxfId="21029" priority="23690" operator="containsText" text="V">
      <formula>NOT(ISERROR(SEARCH("V",M495)))</formula>
    </cfRule>
    <cfRule type="cellIs" dxfId="21028" priority="23691" operator="equal">
      <formula>(((#REF!)))</formula>
    </cfRule>
  </conditionalFormatting>
  <conditionalFormatting sqref="M496:Q496">
    <cfRule type="containsText" dxfId="21027" priority="23684" operator="containsText" text="O">
      <formula>NOT(ISERROR(SEARCH("O",M496)))</formula>
    </cfRule>
    <cfRule type="containsText" dxfId="21026" priority="23685" operator="containsText" text="X">
      <formula>NOT(ISERROR(SEARCH("X",M496)))</formula>
    </cfRule>
    <cfRule type="containsText" dxfId="21025" priority="23686" operator="containsText" text="V">
      <formula>NOT(ISERROR(SEARCH("V",M496)))</formula>
    </cfRule>
    <cfRule type="cellIs" dxfId="21024" priority="23687" operator="equal">
      <formula>(((#REF!)))</formula>
    </cfRule>
  </conditionalFormatting>
  <conditionalFormatting sqref="M512:Q512 M511:N511 P511 M513:N514 P513:P514">
    <cfRule type="expression" dxfId="21023" priority="23681" stopIfTrue="1">
      <formula>NOT(ISERROR(SEARCH("O",M511)))</formula>
    </cfRule>
    <cfRule type="expression" dxfId="21022" priority="23682" stopIfTrue="1">
      <formula>NOT(ISERROR(SEARCH("X",M511)))</formula>
    </cfRule>
    <cfRule type="expression" dxfId="21021" priority="23683" stopIfTrue="1">
      <formula>NOT(ISERROR(SEARCH("V",M511)))</formula>
    </cfRule>
  </conditionalFormatting>
  <conditionalFormatting sqref="M521:N522 P521:P522">
    <cfRule type="expression" dxfId="21020" priority="23663" stopIfTrue="1">
      <formula>NOT(ISERROR(SEARCH("O",M521)))</formula>
    </cfRule>
    <cfRule type="expression" dxfId="21019" priority="23664" stopIfTrue="1">
      <formula>NOT(ISERROR(SEARCH("X",M521)))</formula>
    </cfRule>
  </conditionalFormatting>
  <conditionalFormatting sqref="M523:N523 P523">
    <cfRule type="expression" dxfId="21018" priority="23660" stopIfTrue="1">
      <formula>NOT(ISERROR(SEARCH("O",M523)))</formula>
    </cfRule>
    <cfRule type="expression" dxfId="21017" priority="23661" stopIfTrue="1">
      <formula>NOT(ISERROR(SEARCH("X",M523)))</formula>
    </cfRule>
    <cfRule type="expression" dxfId="21016" priority="23662" stopIfTrue="1">
      <formula>NOT(ISERROR(SEARCH("V",M523)))</formula>
    </cfRule>
  </conditionalFormatting>
  <conditionalFormatting sqref="M524:N524 P524">
    <cfRule type="expression" dxfId="21015" priority="23653" stopIfTrue="1">
      <formula>NOT(ISERROR(SEARCH("O",M524)))</formula>
    </cfRule>
    <cfRule type="expression" dxfId="21014" priority="23654" stopIfTrue="1">
      <formula>NOT(ISERROR(SEARCH("X",M524)))</formula>
    </cfRule>
  </conditionalFormatting>
  <conditionalFormatting sqref="M525:N525 P525">
    <cfRule type="expression" dxfId="21013" priority="23650" stopIfTrue="1">
      <formula>NOT(ISERROR(SEARCH("O",M525)))</formula>
    </cfRule>
    <cfRule type="expression" dxfId="21012" priority="23651" stopIfTrue="1">
      <formula>NOT(ISERROR(SEARCH("X",M525)))</formula>
    </cfRule>
    <cfRule type="expression" dxfId="21011" priority="23652" stopIfTrue="1">
      <formula>NOT(ISERROR(SEARCH("V",M525)))</formula>
    </cfRule>
  </conditionalFormatting>
  <conditionalFormatting sqref="M525:N525 P525">
    <cfRule type="expression" dxfId="21010" priority="23648" stopIfTrue="1">
      <formula>NOT(ISERROR(SEARCH("O",M525)))</formula>
    </cfRule>
    <cfRule type="expression" dxfId="21009" priority="23649" stopIfTrue="1">
      <formula>NOT(ISERROR(SEARCH("X",M525)))</formula>
    </cfRule>
  </conditionalFormatting>
  <conditionalFormatting sqref="M526:N527 P526:P527">
    <cfRule type="expression" dxfId="21008" priority="23645" stopIfTrue="1">
      <formula>NOT(ISERROR(SEARCH("O",M526)))</formula>
    </cfRule>
    <cfRule type="expression" dxfId="21007" priority="23646" stopIfTrue="1">
      <formula>NOT(ISERROR(SEARCH("X",M526)))</formula>
    </cfRule>
    <cfRule type="expression" dxfId="21006" priority="23647" stopIfTrue="1">
      <formula>NOT(ISERROR(SEARCH("V",M526)))</formula>
    </cfRule>
  </conditionalFormatting>
  <conditionalFormatting sqref="M528:N528 P528">
    <cfRule type="expression" dxfId="21005" priority="23642" stopIfTrue="1">
      <formula>NOT(ISERROR(SEARCH("O",M528)))</formula>
    </cfRule>
    <cfRule type="expression" dxfId="21004" priority="23643" stopIfTrue="1">
      <formula>NOT(ISERROR(SEARCH("X",M528)))</formula>
    </cfRule>
    <cfRule type="expression" dxfId="21003" priority="23644" stopIfTrue="1">
      <formula>NOT(ISERROR(SEARCH("V",M528)))</formula>
    </cfRule>
  </conditionalFormatting>
  <conditionalFormatting sqref="M528:N528 P528">
    <cfRule type="expression" dxfId="21002" priority="23640" stopIfTrue="1">
      <formula>NOT(ISERROR(SEARCH("O",M528)))</formula>
    </cfRule>
    <cfRule type="expression" dxfId="21001" priority="23641" stopIfTrue="1">
      <formula>NOT(ISERROR(SEARCH("X",M528)))</formula>
    </cfRule>
  </conditionalFormatting>
  <conditionalFormatting sqref="M529:N529 P529">
    <cfRule type="expression" dxfId="21000" priority="23637" stopIfTrue="1">
      <formula>NOT(ISERROR(SEARCH("O",M529)))</formula>
    </cfRule>
    <cfRule type="expression" dxfId="20999" priority="23638" stopIfTrue="1">
      <formula>NOT(ISERROR(SEARCH("X",M529)))</formula>
    </cfRule>
    <cfRule type="expression" dxfId="20998" priority="23639" stopIfTrue="1">
      <formula>NOT(ISERROR(SEARCH("V",M529)))</formula>
    </cfRule>
  </conditionalFormatting>
  <conditionalFormatting sqref="M529:N529 P529">
    <cfRule type="expression" dxfId="20997" priority="23635" stopIfTrue="1">
      <formula>NOT(ISERROR(SEARCH("O",M529)))</formula>
    </cfRule>
    <cfRule type="expression" dxfId="20996" priority="23636" stopIfTrue="1">
      <formula>NOT(ISERROR(SEARCH("X",M529)))</formula>
    </cfRule>
  </conditionalFormatting>
  <conditionalFormatting sqref="M530:N530 P530">
    <cfRule type="expression" dxfId="20995" priority="23632" stopIfTrue="1">
      <formula>NOT(ISERROR(SEARCH("O",M530)))</formula>
    </cfRule>
    <cfRule type="expression" dxfId="20994" priority="23633" stopIfTrue="1">
      <formula>NOT(ISERROR(SEARCH("X",M530)))</formula>
    </cfRule>
    <cfRule type="expression" dxfId="20993" priority="23634" stopIfTrue="1">
      <formula>NOT(ISERROR(SEARCH("V",M530)))</formula>
    </cfRule>
  </conditionalFormatting>
  <conditionalFormatting sqref="M531:N531 P531">
    <cfRule type="expression" dxfId="20992" priority="23629" stopIfTrue="1">
      <formula>NOT(ISERROR(SEARCH("O",M531)))</formula>
    </cfRule>
    <cfRule type="expression" dxfId="20991" priority="23630" stopIfTrue="1">
      <formula>NOT(ISERROR(SEARCH("X",M531)))</formula>
    </cfRule>
    <cfRule type="expression" dxfId="20990" priority="23631" stopIfTrue="1">
      <formula>NOT(ISERROR(SEARCH("V",M531)))</formula>
    </cfRule>
  </conditionalFormatting>
  <conditionalFormatting sqref="M532:N534 P532:P534">
    <cfRule type="expression" dxfId="20989" priority="23626" stopIfTrue="1">
      <formula>NOT(ISERROR(SEARCH("O",M532)))</formula>
    </cfRule>
    <cfRule type="expression" dxfId="20988" priority="23627" stopIfTrue="1">
      <formula>NOT(ISERROR(SEARCH("X",M532)))</formula>
    </cfRule>
    <cfRule type="expression" dxfId="20987" priority="23628" stopIfTrue="1">
      <formula>NOT(ISERROR(SEARCH("V",M532)))</formula>
    </cfRule>
  </conditionalFormatting>
  <conditionalFormatting sqref="M534:N534 P534">
    <cfRule type="expression" dxfId="20986" priority="23624" stopIfTrue="1">
      <formula>NOT(ISERROR(SEARCH("O",M534)))</formula>
    </cfRule>
    <cfRule type="expression" dxfId="20985" priority="23625" stopIfTrue="1">
      <formula>NOT(ISERROR(SEARCH("X",M534)))</formula>
    </cfRule>
  </conditionalFormatting>
  <conditionalFormatting sqref="M535:N535 P535">
    <cfRule type="expression" dxfId="20984" priority="23621" stopIfTrue="1">
      <formula>NOT(ISERROR(SEARCH("O",M535)))</formula>
    </cfRule>
    <cfRule type="expression" dxfId="20983" priority="23622" stopIfTrue="1">
      <formula>NOT(ISERROR(SEARCH("X",M535)))</formula>
    </cfRule>
    <cfRule type="expression" dxfId="20982" priority="23623" stopIfTrue="1">
      <formula>NOT(ISERROR(SEARCH("V",M535)))</formula>
    </cfRule>
  </conditionalFormatting>
  <conditionalFormatting sqref="M535:N535 P535">
    <cfRule type="expression" dxfId="20981" priority="23619" stopIfTrue="1">
      <formula>NOT(ISERROR(SEARCH("O",M535)))</formula>
    </cfRule>
    <cfRule type="expression" dxfId="20980" priority="23620" stopIfTrue="1">
      <formula>NOT(ISERROR(SEARCH("X",M535)))</formula>
    </cfRule>
  </conditionalFormatting>
  <conditionalFormatting sqref="M536:N536 P536">
    <cfRule type="expression" dxfId="20979" priority="23616" stopIfTrue="1">
      <formula>NOT(ISERROR(SEARCH("O",M536)))</formula>
    </cfRule>
    <cfRule type="expression" dxfId="20978" priority="23617" stopIfTrue="1">
      <formula>NOT(ISERROR(SEARCH("X",M536)))</formula>
    </cfRule>
    <cfRule type="expression" dxfId="20977" priority="23618" stopIfTrue="1">
      <formula>NOT(ISERROR(SEARCH("V",M536)))</formula>
    </cfRule>
  </conditionalFormatting>
  <conditionalFormatting sqref="M536:N536 P536">
    <cfRule type="expression" dxfId="20976" priority="23614" stopIfTrue="1">
      <formula>NOT(ISERROR(SEARCH("O",M536)))</formula>
    </cfRule>
    <cfRule type="expression" dxfId="20975" priority="23615" stopIfTrue="1">
      <formula>NOT(ISERROR(SEARCH("X",M536)))</formula>
    </cfRule>
  </conditionalFormatting>
  <conditionalFormatting sqref="M538:Q538 M537:N537 P537 M539:N539 P539">
    <cfRule type="expression" dxfId="20974" priority="23611" stopIfTrue="1">
      <formula>NOT(ISERROR(SEARCH("O",M537)))</formula>
    </cfRule>
    <cfRule type="expression" dxfId="20973" priority="23612" stopIfTrue="1">
      <formula>NOT(ISERROR(SEARCH("X",M537)))</formula>
    </cfRule>
    <cfRule type="expression" dxfId="20972" priority="23613" stopIfTrue="1">
      <formula>NOT(ISERROR(SEARCH("V",M537)))</formula>
    </cfRule>
  </conditionalFormatting>
  <conditionalFormatting sqref="M539:N539 M537:N537 P537 P539">
    <cfRule type="expression" dxfId="20971" priority="23609" stopIfTrue="1">
      <formula>NOT(ISERROR(SEARCH("O",M537)))</formula>
    </cfRule>
    <cfRule type="expression" dxfId="20970" priority="23610" stopIfTrue="1">
      <formula>NOT(ISERROR(SEARCH("X",M537)))</formula>
    </cfRule>
  </conditionalFormatting>
  <conditionalFormatting sqref="M544:N544 M540:N541 Q544 P540:P541">
    <cfRule type="expression" dxfId="20969" priority="23606" stopIfTrue="1">
      <formula>NOT(ISERROR(SEARCH("O",M540)))</formula>
    </cfRule>
    <cfRule type="expression" dxfId="20968" priority="23607" stopIfTrue="1">
      <formula>NOT(ISERROR(SEARCH("X",M540)))</formula>
    </cfRule>
    <cfRule type="expression" dxfId="20967" priority="23608" stopIfTrue="1">
      <formula>NOT(ISERROR(SEARCH("V",M540)))</formula>
    </cfRule>
  </conditionalFormatting>
  <conditionalFormatting sqref="M540:N540 P540">
    <cfRule type="expression" dxfId="20966" priority="23604" stopIfTrue="1">
      <formula>NOT(ISERROR(SEARCH("O",M540)))</formula>
    </cfRule>
    <cfRule type="expression" dxfId="20965" priority="23605" stopIfTrue="1">
      <formula>NOT(ISERROR(SEARCH("X",M540)))</formula>
    </cfRule>
  </conditionalFormatting>
  <conditionalFormatting sqref="M542:N542 P542">
    <cfRule type="expression" dxfId="20964" priority="23601" stopIfTrue="1">
      <formula>NOT(ISERROR(SEARCH("O",M542)))</formula>
    </cfRule>
    <cfRule type="expression" dxfId="20963" priority="23602" stopIfTrue="1">
      <formula>NOT(ISERROR(SEARCH("X",M542)))</formula>
    </cfRule>
    <cfRule type="expression" dxfId="20962" priority="23603" stopIfTrue="1">
      <formula>NOT(ISERROR(SEARCH("V",M542)))</formula>
    </cfRule>
  </conditionalFormatting>
  <conditionalFormatting sqref="M543:N543 P543">
    <cfRule type="expression" dxfId="20961" priority="23598" stopIfTrue="1">
      <formula>NOT(ISERROR(SEARCH("O",M543)))</formula>
    </cfRule>
    <cfRule type="expression" dxfId="20960" priority="23599" stopIfTrue="1">
      <formula>NOT(ISERROR(SEARCH("X",M543)))</formula>
    </cfRule>
    <cfRule type="expression" dxfId="20959" priority="23600" stopIfTrue="1">
      <formula>NOT(ISERROR(SEARCH("V",M543)))</formula>
    </cfRule>
  </conditionalFormatting>
  <conditionalFormatting sqref="M545:N547 P545:P547">
    <cfRule type="expression" dxfId="20958" priority="23595" stopIfTrue="1">
      <formula>NOT(ISERROR(SEARCH("O",M545)))</formula>
    </cfRule>
    <cfRule type="expression" dxfId="20957" priority="23596" stopIfTrue="1">
      <formula>NOT(ISERROR(SEARCH("X",M545)))</formula>
    </cfRule>
    <cfRule type="expression" dxfId="20956" priority="23597" stopIfTrue="1">
      <formula>NOT(ISERROR(SEARCH("V",M545)))</formula>
    </cfRule>
  </conditionalFormatting>
  <conditionalFormatting sqref="M545:N547 P545:P547">
    <cfRule type="expression" dxfId="20955" priority="23593" stopIfTrue="1">
      <formula>NOT(ISERROR(SEARCH("O",M545)))</formula>
    </cfRule>
    <cfRule type="expression" dxfId="20954" priority="23594" stopIfTrue="1">
      <formula>NOT(ISERROR(SEARCH("X",M545)))</formula>
    </cfRule>
  </conditionalFormatting>
  <conditionalFormatting sqref="M457:Q457 M460:Q461 M458:N459 P458:P459">
    <cfRule type="expression" dxfId="20953" priority="23588" stopIfTrue="1">
      <formula>NOT(ISERROR(SEARCH("O",M457)))</formula>
    </cfRule>
    <cfRule type="expression" dxfId="20952" priority="23589" stopIfTrue="1">
      <formula>NOT(ISERROR(SEARCH("X",M457)))</formula>
    </cfRule>
    <cfRule type="expression" dxfId="20951" priority="23590" stopIfTrue="1">
      <formula>NOT(ISERROR(SEARCH("V",M457)))</formula>
    </cfRule>
  </conditionalFormatting>
  <conditionalFormatting sqref="M457:Q457 M460:Q461 M458:N459 P458:P459">
    <cfRule type="expression" dxfId="20950" priority="23591" stopIfTrue="1">
      <formula>NOT(ISERROR(SEARCH("O",M457)))</formula>
    </cfRule>
    <cfRule type="expression" dxfId="20949" priority="23592" stopIfTrue="1">
      <formula>NOT(ISERROR(SEARCH("X",M457)))</formula>
    </cfRule>
  </conditionalFormatting>
  <conditionalFormatting sqref="M456:Q456">
    <cfRule type="expression" dxfId="20948" priority="23578" stopIfTrue="1">
      <formula>NOT(ISERROR(SEARCH("O",M456)))</formula>
    </cfRule>
    <cfRule type="expression" dxfId="20947" priority="23579" stopIfTrue="1">
      <formula>NOT(ISERROR(SEARCH("X",M456)))</formula>
    </cfRule>
    <cfRule type="expression" dxfId="20946" priority="23580" stopIfTrue="1">
      <formula>NOT(ISERROR(SEARCH("V",M456)))</formula>
    </cfRule>
  </conditionalFormatting>
  <conditionalFormatting sqref="M456:Q456">
    <cfRule type="expression" dxfId="20945" priority="23581" stopIfTrue="1">
      <formula>NOT(ISERROR(SEARCH("O",M456)))</formula>
    </cfRule>
    <cfRule type="expression" dxfId="20944" priority="23582" stopIfTrue="1">
      <formula>NOT(ISERROR(SEARCH("X",M456)))</formula>
    </cfRule>
  </conditionalFormatting>
  <conditionalFormatting sqref="M454:N455 P454:P455">
    <cfRule type="expression" dxfId="20943" priority="23583" stopIfTrue="1">
      <formula>NOT(ISERROR(SEARCH("O",M454)))</formula>
    </cfRule>
    <cfRule type="expression" dxfId="20942" priority="23584" stopIfTrue="1">
      <formula>NOT(ISERROR(SEARCH("X",M454)))</formula>
    </cfRule>
    <cfRule type="expression" dxfId="20941" priority="23585" stopIfTrue="1">
      <formula>NOT(ISERROR(SEARCH("V",M454)))</formula>
    </cfRule>
  </conditionalFormatting>
  <conditionalFormatting sqref="M455:N455 P455">
    <cfRule type="expression" dxfId="20940" priority="23586" stopIfTrue="1">
      <formula>NOT(ISERROR(SEARCH("O",M455)))</formula>
    </cfRule>
    <cfRule type="expression" dxfId="20939" priority="23587" stopIfTrue="1">
      <formula>NOT(ISERROR(SEARCH("X",M455)))</formula>
    </cfRule>
  </conditionalFormatting>
  <conditionalFormatting sqref="M463:Q463">
    <cfRule type="expression" dxfId="20938" priority="23570" stopIfTrue="1">
      <formula>NOT(ISERROR(SEARCH("O",M463)))</formula>
    </cfRule>
    <cfRule type="expression" dxfId="20937" priority="23571" stopIfTrue="1">
      <formula>NOT(ISERROR(SEARCH("X",M463)))</formula>
    </cfRule>
    <cfRule type="expression" dxfId="20936" priority="23572" stopIfTrue="1">
      <formula>NOT(ISERROR(SEARCH("V",M463)))</formula>
    </cfRule>
  </conditionalFormatting>
  <conditionalFormatting sqref="M462:Q462">
    <cfRule type="expression" dxfId="20935" priority="23573" stopIfTrue="1">
      <formula>NOT(ISERROR(SEARCH("O",M462)))</formula>
    </cfRule>
    <cfRule type="expression" dxfId="20934" priority="23574" stopIfTrue="1">
      <formula>NOT(ISERROR(SEARCH("X",M462)))</formula>
    </cfRule>
    <cfRule type="expression" dxfId="20933" priority="23575" stopIfTrue="1">
      <formula>NOT(ISERROR(SEARCH("V",M462)))</formula>
    </cfRule>
  </conditionalFormatting>
  <conditionalFormatting sqref="M462:Q462">
    <cfRule type="expression" dxfId="20932" priority="23576" stopIfTrue="1">
      <formula>NOT(ISERROR(SEARCH("O",M462)))</formula>
    </cfRule>
    <cfRule type="expression" dxfId="20931" priority="23577" stopIfTrue="1">
      <formula>NOT(ISERROR(SEARCH("X",M462)))</formula>
    </cfRule>
  </conditionalFormatting>
  <conditionalFormatting sqref="M465:N465 P465:Q465">
    <cfRule type="expression" dxfId="20930" priority="23562" stopIfTrue="1">
      <formula>NOT(ISERROR(SEARCH("O",M465)))</formula>
    </cfRule>
    <cfRule type="expression" dxfId="20929" priority="23563" stopIfTrue="1">
      <formula>NOT(ISERROR(SEARCH("X",M465)))</formula>
    </cfRule>
    <cfRule type="expression" dxfId="20928" priority="23564" stopIfTrue="1">
      <formula>NOT(ISERROR(SEARCH("V",M465)))</formula>
    </cfRule>
  </conditionalFormatting>
  <conditionalFormatting sqref="M464:N464 P464:Q464">
    <cfRule type="expression" dxfId="20927" priority="23565" stopIfTrue="1">
      <formula>NOT(ISERROR(SEARCH("O",M464)))</formula>
    </cfRule>
    <cfRule type="expression" dxfId="20926" priority="23566" stopIfTrue="1">
      <formula>NOT(ISERROR(SEARCH("X",M464)))</formula>
    </cfRule>
    <cfRule type="expression" dxfId="20925" priority="23567" stopIfTrue="1">
      <formula>NOT(ISERROR(SEARCH("V",M464)))</formula>
    </cfRule>
  </conditionalFormatting>
  <conditionalFormatting sqref="M464:N464 P464:Q464">
    <cfRule type="expression" dxfId="20924" priority="23568" stopIfTrue="1">
      <formula>NOT(ISERROR(SEARCH("O",M464)))</formula>
    </cfRule>
    <cfRule type="expression" dxfId="20923" priority="23569" stopIfTrue="1">
      <formula>NOT(ISERROR(SEARCH("X",M464)))</formula>
    </cfRule>
  </conditionalFormatting>
  <conditionalFormatting sqref="M510:Q510 M500:Q500 M506:Q507 M501:N505 P501:P505">
    <cfRule type="expression" dxfId="20922" priority="23552" stopIfTrue="1">
      <formula>NOT(ISERROR(SEARCH("O",M500)))</formula>
    </cfRule>
    <cfRule type="expression" dxfId="20921" priority="23553" stopIfTrue="1">
      <formula>NOT(ISERROR(SEARCH("X",M500)))</formula>
    </cfRule>
    <cfRule type="expression" dxfId="20920" priority="23554" stopIfTrue="1">
      <formula>NOT(ISERROR(SEARCH("V",M500)))</formula>
    </cfRule>
  </conditionalFormatting>
  <conditionalFormatting sqref="M500:Q500 M506:Q507 M501:N505 P501:P505">
    <cfRule type="expression" dxfId="20919" priority="23555" stopIfTrue="1">
      <formula>NOT(ISERROR(SEARCH("O",M500)))</formula>
    </cfRule>
    <cfRule type="expression" dxfId="20918" priority="23556" stopIfTrue="1">
      <formula>NOT(ISERROR(SEARCH("X",M500)))</formula>
    </cfRule>
  </conditionalFormatting>
  <conditionalFormatting sqref="M508:Q508">
    <cfRule type="expression" dxfId="20917" priority="23557" stopIfTrue="1">
      <formula>NOT(ISERROR(SEARCH("O",M508)))</formula>
    </cfRule>
    <cfRule type="expression" dxfId="20916" priority="23558" stopIfTrue="1">
      <formula>NOT(ISERROR(SEARCH("X",M508)))</formula>
    </cfRule>
    <cfRule type="expression" dxfId="20915" priority="23559" stopIfTrue="1">
      <formula>NOT(ISERROR(SEARCH("V",M508)))</formula>
    </cfRule>
  </conditionalFormatting>
  <conditionalFormatting sqref="M508:Q508">
    <cfRule type="expression" dxfId="20914" priority="23560" stopIfTrue="1">
      <formula>NOT(ISERROR(SEARCH("O",M508)))</formula>
    </cfRule>
    <cfRule type="expression" dxfId="20913" priority="23561" stopIfTrue="1">
      <formula>NOT(ISERROR(SEARCH("X",M508)))</formula>
    </cfRule>
  </conditionalFormatting>
  <conditionalFormatting sqref="M499:Q499">
    <cfRule type="expression" dxfId="20912" priority="23542" stopIfTrue="1">
      <formula>NOT(ISERROR(SEARCH("O",M499)))</formula>
    </cfRule>
    <cfRule type="expression" dxfId="20911" priority="23543" stopIfTrue="1">
      <formula>NOT(ISERROR(SEARCH("X",M499)))</formula>
    </cfRule>
    <cfRule type="expression" dxfId="20910" priority="23544" stopIfTrue="1">
      <formula>NOT(ISERROR(SEARCH("V",M499)))</formula>
    </cfRule>
  </conditionalFormatting>
  <conditionalFormatting sqref="M499:Q499">
    <cfRule type="expression" dxfId="20909" priority="23545" stopIfTrue="1">
      <formula>NOT(ISERROR(SEARCH("O",M499)))</formula>
    </cfRule>
    <cfRule type="expression" dxfId="20908" priority="23546" stopIfTrue="1">
      <formula>NOT(ISERROR(SEARCH("X",M499)))</formula>
    </cfRule>
  </conditionalFormatting>
  <conditionalFormatting sqref="M497:N498 P497:P498">
    <cfRule type="expression" dxfId="20907" priority="23547" stopIfTrue="1">
      <formula>NOT(ISERROR(SEARCH("O",M497)))</formula>
    </cfRule>
    <cfRule type="expression" dxfId="20906" priority="23548" stopIfTrue="1">
      <formula>NOT(ISERROR(SEARCH("X",M497)))</formula>
    </cfRule>
    <cfRule type="expression" dxfId="20905" priority="23549" stopIfTrue="1">
      <formula>NOT(ISERROR(SEARCH("V",M497)))</formula>
    </cfRule>
  </conditionalFormatting>
  <conditionalFormatting sqref="M498:N498 P498">
    <cfRule type="expression" dxfId="20904" priority="23550" stopIfTrue="1">
      <formula>NOT(ISERROR(SEARCH("O",M498)))</formula>
    </cfRule>
    <cfRule type="expression" dxfId="20903" priority="23551" stopIfTrue="1">
      <formula>NOT(ISERROR(SEARCH("X",M498)))</formula>
    </cfRule>
  </conditionalFormatting>
  <conditionalFormatting sqref="M469:N469 P469">
    <cfRule type="expression" dxfId="20902" priority="23531" stopIfTrue="1">
      <formula>NOT(ISERROR(SEARCH("O",M469)))</formula>
    </cfRule>
    <cfRule type="expression" dxfId="20901" priority="23532" stopIfTrue="1">
      <formula>NOT(ISERROR(SEARCH("X",M469)))</formula>
    </cfRule>
    <cfRule type="expression" dxfId="20900" priority="23533" stopIfTrue="1">
      <formula>NOT(ISERROR(SEARCH("V",M469)))</formula>
    </cfRule>
  </conditionalFormatting>
  <conditionalFormatting sqref="M467:N467 P467">
    <cfRule type="expression" dxfId="20899" priority="23537" stopIfTrue="1">
      <formula>NOT(ISERROR(SEARCH("O",M467)))</formula>
    </cfRule>
    <cfRule type="expression" dxfId="20898" priority="23538" stopIfTrue="1">
      <formula>NOT(ISERROR(SEARCH("X",M467)))</formula>
    </cfRule>
    <cfRule type="expression" dxfId="20897" priority="23539" stopIfTrue="1">
      <formula>NOT(ISERROR(SEARCH("V",M467)))</formula>
    </cfRule>
  </conditionalFormatting>
  <conditionalFormatting sqref="M466:N466 P466">
    <cfRule type="expression" dxfId="20896" priority="23534" stopIfTrue="1">
      <formula>NOT(ISERROR(SEARCH("O",M466)))</formula>
    </cfRule>
    <cfRule type="expression" dxfId="20895" priority="23535" stopIfTrue="1">
      <formula>NOT(ISERROR(SEARCH("X",M466)))</formula>
    </cfRule>
    <cfRule type="expression" dxfId="20894" priority="23536" stopIfTrue="1">
      <formula>NOT(ISERROR(SEARCH("V",M466)))</formula>
    </cfRule>
  </conditionalFormatting>
  <conditionalFormatting sqref="M470:N470 P470">
    <cfRule type="expression" dxfId="20893" priority="23529" stopIfTrue="1">
      <formula>NOT(ISERROR(SEARCH("O",M470)))</formula>
    </cfRule>
    <cfRule type="expression" dxfId="20892" priority="23530" stopIfTrue="1">
      <formula>NOT(ISERROR(SEARCH("X",M470)))</formula>
    </cfRule>
    <cfRule type="expression" dxfId="20891" priority="23540" stopIfTrue="1">
      <formula>NOT(ISERROR(SEARCH("V",M470)))</formula>
    </cfRule>
  </conditionalFormatting>
  <conditionalFormatting sqref="M471:N471 P471">
    <cfRule type="expression" dxfId="20890" priority="23527" stopIfTrue="1">
      <formula>NOT(ISERROR(SEARCH("O",M471)))</formula>
    </cfRule>
    <cfRule type="expression" dxfId="20889" priority="23528" stopIfTrue="1">
      <formula>NOT(ISERROR(SEARCH("X",M471)))</formula>
    </cfRule>
    <cfRule type="expression" dxfId="20888" priority="23541" stopIfTrue="1">
      <formula>NOT(ISERROR(SEARCH("V",M471)))</formula>
    </cfRule>
  </conditionalFormatting>
  <conditionalFormatting sqref="M468:N468 P468">
    <cfRule type="expression" dxfId="20887" priority="23524" stopIfTrue="1">
      <formula>NOT(ISERROR(SEARCH("O",M468)))</formula>
    </cfRule>
    <cfRule type="expression" dxfId="20886" priority="23525" stopIfTrue="1">
      <formula>NOT(ISERROR(SEARCH("X",M468)))</formula>
    </cfRule>
    <cfRule type="expression" dxfId="20885" priority="23526" stopIfTrue="1">
      <formula>NOT(ISERROR(SEARCH("V",M468)))</formula>
    </cfRule>
  </conditionalFormatting>
  <conditionalFormatting sqref="P477:P484">
    <cfRule type="containsText" dxfId="20884" priority="23520" operator="containsText" text="O">
      <formula>NOT(ISERROR(SEARCH("O",P477)))</formula>
    </cfRule>
    <cfRule type="containsText" dxfId="20883" priority="23521" operator="containsText" text="X">
      <formula>NOT(ISERROR(SEARCH("X",P477)))</formula>
    </cfRule>
    <cfRule type="containsText" dxfId="20882" priority="23522" operator="containsText" text="V">
      <formula>NOT(ISERROR(SEARCH("V",P477)))</formula>
    </cfRule>
    <cfRule type="cellIs" dxfId="20881" priority="23523" operator="equal">
      <formula>(((#REF!)))</formula>
    </cfRule>
  </conditionalFormatting>
  <conditionalFormatting sqref="Q477:Q484">
    <cfRule type="containsText" dxfId="20880" priority="23516" operator="containsText" text="O">
      <formula>NOT(ISERROR(SEARCH("O",Q477)))</formula>
    </cfRule>
    <cfRule type="containsText" dxfId="20879" priority="23517" operator="containsText" text="X">
      <formula>NOT(ISERROR(SEARCH("X",Q477)))</formula>
    </cfRule>
    <cfRule type="containsText" dxfId="20878" priority="23518" operator="containsText" text="V">
      <formula>NOT(ISERROR(SEARCH("V",Q477)))</formula>
    </cfRule>
    <cfRule type="cellIs" dxfId="20877" priority="23519" operator="equal">
      <formula>(((#REF!)))</formula>
    </cfRule>
  </conditionalFormatting>
  <conditionalFormatting sqref="M419:N419 P419:Q419">
    <cfRule type="expression" dxfId="20876" priority="23506" stopIfTrue="1">
      <formula>NOT(ISERROR(SEARCH("O",M419)))</formula>
    </cfRule>
    <cfRule type="expression" dxfId="20875" priority="23507" stopIfTrue="1">
      <formula>NOT(ISERROR(SEARCH("X",M419)))</formula>
    </cfRule>
    <cfRule type="expression" dxfId="20874" priority="23508" stopIfTrue="1">
      <formula>NOT(ISERROR(SEARCH("V",M419)))</formula>
    </cfRule>
  </conditionalFormatting>
  <conditionalFormatting sqref="M419:N419 P419:Q419">
    <cfRule type="expression" dxfId="20873" priority="23509" stopIfTrue="1">
      <formula>NOT(ISERROR(SEARCH("O",M419)))</formula>
    </cfRule>
    <cfRule type="expression" dxfId="20872" priority="23510" stopIfTrue="1">
      <formula>NOT(ISERROR(SEARCH("X",M419)))</formula>
    </cfRule>
  </conditionalFormatting>
  <conditionalFormatting sqref="M417:N418 P417:P418">
    <cfRule type="expression" dxfId="20871" priority="23511" stopIfTrue="1">
      <formula>NOT(ISERROR(SEARCH("O",M417)))</formula>
    </cfRule>
    <cfRule type="expression" dxfId="20870" priority="23512" stopIfTrue="1">
      <formula>NOT(ISERROR(SEARCH("X",M417)))</formula>
    </cfRule>
    <cfRule type="expression" dxfId="20869" priority="23513" stopIfTrue="1">
      <formula>NOT(ISERROR(SEARCH("V",M417)))</formula>
    </cfRule>
  </conditionalFormatting>
  <conditionalFormatting sqref="M418:N418 P418">
    <cfRule type="expression" dxfId="20868" priority="23514" stopIfTrue="1">
      <formula>NOT(ISERROR(SEARCH("O",M418)))</formula>
    </cfRule>
    <cfRule type="expression" dxfId="20867" priority="23515" stopIfTrue="1">
      <formula>NOT(ISERROR(SEARCH("X",M418)))</formula>
    </cfRule>
  </conditionalFormatting>
  <conditionalFormatting sqref="M421:N421 P421">
    <cfRule type="expression" dxfId="20866" priority="23503" stopIfTrue="1">
      <formula>NOT(ISERROR(SEARCH("O",M421)))</formula>
    </cfRule>
    <cfRule type="expression" dxfId="20865" priority="23504" stopIfTrue="1">
      <formula>NOT(ISERROR(SEARCH("X",M421)))</formula>
    </cfRule>
    <cfRule type="expression" dxfId="20864" priority="23505" stopIfTrue="1">
      <formula>NOT(ISERROR(SEARCH("V",M421)))</formula>
    </cfRule>
  </conditionalFormatting>
  <conditionalFormatting sqref="M420:N420 P420">
    <cfRule type="expression" dxfId="20863" priority="23500" stopIfTrue="1">
      <formula>NOT(ISERROR(SEARCH("O",M420)))</formula>
    </cfRule>
    <cfRule type="expression" dxfId="20862" priority="23501" stopIfTrue="1">
      <formula>NOT(ISERROR(SEARCH("X",M420)))</formula>
    </cfRule>
    <cfRule type="expression" dxfId="20861" priority="23502" stopIfTrue="1">
      <formula>NOT(ISERROR(SEARCH("V",M420)))</formula>
    </cfRule>
  </conditionalFormatting>
  <conditionalFormatting sqref="M422:N422 P422">
    <cfRule type="expression" dxfId="20860" priority="23497" stopIfTrue="1">
      <formula>NOT(ISERROR(SEARCH("O",M422)))</formula>
    </cfRule>
    <cfRule type="expression" dxfId="20859" priority="23498" stopIfTrue="1">
      <formula>NOT(ISERROR(SEARCH("X",M422)))</formula>
    </cfRule>
    <cfRule type="expression" dxfId="20858" priority="23499" stopIfTrue="1">
      <formula>NOT(ISERROR(SEARCH("V",M422)))</formula>
    </cfRule>
  </conditionalFormatting>
  <conditionalFormatting sqref="M423:N423 P423">
    <cfRule type="expression" dxfId="20857" priority="23494" stopIfTrue="1">
      <formula>NOT(ISERROR(SEARCH("O",M423)))</formula>
    </cfRule>
    <cfRule type="expression" dxfId="20856" priority="23495" stopIfTrue="1">
      <formula>NOT(ISERROR(SEARCH("X",M423)))</formula>
    </cfRule>
    <cfRule type="expression" dxfId="20855" priority="23496" stopIfTrue="1">
      <formula>NOT(ISERROR(SEARCH("V",M423)))</formula>
    </cfRule>
  </conditionalFormatting>
  <conditionalFormatting sqref="M424:N424 P424">
    <cfRule type="expression" dxfId="20854" priority="23491" stopIfTrue="1">
      <formula>NOT(ISERROR(SEARCH("O",M424)))</formula>
    </cfRule>
    <cfRule type="expression" dxfId="20853" priority="23492" stopIfTrue="1">
      <formula>NOT(ISERROR(SEARCH("X",M424)))</formula>
    </cfRule>
    <cfRule type="expression" dxfId="20852" priority="23493" stopIfTrue="1">
      <formula>NOT(ISERROR(SEARCH("V",M424)))</formula>
    </cfRule>
  </conditionalFormatting>
  <conditionalFormatting sqref="O417:O424">
    <cfRule type="containsText" dxfId="20851" priority="23487" operator="containsText" text="O">
      <formula>NOT(ISERROR(SEARCH("O",O417)))</formula>
    </cfRule>
    <cfRule type="containsText" dxfId="20850" priority="23488" operator="containsText" text="X">
      <formula>NOT(ISERROR(SEARCH("X",O417)))</formula>
    </cfRule>
    <cfRule type="containsText" dxfId="20849" priority="23489" operator="containsText" text="V">
      <formula>NOT(ISERROR(SEARCH("V",O417)))</formula>
    </cfRule>
    <cfRule type="cellIs" dxfId="20848" priority="23490" operator="equal">
      <formula>(((#REF!)))</formula>
    </cfRule>
  </conditionalFormatting>
  <conditionalFormatting sqref="Q417:Q418">
    <cfRule type="containsText" dxfId="20847" priority="23483" operator="containsText" text="O">
      <formula>NOT(ISERROR(SEARCH("O",Q417)))</formula>
    </cfRule>
    <cfRule type="containsText" dxfId="20846" priority="23484" operator="containsText" text="X">
      <formula>NOT(ISERROR(SEARCH("X",Q417)))</formula>
    </cfRule>
    <cfRule type="containsText" dxfId="20845" priority="23485" operator="containsText" text="V">
      <formula>NOT(ISERROR(SEARCH("V",Q417)))</formula>
    </cfRule>
    <cfRule type="cellIs" dxfId="20844" priority="23486" operator="equal">
      <formula>(((#REF!)))</formula>
    </cfRule>
  </conditionalFormatting>
  <conditionalFormatting sqref="Q420:Q424">
    <cfRule type="containsText" dxfId="20843" priority="23479" operator="containsText" text="O">
      <formula>NOT(ISERROR(SEARCH("O",Q420)))</formula>
    </cfRule>
    <cfRule type="containsText" dxfId="20842" priority="23480" operator="containsText" text="X">
      <formula>NOT(ISERROR(SEARCH("X",Q420)))</formula>
    </cfRule>
    <cfRule type="containsText" dxfId="20841" priority="23481" operator="containsText" text="V">
      <formula>NOT(ISERROR(SEARCH("V",Q420)))</formula>
    </cfRule>
    <cfRule type="cellIs" dxfId="20840" priority="23482" operator="equal">
      <formula>(((#REF!)))</formula>
    </cfRule>
  </conditionalFormatting>
  <conditionalFormatting sqref="O454:O455">
    <cfRule type="containsText" dxfId="20839" priority="23467" operator="containsText" text="O">
      <formula>NOT(ISERROR(SEARCH("O",O454)))</formula>
    </cfRule>
    <cfRule type="containsText" dxfId="20838" priority="23468" operator="containsText" text="X">
      <formula>NOT(ISERROR(SEARCH("X",O454)))</formula>
    </cfRule>
    <cfRule type="containsText" dxfId="20837" priority="23469" operator="containsText" text="V">
      <formula>NOT(ISERROR(SEARCH("V",O454)))</formula>
    </cfRule>
    <cfRule type="cellIs" dxfId="20836" priority="23470" operator="equal">
      <formula>(((#REF!)))</formula>
    </cfRule>
  </conditionalFormatting>
  <conditionalFormatting sqref="O458:O459">
    <cfRule type="containsText" dxfId="20835" priority="23463" operator="containsText" text="O">
      <formula>NOT(ISERROR(SEARCH("O",O458)))</formula>
    </cfRule>
    <cfRule type="containsText" dxfId="20834" priority="23464" operator="containsText" text="X">
      <formula>NOT(ISERROR(SEARCH("X",O458)))</formula>
    </cfRule>
    <cfRule type="containsText" dxfId="20833" priority="23465" operator="containsText" text="V">
      <formula>NOT(ISERROR(SEARCH("V",O458)))</formula>
    </cfRule>
    <cfRule type="cellIs" dxfId="20832" priority="23466" operator="equal">
      <formula>(((#REF!)))</formula>
    </cfRule>
  </conditionalFormatting>
  <conditionalFormatting sqref="Q501:Q505">
    <cfRule type="containsText" dxfId="20831" priority="23443" operator="containsText" text="O">
      <formula>NOT(ISERROR(SEARCH("O",Q501)))</formula>
    </cfRule>
    <cfRule type="containsText" dxfId="20830" priority="23444" operator="containsText" text="X">
      <formula>NOT(ISERROR(SEARCH("X",Q501)))</formula>
    </cfRule>
    <cfRule type="containsText" dxfId="20829" priority="23445" operator="containsText" text="V">
      <formula>NOT(ISERROR(SEARCH("V",Q501)))</formula>
    </cfRule>
    <cfRule type="cellIs" dxfId="20828" priority="23446" operator="equal">
      <formula>(((#REF!)))</formula>
    </cfRule>
  </conditionalFormatting>
  <conditionalFormatting sqref="Q511">
    <cfRule type="containsText" dxfId="20827" priority="23431" operator="containsText" text="O">
      <formula>NOT(ISERROR(SEARCH("O",Q511)))</formula>
    </cfRule>
    <cfRule type="containsText" dxfId="20826" priority="23432" operator="containsText" text="X">
      <formula>NOT(ISERROR(SEARCH("X",Q511)))</formula>
    </cfRule>
    <cfRule type="containsText" dxfId="20825" priority="23433" operator="containsText" text="V">
      <formula>NOT(ISERROR(SEARCH("V",Q511)))</formula>
    </cfRule>
    <cfRule type="cellIs" dxfId="20824" priority="23434" operator="equal">
      <formula>(((#REF!)))</formula>
    </cfRule>
  </conditionalFormatting>
  <conditionalFormatting sqref="O513:O537">
    <cfRule type="containsText" dxfId="20823" priority="23427" operator="containsText" text="O">
      <formula>NOT(ISERROR(SEARCH("O",O513)))</formula>
    </cfRule>
    <cfRule type="containsText" dxfId="20822" priority="23428" operator="containsText" text="X">
      <formula>NOT(ISERROR(SEARCH("X",O513)))</formula>
    </cfRule>
    <cfRule type="containsText" dxfId="20821" priority="23429" operator="containsText" text="V">
      <formula>NOT(ISERROR(SEARCH("V",O513)))</formula>
    </cfRule>
    <cfRule type="cellIs" dxfId="20820" priority="23430" operator="equal">
      <formula>(((#REF!)))</formula>
    </cfRule>
  </conditionalFormatting>
  <conditionalFormatting sqref="Q513:Q514">
    <cfRule type="containsText" dxfId="20819" priority="23423" operator="containsText" text="O">
      <formula>NOT(ISERROR(SEARCH("O",Q513)))</formula>
    </cfRule>
    <cfRule type="containsText" dxfId="20818" priority="23424" operator="containsText" text="X">
      <formula>NOT(ISERROR(SEARCH("X",Q513)))</formula>
    </cfRule>
    <cfRule type="containsText" dxfId="20817" priority="23425" operator="containsText" text="V">
      <formula>NOT(ISERROR(SEARCH("V",Q513)))</formula>
    </cfRule>
    <cfRule type="cellIs" dxfId="20816" priority="23426" operator="equal">
      <formula>(((#REF!)))</formula>
    </cfRule>
  </conditionalFormatting>
  <conditionalFormatting sqref="Q518:Q537">
    <cfRule type="containsText" dxfId="20815" priority="23419" operator="containsText" text="O">
      <formula>NOT(ISERROR(SEARCH("O",Q518)))</formula>
    </cfRule>
    <cfRule type="containsText" dxfId="20814" priority="23420" operator="containsText" text="X">
      <formula>NOT(ISERROR(SEARCH("X",Q518)))</formula>
    </cfRule>
    <cfRule type="containsText" dxfId="20813" priority="23421" operator="containsText" text="V">
      <formula>NOT(ISERROR(SEARCH("V",Q518)))</formula>
    </cfRule>
    <cfRule type="cellIs" dxfId="20812" priority="23422" operator="equal">
      <formula>(((#REF!)))</formula>
    </cfRule>
  </conditionalFormatting>
  <conditionalFormatting sqref="Q539:Q543">
    <cfRule type="containsText" dxfId="20811" priority="23415" operator="containsText" text="O">
      <formula>NOT(ISERROR(SEARCH("O",Q539)))</formula>
    </cfRule>
    <cfRule type="containsText" dxfId="20810" priority="23416" operator="containsText" text="X">
      <formula>NOT(ISERROR(SEARCH("X",Q539)))</formula>
    </cfRule>
    <cfRule type="containsText" dxfId="20809" priority="23417" operator="containsText" text="V">
      <formula>NOT(ISERROR(SEARCH("V",Q539)))</formula>
    </cfRule>
    <cfRule type="cellIs" dxfId="20808" priority="23418" operator="equal">
      <formula>(((#REF!)))</formula>
    </cfRule>
  </conditionalFormatting>
  <conditionalFormatting sqref="Q545:Q547">
    <cfRule type="containsText" dxfId="20807" priority="23411" operator="containsText" text="O">
      <formula>NOT(ISERROR(SEARCH("O",Q545)))</formula>
    </cfRule>
    <cfRule type="containsText" dxfId="20806" priority="23412" operator="containsText" text="X">
      <formula>NOT(ISERROR(SEARCH("X",Q545)))</formula>
    </cfRule>
    <cfRule type="containsText" dxfId="20805" priority="23413" operator="containsText" text="V">
      <formula>NOT(ISERROR(SEARCH("V",Q545)))</formula>
    </cfRule>
    <cfRule type="cellIs" dxfId="20804" priority="23414" operator="equal">
      <formula>(((#REF!)))</formula>
    </cfRule>
  </conditionalFormatting>
  <conditionalFormatting sqref="P544">
    <cfRule type="containsText" dxfId="20803" priority="23407" operator="containsText" text="O">
      <formula>NOT(ISERROR(SEARCH("O",P544)))</formula>
    </cfRule>
    <cfRule type="containsText" dxfId="20802" priority="23408" operator="containsText" text="X">
      <formula>NOT(ISERROR(SEARCH("X",P544)))</formula>
    </cfRule>
    <cfRule type="containsText" dxfId="20801" priority="23409" operator="containsText" text="V">
      <formula>NOT(ISERROR(SEARCH("V",P544)))</formula>
    </cfRule>
    <cfRule type="cellIs" dxfId="20800" priority="23410" operator="equal">
      <formula>(((#REF!)))</formula>
    </cfRule>
  </conditionalFormatting>
  <conditionalFormatting sqref="O539:O547">
    <cfRule type="containsText" dxfId="20799" priority="23403" operator="containsText" text="O">
      <formula>NOT(ISERROR(SEARCH("O",O539)))</formula>
    </cfRule>
    <cfRule type="containsText" dxfId="20798" priority="23404" operator="containsText" text="X">
      <formula>NOT(ISERROR(SEARCH("X",O539)))</formula>
    </cfRule>
    <cfRule type="containsText" dxfId="20797" priority="23405" operator="containsText" text="V">
      <formula>NOT(ISERROR(SEARCH("V",O539)))</formula>
    </cfRule>
    <cfRule type="cellIs" dxfId="20796" priority="23406" operator="equal">
      <formula>(((#REF!)))</formula>
    </cfRule>
  </conditionalFormatting>
  <conditionalFormatting sqref="M430:Q430">
    <cfRule type="containsText" dxfId="20795" priority="23399" operator="containsText" text="O">
      <formula>NOT(ISERROR(SEARCH("O",M430)))</formula>
    </cfRule>
    <cfRule type="containsText" dxfId="20794" priority="23400" operator="containsText" text="X">
      <formula>NOT(ISERROR(SEARCH("X",M430)))</formula>
    </cfRule>
    <cfRule type="containsText" dxfId="20793" priority="23401" operator="containsText" text="V">
      <formula>NOT(ISERROR(SEARCH("V",M430)))</formula>
    </cfRule>
    <cfRule type="cellIs" dxfId="20792" priority="23402" operator="equal">
      <formula>(((#REF!)))</formula>
    </cfRule>
  </conditionalFormatting>
  <conditionalFormatting sqref="R439:S440">
    <cfRule type="expression" dxfId="20791" priority="23396" stopIfTrue="1">
      <formula>NOT(ISERROR(SEARCH("O",R439)))</formula>
    </cfRule>
    <cfRule type="expression" dxfId="20790" priority="23397" stopIfTrue="1">
      <formula>NOT(ISERROR(SEARCH("X",R439)))</formula>
    </cfRule>
    <cfRule type="expression" dxfId="20789" priority="23398" stopIfTrue="1">
      <formula>NOT(ISERROR(SEARCH("V",R439)))</formula>
    </cfRule>
  </conditionalFormatting>
  <conditionalFormatting sqref="R439:S440">
    <cfRule type="expression" dxfId="20788" priority="23394" stopIfTrue="1">
      <formula>NOT(ISERROR(SEARCH("O",R439)))</formula>
    </cfRule>
    <cfRule type="expression" dxfId="20787" priority="23395" stopIfTrue="1">
      <formula>NOT(ISERROR(SEARCH("X",R439)))</formula>
    </cfRule>
  </conditionalFormatting>
  <conditionalFormatting sqref="R404:S405">
    <cfRule type="containsText" dxfId="20786" priority="23390" operator="containsText" text="O">
      <formula>NOT(ISERROR(SEARCH("O",R404)))</formula>
    </cfRule>
    <cfRule type="containsText" dxfId="20785" priority="23391" operator="containsText" text="X">
      <formula>NOT(ISERROR(SEARCH("X",R404)))</formula>
    </cfRule>
    <cfRule type="containsText" dxfId="20784" priority="23392" operator="containsText" text="V">
      <formula>NOT(ISERROR(SEARCH("V",R404)))</formula>
    </cfRule>
    <cfRule type="cellIs" dxfId="20783" priority="23393" operator="equal">
      <formula>(((#REF!)))</formula>
    </cfRule>
  </conditionalFormatting>
  <conditionalFormatting sqref="R406:S406">
    <cfRule type="containsText" dxfId="20782" priority="23386" operator="containsText" text="O">
      <formula>NOT(ISERROR(SEARCH("O",R406)))</formula>
    </cfRule>
    <cfRule type="containsText" dxfId="20781" priority="23387" operator="containsText" text="X">
      <formula>NOT(ISERROR(SEARCH("X",R406)))</formula>
    </cfRule>
    <cfRule type="containsText" dxfId="20780" priority="23388" operator="containsText" text="V">
      <formula>NOT(ISERROR(SEARCH("V",R406)))</formula>
    </cfRule>
    <cfRule type="cellIs" dxfId="20779" priority="23389" operator="equal">
      <formula>(((#REF!)))</formula>
    </cfRule>
  </conditionalFormatting>
  <conditionalFormatting sqref="R407:S407">
    <cfRule type="containsText" dxfId="20778" priority="23382" operator="containsText" text="O">
      <formula>NOT(ISERROR(SEARCH("O",R407)))</formula>
    </cfRule>
    <cfRule type="containsText" dxfId="20777" priority="23383" operator="containsText" text="X">
      <formula>NOT(ISERROR(SEARCH("X",R407)))</formula>
    </cfRule>
    <cfRule type="containsText" dxfId="20776" priority="23384" operator="containsText" text="V">
      <formula>NOT(ISERROR(SEARCH("V",R407)))</formula>
    </cfRule>
    <cfRule type="cellIs" dxfId="20775" priority="23385" operator="equal">
      <formula>(((#REF!)))</formula>
    </cfRule>
  </conditionalFormatting>
  <conditionalFormatting sqref="R408:S408">
    <cfRule type="containsText" dxfId="20774" priority="23378" operator="containsText" text="O">
      <formula>NOT(ISERROR(SEARCH("O",R408)))</formula>
    </cfRule>
    <cfRule type="containsText" dxfId="20773" priority="23379" operator="containsText" text="X">
      <formula>NOT(ISERROR(SEARCH("X",R408)))</formula>
    </cfRule>
    <cfRule type="containsText" dxfId="20772" priority="23380" operator="containsText" text="V">
      <formula>NOT(ISERROR(SEARCH("V",R408)))</formula>
    </cfRule>
    <cfRule type="cellIs" dxfId="20771" priority="23381" operator="equal">
      <formula>(((#REF!)))</formula>
    </cfRule>
  </conditionalFormatting>
  <conditionalFormatting sqref="R409:S411">
    <cfRule type="containsText" dxfId="20770" priority="23374" operator="containsText" text="O">
      <formula>NOT(ISERROR(SEARCH("O",R409)))</formula>
    </cfRule>
    <cfRule type="containsText" dxfId="20769" priority="23375" operator="containsText" text="X">
      <formula>NOT(ISERROR(SEARCH("X",R409)))</formula>
    </cfRule>
    <cfRule type="containsText" dxfId="20768" priority="23376" operator="containsText" text="V">
      <formula>NOT(ISERROR(SEARCH("V",R409)))</formula>
    </cfRule>
    <cfRule type="cellIs" dxfId="20767" priority="23377" operator="equal">
      <formula>(((#REF!)))</formula>
    </cfRule>
  </conditionalFormatting>
  <conditionalFormatting sqref="R412:S412">
    <cfRule type="containsText" dxfId="20766" priority="23370" operator="containsText" text="O">
      <formula>NOT(ISERROR(SEARCH("O",R412)))</formula>
    </cfRule>
    <cfRule type="containsText" dxfId="20765" priority="23371" operator="containsText" text="X">
      <formula>NOT(ISERROR(SEARCH("X",R412)))</formula>
    </cfRule>
    <cfRule type="containsText" dxfId="20764" priority="23372" operator="containsText" text="V">
      <formula>NOT(ISERROR(SEARCH("V",R412)))</formula>
    </cfRule>
    <cfRule type="cellIs" dxfId="20763" priority="23373" operator="equal">
      <formula>(((#REF!)))</formula>
    </cfRule>
  </conditionalFormatting>
  <conditionalFormatting sqref="R413:S413">
    <cfRule type="containsText" dxfId="20762" priority="23366" operator="containsText" text="O">
      <formula>NOT(ISERROR(SEARCH("O",R413)))</formula>
    </cfRule>
    <cfRule type="containsText" dxfId="20761" priority="23367" operator="containsText" text="X">
      <formula>NOT(ISERROR(SEARCH("X",R413)))</formula>
    </cfRule>
    <cfRule type="containsText" dxfId="20760" priority="23368" operator="containsText" text="V">
      <formula>NOT(ISERROR(SEARCH("V",R413)))</formula>
    </cfRule>
    <cfRule type="cellIs" dxfId="20759" priority="23369" operator="equal">
      <formula>(((#REF!)))</formula>
    </cfRule>
  </conditionalFormatting>
  <conditionalFormatting sqref="R415:S415">
    <cfRule type="containsText" dxfId="20758" priority="23358" operator="containsText" text="O">
      <formula>NOT(ISERROR(SEARCH("O",R415)))</formula>
    </cfRule>
    <cfRule type="containsText" dxfId="20757" priority="23359" operator="containsText" text="X">
      <formula>NOT(ISERROR(SEARCH("X",R415)))</formula>
    </cfRule>
    <cfRule type="containsText" dxfId="20756" priority="23360" operator="containsText" text="V">
      <formula>NOT(ISERROR(SEARCH("V",R415)))</formula>
    </cfRule>
    <cfRule type="cellIs" dxfId="20755" priority="23361" operator="equal">
      <formula>(((#REF!)))</formula>
    </cfRule>
  </conditionalFormatting>
  <conditionalFormatting sqref="R414:S414">
    <cfRule type="containsText" dxfId="20754" priority="23354" operator="containsText" text="O">
      <formula>NOT(ISERROR(SEARCH("O",R414)))</formula>
    </cfRule>
    <cfRule type="containsText" dxfId="20753" priority="23355" operator="containsText" text="X">
      <formula>NOT(ISERROR(SEARCH("X",R414)))</formula>
    </cfRule>
    <cfRule type="containsText" dxfId="20752" priority="23356" operator="containsText" text="V">
      <formula>NOT(ISERROR(SEARCH("V",R414)))</formula>
    </cfRule>
    <cfRule type="cellIs" dxfId="20751" priority="23357" operator="equal">
      <formula>(((#REF!)))</formula>
    </cfRule>
  </conditionalFormatting>
  <conditionalFormatting sqref="R426:S426">
    <cfRule type="containsText" dxfId="20750" priority="23346" operator="containsText" text="O">
      <formula>NOT(ISERROR(SEARCH("O",R426)))</formula>
    </cfRule>
    <cfRule type="containsText" dxfId="20749" priority="23347" operator="containsText" text="X">
      <formula>NOT(ISERROR(SEARCH("X",R426)))</formula>
    </cfRule>
    <cfRule type="containsText" dxfId="20748" priority="23348" operator="containsText" text="V">
      <formula>NOT(ISERROR(SEARCH("V",R426)))</formula>
    </cfRule>
    <cfRule type="cellIs" dxfId="20747" priority="23349" operator="equal">
      <formula>(((#REF!)))</formula>
    </cfRule>
  </conditionalFormatting>
  <conditionalFormatting sqref="R425:S425 R427:S427">
    <cfRule type="containsText" dxfId="20746" priority="23350" operator="containsText" text="O">
      <formula>NOT(ISERROR(SEARCH("O",R425)))</formula>
    </cfRule>
    <cfRule type="containsText" dxfId="20745" priority="23351" operator="containsText" text="X">
      <formula>NOT(ISERROR(SEARCH("X",R425)))</formula>
    </cfRule>
    <cfRule type="containsText" dxfId="20744" priority="23352" operator="containsText" text="V">
      <formula>NOT(ISERROR(SEARCH("V",R425)))</formula>
    </cfRule>
    <cfRule type="cellIs" dxfId="20743" priority="23353" operator="equal">
      <formula>(((#REF!)))</formula>
    </cfRule>
  </conditionalFormatting>
  <conditionalFormatting sqref="R429:S429">
    <cfRule type="containsText" dxfId="20742" priority="23338" operator="containsText" text="O">
      <formula>NOT(ISERROR(SEARCH("O",R429)))</formula>
    </cfRule>
    <cfRule type="containsText" dxfId="20741" priority="23339" operator="containsText" text="X">
      <formula>NOT(ISERROR(SEARCH("X",R429)))</formula>
    </cfRule>
    <cfRule type="containsText" dxfId="20740" priority="23340" operator="containsText" text="V">
      <formula>NOT(ISERROR(SEARCH("V",R429)))</formula>
    </cfRule>
    <cfRule type="cellIs" dxfId="20739" priority="23341" operator="equal">
      <formula>(((#REF!)))</formula>
    </cfRule>
  </conditionalFormatting>
  <conditionalFormatting sqref="R428:S428">
    <cfRule type="containsText" dxfId="20738" priority="23342" operator="containsText" text="O">
      <formula>NOT(ISERROR(SEARCH("O",R428)))</formula>
    </cfRule>
    <cfRule type="containsText" dxfId="20737" priority="23343" operator="containsText" text="X">
      <formula>NOT(ISERROR(SEARCH("X",R428)))</formula>
    </cfRule>
    <cfRule type="containsText" dxfId="20736" priority="23344" operator="containsText" text="V">
      <formula>NOT(ISERROR(SEARCH("V",R428)))</formula>
    </cfRule>
    <cfRule type="cellIs" dxfId="20735" priority="23345" operator="equal">
      <formula>(((#REF!)))</formula>
    </cfRule>
  </conditionalFormatting>
  <conditionalFormatting sqref="R431:S431">
    <cfRule type="containsText" dxfId="20734" priority="23334" operator="containsText" text="O">
      <formula>NOT(ISERROR(SEARCH("O",R431)))</formula>
    </cfRule>
    <cfRule type="containsText" dxfId="20733" priority="23335" operator="containsText" text="X">
      <formula>NOT(ISERROR(SEARCH("X",R431)))</formula>
    </cfRule>
    <cfRule type="containsText" dxfId="20732" priority="23336" operator="containsText" text="V">
      <formula>NOT(ISERROR(SEARCH("V",R431)))</formula>
    </cfRule>
    <cfRule type="cellIs" dxfId="20731" priority="23337" operator="equal">
      <formula>(((#REF!)))</formula>
    </cfRule>
  </conditionalFormatting>
  <conditionalFormatting sqref="R432:S432">
    <cfRule type="containsText" dxfId="20730" priority="23330" operator="containsText" text="O">
      <formula>NOT(ISERROR(SEARCH("O",R432)))</formula>
    </cfRule>
    <cfRule type="containsText" dxfId="20729" priority="23331" operator="containsText" text="X">
      <formula>NOT(ISERROR(SEARCH("X",R432)))</formula>
    </cfRule>
    <cfRule type="containsText" dxfId="20728" priority="23332" operator="containsText" text="V">
      <formula>NOT(ISERROR(SEARCH("V",R432)))</formula>
    </cfRule>
    <cfRule type="cellIs" dxfId="20727" priority="23333" operator="equal">
      <formula>(((#REF!)))</formula>
    </cfRule>
  </conditionalFormatting>
  <conditionalFormatting sqref="R433:S433">
    <cfRule type="containsText" dxfId="20726" priority="23326" operator="containsText" text="O">
      <formula>NOT(ISERROR(SEARCH("O",R433)))</formula>
    </cfRule>
    <cfRule type="containsText" dxfId="20725" priority="23327" operator="containsText" text="X">
      <formula>NOT(ISERROR(SEARCH("X",R433)))</formula>
    </cfRule>
    <cfRule type="containsText" dxfId="20724" priority="23328" operator="containsText" text="V">
      <formula>NOT(ISERROR(SEARCH("V",R433)))</formula>
    </cfRule>
    <cfRule type="cellIs" dxfId="20723" priority="23329" operator="equal">
      <formula>(((#REF!)))</formula>
    </cfRule>
  </conditionalFormatting>
  <conditionalFormatting sqref="R434:S435">
    <cfRule type="containsText" dxfId="20722" priority="23322" operator="containsText" text="O">
      <formula>NOT(ISERROR(SEARCH("O",R434)))</formula>
    </cfRule>
    <cfRule type="containsText" dxfId="20721" priority="23323" operator="containsText" text="X">
      <formula>NOT(ISERROR(SEARCH("X",R434)))</formula>
    </cfRule>
    <cfRule type="containsText" dxfId="20720" priority="23324" operator="containsText" text="V">
      <formula>NOT(ISERROR(SEARCH("V",R434)))</formula>
    </cfRule>
    <cfRule type="cellIs" dxfId="20719" priority="23325" operator="equal">
      <formula>(((#REF!)))</formula>
    </cfRule>
  </conditionalFormatting>
  <conditionalFormatting sqref="R442:S442">
    <cfRule type="containsText" dxfId="20718" priority="23310" operator="containsText" text="O">
      <formula>NOT(ISERROR(SEARCH("O",R442)))</formula>
    </cfRule>
    <cfRule type="containsText" dxfId="20717" priority="23311" operator="containsText" text="X">
      <formula>NOT(ISERROR(SEARCH("X",R442)))</formula>
    </cfRule>
    <cfRule type="containsText" dxfId="20716" priority="23312" operator="containsText" text="V">
      <formula>NOT(ISERROR(SEARCH("V",R442)))</formula>
    </cfRule>
    <cfRule type="cellIs" dxfId="20715" priority="23313" operator="equal">
      <formula>(((#REF!)))</formula>
    </cfRule>
  </conditionalFormatting>
  <conditionalFormatting sqref="R443:S443">
    <cfRule type="containsText" dxfId="20714" priority="23314" operator="containsText" text="O">
      <formula>NOT(ISERROR(SEARCH("O",R443)))</formula>
    </cfRule>
    <cfRule type="containsText" dxfId="20713" priority="23315" operator="containsText" text="X">
      <formula>NOT(ISERROR(SEARCH("X",R443)))</formula>
    </cfRule>
    <cfRule type="containsText" dxfId="20712" priority="23316" operator="containsText" text="V">
      <formula>NOT(ISERROR(SEARCH("V",R443)))</formula>
    </cfRule>
    <cfRule type="cellIs" dxfId="20711" priority="23317" operator="equal">
      <formula>(((#REF!)))</formula>
    </cfRule>
  </conditionalFormatting>
  <conditionalFormatting sqref="R441:S441 R444:S445">
    <cfRule type="containsText" dxfId="20710" priority="23318" operator="containsText" text="O">
      <formula>NOT(ISERROR(SEARCH("O",R441)))</formula>
    </cfRule>
    <cfRule type="containsText" dxfId="20709" priority="23319" operator="containsText" text="X">
      <formula>NOT(ISERROR(SEARCH("X",R441)))</formula>
    </cfRule>
    <cfRule type="containsText" dxfId="20708" priority="23320" operator="containsText" text="V">
      <formula>NOT(ISERROR(SEARCH("V",R441)))</formula>
    </cfRule>
    <cfRule type="cellIs" dxfId="20707" priority="23321" operator="equal">
      <formula>(((#REF!)))</formula>
    </cfRule>
  </conditionalFormatting>
  <conditionalFormatting sqref="R436:S436">
    <cfRule type="containsText" dxfId="20706" priority="23306" operator="containsText" text="O">
      <formula>NOT(ISERROR(SEARCH("O",R436)))</formula>
    </cfRule>
    <cfRule type="containsText" dxfId="20705" priority="23307" operator="containsText" text="X">
      <formula>NOT(ISERROR(SEARCH("X",R436)))</formula>
    </cfRule>
    <cfRule type="containsText" dxfId="20704" priority="23308" operator="containsText" text="V">
      <formula>NOT(ISERROR(SEARCH("V",R436)))</formula>
    </cfRule>
    <cfRule type="cellIs" dxfId="20703" priority="23309" operator="equal">
      <formula>(((#REF!)))</formula>
    </cfRule>
  </conditionalFormatting>
  <conditionalFormatting sqref="R437:S437">
    <cfRule type="containsText" dxfId="20702" priority="23302" operator="containsText" text="O">
      <formula>NOT(ISERROR(SEARCH("O",R437)))</formula>
    </cfRule>
    <cfRule type="containsText" dxfId="20701" priority="23303" operator="containsText" text="X">
      <formula>NOT(ISERROR(SEARCH("X",R437)))</formula>
    </cfRule>
    <cfRule type="containsText" dxfId="20700" priority="23304" operator="containsText" text="V">
      <formula>NOT(ISERROR(SEARCH("V",R437)))</formula>
    </cfRule>
    <cfRule type="cellIs" dxfId="20699" priority="23305" operator="equal">
      <formula>(((#REF!)))</formula>
    </cfRule>
  </conditionalFormatting>
  <conditionalFormatting sqref="R438:S438">
    <cfRule type="containsText" dxfId="20698" priority="23298" operator="containsText" text="O">
      <formula>NOT(ISERROR(SEARCH("O",R438)))</formula>
    </cfRule>
    <cfRule type="containsText" dxfId="20697" priority="23299" operator="containsText" text="X">
      <formula>NOT(ISERROR(SEARCH("X",R438)))</formula>
    </cfRule>
    <cfRule type="containsText" dxfId="20696" priority="23300" operator="containsText" text="V">
      <formula>NOT(ISERROR(SEARCH("V",R438)))</formula>
    </cfRule>
    <cfRule type="cellIs" dxfId="20695" priority="23301" operator="equal">
      <formula>(((#REF!)))</formula>
    </cfRule>
  </conditionalFormatting>
  <conditionalFormatting sqref="R447:S447">
    <cfRule type="containsText" dxfId="20694" priority="23290" operator="containsText" text="O">
      <formula>NOT(ISERROR(SEARCH("O",R447)))</formula>
    </cfRule>
    <cfRule type="containsText" dxfId="20693" priority="23291" operator="containsText" text="X">
      <formula>NOT(ISERROR(SEARCH("X",R447)))</formula>
    </cfRule>
    <cfRule type="containsText" dxfId="20692" priority="23292" operator="containsText" text="V">
      <formula>NOT(ISERROR(SEARCH("V",R447)))</formula>
    </cfRule>
    <cfRule type="cellIs" dxfId="20691" priority="23293" operator="equal">
      <formula>(((#REF!)))</formula>
    </cfRule>
  </conditionalFormatting>
  <conditionalFormatting sqref="R448:S448">
    <cfRule type="containsText" dxfId="20690" priority="23286" operator="containsText" text="O">
      <formula>NOT(ISERROR(SEARCH("O",R448)))</formula>
    </cfRule>
    <cfRule type="containsText" dxfId="20689" priority="23287" operator="containsText" text="X">
      <formula>NOT(ISERROR(SEARCH("X",R448)))</formula>
    </cfRule>
    <cfRule type="containsText" dxfId="20688" priority="23288" operator="containsText" text="V">
      <formula>NOT(ISERROR(SEARCH("V",R448)))</formula>
    </cfRule>
    <cfRule type="cellIs" dxfId="20687" priority="23289" operator="equal">
      <formula>(((#REF!)))</formula>
    </cfRule>
  </conditionalFormatting>
  <conditionalFormatting sqref="R449:S453">
    <cfRule type="containsText" dxfId="20686" priority="23294" operator="containsText" text="O">
      <formula>NOT(ISERROR(SEARCH("O",R449)))</formula>
    </cfRule>
    <cfRule type="containsText" dxfId="20685" priority="23295" operator="containsText" text="X">
      <formula>NOT(ISERROR(SEARCH("X",R449)))</formula>
    </cfRule>
    <cfRule type="containsText" dxfId="20684" priority="23296" operator="containsText" text="V">
      <formula>NOT(ISERROR(SEARCH("V",R449)))</formula>
    </cfRule>
    <cfRule type="cellIs" dxfId="20683" priority="23297" operator="equal">
      <formula>(((#REF!)))</formula>
    </cfRule>
  </conditionalFormatting>
  <conditionalFormatting sqref="R446:S446">
    <cfRule type="containsText" dxfId="20682" priority="23282" operator="containsText" text="O">
      <formula>NOT(ISERROR(SEARCH("O",R446)))</formula>
    </cfRule>
    <cfRule type="containsText" dxfId="20681" priority="23283" operator="containsText" text="X">
      <formula>NOT(ISERROR(SEARCH("X",R446)))</formula>
    </cfRule>
    <cfRule type="containsText" dxfId="20680" priority="23284" operator="containsText" text="V">
      <formula>NOT(ISERROR(SEARCH("V",R446)))</formula>
    </cfRule>
    <cfRule type="cellIs" dxfId="20679" priority="23285" operator="equal">
      <formula>(((#REF!)))</formula>
    </cfRule>
  </conditionalFormatting>
  <conditionalFormatting sqref="R473:S473">
    <cfRule type="containsText" dxfId="20678" priority="23274" operator="containsText" text="O">
      <formula>NOT(ISERROR(SEARCH("O",R473)))</formula>
    </cfRule>
    <cfRule type="containsText" dxfId="20677" priority="23275" operator="containsText" text="X">
      <formula>NOT(ISERROR(SEARCH("X",R473)))</formula>
    </cfRule>
    <cfRule type="containsText" dxfId="20676" priority="23276" operator="containsText" text="V">
      <formula>NOT(ISERROR(SEARCH("V",R473)))</formula>
    </cfRule>
    <cfRule type="cellIs" dxfId="20675" priority="23277" operator="equal">
      <formula>(((#REF!)))</formula>
    </cfRule>
  </conditionalFormatting>
  <conditionalFormatting sqref="R472:S472">
    <cfRule type="containsText" dxfId="20674" priority="23278" operator="containsText" text="O">
      <formula>NOT(ISERROR(SEARCH("O",R472)))</formula>
    </cfRule>
    <cfRule type="containsText" dxfId="20673" priority="23279" operator="containsText" text="X">
      <formula>NOT(ISERROR(SEARCH("X",R472)))</formula>
    </cfRule>
    <cfRule type="containsText" dxfId="20672" priority="23280" operator="containsText" text="V">
      <formula>NOT(ISERROR(SEARCH("V",R472)))</formula>
    </cfRule>
    <cfRule type="cellIs" dxfId="20671" priority="23281" operator="equal">
      <formula>(((#REF!)))</formula>
    </cfRule>
  </conditionalFormatting>
  <conditionalFormatting sqref="R474:S474">
    <cfRule type="containsText" dxfId="20670" priority="23270" operator="containsText" text="O">
      <formula>NOT(ISERROR(SEARCH("O",R474)))</formula>
    </cfRule>
    <cfRule type="containsText" dxfId="20669" priority="23271" operator="containsText" text="X">
      <formula>NOT(ISERROR(SEARCH("X",R474)))</formula>
    </cfRule>
    <cfRule type="containsText" dxfId="20668" priority="23272" operator="containsText" text="V">
      <formula>NOT(ISERROR(SEARCH("V",R474)))</formula>
    </cfRule>
    <cfRule type="cellIs" dxfId="20667" priority="23273" operator="equal">
      <formula>(((#REF!)))</formula>
    </cfRule>
  </conditionalFormatting>
  <conditionalFormatting sqref="R475:S475">
    <cfRule type="containsText" dxfId="20666" priority="23266" operator="containsText" text="O">
      <formula>NOT(ISERROR(SEARCH("O",R475)))</formula>
    </cfRule>
    <cfRule type="containsText" dxfId="20665" priority="23267" operator="containsText" text="X">
      <formula>NOT(ISERROR(SEARCH("X",R475)))</formula>
    </cfRule>
    <cfRule type="containsText" dxfId="20664" priority="23268" operator="containsText" text="V">
      <formula>NOT(ISERROR(SEARCH("V",R475)))</formula>
    </cfRule>
    <cfRule type="cellIs" dxfId="20663" priority="23269" operator="equal">
      <formula>(((#REF!)))</formula>
    </cfRule>
  </conditionalFormatting>
  <conditionalFormatting sqref="R476:S476">
    <cfRule type="containsText" dxfId="20662" priority="23262" operator="containsText" text="O">
      <formula>NOT(ISERROR(SEARCH("O",R476)))</formula>
    </cfRule>
    <cfRule type="containsText" dxfId="20661" priority="23263" operator="containsText" text="X">
      <formula>NOT(ISERROR(SEARCH("X",R476)))</formula>
    </cfRule>
    <cfRule type="containsText" dxfId="20660" priority="23264" operator="containsText" text="V">
      <formula>NOT(ISERROR(SEARCH("V",R476)))</formula>
    </cfRule>
    <cfRule type="cellIs" dxfId="20659" priority="23265" operator="equal">
      <formula>(((#REF!)))</formula>
    </cfRule>
  </conditionalFormatting>
  <conditionalFormatting sqref="R487:S491">
    <cfRule type="containsText" dxfId="20658" priority="23258" operator="containsText" text="O">
      <formula>NOT(ISERROR(SEARCH("O",R487)))</formula>
    </cfRule>
    <cfRule type="containsText" dxfId="20657" priority="23259" operator="containsText" text="X">
      <formula>NOT(ISERROR(SEARCH("X",R487)))</formula>
    </cfRule>
    <cfRule type="containsText" dxfId="20656" priority="23260" operator="containsText" text="V">
      <formula>NOT(ISERROR(SEARCH("V",R487)))</formula>
    </cfRule>
    <cfRule type="cellIs" dxfId="20655" priority="23261" operator="equal">
      <formula>(((#REF!)))</formula>
    </cfRule>
  </conditionalFormatting>
  <conditionalFormatting sqref="R486:S486">
    <cfRule type="containsText" dxfId="20654" priority="23250" operator="containsText" text="O">
      <formula>NOT(ISERROR(SEARCH("O",R486)))</formula>
    </cfRule>
    <cfRule type="containsText" dxfId="20653" priority="23251" operator="containsText" text="X">
      <formula>NOT(ISERROR(SEARCH("X",R486)))</formula>
    </cfRule>
    <cfRule type="containsText" dxfId="20652" priority="23252" operator="containsText" text="V">
      <formula>NOT(ISERROR(SEARCH("V",R486)))</formula>
    </cfRule>
    <cfRule type="cellIs" dxfId="20651" priority="23253" operator="equal">
      <formula>(((#REF!)))</formula>
    </cfRule>
  </conditionalFormatting>
  <conditionalFormatting sqref="R485:S485">
    <cfRule type="containsText" dxfId="20650" priority="23254" operator="containsText" text="O">
      <formula>NOT(ISERROR(SEARCH("O",R485)))</formula>
    </cfRule>
    <cfRule type="containsText" dxfId="20649" priority="23255" operator="containsText" text="X">
      <formula>NOT(ISERROR(SEARCH("X",R485)))</formula>
    </cfRule>
    <cfRule type="containsText" dxfId="20648" priority="23256" operator="containsText" text="V">
      <formula>NOT(ISERROR(SEARCH("V",R485)))</formula>
    </cfRule>
    <cfRule type="cellIs" dxfId="20647" priority="23257" operator="equal">
      <formula>(((#REF!)))</formula>
    </cfRule>
  </conditionalFormatting>
  <conditionalFormatting sqref="R492:S492">
    <cfRule type="containsText" dxfId="20646" priority="23246" operator="containsText" text="O">
      <formula>NOT(ISERROR(SEARCH("O",R492)))</formula>
    </cfRule>
    <cfRule type="containsText" dxfId="20645" priority="23247" operator="containsText" text="X">
      <formula>NOT(ISERROR(SEARCH("X",R492)))</formula>
    </cfRule>
    <cfRule type="containsText" dxfId="20644" priority="23248" operator="containsText" text="V">
      <formula>NOT(ISERROR(SEARCH("V",R492)))</formula>
    </cfRule>
    <cfRule type="cellIs" dxfId="20643" priority="23249" operator="equal">
      <formula>(((#REF!)))</formula>
    </cfRule>
  </conditionalFormatting>
  <conditionalFormatting sqref="R493:S493">
    <cfRule type="containsText" dxfId="20642" priority="23242" operator="containsText" text="O">
      <formula>NOT(ISERROR(SEARCH("O",R493)))</formula>
    </cfRule>
    <cfRule type="containsText" dxfId="20641" priority="23243" operator="containsText" text="X">
      <formula>NOT(ISERROR(SEARCH("X",R493)))</formula>
    </cfRule>
    <cfRule type="containsText" dxfId="20640" priority="23244" operator="containsText" text="V">
      <formula>NOT(ISERROR(SEARCH("V",R493)))</formula>
    </cfRule>
    <cfRule type="cellIs" dxfId="20639" priority="23245" operator="equal">
      <formula>(((#REF!)))</formula>
    </cfRule>
  </conditionalFormatting>
  <conditionalFormatting sqref="R494:S494">
    <cfRule type="containsText" dxfId="20638" priority="23238" operator="containsText" text="O">
      <formula>NOT(ISERROR(SEARCH("O",R494)))</formula>
    </cfRule>
    <cfRule type="containsText" dxfId="20637" priority="23239" operator="containsText" text="X">
      <formula>NOT(ISERROR(SEARCH("X",R494)))</formula>
    </cfRule>
    <cfRule type="containsText" dxfId="20636" priority="23240" operator="containsText" text="V">
      <formula>NOT(ISERROR(SEARCH("V",R494)))</formula>
    </cfRule>
    <cfRule type="cellIs" dxfId="20635" priority="23241" operator="equal">
      <formula>(((#REF!)))</formula>
    </cfRule>
  </conditionalFormatting>
  <conditionalFormatting sqref="R517:S519">
    <cfRule type="expression" dxfId="20634" priority="23222" stopIfTrue="1">
      <formula>NOT(ISERROR(SEARCH("O",R517)))</formula>
    </cfRule>
    <cfRule type="expression" dxfId="20633" priority="23223" stopIfTrue="1">
      <formula>NOT(ISERROR(SEARCH("X",R517)))</formula>
    </cfRule>
    <cfRule type="expression" dxfId="20632" priority="23224" stopIfTrue="1">
      <formula>NOT(ISERROR(SEARCH("V",R517)))</formula>
    </cfRule>
  </conditionalFormatting>
  <conditionalFormatting sqref="R515:S516">
    <cfRule type="expression" dxfId="20631" priority="23219" stopIfTrue="1">
      <formula>NOT(ISERROR(SEARCH("O",R515)))</formula>
    </cfRule>
    <cfRule type="expression" dxfId="20630" priority="23220" stopIfTrue="1">
      <formula>NOT(ISERROR(SEARCH("X",R515)))</formula>
    </cfRule>
    <cfRule type="expression" dxfId="20629" priority="23221" stopIfTrue="1">
      <formula>NOT(ISERROR(SEARCH("V",R515)))</formula>
    </cfRule>
  </conditionalFormatting>
  <conditionalFormatting sqref="R520:S520">
    <cfRule type="expression" dxfId="20628" priority="23216" stopIfTrue="1">
      <formula>NOT(ISERROR(SEARCH("O",R520)))</formula>
    </cfRule>
    <cfRule type="expression" dxfId="20627" priority="23217" stopIfTrue="1">
      <formula>NOT(ISERROR(SEARCH("X",R520)))</formula>
    </cfRule>
    <cfRule type="expression" dxfId="20626" priority="23218" stopIfTrue="1">
      <formula>NOT(ISERROR(SEARCH("V",R520)))</formula>
    </cfRule>
  </conditionalFormatting>
  <conditionalFormatting sqref="R520:S520">
    <cfRule type="expression" dxfId="20625" priority="23214" stopIfTrue="1">
      <formula>NOT(ISERROR(SEARCH("O",R520)))</formula>
    </cfRule>
    <cfRule type="expression" dxfId="20624" priority="23215" stopIfTrue="1">
      <formula>NOT(ISERROR(SEARCH("X",R520)))</formula>
    </cfRule>
  </conditionalFormatting>
  <conditionalFormatting sqref="R521:S522">
    <cfRule type="expression" dxfId="20623" priority="23211" stopIfTrue="1">
      <formula>NOT(ISERROR(SEARCH("O",R521)))</formula>
    </cfRule>
    <cfRule type="expression" dxfId="20622" priority="23212" stopIfTrue="1">
      <formula>NOT(ISERROR(SEARCH("X",R521)))</formula>
    </cfRule>
    <cfRule type="expression" dxfId="20621" priority="23213" stopIfTrue="1">
      <formula>NOT(ISERROR(SEARCH("V",R521)))</formula>
    </cfRule>
  </conditionalFormatting>
  <conditionalFormatting sqref="R521:S522">
    <cfRule type="expression" dxfId="20620" priority="23209" stopIfTrue="1">
      <formula>NOT(ISERROR(SEARCH("O",R521)))</formula>
    </cfRule>
    <cfRule type="expression" dxfId="20619" priority="23210" stopIfTrue="1">
      <formula>NOT(ISERROR(SEARCH("X",R521)))</formula>
    </cfRule>
  </conditionalFormatting>
  <conditionalFormatting sqref="R524:S524">
    <cfRule type="expression" dxfId="20618" priority="23201" stopIfTrue="1">
      <formula>NOT(ISERROR(SEARCH("O",R524)))</formula>
    </cfRule>
    <cfRule type="expression" dxfId="20617" priority="23202" stopIfTrue="1">
      <formula>NOT(ISERROR(SEARCH("X",R524)))</formula>
    </cfRule>
    <cfRule type="expression" dxfId="20616" priority="23203" stopIfTrue="1">
      <formula>NOT(ISERROR(SEARCH("V",R524)))</formula>
    </cfRule>
  </conditionalFormatting>
  <conditionalFormatting sqref="R524:S524">
    <cfRule type="expression" dxfId="20615" priority="23199" stopIfTrue="1">
      <formula>NOT(ISERROR(SEARCH("O",R524)))</formula>
    </cfRule>
    <cfRule type="expression" dxfId="20614" priority="23200" stopIfTrue="1">
      <formula>NOT(ISERROR(SEARCH("X",R524)))</formula>
    </cfRule>
  </conditionalFormatting>
  <conditionalFormatting sqref="R525:S525">
    <cfRule type="expression" dxfId="20613" priority="23196" stopIfTrue="1">
      <formula>NOT(ISERROR(SEARCH("O",R525)))</formula>
    </cfRule>
    <cfRule type="expression" dxfId="20612" priority="23197" stopIfTrue="1">
      <formula>NOT(ISERROR(SEARCH("X",R525)))</formula>
    </cfRule>
    <cfRule type="expression" dxfId="20611" priority="23198" stopIfTrue="1">
      <formula>NOT(ISERROR(SEARCH("V",R525)))</formula>
    </cfRule>
  </conditionalFormatting>
  <conditionalFormatting sqref="R525:S525">
    <cfRule type="expression" dxfId="20610" priority="23194" stopIfTrue="1">
      <formula>NOT(ISERROR(SEARCH("O",R525)))</formula>
    </cfRule>
    <cfRule type="expression" dxfId="20609" priority="23195" stopIfTrue="1">
      <formula>NOT(ISERROR(SEARCH("X",R525)))</formula>
    </cfRule>
  </conditionalFormatting>
  <conditionalFormatting sqref="R526:S527">
    <cfRule type="expression" dxfId="20608" priority="23191" stopIfTrue="1">
      <formula>NOT(ISERROR(SEARCH("O",R526)))</formula>
    </cfRule>
    <cfRule type="expression" dxfId="20607" priority="23192" stopIfTrue="1">
      <formula>NOT(ISERROR(SEARCH("X",R526)))</formula>
    </cfRule>
    <cfRule type="expression" dxfId="20606" priority="23193" stopIfTrue="1">
      <formula>NOT(ISERROR(SEARCH("V",R526)))</formula>
    </cfRule>
  </conditionalFormatting>
  <conditionalFormatting sqref="R526:S527">
    <cfRule type="expression" dxfId="20605" priority="23189" stopIfTrue="1">
      <formula>NOT(ISERROR(SEARCH("O",R526)))</formula>
    </cfRule>
    <cfRule type="expression" dxfId="20604" priority="23190" stopIfTrue="1">
      <formula>NOT(ISERROR(SEARCH("X",R526)))</formula>
    </cfRule>
  </conditionalFormatting>
  <conditionalFormatting sqref="R528:S528">
    <cfRule type="expression" dxfId="20603" priority="23187" stopIfTrue="1">
      <formula>NOT(ISERROR(SEARCH("O",R528)))</formula>
    </cfRule>
    <cfRule type="expression" dxfId="20602" priority="23188" stopIfTrue="1">
      <formula>NOT(ISERROR(SEARCH("X",R528)))</formula>
    </cfRule>
  </conditionalFormatting>
  <conditionalFormatting sqref="R528:S528">
    <cfRule type="expression" dxfId="20601" priority="23184" stopIfTrue="1">
      <formula>NOT(ISERROR(SEARCH("O",R528)))</formula>
    </cfRule>
    <cfRule type="expression" dxfId="20600" priority="23185" stopIfTrue="1">
      <formula>NOT(ISERROR(SEARCH("X",R528)))</formula>
    </cfRule>
    <cfRule type="expression" dxfId="20599" priority="23186" stopIfTrue="1">
      <formula>NOT(ISERROR(SEARCH("V",R528)))</formula>
    </cfRule>
  </conditionalFormatting>
  <conditionalFormatting sqref="R529:S529">
    <cfRule type="expression" dxfId="20598" priority="23182" stopIfTrue="1">
      <formula>NOT(ISERROR(SEARCH("O",R529)))</formula>
    </cfRule>
    <cfRule type="expression" dxfId="20597" priority="23183" stopIfTrue="1">
      <formula>NOT(ISERROR(SEARCH("X",R529)))</formula>
    </cfRule>
  </conditionalFormatting>
  <conditionalFormatting sqref="R529:S529">
    <cfRule type="expression" dxfId="20596" priority="23179" stopIfTrue="1">
      <formula>NOT(ISERROR(SEARCH("O",R529)))</formula>
    </cfRule>
    <cfRule type="expression" dxfId="20595" priority="23180" stopIfTrue="1">
      <formula>NOT(ISERROR(SEARCH("X",R529)))</formula>
    </cfRule>
    <cfRule type="expression" dxfId="20594" priority="23181" stopIfTrue="1">
      <formula>NOT(ISERROR(SEARCH("V",R529)))</formula>
    </cfRule>
  </conditionalFormatting>
  <conditionalFormatting sqref="R530:S530">
    <cfRule type="expression" dxfId="20593" priority="23176" stopIfTrue="1">
      <formula>NOT(ISERROR(SEARCH("O",R530)))</formula>
    </cfRule>
    <cfRule type="expression" dxfId="20592" priority="23177" stopIfTrue="1">
      <formula>NOT(ISERROR(SEARCH("X",R530)))</formula>
    </cfRule>
    <cfRule type="expression" dxfId="20591" priority="23178" stopIfTrue="1">
      <formula>NOT(ISERROR(SEARCH("V",R530)))</formula>
    </cfRule>
  </conditionalFormatting>
  <conditionalFormatting sqref="R531:S531">
    <cfRule type="expression" dxfId="20590" priority="23173" stopIfTrue="1">
      <formula>NOT(ISERROR(SEARCH("O",R531)))</formula>
    </cfRule>
    <cfRule type="expression" dxfId="20589" priority="23174" stopIfTrue="1">
      <formula>NOT(ISERROR(SEARCH("X",R531)))</formula>
    </cfRule>
    <cfRule type="expression" dxfId="20588" priority="23175" stopIfTrue="1">
      <formula>NOT(ISERROR(SEARCH("V",R531)))</formula>
    </cfRule>
  </conditionalFormatting>
  <conditionalFormatting sqref="R532:S534">
    <cfRule type="expression" dxfId="20587" priority="23170" stopIfTrue="1">
      <formula>NOT(ISERROR(SEARCH("O",R532)))</formula>
    </cfRule>
    <cfRule type="expression" dxfId="20586" priority="23171" stopIfTrue="1">
      <formula>NOT(ISERROR(SEARCH("X",R532)))</formula>
    </cfRule>
    <cfRule type="expression" dxfId="20585" priority="23172" stopIfTrue="1">
      <formula>NOT(ISERROR(SEARCH("V",R532)))</formula>
    </cfRule>
  </conditionalFormatting>
  <conditionalFormatting sqref="R532:S534">
    <cfRule type="expression" dxfId="20584" priority="23168" stopIfTrue="1">
      <formula>NOT(ISERROR(SEARCH("O",R532)))</formula>
    </cfRule>
    <cfRule type="expression" dxfId="20583" priority="23169" stopIfTrue="1">
      <formula>NOT(ISERROR(SEARCH("X",R532)))</formula>
    </cfRule>
  </conditionalFormatting>
  <conditionalFormatting sqref="R535:S535">
    <cfRule type="expression" dxfId="20582" priority="23165" stopIfTrue="1">
      <formula>NOT(ISERROR(SEARCH("O",R535)))</formula>
    </cfRule>
    <cfRule type="expression" dxfId="20581" priority="23166" stopIfTrue="1">
      <formula>NOT(ISERROR(SEARCH("X",R535)))</formula>
    </cfRule>
    <cfRule type="expression" dxfId="20580" priority="23167" stopIfTrue="1">
      <formula>NOT(ISERROR(SEARCH("V",R535)))</formula>
    </cfRule>
  </conditionalFormatting>
  <conditionalFormatting sqref="R535:S535">
    <cfRule type="expression" dxfId="20579" priority="23163" stopIfTrue="1">
      <formula>NOT(ISERROR(SEARCH("O",R535)))</formula>
    </cfRule>
    <cfRule type="expression" dxfId="20578" priority="23164" stopIfTrue="1">
      <formula>NOT(ISERROR(SEARCH("X",R535)))</formula>
    </cfRule>
  </conditionalFormatting>
  <conditionalFormatting sqref="R536:S536">
    <cfRule type="expression" dxfId="20577" priority="23160" stopIfTrue="1">
      <formula>NOT(ISERROR(SEARCH("O",R536)))</formula>
    </cfRule>
    <cfRule type="expression" dxfId="20576" priority="23161" stopIfTrue="1">
      <formula>NOT(ISERROR(SEARCH("X",R536)))</formula>
    </cfRule>
    <cfRule type="expression" dxfId="20575" priority="23162" stopIfTrue="1">
      <formula>NOT(ISERROR(SEARCH("V",R536)))</formula>
    </cfRule>
  </conditionalFormatting>
  <conditionalFormatting sqref="R536:S536">
    <cfRule type="expression" dxfId="20574" priority="23158" stopIfTrue="1">
      <formula>NOT(ISERROR(SEARCH("O",R536)))</formula>
    </cfRule>
    <cfRule type="expression" dxfId="20573" priority="23159" stopIfTrue="1">
      <formula>NOT(ISERROR(SEARCH("X",R536)))</formula>
    </cfRule>
  </conditionalFormatting>
  <conditionalFormatting sqref="R537:S539">
    <cfRule type="expression" dxfId="20572" priority="23155" stopIfTrue="1">
      <formula>NOT(ISERROR(SEARCH("O",R537)))</formula>
    </cfRule>
    <cfRule type="expression" dxfId="20571" priority="23156" stopIfTrue="1">
      <formula>NOT(ISERROR(SEARCH("X",R537)))</formula>
    </cfRule>
    <cfRule type="expression" dxfId="20570" priority="23157" stopIfTrue="1">
      <formula>NOT(ISERROR(SEARCH("V",R537)))</formula>
    </cfRule>
  </conditionalFormatting>
  <conditionalFormatting sqref="R537:S537 R539:S539">
    <cfRule type="expression" dxfId="20569" priority="23153" stopIfTrue="1">
      <formula>NOT(ISERROR(SEARCH("O",R537)))</formula>
    </cfRule>
    <cfRule type="expression" dxfId="20568" priority="23154" stopIfTrue="1">
      <formula>NOT(ISERROR(SEARCH("X",R537)))</formula>
    </cfRule>
  </conditionalFormatting>
  <conditionalFormatting sqref="R540:S541 R544:S544">
    <cfRule type="expression" dxfId="20567" priority="23150" stopIfTrue="1">
      <formula>NOT(ISERROR(SEARCH("O",R540)))</formula>
    </cfRule>
    <cfRule type="expression" dxfId="20566" priority="23151" stopIfTrue="1">
      <formula>NOT(ISERROR(SEARCH("X",R540)))</formula>
    </cfRule>
    <cfRule type="expression" dxfId="20565" priority="23152" stopIfTrue="1">
      <formula>NOT(ISERROR(SEARCH("V",R540)))</formula>
    </cfRule>
  </conditionalFormatting>
  <conditionalFormatting sqref="R540:S540">
    <cfRule type="expression" dxfId="20564" priority="23148" stopIfTrue="1">
      <formula>NOT(ISERROR(SEARCH("O",R540)))</formula>
    </cfRule>
    <cfRule type="expression" dxfId="20563" priority="23149" stopIfTrue="1">
      <formula>NOT(ISERROR(SEARCH("X",R540)))</formula>
    </cfRule>
  </conditionalFormatting>
  <conditionalFormatting sqref="R545:S547">
    <cfRule type="expression" dxfId="20562" priority="23139" stopIfTrue="1">
      <formula>NOT(ISERROR(SEARCH("O",R545)))</formula>
    </cfRule>
    <cfRule type="expression" dxfId="20561" priority="23140" stopIfTrue="1">
      <formula>NOT(ISERROR(SEARCH("X",R545)))</formula>
    </cfRule>
    <cfRule type="expression" dxfId="20560" priority="23141" stopIfTrue="1">
      <formula>NOT(ISERROR(SEARCH("V",R545)))</formula>
    </cfRule>
  </conditionalFormatting>
  <conditionalFormatting sqref="R545:S547">
    <cfRule type="expression" dxfId="20559" priority="23137" stopIfTrue="1">
      <formula>NOT(ISERROR(SEARCH("O",R545)))</formula>
    </cfRule>
    <cfRule type="expression" dxfId="20558" priority="23138" stopIfTrue="1">
      <formula>NOT(ISERROR(SEARCH("X",R545)))</formula>
    </cfRule>
  </conditionalFormatting>
  <conditionalFormatting sqref="R457:S461">
    <cfRule type="expression" dxfId="20557" priority="23132" stopIfTrue="1">
      <formula>NOT(ISERROR(SEARCH("O",R457)))</formula>
    </cfRule>
    <cfRule type="expression" dxfId="20556" priority="23133" stopIfTrue="1">
      <formula>NOT(ISERROR(SEARCH("X",R457)))</formula>
    </cfRule>
    <cfRule type="expression" dxfId="20555" priority="23134" stopIfTrue="1">
      <formula>NOT(ISERROR(SEARCH("V",R457)))</formula>
    </cfRule>
  </conditionalFormatting>
  <conditionalFormatting sqref="R457:S461">
    <cfRule type="expression" dxfId="20554" priority="23135" stopIfTrue="1">
      <formula>NOT(ISERROR(SEARCH("O",R457)))</formula>
    </cfRule>
    <cfRule type="expression" dxfId="20553" priority="23136" stopIfTrue="1">
      <formula>NOT(ISERROR(SEARCH("X",R457)))</formula>
    </cfRule>
  </conditionalFormatting>
  <conditionalFormatting sqref="R456">
    <cfRule type="expression" dxfId="20552" priority="23120" stopIfTrue="1">
      <formula>NOT(ISERROR(SEARCH("O",R456)))</formula>
    </cfRule>
    <cfRule type="expression" dxfId="20551" priority="23121" stopIfTrue="1">
      <formula>NOT(ISERROR(SEARCH("X",R456)))</formula>
    </cfRule>
  </conditionalFormatting>
  <conditionalFormatting sqref="R454:S455">
    <cfRule type="expression" dxfId="20550" priority="23129" stopIfTrue="1">
      <formula>NOT(ISERROR(SEARCH("O",R454)))</formula>
    </cfRule>
    <cfRule type="expression" dxfId="20549" priority="23130" stopIfTrue="1">
      <formula>NOT(ISERROR(SEARCH("X",R454)))</formula>
    </cfRule>
    <cfRule type="expression" dxfId="20548" priority="23131" stopIfTrue="1">
      <formula>NOT(ISERROR(SEARCH("V",R454)))</formula>
    </cfRule>
  </conditionalFormatting>
  <conditionalFormatting sqref="R455">
    <cfRule type="expression" dxfId="20547" priority="23127" stopIfTrue="1">
      <formula>NOT(ISERROR(SEARCH("O",R455)))</formula>
    </cfRule>
    <cfRule type="expression" dxfId="20546" priority="23128" stopIfTrue="1">
      <formula>NOT(ISERROR(SEARCH("X",R455)))</formula>
    </cfRule>
  </conditionalFormatting>
  <conditionalFormatting sqref="R462:S462">
    <cfRule type="expression" dxfId="20545" priority="23115" stopIfTrue="1">
      <formula>NOT(ISERROR(SEARCH("O",R462)))</formula>
    </cfRule>
    <cfRule type="expression" dxfId="20544" priority="23116" stopIfTrue="1">
      <formula>NOT(ISERROR(SEARCH("X",R462)))</formula>
    </cfRule>
    <cfRule type="expression" dxfId="20543" priority="23117" stopIfTrue="1">
      <formula>NOT(ISERROR(SEARCH("V",R462)))</formula>
    </cfRule>
  </conditionalFormatting>
  <conditionalFormatting sqref="R462">
    <cfRule type="expression" dxfId="20542" priority="23113" stopIfTrue="1">
      <formula>NOT(ISERROR(SEARCH("O",R462)))</formula>
    </cfRule>
    <cfRule type="expression" dxfId="20541" priority="23114" stopIfTrue="1">
      <formula>NOT(ISERROR(SEARCH("X",R462)))</formula>
    </cfRule>
  </conditionalFormatting>
  <conditionalFormatting sqref="R465:S465">
    <cfRule type="expression" dxfId="20540" priority="23098" stopIfTrue="1">
      <formula>NOT(ISERROR(SEARCH("O",R465)))</formula>
    </cfRule>
    <cfRule type="expression" dxfId="20539" priority="23099" stopIfTrue="1">
      <formula>NOT(ISERROR(SEARCH("X",R465)))</formula>
    </cfRule>
    <cfRule type="expression" dxfId="20538" priority="23100" stopIfTrue="1">
      <formula>NOT(ISERROR(SEARCH("V",R465)))</formula>
    </cfRule>
  </conditionalFormatting>
  <conditionalFormatting sqref="S464">
    <cfRule type="expression" dxfId="20537" priority="23101" stopIfTrue="1">
      <formula>NOT(ISERROR(SEARCH("O",S464)))</formula>
    </cfRule>
    <cfRule type="expression" dxfId="20536" priority="23102" stopIfTrue="1">
      <formula>NOT(ISERROR(SEARCH("X",S464)))</formula>
    </cfRule>
  </conditionalFormatting>
  <conditionalFormatting sqref="R510:S510 R500:S507">
    <cfRule type="expression" dxfId="20535" priority="23086" stopIfTrue="1">
      <formula>NOT(ISERROR(SEARCH("O",R500)))</formula>
    </cfRule>
    <cfRule type="expression" dxfId="20534" priority="23087" stopIfTrue="1">
      <formula>NOT(ISERROR(SEARCH("X",R500)))</formula>
    </cfRule>
    <cfRule type="expression" dxfId="20533" priority="23088" stopIfTrue="1">
      <formula>NOT(ISERROR(SEARCH("V",R500)))</formula>
    </cfRule>
  </conditionalFormatting>
  <conditionalFormatting sqref="R500:S507">
    <cfRule type="expression" dxfId="20532" priority="23089" stopIfTrue="1">
      <formula>NOT(ISERROR(SEARCH("O",R500)))</formula>
    </cfRule>
    <cfRule type="expression" dxfId="20531" priority="23090" stopIfTrue="1">
      <formula>NOT(ISERROR(SEARCH("X",R500)))</formula>
    </cfRule>
  </conditionalFormatting>
  <conditionalFormatting sqref="R508">
    <cfRule type="expression" dxfId="20530" priority="23093" stopIfTrue="1">
      <formula>NOT(ISERROR(SEARCH("O",R508)))</formula>
    </cfRule>
    <cfRule type="expression" dxfId="20529" priority="23094" stopIfTrue="1">
      <formula>NOT(ISERROR(SEARCH("X",R508)))</formula>
    </cfRule>
  </conditionalFormatting>
  <conditionalFormatting sqref="S508">
    <cfRule type="expression" dxfId="20528" priority="23091" stopIfTrue="1">
      <formula>NOT(ISERROR(SEARCH("O",S508)))</formula>
    </cfRule>
    <cfRule type="expression" dxfId="20527" priority="23092" stopIfTrue="1">
      <formula>NOT(ISERROR(SEARCH("X",S508)))</formula>
    </cfRule>
  </conditionalFormatting>
  <conditionalFormatting sqref="R499:S499">
    <cfRule type="expression" dxfId="20526" priority="23076" stopIfTrue="1">
      <formula>NOT(ISERROR(SEARCH("O",R499)))</formula>
    </cfRule>
    <cfRule type="expression" dxfId="20525" priority="23077" stopIfTrue="1">
      <formula>NOT(ISERROR(SEARCH("X",R499)))</formula>
    </cfRule>
    <cfRule type="expression" dxfId="20524" priority="23078" stopIfTrue="1">
      <formula>NOT(ISERROR(SEARCH("V",R499)))</formula>
    </cfRule>
  </conditionalFormatting>
  <conditionalFormatting sqref="R499">
    <cfRule type="expression" dxfId="20523" priority="23074" stopIfTrue="1">
      <formula>NOT(ISERROR(SEARCH("O",R499)))</formula>
    </cfRule>
    <cfRule type="expression" dxfId="20522" priority="23075" stopIfTrue="1">
      <formula>NOT(ISERROR(SEARCH("X",R499)))</formula>
    </cfRule>
  </conditionalFormatting>
  <conditionalFormatting sqref="R497:S498">
    <cfRule type="expression" dxfId="20521" priority="23083" stopIfTrue="1">
      <formula>NOT(ISERROR(SEARCH("O",R497)))</formula>
    </cfRule>
    <cfRule type="expression" dxfId="20520" priority="23084" stopIfTrue="1">
      <formula>NOT(ISERROR(SEARCH("X",R497)))</formula>
    </cfRule>
    <cfRule type="expression" dxfId="20519" priority="23085" stopIfTrue="1">
      <formula>NOT(ISERROR(SEARCH("V",R497)))</formula>
    </cfRule>
  </conditionalFormatting>
  <conditionalFormatting sqref="R498">
    <cfRule type="expression" dxfId="20518" priority="23081" stopIfTrue="1">
      <formula>NOT(ISERROR(SEARCH("O",R498)))</formula>
    </cfRule>
    <cfRule type="expression" dxfId="20517" priority="23082" stopIfTrue="1">
      <formula>NOT(ISERROR(SEARCH("X",R498)))</formula>
    </cfRule>
  </conditionalFormatting>
  <conditionalFormatting sqref="S498">
    <cfRule type="expression" dxfId="20516" priority="23079" stopIfTrue="1">
      <formula>NOT(ISERROR(SEARCH("O",S498)))</formula>
    </cfRule>
    <cfRule type="expression" dxfId="20515" priority="23080" stopIfTrue="1">
      <formula>NOT(ISERROR(SEARCH("X",S498)))</formula>
    </cfRule>
  </conditionalFormatting>
  <conditionalFormatting sqref="R467:S467">
    <cfRule type="expression" dxfId="20514" priority="23069" stopIfTrue="1">
      <formula>NOT(ISERROR(SEARCH("O",R467)))</formula>
    </cfRule>
    <cfRule type="expression" dxfId="20513" priority="23070" stopIfTrue="1">
      <formula>NOT(ISERROR(SEARCH("X",R467)))</formula>
    </cfRule>
    <cfRule type="expression" dxfId="20512" priority="23071" stopIfTrue="1">
      <formula>NOT(ISERROR(SEARCH("V",R467)))</formula>
    </cfRule>
  </conditionalFormatting>
  <conditionalFormatting sqref="R466:S466">
    <cfRule type="expression" dxfId="20511" priority="23066" stopIfTrue="1">
      <formula>NOT(ISERROR(SEARCH("O",R466)))</formula>
    </cfRule>
    <cfRule type="expression" dxfId="20510" priority="23067" stopIfTrue="1">
      <formula>NOT(ISERROR(SEARCH("X",R466)))</formula>
    </cfRule>
    <cfRule type="expression" dxfId="20509" priority="23068" stopIfTrue="1">
      <formula>NOT(ISERROR(SEARCH("V",R466)))</formula>
    </cfRule>
  </conditionalFormatting>
  <conditionalFormatting sqref="R469:S469">
    <cfRule type="expression" dxfId="20508" priority="23063" stopIfTrue="1">
      <formula>NOT(ISERROR(SEARCH("O",R469)))</formula>
    </cfRule>
    <cfRule type="expression" dxfId="20507" priority="23064" stopIfTrue="1">
      <formula>NOT(ISERROR(SEARCH("X",R469)))</formula>
    </cfRule>
    <cfRule type="expression" dxfId="20506" priority="23065" stopIfTrue="1">
      <formula>NOT(ISERROR(SEARCH("V",R469)))</formula>
    </cfRule>
  </conditionalFormatting>
  <conditionalFormatting sqref="R470:S470">
    <cfRule type="expression" dxfId="20505" priority="23060" stopIfTrue="1">
      <formula>NOT(ISERROR(SEARCH("O",R470)))</formula>
    </cfRule>
    <cfRule type="expression" dxfId="20504" priority="23061" stopIfTrue="1">
      <formula>NOT(ISERROR(SEARCH("X",R470)))</formula>
    </cfRule>
    <cfRule type="expression" dxfId="20503" priority="23062" stopIfTrue="1">
      <formula>NOT(ISERROR(SEARCH("V",R470)))</formula>
    </cfRule>
  </conditionalFormatting>
  <conditionalFormatting sqref="R471:S471">
    <cfRule type="expression" dxfId="20502" priority="23057" stopIfTrue="1">
      <formula>NOT(ISERROR(SEARCH("O",R471)))</formula>
    </cfRule>
    <cfRule type="expression" dxfId="20501" priority="23058" stopIfTrue="1">
      <formula>NOT(ISERROR(SEARCH("X",R471)))</formula>
    </cfRule>
    <cfRule type="expression" dxfId="20500" priority="23059" stopIfTrue="1">
      <formula>NOT(ISERROR(SEARCH("V",R471)))</formula>
    </cfRule>
  </conditionalFormatting>
  <conditionalFormatting sqref="R468:S468">
    <cfRule type="expression" dxfId="20499" priority="23054" stopIfTrue="1">
      <formula>NOT(ISERROR(SEARCH("O",R468)))</formula>
    </cfRule>
    <cfRule type="expression" dxfId="20498" priority="23055" stopIfTrue="1">
      <formula>NOT(ISERROR(SEARCH("X",R468)))</formula>
    </cfRule>
    <cfRule type="expression" dxfId="20497" priority="23056" stopIfTrue="1">
      <formula>NOT(ISERROR(SEARCH("V",R468)))</formula>
    </cfRule>
  </conditionalFormatting>
  <conditionalFormatting sqref="R419:S419">
    <cfRule type="expression" dxfId="20496" priority="23038" stopIfTrue="1">
      <formula>NOT(ISERROR(SEARCH("O",R419)))</formula>
    </cfRule>
    <cfRule type="expression" dxfId="20495" priority="23039" stopIfTrue="1">
      <formula>NOT(ISERROR(SEARCH("X",R419)))</formula>
    </cfRule>
    <cfRule type="expression" dxfId="20494" priority="23040" stopIfTrue="1">
      <formula>NOT(ISERROR(SEARCH("V",R419)))</formula>
    </cfRule>
  </conditionalFormatting>
  <conditionalFormatting sqref="R419:S419">
    <cfRule type="expression" dxfId="20493" priority="23041" stopIfTrue="1">
      <formula>NOT(ISERROR(SEARCH("O",R419)))</formula>
    </cfRule>
    <cfRule type="expression" dxfId="20492" priority="23042" stopIfTrue="1">
      <formula>NOT(ISERROR(SEARCH("X",R419)))</formula>
    </cfRule>
  </conditionalFormatting>
  <conditionalFormatting sqref="R417:S418">
    <cfRule type="expression" dxfId="20491" priority="23047" stopIfTrue="1">
      <formula>NOT(ISERROR(SEARCH("O",R417)))</formula>
    </cfRule>
    <cfRule type="expression" dxfId="20490" priority="23048" stopIfTrue="1">
      <formula>NOT(ISERROR(SEARCH("X",R417)))</formula>
    </cfRule>
    <cfRule type="expression" dxfId="20489" priority="23049" stopIfTrue="1">
      <formula>NOT(ISERROR(SEARCH("V",R417)))</formula>
    </cfRule>
  </conditionalFormatting>
  <conditionalFormatting sqref="R418">
    <cfRule type="expression" dxfId="20488" priority="23045" stopIfTrue="1">
      <formula>NOT(ISERROR(SEARCH("O",R418)))</formula>
    </cfRule>
    <cfRule type="expression" dxfId="20487" priority="23046" stopIfTrue="1">
      <formula>NOT(ISERROR(SEARCH("X",R418)))</formula>
    </cfRule>
  </conditionalFormatting>
  <conditionalFormatting sqref="S418">
    <cfRule type="expression" dxfId="20486" priority="23043" stopIfTrue="1">
      <formula>NOT(ISERROR(SEARCH("O",S418)))</formula>
    </cfRule>
    <cfRule type="expression" dxfId="20485" priority="23044" stopIfTrue="1">
      <formula>NOT(ISERROR(SEARCH("X",S418)))</formula>
    </cfRule>
  </conditionalFormatting>
  <conditionalFormatting sqref="R421:S421">
    <cfRule type="expression" dxfId="20484" priority="23035" stopIfTrue="1">
      <formula>NOT(ISERROR(SEARCH("O",R421)))</formula>
    </cfRule>
    <cfRule type="expression" dxfId="20483" priority="23036" stopIfTrue="1">
      <formula>NOT(ISERROR(SEARCH("X",R421)))</formula>
    </cfRule>
    <cfRule type="expression" dxfId="20482" priority="23037" stopIfTrue="1">
      <formula>NOT(ISERROR(SEARCH("V",R421)))</formula>
    </cfRule>
  </conditionalFormatting>
  <conditionalFormatting sqref="R420:S420">
    <cfRule type="expression" dxfId="20481" priority="23032" stopIfTrue="1">
      <formula>NOT(ISERROR(SEARCH("O",R420)))</formula>
    </cfRule>
    <cfRule type="expression" dxfId="20480" priority="23033" stopIfTrue="1">
      <formula>NOT(ISERROR(SEARCH("X",R420)))</formula>
    </cfRule>
    <cfRule type="expression" dxfId="20479" priority="23034" stopIfTrue="1">
      <formula>NOT(ISERROR(SEARCH("V",R420)))</formula>
    </cfRule>
  </conditionalFormatting>
  <conditionalFormatting sqref="R422:S422">
    <cfRule type="expression" dxfId="20478" priority="23029" stopIfTrue="1">
      <formula>NOT(ISERROR(SEARCH("O",R422)))</formula>
    </cfRule>
    <cfRule type="expression" dxfId="20477" priority="23030" stopIfTrue="1">
      <formula>NOT(ISERROR(SEARCH("X",R422)))</formula>
    </cfRule>
    <cfRule type="expression" dxfId="20476" priority="23031" stopIfTrue="1">
      <formula>NOT(ISERROR(SEARCH("V",R422)))</formula>
    </cfRule>
  </conditionalFormatting>
  <conditionalFormatting sqref="R423:S423">
    <cfRule type="expression" dxfId="20475" priority="23026" stopIfTrue="1">
      <formula>NOT(ISERROR(SEARCH("O",R423)))</formula>
    </cfRule>
    <cfRule type="expression" dxfId="20474" priority="23027" stopIfTrue="1">
      <formula>NOT(ISERROR(SEARCH("X",R423)))</formula>
    </cfRule>
    <cfRule type="expression" dxfId="20473" priority="23028" stopIfTrue="1">
      <formula>NOT(ISERROR(SEARCH("V",R423)))</formula>
    </cfRule>
  </conditionalFormatting>
  <conditionalFormatting sqref="R424:S424">
    <cfRule type="expression" dxfId="20472" priority="23023" stopIfTrue="1">
      <formula>NOT(ISERROR(SEARCH("O",R424)))</formula>
    </cfRule>
    <cfRule type="expression" dxfId="20471" priority="23024" stopIfTrue="1">
      <formula>NOT(ISERROR(SEARCH("X",R424)))</formula>
    </cfRule>
    <cfRule type="expression" dxfId="20470" priority="23025" stopIfTrue="1">
      <formula>NOT(ISERROR(SEARCH("V",R424)))</formula>
    </cfRule>
  </conditionalFormatting>
  <conditionalFormatting sqref="R430:S430">
    <cfRule type="containsText" dxfId="20469" priority="23019" operator="containsText" text="O">
      <formula>NOT(ISERROR(SEARCH("O",R430)))</formula>
    </cfRule>
    <cfRule type="containsText" dxfId="20468" priority="23020" operator="containsText" text="X">
      <formula>NOT(ISERROR(SEARCH("X",R430)))</formula>
    </cfRule>
    <cfRule type="containsText" dxfId="20467" priority="23021" operator="containsText" text="V">
      <formula>NOT(ISERROR(SEARCH("V",R430)))</formula>
    </cfRule>
    <cfRule type="cellIs" dxfId="20466" priority="23022" operator="equal">
      <formula>(((#REF!)))</formula>
    </cfRule>
  </conditionalFormatting>
  <conditionalFormatting sqref="AM2073:AV2073">
    <cfRule type="cellIs" dxfId="20465" priority="23010" operator="equal">
      <formula>"NA"</formula>
    </cfRule>
    <cfRule type="cellIs" dxfId="20464" priority="23011" operator="equal">
      <formula>"NS"</formula>
    </cfRule>
    <cfRule type="cellIs" dxfId="20463" priority="23012" operator="equal">
      <formula>"S"</formula>
    </cfRule>
    <cfRule type="cellIs" dxfId="20462" priority="23013" operator="equal">
      <formula>"A"</formula>
    </cfRule>
    <cfRule type="cellIs" dxfId="20461" priority="23014" operator="equal">
      <formula>"X"</formula>
    </cfRule>
    <cfRule type="cellIs" dxfId="20460" priority="23015" operator="equal">
      <formula>"L"</formula>
    </cfRule>
    <cfRule type="cellIs" dxfId="20459" priority="23016" operator="equal">
      <formula>"V"</formula>
    </cfRule>
  </conditionalFormatting>
  <conditionalFormatting sqref="AM2059:AV2063 AM2069:AV2069 AM2052:AV2052">
    <cfRule type="cellIs" dxfId="20458" priority="22997" operator="equal">
      <formula>"NA"</formula>
    </cfRule>
    <cfRule type="cellIs" dxfId="20457" priority="22998" operator="equal">
      <formula>"NS"</formula>
    </cfRule>
    <cfRule type="cellIs" dxfId="20456" priority="22999" operator="equal">
      <formula>"S"</formula>
    </cfRule>
    <cfRule type="cellIs" dxfId="20455" priority="23000" operator="equal">
      <formula>"A"</formula>
    </cfRule>
    <cfRule type="cellIs" dxfId="20454" priority="23001" operator="equal">
      <formula>"X"</formula>
    </cfRule>
    <cfRule type="cellIs" dxfId="20453" priority="23002" operator="equal">
      <formula>"L"</formula>
    </cfRule>
    <cfRule type="cellIs" dxfId="20452" priority="23003" operator="equal">
      <formula>"V"</formula>
    </cfRule>
  </conditionalFormatting>
  <conditionalFormatting sqref="AM2057:AV2057">
    <cfRule type="cellIs" dxfId="20451" priority="22988" operator="equal">
      <formula>"NA"</formula>
    </cfRule>
    <cfRule type="cellIs" dxfId="20450" priority="22989" operator="equal">
      <formula>"NS"</formula>
    </cfRule>
    <cfRule type="cellIs" dxfId="20449" priority="22990" operator="equal">
      <formula>"S"</formula>
    </cfRule>
    <cfRule type="cellIs" dxfId="20448" priority="22991" operator="equal">
      <formula>"A"</formula>
    </cfRule>
    <cfRule type="cellIs" dxfId="20447" priority="22992" operator="equal">
      <formula>"X"</formula>
    </cfRule>
    <cfRule type="cellIs" dxfId="20446" priority="22993" operator="equal">
      <formula>"L"</formula>
    </cfRule>
    <cfRule type="cellIs" dxfId="20445" priority="22994" operator="equal">
      <formula>"V"</formula>
    </cfRule>
  </conditionalFormatting>
  <conditionalFormatting sqref="AM2054:AV2054">
    <cfRule type="cellIs" dxfId="20444" priority="22979" operator="equal">
      <formula>"NA"</formula>
    </cfRule>
    <cfRule type="cellIs" dxfId="20443" priority="22980" operator="equal">
      <formula>"NS"</formula>
    </cfRule>
    <cfRule type="cellIs" dxfId="20442" priority="22981" operator="equal">
      <formula>"S"</formula>
    </cfRule>
    <cfRule type="cellIs" dxfId="20441" priority="22982" operator="equal">
      <formula>"A"</formula>
    </cfRule>
    <cfRule type="cellIs" dxfId="20440" priority="22983" operator="equal">
      <formula>"X"</formula>
    </cfRule>
    <cfRule type="cellIs" dxfId="20439" priority="22984" operator="equal">
      <formula>"L"</formula>
    </cfRule>
    <cfRule type="cellIs" dxfId="20438" priority="22985" operator="equal">
      <formula>"V"</formula>
    </cfRule>
  </conditionalFormatting>
  <conditionalFormatting sqref="AM2058:AV2058">
    <cfRule type="cellIs" dxfId="20437" priority="22970" operator="equal">
      <formula>"NA"</formula>
    </cfRule>
    <cfRule type="cellIs" dxfId="20436" priority="22971" operator="equal">
      <formula>"NS"</formula>
    </cfRule>
    <cfRule type="cellIs" dxfId="20435" priority="22972" operator="equal">
      <formula>"S"</formula>
    </cfRule>
    <cfRule type="cellIs" dxfId="20434" priority="22973" operator="equal">
      <formula>"A"</formula>
    </cfRule>
    <cfRule type="cellIs" dxfId="20433" priority="22974" operator="equal">
      <formula>"X"</formula>
    </cfRule>
    <cfRule type="cellIs" dxfId="20432" priority="22975" operator="equal">
      <formula>"L"</formula>
    </cfRule>
    <cfRule type="cellIs" dxfId="20431" priority="22976" operator="equal">
      <formula>"V"</formula>
    </cfRule>
  </conditionalFormatting>
  <conditionalFormatting sqref="AM2066:AV2066">
    <cfRule type="cellIs" dxfId="20430" priority="22961" operator="equal">
      <formula>"NA"</formula>
    </cfRule>
    <cfRule type="cellIs" dxfId="20429" priority="22962" operator="equal">
      <formula>"NS"</formula>
    </cfRule>
    <cfRule type="cellIs" dxfId="20428" priority="22963" operator="equal">
      <formula>"S"</formula>
    </cfRule>
    <cfRule type="cellIs" dxfId="20427" priority="22964" operator="equal">
      <formula>"A"</formula>
    </cfRule>
    <cfRule type="cellIs" dxfId="20426" priority="22965" operator="equal">
      <formula>"X"</formula>
    </cfRule>
    <cfRule type="cellIs" dxfId="20425" priority="22966" operator="equal">
      <formula>"L"</formula>
    </cfRule>
    <cfRule type="cellIs" dxfId="20424" priority="22967" operator="equal">
      <formula>"V"</formula>
    </cfRule>
  </conditionalFormatting>
  <conditionalFormatting sqref="AM2065:AV2065">
    <cfRule type="cellIs" dxfId="20423" priority="22952" operator="equal">
      <formula>"NA"</formula>
    </cfRule>
    <cfRule type="cellIs" dxfId="20422" priority="22953" operator="equal">
      <formula>"NS"</formula>
    </cfRule>
    <cfRule type="cellIs" dxfId="20421" priority="22954" operator="equal">
      <formula>"S"</formula>
    </cfRule>
    <cfRule type="cellIs" dxfId="20420" priority="22955" operator="equal">
      <formula>"A"</formula>
    </cfRule>
    <cfRule type="cellIs" dxfId="20419" priority="22956" operator="equal">
      <formula>"X"</formula>
    </cfRule>
    <cfRule type="cellIs" dxfId="20418" priority="22957" operator="equal">
      <formula>"L"</formula>
    </cfRule>
    <cfRule type="cellIs" dxfId="20417" priority="22958" operator="equal">
      <formula>"V"</formula>
    </cfRule>
  </conditionalFormatting>
  <conditionalFormatting sqref="AM2064:AV2064">
    <cfRule type="cellIs" dxfId="20416" priority="22943" operator="equal">
      <formula>"NA"</formula>
    </cfRule>
    <cfRule type="cellIs" dxfId="20415" priority="22944" operator="equal">
      <formula>"NS"</formula>
    </cfRule>
    <cfRule type="cellIs" dxfId="20414" priority="22945" operator="equal">
      <formula>"S"</formula>
    </cfRule>
    <cfRule type="cellIs" dxfId="20413" priority="22946" operator="equal">
      <formula>"A"</formula>
    </cfRule>
    <cfRule type="cellIs" dxfId="20412" priority="22947" operator="equal">
      <formula>"X"</formula>
    </cfRule>
    <cfRule type="cellIs" dxfId="20411" priority="22948" operator="equal">
      <formula>"L"</formula>
    </cfRule>
    <cfRule type="cellIs" dxfId="20410" priority="22949" operator="equal">
      <formula>"V"</formula>
    </cfRule>
  </conditionalFormatting>
  <conditionalFormatting sqref="AM2067:AV2067">
    <cfRule type="cellIs" dxfId="20409" priority="22934" operator="equal">
      <formula>"NA"</formula>
    </cfRule>
    <cfRule type="cellIs" dxfId="20408" priority="22935" operator="equal">
      <formula>"NS"</formula>
    </cfRule>
    <cfRule type="cellIs" dxfId="20407" priority="22936" operator="equal">
      <formula>"S"</formula>
    </cfRule>
    <cfRule type="cellIs" dxfId="20406" priority="22937" operator="equal">
      <formula>"A"</formula>
    </cfRule>
    <cfRule type="cellIs" dxfId="20405" priority="22938" operator="equal">
      <formula>"X"</formula>
    </cfRule>
    <cfRule type="cellIs" dxfId="20404" priority="22939" operator="equal">
      <formula>"L"</formula>
    </cfRule>
    <cfRule type="cellIs" dxfId="20403" priority="22940" operator="equal">
      <formula>"V"</formula>
    </cfRule>
  </conditionalFormatting>
  <conditionalFormatting sqref="AM2055:AV2055">
    <cfRule type="cellIs" dxfId="20402" priority="22895" operator="equal">
      <formula>"NA"</formula>
    </cfRule>
    <cfRule type="cellIs" dxfId="20401" priority="22896" operator="equal">
      <formula>"NS"</formula>
    </cfRule>
    <cfRule type="cellIs" dxfId="20400" priority="22897" operator="equal">
      <formula>"S"</formula>
    </cfRule>
    <cfRule type="cellIs" dxfId="20399" priority="22898" operator="equal">
      <formula>"A"</formula>
    </cfRule>
    <cfRule type="cellIs" dxfId="20398" priority="22899" operator="equal">
      <formula>"X"</formula>
    </cfRule>
    <cfRule type="cellIs" dxfId="20397" priority="22900" operator="equal">
      <formula>"L"</formula>
    </cfRule>
    <cfRule type="cellIs" dxfId="20396" priority="22901" operator="equal">
      <formula>"V"</formula>
    </cfRule>
  </conditionalFormatting>
  <conditionalFormatting sqref="AM2056:AV2056">
    <cfRule type="cellIs" dxfId="20395" priority="22886" operator="equal">
      <formula>"NA"</formula>
    </cfRule>
    <cfRule type="cellIs" dxfId="20394" priority="22887" operator="equal">
      <formula>"NS"</formula>
    </cfRule>
    <cfRule type="cellIs" dxfId="20393" priority="22888" operator="equal">
      <formula>"S"</formula>
    </cfRule>
    <cfRule type="cellIs" dxfId="20392" priority="22889" operator="equal">
      <formula>"A"</formula>
    </cfRule>
    <cfRule type="cellIs" dxfId="20391" priority="22890" operator="equal">
      <formula>"X"</formula>
    </cfRule>
    <cfRule type="cellIs" dxfId="20390" priority="22891" operator="equal">
      <formula>"L"</formula>
    </cfRule>
    <cfRule type="cellIs" dxfId="20389" priority="22892" operator="equal">
      <formula>"V"</formula>
    </cfRule>
  </conditionalFormatting>
  <conditionalFormatting sqref="AM2068:AV2068">
    <cfRule type="cellIs" dxfId="20388" priority="22873" operator="equal">
      <formula>"NA"</formula>
    </cfRule>
    <cfRule type="cellIs" dxfId="20387" priority="22874" operator="equal">
      <formula>"NS"</formula>
    </cfRule>
    <cfRule type="cellIs" dxfId="20386" priority="22875" operator="equal">
      <formula>"S"</formula>
    </cfRule>
    <cfRule type="cellIs" dxfId="20385" priority="22876" operator="equal">
      <formula>"A"</formula>
    </cfRule>
    <cfRule type="cellIs" dxfId="20384" priority="22877" operator="equal">
      <formula>"X"</formula>
    </cfRule>
    <cfRule type="cellIs" dxfId="20383" priority="22878" operator="equal">
      <formula>"L"</formula>
    </cfRule>
    <cfRule type="cellIs" dxfId="20382" priority="22879" operator="equal">
      <formula>"V"</formula>
    </cfRule>
  </conditionalFormatting>
  <conditionalFormatting sqref="AM2053:AV2053">
    <cfRule type="cellIs" dxfId="20381" priority="22862" operator="equal">
      <formula>"NA"</formula>
    </cfRule>
    <cfRule type="cellIs" dxfId="20380" priority="22863" operator="equal">
      <formula>"NS"</formula>
    </cfRule>
    <cfRule type="cellIs" dxfId="20379" priority="22864" operator="equal">
      <formula>"S"</formula>
    </cfRule>
    <cfRule type="cellIs" dxfId="20378" priority="22865" operator="equal">
      <formula>"A"</formula>
    </cfRule>
    <cfRule type="cellIs" dxfId="20377" priority="22866" operator="equal">
      <formula>"X"</formula>
    </cfRule>
    <cfRule type="cellIs" dxfId="20376" priority="22867" operator="equal">
      <formula>"L"</formula>
    </cfRule>
    <cfRule type="cellIs" dxfId="20375" priority="22868" operator="equal">
      <formula>"V"</formula>
    </cfRule>
  </conditionalFormatting>
  <conditionalFormatting sqref="AM2039:AV2045 AM2051:AV2051 AM2032:AV2032">
    <cfRule type="cellIs" dxfId="20374" priority="22849" operator="equal">
      <formula>"NA"</formula>
    </cfRule>
    <cfRule type="cellIs" dxfId="20373" priority="22850" operator="equal">
      <formula>"NS"</formula>
    </cfRule>
    <cfRule type="cellIs" dxfId="20372" priority="22851" operator="equal">
      <formula>"S"</formula>
    </cfRule>
    <cfRule type="cellIs" dxfId="20371" priority="22852" operator="equal">
      <formula>"A"</formula>
    </cfRule>
    <cfRule type="cellIs" dxfId="20370" priority="22853" operator="equal">
      <formula>"X"</formula>
    </cfRule>
    <cfRule type="cellIs" dxfId="20369" priority="22854" operator="equal">
      <formula>"L"</formula>
    </cfRule>
    <cfRule type="cellIs" dxfId="20368" priority="22855" operator="equal">
      <formula>"V"</formula>
    </cfRule>
  </conditionalFormatting>
  <conditionalFormatting sqref="AM2037:AV2037">
    <cfRule type="cellIs" dxfId="20367" priority="22840" operator="equal">
      <formula>"NA"</formula>
    </cfRule>
    <cfRule type="cellIs" dxfId="20366" priority="22841" operator="equal">
      <formula>"NS"</formula>
    </cfRule>
    <cfRule type="cellIs" dxfId="20365" priority="22842" operator="equal">
      <formula>"S"</formula>
    </cfRule>
    <cfRule type="cellIs" dxfId="20364" priority="22843" operator="equal">
      <formula>"A"</formula>
    </cfRule>
    <cfRule type="cellIs" dxfId="20363" priority="22844" operator="equal">
      <formula>"X"</formula>
    </cfRule>
    <cfRule type="cellIs" dxfId="20362" priority="22845" operator="equal">
      <formula>"L"</formula>
    </cfRule>
    <cfRule type="cellIs" dxfId="20361" priority="22846" operator="equal">
      <formula>"V"</formula>
    </cfRule>
  </conditionalFormatting>
  <conditionalFormatting sqref="AM2034:AV2034">
    <cfRule type="cellIs" dxfId="20360" priority="22831" operator="equal">
      <formula>"NA"</formula>
    </cfRule>
    <cfRule type="cellIs" dxfId="20359" priority="22832" operator="equal">
      <formula>"NS"</formula>
    </cfRule>
    <cfRule type="cellIs" dxfId="20358" priority="22833" operator="equal">
      <formula>"S"</formula>
    </cfRule>
    <cfRule type="cellIs" dxfId="20357" priority="22834" operator="equal">
      <formula>"A"</formula>
    </cfRule>
    <cfRule type="cellIs" dxfId="20356" priority="22835" operator="equal">
      <formula>"X"</formula>
    </cfRule>
    <cfRule type="cellIs" dxfId="20355" priority="22836" operator="equal">
      <formula>"L"</formula>
    </cfRule>
    <cfRule type="cellIs" dxfId="20354" priority="22837" operator="equal">
      <formula>"V"</formula>
    </cfRule>
  </conditionalFormatting>
  <conditionalFormatting sqref="AM2038:AV2038">
    <cfRule type="cellIs" dxfId="20353" priority="22822" operator="equal">
      <formula>"NA"</formula>
    </cfRule>
    <cfRule type="cellIs" dxfId="20352" priority="22823" operator="equal">
      <formula>"NS"</formula>
    </cfRule>
    <cfRule type="cellIs" dxfId="20351" priority="22824" operator="equal">
      <formula>"S"</formula>
    </cfRule>
    <cfRule type="cellIs" dxfId="20350" priority="22825" operator="equal">
      <formula>"A"</formula>
    </cfRule>
    <cfRule type="cellIs" dxfId="20349" priority="22826" operator="equal">
      <formula>"X"</formula>
    </cfRule>
    <cfRule type="cellIs" dxfId="20348" priority="22827" operator="equal">
      <formula>"L"</formula>
    </cfRule>
    <cfRule type="cellIs" dxfId="20347" priority="22828" operator="equal">
      <formula>"V"</formula>
    </cfRule>
  </conditionalFormatting>
  <conditionalFormatting sqref="AM2048:AV2048">
    <cfRule type="cellIs" dxfId="20346" priority="22813" operator="equal">
      <formula>"NA"</formula>
    </cfRule>
    <cfRule type="cellIs" dxfId="20345" priority="22814" operator="equal">
      <formula>"NS"</formula>
    </cfRule>
    <cfRule type="cellIs" dxfId="20344" priority="22815" operator="equal">
      <formula>"S"</formula>
    </cfRule>
    <cfRule type="cellIs" dxfId="20343" priority="22816" operator="equal">
      <formula>"A"</formula>
    </cfRule>
    <cfRule type="cellIs" dxfId="20342" priority="22817" operator="equal">
      <formula>"X"</formula>
    </cfRule>
    <cfRule type="cellIs" dxfId="20341" priority="22818" operator="equal">
      <formula>"L"</formula>
    </cfRule>
    <cfRule type="cellIs" dxfId="20340" priority="22819" operator="equal">
      <formula>"V"</formula>
    </cfRule>
  </conditionalFormatting>
  <conditionalFormatting sqref="AM2047:AV2047">
    <cfRule type="cellIs" dxfId="20339" priority="22804" operator="equal">
      <formula>"NA"</formula>
    </cfRule>
    <cfRule type="cellIs" dxfId="20338" priority="22805" operator="equal">
      <formula>"NS"</formula>
    </cfRule>
    <cfRule type="cellIs" dxfId="20337" priority="22806" operator="equal">
      <formula>"S"</formula>
    </cfRule>
    <cfRule type="cellIs" dxfId="20336" priority="22807" operator="equal">
      <formula>"A"</formula>
    </cfRule>
    <cfRule type="cellIs" dxfId="20335" priority="22808" operator="equal">
      <formula>"X"</formula>
    </cfRule>
    <cfRule type="cellIs" dxfId="20334" priority="22809" operator="equal">
      <formula>"L"</formula>
    </cfRule>
    <cfRule type="cellIs" dxfId="20333" priority="22810" operator="equal">
      <formula>"V"</formula>
    </cfRule>
  </conditionalFormatting>
  <conditionalFormatting sqref="AM2046:AV2046">
    <cfRule type="cellIs" dxfId="20332" priority="22795" operator="equal">
      <formula>"NA"</formula>
    </cfRule>
    <cfRule type="cellIs" dxfId="20331" priority="22796" operator="equal">
      <formula>"NS"</formula>
    </cfRule>
    <cfRule type="cellIs" dxfId="20330" priority="22797" operator="equal">
      <formula>"S"</formula>
    </cfRule>
    <cfRule type="cellIs" dxfId="20329" priority="22798" operator="equal">
      <formula>"A"</formula>
    </cfRule>
    <cfRule type="cellIs" dxfId="20328" priority="22799" operator="equal">
      <formula>"X"</formula>
    </cfRule>
    <cfRule type="cellIs" dxfId="20327" priority="22800" operator="equal">
      <formula>"L"</formula>
    </cfRule>
    <cfRule type="cellIs" dxfId="20326" priority="22801" operator="equal">
      <formula>"V"</formula>
    </cfRule>
  </conditionalFormatting>
  <conditionalFormatting sqref="AM2049:AV2049">
    <cfRule type="cellIs" dxfId="20325" priority="22786" operator="equal">
      <formula>"NA"</formula>
    </cfRule>
    <cfRule type="cellIs" dxfId="20324" priority="22787" operator="equal">
      <formula>"NS"</formula>
    </cfRule>
    <cfRule type="cellIs" dxfId="20323" priority="22788" operator="equal">
      <formula>"S"</formula>
    </cfRule>
    <cfRule type="cellIs" dxfId="20322" priority="22789" operator="equal">
      <formula>"A"</formula>
    </cfRule>
    <cfRule type="cellIs" dxfId="20321" priority="22790" operator="equal">
      <formula>"X"</formula>
    </cfRule>
    <cfRule type="cellIs" dxfId="20320" priority="22791" operator="equal">
      <formula>"L"</formula>
    </cfRule>
    <cfRule type="cellIs" dxfId="20319" priority="22792" operator="equal">
      <formula>"V"</formula>
    </cfRule>
  </conditionalFormatting>
  <conditionalFormatting sqref="AM2035:AV2035">
    <cfRule type="cellIs" dxfId="20318" priority="22747" operator="equal">
      <formula>"NA"</formula>
    </cfRule>
    <cfRule type="cellIs" dxfId="20317" priority="22748" operator="equal">
      <formula>"NS"</formula>
    </cfRule>
    <cfRule type="cellIs" dxfId="20316" priority="22749" operator="equal">
      <formula>"S"</formula>
    </cfRule>
    <cfRule type="cellIs" dxfId="20315" priority="22750" operator="equal">
      <formula>"A"</formula>
    </cfRule>
    <cfRule type="cellIs" dxfId="20314" priority="22751" operator="equal">
      <formula>"X"</formula>
    </cfRule>
    <cfRule type="cellIs" dxfId="20313" priority="22752" operator="equal">
      <formula>"L"</formula>
    </cfRule>
    <cfRule type="cellIs" dxfId="20312" priority="22753" operator="equal">
      <formula>"V"</formula>
    </cfRule>
  </conditionalFormatting>
  <conditionalFormatting sqref="AM2036:AV2036">
    <cfRule type="cellIs" dxfId="20311" priority="22738" operator="equal">
      <formula>"NA"</formula>
    </cfRule>
    <cfRule type="cellIs" dxfId="20310" priority="22739" operator="equal">
      <formula>"NS"</formula>
    </cfRule>
    <cfRule type="cellIs" dxfId="20309" priority="22740" operator="equal">
      <formula>"S"</formula>
    </cfRule>
    <cfRule type="cellIs" dxfId="20308" priority="22741" operator="equal">
      <formula>"A"</formula>
    </cfRule>
    <cfRule type="cellIs" dxfId="20307" priority="22742" operator="equal">
      <formula>"X"</formula>
    </cfRule>
    <cfRule type="cellIs" dxfId="20306" priority="22743" operator="equal">
      <formula>"L"</formula>
    </cfRule>
    <cfRule type="cellIs" dxfId="20305" priority="22744" operator="equal">
      <formula>"V"</formula>
    </cfRule>
  </conditionalFormatting>
  <conditionalFormatting sqref="AM2050:AV2050">
    <cfRule type="cellIs" dxfId="20304" priority="22725" operator="equal">
      <formula>"NA"</formula>
    </cfRule>
    <cfRule type="cellIs" dxfId="20303" priority="22726" operator="equal">
      <formula>"NS"</formula>
    </cfRule>
    <cfRule type="cellIs" dxfId="20302" priority="22727" operator="equal">
      <formula>"S"</formula>
    </cfRule>
    <cfRule type="cellIs" dxfId="20301" priority="22728" operator="equal">
      <formula>"A"</formula>
    </cfRule>
    <cfRule type="cellIs" dxfId="20300" priority="22729" operator="equal">
      <formula>"X"</formula>
    </cfRule>
    <cfRule type="cellIs" dxfId="20299" priority="22730" operator="equal">
      <formula>"L"</formula>
    </cfRule>
    <cfRule type="cellIs" dxfId="20298" priority="22731" operator="equal">
      <formula>"V"</formula>
    </cfRule>
  </conditionalFormatting>
  <conditionalFormatting sqref="AM2033:AV2033">
    <cfRule type="cellIs" dxfId="20297" priority="22714" operator="equal">
      <formula>"NA"</formula>
    </cfRule>
    <cfRule type="cellIs" dxfId="20296" priority="22715" operator="equal">
      <formula>"NS"</formula>
    </cfRule>
    <cfRule type="cellIs" dxfId="20295" priority="22716" operator="equal">
      <formula>"S"</formula>
    </cfRule>
    <cfRule type="cellIs" dxfId="20294" priority="22717" operator="equal">
      <formula>"A"</formula>
    </cfRule>
    <cfRule type="cellIs" dxfId="20293" priority="22718" operator="equal">
      <formula>"X"</formula>
    </cfRule>
    <cfRule type="cellIs" dxfId="20292" priority="22719" operator="equal">
      <formula>"L"</formula>
    </cfRule>
    <cfRule type="cellIs" dxfId="20291" priority="22720" operator="equal">
      <formula>"V"</formula>
    </cfRule>
  </conditionalFormatting>
  <conditionalFormatting sqref="AM2089:AV2089">
    <cfRule type="cellIs" dxfId="20290" priority="22705" operator="equal">
      <formula>"NA"</formula>
    </cfRule>
    <cfRule type="cellIs" dxfId="20289" priority="22706" operator="equal">
      <formula>"NS"</formula>
    </cfRule>
    <cfRule type="cellIs" dxfId="20288" priority="22707" operator="equal">
      <formula>"S"</formula>
    </cfRule>
    <cfRule type="cellIs" dxfId="20287" priority="22708" operator="equal">
      <formula>"A"</formula>
    </cfRule>
    <cfRule type="cellIs" dxfId="20286" priority="22709" operator="equal">
      <formula>"X"</formula>
    </cfRule>
    <cfRule type="cellIs" dxfId="20285" priority="22710" operator="equal">
      <formula>"L"</formula>
    </cfRule>
    <cfRule type="cellIs" dxfId="20284" priority="22711" operator="equal">
      <formula>"V"</formula>
    </cfRule>
  </conditionalFormatting>
  <conditionalFormatting sqref="AM2086:AV2086">
    <cfRule type="cellIs" dxfId="20283" priority="22696" operator="equal">
      <formula>"NA"</formula>
    </cfRule>
    <cfRule type="cellIs" dxfId="20282" priority="22697" operator="equal">
      <formula>"NS"</formula>
    </cfRule>
    <cfRule type="cellIs" dxfId="20281" priority="22698" operator="equal">
      <formula>"S"</formula>
    </cfRule>
    <cfRule type="cellIs" dxfId="20280" priority="22699" operator="equal">
      <formula>"A"</formula>
    </cfRule>
    <cfRule type="cellIs" dxfId="20279" priority="22700" operator="equal">
      <formula>"X"</formula>
    </cfRule>
    <cfRule type="cellIs" dxfId="20278" priority="22701" operator="equal">
      <formula>"L"</formula>
    </cfRule>
    <cfRule type="cellIs" dxfId="20277" priority="22702" operator="equal">
      <formula>"V"</formula>
    </cfRule>
  </conditionalFormatting>
  <conditionalFormatting sqref="AM2085:AV2085">
    <cfRule type="cellIs" dxfId="20276" priority="22687" operator="equal">
      <formula>"NA"</formula>
    </cfRule>
    <cfRule type="cellIs" dxfId="20275" priority="22688" operator="equal">
      <formula>"NS"</formula>
    </cfRule>
    <cfRule type="cellIs" dxfId="20274" priority="22689" operator="equal">
      <formula>"S"</formula>
    </cfRule>
    <cfRule type="cellIs" dxfId="20273" priority="22690" operator="equal">
      <formula>"A"</formula>
    </cfRule>
    <cfRule type="cellIs" dxfId="20272" priority="22691" operator="equal">
      <formula>"X"</formula>
    </cfRule>
    <cfRule type="cellIs" dxfId="20271" priority="22692" operator="equal">
      <formula>"L"</formula>
    </cfRule>
    <cfRule type="cellIs" dxfId="20270" priority="22693" operator="equal">
      <formula>"V"</formula>
    </cfRule>
  </conditionalFormatting>
  <conditionalFormatting sqref="AM2084:AV2084">
    <cfRule type="cellIs" dxfId="20269" priority="22678" operator="equal">
      <formula>"NA"</formula>
    </cfRule>
    <cfRule type="cellIs" dxfId="20268" priority="22679" operator="equal">
      <formula>"NS"</formula>
    </cfRule>
    <cfRule type="cellIs" dxfId="20267" priority="22680" operator="equal">
      <formula>"S"</formula>
    </cfRule>
    <cfRule type="cellIs" dxfId="20266" priority="22681" operator="equal">
      <formula>"A"</formula>
    </cfRule>
    <cfRule type="cellIs" dxfId="20265" priority="22682" operator="equal">
      <formula>"X"</formula>
    </cfRule>
    <cfRule type="cellIs" dxfId="20264" priority="22683" operator="equal">
      <formula>"L"</formula>
    </cfRule>
    <cfRule type="cellIs" dxfId="20263" priority="22684" operator="equal">
      <formula>"V"</formula>
    </cfRule>
  </conditionalFormatting>
  <conditionalFormatting sqref="AM2087:AV2087">
    <cfRule type="cellIs" dxfId="20262" priority="22669" operator="equal">
      <formula>"NA"</formula>
    </cfRule>
    <cfRule type="cellIs" dxfId="20261" priority="22670" operator="equal">
      <formula>"NS"</formula>
    </cfRule>
    <cfRule type="cellIs" dxfId="20260" priority="22671" operator="equal">
      <formula>"S"</formula>
    </cfRule>
    <cfRule type="cellIs" dxfId="20259" priority="22672" operator="equal">
      <formula>"A"</formula>
    </cfRule>
    <cfRule type="cellIs" dxfId="20258" priority="22673" operator="equal">
      <formula>"X"</formula>
    </cfRule>
    <cfRule type="cellIs" dxfId="20257" priority="22674" operator="equal">
      <formula>"L"</formula>
    </cfRule>
    <cfRule type="cellIs" dxfId="20256" priority="22675" operator="equal">
      <formula>"V"</formula>
    </cfRule>
  </conditionalFormatting>
  <conditionalFormatting sqref="AM2088:AV2088">
    <cfRule type="cellIs" dxfId="20255" priority="22650" operator="equal">
      <formula>"NA"</formula>
    </cfRule>
    <cfRule type="cellIs" dxfId="20254" priority="22651" operator="equal">
      <formula>"NS"</formula>
    </cfRule>
    <cfRule type="cellIs" dxfId="20253" priority="22652" operator="equal">
      <formula>"S"</formula>
    </cfRule>
    <cfRule type="cellIs" dxfId="20252" priority="22653" operator="equal">
      <formula>"A"</formula>
    </cfRule>
    <cfRule type="cellIs" dxfId="20251" priority="22654" operator="equal">
      <formula>"X"</formula>
    </cfRule>
    <cfRule type="cellIs" dxfId="20250" priority="22655" operator="equal">
      <formula>"L"</formula>
    </cfRule>
    <cfRule type="cellIs" dxfId="20249" priority="22656" operator="equal">
      <formula>"V"</formula>
    </cfRule>
  </conditionalFormatting>
  <conditionalFormatting sqref="R2080:S2080">
    <cfRule type="containsText" dxfId="20248" priority="22644" operator="containsText" text="O">
      <formula>NOT(ISERROR(SEARCH("O",R2080)))</formula>
    </cfRule>
    <cfRule type="containsText" dxfId="20247" priority="22645" operator="containsText" text="X">
      <formula>NOT(ISERROR(SEARCH("X",R2080)))</formula>
    </cfRule>
    <cfRule type="containsText" dxfId="20246" priority="22646" operator="containsText" text="V">
      <formula>NOT(ISERROR(SEARCH("V",R2080)))</formula>
    </cfRule>
    <cfRule type="cellIs" dxfId="20245" priority="22647" operator="equal">
      <formula>(((#REF!)))</formula>
    </cfRule>
  </conditionalFormatting>
  <conditionalFormatting sqref="R2081:S2081 S2082:S2083">
    <cfRule type="containsText" dxfId="20244" priority="22636" operator="containsText" text="O">
      <formula>NOT(ISERROR(SEARCH("O",R2081)))</formula>
    </cfRule>
    <cfRule type="containsText" dxfId="20243" priority="22637" operator="containsText" text="X">
      <formula>NOT(ISERROR(SEARCH("X",R2081)))</formula>
    </cfRule>
    <cfRule type="containsText" dxfId="20242" priority="22638" operator="containsText" text="V">
      <formula>NOT(ISERROR(SEARCH("V",R2081)))</formula>
    </cfRule>
    <cfRule type="cellIs" dxfId="20241" priority="22639" operator="equal">
      <formula>(((#REF!)))</formula>
    </cfRule>
  </conditionalFormatting>
  <conditionalFormatting sqref="R2082:R2083">
    <cfRule type="containsText" dxfId="20240" priority="22640" operator="containsText" text="O">
      <formula>NOT(ISERROR(SEARCH("O",R2082)))</formula>
    </cfRule>
    <cfRule type="containsText" dxfId="20239" priority="22641" operator="containsText" text="X">
      <formula>NOT(ISERROR(SEARCH("X",R2082)))</formula>
    </cfRule>
    <cfRule type="containsText" dxfId="20238" priority="22642" operator="containsText" text="V">
      <formula>NOT(ISERROR(SEARCH("V",R2082)))</formula>
    </cfRule>
    <cfRule type="cellIs" dxfId="20237" priority="22643" operator="equal">
      <formula>(((#REF!)))</formula>
    </cfRule>
  </conditionalFormatting>
  <conditionalFormatting sqref="R2091:S2094">
    <cfRule type="containsText" dxfId="20236" priority="22632" operator="containsText" text="O">
      <formula>NOT(ISERROR(SEARCH("O",R2091)))</formula>
    </cfRule>
    <cfRule type="containsText" dxfId="20235" priority="22633" operator="containsText" text="X">
      <formula>NOT(ISERROR(SEARCH("X",R2091)))</formula>
    </cfRule>
    <cfRule type="containsText" dxfId="20234" priority="22634" operator="containsText" text="V">
      <formula>NOT(ISERROR(SEARCH("V",R2091)))</formula>
    </cfRule>
    <cfRule type="cellIs" dxfId="20233" priority="22635" operator="equal">
      <formula>(((#REF!)))</formula>
    </cfRule>
  </conditionalFormatting>
  <conditionalFormatting sqref="S2087:S2088">
    <cfRule type="containsText" dxfId="20232" priority="22628" operator="containsText" text="O">
      <formula>NOT(ISERROR(SEARCH("O",S2087)))</formula>
    </cfRule>
    <cfRule type="containsText" dxfId="20231" priority="22629" operator="containsText" text="X">
      <formula>NOT(ISERROR(SEARCH("X",S2087)))</formula>
    </cfRule>
    <cfRule type="containsText" dxfId="20230" priority="22630" operator="containsText" text="V">
      <formula>NOT(ISERROR(SEARCH("V",S2087)))</formula>
    </cfRule>
    <cfRule type="cellIs" dxfId="20229" priority="22631" operator="equal">
      <formula>(((#REF!)))</formula>
    </cfRule>
  </conditionalFormatting>
  <conditionalFormatting sqref="R2087">
    <cfRule type="containsText" dxfId="20228" priority="22624" operator="containsText" text="O">
      <formula>NOT(ISERROR(SEARCH("O",R2087)))</formula>
    </cfRule>
    <cfRule type="containsText" dxfId="20227" priority="22625" operator="containsText" text="X">
      <formula>NOT(ISERROR(SEARCH("X",R2087)))</formula>
    </cfRule>
    <cfRule type="containsText" dxfId="20226" priority="22626" operator="containsText" text="V">
      <formula>NOT(ISERROR(SEARCH("V",R2087)))</formula>
    </cfRule>
    <cfRule type="cellIs" dxfId="20225" priority="22627" operator="equal">
      <formula>(((#REF!)))</formula>
    </cfRule>
  </conditionalFormatting>
  <conditionalFormatting sqref="R2088">
    <cfRule type="containsText" dxfId="20224" priority="22620" operator="containsText" text="O">
      <formula>NOT(ISERROR(SEARCH("O",R2088)))</formula>
    </cfRule>
    <cfRule type="containsText" dxfId="20223" priority="22621" operator="containsText" text="X">
      <formula>NOT(ISERROR(SEARCH("X",R2088)))</formula>
    </cfRule>
    <cfRule type="containsText" dxfId="20222" priority="22622" operator="containsText" text="V">
      <formula>NOT(ISERROR(SEARCH("V",R2088)))</formula>
    </cfRule>
    <cfRule type="cellIs" dxfId="20221" priority="22623" operator="equal">
      <formula>(((#REF!)))</formula>
    </cfRule>
  </conditionalFormatting>
  <conditionalFormatting sqref="S2084:S2086">
    <cfRule type="containsText" dxfId="20220" priority="22612" operator="containsText" text="O">
      <formula>NOT(ISERROR(SEARCH("O",S2084)))</formula>
    </cfRule>
    <cfRule type="containsText" dxfId="20219" priority="22613" operator="containsText" text="X">
      <formula>NOT(ISERROR(SEARCH("X",S2084)))</formula>
    </cfRule>
    <cfRule type="containsText" dxfId="20218" priority="22614" operator="containsText" text="V">
      <formula>NOT(ISERROR(SEARCH("V",S2084)))</formula>
    </cfRule>
    <cfRule type="cellIs" dxfId="20217" priority="22615" operator="equal">
      <formula>(((#REF!)))</formula>
    </cfRule>
  </conditionalFormatting>
  <conditionalFormatting sqref="R2084">
    <cfRule type="containsText" dxfId="20216" priority="22608" operator="containsText" text="O">
      <formula>NOT(ISERROR(SEARCH("O",R2084)))</formula>
    </cfRule>
    <cfRule type="containsText" dxfId="20215" priority="22609" operator="containsText" text="X">
      <formula>NOT(ISERROR(SEARCH("X",R2084)))</formula>
    </cfRule>
    <cfRule type="containsText" dxfId="20214" priority="22610" operator="containsText" text="V">
      <formula>NOT(ISERROR(SEARCH("V",R2084)))</formula>
    </cfRule>
    <cfRule type="cellIs" dxfId="20213" priority="22611" operator="equal">
      <formula>(((#REF!)))</formula>
    </cfRule>
  </conditionalFormatting>
  <conditionalFormatting sqref="R2085">
    <cfRule type="containsText" dxfId="20212" priority="22604" operator="containsText" text="O">
      <formula>NOT(ISERROR(SEARCH("O",R2085)))</formula>
    </cfRule>
    <cfRule type="containsText" dxfId="20211" priority="22605" operator="containsText" text="X">
      <formula>NOT(ISERROR(SEARCH("X",R2085)))</formula>
    </cfRule>
    <cfRule type="containsText" dxfId="20210" priority="22606" operator="containsText" text="V">
      <formula>NOT(ISERROR(SEARCH("V",R2085)))</formula>
    </cfRule>
    <cfRule type="cellIs" dxfId="20209" priority="22607" operator="equal">
      <formula>(((#REF!)))</formula>
    </cfRule>
  </conditionalFormatting>
  <conditionalFormatting sqref="R2086">
    <cfRule type="containsText" dxfId="20208" priority="22616" operator="containsText" text="O">
      <formula>NOT(ISERROR(SEARCH("O",R2086)))</formula>
    </cfRule>
    <cfRule type="containsText" dxfId="20207" priority="22617" operator="containsText" text="X">
      <formula>NOT(ISERROR(SEARCH("X",R2086)))</formula>
    </cfRule>
    <cfRule type="containsText" dxfId="20206" priority="22618" operator="containsText" text="V">
      <formula>NOT(ISERROR(SEARCH("V",R2086)))</formula>
    </cfRule>
    <cfRule type="cellIs" dxfId="20205" priority="22619" operator="equal">
      <formula>(((#REF!)))</formula>
    </cfRule>
  </conditionalFormatting>
  <conditionalFormatting sqref="R2089:R2090">
    <cfRule type="containsText" dxfId="20204" priority="22600" operator="containsText" text="O">
      <formula>NOT(ISERROR(SEARCH("O",R2089)))</formula>
    </cfRule>
    <cfRule type="containsText" dxfId="20203" priority="22601" operator="containsText" text="X">
      <formula>NOT(ISERROR(SEARCH("X",R2089)))</formula>
    </cfRule>
    <cfRule type="containsText" dxfId="20202" priority="22602" operator="containsText" text="V">
      <formula>NOT(ISERROR(SEARCH("V",R2089)))</formula>
    </cfRule>
    <cfRule type="cellIs" dxfId="20201" priority="22603" operator="equal">
      <formula>(((#REF!)))</formula>
    </cfRule>
  </conditionalFormatting>
  <conditionalFormatting sqref="S2089:S2090">
    <cfRule type="containsText" dxfId="20200" priority="22596" operator="containsText" text="O">
      <formula>NOT(ISERROR(SEARCH("O",S2089)))</formula>
    </cfRule>
    <cfRule type="containsText" dxfId="20199" priority="22597" operator="containsText" text="X">
      <formula>NOT(ISERROR(SEARCH("X",S2089)))</formula>
    </cfRule>
    <cfRule type="containsText" dxfId="20198" priority="22598" operator="containsText" text="V">
      <formula>NOT(ISERROR(SEARCH("V",S2089)))</formula>
    </cfRule>
    <cfRule type="cellIs" dxfId="20197" priority="22599" operator="equal">
      <formula>(((#REF!)))</formula>
    </cfRule>
  </conditionalFormatting>
  <conditionalFormatting sqref="M2080:N2080">
    <cfRule type="containsText" dxfId="20196" priority="22592" operator="containsText" text="O">
      <formula>NOT(ISERROR(SEARCH("O",M2080)))</formula>
    </cfRule>
    <cfRule type="containsText" dxfId="20195" priority="22593" operator="containsText" text="X">
      <formula>NOT(ISERROR(SEARCH("X",M2080)))</formula>
    </cfRule>
    <cfRule type="containsText" dxfId="20194" priority="22594" operator="containsText" text="V">
      <formula>NOT(ISERROR(SEARCH("V",M2080)))</formula>
    </cfRule>
    <cfRule type="cellIs" dxfId="20193" priority="22595" operator="equal">
      <formula>(((#REF!)))</formula>
    </cfRule>
  </conditionalFormatting>
  <conditionalFormatting sqref="O2080">
    <cfRule type="containsText" dxfId="20192" priority="22584" operator="containsText" text="O">
      <formula>NOT(ISERROR(SEARCH("O",O2080)))</formula>
    </cfRule>
    <cfRule type="containsText" dxfId="20191" priority="22585" operator="containsText" text="X">
      <formula>NOT(ISERROR(SEARCH("X",O2080)))</formula>
    </cfRule>
    <cfRule type="containsText" dxfId="20190" priority="22586" operator="containsText" text="V">
      <formula>NOT(ISERROR(SEARCH("V",O2080)))</formula>
    </cfRule>
    <cfRule type="cellIs" dxfId="20189" priority="22587" operator="equal">
      <formula>(((#REF!)))</formula>
    </cfRule>
  </conditionalFormatting>
  <conditionalFormatting sqref="P2080">
    <cfRule type="containsText" dxfId="20188" priority="22588" operator="containsText" text="O">
      <formula>NOT(ISERROR(SEARCH("O",P2080)))</formula>
    </cfRule>
    <cfRule type="containsText" dxfId="20187" priority="22589" operator="containsText" text="X">
      <formula>NOT(ISERROR(SEARCH("X",P2080)))</formula>
    </cfRule>
    <cfRule type="containsText" dxfId="20186" priority="22590" operator="containsText" text="V">
      <formula>NOT(ISERROR(SEARCH("V",P2080)))</formula>
    </cfRule>
    <cfRule type="cellIs" dxfId="20185" priority="22591" operator="equal">
      <formula>(((#REF!)))</formula>
    </cfRule>
  </conditionalFormatting>
  <conditionalFormatting sqref="Q2080">
    <cfRule type="containsText" dxfId="20184" priority="22580" operator="containsText" text="O">
      <formula>NOT(ISERROR(SEARCH("O",Q2080)))</formula>
    </cfRule>
    <cfRule type="containsText" dxfId="20183" priority="22581" operator="containsText" text="X">
      <formula>NOT(ISERROR(SEARCH("X",Q2080)))</formula>
    </cfRule>
    <cfRule type="containsText" dxfId="20182" priority="22582" operator="containsText" text="V">
      <formula>NOT(ISERROR(SEARCH("V",Q2080)))</formula>
    </cfRule>
    <cfRule type="cellIs" dxfId="20181" priority="22583" operator="equal">
      <formula>(((#REF!)))</formula>
    </cfRule>
  </conditionalFormatting>
  <conditionalFormatting sqref="M2081:N2081">
    <cfRule type="containsText" dxfId="20180" priority="22568" operator="containsText" text="O">
      <formula>NOT(ISERROR(SEARCH("O",M2081)))</formula>
    </cfRule>
    <cfRule type="containsText" dxfId="20179" priority="22569" operator="containsText" text="X">
      <formula>NOT(ISERROR(SEARCH("X",M2081)))</formula>
    </cfRule>
    <cfRule type="containsText" dxfId="20178" priority="22570" operator="containsText" text="V">
      <formula>NOT(ISERROR(SEARCH("V",M2081)))</formula>
    </cfRule>
    <cfRule type="cellIs" dxfId="20177" priority="22571" operator="equal">
      <formula>(((#REF!)))</formula>
    </cfRule>
  </conditionalFormatting>
  <conditionalFormatting sqref="O2081">
    <cfRule type="containsText" dxfId="20176" priority="22560" operator="containsText" text="O">
      <formula>NOT(ISERROR(SEARCH("O",O2081)))</formula>
    </cfRule>
    <cfRule type="containsText" dxfId="20175" priority="22561" operator="containsText" text="X">
      <formula>NOT(ISERROR(SEARCH("X",O2081)))</formula>
    </cfRule>
    <cfRule type="containsText" dxfId="20174" priority="22562" operator="containsText" text="V">
      <formula>NOT(ISERROR(SEARCH("V",O2081)))</formula>
    </cfRule>
    <cfRule type="cellIs" dxfId="20173" priority="22563" operator="equal">
      <formula>(((#REF!)))</formula>
    </cfRule>
  </conditionalFormatting>
  <conditionalFormatting sqref="P2081">
    <cfRule type="containsText" dxfId="20172" priority="22564" operator="containsText" text="O">
      <formula>NOT(ISERROR(SEARCH("O",P2081)))</formula>
    </cfRule>
    <cfRule type="containsText" dxfId="20171" priority="22565" operator="containsText" text="X">
      <formula>NOT(ISERROR(SEARCH("X",P2081)))</formula>
    </cfRule>
    <cfRule type="containsText" dxfId="20170" priority="22566" operator="containsText" text="V">
      <formula>NOT(ISERROR(SEARCH("V",P2081)))</formula>
    </cfRule>
    <cfRule type="cellIs" dxfId="20169" priority="22567" operator="equal">
      <formula>(((#REF!)))</formula>
    </cfRule>
  </conditionalFormatting>
  <conditionalFormatting sqref="Q2081">
    <cfRule type="containsText" dxfId="20168" priority="22556" operator="containsText" text="O">
      <formula>NOT(ISERROR(SEARCH("O",Q2081)))</formula>
    </cfRule>
    <cfRule type="containsText" dxfId="20167" priority="22557" operator="containsText" text="X">
      <formula>NOT(ISERROR(SEARCH("X",Q2081)))</formula>
    </cfRule>
    <cfRule type="containsText" dxfId="20166" priority="22558" operator="containsText" text="V">
      <formula>NOT(ISERROR(SEARCH("V",Q2081)))</formula>
    </cfRule>
    <cfRule type="cellIs" dxfId="20165" priority="22559" operator="equal">
      <formula>(((#REF!)))</formula>
    </cfRule>
  </conditionalFormatting>
  <conditionalFormatting sqref="M2082:N2083">
    <cfRule type="containsText" dxfId="20164" priority="22576" operator="containsText" text="O">
      <formula>NOT(ISERROR(SEARCH("O",M2082)))</formula>
    </cfRule>
    <cfRule type="containsText" dxfId="20163" priority="22577" operator="containsText" text="X">
      <formula>NOT(ISERROR(SEARCH("X",M2082)))</formula>
    </cfRule>
    <cfRule type="containsText" dxfId="20162" priority="22578" operator="containsText" text="V">
      <formula>NOT(ISERROR(SEARCH("V",M2082)))</formula>
    </cfRule>
    <cfRule type="cellIs" dxfId="20161" priority="22579" operator="equal">
      <formula>(((#REF!)))</formula>
    </cfRule>
  </conditionalFormatting>
  <conditionalFormatting sqref="O2082:Q2083">
    <cfRule type="containsText" dxfId="20160" priority="22572" operator="containsText" text="O">
      <formula>NOT(ISERROR(SEARCH("O",O2082)))</formula>
    </cfRule>
    <cfRule type="containsText" dxfId="20159" priority="22573" operator="containsText" text="X">
      <formula>NOT(ISERROR(SEARCH("X",O2082)))</formula>
    </cfRule>
    <cfRule type="containsText" dxfId="20158" priority="22574" operator="containsText" text="V">
      <formula>NOT(ISERROR(SEARCH("V",O2082)))</formula>
    </cfRule>
    <cfRule type="cellIs" dxfId="20157" priority="22575" operator="equal">
      <formula>(((#REF!)))</formula>
    </cfRule>
  </conditionalFormatting>
  <conditionalFormatting sqref="M2091:N2094">
    <cfRule type="containsText" dxfId="20156" priority="22548" operator="containsText" text="O">
      <formula>NOT(ISERROR(SEARCH("O",M2091)))</formula>
    </cfRule>
    <cfRule type="containsText" dxfId="20155" priority="22549" operator="containsText" text="X">
      <formula>NOT(ISERROR(SEARCH("X",M2091)))</formula>
    </cfRule>
    <cfRule type="containsText" dxfId="20154" priority="22550" operator="containsText" text="V">
      <formula>NOT(ISERROR(SEARCH("V",M2091)))</formula>
    </cfRule>
    <cfRule type="cellIs" dxfId="20153" priority="22551" operator="equal">
      <formula>(((#REF!)))</formula>
    </cfRule>
  </conditionalFormatting>
  <conditionalFormatting sqref="O2091:Q2094">
    <cfRule type="containsText" dxfId="20152" priority="22552" operator="containsText" text="O">
      <formula>NOT(ISERROR(SEARCH("O",O2091)))</formula>
    </cfRule>
    <cfRule type="containsText" dxfId="20151" priority="22553" operator="containsText" text="X">
      <formula>NOT(ISERROR(SEARCH("X",O2091)))</formula>
    </cfRule>
    <cfRule type="containsText" dxfId="20150" priority="22554" operator="containsText" text="V">
      <formula>NOT(ISERROR(SEARCH("V",O2091)))</formula>
    </cfRule>
    <cfRule type="cellIs" dxfId="20149" priority="22555" operator="equal">
      <formula>(((#REF!)))</formula>
    </cfRule>
  </conditionalFormatting>
  <conditionalFormatting sqref="M2087:N2087">
    <cfRule type="containsText" dxfId="20148" priority="22544" operator="containsText" text="O">
      <formula>NOT(ISERROR(SEARCH("O",M2087)))</formula>
    </cfRule>
    <cfRule type="containsText" dxfId="20147" priority="22545" operator="containsText" text="X">
      <formula>NOT(ISERROR(SEARCH("X",M2087)))</formula>
    </cfRule>
    <cfRule type="containsText" dxfId="20146" priority="22546" operator="containsText" text="V">
      <formula>NOT(ISERROR(SEARCH("V",M2087)))</formula>
    </cfRule>
    <cfRule type="cellIs" dxfId="20145" priority="22547" operator="equal">
      <formula>(((#REF!)))</formula>
    </cfRule>
  </conditionalFormatting>
  <conditionalFormatting sqref="O2087:Q2087">
    <cfRule type="containsText" dxfId="20144" priority="22540" operator="containsText" text="O">
      <formula>NOT(ISERROR(SEARCH("O",O2087)))</formula>
    </cfRule>
    <cfRule type="containsText" dxfId="20143" priority="22541" operator="containsText" text="X">
      <formula>NOT(ISERROR(SEARCH("X",O2087)))</formula>
    </cfRule>
    <cfRule type="containsText" dxfId="20142" priority="22542" operator="containsText" text="V">
      <formula>NOT(ISERROR(SEARCH("V",O2087)))</formula>
    </cfRule>
    <cfRule type="cellIs" dxfId="20141" priority="22543" operator="equal">
      <formula>(((#REF!)))</formula>
    </cfRule>
  </conditionalFormatting>
  <conditionalFormatting sqref="M2088:N2088">
    <cfRule type="containsText" dxfId="20140" priority="22536" operator="containsText" text="O">
      <formula>NOT(ISERROR(SEARCH("O",M2088)))</formula>
    </cfRule>
    <cfRule type="containsText" dxfId="20139" priority="22537" operator="containsText" text="X">
      <formula>NOT(ISERROR(SEARCH("X",M2088)))</formula>
    </cfRule>
    <cfRule type="containsText" dxfId="20138" priority="22538" operator="containsText" text="V">
      <formula>NOT(ISERROR(SEARCH("V",M2088)))</formula>
    </cfRule>
    <cfRule type="cellIs" dxfId="20137" priority="22539" operator="equal">
      <formula>(((#REF!)))</formula>
    </cfRule>
  </conditionalFormatting>
  <conditionalFormatting sqref="O2088:Q2088">
    <cfRule type="containsText" dxfId="20136" priority="22532" operator="containsText" text="O">
      <formula>NOT(ISERROR(SEARCH("O",O2088)))</formula>
    </cfRule>
    <cfRule type="containsText" dxfId="20135" priority="22533" operator="containsText" text="X">
      <formula>NOT(ISERROR(SEARCH("X",O2088)))</formula>
    </cfRule>
    <cfRule type="containsText" dxfId="20134" priority="22534" operator="containsText" text="V">
      <formula>NOT(ISERROR(SEARCH("V",O2088)))</formula>
    </cfRule>
    <cfRule type="cellIs" dxfId="20133" priority="22535" operator="equal">
      <formula>(((#REF!)))</formula>
    </cfRule>
  </conditionalFormatting>
  <conditionalFormatting sqref="M2084:N2084">
    <cfRule type="containsText" dxfId="20132" priority="22516" operator="containsText" text="O">
      <formula>NOT(ISERROR(SEARCH("O",M2084)))</formula>
    </cfRule>
    <cfRule type="containsText" dxfId="20131" priority="22517" operator="containsText" text="X">
      <formula>NOT(ISERROR(SEARCH("X",M2084)))</formula>
    </cfRule>
    <cfRule type="containsText" dxfId="20130" priority="22518" operator="containsText" text="V">
      <formula>NOT(ISERROR(SEARCH("V",M2084)))</formula>
    </cfRule>
    <cfRule type="cellIs" dxfId="20129" priority="22519" operator="equal">
      <formula>(((#REF!)))</formula>
    </cfRule>
  </conditionalFormatting>
  <conditionalFormatting sqref="O2084:Q2084">
    <cfRule type="containsText" dxfId="20128" priority="22520" operator="containsText" text="O">
      <formula>NOT(ISERROR(SEARCH("O",O2084)))</formula>
    </cfRule>
    <cfRule type="containsText" dxfId="20127" priority="22521" operator="containsText" text="X">
      <formula>NOT(ISERROR(SEARCH("X",O2084)))</formula>
    </cfRule>
    <cfRule type="containsText" dxfId="20126" priority="22522" operator="containsText" text="V">
      <formula>NOT(ISERROR(SEARCH("V",O2084)))</formula>
    </cfRule>
    <cfRule type="cellIs" dxfId="20125" priority="22523" operator="equal">
      <formula>(((#REF!)))</formula>
    </cfRule>
  </conditionalFormatting>
  <conditionalFormatting sqref="M2085:N2085">
    <cfRule type="containsText" dxfId="20124" priority="22508" operator="containsText" text="O">
      <formula>NOT(ISERROR(SEARCH("O",M2085)))</formula>
    </cfRule>
    <cfRule type="containsText" dxfId="20123" priority="22509" operator="containsText" text="X">
      <formula>NOT(ISERROR(SEARCH("X",M2085)))</formula>
    </cfRule>
    <cfRule type="containsText" dxfId="20122" priority="22510" operator="containsText" text="V">
      <formula>NOT(ISERROR(SEARCH("V",M2085)))</formula>
    </cfRule>
    <cfRule type="cellIs" dxfId="20121" priority="22511" operator="equal">
      <formula>(((#REF!)))</formula>
    </cfRule>
  </conditionalFormatting>
  <conditionalFormatting sqref="O2085:Q2085">
    <cfRule type="containsText" dxfId="20120" priority="22512" operator="containsText" text="O">
      <formula>NOT(ISERROR(SEARCH("O",O2085)))</formula>
    </cfRule>
    <cfRule type="containsText" dxfId="20119" priority="22513" operator="containsText" text="X">
      <formula>NOT(ISERROR(SEARCH("X",O2085)))</formula>
    </cfRule>
    <cfRule type="containsText" dxfId="20118" priority="22514" operator="containsText" text="V">
      <formula>NOT(ISERROR(SEARCH("V",O2085)))</formula>
    </cfRule>
    <cfRule type="cellIs" dxfId="20117" priority="22515" operator="equal">
      <formula>(((#REF!)))</formula>
    </cfRule>
  </conditionalFormatting>
  <conditionalFormatting sqref="M2086:N2086">
    <cfRule type="containsText" dxfId="20116" priority="22528" operator="containsText" text="O">
      <formula>NOT(ISERROR(SEARCH("O",M2086)))</formula>
    </cfRule>
    <cfRule type="containsText" dxfId="20115" priority="22529" operator="containsText" text="X">
      <formula>NOT(ISERROR(SEARCH("X",M2086)))</formula>
    </cfRule>
    <cfRule type="containsText" dxfId="20114" priority="22530" operator="containsText" text="V">
      <formula>NOT(ISERROR(SEARCH("V",M2086)))</formula>
    </cfRule>
    <cfRule type="cellIs" dxfId="20113" priority="22531" operator="equal">
      <formula>(((#REF!)))</formula>
    </cfRule>
  </conditionalFormatting>
  <conditionalFormatting sqref="O2086:Q2086">
    <cfRule type="containsText" dxfId="20112" priority="22524" operator="containsText" text="O">
      <formula>NOT(ISERROR(SEARCH("O",O2086)))</formula>
    </cfRule>
    <cfRule type="containsText" dxfId="20111" priority="22525" operator="containsText" text="X">
      <formula>NOT(ISERROR(SEARCH("X",O2086)))</formula>
    </cfRule>
    <cfRule type="containsText" dxfId="20110" priority="22526" operator="containsText" text="V">
      <formula>NOT(ISERROR(SEARCH("V",O2086)))</formula>
    </cfRule>
    <cfRule type="cellIs" dxfId="20109" priority="22527" operator="equal">
      <formula>(((#REF!)))</formula>
    </cfRule>
  </conditionalFormatting>
  <conditionalFormatting sqref="M2090:N2090">
    <cfRule type="containsText" dxfId="20108" priority="22504" operator="containsText" text="O">
      <formula>NOT(ISERROR(SEARCH("O",M2090)))</formula>
    </cfRule>
    <cfRule type="containsText" dxfId="20107" priority="22505" operator="containsText" text="X">
      <formula>NOT(ISERROR(SEARCH("X",M2090)))</formula>
    </cfRule>
    <cfRule type="containsText" dxfId="20106" priority="22506" operator="containsText" text="V">
      <formula>NOT(ISERROR(SEARCH("V",M2090)))</formula>
    </cfRule>
    <cfRule type="cellIs" dxfId="20105" priority="22507" operator="equal">
      <formula>(((#REF!)))</formula>
    </cfRule>
  </conditionalFormatting>
  <conditionalFormatting sqref="O2090:Q2090">
    <cfRule type="containsText" dxfId="20104" priority="22500" operator="containsText" text="O">
      <formula>NOT(ISERROR(SEARCH("O",O2090)))</formula>
    </cfRule>
    <cfRule type="containsText" dxfId="20103" priority="22501" operator="containsText" text="X">
      <formula>NOT(ISERROR(SEARCH("X",O2090)))</formula>
    </cfRule>
    <cfRule type="containsText" dxfId="20102" priority="22502" operator="containsText" text="V">
      <formula>NOT(ISERROR(SEARCH("V",O2090)))</formula>
    </cfRule>
    <cfRule type="cellIs" dxfId="20101" priority="22503" operator="equal">
      <formula>(((#REF!)))</formula>
    </cfRule>
  </conditionalFormatting>
  <conditionalFormatting sqref="M2089:Q2089">
    <cfRule type="containsText" dxfId="20100" priority="22496" operator="containsText" text="O">
      <formula>NOT(ISERROR(SEARCH("O",M2089)))</formula>
    </cfRule>
    <cfRule type="containsText" dxfId="20099" priority="22497" operator="containsText" text="X">
      <formula>NOT(ISERROR(SEARCH("X",M2089)))</formula>
    </cfRule>
    <cfRule type="containsText" dxfId="20098" priority="22498" operator="containsText" text="V">
      <formula>NOT(ISERROR(SEARCH("V",M2089)))</formula>
    </cfRule>
    <cfRule type="cellIs" dxfId="20097" priority="22499" operator="equal">
      <formula>(((#REF!)))</formula>
    </cfRule>
  </conditionalFormatting>
  <conditionalFormatting sqref="AM2222:AV2222 AM2204:AV2215">
    <cfRule type="cellIs" dxfId="20096" priority="21785" operator="equal">
      <formula>"NA"</formula>
    </cfRule>
    <cfRule type="cellIs" dxfId="20095" priority="21786" operator="equal">
      <formula>"NS"</formula>
    </cfRule>
    <cfRule type="cellIs" dxfId="20094" priority="21787" operator="equal">
      <formula>"S"</formula>
    </cfRule>
    <cfRule type="cellIs" dxfId="20093" priority="21788" operator="equal">
      <formula>"A"</formula>
    </cfRule>
    <cfRule type="cellIs" dxfId="20092" priority="21789" operator="equal">
      <formula>"X"</formula>
    </cfRule>
    <cfRule type="cellIs" dxfId="20091" priority="21790" operator="equal">
      <formula>"L"</formula>
    </cfRule>
    <cfRule type="cellIs" dxfId="20090" priority="21791" operator="equal">
      <formula>"V"</formula>
    </cfRule>
  </conditionalFormatting>
  <conditionalFormatting sqref="AM2217:AV2217">
    <cfRule type="cellIs" dxfId="20089" priority="21776" operator="equal">
      <formula>"NA"</formula>
    </cfRule>
    <cfRule type="cellIs" dxfId="20088" priority="21777" operator="equal">
      <formula>"NS"</formula>
    </cfRule>
    <cfRule type="cellIs" dxfId="20087" priority="21778" operator="equal">
      <formula>"S"</formula>
    </cfRule>
    <cfRule type="cellIs" dxfId="20086" priority="21779" operator="equal">
      <formula>"A"</formula>
    </cfRule>
    <cfRule type="cellIs" dxfId="20085" priority="21780" operator="equal">
      <formula>"X"</formula>
    </cfRule>
    <cfRule type="cellIs" dxfId="20084" priority="21781" operator="equal">
      <formula>"L"</formula>
    </cfRule>
    <cfRule type="cellIs" dxfId="20083" priority="21782" operator="equal">
      <formula>"V"</formula>
    </cfRule>
  </conditionalFormatting>
  <conditionalFormatting sqref="AM2216:AV2216">
    <cfRule type="cellIs" dxfId="20082" priority="21767" operator="equal">
      <formula>"NA"</formula>
    </cfRule>
    <cfRule type="cellIs" dxfId="20081" priority="21768" operator="equal">
      <formula>"NS"</formula>
    </cfRule>
    <cfRule type="cellIs" dxfId="20080" priority="21769" operator="equal">
      <formula>"S"</formula>
    </cfRule>
    <cfRule type="cellIs" dxfId="20079" priority="21770" operator="equal">
      <formula>"A"</formula>
    </cfRule>
    <cfRule type="cellIs" dxfId="20078" priority="21771" operator="equal">
      <formula>"X"</formula>
    </cfRule>
    <cfRule type="cellIs" dxfId="20077" priority="21772" operator="equal">
      <formula>"L"</formula>
    </cfRule>
    <cfRule type="cellIs" dxfId="20076" priority="21773" operator="equal">
      <formula>"V"</formula>
    </cfRule>
  </conditionalFormatting>
  <conditionalFormatting sqref="AM2220:AV2220">
    <cfRule type="cellIs" dxfId="20075" priority="21740" operator="equal">
      <formula>"NA"</formula>
    </cfRule>
    <cfRule type="cellIs" dxfId="20074" priority="21741" operator="equal">
      <formula>"NS"</formula>
    </cfRule>
    <cfRule type="cellIs" dxfId="20073" priority="21742" operator="equal">
      <formula>"S"</formula>
    </cfRule>
    <cfRule type="cellIs" dxfId="20072" priority="21743" operator="equal">
      <formula>"A"</formula>
    </cfRule>
    <cfRule type="cellIs" dxfId="20071" priority="21744" operator="equal">
      <formula>"X"</formula>
    </cfRule>
    <cfRule type="cellIs" dxfId="20070" priority="21745" operator="equal">
      <formula>"L"</formula>
    </cfRule>
    <cfRule type="cellIs" dxfId="20069" priority="21746" operator="equal">
      <formula>"V"</formula>
    </cfRule>
  </conditionalFormatting>
  <conditionalFormatting sqref="AM2218:AV2218">
    <cfRule type="cellIs" dxfId="20068" priority="21758" operator="equal">
      <formula>"NA"</formula>
    </cfRule>
    <cfRule type="cellIs" dxfId="20067" priority="21759" operator="equal">
      <formula>"NS"</formula>
    </cfRule>
    <cfRule type="cellIs" dxfId="20066" priority="21760" operator="equal">
      <formula>"S"</formula>
    </cfRule>
    <cfRule type="cellIs" dxfId="20065" priority="21761" operator="equal">
      <formula>"A"</formula>
    </cfRule>
    <cfRule type="cellIs" dxfId="20064" priority="21762" operator="equal">
      <formula>"X"</formula>
    </cfRule>
    <cfRule type="cellIs" dxfId="20063" priority="21763" operator="equal">
      <formula>"L"</formula>
    </cfRule>
    <cfRule type="cellIs" dxfId="20062" priority="21764" operator="equal">
      <formula>"V"</formula>
    </cfRule>
  </conditionalFormatting>
  <conditionalFormatting sqref="AM2219:AV2219">
    <cfRule type="cellIs" dxfId="20061" priority="21749" operator="equal">
      <formula>"NA"</formula>
    </cfRule>
    <cfRule type="cellIs" dxfId="20060" priority="21750" operator="equal">
      <formula>"NS"</formula>
    </cfRule>
    <cfRule type="cellIs" dxfId="20059" priority="21751" operator="equal">
      <formula>"S"</formula>
    </cfRule>
    <cfRule type="cellIs" dxfId="20058" priority="21752" operator="equal">
      <formula>"A"</formula>
    </cfRule>
    <cfRule type="cellIs" dxfId="20057" priority="21753" operator="equal">
      <formula>"X"</formula>
    </cfRule>
    <cfRule type="cellIs" dxfId="20056" priority="21754" operator="equal">
      <formula>"L"</formula>
    </cfRule>
    <cfRule type="cellIs" dxfId="20055" priority="21755" operator="equal">
      <formula>"V"</formula>
    </cfRule>
  </conditionalFormatting>
  <conditionalFormatting sqref="AM2221:AV2221">
    <cfRule type="cellIs" dxfId="20054" priority="21731" operator="equal">
      <formula>"NA"</formula>
    </cfRule>
    <cfRule type="cellIs" dxfId="20053" priority="21732" operator="equal">
      <formula>"NS"</formula>
    </cfRule>
    <cfRule type="cellIs" dxfId="20052" priority="21733" operator="equal">
      <formula>"S"</formula>
    </cfRule>
    <cfRule type="cellIs" dxfId="20051" priority="21734" operator="equal">
      <formula>"A"</formula>
    </cfRule>
    <cfRule type="cellIs" dxfId="20050" priority="21735" operator="equal">
      <formula>"X"</formula>
    </cfRule>
    <cfRule type="cellIs" dxfId="20049" priority="21736" operator="equal">
      <formula>"L"</formula>
    </cfRule>
    <cfRule type="cellIs" dxfId="20048" priority="21737" operator="equal">
      <formula>"V"</formula>
    </cfRule>
  </conditionalFormatting>
  <conditionalFormatting sqref="M548:S549">
    <cfRule type="cellIs" dxfId="20047" priority="20712" operator="equal">
      <formula>"X"</formula>
    </cfRule>
    <cfRule type="cellIs" dxfId="20046" priority="20713" operator="equal">
      <formula>"V"</formula>
    </cfRule>
  </conditionalFormatting>
  <conditionalFormatting sqref="AM872:AV873 AM868:AV868 AM548:AV549 AM859:AV865 AM851:AV856">
    <cfRule type="cellIs" dxfId="20045" priority="20705" operator="equal">
      <formula>"NA"</formula>
    </cfRule>
    <cfRule type="cellIs" dxfId="20044" priority="20706" operator="equal">
      <formula>"NS"</formula>
    </cfRule>
    <cfRule type="cellIs" dxfId="20043" priority="20707" operator="equal">
      <formula>"S"</formula>
    </cfRule>
    <cfRule type="cellIs" dxfId="20042" priority="20708" operator="equal">
      <formula>"A"</formula>
    </cfRule>
    <cfRule type="cellIs" dxfId="20041" priority="20709" operator="equal">
      <formula>"X"</formula>
    </cfRule>
    <cfRule type="cellIs" dxfId="20040" priority="20710" operator="equal">
      <formula>"L"</formula>
    </cfRule>
    <cfRule type="cellIs" dxfId="20039" priority="20711" operator="equal">
      <formula>"V"</formula>
    </cfRule>
  </conditionalFormatting>
  <conditionalFormatting sqref="AM869:AV869">
    <cfRule type="cellIs" dxfId="20038" priority="20635" operator="equal">
      <formula>"NA"</formula>
    </cfRule>
    <cfRule type="cellIs" dxfId="20037" priority="20636" operator="equal">
      <formula>"NS"</formula>
    </cfRule>
    <cfRule type="cellIs" dxfId="20036" priority="20637" operator="equal">
      <formula>"S"</formula>
    </cfRule>
    <cfRule type="cellIs" dxfId="20035" priority="20638" operator="equal">
      <formula>"A"</formula>
    </cfRule>
    <cfRule type="cellIs" dxfId="20034" priority="20639" operator="equal">
      <formula>"X"</formula>
    </cfRule>
    <cfRule type="cellIs" dxfId="20033" priority="20640" operator="equal">
      <formula>"L"</formula>
    </cfRule>
    <cfRule type="cellIs" dxfId="20032" priority="20641" operator="equal">
      <formula>"V"</formula>
    </cfRule>
  </conditionalFormatting>
  <conditionalFormatting sqref="AM870:AV870">
    <cfRule type="cellIs" dxfId="20031" priority="20621" operator="equal">
      <formula>"NA"</formula>
    </cfRule>
    <cfRule type="cellIs" dxfId="20030" priority="20622" operator="equal">
      <formula>"NS"</formula>
    </cfRule>
    <cfRule type="cellIs" dxfId="20029" priority="20623" operator="equal">
      <formula>"S"</formula>
    </cfRule>
    <cfRule type="cellIs" dxfId="20028" priority="20624" operator="equal">
      <formula>"A"</formula>
    </cfRule>
    <cfRule type="cellIs" dxfId="20027" priority="20625" operator="equal">
      <formula>"X"</formula>
    </cfRule>
    <cfRule type="cellIs" dxfId="20026" priority="20626" operator="equal">
      <formula>"L"</formula>
    </cfRule>
    <cfRule type="cellIs" dxfId="20025" priority="20627" operator="equal">
      <formula>"V"</formula>
    </cfRule>
  </conditionalFormatting>
  <conditionalFormatting sqref="AM871:AV871">
    <cfRule type="cellIs" dxfId="20024" priority="20614" operator="equal">
      <formula>"NA"</formula>
    </cfRule>
    <cfRule type="cellIs" dxfId="20023" priority="20615" operator="equal">
      <formula>"NS"</formula>
    </cfRule>
    <cfRule type="cellIs" dxfId="20022" priority="20616" operator="equal">
      <formula>"S"</formula>
    </cfRule>
    <cfRule type="cellIs" dxfId="20021" priority="20617" operator="equal">
      <formula>"A"</formula>
    </cfRule>
    <cfRule type="cellIs" dxfId="20020" priority="20618" operator="equal">
      <formula>"X"</formula>
    </cfRule>
    <cfRule type="cellIs" dxfId="20019" priority="20619" operator="equal">
      <formula>"L"</formula>
    </cfRule>
    <cfRule type="cellIs" dxfId="20018" priority="20620" operator="equal">
      <formula>"V"</formula>
    </cfRule>
  </conditionalFormatting>
  <conditionalFormatting sqref="AM866:AV866">
    <cfRule type="cellIs" dxfId="20017" priority="20579" operator="equal">
      <formula>"NA"</formula>
    </cfRule>
    <cfRule type="cellIs" dxfId="20016" priority="20580" operator="equal">
      <formula>"NS"</formula>
    </cfRule>
    <cfRule type="cellIs" dxfId="20015" priority="20581" operator="equal">
      <formula>"S"</formula>
    </cfRule>
    <cfRule type="cellIs" dxfId="20014" priority="20582" operator="equal">
      <formula>"A"</formula>
    </cfRule>
    <cfRule type="cellIs" dxfId="20013" priority="20583" operator="equal">
      <formula>"X"</formula>
    </cfRule>
    <cfRule type="cellIs" dxfId="20012" priority="20584" operator="equal">
      <formula>"L"</formula>
    </cfRule>
    <cfRule type="cellIs" dxfId="20011" priority="20585" operator="equal">
      <formula>"V"</formula>
    </cfRule>
  </conditionalFormatting>
  <conditionalFormatting sqref="AM867:AV867">
    <cfRule type="cellIs" dxfId="20010" priority="20572" operator="equal">
      <formula>"NA"</formula>
    </cfRule>
    <cfRule type="cellIs" dxfId="20009" priority="20573" operator="equal">
      <formula>"NS"</formula>
    </cfRule>
    <cfRule type="cellIs" dxfId="20008" priority="20574" operator="equal">
      <formula>"S"</formula>
    </cfRule>
    <cfRule type="cellIs" dxfId="20007" priority="20575" operator="equal">
      <formula>"A"</formula>
    </cfRule>
    <cfRule type="cellIs" dxfId="20006" priority="20576" operator="equal">
      <formula>"X"</formula>
    </cfRule>
    <cfRule type="cellIs" dxfId="20005" priority="20577" operator="equal">
      <formula>"L"</formula>
    </cfRule>
    <cfRule type="cellIs" dxfId="20004" priority="20578" operator="equal">
      <formula>"V"</formula>
    </cfRule>
  </conditionalFormatting>
  <conditionalFormatting sqref="AM857:AV858">
    <cfRule type="cellIs" dxfId="20003" priority="20544" operator="equal">
      <formula>"NA"</formula>
    </cfRule>
    <cfRule type="cellIs" dxfId="20002" priority="20545" operator="equal">
      <formula>"NS"</formula>
    </cfRule>
    <cfRule type="cellIs" dxfId="20001" priority="20546" operator="equal">
      <formula>"S"</formula>
    </cfRule>
    <cfRule type="cellIs" dxfId="20000" priority="20547" operator="equal">
      <formula>"A"</formula>
    </cfRule>
    <cfRule type="cellIs" dxfId="19999" priority="20548" operator="equal">
      <formula>"X"</formula>
    </cfRule>
    <cfRule type="cellIs" dxfId="19998" priority="20549" operator="equal">
      <formula>"L"</formula>
    </cfRule>
    <cfRule type="cellIs" dxfId="19997" priority="20550" operator="equal">
      <formula>"V"</formula>
    </cfRule>
  </conditionalFormatting>
  <conditionalFormatting sqref="AM724:AV735 AM751:AV751 AM848:AV848 AM758:AV795 AM720:AV720 AM737:AV738 AM740:AV744 AM711:AV717 AM821:AV821 AM703:AV708">
    <cfRule type="cellIs" dxfId="19996" priority="20278" operator="equal">
      <formula>"NA"</formula>
    </cfRule>
    <cfRule type="cellIs" dxfId="19995" priority="20279" operator="equal">
      <formula>"NS"</formula>
    </cfRule>
    <cfRule type="cellIs" dxfId="19994" priority="20280" operator="equal">
      <formula>"S"</formula>
    </cfRule>
    <cfRule type="cellIs" dxfId="19993" priority="20281" operator="equal">
      <formula>"A"</formula>
    </cfRule>
    <cfRule type="cellIs" dxfId="19992" priority="20282" operator="equal">
      <formula>"X"</formula>
    </cfRule>
    <cfRule type="cellIs" dxfId="19991" priority="20283" operator="equal">
      <formula>"L"</formula>
    </cfRule>
    <cfRule type="cellIs" dxfId="19990" priority="20284" operator="equal">
      <formula>"V"</formula>
    </cfRule>
  </conditionalFormatting>
  <conditionalFormatting sqref="AM822:AV822">
    <cfRule type="cellIs" dxfId="19989" priority="20271" operator="equal">
      <formula>"NA"</formula>
    </cfRule>
    <cfRule type="cellIs" dxfId="19988" priority="20272" operator="equal">
      <formula>"NS"</formula>
    </cfRule>
    <cfRule type="cellIs" dxfId="19987" priority="20273" operator="equal">
      <formula>"S"</formula>
    </cfRule>
    <cfRule type="cellIs" dxfId="19986" priority="20274" operator="equal">
      <formula>"A"</formula>
    </cfRule>
    <cfRule type="cellIs" dxfId="19985" priority="20275" operator="equal">
      <formula>"X"</formula>
    </cfRule>
    <cfRule type="cellIs" dxfId="19984" priority="20276" operator="equal">
      <formula>"L"</formula>
    </cfRule>
    <cfRule type="cellIs" dxfId="19983" priority="20277" operator="equal">
      <formula>"V"</formula>
    </cfRule>
  </conditionalFormatting>
  <conditionalFormatting sqref="AM823:AV823">
    <cfRule type="cellIs" dxfId="19982" priority="20264" operator="equal">
      <formula>"NA"</formula>
    </cfRule>
    <cfRule type="cellIs" dxfId="19981" priority="20265" operator="equal">
      <formula>"NS"</formula>
    </cfRule>
    <cfRule type="cellIs" dxfId="19980" priority="20266" operator="equal">
      <formula>"S"</formula>
    </cfRule>
    <cfRule type="cellIs" dxfId="19979" priority="20267" operator="equal">
      <formula>"A"</formula>
    </cfRule>
    <cfRule type="cellIs" dxfId="19978" priority="20268" operator="equal">
      <formula>"X"</formula>
    </cfRule>
    <cfRule type="cellIs" dxfId="19977" priority="20269" operator="equal">
      <formula>"L"</formula>
    </cfRule>
    <cfRule type="cellIs" dxfId="19976" priority="20270" operator="equal">
      <formula>"V"</formula>
    </cfRule>
  </conditionalFormatting>
  <conditionalFormatting sqref="AM824:AV824">
    <cfRule type="cellIs" dxfId="19975" priority="20257" operator="equal">
      <formula>"NA"</formula>
    </cfRule>
    <cfRule type="cellIs" dxfId="19974" priority="20258" operator="equal">
      <formula>"NS"</formula>
    </cfRule>
    <cfRule type="cellIs" dxfId="19973" priority="20259" operator="equal">
      <formula>"S"</formula>
    </cfRule>
    <cfRule type="cellIs" dxfId="19972" priority="20260" operator="equal">
      <formula>"A"</formula>
    </cfRule>
    <cfRule type="cellIs" dxfId="19971" priority="20261" operator="equal">
      <formula>"X"</formula>
    </cfRule>
    <cfRule type="cellIs" dxfId="19970" priority="20262" operator="equal">
      <formula>"L"</formula>
    </cfRule>
    <cfRule type="cellIs" dxfId="19969" priority="20263" operator="equal">
      <formula>"V"</formula>
    </cfRule>
  </conditionalFormatting>
  <conditionalFormatting sqref="AM825:AV825">
    <cfRule type="cellIs" dxfId="19968" priority="20250" operator="equal">
      <formula>"NA"</formula>
    </cfRule>
    <cfRule type="cellIs" dxfId="19967" priority="20251" operator="equal">
      <formula>"NS"</formula>
    </cfRule>
    <cfRule type="cellIs" dxfId="19966" priority="20252" operator="equal">
      <formula>"S"</formula>
    </cfRule>
    <cfRule type="cellIs" dxfId="19965" priority="20253" operator="equal">
      <formula>"A"</formula>
    </cfRule>
    <cfRule type="cellIs" dxfId="19964" priority="20254" operator="equal">
      <formula>"X"</formula>
    </cfRule>
    <cfRule type="cellIs" dxfId="19963" priority="20255" operator="equal">
      <formula>"L"</formula>
    </cfRule>
    <cfRule type="cellIs" dxfId="19962" priority="20256" operator="equal">
      <formula>"V"</formula>
    </cfRule>
  </conditionalFormatting>
  <conditionalFormatting sqref="AM839:AV839">
    <cfRule type="cellIs" dxfId="19961" priority="20236" operator="equal">
      <formula>"NA"</formula>
    </cfRule>
    <cfRule type="cellIs" dxfId="19960" priority="20237" operator="equal">
      <formula>"NS"</formula>
    </cfRule>
    <cfRule type="cellIs" dxfId="19959" priority="20238" operator="equal">
      <formula>"S"</formula>
    </cfRule>
    <cfRule type="cellIs" dxfId="19958" priority="20239" operator="equal">
      <formula>"A"</formula>
    </cfRule>
    <cfRule type="cellIs" dxfId="19957" priority="20240" operator="equal">
      <formula>"X"</formula>
    </cfRule>
    <cfRule type="cellIs" dxfId="19956" priority="20241" operator="equal">
      <formula>"L"</formula>
    </cfRule>
    <cfRule type="cellIs" dxfId="19955" priority="20242" operator="equal">
      <formula>"V"</formula>
    </cfRule>
  </conditionalFormatting>
  <conditionalFormatting sqref="AM826:AV826">
    <cfRule type="cellIs" dxfId="19954" priority="20243" operator="equal">
      <formula>"NA"</formula>
    </cfRule>
    <cfRule type="cellIs" dxfId="19953" priority="20244" operator="equal">
      <formula>"NS"</formula>
    </cfRule>
    <cfRule type="cellIs" dxfId="19952" priority="20245" operator="equal">
      <formula>"S"</formula>
    </cfRule>
    <cfRule type="cellIs" dxfId="19951" priority="20246" operator="equal">
      <formula>"A"</formula>
    </cfRule>
    <cfRule type="cellIs" dxfId="19950" priority="20247" operator="equal">
      <formula>"X"</formula>
    </cfRule>
    <cfRule type="cellIs" dxfId="19949" priority="20248" operator="equal">
      <formula>"L"</formula>
    </cfRule>
    <cfRule type="cellIs" dxfId="19948" priority="20249" operator="equal">
      <formula>"V"</formula>
    </cfRule>
  </conditionalFormatting>
  <conditionalFormatting sqref="AM843:AV844">
    <cfRule type="cellIs" dxfId="19947" priority="20229" operator="equal">
      <formula>"NA"</formula>
    </cfRule>
    <cfRule type="cellIs" dxfId="19946" priority="20230" operator="equal">
      <formula>"NS"</formula>
    </cfRule>
    <cfRule type="cellIs" dxfId="19945" priority="20231" operator="equal">
      <formula>"S"</formula>
    </cfRule>
    <cfRule type="cellIs" dxfId="19944" priority="20232" operator="equal">
      <formula>"A"</formula>
    </cfRule>
    <cfRule type="cellIs" dxfId="19943" priority="20233" operator="equal">
      <formula>"X"</formula>
    </cfRule>
    <cfRule type="cellIs" dxfId="19942" priority="20234" operator="equal">
      <formula>"L"</formula>
    </cfRule>
    <cfRule type="cellIs" dxfId="19941" priority="20235" operator="equal">
      <formula>"V"</formula>
    </cfRule>
  </conditionalFormatting>
  <conditionalFormatting sqref="AM841:AV841">
    <cfRule type="cellIs" dxfId="19940" priority="20222" operator="equal">
      <formula>"NA"</formula>
    </cfRule>
    <cfRule type="cellIs" dxfId="19939" priority="20223" operator="equal">
      <formula>"NS"</formula>
    </cfRule>
    <cfRule type="cellIs" dxfId="19938" priority="20224" operator="equal">
      <formula>"S"</formula>
    </cfRule>
    <cfRule type="cellIs" dxfId="19937" priority="20225" operator="equal">
      <formula>"A"</formula>
    </cfRule>
    <cfRule type="cellIs" dxfId="19936" priority="20226" operator="equal">
      <formula>"X"</formula>
    </cfRule>
    <cfRule type="cellIs" dxfId="19935" priority="20227" operator="equal">
      <formula>"L"</formula>
    </cfRule>
    <cfRule type="cellIs" dxfId="19934" priority="20228" operator="equal">
      <formula>"V"</formula>
    </cfRule>
  </conditionalFormatting>
  <conditionalFormatting sqref="AM840:AV840">
    <cfRule type="cellIs" dxfId="19933" priority="20215" operator="equal">
      <formula>"NA"</formula>
    </cfRule>
    <cfRule type="cellIs" dxfId="19932" priority="20216" operator="equal">
      <formula>"NS"</formula>
    </cfRule>
    <cfRule type="cellIs" dxfId="19931" priority="20217" operator="equal">
      <formula>"S"</formula>
    </cfRule>
    <cfRule type="cellIs" dxfId="19930" priority="20218" operator="equal">
      <formula>"A"</formula>
    </cfRule>
    <cfRule type="cellIs" dxfId="19929" priority="20219" operator="equal">
      <formula>"X"</formula>
    </cfRule>
    <cfRule type="cellIs" dxfId="19928" priority="20220" operator="equal">
      <formula>"L"</formula>
    </cfRule>
    <cfRule type="cellIs" dxfId="19927" priority="20221" operator="equal">
      <formula>"V"</formula>
    </cfRule>
  </conditionalFormatting>
  <conditionalFormatting sqref="AM721:AV721">
    <cfRule type="cellIs" dxfId="19926" priority="20208" operator="equal">
      <formula>"NA"</formula>
    </cfRule>
    <cfRule type="cellIs" dxfId="19925" priority="20209" operator="equal">
      <formula>"NS"</formula>
    </cfRule>
    <cfRule type="cellIs" dxfId="19924" priority="20210" operator="equal">
      <formula>"S"</formula>
    </cfRule>
    <cfRule type="cellIs" dxfId="19923" priority="20211" operator="equal">
      <formula>"A"</formula>
    </cfRule>
    <cfRule type="cellIs" dxfId="19922" priority="20212" operator="equal">
      <formula>"X"</formula>
    </cfRule>
    <cfRule type="cellIs" dxfId="19921" priority="20213" operator="equal">
      <formula>"L"</formula>
    </cfRule>
    <cfRule type="cellIs" dxfId="19920" priority="20214" operator="equal">
      <formula>"V"</formula>
    </cfRule>
  </conditionalFormatting>
  <conditionalFormatting sqref="AM842:AV842">
    <cfRule type="cellIs" dxfId="19919" priority="20201" operator="equal">
      <formula>"NA"</formula>
    </cfRule>
    <cfRule type="cellIs" dxfId="19918" priority="20202" operator="equal">
      <formula>"NS"</formula>
    </cfRule>
    <cfRule type="cellIs" dxfId="19917" priority="20203" operator="equal">
      <formula>"S"</formula>
    </cfRule>
    <cfRule type="cellIs" dxfId="19916" priority="20204" operator="equal">
      <formula>"A"</formula>
    </cfRule>
    <cfRule type="cellIs" dxfId="19915" priority="20205" operator="equal">
      <formula>"X"</formula>
    </cfRule>
    <cfRule type="cellIs" dxfId="19914" priority="20206" operator="equal">
      <formula>"L"</formula>
    </cfRule>
    <cfRule type="cellIs" dxfId="19913" priority="20207" operator="equal">
      <formula>"V"</formula>
    </cfRule>
  </conditionalFormatting>
  <conditionalFormatting sqref="AM722:AV722">
    <cfRule type="cellIs" dxfId="19912" priority="20194" operator="equal">
      <formula>"NA"</formula>
    </cfRule>
    <cfRule type="cellIs" dxfId="19911" priority="20195" operator="equal">
      <formula>"NS"</formula>
    </cfRule>
    <cfRule type="cellIs" dxfId="19910" priority="20196" operator="equal">
      <formula>"S"</formula>
    </cfRule>
    <cfRule type="cellIs" dxfId="19909" priority="20197" operator="equal">
      <formula>"A"</formula>
    </cfRule>
    <cfRule type="cellIs" dxfId="19908" priority="20198" operator="equal">
      <formula>"X"</formula>
    </cfRule>
    <cfRule type="cellIs" dxfId="19907" priority="20199" operator="equal">
      <formula>"L"</formula>
    </cfRule>
    <cfRule type="cellIs" dxfId="19906" priority="20200" operator="equal">
      <formula>"V"</formula>
    </cfRule>
  </conditionalFormatting>
  <conditionalFormatting sqref="AM723:AV723">
    <cfRule type="cellIs" dxfId="19905" priority="20187" operator="equal">
      <formula>"NA"</formula>
    </cfRule>
    <cfRule type="cellIs" dxfId="19904" priority="20188" operator="equal">
      <formula>"NS"</formula>
    </cfRule>
    <cfRule type="cellIs" dxfId="19903" priority="20189" operator="equal">
      <formula>"S"</formula>
    </cfRule>
    <cfRule type="cellIs" dxfId="19902" priority="20190" operator="equal">
      <formula>"A"</formula>
    </cfRule>
    <cfRule type="cellIs" dxfId="19901" priority="20191" operator="equal">
      <formula>"X"</formula>
    </cfRule>
    <cfRule type="cellIs" dxfId="19900" priority="20192" operator="equal">
      <formula>"L"</formula>
    </cfRule>
    <cfRule type="cellIs" dxfId="19899" priority="20193" operator="equal">
      <formula>"V"</formula>
    </cfRule>
  </conditionalFormatting>
  <conditionalFormatting sqref="AM845:AV845">
    <cfRule type="cellIs" dxfId="19898" priority="20180" operator="equal">
      <formula>"NA"</formula>
    </cfRule>
    <cfRule type="cellIs" dxfId="19897" priority="20181" operator="equal">
      <formula>"NS"</formula>
    </cfRule>
    <cfRule type="cellIs" dxfId="19896" priority="20182" operator="equal">
      <formula>"S"</formula>
    </cfRule>
    <cfRule type="cellIs" dxfId="19895" priority="20183" operator="equal">
      <formula>"A"</formula>
    </cfRule>
    <cfRule type="cellIs" dxfId="19894" priority="20184" operator="equal">
      <formula>"X"</formula>
    </cfRule>
    <cfRule type="cellIs" dxfId="19893" priority="20185" operator="equal">
      <formula>"L"</formula>
    </cfRule>
    <cfRule type="cellIs" dxfId="19892" priority="20186" operator="equal">
      <formula>"V"</formula>
    </cfRule>
  </conditionalFormatting>
  <conditionalFormatting sqref="AM846:AV846">
    <cfRule type="cellIs" dxfId="19891" priority="20173" operator="equal">
      <formula>"NA"</formula>
    </cfRule>
    <cfRule type="cellIs" dxfId="19890" priority="20174" operator="equal">
      <formula>"NS"</formula>
    </cfRule>
    <cfRule type="cellIs" dxfId="19889" priority="20175" operator="equal">
      <formula>"S"</formula>
    </cfRule>
    <cfRule type="cellIs" dxfId="19888" priority="20176" operator="equal">
      <formula>"A"</formula>
    </cfRule>
    <cfRule type="cellIs" dxfId="19887" priority="20177" operator="equal">
      <formula>"X"</formula>
    </cfRule>
    <cfRule type="cellIs" dxfId="19886" priority="20178" operator="equal">
      <formula>"L"</formula>
    </cfRule>
    <cfRule type="cellIs" dxfId="19885" priority="20179" operator="equal">
      <formula>"V"</formula>
    </cfRule>
  </conditionalFormatting>
  <conditionalFormatting sqref="AM847:AV847">
    <cfRule type="cellIs" dxfId="19884" priority="20166" operator="equal">
      <formula>"NA"</formula>
    </cfRule>
    <cfRule type="cellIs" dxfId="19883" priority="20167" operator="equal">
      <formula>"NS"</formula>
    </cfRule>
    <cfRule type="cellIs" dxfId="19882" priority="20168" operator="equal">
      <formula>"S"</formula>
    </cfRule>
    <cfRule type="cellIs" dxfId="19881" priority="20169" operator="equal">
      <formula>"A"</formula>
    </cfRule>
    <cfRule type="cellIs" dxfId="19880" priority="20170" operator="equal">
      <formula>"X"</formula>
    </cfRule>
    <cfRule type="cellIs" dxfId="19879" priority="20171" operator="equal">
      <formula>"L"</formula>
    </cfRule>
    <cfRule type="cellIs" dxfId="19878" priority="20172" operator="equal">
      <formula>"V"</formula>
    </cfRule>
  </conditionalFormatting>
  <conditionalFormatting sqref="AM849:AV849">
    <cfRule type="cellIs" dxfId="19877" priority="20159" operator="equal">
      <formula>"NA"</formula>
    </cfRule>
    <cfRule type="cellIs" dxfId="19876" priority="20160" operator="equal">
      <formula>"NS"</formula>
    </cfRule>
    <cfRule type="cellIs" dxfId="19875" priority="20161" operator="equal">
      <formula>"S"</formula>
    </cfRule>
    <cfRule type="cellIs" dxfId="19874" priority="20162" operator="equal">
      <formula>"A"</formula>
    </cfRule>
    <cfRule type="cellIs" dxfId="19873" priority="20163" operator="equal">
      <formula>"X"</formula>
    </cfRule>
    <cfRule type="cellIs" dxfId="19872" priority="20164" operator="equal">
      <formula>"L"</formula>
    </cfRule>
    <cfRule type="cellIs" dxfId="19871" priority="20165" operator="equal">
      <formula>"V"</formula>
    </cfRule>
  </conditionalFormatting>
  <conditionalFormatting sqref="AM718:AV718">
    <cfRule type="cellIs" dxfId="19870" priority="20152" operator="equal">
      <formula>"NA"</formula>
    </cfRule>
    <cfRule type="cellIs" dxfId="19869" priority="20153" operator="equal">
      <formula>"NS"</formula>
    </cfRule>
    <cfRule type="cellIs" dxfId="19868" priority="20154" operator="equal">
      <formula>"S"</formula>
    </cfRule>
    <cfRule type="cellIs" dxfId="19867" priority="20155" operator="equal">
      <formula>"A"</formula>
    </cfRule>
    <cfRule type="cellIs" dxfId="19866" priority="20156" operator="equal">
      <formula>"X"</formula>
    </cfRule>
    <cfRule type="cellIs" dxfId="19865" priority="20157" operator="equal">
      <formula>"L"</formula>
    </cfRule>
    <cfRule type="cellIs" dxfId="19864" priority="20158" operator="equal">
      <formula>"V"</formula>
    </cfRule>
  </conditionalFormatting>
  <conditionalFormatting sqref="AM719:AV719">
    <cfRule type="cellIs" dxfId="19863" priority="20145" operator="equal">
      <formula>"NA"</formula>
    </cfRule>
    <cfRule type="cellIs" dxfId="19862" priority="20146" operator="equal">
      <formula>"NS"</formula>
    </cfRule>
    <cfRule type="cellIs" dxfId="19861" priority="20147" operator="equal">
      <formula>"S"</formula>
    </cfRule>
    <cfRule type="cellIs" dxfId="19860" priority="20148" operator="equal">
      <formula>"A"</formula>
    </cfRule>
    <cfRule type="cellIs" dxfId="19859" priority="20149" operator="equal">
      <formula>"X"</formula>
    </cfRule>
    <cfRule type="cellIs" dxfId="19858" priority="20150" operator="equal">
      <formula>"L"</formula>
    </cfRule>
    <cfRule type="cellIs" dxfId="19857" priority="20151" operator="equal">
      <formula>"V"</formula>
    </cfRule>
  </conditionalFormatting>
  <conditionalFormatting sqref="AM850:AV850">
    <cfRule type="cellIs" dxfId="19856" priority="20138" operator="equal">
      <formula>"NA"</formula>
    </cfRule>
    <cfRule type="cellIs" dxfId="19855" priority="20139" operator="equal">
      <formula>"NS"</formula>
    </cfRule>
    <cfRule type="cellIs" dxfId="19854" priority="20140" operator="equal">
      <formula>"S"</formula>
    </cfRule>
    <cfRule type="cellIs" dxfId="19853" priority="20141" operator="equal">
      <formula>"A"</formula>
    </cfRule>
    <cfRule type="cellIs" dxfId="19852" priority="20142" operator="equal">
      <formula>"X"</formula>
    </cfRule>
    <cfRule type="cellIs" dxfId="19851" priority="20143" operator="equal">
      <formula>"L"</formula>
    </cfRule>
    <cfRule type="cellIs" dxfId="19850" priority="20144" operator="equal">
      <formula>"V"</formula>
    </cfRule>
  </conditionalFormatting>
  <conditionalFormatting sqref="AM736:AV736">
    <cfRule type="cellIs" dxfId="19849" priority="20131" operator="equal">
      <formula>"NA"</formula>
    </cfRule>
    <cfRule type="cellIs" dxfId="19848" priority="20132" operator="equal">
      <formula>"NS"</formula>
    </cfRule>
    <cfRule type="cellIs" dxfId="19847" priority="20133" operator="equal">
      <formula>"S"</formula>
    </cfRule>
    <cfRule type="cellIs" dxfId="19846" priority="20134" operator="equal">
      <formula>"A"</formula>
    </cfRule>
    <cfRule type="cellIs" dxfId="19845" priority="20135" operator="equal">
      <formula>"X"</formula>
    </cfRule>
    <cfRule type="cellIs" dxfId="19844" priority="20136" operator="equal">
      <formula>"L"</formula>
    </cfRule>
    <cfRule type="cellIs" dxfId="19843" priority="20137" operator="equal">
      <formula>"V"</formula>
    </cfRule>
  </conditionalFormatting>
  <conditionalFormatting sqref="AM739:AV739">
    <cfRule type="cellIs" dxfId="19842" priority="20124" operator="equal">
      <formula>"NA"</formula>
    </cfRule>
    <cfRule type="cellIs" dxfId="19841" priority="20125" operator="equal">
      <formula>"NS"</formula>
    </cfRule>
    <cfRule type="cellIs" dxfId="19840" priority="20126" operator="equal">
      <formula>"S"</formula>
    </cfRule>
    <cfRule type="cellIs" dxfId="19839" priority="20127" operator="equal">
      <formula>"A"</formula>
    </cfRule>
    <cfRule type="cellIs" dxfId="19838" priority="20128" operator="equal">
      <formula>"X"</formula>
    </cfRule>
    <cfRule type="cellIs" dxfId="19837" priority="20129" operator="equal">
      <formula>"L"</formula>
    </cfRule>
    <cfRule type="cellIs" dxfId="19836" priority="20130" operator="equal">
      <formula>"V"</formula>
    </cfRule>
  </conditionalFormatting>
  <conditionalFormatting sqref="AM709:AV710">
    <cfRule type="cellIs" dxfId="19835" priority="20117" operator="equal">
      <formula>"NA"</formula>
    </cfRule>
    <cfRule type="cellIs" dxfId="19834" priority="20118" operator="equal">
      <formula>"NS"</formula>
    </cfRule>
    <cfRule type="cellIs" dxfId="19833" priority="20119" operator="equal">
      <formula>"S"</formula>
    </cfRule>
    <cfRule type="cellIs" dxfId="19832" priority="20120" operator="equal">
      <formula>"A"</formula>
    </cfRule>
    <cfRule type="cellIs" dxfId="19831" priority="20121" operator="equal">
      <formula>"X"</formula>
    </cfRule>
    <cfRule type="cellIs" dxfId="19830" priority="20122" operator="equal">
      <formula>"L"</formula>
    </cfRule>
    <cfRule type="cellIs" dxfId="19829" priority="20123" operator="equal">
      <formula>"V"</formula>
    </cfRule>
  </conditionalFormatting>
  <conditionalFormatting sqref="AM745:AV750">
    <cfRule type="cellIs" dxfId="19828" priority="20110" operator="equal">
      <formula>"NA"</formula>
    </cfRule>
    <cfRule type="cellIs" dxfId="19827" priority="20111" operator="equal">
      <formula>"NS"</formula>
    </cfRule>
    <cfRule type="cellIs" dxfId="19826" priority="20112" operator="equal">
      <formula>"S"</formula>
    </cfRule>
    <cfRule type="cellIs" dxfId="19825" priority="20113" operator="equal">
      <formula>"A"</formula>
    </cfRule>
    <cfRule type="cellIs" dxfId="19824" priority="20114" operator="equal">
      <formula>"X"</formula>
    </cfRule>
    <cfRule type="cellIs" dxfId="19823" priority="20115" operator="equal">
      <formula>"L"</formula>
    </cfRule>
    <cfRule type="cellIs" dxfId="19822" priority="20116" operator="equal">
      <formula>"V"</formula>
    </cfRule>
  </conditionalFormatting>
  <conditionalFormatting sqref="AM752:AV757">
    <cfRule type="cellIs" dxfId="19821" priority="20103" operator="equal">
      <formula>"NA"</formula>
    </cfRule>
    <cfRule type="cellIs" dxfId="19820" priority="20104" operator="equal">
      <formula>"NS"</formula>
    </cfRule>
    <cfRule type="cellIs" dxfId="19819" priority="20105" operator="equal">
      <formula>"S"</formula>
    </cfRule>
    <cfRule type="cellIs" dxfId="19818" priority="20106" operator="equal">
      <formula>"A"</formula>
    </cfRule>
    <cfRule type="cellIs" dxfId="19817" priority="20107" operator="equal">
      <formula>"X"</formula>
    </cfRule>
    <cfRule type="cellIs" dxfId="19816" priority="20108" operator="equal">
      <formula>"L"</formula>
    </cfRule>
    <cfRule type="cellIs" dxfId="19815" priority="20109" operator="equal">
      <formula>"V"</formula>
    </cfRule>
  </conditionalFormatting>
  <conditionalFormatting sqref="AM810:AV810 AM796:AV796">
    <cfRule type="cellIs" dxfId="19814" priority="20096" operator="equal">
      <formula>"NA"</formula>
    </cfRule>
    <cfRule type="cellIs" dxfId="19813" priority="20097" operator="equal">
      <formula>"NS"</formula>
    </cfRule>
    <cfRule type="cellIs" dxfId="19812" priority="20098" operator="equal">
      <formula>"S"</formula>
    </cfRule>
    <cfRule type="cellIs" dxfId="19811" priority="20099" operator="equal">
      <formula>"A"</formula>
    </cfRule>
    <cfRule type="cellIs" dxfId="19810" priority="20100" operator="equal">
      <formula>"X"</formula>
    </cfRule>
    <cfRule type="cellIs" dxfId="19809" priority="20101" operator="equal">
      <formula>"L"</formula>
    </cfRule>
    <cfRule type="cellIs" dxfId="19808" priority="20102" operator="equal">
      <formula>"V"</formula>
    </cfRule>
  </conditionalFormatting>
  <conditionalFormatting sqref="AM797:AV797">
    <cfRule type="cellIs" dxfId="19807" priority="20089" operator="equal">
      <formula>"NA"</formula>
    </cfRule>
    <cfRule type="cellIs" dxfId="19806" priority="20090" operator="equal">
      <formula>"NS"</formula>
    </cfRule>
    <cfRule type="cellIs" dxfId="19805" priority="20091" operator="equal">
      <formula>"S"</formula>
    </cfRule>
    <cfRule type="cellIs" dxfId="19804" priority="20092" operator="equal">
      <formula>"A"</formula>
    </cfRule>
    <cfRule type="cellIs" dxfId="19803" priority="20093" operator="equal">
      <formula>"X"</formula>
    </cfRule>
    <cfRule type="cellIs" dxfId="19802" priority="20094" operator="equal">
      <formula>"L"</formula>
    </cfRule>
    <cfRule type="cellIs" dxfId="19801" priority="20095" operator="equal">
      <formula>"V"</formula>
    </cfRule>
  </conditionalFormatting>
  <conditionalFormatting sqref="AM798:AV798">
    <cfRule type="cellIs" dxfId="19800" priority="20082" operator="equal">
      <formula>"NA"</formula>
    </cfRule>
    <cfRule type="cellIs" dxfId="19799" priority="20083" operator="equal">
      <formula>"NS"</formula>
    </cfRule>
    <cfRule type="cellIs" dxfId="19798" priority="20084" operator="equal">
      <formula>"S"</formula>
    </cfRule>
    <cfRule type="cellIs" dxfId="19797" priority="20085" operator="equal">
      <formula>"A"</formula>
    </cfRule>
    <cfRule type="cellIs" dxfId="19796" priority="20086" operator="equal">
      <formula>"X"</formula>
    </cfRule>
    <cfRule type="cellIs" dxfId="19795" priority="20087" operator="equal">
      <formula>"L"</formula>
    </cfRule>
    <cfRule type="cellIs" dxfId="19794" priority="20088" operator="equal">
      <formula>"V"</formula>
    </cfRule>
  </conditionalFormatting>
  <conditionalFormatting sqref="AM799:AV799">
    <cfRule type="cellIs" dxfId="19793" priority="20075" operator="equal">
      <formula>"NA"</formula>
    </cfRule>
    <cfRule type="cellIs" dxfId="19792" priority="20076" operator="equal">
      <formula>"NS"</formula>
    </cfRule>
    <cfRule type="cellIs" dxfId="19791" priority="20077" operator="equal">
      <formula>"S"</formula>
    </cfRule>
    <cfRule type="cellIs" dxfId="19790" priority="20078" operator="equal">
      <formula>"A"</formula>
    </cfRule>
    <cfRule type="cellIs" dxfId="19789" priority="20079" operator="equal">
      <formula>"X"</formula>
    </cfRule>
    <cfRule type="cellIs" dxfId="19788" priority="20080" operator="equal">
      <formula>"L"</formula>
    </cfRule>
    <cfRule type="cellIs" dxfId="19787" priority="20081" operator="equal">
      <formula>"V"</formula>
    </cfRule>
  </conditionalFormatting>
  <conditionalFormatting sqref="AM800:AV800">
    <cfRule type="cellIs" dxfId="19786" priority="20068" operator="equal">
      <formula>"NA"</formula>
    </cfRule>
    <cfRule type="cellIs" dxfId="19785" priority="20069" operator="equal">
      <formula>"NS"</formula>
    </cfRule>
    <cfRule type="cellIs" dxfId="19784" priority="20070" operator="equal">
      <formula>"S"</formula>
    </cfRule>
    <cfRule type="cellIs" dxfId="19783" priority="20071" operator="equal">
      <formula>"A"</formula>
    </cfRule>
    <cfRule type="cellIs" dxfId="19782" priority="20072" operator="equal">
      <formula>"X"</formula>
    </cfRule>
    <cfRule type="cellIs" dxfId="19781" priority="20073" operator="equal">
      <formula>"L"</formula>
    </cfRule>
    <cfRule type="cellIs" dxfId="19780" priority="20074" operator="equal">
      <formula>"V"</formula>
    </cfRule>
  </conditionalFormatting>
  <conditionalFormatting sqref="AM802:AV802">
    <cfRule type="cellIs" dxfId="19779" priority="20054" operator="equal">
      <formula>"NA"</formula>
    </cfRule>
    <cfRule type="cellIs" dxfId="19778" priority="20055" operator="equal">
      <formula>"NS"</formula>
    </cfRule>
    <cfRule type="cellIs" dxfId="19777" priority="20056" operator="equal">
      <formula>"S"</formula>
    </cfRule>
    <cfRule type="cellIs" dxfId="19776" priority="20057" operator="equal">
      <formula>"A"</formula>
    </cfRule>
    <cfRule type="cellIs" dxfId="19775" priority="20058" operator="equal">
      <formula>"X"</formula>
    </cfRule>
    <cfRule type="cellIs" dxfId="19774" priority="20059" operator="equal">
      <formula>"L"</formula>
    </cfRule>
    <cfRule type="cellIs" dxfId="19773" priority="20060" operator="equal">
      <formula>"V"</formula>
    </cfRule>
  </conditionalFormatting>
  <conditionalFormatting sqref="AM801:AV801">
    <cfRule type="cellIs" dxfId="19772" priority="20061" operator="equal">
      <formula>"NA"</formula>
    </cfRule>
    <cfRule type="cellIs" dxfId="19771" priority="20062" operator="equal">
      <formula>"NS"</formula>
    </cfRule>
    <cfRule type="cellIs" dxfId="19770" priority="20063" operator="equal">
      <formula>"S"</formula>
    </cfRule>
    <cfRule type="cellIs" dxfId="19769" priority="20064" operator="equal">
      <formula>"A"</formula>
    </cfRule>
    <cfRule type="cellIs" dxfId="19768" priority="20065" operator="equal">
      <formula>"X"</formula>
    </cfRule>
    <cfRule type="cellIs" dxfId="19767" priority="20066" operator="equal">
      <formula>"L"</formula>
    </cfRule>
    <cfRule type="cellIs" dxfId="19766" priority="20067" operator="equal">
      <formula>"V"</formula>
    </cfRule>
  </conditionalFormatting>
  <conditionalFormatting sqref="AM806:AV806">
    <cfRule type="cellIs" dxfId="19765" priority="20047" operator="equal">
      <formula>"NA"</formula>
    </cfRule>
    <cfRule type="cellIs" dxfId="19764" priority="20048" operator="equal">
      <formula>"NS"</formula>
    </cfRule>
    <cfRule type="cellIs" dxfId="19763" priority="20049" operator="equal">
      <formula>"S"</formula>
    </cfRule>
    <cfRule type="cellIs" dxfId="19762" priority="20050" operator="equal">
      <formula>"A"</formula>
    </cfRule>
    <cfRule type="cellIs" dxfId="19761" priority="20051" operator="equal">
      <formula>"X"</formula>
    </cfRule>
    <cfRule type="cellIs" dxfId="19760" priority="20052" operator="equal">
      <formula>"L"</formula>
    </cfRule>
    <cfRule type="cellIs" dxfId="19759" priority="20053" operator="equal">
      <formula>"V"</formula>
    </cfRule>
  </conditionalFormatting>
  <conditionalFormatting sqref="AM804:AV804">
    <cfRule type="cellIs" dxfId="19758" priority="20040" operator="equal">
      <formula>"NA"</formula>
    </cfRule>
    <cfRule type="cellIs" dxfId="19757" priority="20041" operator="equal">
      <formula>"NS"</formula>
    </cfRule>
    <cfRule type="cellIs" dxfId="19756" priority="20042" operator="equal">
      <formula>"S"</formula>
    </cfRule>
    <cfRule type="cellIs" dxfId="19755" priority="20043" operator="equal">
      <formula>"A"</formula>
    </cfRule>
    <cfRule type="cellIs" dxfId="19754" priority="20044" operator="equal">
      <formula>"X"</formula>
    </cfRule>
    <cfRule type="cellIs" dxfId="19753" priority="20045" operator="equal">
      <formula>"L"</formula>
    </cfRule>
    <cfRule type="cellIs" dxfId="19752" priority="20046" operator="equal">
      <formula>"V"</formula>
    </cfRule>
  </conditionalFormatting>
  <conditionalFormatting sqref="AM803:AV803">
    <cfRule type="cellIs" dxfId="19751" priority="20033" operator="equal">
      <formula>"NA"</formula>
    </cfRule>
    <cfRule type="cellIs" dxfId="19750" priority="20034" operator="equal">
      <formula>"NS"</formula>
    </cfRule>
    <cfRule type="cellIs" dxfId="19749" priority="20035" operator="equal">
      <formula>"S"</formula>
    </cfRule>
    <cfRule type="cellIs" dxfId="19748" priority="20036" operator="equal">
      <formula>"A"</formula>
    </cfRule>
    <cfRule type="cellIs" dxfId="19747" priority="20037" operator="equal">
      <formula>"X"</formula>
    </cfRule>
    <cfRule type="cellIs" dxfId="19746" priority="20038" operator="equal">
      <formula>"L"</formula>
    </cfRule>
    <cfRule type="cellIs" dxfId="19745" priority="20039" operator="equal">
      <formula>"V"</formula>
    </cfRule>
  </conditionalFormatting>
  <conditionalFormatting sqref="AM805:AV805">
    <cfRule type="cellIs" dxfId="19744" priority="20026" operator="equal">
      <formula>"NA"</formula>
    </cfRule>
    <cfRule type="cellIs" dxfId="19743" priority="20027" operator="equal">
      <formula>"NS"</formula>
    </cfRule>
    <cfRule type="cellIs" dxfId="19742" priority="20028" operator="equal">
      <formula>"S"</formula>
    </cfRule>
    <cfRule type="cellIs" dxfId="19741" priority="20029" operator="equal">
      <formula>"A"</formula>
    </cfRule>
    <cfRule type="cellIs" dxfId="19740" priority="20030" operator="equal">
      <formula>"X"</formula>
    </cfRule>
    <cfRule type="cellIs" dxfId="19739" priority="20031" operator="equal">
      <formula>"L"</formula>
    </cfRule>
    <cfRule type="cellIs" dxfId="19738" priority="20032" operator="equal">
      <formula>"V"</formula>
    </cfRule>
  </conditionalFormatting>
  <conditionalFormatting sqref="AM807:AV807">
    <cfRule type="cellIs" dxfId="19737" priority="20019" operator="equal">
      <formula>"NA"</formula>
    </cfRule>
    <cfRule type="cellIs" dxfId="19736" priority="20020" operator="equal">
      <formula>"NS"</formula>
    </cfRule>
    <cfRule type="cellIs" dxfId="19735" priority="20021" operator="equal">
      <formula>"S"</formula>
    </cfRule>
    <cfRule type="cellIs" dxfId="19734" priority="20022" operator="equal">
      <formula>"A"</formula>
    </cfRule>
    <cfRule type="cellIs" dxfId="19733" priority="20023" operator="equal">
      <formula>"X"</formula>
    </cfRule>
    <cfRule type="cellIs" dxfId="19732" priority="20024" operator="equal">
      <formula>"L"</formula>
    </cfRule>
    <cfRule type="cellIs" dxfId="19731" priority="20025" operator="equal">
      <formula>"V"</formula>
    </cfRule>
  </conditionalFormatting>
  <conditionalFormatting sqref="AM808:AV808">
    <cfRule type="cellIs" dxfId="19730" priority="20012" operator="equal">
      <formula>"NA"</formula>
    </cfRule>
    <cfRule type="cellIs" dxfId="19729" priority="20013" operator="equal">
      <formula>"NS"</formula>
    </cfRule>
    <cfRule type="cellIs" dxfId="19728" priority="20014" operator="equal">
      <formula>"S"</formula>
    </cfRule>
    <cfRule type="cellIs" dxfId="19727" priority="20015" operator="equal">
      <formula>"A"</formula>
    </cfRule>
    <cfRule type="cellIs" dxfId="19726" priority="20016" operator="equal">
      <formula>"X"</formula>
    </cfRule>
    <cfRule type="cellIs" dxfId="19725" priority="20017" operator="equal">
      <formula>"L"</formula>
    </cfRule>
    <cfRule type="cellIs" dxfId="19724" priority="20018" operator="equal">
      <formula>"V"</formula>
    </cfRule>
  </conditionalFormatting>
  <conditionalFormatting sqref="AM809:AV809">
    <cfRule type="cellIs" dxfId="19723" priority="20005" operator="equal">
      <formula>"NA"</formula>
    </cfRule>
    <cfRule type="cellIs" dxfId="19722" priority="20006" operator="equal">
      <formula>"NS"</formula>
    </cfRule>
    <cfRule type="cellIs" dxfId="19721" priority="20007" operator="equal">
      <formula>"S"</formula>
    </cfRule>
    <cfRule type="cellIs" dxfId="19720" priority="20008" operator="equal">
      <formula>"A"</formula>
    </cfRule>
    <cfRule type="cellIs" dxfId="19719" priority="20009" operator="equal">
      <formula>"X"</formula>
    </cfRule>
    <cfRule type="cellIs" dxfId="19718" priority="20010" operator="equal">
      <formula>"L"</formula>
    </cfRule>
    <cfRule type="cellIs" dxfId="19717" priority="20011" operator="equal">
      <formula>"V"</formula>
    </cfRule>
  </conditionalFormatting>
  <conditionalFormatting sqref="AM820:AV820">
    <cfRule type="cellIs" dxfId="19716" priority="19998" operator="equal">
      <formula>"NA"</formula>
    </cfRule>
    <cfRule type="cellIs" dxfId="19715" priority="19999" operator="equal">
      <formula>"NS"</formula>
    </cfRule>
    <cfRule type="cellIs" dxfId="19714" priority="20000" operator="equal">
      <formula>"S"</formula>
    </cfRule>
    <cfRule type="cellIs" dxfId="19713" priority="20001" operator="equal">
      <formula>"A"</formula>
    </cfRule>
    <cfRule type="cellIs" dxfId="19712" priority="20002" operator="equal">
      <formula>"X"</formula>
    </cfRule>
    <cfRule type="cellIs" dxfId="19711" priority="20003" operator="equal">
      <formula>"L"</formula>
    </cfRule>
    <cfRule type="cellIs" dxfId="19710" priority="20004" operator="equal">
      <formula>"V"</formula>
    </cfRule>
  </conditionalFormatting>
  <conditionalFormatting sqref="AM811:AV811">
    <cfRule type="cellIs" dxfId="19709" priority="19991" operator="equal">
      <formula>"NA"</formula>
    </cfRule>
    <cfRule type="cellIs" dxfId="19708" priority="19992" operator="equal">
      <formula>"NS"</formula>
    </cfRule>
    <cfRule type="cellIs" dxfId="19707" priority="19993" operator="equal">
      <formula>"S"</formula>
    </cfRule>
    <cfRule type="cellIs" dxfId="19706" priority="19994" operator="equal">
      <formula>"A"</formula>
    </cfRule>
    <cfRule type="cellIs" dxfId="19705" priority="19995" operator="equal">
      <formula>"X"</formula>
    </cfRule>
    <cfRule type="cellIs" dxfId="19704" priority="19996" operator="equal">
      <formula>"L"</formula>
    </cfRule>
    <cfRule type="cellIs" dxfId="19703" priority="19997" operator="equal">
      <formula>"V"</formula>
    </cfRule>
  </conditionalFormatting>
  <conditionalFormatting sqref="AM812:AV812">
    <cfRule type="cellIs" dxfId="19702" priority="19984" operator="equal">
      <formula>"NA"</formula>
    </cfRule>
    <cfRule type="cellIs" dxfId="19701" priority="19985" operator="equal">
      <formula>"NS"</formula>
    </cfRule>
    <cfRule type="cellIs" dxfId="19700" priority="19986" operator="equal">
      <formula>"S"</formula>
    </cfRule>
    <cfRule type="cellIs" dxfId="19699" priority="19987" operator="equal">
      <formula>"A"</formula>
    </cfRule>
    <cfRule type="cellIs" dxfId="19698" priority="19988" operator="equal">
      <formula>"X"</formula>
    </cfRule>
    <cfRule type="cellIs" dxfId="19697" priority="19989" operator="equal">
      <formula>"L"</formula>
    </cfRule>
    <cfRule type="cellIs" dxfId="19696" priority="19990" operator="equal">
      <formula>"V"</formula>
    </cfRule>
  </conditionalFormatting>
  <conditionalFormatting sqref="AM813:AV813">
    <cfRule type="cellIs" dxfId="19695" priority="19977" operator="equal">
      <formula>"NA"</formula>
    </cfRule>
    <cfRule type="cellIs" dxfId="19694" priority="19978" operator="equal">
      <formula>"NS"</formula>
    </cfRule>
    <cfRule type="cellIs" dxfId="19693" priority="19979" operator="equal">
      <formula>"S"</formula>
    </cfRule>
    <cfRule type="cellIs" dxfId="19692" priority="19980" operator="equal">
      <formula>"A"</formula>
    </cfRule>
    <cfRule type="cellIs" dxfId="19691" priority="19981" operator="equal">
      <formula>"X"</formula>
    </cfRule>
    <cfRule type="cellIs" dxfId="19690" priority="19982" operator="equal">
      <formula>"L"</formula>
    </cfRule>
    <cfRule type="cellIs" dxfId="19689" priority="19983" operator="equal">
      <formula>"V"</formula>
    </cfRule>
  </conditionalFormatting>
  <conditionalFormatting sqref="AM814:AV814">
    <cfRule type="cellIs" dxfId="19688" priority="19970" operator="equal">
      <formula>"NA"</formula>
    </cfRule>
    <cfRule type="cellIs" dxfId="19687" priority="19971" operator="equal">
      <formula>"NS"</formula>
    </cfRule>
    <cfRule type="cellIs" dxfId="19686" priority="19972" operator="equal">
      <formula>"S"</formula>
    </cfRule>
    <cfRule type="cellIs" dxfId="19685" priority="19973" operator="equal">
      <formula>"A"</formula>
    </cfRule>
    <cfRule type="cellIs" dxfId="19684" priority="19974" operator="equal">
      <formula>"X"</formula>
    </cfRule>
    <cfRule type="cellIs" dxfId="19683" priority="19975" operator="equal">
      <formula>"L"</formula>
    </cfRule>
    <cfRule type="cellIs" dxfId="19682" priority="19976" operator="equal">
      <formula>"V"</formula>
    </cfRule>
  </conditionalFormatting>
  <conditionalFormatting sqref="AM816:AV816">
    <cfRule type="cellIs" dxfId="19681" priority="19963" operator="equal">
      <formula>"NA"</formula>
    </cfRule>
    <cfRule type="cellIs" dxfId="19680" priority="19964" operator="equal">
      <formula>"NS"</formula>
    </cfRule>
    <cfRule type="cellIs" dxfId="19679" priority="19965" operator="equal">
      <formula>"S"</formula>
    </cfRule>
    <cfRule type="cellIs" dxfId="19678" priority="19966" operator="equal">
      <formula>"A"</formula>
    </cfRule>
    <cfRule type="cellIs" dxfId="19677" priority="19967" operator="equal">
      <formula>"X"</formula>
    </cfRule>
    <cfRule type="cellIs" dxfId="19676" priority="19968" operator="equal">
      <formula>"L"</formula>
    </cfRule>
    <cfRule type="cellIs" dxfId="19675" priority="19969" operator="equal">
      <formula>"V"</formula>
    </cfRule>
  </conditionalFormatting>
  <conditionalFormatting sqref="AM817:AV817">
    <cfRule type="cellIs" dxfId="19674" priority="19956" operator="equal">
      <formula>"NA"</formula>
    </cfRule>
    <cfRule type="cellIs" dxfId="19673" priority="19957" operator="equal">
      <formula>"NS"</formula>
    </cfRule>
    <cfRule type="cellIs" dxfId="19672" priority="19958" operator="equal">
      <formula>"S"</formula>
    </cfRule>
    <cfRule type="cellIs" dxfId="19671" priority="19959" operator="equal">
      <formula>"A"</formula>
    </cfRule>
    <cfRule type="cellIs" dxfId="19670" priority="19960" operator="equal">
      <formula>"X"</formula>
    </cfRule>
    <cfRule type="cellIs" dxfId="19669" priority="19961" operator="equal">
      <formula>"L"</formula>
    </cfRule>
    <cfRule type="cellIs" dxfId="19668" priority="19962" operator="equal">
      <formula>"V"</formula>
    </cfRule>
  </conditionalFormatting>
  <conditionalFormatting sqref="AM818:AV818">
    <cfRule type="cellIs" dxfId="19667" priority="19949" operator="equal">
      <formula>"NA"</formula>
    </cfRule>
    <cfRule type="cellIs" dxfId="19666" priority="19950" operator="equal">
      <formula>"NS"</formula>
    </cfRule>
    <cfRule type="cellIs" dxfId="19665" priority="19951" operator="equal">
      <formula>"S"</formula>
    </cfRule>
    <cfRule type="cellIs" dxfId="19664" priority="19952" operator="equal">
      <formula>"A"</formula>
    </cfRule>
    <cfRule type="cellIs" dxfId="19663" priority="19953" operator="equal">
      <formula>"X"</formula>
    </cfRule>
    <cfRule type="cellIs" dxfId="19662" priority="19954" operator="equal">
      <formula>"L"</formula>
    </cfRule>
    <cfRule type="cellIs" dxfId="19661" priority="19955" operator="equal">
      <formula>"V"</formula>
    </cfRule>
  </conditionalFormatting>
  <conditionalFormatting sqref="AM819:AV819">
    <cfRule type="cellIs" dxfId="19660" priority="19942" operator="equal">
      <formula>"NA"</formula>
    </cfRule>
    <cfRule type="cellIs" dxfId="19659" priority="19943" operator="equal">
      <formula>"NS"</formula>
    </cfRule>
    <cfRule type="cellIs" dxfId="19658" priority="19944" operator="equal">
      <formula>"S"</formula>
    </cfRule>
    <cfRule type="cellIs" dxfId="19657" priority="19945" operator="equal">
      <formula>"A"</formula>
    </cfRule>
    <cfRule type="cellIs" dxfId="19656" priority="19946" operator="equal">
      <formula>"X"</formula>
    </cfRule>
    <cfRule type="cellIs" dxfId="19655" priority="19947" operator="equal">
      <formula>"L"</formula>
    </cfRule>
    <cfRule type="cellIs" dxfId="19654" priority="19948" operator="equal">
      <formula>"V"</formula>
    </cfRule>
  </conditionalFormatting>
  <conditionalFormatting sqref="AM835:AV835">
    <cfRule type="cellIs" dxfId="19653" priority="19935" operator="equal">
      <formula>"NA"</formula>
    </cfRule>
    <cfRule type="cellIs" dxfId="19652" priority="19936" operator="equal">
      <formula>"NS"</formula>
    </cfRule>
    <cfRule type="cellIs" dxfId="19651" priority="19937" operator="equal">
      <formula>"S"</formula>
    </cfRule>
    <cfRule type="cellIs" dxfId="19650" priority="19938" operator="equal">
      <formula>"A"</formula>
    </cfRule>
    <cfRule type="cellIs" dxfId="19649" priority="19939" operator="equal">
      <formula>"X"</formula>
    </cfRule>
    <cfRule type="cellIs" dxfId="19648" priority="19940" operator="equal">
      <formula>"L"</formula>
    </cfRule>
    <cfRule type="cellIs" dxfId="19647" priority="19941" operator="equal">
      <formula>"V"</formula>
    </cfRule>
  </conditionalFormatting>
  <conditionalFormatting sqref="AM827:AV827">
    <cfRule type="cellIs" dxfId="19646" priority="19928" operator="equal">
      <formula>"NA"</formula>
    </cfRule>
    <cfRule type="cellIs" dxfId="19645" priority="19929" operator="equal">
      <formula>"NS"</formula>
    </cfRule>
    <cfRule type="cellIs" dxfId="19644" priority="19930" operator="equal">
      <formula>"S"</formula>
    </cfRule>
    <cfRule type="cellIs" dxfId="19643" priority="19931" operator="equal">
      <formula>"A"</formula>
    </cfRule>
    <cfRule type="cellIs" dxfId="19642" priority="19932" operator="equal">
      <formula>"X"</formula>
    </cfRule>
    <cfRule type="cellIs" dxfId="19641" priority="19933" operator="equal">
      <formula>"L"</formula>
    </cfRule>
    <cfRule type="cellIs" dxfId="19640" priority="19934" operator="equal">
      <formula>"V"</formula>
    </cfRule>
  </conditionalFormatting>
  <conditionalFormatting sqref="AM831:AV831">
    <cfRule type="cellIs" dxfId="19639" priority="19921" operator="equal">
      <formula>"NA"</formula>
    </cfRule>
    <cfRule type="cellIs" dxfId="19638" priority="19922" operator="equal">
      <formula>"NS"</formula>
    </cfRule>
    <cfRule type="cellIs" dxfId="19637" priority="19923" operator="equal">
      <formula>"S"</formula>
    </cfRule>
    <cfRule type="cellIs" dxfId="19636" priority="19924" operator="equal">
      <formula>"A"</formula>
    </cfRule>
    <cfRule type="cellIs" dxfId="19635" priority="19925" operator="equal">
      <formula>"X"</formula>
    </cfRule>
    <cfRule type="cellIs" dxfId="19634" priority="19926" operator="equal">
      <formula>"L"</formula>
    </cfRule>
    <cfRule type="cellIs" dxfId="19633" priority="19927" operator="equal">
      <formula>"V"</formula>
    </cfRule>
  </conditionalFormatting>
  <conditionalFormatting sqref="AM829:AV829">
    <cfRule type="cellIs" dxfId="19632" priority="19914" operator="equal">
      <formula>"NA"</formula>
    </cfRule>
    <cfRule type="cellIs" dxfId="19631" priority="19915" operator="equal">
      <formula>"NS"</formula>
    </cfRule>
    <cfRule type="cellIs" dxfId="19630" priority="19916" operator="equal">
      <formula>"S"</formula>
    </cfRule>
    <cfRule type="cellIs" dxfId="19629" priority="19917" operator="equal">
      <formula>"A"</formula>
    </cfRule>
    <cfRule type="cellIs" dxfId="19628" priority="19918" operator="equal">
      <formula>"X"</formula>
    </cfRule>
    <cfRule type="cellIs" dxfId="19627" priority="19919" operator="equal">
      <formula>"L"</formula>
    </cfRule>
    <cfRule type="cellIs" dxfId="19626" priority="19920" operator="equal">
      <formula>"V"</formula>
    </cfRule>
  </conditionalFormatting>
  <conditionalFormatting sqref="AM828:AV828">
    <cfRule type="cellIs" dxfId="19625" priority="19907" operator="equal">
      <formula>"NA"</formula>
    </cfRule>
    <cfRule type="cellIs" dxfId="19624" priority="19908" operator="equal">
      <formula>"NS"</formula>
    </cfRule>
    <cfRule type="cellIs" dxfId="19623" priority="19909" operator="equal">
      <formula>"S"</formula>
    </cfRule>
    <cfRule type="cellIs" dxfId="19622" priority="19910" operator="equal">
      <formula>"A"</formula>
    </cfRule>
    <cfRule type="cellIs" dxfId="19621" priority="19911" operator="equal">
      <formula>"X"</formula>
    </cfRule>
    <cfRule type="cellIs" dxfId="19620" priority="19912" operator="equal">
      <formula>"L"</formula>
    </cfRule>
    <cfRule type="cellIs" dxfId="19619" priority="19913" operator="equal">
      <formula>"V"</formula>
    </cfRule>
  </conditionalFormatting>
  <conditionalFormatting sqref="AM830:AV830">
    <cfRule type="cellIs" dxfId="19618" priority="19900" operator="equal">
      <formula>"NA"</formula>
    </cfRule>
    <cfRule type="cellIs" dxfId="19617" priority="19901" operator="equal">
      <formula>"NS"</formula>
    </cfRule>
    <cfRule type="cellIs" dxfId="19616" priority="19902" operator="equal">
      <formula>"S"</formula>
    </cfRule>
    <cfRule type="cellIs" dxfId="19615" priority="19903" operator="equal">
      <formula>"A"</formula>
    </cfRule>
    <cfRule type="cellIs" dxfId="19614" priority="19904" operator="equal">
      <formula>"X"</formula>
    </cfRule>
    <cfRule type="cellIs" dxfId="19613" priority="19905" operator="equal">
      <formula>"L"</formula>
    </cfRule>
    <cfRule type="cellIs" dxfId="19612" priority="19906" operator="equal">
      <formula>"V"</formula>
    </cfRule>
  </conditionalFormatting>
  <conditionalFormatting sqref="AM832:AV832">
    <cfRule type="cellIs" dxfId="19611" priority="19893" operator="equal">
      <formula>"NA"</formula>
    </cfRule>
    <cfRule type="cellIs" dxfId="19610" priority="19894" operator="equal">
      <formula>"NS"</formula>
    </cfRule>
    <cfRule type="cellIs" dxfId="19609" priority="19895" operator="equal">
      <formula>"S"</formula>
    </cfRule>
    <cfRule type="cellIs" dxfId="19608" priority="19896" operator="equal">
      <formula>"A"</formula>
    </cfRule>
    <cfRule type="cellIs" dxfId="19607" priority="19897" operator="equal">
      <formula>"X"</formula>
    </cfRule>
    <cfRule type="cellIs" dxfId="19606" priority="19898" operator="equal">
      <formula>"L"</formula>
    </cfRule>
    <cfRule type="cellIs" dxfId="19605" priority="19899" operator="equal">
      <formula>"V"</formula>
    </cfRule>
  </conditionalFormatting>
  <conditionalFormatting sqref="AM833:AV833">
    <cfRule type="cellIs" dxfId="19604" priority="19886" operator="equal">
      <formula>"NA"</formula>
    </cfRule>
    <cfRule type="cellIs" dxfId="19603" priority="19887" operator="equal">
      <formula>"NS"</formula>
    </cfRule>
    <cfRule type="cellIs" dxfId="19602" priority="19888" operator="equal">
      <formula>"S"</formula>
    </cfRule>
    <cfRule type="cellIs" dxfId="19601" priority="19889" operator="equal">
      <formula>"A"</formula>
    </cfRule>
    <cfRule type="cellIs" dxfId="19600" priority="19890" operator="equal">
      <formula>"X"</formula>
    </cfRule>
    <cfRule type="cellIs" dxfId="19599" priority="19891" operator="equal">
      <formula>"L"</formula>
    </cfRule>
    <cfRule type="cellIs" dxfId="19598" priority="19892" operator="equal">
      <formula>"V"</formula>
    </cfRule>
  </conditionalFormatting>
  <conditionalFormatting sqref="AM834:AV834">
    <cfRule type="cellIs" dxfId="19597" priority="19879" operator="equal">
      <formula>"NA"</formula>
    </cfRule>
    <cfRule type="cellIs" dxfId="19596" priority="19880" operator="equal">
      <formula>"NS"</formula>
    </cfRule>
    <cfRule type="cellIs" dxfId="19595" priority="19881" operator="equal">
      <formula>"S"</formula>
    </cfRule>
    <cfRule type="cellIs" dxfId="19594" priority="19882" operator="equal">
      <formula>"A"</formula>
    </cfRule>
    <cfRule type="cellIs" dxfId="19593" priority="19883" operator="equal">
      <formula>"X"</formula>
    </cfRule>
    <cfRule type="cellIs" dxfId="19592" priority="19884" operator="equal">
      <formula>"L"</formula>
    </cfRule>
    <cfRule type="cellIs" dxfId="19591" priority="19885" operator="equal">
      <formula>"V"</formula>
    </cfRule>
  </conditionalFormatting>
  <conditionalFormatting sqref="AM836:AV836">
    <cfRule type="cellIs" dxfId="19590" priority="19872" operator="equal">
      <formula>"NA"</formula>
    </cfRule>
    <cfRule type="cellIs" dxfId="19589" priority="19873" operator="equal">
      <formula>"NS"</formula>
    </cfRule>
    <cfRule type="cellIs" dxfId="19588" priority="19874" operator="equal">
      <formula>"S"</formula>
    </cfRule>
    <cfRule type="cellIs" dxfId="19587" priority="19875" operator="equal">
      <formula>"A"</formula>
    </cfRule>
    <cfRule type="cellIs" dxfId="19586" priority="19876" operator="equal">
      <formula>"X"</formula>
    </cfRule>
    <cfRule type="cellIs" dxfId="19585" priority="19877" operator="equal">
      <formula>"L"</formula>
    </cfRule>
    <cfRule type="cellIs" dxfId="19584" priority="19878" operator="equal">
      <formula>"V"</formula>
    </cfRule>
  </conditionalFormatting>
  <conditionalFormatting sqref="AM837:AV837">
    <cfRule type="cellIs" dxfId="19583" priority="19865" operator="equal">
      <formula>"NA"</formula>
    </cfRule>
    <cfRule type="cellIs" dxfId="19582" priority="19866" operator="equal">
      <formula>"NS"</formula>
    </cfRule>
    <cfRule type="cellIs" dxfId="19581" priority="19867" operator="equal">
      <formula>"S"</formula>
    </cfRule>
    <cfRule type="cellIs" dxfId="19580" priority="19868" operator="equal">
      <formula>"A"</formula>
    </cfRule>
    <cfRule type="cellIs" dxfId="19579" priority="19869" operator="equal">
      <formula>"X"</formula>
    </cfRule>
    <cfRule type="cellIs" dxfId="19578" priority="19870" operator="equal">
      <formula>"L"</formula>
    </cfRule>
    <cfRule type="cellIs" dxfId="19577" priority="19871" operator="equal">
      <formula>"V"</formula>
    </cfRule>
  </conditionalFormatting>
  <conditionalFormatting sqref="AM838:AV838">
    <cfRule type="cellIs" dxfId="19576" priority="19858" operator="equal">
      <formula>"NA"</formula>
    </cfRule>
    <cfRule type="cellIs" dxfId="19575" priority="19859" operator="equal">
      <formula>"NS"</formula>
    </cfRule>
    <cfRule type="cellIs" dxfId="19574" priority="19860" operator="equal">
      <formula>"S"</formula>
    </cfRule>
    <cfRule type="cellIs" dxfId="19573" priority="19861" operator="equal">
      <formula>"A"</formula>
    </cfRule>
    <cfRule type="cellIs" dxfId="19572" priority="19862" operator="equal">
      <formula>"X"</formula>
    </cfRule>
    <cfRule type="cellIs" dxfId="19571" priority="19863" operator="equal">
      <formula>"L"</formula>
    </cfRule>
    <cfRule type="cellIs" dxfId="19570" priority="19864" operator="equal">
      <formula>"V"</formula>
    </cfRule>
  </conditionalFormatting>
  <conditionalFormatting sqref="AM571:AV582 AM598:AV598 AM700:AV700 AM605:AV605 AM567:AV567 AM584:AV585 AM587:AV591 AM558:AV564 AM674:AV674 AM550:AV555 AM607:AV608 AM610:AV648">
    <cfRule type="cellIs" dxfId="19569" priority="19851" operator="equal">
      <formula>"NA"</formula>
    </cfRule>
    <cfRule type="cellIs" dxfId="19568" priority="19852" operator="equal">
      <formula>"NS"</formula>
    </cfRule>
    <cfRule type="cellIs" dxfId="19567" priority="19853" operator="equal">
      <formula>"S"</formula>
    </cfRule>
    <cfRule type="cellIs" dxfId="19566" priority="19854" operator="equal">
      <formula>"A"</formula>
    </cfRule>
    <cfRule type="cellIs" dxfId="19565" priority="19855" operator="equal">
      <formula>"X"</formula>
    </cfRule>
    <cfRule type="cellIs" dxfId="19564" priority="19856" operator="equal">
      <formula>"L"</formula>
    </cfRule>
    <cfRule type="cellIs" dxfId="19563" priority="19857" operator="equal">
      <formula>"V"</formula>
    </cfRule>
  </conditionalFormatting>
  <conditionalFormatting sqref="AM675:AV675">
    <cfRule type="cellIs" dxfId="19562" priority="19844" operator="equal">
      <formula>"NA"</formula>
    </cfRule>
    <cfRule type="cellIs" dxfId="19561" priority="19845" operator="equal">
      <formula>"NS"</formula>
    </cfRule>
    <cfRule type="cellIs" dxfId="19560" priority="19846" operator="equal">
      <formula>"S"</formula>
    </cfRule>
    <cfRule type="cellIs" dxfId="19559" priority="19847" operator="equal">
      <formula>"A"</formula>
    </cfRule>
    <cfRule type="cellIs" dxfId="19558" priority="19848" operator="equal">
      <formula>"X"</formula>
    </cfRule>
    <cfRule type="cellIs" dxfId="19557" priority="19849" operator="equal">
      <formula>"L"</formula>
    </cfRule>
    <cfRule type="cellIs" dxfId="19556" priority="19850" operator="equal">
      <formula>"V"</formula>
    </cfRule>
  </conditionalFormatting>
  <conditionalFormatting sqref="AM676:AV676">
    <cfRule type="cellIs" dxfId="19555" priority="19837" operator="equal">
      <formula>"NA"</formula>
    </cfRule>
    <cfRule type="cellIs" dxfId="19554" priority="19838" operator="equal">
      <formula>"NS"</formula>
    </cfRule>
    <cfRule type="cellIs" dxfId="19553" priority="19839" operator="equal">
      <formula>"S"</formula>
    </cfRule>
    <cfRule type="cellIs" dxfId="19552" priority="19840" operator="equal">
      <formula>"A"</formula>
    </cfRule>
    <cfRule type="cellIs" dxfId="19551" priority="19841" operator="equal">
      <formula>"X"</formula>
    </cfRule>
    <cfRule type="cellIs" dxfId="19550" priority="19842" operator="equal">
      <formula>"L"</formula>
    </cfRule>
    <cfRule type="cellIs" dxfId="19549" priority="19843" operator="equal">
      <formula>"V"</formula>
    </cfRule>
  </conditionalFormatting>
  <conditionalFormatting sqref="AM677:AV677">
    <cfRule type="cellIs" dxfId="19548" priority="19830" operator="equal">
      <formula>"NA"</formula>
    </cfRule>
    <cfRule type="cellIs" dxfId="19547" priority="19831" operator="equal">
      <formula>"NS"</formula>
    </cfRule>
    <cfRule type="cellIs" dxfId="19546" priority="19832" operator="equal">
      <formula>"S"</formula>
    </cfRule>
    <cfRule type="cellIs" dxfId="19545" priority="19833" operator="equal">
      <formula>"A"</formula>
    </cfRule>
    <cfRule type="cellIs" dxfId="19544" priority="19834" operator="equal">
      <formula>"X"</formula>
    </cfRule>
    <cfRule type="cellIs" dxfId="19543" priority="19835" operator="equal">
      <formula>"L"</formula>
    </cfRule>
    <cfRule type="cellIs" dxfId="19542" priority="19836" operator="equal">
      <formula>"V"</formula>
    </cfRule>
  </conditionalFormatting>
  <conditionalFormatting sqref="AM678:AV678">
    <cfRule type="cellIs" dxfId="19541" priority="19823" operator="equal">
      <formula>"NA"</formula>
    </cfRule>
    <cfRule type="cellIs" dxfId="19540" priority="19824" operator="equal">
      <formula>"NS"</formula>
    </cfRule>
    <cfRule type="cellIs" dxfId="19539" priority="19825" operator="equal">
      <formula>"S"</formula>
    </cfRule>
    <cfRule type="cellIs" dxfId="19538" priority="19826" operator="equal">
      <formula>"A"</formula>
    </cfRule>
    <cfRule type="cellIs" dxfId="19537" priority="19827" operator="equal">
      <formula>"X"</formula>
    </cfRule>
    <cfRule type="cellIs" dxfId="19536" priority="19828" operator="equal">
      <formula>"L"</formula>
    </cfRule>
    <cfRule type="cellIs" dxfId="19535" priority="19829" operator="equal">
      <formula>"V"</formula>
    </cfRule>
  </conditionalFormatting>
  <conditionalFormatting sqref="AM692:AV692">
    <cfRule type="cellIs" dxfId="19534" priority="19809" operator="equal">
      <formula>"NA"</formula>
    </cfRule>
    <cfRule type="cellIs" dxfId="19533" priority="19810" operator="equal">
      <formula>"NS"</formula>
    </cfRule>
    <cfRule type="cellIs" dxfId="19532" priority="19811" operator="equal">
      <formula>"S"</formula>
    </cfRule>
    <cfRule type="cellIs" dxfId="19531" priority="19812" operator="equal">
      <formula>"A"</formula>
    </cfRule>
    <cfRule type="cellIs" dxfId="19530" priority="19813" operator="equal">
      <formula>"X"</formula>
    </cfRule>
    <cfRule type="cellIs" dxfId="19529" priority="19814" operator="equal">
      <formula>"L"</formula>
    </cfRule>
    <cfRule type="cellIs" dxfId="19528" priority="19815" operator="equal">
      <formula>"V"</formula>
    </cfRule>
  </conditionalFormatting>
  <conditionalFormatting sqref="AM679:AV679">
    <cfRule type="cellIs" dxfId="19527" priority="19816" operator="equal">
      <formula>"NA"</formula>
    </cfRule>
    <cfRule type="cellIs" dxfId="19526" priority="19817" operator="equal">
      <formula>"NS"</formula>
    </cfRule>
    <cfRule type="cellIs" dxfId="19525" priority="19818" operator="equal">
      <formula>"S"</formula>
    </cfRule>
    <cfRule type="cellIs" dxfId="19524" priority="19819" operator="equal">
      <formula>"A"</formula>
    </cfRule>
    <cfRule type="cellIs" dxfId="19523" priority="19820" operator="equal">
      <formula>"X"</formula>
    </cfRule>
    <cfRule type="cellIs" dxfId="19522" priority="19821" operator="equal">
      <formula>"L"</formula>
    </cfRule>
    <cfRule type="cellIs" dxfId="19521" priority="19822" operator="equal">
      <formula>"V"</formula>
    </cfRule>
  </conditionalFormatting>
  <conditionalFormatting sqref="AM696:AV696">
    <cfRule type="cellIs" dxfId="19520" priority="19802" operator="equal">
      <formula>"NA"</formula>
    </cfRule>
    <cfRule type="cellIs" dxfId="19519" priority="19803" operator="equal">
      <formula>"NS"</formula>
    </cfRule>
    <cfRule type="cellIs" dxfId="19518" priority="19804" operator="equal">
      <formula>"S"</formula>
    </cfRule>
    <cfRule type="cellIs" dxfId="19517" priority="19805" operator="equal">
      <formula>"A"</formula>
    </cfRule>
    <cfRule type="cellIs" dxfId="19516" priority="19806" operator="equal">
      <formula>"X"</formula>
    </cfRule>
    <cfRule type="cellIs" dxfId="19515" priority="19807" operator="equal">
      <formula>"L"</formula>
    </cfRule>
    <cfRule type="cellIs" dxfId="19514" priority="19808" operator="equal">
      <formula>"V"</formula>
    </cfRule>
  </conditionalFormatting>
  <conditionalFormatting sqref="AM694:AV694">
    <cfRule type="cellIs" dxfId="19513" priority="19795" operator="equal">
      <formula>"NA"</formula>
    </cfRule>
    <cfRule type="cellIs" dxfId="19512" priority="19796" operator="equal">
      <formula>"NS"</formula>
    </cfRule>
    <cfRule type="cellIs" dxfId="19511" priority="19797" operator="equal">
      <formula>"S"</formula>
    </cfRule>
    <cfRule type="cellIs" dxfId="19510" priority="19798" operator="equal">
      <formula>"A"</formula>
    </cfRule>
    <cfRule type="cellIs" dxfId="19509" priority="19799" operator="equal">
      <formula>"X"</formula>
    </cfRule>
    <cfRule type="cellIs" dxfId="19508" priority="19800" operator="equal">
      <formula>"L"</formula>
    </cfRule>
    <cfRule type="cellIs" dxfId="19507" priority="19801" operator="equal">
      <formula>"V"</formula>
    </cfRule>
  </conditionalFormatting>
  <conditionalFormatting sqref="AM693:AV693">
    <cfRule type="cellIs" dxfId="19506" priority="19788" operator="equal">
      <formula>"NA"</formula>
    </cfRule>
    <cfRule type="cellIs" dxfId="19505" priority="19789" operator="equal">
      <formula>"NS"</formula>
    </cfRule>
    <cfRule type="cellIs" dxfId="19504" priority="19790" operator="equal">
      <formula>"S"</formula>
    </cfRule>
    <cfRule type="cellIs" dxfId="19503" priority="19791" operator="equal">
      <formula>"A"</formula>
    </cfRule>
    <cfRule type="cellIs" dxfId="19502" priority="19792" operator="equal">
      <formula>"X"</formula>
    </cfRule>
    <cfRule type="cellIs" dxfId="19501" priority="19793" operator="equal">
      <formula>"L"</formula>
    </cfRule>
    <cfRule type="cellIs" dxfId="19500" priority="19794" operator="equal">
      <formula>"V"</formula>
    </cfRule>
  </conditionalFormatting>
  <conditionalFormatting sqref="AM568:AV568">
    <cfRule type="cellIs" dxfId="19499" priority="19781" operator="equal">
      <formula>"NA"</formula>
    </cfRule>
    <cfRule type="cellIs" dxfId="19498" priority="19782" operator="equal">
      <formula>"NS"</formula>
    </cfRule>
    <cfRule type="cellIs" dxfId="19497" priority="19783" operator="equal">
      <formula>"S"</formula>
    </cfRule>
    <cfRule type="cellIs" dxfId="19496" priority="19784" operator="equal">
      <formula>"A"</formula>
    </cfRule>
    <cfRule type="cellIs" dxfId="19495" priority="19785" operator="equal">
      <formula>"X"</formula>
    </cfRule>
    <cfRule type="cellIs" dxfId="19494" priority="19786" operator="equal">
      <formula>"L"</formula>
    </cfRule>
    <cfRule type="cellIs" dxfId="19493" priority="19787" operator="equal">
      <formula>"V"</formula>
    </cfRule>
  </conditionalFormatting>
  <conditionalFormatting sqref="AM695:AV695">
    <cfRule type="cellIs" dxfId="19492" priority="19774" operator="equal">
      <formula>"NA"</formula>
    </cfRule>
    <cfRule type="cellIs" dxfId="19491" priority="19775" operator="equal">
      <formula>"NS"</formula>
    </cfRule>
    <cfRule type="cellIs" dxfId="19490" priority="19776" operator="equal">
      <formula>"S"</formula>
    </cfRule>
    <cfRule type="cellIs" dxfId="19489" priority="19777" operator="equal">
      <formula>"A"</formula>
    </cfRule>
    <cfRule type="cellIs" dxfId="19488" priority="19778" operator="equal">
      <formula>"X"</formula>
    </cfRule>
    <cfRule type="cellIs" dxfId="19487" priority="19779" operator="equal">
      <formula>"L"</formula>
    </cfRule>
    <cfRule type="cellIs" dxfId="19486" priority="19780" operator="equal">
      <formula>"V"</formula>
    </cfRule>
  </conditionalFormatting>
  <conditionalFormatting sqref="AM569:AV569">
    <cfRule type="cellIs" dxfId="19485" priority="19767" operator="equal">
      <formula>"NA"</formula>
    </cfRule>
    <cfRule type="cellIs" dxfId="19484" priority="19768" operator="equal">
      <formula>"NS"</formula>
    </cfRule>
    <cfRule type="cellIs" dxfId="19483" priority="19769" operator="equal">
      <formula>"S"</formula>
    </cfRule>
    <cfRule type="cellIs" dxfId="19482" priority="19770" operator="equal">
      <formula>"A"</formula>
    </cfRule>
    <cfRule type="cellIs" dxfId="19481" priority="19771" operator="equal">
      <formula>"X"</formula>
    </cfRule>
    <cfRule type="cellIs" dxfId="19480" priority="19772" operator="equal">
      <formula>"L"</formula>
    </cfRule>
    <cfRule type="cellIs" dxfId="19479" priority="19773" operator="equal">
      <formula>"V"</formula>
    </cfRule>
  </conditionalFormatting>
  <conditionalFormatting sqref="AM570:AV570">
    <cfRule type="cellIs" dxfId="19478" priority="19760" operator="equal">
      <formula>"NA"</formula>
    </cfRule>
    <cfRule type="cellIs" dxfId="19477" priority="19761" operator="equal">
      <formula>"NS"</formula>
    </cfRule>
    <cfRule type="cellIs" dxfId="19476" priority="19762" operator="equal">
      <formula>"S"</formula>
    </cfRule>
    <cfRule type="cellIs" dxfId="19475" priority="19763" operator="equal">
      <formula>"A"</formula>
    </cfRule>
    <cfRule type="cellIs" dxfId="19474" priority="19764" operator="equal">
      <formula>"X"</formula>
    </cfRule>
    <cfRule type="cellIs" dxfId="19473" priority="19765" operator="equal">
      <formula>"L"</formula>
    </cfRule>
    <cfRule type="cellIs" dxfId="19472" priority="19766" operator="equal">
      <formula>"V"</formula>
    </cfRule>
  </conditionalFormatting>
  <conditionalFormatting sqref="AM697:AV697">
    <cfRule type="cellIs" dxfId="19471" priority="19753" operator="equal">
      <formula>"NA"</formula>
    </cfRule>
    <cfRule type="cellIs" dxfId="19470" priority="19754" operator="equal">
      <formula>"NS"</formula>
    </cfRule>
    <cfRule type="cellIs" dxfId="19469" priority="19755" operator="equal">
      <formula>"S"</formula>
    </cfRule>
    <cfRule type="cellIs" dxfId="19468" priority="19756" operator="equal">
      <formula>"A"</formula>
    </cfRule>
    <cfRule type="cellIs" dxfId="19467" priority="19757" operator="equal">
      <formula>"X"</formula>
    </cfRule>
    <cfRule type="cellIs" dxfId="19466" priority="19758" operator="equal">
      <formula>"L"</formula>
    </cfRule>
    <cfRule type="cellIs" dxfId="19465" priority="19759" operator="equal">
      <formula>"V"</formula>
    </cfRule>
  </conditionalFormatting>
  <conditionalFormatting sqref="AM698:AV698">
    <cfRule type="cellIs" dxfId="19464" priority="19746" operator="equal">
      <formula>"NA"</formula>
    </cfRule>
    <cfRule type="cellIs" dxfId="19463" priority="19747" operator="equal">
      <formula>"NS"</formula>
    </cfRule>
    <cfRule type="cellIs" dxfId="19462" priority="19748" operator="equal">
      <formula>"S"</formula>
    </cfRule>
    <cfRule type="cellIs" dxfId="19461" priority="19749" operator="equal">
      <formula>"A"</formula>
    </cfRule>
    <cfRule type="cellIs" dxfId="19460" priority="19750" operator="equal">
      <formula>"X"</formula>
    </cfRule>
    <cfRule type="cellIs" dxfId="19459" priority="19751" operator="equal">
      <formula>"L"</formula>
    </cfRule>
    <cfRule type="cellIs" dxfId="19458" priority="19752" operator="equal">
      <formula>"V"</formula>
    </cfRule>
  </conditionalFormatting>
  <conditionalFormatting sqref="AM699:AV699">
    <cfRule type="cellIs" dxfId="19457" priority="19739" operator="equal">
      <formula>"NA"</formula>
    </cfRule>
    <cfRule type="cellIs" dxfId="19456" priority="19740" operator="equal">
      <formula>"NS"</formula>
    </cfRule>
    <cfRule type="cellIs" dxfId="19455" priority="19741" operator="equal">
      <formula>"S"</formula>
    </cfRule>
    <cfRule type="cellIs" dxfId="19454" priority="19742" operator="equal">
      <formula>"A"</formula>
    </cfRule>
    <cfRule type="cellIs" dxfId="19453" priority="19743" operator="equal">
      <formula>"X"</formula>
    </cfRule>
    <cfRule type="cellIs" dxfId="19452" priority="19744" operator="equal">
      <formula>"L"</formula>
    </cfRule>
    <cfRule type="cellIs" dxfId="19451" priority="19745" operator="equal">
      <formula>"V"</formula>
    </cfRule>
  </conditionalFormatting>
  <conditionalFormatting sqref="AM701:AV701">
    <cfRule type="cellIs" dxfId="19450" priority="19732" operator="equal">
      <formula>"NA"</formula>
    </cfRule>
    <cfRule type="cellIs" dxfId="19449" priority="19733" operator="equal">
      <formula>"NS"</formula>
    </cfRule>
    <cfRule type="cellIs" dxfId="19448" priority="19734" operator="equal">
      <formula>"S"</formula>
    </cfRule>
    <cfRule type="cellIs" dxfId="19447" priority="19735" operator="equal">
      <formula>"A"</formula>
    </cfRule>
    <cfRule type="cellIs" dxfId="19446" priority="19736" operator="equal">
      <formula>"X"</formula>
    </cfRule>
    <cfRule type="cellIs" dxfId="19445" priority="19737" operator="equal">
      <formula>"L"</formula>
    </cfRule>
    <cfRule type="cellIs" dxfId="19444" priority="19738" operator="equal">
      <formula>"V"</formula>
    </cfRule>
  </conditionalFormatting>
  <conditionalFormatting sqref="AM565:AV565">
    <cfRule type="cellIs" dxfId="19443" priority="19725" operator="equal">
      <formula>"NA"</formula>
    </cfRule>
    <cfRule type="cellIs" dxfId="19442" priority="19726" operator="equal">
      <formula>"NS"</formula>
    </cfRule>
    <cfRule type="cellIs" dxfId="19441" priority="19727" operator="equal">
      <formula>"S"</formula>
    </cfRule>
    <cfRule type="cellIs" dxfId="19440" priority="19728" operator="equal">
      <formula>"A"</formula>
    </cfRule>
    <cfRule type="cellIs" dxfId="19439" priority="19729" operator="equal">
      <formula>"X"</formula>
    </cfRule>
    <cfRule type="cellIs" dxfId="19438" priority="19730" operator="equal">
      <formula>"L"</formula>
    </cfRule>
    <cfRule type="cellIs" dxfId="19437" priority="19731" operator="equal">
      <formula>"V"</formula>
    </cfRule>
  </conditionalFormatting>
  <conditionalFormatting sqref="AM566:AV566">
    <cfRule type="cellIs" dxfId="19436" priority="19718" operator="equal">
      <formula>"NA"</formula>
    </cfRule>
    <cfRule type="cellIs" dxfId="19435" priority="19719" operator="equal">
      <formula>"NS"</formula>
    </cfRule>
    <cfRule type="cellIs" dxfId="19434" priority="19720" operator="equal">
      <formula>"S"</formula>
    </cfRule>
    <cfRule type="cellIs" dxfId="19433" priority="19721" operator="equal">
      <formula>"A"</formula>
    </cfRule>
    <cfRule type="cellIs" dxfId="19432" priority="19722" operator="equal">
      <formula>"X"</formula>
    </cfRule>
    <cfRule type="cellIs" dxfId="19431" priority="19723" operator="equal">
      <formula>"L"</formula>
    </cfRule>
    <cfRule type="cellIs" dxfId="19430" priority="19724" operator="equal">
      <formula>"V"</formula>
    </cfRule>
  </conditionalFormatting>
  <conditionalFormatting sqref="AM702:AV702">
    <cfRule type="cellIs" dxfId="19429" priority="19711" operator="equal">
      <formula>"NA"</formula>
    </cfRule>
    <cfRule type="cellIs" dxfId="19428" priority="19712" operator="equal">
      <formula>"NS"</formula>
    </cfRule>
    <cfRule type="cellIs" dxfId="19427" priority="19713" operator="equal">
      <formula>"S"</formula>
    </cfRule>
    <cfRule type="cellIs" dxfId="19426" priority="19714" operator="equal">
      <formula>"A"</formula>
    </cfRule>
    <cfRule type="cellIs" dxfId="19425" priority="19715" operator="equal">
      <formula>"X"</formula>
    </cfRule>
    <cfRule type="cellIs" dxfId="19424" priority="19716" operator="equal">
      <formula>"L"</formula>
    </cfRule>
    <cfRule type="cellIs" dxfId="19423" priority="19717" operator="equal">
      <formula>"V"</formula>
    </cfRule>
  </conditionalFormatting>
  <conditionalFormatting sqref="AM583:AV583">
    <cfRule type="cellIs" dxfId="19422" priority="19704" operator="equal">
      <formula>"NA"</formula>
    </cfRule>
    <cfRule type="cellIs" dxfId="19421" priority="19705" operator="equal">
      <formula>"NS"</formula>
    </cfRule>
    <cfRule type="cellIs" dxfId="19420" priority="19706" operator="equal">
      <formula>"S"</formula>
    </cfRule>
    <cfRule type="cellIs" dxfId="19419" priority="19707" operator="equal">
      <formula>"A"</formula>
    </cfRule>
    <cfRule type="cellIs" dxfId="19418" priority="19708" operator="equal">
      <formula>"X"</formula>
    </cfRule>
    <cfRule type="cellIs" dxfId="19417" priority="19709" operator="equal">
      <formula>"L"</formula>
    </cfRule>
    <cfRule type="cellIs" dxfId="19416" priority="19710" operator="equal">
      <formula>"V"</formula>
    </cfRule>
  </conditionalFormatting>
  <conditionalFormatting sqref="AM586:AV586">
    <cfRule type="cellIs" dxfId="19415" priority="19697" operator="equal">
      <formula>"NA"</formula>
    </cfRule>
    <cfRule type="cellIs" dxfId="19414" priority="19698" operator="equal">
      <formula>"NS"</formula>
    </cfRule>
    <cfRule type="cellIs" dxfId="19413" priority="19699" operator="equal">
      <formula>"S"</formula>
    </cfRule>
    <cfRule type="cellIs" dxfId="19412" priority="19700" operator="equal">
      <formula>"A"</formula>
    </cfRule>
    <cfRule type="cellIs" dxfId="19411" priority="19701" operator="equal">
      <formula>"X"</formula>
    </cfRule>
    <cfRule type="cellIs" dxfId="19410" priority="19702" operator="equal">
      <formula>"L"</formula>
    </cfRule>
    <cfRule type="cellIs" dxfId="19409" priority="19703" operator="equal">
      <formula>"V"</formula>
    </cfRule>
  </conditionalFormatting>
  <conditionalFormatting sqref="AM556:AV557">
    <cfRule type="cellIs" dxfId="19408" priority="19690" operator="equal">
      <formula>"NA"</formula>
    </cfRule>
    <cfRule type="cellIs" dxfId="19407" priority="19691" operator="equal">
      <formula>"NS"</formula>
    </cfRule>
    <cfRule type="cellIs" dxfId="19406" priority="19692" operator="equal">
      <formula>"S"</formula>
    </cfRule>
    <cfRule type="cellIs" dxfId="19405" priority="19693" operator="equal">
      <formula>"A"</formula>
    </cfRule>
    <cfRule type="cellIs" dxfId="19404" priority="19694" operator="equal">
      <formula>"X"</formula>
    </cfRule>
    <cfRule type="cellIs" dxfId="19403" priority="19695" operator="equal">
      <formula>"L"</formula>
    </cfRule>
    <cfRule type="cellIs" dxfId="19402" priority="19696" operator="equal">
      <formula>"V"</formula>
    </cfRule>
  </conditionalFormatting>
  <conditionalFormatting sqref="AM592:AV597">
    <cfRule type="cellIs" dxfId="19401" priority="19683" operator="equal">
      <formula>"NA"</formula>
    </cfRule>
    <cfRule type="cellIs" dxfId="19400" priority="19684" operator="equal">
      <formula>"NS"</formula>
    </cfRule>
    <cfRule type="cellIs" dxfId="19399" priority="19685" operator="equal">
      <formula>"S"</formula>
    </cfRule>
    <cfRule type="cellIs" dxfId="19398" priority="19686" operator="equal">
      <formula>"A"</formula>
    </cfRule>
    <cfRule type="cellIs" dxfId="19397" priority="19687" operator="equal">
      <formula>"X"</formula>
    </cfRule>
    <cfRule type="cellIs" dxfId="19396" priority="19688" operator="equal">
      <formula>"L"</formula>
    </cfRule>
    <cfRule type="cellIs" dxfId="19395" priority="19689" operator="equal">
      <formula>"V"</formula>
    </cfRule>
  </conditionalFormatting>
  <conditionalFormatting sqref="AM599:AV604">
    <cfRule type="cellIs" dxfId="19394" priority="19676" operator="equal">
      <formula>"NA"</formula>
    </cfRule>
    <cfRule type="cellIs" dxfId="19393" priority="19677" operator="equal">
      <formula>"NS"</formula>
    </cfRule>
    <cfRule type="cellIs" dxfId="19392" priority="19678" operator="equal">
      <formula>"S"</formula>
    </cfRule>
    <cfRule type="cellIs" dxfId="19391" priority="19679" operator="equal">
      <formula>"A"</formula>
    </cfRule>
    <cfRule type="cellIs" dxfId="19390" priority="19680" operator="equal">
      <formula>"X"</formula>
    </cfRule>
    <cfRule type="cellIs" dxfId="19389" priority="19681" operator="equal">
      <formula>"L"</formula>
    </cfRule>
    <cfRule type="cellIs" dxfId="19388" priority="19682" operator="equal">
      <formula>"V"</formula>
    </cfRule>
  </conditionalFormatting>
  <conditionalFormatting sqref="AM663:AV663 AM649:AV649">
    <cfRule type="cellIs" dxfId="19387" priority="19669" operator="equal">
      <formula>"NA"</formula>
    </cfRule>
    <cfRule type="cellIs" dxfId="19386" priority="19670" operator="equal">
      <formula>"NS"</formula>
    </cfRule>
    <cfRule type="cellIs" dxfId="19385" priority="19671" operator="equal">
      <formula>"S"</formula>
    </cfRule>
    <cfRule type="cellIs" dxfId="19384" priority="19672" operator="equal">
      <formula>"A"</formula>
    </cfRule>
    <cfRule type="cellIs" dxfId="19383" priority="19673" operator="equal">
      <formula>"X"</formula>
    </cfRule>
    <cfRule type="cellIs" dxfId="19382" priority="19674" operator="equal">
      <formula>"L"</formula>
    </cfRule>
    <cfRule type="cellIs" dxfId="19381" priority="19675" operator="equal">
      <formula>"V"</formula>
    </cfRule>
  </conditionalFormatting>
  <conditionalFormatting sqref="AM650:AV650">
    <cfRule type="cellIs" dxfId="19380" priority="19662" operator="equal">
      <formula>"NA"</formula>
    </cfRule>
    <cfRule type="cellIs" dxfId="19379" priority="19663" operator="equal">
      <formula>"NS"</formula>
    </cfRule>
    <cfRule type="cellIs" dxfId="19378" priority="19664" operator="equal">
      <formula>"S"</formula>
    </cfRule>
    <cfRule type="cellIs" dxfId="19377" priority="19665" operator="equal">
      <formula>"A"</formula>
    </cfRule>
    <cfRule type="cellIs" dxfId="19376" priority="19666" operator="equal">
      <formula>"X"</formula>
    </cfRule>
    <cfRule type="cellIs" dxfId="19375" priority="19667" operator="equal">
      <formula>"L"</formula>
    </cfRule>
    <cfRule type="cellIs" dxfId="19374" priority="19668" operator="equal">
      <formula>"V"</formula>
    </cfRule>
  </conditionalFormatting>
  <conditionalFormatting sqref="AM651:AV651">
    <cfRule type="cellIs" dxfId="19373" priority="19655" operator="equal">
      <formula>"NA"</formula>
    </cfRule>
    <cfRule type="cellIs" dxfId="19372" priority="19656" operator="equal">
      <formula>"NS"</formula>
    </cfRule>
    <cfRule type="cellIs" dxfId="19371" priority="19657" operator="equal">
      <formula>"S"</formula>
    </cfRule>
    <cfRule type="cellIs" dxfId="19370" priority="19658" operator="equal">
      <formula>"A"</formula>
    </cfRule>
    <cfRule type="cellIs" dxfId="19369" priority="19659" operator="equal">
      <formula>"X"</formula>
    </cfRule>
    <cfRule type="cellIs" dxfId="19368" priority="19660" operator="equal">
      <formula>"L"</formula>
    </cfRule>
    <cfRule type="cellIs" dxfId="19367" priority="19661" operator="equal">
      <formula>"V"</formula>
    </cfRule>
  </conditionalFormatting>
  <conditionalFormatting sqref="AM652:AV652">
    <cfRule type="cellIs" dxfId="19366" priority="19648" operator="equal">
      <formula>"NA"</formula>
    </cfRule>
    <cfRule type="cellIs" dxfId="19365" priority="19649" operator="equal">
      <formula>"NS"</formula>
    </cfRule>
    <cfRule type="cellIs" dxfId="19364" priority="19650" operator="equal">
      <formula>"S"</formula>
    </cfRule>
    <cfRule type="cellIs" dxfId="19363" priority="19651" operator="equal">
      <formula>"A"</formula>
    </cfRule>
    <cfRule type="cellIs" dxfId="19362" priority="19652" operator="equal">
      <formula>"X"</formula>
    </cfRule>
    <cfRule type="cellIs" dxfId="19361" priority="19653" operator="equal">
      <formula>"L"</formula>
    </cfRule>
    <cfRule type="cellIs" dxfId="19360" priority="19654" operator="equal">
      <formula>"V"</formula>
    </cfRule>
  </conditionalFormatting>
  <conditionalFormatting sqref="AM653:AV653">
    <cfRule type="cellIs" dxfId="19359" priority="19641" operator="equal">
      <formula>"NA"</formula>
    </cfRule>
    <cfRule type="cellIs" dxfId="19358" priority="19642" operator="equal">
      <formula>"NS"</formula>
    </cfRule>
    <cfRule type="cellIs" dxfId="19357" priority="19643" operator="equal">
      <formula>"S"</formula>
    </cfRule>
    <cfRule type="cellIs" dxfId="19356" priority="19644" operator="equal">
      <formula>"A"</formula>
    </cfRule>
    <cfRule type="cellIs" dxfId="19355" priority="19645" operator="equal">
      <formula>"X"</formula>
    </cfRule>
    <cfRule type="cellIs" dxfId="19354" priority="19646" operator="equal">
      <formula>"L"</formula>
    </cfRule>
    <cfRule type="cellIs" dxfId="19353" priority="19647" operator="equal">
      <formula>"V"</formula>
    </cfRule>
  </conditionalFormatting>
  <conditionalFormatting sqref="AM655:AV655">
    <cfRule type="cellIs" dxfId="19352" priority="19627" operator="equal">
      <formula>"NA"</formula>
    </cfRule>
    <cfRule type="cellIs" dxfId="19351" priority="19628" operator="equal">
      <formula>"NS"</formula>
    </cfRule>
    <cfRule type="cellIs" dxfId="19350" priority="19629" operator="equal">
      <formula>"S"</formula>
    </cfRule>
    <cfRule type="cellIs" dxfId="19349" priority="19630" operator="equal">
      <formula>"A"</formula>
    </cfRule>
    <cfRule type="cellIs" dxfId="19348" priority="19631" operator="equal">
      <formula>"X"</formula>
    </cfRule>
    <cfRule type="cellIs" dxfId="19347" priority="19632" operator="equal">
      <formula>"L"</formula>
    </cfRule>
    <cfRule type="cellIs" dxfId="19346" priority="19633" operator="equal">
      <formula>"V"</formula>
    </cfRule>
  </conditionalFormatting>
  <conditionalFormatting sqref="AM654:AV654">
    <cfRule type="cellIs" dxfId="19345" priority="19634" operator="equal">
      <formula>"NA"</formula>
    </cfRule>
    <cfRule type="cellIs" dxfId="19344" priority="19635" operator="equal">
      <formula>"NS"</formula>
    </cfRule>
    <cfRule type="cellIs" dxfId="19343" priority="19636" operator="equal">
      <formula>"S"</formula>
    </cfRule>
    <cfRule type="cellIs" dxfId="19342" priority="19637" operator="equal">
      <formula>"A"</formula>
    </cfRule>
    <cfRule type="cellIs" dxfId="19341" priority="19638" operator="equal">
      <formula>"X"</formula>
    </cfRule>
    <cfRule type="cellIs" dxfId="19340" priority="19639" operator="equal">
      <formula>"L"</formula>
    </cfRule>
    <cfRule type="cellIs" dxfId="19339" priority="19640" operator="equal">
      <formula>"V"</formula>
    </cfRule>
  </conditionalFormatting>
  <conditionalFormatting sqref="AM659:AV659">
    <cfRule type="cellIs" dxfId="19338" priority="19620" operator="equal">
      <formula>"NA"</formula>
    </cfRule>
    <cfRule type="cellIs" dxfId="19337" priority="19621" operator="equal">
      <formula>"NS"</formula>
    </cfRule>
    <cfRule type="cellIs" dxfId="19336" priority="19622" operator="equal">
      <formula>"S"</formula>
    </cfRule>
    <cfRule type="cellIs" dxfId="19335" priority="19623" operator="equal">
      <formula>"A"</formula>
    </cfRule>
    <cfRule type="cellIs" dxfId="19334" priority="19624" operator="equal">
      <formula>"X"</formula>
    </cfRule>
    <cfRule type="cellIs" dxfId="19333" priority="19625" operator="equal">
      <formula>"L"</formula>
    </cfRule>
    <cfRule type="cellIs" dxfId="19332" priority="19626" operator="equal">
      <formula>"V"</formula>
    </cfRule>
  </conditionalFormatting>
  <conditionalFormatting sqref="AM657:AV657">
    <cfRule type="cellIs" dxfId="19331" priority="19613" operator="equal">
      <formula>"NA"</formula>
    </cfRule>
    <cfRule type="cellIs" dxfId="19330" priority="19614" operator="equal">
      <formula>"NS"</formula>
    </cfRule>
    <cfRule type="cellIs" dxfId="19329" priority="19615" operator="equal">
      <formula>"S"</formula>
    </cfRule>
    <cfRule type="cellIs" dxfId="19328" priority="19616" operator="equal">
      <formula>"A"</formula>
    </cfRule>
    <cfRule type="cellIs" dxfId="19327" priority="19617" operator="equal">
      <formula>"X"</formula>
    </cfRule>
    <cfRule type="cellIs" dxfId="19326" priority="19618" operator="equal">
      <formula>"L"</formula>
    </cfRule>
    <cfRule type="cellIs" dxfId="19325" priority="19619" operator="equal">
      <formula>"V"</formula>
    </cfRule>
  </conditionalFormatting>
  <conditionalFormatting sqref="AM656:AV656">
    <cfRule type="cellIs" dxfId="19324" priority="19606" operator="equal">
      <formula>"NA"</formula>
    </cfRule>
    <cfRule type="cellIs" dxfId="19323" priority="19607" operator="equal">
      <formula>"NS"</formula>
    </cfRule>
    <cfRule type="cellIs" dxfId="19322" priority="19608" operator="equal">
      <formula>"S"</formula>
    </cfRule>
    <cfRule type="cellIs" dxfId="19321" priority="19609" operator="equal">
      <formula>"A"</formula>
    </cfRule>
    <cfRule type="cellIs" dxfId="19320" priority="19610" operator="equal">
      <formula>"X"</formula>
    </cfRule>
    <cfRule type="cellIs" dxfId="19319" priority="19611" operator="equal">
      <formula>"L"</formula>
    </cfRule>
    <cfRule type="cellIs" dxfId="19318" priority="19612" operator="equal">
      <formula>"V"</formula>
    </cfRule>
  </conditionalFormatting>
  <conditionalFormatting sqref="AM658:AV658">
    <cfRule type="cellIs" dxfId="19317" priority="19599" operator="equal">
      <formula>"NA"</formula>
    </cfRule>
    <cfRule type="cellIs" dxfId="19316" priority="19600" operator="equal">
      <formula>"NS"</formula>
    </cfRule>
    <cfRule type="cellIs" dxfId="19315" priority="19601" operator="equal">
      <formula>"S"</formula>
    </cfRule>
    <cfRule type="cellIs" dxfId="19314" priority="19602" operator="equal">
      <formula>"A"</formula>
    </cfRule>
    <cfRule type="cellIs" dxfId="19313" priority="19603" operator="equal">
      <formula>"X"</formula>
    </cfRule>
    <cfRule type="cellIs" dxfId="19312" priority="19604" operator="equal">
      <formula>"L"</formula>
    </cfRule>
    <cfRule type="cellIs" dxfId="19311" priority="19605" operator="equal">
      <formula>"V"</formula>
    </cfRule>
  </conditionalFormatting>
  <conditionalFormatting sqref="AM660:AV660">
    <cfRule type="cellIs" dxfId="19310" priority="19592" operator="equal">
      <formula>"NA"</formula>
    </cfRule>
    <cfRule type="cellIs" dxfId="19309" priority="19593" operator="equal">
      <formula>"NS"</formula>
    </cfRule>
    <cfRule type="cellIs" dxfId="19308" priority="19594" operator="equal">
      <formula>"S"</formula>
    </cfRule>
    <cfRule type="cellIs" dxfId="19307" priority="19595" operator="equal">
      <formula>"A"</formula>
    </cfRule>
    <cfRule type="cellIs" dxfId="19306" priority="19596" operator="equal">
      <formula>"X"</formula>
    </cfRule>
    <cfRule type="cellIs" dxfId="19305" priority="19597" operator="equal">
      <formula>"L"</formula>
    </cfRule>
    <cfRule type="cellIs" dxfId="19304" priority="19598" operator="equal">
      <formula>"V"</formula>
    </cfRule>
  </conditionalFormatting>
  <conditionalFormatting sqref="AM661:AV661">
    <cfRule type="cellIs" dxfId="19303" priority="19585" operator="equal">
      <formula>"NA"</formula>
    </cfRule>
    <cfRule type="cellIs" dxfId="19302" priority="19586" operator="equal">
      <formula>"NS"</formula>
    </cfRule>
    <cfRule type="cellIs" dxfId="19301" priority="19587" operator="equal">
      <formula>"S"</formula>
    </cfRule>
    <cfRule type="cellIs" dxfId="19300" priority="19588" operator="equal">
      <formula>"A"</formula>
    </cfRule>
    <cfRule type="cellIs" dxfId="19299" priority="19589" operator="equal">
      <formula>"X"</formula>
    </cfRule>
    <cfRule type="cellIs" dxfId="19298" priority="19590" operator="equal">
      <formula>"L"</formula>
    </cfRule>
    <cfRule type="cellIs" dxfId="19297" priority="19591" operator="equal">
      <formula>"V"</formula>
    </cfRule>
  </conditionalFormatting>
  <conditionalFormatting sqref="AM662:AV662">
    <cfRule type="cellIs" dxfId="19296" priority="19578" operator="equal">
      <formula>"NA"</formula>
    </cfRule>
    <cfRule type="cellIs" dxfId="19295" priority="19579" operator="equal">
      <formula>"NS"</formula>
    </cfRule>
    <cfRule type="cellIs" dxfId="19294" priority="19580" operator="equal">
      <formula>"S"</formula>
    </cfRule>
    <cfRule type="cellIs" dxfId="19293" priority="19581" operator="equal">
      <formula>"A"</formula>
    </cfRule>
    <cfRule type="cellIs" dxfId="19292" priority="19582" operator="equal">
      <formula>"X"</formula>
    </cfRule>
    <cfRule type="cellIs" dxfId="19291" priority="19583" operator="equal">
      <formula>"L"</formula>
    </cfRule>
    <cfRule type="cellIs" dxfId="19290" priority="19584" operator="equal">
      <formula>"V"</formula>
    </cfRule>
  </conditionalFormatting>
  <conditionalFormatting sqref="AM673:AV673">
    <cfRule type="cellIs" dxfId="19289" priority="19571" operator="equal">
      <formula>"NA"</formula>
    </cfRule>
    <cfRule type="cellIs" dxfId="19288" priority="19572" operator="equal">
      <formula>"NS"</formula>
    </cfRule>
    <cfRule type="cellIs" dxfId="19287" priority="19573" operator="equal">
      <formula>"S"</formula>
    </cfRule>
    <cfRule type="cellIs" dxfId="19286" priority="19574" operator="equal">
      <formula>"A"</formula>
    </cfRule>
    <cfRule type="cellIs" dxfId="19285" priority="19575" operator="equal">
      <formula>"X"</formula>
    </cfRule>
    <cfRule type="cellIs" dxfId="19284" priority="19576" operator="equal">
      <formula>"L"</formula>
    </cfRule>
    <cfRule type="cellIs" dxfId="19283" priority="19577" operator="equal">
      <formula>"V"</formula>
    </cfRule>
  </conditionalFormatting>
  <conditionalFormatting sqref="AM664:AV664">
    <cfRule type="cellIs" dxfId="19282" priority="19564" operator="equal">
      <formula>"NA"</formula>
    </cfRule>
    <cfRule type="cellIs" dxfId="19281" priority="19565" operator="equal">
      <formula>"NS"</formula>
    </cfRule>
    <cfRule type="cellIs" dxfId="19280" priority="19566" operator="equal">
      <formula>"S"</formula>
    </cfRule>
    <cfRule type="cellIs" dxfId="19279" priority="19567" operator="equal">
      <formula>"A"</formula>
    </cfRule>
    <cfRule type="cellIs" dxfId="19278" priority="19568" operator="equal">
      <formula>"X"</formula>
    </cfRule>
    <cfRule type="cellIs" dxfId="19277" priority="19569" operator="equal">
      <formula>"L"</formula>
    </cfRule>
    <cfRule type="cellIs" dxfId="19276" priority="19570" operator="equal">
      <formula>"V"</formula>
    </cfRule>
  </conditionalFormatting>
  <conditionalFormatting sqref="AM665:AV665">
    <cfRule type="cellIs" dxfId="19275" priority="19557" operator="equal">
      <formula>"NA"</formula>
    </cfRule>
    <cfRule type="cellIs" dxfId="19274" priority="19558" operator="equal">
      <formula>"NS"</formula>
    </cfRule>
    <cfRule type="cellIs" dxfId="19273" priority="19559" operator="equal">
      <formula>"S"</formula>
    </cfRule>
    <cfRule type="cellIs" dxfId="19272" priority="19560" operator="equal">
      <formula>"A"</formula>
    </cfRule>
    <cfRule type="cellIs" dxfId="19271" priority="19561" operator="equal">
      <formula>"X"</formula>
    </cfRule>
    <cfRule type="cellIs" dxfId="19270" priority="19562" operator="equal">
      <formula>"L"</formula>
    </cfRule>
    <cfRule type="cellIs" dxfId="19269" priority="19563" operator="equal">
      <formula>"V"</formula>
    </cfRule>
  </conditionalFormatting>
  <conditionalFormatting sqref="AM666:AV666">
    <cfRule type="cellIs" dxfId="19268" priority="19550" operator="equal">
      <formula>"NA"</formula>
    </cfRule>
    <cfRule type="cellIs" dxfId="19267" priority="19551" operator="equal">
      <formula>"NS"</formula>
    </cfRule>
    <cfRule type="cellIs" dxfId="19266" priority="19552" operator="equal">
      <formula>"S"</formula>
    </cfRule>
    <cfRule type="cellIs" dxfId="19265" priority="19553" operator="equal">
      <formula>"A"</formula>
    </cfRule>
    <cfRule type="cellIs" dxfId="19264" priority="19554" operator="equal">
      <formula>"X"</formula>
    </cfRule>
    <cfRule type="cellIs" dxfId="19263" priority="19555" operator="equal">
      <formula>"L"</formula>
    </cfRule>
    <cfRule type="cellIs" dxfId="19262" priority="19556" operator="equal">
      <formula>"V"</formula>
    </cfRule>
  </conditionalFormatting>
  <conditionalFormatting sqref="AM667:AV667">
    <cfRule type="cellIs" dxfId="19261" priority="19543" operator="equal">
      <formula>"NA"</formula>
    </cfRule>
    <cfRule type="cellIs" dxfId="19260" priority="19544" operator="equal">
      <formula>"NS"</formula>
    </cfRule>
    <cfRule type="cellIs" dxfId="19259" priority="19545" operator="equal">
      <formula>"S"</formula>
    </cfRule>
    <cfRule type="cellIs" dxfId="19258" priority="19546" operator="equal">
      <formula>"A"</formula>
    </cfRule>
    <cfRule type="cellIs" dxfId="19257" priority="19547" operator="equal">
      <formula>"X"</formula>
    </cfRule>
    <cfRule type="cellIs" dxfId="19256" priority="19548" operator="equal">
      <formula>"L"</formula>
    </cfRule>
    <cfRule type="cellIs" dxfId="19255" priority="19549" operator="equal">
      <formula>"V"</formula>
    </cfRule>
  </conditionalFormatting>
  <conditionalFormatting sqref="AM669:AV669">
    <cfRule type="cellIs" dxfId="19254" priority="19536" operator="equal">
      <formula>"NA"</formula>
    </cfRule>
    <cfRule type="cellIs" dxfId="19253" priority="19537" operator="equal">
      <formula>"NS"</formula>
    </cfRule>
    <cfRule type="cellIs" dxfId="19252" priority="19538" operator="equal">
      <formula>"S"</formula>
    </cfRule>
    <cfRule type="cellIs" dxfId="19251" priority="19539" operator="equal">
      <formula>"A"</formula>
    </cfRule>
    <cfRule type="cellIs" dxfId="19250" priority="19540" operator="equal">
      <formula>"X"</formula>
    </cfRule>
    <cfRule type="cellIs" dxfId="19249" priority="19541" operator="equal">
      <formula>"L"</formula>
    </cfRule>
    <cfRule type="cellIs" dxfId="19248" priority="19542" operator="equal">
      <formula>"V"</formula>
    </cfRule>
  </conditionalFormatting>
  <conditionalFormatting sqref="AM670:AV670">
    <cfRule type="cellIs" dxfId="19247" priority="19529" operator="equal">
      <formula>"NA"</formula>
    </cfRule>
    <cfRule type="cellIs" dxfId="19246" priority="19530" operator="equal">
      <formula>"NS"</formula>
    </cfRule>
    <cfRule type="cellIs" dxfId="19245" priority="19531" operator="equal">
      <formula>"S"</formula>
    </cfRule>
    <cfRule type="cellIs" dxfId="19244" priority="19532" operator="equal">
      <formula>"A"</formula>
    </cfRule>
    <cfRule type="cellIs" dxfId="19243" priority="19533" operator="equal">
      <formula>"X"</formula>
    </cfRule>
    <cfRule type="cellIs" dxfId="19242" priority="19534" operator="equal">
      <formula>"L"</formula>
    </cfRule>
    <cfRule type="cellIs" dxfId="19241" priority="19535" operator="equal">
      <formula>"V"</formula>
    </cfRule>
  </conditionalFormatting>
  <conditionalFormatting sqref="AM671:AV671">
    <cfRule type="cellIs" dxfId="19240" priority="19522" operator="equal">
      <formula>"NA"</formula>
    </cfRule>
    <cfRule type="cellIs" dxfId="19239" priority="19523" operator="equal">
      <formula>"NS"</formula>
    </cfRule>
    <cfRule type="cellIs" dxfId="19238" priority="19524" operator="equal">
      <formula>"S"</formula>
    </cfRule>
    <cfRule type="cellIs" dxfId="19237" priority="19525" operator="equal">
      <formula>"A"</formula>
    </cfRule>
    <cfRule type="cellIs" dxfId="19236" priority="19526" operator="equal">
      <formula>"X"</formula>
    </cfRule>
    <cfRule type="cellIs" dxfId="19235" priority="19527" operator="equal">
      <formula>"L"</formula>
    </cfRule>
    <cfRule type="cellIs" dxfId="19234" priority="19528" operator="equal">
      <formula>"V"</formula>
    </cfRule>
  </conditionalFormatting>
  <conditionalFormatting sqref="AM672:AV672">
    <cfRule type="cellIs" dxfId="19233" priority="19515" operator="equal">
      <formula>"NA"</formula>
    </cfRule>
    <cfRule type="cellIs" dxfId="19232" priority="19516" operator="equal">
      <formula>"NS"</formula>
    </cfRule>
    <cfRule type="cellIs" dxfId="19231" priority="19517" operator="equal">
      <formula>"S"</formula>
    </cfRule>
    <cfRule type="cellIs" dxfId="19230" priority="19518" operator="equal">
      <formula>"A"</formula>
    </cfRule>
    <cfRule type="cellIs" dxfId="19229" priority="19519" operator="equal">
      <formula>"X"</formula>
    </cfRule>
    <cfRule type="cellIs" dxfId="19228" priority="19520" operator="equal">
      <formula>"L"</formula>
    </cfRule>
    <cfRule type="cellIs" dxfId="19227" priority="19521" operator="equal">
      <formula>"V"</formula>
    </cfRule>
  </conditionalFormatting>
  <conditionalFormatting sqref="AM688:AV688">
    <cfRule type="cellIs" dxfId="19226" priority="19508" operator="equal">
      <formula>"NA"</formula>
    </cfRule>
    <cfRule type="cellIs" dxfId="19225" priority="19509" operator="equal">
      <formula>"NS"</formula>
    </cfRule>
    <cfRule type="cellIs" dxfId="19224" priority="19510" operator="equal">
      <formula>"S"</formula>
    </cfRule>
    <cfRule type="cellIs" dxfId="19223" priority="19511" operator="equal">
      <formula>"A"</formula>
    </cfRule>
    <cfRule type="cellIs" dxfId="19222" priority="19512" operator="equal">
      <formula>"X"</formula>
    </cfRule>
    <cfRule type="cellIs" dxfId="19221" priority="19513" operator="equal">
      <formula>"L"</formula>
    </cfRule>
    <cfRule type="cellIs" dxfId="19220" priority="19514" operator="equal">
      <formula>"V"</formula>
    </cfRule>
  </conditionalFormatting>
  <conditionalFormatting sqref="AM680:AV680">
    <cfRule type="cellIs" dxfId="19219" priority="19501" operator="equal">
      <formula>"NA"</formula>
    </cfRule>
    <cfRule type="cellIs" dxfId="19218" priority="19502" operator="equal">
      <formula>"NS"</formula>
    </cfRule>
    <cfRule type="cellIs" dxfId="19217" priority="19503" operator="equal">
      <formula>"S"</formula>
    </cfRule>
    <cfRule type="cellIs" dxfId="19216" priority="19504" operator="equal">
      <formula>"A"</formula>
    </cfRule>
    <cfRule type="cellIs" dxfId="19215" priority="19505" operator="equal">
      <formula>"X"</formula>
    </cfRule>
    <cfRule type="cellIs" dxfId="19214" priority="19506" operator="equal">
      <formula>"L"</formula>
    </cfRule>
    <cfRule type="cellIs" dxfId="19213" priority="19507" operator="equal">
      <formula>"V"</formula>
    </cfRule>
  </conditionalFormatting>
  <conditionalFormatting sqref="AM684:AV684">
    <cfRule type="cellIs" dxfId="19212" priority="19494" operator="equal">
      <formula>"NA"</formula>
    </cfRule>
    <cfRule type="cellIs" dxfId="19211" priority="19495" operator="equal">
      <formula>"NS"</formula>
    </cfRule>
    <cfRule type="cellIs" dxfId="19210" priority="19496" operator="equal">
      <formula>"S"</formula>
    </cfRule>
    <cfRule type="cellIs" dxfId="19209" priority="19497" operator="equal">
      <formula>"A"</formula>
    </cfRule>
    <cfRule type="cellIs" dxfId="19208" priority="19498" operator="equal">
      <formula>"X"</formula>
    </cfRule>
    <cfRule type="cellIs" dxfId="19207" priority="19499" operator="equal">
      <formula>"L"</formula>
    </cfRule>
    <cfRule type="cellIs" dxfId="19206" priority="19500" operator="equal">
      <formula>"V"</formula>
    </cfRule>
  </conditionalFormatting>
  <conditionalFormatting sqref="AM682:AV682">
    <cfRule type="cellIs" dxfId="19205" priority="19487" operator="equal">
      <formula>"NA"</formula>
    </cfRule>
    <cfRule type="cellIs" dxfId="19204" priority="19488" operator="equal">
      <formula>"NS"</formula>
    </cfRule>
    <cfRule type="cellIs" dxfId="19203" priority="19489" operator="equal">
      <formula>"S"</formula>
    </cfRule>
    <cfRule type="cellIs" dxfId="19202" priority="19490" operator="equal">
      <formula>"A"</formula>
    </cfRule>
    <cfRule type="cellIs" dxfId="19201" priority="19491" operator="equal">
      <formula>"X"</formula>
    </cfRule>
    <cfRule type="cellIs" dxfId="19200" priority="19492" operator="equal">
      <formula>"L"</formula>
    </cfRule>
    <cfRule type="cellIs" dxfId="19199" priority="19493" operator="equal">
      <formula>"V"</formula>
    </cfRule>
  </conditionalFormatting>
  <conditionalFormatting sqref="AM681:AV681">
    <cfRule type="cellIs" dxfId="19198" priority="19480" operator="equal">
      <formula>"NA"</formula>
    </cfRule>
    <cfRule type="cellIs" dxfId="19197" priority="19481" operator="equal">
      <formula>"NS"</formula>
    </cfRule>
    <cfRule type="cellIs" dxfId="19196" priority="19482" operator="equal">
      <formula>"S"</formula>
    </cfRule>
    <cfRule type="cellIs" dxfId="19195" priority="19483" operator="equal">
      <formula>"A"</formula>
    </cfRule>
    <cfRule type="cellIs" dxfId="19194" priority="19484" operator="equal">
      <formula>"X"</formula>
    </cfRule>
    <cfRule type="cellIs" dxfId="19193" priority="19485" operator="equal">
      <formula>"L"</formula>
    </cfRule>
    <cfRule type="cellIs" dxfId="19192" priority="19486" operator="equal">
      <formula>"V"</formula>
    </cfRule>
  </conditionalFormatting>
  <conditionalFormatting sqref="AM683:AV683">
    <cfRule type="cellIs" dxfId="19191" priority="19473" operator="equal">
      <formula>"NA"</formula>
    </cfRule>
    <cfRule type="cellIs" dxfId="19190" priority="19474" operator="equal">
      <formula>"NS"</formula>
    </cfRule>
    <cfRule type="cellIs" dxfId="19189" priority="19475" operator="equal">
      <formula>"S"</formula>
    </cfRule>
    <cfRule type="cellIs" dxfId="19188" priority="19476" operator="equal">
      <formula>"A"</formula>
    </cfRule>
    <cfRule type="cellIs" dxfId="19187" priority="19477" operator="equal">
      <formula>"X"</formula>
    </cfRule>
    <cfRule type="cellIs" dxfId="19186" priority="19478" operator="equal">
      <formula>"L"</formula>
    </cfRule>
    <cfRule type="cellIs" dxfId="19185" priority="19479" operator="equal">
      <formula>"V"</formula>
    </cfRule>
  </conditionalFormatting>
  <conditionalFormatting sqref="AM685:AV685">
    <cfRule type="cellIs" dxfId="19184" priority="19466" operator="equal">
      <formula>"NA"</formula>
    </cfRule>
    <cfRule type="cellIs" dxfId="19183" priority="19467" operator="equal">
      <formula>"NS"</formula>
    </cfRule>
    <cfRule type="cellIs" dxfId="19182" priority="19468" operator="equal">
      <formula>"S"</formula>
    </cfRule>
    <cfRule type="cellIs" dxfId="19181" priority="19469" operator="equal">
      <formula>"A"</formula>
    </cfRule>
    <cfRule type="cellIs" dxfId="19180" priority="19470" operator="equal">
      <formula>"X"</formula>
    </cfRule>
    <cfRule type="cellIs" dxfId="19179" priority="19471" operator="equal">
      <formula>"L"</formula>
    </cfRule>
    <cfRule type="cellIs" dxfId="19178" priority="19472" operator="equal">
      <formula>"V"</formula>
    </cfRule>
  </conditionalFormatting>
  <conditionalFormatting sqref="AM686:AV686">
    <cfRule type="cellIs" dxfId="19177" priority="19459" operator="equal">
      <formula>"NA"</formula>
    </cfRule>
    <cfRule type="cellIs" dxfId="19176" priority="19460" operator="equal">
      <formula>"NS"</formula>
    </cfRule>
    <cfRule type="cellIs" dxfId="19175" priority="19461" operator="equal">
      <formula>"S"</formula>
    </cfRule>
    <cfRule type="cellIs" dxfId="19174" priority="19462" operator="equal">
      <formula>"A"</formula>
    </cfRule>
    <cfRule type="cellIs" dxfId="19173" priority="19463" operator="equal">
      <formula>"X"</formula>
    </cfRule>
    <cfRule type="cellIs" dxfId="19172" priority="19464" operator="equal">
      <formula>"L"</formula>
    </cfRule>
    <cfRule type="cellIs" dxfId="19171" priority="19465" operator="equal">
      <formula>"V"</formula>
    </cfRule>
  </conditionalFormatting>
  <conditionalFormatting sqref="AM687:AV687">
    <cfRule type="cellIs" dxfId="19170" priority="19452" operator="equal">
      <formula>"NA"</formula>
    </cfRule>
    <cfRule type="cellIs" dxfId="19169" priority="19453" operator="equal">
      <formula>"NS"</formula>
    </cfRule>
    <cfRule type="cellIs" dxfId="19168" priority="19454" operator="equal">
      <formula>"S"</formula>
    </cfRule>
    <cfRule type="cellIs" dxfId="19167" priority="19455" operator="equal">
      <formula>"A"</formula>
    </cfRule>
    <cfRule type="cellIs" dxfId="19166" priority="19456" operator="equal">
      <formula>"X"</formula>
    </cfRule>
    <cfRule type="cellIs" dxfId="19165" priority="19457" operator="equal">
      <formula>"L"</formula>
    </cfRule>
    <cfRule type="cellIs" dxfId="19164" priority="19458" operator="equal">
      <formula>"V"</formula>
    </cfRule>
  </conditionalFormatting>
  <conditionalFormatting sqref="AM689:AV689">
    <cfRule type="cellIs" dxfId="19163" priority="19445" operator="equal">
      <formula>"NA"</formula>
    </cfRule>
    <cfRule type="cellIs" dxfId="19162" priority="19446" operator="equal">
      <formula>"NS"</formula>
    </cfRule>
    <cfRule type="cellIs" dxfId="19161" priority="19447" operator="equal">
      <formula>"S"</formula>
    </cfRule>
    <cfRule type="cellIs" dxfId="19160" priority="19448" operator="equal">
      <formula>"A"</formula>
    </cfRule>
    <cfRule type="cellIs" dxfId="19159" priority="19449" operator="equal">
      <formula>"X"</formula>
    </cfRule>
    <cfRule type="cellIs" dxfId="19158" priority="19450" operator="equal">
      <formula>"L"</formula>
    </cfRule>
    <cfRule type="cellIs" dxfId="19157" priority="19451" operator="equal">
      <formula>"V"</formula>
    </cfRule>
  </conditionalFormatting>
  <conditionalFormatting sqref="AM690:AV690">
    <cfRule type="cellIs" dxfId="19156" priority="19438" operator="equal">
      <formula>"NA"</formula>
    </cfRule>
    <cfRule type="cellIs" dxfId="19155" priority="19439" operator="equal">
      <formula>"NS"</formula>
    </cfRule>
    <cfRule type="cellIs" dxfId="19154" priority="19440" operator="equal">
      <formula>"S"</formula>
    </cfRule>
    <cfRule type="cellIs" dxfId="19153" priority="19441" operator="equal">
      <formula>"A"</formula>
    </cfRule>
    <cfRule type="cellIs" dxfId="19152" priority="19442" operator="equal">
      <formula>"X"</formula>
    </cfRule>
    <cfRule type="cellIs" dxfId="19151" priority="19443" operator="equal">
      <formula>"L"</formula>
    </cfRule>
    <cfRule type="cellIs" dxfId="19150" priority="19444" operator="equal">
      <formula>"V"</formula>
    </cfRule>
  </conditionalFormatting>
  <conditionalFormatting sqref="AM691:AV691">
    <cfRule type="cellIs" dxfId="19149" priority="19431" operator="equal">
      <formula>"NA"</formula>
    </cfRule>
    <cfRule type="cellIs" dxfId="19148" priority="19432" operator="equal">
      <formula>"NS"</formula>
    </cfRule>
    <cfRule type="cellIs" dxfId="19147" priority="19433" operator="equal">
      <formula>"S"</formula>
    </cfRule>
    <cfRule type="cellIs" dxfId="19146" priority="19434" operator="equal">
      <formula>"A"</formula>
    </cfRule>
    <cfRule type="cellIs" dxfId="19145" priority="19435" operator="equal">
      <formula>"X"</formula>
    </cfRule>
    <cfRule type="cellIs" dxfId="19144" priority="19436" operator="equal">
      <formula>"L"</formula>
    </cfRule>
    <cfRule type="cellIs" dxfId="19143" priority="19437" operator="equal">
      <formula>"V"</formula>
    </cfRule>
  </conditionalFormatting>
  <conditionalFormatting sqref="P824:Q826 P828:Q830">
    <cfRule type="expression" dxfId="19142" priority="19419" stopIfTrue="1">
      <formula>NOT(ISERROR(SEARCH("O",P824)))</formula>
    </cfRule>
    <cfRule type="expression" dxfId="19141" priority="19420" stopIfTrue="1">
      <formula>NOT(ISERROR(SEARCH("X",P824)))</formula>
    </cfRule>
    <cfRule type="expression" dxfId="19140" priority="19421" stopIfTrue="1">
      <formula>NOT(ISERROR(SEARCH("V",P824)))</formula>
    </cfRule>
  </conditionalFormatting>
  <conditionalFormatting sqref="M818:Q818 M820:Q821 M824:M830">
    <cfRule type="expression" dxfId="19139" priority="19416" stopIfTrue="1">
      <formula>NOT(ISERROR(SEARCH("O",M818)))</formula>
    </cfRule>
    <cfRule type="expression" dxfId="19138" priority="19417" stopIfTrue="1">
      <formula>NOT(ISERROR(SEARCH("X",M818)))</formula>
    </cfRule>
    <cfRule type="expression" dxfId="19137" priority="19418" stopIfTrue="1">
      <formula>NOT(ISERROR(SEARCH("V",M818)))</formula>
    </cfRule>
  </conditionalFormatting>
  <conditionalFormatting sqref="M813:P813">
    <cfRule type="expression" dxfId="19136" priority="19410" stopIfTrue="1">
      <formula>NOT(ISERROR(SEARCH("O",M813)))</formula>
    </cfRule>
    <cfRule type="expression" dxfId="19135" priority="19411" stopIfTrue="1">
      <formula>NOT(ISERROR(SEARCH("X",M813)))</formula>
    </cfRule>
    <cfRule type="expression" dxfId="19134" priority="19412" stopIfTrue="1">
      <formula>NOT(ISERROR(SEARCH("V",M813)))</formula>
    </cfRule>
  </conditionalFormatting>
  <conditionalFormatting sqref="Q813">
    <cfRule type="expression" dxfId="19133" priority="19401" stopIfTrue="1">
      <formula>NOT(ISERROR(SEARCH("O",Q813)))</formula>
    </cfRule>
    <cfRule type="expression" dxfId="19132" priority="19402" stopIfTrue="1">
      <formula>NOT(ISERROR(SEARCH("X",Q813)))</formula>
    </cfRule>
    <cfRule type="expression" dxfId="19131" priority="19403" stopIfTrue="1">
      <formula>NOT(ISERROR(SEARCH("V",Q813)))</formula>
    </cfRule>
  </conditionalFormatting>
  <conditionalFormatting sqref="Q811:Q812">
    <cfRule type="expression" dxfId="19130" priority="19404" stopIfTrue="1">
      <formula>NOT(ISERROR(SEARCH("O",Q811)))</formula>
    </cfRule>
    <cfRule type="expression" dxfId="19129" priority="19405" stopIfTrue="1">
      <formula>NOT(ISERROR(SEARCH("X",Q811)))</formula>
    </cfRule>
    <cfRule type="expression" dxfId="19128" priority="19406" stopIfTrue="1">
      <formula>NOT(ISERROR(SEARCH("V",Q811)))</formula>
    </cfRule>
  </conditionalFormatting>
  <conditionalFormatting sqref="M814:P814">
    <cfRule type="expression" dxfId="19127" priority="19407" stopIfTrue="1">
      <formula>NOT(ISERROR(SEARCH("O",M814)))</formula>
    </cfRule>
    <cfRule type="expression" dxfId="19126" priority="19408" stopIfTrue="1">
      <formula>NOT(ISERROR(SEARCH("X",M814)))</formula>
    </cfRule>
    <cfRule type="expression" dxfId="19125" priority="19409" stopIfTrue="1">
      <formula>NOT(ISERROR(SEARCH("V",M814)))</formula>
    </cfRule>
  </conditionalFormatting>
  <conditionalFormatting sqref="Q814">
    <cfRule type="expression" dxfId="19124" priority="19398" stopIfTrue="1">
      <formula>NOT(ISERROR(SEARCH("O",Q814)))</formula>
    </cfRule>
    <cfRule type="expression" dxfId="19123" priority="19399" stopIfTrue="1">
      <formula>NOT(ISERROR(SEARCH("X",Q814)))</formula>
    </cfRule>
    <cfRule type="expression" dxfId="19122" priority="19400" stopIfTrue="1">
      <formula>NOT(ISERROR(SEARCH("V",Q814)))</formula>
    </cfRule>
  </conditionalFormatting>
  <conditionalFormatting sqref="N863:N867">
    <cfRule type="expression" dxfId="19121" priority="19365" stopIfTrue="1">
      <formula>NOT(ISERROR(SEARCH("O",N863)))</formula>
    </cfRule>
    <cfRule type="expression" dxfId="19120" priority="19366" stopIfTrue="1">
      <formula>NOT(ISERROR(SEARCH("X",N863)))</formula>
    </cfRule>
    <cfRule type="expression" dxfId="19119" priority="19367" stopIfTrue="1">
      <formula>NOT(ISERROR(SEARCH("V",N863)))</formula>
    </cfRule>
  </conditionalFormatting>
  <conditionalFormatting sqref="M868">
    <cfRule type="expression" dxfId="19118" priority="19341" stopIfTrue="1">
      <formula>NOT(ISERROR(SEARCH("O",M868)))</formula>
    </cfRule>
    <cfRule type="expression" dxfId="19117" priority="19342" stopIfTrue="1">
      <formula>NOT(ISERROR(SEARCH("X",M868)))</formula>
    </cfRule>
    <cfRule type="expression" dxfId="19116" priority="19343" stopIfTrue="1">
      <formula>NOT(ISERROR(SEARCH("V",M868)))</formula>
    </cfRule>
  </conditionalFormatting>
  <conditionalFormatting sqref="P868:Q868">
    <cfRule type="expression" dxfId="19115" priority="19338" stopIfTrue="1">
      <formula>NOT(ISERROR(SEARCH("O",P868)))</formula>
    </cfRule>
    <cfRule type="expression" dxfId="19114" priority="19339" stopIfTrue="1">
      <formula>NOT(ISERROR(SEARCH("X",P868)))</formula>
    </cfRule>
    <cfRule type="expression" dxfId="19113" priority="19340" stopIfTrue="1">
      <formula>NOT(ISERROR(SEARCH("V",P868)))</formula>
    </cfRule>
  </conditionalFormatting>
  <conditionalFormatting sqref="N869:N871">
    <cfRule type="expression" dxfId="19112" priority="19335" stopIfTrue="1">
      <formula>NOT(ISERROR(SEARCH("O",N869)))</formula>
    </cfRule>
    <cfRule type="expression" dxfId="19111" priority="19336" stopIfTrue="1">
      <formula>NOT(ISERROR(SEARCH("X",N869)))</formula>
    </cfRule>
    <cfRule type="expression" dxfId="19110" priority="19337" stopIfTrue="1">
      <formula>NOT(ISERROR(SEARCH("V",N869)))</formula>
    </cfRule>
  </conditionalFormatting>
  <conditionalFormatting sqref="P872:Q872">
    <cfRule type="expression" dxfId="19109" priority="19308" stopIfTrue="1">
      <formula>NOT(ISERROR(SEARCH("O",P872)))</formula>
    </cfRule>
    <cfRule type="expression" dxfId="19108" priority="19309" stopIfTrue="1">
      <formula>NOT(ISERROR(SEARCH("X",P872)))</formula>
    </cfRule>
    <cfRule type="expression" dxfId="19107" priority="19310" stopIfTrue="1">
      <formula>NOT(ISERROR(SEARCH("V",P872)))</formula>
    </cfRule>
  </conditionalFormatting>
  <conditionalFormatting sqref="M817:Q818">
    <cfRule type="expression" dxfId="19106" priority="19389" stopIfTrue="1">
      <formula>NOT(ISERROR(SEARCH("O",M817)))</formula>
    </cfRule>
    <cfRule type="expression" dxfId="19105" priority="19390" stopIfTrue="1">
      <formula>NOT(ISERROR(SEARCH("X",M817)))</formula>
    </cfRule>
    <cfRule type="expression" dxfId="19104" priority="19391" stopIfTrue="1">
      <formula>NOT(ISERROR(SEARCH("V",M817)))</formula>
    </cfRule>
  </conditionalFormatting>
  <conditionalFormatting sqref="M819:Q819">
    <cfRule type="expression" dxfId="19103" priority="19386" stopIfTrue="1">
      <formula>NOT(ISERROR(SEARCH("O",M819)))</formula>
    </cfRule>
    <cfRule type="expression" dxfId="19102" priority="19387" stopIfTrue="1">
      <formula>NOT(ISERROR(SEARCH("X",M819)))</formula>
    </cfRule>
    <cfRule type="expression" dxfId="19101" priority="19388" stopIfTrue="1">
      <formula>NOT(ISERROR(SEARCH("V",M819)))</formula>
    </cfRule>
  </conditionalFormatting>
  <conditionalFormatting sqref="N824:N826 N828:N830">
    <cfRule type="expression" dxfId="19100" priority="19428" stopIfTrue="1">
      <formula>NOT(ISERROR(SEARCH("O",N824)))</formula>
    </cfRule>
    <cfRule type="expression" dxfId="19099" priority="19429" stopIfTrue="1">
      <formula>NOT(ISERROR(SEARCH("X",N824)))</formula>
    </cfRule>
    <cfRule type="expression" dxfId="19098" priority="19430" stopIfTrue="1">
      <formula>NOT(ISERROR(SEARCH("V",N824)))</formula>
    </cfRule>
  </conditionalFormatting>
  <conditionalFormatting sqref="O824:O826 O828:O830">
    <cfRule type="expression" dxfId="19097" priority="19422" stopIfTrue="1">
      <formula>NOT(ISERROR(SEARCH("O",O824)))</formula>
    </cfRule>
    <cfRule type="expression" dxfId="19096" priority="19423" stopIfTrue="1">
      <formula>NOT(ISERROR(SEARCH("X",O824)))</formula>
    </cfRule>
    <cfRule type="expression" dxfId="19095" priority="19424" stopIfTrue="1">
      <formula>NOT(ISERROR(SEARCH("V",O824)))</formula>
    </cfRule>
    <cfRule type="expression" dxfId="19094" priority="19425" stopIfTrue="1">
      <formula>NOT(ISERROR(SEARCH("O",O824)))</formula>
    </cfRule>
    <cfRule type="expression" dxfId="19093" priority="19426" stopIfTrue="1">
      <formula>NOT(ISERROR(SEARCH("X",O824)))</formula>
    </cfRule>
    <cfRule type="expression" dxfId="19092" priority="19427" stopIfTrue="1">
      <formula>NOT(ISERROR(SEARCH("V",O824)))</formula>
    </cfRule>
  </conditionalFormatting>
  <conditionalFormatting sqref="M812:P812 M811:N811 P811">
    <cfRule type="expression" dxfId="19091" priority="19413" stopIfTrue="1">
      <formula>NOT(ISERROR(SEARCH("O",M811)))</formula>
    </cfRule>
    <cfRule type="expression" dxfId="19090" priority="19414" stopIfTrue="1">
      <formula>NOT(ISERROR(SEARCH("X",M811)))</formula>
    </cfRule>
    <cfRule type="expression" dxfId="19089" priority="19415" stopIfTrue="1">
      <formula>NOT(ISERROR(SEARCH("V",M811)))</formula>
    </cfRule>
  </conditionalFormatting>
  <conditionalFormatting sqref="M815:Q816">
    <cfRule type="expression" dxfId="19088" priority="19392" stopIfTrue="1">
      <formula>NOT(ISERROR(SEARCH("O",M815)))</formula>
    </cfRule>
    <cfRule type="expression" dxfId="19087" priority="19393" stopIfTrue="1">
      <formula>NOT(ISERROR(SEARCH("X",M815)))</formula>
    </cfRule>
    <cfRule type="expression" dxfId="19086" priority="19394" stopIfTrue="1">
      <formula>NOT(ISERROR(SEARCH("V",M815)))</formula>
    </cfRule>
  </conditionalFormatting>
  <conditionalFormatting sqref="M823:Q823">
    <cfRule type="expression" dxfId="19085" priority="19395" stopIfTrue="1">
      <formula>NOT(ISERROR(SEARCH("O",M823)))</formula>
    </cfRule>
    <cfRule type="expression" dxfId="19084" priority="19396" stopIfTrue="1">
      <formula>NOT(ISERROR(SEARCH("X",M823)))</formula>
    </cfRule>
    <cfRule type="expression" dxfId="19083" priority="19397" stopIfTrue="1">
      <formula>NOT(ISERROR(SEARCH("V",M823)))</formula>
    </cfRule>
  </conditionalFormatting>
  <conditionalFormatting sqref="M822:Q822">
    <cfRule type="expression" dxfId="19082" priority="19383" stopIfTrue="1">
      <formula>NOT(ISERROR(SEARCH("O",M822)))</formula>
    </cfRule>
    <cfRule type="expression" dxfId="19081" priority="19384" stopIfTrue="1">
      <formula>NOT(ISERROR(SEARCH("X",M822)))</formula>
    </cfRule>
    <cfRule type="expression" dxfId="19080" priority="19385" stopIfTrue="1">
      <formula>NOT(ISERROR(SEARCH("V",M822)))</formula>
    </cfRule>
  </conditionalFormatting>
  <conditionalFormatting sqref="N827">
    <cfRule type="expression" dxfId="19079" priority="19380" stopIfTrue="1">
      <formula>NOT(ISERROR(SEARCH("O",N827)))</formula>
    </cfRule>
    <cfRule type="expression" dxfId="19078" priority="19381" stopIfTrue="1">
      <formula>NOT(ISERROR(SEARCH("X",N827)))</formula>
    </cfRule>
    <cfRule type="expression" dxfId="19077" priority="19382" stopIfTrue="1">
      <formula>NOT(ISERROR(SEARCH("V",N827)))</formula>
    </cfRule>
  </conditionalFormatting>
  <conditionalFormatting sqref="O827">
    <cfRule type="expression" dxfId="19076" priority="19374" stopIfTrue="1">
      <formula>NOT(ISERROR(SEARCH("O",O827)))</formula>
    </cfRule>
    <cfRule type="expression" dxfId="19075" priority="19375" stopIfTrue="1">
      <formula>NOT(ISERROR(SEARCH("X",O827)))</formula>
    </cfRule>
    <cfRule type="expression" dxfId="19074" priority="19376" stopIfTrue="1">
      <formula>NOT(ISERROR(SEARCH("V",O827)))</formula>
    </cfRule>
    <cfRule type="expression" dxfId="19073" priority="19377" stopIfTrue="1">
      <formula>NOT(ISERROR(SEARCH("O",O827)))</formula>
    </cfRule>
    <cfRule type="expression" dxfId="19072" priority="19378" stopIfTrue="1">
      <formula>NOT(ISERROR(SEARCH("X",O827)))</formula>
    </cfRule>
    <cfRule type="expression" dxfId="19071" priority="19379" stopIfTrue="1">
      <formula>NOT(ISERROR(SEARCH("V",O827)))</formula>
    </cfRule>
  </conditionalFormatting>
  <conditionalFormatting sqref="P827:Q827">
    <cfRule type="expression" dxfId="19070" priority="19371" stopIfTrue="1">
      <formula>NOT(ISERROR(SEARCH("O",P827)))</formula>
    </cfRule>
    <cfRule type="expression" dxfId="19069" priority="19372" stopIfTrue="1">
      <formula>NOT(ISERROR(SEARCH("X",P827)))</formula>
    </cfRule>
    <cfRule type="expression" dxfId="19068" priority="19373" stopIfTrue="1">
      <formula>NOT(ISERROR(SEARCH("V",P827)))</formula>
    </cfRule>
  </conditionalFormatting>
  <conditionalFormatting sqref="O811">
    <cfRule type="expression" dxfId="19067" priority="19368" stopIfTrue="1">
      <formula>NOT(ISERROR(SEARCH("O",O811)))</formula>
    </cfRule>
    <cfRule type="expression" dxfId="19066" priority="19369" stopIfTrue="1">
      <formula>NOT(ISERROR(SEARCH("X",O811)))</formula>
    </cfRule>
    <cfRule type="expression" dxfId="19065" priority="19370" stopIfTrue="1">
      <formula>NOT(ISERROR(SEARCH("V",O811)))</formula>
    </cfRule>
  </conditionalFormatting>
  <conditionalFormatting sqref="M863:M867">
    <cfRule type="expression" dxfId="19064" priority="19353" stopIfTrue="1">
      <formula>NOT(ISERROR(SEARCH("O",M863)))</formula>
    </cfRule>
    <cfRule type="expression" dxfId="19063" priority="19354" stopIfTrue="1">
      <formula>NOT(ISERROR(SEARCH("X",M863)))</formula>
    </cfRule>
    <cfRule type="expression" dxfId="19062" priority="19355" stopIfTrue="1">
      <formula>NOT(ISERROR(SEARCH("V",M863)))</formula>
    </cfRule>
  </conditionalFormatting>
  <conditionalFormatting sqref="O863:O867">
    <cfRule type="expression" dxfId="19061" priority="19359" stopIfTrue="1">
      <formula>NOT(ISERROR(SEARCH("O",O863)))</formula>
    </cfRule>
    <cfRule type="expression" dxfId="19060" priority="19360" stopIfTrue="1">
      <formula>NOT(ISERROR(SEARCH("X",O863)))</formula>
    </cfRule>
    <cfRule type="expression" dxfId="19059" priority="19361" stopIfTrue="1">
      <formula>NOT(ISERROR(SEARCH("V",O863)))</formula>
    </cfRule>
    <cfRule type="expression" dxfId="19058" priority="19362" stopIfTrue="1">
      <formula>NOT(ISERROR(SEARCH("O",O863)))</formula>
    </cfRule>
    <cfRule type="expression" dxfId="19057" priority="19363" stopIfTrue="1">
      <formula>NOT(ISERROR(SEARCH("X",O863)))</formula>
    </cfRule>
    <cfRule type="expression" dxfId="19056" priority="19364" stopIfTrue="1">
      <formula>NOT(ISERROR(SEARCH("V",O863)))</formula>
    </cfRule>
  </conditionalFormatting>
  <conditionalFormatting sqref="P863:Q867">
    <cfRule type="expression" dxfId="19055" priority="19356" stopIfTrue="1">
      <formula>NOT(ISERROR(SEARCH("O",P863)))</formula>
    </cfRule>
    <cfRule type="expression" dxfId="19054" priority="19357" stopIfTrue="1">
      <formula>NOT(ISERROR(SEARCH("X",P863)))</formula>
    </cfRule>
    <cfRule type="expression" dxfId="19053" priority="19358" stopIfTrue="1">
      <formula>NOT(ISERROR(SEARCH("V",P863)))</formula>
    </cfRule>
  </conditionalFormatting>
  <conditionalFormatting sqref="N868">
    <cfRule type="expression" dxfId="19052" priority="19350" stopIfTrue="1">
      <formula>NOT(ISERROR(SEARCH("O",N868)))</formula>
    </cfRule>
    <cfRule type="expression" dxfId="19051" priority="19351" stopIfTrue="1">
      <formula>NOT(ISERROR(SEARCH("X",N868)))</formula>
    </cfRule>
    <cfRule type="expression" dxfId="19050" priority="19352" stopIfTrue="1">
      <formula>NOT(ISERROR(SEARCH("V",N868)))</formula>
    </cfRule>
  </conditionalFormatting>
  <conditionalFormatting sqref="O868">
    <cfRule type="expression" dxfId="19049" priority="19344" stopIfTrue="1">
      <formula>NOT(ISERROR(SEARCH("O",O868)))</formula>
    </cfRule>
    <cfRule type="expression" dxfId="19048" priority="19345" stopIfTrue="1">
      <formula>NOT(ISERROR(SEARCH("X",O868)))</formula>
    </cfRule>
    <cfRule type="expression" dxfId="19047" priority="19346" stopIfTrue="1">
      <formula>NOT(ISERROR(SEARCH("V",O868)))</formula>
    </cfRule>
    <cfRule type="expression" dxfId="19046" priority="19347" stopIfTrue="1">
      <formula>NOT(ISERROR(SEARCH("O",O868)))</formula>
    </cfRule>
    <cfRule type="expression" dxfId="19045" priority="19348" stopIfTrue="1">
      <formula>NOT(ISERROR(SEARCH("X",O868)))</formula>
    </cfRule>
    <cfRule type="expression" dxfId="19044" priority="19349" stopIfTrue="1">
      <formula>NOT(ISERROR(SEARCH("V",O868)))</formula>
    </cfRule>
  </conditionalFormatting>
  <conditionalFormatting sqref="M869:M871">
    <cfRule type="expression" dxfId="19043" priority="19326" stopIfTrue="1">
      <formula>NOT(ISERROR(SEARCH("O",M869)))</formula>
    </cfRule>
    <cfRule type="expression" dxfId="19042" priority="19327" stopIfTrue="1">
      <formula>NOT(ISERROR(SEARCH("X",M869)))</formula>
    </cfRule>
    <cfRule type="expression" dxfId="19041" priority="19328" stopIfTrue="1">
      <formula>NOT(ISERROR(SEARCH("V",M869)))</formula>
    </cfRule>
  </conditionalFormatting>
  <conditionalFormatting sqref="O869:O871">
    <cfRule type="expression" dxfId="19040" priority="19329" stopIfTrue="1">
      <formula>NOT(ISERROR(SEARCH("O",O869)))</formula>
    </cfRule>
    <cfRule type="expression" dxfId="19039" priority="19330" stopIfTrue="1">
      <formula>NOT(ISERROR(SEARCH("X",O869)))</formula>
    </cfRule>
    <cfRule type="expression" dxfId="19038" priority="19331" stopIfTrue="1">
      <formula>NOT(ISERROR(SEARCH("V",O869)))</formula>
    </cfRule>
    <cfRule type="expression" dxfId="19037" priority="19332" stopIfTrue="1">
      <formula>NOT(ISERROR(SEARCH("O",O869)))</formula>
    </cfRule>
    <cfRule type="expression" dxfId="19036" priority="19333" stopIfTrue="1">
      <formula>NOT(ISERROR(SEARCH("X",O869)))</formula>
    </cfRule>
    <cfRule type="expression" dxfId="19035" priority="19334" stopIfTrue="1">
      <formula>NOT(ISERROR(SEARCH("V",O869)))</formula>
    </cfRule>
  </conditionalFormatting>
  <conditionalFormatting sqref="P869:Q871">
    <cfRule type="expression" dxfId="19034" priority="19323" stopIfTrue="1">
      <formula>NOT(ISERROR(SEARCH("O",P869)))</formula>
    </cfRule>
    <cfRule type="expression" dxfId="19033" priority="19324" stopIfTrue="1">
      <formula>NOT(ISERROR(SEARCH("X",P869)))</formula>
    </cfRule>
    <cfRule type="expression" dxfId="19032" priority="19325" stopIfTrue="1">
      <formula>NOT(ISERROR(SEARCH("V",P869)))</formula>
    </cfRule>
  </conditionalFormatting>
  <conditionalFormatting sqref="M872">
    <cfRule type="expression" dxfId="19031" priority="19311" stopIfTrue="1">
      <formula>NOT(ISERROR(SEARCH("O",M872)))</formula>
    </cfRule>
    <cfRule type="expression" dxfId="19030" priority="19312" stopIfTrue="1">
      <formula>NOT(ISERROR(SEARCH("X",M872)))</formula>
    </cfRule>
    <cfRule type="expression" dxfId="19029" priority="19313" stopIfTrue="1">
      <formula>NOT(ISERROR(SEARCH("V",M872)))</formula>
    </cfRule>
  </conditionalFormatting>
  <conditionalFormatting sqref="N872">
    <cfRule type="expression" dxfId="19028" priority="19320" stopIfTrue="1">
      <formula>NOT(ISERROR(SEARCH("O",N872)))</formula>
    </cfRule>
    <cfRule type="expression" dxfId="19027" priority="19321" stopIfTrue="1">
      <formula>NOT(ISERROR(SEARCH("X",N872)))</formula>
    </cfRule>
    <cfRule type="expression" dxfId="19026" priority="19322" stopIfTrue="1">
      <formula>NOT(ISERROR(SEARCH("V",N872)))</formula>
    </cfRule>
  </conditionalFormatting>
  <conditionalFormatting sqref="O872">
    <cfRule type="expression" dxfId="19025" priority="19314" stopIfTrue="1">
      <formula>NOT(ISERROR(SEARCH("O",O872)))</formula>
    </cfRule>
    <cfRule type="expression" dxfId="19024" priority="19315" stopIfTrue="1">
      <formula>NOT(ISERROR(SEARCH("X",O872)))</formula>
    </cfRule>
    <cfRule type="expression" dxfId="19023" priority="19316" stopIfTrue="1">
      <formula>NOT(ISERROR(SEARCH("V",O872)))</formula>
    </cfRule>
    <cfRule type="expression" dxfId="19022" priority="19317" stopIfTrue="1">
      <formula>NOT(ISERROR(SEARCH("O",O872)))</formula>
    </cfRule>
    <cfRule type="expression" dxfId="19021" priority="19318" stopIfTrue="1">
      <formula>NOT(ISERROR(SEARCH("X",O872)))</formula>
    </cfRule>
    <cfRule type="expression" dxfId="19020" priority="19319" stopIfTrue="1">
      <formula>NOT(ISERROR(SEARCH("V",O872)))</formula>
    </cfRule>
  </conditionalFormatting>
  <conditionalFormatting sqref="M873">
    <cfRule type="expression" dxfId="19019" priority="19296" stopIfTrue="1">
      <formula>NOT(ISERROR(SEARCH("O",M873)))</formula>
    </cfRule>
    <cfRule type="expression" dxfId="19018" priority="19297" stopIfTrue="1">
      <formula>NOT(ISERROR(SEARCH("X",M873)))</formula>
    </cfRule>
    <cfRule type="expression" dxfId="19017" priority="19298" stopIfTrue="1">
      <formula>NOT(ISERROR(SEARCH("V",M873)))</formula>
    </cfRule>
  </conditionalFormatting>
  <conditionalFormatting sqref="N873">
    <cfRule type="expression" dxfId="19016" priority="19305" stopIfTrue="1">
      <formula>NOT(ISERROR(SEARCH("O",N873)))</formula>
    </cfRule>
    <cfRule type="expression" dxfId="19015" priority="19306" stopIfTrue="1">
      <formula>NOT(ISERROR(SEARCH("X",N873)))</formula>
    </cfRule>
    <cfRule type="expression" dxfId="19014" priority="19307" stopIfTrue="1">
      <formula>NOT(ISERROR(SEARCH("V",N873)))</formula>
    </cfRule>
  </conditionalFormatting>
  <conditionalFormatting sqref="O873">
    <cfRule type="expression" dxfId="19013" priority="19299" stopIfTrue="1">
      <formula>NOT(ISERROR(SEARCH("O",O873)))</formula>
    </cfRule>
    <cfRule type="expression" dxfId="19012" priority="19300" stopIfTrue="1">
      <formula>NOT(ISERROR(SEARCH("X",O873)))</formula>
    </cfRule>
    <cfRule type="expression" dxfId="19011" priority="19301" stopIfTrue="1">
      <formula>NOT(ISERROR(SEARCH("V",O873)))</formula>
    </cfRule>
    <cfRule type="expression" dxfId="19010" priority="19302" stopIfTrue="1">
      <formula>NOT(ISERROR(SEARCH("O",O873)))</formula>
    </cfRule>
    <cfRule type="expression" dxfId="19009" priority="19303" stopIfTrue="1">
      <formula>NOT(ISERROR(SEARCH("X",O873)))</formula>
    </cfRule>
    <cfRule type="expression" dxfId="19008" priority="19304" stopIfTrue="1">
      <formula>NOT(ISERROR(SEARCH("V",O873)))</formula>
    </cfRule>
  </conditionalFormatting>
  <conditionalFormatting sqref="P873:Q873">
    <cfRule type="expression" dxfId="19007" priority="19293" stopIfTrue="1">
      <formula>NOT(ISERROR(SEARCH("O",P873)))</formula>
    </cfRule>
    <cfRule type="expression" dxfId="19006" priority="19294" stopIfTrue="1">
      <formula>NOT(ISERROR(SEARCH("X",P873)))</formula>
    </cfRule>
    <cfRule type="expression" dxfId="19005" priority="19295" stopIfTrue="1">
      <formula>NOT(ISERROR(SEARCH("V",P873)))</formula>
    </cfRule>
  </conditionalFormatting>
  <conditionalFormatting sqref="M831:N834 P831:Q834">
    <cfRule type="expression" dxfId="19004" priority="19284" stopIfTrue="1">
      <formula>NOT(ISERROR(SEARCH("O",M831)))</formula>
    </cfRule>
    <cfRule type="expression" dxfId="19003" priority="19285" stopIfTrue="1">
      <formula>NOT(ISERROR(SEARCH("X",M831)))</formula>
    </cfRule>
    <cfRule type="expression" dxfId="19002" priority="19286" stopIfTrue="1">
      <formula>NOT(ISERROR(SEARCH("V",M831)))</formula>
    </cfRule>
  </conditionalFormatting>
  <conditionalFormatting sqref="O831:O834">
    <cfRule type="expression" dxfId="19001" priority="19287" stopIfTrue="1">
      <formula>NOT(ISERROR(SEARCH("O",O831)))</formula>
    </cfRule>
    <cfRule type="expression" dxfId="19000" priority="19288" stopIfTrue="1">
      <formula>NOT(ISERROR(SEARCH("X",O831)))</formula>
    </cfRule>
    <cfRule type="expression" dxfId="18999" priority="19289" stopIfTrue="1">
      <formula>NOT(ISERROR(SEARCH("V",O831)))</formula>
    </cfRule>
    <cfRule type="expression" dxfId="18998" priority="19290" stopIfTrue="1">
      <formula>NOT(ISERROR(SEARCH("O",O831)))</formula>
    </cfRule>
    <cfRule type="expression" dxfId="18997" priority="19291" stopIfTrue="1">
      <formula>NOT(ISERROR(SEARCH("X",O831)))</formula>
    </cfRule>
    <cfRule type="expression" dxfId="18996" priority="19292" stopIfTrue="1">
      <formula>NOT(ISERROR(SEARCH("V",O831)))</formula>
    </cfRule>
  </conditionalFormatting>
  <conditionalFormatting sqref="M657">
    <cfRule type="expression" dxfId="18995" priority="19272" stopIfTrue="1">
      <formula>NOT(ISERROR(SEARCH("O",M657)))</formula>
    </cfRule>
    <cfRule type="expression" dxfId="18994" priority="19273" stopIfTrue="1">
      <formula>NOT(ISERROR(SEARCH("X",M657)))</formula>
    </cfRule>
    <cfRule type="expression" dxfId="18993" priority="19274" stopIfTrue="1">
      <formula>NOT(ISERROR(SEARCH("V",M657)))</formula>
    </cfRule>
  </conditionalFormatting>
  <conditionalFormatting sqref="N657">
    <cfRule type="expression" dxfId="18992" priority="19281" stopIfTrue="1">
      <formula>NOT(ISERROR(SEARCH("O",N657)))</formula>
    </cfRule>
    <cfRule type="expression" dxfId="18991" priority="19282" stopIfTrue="1">
      <formula>NOT(ISERROR(SEARCH("X",N657)))</formula>
    </cfRule>
    <cfRule type="expression" dxfId="18990" priority="19283" stopIfTrue="1">
      <formula>NOT(ISERROR(SEARCH("V",N657)))</formula>
    </cfRule>
  </conditionalFormatting>
  <conditionalFormatting sqref="O657">
    <cfRule type="expression" dxfId="18989" priority="19275" stopIfTrue="1">
      <formula>NOT(ISERROR(SEARCH("O",O657)))</formula>
    </cfRule>
    <cfRule type="expression" dxfId="18988" priority="19276" stopIfTrue="1">
      <formula>NOT(ISERROR(SEARCH("X",O657)))</formula>
    </cfRule>
    <cfRule type="expression" dxfId="18987" priority="19277" stopIfTrue="1">
      <formula>NOT(ISERROR(SEARCH("V",O657)))</formula>
    </cfRule>
    <cfRule type="expression" dxfId="18986" priority="19278" stopIfTrue="1">
      <formula>NOT(ISERROR(SEARCH("O",O657)))</formula>
    </cfRule>
    <cfRule type="expression" dxfId="18985" priority="19279" stopIfTrue="1">
      <formula>NOT(ISERROR(SEARCH("X",O657)))</formula>
    </cfRule>
    <cfRule type="expression" dxfId="18984" priority="19280" stopIfTrue="1">
      <formula>NOT(ISERROR(SEARCH("V",O657)))</formula>
    </cfRule>
  </conditionalFormatting>
  <conditionalFormatting sqref="P657:Q657">
    <cfRule type="expression" dxfId="18983" priority="19269" stopIfTrue="1">
      <formula>NOT(ISERROR(SEARCH("O",P657)))</formula>
    </cfRule>
    <cfRule type="expression" dxfId="18982" priority="19270" stopIfTrue="1">
      <formula>NOT(ISERROR(SEARCH("X",P657)))</formula>
    </cfRule>
    <cfRule type="expression" dxfId="18981" priority="19271" stopIfTrue="1">
      <formula>NOT(ISERROR(SEARCH("V",P657)))</formula>
    </cfRule>
  </conditionalFormatting>
  <conditionalFormatting sqref="M552:Q555 M569:Q569 M582:Q583 M588:Q589 P608:Q619 M600:N619 O607:O619 M647:Q648 M650:Q654 M620:Q641 M558:Q562">
    <cfRule type="expression" dxfId="18980" priority="19251" stopIfTrue="1">
      <formula>NOT(ISERROR(SEARCH("O",M552)))</formula>
    </cfRule>
    <cfRule type="expression" dxfId="18979" priority="19252" stopIfTrue="1">
      <formula>NOT(ISERROR(SEARCH("X",M552)))</formula>
    </cfRule>
    <cfRule type="expression" dxfId="18978" priority="19253" stopIfTrue="1">
      <formula>NOT(ISERROR(SEARCH("V",M552)))</formula>
    </cfRule>
  </conditionalFormatting>
  <conditionalFormatting sqref="M551:Q555 M582:Q583 M588:Q589 M558:Q561">
    <cfRule type="expression" dxfId="18977" priority="19254" stopIfTrue="1">
      <formula>NOT(ISERROR(SEARCH("O",M551)))</formula>
    </cfRule>
    <cfRule type="expression" dxfId="18976" priority="19255" stopIfTrue="1">
      <formula>NOT(ISERROR(SEARCH("X",M551)))</formula>
    </cfRule>
  </conditionalFormatting>
  <conditionalFormatting sqref="M556">
    <cfRule type="expression" dxfId="18975" priority="19182" stopIfTrue="1">
      <formula>NOT(ISERROR(SEARCH("O",M556)))</formula>
    </cfRule>
    <cfRule type="expression" dxfId="18974" priority="19183" stopIfTrue="1">
      <formula>NOT(ISERROR(SEARCH("X",M556)))</formula>
    </cfRule>
    <cfRule type="expression" dxfId="18973" priority="19184" stopIfTrue="1">
      <formula>NOT(ISERROR(SEARCH("V",M556)))</formula>
    </cfRule>
  </conditionalFormatting>
  <conditionalFormatting sqref="N556">
    <cfRule type="expression" dxfId="18972" priority="19179" stopIfTrue="1">
      <formula>NOT(ISERROR(SEARCH("O",N556)))</formula>
    </cfRule>
    <cfRule type="expression" dxfId="18971" priority="19180" stopIfTrue="1">
      <formula>NOT(ISERROR(SEARCH("X",N556)))</formula>
    </cfRule>
    <cfRule type="expression" dxfId="18970" priority="19181" stopIfTrue="1">
      <formula>NOT(ISERROR(SEARCH("V",N556)))</formula>
    </cfRule>
  </conditionalFormatting>
  <conditionalFormatting sqref="O556">
    <cfRule type="expression" dxfId="18969" priority="19173" stopIfTrue="1">
      <formula>NOT(ISERROR(SEARCH("O",O556)))</formula>
    </cfRule>
    <cfRule type="expression" dxfId="18968" priority="19174" stopIfTrue="1">
      <formula>NOT(ISERROR(SEARCH("X",O556)))</formula>
    </cfRule>
    <cfRule type="expression" dxfId="18967" priority="19175" stopIfTrue="1">
      <formula>NOT(ISERROR(SEARCH("V",O556)))</formula>
    </cfRule>
  </conditionalFormatting>
  <conditionalFormatting sqref="P556:Q556">
    <cfRule type="expression" dxfId="18966" priority="19176" stopIfTrue="1">
      <formula>NOT(ISERROR(SEARCH("O",P556)))</formula>
    </cfRule>
    <cfRule type="expression" dxfId="18965" priority="19177" stopIfTrue="1">
      <formula>NOT(ISERROR(SEARCH("X",P556)))</formula>
    </cfRule>
    <cfRule type="expression" dxfId="18964" priority="19178" stopIfTrue="1">
      <formula>NOT(ISERROR(SEARCH("V",P556)))</formula>
    </cfRule>
  </conditionalFormatting>
  <conditionalFormatting sqref="P594:Q594">
    <cfRule type="expression" dxfId="18963" priority="19245" stopIfTrue="1">
      <formula>NOT(ISERROR(SEARCH("O",P594)))</formula>
    </cfRule>
    <cfRule type="expression" dxfId="18962" priority="19246" stopIfTrue="1">
      <formula>NOT(ISERROR(SEARCH("X",P594)))</formula>
    </cfRule>
    <cfRule type="expression" dxfId="18961" priority="19247" stopIfTrue="1">
      <formula>NOT(ISERROR(SEARCH("V",P594)))</formula>
    </cfRule>
  </conditionalFormatting>
  <conditionalFormatting sqref="P595:Q595">
    <cfRule type="expression" dxfId="18960" priority="19242" stopIfTrue="1">
      <formula>NOT(ISERROR(SEARCH("O",P595)))</formula>
    </cfRule>
    <cfRule type="expression" dxfId="18959" priority="19243" stopIfTrue="1">
      <formula>NOT(ISERROR(SEARCH("X",P595)))</formula>
    </cfRule>
    <cfRule type="expression" dxfId="18958" priority="19244" stopIfTrue="1">
      <formula>NOT(ISERROR(SEARCH("V",P595)))</formula>
    </cfRule>
  </conditionalFormatting>
  <conditionalFormatting sqref="P596:Q596">
    <cfRule type="expression" dxfId="18957" priority="19233" stopIfTrue="1">
      <formula>NOT(ISERROR(SEARCH("O",P596)))</formula>
    </cfRule>
    <cfRule type="expression" dxfId="18956" priority="19234" stopIfTrue="1">
      <formula>NOT(ISERROR(SEARCH("X",P596)))</formula>
    </cfRule>
    <cfRule type="expression" dxfId="18955" priority="19235" stopIfTrue="1">
      <formula>NOT(ISERROR(SEARCH("V",P596)))</formula>
    </cfRule>
  </conditionalFormatting>
  <conditionalFormatting sqref="P597:Q597">
    <cfRule type="expression" dxfId="18954" priority="19230" stopIfTrue="1">
      <formula>NOT(ISERROR(SEARCH("O",P597)))</formula>
    </cfRule>
    <cfRule type="expression" dxfId="18953" priority="19231" stopIfTrue="1">
      <formula>NOT(ISERROR(SEARCH("X",P597)))</formula>
    </cfRule>
    <cfRule type="expression" dxfId="18952" priority="19232" stopIfTrue="1">
      <formula>NOT(ISERROR(SEARCH("V",P597)))</formula>
    </cfRule>
  </conditionalFormatting>
  <conditionalFormatting sqref="P598:Q598">
    <cfRule type="expression" dxfId="18951" priority="19221" stopIfTrue="1">
      <formula>NOT(ISERROR(SEARCH("O",P598)))</formula>
    </cfRule>
    <cfRule type="expression" dxfId="18950" priority="19222" stopIfTrue="1">
      <formula>NOT(ISERROR(SEARCH("X",P598)))</formula>
    </cfRule>
    <cfRule type="expression" dxfId="18949" priority="19223" stopIfTrue="1">
      <formula>NOT(ISERROR(SEARCH("V",P598)))</formula>
    </cfRule>
  </conditionalFormatting>
  <conditionalFormatting sqref="P599:Q599">
    <cfRule type="expression" dxfId="18948" priority="19218" stopIfTrue="1">
      <formula>NOT(ISERROR(SEARCH("O",P599)))</formula>
    </cfRule>
    <cfRule type="expression" dxfId="18947" priority="19219" stopIfTrue="1">
      <formula>NOT(ISERROR(SEARCH("X",P599)))</formula>
    </cfRule>
    <cfRule type="expression" dxfId="18946" priority="19220" stopIfTrue="1">
      <formula>NOT(ISERROR(SEARCH("V",P599)))</formula>
    </cfRule>
  </conditionalFormatting>
  <conditionalFormatting sqref="P600:Q600">
    <cfRule type="expression" dxfId="18945" priority="19212" stopIfTrue="1">
      <formula>NOT(ISERROR(SEARCH("O",P600)))</formula>
    </cfRule>
    <cfRule type="expression" dxfId="18944" priority="19213" stopIfTrue="1">
      <formula>NOT(ISERROR(SEARCH("X",P600)))</formula>
    </cfRule>
    <cfRule type="expression" dxfId="18943" priority="19214" stopIfTrue="1">
      <formula>NOT(ISERROR(SEARCH("V",P600)))</formula>
    </cfRule>
  </conditionalFormatting>
  <conditionalFormatting sqref="P601:Q601">
    <cfRule type="expression" dxfId="18942" priority="19209" stopIfTrue="1">
      <formula>NOT(ISERROR(SEARCH("O",P601)))</formula>
    </cfRule>
    <cfRule type="expression" dxfId="18941" priority="19210" stopIfTrue="1">
      <formula>NOT(ISERROR(SEARCH("X",P601)))</formula>
    </cfRule>
    <cfRule type="expression" dxfId="18940" priority="19211" stopIfTrue="1">
      <formula>NOT(ISERROR(SEARCH("V",P601)))</formula>
    </cfRule>
  </conditionalFormatting>
  <conditionalFormatting sqref="P602:Q602">
    <cfRule type="expression" dxfId="18939" priority="19203" stopIfTrue="1">
      <formula>NOT(ISERROR(SEARCH("O",P602)))</formula>
    </cfRule>
    <cfRule type="expression" dxfId="18938" priority="19204" stopIfTrue="1">
      <formula>NOT(ISERROR(SEARCH("X",P602)))</formula>
    </cfRule>
    <cfRule type="expression" dxfId="18937" priority="19205" stopIfTrue="1">
      <formula>NOT(ISERROR(SEARCH("V",P602)))</formula>
    </cfRule>
  </conditionalFormatting>
  <conditionalFormatting sqref="P603:Q603">
    <cfRule type="expression" dxfId="18936" priority="19200" stopIfTrue="1">
      <formula>NOT(ISERROR(SEARCH("O",P603)))</formula>
    </cfRule>
    <cfRule type="expression" dxfId="18935" priority="19201" stopIfTrue="1">
      <formula>NOT(ISERROR(SEARCH("X",P603)))</formula>
    </cfRule>
    <cfRule type="expression" dxfId="18934" priority="19202" stopIfTrue="1">
      <formula>NOT(ISERROR(SEARCH("V",P603)))</formula>
    </cfRule>
  </conditionalFormatting>
  <conditionalFormatting sqref="P604:Q604">
    <cfRule type="expression" dxfId="18933" priority="19194" stopIfTrue="1">
      <formula>NOT(ISERROR(SEARCH("O",P604)))</formula>
    </cfRule>
    <cfRule type="expression" dxfId="18932" priority="19195" stopIfTrue="1">
      <formula>NOT(ISERROR(SEARCH("X",P604)))</formula>
    </cfRule>
    <cfRule type="expression" dxfId="18931" priority="19196" stopIfTrue="1">
      <formula>NOT(ISERROR(SEARCH("V",P604)))</formula>
    </cfRule>
  </conditionalFormatting>
  <conditionalFormatting sqref="P605:Q606">
    <cfRule type="expression" dxfId="18930" priority="19191" stopIfTrue="1">
      <formula>NOT(ISERROR(SEARCH("O",P605)))</formula>
    </cfRule>
    <cfRule type="expression" dxfId="18929" priority="19192" stopIfTrue="1">
      <formula>NOT(ISERROR(SEARCH("X",P605)))</formula>
    </cfRule>
    <cfRule type="expression" dxfId="18928" priority="19193" stopIfTrue="1">
      <formula>NOT(ISERROR(SEARCH("V",P605)))</formula>
    </cfRule>
  </conditionalFormatting>
  <conditionalFormatting sqref="P607:Q607">
    <cfRule type="expression" dxfId="18927" priority="19185" stopIfTrue="1">
      <formula>NOT(ISERROR(SEARCH("O",P607)))</formula>
    </cfRule>
    <cfRule type="expression" dxfId="18926" priority="19186" stopIfTrue="1">
      <formula>NOT(ISERROR(SEARCH("X",P607)))</formula>
    </cfRule>
    <cfRule type="expression" dxfId="18925" priority="19187" stopIfTrue="1">
      <formula>NOT(ISERROR(SEARCH("V",P607)))</formula>
    </cfRule>
  </conditionalFormatting>
  <conditionalFormatting sqref="M594:M595">
    <cfRule type="expression" dxfId="18924" priority="19248" stopIfTrue="1">
      <formula>NOT(ISERROR(SEARCH("O",M594)))</formula>
    </cfRule>
    <cfRule type="expression" dxfId="18923" priority="19249" stopIfTrue="1">
      <formula>NOT(ISERROR(SEARCH("X",M594)))</formula>
    </cfRule>
    <cfRule type="expression" dxfId="18922" priority="19250" stopIfTrue="1">
      <formula>NOT(ISERROR(SEARCH("V",M594)))</formula>
    </cfRule>
  </conditionalFormatting>
  <conditionalFormatting sqref="M596:M597">
    <cfRule type="expression" dxfId="18921" priority="19236" stopIfTrue="1">
      <formula>NOT(ISERROR(SEARCH("O",M596)))</formula>
    </cfRule>
    <cfRule type="expression" dxfId="18920" priority="19237" stopIfTrue="1">
      <formula>NOT(ISERROR(SEARCH("X",M596)))</formula>
    </cfRule>
    <cfRule type="expression" dxfId="18919" priority="19238" stopIfTrue="1">
      <formula>NOT(ISERROR(SEARCH("V",M596)))</formula>
    </cfRule>
  </conditionalFormatting>
  <conditionalFormatting sqref="M598:M599">
    <cfRule type="expression" dxfId="18918" priority="19224" stopIfTrue="1">
      <formula>NOT(ISERROR(SEARCH("O",M598)))</formula>
    </cfRule>
    <cfRule type="expression" dxfId="18917" priority="19225" stopIfTrue="1">
      <formula>NOT(ISERROR(SEARCH("X",M598)))</formula>
    </cfRule>
    <cfRule type="expression" dxfId="18916" priority="19226" stopIfTrue="1">
      <formula>NOT(ISERROR(SEARCH("V",M598)))</formula>
    </cfRule>
  </conditionalFormatting>
  <conditionalFormatting sqref="O600:O601">
    <cfRule type="expression" dxfId="18915" priority="19206" stopIfTrue="1">
      <formula>NOT(ISERROR(SEARCH("O",O600)))</formula>
    </cfRule>
    <cfRule type="expression" dxfId="18914" priority="19207" stopIfTrue="1">
      <formula>NOT(ISERROR(SEARCH("X",O600)))</formula>
    </cfRule>
    <cfRule type="expression" dxfId="18913" priority="19208" stopIfTrue="1">
      <formula>NOT(ISERROR(SEARCH("V",O600)))</formula>
    </cfRule>
  </conditionalFormatting>
  <conditionalFormatting sqref="O602:O603">
    <cfRule type="expression" dxfId="18912" priority="19197" stopIfTrue="1">
      <formula>NOT(ISERROR(SEARCH("O",O602)))</formula>
    </cfRule>
    <cfRule type="expression" dxfId="18911" priority="19198" stopIfTrue="1">
      <formula>NOT(ISERROR(SEARCH("X",O602)))</formula>
    </cfRule>
    <cfRule type="expression" dxfId="18910" priority="19199" stopIfTrue="1">
      <formula>NOT(ISERROR(SEARCH("V",O602)))</formula>
    </cfRule>
  </conditionalFormatting>
  <conditionalFormatting sqref="O604:O606">
    <cfRule type="expression" dxfId="18909" priority="19188" stopIfTrue="1">
      <formula>NOT(ISERROR(SEARCH("O",O604)))</formula>
    </cfRule>
    <cfRule type="expression" dxfId="18908" priority="19189" stopIfTrue="1">
      <formula>NOT(ISERROR(SEARCH("X",O604)))</formula>
    </cfRule>
    <cfRule type="expression" dxfId="18907" priority="19190" stopIfTrue="1">
      <formula>NOT(ISERROR(SEARCH("V",O604)))</formula>
    </cfRule>
  </conditionalFormatting>
  <conditionalFormatting sqref="M563:Q565 M550:Q551">
    <cfRule type="expression" dxfId="18906" priority="19259" stopIfTrue="1">
      <formula>NOT(ISERROR(SEARCH("O",M550)))</formula>
    </cfRule>
    <cfRule type="expression" dxfId="18905" priority="19260" stopIfTrue="1">
      <formula>NOT(ISERROR(SEARCH("X",M550)))</formula>
    </cfRule>
    <cfRule type="expression" dxfId="18904" priority="19261" stopIfTrue="1">
      <formula>NOT(ISERROR(SEARCH("V",M550)))</formula>
    </cfRule>
  </conditionalFormatting>
  <conditionalFormatting sqref="M563:Q564">
    <cfRule type="expression" dxfId="18903" priority="19262" stopIfTrue="1">
      <formula>NOT(ISERROR(SEARCH("O",M563)))</formula>
    </cfRule>
    <cfRule type="expression" dxfId="18902" priority="19263" stopIfTrue="1">
      <formula>NOT(ISERROR(SEARCH("X",M563)))</formula>
    </cfRule>
  </conditionalFormatting>
  <conditionalFormatting sqref="M570:Q572">
    <cfRule type="expression" dxfId="18901" priority="19256" stopIfTrue="1">
      <formula>NOT(ISERROR(SEARCH("O",M570)))</formula>
    </cfRule>
    <cfRule type="expression" dxfId="18900" priority="19257" stopIfTrue="1">
      <formula>NOT(ISERROR(SEARCH("X",M570)))</formula>
    </cfRule>
    <cfRule type="expression" dxfId="18899" priority="19258" stopIfTrue="1">
      <formula>NOT(ISERROR(SEARCH("V",M570)))</formula>
    </cfRule>
  </conditionalFormatting>
  <conditionalFormatting sqref="M573:Q575">
    <cfRule type="expression" dxfId="18898" priority="19266" stopIfTrue="1">
      <formula>NOT(ISERROR(SEARCH("O",M573)))</formula>
    </cfRule>
    <cfRule type="expression" dxfId="18897" priority="19267" stopIfTrue="1">
      <formula>NOT(ISERROR(SEARCH("X",M573)))</formula>
    </cfRule>
    <cfRule type="expression" dxfId="18896" priority="19268" stopIfTrue="1">
      <formula>NOT(ISERROR(SEARCH("V",M573)))</formula>
    </cfRule>
  </conditionalFormatting>
  <conditionalFormatting sqref="M573:Q575">
    <cfRule type="expression" dxfId="18895" priority="19264" stopIfTrue="1">
      <formula>NOT(ISERROR(SEARCH("O",M573)))</formula>
    </cfRule>
    <cfRule type="expression" dxfId="18894" priority="19265" stopIfTrue="1">
      <formula>NOT(ISERROR(SEARCH("X",M573)))</formula>
    </cfRule>
  </conditionalFormatting>
  <conditionalFormatting sqref="N594:O595">
    <cfRule type="expression" dxfId="18893" priority="19239" stopIfTrue="1">
      <formula>NOT(ISERROR(SEARCH("O",N594)))</formula>
    </cfRule>
    <cfRule type="expression" dxfId="18892" priority="19240" stopIfTrue="1">
      <formula>NOT(ISERROR(SEARCH("X",N594)))</formula>
    </cfRule>
    <cfRule type="expression" dxfId="18891" priority="19241" stopIfTrue="1">
      <formula>NOT(ISERROR(SEARCH("V",N594)))</formula>
    </cfRule>
  </conditionalFormatting>
  <conditionalFormatting sqref="N596:O597">
    <cfRule type="expression" dxfId="18890" priority="19227" stopIfTrue="1">
      <formula>NOT(ISERROR(SEARCH("O",N596)))</formula>
    </cfRule>
    <cfRule type="expression" dxfId="18889" priority="19228" stopIfTrue="1">
      <formula>NOT(ISERROR(SEARCH("X",N596)))</formula>
    </cfRule>
    <cfRule type="expression" dxfId="18888" priority="19229" stopIfTrue="1">
      <formula>NOT(ISERROR(SEARCH("V",N596)))</formula>
    </cfRule>
  </conditionalFormatting>
  <conditionalFormatting sqref="N598:O599">
    <cfRule type="expression" dxfId="18887" priority="19215" stopIfTrue="1">
      <formula>NOT(ISERROR(SEARCH("O",N598)))</formula>
    </cfRule>
    <cfRule type="expression" dxfId="18886" priority="19216" stopIfTrue="1">
      <formula>NOT(ISERROR(SEARCH("X",N598)))</formula>
    </cfRule>
    <cfRule type="expression" dxfId="18885" priority="19217" stopIfTrue="1">
      <formula>NOT(ISERROR(SEARCH("V",N598)))</formula>
    </cfRule>
  </conditionalFormatting>
  <conditionalFormatting sqref="M642:Q642">
    <cfRule type="expression" dxfId="18884" priority="19170" stopIfTrue="1">
      <formula>NOT(ISERROR(SEARCH("O",M642)))</formula>
    </cfRule>
    <cfRule type="expression" dxfId="18883" priority="19171" stopIfTrue="1">
      <formula>NOT(ISERROR(SEARCH("X",M642)))</formula>
    </cfRule>
    <cfRule type="expression" dxfId="18882" priority="19172" stopIfTrue="1">
      <formula>NOT(ISERROR(SEARCH("V",M642)))</formula>
    </cfRule>
  </conditionalFormatting>
  <conditionalFormatting sqref="M655">
    <cfRule type="expression" dxfId="18881" priority="19158" stopIfTrue="1">
      <formula>NOT(ISERROR(SEARCH("O",M655)))</formula>
    </cfRule>
    <cfRule type="expression" dxfId="18880" priority="19159" stopIfTrue="1">
      <formula>NOT(ISERROR(SEARCH("X",M655)))</formula>
    </cfRule>
    <cfRule type="expression" dxfId="18879" priority="19160" stopIfTrue="1">
      <formula>NOT(ISERROR(SEARCH("V",M655)))</formula>
    </cfRule>
  </conditionalFormatting>
  <conditionalFormatting sqref="N655">
    <cfRule type="expression" dxfId="18878" priority="19167" stopIfTrue="1">
      <formula>NOT(ISERROR(SEARCH("O",N655)))</formula>
    </cfRule>
    <cfRule type="expression" dxfId="18877" priority="19168" stopIfTrue="1">
      <formula>NOT(ISERROR(SEARCH("X",N655)))</formula>
    </cfRule>
    <cfRule type="expression" dxfId="18876" priority="19169" stopIfTrue="1">
      <formula>NOT(ISERROR(SEARCH("V",N655)))</formula>
    </cfRule>
  </conditionalFormatting>
  <conditionalFormatting sqref="O655">
    <cfRule type="expression" dxfId="18875" priority="19161" stopIfTrue="1">
      <formula>NOT(ISERROR(SEARCH("O",O655)))</formula>
    </cfRule>
    <cfRule type="expression" dxfId="18874" priority="19162" stopIfTrue="1">
      <formula>NOT(ISERROR(SEARCH("X",O655)))</formula>
    </cfRule>
    <cfRule type="expression" dxfId="18873" priority="19163" stopIfTrue="1">
      <formula>NOT(ISERROR(SEARCH("V",O655)))</formula>
    </cfRule>
    <cfRule type="expression" dxfId="18872" priority="19164" stopIfTrue="1">
      <formula>NOT(ISERROR(SEARCH("O",O655)))</formula>
    </cfRule>
    <cfRule type="expression" dxfId="18871" priority="19165" stopIfTrue="1">
      <formula>NOT(ISERROR(SEARCH("X",O655)))</formula>
    </cfRule>
    <cfRule type="expression" dxfId="18870" priority="19166" stopIfTrue="1">
      <formula>NOT(ISERROR(SEARCH("V",O655)))</formula>
    </cfRule>
  </conditionalFormatting>
  <conditionalFormatting sqref="P655:Q655">
    <cfRule type="expression" dxfId="18869" priority="19155" stopIfTrue="1">
      <formula>NOT(ISERROR(SEARCH("O",P655)))</formula>
    </cfRule>
    <cfRule type="expression" dxfId="18868" priority="19156" stopIfTrue="1">
      <formula>NOT(ISERROR(SEARCH("X",P655)))</formula>
    </cfRule>
    <cfRule type="expression" dxfId="18867" priority="19157" stopIfTrue="1">
      <formula>NOT(ISERROR(SEARCH("V",P655)))</formula>
    </cfRule>
  </conditionalFormatting>
  <conditionalFormatting sqref="M656">
    <cfRule type="expression" dxfId="18866" priority="19143" stopIfTrue="1">
      <formula>NOT(ISERROR(SEARCH("O",M656)))</formula>
    </cfRule>
    <cfRule type="expression" dxfId="18865" priority="19144" stopIfTrue="1">
      <formula>NOT(ISERROR(SEARCH("X",M656)))</formula>
    </cfRule>
    <cfRule type="expression" dxfId="18864" priority="19145" stopIfTrue="1">
      <formula>NOT(ISERROR(SEARCH("V",M656)))</formula>
    </cfRule>
  </conditionalFormatting>
  <conditionalFormatting sqref="N656">
    <cfRule type="expression" dxfId="18863" priority="19152" stopIfTrue="1">
      <formula>NOT(ISERROR(SEARCH("O",N656)))</formula>
    </cfRule>
    <cfRule type="expression" dxfId="18862" priority="19153" stopIfTrue="1">
      <formula>NOT(ISERROR(SEARCH("X",N656)))</formula>
    </cfRule>
    <cfRule type="expression" dxfId="18861" priority="19154" stopIfTrue="1">
      <formula>NOT(ISERROR(SEARCH("V",N656)))</formula>
    </cfRule>
  </conditionalFormatting>
  <conditionalFormatting sqref="O656">
    <cfRule type="expression" dxfId="18860" priority="19146" stopIfTrue="1">
      <formula>NOT(ISERROR(SEARCH("O",O656)))</formula>
    </cfRule>
    <cfRule type="expression" dxfId="18859" priority="19147" stopIfTrue="1">
      <formula>NOT(ISERROR(SEARCH("X",O656)))</formula>
    </cfRule>
    <cfRule type="expression" dxfId="18858" priority="19148" stopIfTrue="1">
      <formula>NOT(ISERROR(SEARCH("V",O656)))</formula>
    </cfRule>
    <cfRule type="expression" dxfId="18857" priority="19149" stopIfTrue="1">
      <formula>NOT(ISERROR(SEARCH("O",O656)))</formula>
    </cfRule>
    <cfRule type="expression" dxfId="18856" priority="19150" stopIfTrue="1">
      <formula>NOT(ISERROR(SEARCH("X",O656)))</formula>
    </cfRule>
    <cfRule type="expression" dxfId="18855" priority="19151" stopIfTrue="1">
      <formula>NOT(ISERROR(SEARCH("V",O656)))</formula>
    </cfRule>
  </conditionalFormatting>
  <conditionalFormatting sqref="P656:Q656">
    <cfRule type="expression" dxfId="18854" priority="19140" stopIfTrue="1">
      <formula>NOT(ISERROR(SEARCH("O",P656)))</formula>
    </cfRule>
    <cfRule type="expression" dxfId="18853" priority="19141" stopIfTrue="1">
      <formula>NOT(ISERROR(SEARCH("X",P656)))</formula>
    </cfRule>
    <cfRule type="expression" dxfId="18852" priority="19142" stopIfTrue="1">
      <formula>NOT(ISERROR(SEARCH("V",P656)))</formula>
    </cfRule>
  </conditionalFormatting>
  <conditionalFormatting sqref="P611">
    <cfRule type="expression" dxfId="18851" priority="19128" stopIfTrue="1">
      <formula>NOT(ISERROR(SEARCH("O",P611)))</formula>
    </cfRule>
    <cfRule type="expression" dxfId="18850" priority="19129" stopIfTrue="1">
      <formula>NOT(ISERROR(SEARCH("X",P611)))</formula>
    </cfRule>
    <cfRule type="expression" dxfId="18849" priority="19130" stopIfTrue="1">
      <formula>NOT(ISERROR(SEARCH("V",P611)))</formula>
    </cfRule>
  </conditionalFormatting>
  <conditionalFormatting sqref="M610:O610 Q610">
    <cfRule type="expression" dxfId="18848" priority="19137" stopIfTrue="1">
      <formula>NOT(ISERROR(SEARCH("O",M610)))</formula>
    </cfRule>
    <cfRule type="expression" dxfId="18847" priority="19138" stopIfTrue="1">
      <formula>NOT(ISERROR(SEARCH("X",M610)))</formula>
    </cfRule>
    <cfRule type="expression" dxfId="18846" priority="19139" stopIfTrue="1">
      <formula>NOT(ISERROR(SEARCH("V",M610)))</formula>
    </cfRule>
  </conditionalFormatting>
  <conditionalFormatting sqref="M612:O612 Q612">
    <cfRule type="expression" dxfId="18845" priority="19125" stopIfTrue="1">
      <formula>NOT(ISERROR(SEARCH("O",M612)))</formula>
    </cfRule>
    <cfRule type="expression" dxfId="18844" priority="19126" stopIfTrue="1">
      <formula>NOT(ISERROR(SEARCH("X",M612)))</formula>
    </cfRule>
    <cfRule type="expression" dxfId="18843" priority="19127" stopIfTrue="1">
      <formula>NOT(ISERROR(SEARCH("V",M612)))</formula>
    </cfRule>
  </conditionalFormatting>
  <conditionalFormatting sqref="P610">
    <cfRule type="expression" dxfId="18842" priority="19134" stopIfTrue="1">
      <formula>NOT(ISERROR(SEARCH("O",P610)))</formula>
    </cfRule>
    <cfRule type="expression" dxfId="18841" priority="19135" stopIfTrue="1">
      <formula>NOT(ISERROR(SEARCH("X",P610)))</formula>
    </cfRule>
    <cfRule type="expression" dxfId="18840" priority="19136" stopIfTrue="1">
      <formula>NOT(ISERROR(SEARCH("V",P610)))</formula>
    </cfRule>
  </conditionalFormatting>
  <conditionalFormatting sqref="M611:O611 Q611">
    <cfRule type="expression" dxfId="18839" priority="19131" stopIfTrue="1">
      <formula>NOT(ISERROR(SEARCH("O",M611)))</formula>
    </cfRule>
    <cfRule type="expression" dxfId="18838" priority="19132" stopIfTrue="1">
      <formula>NOT(ISERROR(SEARCH("X",M611)))</formula>
    </cfRule>
    <cfRule type="expression" dxfId="18837" priority="19133" stopIfTrue="1">
      <formula>NOT(ISERROR(SEARCH("V",M611)))</formula>
    </cfRule>
  </conditionalFormatting>
  <conditionalFormatting sqref="P621:P623">
    <cfRule type="expression" dxfId="18836" priority="19110" stopIfTrue="1">
      <formula>NOT(ISERROR(SEARCH("O",P621)))</formula>
    </cfRule>
    <cfRule type="expression" dxfId="18835" priority="19111" stopIfTrue="1">
      <formula>NOT(ISERROR(SEARCH("X",P621)))</formula>
    </cfRule>
    <cfRule type="expression" dxfId="18834" priority="19112" stopIfTrue="1">
      <formula>NOT(ISERROR(SEARCH("V",P621)))</formula>
    </cfRule>
  </conditionalFormatting>
  <conditionalFormatting sqref="P612">
    <cfRule type="expression" dxfId="18833" priority="19122" stopIfTrue="1">
      <formula>NOT(ISERROR(SEARCH("O",P612)))</formula>
    </cfRule>
    <cfRule type="expression" dxfId="18832" priority="19123" stopIfTrue="1">
      <formula>NOT(ISERROR(SEARCH("X",P612)))</formula>
    </cfRule>
    <cfRule type="expression" dxfId="18831" priority="19124" stopIfTrue="1">
      <formula>NOT(ISERROR(SEARCH("V",P612)))</formula>
    </cfRule>
  </conditionalFormatting>
  <conditionalFormatting sqref="M620:O620 Q620">
    <cfRule type="expression" dxfId="18830" priority="19119" stopIfTrue="1">
      <formula>NOT(ISERROR(SEARCH("O",M620)))</formula>
    </cfRule>
    <cfRule type="expression" dxfId="18829" priority="19120" stopIfTrue="1">
      <formula>NOT(ISERROR(SEARCH("X",M620)))</formula>
    </cfRule>
    <cfRule type="expression" dxfId="18828" priority="19121" stopIfTrue="1">
      <formula>NOT(ISERROR(SEARCH("V",M620)))</formula>
    </cfRule>
  </conditionalFormatting>
  <conditionalFormatting sqref="P620">
    <cfRule type="expression" dxfId="18827" priority="19116" stopIfTrue="1">
      <formula>NOT(ISERROR(SEARCH("O",P620)))</formula>
    </cfRule>
    <cfRule type="expression" dxfId="18826" priority="19117" stopIfTrue="1">
      <formula>NOT(ISERROR(SEARCH("X",P620)))</formula>
    </cfRule>
    <cfRule type="expression" dxfId="18825" priority="19118" stopIfTrue="1">
      <formula>NOT(ISERROR(SEARCH("V",P620)))</formula>
    </cfRule>
  </conditionalFormatting>
  <conditionalFormatting sqref="M621:O623 Q621:Q623">
    <cfRule type="expression" dxfId="18824" priority="19113" stopIfTrue="1">
      <formula>NOT(ISERROR(SEARCH("O",M621)))</formula>
    </cfRule>
    <cfRule type="expression" dxfId="18823" priority="19114" stopIfTrue="1">
      <formula>NOT(ISERROR(SEARCH("X",M621)))</formula>
    </cfRule>
    <cfRule type="expression" dxfId="18822" priority="19115" stopIfTrue="1">
      <formula>NOT(ISERROR(SEARCH("V",M621)))</formula>
    </cfRule>
  </conditionalFormatting>
  <conditionalFormatting sqref="P614">
    <cfRule type="expression" dxfId="18821" priority="19098" stopIfTrue="1">
      <formula>NOT(ISERROR(SEARCH("O",P614)))</formula>
    </cfRule>
    <cfRule type="expression" dxfId="18820" priority="19099" stopIfTrue="1">
      <formula>NOT(ISERROR(SEARCH("X",P614)))</formula>
    </cfRule>
    <cfRule type="expression" dxfId="18819" priority="19100" stopIfTrue="1">
      <formula>NOT(ISERROR(SEARCH("V",P614)))</formula>
    </cfRule>
  </conditionalFormatting>
  <conditionalFormatting sqref="M613:O613 Q613">
    <cfRule type="expression" dxfId="18818" priority="19107" stopIfTrue="1">
      <formula>NOT(ISERROR(SEARCH("O",M613)))</formula>
    </cfRule>
    <cfRule type="expression" dxfId="18817" priority="19108" stopIfTrue="1">
      <formula>NOT(ISERROR(SEARCH("X",M613)))</formula>
    </cfRule>
    <cfRule type="expression" dxfId="18816" priority="19109" stopIfTrue="1">
      <formula>NOT(ISERROR(SEARCH("V",M613)))</formula>
    </cfRule>
  </conditionalFormatting>
  <conditionalFormatting sqref="M615:O619 Q615:Q619">
    <cfRule type="expression" dxfId="18815" priority="19095" stopIfTrue="1">
      <formula>NOT(ISERROR(SEARCH("O",M615)))</formula>
    </cfRule>
    <cfRule type="expression" dxfId="18814" priority="19096" stopIfTrue="1">
      <formula>NOT(ISERROR(SEARCH("X",M615)))</formula>
    </cfRule>
    <cfRule type="expression" dxfId="18813" priority="19097" stopIfTrue="1">
      <formula>NOT(ISERROR(SEARCH("V",M615)))</formula>
    </cfRule>
  </conditionalFormatting>
  <conditionalFormatting sqref="P613">
    <cfRule type="expression" dxfId="18812" priority="19104" stopIfTrue="1">
      <formula>NOT(ISERROR(SEARCH("O",P613)))</formula>
    </cfRule>
    <cfRule type="expression" dxfId="18811" priority="19105" stopIfTrue="1">
      <formula>NOT(ISERROR(SEARCH("X",P613)))</formula>
    </cfRule>
    <cfRule type="expression" dxfId="18810" priority="19106" stopIfTrue="1">
      <formula>NOT(ISERROR(SEARCH("V",P613)))</formula>
    </cfRule>
  </conditionalFormatting>
  <conditionalFormatting sqref="M614:O614 Q614">
    <cfRule type="expression" dxfId="18809" priority="19101" stopIfTrue="1">
      <formula>NOT(ISERROR(SEARCH("O",M614)))</formula>
    </cfRule>
    <cfRule type="expression" dxfId="18808" priority="19102" stopIfTrue="1">
      <formula>NOT(ISERROR(SEARCH("X",M614)))</formula>
    </cfRule>
    <cfRule type="expression" dxfId="18807" priority="19103" stopIfTrue="1">
      <formula>NOT(ISERROR(SEARCH("V",M614)))</formula>
    </cfRule>
  </conditionalFormatting>
  <conditionalFormatting sqref="P615:P619">
    <cfRule type="expression" dxfId="18806" priority="19092" stopIfTrue="1">
      <formula>NOT(ISERROR(SEARCH("O",P615)))</formula>
    </cfRule>
    <cfRule type="expression" dxfId="18805" priority="19093" stopIfTrue="1">
      <formula>NOT(ISERROR(SEARCH("X",P615)))</formula>
    </cfRule>
    <cfRule type="expression" dxfId="18804" priority="19094" stopIfTrue="1">
      <formula>NOT(ISERROR(SEARCH("V",P615)))</formula>
    </cfRule>
  </conditionalFormatting>
  <conditionalFormatting sqref="M557:Q557">
    <cfRule type="expression" dxfId="18803" priority="19089" stopIfTrue="1">
      <formula>NOT(ISERROR(SEARCH("O",M557)))</formula>
    </cfRule>
    <cfRule type="expression" dxfId="18802" priority="19090" stopIfTrue="1">
      <formula>NOT(ISERROR(SEARCH("X",M557)))</formula>
    </cfRule>
    <cfRule type="expression" dxfId="18801" priority="19091" stopIfTrue="1">
      <formula>NOT(ISERROR(SEARCH("V",M557)))</formula>
    </cfRule>
  </conditionalFormatting>
  <conditionalFormatting sqref="M566:Q566">
    <cfRule type="expression" dxfId="18800" priority="19079" stopIfTrue="1">
      <formula>NOT(ISERROR(SEARCH("O",M566)))</formula>
    </cfRule>
    <cfRule type="expression" dxfId="18799" priority="19080" stopIfTrue="1">
      <formula>NOT(ISERROR(SEARCH("X",M566)))</formula>
    </cfRule>
    <cfRule type="expression" dxfId="18798" priority="19081" stopIfTrue="1">
      <formula>NOT(ISERROR(SEARCH("V",M566)))</formula>
    </cfRule>
  </conditionalFormatting>
  <conditionalFormatting sqref="M568:Q568">
    <cfRule type="expression" dxfId="18797" priority="19084" stopIfTrue="1">
      <formula>NOT(ISERROR(SEARCH("O",M568)))</formula>
    </cfRule>
    <cfRule type="expression" dxfId="18796" priority="19085" stopIfTrue="1">
      <formula>NOT(ISERROR(SEARCH("X",M568)))</formula>
    </cfRule>
    <cfRule type="expression" dxfId="18795" priority="19086" stopIfTrue="1">
      <formula>NOT(ISERROR(SEARCH("V",M568)))</formula>
    </cfRule>
  </conditionalFormatting>
  <conditionalFormatting sqref="M568:Q568">
    <cfRule type="expression" dxfId="18794" priority="19087" stopIfTrue="1">
      <formula>NOT(ISERROR(SEARCH("O",M568)))</formula>
    </cfRule>
    <cfRule type="expression" dxfId="18793" priority="19088" stopIfTrue="1">
      <formula>NOT(ISERROR(SEARCH("X",M568)))</formula>
    </cfRule>
  </conditionalFormatting>
  <conditionalFormatting sqref="M566:Q566">
    <cfRule type="expression" dxfId="18792" priority="19082" stopIfTrue="1">
      <formula>NOT(ISERROR(SEARCH("O",M566)))</formula>
    </cfRule>
    <cfRule type="expression" dxfId="18791" priority="19083" stopIfTrue="1">
      <formula>NOT(ISERROR(SEARCH("X",M566)))</formula>
    </cfRule>
  </conditionalFormatting>
  <conditionalFormatting sqref="M567:Q567">
    <cfRule type="expression" dxfId="18790" priority="19076" stopIfTrue="1">
      <formula>NOT(ISERROR(SEARCH("O",M567)))</formula>
    </cfRule>
    <cfRule type="expression" dxfId="18789" priority="19077" stopIfTrue="1">
      <formula>NOT(ISERROR(SEARCH("X",M567)))</formula>
    </cfRule>
    <cfRule type="expression" dxfId="18788" priority="19078" stopIfTrue="1">
      <formula>NOT(ISERROR(SEARCH("V",M567)))</formula>
    </cfRule>
  </conditionalFormatting>
  <conditionalFormatting sqref="M576:Q578">
    <cfRule type="expression" dxfId="18787" priority="19073" stopIfTrue="1">
      <formula>NOT(ISERROR(SEARCH("O",M576)))</formula>
    </cfRule>
    <cfRule type="expression" dxfId="18786" priority="19074" stopIfTrue="1">
      <formula>NOT(ISERROR(SEARCH("X",M576)))</formula>
    </cfRule>
    <cfRule type="expression" dxfId="18785" priority="19075" stopIfTrue="1">
      <formula>NOT(ISERROR(SEARCH("V",M576)))</formula>
    </cfRule>
  </conditionalFormatting>
  <conditionalFormatting sqref="M576:Q578">
    <cfRule type="expression" dxfId="18784" priority="19071" stopIfTrue="1">
      <formula>NOT(ISERROR(SEARCH("O",M576)))</formula>
    </cfRule>
    <cfRule type="expression" dxfId="18783" priority="19072" stopIfTrue="1">
      <formula>NOT(ISERROR(SEARCH("X",M576)))</formula>
    </cfRule>
  </conditionalFormatting>
  <conditionalFormatting sqref="M579:Q581">
    <cfRule type="expression" dxfId="18782" priority="19068" stopIfTrue="1">
      <formula>NOT(ISERROR(SEARCH("O",M579)))</formula>
    </cfRule>
    <cfRule type="expression" dxfId="18781" priority="19069" stopIfTrue="1">
      <formula>NOT(ISERROR(SEARCH("X",M579)))</formula>
    </cfRule>
    <cfRule type="expression" dxfId="18780" priority="19070" stopIfTrue="1">
      <formula>NOT(ISERROR(SEARCH("V",M579)))</formula>
    </cfRule>
  </conditionalFormatting>
  <conditionalFormatting sqref="M579:Q581">
    <cfRule type="expression" dxfId="18779" priority="19066" stopIfTrue="1">
      <formula>NOT(ISERROR(SEARCH("O",M579)))</formula>
    </cfRule>
    <cfRule type="expression" dxfId="18778" priority="19067" stopIfTrue="1">
      <formula>NOT(ISERROR(SEARCH("X",M579)))</formula>
    </cfRule>
  </conditionalFormatting>
  <conditionalFormatting sqref="M584:Q585">
    <cfRule type="expression" dxfId="18777" priority="19061" stopIfTrue="1">
      <formula>NOT(ISERROR(SEARCH("O",M584)))</formula>
    </cfRule>
    <cfRule type="expression" dxfId="18776" priority="19062" stopIfTrue="1">
      <formula>NOT(ISERROR(SEARCH("X",M584)))</formula>
    </cfRule>
    <cfRule type="expression" dxfId="18775" priority="19063" stopIfTrue="1">
      <formula>NOT(ISERROR(SEARCH("V",M584)))</formula>
    </cfRule>
  </conditionalFormatting>
  <conditionalFormatting sqref="M584:Q585">
    <cfRule type="expression" dxfId="18774" priority="19064" stopIfTrue="1">
      <formula>NOT(ISERROR(SEARCH("O",M584)))</formula>
    </cfRule>
    <cfRule type="expression" dxfId="18773" priority="19065" stopIfTrue="1">
      <formula>NOT(ISERROR(SEARCH("X",M584)))</formula>
    </cfRule>
  </conditionalFormatting>
  <conditionalFormatting sqref="M586:Q587">
    <cfRule type="expression" dxfId="18772" priority="19056" stopIfTrue="1">
      <formula>NOT(ISERROR(SEARCH("O",M586)))</formula>
    </cfRule>
    <cfRule type="expression" dxfId="18771" priority="19057" stopIfTrue="1">
      <formula>NOT(ISERROR(SEARCH("X",M586)))</formula>
    </cfRule>
    <cfRule type="expression" dxfId="18770" priority="19058" stopIfTrue="1">
      <formula>NOT(ISERROR(SEARCH("V",M586)))</formula>
    </cfRule>
  </conditionalFormatting>
  <conditionalFormatting sqref="M586:Q587">
    <cfRule type="expression" dxfId="18769" priority="19059" stopIfTrue="1">
      <formula>NOT(ISERROR(SEARCH("O",M586)))</formula>
    </cfRule>
    <cfRule type="expression" dxfId="18768" priority="19060" stopIfTrue="1">
      <formula>NOT(ISERROR(SEARCH("X",M586)))</formula>
    </cfRule>
  </conditionalFormatting>
  <conditionalFormatting sqref="M590:Q591">
    <cfRule type="expression" dxfId="18767" priority="19051" stopIfTrue="1">
      <formula>NOT(ISERROR(SEARCH("O",M590)))</formula>
    </cfRule>
    <cfRule type="expression" dxfId="18766" priority="19052" stopIfTrue="1">
      <formula>NOT(ISERROR(SEARCH("X",M590)))</formula>
    </cfRule>
    <cfRule type="expression" dxfId="18765" priority="19053" stopIfTrue="1">
      <formula>NOT(ISERROR(SEARCH("V",M590)))</formula>
    </cfRule>
  </conditionalFormatting>
  <conditionalFormatting sqref="M590:Q591">
    <cfRule type="expression" dxfId="18764" priority="19054" stopIfTrue="1">
      <formula>NOT(ISERROR(SEARCH("O",M590)))</formula>
    </cfRule>
    <cfRule type="expression" dxfId="18763" priority="19055" stopIfTrue="1">
      <formula>NOT(ISERROR(SEARCH("X",M590)))</formula>
    </cfRule>
  </conditionalFormatting>
  <conditionalFormatting sqref="M592:Q593">
    <cfRule type="expression" dxfId="18762" priority="19046" stopIfTrue="1">
      <formula>NOT(ISERROR(SEARCH("O",M592)))</formula>
    </cfRule>
    <cfRule type="expression" dxfId="18761" priority="19047" stopIfTrue="1">
      <formula>NOT(ISERROR(SEARCH("X",M592)))</formula>
    </cfRule>
    <cfRule type="expression" dxfId="18760" priority="19048" stopIfTrue="1">
      <formula>NOT(ISERROR(SEARCH("V",M592)))</formula>
    </cfRule>
  </conditionalFormatting>
  <conditionalFormatting sqref="M592:Q593">
    <cfRule type="expression" dxfId="18759" priority="19049" stopIfTrue="1">
      <formula>NOT(ISERROR(SEARCH("O",M592)))</formula>
    </cfRule>
    <cfRule type="expression" dxfId="18758" priority="19050" stopIfTrue="1">
      <formula>NOT(ISERROR(SEARCH("X",M592)))</formula>
    </cfRule>
  </conditionalFormatting>
  <conditionalFormatting sqref="M622:M623">
    <cfRule type="expression" dxfId="18757" priority="19043" stopIfTrue="1">
      <formula>NOT(ISERROR(SEARCH("O",M622)))</formula>
    </cfRule>
    <cfRule type="expression" dxfId="18756" priority="19044" stopIfTrue="1">
      <formula>NOT(ISERROR(SEARCH("X",M622)))</formula>
    </cfRule>
    <cfRule type="expression" dxfId="18755" priority="19045" stopIfTrue="1">
      <formula>NOT(ISERROR(SEARCH("V",M622)))</formula>
    </cfRule>
  </conditionalFormatting>
  <conditionalFormatting sqref="N622:N623">
    <cfRule type="expression" dxfId="18754" priority="19040" stopIfTrue="1">
      <formula>NOT(ISERROR(SEARCH("O",N622)))</formula>
    </cfRule>
    <cfRule type="expression" dxfId="18753" priority="19041" stopIfTrue="1">
      <formula>NOT(ISERROR(SEARCH("X",N622)))</formula>
    </cfRule>
    <cfRule type="expression" dxfId="18752" priority="19042" stopIfTrue="1">
      <formula>NOT(ISERROR(SEARCH("V",N622)))</formula>
    </cfRule>
  </conditionalFormatting>
  <conditionalFormatting sqref="P622:P623">
    <cfRule type="expression" dxfId="18751" priority="19034" stopIfTrue="1">
      <formula>NOT(ISERROR(SEARCH("O",P622)))</formula>
    </cfRule>
    <cfRule type="expression" dxfId="18750" priority="19035" stopIfTrue="1">
      <formula>NOT(ISERROR(SEARCH("X",P622)))</formula>
    </cfRule>
    <cfRule type="expression" dxfId="18749" priority="19036" stopIfTrue="1">
      <formula>NOT(ISERROR(SEARCH("V",P622)))</formula>
    </cfRule>
  </conditionalFormatting>
  <conditionalFormatting sqref="O622:O623 Q622:Q623">
    <cfRule type="expression" dxfId="18748" priority="19037" stopIfTrue="1">
      <formula>NOT(ISERROR(SEARCH("O",O622)))</formula>
    </cfRule>
    <cfRule type="expression" dxfId="18747" priority="19038" stopIfTrue="1">
      <formula>NOT(ISERROR(SEARCH("X",O622)))</formula>
    </cfRule>
    <cfRule type="expression" dxfId="18746" priority="19039" stopIfTrue="1">
      <formula>NOT(ISERROR(SEARCH("V",O622)))</formula>
    </cfRule>
  </conditionalFormatting>
  <conditionalFormatting sqref="M643:Q643">
    <cfRule type="expression" dxfId="18745" priority="19031" stopIfTrue="1">
      <formula>NOT(ISERROR(SEARCH("O",M643)))</formula>
    </cfRule>
    <cfRule type="expression" dxfId="18744" priority="19032" stopIfTrue="1">
      <formula>NOT(ISERROR(SEARCH("X",M643)))</formula>
    </cfRule>
    <cfRule type="expression" dxfId="18743" priority="19033" stopIfTrue="1">
      <formula>NOT(ISERROR(SEARCH("V",M643)))</formula>
    </cfRule>
  </conditionalFormatting>
  <conditionalFormatting sqref="P643">
    <cfRule type="expression" dxfId="18742" priority="19025" stopIfTrue="1">
      <formula>NOT(ISERROR(SEARCH("O",P643)))</formula>
    </cfRule>
    <cfRule type="expression" dxfId="18741" priority="19026" stopIfTrue="1">
      <formula>NOT(ISERROR(SEARCH("X",P643)))</formula>
    </cfRule>
    <cfRule type="expression" dxfId="18740" priority="19027" stopIfTrue="1">
      <formula>NOT(ISERROR(SEARCH("V",P643)))</formula>
    </cfRule>
  </conditionalFormatting>
  <conditionalFormatting sqref="M643:O643 Q643">
    <cfRule type="expression" dxfId="18739" priority="19028" stopIfTrue="1">
      <formula>NOT(ISERROR(SEARCH("O",M643)))</formula>
    </cfRule>
    <cfRule type="expression" dxfId="18738" priority="19029" stopIfTrue="1">
      <formula>NOT(ISERROR(SEARCH("X",M643)))</formula>
    </cfRule>
    <cfRule type="expression" dxfId="18737" priority="19030" stopIfTrue="1">
      <formula>NOT(ISERROR(SEARCH("V",M643)))</formula>
    </cfRule>
  </conditionalFormatting>
  <conditionalFormatting sqref="M643">
    <cfRule type="expression" dxfId="18736" priority="19022" stopIfTrue="1">
      <formula>NOT(ISERROR(SEARCH("O",M643)))</formula>
    </cfRule>
    <cfRule type="expression" dxfId="18735" priority="19023" stopIfTrue="1">
      <formula>NOT(ISERROR(SEARCH("X",M643)))</formula>
    </cfRule>
    <cfRule type="expression" dxfId="18734" priority="19024" stopIfTrue="1">
      <formula>NOT(ISERROR(SEARCH("V",M643)))</formula>
    </cfRule>
  </conditionalFormatting>
  <conditionalFormatting sqref="N643">
    <cfRule type="expression" dxfId="18733" priority="19019" stopIfTrue="1">
      <formula>NOT(ISERROR(SEARCH("O",N643)))</formula>
    </cfRule>
    <cfRule type="expression" dxfId="18732" priority="19020" stopIfTrue="1">
      <formula>NOT(ISERROR(SEARCH("X",N643)))</formula>
    </cfRule>
    <cfRule type="expression" dxfId="18731" priority="19021" stopIfTrue="1">
      <formula>NOT(ISERROR(SEARCH("V",N643)))</formula>
    </cfRule>
  </conditionalFormatting>
  <conditionalFormatting sqref="P643">
    <cfRule type="expression" dxfId="18730" priority="19013" stopIfTrue="1">
      <formula>NOT(ISERROR(SEARCH("O",P643)))</formula>
    </cfRule>
    <cfRule type="expression" dxfId="18729" priority="19014" stopIfTrue="1">
      <formula>NOT(ISERROR(SEARCH("X",P643)))</formula>
    </cfRule>
    <cfRule type="expression" dxfId="18728" priority="19015" stopIfTrue="1">
      <formula>NOT(ISERROR(SEARCH("V",P643)))</formula>
    </cfRule>
  </conditionalFormatting>
  <conditionalFormatting sqref="O643 Q643">
    <cfRule type="expression" dxfId="18727" priority="19016" stopIfTrue="1">
      <formula>NOT(ISERROR(SEARCH("O",O643)))</formula>
    </cfRule>
    <cfRule type="expression" dxfId="18726" priority="19017" stopIfTrue="1">
      <formula>NOT(ISERROR(SEARCH("X",O643)))</formula>
    </cfRule>
    <cfRule type="expression" dxfId="18725" priority="19018" stopIfTrue="1">
      <formula>NOT(ISERROR(SEARCH("V",O643)))</formula>
    </cfRule>
  </conditionalFormatting>
  <conditionalFormatting sqref="M644:Q644">
    <cfRule type="expression" dxfId="18724" priority="19010" stopIfTrue="1">
      <formula>NOT(ISERROR(SEARCH("O",M644)))</formula>
    </cfRule>
    <cfRule type="expression" dxfId="18723" priority="19011" stopIfTrue="1">
      <formula>NOT(ISERROR(SEARCH("X",M644)))</formula>
    </cfRule>
    <cfRule type="expression" dxfId="18722" priority="19012" stopIfTrue="1">
      <formula>NOT(ISERROR(SEARCH("V",M644)))</formula>
    </cfRule>
  </conditionalFormatting>
  <conditionalFormatting sqref="P644">
    <cfRule type="expression" dxfId="18721" priority="19004" stopIfTrue="1">
      <formula>NOT(ISERROR(SEARCH("O",P644)))</formula>
    </cfRule>
    <cfRule type="expression" dxfId="18720" priority="19005" stopIfTrue="1">
      <formula>NOT(ISERROR(SEARCH("X",P644)))</formula>
    </cfRule>
    <cfRule type="expression" dxfId="18719" priority="19006" stopIfTrue="1">
      <formula>NOT(ISERROR(SEARCH("V",P644)))</formula>
    </cfRule>
  </conditionalFormatting>
  <conditionalFormatting sqref="M644:O644 Q644">
    <cfRule type="expression" dxfId="18718" priority="19007" stopIfTrue="1">
      <formula>NOT(ISERROR(SEARCH("O",M644)))</formula>
    </cfRule>
    <cfRule type="expression" dxfId="18717" priority="19008" stopIfTrue="1">
      <formula>NOT(ISERROR(SEARCH("X",M644)))</formula>
    </cfRule>
    <cfRule type="expression" dxfId="18716" priority="19009" stopIfTrue="1">
      <formula>NOT(ISERROR(SEARCH("V",M644)))</formula>
    </cfRule>
  </conditionalFormatting>
  <conditionalFormatting sqref="M644">
    <cfRule type="expression" dxfId="18715" priority="19001" stopIfTrue="1">
      <formula>NOT(ISERROR(SEARCH("O",M644)))</formula>
    </cfRule>
    <cfRule type="expression" dxfId="18714" priority="19002" stopIfTrue="1">
      <formula>NOT(ISERROR(SEARCH("X",M644)))</formula>
    </cfRule>
    <cfRule type="expression" dxfId="18713" priority="19003" stopIfTrue="1">
      <formula>NOT(ISERROR(SEARCH("V",M644)))</formula>
    </cfRule>
  </conditionalFormatting>
  <conditionalFormatting sqref="N644">
    <cfRule type="expression" dxfId="18712" priority="18998" stopIfTrue="1">
      <formula>NOT(ISERROR(SEARCH("O",N644)))</formula>
    </cfRule>
    <cfRule type="expression" dxfId="18711" priority="18999" stopIfTrue="1">
      <formula>NOT(ISERROR(SEARCH("X",N644)))</formula>
    </cfRule>
    <cfRule type="expression" dxfId="18710" priority="19000" stopIfTrue="1">
      <formula>NOT(ISERROR(SEARCH("V",N644)))</formula>
    </cfRule>
  </conditionalFormatting>
  <conditionalFormatting sqref="P644">
    <cfRule type="expression" dxfId="18709" priority="18992" stopIfTrue="1">
      <formula>NOT(ISERROR(SEARCH("O",P644)))</formula>
    </cfRule>
    <cfRule type="expression" dxfId="18708" priority="18993" stopIfTrue="1">
      <formula>NOT(ISERROR(SEARCH("X",P644)))</formula>
    </cfRule>
    <cfRule type="expression" dxfId="18707" priority="18994" stopIfTrue="1">
      <formula>NOT(ISERROR(SEARCH("V",P644)))</formula>
    </cfRule>
  </conditionalFormatting>
  <conditionalFormatting sqref="O644 Q644">
    <cfRule type="expression" dxfId="18706" priority="18995" stopIfTrue="1">
      <formula>NOT(ISERROR(SEARCH("O",O644)))</formula>
    </cfRule>
    <cfRule type="expression" dxfId="18705" priority="18996" stopIfTrue="1">
      <formula>NOT(ISERROR(SEARCH("X",O644)))</formula>
    </cfRule>
    <cfRule type="expression" dxfId="18704" priority="18997" stopIfTrue="1">
      <formula>NOT(ISERROR(SEARCH("V",O644)))</formula>
    </cfRule>
  </conditionalFormatting>
  <conditionalFormatting sqref="M645:Q646">
    <cfRule type="expression" dxfId="18703" priority="18989" stopIfTrue="1">
      <formula>NOT(ISERROR(SEARCH("O",M645)))</formula>
    </cfRule>
    <cfRule type="expression" dxfId="18702" priority="18990" stopIfTrue="1">
      <formula>NOT(ISERROR(SEARCH("X",M645)))</formula>
    </cfRule>
    <cfRule type="expression" dxfId="18701" priority="18991" stopIfTrue="1">
      <formula>NOT(ISERROR(SEARCH("V",M645)))</formula>
    </cfRule>
  </conditionalFormatting>
  <conditionalFormatting sqref="M649:Q649">
    <cfRule type="expression" dxfId="18700" priority="18986" stopIfTrue="1">
      <formula>NOT(ISERROR(SEARCH("O",M649)))</formula>
    </cfRule>
    <cfRule type="expression" dxfId="18699" priority="18987" stopIfTrue="1">
      <formula>NOT(ISERROR(SEARCH("X",M649)))</formula>
    </cfRule>
    <cfRule type="expression" dxfId="18698" priority="18988" stopIfTrue="1">
      <formula>NOT(ISERROR(SEARCH("V",M649)))</formula>
    </cfRule>
  </conditionalFormatting>
  <conditionalFormatting sqref="M684:Q692 M693:N694 M696:N696 M699:Q705 M698:N698 M697:Q697 M695:Q695">
    <cfRule type="expression" dxfId="18697" priority="18983" stopIfTrue="1">
      <formula>NOT(ISERROR(SEARCH("O",M684)))</formula>
    </cfRule>
    <cfRule type="expression" dxfId="18696" priority="18984" stopIfTrue="1">
      <formula>NOT(ISERROR(SEARCH("X",M684)))</formula>
    </cfRule>
    <cfRule type="expression" dxfId="18695" priority="18985" stopIfTrue="1">
      <formula>NOT(ISERROR(SEARCH("V",M684)))</formula>
    </cfRule>
  </conditionalFormatting>
  <conditionalFormatting sqref="O693:Q693">
    <cfRule type="expression" dxfId="18694" priority="18980" stopIfTrue="1">
      <formula>NOT(ISERROR(SEARCH("O",O693)))</formula>
    </cfRule>
    <cfRule type="expression" dxfId="18693" priority="18981" stopIfTrue="1">
      <formula>NOT(ISERROR(SEARCH("X",O693)))</formula>
    </cfRule>
    <cfRule type="expression" dxfId="18692" priority="18982" stopIfTrue="1">
      <formula>NOT(ISERROR(SEARCH("V",O693)))</formula>
    </cfRule>
  </conditionalFormatting>
  <conditionalFormatting sqref="O694:Q694">
    <cfRule type="expression" dxfId="18691" priority="18977" stopIfTrue="1">
      <formula>NOT(ISERROR(SEARCH("O",O694)))</formula>
    </cfRule>
    <cfRule type="expression" dxfId="18690" priority="18978" stopIfTrue="1">
      <formula>NOT(ISERROR(SEARCH("X",O694)))</formula>
    </cfRule>
    <cfRule type="expression" dxfId="18689" priority="18979" stopIfTrue="1">
      <formula>NOT(ISERROR(SEARCH("V",O694)))</formula>
    </cfRule>
  </conditionalFormatting>
  <conditionalFormatting sqref="O696:Q696">
    <cfRule type="expression" dxfId="18688" priority="18974" stopIfTrue="1">
      <formula>NOT(ISERROR(SEARCH("O",O696)))</formula>
    </cfRule>
    <cfRule type="expression" dxfId="18687" priority="18975" stopIfTrue="1">
      <formula>NOT(ISERROR(SEARCH("X",O696)))</formula>
    </cfRule>
    <cfRule type="expression" dxfId="18686" priority="18976" stopIfTrue="1">
      <formula>NOT(ISERROR(SEARCH("V",O696)))</formula>
    </cfRule>
  </conditionalFormatting>
  <conditionalFormatting sqref="O698:Q698">
    <cfRule type="expression" dxfId="18685" priority="18971" stopIfTrue="1">
      <formula>NOT(ISERROR(SEARCH("O",O698)))</formula>
    </cfRule>
    <cfRule type="expression" dxfId="18684" priority="18972" stopIfTrue="1">
      <formula>NOT(ISERROR(SEARCH("X",O698)))</formula>
    </cfRule>
    <cfRule type="expression" dxfId="18683" priority="18973" stopIfTrue="1">
      <formula>NOT(ISERROR(SEARCH("V",O698)))</formula>
    </cfRule>
  </conditionalFormatting>
  <conditionalFormatting sqref="M835:Q835 M840:Q841 M836:N838 P836:P838 M839:P839 M843:Q843 M842:N842 P842 M845:Q852">
    <cfRule type="expression" dxfId="18682" priority="18968" stopIfTrue="1">
      <formula>NOT(ISERROR(SEARCH("O",M835)))</formula>
    </cfRule>
    <cfRule type="expression" dxfId="18681" priority="18969" stopIfTrue="1">
      <formula>NOT(ISERROR(SEARCH("X",M835)))</formula>
    </cfRule>
    <cfRule type="expression" dxfId="18680" priority="18970" stopIfTrue="1">
      <formula>NOT(ISERROR(SEARCH("V",M835)))</formula>
    </cfRule>
  </conditionalFormatting>
  <conditionalFormatting sqref="O836">
    <cfRule type="expression" dxfId="18679" priority="18965" stopIfTrue="1">
      <formula>NOT(ISERROR(SEARCH("O",O836)))</formula>
    </cfRule>
    <cfRule type="expression" dxfId="18678" priority="18966" stopIfTrue="1">
      <formula>NOT(ISERROR(SEARCH("X",O836)))</formula>
    </cfRule>
    <cfRule type="expression" dxfId="18677" priority="18967" stopIfTrue="1">
      <formula>NOT(ISERROR(SEARCH("V",O836)))</formula>
    </cfRule>
  </conditionalFormatting>
  <conditionalFormatting sqref="O837">
    <cfRule type="expression" dxfId="18676" priority="18962" stopIfTrue="1">
      <formula>NOT(ISERROR(SEARCH("O",O837)))</formula>
    </cfRule>
    <cfRule type="expression" dxfId="18675" priority="18963" stopIfTrue="1">
      <formula>NOT(ISERROR(SEARCH("X",O837)))</formula>
    </cfRule>
    <cfRule type="expression" dxfId="18674" priority="18964" stopIfTrue="1">
      <formula>NOT(ISERROR(SEARCH("V",O837)))</formula>
    </cfRule>
  </conditionalFormatting>
  <conditionalFormatting sqref="O838">
    <cfRule type="expression" dxfId="18673" priority="18959" stopIfTrue="1">
      <formula>NOT(ISERROR(SEARCH("O",O838)))</formula>
    </cfRule>
    <cfRule type="expression" dxfId="18672" priority="18960" stopIfTrue="1">
      <formula>NOT(ISERROR(SEARCH("X",O838)))</formula>
    </cfRule>
    <cfRule type="expression" dxfId="18671" priority="18961" stopIfTrue="1">
      <formula>NOT(ISERROR(SEARCH("V",O838)))</formula>
    </cfRule>
  </conditionalFormatting>
  <conditionalFormatting sqref="Q836">
    <cfRule type="expression" dxfId="18670" priority="18956" stopIfTrue="1">
      <formula>NOT(ISERROR(SEARCH("O",Q836)))</formula>
    </cfRule>
    <cfRule type="expression" dxfId="18669" priority="18957" stopIfTrue="1">
      <formula>NOT(ISERROR(SEARCH("X",Q836)))</formula>
    </cfRule>
    <cfRule type="expression" dxfId="18668" priority="18958" stopIfTrue="1">
      <formula>NOT(ISERROR(SEARCH("V",Q836)))</formula>
    </cfRule>
  </conditionalFormatting>
  <conditionalFormatting sqref="Q837">
    <cfRule type="expression" dxfId="18667" priority="18953" stopIfTrue="1">
      <formula>NOT(ISERROR(SEARCH("O",Q837)))</formula>
    </cfRule>
    <cfRule type="expression" dxfId="18666" priority="18954" stopIfTrue="1">
      <formula>NOT(ISERROR(SEARCH("X",Q837)))</formula>
    </cfRule>
    <cfRule type="expression" dxfId="18665" priority="18955" stopIfTrue="1">
      <formula>NOT(ISERROR(SEARCH("V",Q837)))</formula>
    </cfRule>
  </conditionalFormatting>
  <conditionalFormatting sqref="Q838">
    <cfRule type="expression" dxfId="18664" priority="18950" stopIfTrue="1">
      <formula>NOT(ISERROR(SEARCH("O",Q838)))</formula>
    </cfRule>
    <cfRule type="expression" dxfId="18663" priority="18951" stopIfTrue="1">
      <formula>NOT(ISERROR(SEARCH("X",Q838)))</formula>
    </cfRule>
    <cfRule type="expression" dxfId="18662" priority="18952" stopIfTrue="1">
      <formula>NOT(ISERROR(SEARCH("V",Q838)))</formula>
    </cfRule>
  </conditionalFormatting>
  <conditionalFormatting sqref="Q839">
    <cfRule type="expression" dxfId="18661" priority="18947" stopIfTrue="1">
      <formula>NOT(ISERROR(SEARCH("O",Q839)))</formula>
    </cfRule>
    <cfRule type="expression" dxfId="18660" priority="18948" stopIfTrue="1">
      <formula>NOT(ISERROR(SEARCH("X",Q839)))</formula>
    </cfRule>
    <cfRule type="expression" dxfId="18659" priority="18949" stopIfTrue="1">
      <formula>NOT(ISERROR(SEARCH("V",Q839)))</formula>
    </cfRule>
  </conditionalFormatting>
  <conditionalFormatting sqref="O842">
    <cfRule type="expression" dxfId="18658" priority="18944" stopIfTrue="1">
      <formula>NOT(ISERROR(SEARCH("O",O842)))</formula>
    </cfRule>
    <cfRule type="expression" dxfId="18657" priority="18945" stopIfTrue="1">
      <formula>NOT(ISERROR(SEARCH("X",O842)))</formula>
    </cfRule>
    <cfRule type="expression" dxfId="18656" priority="18946" stopIfTrue="1">
      <formula>NOT(ISERROR(SEARCH("V",O842)))</formula>
    </cfRule>
  </conditionalFormatting>
  <conditionalFormatting sqref="Q842">
    <cfRule type="expression" dxfId="18655" priority="18941" stopIfTrue="1">
      <formula>NOT(ISERROR(SEARCH("O",Q842)))</formula>
    </cfRule>
    <cfRule type="expression" dxfId="18654" priority="18942" stopIfTrue="1">
      <formula>NOT(ISERROR(SEARCH("X",Q842)))</formula>
    </cfRule>
    <cfRule type="expression" dxfId="18653" priority="18943" stopIfTrue="1">
      <formula>NOT(ISERROR(SEARCH("V",Q842)))</formula>
    </cfRule>
  </conditionalFormatting>
  <conditionalFormatting sqref="M712:N712 M735:Q735 M753:N755 M743:N743 M781:Q781 M765:Q765 M767:Q767 M784:O784 M788:O789 Q788:Q789 Q784">
    <cfRule type="containsText" dxfId="18652" priority="18769" operator="containsText" text="O">
      <formula>NOT(ISERROR(SEARCH("O",M712)))</formula>
    </cfRule>
    <cfRule type="containsText" dxfId="18651" priority="18770" operator="containsText" text="X">
      <formula>NOT(ISERROR(SEARCH("X",M712)))</formula>
    </cfRule>
    <cfRule type="containsText" dxfId="18650" priority="18771" operator="containsText" text="V">
      <formula>NOT(ISERROR(SEARCH("V",M712)))</formula>
    </cfRule>
    <cfRule type="cellIs" dxfId="18649" priority="18772" operator="equal">
      <formula>(((#REF!)))</formula>
    </cfRule>
  </conditionalFormatting>
  <conditionalFormatting sqref="O712:P712">
    <cfRule type="containsText" dxfId="18648" priority="18765" operator="containsText" text="O">
      <formula>NOT(ISERROR(SEARCH("O",O712)))</formula>
    </cfRule>
    <cfRule type="containsText" dxfId="18647" priority="18766" operator="containsText" text="X">
      <formula>NOT(ISERROR(SEARCH("X",O712)))</formula>
    </cfRule>
    <cfRule type="containsText" dxfId="18646" priority="18767" operator="containsText" text="V">
      <formula>NOT(ISERROR(SEARCH("V",O712)))</formula>
    </cfRule>
    <cfRule type="cellIs" dxfId="18645" priority="18768" operator="equal">
      <formula>(((#REF!)))</formula>
    </cfRule>
  </conditionalFormatting>
  <conditionalFormatting sqref="Q712">
    <cfRule type="containsText" dxfId="18644" priority="18761" operator="containsText" text="O">
      <formula>NOT(ISERROR(SEARCH("O",Q712)))</formula>
    </cfRule>
    <cfRule type="containsText" dxfId="18643" priority="18762" operator="containsText" text="X">
      <formula>NOT(ISERROR(SEARCH("X",Q712)))</formula>
    </cfRule>
    <cfRule type="containsText" dxfId="18642" priority="18763" operator="containsText" text="V">
      <formula>NOT(ISERROR(SEARCH("V",Q712)))</formula>
    </cfRule>
    <cfRule type="cellIs" dxfId="18641" priority="18764" operator="equal">
      <formula>(((#REF!)))</formula>
    </cfRule>
  </conditionalFormatting>
  <conditionalFormatting sqref="M713:N713">
    <cfRule type="containsText" dxfId="18640" priority="18913" operator="containsText" text="O">
      <formula>NOT(ISERROR(SEARCH("O",M713)))</formula>
    </cfRule>
    <cfRule type="containsText" dxfId="18639" priority="18914" operator="containsText" text="X">
      <formula>NOT(ISERROR(SEARCH("X",M713)))</formula>
    </cfRule>
    <cfRule type="containsText" dxfId="18638" priority="18915" operator="containsText" text="V">
      <formula>NOT(ISERROR(SEARCH("V",M713)))</formula>
    </cfRule>
    <cfRule type="cellIs" dxfId="18637" priority="18916" operator="equal">
      <formula>(((#REF!)))</formula>
    </cfRule>
  </conditionalFormatting>
  <conditionalFormatting sqref="O713:P713">
    <cfRule type="containsText" dxfId="18636" priority="18909" operator="containsText" text="O">
      <formula>NOT(ISERROR(SEARCH("O",O713)))</formula>
    </cfRule>
    <cfRule type="containsText" dxfId="18635" priority="18910" operator="containsText" text="X">
      <formula>NOT(ISERROR(SEARCH("X",O713)))</formula>
    </cfRule>
    <cfRule type="containsText" dxfId="18634" priority="18911" operator="containsText" text="V">
      <formula>NOT(ISERROR(SEARCH("V",O713)))</formula>
    </cfRule>
    <cfRule type="cellIs" dxfId="18633" priority="18912" operator="equal">
      <formula>(((#REF!)))</formula>
    </cfRule>
  </conditionalFormatting>
  <conditionalFormatting sqref="Q713">
    <cfRule type="containsText" dxfId="18632" priority="18905" operator="containsText" text="O">
      <formula>NOT(ISERROR(SEARCH("O",Q713)))</formula>
    </cfRule>
    <cfRule type="containsText" dxfId="18631" priority="18906" operator="containsText" text="X">
      <formula>NOT(ISERROR(SEARCH("X",Q713)))</formula>
    </cfRule>
    <cfRule type="containsText" dxfId="18630" priority="18907" operator="containsText" text="V">
      <formula>NOT(ISERROR(SEARCH("V",Q713)))</formula>
    </cfRule>
    <cfRule type="cellIs" dxfId="18629" priority="18908" operator="equal">
      <formula>(((#REF!)))</formula>
    </cfRule>
  </conditionalFormatting>
  <conditionalFormatting sqref="M714:N714">
    <cfRule type="containsText" dxfId="18628" priority="18901" operator="containsText" text="O">
      <formula>NOT(ISERROR(SEARCH("O",M714)))</formula>
    </cfRule>
    <cfRule type="containsText" dxfId="18627" priority="18902" operator="containsText" text="X">
      <formula>NOT(ISERROR(SEARCH("X",M714)))</formula>
    </cfRule>
    <cfRule type="containsText" dxfId="18626" priority="18903" operator="containsText" text="V">
      <formula>NOT(ISERROR(SEARCH("V",M714)))</formula>
    </cfRule>
    <cfRule type="cellIs" dxfId="18625" priority="18904" operator="equal">
      <formula>(((#REF!)))</formula>
    </cfRule>
  </conditionalFormatting>
  <conditionalFormatting sqref="O714:P714">
    <cfRule type="containsText" dxfId="18624" priority="18897" operator="containsText" text="O">
      <formula>NOT(ISERROR(SEARCH("O",O714)))</formula>
    </cfRule>
    <cfRule type="containsText" dxfId="18623" priority="18898" operator="containsText" text="X">
      <formula>NOT(ISERROR(SEARCH("X",O714)))</formula>
    </cfRule>
    <cfRule type="containsText" dxfId="18622" priority="18899" operator="containsText" text="V">
      <formula>NOT(ISERROR(SEARCH("V",O714)))</formula>
    </cfRule>
    <cfRule type="cellIs" dxfId="18621" priority="18900" operator="equal">
      <formula>(((#REF!)))</formula>
    </cfRule>
  </conditionalFormatting>
  <conditionalFormatting sqref="Q714">
    <cfRule type="containsText" dxfId="18620" priority="18893" operator="containsText" text="O">
      <formula>NOT(ISERROR(SEARCH("O",Q714)))</formula>
    </cfRule>
    <cfRule type="containsText" dxfId="18619" priority="18894" operator="containsText" text="X">
      <formula>NOT(ISERROR(SEARCH("X",Q714)))</formula>
    </cfRule>
    <cfRule type="containsText" dxfId="18618" priority="18895" operator="containsText" text="V">
      <formula>NOT(ISERROR(SEARCH("V",Q714)))</formula>
    </cfRule>
    <cfRule type="cellIs" dxfId="18617" priority="18896" operator="equal">
      <formula>(((#REF!)))</formula>
    </cfRule>
  </conditionalFormatting>
  <conditionalFormatting sqref="M715:N715">
    <cfRule type="containsText" dxfId="18616" priority="18757" operator="containsText" text="O">
      <formula>NOT(ISERROR(SEARCH("O",M715)))</formula>
    </cfRule>
    <cfRule type="containsText" dxfId="18615" priority="18758" operator="containsText" text="X">
      <formula>NOT(ISERROR(SEARCH("X",M715)))</formula>
    </cfRule>
    <cfRule type="containsText" dxfId="18614" priority="18759" operator="containsText" text="V">
      <formula>NOT(ISERROR(SEARCH("V",M715)))</formula>
    </cfRule>
    <cfRule type="cellIs" dxfId="18613" priority="18760" operator="equal">
      <formula>(((#REF!)))</formula>
    </cfRule>
  </conditionalFormatting>
  <conditionalFormatting sqref="O715:P715">
    <cfRule type="containsText" dxfId="18612" priority="18753" operator="containsText" text="O">
      <formula>NOT(ISERROR(SEARCH("O",O715)))</formula>
    </cfRule>
    <cfRule type="containsText" dxfId="18611" priority="18754" operator="containsText" text="X">
      <formula>NOT(ISERROR(SEARCH("X",O715)))</formula>
    </cfRule>
    <cfRule type="containsText" dxfId="18610" priority="18755" operator="containsText" text="V">
      <formula>NOT(ISERROR(SEARCH("V",O715)))</formula>
    </cfRule>
    <cfRule type="cellIs" dxfId="18609" priority="18756" operator="equal">
      <formula>(((#REF!)))</formula>
    </cfRule>
  </conditionalFormatting>
  <conditionalFormatting sqref="Q715">
    <cfRule type="containsText" dxfId="18608" priority="18749" operator="containsText" text="O">
      <formula>NOT(ISERROR(SEARCH("O",Q715)))</formula>
    </cfRule>
    <cfRule type="containsText" dxfId="18607" priority="18750" operator="containsText" text="X">
      <formula>NOT(ISERROR(SEARCH("X",Q715)))</formula>
    </cfRule>
    <cfRule type="containsText" dxfId="18606" priority="18751" operator="containsText" text="V">
      <formula>NOT(ISERROR(SEARCH("V",Q715)))</formula>
    </cfRule>
    <cfRule type="cellIs" dxfId="18605" priority="18752" operator="equal">
      <formula>(((#REF!)))</formula>
    </cfRule>
  </conditionalFormatting>
  <conditionalFormatting sqref="M716:N716">
    <cfRule type="containsText" dxfId="18604" priority="18889" operator="containsText" text="O">
      <formula>NOT(ISERROR(SEARCH("O",M716)))</formula>
    </cfRule>
    <cfRule type="containsText" dxfId="18603" priority="18890" operator="containsText" text="X">
      <formula>NOT(ISERROR(SEARCH("X",M716)))</formula>
    </cfRule>
    <cfRule type="containsText" dxfId="18602" priority="18891" operator="containsText" text="V">
      <formula>NOT(ISERROR(SEARCH("V",M716)))</formula>
    </cfRule>
    <cfRule type="cellIs" dxfId="18601" priority="18892" operator="equal">
      <formula>(((#REF!)))</formula>
    </cfRule>
  </conditionalFormatting>
  <conditionalFormatting sqref="O716:P716">
    <cfRule type="containsText" dxfId="18600" priority="18885" operator="containsText" text="O">
      <formula>NOT(ISERROR(SEARCH("O",O716)))</formula>
    </cfRule>
    <cfRule type="containsText" dxfId="18599" priority="18886" operator="containsText" text="X">
      <formula>NOT(ISERROR(SEARCH("X",O716)))</formula>
    </cfRule>
    <cfRule type="containsText" dxfId="18598" priority="18887" operator="containsText" text="V">
      <formula>NOT(ISERROR(SEARCH("V",O716)))</formula>
    </cfRule>
    <cfRule type="cellIs" dxfId="18597" priority="18888" operator="equal">
      <formula>(((#REF!)))</formula>
    </cfRule>
  </conditionalFormatting>
  <conditionalFormatting sqref="Q716">
    <cfRule type="containsText" dxfId="18596" priority="18881" operator="containsText" text="O">
      <formula>NOT(ISERROR(SEARCH("O",Q716)))</formula>
    </cfRule>
    <cfRule type="containsText" dxfId="18595" priority="18882" operator="containsText" text="X">
      <formula>NOT(ISERROR(SEARCH("X",Q716)))</formula>
    </cfRule>
    <cfRule type="containsText" dxfId="18594" priority="18883" operator="containsText" text="V">
      <formula>NOT(ISERROR(SEARCH("V",Q716)))</formula>
    </cfRule>
    <cfRule type="cellIs" dxfId="18593" priority="18884" operator="equal">
      <formula>(((#REF!)))</formula>
    </cfRule>
  </conditionalFormatting>
  <conditionalFormatting sqref="M717:N717">
    <cfRule type="containsText" dxfId="18592" priority="18877" operator="containsText" text="O">
      <formula>NOT(ISERROR(SEARCH("O",M717)))</formula>
    </cfRule>
    <cfRule type="containsText" dxfId="18591" priority="18878" operator="containsText" text="X">
      <formula>NOT(ISERROR(SEARCH("X",M717)))</formula>
    </cfRule>
    <cfRule type="containsText" dxfId="18590" priority="18879" operator="containsText" text="V">
      <formula>NOT(ISERROR(SEARCH("V",M717)))</formula>
    </cfRule>
    <cfRule type="cellIs" dxfId="18589" priority="18880" operator="equal">
      <formula>(((#REF!)))</formula>
    </cfRule>
  </conditionalFormatting>
  <conditionalFormatting sqref="O717:P717">
    <cfRule type="containsText" dxfId="18588" priority="18873" operator="containsText" text="O">
      <formula>NOT(ISERROR(SEARCH("O",O717)))</formula>
    </cfRule>
    <cfRule type="containsText" dxfId="18587" priority="18874" operator="containsText" text="X">
      <formula>NOT(ISERROR(SEARCH("X",O717)))</formula>
    </cfRule>
    <cfRule type="containsText" dxfId="18586" priority="18875" operator="containsText" text="V">
      <formula>NOT(ISERROR(SEARCH("V",O717)))</formula>
    </cfRule>
    <cfRule type="cellIs" dxfId="18585" priority="18876" operator="equal">
      <formula>(((#REF!)))</formula>
    </cfRule>
  </conditionalFormatting>
  <conditionalFormatting sqref="Q717">
    <cfRule type="containsText" dxfId="18584" priority="18869" operator="containsText" text="O">
      <formula>NOT(ISERROR(SEARCH("O",Q717)))</formula>
    </cfRule>
    <cfRule type="containsText" dxfId="18583" priority="18870" operator="containsText" text="X">
      <formula>NOT(ISERROR(SEARCH("X",Q717)))</formula>
    </cfRule>
    <cfRule type="containsText" dxfId="18582" priority="18871" operator="containsText" text="V">
      <formula>NOT(ISERROR(SEARCH("V",Q717)))</formula>
    </cfRule>
    <cfRule type="cellIs" dxfId="18581" priority="18872" operator="equal">
      <formula>(((#REF!)))</formula>
    </cfRule>
  </conditionalFormatting>
  <conditionalFormatting sqref="M718:N718">
    <cfRule type="containsText" dxfId="18580" priority="18865" operator="containsText" text="O">
      <formula>NOT(ISERROR(SEARCH("O",M718)))</formula>
    </cfRule>
    <cfRule type="containsText" dxfId="18579" priority="18866" operator="containsText" text="X">
      <formula>NOT(ISERROR(SEARCH("X",M718)))</formula>
    </cfRule>
    <cfRule type="containsText" dxfId="18578" priority="18867" operator="containsText" text="V">
      <formula>NOT(ISERROR(SEARCH("V",M718)))</formula>
    </cfRule>
    <cfRule type="cellIs" dxfId="18577" priority="18868" operator="equal">
      <formula>(((#REF!)))</formula>
    </cfRule>
  </conditionalFormatting>
  <conditionalFormatting sqref="O718:P718">
    <cfRule type="containsText" dxfId="18576" priority="18861" operator="containsText" text="O">
      <formula>NOT(ISERROR(SEARCH("O",O718)))</formula>
    </cfRule>
    <cfRule type="containsText" dxfId="18575" priority="18862" operator="containsText" text="X">
      <formula>NOT(ISERROR(SEARCH("X",O718)))</formula>
    </cfRule>
    <cfRule type="containsText" dxfId="18574" priority="18863" operator="containsText" text="V">
      <formula>NOT(ISERROR(SEARCH("V",O718)))</formula>
    </cfRule>
    <cfRule type="cellIs" dxfId="18573" priority="18864" operator="equal">
      <formula>(((#REF!)))</formula>
    </cfRule>
  </conditionalFormatting>
  <conditionalFormatting sqref="Q718">
    <cfRule type="containsText" dxfId="18572" priority="18857" operator="containsText" text="O">
      <formula>NOT(ISERROR(SEARCH("O",Q718)))</formula>
    </cfRule>
    <cfRule type="containsText" dxfId="18571" priority="18858" operator="containsText" text="X">
      <formula>NOT(ISERROR(SEARCH("X",Q718)))</formula>
    </cfRule>
    <cfRule type="containsText" dxfId="18570" priority="18859" operator="containsText" text="V">
      <formula>NOT(ISERROR(SEARCH("V",Q718)))</formula>
    </cfRule>
    <cfRule type="cellIs" dxfId="18569" priority="18860" operator="equal">
      <formula>(((#REF!)))</formula>
    </cfRule>
  </conditionalFormatting>
  <conditionalFormatting sqref="M719:N719">
    <cfRule type="containsText" dxfId="18568" priority="18645" operator="containsText" text="O">
      <formula>NOT(ISERROR(SEARCH("O",M719)))</formula>
    </cfRule>
    <cfRule type="containsText" dxfId="18567" priority="18646" operator="containsText" text="X">
      <formula>NOT(ISERROR(SEARCH("X",M719)))</formula>
    </cfRule>
    <cfRule type="containsText" dxfId="18566" priority="18647" operator="containsText" text="V">
      <formula>NOT(ISERROR(SEARCH("V",M719)))</formula>
    </cfRule>
    <cfRule type="cellIs" dxfId="18565" priority="18648" operator="equal">
      <formula>(((#REF!)))</formula>
    </cfRule>
  </conditionalFormatting>
  <conditionalFormatting sqref="O719:P719">
    <cfRule type="containsText" dxfId="18564" priority="18641" operator="containsText" text="O">
      <formula>NOT(ISERROR(SEARCH("O",O719)))</formula>
    </cfRule>
    <cfRule type="containsText" dxfId="18563" priority="18642" operator="containsText" text="X">
      <formula>NOT(ISERROR(SEARCH("X",O719)))</formula>
    </cfRule>
    <cfRule type="containsText" dxfId="18562" priority="18643" operator="containsText" text="V">
      <formula>NOT(ISERROR(SEARCH("V",O719)))</formula>
    </cfRule>
    <cfRule type="cellIs" dxfId="18561" priority="18644" operator="equal">
      <formula>(((#REF!)))</formula>
    </cfRule>
  </conditionalFormatting>
  <conditionalFormatting sqref="Q719">
    <cfRule type="containsText" dxfId="18560" priority="18637" operator="containsText" text="O">
      <formula>NOT(ISERROR(SEARCH("O",Q719)))</formula>
    </cfRule>
    <cfRule type="containsText" dxfId="18559" priority="18638" operator="containsText" text="X">
      <formula>NOT(ISERROR(SEARCH("X",Q719)))</formula>
    </cfRule>
    <cfRule type="containsText" dxfId="18558" priority="18639" operator="containsText" text="V">
      <formula>NOT(ISERROR(SEARCH("V",Q719)))</formula>
    </cfRule>
    <cfRule type="cellIs" dxfId="18557" priority="18640" operator="equal">
      <formula>(((#REF!)))</formula>
    </cfRule>
  </conditionalFormatting>
  <conditionalFormatting sqref="M720:N720">
    <cfRule type="containsText" dxfId="18556" priority="18853" operator="containsText" text="O">
      <formula>NOT(ISERROR(SEARCH("O",M720)))</formula>
    </cfRule>
    <cfRule type="containsText" dxfId="18555" priority="18854" operator="containsText" text="X">
      <formula>NOT(ISERROR(SEARCH("X",M720)))</formula>
    </cfRule>
    <cfRule type="containsText" dxfId="18554" priority="18855" operator="containsText" text="V">
      <formula>NOT(ISERROR(SEARCH("V",M720)))</formula>
    </cfRule>
    <cfRule type="cellIs" dxfId="18553" priority="18856" operator="equal">
      <formula>(((#REF!)))</formula>
    </cfRule>
  </conditionalFormatting>
  <conditionalFormatting sqref="O720:P720">
    <cfRule type="containsText" dxfId="18552" priority="18849" operator="containsText" text="O">
      <formula>NOT(ISERROR(SEARCH("O",O720)))</formula>
    </cfRule>
    <cfRule type="containsText" dxfId="18551" priority="18850" operator="containsText" text="X">
      <formula>NOT(ISERROR(SEARCH("X",O720)))</formula>
    </cfRule>
    <cfRule type="containsText" dxfId="18550" priority="18851" operator="containsText" text="V">
      <formula>NOT(ISERROR(SEARCH("V",O720)))</formula>
    </cfRule>
    <cfRule type="cellIs" dxfId="18549" priority="18852" operator="equal">
      <formula>(((#REF!)))</formula>
    </cfRule>
  </conditionalFormatting>
  <conditionalFormatting sqref="Q720">
    <cfRule type="containsText" dxfId="18548" priority="18845" operator="containsText" text="O">
      <formula>NOT(ISERROR(SEARCH("O",Q720)))</formula>
    </cfRule>
    <cfRule type="containsText" dxfId="18547" priority="18846" operator="containsText" text="X">
      <formula>NOT(ISERROR(SEARCH("X",Q720)))</formula>
    </cfRule>
    <cfRule type="containsText" dxfId="18546" priority="18847" operator="containsText" text="V">
      <formula>NOT(ISERROR(SEARCH("V",Q720)))</formula>
    </cfRule>
    <cfRule type="cellIs" dxfId="18545" priority="18848" operator="equal">
      <formula>(((#REF!)))</formula>
    </cfRule>
  </conditionalFormatting>
  <conditionalFormatting sqref="M729:N729">
    <cfRule type="containsText" dxfId="18544" priority="18741" operator="containsText" text="O">
      <formula>NOT(ISERROR(SEARCH("O",M729)))</formula>
    </cfRule>
    <cfRule type="containsText" dxfId="18543" priority="18742" operator="containsText" text="X">
      <formula>NOT(ISERROR(SEARCH("X",M729)))</formula>
    </cfRule>
    <cfRule type="containsText" dxfId="18542" priority="18743" operator="containsText" text="V">
      <formula>NOT(ISERROR(SEARCH("V",M729)))</formula>
    </cfRule>
    <cfRule type="cellIs" dxfId="18541" priority="18744" operator="equal">
      <formula>(((#REF!)))</formula>
    </cfRule>
  </conditionalFormatting>
  <conditionalFormatting sqref="O729:Q729">
    <cfRule type="containsText" dxfId="18540" priority="18745" operator="containsText" text="O">
      <formula>NOT(ISERROR(SEARCH("O",O729)))</formula>
    </cfRule>
    <cfRule type="containsText" dxfId="18539" priority="18746" operator="containsText" text="X">
      <formula>NOT(ISERROR(SEARCH("X",O729)))</formula>
    </cfRule>
    <cfRule type="containsText" dxfId="18538" priority="18747" operator="containsText" text="V">
      <formula>NOT(ISERROR(SEARCH("V",O729)))</formula>
    </cfRule>
    <cfRule type="cellIs" dxfId="18537" priority="18748" operator="equal">
      <formula>(((#REF!)))</formula>
    </cfRule>
  </conditionalFormatting>
  <conditionalFormatting sqref="M731:N731">
    <cfRule type="containsText" dxfId="18536" priority="18618" operator="containsText" text="O">
      <formula>NOT(ISERROR(SEARCH("O",M731)))</formula>
    </cfRule>
    <cfRule type="containsText" dxfId="18535" priority="18619" operator="containsText" text="X">
      <formula>NOT(ISERROR(SEARCH("X",M731)))</formula>
    </cfRule>
    <cfRule type="containsText" dxfId="18534" priority="18620" operator="containsText" text="V">
      <formula>NOT(ISERROR(SEARCH("V",M731)))</formula>
    </cfRule>
    <cfRule type="cellIs" dxfId="18533" priority="18621" operator="equal">
      <formula>(((#REF!)))</formula>
    </cfRule>
  </conditionalFormatting>
  <conditionalFormatting sqref="O731:Q731">
    <cfRule type="containsText" dxfId="18532" priority="18622" operator="containsText" text="O">
      <formula>NOT(ISERROR(SEARCH("O",O731)))</formula>
    </cfRule>
    <cfRule type="containsText" dxfId="18531" priority="18623" operator="containsText" text="X">
      <formula>NOT(ISERROR(SEARCH("X",O731)))</formula>
    </cfRule>
    <cfRule type="containsText" dxfId="18530" priority="18624" operator="containsText" text="V">
      <formula>NOT(ISERROR(SEARCH("V",O731)))</formula>
    </cfRule>
    <cfRule type="cellIs" dxfId="18529" priority="18625" operator="equal">
      <formula>(((#REF!)))</formula>
    </cfRule>
  </conditionalFormatting>
  <conditionalFormatting sqref="M733:N733">
    <cfRule type="containsText" dxfId="18528" priority="18733" operator="containsText" text="O">
      <formula>NOT(ISERROR(SEARCH("O",M733)))</formula>
    </cfRule>
    <cfRule type="containsText" dxfId="18527" priority="18734" operator="containsText" text="X">
      <formula>NOT(ISERROR(SEARCH("X",M733)))</formula>
    </cfRule>
    <cfRule type="containsText" dxfId="18526" priority="18735" operator="containsText" text="V">
      <formula>NOT(ISERROR(SEARCH("V",M733)))</formula>
    </cfRule>
    <cfRule type="cellIs" dxfId="18525" priority="18736" operator="equal">
      <formula>(((#REF!)))</formula>
    </cfRule>
  </conditionalFormatting>
  <conditionalFormatting sqref="O733:Q733">
    <cfRule type="containsText" dxfId="18524" priority="18737" operator="containsText" text="O">
      <formula>NOT(ISERROR(SEARCH("O",O733)))</formula>
    </cfRule>
    <cfRule type="containsText" dxfId="18523" priority="18738" operator="containsText" text="X">
      <formula>NOT(ISERROR(SEARCH("X",O733)))</formula>
    </cfRule>
    <cfRule type="containsText" dxfId="18522" priority="18739" operator="containsText" text="V">
      <formula>NOT(ISERROR(SEARCH("V",O733)))</formula>
    </cfRule>
    <cfRule type="cellIs" dxfId="18521" priority="18740" operator="equal">
      <formula>(((#REF!)))</formula>
    </cfRule>
  </conditionalFormatting>
  <conditionalFormatting sqref="M734:N734">
    <cfRule type="containsText" dxfId="18520" priority="18610" operator="containsText" text="O">
      <formula>NOT(ISERROR(SEARCH("O",M734)))</formula>
    </cfRule>
    <cfRule type="containsText" dxfId="18519" priority="18611" operator="containsText" text="X">
      <formula>NOT(ISERROR(SEARCH("X",M734)))</formula>
    </cfRule>
    <cfRule type="containsText" dxfId="18518" priority="18612" operator="containsText" text="V">
      <formula>NOT(ISERROR(SEARCH("V",M734)))</formula>
    </cfRule>
    <cfRule type="cellIs" dxfId="18517" priority="18613" operator="equal">
      <formula>(((#REF!)))</formula>
    </cfRule>
  </conditionalFormatting>
  <conditionalFormatting sqref="O734:Q734">
    <cfRule type="containsText" dxfId="18516" priority="18614" operator="containsText" text="O">
      <formula>NOT(ISERROR(SEARCH("O",O734)))</formula>
    </cfRule>
    <cfRule type="containsText" dxfId="18515" priority="18615" operator="containsText" text="X">
      <formula>NOT(ISERROR(SEARCH("X",O734)))</formula>
    </cfRule>
    <cfRule type="containsText" dxfId="18514" priority="18616" operator="containsText" text="V">
      <formula>NOT(ISERROR(SEARCH("V",O734)))</formula>
    </cfRule>
    <cfRule type="cellIs" dxfId="18513" priority="18617" operator="equal">
      <formula>(((#REF!)))</formula>
    </cfRule>
  </conditionalFormatting>
  <conditionalFormatting sqref="M736:N736">
    <cfRule type="containsText" dxfId="18512" priority="18725" operator="containsText" text="O">
      <formula>NOT(ISERROR(SEARCH("O",M736)))</formula>
    </cfRule>
    <cfRule type="containsText" dxfId="18511" priority="18726" operator="containsText" text="X">
      <formula>NOT(ISERROR(SEARCH("X",M736)))</formula>
    </cfRule>
    <cfRule type="containsText" dxfId="18510" priority="18727" operator="containsText" text="V">
      <formula>NOT(ISERROR(SEARCH("V",M736)))</formula>
    </cfRule>
    <cfRule type="cellIs" dxfId="18509" priority="18728" operator="equal">
      <formula>(((#REF!)))</formula>
    </cfRule>
  </conditionalFormatting>
  <conditionalFormatting sqref="O736:Q736">
    <cfRule type="containsText" dxfId="18508" priority="18729" operator="containsText" text="O">
      <formula>NOT(ISERROR(SEARCH("O",O736)))</formula>
    </cfRule>
    <cfRule type="containsText" dxfId="18507" priority="18730" operator="containsText" text="X">
      <formula>NOT(ISERROR(SEARCH("X",O736)))</formula>
    </cfRule>
    <cfRule type="containsText" dxfId="18506" priority="18731" operator="containsText" text="V">
      <formula>NOT(ISERROR(SEARCH("V",O736)))</formula>
    </cfRule>
    <cfRule type="cellIs" dxfId="18505" priority="18732" operator="equal">
      <formula>(((#REF!)))</formula>
    </cfRule>
  </conditionalFormatting>
  <conditionalFormatting sqref="M738:N738">
    <cfRule type="containsText" dxfId="18504" priority="18629" operator="containsText" text="O">
      <formula>NOT(ISERROR(SEARCH("O",M738)))</formula>
    </cfRule>
    <cfRule type="containsText" dxfId="18503" priority="18630" operator="containsText" text="X">
      <formula>NOT(ISERROR(SEARCH("X",M738)))</formula>
    </cfRule>
    <cfRule type="containsText" dxfId="18502" priority="18631" operator="containsText" text="V">
      <formula>NOT(ISERROR(SEARCH("V",M738)))</formula>
    </cfRule>
    <cfRule type="cellIs" dxfId="18501" priority="18632" operator="equal">
      <formula>(((#REF!)))</formula>
    </cfRule>
  </conditionalFormatting>
  <conditionalFormatting sqref="O738:Q738">
    <cfRule type="containsText" dxfId="18500" priority="18633" operator="containsText" text="O">
      <formula>NOT(ISERROR(SEARCH("O",O738)))</formula>
    </cfRule>
    <cfRule type="containsText" dxfId="18499" priority="18634" operator="containsText" text="X">
      <formula>NOT(ISERROR(SEARCH("X",O738)))</formula>
    </cfRule>
    <cfRule type="containsText" dxfId="18498" priority="18635" operator="containsText" text="V">
      <formula>NOT(ISERROR(SEARCH("V",O738)))</formula>
    </cfRule>
    <cfRule type="cellIs" dxfId="18497" priority="18636" operator="equal">
      <formula>(((#REF!)))</formula>
    </cfRule>
  </conditionalFormatting>
  <conditionalFormatting sqref="O739">
    <cfRule type="containsText" dxfId="18496" priority="18925" operator="containsText" text="O">
      <formula>NOT(ISERROR(SEARCH("O",O739)))</formula>
    </cfRule>
    <cfRule type="containsText" dxfId="18495" priority="18926" operator="containsText" text="X">
      <formula>NOT(ISERROR(SEARCH("X",O739)))</formula>
    </cfRule>
    <cfRule type="containsText" dxfId="18494" priority="18927" operator="containsText" text="V">
      <formula>NOT(ISERROR(SEARCH("V",O739)))</formula>
    </cfRule>
    <cfRule type="cellIs" dxfId="18493" priority="18928" operator="equal">
      <formula>(((#REF!)))</formula>
    </cfRule>
  </conditionalFormatting>
  <conditionalFormatting sqref="Q739">
    <cfRule type="containsText" dxfId="18492" priority="18929" operator="containsText" text="O">
      <formula>NOT(ISERROR(SEARCH("O",Q739)))</formula>
    </cfRule>
    <cfRule type="containsText" dxfId="18491" priority="18930" operator="containsText" text="X">
      <formula>NOT(ISERROR(SEARCH("X",Q739)))</formula>
    </cfRule>
    <cfRule type="containsText" dxfId="18490" priority="18931" operator="containsText" text="V">
      <formula>NOT(ISERROR(SEARCH("V",Q739)))</formula>
    </cfRule>
    <cfRule type="cellIs" dxfId="18489" priority="18932" operator="equal">
      <formula>(((#REF!)))</formula>
    </cfRule>
  </conditionalFormatting>
  <conditionalFormatting sqref="M740:N740">
    <cfRule type="containsText" dxfId="18488" priority="18825" operator="containsText" text="O">
      <formula>NOT(ISERROR(SEARCH("O",M740)))</formula>
    </cfRule>
    <cfRule type="containsText" dxfId="18487" priority="18826" operator="containsText" text="X">
      <formula>NOT(ISERROR(SEARCH("X",M740)))</formula>
    </cfRule>
    <cfRule type="containsText" dxfId="18486" priority="18827" operator="containsText" text="V">
      <formula>NOT(ISERROR(SEARCH("V",M740)))</formula>
    </cfRule>
    <cfRule type="cellIs" dxfId="18485" priority="18828" operator="equal">
      <formula>(((#REF!)))</formula>
    </cfRule>
  </conditionalFormatting>
  <conditionalFormatting sqref="M741:N741">
    <cfRule type="containsText" dxfId="18484" priority="18717" operator="containsText" text="O">
      <formula>NOT(ISERROR(SEARCH("O",M741)))</formula>
    </cfRule>
    <cfRule type="containsText" dxfId="18483" priority="18718" operator="containsText" text="X">
      <formula>NOT(ISERROR(SEARCH("X",M741)))</formula>
    </cfRule>
    <cfRule type="containsText" dxfId="18482" priority="18719" operator="containsText" text="V">
      <formula>NOT(ISERROR(SEARCH("V",M741)))</formula>
    </cfRule>
    <cfRule type="cellIs" dxfId="18481" priority="18720" operator="equal">
      <formula>(((#REF!)))</formula>
    </cfRule>
  </conditionalFormatting>
  <conditionalFormatting sqref="O741:Q741">
    <cfRule type="containsText" dxfId="18480" priority="18721" operator="containsText" text="O">
      <formula>NOT(ISERROR(SEARCH("O",O741)))</formula>
    </cfRule>
    <cfRule type="containsText" dxfId="18479" priority="18722" operator="containsText" text="X">
      <formula>NOT(ISERROR(SEARCH("X",O741)))</formula>
    </cfRule>
    <cfRule type="containsText" dxfId="18478" priority="18723" operator="containsText" text="V">
      <formula>NOT(ISERROR(SEARCH("V",O741)))</formula>
    </cfRule>
    <cfRule type="cellIs" dxfId="18477" priority="18724" operator="equal">
      <formula>(((#REF!)))</formula>
    </cfRule>
  </conditionalFormatting>
  <conditionalFormatting sqref="P751">
    <cfRule type="containsText" dxfId="18476" priority="18531" operator="containsText" text="O">
      <formula>NOT(ISERROR(SEARCH("O",P751)))</formula>
    </cfRule>
    <cfRule type="containsText" dxfId="18475" priority="18532" operator="containsText" text="X">
      <formula>NOT(ISERROR(SEARCH("X",P751)))</formula>
    </cfRule>
    <cfRule type="containsText" dxfId="18474" priority="18533" operator="containsText" text="V">
      <formula>NOT(ISERROR(SEARCH("V",P751)))</formula>
    </cfRule>
    <cfRule type="cellIs" dxfId="18473" priority="18534" operator="equal">
      <formula>(((#REF!)))</formula>
    </cfRule>
  </conditionalFormatting>
  <conditionalFormatting sqref="O751">
    <cfRule type="containsText" dxfId="18472" priority="18527" operator="containsText" text="O">
      <formula>NOT(ISERROR(SEARCH("O",O751)))</formula>
    </cfRule>
    <cfRule type="containsText" dxfId="18471" priority="18528" operator="containsText" text="X">
      <formula>NOT(ISERROR(SEARCH("X",O751)))</formula>
    </cfRule>
    <cfRule type="containsText" dxfId="18470" priority="18529" operator="containsText" text="V">
      <formula>NOT(ISERROR(SEARCH("V",O751)))</formula>
    </cfRule>
    <cfRule type="cellIs" dxfId="18469" priority="18530" operator="equal">
      <formula>(((#REF!)))</formula>
    </cfRule>
  </conditionalFormatting>
  <conditionalFormatting sqref="Q751">
    <cfRule type="containsText" dxfId="18468" priority="18523" operator="containsText" text="O">
      <formula>NOT(ISERROR(SEARCH("O",Q751)))</formula>
    </cfRule>
    <cfRule type="containsText" dxfId="18467" priority="18524" operator="containsText" text="X">
      <formula>NOT(ISERROR(SEARCH("X",Q751)))</formula>
    </cfRule>
    <cfRule type="containsText" dxfId="18466" priority="18525" operator="containsText" text="V">
      <formula>NOT(ISERROR(SEARCH("V",Q751)))</formula>
    </cfRule>
    <cfRule type="cellIs" dxfId="18465" priority="18526" operator="equal">
      <formula>(((#REF!)))</formula>
    </cfRule>
  </conditionalFormatting>
  <conditionalFormatting sqref="M756:N756">
    <cfRule type="containsText" dxfId="18464" priority="18821" operator="containsText" text="O">
      <formula>NOT(ISERROR(SEARCH("O",M756)))</formula>
    </cfRule>
    <cfRule type="containsText" dxfId="18463" priority="18822" operator="containsText" text="X">
      <formula>NOT(ISERROR(SEARCH("X",M756)))</formula>
    </cfRule>
    <cfRule type="containsText" dxfId="18462" priority="18823" operator="containsText" text="V">
      <formula>NOT(ISERROR(SEARCH("V",M756)))</formula>
    </cfRule>
    <cfRule type="cellIs" dxfId="18461" priority="18824" operator="equal">
      <formula>(((#REF!)))</formula>
    </cfRule>
  </conditionalFormatting>
  <conditionalFormatting sqref="O756">
    <cfRule type="containsText" dxfId="18460" priority="18813" operator="containsText" text="O">
      <formula>NOT(ISERROR(SEARCH("O",O756)))</formula>
    </cfRule>
    <cfRule type="containsText" dxfId="18459" priority="18814" operator="containsText" text="X">
      <formula>NOT(ISERROR(SEARCH("X",O756)))</formula>
    </cfRule>
    <cfRule type="containsText" dxfId="18458" priority="18815" operator="containsText" text="V">
      <formula>NOT(ISERROR(SEARCH("V",O756)))</formula>
    </cfRule>
    <cfRule type="cellIs" dxfId="18457" priority="18816" operator="equal">
      <formula>(((#REF!)))</formula>
    </cfRule>
  </conditionalFormatting>
  <conditionalFormatting sqref="P756">
    <cfRule type="containsText" dxfId="18456" priority="18817" operator="containsText" text="O">
      <formula>NOT(ISERROR(SEARCH("O",P756)))</formula>
    </cfRule>
    <cfRule type="containsText" dxfId="18455" priority="18818" operator="containsText" text="X">
      <formula>NOT(ISERROR(SEARCH("X",P756)))</formula>
    </cfRule>
    <cfRule type="containsText" dxfId="18454" priority="18819" operator="containsText" text="V">
      <formula>NOT(ISERROR(SEARCH("V",P756)))</formula>
    </cfRule>
    <cfRule type="cellIs" dxfId="18453" priority="18820" operator="equal">
      <formula>(((#REF!)))</formula>
    </cfRule>
  </conditionalFormatting>
  <conditionalFormatting sqref="Q756">
    <cfRule type="containsText" dxfId="18452" priority="18809" operator="containsText" text="O">
      <formula>NOT(ISERROR(SEARCH("O",Q756)))</formula>
    </cfRule>
    <cfRule type="containsText" dxfId="18451" priority="18810" operator="containsText" text="X">
      <formula>NOT(ISERROR(SEARCH("X",Q756)))</formula>
    </cfRule>
    <cfRule type="containsText" dxfId="18450" priority="18811" operator="containsText" text="V">
      <formula>NOT(ISERROR(SEARCH("V",Q756)))</formula>
    </cfRule>
    <cfRule type="cellIs" dxfId="18449" priority="18812" operator="equal">
      <formula>(((#REF!)))</formula>
    </cfRule>
  </conditionalFormatting>
  <conditionalFormatting sqref="M757:N757">
    <cfRule type="containsText" dxfId="18448" priority="18693" operator="containsText" text="O">
      <formula>NOT(ISERROR(SEARCH("O",M757)))</formula>
    </cfRule>
    <cfRule type="containsText" dxfId="18447" priority="18694" operator="containsText" text="X">
      <formula>NOT(ISERROR(SEARCH("X",M757)))</formula>
    </cfRule>
    <cfRule type="containsText" dxfId="18446" priority="18695" operator="containsText" text="V">
      <formula>NOT(ISERROR(SEARCH("V",M757)))</formula>
    </cfRule>
    <cfRule type="cellIs" dxfId="18445" priority="18696" operator="equal">
      <formula>(((#REF!)))</formula>
    </cfRule>
  </conditionalFormatting>
  <conditionalFormatting sqref="O757">
    <cfRule type="containsText" dxfId="18444" priority="18685" operator="containsText" text="O">
      <formula>NOT(ISERROR(SEARCH("O",O757)))</formula>
    </cfRule>
    <cfRule type="containsText" dxfId="18443" priority="18686" operator="containsText" text="X">
      <formula>NOT(ISERROR(SEARCH("X",O757)))</formula>
    </cfRule>
    <cfRule type="containsText" dxfId="18442" priority="18687" operator="containsText" text="V">
      <formula>NOT(ISERROR(SEARCH("V",O757)))</formula>
    </cfRule>
    <cfRule type="cellIs" dxfId="18441" priority="18688" operator="equal">
      <formula>(((#REF!)))</formula>
    </cfRule>
  </conditionalFormatting>
  <conditionalFormatting sqref="P757">
    <cfRule type="containsText" dxfId="18440" priority="18689" operator="containsText" text="O">
      <formula>NOT(ISERROR(SEARCH("O",P757)))</formula>
    </cfRule>
    <cfRule type="containsText" dxfId="18439" priority="18690" operator="containsText" text="X">
      <formula>NOT(ISERROR(SEARCH("X",P757)))</formula>
    </cfRule>
    <cfRule type="containsText" dxfId="18438" priority="18691" operator="containsText" text="V">
      <formula>NOT(ISERROR(SEARCH("V",P757)))</formula>
    </cfRule>
    <cfRule type="cellIs" dxfId="18437" priority="18692" operator="equal">
      <formula>(((#REF!)))</formula>
    </cfRule>
  </conditionalFormatting>
  <conditionalFormatting sqref="Q757">
    <cfRule type="containsText" dxfId="18436" priority="18681" operator="containsText" text="O">
      <formula>NOT(ISERROR(SEARCH("O",Q757)))</formula>
    </cfRule>
    <cfRule type="containsText" dxfId="18435" priority="18682" operator="containsText" text="X">
      <formula>NOT(ISERROR(SEARCH("X",Q757)))</formula>
    </cfRule>
    <cfRule type="containsText" dxfId="18434" priority="18683" operator="containsText" text="V">
      <formula>NOT(ISERROR(SEARCH("V",Q757)))</formula>
    </cfRule>
    <cfRule type="cellIs" dxfId="18433" priority="18684" operator="equal">
      <formula>(((#REF!)))</formula>
    </cfRule>
  </conditionalFormatting>
  <conditionalFormatting sqref="M763:N763">
    <cfRule type="containsText" dxfId="18432" priority="18713" operator="containsText" text="O">
      <formula>NOT(ISERROR(SEARCH("O",M763)))</formula>
    </cfRule>
    <cfRule type="containsText" dxfId="18431" priority="18714" operator="containsText" text="X">
      <formula>NOT(ISERROR(SEARCH("X",M763)))</formula>
    </cfRule>
    <cfRule type="containsText" dxfId="18430" priority="18715" operator="containsText" text="V">
      <formula>NOT(ISERROR(SEARCH("V",M763)))</formula>
    </cfRule>
    <cfRule type="cellIs" dxfId="18429" priority="18716" operator="equal">
      <formula>(((#REF!)))</formula>
    </cfRule>
  </conditionalFormatting>
  <conditionalFormatting sqref="O763:Q763">
    <cfRule type="containsText" dxfId="18428" priority="18709" operator="containsText" text="O">
      <formula>NOT(ISERROR(SEARCH("O",O763)))</formula>
    </cfRule>
    <cfRule type="containsText" dxfId="18427" priority="18710" operator="containsText" text="X">
      <formula>NOT(ISERROR(SEARCH("X",O763)))</formula>
    </cfRule>
    <cfRule type="containsText" dxfId="18426" priority="18711" operator="containsText" text="V">
      <formula>NOT(ISERROR(SEARCH("V",O763)))</formula>
    </cfRule>
    <cfRule type="cellIs" dxfId="18425" priority="18712" operator="equal">
      <formula>(((#REF!)))</formula>
    </cfRule>
  </conditionalFormatting>
  <conditionalFormatting sqref="M764:N764">
    <cfRule type="containsText" dxfId="18424" priority="18677" operator="containsText" text="O">
      <formula>NOT(ISERROR(SEARCH("O",M764)))</formula>
    </cfRule>
    <cfRule type="containsText" dxfId="18423" priority="18678" operator="containsText" text="X">
      <formula>NOT(ISERROR(SEARCH("X",M764)))</formula>
    </cfRule>
    <cfRule type="containsText" dxfId="18422" priority="18679" operator="containsText" text="V">
      <formula>NOT(ISERROR(SEARCH("V",M764)))</formula>
    </cfRule>
    <cfRule type="cellIs" dxfId="18421" priority="18680" operator="equal">
      <formula>(((#REF!)))</formula>
    </cfRule>
  </conditionalFormatting>
  <conditionalFormatting sqref="O764:Q764">
    <cfRule type="containsText" dxfId="18420" priority="18673" operator="containsText" text="O">
      <formula>NOT(ISERROR(SEARCH("O",O764)))</formula>
    </cfRule>
    <cfRule type="containsText" dxfId="18419" priority="18674" operator="containsText" text="X">
      <formula>NOT(ISERROR(SEARCH("X",O764)))</formula>
    </cfRule>
    <cfRule type="containsText" dxfId="18418" priority="18675" operator="containsText" text="V">
      <formula>NOT(ISERROR(SEARCH("V",O764)))</formula>
    </cfRule>
    <cfRule type="cellIs" dxfId="18417" priority="18676" operator="equal">
      <formula>(((#REF!)))</formula>
    </cfRule>
  </conditionalFormatting>
  <conditionalFormatting sqref="M768:N768">
    <cfRule type="containsText" dxfId="18416" priority="18661" operator="containsText" text="O">
      <formula>NOT(ISERROR(SEARCH("O",M768)))</formula>
    </cfRule>
    <cfRule type="containsText" dxfId="18415" priority="18662" operator="containsText" text="X">
      <formula>NOT(ISERROR(SEARCH("X",M768)))</formula>
    </cfRule>
    <cfRule type="containsText" dxfId="18414" priority="18663" operator="containsText" text="V">
      <formula>NOT(ISERROR(SEARCH("V",M768)))</formula>
    </cfRule>
    <cfRule type="cellIs" dxfId="18413" priority="18664" operator="equal">
      <formula>(((#REF!)))</formula>
    </cfRule>
  </conditionalFormatting>
  <conditionalFormatting sqref="O768:Q768">
    <cfRule type="containsText" dxfId="18412" priority="18657" operator="containsText" text="O">
      <formula>NOT(ISERROR(SEARCH("O",O768)))</formula>
    </cfRule>
    <cfRule type="containsText" dxfId="18411" priority="18658" operator="containsText" text="X">
      <formula>NOT(ISERROR(SEARCH("X",O768)))</formula>
    </cfRule>
    <cfRule type="containsText" dxfId="18410" priority="18659" operator="containsText" text="V">
      <formula>NOT(ISERROR(SEARCH("V",O768)))</formula>
    </cfRule>
    <cfRule type="cellIs" dxfId="18409" priority="18660" operator="equal">
      <formula>(((#REF!)))</formula>
    </cfRule>
  </conditionalFormatting>
  <conditionalFormatting sqref="M770:N770">
    <cfRule type="containsText" dxfId="18408" priority="18669" operator="containsText" text="O">
      <formula>NOT(ISERROR(SEARCH("O",M770)))</formula>
    </cfRule>
    <cfRule type="containsText" dxfId="18407" priority="18670" operator="containsText" text="X">
      <formula>NOT(ISERROR(SEARCH("X",M770)))</formula>
    </cfRule>
    <cfRule type="containsText" dxfId="18406" priority="18671" operator="containsText" text="V">
      <formula>NOT(ISERROR(SEARCH("V",M770)))</formula>
    </cfRule>
    <cfRule type="cellIs" dxfId="18405" priority="18672" operator="equal">
      <formula>(((#REF!)))</formula>
    </cfRule>
  </conditionalFormatting>
  <conditionalFormatting sqref="O770:Q770">
    <cfRule type="containsText" dxfId="18404" priority="18665" operator="containsText" text="O">
      <formula>NOT(ISERROR(SEARCH("O",O770)))</formula>
    </cfRule>
    <cfRule type="containsText" dxfId="18403" priority="18666" operator="containsText" text="X">
      <formula>NOT(ISERROR(SEARCH("X",O770)))</formula>
    </cfRule>
    <cfRule type="containsText" dxfId="18402" priority="18667" operator="containsText" text="V">
      <formula>NOT(ISERROR(SEARCH("V",O770)))</formula>
    </cfRule>
    <cfRule type="cellIs" dxfId="18401" priority="18668" operator="equal">
      <formula>(((#REF!)))</formula>
    </cfRule>
  </conditionalFormatting>
  <conditionalFormatting sqref="O771:Q771">
    <cfRule type="containsText" dxfId="18400" priority="18789" operator="containsText" text="O">
      <formula>NOT(ISERROR(SEARCH("O",O771)))</formula>
    </cfRule>
    <cfRule type="containsText" dxfId="18399" priority="18790" operator="containsText" text="X">
      <formula>NOT(ISERROR(SEARCH("X",O771)))</formula>
    </cfRule>
    <cfRule type="containsText" dxfId="18398" priority="18791" operator="containsText" text="V">
      <formula>NOT(ISERROR(SEARCH("V",O771)))</formula>
    </cfRule>
    <cfRule type="cellIs" dxfId="18397" priority="18792" operator="equal">
      <formula>(((#REF!)))</formula>
    </cfRule>
  </conditionalFormatting>
  <conditionalFormatting sqref="M775:N775">
    <cfRule type="containsText" dxfId="18396" priority="18606" operator="containsText" text="O">
      <formula>NOT(ISERROR(SEARCH("O",M775)))</formula>
    </cfRule>
    <cfRule type="containsText" dxfId="18395" priority="18607" operator="containsText" text="X">
      <formula>NOT(ISERROR(SEARCH("X",M775)))</formula>
    </cfRule>
    <cfRule type="containsText" dxfId="18394" priority="18608" operator="containsText" text="V">
      <formula>NOT(ISERROR(SEARCH("V",M775)))</formula>
    </cfRule>
    <cfRule type="cellIs" dxfId="18393" priority="18609" operator="equal">
      <formula>(((#REF!)))</formula>
    </cfRule>
  </conditionalFormatting>
  <conditionalFormatting sqref="O775:Q775">
    <cfRule type="containsText" dxfId="18392" priority="18602" operator="containsText" text="O">
      <formula>NOT(ISERROR(SEARCH("O",O775)))</formula>
    </cfRule>
    <cfRule type="containsText" dxfId="18391" priority="18603" operator="containsText" text="X">
      <formula>NOT(ISERROR(SEARCH("X",O775)))</formula>
    </cfRule>
    <cfRule type="containsText" dxfId="18390" priority="18604" operator="containsText" text="V">
      <formula>NOT(ISERROR(SEARCH("V",O775)))</formula>
    </cfRule>
    <cfRule type="cellIs" dxfId="18389" priority="18605" operator="equal">
      <formula>(((#REF!)))</formula>
    </cfRule>
  </conditionalFormatting>
  <conditionalFormatting sqref="Q776">
    <cfRule type="containsText" dxfId="18388" priority="18777" operator="containsText" text="O">
      <formula>NOT(ISERROR(SEARCH("O",Q776)))</formula>
    </cfRule>
    <cfRule type="containsText" dxfId="18387" priority="18778" operator="containsText" text="X">
      <formula>NOT(ISERROR(SEARCH("X",Q776)))</formula>
    </cfRule>
    <cfRule type="containsText" dxfId="18386" priority="18779" operator="containsText" text="V">
      <formula>NOT(ISERROR(SEARCH("V",Q776)))</formula>
    </cfRule>
    <cfRule type="cellIs" dxfId="18385" priority="18780" operator="equal">
      <formula>(((#REF!)))</formula>
    </cfRule>
  </conditionalFormatting>
  <conditionalFormatting sqref="M777:N777">
    <cfRule type="containsText" dxfId="18384" priority="18705" operator="containsText" text="O">
      <formula>NOT(ISERROR(SEARCH("O",M777)))</formula>
    </cfRule>
    <cfRule type="containsText" dxfId="18383" priority="18706" operator="containsText" text="X">
      <formula>NOT(ISERROR(SEARCH("X",M777)))</formula>
    </cfRule>
    <cfRule type="containsText" dxfId="18382" priority="18707" operator="containsText" text="V">
      <formula>NOT(ISERROR(SEARCH("V",M777)))</formula>
    </cfRule>
    <cfRule type="cellIs" dxfId="18381" priority="18708" operator="equal">
      <formula>(((#REF!)))</formula>
    </cfRule>
  </conditionalFormatting>
  <conditionalFormatting sqref="O777:P777">
    <cfRule type="containsText" dxfId="18380" priority="18701" operator="containsText" text="O">
      <formula>NOT(ISERROR(SEARCH("O",O777)))</formula>
    </cfRule>
    <cfRule type="containsText" dxfId="18379" priority="18702" operator="containsText" text="X">
      <formula>NOT(ISERROR(SEARCH("X",O777)))</formula>
    </cfRule>
    <cfRule type="containsText" dxfId="18378" priority="18703" operator="containsText" text="V">
      <formula>NOT(ISERROR(SEARCH("V",O777)))</formula>
    </cfRule>
    <cfRule type="cellIs" dxfId="18377" priority="18704" operator="equal">
      <formula>(((#REF!)))</formula>
    </cfRule>
  </conditionalFormatting>
  <conditionalFormatting sqref="Q777">
    <cfRule type="containsText" dxfId="18376" priority="18697" operator="containsText" text="O">
      <formula>NOT(ISERROR(SEARCH("O",Q777)))</formula>
    </cfRule>
    <cfRule type="containsText" dxfId="18375" priority="18698" operator="containsText" text="X">
      <formula>NOT(ISERROR(SEARCH("X",Q777)))</formula>
    </cfRule>
    <cfRule type="containsText" dxfId="18374" priority="18699" operator="containsText" text="V">
      <formula>NOT(ISERROR(SEARCH("V",Q777)))</formula>
    </cfRule>
    <cfRule type="cellIs" dxfId="18373" priority="18700" operator="equal">
      <formula>(((#REF!)))</formula>
    </cfRule>
  </conditionalFormatting>
  <conditionalFormatting sqref="M782:O782 Q782">
    <cfRule type="containsText" dxfId="18372" priority="18937" operator="containsText" text="O">
      <formula>NOT(ISERROR(SEARCH("O",M782)))</formula>
    </cfRule>
    <cfRule type="containsText" dxfId="18371" priority="18938" operator="containsText" text="X">
      <formula>NOT(ISERROR(SEARCH("X",M782)))</formula>
    </cfRule>
    <cfRule type="containsText" dxfId="18370" priority="18939" operator="containsText" text="V">
      <formula>NOT(ISERROR(SEARCH("V",M782)))</formula>
    </cfRule>
    <cfRule type="cellIs" dxfId="18369" priority="18940" operator="equal">
      <formula>(((#REF!)))</formula>
    </cfRule>
  </conditionalFormatting>
  <conditionalFormatting sqref="Q722:Q723">
    <cfRule type="containsText" dxfId="18368" priority="18591" operator="containsText" text="O">
      <formula>NOT(ISERROR(SEARCH("O",Q722)))</formula>
    </cfRule>
    <cfRule type="containsText" dxfId="18367" priority="18592" operator="containsText" text="X">
      <formula>NOT(ISERROR(SEARCH("X",Q722)))</formula>
    </cfRule>
    <cfRule type="containsText" dxfId="18366" priority="18593" operator="containsText" text="V">
      <formula>NOT(ISERROR(SEARCH("V",Q722)))</formula>
    </cfRule>
    <cfRule type="cellIs" dxfId="18365" priority="18594" operator="equal">
      <formula>(((#REF!)))</formula>
    </cfRule>
  </conditionalFormatting>
  <conditionalFormatting sqref="M803:N804 P803:Q804">
    <cfRule type="expression" dxfId="18364" priority="18599" stopIfTrue="1">
      <formula>NOT(ISERROR(SEARCH("O",M803)))</formula>
    </cfRule>
    <cfRule type="expression" dxfId="18363" priority="18600" stopIfTrue="1">
      <formula>NOT(ISERROR(SEARCH("X",M803)))</formula>
    </cfRule>
    <cfRule type="expression" dxfId="18362" priority="18601" stopIfTrue="1">
      <formula>NOT(ISERROR(SEARCH("V",M803)))</formula>
    </cfRule>
  </conditionalFormatting>
  <conditionalFormatting sqref="M785:O786 M792:O794 Q792:Q794 Q785:Q786">
    <cfRule type="expression" dxfId="18361" priority="18626" stopIfTrue="1">
      <formula>NOT(ISERROR(SEARCH("O",M785)))</formula>
    </cfRule>
    <cfRule type="expression" dxfId="18360" priority="18627" stopIfTrue="1">
      <formula>NOT(ISERROR(SEARCH("X",M785)))</formula>
    </cfRule>
    <cfRule type="expression" dxfId="18359" priority="18628" stopIfTrue="1">
      <formula>NOT(ISERROR(SEARCH("V",M785)))</formula>
    </cfRule>
  </conditionalFormatting>
  <conditionalFormatting sqref="M742:Q742 O743:Q743 O753:Q755 M783:O783 M790:O790 Q790 Q783">
    <cfRule type="containsText" dxfId="18358" priority="18921" operator="containsText" text="O">
      <formula>NOT(ISERROR(SEARCH("O",M742)))</formula>
    </cfRule>
    <cfRule type="containsText" dxfId="18357" priority="18922" operator="containsText" text="X">
      <formula>NOT(ISERROR(SEARCH("X",M742)))</formula>
    </cfRule>
    <cfRule type="containsText" dxfId="18356" priority="18923" operator="containsText" text="V">
      <formula>NOT(ISERROR(SEARCH("V",M742)))</formula>
    </cfRule>
    <cfRule type="cellIs" dxfId="18355" priority="18924" operator="equal">
      <formula>(((#REF!)))</formula>
    </cfRule>
  </conditionalFormatting>
  <conditionalFormatting sqref="M721:N721 M724:N727">
    <cfRule type="containsText" dxfId="18354" priority="18841" operator="containsText" text="O">
      <formula>NOT(ISERROR(SEARCH("O",M721)))</formula>
    </cfRule>
    <cfRule type="containsText" dxfId="18353" priority="18842" operator="containsText" text="X">
      <formula>NOT(ISERROR(SEARCH("X",M721)))</formula>
    </cfRule>
    <cfRule type="containsText" dxfId="18352" priority="18843" operator="containsText" text="V">
      <formula>NOT(ISERROR(SEARCH("V",M721)))</formula>
    </cfRule>
    <cfRule type="cellIs" dxfId="18351" priority="18844" operator="equal">
      <formula>(((#REF!)))</formula>
    </cfRule>
  </conditionalFormatting>
  <conditionalFormatting sqref="O721:P721 O724:P727">
    <cfRule type="containsText" dxfId="18350" priority="18837" operator="containsText" text="O">
      <formula>NOT(ISERROR(SEARCH("O",O721)))</formula>
    </cfRule>
    <cfRule type="containsText" dxfId="18349" priority="18838" operator="containsText" text="X">
      <formula>NOT(ISERROR(SEARCH("X",O721)))</formula>
    </cfRule>
    <cfRule type="containsText" dxfId="18348" priority="18839" operator="containsText" text="V">
      <formula>NOT(ISERROR(SEARCH("V",O721)))</formula>
    </cfRule>
    <cfRule type="cellIs" dxfId="18347" priority="18840" operator="equal">
      <formula>(((#REF!)))</formula>
    </cfRule>
  </conditionalFormatting>
  <conditionalFormatting sqref="Q721 Q724:Q727">
    <cfRule type="containsText" dxfId="18346" priority="18833" operator="containsText" text="O">
      <formula>NOT(ISERROR(SEARCH("O",Q721)))</formula>
    </cfRule>
    <cfRule type="containsText" dxfId="18345" priority="18834" operator="containsText" text="X">
      <formula>NOT(ISERROR(SEARCH("X",Q721)))</formula>
    </cfRule>
    <cfRule type="containsText" dxfId="18344" priority="18835" operator="containsText" text="V">
      <formula>NOT(ISERROR(SEARCH("V",Q721)))</formula>
    </cfRule>
    <cfRule type="cellIs" dxfId="18343" priority="18836" operator="equal">
      <formula>(((#REF!)))</formula>
    </cfRule>
  </conditionalFormatting>
  <conditionalFormatting sqref="M722:N723">
    <cfRule type="containsText" dxfId="18342" priority="18587" operator="containsText" text="O">
      <formula>NOT(ISERROR(SEARCH("O",M722)))</formula>
    </cfRule>
    <cfRule type="containsText" dxfId="18341" priority="18588" operator="containsText" text="X">
      <formula>NOT(ISERROR(SEARCH("X",M722)))</formula>
    </cfRule>
    <cfRule type="containsText" dxfId="18340" priority="18589" operator="containsText" text="V">
      <formula>NOT(ISERROR(SEARCH("V",M722)))</formula>
    </cfRule>
    <cfRule type="cellIs" dxfId="18339" priority="18590" operator="equal">
      <formula>(((#REF!)))</formula>
    </cfRule>
  </conditionalFormatting>
  <conditionalFormatting sqref="O722:P723">
    <cfRule type="containsText" dxfId="18338" priority="18595" operator="containsText" text="O">
      <formula>NOT(ISERROR(SEARCH("O",O722)))</formula>
    </cfRule>
    <cfRule type="containsText" dxfId="18337" priority="18596" operator="containsText" text="X">
      <formula>NOT(ISERROR(SEARCH("X",O722)))</formula>
    </cfRule>
    <cfRule type="containsText" dxfId="18336" priority="18597" operator="containsText" text="V">
      <formula>NOT(ISERROR(SEARCH("V",O722)))</formula>
    </cfRule>
    <cfRule type="cellIs" dxfId="18335" priority="18598" operator="equal">
      <formula>(((#REF!)))</formula>
    </cfRule>
  </conditionalFormatting>
  <conditionalFormatting sqref="M728:N728 M730:N730 M737:N737 M739:N739 M732:N732 P739">
    <cfRule type="containsText" dxfId="18334" priority="18917" operator="containsText" text="O">
      <formula>NOT(ISERROR(SEARCH("O",M728)))</formula>
    </cfRule>
    <cfRule type="containsText" dxfId="18333" priority="18918" operator="containsText" text="X">
      <formula>NOT(ISERROR(SEARCH("X",M728)))</formula>
    </cfRule>
    <cfRule type="containsText" dxfId="18332" priority="18919" operator="containsText" text="V">
      <formula>NOT(ISERROR(SEARCH("V",M728)))</formula>
    </cfRule>
    <cfRule type="cellIs" dxfId="18331" priority="18920" operator="equal">
      <formula>(((#REF!)))</formula>
    </cfRule>
  </conditionalFormatting>
  <conditionalFormatting sqref="O728:Q728 O732:Q732 O737:Q737 O730:Q730">
    <cfRule type="containsText" dxfId="18330" priority="18933" operator="containsText" text="O">
      <formula>NOT(ISERROR(SEARCH("O",O728)))</formula>
    </cfRule>
    <cfRule type="containsText" dxfId="18329" priority="18934" operator="containsText" text="X">
      <formula>NOT(ISERROR(SEARCH("X",O728)))</formula>
    </cfRule>
    <cfRule type="containsText" dxfId="18328" priority="18935" operator="containsText" text="V">
      <formula>NOT(ISERROR(SEARCH("V",O728)))</formula>
    </cfRule>
    <cfRule type="cellIs" dxfId="18327" priority="18936" operator="equal">
      <formula>(((#REF!)))</formula>
    </cfRule>
  </conditionalFormatting>
  <conditionalFormatting sqref="O740:Q740">
    <cfRule type="containsText" dxfId="18326" priority="18829" operator="containsText" text="O">
      <formula>NOT(ISERROR(SEARCH("O",O740)))</formula>
    </cfRule>
    <cfRule type="containsText" dxfId="18325" priority="18830" operator="containsText" text="X">
      <formula>NOT(ISERROR(SEARCH("X",O740)))</formula>
    </cfRule>
    <cfRule type="containsText" dxfId="18324" priority="18831" operator="containsText" text="V">
      <formula>NOT(ISERROR(SEARCH("V",O740)))</formula>
    </cfRule>
    <cfRule type="cellIs" dxfId="18323" priority="18832" operator="equal">
      <formula>(((#REF!)))</formula>
    </cfRule>
  </conditionalFormatting>
  <conditionalFormatting sqref="M758:N759">
    <cfRule type="containsText" dxfId="18322" priority="18805" operator="containsText" text="O">
      <formula>NOT(ISERROR(SEARCH("O",M758)))</formula>
    </cfRule>
    <cfRule type="containsText" dxfId="18321" priority="18806" operator="containsText" text="X">
      <formula>NOT(ISERROR(SEARCH("X",M758)))</formula>
    </cfRule>
    <cfRule type="containsText" dxfId="18320" priority="18807" operator="containsText" text="V">
      <formula>NOT(ISERROR(SEARCH("V",M758)))</formula>
    </cfRule>
    <cfRule type="cellIs" dxfId="18319" priority="18808" operator="equal">
      <formula>(((#REF!)))</formula>
    </cfRule>
  </conditionalFormatting>
  <conditionalFormatting sqref="O758:Q759">
    <cfRule type="containsText" dxfId="18318" priority="18801" operator="containsText" text="O">
      <formula>NOT(ISERROR(SEARCH("O",O758)))</formula>
    </cfRule>
    <cfRule type="containsText" dxfId="18317" priority="18802" operator="containsText" text="X">
      <formula>NOT(ISERROR(SEARCH("X",O758)))</formula>
    </cfRule>
    <cfRule type="containsText" dxfId="18316" priority="18803" operator="containsText" text="V">
      <formula>NOT(ISERROR(SEARCH("V",O758)))</formula>
    </cfRule>
    <cfRule type="cellIs" dxfId="18315" priority="18804" operator="equal">
      <formula>(((#REF!)))</formula>
    </cfRule>
  </conditionalFormatting>
  <conditionalFormatting sqref="M762:N762 M769:N769 M771:N771">
    <cfRule type="containsText" dxfId="18314" priority="18797" operator="containsText" text="O">
      <formula>NOT(ISERROR(SEARCH("O",M762)))</formula>
    </cfRule>
    <cfRule type="containsText" dxfId="18313" priority="18798" operator="containsText" text="X">
      <formula>NOT(ISERROR(SEARCH("X",M762)))</formula>
    </cfRule>
    <cfRule type="containsText" dxfId="18312" priority="18799" operator="containsText" text="V">
      <formula>NOT(ISERROR(SEARCH("V",M762)))</formula>
    </cfRule>
    <cfRule type="cellIs" dxfId="18311" priority="18800" operator="equal">
      <formula>(((#REF!)))</formula>
    </cfRule>
  </conditionalFormatting>
  <conditionalFormatting sqref="O762:Q762 O769:Q769">
    <cfRule type="containsText" dxfId="18310" priority="18793" operator="containsText" text="O">
      <formula>NOT(ISERROR(SEARCH("O",O762)))</formula>
    </cfRule>
    <cfRule type="containsText" dxfId="18309" priority="18794" operator="containsText" text="X">
      <formula>NOT(ISERROR(SEARCH("X",O762)))</formula>
    </cfRule>
    <cfRule type="containsText" dxfId="18308" priority="18795" operator="containsText" text="V">
      <formula>NOT(ISERROR(SEARCH("V",O762)))</formula>
    </cfRule>
    <cfRule type="cellIs" dxfId="18307" priority="18796" operator="equal">
      <formula>(((#REF!)))</formula>
    </cfRule>
  </conditionalFormatting>
  <conditionalFormatting sqref="M772:N774">
    <cfRule type="containsText" dxfId="18306" priority="18653" operator="containsText" text="O">
      <formula>NOT(ISERROR(SEARCH("O",M772)))</formula>
    </cfRule>
    <cfRule type="containsText" dxfId="18305" priority="18654" operator="containsText" text="X">
      <formula>NOT(ISERROR(SEARCH("X",M772)))</formula>
    </cfRule>
    <cfRule type="containsText" dxfId="18304" priority="18655" operator="containsText" text="V">
      <formula>NOT(ISERROR(SEARCH("V",M772)))</formula>
    </cfRule>
    <cfRule type="cellIs" dxfId="18303" priority="18656" operator="equal">
      <formula>(((#REF!)))</formula>
    </cfRule>
  </conditionalFormatting>
  <conditionalFormatting sqref="O772:Q774">
    <cfRule type="containsText" dxfId="18302" priority="18649" operator="containsText" text="O">
      <formula>NOT(ISERROR(SEARCH("O",O772)))</formula>
    </cfRule>
    <cfRule type="containsText" dxfId="18301" priority="18650" operator="containsText" text="X">
      <formula>NOT(ISERROR(SEARCH("X",O772)))</formula>
    </cfRule>
    <cfRule type="containsText" dxfId="18300" priority="18651" operator="containsText" text="V">
      <formula>NOT(ISERROR(SEARCH("V",O772)))</formula>
    </cfRule>
    <cfRule type="cellIs" dxfId="18299" priority="18652" operator="equal">
      <formula>(((#REF!)))</formula>
    </cfRule>
  </conditionalFormatting>
  <conditionalFormatting sqref="M776:N776 M778:N778">
    <cfRule type="containsText" dxfId="18298" priority="18785" operator="containsText" text="O">
      <formula>NOT(ISERROR(SEARCH("O",M776)))</formula>
    </cfRule>
    <cfRule type="containsText" dxfId="18297" priority="18786" operator="containsText" text="X">
      <formula>NOT(ISERROR(SEARCH("X",M776)))</formula>
    </cfRule>
    <cfRule type="containsText" dxfId="18296" priority="18787" operator="containsText" text="V">
      <formula>NOT(ISERROR(SEARCH("V",M776)))</formula>
    </cfRule>
    <cfRule type="cellIs" dxfId="18295" priority="18788" operator="equal">
      <formula>(((#REF!)))</formula>
    </cfRule>
  </conditionalFormatting>
  <conditionalFormatting sqref="O776:P776 O778:P778">
    <cfRule type="containsText" dxfId="18294" priority="18781" operator="containsText" text="O">
      <formula>NOT(ISERROR(SEARCH("O",O776)))</formula>
    </cfRule>
    <cfRule type="containsText" dxfId="18293" priority="18782" operator="containsText" text="X">
      <formula>NOT(ISERROR(SEARCH("X",O776)))</formula>
    </cfRule>
    <cfRule type="containsText" dxfId="18292" priority="18783" operator="containsText" text="V">
      <formula>NOT(ISERROR(SEARCH("V",O776)))</formula>
    </cfRule>
    <cfRule type="cellIs" dxfId="18291" priority="18784" operator="equal">
      <formula>(((#REF!)))</formula>
    </cfRule>
  </conditionalFormatting>
  <conditionalFormatting sqref="Q778">
    <cfRule type="containsText" dxfId="18290" priority="18773" operator="containsText" text="O">
      <formula>NOT(ISERROR(SEARCH("O",Q778)))</formula>
    </cfRule>
    <cfRule type="containsText" dxfId="18289" priority="18774" operator="containsText" text="X">
      <formula>NOT(ISERROR(SEARCH("X",Q778)))</formula>
    </cfRule>
    <cfRule type="containsText" dxfId="18288" priority="18775" operator="containsText" text="V">
      <formula>NOT(ISERROR(SEARCH("V",Q778)))</formula>
    </cfRule>
    <cfRule type="cellIs" dxfId="18287" priority="18776" operator="equal">
      <formula>(((#REF!)))</formula>
    </cfRule>
  </conditionalFormatting>
  <conditionalFormatting sqref="O744">
    <cfRule type="containsText" dxfId="18286" priority="18575" operator="containsText" text="O">
      <formula>NOT(ISERROR(SEARCH("O",O744)))</formula>
    </cfRule>
    <cfRule type="containsText" dxfId="18285" priority="18576" operator="containsText" text="X">
      <formula>NOT(ISERROR(SEARCH("X",O744)))</formula>
    </cfRule>
    <cfRule type="containsText" dxfId="18284" priority="18577" operator="containsText" text="V">
      <formula>NOT(ISERROR(SEARCH("V",O744)))</formula>
    </cfRule>
    <cfRule type="cellIs" dxfId="18283" priority="18578" operator="equal">
      <formula>(((#REF!)))</formula>
    </cfRule>
  </conditionalFormatting>
  <conditionalFormatting sqref="P744">
    <cfRule type="containsText" dxfId="18282" priority="18579" operator="containsText" text="O">
      <formula>NOT(ISERROR(SEARCH("O",P744)))</formula>
    </cfRule>
    <cfRule type="containsText" dxfId="18281" priority="18580" operator="containsText" text="X">
      <formula>NOT(ISERROR(SEARCH("X",P744)))</formula>
    </cfRule>
    <cfRule type="containsText" dxfId="18280" priority="18581" operator="containsText" text="V">
      <formula>NOT(ISERROR(SEARCH("V",P744)))</formula>
    </cfRule>
    <cfRule type="cellIs" dxfId="18279" priority="18582" operator="equal">
      <formula>(((#REF!)))</formula>
    </cfRule>
  </conditionalFormatting>
  <conditionalFormatting sqref="Q744">
    <cfRule type="containsText" dxfId="18278" priority="18571" operator="containsText" text="O">
      <formula>NOT(ISERROR(SEARCH("O",Q744)))</formula>
    </cfRule>
    <cfRule type="containsText" dxfId="18277" priority="18572" operator="containsText" text="X">
      <formula>NOT(ISERROR(SEARCH("X",Q744)))</formula>
    </cfRule>
    <cfRule type="containsText" dxfId="18276" priority="18573" operator="containsText" text="V">
      <formula>NOT(ISERROR(SEARCH("V",Q744)))</formula>
    </cfRule>
    <cfRule type="cellIs" dxfId="18275" priority="18574" operator="equal">
      <formula>(((#REF!)))</formula>
    </cfRule>
  </conditionalFormatting>
  <conditionalFormatting sqref="M744:N744">
    <cfRule type="containsText" dxfId="18274" priority="18583" operator="containsText" text="O">
      <formula>NOT(ISERROR(SEARCH("O",M744)))</formula>
    </cfRule>
    <cfRule type="containsText" dxfId="18273" priority="18584" operator="containsText" text="X">
      <formula>NOT(ISERROR(SEARCH("X",M744)))</formula>
    </cfRule>
    <cfRule type="containsText" dxfId="18272" priority="18585" operator="containsText" text="V">
      <formula>NOT(ISERROR(SEARCH("V",M744)))</formula>
    </cfRule>
    <cfRule type="cellIs" dxfId="18271" priority="18586" operator="equal">
      <formula>(((#REF!)))</formula>
    </cfRule>
  </conditionalFormatting>
  <conditionalFormatting sqref="M745:N745">
    <cfRule type="containsText" dxfId="18270" priority="18563" operator="containsText" text="O">
      <formula>NOT(ISERROR(SEARCH("O",M745)))</formula>
    </cfRule>
    <cfRule type="containsText" dxfId="18269" priority="18564" operator="containsText" text="X">
      <formula>NOT(ISERROR(SEARCH("X",M745)))</formula>
    </cfRule>
    <cfRule type="containsText" dxfId="18268" priority="18565" operator="containsText" text="V">
      <formula>NOT(ISERROR(SEARCH("V",M745)))</formula>
    </cfRule>
    <cfRule type="cellIs" dxfId="18267" priority="18566" operator="equal">
      <formula>(((#REF!)))</formula>
    </cfRule>
  </conditionalFormatting>
  <conditionalFormatting sqref="O745:Q745">
    <cfRule type="containsText" dxfId="18266" priority="18567" operator="containsText" text="O">
      <formula>NOT(ISERROR(SEARCH("O",O745)))</formula>
    </cfRule>
    <cfRule type="containsText" dxfId="18265" priority="18568" operator="containsText" text="X">
      <formula>NOT(ISERROR(SEARCH("X",O745)))</formula>
    </cfRule>
    <cfRule type="containsText" dxfId="18264" priority="18569" operator="containsText" text="V">
      <formula>NOT(ISERROR(SEARCH("V",O745)))</formula>
    </cfRule>
    <cfRule type="cellIs" dxfId="18263" priority="18570" operator="equal">
      <formula>(((#REF!)))</formula>
    </cfRule>
  </conditionalFormatting>
  <conditionalFormatting sqref="M748:Q750">
    <cfRule type="containsText" dxfId="18262" priority="18559" operator="containsText" text="O">
      <formula>NOT(ISERROR(SEARCH("O",M748)))</formula>
    </cfRule>
    <cfRule type="containsText" dxfId="18261" priority="18560" operator="containsText" text="X">
      <formula>NOT(ISERROR(SEARCH("X",M748)))</formula>
    </cfRule>
    <cfRule type="containsText" dxfId="18260" priority="18561" operator="containsText" text="V">
      <formula>NOT(ISERROR(SEARCH("V",M748)))</formula>
    </cfRule>
    <cfRule type="cellIs" dxfId="18259" priority="18562" operator="equal">
      <formula>(((#REF!)))</formula>
    </cfRule>
  </conditionalFormatting>
  <conditionalFormatting sqref="M746:Q746">
    <cfRule type="containsText" dxfId="18258" priority="18555" operator="containsText" text="O">
      <formula>NOT(ISERROR(SEARCH("O",M746)))</formula>
    </cfRule>
    <cfRule type="containsText" dxfId="18257" priority="18556" operator="containsText" text="X">
      <formula>NOT(ISERROR(SEARCH("X",M746)))</formula>
    </cfRule>
    <cfRule type="containsText" dxfId="18256" priority="18557" operator="containsText" text="V">
      <formula>NOT(ISERROR(SEARCH("V",M746)))</formula>
    </cfRule>
    <cfRule type="cellIs" dxfId="18255" priority="18558" operator="equal">
      <formula>(((#REF!)))</formula>
    </cfRule>
  </conditionalFormatting>
  <conditionalFormatting sqref="O747">
    <cfRule type="containsText" dxfId="18254" priority="18543" operator="containsText" text="O">
      <formula>NOT(ISERROR(SEARCH("O",O747)))</formula>
    </cfRule>
    <cfRule type="containsText" dxfId="18253" priority="18544" operator="containsText" text="X">
      <formula>NOT(ISERROR(SEARCH("X",O747)))</formula>
    </cfRule>
    <cfRule type="containsText" dxfId="18252" priority="18545" operator="containsText" text="V">
      <formula>NOT(ISERROR(SEARCH("V",O747)))</formula>
    </cfRule>
    <cfRule type="cellIs" dxfId="18251" priority="18546" operator="equal">
      <formula>(((#REF!)))</formula>
    </cfRule>
  </conditionalFormatting>
  <conditionalFormatting sqref="P747">
    <cfRule type="containsText" dxfId="18250" priority="18547" operator="containsText" text="O">
      <formula>NOT(ISERROR(SEARCH("O",P747)))</formula>
    </cfRule>
    <cfRule type="containsText" dxfId="18249" priority="18548" operator="containsText" text="X">
      <formula>NOT(ISERROR(SEARCH("X",P747)))</formula>
    </cfRule>
    <cfRule type="containsText" dxfId="18248" priority="18549" operator="containsText" text="V">
      <formula>NOT(ISERROR(SEARCH("V",P747)))</formula>
    </cfRule>
    <cfRule type="cellIs" dxfId="18247" priority="18550" operator="equal">
      <formula>(((#REF!)))</formula>
    </cfRule>
  </conditionalFormatting>
  <conditionalFormatting sqref="Q747">
    <cfRule type="containsText" dxfId="18246" priority="18539" operator="containsText" text="O">
      <formula>NOT(ISERROR(SEARCH("O",Q747)))</formula>
    </cfRule>
    <cfRule type="containsText" dxfId="18245" priority="18540" operator="containsText" text="X">
      <formula>NOT(ISERROR(SEARCH("X",Q747)))</formula>
    </cfRule>
    <cfRule type="containsText" dxfId="18244" priority="18541" operator="containsText" text="V">
      <formula>NOT(ISERROR(SEARCH("V",Q747)))</formula>
    </cfRule>
    <cfRule type="cellIs" dxfId="18243" priority="18542" operator="equal">
      <formula>(((#REF!)))</formula>
    </cfRule>
  </conditionalFormatting>
  <conditionalFormatting sqref="M747:N747">
    <cfRule type="containsText" dxfId="18242" priority="18551" operator="containsText" text="O">
      <formula>NOT(ISERROR(SEARCH("O",M747)))</formula>
    </cfRule>
    <cfRule type="containsText" dxfId="18241" priority="18552" operator="containsText" text="X">
      <formula>NOT(ISERROR(SEARCH("X",M747)))</formula>
    </cfRule>
    <cfRule type="containsText" dxfId="18240" priority="18553" operator="containsText" text="V">
      <formula>NOT(ISERROR(SEARCH("V",M747)))</formula>
    </cfRule>
    <cfRule type="cellIs" dxfId="18239" priority="18554" operator="equal">
      <formula>(((#REF!)))</formula>
    </cfRule>
  </conditionalFormatting>
  <conditionalFormatting sqref="M751:N751">
    <cfRule type="containsText" dxfId="18238" priority="18535" operator="containsText" text="O">
      <formula>NOT(ISERROR(SEARCH("O",M751)))</formula>
    </cfRule>
    <cfRule type="containsText" dxfId="18237" priority="18536" operator="containsText" text="X">
      <formula>NOT(ISERROR(SEARCH("X",M751)))</formula>
    </cfRule>
    <cfRule type="containsText" dxfId="18236" priority="18537" operator="containsText" text="V">
      <formula>NOT(ISERROR(SEARCH("V",M751)))</formula>
    </cfRule>
    <cfRule type="cellIs" dxfId="18235" priority="18538" operator="equal">
      <formula>(((#REF!)))</formula>
    </cfRule>
  </conditionalFormatting>
  <conditionalFormatting sqref="M752:N752">
    <cfRule type="containsText" dxfId="18234" priority="18519" operator="containsText" text="O">
      <formula>NOT(ISERROR(SEARCH("O",M752)))</formula>
    </cfRule>
    <cfRule type="containsText" dxfId="18233" priority="18520" operator="containsText" text="X">
      <formula>NOT(ISERROR(SEARCH("X",M752)))</formula>
    </cfRule>
    <cfRule type="containsText" dxfId="18232" priority="18521" operator="containsText" text="V">
      <formula>NOT(ISERROR(SEARCH("V",M752)))</formula>
    </cfRule>
    <cfRule type="cellIs" dxfId="18231" priority="18522" operator="equal">
      <formula>(((#REF!)))</formula>
    </cfRule>
  </conditionalFormatting>
  <conditionalFormatting sqref="O752">
    <cfRule type="containsText" dxfId="18230" priority="18511" operator="containsText" text="O">
      <formula>NOT(ISERROR(SEARCH("O",O752)))</formula>
    </cfRule>
    <cfRule type="containsText" dxfId="18229" priority="18512" operator="containsText" text="X">
      <formula>NOT(ISERROR(SEARCH("X",O752)))</formula>
    </cfRule>
    <cfRule type="containsText" dxfId="18228" priority="18513" operator="containsText" text="V">
      <formula>NOT(ISERROR(SEARCH("V",O752)))</formula>
    </cfRule>
    <cfRule type="cellIs" dxfId="18227" priority="18514" operator="equal">
      <formula>(((#REF!)))</formula>
    </cfRule>
  </conditionalFormatting>
  <conditionalFormatting sqref="P752">
    <cfRule type="containsText" dxfId="18226" priority="18515" operator="containsText" text="O">
      <formula>NOT(ISERROR(SEARCH("O",P752)))</formula>
    </cfRule>
    <cfRule type="containsText" dxfId="18225" priority="18516" operator="containsText" text="X">
      <formula>NOT(ISERROR(SEARCH("X",P752)))</formula>
    </cfRule>
    <cfRule type="containsText" dxfId="18224" priority="18517" operator="containsText" text="V">
      <formula>NOT(ISERROR(SEARCH("V",P752)))</formula>
    </cfRule>
    <cfRule type="cellIs" dxfId="18223" priority="18518" operator="equal">
      <formula>(((#REF!)))</formula>
    </cfRule>
  </conditionalFormatting>
  <conditionalFormatting sqref="Q752">
    <cfRule type="containsText" dxfId="18222" priority="18507" operator="containsText" text="O">
      <formula>NOT(ISERROR(SEARCH("O",Q752)))</formula>
    </cfRule>
    <cfRule type="containsText" dxfId="18221" priority="18508" operator="containsText" text="X">
      <formula>NOT(ISERROR(SEARCH("X",Q752)))</formula>
    </cfRule>
    <cfRule type="containsText" dxfId="18220" priority="18509" operator="containsText" text="V">
      <formula>NOT(ISERROR(SEARCH("V",Q752)))</formula>
    </cfRule>
    <cfRule type="cellIs" dxfId="18219" priority="18510" operator="equal">
      <formula>(((#REF!)))</formula>
    </cfRule>
  </conditionalFormatting>
  <conditionalFormatting sqref="M760:N760">
    <cfRule type="containsText" dxfId="18218" priority="18499" operator="containsText" text="O">
      <formula>NOT(ISERROR(SEARCH("O",M760)))</formula>
    </cfRule>
    <cfRule type="containsText" dxfId="18217" priority="18500" operator="containsText" text="X">
      <formula>NOT(ISERROR(SEARCH("X",M760)))</formula>
    </cfRule>
    <cfRule type="containsText" dxfId="18216" priority="18501" operator="containsText" text="V">
      <formula>NOT(ISERROR(SEARCH("V",M760)))</formula>
    </cfRule>
    <cfRule type="cellIs" dxfId="18215" priority="18502" operator="equal">
      <formula>(((#REF!)))</formula>
    </cfRule>
  </conditionalFormatting>
  <conditionalFormatting sqref="M761:N761">
    <cfRule type="containsText" dxfId="18214" priority="18491" operator="containsText" text="O">
      <formula>NOT(ISERROR(SEARCH("O",M761)))</formula>
    </cfRule>
    <cfRule type="containsText" dxfId="18213" priority="18492" operator="containsText" text="X">
      <formula>NOT(ISERROR(SEARCH("X",M761)))</formula>
    </cfRule>
    <cfRule type="containsText" dxfId="18212" priority="18493" operator="containsText" text="V">
      <formula>NOT(ISERROR(SEARCH("V",M761)))</formula>
    </cfRule>
    <cfRule type="cellIs" dxfId="18211" priority="18494" operator="equal">
      <formula>(((#REF!)))</formula>
    </cfRule>
  </conditionalFormatting>
  <conditionalFormatting sqref="O761:Q761">
    <cfRule type="containsText" dxfId="18210" priority="18495" operator="containsText" text="O">
      <formula>NOT(ISERROR(SEARCH("O",O761)))</formula>
    </cfRule>
    <cfRule type="containsText" dxfId="18209" priority="18496" operator="containsText" text="X">
      <formula>NOT(ISERROR(SEARCH("X",O761)))</formula>
    </cfRule>
    <cfRule type="containsText" dxfId="18208" priority="18497" operator="containsText" text="V">
      <formula>NOT(ISERROR(SEARCH("V",O761)))</formula>
    </cfRule>
    <cfRule type="cellIs" dxfId="18207" priority="18498" operator="equal">
      <formula>(((#REF!)))</formula>
    </cfRule>
  </conditionalFormatting>
  <conditionalFormatting sqref="O760:Q760">
    <cfRule type="containsText" dxfId="18206" priority="18503" operator="containsText" text="O">
      <formula>NOT(ISERROR(SEARCH("O",O760)))</formula>
    </cfRule>
    <cfRule type="containsText" dxfId="18205" priority="18504" operator="containsText" text="X">
      <formula>NOT(ISERROR(SEARCH("X",O760)))</formula>
    </cfRule>
    <cfRule type="containsText" dxfId="18204" priority="18505" operator="containsText" text="V">
      <formula>NOT(ISERROR(SEARCH("V",O760)))</formula>
    </cfRule>
    <cfRule type="cellIs" dxfId="18203" priority="18506" operator="equal">
      <formula>(((#REF!)))</formula>
    </cfRule>
  </conditionalFormatting>
  <conditionalFormatting sqref="M779:N779">
    <cfRule type="containsText" dxfId="18202" priority="18487" operator="containsText" text="O">
      <formula>NOT(ISERROR(SEARCH("O",M779)))</formula>
    </cfRule>
    <cfRule type="containsText" dxfId="18201" priority="18488" operator="containsText" text="X">
      <formula>NOT(ISERROR(SEARCH("X",M779)))</formula>
    </cfRule>
    <cfRule type="containsText" dxfId="18200" priority="18489" operator="containsText" text="V">
      <formula>NOT(ISERROR(SEARCH("V",M779)))</formula>
    </cfRule>
    <cfRule type="cellIs" dxfId="18199" priority="18490" operator="equal">
      <formula>(((#REF!)))</formula>
    </cfRule>
  </conditionalFormatting>
  <conditionalFormatting sqref="O779:P779">
    <cfRule type="containsText" dxfId="18198" priority="18483" operator="containsText" text="O">
      <formula>NOT(ISERROR(SEARCH("O",O779)))</formula>
    </cfRule>
    <cfRule type="containsText" dxfId="18197" priority="18484" operator="containsText" text="X">
      <formula>NOT(ISERROR(SEARCH("X",O779)))</formula>
    </cfRule>
    <cfRule type="containsText" dxfId="18196" priority="18485" operator="containsText" text="V">
      <formula>NOT(ISERROR(SEARCH("V",O779)))</formula>
    </cfRule>
    <cfRule type="cellIs" dxfId="18195" priority="18486" operator="equal">
      <formula>(((#REF!)))</formula>
    </cfRule>
  </conditionalFormatting>
  <conditionalFormatting sqref="Q779">
    <cfRule type="containsText" dxfId="18194" priority="18479" operator="containsText" text="O">
      <formula>NOT(ISERROR(SEARCH("O",Q779)))</formula>
    </cfRule>
    <cfRule type="containsText" dxfId="18193" priority="18480" operator="containsText" text="X">
      <formula>NOT(ISERROR(SEARCH("X",Q779)))</formula>
    </cfRule>
    <cfRule type="containsText" dxfId="18192" priority="18481" operator="containsText" text="V">
      <formula>NOT(ISERROR(SEARCH("V",Q779)))</formula>
    </cfRule>
    <cfRule type="cellIs" dxfId="18191" priority="18482" operator="equal">
      <formula>(((#REF!)))</formula>
    </cfRule>
  </conditionalFormatting>
  <conditionalFormatting sqref="M780:Q780">
    <cfRule type="containsText" dxfId="18190" priority="18475" operator="containsText" text="O">
      <formula>NOT(ISERROR(SEARCH("O",M780)))</formula>
    </cfRule>
    <cfRule type="containsText" dxfId="18189" priority="18476" operator="containsText" text="X">
      <formula>NOT(ISERROR(SEARCH("X",M780)))</formula>
    </cfRule>
    <cfRule type="containsText" dxfId="18188" priority="18477" operator="containsText" text="V">
      <formula>NOT(ISERROR(SEARCH("V",M780)))</formula>
    </cfRule>
    <cfRule type="cellIs" dxfId="18187" priority="18478" operator="equal">
      <formula>(((#REF!)))</formula>
    </cfRule>
  </conditionalFormatting>
  <conditionalFormatting sqref="M787:O787 Q787">
    <cfRule type="containsText" dxfId="18186" priority="18471" operator="containsText" text="O">
      <formula>NOT(ISERROR(SEARCH("O",M787)))</formula>
    </cfRule>
    <cfRule type="containsText" dxfId="18185" priority="18472" operator="containsText" text="X">
      <formula>NOT(ISERROR(SEARCH("X",M787)))</formula>
    </cfRule>
    <cfRule type="containsText" dxfId="18184" priority="18473" operator="containsText" text="V">
      <formula>NOT(ISERROR(SEARCH("V",M787)))</formula>
    </cfRule>
    <cfRule type="cellIs" dxfId="18183" priority="18474" operator="equal">
      <formula>(((#REF!)))</formula>
    </cfRule>
  </conditionalFormatting>
  <conditionalFormatting sqref="M795:O795 Q795">
    <cfRule type="expression" dxfId="18182" priority="18468" stopIfTrue="1">
      <formula>NOT(ISERROR(SEARCH("O",M795)))</formula>
    </cfRule>
    <cfRule type="expression" dxfId="18181" priority="18469" stopIfTrue="1">
      <formula>NOT(ISERROR(SEARCH("X",M795)))</formula>
    </cfRule>
    <cfRule type="expression" dxfId="18180" priority="18470" stopIfTrue="1">
      <formula>NOT(ISERROR(SEARCH("V",M795)))</formula>
    </cfRule>
  </conditionalFormatting>
  <conditionalFormatting sqref="M791:O791 Q791">
    <cfRule type="expression" dxfId="18179" priority="18465" stopIfTrue="1">
      <formula>NOT(ISERROR(SEARCH("O",M791)))</formula>
    </cfRule>
    <cfRule type="expression" dxfId="18178" priority="18466" stopIfTrue="1">
      <formula>NOT(ISERROR(SEARCH("X",M791)))</formula>
    </cfRule>
    <cfRule type="expression" dxfId="18177" priority="18467" stopIfTrue="1">
      <formula>NOT(ISERROR(SEARCH("V",M791)))</formula>
    </cfRule>
  </conditionalFormatting>
  <conditionalFormatting sqref="M766:Q766">
    <cfRule type="containsText" dxfId="18176" priority="18461" operator="containsText" text="O">
      <formula>NOT(ISERROR(SEARCH("O",M766)))</formula>
    </cfRule>
    <cfRule type="containsText" dxfId="18175" priority="18462" operator="containsText" text="X">
      <formula>NOT(ISERROR(SEARCH("X",M766)))</formula>
    </cfRule>
    <cfRule type="containsText" dxfId="18174" priority="18463" operator="containsText" text="V">
      <formula>NOT(ISERROR(SEARCH("V",M766)))</formula>
    </cfRule>
    <cfRule type="cellIs" dxfId="18173" priority="18464" operator="equal">
      <formula>(((#REF!)))</formula>
    </cfRule>
  </conditionalFormatting>
  <conditionalFormatting sqref="M796:M798">
    <cfRule type="expression" dxfId="18172" priority="18449" stopIfTrue="1">
      <formula>NOT(ISERROR(SEARCH("O",M796)))</formula>
    </cfRule>
    <cfRule type="expression" dxfId="18171" priority="18450" stopIfTrue="1">
      <formula>NOT(ISERROR(SEARCH("X",M796)))</formula>
    </cfRule>
    <cfRule type="expression" dxfId="18170" priority="18451" stopIfTrue="1">
      <formula>NOT(ISERROR(SEARCH("V",M796)))</formula>
    </cfRule>
  </conditionalFormatting>
  <conditionalFormatting sqref="N796:N798">
    <cfRule type="expression" dxfId="18169" priority="18458" stopIfTrue="1">
      <formula>NOT(ISERROR(SEARCH("O",N796)))</formula>
    </cfRule>
    <cfRule type="expression" dxfId="18168" priority="18459" stopIfTrue="1">
      <formula>NOT(ISERROR(SEARCH("X",N796)))</formula>
    </cfRule>
    <cfRule type="expression" dxfId="18167" priority="18460" stopIfTrue="1">
      <formula>NOT(ISERROR(SEARCH("V",N796)))</formula>
    </cfRule>
  </conditionalFormatting>
  <conditionalFormatting sqref="O796:O798 O803:O804">
    <cfRule type="expression" dxfId="18166" priority="18452" stopIfTrue="1">
      <formula>NOT(ISERROR(SEARCH("O",O796)))</formula>
    </cfRule>
    <cfRule type="expression" dxfId="18165" priority="18453" stopIfTrue="1">
      <formula>NOT(ISERROR(SEARCH("X",O796)))</formula>
    </cfRule>
    <cfRule type="expression" dxfId="18164" priority="18454" stopIfTrue="1">
      <formula>NOT(ISERROR(SEARCH("V",O796)))</formula>
    </cfRule>
    <cfRule type="expression" dxfId="18163" priority="18455" stopIfTrue="1">
      <formula>NOT(ISERROR(SEARCH("O",O796)))</formula>
    </cfRule>
    <cfRule type="expression" dxfId="18162" priority="18456" stopIfTrue="1">
      <formula>NOT(ISERROR(SEARCH("X",O796)))</formula>
    </cfRule>
    <cfRule type="expression" dxfId="18161" priority="18457" stopIfTrue="1">
      <formula>NOT(ISERROR(SEARCH("V",O796)))</formula>
    </cfRule>
  </conditionalFormatting>
  <conditionalFormatting sqref="P796:Q798">
    <cfRule type="expression" dxfId="18160" priority="18446" stopIfTrue="1">
      <formula>NOT(ISERROR(SEARCH("O",P796)))</formula>
    </cfRule>
    <cfRule type="expression" dxfId="18159" priority="18447" stopIfTrue="1">
      <formula>NOT(ISERROR(SEARCH("X",P796)))</formula>
    </cfRule>
    <cfRule type="expression" dxfId="18158" priority="18448" stopIfTrue="1">
      <formula>NOT(ISERROR(SEARCH("V",P796)))</formula>
    </cfRule>
  </conditionalFormatting>
  <conditionalFormatting sqref="M799:M800">
    <cfRule type="expression" dxfId="18157" priority="18434" stopIfTrue="1">
      <formula>NOT(ISERROR(SEARCH("O",M799)))</formula>
    </cfRule>
    <cfRule type="expression" dxfId="18156" priority="18435" stopIfTrue="1">
      <formula>NOT(ISERROR(SEARCH("X",M799)))</formula>
    </cfRule>
    <cfRule type="expression" dxfId="18155" priority="18436" stopIfTrue="1">
      <formula>NOT(ISERROR(SEARCH("V",M799)))</formula>
    </cfRule>
  </conditionalFormatting>
  <conditionalFormatting sqref="N799:N800">
    <cfRule type="expression" dxfId="18154" priority="18443" stopIfTrue="1">
      <formula>NOT(ISERROR(SEARCH("O",N799)))</formula>
    </cfRule>
    <cfRule type="expression" dxfId="18153" priority="18444" stopIfTrue="1">
      <formula>NOT(ISERROR(SEARCH("X",N799)))</formula>
    </cfRule>
    <cfRule type="expression" dxfId="18152" priority="18445" stopIfTrue="1">
      <formula>NOT(ISERROR(SEARCH("V",N799)))</formula>
    </cfRule>
  </conditionalFormatting>
  <conditionalFormatting sqref="O799:O800">
    <cfRule type="expression" dxfId="18151" priority="18437" stopIfTrue="1">
      <formula>NOT(ISERROR(SEARCH("O",O799)))</formula>
    </cfRule>
    <cfRule type="expression" dxfId="18150" priority="18438" stopIfTrue="1">
      <formula>NOT(ISERROR(SEARCH("X",O799)))</formula>
    </cfRule>
    <cfRule type="expression" dxfId="18149" priority="18439" stopIfTrue="1">
      <formula>NOT(ISERROR(SEARCH("V",O799)))</formula>
    </cfRule>
    <cfRule type="expression" dxfId="18148" priority="18440" stopIfTrue="1">
      <formula>NOT(ISERROR(SEARCH("O",O799)))</formula>
    </cfRule>
    <cfRule type="expression" dxfId="18147" priority="18441" stopIfTrue="1">
      <formula>NOT(ISERROR(SEARCH("X",O799)))</formula>
    </cfRule>
    <cfRule type="expression" dxfId="18146" priority="18442" stopIfTrue="1">
      <formula>NOT(ISERROR(SEARCH("V",O799)))</formula>
    </cfRule>
  </conditionalFormatting>
  <conditionalFormatting sqref="P799:Q800">
    <cfRule type="expression" dxfId="18145" priority="18431" stopIfTrue="1">
      <formula>NOT(ISERROR(SEARCH("O",P799)))</formula>
    </cfRule>
    <cfRule type="expression" dxfId="18144" priority="18432" stopIfTrue="1">
      <formula>NOT(ISERROR(SEARCH("X",P799)))</formula>
    </cfRule>
    <cfRule type="expression" dxfId="18143" priority="18433" stopIfTrue="1">
      <formula>NOT(ISERROR(SEARCH("V",P799)))</formula>
    </cfRule>
  </conditionalFormatting>
  <conditionalFormatting sqref="M801:M802">
    <cfRule type="expression" dxfId="18142" priority="18419" stopIfTrue="1">
      <formula>NOT(ISERROR(SEARCH("O",M801)))</formula>
    </cfRule>
    <cfRule type="expression" dxfId="18141" priority="18420" stopIfTrue="1">
      <formula>NOT(ISERROR(SEARCH("X",M801)))</formula>
    </cfRule>
    <cfRule type="expression" dxfId="18140" priority="18421" stopIfTrue="1">
      <formula>NOT(ISERROR(SEARCH("V",M801)))</formula>
    </cfRule>
  </conditionalFormatting>
  <conditionalFormatting sqref="N801:N802">
    <cfRule type="expression" dxfId="18139" priority="18428" stopIfTrue="1">
      <formula>NOT(ISERROR(SEARCH("O",N801)))</formula>
    </cfRule>
    <cfRule type="expression" dxfId="18138" priority="18429" stopIfTrue="1">
      <formula>NOT(ISERROR(SEARCH("X",N801)))</formula>
    </cfRule>
    <cfRule type="expression" dxfId="18137" priority="18430" stopIfTrue="1">
      <formula>NOT(ISERROR(SEARCH("V",N801)))</formula>
    </cfRule>
  </conditionalFormatting>
  <conditionalFormatting sqref="O801:O802">
    <cfRule type="expression" dxfId="18136" priority="18422" stopIfTrue="1">
      <formula>NOT(ISERROR(SEARCH("O",O801)))</formula>
    </cfRule>
    <cfRule type="expression" dxfId="18135" priority="18423" stopIfTrue="1">
      <formula>NOT(ISERROR(SEARCH("X",O801)))</formula>
    </cfRule>
    <cfRule type="expression" dxfId="18134" priority="18424" stopIfTrue="1">
      <formula>NOT(ISERROR(SEARCH("V",O801)))</formula>
    </cfRule>
    <cfRule type="expression" dxfId="18133" priority="18425" stopIfTrue="1">
      <formula>NOT(ISERROR(SEARCH("O",O801)))</formula>
    </cfRule>
    <cfRule type="expression" dxfId="18132" priority="18426" stopIfTrue="1">
      <formula>NOT(ISERROR(SEARCH("X",O801)))</formula>
    </cfRule>
    <cfRule type="expression" dxfId="18131" priority="18427" stopIfTrue="1">
      <formula>NOT(ISERROR(SEARCH("V",O801)))</formula>
    </cfRule>
  </conditionalFormatting>
  <conditionalFormatting sqref="P801:Q802">
    <cfRule type="expression" dxfId="18130" priority="18416" stopIfTrue="1">
      <formula>NOT(ISERROR(SEARCH("O",P801)))</formula>
    </cfRule>
    <cfRule type="expression" dxfId="18129" priority="18417" stopIfTrue="1">
      <formula>NOT(ISERROR(SEARCH("X",P801)))</formula>
    </cfRule>
    <cfRule type="expression" dxfId="18128" priority="18418" stopIfTrue="1">
      <formula>NOT(ISERROR(SEARCH("V",P801)))</formula>
    </cfRule>
  </conditionalFormatting>
  <conditionalFormatting sqref="M860:N862 P860:Q862">
    <cfRule type="expression" dxfId="18127" priority="18413" stopIfTrue="1">
      <formula>NOT(ISERROR(SEARCH("O",M860)))</formula>
    </cfRule>
    <cfRule type="expression" dxfId="18126" priority="18414" stopIfTrue="1">
      <formula>NOT(ISERROR(SEARCH("X",M860)))</formula>
    </cfRule>
    <cfRule type="expression" dxfId="18125" priority="18415" stopIfTrue="1">
      <formula>NOT(ISERROR(SEARCH("V",M860)))</formula>
    </cfRule>
  </conditionalFormatting>
  <conditionalFormatting sqref="O860:O862">
    <cfRule type="expression" dxfId="18124" priority="18407" stopIfTrue="1">
      <formula>NOT(ISERROR(SEARCH("O",O860)))</formula>
    </cfRule>
    <cfRule type="expression" dxfId="18123" priority="18408" stopIfTrue="1">
      <formula>NOT(ISERROR(SEARCH("X",O860)))</formula>
    </cfRule>
    <cfRule type="expression" dxfId="18122" priority="18409" stopIfTrue="1">
      <formula>NOT(ISERROR(SEARCH("V",O860)))</formula>
    </cfRule>
    <cfRule type="expression" dxfId="18121" priority="18410" stopIfTrue="1">
      <formula>NOT(ISERROR(SEARCH("O",O860)))</formula>
    </cfRule>
    <cfRule type="expression" dxfId="18120" priority="18411" stopIfTrue="1">
      <formula>NOT(ISERROR(SEARCH("X",O860)))</formula>
    </cfRule>
    <cfRule type="expression" dxfId="18119" priority="18412" stopIfTrue="1">
      <formula>NOT(ISERROR(SEARCH("V",O860)))</formula>
    </cfRule>
  </conditionalFormatting>
  <conditionalFormatting sqref="M806:N809">
    <cfRule type="expression" dxfId="18118" priority="18404" stopIfTrue="1">
      <formula>NOT(ISERROR(SEARCH("O",M806)))</formula>
    </cfRule>
    <cfRule type="expression" dxfId="18117" priority="18405" stopIfTrue="1">
      <formula>NOT(ISERROR(SEARCH("X",M806)))</formula>
    </cfRule>
    <cfRule type="expression" dxfId="18116" priority="18406" stopIfTrue="1">
      <formula>NOT(ISERROR(SEARCH("V",M806)))</formula>
    </cfRule>
  </conditionalFormatting>
  <conditionalFormatting sqref="M810:N810 M805:N805 P805:P810">
    <cfRule type="expression" dxfId="18115" priority="18401" stopIfTrue="1">
      <formula>NOT(ISERROR(SEARCH("O",M805)))</formula>
    </cfRule>
    <cfRule type="expression" dxfId="18114" priority="18402" stopIfTrue="1">
      <formula>NOT(ISERROR(SEARCH("X",M805)))</formula>
    </cfRule>
    <cfRule type="expression" dxfId="18113" priority="18403" stopIfTrue="1">
      <formula>NOT(ISERROR(SEARCH("V",M805)))</formula>
    </cfRule>
  </conditionalFormatting>
  <conditionalFormatting sqref="O805:O810">
    <cfRule type="expression" dxfId="18112" priority="18398" stopIfTrue="1">
      <formula>NOT(ISERROR(SEARCH("O",O805)))</formula>
    </cfRule>
    <cfRule type="expression" dxfId="18111" priority="18399" stopIfTrue="1">
      <formula>NOT(ISERROR(SEARCH("X",O805)))</formula>
    </cfRule>
    <cfRule type="expression" dxfId="18110" priority="18400" stopIfTrue="1">
      <formula>NOT(ISERROR(SEARCH("V",O805)))</formula>
    </cfRule>
  </conditionalFormatting>
  <conditionalFormatting sqref="Q805:Q810">
    <cfRule type="expression" dxfId="18109" priority="18395" stopIfTrue="1">
      <formula>NOT(ISERROR(SEARCH("O",Q805)))</formula>
    </cfRule>
    <cfRule type="expression" dxfId="18108" priority="18396" stopIfTrue="1">
      <formula>NOT(ISERROR(SEARCH("X",Q805)))</formula>
    </cfRule>
    <cfRule type="expression" dxfId="18107" priority="18397" stopIfTrue="1">
      <formula>NOT(ISERROR(SEARCH("V",Q805)))</formula>
    </cfRule>
  </conditionalFormatting>
  <conditionalFormatting sqref="P782:P795">
    <cfRule type="containsText" dxfId="18106" priority="18391" operator="containsText" text="O">
      <formula>NOT(ISERROR(SEARCH("O",P782)))</formula>
    </cfRule>
    <cfRule type="containsText" dxfId="18105" priority="18392" operator="containsText" text="X">
      <formula>NOT(ISERROR(SEARCH("X",P782)))</formula>
    </cfRule>
    <cfRule type="containsText" dxfId="18104" priority="18393" operator="containsText" text="V">
      <formula>NOT(ISERROR(SEARCH("V",P782)))</formula>
    </cfRule>
    <cfRule type="cellIs" dxfId="18103" priority="18394" operator="equal">
      <formula>(((#REF!)))</formula>
    </cfRule>
  </conditionalFormatting>
  <conditionalFormatting sqref="M658:Q665 M672:Q677 M666:N671 M678:N683">
    <cfRule type="expression" dxfId="18102" priority="18388" stopIfTrue="1">
      <formula>NOT(ISERROR(SEARCH("O",M658)))</formula>
    </cfRule>
    <cfRule type="expression" dxfId="18101" priority="18389" stopIfTrue="1">
      <formula>NOT(ISERROR(SEARCH("X",M658)))</formula>
    </cfRule>
    <cfRule type="expression" dxfId="18100" priority="18390" stopIfTrue="1">
      <formula>NOT(ISERROR(SEARCH("V",M658)))</formula>
    </cfRule>
  </conditionalFormatting>
  <conditionalFormatting sqref="O666:Q667 O671:Q671 O669:Q669">
    <cfRule type="expression" dxfId="18099" priority="18385" stopIfTrue="1">
      <formula>NOT(ISERROR(SEARCH("O",O666)))</formula>
    </cfRule>
    <cfRule type="expression" dxfId="18098" priority="18386" stopIfTrue="1">
      <formula>NOT(ISERROR(SEARCH("X",O666)))</formula>
    </cfRule>
    <cfRule type="expression" dxfId="18097" priority="18387" stopIfTrue="1">
      <formula>NOT(ISERROR(SEARCH("V",O666)))</formula>
    </cfRule>
  </conditionalFormatting>
  <conditionalFormatting sqref="O678:Q679 O683:Q683 O681:Q681">
    <cfRule type="expression" dxfId="18096" priority="18382" stopIfTrue="1">
      <formula>NOT(ISERROR(SEARCH("O",O678)))</formula>
    </cfRule>
    <cfRule type="expression" dxfId="18095" priority="18383" stopIfTrue="1">
      <formula>NOT(ISERROR(SEARCH("X",O678)))</formula>
    </cfRule>
    <cfRule type="expression" dxfId="18094" priority="18384" stopIfTrue="1">
      <formula>NOT(ISERROR(SEARCH("V",O678)))</formula>
    </cfRule>
  </conditionalFormatting>
  <conditionalFormatting sqref="O670:Q670">
    <cfRule type="expression" dxfId="18093" priority="18379" stopIfTrue="1">
      <formula>NOT(ISERROR(SEARCH("O",O670)))</formula>
    </cfRule>
    <cfRule type="expression" dxfId="18092" priority="18380" stopIfTrue="1">
      <formula>NOT(ISERROR(SEARCH("X",O670)))</formula>
    </cfRule>
    <cfRule type="expression" dxfId="18091" priority="18381" stopIfTrue="1">
      <formula>NOT(ISERROR(SEARCH("V",O670)))</formula>
    </cfRule>
  </conditionalFormatting>
  <conditionalFormatting sqref="O682:Q682">
    <cfRule type="expression" dxfId="18090" priority="18376" stopIfTrue="1">
      <formula>NOT(ISERROR(SEARCH("O",O682)))</formula>
    </cfRule>
    <cfRule type="expression" dxfId="18089" priority="18377" stopIfTrue="1">
      <formula>NOT(ISERROR(SEARCH("X",O682)))</formula>
    </cfRule>
    <cfRule type="expression" dxfId="18088" priority="18378" stopIfTrue="1">
      <formula>NOT(ISERROR(SEARCH("V",O682)))</formula>
    </cfRule>
  </conditionalFormatting>
  <conditionalFormatting sqref="O668:Q668">
    <cfRule type="expression" dxfId="18087" priority="18373" stopIfTrue="1">
      <formula>NOT(ISERROR(SEARCH("O",O668)))</formula>
    </cfRule>
    <cfRule type="expression" dxfId="18086" priority="18374" stopIfTrue="1">
      <formula>NOT(ISERROR(SEARCH("X",O668)))</formula>
    </cfRule>
    <cfRule type="expression" dxfId="18085" priority="18375" stopIfTrue="1">
      <formula>NOT(ISERROR(SEARCH("V",O668)))</formula>
    </cfRule>
  </conditionalFormatting>
  <conditionalFormatting sqref="O680:Q680">
    <cfRule type="expression" dxfId="18084" priority="18370" stopIfTrue="1">
      <formula>NOT(ISERROR(SEARCH("O",O680)))</formula>
    </cfRule>
    <cfRule type="expression" dxfId="18083" priority="18371" stopIfTrue="1">
      <formula>NOT(ISERROR(SEARCH("X",O680)))</formula>
    </cfRule>
    <cfRule type="expression" dxfId="18082" priority="18372" stopIfTrue="1">
      <formula>NOT(ISERROR(SEARCH("V",O680)))</formula>
    </cfRule>
  </conditionalFormatting>
  <conditionalFormatting sqref="M853:Q859">
    <cfRule type="expression" dxfId="18081" priority="18367" stopIfTrue="1">
      <formula>NOT(ISERROR(SEARCH("O",M853)))</formula>
    </cfRule>
    <cfRule type="expression" dxfId="18080" priority="18368" stopIfTrue="1">
      <formula>NOT(ISERROR(SEARCH("X",M853)))</formula>
    </cfRule>
    <cfRule type="expression" dxfId="18079" priority="18369" stopIfTrue="1">
      <formula>NOT(ISERROR(SEARCH("V",M853)))</formula>
    </cfRule>
  </conditionalFormatting>
  <conditionalFormatting sqref="P706:P711">
    <cfRule type="expression" dxfId="18078" priority="18364" stopIfTrue="1">
      <formula>NOT(ISERROR(SEARCH("O",P706)))</formula>
    </cfRule>
    <cfRule type="expression" dxfId="18077" priority="18365" stopIfTrue="1">
      <formula>NOT(ISERROR(SEARCH("X",P706)))</formula>
    </cfRule>
    <cfRule type="expression" dxfId="18076" priority="18366" stopIfTrue="1">
      <formula>NOT(ISERROR(SEARCH("V",P706)))</formula>
    </cfRule>
  </conditionalFormatting>
  <conditionalFormatting sqref="O706:O711">
    <cfRule type="expression" dxfId="18075" priority="18361" stopIfTrue="1">
      <formula>NOT(ISERROR(SEARCH("O",O706)))</formula>
    </cfRule>
    <cfRule type="expression" dxfId="18074" priority="18362" stopIfTrue="1">
      <formula>NOT(ISERROR(SEARCH("X",O706)))</formula>
    </cfRule>
    <cfRule type="expression" dxfId="18073" priority="18363" stopIfTrue="1">
      <formula>NOT(ISERROR(SEARCH("V",O706)))</formula>
    </cfRule>
  </conditionalFormatting>
  <conditionalFormatting sqref="M706:N711">
    <cfRule type="expression" dxfId="18072" priority="18358" stopIfTrue="1">
      <formula>NOT(ISERROR(SEARCH("O",M706)))</formula>
    </cfRule>
    <cfRule type="expression" dxfId="18071" priority="18359" stopIfTrue="1">
      <formula>NOT(ISERROR(SEARCH("X",M706)))</formula>
    </cfRule>
    <cfRule type="expression" dxfId="18070" priority="18360" stopIfTrue="1">
      <formula>NOT(ISERROR(SEARCH("V",M706)))</formula>
    </cfRule>
  </conditionalFormatting>
  <conditionalFormatting sqref="Q706:Q711">
    <cfRule type="expression" dxfId="18069" priority="18355" stopIfTrue="1">
      <formula>NOT(ISERROR(SEARCH("O",Q706)))</formula>
    </cfRule>
    <cfRule type="expression" dxfId="18068" priority="18356" stopIfTrue="1">
      <formula>NOT(ISERROR(SEARCH("X",Q706)))</formula>
    </cfRule>
    <cfRule type="expression" dxfId="18067" priority="18357" stopIfTrue="1">
      <formula>NOT(ISERROR(SEARCH("V",Q706)))</formula>
    </cfRule>
  </conditionalFormatting>
  <conditionalFormatting sqref="R818:S818 R820:S821 R819">
    <cfRule type="expression" dxfId="18066" priority="18348" stopIfTrue="1">
      <formula>NOT(ISERROR(SEARCH("O",R818)))</formula>
    </cfRule>
    <cfRule type="expression" dxfId="18065" priority="18349" stopIfTrue="1">
      <formula>NOT(ISERROR(SEARCH("X",R818)))</formula>
    </cfRule>
    <cfRule type="expression" dxfId="18064" priority="18350" stopIfTrue="1">
      <formula>NOT(ISERROR(SEARCH("V",R818)))</formula>
    </cfRule>
  </conditionalFormatting>
  <conditionalFormatting sqref="R813:S813">
    <cfRule type="expression" dxfId="18063" priority="18342" stopIfTrue="1">
      <formula>NOT(ISERROR(SEARCH("O",R813)))</formula>
    </cfRule>
    <cfRule type="expression" dxfId="18062" priority="18343" stopIfTrue="1">
      <formula>NOT(ISERROR(SEARCH("X",R813)))</formula>
    </cfRule>
    <cfRule type="expression" dxfId="18061" priority="18344" stopIfTrue="1">
      <formula>NOT(ISERROR(SEARCH("V",R813)))</formula>
    </cfRule>
  </conditionalFormatting>
  <conditionalFormatting sqref="R814:S814">
    <cfRule type="expression" dxfId="18060" priority="18339" stopIfTrue="1">
      <formula>NOT(ISERROR(SEARCH("O",R814)))</formula>
    </cfRule>
    <cfRule type="expression" dxfId="18059" priority="18340" stopIfTrue="1">
      <formula>NOT(ISERROR(SEARCH("X",R814)))</formula>
    </cfRule>
    <cfRule type="expression" dxfId="18058" priority="18341" stopIfTrue="1">
      <formula>NOT(ISERROR(SEARCH("V",R814)))</formula>
    </cfRule>
  </conditionalFormatting>
  <conditionalFormatting sqref="R817:S818 R819">
    <cfRule type="expression" dxfId="18057" priority="18330" stopIfTrue="1">
      <formula>NOT(ISERROR(SEARCH("O",R817)))</formula>
    </cfRule>
    <cfRule type="expression" dxfId="18056" priority="18331" stopIfTrue="1">
      <formula>NOT(ISERROR(SEARCH("X",R817)))</formula>
    </cfRule>
    <cfRule type="expression" dxfId="18055" priority="18332" stopIfTrue="1">
      <formula>NOT(ISERROR(SEARCH("V",R817)))</formula>
    </cfRule>
  </conditionalFormatting>
  <conditionalFormatting sqref="R827:S827">
    <cfRule type="expression" dxfId="18054" priority="18321" stopIfTrue="1">
      <formula>NOT(ISERROR(SEARCH("O",R827)))</formula>
    </cfRule>
    <cfRule type="expression" dxfId="18053" priority="18322" stopIfTrue="1">
      <formula>NOT(ISERROR(SEARCH("X",R827)))</formula>
    </cfRule>
    <cfRule type="expression" dxfId="18052" priority="18323" stopIfTrue="1">
      <formula>NOT(ISERROR(SEARCH("V",R827)))</formula>
    </cfRule>
  </conditionalFormatting>
  <conditionalFormatting sqref="S819">
    <cfRule type="expression" dxfId="18051" priority="18327" stopIfTrue="1">
      <formula>NOT(ISERROR(SEARCH("O",S819)))</formula>
    </cfRule>
    <cfRule type="expression" dxfId="18050" priority="18328" stopIfTrue="1">
      <formula>NOT(ISERROR(SEARCH("X",S819)))</formula>
    </cfRule>
    <cfRule type="expression" dxfId="18049" priority="18329" stopIfTrue="1">
      <formula>NOT(ISERROR(SEARCH("V",S819)))</formula>
    </cfRule>
  </conditionalFormatting>
  <conditionalFormatting sqref="R824:S826 R828:S830">
    <cfRule type="expression" dxfId="18048" priority="18351" stopIfTrue="1">
      <formula>NOT(ISERROR(SEARCH("O",R824)))</formula>
    </cfRule>
    <cfRule type="expression" dxfId="18047" priority="18352" stopIfTrue="1">
      <formula>NOT(ISERROR(SEARCH("X",R824)))</formula>
    </cfRule>
    <cfRule type="expression" dxfId="18046" priority="18353" stopIfTrue="1">
      <formula>NOT(ISERROR(SEARCH("V",R824)))</formula>
    </cfRule>
  </conditionalFormatting>
  <conditionalFormatting sqref="R811:S812">
    <cfRule type="expression" dxfId="18045" priority="18345" stopIfTrue="1">
      <formula>NOT(ISERROR(SEARCH("O",R811)))</formula>
    </cfRule>
    <cfRule type="expression" dxfId="18044" priority="18346" stopIfTrue="1">
      <formula>NOT(ISERROR(SEARCH("X",R811)))</formula>
    </cfRule>
    <cfRule type="expression" dxfId="18043" priority="18347" stopIfTrue="1">
      <formula>NOT(ISERROR(SEARCH("V",R811)))</formula>
    </cfRule>
  </conditionalFormatting>
  <conditionalFormatting sqref="R815:S816">
    <cfRule type="expression" dxfId="18042" priority="18333" stopIfTrue="1">
      <formula>NOT(ISERROR(SEARCH("O",R815)))</formula>
    </cfRule>
    <cfRule type="expression" dxfId="18041" priority="18334" stopIfTrue="1">
      <formula>NOT(ISERROR(SEARCH("X",R815)))</formula>
    </cfRule>
    <cfRule type="expression" dxfId="18040" priority="18335" stopIfTrue="1">
      <formula>NOT(ISERROR(SEARCH("V",R815)))</formula>
    </cfRule>
  </conditionalFormatting>
  <conditionalFormatting sqref="R823:S823">
    <cfRule type="expression" dxfId="18039" priority="18336" stopIfTrue="1">
      <formula>NOT(ISERROR(SEARCH("O",R823)))</formula>
    </cfRule>
    <cfRule type="expression" dxfId="18038" priority="18337" stopIfTrue="1">
      <formula>NOT(ISERROR(SEARCH("X",R823)))</formula>
    </cfRule>
    <cfRule type="expression" dxfId="18037" priority="18338" stopIfTrue="1">
      <formula>NOT(ISERROR(SEARCH("V",R823)))</formula>
    </cfRule>
  </conditionalFormatting>
  <conditionalFormatting sqref="R822:S822">
    <cfRule type="expression" dxfId="18036" priority="18324" stopIfTrue="1">
      <formula>NOT(ISERROR(SEARCH("O",R822)))</formula>
    </cfRule>
    <cfRule type="expression" dxfId="18035" priority="18325" stopIfTrue="1">
      <formula>NOT(ISERROR(SEARCH("X",R822)))</formula>
    </cfRule>
    <cfRule type="expression" dxfId="18034" priority="18326" stopIfTrue="1">
      <formula>NOT(ISERROR(SEARCH("V",R822)))</formula>
    </cfRule>
  </conditionalFormatting>
  <conditionalFormatting sqref="R863:S867">
    <cfRule type="expression" dxfId="18033" priority="18318" stopIfTrue="1">
      <formula>NOT(ISERROR(SEARCH("O",R863)))</formula>
    </cfRule>
    <cfRule type="expression" dxfId="18032" priority="18319" stopIfTrue="1">
      <formula>NOT(ISERROR(SEARCH("X",R863)))</formula>
    </cfRule>
    <cfRule type="expression" dxfId="18031" priority="18320" stopIfTrue="1">
      <formula>NOT(ISERROR(SEARCH("V",R863)))</formula>
    </cfRule>
  </conditionalFormatting>
  <conditionalFormatting sqref="R868:S868">
    <cfRule type="expression" dxfId="18030" priority="18315" stopIfTrue="1">
      <formula>NOT(ISERROR(SEARCH("O",R868)))</formula>
    </cfRule>
    <cfRule type="expression" dxfId="18029" priority="18316" stopIfTrue="1">
      <formula>NOT(ISERROR(SEARCH("X",R868)))</formula>
    </cfRule>
    <cfRule type="expression" dxfId="18028" priority="18317" stopIfTrue="1">
      <formula>NOT(ISERROR(SEARCH("V",R868)))</formula>
    </cfRule>
  </conditionalFormatting>
  <conditionalFormatting sqref="R869:S871">
    <cfRule type="expression" dxfId="18027" priority="18312" stopIfTrue="1">
      <formula>NOT(ISERROR(SEARCH("O",R869)))</formula>
    </cfRule>
    <cfRule type="expression" dxfId="18026" priority="18313" stopIfTrue="1">
      <formula>NOT(ISERROR(SEARCH("X",R869)))</formula>
    </cfRule>
    <cfRule type="expression" dxfId="18025" priority="18314" stopIfTrue="1">
      <formula>NOT(ISERROR(SEARCH("V",R869)))</formula>
    </cfRule>
  </conditionalFormatting>
  <conditionalFormatting sqref="R872:S872">
    <cfRule type="expression" dxfId="18024" priority="18309" stopIfTrue="1">
      <formula>NOT(ISERROR(SEARCH("O",R872)))</formula>
    </cfRule>
    <cfRule type="expression" dxfId="18023" priority="18310" stopIfTrue="1">
      <formula>NOT(ISERROR(SEARCH("X",R872)))</formula>
    </cfRule>
    <cfRule type="expression" dxfId="18022" priority="18311" stopIfTrue="1">
      <formula>NOT(ISERROR(SEARCH("V",R872)))</formula>
    </cfRule>
  </conditionalFormatting>
  <conditionalFormatting sqref="R873:S873">
    <cfRule type="expression" dxfId="18021" priority="18306" stopIfTrue="1">
      <formula>NOT(ISERROR(SEARCH("O",R873)))</formula>
    </cfRule>
    <cfRule type="expression" dxfId="18020" priority="18307" stopIfTrue="1">
      <formula>NOT(ISERROR(SEARCH("X",R873)))</formula>
    </cfRule>
    <cfRule type="expression" dxfId="18019" priority="18308" stopIfTrue="1">
      <formula>NOT(ISERROR(SEARCH("V",R873)))</formula>
    </cfRule>
  </conditionalFormatting>
  <conditionalFormatting sqref="R831:S834">
    <cfRule type="expression" dxfId="18018" priority="18303" stopIfTrue="1">
      <formula>NOT(ISERROR(SEARCH("O",R831)))</formula>
    </cfRule>
    <cfRule type="expression" dxfId="18017" priority="18304" stopIfTrue="1">
      <formula>NOT(ISERROR(SEARCH("X",R831)))</formula>
    </cfRule>
    <cfRule type="expression" dxfId="18016" priority="18305" stopIfTrue="1">
      <formula>NOT(ISERROR(SEARCH("V",R831)))</formula>
    </cfRule>
  </conditionalFormatting>
  <conditionalFormatting sqref="R657:S657">
    <cfRule type="expression" dxfId="18015" priority="18300" stopIfTrue="1">
      <formula>NOT(ISERROR(SEARCH("O",R657)))</formula>
    </cfRule>
    <cfRule type="expression" dxfId="18014" priority="18301" stopIfTrue="1">
      <formula>NOT(ISERROR(SEARCH("X",R657)))</formula>
    </cfRule>
    <cfRule type="expression" dxfId="18013" priority="18302" stopIfTrue="1">
      <formula>NOT(ISERROR(SEARCH("V",R657)))</formula>
    </cfRule>
  </conditionalFormatting>
  <conditionalFormatting sqref="R552:S555 R569:S569 R582:S583 R588:S589 R647:S648 R650:S654 R600:S641 R558:S562">
    <cfRule type="expression" dxfId="18012" priority="18276" stopIfTrue="1">
      <formula>NOT(ISERROR(SEARCH("O",R552)))</formula>
    </cfRule>
    <cfRule type="expression" dxfId="18011" priority="18277" stopIfTrue="1">
      <formula>NOT(ISERROR(SEARCH("X",R552)))</formula>
    </cfRule>
    <cfRule type="expression" dxfId="18010" priority="18278" stopIfTrue="1">
      <formula>NOT(ISERROR(SEARCH("V",R552)))</formula>
    </cfRule>
  </conditionalFormatting>
  <conditionalFormatting sqref="R551:S555 R582:S583 R588:S589 R558:S561">
    <cfRule type="expression" dxfId="18009" priority="18279" stopIfTrue="1">
      <formula>NOT(ISERROR(SEARCH("O",R551)))</formula>
    </cfRule>
    <cfRule type="expression" dxfId="18008" priority="18280" stopIfTrue="1">
      <formula>NOT(ISERROR(SEARCH("X",R551)))</formula>
    </cfRule>
  </conditionalFormatting>
  <conditionalFormatting sqref="R556:S556">
    <cfRule type="expression" dxfId="18007" priority="18264" stopIfTrue="1">
      <formula>NOT(ISERROR(SEARCH("O",R556)))</formula>
    </cfRule>
    <cfRule type="expression" dxfId="18006" priority="18265" stopIfTrue="1">
      <formula>NOT(ISERROR(SEARCH("X",R556)))</formula>
    </cfRule>
    <cfRule type="expression" dxfId="18005" priority="18266" stopIfTrue="1">
      <formula>NOT(ISERROR(SEARCH("V",R556)))</formula>
    </cfRule>
  </conditionalFormatting>
  <conditionalFormatting sqref="S570:S572">
    <cfRule type="expression" dxfId="18004" priority="18281" stopIfTrue="1">
      <formula>NOT(ISERROR(SEARCH("O",S570)))</formula>
    </cfRule>
    <cfRule type="expression" dxfId="18003" priority="18282" stopIfTrue="1">
      <formula>NOT(ISERROR(SEARCH("X",S570)))</formula>
    </cfRule>
  </conditionalFormatting>
  <conditionalFormatting sqref="R563:S565 R550:S551">
    <cfRule type="expression" dxfId="18002" priority="18292" stopIfTrue="1">
      <formula>NOT(ISERROR(SEARCH("O",R550)))</formula>
    </cfRule>
    <cfRule type="expression" dxfId="18001" priority="18293" stopIfTrue="1">
      <formula>NOT(ISERROR(SEARCH("X",R550)))</formula>
    </cfRule>
    <cfRule type="expression" dxfId="18000" priority="18294" stopIfTrue="1">
      <formula>NOT(ISERROR(SEARCH("V",R550)))</formula>
    </cfRule>
  </conditionalFormatting>
  <conditionalFormatting sqref="R563:R564">
    <cfRule type="expression" dxfId="17999" priority="18290" stopIfTrue="1">
      <formula>NOT(ISERROR(SEARCH("O",R563)))</formula>
    </cfRule>
    <cfRule type="expression" dxfId="17998" priority="18291" stopIfTrue="1">
      <formula>NOT(ISERROR(SEARCH("X",R563)))</formula>
    </cfRule>
  </conditionalFormatting>
  <conditionalFormatting sqref="S563:S564">
    <cfRule type="expression" dxfId="17997" priority="18288" stopIfTrue="1">
      <formula>NOT(ISERROR(SEARCH("O",S563)))</formula>
    </cfRule>
    <cfRule type="expression" dxfId="17996" priority="18289" stopIfTrue="1">
      <formula>NOT(ISERROR(SEARCH("X",S563)))</formula>
    </cfRule>
  </conditionalFormatting>
  <conditionalFormatting sqref="R570:S572">
    <cfRule type="expression" dxfId="17995" priority="18285" stopIfTrue="1">
      <formula>NOT(ISERROR(SEARCH("O",R570)))</formula>
    </cfRule>
    <cfRule type="expression" dxfId="17994" priority="18286" stopIfTrue="1">
      <formula>NOT(ISERROR(SEARCH("X",R570)))</formula>
    </cfRule>
    <cfRule type="expression" dxfId="17993" priority="18287" stopIfTrue="1">
      <formula>NOT(ISERROR(SEARCH("V",R570)))</formula>
    </cfRule>
  </conditionalFormatting>
  <conditionalFormatting sqref="R570:R572">
    <cfRule type="expression" dxfId="17992" priority="18283" stopIfTrue="1">
      <formula>NOT(ISERROR(SEARCH("O",R570)))</formula>
    </cfRule>
    <cfRule type="expression" dxfId="17991" priority="18284" stopIfTrue="1">
      <formula>NOT(ISERROR(SEARCH("X",R570)))</formula>
    </cfRule>
  </conditionalFormatting>
  <conditionalFormatting sqref="R573:S575">
    <cfRule type="expression" dxfId="17990" priority="18297" stopIfTrue="1">
      <formula>NOT(ISERROR(SEARCH("O",R573)))</formula>
    </cfRule>
    <cfRule type="expression" dxfId="17989" priority="18298" stopIfTrue="1">
      <formula>NOT(ISERROR(SEARCH("X",R573)))</formula>
    </cfRule>
    <cfRule type="expression" dxfId="17988" priority="18299" stopIfTrue="1">
      <formula>NOT(ISERROR(SEARCH("V",R573)))</formula>
    </cfRule>
  </conditionalFormatting>
  <conditionalFormatting sqref="R573:S575">
    <cfRule type="expression" dxfId="17987" priority="18295" stopIfTrue="1">
      <formula>NOT(ISERROR(SEARCH("O",R573)))</formula>
    </cfRule>
    <cfRule type="expression" dxfId="17986" priority="18296" stopIfTrue="1">
      <formula>NOT(ISERROR(SEARCH("X",R573)))</formula>
    </cfRule>
  </conditionalFormatting>
  <conditionalFormatting sqref="R594:S595">
    <cfRule type="expression" dxfId="17985" priority="18273" stopIfTrue="1">
      <formula>NOT(ISERROR(SEARCH("O",R594)))</formula>
    </cfRule>
    <cfRule type="expression" dxfId="17984" priority="18274" stopIfTrue="1">
      <formula>NOT(ISERROR(SEARCH("X",R594)))</formula>
    </cfRule>
    <cfRule type="expression" dxfId="17983" priority="18275" stopIfTrue="1">
      <formula>NOT(ISERROR(SEARCH("V",R594)))</formula>
    </cfRule>
  </conditionalFormatting>
  <conditionalFormatting sqref="R596:S597">
    <cfRule type="expression" dxfId="17982" priority="18270" stopIfTrue="1">
      <formula>NOT(ISERROR(SEARCH("O",R596)))</formula>
    </cfRule>
    <cfRule type="expression" dxfId="17981" priority="18271" stopIfTrue="1">
      <formula>NOT(ISERROR(SEARCH("X",R596)))</formula>
    </cfRule>
    <cfRule type="expression" dxfId="17980" priority="18272" stopIfTrue="1">
      <formula>NOT(ISERROR(SEARCH("V",R596)))</formula>
    </cfRule>
  </conditionalFormatting>
  <conditionalFormatting sqref="R598:S599">
    <cfRule type="expression" dxfId="17979" priority="18267" stopIfTrue="1">
      <formula>NOT(ISERROR(SEARCH("O",R598)))</formula>
    </cfRule>
    <cfRule type="expression" dxfId="17978" priority="18268" stopIfTrue="1">
      <formula>NOT(ISERROR(SEARCH("X",R598)))</formula>
    </cfRule>
    <cfRule type="expression" dxfId="17977" priority="18269" stopIfTrue="1">
      <formula>NOT(ISERROR(SEARCH("V",R598)))</formula>
    </cfRule>
  </conditionalFormatting>
  <conditionalFormatting sqref="R642:S642">
    <cfRule type="expression" dxfId="17976" priority="18261" stopIfTrue="1">
      <formula>NOT(ISERROR(SEARCH("O",R642)))</formula>
    </cfRule>
    <cfRule type="expression" dxfId="17975" priority="18262" stopIfTrue="1">
      <formula>NOT(ISERROR(SEARCH("X",R642)))</formula>
    </cfRule>
    <cfRule type="expression" dxfId="17974" priority="18263" stopIfTrue="1">
      <formula>NOT(ISERROR(SEARCH("V",R642)))</formula>
    </cfRule>
  </conditionalFormatting>
  <conditionalFormatting sqref="R655:S655">
    <cfRule type="expression" dxfId="17973" priority="18258" stopIfTrue="1">
      <formula>NOT(ISERROR(SEARCH("O",R655)))</formula>
    </cfRule>
    <cfRule type="expression" dxfId="17972" priority="18259" stopIfTrue="1">
      <formula>NOT(ISERROR(SEARCH("X",R655)))</formula>
    </cfRule>
    <cfRule type="expression" dxfId="17971" priority="18260" stopIfTrue="1">
      <formula>NOT(ISERROR(SEARCH("V",R655)))</formula>
    </cfRule>
  </conditionalFormatting>
  <conditionalFormatting sqref="R656:S656">
    <cfRule type="expression" dxfId="17970" priority="18255" stopIfTrue="1">
      <formula>NOT(ISERROR(SEARCH("O",R656)))</formula>
    </cfRule>
    <cfRule type="expression" dxfId="17969" priority="18256" stopIfTrue="1">
      <formula>NOT(ISERROR(SEARCH("X",R656)))</formula>
    </cfRule>
    <cfRule type="expression" dxfId="17968" priority="18257" stopIfTrue="1">
      <formula>NOT(ISERROR(SEARCH("V",R656)))</formula>
    </cfRule>
  </conditionalFormatting>
  <conditionalFormatting sqref="R610:S610">
    <cfRule type="expression" dxfId="17967" priority="18252" stopIfTrue="1">
      <formula>NOT(ISERROR(SEARCH("O",R610)))</formula>
    </cfRule>
    <cfRule type="expression" dxfId="17966" priority="18253" stopIfTrue="1">
      <formula>NOT(ISERROR(SEARCH("X",R610)))</formula>
    </cfRule>
    <cfRule type="expression" dxfId="17965" priority="18254" stopIfTrue="1">
      <formula>NOT(ISERROR(SEARCH("V",R610)))</formula>
    </cfRule>
  </conditionalFormatting>
  <conditionalFormatting sqref="R612:S612">
    <cfRule type="expression" dxfId="17964" priority="18246" stopIfTrue="1">
      <formula>NOT(ISERROR(SEARCH("O",R612)))</formula>
    </cfRule>
    <cfRule type="expression" dxfId="17963" priority="18247" stopIfTrue="1">
      <formula>NOT(ISERROR(SEARCH("X",R612)))</formula>
    </cfRule>
    <cfRule type="expression" dxfId="17962" priority="18248" stopIfTrue="1">
      <formula>NOT(ISERROR(SEARCH("V",R612)))</formula>
    </cfRule>
  </conditionalFormatting>
  <conditionalFormatting sqref="R611:S611">
    <cfRule type="expression" dxfId="17961" priority="18249" stopIfTrue="1">
      <formula>NOT(ISERROR(SEARCH("O",R611)))</formula>
    </cfRule>
    <cfRule type="expression" dxfId="17960" priority="18250" stopIfTrue="1">
      <formula>NOT(ISERROR(SEARCH("X",R611)))</formula>
    </cfRule>
    <cfRule type="expression" dxfId="17959" priority="18251" stopIfTrue="1">
      <formula>NOT(ISERROR(SEARCH("V",R611)))</formula>
    </cfRule>
  </conditionalFormatting>
  <conditionalFormatting sqref="R620:S620">
    <cfRule type="expression" dxfId="17958" priority="18243" stopIfTrue="1">
      <formula>NOT(ISERROR(SEARCH("O",R620)))</formula>
    </cfRule>
    <cfRule type="expression" dxfId="17957" priority="18244" stopIfTrue="1">
      <formula>NOT(ISERROR(SEARCH("X",R620)))</formula>
    </cfRule>
    <cfRule type="expression" dxfId="17956" priority="18245" stopIfTrue="1">
      <formula>NOT(ISERROR(SEARCH("V",R620)))</formula>
    </cfRule>
  </conditionalFormatting>
  <conditionalFormatting sqref="R621:S623">
    <cfRule type="expression" dxfId="17955" priority="18240" stopIfTrue="1">
      <formula>NOT(ISERROR(SEARCH("O",R621)))</formula>
    </cfRule>
    <cfRule type="expression" dxfId="17954" priority="18241" stopIfTrue="1">
      <formula>NOT(ISERROR(SEARCH("X",R621)))</formula>
    </cfRule>
    <cfRule type="expression" dxfId="17953" priority="18242" stopIfTrue="1">
      <formula>NOT(ISERROR(SEARCH("V",R621)))</formula>
    </cfRule>
  </conditionalFormatting>
  <conditionalFormatting sqref="R613:S613">
    <cfRule type="expression" dxfId="17952" priority="18237" stopIfTrue="1">
      <formula>NOT(ISERROR(SEARCH("O",R613)))</formula>
    </cfRule>
    <cfRule type="expression" dxfId="17951" priority="18238" stopIfTrue="1">
      <formula>NOT(ISERROR(SEARCH("X",R613)))</formula>
    </cfRule>
    <cfRule type="expression" dxfId="17950" priority="18239" stopIfTrue="1">
      <formula>NOT(ISERROR(SEARCH("V",R613)))</formula>
    </cfRule>
  </conditionalFormatting>
  <conditionalFormatting sqref="R615:S619">
    <cfRule type="expression" dxfId="17949" priority="18231" stopIfTrue="1">
      <formula>NOT(ISERROR(SEARCH("O",R615)))</formula>
    </cfRule>
    <cfRule type="expression" dxfId="17948" priority="18232" stopIfTrue="1">
      <formula>NOT(ISERROR(SEARCH("X",R615)))</formula>
    </cfRule>
    <cfRule type="expression" dxfId="17947" priority="18233" stopIfTrue="1">
      <formula>NOT(ISERROR(SEARCH("V",R615)))</formula>
    </cfRule>
  </conditionalFormatting>
  <conditionalFormatting sqref="R614:S614">
    <cfRule type="expression" dxfId="17946" priority="18234" stopIfTrue="1">
      <formula>NOT(ISERROR(SEARCH("O",R614)))</formula>
    </cfRule>
    <cfRule type="expression" dxfId="17945" priority="18235" stopIfTrue="1">
      <formula>NOT(ISERROR(SEARCH("X",R614)))</formula>
    </cfRule>
    <cfRule type="expression" dxfId="17944" priority="18236" stopIfTrue="1">
      <formula>NOT(ISERROR(SEARCH("V",R614)))</formula>
    </cfRule>
  </conditionalFormatting>
  <conditionalFormatting sqref="R557:S557">
    <cfRule type="expression" dxfId="17943" priority="18228" stopIfTrue="1">
      <formula>NOT(ISERROR(SEARCH("O",R557)))</formula>
    </cfRule>
    <cfRule type="expression" dxfId="17942" priority="18229" stopIfTrue="1">
      <formula>NOT(ISERROR(SEARCH("X",R557)))</formula>
    </cfRule>
    <cfRule type="expression" dxfId="17941" priority="18230" stopIfTrue="1">
      <formula>NOT(ISERROR(SEARCH("V",R557)))</formula>
    </cfRule>
  </conditionalFormatting>
  <conditionalFormatting sqref="R566:S566">
    <cfRule type="expression" dxfId="17940" priority="18218" stopIfTrue="1">
      <formula>NOT(ISERROR(SEARCH("O",R566)))</formula>
    </cfRule>
    <cfRule type="expression" dxfId="17939" priority="18219" stopIfTrue="1">
      <formula>NOT(ISERROR(SEARCH("X",R566)))</formula>
    </cfRule>
    <cfRule type="expression" dxfId="17938" priority="18220" stopIfTrue="1">
      <formula>NOT(ISERROR(SEARCH("V",R566)))</formula>
    </cfRule>
  </conditionalFormatting>
  <conditionalFormatting sqref="R568:S568">
    <cfRule type="expression" dxfId="17937" priority="18225" stopIfTrue="1">
      <formula>NOT(ISERROR(SEARCH("O",R568)))</formula>
    </cfRule>
    <cfRule type="expression" dxfId="17936" priority="18226" stopIfTrue="1">
      <formula>NOT(ISERROR(SEARCH("X",R568)))</formula>
    </cfRule>
    <cfRule type="expression" dxfId="17935" priority="18227" stopIfTrue="1">
      <formula>NOT(ISERROR(SEARCH("V",R568)))</formula>
    </cfRule>
  </conditionalFormatting>
  <conditionalFormatting sqref="R568">
    <cfRule type="expression" dxfId="17934" priority="18223" stopIfTrue="1">
      <formula>NOT(ISERROR(SEARCH("O",R568)))</formula>
    </cfRule>
    <cfRule type="expression" dxfId="17933" priority="18224" stopIfTrue="1">
      <formula>NOT(ISERROR(SEARCH("X",R568)))</formula>
    </cfRule>
  </conditionalFormatting>
  <conditionalFormatting sqref="S568">
    <cfRule type="expression" dxfId="17932" priority="18221" stopIfTrue="1">
      <formula>NOT(ISERROR(SEARCH("O",S568)))</formula>
    </cfRule>
    <cfRule type="expression" dxfId="17931" priority="18222" stopIfTrue="1">
      <formula>NOT(ISERROR(SEARCH("X",S568)))</formula>
    </cfRule>
  </conditionalFormatting>
  <conditionalFormatting sqref="R566">
    <cfRule type="expression" dxfId="17930" priority="18216" stopIfTrue="1">
      <formula>NOT(ISERROR(SEARCH("O",R566)))</formula>
    </cfRule>
    <cfRule type="expression" dxfId="17929" priority="18217" stopIfTrue="1">
      <formula>NOT(ISERROR(SEARCH("X",R566)))</formula>
    </cfRule>
  </conditionalFormatting>
  <conditionalFormatting sqref="S566">
    <cfRule type="expression" dxfId="17928" priority="18214" stopIfTrue="1">
      <formula>NOT(ISERROR(SEARCH("O",S566)))</formula>
    </cfRule>
    <cfRule type="expression" dxfId="17927" priority="18215" stopIfTrue="1">
      <formula>NOT(ISERROR(SEARCH("X",S566)))</formula>
    </cfRule>
  </conditionalFormatting>
  <conditionalFormatting sqref="R567:S567">
    <cfRule type="expression" dxfId="17926" priority="18211" stopIfTrue="1">
      <formula>NOT(ISERROR(SEARCH("O",R567)))</formula>
    </cfRule>
    <cfRule type="expression" dxfId="17925" priority="18212" stopIfTrue="1">
      <formula>NOT(ISERROR(SEARCH("X",R567)))</formula>
    </cfRule>
    <cfRule type="expression" dxfId="17924" priority="18213" stopIfTrue="1">
      <formula>NOT(ISERROR(SEARCH("V",R567)))</formula>
    </cfRule>
  </conditionalFormatting>
  <conditionalFormatting sqref="R576:S578">
    <cfRule type="expression" dxfId="17923" priority="18208" stopIfTrue="1">
      <formula>NOT(ISERROR(SEARCH("O",R576)))</formula>
    </cfRule>
    <cfRule type="expression" dxfId="17922" priority="18209" stopIfTrue="1">
      <formula>NOT(ISERROR(SEARCH("X",R576)))</formula>
    </cfRule>
    <cfRule type="expression" dxfId="17921" priority="18210" stopIfTrue="1">
      <formula>NOT(ISERROR(SEARCH("V",R576)))</formula>
    </cfRule>
  </conditionalFormatting>
  <conditionalFormatting sqref="R576:S578">
    <cfRule type="expression" dxfId="17920" priority="18206" stopIfTrue="1">
      <formula>NOT(ISERROR(SEARCH("O",R576)))</formula>
    </cfRule>
    <cfRule type="expression" dxfId="17919" priority="18207" stopIfTrue="1">
      <formula>NOT(ISERROR(SEARCH("X",R576)))</formula>
    </cfRule>
  </conditionalFormatting>
  <conditionalFormatting sqref="R579:S581">
    <cfRule type="expression" dxfId="17918" priority="18203" stopIfTrue="1">
      <formula>NOT(ISERROR(SEARCH("O",R579)))</formula>
    </cfRule>
    <cfRule type="expression" dxfId="17917" priority="18204" stopIfTrue="1">
      <formula>NOT(ISERROR(SEARCH("X",R579)))</formula>
    </cfRule>
    <cfRule type="expression" dxfId="17916" priority="18205" stopIfTrue="1">
      <formula>NOT(ISERROR(SEARCH("V",R579)))</formula>
    </cfRule>
  </conditionalFormatting>
  <conditionalFormatting sqref="R579:S581">
    <cfRule type="expression" dxfId="17915" priority="18201" stopIfTrue="1">
      <formula>NOT(ISERROR(SEARCH("O",R579)))</formula>
    </cfRule>
    <cfRule type="expression" dxfId="17914" priority="18202" stopIfTrue="1">
      <formula>NOT(ISERROR(SEARCH("X",R579)))</formula>
    </cfRule>
  </conditionalFormatting>
  <conditionalFormatting sqref="R584:S585">
    <cfRule type="expression" dxfId="17913" priority="18196" stopIfTrue="1">
      <formula>NOT(ISERROR(SEARCH("O",R584)))</formula>
    </cfRule>
    <cfRule type="expression" dxfId="17912" priority="18197" stopIfTrue="1">
      <formula>NOT(ISERROR(SEARCH("X",R584)))</formula>
    </cfRule>
    <cfRule type="expression" dxfId="17911" priority="18198" stopIfTrue="1">
      <formula>NOT(ISERROR(SEARCH("V",R584)))</formula>
    </cfRule>
  </conditionalFormatting>
  <conditionalFormatting sqref="R584:S585">
    <cfRule type="expression" dxfId="17910" priority="18199" stopIfTrue="1">
      <formula>NOT(ISERROR(SEARCH("O",R584)))</formula>
    </cfRule>
    <cfRule type="expression" dxfId="17909" priority="18200" stopIfTrue="1">
      <formula>NOT(ISERROR(SEARCH("X",R584)))</formula>
    </cfRule>
  </conditionalFormatting>
  <conditionalFormatting sqref="R586:S587">
    <cfRule type="expression" dxfId="17908" priority="18191" stopIfTrue="1">
      <formula>NOT(ISERROR(SEARCH("O",R586)))</formula>
    </cfRule>
    <cfRule type="expression" dxfId="17907" priority="18192" stopIfTrue="1">
      <formula>NOT(ISERROR(SEARCH("X",R586)))</formula>
    </cfRule>
    <cfRule type="expression" dxfId="17906" priority="18193" stopIfTrue="1">
      <formula>NOT(ISERROR(SEARCH("V",R586)))</formula>
    </cfRule>
  </conditionalFormatting>
  <conditionalFormatting sqref="R586:S587">
    <cfRule type="expression" dxfId="17905" priority="18194" stopIfTrue="1">
      <formula>NOT(ISERROR(SEARCH("O",R586)))</formula>
    </cfRule>
    <cfRule type="expression" dxfId="17904" priority="18195" stopIfTrue="1">
      <formula>NOT(ISERROR(SEARCH("X",R586)))</formula>
    </cfRule>
  </conditionalFormatting>
  <conditionalFormatting sqref="R590:S591">
    <cfRule type="expression" dxfId="17903" priority="18186" stopIfTrue="1">
      <formula>NOT(ISERROR(SEARCH("O",R590)))</formula>
    </cfRule>
    <cfRule type="expression" dxfId="17902" priority="18187" stopIfTrue="1">
      <formula>NOT(ISERROR(SEARCH("X",R590)))</formula>
    </cfRule>
    <cfRule type="expression" dxfId="17901" priority="18188" stopIfTrue="1">
      <formula>NOT(ISERROR(SEARCH("V",R590)))</formula>
    </cfRule>
  </conditionalFormatting>
  <conditionalFormatting sqref="R590:S591">
    <cfRule type="expression" dxfId="17900" priority="18189" stopIfTrue="1">
      <formula>NOT(ISERROR(SEARCH("O",R590)))</formula>
    </cfRule>
    <cfRule type="expression" dxfId="17899" priority="18190" stopIfTrue="1">
      <formula>NOT(ISERROR(SEARCH("X",R590)))</formula>
    </cfRule>
  </conditionalFormatting>
  <conditionalFormatting sqref="R592:S593">
    <cfRule type="expression" dxfId="17898" priority="18181" stopIfTrue="1">
      <formula>NOT(ISERROR(SEARCH("O",R592)))</formula>
    </cfRule>
    <cfRule type="expression" dxfId="17897" priority="18182" stopIfTrue="1">
      <formula>NOT(ISERROR(SEARCH("X",R592)))</formula>
    </cfRule>
    <cfRule type="expression" dxfId="17896" priority="18183" stopIfTrue="1">
      <formula>NOT(ISERROR(SEARCH("V",R592)))</formula>
    </cfRule>
  </conditionalFormatting>
  <conditionalFormatting sqref="R592:S593">
    <cfRule type="expression" dxfId="17895" priority="18184" stopIfTrue="1">
      <formula>NOT(ISERROR(SEARCH("O",R592)))</formula>
    </cfRule>
    <cfRule type="expression" dxfId="17894" priority="18185" stopIfTrue="1">
      <formula>NOT(ISERROR(SEARCH("X",R592)))</formula>
    </cfRule>
  </conditionalFormatting>
  <conditionalFormatting sqref="R622:S623">
    <cfRule type="expression" dxfId="17893" priority="18178" stopIfTrue="1">
      <formula>NOT(ISERROR(SEARCH("O",R622)))</formula>
    </cfRule>
    <cfRule type="expression" dxfId="17892" priority="18179" stopIfTrue="1">
      <formula>NOT(ISERROR(SEARCH("X",R622)))</formula>
    </cfRule>
    <cfRule type="expression" dxfId="17891" priority="18180" stopIfTrue="1">
      <formula>NOT(ISERROR(SEARCH("V",R622)))</formula>
    </cfRule>
  </conditionalFormatting>
  <conditionalFormatting sqref="R643:S643">
    <cfRule type="expression" dxfId="17890" priority="18175" stopIfTrue="1">
      <formula>NOT(ISERROR(SEARCH("O",R643)))</formula>
    </cfRule>
    <cfRule type="expression" dxfId="17889" priority="18176" stopIfTrue="1">
      <formula>NOT(ISERROR(SEARCH("X",R643)))</formula>
    </cfRule>
    <cfRule type="expression" dxfId="17888" priority="18177" stopIfTrue="1">
      <formula>NOT(ISERROR(SEARCH("V",R643)))</formula>
    </cfRule>
  </conditionalFormatting>
  <conditionalFormatting sqref="R643:S643">
    <cfRule type="expression" dxfId="17887" priority="18172" stopIfTrue="1">
      <formula>NOT(ISERROR(SEARCH("O",R643)))</formula>
    </cfRule>
    <cfRule type="expression" dxfId="17886" priority="18173" stopIfTrue="1">
      <formula>NOT(ISERROR(SEARCH("X",R643)))</formula>
    </cfRule>
    <cfRule type="expression" dxfId="17885" priority="18174" stopIfTrue="1">
      <formula>NOT(ISERROR(SEARCH("V",R643)))</formula>
    </cfRule>
  </conditionalFormatting>
  <conditionalFormatting sqref="R643:S643">
    <cfRule type="expression" dxfId="17884" priority="18169" stopIfTrue="1">
      <formula>NOT(ISERROR(SEARCH("O",R643)))</formula>
    </cfRule>
    <cfRule type="expression" dxfId="17883" priority="18170" stopIfTrue="1">
      <formula>NOT(ISERROR(SEARCH("X",R643)))</formula>
    </cfRule>
    <cfRule type="expression" dxfId="17882" priority="18171" stopIfTrue="1">
      <formula>NOT(ISERROR(SEARCH("V",R643)))</formula>
    </cfRule>
  </conditionalFormatting>
  <conditionalFormatting sqref="R644:S644">
    <cfRule type="expression" dxfId="17881" priority="18166" stopIfTrue="1">
      <formula>NOT(ISERROR(SEARCH("O",R644)))</formula>
    </cfRule>
    <cfRule type="expression" dxfId="17880" priority="18167" stopIfTrue="1">
      <formula>NOT(ISERROR(SEARCH("X",R644)))</formula>
    </cfRule>
    <cfRule type="expression" dxfId="17879" priority="18168" stopIfTrue="1">
      <formula>NOT(ISERROR(SEARCH("V",R644)))</formula>
    </cfRule>
  </conditionalFormatting>
  <conditionalFormatting sqref="R644:S644">
    <cfRule type="expression" dxfId="17878" priority="18163" stopIfTrue="1">
      <formula>NOT(ISERROR(SEARCH("O",R644)))</formula>
    </cfRule>
    <cfRule type="expression" dxfId="17877" priority="18164" stopIfTrue="1">
      <formula>NOT(ISERROR(SEARCH("X",R644)))</formula>
    </cfRule>
    <cfRule type="expression" dxfId="17876" priority="18165" stopIfTrue="1">
      <formula>NOT(ISERROR(SEARCH("V",R644)))</formula>
    </cfRule>
  </conditionalFormatting>
  <conditionalFormatting sqref="R644:S644">
    <cfRule type="expression" dxfId="17875" priority="18160" stopIfTrue="1">
      <formula>NOT(ISERROR(SEARCH("O",R644)))</formula>
    </cfRule>
    <cfRule type="expression" dxfId="17874" priority="18161" stopIfTrue="1">
      <formula>NOT(ISERROR(SEARCH("X",R644)))</formula>
    </cfRule>
    <cfRule type="expression" dxfId="17873" priority="18162" stopIfTrue="1">
      <formula>NOT(ISERROR(SEARCH("V",R644)))</formula>
    </cfRule>
  </conditionalFormatting>
  <conditionalFormatting sqref="R645:S646">
    <cfRule type="expression" dxfId="17872" priority="18157" stopIfTrue="1">
      <formula>NOT(ISERROR(SEARCH("O",R645)))</formula>
    </cfRule>
    <cfRule type="expression" dxfId="17871" priority="18158" stopIfTrue="1">
      <formula>NOT(ISERROR(SEARCH("X",R645)))</formula>
    </cfRule>
    <cfRule type="expression" dxfId="17870" priority="18159" stopIfTrue="1">
      <formula>NOT(ISERROR(SEARCH("V",R645)))</formula>
    </cfRule>
  </conditionalFormatting>
  <conditionalFormatting sqref="R649:S649">
    <cfRule type="expression" dxfId="17869" priority="18154" stopIfTrue="1">
      <formula>NOT(ISERROR(SEARCH("O",R649)))</formula>
    </cfRule>
    <cfRule type="expression" dxfId="17868" priority="18155" stopIfTrue="1">
      <formula>NOT(ISERROR(SEARCH("X",R649)))</formula>
    </cfRule>
    <cfRule type="expression" dxfId="17867" priority="18156" stopIfTrue="1">
      <formula>NOT(ISERROR(SEARCH("V",R649)))</formula>
    </cfRule>
  </conditionalFormatting>
  <conditionalFormatting sqref="R684:S685 R689:S692 R696:S699 R703:S705">
    <cfRule type="expression" dxfId="17866" priority="18148" stopIfTrue="1">
      <formula>NOT(ISERROR(SEARCH("O",R684)))</formula>
    </cfRule>
    <cfRule type="expression" dxfId="17865" priority="18149" stopIfTrue="1">
      <formula>NOT(ISERROR(SEARCH("X",R684)))</formula>
    </cfRule>
    <cfRule type="expression" dxfId="17864" priority="18150" stopIfTrue="1">
      <formula>NOT(ISERROR(SEARCH("V",R684)))</formula>
    </cfRule>
  </conditionalFormatting>
  <conditionalFormatting sqref="R686:S688 R693:S695 R700:S702">
    <cfRule type="expression" dxfId="17863" priority="18151" stopIfTrue="1">
      <formula>NOT(ISERROR(SEARCH("O",R686)))</formula>
    </cfRule>
    <cfRule type="expression" dxfId="17862" priority="18152" stopIfTrue="1">
      <formula>NOT(ISERROR(SEARCH("X",R686)))</formula>
    </cfRule>
    <cfRule type="expression" dxfId="17861" priority="18153" stopIfTrue="1">
      <formula>NOT(ISERROR(SEARCH("V",R686)))</formula>
    </cfRule>
  </conditionalFormatting>
  <conditionalFormatting sqref="S848:S851 R835:S836 R840:S843">
    <cfRule type="expression" dxfId="17860" priority="18137" stopIfTrue="1">
      <formula>NOT(ISERROR(SEARCH("O",R835)))</formula>
    </cfRule>
    <cfRule type="expression" dxfId="17859" priority="18138" stopIfTrue="1">
      <formula>NOT(ISERROR(SEARCH("X",R835)))</formula>
    </cfRule>
    <cfRule type="expression" dxfId="17858" priority="18139" stopIfTrue="1">
      <formula>NOT(ISERROR(SEARCH("V",R835)))</formula>
    </cfRule>
  </conditionalFormatting>
  <conditionalFormatting sqref="S845:S847 S852 R837:S839">
    <cfRule type="expression" dxfId="17857" priority="18145" stopIfTrue="1">
      <formula>NOT(ISERROR(SEARCH("O",R837)))</formula>
    </cfRule>
    <cfRule type="expression" dxfId="17856" priority="18146" stopIfTrue="1">
      <formula>NOT(ISERROR(SEARCH("X",R837)))</formula>
    </cfRule>
    <cfRule type="expression" dxfId="17855" priority="18147" stopIfTrue="1">
      <formula>NOT(ISERROR(SEARCH("V",R837)))</formula>
    </cfRule>
  </conditionalFormatting>
  <conditionalFormatting sqref="R845:R852">
    <cfRule type="expression" dxfId="17854" priority="18142" stopIfTrue="1">
      <formula>NOT(ISERROR(SEARCH("O",R845)))</formula>
    </cfRule>
    <cfRule type="expression" dxfId="17853" priority="18143" stopIfTrue="1">
      <formula>NOT(ISERROR(SEARCH("X",R845)))</formula>
    </cfRule>
    <cfRule type="expression" dxfId="17852" priority="18144" stopIfTrue="1">
      <formula>NOT(ISERROR(SEARCH("V",R845)))</formula>
    </cfRule>
  </conditionalFormatting>
  <conditionalFormatting sqref="R845:R852">
    <cfRule type="expression" dxfId="17851" priority="18140" stopIfTrue="1">
      <formula>NOT(ISERROR(SEARCH("O",R845)))</formula>
    </cfRule>
    <cfRule type="expression" dxfId="17850" priority="18141" stopIfTrue="1">
      <formula>NOT(ISERROR(SEARCH("X",R845)))</formula>
    </cfRule>
  </conditionalFormatting>
  <conditionalFormatting sqref="R803:S804">
    <cfRule type="expression" dxfId="17849" priority="18134" stopIfTrue="1">
      <formula>NOT(ISERROR(SEARCH("O",R803)))</formula>
    </cfRule>
    <cfRule type="expression" dxfId="17848" priority="18135" stopIfTrue="1">
      <formula>NOT(ISERROR(SEARCH("X",R803)))</formula>
    </cfRule>
    <cfRule type="expression" dxfId="17847" priority="18136" stopIfTrue="1">
      <formula>NOT(ISERROR(SEARCH("V",R803)))</formula>
    </cfRule>
  </conditionalFormatting>
  <conditionalFormatting sqref="R735:S735 R781 R765 R767 S758:S795 R788:R789 R784">
    <cfRule type="containsText" dxfId="17846" priority="18098" operator="containsText" text="O">
      <formula>NOT(ISERROR(SEARCH("O",R735)))</formula>
    </cfRule>
    <cfRule type="containsText" dxfId="17845" priority="18099" operator="containsText" text="X">
      <formula>NOT(ISERROR(SEARCH("X",R735)))</formula>
    </cfRule>
    <cfRule type="containsText" dxfId="17844" priority="18100" operator="containsText" text="V">
      <formula>NOT(ISERROR(SEARCH("V",R735)))</formula>
    </cfRule>
    <cfRule type="cellIs" dxfId="17843" priority="18101" operator="equal">
      <formula>(((#REF!)))</formula>
    </cfRule>
  </conditionalFormatting>
  <conditionalFormatting sqref="R712:S712">
    <cfRule type="containsText" dxfId="17842" priority="18102" operator="containsText" text="O">
      <formula>NOT(ISERROR(SEARCH("O",R712)))</formula>
    </cfRule>
    <cfRule type="containsText" dxfId="17841" priority="18103" operator="containsText" text="X">
      <formula>NOT(ISERROR(SEARCH("X",R712)))</formula>
    </cfRule>
    <cfRule type="containsText" dxfId="17840" priority="18104" operator="containsText" text="V">
      <formula>NOT(ISERROR(SEARCH("V",R712)))</formula>
    </cfRule>
    <cfRule type="cellIs" dxfId="17839" priority="18105" operator="equal">
      <formula>(((#REF!)))</formula>
    </cfRule>
  </conditionalFormatting>
  <conditionalFormatting sqref="R715:S715">
    <cfRule type="containsText" dxfId="17838" priority="18094" operator="containsText" text="O">
      <formula>NOT(ISERROR(SEARCH("O",R715)))</formula>
    </cfRule>
    <cfRule type="containsText" dxfId="17837" priority="18095" operator="containsText" text="X">
      <formula>NOT(ISERROR(SEARCH("X",R715)))</formula>
    </cfRule>
    <cfRule type="containsText" dxfId="17836" priority="18096" operator="containsText" text="V">
      <formula>NOT(ISERROR(SEARCH("V",R715)))</formula>
    </cfRule>
    <cfRule type="cellIs" dxfId="17835" priority="18097" operator="equal">
      <formula>(((#REF!)))</formula>
    </cfRule>
  </conditionalFormatting>
  <conditionalFormatting sqref="R719:S719">
    <cfRule type="containsText" dxfId="17834" priority="18043" operator="containsText" text="O">
      <formula>NOT(ISERROR(SEARCH("O",R719)))</formula>
    </cfRule>
    <cfRule type="containsText" dxfId="17833" priority="18044" operator="containsText" text="X">
      <formula>NOT(ISERROR(SEARCH("X",R719)))</formula>
    </cfRule>
    <cfRule type="containsText" dxfId="17832" priority="18045" operator="containsText" text="V">
      <formula>NOT(ISERROR(SEARCH("V",R719)))</formula>
    </cfRule>
    <cfRule type="cellIs" dxfId="17831" priority="18046" operator="equal">
      <formula>(((#REF!)))</formula>
    </cfRule>
  </conditionalFormatting>
  <conditionalFormatting sqref="R729:S729">
    <cfRule type="containsText" dxfId="17830" priority="18090" operator="containsText" text="O">
      <formula>NOT(ISERROR(SEARCH("O",R729)))</formula>
    </cfRule>
    <cfRule type="containsText" dxfId="17829" priority="18091" operator="containsText" text="X">
      <formula>NOT(ISERROR(SEARCH("X",R729)))</formula>
    </cfRule>
    <cfRule type="containsText" dxfId="17828" priority="18092" operator="containsText" text="V">
      <formula>NOT(ISERROR(SEARCH("V",R729)))</formula>
    </cfRule>
    <cfRule type="cellIs" dxfId="17827" priority="18093" operator="equal">
      <formula>(((#REF!)))</formula>
    </cfRule>
  </conditionalFormatting>
  <conditionalFormatting sqref="R731:S731">
    <cfRule type="containsText" dxfId="17826" priority="18035" operator="containsText" text="O">
      <formula>NOT(ISERROR(SEARCH("O",R731)))</formula>
    </cfRule>
    <cfRule type="containsText" dxfId="17825" priority="18036" operator="containsText" text="X">
      <formula>NOT(ISERROR(SEARCH("X",R731)))</formula>
    </cfRule>
    <cfRule type="containsText" dxfId="17824" priority="18037" operator="containsText" text="V">
      <formula>NOT(ISERROR(SEARCH("V",R731)))</formula>
    </cfRule>
    <cfRule type="cellIs" dxfId="17823" priority="18038" operator="equal">
      <formula>(((#REF!)))</formula>
    </cfRule>
  </conditionalFormatting>
  <conditionalFormatting sqref="R733:S733">
    <cfRule type="containsText" dxfId="17822" priority="18086" operator="containsText" text="O">
      <formula>NOT(ISERROR(SEARCH("O",R733)))</formula>
    </cfRule>
    <cfRule type="containsText" dxfId="17821" priority="18087" operator="containsText" text="X">
      <formula>NOT(ISERROR(SEARCH("X",R733)))</formula>
    </cfRule>
    <cfRule type="containsText" dxfId="17820" priority="18088" operator="containsText" text="V">
      <formula>NOT(ISERROR(SEARCH("V",R733)))</formula>
    </cfRule>
    <cfRule type="cellIs" dxfId="17819" priority="18089" operator="equal">
      <formula>(((#REF!)))</formula>
    </cfRule>
  </conditionalFormatting>
  <conditionalFormatting sqref="R734:S734">
    <cfRule type="containsText" dxfId="17818" priority="18031" operator="containsText" text="O">
      <formula>NOT(ISERROR(SEARCH("O",R734)))</formula>
    </cfRule>
    <cfRule type="containsText" dxfId="17817" priority="18032" operator="containsText" text="X">
      <formula>NOT(ISERROR(SEARCH("X",R734)))</formula>
    </cfRule>
    <cfRule type="containsText" dxfId="17816" priority="18033" operator="containsText" text="V">
      <formula>NOT(ISERROR(SEARCH("V",R734)))</formula>
    </cfRule>
    <cfRule type="cellIs" dxfId="17815" priority="18034" operator="equal">
      <formula>(((#REF!)))</formula>
    </cfRule>
  </conditionalFormatting>
  <conditionalFormatting sqref="R736:S736">
    <cfRule type="containsText" dxfId="17814" priority="18082" operator="containsText" text="O">
      <formula>NOT(ISERROR(SEARCH("O",R736)))</formula>
    </cfRule>
    <cfRule type="containsText" dxfId="17813" priority="18083" operator="containsText" text="X">
      <formula>NOT(ISERROR(SEARCH("X",R736)))</formula>
    </cfRule>
    <cfRule type="containsText" dxfId="17812" priority="18084" operator="containsText" text="V">
      <formula>NOT(ISERROR(SEARCH("V",R736)))</formula>
    </cfRule>
    <cfRule type="cellIs" dxfId="17811" priority="18085" operator="equal">
      <formula>(((#REF!)))</formula>
    </cfRule>
  </conditionalFormatting>
  <conditionalFormatting sqref="R738:S738">
    <cfRule type="containsText" dxfId="17810" priority="18039" operator="containsText" text="O">
      <formula>NOT(ISERROR(SEARCH("O",R738)))</formula>
    </cfRule>
    <cfRule type="containsText" dxfId="17809" priority="18040" operator="containsText" text="X">
      <formula>NOT(ISERROR(SEARCH("X",R738)))</formula>
    </cfRule>
    <cfRule type="containsText" dxfId="17808" priority="18041" operator="containsText" text="V">
      <formula>NOT(ISERROR(SEARCH("V",R738)))</formula>
    </cfRule>
    <cfRule type="cellIs" dxfId="17807" priority="18042" operator="equal">
      <formula>(((#REF!)))</formula>
    </cfRule>
  </conditionalFormatting>
  <conditionalFormatting sqref="R741:S741">
    <cfRule type="containsText" dxfId="17806" priority="18078" operator="containsText" text="O">
      <formula>NOT(ISERROR(SEARCH("O",R741)))</formula>
    </cfRule>
    <cfRule type="containsText" dxfId="17805" priority="18079" operator="containsText" text="X">
      <formula>NOT(ISERROR(SEARCH("X",R741)))</formula>
    </cfRule>
    <cfRule type="containsText" dxfId="17804" priority="18080" operator="containsText" text="V">
      <formula>NOT(ISERROR(SEARCH("V",R741)))</formula>
    </cfRule>
    <cfRule type="cellIs" dxfId="17803" priority="18081" operator="equal">
      <formula>(((#REF!)))</formula>
    </cfRule>
  </conditionalFormatting>
  <conditionalFormatting sqref="R756:S756">
    <cfRule type="containsText" dxfId="17802" priority="18118" operator="containsText" text="O">
      <formula>NOT(ISERROR(SEARCH("O",R756)))</formula>
    </cfRule>
    <cfRule type="containsText" dxfId="17801" priority="18119" operator="containsText" text="X">
      <formula>NOT(ISERROR(SEARCH("X",R756)))</formula>
    </cfRule>
    <cfRule type="containsText" dxfId="17800" priority="18120" operator="containsText" text="V">
      <formula>NOT(ISERROR(SEARCH("V",R756)))</formula>
    </cfRule>
    <cfRule type="cellIs" dxfId="17799" priority="18121" operator="equal">
      <formula>(((#REF!)))</formula>
    </cfRule>
  </conditionalFormatting>
  <conditionalFormatting sqref="R757:S757">
    <cfRule type="containsText" dxfId="17798" priority="18066" operator="containsText" text="O">
      <formula>NOT(ISERROR(SEARCH("O",R757)))</formula>
    </cfRule>
    <cfRule type="containsText" dxfId="17797" priority="18067" operator="containsText" text="X">
      <formula>NOT(ISERROR(SEARCH("X",R757)))</formula>
    </cfRule>
    <cfRule type="containsText" dxfId="17796" priority="18068" operator="containsText" text="V">
      <formula>NOT(ISERROR(SEARCH("V",R757)))</formula>
    </cfRule>
    <cfRule type="cellIs" dxfId="17795" priority="18069" operator="equal">
      <formula>(((#REF!)))</formula>
    </cfRule>
  </conditionalFormatting>
  <conditionalFormatting sqref="R763">
    <cfRule type="containsText" dxfId="17794" priority="18074" operator="containsText" text="O">
      <formula>NOT(ISERROR(SEARCH("O",R763)))</formula>
    </cfRule>
    <cfRule type="containsText" dxfId="17793" priority="18075" operator="containsText" text="X">
      <formula>NOT(ISERROR(SEARCH("X",R763)))</formula>
    </cfRule>
    <cfRule type="containsText" dxfId="17792" priority="18076" operator="containsText" text="V">
      <formula>NOT(ISERROR(SEARCH("V",R763)))</formula>
    </cfRule>
    <cfRule type="cellIs" dxfId="17791" priority="18077" operator="equal">
      <formula>(((#REF!)))</formula>
    </cfRule>
  </conditionalFormatting>
  <conditionalFormatting sqref="R764">
    <cfRule type="containsText" dxfId="17790" priority="18062" operator="containsText" text="O">
      <formula>NOT(ISERROR(SEARCH("O",R764)))</formula>
    </cfRule>
    <cfRule type="containsText" dxfId="17789" priority="18063" operator="containsText" text="X">
      <formula>NOT(ISERROR(SEARCH("X",R764)))</formula>
    </cfRule>
    <cfRule type="containsText" dxfId="17788" priority="18064" operator="containsText" text="V">
      <formula>NOT(ISERROR(SEARCH("V",R764)))</formula>
    </cfRule>
    <cfRule type="cellIs" dxfId="17787" priority="18065" operator="equal">
      <formula>(((#REF!)))</formula>
    </cfRule>
  </conditionalFormatting>
  <conditionalFormatting sqref="R768">
    <cfRule type="containsText" dxfId="17786" priority="18054" operator="containsText" text="O">
      <formula>NOT(ISERROR(SEARCH("O",R768)))</formula>
    </cfRule>
    <cfRule type="containsText" dxfId="17785" priority="18055" operator="containsText" text="X">
      <formula>NOT(ISERROR(SEARCH("X",R768)))</formula>
    </cfRule>
    <cfRule type="containsText" dxfId="17784" priority="18056" operator="containsText" text="V">
      <formula>NOT(ISERROR(SEARCH("V",R768)))</formula>
    </cfRule>
    <cfRule type="cellIs" dxfId="17783" priority="18057" operator="equal">
      <formula>(((#REF!)))</formula>
    </cfRule>
  </conditionalFormatting>
  <conditionalFormatting sqref="R770">
    <cfRule type="containsText" dxfId="17782" priority="18058" operator="containsText" text="O">
      <formula>NOT(ISERROR(SEARCH("O",R770)))</formula>
    </cfRule>
    <cfRule type="containsText" dxfId="17781" priority="18059" operator="containsText" text="X">
      <formula>NOT(ISERROR(SEARCH("X",R770)))</formula>
    </cfRule>
    <cfRule type="containsText" dxfId="17780" priority="18060" operator="containsText" text="V">
      <formula>NOT(ISERROR(SEARCH("V",R770)))</formula>
    </cfRule>
    <cfRule type="cellIs" dxfId="17779" priority="18061" operator="equal">
      <formula>(((#REF!)))</formula>
    </cfRule>
  </conditionalFormatting>
  <conditionalFormatting sqref="R775">
    <cfRule type="containsText" dxfId="17778" priority="18027" operator="containsText" text="O">
      <formula>NOT(ISERROR(SEARCH("O",R775)))</formula>
    </cfRule>
    <cfRule type="containsText" dxfId="17777" priority="18028" operator="containsText" text="X">
      <formula>NOT(ISERROR(SEARCH("X",R775)))</formula>
    </cfRule>
    <cfRule type="containsText" dxfId="17776" priority="18029" operator="containsText" text="V">
      <formula>NOT(ISERROR(SEARCH("V",R775)))</formula>
    </cfRule>
    <cfRule type="cellIs" dxfId="17775" priority="18030" operator="equal">
      <formula>(((#REF!)))</formula>
    </cfRule>
  </conditionalFormatting>
  <conditionalFormatting sqref="R777">
    <cfRule type="containsText" dxfId="17774" priority="18070" operator="containsText" text="O">
      <formula>NOT(ISERROR(SEARCH("O",R777)))</formula>
    </cfRule>
    <cfRule type="containsText" dxfId="17773" priority="18071" operator="containsText" text="X">
      <formula>NOT(ISERROR(SEARCH("X",R777)))</formula>
    </cfRule>
    <cfRule type="containsText" dxfId="17772" priority="18072" operator="containsText" text="V">
      <formula>NOT(ISERROR(SEARCH("V",R777)))</formula>
    </cfRule>
    <cfRule type="cellIs" dxfId="17771" priority="18073" operator="equal">
      <formula>(((#REF!)))</formula>
    </cfRule>
  </conditionalFormatting>
  <conditionalFormatting sqref="R782">
    <cfRule type="containsText" dxfId="17770" priority="18130" operator="containsText" text="O">
      <formula>NOT(ISERROR(SEARCH("O",R782)))</formula>
    </cfRule>
    <cfRule type="containsText" dxfId="17769" priority="18131" operator="containsText" text="X">
      <formula>NOT(ISERROR(SEARCH("X",R782)))</formula>
    </cfRule>
    <cfRule type="containsText" dxfId="17768" priority="18132" operator="containsText" text="V">
      <formula>NOT(ISERROR(SEARCH("V",R782)))</formula>
    </cfRule>
    <cfRule type="cellIs" dxfId="17767" priority="18133" operator="equal">
      <formula>(((#REF!)))</formula>
    </cfRule>
  </conditionalFormatting>
  <conditionalFormatting sqref="R724:S728 R720:S721 R713:S714 R716:S718 R737:S737 R739:S739 R730:S730 R732:S732 R742:S743 R790 R783">
    <cfRule type="containsText" dxfId="17766" priority="18126" operator="containsText" text="O">
      <formula>NOT(ISERROR(SEARCH("O",R713)))</formula>
    </cfRule>
    <cfRule type="containsText" dxfId="17765" priority="18127" operator="containsText" text="X">
      <formula>NOT(ISERROR(SEARCH("X",R713)))</formula>
    </cfRule>
    <cfRule type="containsText" dxfId="17764" priority="18128" operator="containsText" text="V">
      <formula>NOT(ISERROR(SEARCH("V",R713)))</formula>
    </cfRule>
    <cfRule type="cellIs" dxfId="17763" priority="18129" operator="equal">
      <formula>(((#REF!)))</formula>
    </cfRule>
  </conditionalFormatting>
  <conditionalFormatting sqref="R722:S723">
    <cfRule type="containsText" dxfId="17762" priority="18023" operator="containsText" text="O">
      <formula>NOT(ISERROR(SEARCH("O",R722)))</formula>
    </cfRule>
    <cfRule type="containsText" dxfId="17761" priority="18024" operator="containsText" text="X">
      <formula>NOT(ISERROR(SEARCH("X",R722)))</formula>
    </cfRule>
    <cfRule type="containsText" dxfId="17760" priority="18025" operator="containsText" text="V">
      <formula>NOT(ISERROR(SEARCH("V",R722)))</formula>
    </cfRule>
    <cfRule type="cellIs" dxfId="17759" priority="18026" operator="equal">
      <formula>(((#REF!)))</formula>
    </cfRule>
  </conditionalFormatting>
  <conditionalFormatting sqref="R740:S740 R753:S755">
    <cfRule type="containsText" dxfId="17758" priority="18122" operator="containsText" text="O">
      <formula>NOT(ISERROR(SEARCH("O",R740)))</formula>
    </cfRule>
    <cfRule type="containsText" dxfId="17757" priority="18123" operator="containsText" text="X">
      <formula>NOT(ISERROR(SEARCH("X",R740)))</formula>
    </cfRule>
    <cfRule type="containsText" dxfId="17756" priority="18124" operator="containsText" text="V">
      <formula>NOT(ISERROR(SEARCH("V",R740)))</formula>
    </cfRule>
    <cfRule type="cellIs" dxfId="17755" priority="18125" operator="equal">
      <formula>(((#REF!)))</formula>
    </cfRule>
  </conditionalFormatting>
  <conditionalFormatting sqref="R758:R759">
    <cfRule type="containsText" dxfId="17754" priority="18114" operator="containsText" text="O">
      <formula>NOT(ISERROR(SEARCH("O",R758)))</formula>
    </cfRule>
    <cfRule type="containsText" dxfId="17753" priority="18115" operator="containsText" text="X">
      <formula>NOT(ISERROR(SEARCH("X",R758)))</formula>
    </cfRule>
    <cfRule type="containsText" dxfId="17752" priority="18116" operator="containsText" text="V">
      <formula>NOT(ISERROR(SEARCH("V",R758)))</formula>
    </cfRule>
    <cfRule type="cellIs" dxfId="17751" priority="18117" operator="equal">
      <formula>(((#REF!)))</formula>
    </cfRule>
  </conditionalFormatting>
  <conditionalFormatting sqref="R771 R762 R769">
    <cfRule type="containsText" dxfId="17750" priority="18110" operator="containsText" text="O">
      <formula>NOT(ISERROR(SEARCH("O",R762)))</formula>
    </cfRule>
    <cfRule type="containsText" dxfId="17749" priority="18111" operator="containsText" text="X">
      <formula>NOT(ISERROR(SEARCH("X",R762)))</formula>
    </cfRule>
    <cfRule type="containsText" dxfId="17748" priority="18112" operator="containsText" text="V">
      <formula>NOT(ISERROR(SEARCH("V",R762)))</formula>
    </cfRule>
    <cfRule type="cellIs" dxfId="17747" priority="18113" operator="equal">
      <formula>(((#REF!)))</formula>
    </cfRule>
  </conditionalFormatting>
  <conditionalFormatting sqref="R772:R774">
    <cfRule type="containsText" dxfId="17746" priority="18050" operator="containsText" text="O">
      <formula>NOT(ISERROR(SEARCH("O",R772)))</formula>
    </cfRule>
    <cfRule type="containsText" dxfId="17745" priority="18051" operator="containsText" text="X">
      <formula>NOT(ISERROR(SEARCH("X",R772)))</formula>
    </cfRule>
    <cfRule type="containsText" dxfId="17744" priority="18052" operator="containsText" text="V">
      <formula>NOT(ISERROR(SEARCH("V",R772)))</formula>
    </cfRule>
    <cfRule type="cellIs" dxfId="17743" priority="18053" operator="equal">
      <formula>(((#REF!)))</formula>
    </cfRule>
  </conditionalFormatting>
  <conditionalFormatting sqref="R776 R778">
    <cfRule type="containsText" dxfId="17742" priority="18106" operator="containsText" text="O">
      <formula>NOT(ISERROR(SEARCH("O",R776)))</formula>
    </cfRule>
    <cfRule type="containsText" dxfId="17741" priority="18107" operator="containsText" text="X">
      <formula>NOT(ISERROR(SEARCH("X",R776)))</formula>
    </cfRule>
    <cfRule type="containsText" dxfId="17740" priority="18108" operator="containsText" text="V">
      <formula>NOT(ISERROR(SEARCH("V",R776)))</formula>
    </cfRule>
    <cfRule type="cellIs" dxfId="17739" priority="18109" operator="equal">
      <formula>(((#REF!)))</formula>
    </cfRule>
  </conditionalFormatting>
  <conditionalFormatting sqref="R785:R786 R792:R794">
    <cfRule type="expression" dxfId="17738" priority="18047" stopIfTrue="1">
      <formula>NOT(ISERROR(SEARCH("O",R785)))</formula>
    </cfRule>
    <cfRule type="expression" dxfId="17737" priority="18048" stopIfTrue="1">
      <formula>NOT(ISERROR(SEARCH("X",R785)))</formula>
    </cfRule>
    <cfRule type="expression" dxfId="17736" priority="18049" stopIfTrue="1">
      <formula>NOT(ISERROR(SEARCH("V",R785)))</formula>
    </cfRule>
  </conditionalFormatting>
  <conditionalFormatting sqref="R744:S744">
    <cfRule type="containsText" dxfId="17735" priority="18019" operator="containsText" text="O">
      <formula>NOT(ISERROR(SEARCH("O",R744)))</formula>
    </cfRule>
    <cfRule type="containsText" dxfId="17734" priority="18020" operator="containsText" text="X">
      <formula>NOT(ISERROR(SEARCH("X",R744)))</formula>
    </cfRule>
    <cfRule type="containsText" dxfId="17733" priority="18021" operator="containsText" text="V">
      <formula>NOT(ISERROR(SEARCH("V",R744)))</formula>
    </cfRule>
    <cfRule type="cellIs" dxfId="17732" priority="18022" operator="equal">
      <formula>(((#REF!)))</formula>
    </cfRule>
  </conditionalFormatting>
  <conditionalFormatting sqref="R745:S745">
    <cfRule type="containsText" dxfId="17731" priority="18015" operator="containsText" text="O">
      <formula>NOT(ISERROR(SEARCH("O",R745)))</formula>
    </cfRule>
    <cfRule type="containsText" dxfId="17730" priority="18016" operator="containsText" text="X">
      <formula>NOT(ISERROR(SEARCH("X",R745)))</formula>
    </cfRule>
    <cfRule type="containsText" dxfId="17729" priority="18017" operator="containsText" text="V">
      <formula>NOT(ISERROR(SEARCH("V",R745)))</formula>
    </cfRule>
    <cfRule type="cellIs" dxfId="17728" priority="18018" operator="equal">
      <formula>(((#REF!)))</formula>
    </cfRule>
  </conditionalFormatting>
  <conditionalFormatting sqref="R748:S750">
    <cfRule type="containsText" dxfId="17727" priority="18011" operator="containsText" text="O">
      <formula>NOT(ISERROR(SEARCH("O",R748)))</formula>
    </cfRule>
    <cfRule type="containsText" dxfId="17726" priority="18012" operator="containsText" text="X">
      <formula>NOT(ISERROR(SEARCH("X",R748)))</formula>
    </cfRule>
    <cfRule type="containsText" dxfId="17725" priority="18013" operator="containsText" text="V">
      <formula>NOT(ISERROR(SEARCH("V",R748)))</formula>
    </cfRule>
    <cfRule type="cellIs" dxfId="17724" priority="18014" operator="equal">
      <formula>(((#REF!)))</formula>
    </cfRule>
  </conditionalFormatting>
  <conditionalFormatting sqref="R746:S746">
    <cfRule type="containsText" dxfId="17723" priority="18007" operator="containsText" text="O">
      <formula>NOT(ISERROR(SEARCH("O",R746)))</formula>
    </cfRule>
    <cfRule type="containsText" dxfId="17722" priority="18008" operator="containsText" text="X">
      <formula>NOT(ISERROR(SEARCH("X",R746)))</formula>
    </cfRule>
    <cfRule type="containsText" dxfId="17721" priority="18009" operator="containsText" text="V">
      <formula>NOT(ISERROR(SEARCH("V",R746)))</formula>
    </cfRule>
    <cfRule type="cellIs" dxfId="17720" priority="18010" operator="equal">
      <formula>(((#REF!)))</formula>
    </cfRule>
  </conditionalFormatting>
  <conditionalFormatting sqref="R747:S747">
    <cfRule type="containsText" dxfId="17719" priority="18003" operator="containsText" text="O">
      <formula>NOT(ISERROR(SEARCH("O",R747)))</formula>
    </cfRule>
    <cfRule type="containsText" dxfId="17718" priority="18004" operator="containsText" text="X">
      <formula>NOT(ISERROR(SEARCH("X",R747)))</formula>
    </cfRule>
    <cfRule type="containsText" dxfId="17717" priority="18005" operator="containsText" text="V">
      <formula>NOT(ISERROR(SEARCH("V",R747)))</formula>
    </cfRule>
    <cfRule type="cellIs" dxfId="17716" priority="18006" operator="equal">
      <formula>(((#REF!)))</formula>
    </cfRule>
  </conditionalFormatting>
  <conditionalFormatting sqref="R751:S751">
    <cfRule type="containsText" dxfId="17715" priority="17999" operator="containsText" text="O">
      <formula>NOT(ISERROR(SEARCH("O",R751)))</formula>
    </cfRule>
    <cfRule type="containsText" dxfId="17714" priority="18000" operator="containsText" text="X">
      <formula>NOT(ISERROR(SEARCH("X",R751)))</formula>
    </cfRule>
    <cfRule type="containsText" dxfId="17713" priority="18001" operator="containsText" text="V">
      <formula>NOT(ISERROR(SEARCH("V",R751)))</formula>
    </cfRule>
    <cfRule type="cellIs" dxfId="17712" priority="18002" operator="equal">
      <formula>(((#REF!)))</formula>
    </cfRule>
  </conditionalFormatting>
  <conditionalFormatting sqref="R752:S752">
    <cfRule type="containsText" dxfId="17711" priority="17995" operator="containsText" text="O">
      <formula>NOT(ISERROR(SEARCH("O",R752)))</formula>
    </cfRule>
    <cfRule type="containsText" dxfId="17710" priority="17996" operator="containsText" text="X">
      <formula>NOT(ISERROR(SEARCH("X",R752)))</formula>
    </cfRule>
    <cfRule type="containsText" dxfId="17709" priority="17997" operator="containsText" text="V">
      <formula>NOT(ISERROR(SEARCH("V",R752)))</formula>
    </cfRule>
    <cfRule type="cellIs" dxfId="17708" priority="17998" operator="equal">
      <formula>(((#REF!)))</formula>
    </cfRule>
  </conditionalFormatting>
  <conditionalFormatting sqref="R761">
    <cfRule type="containsText" dxfId="17707" priority="17987" operator="containsText" text="O">
      <formula>NOT(ISERROR(SEARCH("O",R761)))</formula>
    </cfRule>
    <cfRule type="containsText" dxfId="17706" priority="17988" operator="containsText" text="X">
      <formula>NOT(ISERROR(SEARCH("X",R761)))</formula>
    </cfRule>
    <cfRule type="containsText" dxfId="17705" priority="17989" operator="containsText" text="V">
      <formula>NOT(ISERROR(SEARCH("V",R761)))</formula>
    </cfRule>
    <cfRule type="cellIs" dxfId="17704" priority="17990" operator="equal">
      <formula>(((#REF!)))</formula>
    </cfRule>
  </conditionalFormatting>
  <conditionalFormatting sqref="R760">
    <cfRule type="containsText" dxfId="17703" priority="17991" operator="containsText" text="O">
      <formula>NOT(ISERROR(SEARCH("O",R760)))</formula>
    </cfRule>
    <cfRule type="containsText" dxfId="17702" priority="17992" operator="containsText" text="X">
      <formula>NOT(ISERROR(SEARCH("X",R760)))</formula>
    </cfRule>
    <cfRule type="containsText" dxfId="17701" priority="17993" operator="containsText" text="V">
      <formula>NOT(ISERROR(SEARCH("V",R760)))</formula>
    </cfRule>
    <cfRule type="cellIs" dxfId="17700" priority="17994" operator="equal">
      <formula>(((#REF!)))</formula>
    </cfRule>
  </conditionalFormatting>
  <conditionalFormatting sqref="R779">
    <cfRule type="containsText" dxfId="17699" priority="17983" operator="containsText" text="O">
      <formula>NOT(ISERROR(SEARCH("O",R779)))</formula>
    </cfRule>
    <cfRule type="containsText" dxfId="17698" priority="17984" operator="containsText" text="X">
      <formula>NOT(ISERROR(SEARCH("X",R779)))</formula>
    </cfRule>
    <cfRule type="containsText" dxfId="17697" priority="17985" operator="containsText" text="V">
      <formula>NOT(ISERROR(SEARCH("V",R779)))</formula>
    </cfRule>
    <cfRule type="cellIs" dxfId="17696" priority="17986" operator="equal">
      <formula>(((#REF!)))</formula>
    </cfRule>
  </conditionalFormatting>
  <conditionalFormatting sqref="R780">
    <cfRule type="containsText" dxfId="17695" priority="17979" operator="containsText" text="O">
      <formula>NOT(ISERROR(SEARCH("O",R780)))</formula>
    </cfRule>
    <cfRule type="containsText" dxfId="17694" priority="17980" operator="containsText" text="X">
      <formula>NOT(ISERROR(SEARCH("X",R780)))</formula>
    </cfRule>
    <cfRule type="containsText" dxfId="17693" priority="17981" operator="containsText" text="V">
      <formula>NOT(ISERROR(SEARCH("V",R780)))</formula>
    </cfRule>
    <cfRule type="cellIs" dxfId="17692" priority="17982" operator="equal">
      <formula>(((#REF!)))</formula>
    </cfRule>
  </conditionalFormatting>
  <conditionalFormatting sqref="R787">
    <cfRule type="containsText" dxfId="17691" priority="17975" operator="containsText" text="O">
      <formula>NOT(ISERROR(SEARCH("O",R787)))</formula>
    </cfRule>
    <cfRule type="containsText" dxfId="17690" priority="17976" operator="containsText" text="X">
      <formula>NOT(ISERROR(SEARCH("X",R787)))</formula>
    </cfRule>
    <cfRule type="containsText" dxfId="17689" priority="17977" operator="containsText" text="V">
      <formula>NOT(ISERROR(SEARCH("V",R787)))</formula>
    </cfRule>
    <cfRule type="cellIs" dxfId="17688" priority="17978" operator="equal">
      <formula>(((#REF!)))</formula>
    </cfRule>
  </conditionalFormatting>
  <conditionalFormatting sqref="R795">
    <cfRule type="expression" dxfId="17687" priority="17972" stopIfTrue="1">
      <formula>NOT(ISERROR(SEARCH("O",R795)))</formula>
    </cfRule>
    <cfRule type="expression" dxfId="17686" priority="17973" stopIfTrue="1">
      <formula>NOT(ISERROR(SEARCH("X",R795)))</formula>
    </cfRule>
    <cfRule type="expression" dxfId="17685" priority="17974" stopIfTrue="1">
      <formula>NOT(ISERROR(SEARCH("V",R795)))</formula>
    </cfRule>
  </conditionalFormatting>
  <conditionalFormatting sqref="R791">
    <cfRule type="expression" dxfId="17684" priority="17969" stopIfTrue="1">
      <formula>NOT(ISERROR(SEARCH("O",R791)))</formula>
    </cfRule>
    <cfRule type="expression" dxfId="17683" priority="17970" stopIfTrue="1">
      <formula>NOT(ISERROR(SEARCH("X",R791)))</formula>
    </cfRule>
    <cfRule type="expression" dxfId="17682" priority="17971" stopIfTrue="1">
      <formula>NOT(ISERROR(SEARCH("V",R791)))</formula>
    </cfRule>
  </conditionalFormatting>
  <conditionalFormatting sqref="R766">
    <cfRule type="containsText" dxfId="17681" priority="17965" operator="containsText" text="O">
      <formula>NOT(ISERROR(SEARCH("O",R766)))</formula>
    </cfRule>
    <cfRule type="containsText" dxfId="17680" priority="17966" operator="containsText" text="X">
      <formula>NOT(ISERROR(SEARCH("X",R766)))</formula>
    </cfRule>
    <cfRule type="containsText" dxfId="17679" priority="17967" operator="containsText" text="V">
      <formula>NOT(ISERROR(SEARCH("V",R766)))</formula>
    </cfRule>
    <cfRule type="cellIs" dxfId="17678" priority="17968" operator="equal">
      <formula>(((#REF!)))</formula>
    </cfRule>
  </conditionalFormatting>
  <conditionalFormatting sqref="R796:S798">
    <cfRule type="expression" dxfId="17677" priority="17962" stopIfTrue="1">
      <formula>NOT(ISERROR(SEARCH("O",R796)))</formula>
    </cfRule>
    <cfRule type="expression" dxfId="17676" priority="17963" stopIfTrue="1">
      <formula>NOT(ISERROR(SEARCH("X",R796)))</formula>
    </cfRule>
    <cfRule type="expression" dxfId="17675" priority="17964" stopIfTrue="1">
      <formula>NOT(ISERROR(SEARCH("V",R796)))</formula>
    </cfRule>
  </conditionalFormatting>
  <conditionalFormatting sqref="R799:S800">
    <cfRule type="expression" dxfId="17674" priority="17959" stopIfTrue="1">
      <formula>NOT(ISERROR(SEARCH("O",R799)))</formula>
    </cfRule>
    <cfRule type="expression" dxfId="17673" priority="17960" stopIfTrue="1">
      <formula>NOT(ISERROR(SEARCH("X",R799)))</formula>
    </cfRule>
    <cfRule type="expression" dxfId="17672" priority="17961" stopIfTrue="1">
      <formula>NOT(ISERROR(SEARCH("V",R799)))</formula>
    </cfRule>
  </conditionalFormatting>
  <conditionalFormatting sqref="R801:S802">
    <cfRule type="expression" dxfId="17671" priority="17956" stopIfTrue="1">
      <formula>NOT(ISERROR(SEARCH("O",R801)))</formula>
    </cfRule>
    <cfRule type="expression" dxfId="17670" priority="17957" stopIfTrue="1">
      <formula>NOT(ISERROR(SEARCH("X",R801)))</formula>
    </cfRule>
    <cfRule type="expression" dxfId="17669" priority="17958" stopIfTrue="1">
      <formula>NOT(ISERROR(SEARCH("V",R801)))</formula>
    </cfRule>
  </conditionalFormatting>
  <conditionalFormatting sqref="R860:S862">
    <cfRule type="expression" dxfId="17668" priority="17953" stopIfTrue="1">
      <formula>NOT(ISERROR(SEARCH("O",R860)))</formula>
    </cfRule>
    <cfRule type="expression" dxfId="17667" priority="17954" stopIfTrue="1">
      <formula>NOT(ISERROR(SEARCH("X",R860)))</formula>
    </cfRule>
    <cfRule type="expression" dxfId="17666" priority="17955" stopIfTrue="1">
      <formula>NOT(ISERROR(SEARCH("V",R860)))</formula>
    </cfRule>
  </conditionalFormatting>
  <conditionalFormatting sqref="R805:S809">
    <cfRule type="expression" dxfId="17665" priority="17950" stopIfTrue="1">
      <formula>NOT(ISERROR(SEARCH("O",R805)))</formula>
    </cfRule>
    <cfRule type="expression" dxfId="17664" priority="17951" stopIfTrue="1">
      <formula>NOT(ISERROR(SEARCH("X",R805)))</formula>
    </cfRule>
    <cfRule type="expression" dxfId="17663" priority="17952" stopIfTrue="1">
      <formula>NOT(ISERROR(SEARCH("V",R805)))</formula>
    </cfRule>
  </conditionalFormatting>
  <conditionalFormatting sqref="R810:S810">
    <cfRule type="expression" dxfId="17662" priority="17947" stopIfTrue="1">
      <formula>NOT(ISERROR(SEARCH("O",R810)))</formula>
    </cfRule>
    <cfRule type="expression" dxfId="17661" priority="17948" stopIfTrue="1">
      <formula>NOT(ISERROR(SEARCH("X",R810)))</formula>
    </cfRule>
    <cfRule type="expression" dxfId="17660" priority="17949" stopIfTrue="1">
      <formula>NOT(ISERROR(SEARCH("V",R810)))</formula>
    </cfRule>
  </conditionalFormatting>
  <conditionalFormatting sqref="R668:S671 R675:S678 R682:S683 R661:S664">
    <cfRule type="expression" dxfId="17659" priority="17941" stopIfTrue="1">
      <formula>NOT(ISERROR(SEARCH("O",R661)))</formula>
    </cfRule>
    <cfRule type="expression" dxfId="17658" priority="17942" stopIfTrue="1">
      <formula>NOT(ISERROR(SEARCH("X",R661)))</formula>
    </cfRule>
    <cfRule type="expression" dxfId="17657" priority="17943" stopIfTrue="1">
      <formula>NOT(ISERROR(SEARCH("V",R661)))</formula>
    </cfRule>
  </conditionalFormatting>
  <conditionalFormatting sqref="R665:S667 R672:S674 R679:S681 R658:S660">
    <cfRule type="expression" dxfId="17656" priority="17944" stopIfTrue="1">
      <formula>NOT(ISERROR(SEARCH("O",R658)))</formula>
    </cfRule>
    <cfRule type="expression" dxfId="17655" priority="17945" stopIfTrue="1">
      <formula>NOT(ISERROR(SEARCH("X",R658)))</formula>
    </cfRule>
    <cfRule type="expression" dxfId="17654" priority="17946" stopIfTrue="1">
      <formula>NOT(ISERROR(SEARCH("V",R658)))</formula>
    </cfRule>
  </conditionalFormatting>
  <conditionalFormatting sqref="R706:S706">
    <cfRule type="expression" dxfId="17653" priority="17938" stopIfTrue="1">
      <formula>NOT(ISERROR(SEARCH("O",R706)))</formula>
    </cfRule>
  </conditionalFormatting>
  <conditionalFormatting sqref="R706:S709">
    <cfRule type="expression" dxfId="17652" priority="17939" stopIfTrue="1">
      <formula>NOT(ISERROR(SEARCH("X",R706)))</formula>
    </cfRule>
    <cfRule type="expression" dxfId="17651" priority="17940" stopIfTrue="1">
      <formula>NOT(ISERROR(SEARCH("V",R706)))</formula>
    </cfRule>
    <cfRule type="expression" dxfId="17650" priority="18354" stopIfTrue="1">
      <formula>NOT(ISERROR(SEARCH("O",R706)))</formula>
    </cfRule>
  </conditionalFormatting>
  <conditionalFormatting sqref="S855:S858">
    <cfRule type="expression" dxfId="17649" priority="17932" stopIfTrue="1">
      <formula>NOT(ISERROR(SEARCH("O",S855)))</formula>
    </cfRule>
    <cfRule type="expression" dxfId="17648" priority="17933" stopIfTrue="1">
      <formula>NOT(ISERROR(SEARCH("X",S855)))</formula>
    </cfRule>
    <cfRule type="expression" dxfId="17647" priority="17934" stopIfTrue="1">
      <formula>NOT(ISERROR(SEARCH("V",S855)))</formula>
    </cfRule>
  </conditionalFormatting>
  <conditionalFormatting sqref="S853:S854 S859">
    <cfRule type="expression" dxfId="17646" priority="17935" stopIfTrue="1">
      <formula>NOT(ISERROR(SEARCH("O",S853)))</formula>
    </cfRule>
    <cfRule type="expression" dxfId="17645" priority="17936" stopIfTrue="1">
      <formula>NOT(ISERROR(SEARCH("X",S853)))</formula>
    </cfRule>
    <cfRule type="expression" dxfId="17644" priority="17937" stopIfTrue="1">
      <formula>NOT(ISERROR(SEARCH("V",S853)))</formula>
    </cfRule>
  </conditionalFormatting>
  <conditionalFormatting sqref="R853:R856">
    <cfRule type="expression" dxfId="17643" priority="17929" stopIfTrue="1">
      <formula>NOT(ISERROR(SEARCH("O",R853)))</formula>
    </cfRule>
    <cfRule type="expression" dxfId="17642" priority="17930" stopIfTrue="1">
      <formula>NOT(ISERROR(SEARCH("X",R853)))</formula>
    </cfRule>
    <cfRule type="expression" dxfId="17641" priority="17931" stopIfTrue="1">
      <formula>NOT(ISERROR(SEARCH("V",R853)))</formula>
    </cfRule>
  </conditionalFormatting>
  <conditionalFormatting sqref="R857:R859">
    <cfRule type="expression" dxfId="17640" priority="17926" stopIfTrue="1">
      <formula>NOT(ISERROR(SEARCH("O",R857)))</formula>
    </cfRule>
    <cfRule type="expression" dxfId="17639" priority="17927" stopIfTrue="1">
      <formula>NOT(ISERROR(SEARCH("X",R857)))</formula>
    </cfRule>
    <cfRule type="expression" dxfId="17638" priority="17928" stopIfTrue="1">
      <formula>NOT(ISERROR(SEARCH("V",R857)))</formula>
    </cfRule>
  </conditionalFormatting>
  <conditionalFormatting sqref="R710:S711">
    <cfRule type="expression" dxfId="17637" priority="17923" stopIfTrue="1">
      <formula>NOT(ISERROR(SEARCH("X",R710)))</formula>
    </cfRule>
    <cfRule type="expression" dxfId="17636" priority="17924" stopIfTrue="1">
      <formula>NOT(ISERROR(SEARCH("V",R710)))</formula>
    </cfRule>
    <cfRule type="expression" dxfId="17635" priority="17925" stopIfTrue="1">
      <formula>NOT(ISERROR(SEARCH("O",R710)))</formula>
    </cfRule>
  </conditionalFormatting>
  <conditionalFormatting sqref="M204:M205 M34:Q34 P188:P193 M210:Q211 M213:Q215 M222:Q223 M269:Q269 M265:Q265 M171:N187 P171:Q187 M225:Q226 M258:Q258">
    <cfRule type="containsText" dxfId="17634" priority="17723" operator="containsText" text="O">
      <formula>NOT(ISERROR(SEARCH("O",M34)))</formula>
    </cfRule>
    <cfRule type="containsText" dxfId="17633" priority="17724" operator="containsText" text="X">
      <formula>NOT(ISERROR(SEARCH("X",M34)))</formula>
    </cfRule>
    <cfRule type="containsText" dxfId="17632" priority="17725" operator="containsText" text="V">
      <formula>NOT(ISERROR(SEARCH("V",M34)))</formula>
    </cfRule>
    <cfRule type="cellIs" dxfId="17631" priority="17726" operator="equal">
      <formula>(((#REF!)))</formula>
    </cfRule>
  </conditionalFormatting>
  <conditionalFormatting sqref="O36:Q36">
    <cfRule type="containsText" dxfId="17630" priority="17747" operator="containsText" text="O">
      <formula>NOT(ISERROR(SEARCH("O",O36)))</formula>
    </cfRule>
    <cfRule type="containsText" dxfId="17629" priority="17748" operator="containsText" text="X">
      <formula>NOT(ISERROR(SEARCH("X",O36)))</formula>
    </cfRule>
    <cfRule type="containsText" dxfId="17628" priority="17749" operator="containsText" text="V">
      <formula>NOT(ISERROR(SEARCH("V",O36)))</formula>
    </cfRule>
    <cfRule type="cellIs" dxfId="17627" priority="17750" operator="equal">
      <formula>(((#REF!)))</formula>
    </cfRule>
  </conditionalFormatting>
  <conditionalFormatting sqref="M37:Q37">
    <cfRule type="containsText" dxfId="17626" priority="17907" operator="containsText" text="O">
      <formula>NOT(ISERROR(SEARCH("O",M37)))</formula>
    </cfRule>
    <cfRule type="containsText" dxfId="17625" priority="17908" operator="containsText" text="X">
      <formula>NOT(ISERROR(SEARCH("X",M37)))</formula>
    </cfRule>
    <cfRule type="containsText" dxfId="17624" priority="17909" operator="containsText" text="V">
      <formula>NOT(ISERROR(SEARCH("V",M37)))</formula>
    </cfRule>
    <cfRule type="cellIs" dxfId="17623" priority="17910" operator="equal">
      <formula>(((#REF!)))</formula>
    </cfRule>
  </conditionalFormatting>
  <conditionalFormatting sqref="M45:Q45">
    <cfRule type="containsText" dxfId="17622" priority="17837" operator="containsText" text="O">
      <formula>NOT(ISERROR(SEARCH("O",M45)))</formula>
    </cfRule>
    <cfRule type="containsText" dxfId="17621" priority="17838" operator="containsText" text="X">
      <formula>NOT(ISERROR(SEARCH("X",M45)))</formula>
    </cfRule>
    <cfRule type="containsText" dxfId="17620" priority="17839" operator="containsText" text="V">
      <formula>NOT(ISERROR(SEARCH("V",M45)))</formula>
    </cfRule>
    <cfRule type="cellIs" dxfId="17619" priority="17840" operator="equal">
      <formula>(((#REF!)))</formula>
    </cfRule>
  </conditionalFormatting>
  <conditionalFormatting sqref="M48:Q48">
    <cfRule type="containsText" dxfId="17618" priority="17833" operator="containsText" text="O">
      <formula>NOT(ISERROR(SEARCH("O",M48)))</formula>
    </cfRule>
    <cfRule type="containsText" dxfId="17617" priority="17834" operator="containsText" text="X">
      <formula>NOT(ISERROR(SEARCH("X",M48)))</formula>
    </cfRule>
    <cfRule type="containsText" dxfId="17616" priority="17835" operator="containsText" text="V">
      <formula>NOT(ISERROR(SEARCH("V",M48)))</formula>
    </cfRule>
    <cfRule type="cellIs" dxfId="17615" priority="17836" operator="equal">
      <formula>(((#REF!)))</formula>
    </cfRule>
  </conditionalFormatting>
  <conditionalFormatting sqref="M50:Q50">
    <cfRule type="containsText" dxfId="17614" priority="17719" operator="containsText" text="O">
      <formula>NOT(ISERROR(SEARCH("O",M50)))</formula>
    </cfRule>
    <cfRule type="containsText" dxfId="17613" priority="17720" operator="containsText" text="X">
      <formula>NOT(ISERROR(SEARCH("X",M50)))</formula>
    </cfRule>
    <cfRule type="containsText" dxfId="17612" priority="17721" operator="containsText" text="V">
      <formula>NOT(ISERROR(SEARCH("V",M50)))</formula>
    </cfRule>
    <cfRule type="cellIs" dxfId="17611" priority="17722" operator="equal">
      <formula>(((#REF!)))</formula>
    </cfRule>
  </conditionalFormatting>
  <conditionalFormatting sqref="M53:Q53">
    <cfRule type="containsText" dxfId="17610" priority="17880" operator="containsText" text="O">
      <formula>NOT(ISERROR(SEARCH("O",M53)))</formula>
    </cfRule>
    <cfRule type="containsText" dxfId="17609" priority="17881" operator="containsText" text="X">
      <formula>NOT(ISERROR(SEARCH("X",M53)))</formula>
    </cfRule>
    <cfRule type="containsText" dxfId="17608" priority="17882" operator="containsText" text="V">
      <formula>NOT(ISERROR(SEARCH("V",M53)))</formula>
    </cfRule>
    <cfRule type="cellIs" dxfId="17607" priority="17883" operator="equal">
      <formula>(((#REF!)))</formula>
    </cfRule>
  </conditionalFormatting>
  <conditionalFormatting sqref="M54:Q54">
    <cfRule type="containsText" dxfId="17606" priority="17829" operator="containsText" text="O">
      <formula>NOT(ISERROR(SEARCH("O",M54)))</formula>
    </cfRule>
    <cfRule type="containsText" dxfId="17605" priority="17830" operator="containsText" text="X">
      <formula>NOT(ISERROR(SEARCH("X",M54)))</formula>
    </cfRule>
    <cfRule type="containsText" dxfId="17604" priority="17831" operator="containsText" text="V">
      <formula>NOT(ISERROR(SEARCH("V",M54)))</formula>
    </cfRule>
    <cfRule type="cellIs" dxfId="17603" priority="17832" operator="equal">
      <formula>(((#REF!)))</formula>
    </cfRule>
  </conditionalFormatting>
  <conditionalFormatting sqref="M65:Q65">
    <cfRule type="containsText" dxfId="17602" priority="17903" operator="containsText" text="O">
      <formula>NOT(ISERROR(SEARCH("O",M65)))</formula>
    </cfRule>
    <cfRule type="containsText" dxfId="17601" priority="17904" operator="containsText" text="X">
      <formula>NOT(ISERROR(SEARCH("X",M65)))</formula>
    </cfRule>
    <cfRule type="containsText" dxfId="17600" priority="17905" operator="containsText" text="V">
      <formula>NOT(ISERROR(SEARCH("V",M65)))</formula>
    </cfRule>
    <cfRule type="cellIs" dxfId="17599" priority="17906" operator="equal">
      <formula>(((#REF!)))</formula>
    </cfRule>
  </conditionalFormatting>
  <conditionalFormatting sqref="M73:Q73">
    <cfRule type="containsText" dxfId="17598" priority="17825" operator="containsText" text="O">
      <formula>NOT(ISERROR(SEARCH("O",M73)))</formula>
    </cfRule>
    <cfRule type="containsText" dxfId="17597" priority="17826" operator="containsText" text="X">
      <formula>NOT(ISERROR(SEARCH("X",M73)))</formula>
    </cfRule>
    <cfRule type="containsText" dxfId="17596" priority="17827" operator="containsText" text="V">
      <formula>NOT(ISERROR(SEARCH("V",M73)))</formula>
    </cfRule>
    <cfRule type="cellIs" dxfId="17595" priority="17828" operator="equal">
      <formula>(((#REF!)))</formula>
    </cfRule>
  </conditionalFormatting>
  <conditionalFormatting sqref="M77:Q77">
    <cfRule type="containsText" dxfId="17594" priority="17872" operator="containsText" text="O">
      <formula>NOT(ISERROR(SEARCH("O",M77)))</formula>
    </cfRule>
    <cfRule type="containsText" dxfId="17593" priority="17873" operator="containsText" text="X">
      <formula>NOT(ISERROR(SEARCH("X",M77)))</formula>
    </cfRule>
    <cfRule type="containsText" dxfId="17592" priority="17874" operator="containsText" text="V">
      <formula>NOT(ISERROR(SEARCH("V",M77)))</formula>
    </cfRule>
    <cfRule type="cellIs" dxfId="17591" priority="17875" operator="equal">
      <formula>(((#REF!)))</formula>
    </cfRule>
  </conditionalFormatting>
  <conditionalFormatting sqref="M78:Q78">
    <cfRule type="containsText" dxfId="17590" priority="17868" operator="containsText" text="O">
      <formula>NOT(ISERROR(SEARCH("O",M78)))</formula>
    </cfRule>
    <cfRule type="containsText" dxfId="17589" priority="17869" operator="containsText" text="X">
      <formula>NOT(ISERROR(SEARCH("X",M78)))</formula>
    </cfRule>
    <cfRule type="containsText" dxfId="17588" priority="17870" operator="containsText" text="V">
      <formula>NOT(ISERROR(SEARCH("V",M78)))</formula>
    </cfRule>
    <cfRule type="cellIs" dxfId="17587" priority="17871" operator="equal">
      <formula>(((#REF!)))</formula>
    </cfRule>
  </conditionalFormatting>
  <conditionalFormatting sqref="M80:Q80">
    <cfRule type="containsText" dxfId="17586" priority="17771" operator="containsText" text="O">
      <formula>NOT(ISERROR(SEARCH("O",M80)))</formula>
    </cfRule>
    <cfRule type="containsText" dxfId="17585" priority="17772" operator="containsText" text="X">
      <formula>NOT(ISERROR(SEARCH("X",M80)))</formula>
    </cfRule>
    <cfRule type="containsText" dxfId="17584" priority="17773" operator="containsText" text="V">
      <formula>NOT(ISERROR(SEARCH("V",M80)))</formula>
    </cfRule>
    <cfRule type="cellIs" dxfId="17583" priority="17774" operator="equal">
      <formula>(((#REF!)))</formula>
    </cfRule>
  </conditionalFormatting>
  <conditionalFormatting sqref="M81:Q81">
    <cfRule type="containsText" dxfId="17582" priority="17876" operator="containsText" text="O">
      <formula>NOT(ISERROR(SEARCH("O",M81)))</formula>
    </cfRule>
    <cfRule type="containsText" dxfId="17581" priority="17877" operator="containsText" text="X">
      <formula>NOT(ISERROR(SEARCH("X",M81)))</formula>
    </cfRule>
    <cfRule type="containsText" dxfId="17580" priority="17878" operator="containsText" text="V">
      <formula>NOT(ISERROR(SEARCH("V",M81)))</formula>
    </cfRule>
    <cfRule type="cellIs" dxfId="17579" priority="17879" operator="equal">
      <formula>(((#REF!)))</formula>
    </cfRule>
  </conditionalFormatting>
  <conditionalFormatting sqref="M89:Q89">
    <cfRule type="containsText" dxfId="17578" priority="17864" operator="containsText" text="O">
      <formula>NOT(ISERROR(SEARCH("O",M89)))</formula>
    </cfRule>
    <cfRule type="containsText" dxfId="17577" priority="17865" operator="containsText" text="X">
      <formula>NOT(ISERROR(SEARCH("X",M89)))</formula>
    </cfRule>
    <cfRule type="containsText" dxfId="17576" priority="17866" operator="containsText" text="V">
      <formula>NOT(ISERROR(SEARCH("V",M89)))</formula>
    </cfRule>
    <cfRule type="cellIs" dxfId="17575" priority="17867" operator="equal">
      <formula>(((#REF!)))</formula>
    </cfRule>
  </conditionalFormatting>
  <conditionalFormatting sqref="M110:Q110">
    <cfRule type="containsText" dxfId="17574" priority="17821" operator="containsText" text="O">
      <formula>NOT(ISERROR(SEARCH("O",M110)))</formula>
    </cfRule>
    <cfRule type="containsText" dxfId="17573" priority="17822" operator="containsText" text="X">
      <formula>NOT(ISERROR(SEARCH("X",M110)))</formula>
    </cfRule>
    <cfRule type="containsText" dxfId="17572" priority="17823" operator="containsText" text="V">
      <formula>NOT(ISERROR(SEARCH("V",M110)))</formula>
    </cfRule>
    <cfRule type="cellIs" dxfId="17571" priority="17824" operator="equal">
      <formula>(((#REF!)))</formula>
    </cfRule>
  </conditionalFormatting>
  <conditionalFormatting sqref="M112:Q112">
    <cfRule type="containsText" dxfId="17570" priority="17817" operator="containsText" text="O">
      <formula>NOT(ISERROR(SEARCH("O",M112)))</formula>
    </cfRule>
    <cfRule type="containsText" dxfId="17569" priority="17818" operator="containsText" text="X">
      <formula>NOT(ISERROR(SEARCH("X",M112)))</formula>
    </cfRule>
    <cfRule type="containsText" dxfId="17568" priority="17819" operator="containsText" text="V">
      <formula>NOT(ISERROR(SEARCH("V",M112)))</formula>
    </cfRule>
    <cfRule type="cellIs" dxfId="17567" priority="17820" operator="equal">
      <formula>(((#REF!)))</formula>
    </cfRule>
  </conditionalFormatting>
  <conditionalFormatting sqref="M113:Q113">
    <cfRule type="containsText" dxfId="17566" priority="17813" operator="containsText" text="O">
      <formula>NOT(ISERROR(SEARCH("O",M113)))</formula>
    </cfRule>
    <cfRule type="containsText" dxfId="17565" priority="17814" operator="containsText" text="X">
      <formula>NOT(ISERROR(SEARCH("X",M113)))</formula>
    </cfRule>
    <cfRule type="containsText" dxfId="17564" priority="17815" operator="containsText" text="V">
      <formula>NOT(ISERROR(SEARCH("V",M113)))</formula>
    </cfRule>
    <cfRule type="cellIs" dxfId="17563" priority="17816" operator="equal">
      <formula>(((#REF!)))</formula>
    </cfRule>
  </conditionalFormatting>
  <conditionalFormatting sqref="M114:Q114">
    <cfRule type="containsText" dxfId="17562" priority="17891" operator="containsText" text="O">
      <formula>NOT(ISERROR(SEARCH("O",M114)))</formula>
    </cfRule>
    <cfRule type="containsText" dxfId="17561" priority="17892" operator="containsText" text="X">
      <formula>NOT(ISERROR(SEARCH("X",M114)))</formula>
    </cfRule>
    <cfRule type="containsText" dxfId="17560" priority="17893" operator="containsText" text="V">
      <formula>NOT(ISERROR(SEARCH("V",M114)))</formula>
    </cfRule>
    <cfRule type="cellIs" dxfId="17559" priority="17894" operator="equal">
      <formula>(((#REF!)))</formula>
    </cfRule>
  </conditionalFormatting>
  <conditionalFormatting sqref="M115:Q115">
    <cfRule type="containsText" dxfId="17558" priority="17887" operator="containsText" text="O">
      <formula>NOT(ISERROR(SEARCH("O",M115)))</formula>
    </cfRule>
    <cfRule type="containsText" dxfId="17557" priority="17888" operator="containsText" text="X">
      <formula>NOT(ISERROR(SEARCH("X",M115)))</formula>
    </cfRule>
    <cfRule type="containsText" dxfId="17556" priority="17889" operator="containsText" text="V">
      <formula>NOT(ISERROR(SEARCH("V",M115)))</formula>
    </cfRule>
    <cfRule type="cellIs" dxfId="17555" priority="17890" operator="equal">
      <formula>(((#REF!)))</formula>
    </cfRule>
  </conditionalFormatting>
  <conditionalFormatting sqref="M117:Q117">
    <cfRule type="containsText" dxfId="17554" priority="17790" operator="containsText" text="O">
      <formula>NOT(ISERROR(SEARCH("O",M117)))</formula>
    </cfRule>
    <cfRule type="containsText" dxfId="17553" priority="17791" operator="containsText" text="X">
      <formula>NOT(ISERROR(SEARCH("X",M117)))</formula>
    </cfRule>
    <cfRule type="containsText" dxfId="17552" priority="17792" operator="containsText" text="V">
      <formula>NOT(ISERROR(SEARCH("V",M117)))</formula>
    </cfRule>
    <cfRule type="cellIs" dxfId="17551" priority="17793" operator="equal">
      <formula>(((#REF!)))</formula>
    </cfRule>
  </conditionalFormatting>
  <conditionalFormatting sqref="M120:Q120">
    <cfRule type="containsText" dxfId="17550" priority="17794" operator="containsText" text="O">
      <formula>NOT(ISERROR(SEARCH("O",M120)))</formula>
    </cfRule>
    <cfRule type="containsText" dxfId="17549" priority="17795" operator="containsText" text="X">
      <formula>NOT(ISERROR(SEARCH("X",M120)))</formula>
    </cfRule>
    <cfRule type="containsText" dxfId="17548" priority="17796" operator="containsText" text="V">
      <formula>NOT(ISERROR(SEARCH("V",M120)))</formula>
    </cfRule>
    <cfRule type="cellIs" dxfId="17547" priority="17797" operator="equal">
      <formula>(((#REF!)))</formula>
    </cfRule>
  </conditionalFormatting>
  <conditionalFormatting sqref="M135:Q135">
    <cfRule type="containsText" dxfId="17546" priority="17763" operator="containsText" text="O">
      <formula>NOT(ISERROR(SEARCH("O",M135)))</formula>
    </cfRule>
    <cfRule type="containsText" dxfId="17545" priority="17764" operator="containsText" text="X">
      <formula>NOT(ISERROR(SEARCH("X",M135)))</formula>
    </cfRule>
    <cfRule type="containsText" dxfId="17544" priority="17765" operator="containsText" text="V">
      <formula>NOT(ISERROR(SEARCH("V",M135)))</formula>
    </cfRule>
    <cfRule type="cellIs" dxfId="17543" priority="17766" operator="equal">
      <formula>(((#REF!)))</formula>
    </cfRule>
  </conditionalFormatting>
  <conditionalFormatting sqref="M136:Q136">
    <cfRule type="containsText" dxfId="17542" priority="17759" operator="containsText" text="O">
      <formula>NOT(ISERROR(SEARCH("O",M136)))</formula>
    </cfRule>
    <cfRule type="containsText" dxfId="17541" priority="17760" operator="containsText" text="X">
      <formula>NOT(ISERROR(SEARCH("X",M136)))</formula>
    </cfRule>
    <cfRule type="containsText" dxfId="17540" priority="17761" operator="containsText" text="V">
      <formula>NOT(ISERROR(SEARCH("V",M136)))</formula>
    </cfRule>
    <cfRule type="cellIs" dxfId="17539" priority="17762" operator="equal">
      <formula>(((#REF!)))</formula>
    </cfRule>
  </conditionalFormatting>
  <conditionalFormatting sqref="M137:Q137">
    <cfRule type="containsText" dxfId="17538" priority="17755" operator="containsText" text="O">
      <formula>NOT(ISERROR(SEARCH("O",M137)))</formula>
    </cfRule>
    <cfRule type="containsText" dxfId="17537" priority="17756" operator="containsText" text="X">
      <formula>NOT(ISERROR(SEARCH("X",M137)))</formula>
    </cfRule>
    <cfRule type="containsText" dxfId="17536" priority="17757" operator="containsText" text="V">
      <formula>NOT(ISERROR(SEARCH("V",M137)))</formula>
    </cfRule>
    <cfRule type="cellIs" dxfId="17535" priority="17758" operator="equal">
      <formula>(((#REF!)))</formula>
    </cfRule>
  </conditionalFormatting>
  <conditionalFormatting sqref="M138:Q138">
    <cfRule type="containsText" dxfId="17534" priority="17751" operator="containsText" text="O">
      <formula>NOT(ISERROR(SEARCH("O",M138)))</formula>
    </cfRule>
    <cfRule type="containsText" dxfId="17533" priority="17752" operator="containsText" text="X">
      <formula>NOT(ISERROR(SEARCH("X",M138)))</formula>
    </cfRule>
    <cfRule type="containsText" dxfId="17532" priority="17753" operator="containsText" text="V">
      <formula>NOT(ISERROR(SEARCH("V",M138)))</formula>
    </cfRule>
    <cfRule type="cellIs" dxfId="17531" priority="17754" operator="equal">
      <formula>(((#REF!)))</formula>
    </cfRule>
  </conditionalFormatting>
  <conditionalFormatting sqref="M139:Q139">
    <cfRule type="containsText" dxfId="17530" priority="17743" operator="containsText" text="O">
      <formula>NOT(ISERROR(SEARCH("O",M139)))</formula>
    </cfRule>
    <cfRule type="containsText" dxfId="17529" priority="17744" operator="containsText" text="X">
      <formula>NOT(ISERROR(SEARCH("X",M139)))</formula>
    </cfRule>
    <cfRule type="containsText" dxfId="17528" priority="17745" operator="containsText" text="V">
      <formula>NOT(ISERROR(SEARCH("V",M139)))</formula>
    </cfRule>
    <cfRule type="cellIs" dxfId="17527" priority="17746" operator="equal">
      <formula>(((#REF!)))</formula>
    </cfRule>
  </conditionalFormatting>
  <conditionalFormatting sqref="M140:Q140">
    <cfRule type="containsText" dxfId="17526" priority="17739" operator="containsText" text="O">
      <formula>NOT(ISERROR(SEARCH("O",M140)))</formula>
    </cfRule>
    <cfRule type="containsText" dxfId="17525" priority="17740" operator="containsText" text="X">
      <formula>NOT(ISERROR(SEARCH("X",M140)))</formula>
    </cfRule>
    <cfRule type="containsText" dxfId="17524" priority="17741" operator="containsText" text="V">
      <formula>NOT(ISERROR(SEARCH("V",M140)))</formula>
    </cfRule>
    <cfRule type="cellIs" dxfId="17523" priority="17742" operator="equal">
      <formula>(((#REF!)))</formula>
    </cfRule>
  </conditionalFormatting>
  <conditionalFormatting sqref="M148:Q148">
    <cfRule type="containsText" dxfId="17522" priority="17731" operator="containsText" text="O">
      <formula>NOT(ISERROR(SEARCH("O",M148)))</formula>
    </cfRule>
    <cfRule type="containsText" dxfId="17521" priority="17732" operator="containsText" text="X">
      <formula>NOT(ISERROR(SEARCH("X",M148)))</formula>
    </cfRule>
    <cfRule type="containsText" dxfId="17520" priority="17733" operator="containsText" text="V">
      <formula>NOT(ISERROR(SEARCH("V",M148)))</formula>
    </cfRule>
    <cfRule type="cellIs" dxfId="17519" priority="17734" operator="equal">
      <formula>(((#REF!)))</formula>
    </cfRule>
  </conditionalFormatting>
  <conditionalFormatting sqref="M71:Q71">
    <cfRule type="containsText" dxfId="17518" priority="17691" operator="containsText" text="O">
      <formula>NOT(ISERROR(SEARCH("O",M71)))</formula>
    </cfRule>
    <cfRule type="containsText" dxfId="17517" priority="17692" operator="containsText" text="X">
      <formula>NOT(ISERROR(SEARCH("X",M71)))</formula>
    </cfRule>
    <cfRule type="containsText" dxfId="17516" priority="17693" operator="containsText" text="V">
      <formula>NOT(ISERROR(SEARCH("V",M71)))</formula>
    </cfRule>
    <cfRule type="cellIs" dxfId="17515" priority="17694" operator="equal">
      <formula>(((#REF!)))</formula>
    </cfRule>
  </conditionalFormatting>
  <conditionalFormatting sqref="Q160:Q163">
    <cfRule type="containsText" dxfId="17514" priority="17639" operator="containsText" text="O">
      <formula>NOT(ISERROR(SEARCH("O",Q160)))</formula>
    </cfRule>
    <cfRule type="containsText" dxfId="17513" priority="17640" operator="containsText" text="X">
      <formula>NOT(ISERROR(SEARCH("X",Q160)))</formula>
    </cfRule>
    <cfRule type="containsText" dxfId="17512" priority="17641" operator="containsText" text="V">
      <formula>NOT(ISERROR(SEARCH("V",Q160)))</formula>
    </cfRule>
    <cfRule type="cellIs" dxfId="17511" priority="17642" operator="equal">
      <formula>(((#REF!)))</formula>
    </cfRule>
  </conditionalFormatting>
  <conditionalFormatting sqref="M260:Q260">
    <cfRule type="containsText" dxfId="17510" priority="17767" operator="containsText" text="O">
      <formula>NOT(ISERROR(SEARCH("O",M260)))</formula>
    </cfRule>
    <cfRule type="containsText" dxfId="17509" priority="17768" operator="containsText" text="X">
      <formula>NOT(ISERROR(SEARCH("X",M260)))</formula>
    </cfRule>
    <cfRule type="containsText" dxfId="17508" priority="17769" operator="containsText" text="V">
      <formula>NOT(ISERROR(SEARCH("V",M260)))</formula>
    </cfRule>
    <cfRule type="cellIs" dxfId="17507" priority="17770" operator="equal">
      <formula>(((#REF!)))</formula>
    </cfRule>
  </conditionalFormatting>
  <conditionalFormatting sqref="M266:Q266">
    <cfRule type="containsText" dxfId="17506" priority="17860" operator="containsText" text="O">
      <formula>NOT(ISERROR(SEARCH("O",M266)))</formula>
    </cfRule>
    <cfRule type="containsText" dxfId="17505" priority="17861" operator="containsText" text="X">
      <formula>NOT(ISERROR(SEARCH("X",M266)))</formula>
    </cfRule>
    <cfRule type="containsText" dxfId="17504" priority="17862" operator="containsText" text="V">
      <formula>NOT(ISERROR(SEARCH("V",M266)))</formula>
    </cfRule>
    <cfRule type="cellIs" dxfId="17503" priority="17863" operator="equal">
      <formula>(((#REF!)))</formula>
    </cfRule>
  </conditionalFormatting>
  <conditionalFormatting sqref="M268:Q268">
    <cfRule type="containsText" dxfId="17502" priority="17856" operator="containsText" text="O">
      <formula>NOT(ISERROR(SEARCH("O",M268)))</formula>
    </cfRule>
    <cfRule type="containsText" dxfId="17501" priority="17857" operator="containsText" text="X">
      <formula>NOT(ISERROR(SEARCH("X",M268)))</formula>
    </cfRule>
    <cfRule type="containsText" dxfId="17500" priority="17858" operator="containsText" text="V">
      <formula>NOT(ISERROR(SEARCH("V",M268)))</formula>
    </cfRule>
    <cfRule type="cellIs" dxfId="17499" priority="17859" operator="equal">
      <formula>(((#REF!)))</formula>
    </cfRule>
  </conditionalFormatting>
  <conditionalFormatting sqref="M286:M288">
    <cfRule type="expression" dxfId="17498" priority="17787" stopIfTrue="1">
      <formula>NOT(ISERROR(SEARCH("O",M286)))</formula>
    </cfRule>
    <cfRule type="expression" dxfId="17497" priority="17788" stopIfTrue="1">
      <formula>NOT(ISERROR(SEARCH("X",M286)))</formula>
    </cfRule>
    <cfRule type="expression" dxfId="17496" priority="17789" stopIfTrue="1">
      <formula>NOT(ISERROR(SEARCH("V",M286)))</formula>
    </cfRule>
  </conditionalFormatting>
  <conditionalFormatting sqref="M79:Q79 M267:Q267 M12:O12 M44:Q44 Q12 M261:Q262 M39:Q39 M74:Q75 M51:Q51 M62:Q64 M60:Q60 M47:Q47 M66:Q66 M84:Q87 M264:Q264 M270:Q270 M273:Q274 M55:Q58">
    <cfRule type="containsText" dxfId="17495" priority="17919" operator="containsText" text="O">
      <formula>NOT(ISERROR(SEARCH("O",M12)))</formula>
    </cfRule>
    <cfRule type="containsText" dxfId="17494" priority="17920" operator="containsText" text="X">
      <formula>NOT(ISERROR(SEARCH("X",M12)))</formula>
    </cfRule>
    <cfRule type="containsText" dxfId="17493" priority="17921" operator="containsText" text="V">
      <formula>NOT(ISERROR(SEARCH("V",M12)))</formula>
    </cfRule>
    <cfRule type="cellIs" dxfId="17492" priority="17922" operator="equal">
      <formula>(((#REF!)))</formula>
    </cfRule>
  </conditionalFormatting>
  <conditionalFormatting sqref="M123:Q125">
    <cfRule type="containsText" dxfId="17491" priority="17798" operator="containsText" text="O">
      <formula>NOT(ISERROR(SEARCH("O",M123)))</formula>
    </cfRule>
    <cfRule type="containsText" dxfId="17490" priority="17799" operator="containsText" text="X">
      <formula>NOT(ISERROR(SEARCH("X",M123)))</formula>
    </cfRule>
    <cfRule type="containsText" dxfId="17489" priority="17800" operator="containsText" text="V">
      <formula>NOT(ISERROR(SEARCH("V",M123)))</formula>
    </cfRule>
    <cfRule type="cellIs" dxfId="17488" priority="17801" operator="equal">
      <formula>(((#REF!)))</formula>
    </cfRule>
  </conditionalFormatting>
  <conditionalFormatting sqref="M13:O16 M32:O32 M18:O23 Q32 Q18:Q23 Q26:Q29 M26:O29 Q13:Q16">
    <cfRule type="containsText" dxfId="17487" priority="17779" operator="containsText" text="O">
      <formula>NOT(ISERROR(SEARCH("O",M13)))</formula>
    </cfRule>
    <cfRule type="containsText" dxfId="17486" priority="17780" operator="containsText" text="X">
      <formula>NOT(ISERROR(SEARCH("X",M13)))</formula>
    </cfRule>
    <cfRule type="containsText" dxfId="17485" priority="17781" operator="containsText" text="V">
      <formula>NOT(ISERROR(SEARCH("V",M13)))</formula>
    </cfRule>
    <cfRule type="cellIs" dxfId="17484" priority="17782" operator="equal">
      <formula>(((#REF!)))</formula>
    </cfRule>
  </conditionalFormatting>
  <conditionalFormatting sqref="M59:Q59 M52:Q52">
    <cfRule type="containsText" dxfId="17483" priority="17845" operator="containsText" text="O">
      <formula>NOT(ISERROR(SEARCH("O",M52)))</formula>
    </cfRule>
    <cfRule type="containsText" dxfId="17482" priority="17846" operator="containsText" text="X">
      <formula>NOT(ISERROR(SEARCH("X",M52)))</formula>
    </cfRule>
    <cfRule type="containsText" dxfId="17481" priority="17847" operator="containsText" text="V">
      <formula>NOT(ISERROR(SEARCH("V",M52)))</formula>
    </cfRule>
    <cfRule type="cellIs" dxfId="17480" priority="17848" operator="equal">
      <formula>(((#REF!)))</formula>
    </cfRule>
  </conditionalFormatting>
  <conditionalFormatting sqref="M36:N36 M35:Q35">
    <cfRule type="containsText" dxfId="17479" priority="17841" operator="containsText" text="O">
      <formula>NOT(ISERROR(SEARCH("O",M35)))</formula>
    </cfRule>
    <cfRule type="containsText" dxfId="17478" priority="17842" operator="containsText" text="X">
      <formula>NOT(ISERROR(SEARCH("X",M35)))</formula>
    </cfRule>
    <cfRule type="containsText" dxfId="17477" priority="17843" operator="containsText" text="V">
      <formula>NOT(ISERROR(SEARCH("V",M35)))</formula>
    </cfRule>
    <cfRule type="cellIs" dxfId="17476" priority="17844" operator="equal">
      <formula>(((#REF!)))</formula>
    </cfRule>
  </conditionalFormatting>
  <conditionalFormatting sqref="M76:Q76 M61:Q61">
    <cfRule type="containsText" dxfId="17475" priority="17915" operator="containsText" text="O">
      <formula>NOT(ISERROR(SEARCH("O",M61)))</formula>
    </cfRule>
    <cfRule type="containsText" dxfId="17474" priority="17916" operator="containsText" text="X">
      <formula>NOT(ISERROR(SEARCH("X",M61)))</formula>
    </cfRule>
    <cfRule type="containsText" dxfId="17473" priority="17917" operator="containsText" text="V">
      <formula>NOT(ISERROR(SEARCH("V",M61)))</formula>
    </cfRule>
    <cfRule type="cellIs" dxfId="17472" priority="17918" operator="equal">
      <formula>(((#REF!)))</formula>
    </cfRule>
  </conditionalFormatting>
  <conditionalFormatting sqref="M88:Q88 M90:Q98">
    <cfRule type="containsText" dxfId="17471" priority="17911" operator="containsText" text="O">
      <formula>NOT(ISERROR(SEARCH("O",M88)))</formula>
    </cfRule>
    <cfRule type="containsText" dxfId="17470" priority="17912" operator="containsText" text="X">
      <formula>NOT(ISERROR(SEARCH("X",M88)))</formula>
    </cfRule>
    <cfRule type="containsText" dxfId="17469" priority="17913" operator="containsText" text="V">
      <formula>NOT(ISERROR(SEARCH("V",M88)))</formula>
    </cfRule>
    <cfRule type="cellIs" dxfId="17468" priority="17914" operator="equal">
      <formula>(((#REF!)))</formula>
    </cfRule>
  </conditionalFormatting>
  <conditionalFormatting sqref="M99:Q103">
    <cfRule type="containsText" dxfId="17467" priority="17899" operator="containsText" text="O">
      <formula>NOT(ISERROR(SEARCH("O",M99)))</formula>
    </cfRule>
    <cfRule type="containsText" dxfId="17466" priority="17900" operator="containsText" text="X">
      <formula>NOT(ISERROR(SEARCH("X",M99)))</formula>
    </cfRule>
    <cfRule type="containsText" dxfId="17465" priority="17901" operator="containsText" text="V">
      <formula>NOT(ISERROR(SEARCH("V",M99)))</formula>
    </cfRule>
    <cfRule type="cellIs" dxfId="17464" priority="17902" operator="equal">
      <formula>(((#REF!)))</formula>
    </cfRule>
  </conditionalFormatting>
  <conditionalFormatting sqref="M111:Q111 M106:Q109">
    <cfRule type="containsText" dxfId="17463" priority="17895" operator="containsText" text="O">
      <formula>NOT(ISERROR(SEARCH("O",M106)))</formula>
    </cfRule>
    <cfRule type="containsText" dxfId="17462" priority="17896" operator="containsText" text="X">
      <formula>NOT(ISERROR(SEARCH("X",M106)))</formula>
    </cfRule>
    <cfRule type="containsText" dxfId="17461" priority="17897" operator="containsText" text="V">
      <formula>NOT(ISERROR(SEARCH("V",M106)))</formula>
    </cfRule>
    <cfRule type="cellIs" dxfId="17460" priority="17898" operator="equal">
      <formula>(((#REF!)))</formula>
    </cfRule>
  </conditionalFormatting>
  <conditionalFormatting sqref="M116:Q116 M122:Q122 M118:Q119">
    <cfRule type="containsText" dxfId="17459" priority="17802" operator="containsText" text="O">
      <formula>NOT(ISERROR(SEARCH("O",M116)))</formula>
    </cfRule>
    <cfRule type="containsText" dxfId="17458" priority="17803" operator="containsText" text="X">
      <formula>NOT(ISERROR(SEARCH("X",M116)))</formula>
    </cfRule>
    <cfRule type="containsText" dxfId="17457" priority="17804" operator="containsText" text="V">
      <formula>NOT(ISERROR(SEARCH("V",M116)))</formula>
    </cfRule>
    <cfRule type="cellIs" dxfId="17456" priority="17805" operator="equal">
      <formula>(((#REF!)))</formula>
    </cfRule>
  </conditionalFormatting>
  <conditionalFormatting sqref="M141:Q147">
    <cfRule type="containsText" dxfId="17455" priority="17735" operator="containsText" text="O">
      <formula>NOT(ISERROR(SEARCH("O",M141)))</formula>
    </cfRule>
    <cfRule type="containsText" dxfId="17454" priority="17736" operator="containsText" text="X">
      <formula>NOT(ISERROR(SEARCH("X",M141)))</formula>
    </cfRule>
    <cfRule type="containsText" dxfId="17453" priority="17737" operator="containsText" text="V">
      <formula>NOT(ISERROR(SEARCH("V",M141)))</formula>
    </cfRule>
    <cfRule type="cellIs" dxfId="17452" priority="17738" operator="equal">
      <formula>(((#REF!)))</formula>
    </cfRule>
  </conditionalFormatting>
  <conditionalFormatting sqref="M149:Q155 M156:P156">
    <cfRule type="containsText" dxfId="17451" priority="17727" operator="containsText" text="O">
      <formula>NOT(ISERROR(SEARCH("O",M149)))</formula>
    </cfRule>
    <cfRule type="containsText" dxfId="17450" priority="17728" operator="containsText" text="X">
      <formula>NOT(ISERROR(SEARCH("X",M149)))</formula>
    </cfRule>
    <cfRule type="containsText" dxfId="17449" priority="17729" operator="containsText" text="V">
      <formula>NOT(ISERROR(SEARCH("V",M149)))</formula>
    </cfRule>
    <cfRule type="cellIs" dxfId="17448" priority="17730" operator="equal">
      <formula>(((#REF!)))</formula>
    </cfRule>
  </conditionalFormatting>
  <conditionalFormatting sqref="M127:Q127">
    <cfRule type="containsText" dxfId="17447" priority="17679" operator="containsText" text="O">
      <formula>NOT(ISERROR(SEARCH("O",M127)))</formula>
    </cfRule>
    <cfRule type="containsText" dxfId="17446" priority="17680" operator="containsText" text="X">
      <formula>NOT(ISERROR(SEARCH("X",M127)))</formula>
    </cfRule>
    <cfRule type="containsText" dxfId="17445" priority="17681" operator="containsText" text="V">
      <formula>NOT(ISERROR(SEARCH("V",M127)))</formula>
    </cfRule>
    <cfRule type="cellIs" dxfId="17444" priority="17682" operator="equal">
      <formula>(((#REF!)))</formula>
    </cfRule>
  </conditionalFormatting>
  <conditionalFormatting sqref="M275:M280">
    <cfRule type="expression" dxfId="17443" priority="17884" stopIfTrue="1">
      <formula>NOT(ISERROR(SEARCH("O",M275)))</formula>
    </cfRule>
    <cfRule type="expression" dxfId="17442" priority="17885" stopIfTrue="1">
      <formula>NOT(ISERROR(SEARCH("X",M275)))</formula>
    </cfRule>
    <cfRule type="expression" dxfId="17441" priority="17886" stopIfTrue="1">
      <formula>NOT(ISERROR(SEARCH("V",M275)))</formula>
    </cfRule>
  </conditionalFormatting>
  <conditionalFormatting sqref="N275:Q281">
    <cfRule type="containsText" dxfId="17440" priority="17849" operator="containsText" text="O">
      <formula>NOT(ISERROR(SEARCH("O",N275)))</formula>
    </cfRule>
    <cfRule type="containsText" dxfId="17439" priority="17850" operator="containsText" text="X">
      <formula>NOT(ISERROR(SEARCH("X",N275)))</formula>
    </cfRule>
    <cfRule type="containsText" dxfId="17438" priority="17851" operator="containsText" text="V">
      <formula>NOT(ISERROR(SEARCH("V",N275)))</formula>
    </cfRule>
    <cfRule type="cellIs" dxfId="17437" priority="17852" operator="equal">
      <formula>(((#REF!)))</formula>
    </cfRule>
  </conditionalFormatting>
  <conditionalFormatting sqref="M281">
    <cfRule type="expression" dxfId="17436" priority="17853" stopIfTrue="1">
      <formula>NOT(ISERROR(SEARCH("O",M281)))</formula>
    </cfRule>
    <cfRule type="expression" dxfId="17435" priority="17854" stopIfTrue="1">
      <formula>NOT(ISERROR(SEARCH("X",M281)))</formula>
    </cfRule>
    <cfRule type="expression" dxfId="17434" priority="17855" stopIfTrue="1">
      <formula>NOT(ISERROR(SEARCH("V",M281)))</formula>
    </cfRule>
  </conditionalFormatting>
  <conditionalFormatting sqref="N286:Q288">
    <cfRule type="containsText" dxfId="17433" priority="17783" operator="containsText" text="O">
      <formula>NOT(ISERROR(SEARCH("O",N286)))</formula>
    </cfRule>
    <cfRule type="containsText" dxfId="17432" priority="17784" operator="containsText" text="X">
      <formula>NOT(ISERROR(SEARCH("X",N286)))</formula>
    </cfRule>
    <cfRule type="containsText" dxfId="17431" priority="17785" operator="containsText" text="V">
      <formula>NOT(ISERROR(SEARCH("V",N286)))</formula>
    </cfRule>
    <cfRule type="cellIs" dxfId="17430" priority="17786" operator="equal">
      <formula>(((#REF!)))</formula>
    </cfRule>
  </conditionalFormatting>
  <conditionalFormatting sqref="M17:O17 Q17">
    <cfRule type="containsText" dxfId="17429" priority="17715" operator="containsText" text="O">
      <formula>NOT(ISERROR(SEARCH("O",M17)))</formula>
    </cfRule>
    <cfRule type="containsText" dxfId="17428" priority="17716" operator="containsText" text="X">
      <formula>NOT(ISERROR(SEARCH("X",M17)))</formula>
    </cfRule>
    <cfRule type="containsText" dxfId="17427" priority="17717" operator="containsText" text="V">
      <formula>NOT(ISERROR(SEARCH("V",M17)))</formula>
    </cfRule>
    <cfRule type="cellIs" dxfId="17426" priority="17718" operator="equal">
      <formula>(((#REF!)))</formula>
    </cfRule>
  </conditionalFormatting>
  <conditionalFormatting sqref="M38:Q38">
    <cfRule type="containsText" dxfId="17425" priority="17711" operator="containsText" text="O">
      <formula>NOT(ISERROR(SEARCH("O",M38)))</formula>
    </cfRule>
    <cfRule type="containsText" dxfId="17424" priority="17712" operator="containsText" text="X">
      <formula>NOT(ISERROR(SEARCH("X",M38)))</formula>
    </cfRule>
    <cfRule type="containsText" dxfId="17423" priority="17713" operator="containsText" text="V">
      <formula>NOT(ISERROR(SEARCH("V",M38)))</formula>
    </cfRule>
    <cfRule type="cellIs" dxfId="17422" priority="17714" operator="equal">
      <formula>(((#REF!)))</formula>
    </cfRule>
  </conditionalFormatting>
  <conditionalFormatting sqref="M67:Q67">
    <cfRule type="containsText" dxfId="17421" priority="17707" operator="containsText" text="O">
      <formula>NOT(ISERROR(SEARCH("O",M67)))</formula>
    </cfRule>
    <cfRule type="containsText" dxfId="17420" priority="17708" operator="containsText" text="X">
      <formula>NOT(ISERROR(SEARCH("X",M67)))</formula>
    </cfRule>
    <cfRule type="containsText" dxfId="17419" priority="17709" operator="containsText" text="V">
      <formula>NOT(ISERROR(SEARCH("V",M67)))</formula>
    </cfRule>
    <cfRule type="cellIs" dxfId="17418" priority="17710" operator="equal">
      <formula>(((#REF!)))</formula>
    </cfRule>
  </conditionalFormatting>
  <conditionalFormatting sqref="M68:Q68">
    <cfRule type="containsText" dxfId="17417" priority="17703" operator="containsText" text="O">
      <formula>NOT(ISERROR(SEARCH("O",M68)))</formula>
    </cfRule>
    <cfRule type="containsText" dxfId="17416" priority="17704" operator="containsText" text="X">
      <formula>NOT(ISERROR(SEARCH("X",M68)))</formula>
    </cfRule>
    <cfRule type="containsText" dxfId="17415" priority="17705" operator="containsText" text="V">
      <formula>NOT(ISERROR(SEARCH("V",M68)))</formula>
    </cfRule>
    <cfRule type="cellIs" dxfId="17414" priority="17706" operator="equal">
      <formula>(((#REF!)))</formula>
    </cfRule>
  </conditionalFormatting>
  <conditionalFormatting sqref="M69:Q69">
    <cfRule type="containsText" dxfId="17413" priority="17699" operator="containsText" text="O">
      <formula>NOT(ISERROR(SEARCH("O",M69)))</formula>
    </cfRule>
    <cfRule type="containsText" dxfId="17412" priority="17700" operator="containsText" text="X">
      <formula>NOT(ISERROR(SEARCH("X",M69)))</formula>
    </cfRule>
    <cfRule type="containsText" dxfId="17411" priority="17701" operator="containsText" text="V">
      <formula>NOT(ISERROR(SEARCH("V",M69)))</formula>
    </cfRule>
    <cfRule type="cellIs" dxfId="17410" priority="17702" operator="equal">
      <formula>(((#REF!)))</formula>
    </cfRule>
  </conditionalFormatting>
  <conditionalFormatting sqref="M70:Q70">
    <cfRule type="containsText" dxfId="17409" priority="17695" operator="containsText" text="O">
      <formula>NOT(ISERROR(SEARCH("O",M70)))</formula>
    </cfRule>
    <cfRule type="containsText" dxfId="17408" priority="17696" operator="containsText" text="X">
      <formula>NOT(ISERROR(SEARCH("X",M70)))</formula>
    </cfRule>
    <cfRule type="containsText" dxfId="17407" priority="17697" operator="containsText" text="V">
      <formula>NOT(ISERROR(SEARCH("V",M70)))</formula>
    </cfRule>
    <cfRule type="cellIs" dxfId="17406" priority="17698" operator="equal">
      <formula>(((#REF!)))</formula>
    </cfRule>
  </conditionalFormatting>
  <conditionalFormatting sqref="M72:Q72">
    <cfRule type="containsText" dxfId="17405" priority="17687" operator="containsText" text="O">
      <formula>NOT(ISERROR(SEARCH("O",M72)))</formula>
    </cfRule>
    <cfRule type="containsText" dxfId="17404" priority="17688" operator="containsText" text="X">
      <formula>NOT(ISERROR(SEARCH("X",M72)))</formula>
    </cfRule>
    <cfRule type="containsText" dxfId="17403" priority="17689" operator="containsText" text="V">
      <formula>NOT(ISERROR(SEARCH("V",M72)))</formula>
    </cfRule>
    <cfRule type="cellIs" dxfId="17402" priority="17690" operator="equal">
      <formula>(((#REF!)))</formula>
    </cfRule>
  </conditionalFormatting>
  <conditionalFormatting sqref="M126:Q126">
    <cfRule type="containsText" dxfId="17401" priority="17683" operator="containsText" text="O">
      <formula>NOT(ISERROR(SEARCH("O",M126)))</formula>
    </cfRule>
    <cfRule type="containsText" dxfId="17400" priority="17684" operator="containsText" text="X">
      <formula>NOT(ISERROR(SEARCH("X",M126)))</formula>
    </cfRule>
    <cfRule type="containsText" dxfId="17399" priority="17685" operator="containsText" text="V">
      <formula>NOT(ISERROR(SEARCH("V",M126)))</formula>
    </cfRule>
    <cfRule type="cellIs" dxfId="17398" priority="17686" operator="equal">
      <formula>(((#REF!)))</formula>
    </cfRule>
  </conditionalFormatting>
  <conditionalFormatting sqref="M128:Q128">
    <cfRule type="containsText" dxfId="17397" priority="17675" operator="containsText" text="O">
      <formula>NOT(ISERROR(SEARCH("O",M128)))</formula>
    </cfRule>
    <cfRule type="containsText" dxfId="17396" priority="17676" operator="containsText" text="X">
      <formula>NOT(ISERROR(SEARCH("X",M128)))</formula>
    </cfRule>
    <cfRule type="containsText" dxfId="17395" priority="17677" operator="containsText" text="V">
      <formula>NOT(ISERROR(SEARCH("V",M128)))</formula>
    </cfRule>
    <cfRule type="cellIs" dxfId="17394" priority="17678" operator="equal">
      <formula>(((#REF!)))</formula>
    </cfRule>
  </conditionalFormatting>
  <conditionalFormatting sqref="M134:Q134">
    <cfRule type="containsText" dxfId="17393" priority="17671" operator="containsText" text="O">
      <formula>NOT(ISERROR(SEARCH("O",M134)))</formula>
    </cfRule>
    <cfRule type="containsText" dxfId="17392" priority="17672" operator="containsText" text="X">
      <formula>NOT(ISERROR(SEARCH("X",M134)))</formula>
    </cfRule>
    <cfRule type="containsText" dxfId="17391" priority="17673" operator="containsText" text="V">
      <formula>NOT(ISERROR(SEARCH("V",M134)))</formula>
    </cfRule>
    <cfRule type="cellIs" dxfId="17390" priority="17674" operator="equal">
      <formula>(((#REF!)))</formula>
    </cfRule>
  </conditionalFormatting>
  <conditionalFormatting sqref="Q156">
    <cfRule type="containsText" dxfId="17389" priority="17663" operator="containsText" text="O">
      <formula>NOT(ISERROR(SEARCH("O",Q156)))</formula>
    </cfRule>
    <cfRule type="containsText" dxfId="17388" priority="17664" operator="containsText" text="X">
      <formula>NOT(ISERROR(SEARCH("X",Q156)))</formula>
    </cfRule>
    <cfRule type="containsText" dxfId="17387" priority="17665" operator="containsText" text="V">
      <formula>NOT(ISERROR(SEARCH("V",Q156)))</formula>
    </cfRule>
    <cfRule type="cellIs" dxfId="17386" priority="17666" operator="equal">
      <formula>(((#REF!)))</formula>
    </cfRule>
  </conditionalFormatting>
  <conditionalFormatting sqref="M157:P157">
    <cfRule type="containsText" dxfId="17385" priority="17659" operator="containsText" text="O">
      <formula>NOT(ISERROR(SEARCH("O",M157)))</formula>
    </cfRule>
    <cfRule type="containsText" dxfId="17384" priority="17660" operator="containsText" text="X">
      <formula>NOT(ISERROR(SEARCH("X",M157)))</formula>
    </cfRule>
    <cfRule type="containsText" dxfId="17383" priority="17661" operator="containsText" text="V">
      <formula>NOT(ISERROR(SEARCH("V",M157)))</formula>
    </cfRule>
    <cfRule type="cellIs" dxfId="17382" priority="17662" operator="equal">
      <formula>(((#REF!)))</formula>
    </cfRule>
  </conditionalFormatting>
  <conditionalFormatting sqref="Q157">
    <cfRule type="containsText" dxfId="17381" priority="17655" operator="containsText" text="O">
      <formula>NOT(ISERROR(SEARCH("O",Q157)))</formula>
    </cfRule>
    <cfRule type="containsText" dxfId="17380" priority="17656" operator="containsText" text="X">
      <formula>NOT(ISERROR(SEARCH("X",Q157)))</formula>
    </cfRule>
    <cfRule type="containsText" dxfId="17379" priority="17657" operator="containsText" text="V">
      <formula>NOT(ISERROR(SEARCH("V",Q157)))</formula>
    </cfRule>
    <cfRule type="cellIs" dxfId="17378" priority="17658" operator="equal">
      <formula>(((#REF!)))</formula>
    </cfRule>
  </conditionalFormatting>
  <conditionalFormatting sqref="M158:P158">
    <cfRule type="containsText" dxfId="17377" priority="17651" operator="containsText" text="O">
      <formula>NOT(ISERROR(SEARCH("O",M158)))</formula>
    </cfRule>
    <cfRule type="containsText" dxfId="17376" priority="17652" operator="containsText" text="X">
      <formula>NOT(ISERROR(SEARCH("X",M158)))</formula>
    </cfRule>
    <cfRule type="containsText" dxfId="17375" priority="17653" operator="containsText" text="V">
      <formula>NOT(ISERROR(SEARCH("V",M158)))</formula>
    </cfRule>
    <cfRule type="cellIs" dxfId="17374" priority="17654" operator="equal">
      <formula>(((#REF!)))</formula>
    </cfRule>
  </conditionalFormatting>
  <conditionalFormatting sqref="Q158">
    <cfRule type="containsText" dxfId="17373" priority="17647" operator="containsText" text="O">
      <formula>NOT(ISERROR(SEARCH("O",Q158)))</formula>
    </cfRule>
    <cfRule type="containsText" dxfId="17372" priority="17648" operator="containsText" text="X">
      <formula>NOT(ISERROR(SEARCH("X",Q158)))</formula>
    </cfRule>
    <cfRule type="containsText" dxfId="17371" priority="17649" operator="containsText" text="V">
      <formula>NOT(ISERROR(SEARCH("V",Q158)))</formula>
    </cfRule>
    <cfRule type="cellIs" dxfId="17370" priority="17650" operator="equal">
      <formula>(((#REF!)))</formula>
    </cfRule>
  </conditionalFormatting>
  <conditionalFormatting sqref="M160:P163">
    <cfRule type="containsText" dxfId="17369" priority="17643" operator="containsText" text="O">
      <formula>NOT(ISERROR(SEARCH("O",M160)))</formula>
    </cfRule>
    <cfRule type="containsText" dxfId="17368" priority="17644" operator="containsText" text="X">
      <formula>NOT(ISERROR(SEARCH("X",M160)))</formula>
    </cfRule>
    <cfRule type="containsText" dxfId="17367" priority="17645" operator="containsText" text="V">
      <formula>NOT(ISERROR(SEARCH("V",M160)))</formula>
    </cfRule>
    <cfRule type="cellIs" dxfId="17366" priority="17646" operator="equal">
      <formula>(((#REF!)))</formula>
    </cfRule>
  </conditionalFormatting>
  <conditionalFormatting sqref="M289">
    <cfRule type="expression" dxfId="17365" priority="17636" stopIfTrue="1">
      <formula>NOT(ISERROR(SEARCH("O",M289)))</formula>
    </cfRule>
    <cfRule type="expression" dxfId="17364" priority="17637" stopIfTrue="1">
      <formula>NOT(ISERROR(SEARCH("X",M289)))</formula>
    </cfRule>
    <cfRule type="expression" dxfId="17363" priority="17638" stopIfTrue="1">
      <formula>NOT(ISERROR(SEARCH("V",M289)))</formula>
    </cfRule>
  </conditionalFormatting>
  <conditionalFormatting sqref="N289:Q289">
    <cfRule type="containsText" dxfId="17362" priority="17632" operator="containsText" text="O">
      <formula>NOT(ISERROR(SEARCH("O",N289)))</formula>
    </cfRule>
    <cfRule type="containsText" dxfId="17361" priority="17633" operator="containsText" text="X">
      <formula>NOT(ISERROR(SEARCH("X",N289)))</formula>
    </cfRule>
    <cfRule type="containsText" dxfId="17360" priority="17634" operator="containsText" text="V">
      <formula>NOT(ISERROR(SEARCH("V",N289)))</formula>
    </cfRule>
    <cfRule type="cellIs" dxfId="17359" priority="17635" operator="equal">
      <formula>(((#REF!)))</formula>
    </cfRule>
  </conditionalFormatting>
  <conditionalFormatting sqref="M290">
    <cfRule type="expression" dxfId="17358" priority="17629" stopIfTrue="1">
      <formula>NOT(ISERROR(SEARCH("O",M290)))</formula>
    </cfRule>
    <cfRule type="expression" dxfId="17357" priority="17630" stopIfTrue="1">
      <formula>NOT(ISERROR(SEARCH("X",M290)))</formula>
    </cfRule>
    <cfRule type="expression" dxfId="17356" priority="17631" stopIfTrue="1">
      <formula>NOT(ISERROR(SEARCH("V",M290)))</formula>
    </cfRule>
  </conditionalFormatting>
  <conditionalFormatting sqref="N290:Q290">
    <cfRule type="containsText" dxfId="17355" priority="17625" operator="containsText" text="O">
      <formula>NOT(ISERROR(SEARCH("O",N290)))</formula>
    </cfRule>
    <cfRule type="containsText" dxfId="17354" priority="17626" operator="containsText" text="X">
      <formula>NOT(ISERROR(SEARCH("X",N290)))</formula>
    </cfRule>
    <cfRule type="containsText" dxfId="17353" priority="17627" operator="containsText" text="V">
      <formula>NOT(ISERROR(SEARCH("V",N290)))</formula>
    </cfRule>
    <cfRule type="cellIs" dxfId="17352" priority="17628" operator="equal">
      <formula>(((#REF!)))</formula>
    </cfRule>
  </conditionalFormatting>
  <conditionalFormatting sqref="M291">
    <cfRule type="expression" dxfId="17351" priority="17622" stopIfTrue="1">
      <formula>NOT(ISERROR(SEARCH("O",M291)))</formula>
    </cfRule>
    <cfRule type="expression" dxfId="17350" priority="17623" stopIfTrue="1">
      <formula>NOT(ISERROR(SEARCH("X",M291)))</formula>
    </cfRule>
    <cfRule type="expression" dxfId="17349" priority="17624" stopIfTrue="1">
      <formula>NOT(ISERROR(SEARCH("V",M291)))</formula>
    </cfRule>
  </conditionalFormatting>
  <conditionalFormatting sqref="N291:Q291">
    <cfRule type="containsText" dxfId="17348" priority="17618" operator="containsText" text="O">
      <formula>NOT(ISERROR(SEARCH("O",N291)))</formula>
    </cfRule>
    <cfRule type="containsText" dxfId="17347" priority="17619" operator="containsText" text="X">
      <formula>NOT(ISERROR(SEARCH("X",N291)))</formula>
    </cfRule>
    <cfRule type="containsText" dxfId="17346" priority="17620" operator="containsText" text="V">
      <formula>NOT(ISERROR(SEARCH("V",N291)))</formula>
    </cfRule>
    <cfRule type="cellIs" dxfId="17345" priority="17621" operator="equal">
      <formula>(((#REF!)))</formula>
    </cfRule>
  </conditionalFormatting>
  <conditionalFormatting sqref="O167">
    <cfRule type="containsText" dxfId="17344" priority="17378" operator="containsText" text="O">
      <formula>NOT(ISERROR(SEARCH("O",O167)))</formula>
    </cfRule>
    <cfRule type="containsText" dxfId="17343" priority="17379" operator="containsText" text="X">
      <formula>NOT(ISERROR(SEARCH("X",O167)))</formula>
    </cfRule>
    <cfRule type="containsText" dxfId="17342" priority="17380" operator="containsText" text="V">
      <formula>NOT(ISERROR(SEARCH("V",O167)))</formula>
    </cfRule>
    <cfRule type="cellIs" dxfId="17341" priority="17381" operator="equal">
      <formula>(((#REF!)))</formula>
    </cfRule>
  </conditionalFormatting>
  <conditionalFormatting sqref="M189:N189">
    <cfRule type="containsText" dxfId="17340" priority="17542" operator="containsText" text="O">
      <formula>NOT(ISERROR(SEARCH("O",M189)))</formula>
    </cfRule>
    <cfRule type="containsText" dxfId="17339" priority="17543" operator="containsText" text="X">
      <formula>NOT(ISERROR(SEARCH("X",M189)))</formula>
    </cfRule>
    <cfRule type="containsText" dxfId="17338" priority="17544" operator="containsText" text="V">
      <formula>NOT(ISERROR(SEARCH("V",M189)))</formula>
    </cfRule>
    <cfRule type="cellIs" dxfId="17337" priority="17545" operator="equal">
      <formula>(((#REF!)))</formula>
    </cfRule>
  </conditionalFormatting>
  <conditionalFormatting sqref="O189">
    <cfRule type="containsText" dxfId="17336" priority="17538" operator="containsText" text="O">
      <formula>NOT(ISERROR(SEARCH("O",O189)))</formula>
    </cfRule>
    <cfRule type="containsText" dxfId="17335" priority="17539" operator="containsText" text="X">
      <formula>NOT(ISERROR(SEARCH("X",O189)))</formula>
    </cfRule>
    <cfRule type="containsText" dxfId="17334" priority="17540" operator="containsText" text="V">
      <formula>NOT(ISERROR(SEARCH("V",O189)))</formula>
    </cfRule>
    <cfRule type="cellIs" dxfId="17333" priority="17541" operator="equal">
      <formula>(((#REF!)))</formula>
    </cfRule>
  </conditionalFormatting>
  <conditionalFormatting sqref="M192:N192">
    <cfRule type="containsText" dxfId="17332" priority="17534" operator="containsText" text="O">
      <formula>NOT(ISERROR(SEARCH("O",M192)))</formula>
    </cfRule>
    <cfRule type="containsText" dxfId="17331" priority="17535" operator="containsText" text="X">
      <formula>NOT(ISERROR(SEARCH("X",M192)))</formula>
    </cfRule>
    <cfRule type="containsText" dxfId="17330" priority="17536" operator="containsText" text="V">
      <formula>NOT(ISERROR(SEARCH("V",M192)))</formula>
    </cfRule>
    <cfRule type="cellIs" dxfId="17329" priority="17537" operator="equal">
      <formula>(((#REF!)))</formula>
    </cfRule>
  </conditionalFormatting>
  <conditionalFormatting sqref="O192">
    <cfRule type="containsText" dxfId="17328" priority="17530" operator="containsText" text="O">
      <formula>NOT(ISERROR(SEARCH("O",O192)))</formula>
    </cfRule>
    <cfRule type="containsText" dxfId="17327" priority="17531" operator="containsText" text="X">
      <formula>NOT(ISERROR(SEARCH("X",O192)))</formula>
    </cfRule>
    <cfRule type="containsText" dxfId="17326" priority="17532" operator="containsText" text="V">
      <formula>NOT(ISERROR(SEARCH("V",O192)))</formula>
    </cfRule>
    <cfRule type="cellIs" dxfId="17325" priority="17533" operator="equal">
      <formula>(((#REF!)))</formula>
    </cfRule>
  </conditionalFormatting>
  <conditionalFormatting sqref="O193">
    <cfRule type="containsText" dxfId="17324" priority="17594" operator="containsText" text="O">
      <formula>NOT(ISERROR(SEARCH("O",O193)))</formula>
    </cfRule>
    <cfRule type="containsText" dxfId="17323" priority="17595" operator="containsText" text="X">
      <formula>NOT(ISERROR(SEARCH("X",O193)))</formula>
    </cfRule>
    <cfRule type="containsText" dxfId="17322" priority="17596" operator="containsText" text="V">
      <formula>NOT(ISERROR(SEARCH("V",O193)))</formula>
    </cfRule>
    <cfRule type="cellIs" dxfId="17321" priority="17597" operator="equal">
      <formula>(((#REF!)))</formula>
    </cfRule>
  </conditionalFormatting>
  <conditionalFormatting sqref="O196:Q196">
    <cfRule type="containsText" dxfId="17320" priority="17522" operator="containsText" text="O">
      <formula>NOT(ISERROR(SEARCH("O",O196)))</formula>
    </cfRule>
    <cfRule type="containsText" dxfId="17319" priority="17523" operator="containsText" text="X">
      <formula>NOT(ISERROR(SEARCH("X",O196)))</formula>
    </cfRule>
    <cfRule type="containsText" dxfId="17318" priority="17524" operator="containsText" text="V">
      <formula>NOT(ISERROR(SEARCH("V",O196)))</formula>
    </cfRule>
    <cfRule type="cellIs" dxfId="17317" priority="17525" operator="equal">
      <formula>(((#REF!)))</formula>
    </cfRule>
  </conditionalFormatting>
  <conditionalFormatting sqref="M202">
    <cfRule type="containsText" dxfId="17316" priority="17518" operator="containsText" text="O">
      <formula>NOT(ISERROR(SEARCH("O",M202)))</formula>
    </cfRule>
    <cfRule type="containsText" dxfId="17315" priority="17519" operator="containsText" text="X">
      <formula>NOT(ISERROR(SEARCH("X",M202)))</formula>
    </cfRule>
    <cfRule type="containsText" dxfId="17314" priority="17520" operator="containsText" text="V">
      <formula>NOT(ISERROR(SEARCH("V",M202)))</formula>
    </cfRule>
    <cfRule type="cellIs" dxfId="17313" priority="17521" operator="equal">
      <formula>(((#REF!)))</formula>
    </cfRule>
  </conditionalFormatting>
  <conditionalFormatting sqref="N202:Q202">
    <cfRule type="containsText" dxfId="17312" priority="17514" operator="containsText" text="O">
      <formula>NOT(ISERROR(SEARCH("O",N202)))</formula>
    </cfRule>
    <cfRule type="containsText" dxfId="17311" priority="17515" operator="containsText" text="X">
      <formula>NOT(ISERROR(SEARCH("X",N202)))</formula>
    </cfRule>
    <cfRule type="containsText" dxfId="17310" priority="17516" operator="containsText" text="V">
      <formula>NOT(ISERROR(SEARCH("V",N202)))</formula>
    </cfRule>
    <cfRule type="cellIs" dxfId="17309" priority="17517" operator="equal">
      <formula>(((#REF!)))</formula>
    </cfRule>
  </conditionalFormatting>
  <conditionalFormatting sqref="M208">
    <cfRule type="containsText" dxfId="17308" priority="17506" operator="containsText" text="O">
      <formula>NOT(ISERROR(SEARCH("O",M208)))</formula>
    </cfRule>
    <cfRule type="containsText" dxfId="17307" priority="17507" operator="containsText" text="X">
      <formula>NOT(ISERROR(SEARCH("X",M208)))</formula>
    </cfRule>
    <cfRule type="containsText" dxfId="17306" priority="17508" operator="containsText" text="V">
      <formula>NOT(ISERROR(SEARCH("V",M208)))</formula>
    </cfRule>
    <cfRule type="cellIs" dxfId="17305" priority="17509" operator="equal">
      <formula>(((#REF!)))</formula>
    </cfRule>
  </conditionalFormatting>
  <conditionalFormatting sqref="N208">
    <cfRule type="containsText" dxfId="17304" priority="17502" operator="containsText" text="O">
      <formula>NOT(ISERROR(SEARCH("O",N208)))</formula>
    </cfRule>
    <cfRule type="containsText" dxfId="17303" priority="17503" operator="containsText" text="X">
      <formula>NOT(ISERROR(SEARCH("X",N208)))</formula>
    </cfRule>
    <cfRule type="containsText" dxfId="17302" priority="17504" operator="containsText" text="V">
      <formula>NOT(ISERROR(SEARCH("V",N208)))</formula>
    </cfRule>
    <cfRule type="cellIs" dxfId="17301" priority="17505" operator="equal">
      <formula>(((#REF!)))</formula>
    </cfRule>
  </conditionalFormatting>
  <conditionalFormatting sqref="O208:P208">
    <cfRule type="containsText" dxfId="17300" priority="17510" operator="containsText" text="O">
      <formula>NOT(ISERROR(SEARCH("O",O208)))</formula>
    </cfRule>
    <cfRule type="containsText" dxfId="17299" priority="17511" operator="containsText" text="X">
      <formula>NOT(ISERROR(SEARCH("X",O208)))</formula>
    </cfRule>
    <cfRule type="containsText" dxfId="17298" priority="17512" operator="containsText" text="V">
      <formula>NOT(ISERROR(SEARCH("V",O208)))</formula>
    </cfRule>
    <cfRule type="cellIs" dxfId="17297" priority="17513" operator="equal">
      <formula>(((#REF!)))</formula>
    </cfRule>
  </conditionalFormatting>
  <conditionalFormatting sqref="Q208">
    <cfRule type="containsText" dxfId="17296" priority="17498" operator="containsText" text="O">
      <formula>NOT(ISERROR(SEARCH("O",Q208)))</formula>
    </cfRule>
    <cfRule type="containsText" dxfId="17295" priority="17499" operator="containsText" text="X">
      <formula>NOT(ISERROR(SEARCH("X",Q208)))</formula>
    </cfRule>
    <cfRule type="containsText" dxfId="17294" priority="17500" operator="containsText" text="V">
      <formula>NOT(ISERROR(SEARCH("V",Q208)))</formula>
    </cfRule>
    <cfRule type="cellIs" dxfId="17293" priority="17501" operator="equal">
      <formula>(((#REF!)))</formula>
    </cfRule>
  </conditionalFormatting>
  <conditionalFormatting sqref="M209">
    <cfRule type="containsText" dxfId="17292" priority="17490" operator="containsText" text="O">
      <formula>NOT(ISERROR(SEARCH("O",M209)))</formula>
    </cfRule>
    <cfRule type="containsText" dxfId="17291" priority="17491" operator="containsText" text="X">
      <formula>NOT(ISERROR(SEARCH("X",M209)))</formula>
    </cfRule>
    <cfRule type="containsText" dxfId="17290" priority="17492" operator="containsText" text="V">
      <formula>NOT(ISERROR(SEARCH("V",M209)))</formula>
    </cfRule>
    <cfRule type="cellIs" dxfId="17289" priority="17493" operator="equal">
      <formula>(((#REF!)))</formula>
    </cfRule>
  </conditionalFormatting>
  <conditionalFormatting sqref="N209">
    <cfRule type="containsText" dxfId="17288" priority="17486" operator="containsText" text="O">
      <formula>NOT(ISERROR(SEARCH("O",N209)))</formula>
    </cfRule>
    <cfRule type="containsText" dxfId="17287" priority="17487" operator="containsText" text="X">
      <formula>NOT(ISERROR(SEARCH("X",N209)))</formula>
    </cfRule>
    <cfRule type="containsText" dxfId="17286" priority="17488" operator="containsText" text="V">
      <formula>NOT(ISERROR(SEARCH("V",N209)))</formula>
    </cfRule>
    <cfRule type="cellIs" dxfId="17285" priority="17489" operator="equal">
      <formula>(((#REF!)))</formula>
    </cfRule>
  </conditionalFormatting>
  <conditionalFormatting sqref="O209:P209">
    <cfRule type="containsText" dxfId="17284" priority="17494" operator="containsText" text="O">
      <formula>NOT(ISERROR(SEARCH("O",O209)))</formula>
    </cfRule>
    <cfRule type="containsText" dxfId="17283" priority="17495" operator="containsText" text="X">
      <formula>NOT(ISERROR(SEARCH("X",O209)))</formula>
    </cfRule>
    <cfRule type="containsText" dxfId="17282" priority="17496" operator="containsText" text="V">
      <formula>NOT(ISERROR(SEARCH("V",O209)))</formula>
    </cfRule>
    <cfRule type="cellIs" dxfId="17281" priority="17497" operator="equal">
      <formula>(((#REF!)))</formula>
    </cfRule>
  </conditionalFormatting>
  <conditionalFormatting sqref="Q209">
    <cfRule type="containsText" dxfId="17280" priority="17482" operator="containsText" text="O">
      <formula>NOT(ISERROR(SEARCH("O",Q209)))</formula>
    </cfRule>
    <cfRule type="containsText" dxfId="17279" priority="17483" operator="containsText" text="X">
      <formula>NOT(ISERROR(SEARCH("X",Q209)))</formula>
    </cfRule>
    <cfRule type="containsText" dxfId="17278" priority="17484" operator="containsText" text="V">
      <formula>NOT(ISERROR(SEARCH("V",Q209)))</formula>
    </cfRule>
    <cfRule type="cellIs" dxfId="17277" priority="17485" operator="equal">
      <formula>(((#REF!)))</formula>
    </cfRule>
  </conditionalFormatting>
  <conditionalFormatting sqref="M218">
    <cfRule type="containsText" dxfId="17276" priority="17458" operator="containsText" text="O">
      <formula>NOT(ISERROR(SEARCH("O",M218)))</formula>
    </cfRule>
    <cfRule type="containsText" dxfId="17275" priority="17459" operator="containsText" text="X">
      <formula>NOT(ISERROR(SEARCH("X",M218)))</formula>
    </cfRule>
    <cfRule type="containsText" dxfId="17274" priority="17460" operator="containsText" text="V">
      <formula>NOT(ISERROR(SEARCH("V",M218)))</formula>
    </cfRule>
    <cfRule type="cellIs" dxfId="17273" priority="17461" operator="equal">
      <formula>(((#REF!)))</formula>
    </cfRule>
  </conditionalFormatting>
  <conditionalFormatting sqref="N218">
    <cfRule type="containsText" dxfId="17272" priority="17454" operator="containsText" text="O">
      <formula>NOT(ISERROR(SEARCH("O",N218)))</formula>
    </cfRule>
    <cfRule type="containsText" dxfId="17271" priority="17455" operator="containsText" text="X">
      <formula>NOT(ISERROR(SEARCH("X",N218)))</formula>
    </cfRule>
    <cfRule type="containsText" dxfId="17270" priority="17456" operator="containsText" text="V">
      <formula>NOT(ISERROR(SEARCH("V",N218)))</formula>
    </cfRule>
    <cfRule type="cellIs" dxfId="17269" priority="17457" operator="equal">
      <formula>(((#REF!)))</formula>
    </cfRule>
  </conditionalFormatting>
  <conditionalFormatting sqref="O218:P218">
    <cfRule type="containsText" dxfId="17268" priority="17462" operator="containsText" text="O">
      <formula>NOT(ISERROR(SEARCH("O",O218)))</formula>
    </cfRule>
    <cfRule type="containsText" dxfId="17267" priority="17463" operator="containsText" text="X">
      <formula>NOT(ISERROR(SEARCH("X",O218)))</formula>
    </cfRule>
    <cfRule type="containsText" dxfId="17266" priority="17464" operator="containsText" text="V">
      <formula>NOT(ISERROR(SEARCH("V",O218)))</formula>
    </cfRule>
    <cfRule type="cellIs" dxfId="17265" priority="17465" operator="equal">
      <formula>(((#REF!)))</formula>
    </cfRule>
  </conditionalFormatting>
  <conditionalFormatting sqref="Q218">
    <cfRule type="containsText" dxfId="17264" priority="17450" operator="containsText" text="O">
      <formula>NOT(ISERROR(SEARCH("O",Q218)))</formula>
    </cfRule>
    <cfRule type="containsText" dxfId="17263" priority="17451" operator="containsText" text="X">
      <formula>NOT(ISERROR(SEARCH("X",Q218)))</formula>
    </cfRule>
    <cfRule type="containsText" dxfId="17262" priority="17452" operator="containsText" text="V">
      <formula>NOT(ISERROR(SEARCH("V",Q218)))</formula>
    </cfRule>
    <cfRule type="cellIs" dxfId="17261" priority="17453" operator="equal">
      <formula>(((#REF!)))</formula>
    </cfRule>
  </conditionalFormatting>
  <conditionalFormatting sqref="M220">
    <cfRule type="containsText" dxfId="17260" priority="17426" operator="containsText" text="O">
      <formula>NOT(ISERROR(SEARCH("O",M220)))</formula>
    </cfRule>
    <cfRule type="containsText" dxfId="17259" priority="17427" operator="containsText" text="X">
      <formula>NOT(ISERROR(SEARCH("X",M220)))</formula>
    </cfRule>
    <cfRule type="containsText" dxfId="17258" priority="17428" operator="containsText" text="V">
      <formula>NOT(ISERROR(SEARCH("V",M220)))</formula>
    </cfRule>
    <cfRule type="cellIs" dxfId="17257" priority="17429" operator="equal">
      <formula>(((#REF!)))</formula>
    </cfRule>
  </conditionalFormatting>
  <conditionalFormatting sqref="N220">
    <cfRule type="containsText" dxfId="17256" priority="17422" operator="containsText" text="O">
      <formula>NOT(ISERROR(SEARCH("O",N220)))</formula>
    </cfRule>
    <cfRule type="containsText" dxfId="17255" priority="17423" operator="containsText" text="X">
      <formula>NOT(ISERROR(SEARCH("X",N220)))</formula>
    </cfRule>
    <cfRule type="containsText" dxfId="17254" priority="17424" operator="containsText" text="V">
      <formula>NOT(ISERROR(SEARCH("V",N220)))</formula>
    </cfRule>
    <cfRule type="cellIs" dxfId="17253" priority="17425" operator="equal">
      <formula>(((#REF!)))</formula>
    </cfRule>
  </conditionalFormatting>
  <conditionalFormatting sqref="O220:P220">
    <cfRule type="containsText" dxfId="17252" priority="17430" operator="containsText" text="O">
      <formula>NOT(ISERROR(SEARCH("O",O220)))</formula>
    </cfRule>
    <cfRule type="containsText" dxfId="17251" priority="17431" operator="containsText" text="X">
      <formula>NOT(ISERROR(SEARCH("X",O220)))</formula>
    </cfRule>
    <cfRule type="containsText" dxfId="17250" priority="17432" operator="containsText" text="V">
      <formula>NOT(ISERROR(SEARCH("V",O220)))</formula>
    </cfRule>
    <cfRule type="cellIs" dxfId="17249" priority="17433" operator="equal">
      <formula>(((#REF!)))</formula>
    </cfRule>
  </conditionalFormatting>
  <conditionalFormatting sqref="Q220">
    <cfRule type="containsText" dxfId="17248" priority="17418" operator="containsText" text="O">
      <formula>NOT(ISERROR(SEARCH("O",Q220)))</formula>
    </cfRule>
    <cfRule type="containsText" dxfId="17247" priority="17419" operator="containsText" text="X">
      <formula>NOT(ISERROR(SEARCH("X",Q220)))</formula>
    </cfRule>
    <cfRule type="containsText" dxfId="17246" priority="17420" operator="containsText" text="V">
      <formula>NOT(ISERROR(SEARCH("V",Q220)))</formula>
    </cfRule>
    <cfRule type="cellIs" dxfId="17245" priority="17421" operator="equal">
      <formula>(((#REF!)))</formula>
    </cfRule>
  </conditionalFormatting>
  <conditionalFormatting sqref="M221">
    <cfRule type="containsText" dxfId="17244" priority="17442" operator="containsText" text="O">
      <formula>NOT(ISERROR(SEARCH("O",M221)))</formula>
    </cfRule>
    <cfRule type="containsText" dxfId="17243" priority="17443" operator="containsText" text="X">
      <formula>NOT(ISERROR(SEARCH("X",M221)))</formula>
    </cfRule>
    <cfRule type="containsText" dxfId="17242" priority="17444" operator="containsText" text="V">
      <formula>NOT(ISERROR(SEARCH("V",M221)))</formula>
    </cfRule>
    <cfRule type="cellIs" dxfId="17241" priority="17445" operator="equal">
      <formula>(((#REF!)))</formula>
    </cfRule>
  </conditionalFormatting>
  <conditionalFormatting sqref="N221">
    <cfRule type="containsText" dxfId="17240" priority="17438" operator="containsText" text="O">
      <formula>NOT(ISERROR(SEARCH("O",N221)))</formula>
    </cfRule>
    <cfRule type="containsText" dxfId="17239" priority="17439" operator="containsText" text="X">
      <formula>NOT(ISERROR(SEARCH("X",N221)))</formula>
    </cfRule>
    <cfRule type="containsText" dxfId="17238" priority="17440" operator="containsText" text="V">
      <formula>NOT(ISERROR(SEARCH("V",N221)))</formula>
    </cfRule>
    <cfRule type="cellIs" dxfId="17237" priority="17441" operator="equal">
      <formula>(((#REF!)))</formula>
    </cfRule>
  </conditionalFormatting>
  <conditionalFormatting sqref="O221:P221">
    <cfRule type="containsText" dxfId="17236" priority="17446" operator="containsText" text="O">
      <formula>NOT(ISERROR(SEARCH("O",O221)))</formula>
    </cfRule>
    <cfRule type="containsText" dxfId="17235" priority="17447" operator="containsText" text="X">
      <formula>NOT(ISERROR(SEARCH("X",O221)))</formula>
    </cfRule>
    <cfRule type="containsText" dxfId="17234" priority="17448" operator="containsText" text="V">
      <formula>NOT(ISERROR(SEARCH("V",O221)))</formula>
    </cfRule>
    <cfRule type="cellIs" dxfId="17233" priority="17449" operator="equal">
      <formula>(((#REF!)))</formula>
    </cfRule>
  </conditionalFormatting>
  <conditionalFormatting sqref="Q221">
    <cfRule type="containsText" dxfId="17232" priority="17434" operator="containsText" text="O">
      <formula>NOT(ISERROR(SEARCH("O",Q221)))</formula>
    </cfRule>
    <cfRule type="containsText" dxfId="17231" priority="17435" operator="containsText" text="X">
      <formula>NOT(ISERROR(SEARCH("X",Q221)))</formula>
    </cfRule>
    <cfRule type="containsText" dxfId="17230" priority="17436" operator="containsText" text="V">
      <formula>NOT(ISERROR(SEARCH("V",Q221)))</formula>
    </cfRule>
    <cfRule type="cellIs" dxfId="17229" priority="17437" operator="equal">
      <formula>(((#REF!)))</formula>
    </cfRule>
  </conditionalFormatting>
  <conditionalFormatting sqref="O227">
    <cfRule type="containsText" dxfId="17228" priority="17346" operator="containsText" text="O">
      <formula>NOT(ISERROR(SEARCH("O",O227)))</formula>
    </cfRule>
    <cfRule type="containsText" dxfId="17227" priority="17347" operator="containsText" text="X">
      <formula>NOT(ISERROR(SEARCH("X",O227)))</formula>
    </cfRule>
    <cfRule type="containsText" dxfId="17226" priority="17348" operator="containsText" text="V">
      <formula>NOT(ISERROR(SEARCH("V",O227)))</formula>
    </cfRule>
    <cfRule type="cellIs" dxfId="17225" priority="17349" operator="equal">
      <formula>(((#REF!)))</formula>
    </cfRule>
  </conditionalFormatting>
  <conditionalFormatting sqref="P227">
    <cfRule type="containsText" dxfId="17224" priority="17338" operator="containsText" text="O">
      <formula>NOT(ISERROR(SEARCH("O",P227)))</formula>
    </cfRule>
    <cfRule type="containsText" dxfId="17223" priority="17339" operator="containsText" text="X">
      <formula>NOT(ISERROR(SEARCH("X",P227)))</formula>
    </cfRule>
    <cfRule type="containsText" dxfId="17222" priority="17340" operator="containsText" text="V">
      <formula>NOT(ISERROR(SEARCH("V",P227)))</formula>
    </cfRule>
    <cfRule type="cellIs" dxfId="17221" priority="17341" operator="equal">
      <formula>(((#REF!)))</formula>
    </cfRule>
  </conditionalFormatting>
  <conditionalFormatting sqref="Q227">
    <cfRule type="containsText" dxfId="17220" priority="17342" operator="containsText" text="O">
      <formula>NOT(ISERROR(SEARCH("O",Q227)))</formula>
    </cfRule>
    <cfRule type="containsText" dxfId="17219" priority="17343" operator="containsText" text="X">
      <formula>NOT(ISERROR(SEARCH("X",Q227)))</formula>
    </cfRule>
    <cfRule type="containsText" dxfId="17218" priority="17344" operator="containsText" text="V">
      <formula>NOT(ISERROR(SEARCH("V",Q227)))</formula>
    </cfRule>
    <cfRule type="cellIs" dxfId="17217" priority="17345" operator="equal">
      <formula>(((#REF!)))</formula>
    </cfRule>
  </conditionalFormatting>
  <conditionalFormatting sqref="Q241">
    <cfRule type="containsText" dxfId="17216" priority="17606" operator="containsText" text="O">
      <formula>NOT(ISERROR(SEARCH("O",Q241)))</formula>
    </cfRule>
    <cfRule type="containsText" dxfId="17215" priority="17607" operator="containsText" text="X">
      <formula>NOT(ISERROR(SEARCH("X",Q241)))</formula>
    </cfRule>
    <cfRule type="containsText" dxfId="17214" priority="17608" operator="containsText" text="V">
      <formula>NOT(ISERROR(SEARCH("V",Q241)))</formula>
    </cfRule>
    <cfRule type="cellIs" dxfId="17213" priority="17609" operator="equal">
      <formula>(((#REF!)))</formula>
    </cfRule>
  </conditionalFormatting>
  <conditionalFormatting sqref="O242">
    <cfRule type="containsText" dxfId="17212" priority="17410" operator="containsText" text="O">
      <formula>NOT(ISERROR(SEARCH("O",O242)))</formula>
    </cfRule>
    <cfRule type="containsText" dxfId="17211" priority="17411" operator="containsText" text="X">
      <formula>NOT(ISERROR(SEARCH("X",O242)))</formula>
    </cfRule>
    <cfRule type="containsText" dxfId="17210" priority="17412" operator="containsText" text="V">
      <formula>NOT(ISERROR(SEARCH("V",O242)))</formula>
    </cfRule>
    <cfRule type="cellIs" dxfId="17209" priority="17413" operator="equal">
      <formula>(((#REF!)))</formula>
    </cfRule>
  </conditionalFormatting>
  <conditionalFormatting sqref="P242">
    <cfRule type="containsText" dxfId="17208" priority="17402" operator="containsText" text="O">
      <formula>NOT(ISERROR(SEARCH("O",P242)))</formula>
    </cfRule>
    <cfRule type="containsText" dxfId="17207" priority="17403" operator="containsText" text="X">
      <formula>NOT(ISERROR(SEARCH("X",P242)))</formula>
    </cfRule>
    <cfRule type="containsText" dxfId="17206" priority="17404" operator="containsText" text="V">
      <formula>NOT(ISERROR(SEARCH("V",P242)))</formula>
    </cfRule>
    <cfRule type="cellIs" dxfId="17205" priority="17405" operator="equal">
      <formula>(((#REF!)))</formula>
    </cfRule>
  </conditionalFormatting>
  <conditionalFormatting sqref="Q242">
    <cfRule type="containsText" dxfId="17204" priority="17406" operator="containsText" text="O">
      <formula>NOT(ISERROR(SEARCH("O",Q242)))</formula>
    </cfRule>
    <cfRule type="containsText" dxfId="17203" priority="17407" operator="containsText" text="X">
      <formula>NOT(ISERROR(SEARCH("X",Q242)))</formula>
    </cfRule>
    <cfRule type="containsText" dxfId="17202" priority="17408" operator="containsText" text="V">
      <formula>NOT(ISERROR(SEARCH("V",Q242)))</formula>
    </cfRule>
    <cfRule type="cellIs" dxfId="17201" priority="17409" operator="equal">
      <formula>(((#REF!)))</formula>
    </cfRule>
  </conditionalFormatting>
  <conditionalFormatting sqref="Q243">
    <cfRule type="containsText" dxfId="17200" priority="17566" operator="containsText" text="O">
      <formula>NOT(ISERROR(SEARCH("O",Q243)))</formula>
    </cfRule>
    <cfRule type="containsText" dxfId="17199" priority="17567" operator="containsText" text="X">
      <formula>NOT(ISERROR(SEARCH("X",Q243)))</formula>
    </cfRule>
    <cfRule type="containsText" dxfId="17198" priority="17568" operator="containsText" text="V">
      <formula>NOT(ISERROR(SEARCH("V",Q243)))</formula>
    </cfRule>
    <cfRule type="cellIs" dxfId="17197" priority="17569" operator="equal">
      <formula>(((#REF!)))</formula>
    </cfRule>
  </conditionalFormatting>
  <conditionalFormatting sqref="O244">
    <cfRule type="containsText" dxfId="17196" priority="17374" operator="containsText" text="O">
      <formula>NOT(ISERROR(SEARCH("O",O244)))</formula>
    </cfRule>
    <cfRule type="containsText" dxfId="17195" priority="17375" operator="containsText" text="X">
      <formula>NOT(ISERROR(SEARCH("X",O244)))</formula>
    </cfRule>
    <cfRule type="containsText" dxfId="17194" priority="17376" operator="containsText" text="V">
      <formula>NOT(ISERROR(SEARCH("V",O244)))</formula>
    </cfRule>
    <cfRule type="cellIs" dxfId="17193" priority="17377" operator="equal">
      <formula>(((#REF!)))</formula>
    </cfRule>
  </conditionalFormatting>
  <conditionalFormatting sqref="Q244">
    <cfRule type="containsText" dxfId="17192" priority="17366" operator="containsText" text="O">
      <formula>NOT(ISERROR(SEARCH("O",Q244)))</formula>
    </cfRule>
    <cfRule type="containsText" dxfId="17191" priority="17367" operator="containsText" text="X">
      <formula>NOT(ISERROR(SEARCH("X",Q244)))</formula>
    </cfRule>
    <cfRule type="containsText" dxfId="17190" priority="17368" operator="containsText" text="V">
      <formula>NOT(ISERROR(SEARCH("V",Q244)))</formula>
    </cfRule>
    <cfRule type="cellIs" dxfId="17189" priority="17369" operator="equal">
      <formula>(((#REF!)))</formula>
    </cfRule>
  </conditionalFormatting>
  <conditionalFormatting sqref="O245">
    <cfRule type="containsText" dxfId="17188" priority="17362" operator="containsText" text="O">
      <formula>NOT(ISERROR(SEARCH("O",O245)))</formula>
    </cfRule>
    <cfRule type="containsText" dxfId="17187" priority="17363" operator="containsText" text="X">
      <formula>NOT(ISERROR(SEARCH("X",O245)))</formula>
    </cfRule>
    <cfRule type="containsText" dxfId="17186" priority="17364" operator="containsText" text="V">
      <formula>NOT(ISERROR(SEARCH("V",O245)))</formula>
    </cfRule>
    <cfRule type="cellIs" dxfId="17185" priority="17365" operator="equal">
      <formula>(((#REF!)))</formula>
    </cfRule>
  </conditionalFormatting>
  <conditionalFormatting sqref="Q245">
    <cfRule type="containsText" dxfId="17184" priority="17354" operator="containsText" text="O">
      <formula>NOT(ISERROR(SEARCH("O",Q245)))</formula>
    </cfRule>
    <cfRule type="containsText" dxfId="17183" priority="17355" operator="containsText" text="X">
      <formula>NOT(ISERROR(SEARCH("X",Q245)))</formula>
    </cfRule>
    <cfRule type="containsText" dxfId="17182" priority="17356" operator="containsText" text="V">
      <formula>NOT(ISERROR(SEARCH("V",Q245)))</formula>
    </cfRule>
    <cfRule type="cellIs" dxfId="17181" priority="17357" operator="equal">
      <formula>(((#REF!)))</formula>
    </cfRule>
  </conditionalFormatting>
  <conditionalFormatting sqref="M250">
    <cfRule type="containsText" dxfId="17180" priority="17398" operator="containsText" text="O">
      <formula>NOT(ISERROR(SEARCH("O",M250)))</formula>
    </cfRule>
    <cfRule type="containsText" dxfId="17179" priority="17399" operator="containsText" text="X">
      <formula>NOT(ISERROR(SEARCH("X",M250)))</formula>
    </cfRule>
    <cfRule type="containsText" dxfId="17178" priority="17400" operator="containsText" text="V">
      <formula>NOT(ISERROR(SEARCH("V",M250)))</formula>
    </cfRule>
    <cfRule type="cellIs" dxfId="17177" priority="17401" operator="equal">
      <formula>(((#REF!)))</formula>
    </cfRule>
  </conditionalFormatting>
  <conditionalFormatting sqref="N250:Q250">
    <cfRule type="containsText" dxfId="17176" priority="17394" operator="containsText" text="O">
      <formula>NOT(ISERROR(SEARCH("O",N250)))</formula>
    </cfRule>
    <cfRule type="containsText" dxfId="17175" priority="17395" operator="containsText" text="X">
      <formula>NOT(ISERROR(SEARCH("X",N250)))</formula>
    </cfRule>
    <cfRule type="containsText" dxfId="17174" priority="17396" operator="containsText" text="V">
      <formula>NOT(ISERROR(SEARCH("V",N250)))</formula>
    </cfRule>
    <cfRule type="cellIs" dxfId="17173" priority="17397" operator="equal">
      <formula>(((#REF!)))</formula>
    </cfRule>
  </conditionalFormatting>
  <conditionalFormatting sqref="M168:N169 M166:O166">
    <cfRule type="containsText" dxfId="17172" priority="17390" operator="containsText" text="O">
      <formula>NOT(ISERROR(SEARCH("O",M166)))</formula>
    </cfRule>
    <cfRule type="containsText" dxfId="17171" priority="17391" operator="containsText" text="X">
      <formula>NOT(ISERROR(SEARCH("X",M166)))</formula>
    </cfRule>
    <cfRule type="containsText" dxfId="17170" priority="17392" operator="containsText" text="V">
      <formula>NOT(ISERROR(SEARCH("V",M166)))</formula>
    </cfRule>
    <cfRule type="cellIs" dxfId="17169" priority="17393" operator="equal">
      <formula>(((#REF!)))</formula>
    </cfRule>
  </conditionalFormatting>
  <conditionalFormatting sqref="O168:O169 O171:O180 O182:O187">
    <cfRule type="containsText" dxfId="17168" priority="17386" operator="containsText" text="O">
      <formula>NOT(ISERROR(SEARCH("O",O168)))</formula>
    </cfRule>
    <cfRule type="containsText" dxfId="17167" priority="17387" operator="containsText" text="X">
      <formula>NOT(ISERROR(SEARCH("X",O168)))</formula>
    </cfRule>
    <cfRule type="containsText" dxfId="17166" priority="17388" operator="containsText" text="V">
      <formula>NOT(ISERROR(SEARCH("V",O168)))</formula>
    </cfRule>
    <cfRule type="cellIs" dxfId="17165" priority="17389" operator="equal">
      <formula>(((#REF!)))</formula>
    </cfRule>
  </conditionalFormatting>
  <conditionalFormatting sqref="M167:N167">
    <cfRule type="containsText" dxfId="17164" priority="17382" operator="containsText" text="O">
      <formula>NOT(ISERROR(SEARCH("O",M167)))</formula>
    </cfRule>
    <cfRule type="containsText" dxfId="17163" priority="17383" operator="containsText" text="X">
      <formula>NOT(ISERROR(SEARCH("X",M167)))</formula>
    </cfRule>
    <cfRule type="containsText" dxfId="17162" priority="17384" operator="containsText" text="V">
      <formula>NOT(ISERROR(SEARCH("V",M167)))</formula>
    </cfRule>
    <cfRule type="cellIs" dxfId="17161" priority="17385" operator="equal">
      <formula>(((#REF!)))</formula>
    </cfRule>
  </conditionalFormatting>
  <conditionalFormatting sqref="M188:N188 M193:N193 M190:N191">
    <cfRule type="containsText" dxfId="17160" priority="17602" operator="containsText" text="O">
      <formula>NOT(ISERROR(SEARCH("O",M188)))</formula>
    </cfRule>
    <cfRule type="containsText" dxfId="17159" priority="17603" operator="containsText" text="X">
      <formula>NOT(ISERROR(SEARCH("X",M188)))</formula>
    </cfRule>
    <cfRule type="containsText" dxfId="17158" priority="17604" operator="containsText" text="V">
      <formula>NOT(ISERROR(SEARCH("V",M188)))</formula>
    </cfRule>
    <cfRule type="cellIs" dxfId="17157" priority="17605" operator="equal">
      <formula>(((#REF!)))</formula>
    </cfRule>
  </conditionalFormatting>
  <conditionalFormatting sqref="O188 O190:O191">
    <cfRule type="containsText" dxfId="17156" priority="17598" operator="containsText" text="O">
      <formula>NOT(ISERROR(SEARCH("O",O188)))</formula>
    </cfRule>
    <cfRule type="containsText" dxfId="17155" priority="17599" operator="containsText" text="X">
      <formula>NOT(ISERROR(SEARCH("X",O188)))</formula>
    </cfRule>
    <cfRule type="containsText" dxfId="17154" priority="17600" operator="containsText" text="V">
      <formula>NOT(ISERROR(SEARCH("V",O188)))</formula>
    </cfRule>
    <cfRule type="cellIs" dxfId="17153" priority="17601" operator="equal">
      <formula>(((#REF!)))</formula>
    </cfRule>
  </conditionalFormatting>
  <conditionalFormatting sqref="Q188 Q190:Q191">
    <cfRule type="containsText" dxfId="17152" priority="17590" operator="containsText" text="O">
      <formula>NOT(ISERROR(SEARCH("O",Q188)))</formula>
    </cfRule>
    <cfRule type="containsText" dxfId="17151" priority="17591" operator="containsText" text="X">
      <formula>NOT(ISERROR(SEARCH("X",Q188)))</formula>
    </cfRule>
    <cfRule type="containsText" dxfId="17150" priority="17592" operator="containsText" text="V">
      <formula>NOT(ISERROR(SEARCH("V",Q188)))</formula>
    </cfRule>
    <cfRule type="cellIs" dxfId="17149" priority="17593" operator="equal">
      <formula>(((#REF!)))</formula>
    </cfRule>
  </conditionalFormatting>
  <conditionalFormatting sqref="M241:N241">
    <cfRule type="containsText" dxfId="17148" priority="17614" operator="containsText" text="O">
      <formula>NOT(ISERROR(SEARCH("O",M241)))</formula>
    </cfRule>
    <cfRule type="containsText" dxfId="17147" priority="17615" operator="containsText" text="X">
      <formula>NOT(ISERROR(SEARCH("X",M241)))</formula>
    </cfRule>
    <cfRule type="containsText" dxfId="17146" priority="17616" operator="containsText" text="V">
      <formula>NOT(ISERROR(SEARCH("V",M241)))</formula>
    </cfRule>
    <cfRule type="cellIs" dxfId="17145" priority="17617" operator="equal">
      <formula>(((#REF!)))</formula>
    </cfRule>
  </conditionalFormatting>
  <conditionalFormatting sqref="O241 O243">
    <cfRule type="containsText" dxfId="17144" priority="17610" operator="containsText" text="O">
      <formula>NOT(ISERROR(SEARCH("O",O241)))</formula>
    </cfRule>
    <cfRule type="containsText" dxfId="17143" priority="17611" operator="containsText" text="X">
      <formula>NOT(ISERROR(SEARCH("X",O241)))</formula>
    </cfRule>
    <cfRule type="containsText" dxfId="17142" priority="17612" operator="containsText" text="V">
      <formula>NOT(ISERROR(SEARCH("V",O241)))</formula>
    </cfRule>
    <cfRule type="cellIs" dxfId="17141" priority="17613" operator="equal">
      <formula>(((#REF!)))</formula>
    </cfRule>
  </conditionalFormatting>
  <conditionalFormatting sqref="M195:N195 M197:N200">
    <cfRule type="containsText" dxfId="17140" priority="17586" operator="containsText" text="O">
      <formula>NOT(ISERROR(SEARCH("O",M195)))</formula>
    </cfRule>
    <cfRule type="containsText" dxfId="17139" priority="17587" operator="containsText" text="X">
      <formula>NOT(ISERROR(SEARCH("X",M195)))</formula>
    </cfRule>
    <cfRule type="containsText" dxfId="17138" priority="17588" operator="containsText" text="V">
      <formula>NOT(ISERROR(SEARCH("V",M195)))</formula>
    </cfRule>
    <cfRule type="cellIs" dxfId="17137" priority="17589" operator="equal">
      <formula>(((#REF!)))</formula>
    </cfRule>
  </conditionalFormatting>
  <conditionalFormatting sqref="O195:Q195 O197:Q200">
    <cfRule type="containsText" dxfId="17136" priority="17582" operator="containsText" text="O">
      <formula>NOT(ISERROR(SEARCH("O",O195)))</formula>
    </cfRule>
    <cfRule type="containsText" dxfId="17135" priority="17583" operator="containsText" text="X">
      <formula>NOT(ISERROR(SEARCH("X",O195)))</formula>
    </cfRule>
    <cfRule type="containsText" dxfId="17134" priority="17584" operator="containsText" text="V">
      <formula>NOT(ISERROR(SEARCH("V",O195)))</formula>
    </cfRule>
    <cfRule type="cellIs" dxfId="17133" priority="17585" operator="equal">
      <formula>(((#REF!)))</formula>
    </cfRule>
  </conditionalFormatting>
  <conditionalFormatting sqref="M196:N196">
    <cfRule type="containsText" dxfId="17132" priority="17526" operator="containsText" text="O">
      <formula>NOT(ISERROR(SEARCH("O",M196)))</formula>
    </cfRule>
    <cfRule type="containsText" dxfId="17131" priority="17527" operator="containsText" text="X">
      <formula>NOT(ISERROR(SEARCH("X",M196)))</formula>
    </cfRule>
    <cfRule type="containsText" dxfId="17130" priority="17528" operator="containsText" text="V">
      <formula>NOT(ISERROR(SEARCH("V",M196)))</formula>
    </cfRule>
    <cfRule type="cellIs" dxfId="17129" priority="17529" operator="equal">
      <formula>(((#REF!)))</formula>
    </cfRule>
  </conditionalFormatting>
  <conditionalFormatting sqref="M201">
    <cfRule type="containsText" dxfId="17128" priority="17578" operator="containsText" text="O">
      <formula>NOT(ISERROR(SEARCH("O",M201)))</formula>
    </cfRule>
    <cfRule type="containsText" dxfId="17127" priority="17579" operator="containsText" text="X">
      <formula>NOT(ISERROR(SEARCH("X",M201)))</formula>
    </cfRule>
    <cfRule type="containsText" dxfId="17126" priority="17580" operator="containsText" text="V">
      <formula>NOT(ISERROR(SEARCH("V",M201)))</formula>
    </cfRule>
    <cfRule type="cellIs" dxfId="17125" priority="17581" operator="equal">
      <formula>(((#REF!)))</formula>
    </cfRule>
  </conditionalFormatting>
  <conditionalFormatting sqref="N201:Q201 M243:N243 P241 N204:Q204 P243">
    <cfRule type="containsText" dxfId="17124" priority="17574" operator="containsText" text="O">
      <formula>NOT(ISERROR(SEARCH("O",M201)))</formula>
    </cfRule>
    <cfRule type="containsText" dxfId="17123" priority="17575" operator="containsText" text="X">
      <formula>NOT(ISERROR(SEARCH("X",M201)))</formula>
    </cfRule>
    <cfRule type="containsText" dxfId="17122" priority="17576" operator="containsText" text="V">
      <formula>NOT(ISERROR(SEARCH("V",M201)))</formula>
    </cfRule>
    <cfRule type="cellIs" dxfId="17121" priority="17577" operator="equal">
      <formula>(((#REF!)))</formula>
    </cfRule>
  </conditionalFormatting>
  <conditionalFormatting sqref="N205:Q205 O206:P207">
    <cfRule type="containsText" dxfId="17120" priority="17570" operator="containsText" text="O">
      <formula>NOT(ISERROR(SEARCH("O",N205)))</formula>
    </cfRule>
    <cfRule type="containsText" dxfId="17119" priority="17571" operator="containsText" text="X">
      <formula>NOT(ISERROR(SEARCH("X",N205)))</formula>
    </cfRule>
    <cfRule type="containsText" dxfId="17118" priority="17572" operator="containsText" text="V">
      <formula>NOT(ISERROR(SEARCH("V",N205)))</formula>
    </cfRule>
    <cfRule type="cellIs" dxfId="17117" priority="17573" operator="equal">
      <formula>(((#REF!)))</formula>
    </cfRule>
  </conditionalFormatting>
  <conditionalFormatting sqref="M206:M207">
    <cfRule type="containsText" dxfId="17116" priority="17554" operator="containsText" text="O">
      <formula>NOT(ISERROR(SEARCH("O",M206)))</formula>
    </cfRule>
    <cfRule type="containsText" dxfId="17115" priority="17555" operator="containsText" text="X">
      <formula>NOT(ISERROR(SEARCH("X",M206)))</formula>
    </cfRule>
    <cfRule type="containsText" dxfId="17114" priority="17556" operator="containsText" text="V">
      <formula>NOT(ISERROR(SEARCH("V",M206)))</formula>
    </cfRule>
    <cfRule type="cellIs" dxfId="17113" priority="17557" operator="equal">
      <formula>(((#REF!)))</formula>
    </cfRule>
  </conditionalFormatting>
  <conditionalFormatting sqref="N206:N207">
    <cfRule type="containsText" dxfId="17112" priority="17550" operator="containsText" text="O">
      <formula>NOT(ISERROR(SEARCH("O",N206)))</formula>
    </cfRule>
    <cfRule type="containsText" dxfId="17111" priority="17551" operator="containsText" text="X">
      <formula>NOT(ISERROR(SEARCH("X",N206)))</formula>
    </cfRule>
    <cfRule type="containsText" dxfId="17110" priority="17552" operator="containsText" text="V">
      <formula>NOT(ISERROR(SEARCH("V",N206)))</formula>
    </cfRule>
    <cfRule type="cellIs" dxfId="17109" priority="17553" operator="equal">
      <formula>(((#REF!)))</formula>
    </cfRule>
  </conditionalFormatting>
  <conditionalFormatting sqref="Q206:Q207">
    <cfRule type="containsText" dxfId="17108" priority="17546" operator="containsText" text="O">
      <formula>NOT(ISERROR(SEARCH("O",Q206)))</formula>
    </cfRule>
    <cfRule type="containsText" dxfId="17107" priority="17547" operator="containsText" text="X">
      <formula>NOT(ISERROR(SEARCH("X",Q206)))</formula>
    </cfRule>
    <cfRule type="containsText" dxfId="17106" priority="17548" operator="containsText" text="V">
      <formula>NOT(ISERROR(SEARCH("V",Q206)))</formula>
    </cfRule>
    <cfRule type="cellIs" dxfId="17105" priority="17549" operator="equal">
      <formula>(((#REF!)))</formula>
    </cfRule>
  </conditionalFormatting>
  <conditionalFormatting sqref="M216:M217 M219">
    <cfRule type="containsText" dxfId="17104" priority="17474" operator="containsText" text="O">
      <formula>NOT(ISERROR(SEARCH("O",M216)))</formula>
    </cfRule>
    <cfRule type="containsText" dxfId="17103" priority="17475" operator="containsText" text="X">
      <formula>NOT(ISERROR(SEARCH("X",M216)))</formula>
    </cfRule>
    <cfRule type="containsText" dxfId="17102" priority="17476" operator="containsText" text="V">
      <formula>NOT(ISERROR(SEARCH("V",M216)))</formula>
    </cfRule>
    <cfRule type="cellIs" dxfId="17101" priority="17477" operator="equal">
      <formula>(((#REF!)))</formula>
    </cfRule>
  </conditionalFormatting>
  <conditionalFormatting sqref="N216:N217 N219">
    <cfRule type="containsText" dxfId="17100" priority="17470" operator="containsText" text="O">
      <formula>NOT(ISERROR(SEARCH("O",N216)))</formula>
    </cfRule>
    <cfRule type="containsText" dxfId="17099" priority="17471" operator="containsText" text="X">
      <formula>NOT(ISERROR(SEARCH("X",N216)))</formula>
    </cfRule>
    <cfRule type="containsText" dxfId="17098" priority="17472" operator="containsText" text="V">
      <formula>NOT(ISERROR(SEARCH("V",N216)))</formula>
    </cfRule>
    <cfRule type="cellIs" dxfId="17097" priority="17473" operator="equal">
      <formula>(((#REF!)))</formula>
    </cfRule>
  </conditionalFormatting>
  <conditionalFormatting sqref="O216:P217 O219:P219">
    <cfRule type="containsText" dxfId="17096" priority="17478" operator="containsText" text="O">
      <formula>NOT(ISERROR(SEARCH("O",O216)))</formula>
    </cfRule>
    <cfRule type="containsText" dxfId="17095" priority="17479" operator="containsText" text="X">
      <formula>NOT(ISERROR(SEARCH("X",O216)))</formula>
    </cfRule>
    <cfRule type="containsText" dxfId="17094" priority="17480" operator="containsText" text="V">
      <formula>NOT(ISERROR(SEARCH("V",O216)))</formula>
    </cfRule>
    <cfRule type="cellIs" dxfId="17093" priority="17481" operator="equal">
      <formula>(((#REF!)))</formula>
    </cfRule>
  </conditionalFormatting>
  <conditionalFormatting sqref="Q216:Q217 Q219">
    <cfRule type="containsText" dxfId="17092" priority="17466" operator="containsText" text="O">
      <formula>NOT(ISERROR(SEARCH("O",Q216)))</formula>
    </cfRule>
    <cfRule type="containsText" dxfId="17091" priority="17467" operator="containsText" text="X">
      <formula>NOT(ISERROR(SEARCH("X",Q216)))</formula>
    </cfRule>
    <cfRule type="containsText" dxfId="17090" priority="17468" operator="containsText" text="V">
      <formula>NOT(ISERROR(SEARCH("V",Q216)))</formula>
    </cfRule>
    <cfRule type="cellIs" dxfId="17089" priority="17469" operator="equal">
      <formula>(((#REF!)))</formula>
    </cfRule>
  </conditionalFormatting>
  <conditionalFormatting sqref="M227:N227">
    <cfRule type="containsText" dxfId="17088" priority="17350" operator="containsText" text="O">
      <formula>NOT(ISERROR(SEARCH("O",M227)))</formula>
    </cfRule>
    <cfRule type="containsText" dxfId="17087" priority="17351" operator="containsText" text="X">
      <formula>NOT(ISERROR(SEARCH("X",M227)))</formula>
    </cfRule>
    <cfRule type="containsText" dxfId="17086" priority="17352" operator="containsText" text="V">
      <formula>NOT(ISERROR(SEARCH("V",M227)))</formula>
    </cfRule>
    <cfRule type="cellIs" dxfId="17085" priority="17353" operator="equal">
      <formula>(((#REF!)))</formula>
    </cfRule>
  </conditionalFormatting>
  <conditionalFormatting sqref="M242:N242">
    <cfRule type="containsText" dxfId="17084" priority="17414" operator="containsText" text="O">
      <formula>NOT(ISERROR(SEARCH("O",M242)))</formula>
    </cfRule>
    <cfRule type="containsText" dxfId="17083" priority="17415" operator="containsText" text="X">
      <formula>NOT(ISERROR(SEARCH("X",M242)))</formula>
    </cfRule>
    <cfRule type="containsText" dxfId="17082" priority="17416" operator="containsText" text="V">
      <formula>NOT(ISERROR(SEARCH("V",M242)))</formula>
    </cfRule>
    <cfRule type="cellIs" dxfId="17081" priority="17417" operator="equal">
      <formula>(((#REF!)))</formula>
    </cfRule>
  </conditionalFormatting>
  <conditionalFormatting sqref="P244 M244:N244">
    <cfRule type="containsText" dxfId="17080" priority="17370" operator="containsText" text="O">
      <formula>NOT(ISERROR(SEARCH("O",M244)))</formula>
    </cfRule>
    <cfRule type="containsText" dxfId="17079" priority="17371" operator="containsText" text="X">
      <formula>NOT(ISERROR(SEARCH("X",M244)))</formula>
    </cfRule>
    <cfRule type="containsText" dxfId="17078" priority="17372" operator="containsText" text="V">
      <formula>NOT(ISERROR(SEARCH("V",M244)))</formula>
    </cfRule>
    <cfRule type="cellIs" dxfId="17077" priority="17373" operator="equal">
      <formula>(((#REF!)))</formula>
    </cfRule>
  </conditionalFormatting>
  <conditionalFormatting sqref="P245 M245:N245">
    <cfRule type="containsText" dxfId="17076" priority="17358" operator="containsText" text="O">
      <formula>NOT(ISERROR(SEARCH("O",M245)))</formula>
    </cfRule>
    <cfRule type="containsText" dxfId="17075" priority="17359" operator="containsText" text="X">
      <formula>NOT(ISERROR(SEARCH("X",M245)))</formula>
    </cfRule>
    <cfRule type="containsText" dxfId="17074" priority="17360" operator="containsText" text="V">
      <formula>NOT(ISERROR(SEARCH("V",M245)))</formula>
    </cfRule>
    <cfRule type="cellIs" dxfId="17073" priority="17361" operator="equal">
      <formula>(((#REF!)))</formula>
    </cfRule>
  </conditionalFormatting>
  <conditionalFormatting sqref="M249">
    <cfRule type="containsText" dxfId="17072" priority="17562" operator="containsText" text="O">
      <formula>NOT(ISERROR(SEARCH("O",M249)))</formula>
    </cfRule>
    <cfRule type="containsText" dxfId="17071" priority="17563" operator="containsText" text="X">
      <formula>NOT(ISERROR(SEARCH("X",M249)))</formula>
    </cfRule>
    <cfRule type="containsText" dxfId="17070" priority="17564" operator="containsText" text="V">
      <formula>NOT(ISERROR(SEARCH("V",M249)))</formula>
    </cfRule>
    <cfRule type="cellIs" dxfId="17069" priority="17565" operator="equal">
      <formula>(((#REF!)))</formula>
    </cfRule>
  </conditionalFormatting>
  <conditionalFormatting sqref="N249:Q249">
    <cfRule type="containsText" dxfId="17068" priority="17558" operator="containsText" text="O">
      <formula>NOT(ISERROR(SEARCH("O",N249)))</formula>
    </cfRule>
    <cfRule type="containsText" dxfId="17067" priority="17559" operator="containsText" text="X">
      <formula>NOT(ISERROR(SEARCH("X",N249)))</formula>
    </cfRule>
    <cfRule type="containsText" dxfId="17066" priority="17560" operator="containsText" text="V">
      <formula>NOT(ISERROR(SEARCH("V",N249)))</formula>
    </cfRule>
    <cfRule type="cellIs" dxfId="17065" priority="17561" operator="equal">
      <formula>(((#REF!)))</formula>
    </cfRule>
  </conditionalFormatting>
  <conditionalFormatting sqref="O181">
    <cfRule type="containsText" dxfId="17064" priority="17334" operator="containsText" text="O">
      <formula>NOT(ISERROR(SEARCH("O",O181)))</formula>
    </cfRule>
    <cfRule type="containsText" dxfId="17063" priority="17335" operator="containsText" text="X">
      <formula>NOT(ISERROR(SEARCH("X",O181)))</formula>
    </cfRule>
    <cfRule type="containsText" dxfId="17062" priority="17336" operator="containsText" text="V">
      <formula>NOT(ISERROR(SEARCH("V",O181)))</formula>
    </cfRule>
    <cfRule type="cellIs" dxfId="17061" priority="17337" operator="equal">
      <formula>(((#REF!)))</formula>
    </cfRule>
  </conditionalFormatting>
  <conditionalFormatting sqref="Q189">
    <cfRule type="containsText" dxfId="17060" priority="17310" operator="containsText" text="O">
      <formula>NOT(ISERROR(SEARCH("O",Q189)))</formula>
    </cfRule>
    <cfRule type="containsText" dxfId="17059" priority="17311" operator="containsText" text="X">
      <formula>NOT(ISERROR(SEARCH("X",Q189)))</formula>
    </cfRule>
    <cfRule type="containsText" dxfId="17058" priority="17312" operator="containsText" text="V">
      <formula>NOT(ISERROR(SEARCH("V",Q189)))</formula>
    </cfRule>
    <cfRule type="cellIs" dxfId="17057" priority="17313" operator="equal">
      <formula>(((#REF!)))</formula>
    </cfRule>
  </conditionalFormatting>
  <conditionalFormatting sqref="M259">
    <cfRule type="containsText" dxfId="17056" priority="17330" operator="containsText" text="O">
      <formula>NOT(ISERROR(SEARCH("O",M259)))</formula>
    </cfRule>
    <cfRule type="containsText" dxfId="17055" priority="17331" operator="containsText" text="X">
      <formula>NOT(ISERROR(SEARCH("X",M259)))</formula>
    </cfRule>
    <cfRule type="containsText" dxfId="17054" priority="17332" operator="containsText" text="V">
      <formula>NOT(ISERROR(SEARCH("V",M259)))</formula>
    </cfRule>
    <cfRule type="cellIs" dxfId="17053" priority="17333" operator="equal">
      <formula>(((#REF!)))</formula>
    </cfRule>
  </conditionalFormatting>
  <conditionalFormatting sqref="N259:Q259">
    <cfRule type="containsText" dxfId="17052" priority="17326" operator="containsText" text="O">
      <formula>NOT(ISERROR(SEARCH("O",N259)))</formula>
    </cfRule>
    <cfRule type="containsText" dxfId="17051" priority="17327" operator="containsText" text="X">
      <formula>NOT(ISERROR(SEARCH("X",N259)))</formula>
    </cfRule>
    <cfRule type="containsText" dxfId="17050" priority="17328" operator="containsText" text="V">
      <formula>NOT(ISERROR(SEARCH("V",N259)))</formula>
    </cfRule>
    <cfRule type="cellIs" dxfId="17049" priority="17329" operator="equal">
      <formula>(((#REF!)))</formula>
    </cfRule>
  </conditionalFormatting>
  <conditionalFormatting sqref="P25:P33">
    <cfRule type="containsText" dxfId="17048" priority="17322" operator="containsText" text="O">
      <formula>NOT(ISERROR(SEARCH("O",P25)))</formula>
    </cfRule>
    <cfRule type="containsText" dxfId="17047" priority="17323" operator="containsText" text="X">
      <formula>NOT(ISERROR(SEARCH("X",P25)))</formula>
    </cfRule>
    <cfRule type="containsText" dxfId="17046" priority="17324" operator="containsText" text="V">
      <formula>NOT(ISERROR(SEARCH("V",P25)))</formula>
    </cfRule>
    <cfRule type="cellIs" dxfId="17045" priority="17325" operator="equal">
      <formula>(((#REF!)))</formula>
    </cfRule>
  </conditionalFormatting>
  <conditionalFormatting sqref="P166:Q169">
    <cfRule type="containsText" dxfId="17044" priority="17318" operator="containsText" text="O">
      <formula>NOT(ISERROR(SEARCH("O",P166)))</formula>
    </cfRule>
    <cfRule type="containsText" dxfId="17043" priority="17319" operator="containsText" text="X">
      <formula>NOT(ISERROR(SEARCH("X",P166)))</formula>
    </cfRule>
    <cfRule type="containsText" dxfId="17042" priority="17320" operator="containsText" text="V">
      <formula>NOT(ISERROR(SEARCH("V",P166)))</formula>
    </cfRule>
    <cfRule type="cellIs" dxfId="17041" priority="17321" operator="equal">
      <formula>(((#REF!)))</formula>
    </cfRule>
  </conditionalFormatting>
  <conditionalFormatting sqref="Q192:Q193">
    <cfRule type="containsText" dxfId="17040" priority="17314" operator="containsText" text="O">
      <formula>NOT(ISERROR(SEARCH("O",Q192)))</formula>
    </cfRule>
    <cfRule type="containsText" dxfId="17039" priority="17315" operator="containsText" text="X">
      <formula>NOT(ISERROR(SEARCH("X",Q192)))</formula>
    </cfRule>
    <cfRule type="containsText" dxfId="17038" priority="17316" operator="containsText" text="V">
      <formula>NOT(ISERROR(SEARCH("V",Q192)))</formula>
    </cfRule>
    <cfRule type="cellIs" dxfId="17037" priority="17317" operator="equal">
      <formula>(((#REF!)))</formula>
    </cfRule>
  </conditionalFormatting>
  <conditionalFormatting sqref="M40:Q41 M43:Q43">
    <cfRule type="containsText" dxfId="17036" priority="17306" operator="containsText" text="O">
      <formula>NOT(ISERROR(SEARCH("O",M40)))</formula>
    </cfRule>
    <cfRule type="containsText" dxfId="17035" priority="17307" operator="containsText" text="X">
      <formula>NOT(ISERROR(SEARCH("X",M40)))</formula>
    </cfRule>
    <cfRule type="containsText" dxfId="17034" priority="17308" operator="containsText" text="V">
      <formula>NOT(ISERROR(SEARCH("V",M40)))</formula>
    </cfRule>
    <cfRule type="cellIs" dxfId="17033" priority="17309" operator="equal">
      <formula>(((#REF!)))</formula>
    </cfRule>
  </conditionalFormatting>
  <conditionalFormatting sqref="M164:P164">
    <cfRule type="containsText" dxfId="17032" priority="17294" operator="containsText" text="O">
      <formula>NOT(ISERROR(SEARCH("O",M164)))</formula>
    </cfRule>
    <cfRule type="containsText" dxfId="17031" priority="17295" operator="containsText" text="X">
      <formula>NOT(ISERROR(SEARCH("X",M164)))</formula>
    </cfRule>
    <cfRule type="containsText" dxfId="17030" priority="17296" operator="containsText" text="V">
      <formula>NOT(ISERROR(SEARCH("V",M164)))</formula>
    </cfRule>
    <cfRule type="cellIs" dxfId="17029" priority="17297" operator="equal">
      <formula>(((#REF!)))</formula>
    </cfRule>
  </conditionalFormatting>
  <conditionalFormatting sqref="M159:P159">
    <cfRule type="containsText" dxfId="17028" priority="17302" operator="containsText" text="O">
      <formula>NOT(ISERROR(SEARCH("O",M159)))</formula>
    </cfRule>
    <cfRule type="containsText" dxfId="17027" priority="17303" operator="containsText" text="X">
      <formula>NOT(ISERROR(SEARCH("X",M159)))</formula>
    </cfRule>
    <cfRule type="containsText" dxfId="17026" priority="17304" operator="containsText" text="V">
      <formula>NOT(ISERROR(SEARCH("V",M159)))</formula>
    </cfRule>
    <cfRule type="cellIs" dxfId="17025" priority="17305" operator="equal">
      <formula>(((#REF!)))</formula>
    </cfRule>
  </conditionalFormatting>
  <conditionalFormatting sqref="Q159">
    <cfRule type="containsText" dxfId="17024" priority="17298" operator="containsText" text="O">
      <formula>NOT(ISERROR(SEARCH("O",Q159)))</formula>
    </cfRule>
    <cfRule type="containsText" dxfId="17023" priority="17299" operator="containsText" text="X">
      <formula>NOT(ISERROR(SEARCH("X",Q159)))</formula>
    </cfRule>
    <cfRule type="containsText" dxfId="17022" priority="17300" operator="containsText" text="V">
      <formula>NOT(ISERROR(SEARCH("V",Q159)))</formula>
    </cfRule>
    <cfRule type="cellIs" dxfId="17021" priority="17301" operator="equal">
      <formula>(((#REF!)))</formula>
    </cfRule>
  </conditionalFormatting>
  <conditionalFormatting sqref="Q164">
    <cfRule type="containsText" dxfId="17020" priority="17290" operator="containsText" text="O">
      <formula>NOT(ISERROR(SEARCH("O",Q164)))</formula>
    </cfRule>
    <cfRule type="containsText" dxfId="17019" priority="17291" operator="containsText" text="X">
      <formula>NOT(ISERROR(SEARCH("X",Q164)))</formula>
    </cfRule>
    <cfRule type="containsText" dxfId="17018" priority="17292" operator="containsText" text="V">
      <formula>NOT(ISERROR(SEARCH("V",Q164)))</formula>
    </cfRule>
    <cfRule type="cellIs" dxfId="17017" priority="17293" operator="equal">
      <formula>(((#REF!)))</formula>
    </cfRule>
  </conditionalFormatting>
  <conditionalFormatting sqref="M170">
    <cfRule type="containsText" dxfId="17016" priority="17286" operator="containsText" text="O">
      <formula>NOT(ISERROR(SEARCH("O",M170)))</formula>
    </cfRule>
    <cfRule type="containsText" dxfId="17015" priority="17287" operator="containsText" text="X">
      <formula>NOT(ISERROR(SEARCH("X",M170)))</formula>
    </cfRule>
    <cfRule type="containsText" dxfId="17014" priority="17288" operator="containsText" text="V">
      <formula>NOT(ISERROR(SEARCH("V",M170)))</formula>
    </cfRule>
    <cfRule type="cellIs" dxfId="17013" priority="17289" operator="equal">
      <formula>(((#REF!)))</formula>
    </cfRule>
  </conditionalFormatting>
  <conditionalFormatting sqref="O170">
    <cfRule type="containsText" dxfId="17012" priority="17282" operator="containsText" text="O">
      <formula>NOT(ISERROR(SEARCH("O",O170)))</formula>
    </cfRule>
    <cfRule type="containsText" dxfId="17011" priority="17283" operator="containsText" text="X">
      <formula>NOT(ISERROR(SEARCH("X",O170)))</formula>
    </cfRule>
    <cfRule type="containsText" dxfId="17010" priority="17284" operator="containsText" text="V">
      <formula>NOT(ISERROR(SEARCH("V",O170)))</formula>
    </cfRule>
    <cfRule type="cellIs" dxfId="17009" priority="17285" operator="equal">
      <formula>(((#REF!)))</formula>
    </cfRule>
  </conditionalFormatting>
  <conditionalFormatting sqref="P170">
    <cfRule type="containsText" dxfId="17008" priority="17278" operator="containsText" text="O">
      <formula>NOT(ISERROR(SEARCH("O",P170)))</formula>
    </cfRule>
    <cfRule type="containsText" dxfId="17007" priority="17279" operator="containsText" text="X">
      <formula>NOT(ISERROR(SEARCH("X",P170)))</formula>
    </cfRule>
    <cfRule type="containsText" dxfId="17006" priority="17280" operator="containsText" text="V">
      <formula>NOT(ISERROR(SEARCH("V",P170)))</formula>
    </cfRule>
    <cfRule type="cellIs" dxfId="17005" priority="17281" operator="equal">
      <formula>(((#REF!)))</formula>
    </cfRule>
  </conditionalFormatting>
  <conditionalFormatting sqref="N170">
    <cfRule type="containsText" dxfId="17004" priority="17274" operator="containsText" text="O">
      <formula>NOT(ISERROR(SEARCH("O",N170)))</formula>
    </cfRule>
    <cfRule type="containsText" dxfId="17003" priority="17275" operator="containsText" text="X">
      <formula>NOT(ISERROR(SEARCH("X",N170)))</formula>
    </cfRule>
    <cfRule type="containsText" dxfId="17002" priority="17276" operator="containsText" text="V">
      <formula>NOT(ISERROR(SEARCH("V",N170)))</formula>
    </cfRule>
    <cfRule type="cellIs" dxfId="17001" priority="17277" operator="equal">
      <formula>(((#REF!)))</formula>
    </cfRule>
  </conditionalFormatting>
  <conditionalFormatting sqref="Q170">
    <cfRule type="containsText" dxfId="17000" priority="17270" operator="containsText" text="O">
      <formula>NOT(ISERROR(SEARCH("O",Q170)))</formula>
    </cfRule>
    <cfRule type="containsText" dxfId="16999" priority="17271" operator="containsText" text="X">
      <formula>NOT(ISERROR(SEARCH("X",Q170)))</formula>
    </cfRule>
    <cfRule type="containsText" dxfId="16998" priority="17272" operator="containsText" text="V">
      <formula>NOT(ISERROR(SEARCH("V",Q170)))</formula>
    </cfRule>
    <cfRule type="cellIs" dxfId="16997" priority="17273" operator="equal">
      <formula>(((#REF!)))</formula>
    </cfRule>
  </conditionalFormatting>
  <conditionalFormatting sqref="P194">
    <cfRule type="containsText" dxfId="16996" priority="17266" operator="containsText" text="O">
      <formula>NOT(ISERROR(SEARCH("O",P194)))</formula>
    </cfRule>
    <cfRule type="containsText" dxfId="16995" priority="17267" operator="containsText" text="X">
      <formula>NOT(ISERROR(SEARCH("X",P194)))</formula>
    </cfRule>
    <cfRule type="containsText" dxfId="16994" priority="17268" operator="containsText" text="V">
      <formula>NOT(ISERROR(SEARCH("V",P194)))</formula>
    </cfRule>
    <cfRule type="cellIs" dxfId="16993" priority="17269" operator="equal">
      <formula>(((#REF!)))</formula>
    </cfRule>
  </conditionalFormatting>
  <conditionalFormatting sqref="M194">
    <cfRule type="containsText" dxfId="16992" priority="17262" operator="containsText" text="O">
      <formula>NOT(ISERROR(SEARCH("O",M194)))</formula>
    </cfRule>
    <cfRule type="containsText" dxfId="16991" priority="17263" operator="containsText" text="X">
      <formula>NOT(ISERROR(SEARCH("X",M194)))</formula>
    </cfRule>
    <cfRule type="containsText" dxfId="16990" priority="17264" operator="containsText" text="V">
      <formula>NOT(ISERROR(SEARCH("V",M194)))</formula>
    </cfRule>
    <cfRule type="cellIs" dxfId="16989" priority="17265" operator="equal">
      <formula>(((#REF!)))</formula>
    </cfRule>
  </conditionalFormatting>
  <conditionalFormatting sqref="N194">
    <cfRule type="containsText" dxfId="16988" priority="17258" operator="containsText" text="O">
      <formula>NOT(ISERROR(SEARCH("O",N194)))</formula>
    </cfRule>
    <cfRule type="containsText" dxfId="16987" priority="17259" operator="containsText" text="X">
      <formula>NOT(ISERROR(SEARCH("X",N194)))</formula>
    </cfRule>
    <cfRule type="containsText" dxfId="16986" priority="17260" operator="containsText" text="V">
      <formula>NOT(ISERROR(SEARCH("V",N194)))</formula>
    </cfRule>
    <cfRule type="cellIs" dxfId="16985" priority="17261" operator="equal">
      <formula>(((#REF!)))</formula>
    </cfRule>
  </conditionalFormatting>
  <conditionalFormatting sqref="O194">
    <cfRule type="containsText" dxfId="16984" priority="17254" operator="containsText" text="O">
      <formula>NOT(ISERROR(SEARCH("O",O194)))</formula>
    </cfRule>
    <cfRule type="containsText" dxfId="16983" priority="17255" operator="containsText" text="X">
      <formula>NOT(ISERROR(SEARCH("X",O194)))</formula>
    </cfRule>
    <cfRule type="containsText" dxfId="16982" priority="17256" operator="containsText" text="V">
      <formula>NOT(ISERROR(SEARCH("V",O194)))</formula>
    </cfRule>
    <cfRule type="cellIs" dxfId="16981" priority="17257" operator="equal">
      <formula>(((#REF!)))</formula>
    </cfRule>
  </conditionalFormatting>
  <conditionalFormatting sqref="Q194">
    <cfRule type="containsText" dxfId="16980" priority="17250" operator="containsText" text="O">
      <formula>NOT(ISERROR(SEARCH("O",Q194)))</formula>
    </cfRule>
    <cfRule type="containsText" dxfId="16979" priority="17251" operator="containsText" text="X">
      <formula>NOT(ISERROR(SEARCH("X",Q194)))</formula>
    </cfRule>
    <cfRule type="containsText" dxfId="16978" priority="17252" operator="containsText" text="V">
      <formula>NOT(ISERROR(SEARCH("V",Q194)))</formula>
    </cfRule>
    <cfRule type="cellIs" dxfId="16977" priority="17253" operator="equal">
      <formula>(((#REF!)))</formula>
    </cfRule>
  </conditionalFormatting>
  <conditionalFormatting sqref="M104:Q105">
    <cfRule type="containsText" dxfId="16976" priority="17246" operator="containsText" text="O">
      <formula>NOT(ISERROR(SEARCH("O",M104)))</formula>
    </cfRule>
    <cfRule type="containsText" dxfId="16975" priority="17247" operator="containsText" text="X">
      <formula>NOT(ISERROR(SEARCH("X",M104)))</formula>
    </cfRule>
    <cfRule type="containsText" dxfId="16974" priority="17248" operator="containsText" text="V">
      <formula>NOT(ISERROR(SEARCH("V",M104)))</formula>
    </cfRule>
    <cfRule type="cellIs" dxfId="16973" priority="17249" operator="equal">
      <formula>(((#REF!)))</formula>
    </cfRule>
  </conditionalFormatting>
  <conditionalFormatting sqref="P228">
    <cfRule type="containsText" dxfId="16972" priority="17242" operator="containsText" text="O">
      <formula>NOT(ISERROR(SEARCH("O",P228)))</formula>
    </cfRule>
    <cfRule type="containsText" dxfId="16971" priority="17243" operator="containsText" text="X">
      <formula>NOT(ISERROR(SEARCH("X",P228)))</formula>
    </cfRule>
    <cfRule type="containsText" dxfId="16970" priority="17244" operator="containsText" text="V">
      <formula>NOT(ISERROR(SEARCH("V",P228)))</formula>
    </cfRule>
    <cfRule type="cellIs" dxfId="16969" priority="17245" operator="equal">
      <formula>(((#REF!)))</formula>
    </cfRule>
  </conditionalFormatting>
  <conditionalFormatting sqref="M228:N228">
    <cfRule type="containsText" dxfId="16968" priority="17238" operator="containsText" text="O">
      <formula>NOT(ISERROR(SEARCH("O",M228)))</formula>
    </cfRule>
    <cfRule type="containsText" dxfId="16967" priority="17239" operator="containsText" text="X">
      <formula>NOT(ISERROR(SEARCH("X",M228)))</formula>
    </cfRule>
    <cfRule type="containsText" dxfId="16966" priority="17240" operator="containsText" text="V">
      <formula>NOT(ISERROR(SEARCH("V",M228)))</formula>
    </cfRule>
    <cfRule type="cellIs" dxfId="16965" priority="17241" operator="equal">
      <formula>(((#REF!)))</formula>
    </cfRule>
  </conditionalFormatting>
  <conditionalFormatting sqref="O228">
    <cfRule type="containsText" dxfId="16964" priority="17234" operator="containsText" text="O">
      <formula>NOT(ISERROR(SEARCH("O",O228)))</formula>
    </cfRule>
    <cfRule type="containsText" dxfId="16963" priority="17235" operator="containsText" text="X">
      <formula>NOT(ISERROR(SEARCH("X",O228)))</formula>
    </cfRule>
    <cfRule type="containsText" dxfId="16962" priority="17236" operator="containsText" text="V">
      <formula>NOT(ISERROR(SEARCH("V",O228)))</formula>
    </cfRule>
    <cfRule type="cellIs" dxfId="16961" priority="17237" operator="equal">
      <formula>(((#REF!)))</formula>
    </cfRule>
  </conditionalFormatting>
  <conditionalFormatting sqref="Q228">
    <cfRule type="containsText" dxfId="16960" priority="17230" operator="containsText" text="O">
      <formula>NOT(ISERROR(SEARCH("O",Q228)))</formula>
    </cfRule>
    <cfRule type="containsText" dxfId="16959" priority="17231" operator="containsText" text="X">
      <formula>NOT(ISERROR(SEARCH("X",Q228)))</formula>
    </cfRule>
    <cfRule type="containsText" dxfId="16958" priority="17232" operator="containsText" text="V">
      <formula>NOT(ISERROR(SEARCH("V",Q228)))</formula>
    </cfRule>
    <cfRule type="cellIs" dxfId="16957" priority="17233" operator="equal">
      <formula>(((#REF!)))</formula>
    </cfRule>
  </conditionalFormatting>
  <conditionalFormatting sqref="P229:P231 P233:P240">
    <cfRule type="containsText" dxfId="16956" priority="17226" operator="containsText" text="O">
      <formula>NOT(ISERROR(SEARCH("O",P229)))</formula>
    </cfRule>
    <cfRule type="containsText" dxfId="16955" priority="17227" operator="containsText" text="X">
      <formula>NOT(ISERROR(SEARCH("X",P229)))</formula>
    </cfRule>
    <cfRule type="containsText" dxfId="16954" priority="17228" operator="containsText" text="V">
      <formula>NOT(ISERROR(SEARCH("V",P229)))</formula>
    </cfRule>
    <cfRule type="cellIs" dxfId="16953" priority="17229" operator="equal">
      <formula>(((#REF!)))</formula>
    </cfRule>
  </conditionalFormatting>
  <conditionalFormatting sqref="M229:N231 M233:N240">
    <cfRule type="containsText" dxfId="16952" priority="17222" operator="containsText" text="O">
      <formula>NOT(ISERROR(SEARCH("O",M229)))</formula>
    </cfRule>
    <cfRule type="containsText" dxfId="16951" priority="17223" operator="containsText" text="X">
      <formula>NOT(ISERROR(SEARCH("X",M229)))</formula>
    </cfRule>
    <cfRule type="containsText" dxfId="16950" priority="17224" operator="containsText" text="V">
      <formula>NOT(ISERROR(SEARCH("V",M229)))</formula>
    </cfRule>
    <cfRule type="cellIs" dxfId="16949" priority="17225" operator="equal">
      <formula>(((#REF!)))</formula>
    </cfRule>
  </conditionalFormatting>
  <conditionalFormatting sqref="O229:O231 O233:O240">
    <cfRule type="containsText" dxfId="16948" priority="17218" operator="containsText" text="O">
      <formula>NOT(ISERROR(SEARCH("O",O229)))</formula>
    </cfRule>
    <cfRule type="containsText" dxfId="16947" priority="17219" operator="containsText" text="X">
      <formula>NOT(ISERROR(SEARCH("X",O229)))</formula>
    </cfRule>
    <cfRule type="containsText" dxfId="16946" priority="17220" operator="containsText" text="V">
      <formula>NOT(ISERROR(SEARCH("V",O229)))</formula>
    </cfRule>
    <cfRule type="cellIs" dxfId="16945" priority="17221" operator="equal">
      <formula>(((#REF!)))</formula>
    </cfRule>
  </conditionalFormatting>
  <conditionalFormatting sqref="Q229:Q231 Q233:Q240">
    <cfRule type="containsText" dxfId="16944" priority="17214" operator="containsText" text="O">
      <formula>NOT(ISERROR(SEARCH("O",Q229)))</formula>
    </cfRule>
    <cfRule type="containsText" dxfId="16943" priority="17215" operator="containsText" text="X">
      <formula>NOT(ISERROR(SEARCH("X",Q229)))</formula>
    </cfRule>
    <cfRule type="containsText" dxfId="16942" priority="17216" operator="containsText" text="V">
      <formula>NOT(ISERROR(SEARCH("V",Q229)))</formula>
    </cfRule>
    <cfRule type="cellIs" dxfId="16941" priority="17217" operator="equal">
      <formula>(((#REF!)))</formula>
    </cfRule>
  </conditionalFormatting>
  <conditionalFormatting sqref="M30:O31 Q30:Q31">
    <cfRule type="containsText" dxfId="16940" priority="17210" operator="containsText" text="O">
      <formula>NOT(ISERROR(SEARCH("O",M30)))</formula>
    </cfRule>
    <cfRule type="containsText" dxfId="16939" priority="17211" operator="containsText" text="X">
      <formula>NOT(ISERROR(SEARCH("X",M30)))</formula>
    </cfRule>
    <cfRule type="containsText" dxfId="16938" priority="17212" operator="containsText" text="V">
      <formula>NOT(ISERROR(SEARCH("V",M30)))</formula>
    </cfRule>
    <cfRule type="cellIs" dxfId="16937" priority="17213" operator="equal">
      <formula>(((#REF!)))</formula>
    </cfRule>
  </conditionalFormatting>
  <conditionalFormatting sqref="Q33 M33:O33">
    <cfRule type="containsText" dxfId="16936" priority="17206" operator="containsText" text="O">
      <formula>NOT(ISERROR(SEARCH("O",M33)))</formula>
    </cfRule>
    <cfRule type="containsText" dxfId="16935" priority="17207" operator="containsText" text="X">
      <formula>NOT(ISERROR(SEARCH("X",M33)))</formula>
    </cfRule>
    <cfRule type="containsText" dxfId="16934" priority="17208" operator="containsText" text="V">
      <formula>NOT(ISERROR(SEARCH("V",M33)))</formula>
    </cfRule>
    <cfRule type="cellIs" dxfId="16933" priority="17209" operator="equal">
      <formula>(((#REF!)))</formula>
    </cfRule>
  </conditionalFormatting>
  <conditionalFormatting sqref="M25:O25 Q25">
    <cfRule type="containsText" dxfId="16932" priority="17202" operator="containsText" text="O">
      <formula>NOT(ISERROR(SEARCH("O",M25)))</formula>
    </cfRule>
    <cfRule type="containsText" dxfId="16931" priority="17203" operator="containsText" text="X">
      <formula>NOT(ISERROR(SEARCH("X",M25)))</formula>
    </cfRule>
    <cfRule type="containsText" dxfId="16930" priority="17204" operator="containsText" text="V">
      <formula>NOT(ISERROR(SEARCH("V",M25)))</formula>
    </cfRule>
    <cfRule type="cellIs" dxfId="16929" priority="17205" operator="equal">
      <formula>(((#REF!)))</formula>
    </cfRule>
  </conditionalFormatting>
  <conditionalFormatting sqref="M42:Q42">
    <cfRule type="containsText" dxfId="16928" priority="17198" operator="containsText" text="O">
      <formula>NOT(ISERROR(SEARCH("O",M42)))</formula>
    </cfRule>
    <cfRule type="containsText" dxfId="16927" priority="17199" operator="containsText" text="X">
      <formula>NOT(ISERROR(SEARCH("X",M42)))</formula>
    </cfRule>
    <cfRule type="containsText" dxfId="16926" priority="17200" operator="containsText" text="V">
      <formula>NOT(ISERROR(SEARCH("V",M42)))</formula>
    </cfRule>
    <cfRule type="cellIs" dxfId="16925" priority="17201" operator="equal">
      <formula>(((#REF!)))</formula>
    </cfRule>
  </conditionalFormatting>
  <conditionalFormatting sqref="M46:Q46">
    <cfRule type="containsText" dxfId="16924" priority="17194" operator="containsText" text="O">
      <formula>NOT(ISERROR(SEARCH("O",M46)))</formula>
    </cfRule>
    <cfRule type="containsText" dxfId="16923" priority="17195" operator="containsText" text="X">
      <formula>NOT(ISERROR(SEARCH("X",M46)))</formula>
    </cfRule>
    <cfRule type="containsText" dxfId="16922" priority="17196" operator="containsText" text="V">
      <formula>NOT(ISERROR(SEARCH("V",M46)))</formula>
    </cfRule>
    <cfRule type="cellIs" dxfId="16921" priority="17197" operator="equal">
      <formula>(((#REF!)))</formula>
    </cfRule>
  </conditionalFormatting>
  <conditionalFormatting sqref="M49:Q49">
    <cfRule type="containsText" dxfId="16920" priority="17190" operator="containsText" text="O">
      <formula>NOT(ISERROR(SEARCH("O",M49)))</formula>
    </cfRule>
    <cfRule type="containsText" dxfId="16919" priority="17191" operator="containsText" text="X">
      <formula>NOT(ISERROR(SEARCH("X",M49)))</formula>
    </cfRule>
    <cfRule type="containsText" dxfId="16918" priority="17192" operator="containsText" text="V">
      <formula>NOT(ISERROR(SEARCH("V",M49)))</formula>
    </cfRule>
    <cfRule type="cellIs" dxfId="16917" priority="17193" operator="equal">
      <formula>(((#REF!)))</formula>
    </cfRule>
  </conditionalFormatting>
  <conditionalFormatting sqref="M83:Q83">
    <cfRule type="containsText" dxfId="16916" priority="17186" operator="containsText" text="O">
      <formula>NOT(ISERROR(SEARCH("O",M83)))</formula>
    </cfRule>
    <cfRule type="containsText" dxfId="16915" priority="17187" operator="containsText" text="X">
      <formula>NOT(ISERROR(SEARCH("X",M83)))</formula>
    </cfRule>
    <cfRule type="containsText" dxfId="16914" priority="17188" operator="containsText" text="V">
      <formula>NOT(ISERROR(SEARCH("V",M83)))</formula>
    </cfRule>
    <cfRule type="cellIs" dxfId="16913" priority="17189" operator="equal">
      <formula>(((#REF!)))</formula>
    </cfRule>
  </conditionalFormatting>
  <conditionalFormatting sqref="M82:Q82">
    <cfRule type="containsText" dxfId="16912" priority="17182" operator="containsText" text="O">
      <formula>NOT(ISERROR(SEARCH("O",M82)))</formula>
    </cfRule>
    <cfRule type="containsText" dxfId="16911" priority="17183" operator="containsText" text="X">
      <formula>NOT(ISERROR(SEARCH("X",M82)))</formula>
    </cfRule>
    <cfRule type="containsText" dxfId="16910" priority="17184" operator="containsText" text="V">
      <formula>NOT(ISERROR(SEARCH("V",M82)))</formula>
    </cfRule>
    <cfRule type="cellIs" dxfId="16909" priority="17185" operator="equal">
      <formula>(((#REF!)))</formula>
    </cfRule>
  </conditionalFormatting>
  <conditionalFormatting sqref="M121:Q121">
    <cfRule type="containsText" dxfId="16908" priority="17178" operator="containsText" text="O">
      <formula>NOT(ISERROR(SEARCH("O",M121)))</formula>
    </cfRule>
    <cfRule type="containsText" dxfId="16907" priority="17179" operator="containsText" text="X">
      <formula>NOT(ISERROR(SEARCH("X",M121)))</formula>
    </cfRule>
    <cfRule type="containsText" dxfId="16906" priority="17180" operator="containsText" text="V">
      <formula>NOT(ISERROR(SEARCH("V",M121)))</formula>
    </cfRule>
    <cfRule type="cellIs" dxfId="16905" priority="17181" operator="equal">
      <formula>(((#REF!)))</formula>
    </cfRule>
  </conditionalFormatting>
  <conditionalFormatting sqref="M130:Q133">
    <cfRule type="containsText" dxfId="16904" priority="17174" operator="containsText" text="O">
      <formula>NOT(ISERROR(SEARCH("O",M130)))</formula>
    </cfRule>
    <cfRule type="containsText" dxfId="16903" priority="17175" operator="containsText" text="X">
      <formula>NOT(ISERROR(SEARCH("X",M130)))</formula>
    </cfRule>
    <cfRule type="containsText" dxfId="16902" priority="17176" operator="containsText" text="V">
      <formula>NOT(ISERROR(SEARCH("V",M130)))</formula>
    </cfRule>
    <cfRule type="cellIs" dxfId="16901" priority="17177" operator="equal">
      <formula>(((#REF!)))</formula>
    </cfRule>
  </conditionalFormatting>
  <conditionalFormatting sqref="M129:Q129">
    <cfRule type="containsText" dxfId="16900" priority="17170" operator="containsText" text="O">
      <formula>NOT(ISERROR(SEARCH("O",M129)))</formula>
    </cfRule>
    <cfRule type="containsText" dxfId="16899" priority="17171" operator="containsText" text="X">
      <formula>NOT(ISERROR(SEARCH("X",M129)))</formula>
    </cfRule>
    <cfRule type="containsText" dxfId="16898" priority="17172" operator="containsText" text="V">
      <formula>NOT(ISERROR(SEARCH("V",M129)))</formula>
    </cfRule>
    <cfRule type="cellIs" dxfId="16897" priority="17173" operator="equal">
      <formula>(((#REF!)))</formula>
    </cfRule>
  </conditionalFormatting>
  <conditionalFormatting sqref="M203">
    <cfRule type="containsText" dxfId="16896" priority="17166" operator="containsText" text="O">
      <formula>NOT(ISERROR(SEARCH("O",M203)))</formula>
    </cfRule>
    <cfRule type="containsText" dxfId="16895" priority="17167" operator="containsText" text="X">
      <formula>NOT(ISERROR(SEARCH("X",M203)))</formula>
    </cfRule>
    <cfRule type="containsText" dxfId="16894" priority="17168" operator="containsText" text="V">
      <formula>NOT(ISERROR(SEARCH("V",M203)))</formula>
    </cfRule>
    <cfRule type="cellIs" dxfId="16893" priority="17169" operator="equal">
      <formula>(((#REF!)))</formula>
    </cfRule>
  </conditionalFormatting>
  <conditionalFormatting sqref="N203:Q203">
    <cfRule type="containsText" dxfId="16892" priority="17162" operator="containsText" text="O">
      <formula>NOT(ISERROR(SEARCH("O",N203)))</formula>
    </cfRule>
    <cfRule type="containsText" dxfId="16891" priority="17163" operator="containsText" text="X">
      <formula>NOT(ISERROR(SEARCH("X",N203)))</formula>
    </cfRule>
    <cfRule type="containsText" dxfId="16890" priority="17164" operator="containsText" text="V">
      <formula>NOT(ISERROR(SEARCH("V",N203)))</formula>
    </cfRule>
    <cfRule type="cellIs" dxfId="16889" priority="17165" operator="equal">
      <formula>(((#REF!)))</formula>
    </cfRule>
  </conditionalFormatting>
  <conditionalFormatting sqref="O212:P212">
    <cfRule type="containsText" dxfId="16888" priority="17150" operator="containsText" text="O">
      <formula>NOT(ISERROR(SEARCH("O",O212)))</formula>
    </cfRule>
    <cfRule type="containsText" dxfId="16887" priority="17151" operator="containsText" text="X">
      <formula>NOT(ISERROR(SEARCH("X",O212)))</formula>
    </cfRule>
    <cfRule type="containsText" dxfId="16886" priority="17152" operator="containsText" text="V">
      <formula>NOT(ISERROR(SEARCH("V",O212)))</formula>
    </cfRule>
    <cfRule type="cellIs" dxfId="16885" priority="17153" operator="equal">
      <formula>(((#REF!)))</formula>
    </cfRule>
  </conditionalFormatting>
  <conditionalFormatting sqref="M212">
    <cfRule type="containsText" dxfId="16884" priority="17146" operator="containsText" text="O">
      <formula>NOT(ISERROR(SEARCH("O",M212)))</formula>
    </cfRule>
    <cfRule type="containsText" dxfId="16883" priority="17147" operator="containsText" text="X">
      <formula>NOT(ISERROR(SEARCH("X",M212)))</formula>
    </cfRule>
    <cfRule type="containsText" dxfId="16882" priority="17148" operator="containsText" text="V">
      <formula>NOT(ISERROR(SEARCH("V",M212)))</formula>
    </cfRule>
    <cfRule type="cellIs" dxfId="16881" priority="17149" operator="equal">
      <formula>(((#REF!)))</formula>
    </cfRule>
  </conditionalFormatting>
  <conditionalFormatting sqref="N212">
    <cfRule type="containsText" dxfId="16880" priority="17142" operator="containsText" text="O">
      <formula>NOT(ISERROR(SEARCH("O",N212)))</formula>
    </cfRule>
    <cfRule type="containsText" dxfId="16879" priority="17143" operator="containsText" text="X">
      <formula>NOT(ISERROR(SEARCH("X",N212)))</formula>
    </cfRule>
    <cfRule type="containsText" dxfId="16878" priority="17144" operator="containsText" text="V">
      <formula>NOT(ISERROR(SEARCH("V",N212)))</formula>
    </cfRule>
    <cfRule type="cellIs" dxfId="16877" priority="17145" operator="equal">
      <formula>(((#REF!)))</formula>
    </cfRule>
  </conditionalFormatting>
  <conditionalFormatting sqref="Q212">
    <cfRule type="containsText" dxfId="16876" priority="17138" operator="containsText" text="O">
      <formula>NOT(ISERROR(SEARCH("O",Q212)))</formula>
    </cfRule>
    <cfRule type="containsText" dxfId="16875" priority="17139" operator="containsText" text="X">
      <formula>NOT(ISERROR(SEARCH("X",Q212)))</formula>
    </cfRule>
    <cfRule type="containsText" dxfId="16874" priority="17140" operator="containsText" text="V">
      <formula>NOT(ISERROR(SEARCH("V",Q212)))</formula>
    </cfRule>
    <cfRule type="cellIs" dxfId="16873" priority="17141" operator="equal">
      <formula>(((#REF!)))</formula>
    </cfRule>
  </conditionalFormatting>
  <conditionalFormatting sqref="M224">
    <cfRule type="containsText" dxfId="16872" priority="17130" operator="containsText" text="O">
      <formula>NOT(ISERROR(SEARCH("O",M224)))</formula>
    </cfRule>
    <cfRule type="containsText" dxfId="16871" priority="17131" operator="containsText" text="X">
      <formula>NOT(ISERROR(SEARCH("X",M224)))</formula>
    </cfRule>
    <cfRule type="containsText" dxfId="16870" priority="17132" operator="containsText" text="V">
      <formula>NOT(ISERROR(SEARCH("V",M224)))</formula>
    </cfRule>
    <cfRule type="cellIs" dxfId="16869" priority="17133" operator="equal">
      <formula>(((#REF!)))</formula>
    </cfRule>
  </conditionalFormatting>
  <conditionalFormatting sqref="N224">
    <cfRule type="containsText" dxfId="16868" priority="17126" operator="containsText" text="O">
      <formula>NOT(ISERROR(SEARCH("O",N224)))</formula>
    </cfRule>
    <cfRule type="containsText" dxfId="16867" priority="17127" operator="containsText" text="X">
      <formula>NOT(ISERROR(SEARCH("X",N224)))</formula>
    </cfRule>
    <cfRule type="containsText" dxfId="16866" priority="17128" operator="containsText" text="V">
      <formula>NOT(ISERROR(SEARCH("V",N224)))</formula>
    </cfRule>
    <cfRule type="cellIs" dxfId="16865" priority="17129" operator="equal">
      <formula>(((#REF!)))</formula>
    </cfRule>
  </conditionalFormatting>
  <conditionalFormatting sqref="O224:P224">
    <cfRule type="containsText" dxfId="16864" priority="17134" operator="containsText" text="O">
      <formula>NOT(ISERROR(SEARCH("O",O224)))</formula>
    </cfRule>
    <cfRule type="containsText" dxfId="16863" priority="17135" operator="containsText" text="X">
      <formula>NOT(ISERROR(SEARCH("X",O224)))</formula>
    </cfRule>
    <cfRule type="containsText" dxfId="16862" priority="17136" operator="containsText" text="V">
      <formula>NOT(ISERROR(SEARCH("V",O224)))</formula>
    </cfRule>
    <cfRule type="cellIs" dxfId="16861" priority="17137" operator="equal">
      <formula>(((#REF!)))</formula>
    </cfRule>
  </conditionalFormatting>
  <conditionalFormatting sqref="Q224">
    <cfRule type="containsText" dxfId="16860" priority="17122" operator="containsText" text="O">
      <formula>NOT(ISERROR(SEARCH("O",Q224)))</formula>
    </cfRule>
    <cfRule type="containsText" dxfId="16859" priority="17123" operator="containsText" text="X">
      <formula>NOT(ISERROR(SEARCH("X",Q224)))</formula>
    </cfRule>
    <cfRule type="containsText" dxfId="16858" priority="17124" operator="containsText" text="V">
      <formula>NOT(ISERROR(SEARCH("V",Q224)))</formula>
    </cfRule>
    <cfRule type="cellIs" dxfId="16857" priority="17125" operator="equal">
      <formula>(((#REF!)))</formula>
    </cfRule>
  </conditionalFormatting>
  <conditionalFormatting sqref="P232">
    <cfRule type="containsText" dxfId="16856" priority="17118" operator="containsText" text="O">
      <formula>NOT(ISERROR(SEARCH("O",P232)))</formula>
    </cfRule>
    <cfRule type="containsText" dxfId="16855" priority="17119" operator="containsText" text="X">
      <formula>NOT(ISERROR(SEARCH("X",P232)))</formula>
    </cfRule>
    <cfRule type="containsText" dxfId="16854" priority="17120" operator="containsText" text="V">
      <formula>NOT(ISERROR(SEARCH("V",P232)))</formula>
    </cfRule>
    <cfRule type="cellIs" dxfId="16853" priority="17121" operator="equal">
      <formula>(((#REF!)))</formula>
    </cfRule>
  </conditionalFormatting>
  <conditionalFormatting sqref="M232:N232">
    <cfRule type="containsText" dxfId="16852" priority="17114" operator="containsText" text="O">
      <formula>NOT(ISERROR(SEARCH("O",M232)))</formula>
    </cfRule>
    <cfRule type="containsText" dxfId="16851" priority="17115" operator="containsText" text="X">
      <formula>NOT(ISERROR(SEARCH("X",M232)))</formula>
    </cfRule>
    <cfRule type="containsText" dxfId="16850" priority="17116" operator="containsText" text="V">
      <formula>NOT(ISERROR(SEARCH("V",M232)))</formula>
    </cfRule>
    <cfRule type="cellIs" dxfId="16849" priority="17117" operator="equal">
      <formula>(((#REF!)))</formula>
    </cfRule>
  </conditionalFormatting>
  <conditionalFormatting sqref="O232">
    <cfRule type="containsText" dxfId="16848" priority="17110" operator="containsText" text="O">
      <formula>NOT(ISERROR(SEARCH("O",O232)))</formula>
    </cfRule>
    <cfRule type="containsText" dxfId="16847" priority="17111" operator="containsText" text="X">
      <formula>NOT(ISERROR(SEARCH("X",O232)))</formula>
    </cfRule>
    <cfRule type="containsText" dxfId="16846" priority="17112" operator="containsText" text="V">
      <formula>NOT(ISERROR(SEARCH("V",O232)))</formula>
    </cfRule>
    <cfRule type="cellIs" dxfId="16845" priority="17113" operator="equal">
      <formula>(((#REF!)))</formula>
    </cfRule>
  </conditionalFormatting>
  <conditionalFormatting sqref="Q232">
    <cfRule type="containsText" dxfId="16844" priority="17106" operator="containsText" text="O">
      <formula>NOT(ISERROR(SEARCH("O",Q232)))</formula>
    </cfRule>
    <cfRule type="containsText" dxfId="16843" priority="17107" operator="containsText" text="X">
      <formula>NOT(ISERROR(SEARCH("X",Q232)))</formula>
    </cfRule>
    <cfRule type="containsText" dxfId="16842" priority="17108" operator="containsText" text="V">
      <formula>NOT(ISERROR(SEARCH("V",Q232)))</formula>
    </cfRule>
    <cfRule type="cellIs" dxfId="16841" priority="17109" operator="equal">
      <formula>(((#REF!)))</formula>
    </cfRule>
  </conditionalFormatting>
  <conditionalFormatting sqref="Q246">
    <cfRule type="containsText" dxfId="16840" priority="17094" operator="containsText" text="O">
      <formula>NOT(ISERROR(SEARCH("O",Q246)))</formula>
    </cfRule>
    <cfRule type="containsText" dxfId="16839" priority="17095" operator="containsText" text="X">
      <formula>NOT(ISERROR(SEARCH("X",Q246)))</formula>
    </cfRule>
    <cfRule type="containsText" dxfId="16838" priority="17096" operator="containsText" text="V">
      <formula>NOT(ISERROR(SEARCH("V",Q246)))</formula>
    </cfRule>
    <cfRule type="cellIs" dxfId="16837" priority="17097" operator="equal">
      <formula>(((#REF!)))</formula>
    </cfRule>
  </conditionalFormatting>
  <conditionalFormatting sqref="M246:N246">
    <cfRule type="containsText" dxfId="16836" priority="17102" operator="containsText" text="O">
      <formula>NOT(ISERROR(SEARCH("O",M246)))</formula>
    </cfRule>
    <cfRule type="containsText" dxfId="16835" priority="17103" operator="containsText" text="X">
      <formula>NOT(ISERROR(SEARCH("X",M246)))</formula>
    </cfRule>
    <cfRule type="containsText" dxfId="16834" priority="17104" operator="containsText" text="V">
      <formula>NOT(ISERROR(SEARCH("V",M246)))</formula>
    </cfRule>
    <cfRule type="cellIs" dxfId="16833" priority="17105" operator="equal">
      <formula>(((#REF!)))</formula>
    </cfRule>
  </conditionalFormatting>
  <conditionalFormatting sqref="O246">
    <cfRule type="containsText" dxfId="16832" priority="17098" operator="containsText" text="O">
      <formula>NOT(ISERROR(SEARCH("O",O246)))</formula>
    </cfRule>
    <cfRule type="containsText" dxfId="16831" priority="17099" operator="containsText" text="X">
      <formula>NOT(ISERROR(SEARCH("X",O246)))</formula>
    </cfRule>
    <cfRule type="containsText" dxfId="16830" priority="17100" operator="containsText" text="V">
      <formula>NOT(ISERROR(SEARCH("V",O246)))</formula>
    </cfRule>
    <cfRule type="cellIs" dxfId="16829" priority="17101" operator="equal">
      <formula>(((#REF!)))</formula>
    </cfRule>
  </conditionalFormatting>
  <conditionalFormatting sqref="P246">
    <cfRule type="containsText" dxfId="16828" priority="17090" operator="containsText" text="O">
      <formula>NOT(ISERROR(SEARCH("O",P246)))</formula>
    </cfRule>
    <cfRule type="containsText" dxfId="16827" priority="17091" operator="containsText" text="X">
      <formula>NOT(ISERROR(SEARCH("X",P246)))</formula>
    </cfRule>
    <cfRule type="containsText" dxfId="16826" priority="17092" operator="containsText" text="V">
      <formula>NOT(ISERROR(SEARCH("V",P246)))</formula>
    </cfRule>
    <cfRule type="cellIs" dxfId="16825" priority="17093" operator="equal">
      <formula>(((#REF!)))</formula>
    </cfRule>
  </conditionalFormatting>
  <conditionalFormatting sqref="O247:O248">
    <cfRule type="containsText" dxfId="16824" priority="17082" operator="containsText" text="O">
      <formula>NOT(ISERROR(SEARCH("O",O247)))</formula>
    </cfRule>
    <cfRule type="containsText" dxfId="16823" priority="17083" operator="containsText" text="X">
      <formula>NOT(ISERROR(SEARCH("X",O247)))</formula>
    </cfRule>
    <cfRule type="containsText" dxfId="16822" priority="17084" operator="containsText" text="V">
      <formula>NOT(ISERROR(SEARCH("V",O247)))</formula>
    </cfRule>
    <cfRule type="cellIs" dxfId="16821" priority="17085" operator="equal">
      <formula>(((#REF!)))</formula>
    </cfRule>
  </conditionalFormatting>
  <conditionalFormatting sqref="P247:P248">
    <cfRule type="containsText" dxfId="16820" priority="17074" operator="containsText" text="O">
      <formula>NOT(ISERROR(SEARCH("O",P247)))</formula>
    </cfRule>
    <cfRule type="containsText" dxfId="16819" priority="17075" operator="containsText" text="X">
      <formula>NOT(ISERROR(SEARCH("X",P247)))</formula>
    </cfRule>
    <cfRule type="containsText" dxfId="16818" priority="17076" operator="containsText" text="V">
      <formula>NOT(ISERROR(SEARCH("V",P247)))</formula>
    </cfRule>
    <cfRule type="cellIs" dxfId="16817" priority="17077" operator="equal">
      <formula>(((#REF!)))</formula>
    </cfRule>
  </conditionalFormatting>
  <conditionalFormatting sqref="Q247:Q248">
    <cfRule type="containsText" dxfId="16816" priority="17078" operator="containsText" text="O">
      <formula>NOT(ISERROR(SEARCH("O",Q247)))</formula>
    </cfRule>
    <cfRule type="containsText" dxfId="16815" priority="17079" operator="containsText" text="X">
      <formula>NOT(ISERROR(SEARCH("X",Q247)))</formula>
    </cfRule>
    <cfRule type="containsText" dxfId="16814" priority="17080" operator="containsText" text="V">
      <formula>NOT(ISERROR(SEARCH("V",Q247)))</formula>
    </cfRule>
    <cfRule type="cellIs" dxfId="16813" priority="17081" operator="equal">
      <formula>(((#REF!)))</formula>
    </cfRule>
  </conditionalFormatting>
  <conditionalFormatting sqref="M247:N247">
    <cfRule type="containsText" dxfId="16812" priority="17086" operator="containsText" text="O">
      <formula>NOT(ISERROR(SEARCH("O",M247)))</formula>
    </cfRule>
    <cfRule type="containsText" dxfId="16811" priority="17087" operator="containsText" text="X">
      <formula>NOT(ISERROR(SEARCH("X",M247)))</formula>
    </cfRule>
    <cfRule type="containsText" dxfId="16810" priority="17088" operator="containsText" text="V">
      <formula>NOT(ISERROR(SEARCH("V",M247)))</formula>
    </cfRule>
    <cfRule type="cellIs" dxfId="16809" priority="17089" operator="equal">
      <formula>(((#REF!)))</formula>
    </cfRule>
  </conditionalFormatting>
  <conditionalFormatting sqref="M257">
    <cfRule type="containsText" dxfId="16808" priority="17070" operator="containsText" text="O">
      <formula>NOT(ISERROR(SEARCH("O",M257)))</formula>
    </cfRule>
    <cfRule type="containsText" dxfId="16807" priority="17071" operator="containsText" text="X">
      <formula>NOT(ISERROR(SEARCH("X",M257)))</formula>
    </cfRule>
    <cfRule type="containsText" dxfId="16806" priority="17072" operator="containsText" text="V">
      <formula>NOT(ISERROR(SEARCH("V",M257)))</formula>
    </cfRule>
    <cfRule type="cellIs" dxfId="16805" priority="17073" operator="equal">
      <formula>(((#REF!)))</formula>
    </cfRule>
  </conditionalFormatting>
  <conditionalFormatting sqref="N257:Q257">
    <cfRule type="containsText" dxfId="16804" priority="17066" operator="containsText" text="O">
      <formula>NOT(ISERROR(SEARCH("O",N257)))</formula>
    </cfRule>
    <cfRule type="containsText" dxfId="16803" priority="17067" operator="containsText" text="X">
      <formula>NOT(ISERROR(SEARCH("X",N257)))</formula>
    </cfRule>
    <cfRule type="containsText" dxfId="16802" priority="17068" operator="containsText" text="V">
      <formula>NOT(ISERROR(SEARCH("V",N257)))</formula>
    </cfRule>
    <cfRule type="cellIs" dxfId="16801" priority="17069" operator="equal">
      <formula>(((#REF!)))</formula>
    </cfRule>
  </conditionalFormatting>
  <conditionalFormatting sqref="M263:Q263">
    <cfRule type="containsText" dxfId="16800" priority="17062" operator="containsText" text="O">
      <formula>NOT(ISERROR(SEARCH("O",M263)))</formula>
    </cfRule>
    <cfRule type="containsText" dxfId="16799" priority="17063" operator="containsText" text="X">
      <formula>NOT(ISERROR(SEARCH("X",M263)))</formula>
    </cfRule>
    <cfRule type="containsText" dxfId="16798" priority="17064" operator="containsText" text="V">
      <formula>NOT(ISERROR(SEARCH("V",M263)))</formula>
    </cfRule>
    <cfRule type="cellIs" dxfId="16797" priority="17065" operator="equal">
      <formula>(((#REF!)))</formula>
    </cfRule>
  </conditionalFormatting>
  <conditionalFormatting sqref="M271:Q271">
    <cfRule type="containsText" dxfId="16796" priority="17058" operator="containsText" text="O">
      <formula>NOT(ISERROR(SEARCH("O",M271)))</formula>
    </cfRule>
    <cfRule type="containsText" dxfId="16795" priority="17059" operator="containsText" text="X">
      <formula>NOT(ISERROR(SEARCH("X",M271)))</formula>
    </cfRule>
    <cfRule type="containsText" dxfId="16794" priority="17060" operator="containsText" text="V">
      <formula>NOT(ISERROR(SEARCH("V",M271)))</formula>
    </cfRule>
    <cfRule type="cellIs" dxfId="16793" priority="17061" operator="equal">
      <formula>(((#REF!)))</formula>
    </cfRule>
  </conditionalFormatting>
  <conditionalFormatting sqref="M272:Q272">
    <cfRule type="containsText" dxfId="16792" priority="17054" operator="containsText" text="O">
      <formula>NOT(ISERROR(SEARCH("O",M272)))</formula>
    </cfRule>
    <cfRule type="containsText" dxfId="16791" priority="17055" operator="containsText" text="X">
      <formula>NOT(ISERROR(SEARCH("X",M272)))</formula>
    </cfRule>
    <cfRule type="containsText" dxfId="16790" priority="17056" operator="containsText" text="V">
      <formula>NOT(ISERROR(SEARCH("V",M272)))</formula>
    </cfRule>
    <cfRule type="cellIs" dxfId="16789" priority="17057" operator="equal">
      <formula>(((#REF!)))</formula>
    </cfRule>
  </conditionalFormatting>
  <conditionalFormatting sqref="M293:N293">
    <cfRule type="containsText" dxfId="16788" priority="17018" operator="containsText" text="O">
      <formula>NOT(ISERROR(SEARCH("O",M293)))</formula>
    </cfRule>
    <cfRule type="containsText" dxfId="16787" priority="17019" operator="containsText" text="X">
      <formula>NOT(ISERROR(SEARCH("X",M293)))</formula>
    </cfRule>
    <cfRule type="containsText" dxfId="16786" priority="17020" operator="containsText" text="V">
      <formula>NOT(ISERROR(SEARCH("V",M293)))</formula>
    </cfRule>
    <cfRule type="cellIs" dxfId="16785" priority="17021" operator="equal">
      <formula>(((#REF!)))</formula>
    </cfRule>
  </conditionalFormatting>
  <conditionalFormatting sqref="O293">
    <cfRule type="containsText" dxfId="16784" priority="17010" operator="containsText" text="O">
      <formula>NOT(ISERROR(SEARCH("O",O293)))</formula>
    </cfRule>
    <cfRule type="containsText" dxfId="16783" priority="17011" operator="containsText" text="X">
      <formula>NOT(ISERROR(SEARCH("X",O293)))</formula>
    </cfRule>
    <cfRule type="containsText" dxfId="16782" priority="17012" operator="containsText" text="V">
      <formula>NOT(ISERROR(SEARCH("V",O293)))</formula>
    </cfRule>
    <cfRule type="cellIs" dxfId="16781" priority="17013" operator="equal">
      <formula>(((#REF!)))</formula>
    </cfRule>
  </conditionalFormatting>
  <conditionalFormatting sqref="P293:Q293">
    <cfRule type="containsText" dxfId="16780" priority="17014" operator="containsText" text="O">
      <formula>NOT(ISERROR(SEARCH("O",P293)))</formula>
    </cfRule>
    <cfRule type="containsText" dxfId="16779" priority="17015" operator="containsText" text="X">
      <formula>NOT(ISERROR(SEARCH("X",P293)))</formula>
    </cfRule>
    <cfRule type="containsText" dxfId="16778" priority="17016" operator="containsText" text="V">
      <formula>NOT(ISERROR(SEARCH("V",P293)))</formula>
    </cfRule>
    <cfRule type="cellIs" dxfId="16777" priority="17017" operator="equal">
      <formula>(((#REF!)))</formula>
    </cfRule>
  </conditionalFormatting>
  <conditionalFormatting sqref="P296:Q296 P298:Q298">
    <cfRule type="containsText" dxfId="16776" priority="17042" operator="containsText" text="O">
      <formula>NOT(ISERROR(SEARCH("O",P296)))</formula>
    </cfRule>
    <cfRule type="containsText" dxfId="16775" priority="17043" operator="containsText" text="X">
      <formula>NOT(ISERROR(SEARCH("X",P296)))</formula>
    </cfRule>
    <cfRule type="containsText" dxfId="16774" priority="17044" operator="containsText" text="V">
      <formula>NOT(ISERROR(SEARCH("V",P296)))</formula>
    </cfRule>
    <cfRule type="cellIs" dxfId="16773" priority="17045" operator="equal">
      <formula>(((#REF!)))</formula>
    </cfRule>
  </conditionalFormatting>
  <conditionalFormatting sqref="M297:N297 M300:N301">
    <cfRule type="containsText" dxfId="16772" priority="17026" operator="containsText" text="O">
      <formula>NOT(ISERROR(SEARCH("O",M297)))</formula>
    </cfRule>
    <cfRule type="containsText" dxfId="16771" priority="17027" operator="containsText" text="X">
      <formula>NOT(ISERROR(SEARCH("X",M297)))</formula>
    </cfRule>
    <cfRule type="containsText" dxfId="16770" priority="17028" operator="containsText" text="V">
      <formula>NOT(ISERROR(SEARCH("V",M297)))</formula>
    </cfRule>
    <cfRule type="cellIs" dxfId="16769" priority="17029" operator="equal">
      <formula>(((#REF!)))</formula>
    </cfRule>
  </conditionalFormatting>
  <conditionalFormatting sqref="O295 M292:N292 M294:N295">
    <cfRule type="containsText" dxfId="16768" priority="17038" operator="containsText" text="O">
      <formula>NOT(ISERROR(SEARCH("O",M292)))</formula>
    </cfRule>
    <cfRule type="containsText" dxfId="16767" priority="17039" operator="containsText" text="X">
      <formula>NOT(ISERROR(SEARCH("X",M292)))</formula>
    </cfRule>
    <cfRule type="containsText" dxfId="16766" priority="17040" operator="containsText" text="V">
      <formula>NOT(ISERROR(SEARCH("V",M292)))</formula>
    </cfRule>
    <cfRule type="cellIs" dxfId="16765" priority="17041" operator="equal">
      <formula>(((#REF!)))</formula>
    </cfRule>
  </conditionalFormatting>
  <conditionalFormatting sqref="O292 O294">
    <cfRule type="containsText" dxfId="16764" priority="17030" operator="containsText" text="O">
      <formula>NOT(ISERROR(SEARCH("O",O292)))</formula>
    </cfRule>
    <cfRule type="containsText" dxfId="16763" priority="17031" operator="containsText" text="X">
      <formula>NOT(ISERROR(SEARCH("X",O292)))</formula>
    </cfRule>
    <cfRule type="containsText" dxfId="16762" priority="17032" operator="containsText" text="V">
      <formula>NOT(ISERROR(SEARCH("V",O292)))</formula>
    </cfRule>
    <cfRule type="cellIs" dxfId="16761" priority="17033" operator="equal">
      <formula>(((#REF!)))</formula>
    </cfRule>
  </conditionalFormatting>
  <conditionalFormatting sqref="P292:Q292 P294:Q295">
    <cfRule type="containsText" dxfId="16760" priority="17034" operator="containsText" text="O">
      <formula>NOT(ISERROR(SEARCH("O",P292)))</formula>
    </cfRule>
    <cfRule type="containsText" dxfId="16759" priority="17035" operator="containsText" text="X">
      <formula>NOT(ISERROR(SEARCH("X",P292)))</formula>
    </cfRule>
    <cfRule type="containsText" dxfId="16758" priority="17036" operator="containsText" text="V">
      <formula>NOT(ISERROR(SEARCH("V",P292)))</formula>
    </cfRule>
    <cfRule type="cellIs" dxfId="16757" priority="17037" operator="equal">
      <formula>(((#REF!)))</formula>
    </cfRule>
  </conditionalFormatting>
  <conditionalFormatting sqref="M296:N296">
    <cfRule type="containsText" dxfId="16756" priority="17050" operator="containsText" text="O">
      <formula>NOT(ISERROR(SEARCH("O",M296)))</formula>
    </cfRule>
    <cfRule type="containsText" dxfId="16755" priority="17051" operator="containsText" text="X">
      <formula>NOT(ISERROR(SEARCH("X",M296)))</formula>
    </cfRule>
    <cfRule type="containsText" dxfId="16754" priority="17052" operator="containsText" text="V">
      <formula>NOT(ISERROR(SEARCH("V",M296)))</formula>
    </cfRule>
    <cfRule type="cellIs" dxfId="16753" priority="17053" operator="equal">
      <formula>(((#REF!)))</formula>
    </cfRule>
  </conditionalFormatting>
  <conditionalFormatting sqref="O296">
    <cfRule type="containsText" dxfId="16752" priority="17046" operator="containsText" text="O">
      <formula>NOT(ISERROR(SEARCH("O",O296)))</formula>
    </cfRule>
    <cfRule type="containsText" dxfId="16751" priority="17047" operator="containsText" text="X">
      <formula>NOT(ISERROR(SEARCH("X",O296)))</formula>
    </cfRule>
    <cfRule type="containsText" dxfId="16750" priority="17048" operator="containsText" text="V">
      <formula>NOT(ISERROR(SEARCH("V",O296)))</formula>
    </cfRule>
    <cfRule type="cellIs" dxfId="16749" priority="17049" operator="equal">
      <formula>(((#REF!)))</formula>
    </cfRule>
  </conditionalFormatting>
  <conditionalFormatting sqref="O297:Q297 O300:Q301">
    <cfRule type="containsText" dxfId="16748" priority="17022" operator="containsText" text="O">
      <formula>NOT(ISERROR(SEARCH("O",O297)))</formula>
    </cfRule>
    <cfRule type="containsText" dxfId="16747" priority="17023" operator="containsText" text="X">
      <formula>NOT(ISERROR(SEARCH("X",O297)))</formula>
    </cfRule>
    <cfRule type="containsText" dxfId="16746" priority="17024" operator="containsText" text="V">
      <formula>NOT(ISERROR(SEARCH("V",O297)))</formula>
    </cfRule>
    <cfRule type="cellIs" dxfId="16745" priority="17025" operator="equal">
      <formula>(((#REF!)))</formula>
    </cfRule>
  </conditionalFormatting>
  <conditionalFormatting sqref="M299:N299">
    <cfRule type="containsText" dxfId="16744" priority="16998" operator="containsText" text="O">
      <formula>NOT(ISERROR(SEARCH("O",M299)))</formula>
    </cfRule>
    <cfRule type="containsText" dxfId="16743" priority="16999" operator="containsText" text="X">
      <formula>NOT(ISERROR(SEARCH("X",M299)))</formula>
    </cfRule>
    <cfRule type="containsText" dxfId="16742" priority="17000" operator="containsText" text="V">
      <formula>NOT(ISERROR(SEARCH("V",M299)))</formula>
    </cfRule>
    <cfRule type="cellIs" dxfId="16741" priority="17001" operator="equal">
      <formula>(((#REF!)))</formula>
    </cfRule>
  </conditionalFormatting>
  <conditionalFormatting sqref="O299">
    <cfRule type="containsText" dxfId="16740" priority="16994" operator="containsText" text="O">
      <formula>NOT(ISERROR(SEARCH("O",O299)))</formula>
    </cfRule>
    <cfRule type="containsText" dxfId="16739" priority="16995" operator="containsText" text="X">
      <formula>NOT(ISERROR(SEARCH("X",O299)))</formula>
    </cfRule>
    <cfRule type="containsText" dxfId="16738" priority="16996" operator="containsText" text="V">
      <formula>NOT(ISERROR(SEARCH("V",O299)))</formula>
    </cfRule>
    <cfRule type="cellIs" dxfId="16737" priority="16997" operator="equal">
      <formula>(((#REF!)))</formula>
    </cfRule>
  </conditionalFormatting>
  <conditionalFormatting sqref="P299:Q299">
    <cfRule type="containsText" dxfId="16736" priority="16990" operator="containsText" text="O">
      <formula>NOT(ISERROR(SEARCH("O",P299)))</formula>
    </cfRule>
    <cfRule type="containsText" dxfId="16735" priority="16991" operator="containsText" text="X">
      <formula>NOT(ISERROR(SEARCH("X",P299)))</formula>
    </cfRule>
    <cfRule type="containsText" dxfId="16734" priority="16992" operator="containsText" text="V">
      <formula>NOT(ISERROR(SEARCH("V",P299)))</formula>
    </cfRule>
    <cfRule type="cellIs" dxfId="16733" priority="16993" operator="equal">
      <formula>(((#REF!)))</formula>
    </cfRule>
  </conditionalFormatting>
  <conditionalFormatting sqref="M298:N298">
    <cfRule type="containsText" dxfId="16732" priority="17006" operator="containsText" text="O">
      <formula>NOT(ISERROR(SEARCH("O",M298)))</formula>
    </cfRule>
    <cfRule type="containsText" dxfId="16731" priority="17007" operator="containsText" text="X">
      <formula>NOT(ISERROR(SEARCH("X",M298)))</formula>
    </cfRule>
    <cfRule type="containsText" dxfId="16730" priority="17008" operator="containsText" text="V">
      <formula>NOT(ISERROR(SEARCH("V",M298)))</formula>
    </cfRule>
    <cfRule type="cellIs" dxfId="16729" priority="17009" operator="equal">
      <formula>(((#REF!)))</formula>
    </cfRule>
  </conditionalFormatting>
  <conditionalFormatting sqref="O298">
    <cfRule type="containsText" dxfId="16728" priority="17002" operator="containsText" text="O">
      <formula>NOT(ISERROR(SEARCH("O",O298)))</formula>
    </cfRule>
    <cfRule type="containsText" dxfId="16727" priority="17003" operator="containsText" text="X">
      <formula>NOT(ISERROR(SEARCH("X",O298)))</formula>
    </cfRule>
    <cfRule type="containsText" dxfId="16726" priority="17004" operator="containsText" text="V">
      <formula>NOT(ISERROR(SEARCH("V",O298)))</formula>
    </cfRule>
    <cfRule type="cellIs" dxfId="16725" priority="17005" operator="equal">
      <formula>(((#REF!)))</formula>
    </cfRule>
  </conditionalFormatting>
  <conditionalFormatting sqref="M248:N248">
    <cfRule type="containsText" dxfId="16724" priority="16986" operator="containsText" text="O">
      <formula>NOT(ISERROR(SEARCH("O",M248)))</formula>
    </cfRule>
    <cfRule type="containsText" dxfId="16723" priority="16987" operator="containsText" text="X">
      <formula>NOT(ISERROR(SEARCH("X",M248)))</formula>
    </cfRule>
    <cfRule type="containsText" dxfId="16722" priority="16988" operator="containsText" text="V">
      <formula>NOT(ISERROR(SEARCH("V",M248)))</formula>
    </cfRule>
    <cfRule type="cellIs" dxfId="16721" priority="16989" operator="equal">
      <formula>(((#REF!)))</formula>
    </cfRule>
  </conditionalFormatting>
  <conditionalFormatting sqref="R201:S201 R34:S34 R81:S81 R210:S215 R222:S223 R265:S269 R225:S226 R258:S258 R183:S187 R203:S206 R83:S91">
    <cfRule type="containsText" dxfId="16720" priority="16781" operator="containsText" text="O">
      <formula>NOT(ISERROR(SEARCH("O",R34)))</formula>
    </cfRule>
    <cfRule type="containsText" dxfId="16719" priority="16782" operator="containsText" text="X">
      <formula>NOT(ISERROR(SEARCH("X",R34)))</formula>
    </cfRule>
    <cfRule type="containsText" dxfId="16718" priority="16783" operator="containsText" text="V">
      <formula>NOT(ISERROR(SEARCH("V",R34)))</formula>
    </cfRule>
    <cfRule type="cellIs" dxfId="16717" priority="16784" operator="equal">
      <formula>(((#REF!)))</formula>
    </cfRule>
  </conditionalFormatting>
  <conditionalFormatting sqref="R36:S36">
    <cfRule type="containsText" dxfId="16716" priority="16821" operator="containsText" text="O">
      <formula>NOT(ISERROR(SEARCH("O",R36)))</formula>
    </cfRule>
    <cfRule type="containsText" dxfId="16715" priority="16822" operator="containsText" text="X">
      <formula>NOT(ISERROR(SEARCH("X",R36)))</formula>
    </cfRule>
    <cfRule type="containsText" dxfId="16714" priority="16823" operator="containsText" text="V">
      <formula>NOT(ISERROR(SEARCH("V",R36)))</formula>
    </cfRule>
    <cfRule type="cellIs" dxfId="16713" priority="16824" operator="equal">
      <formula>(((#REF!)))</formula>
    </cfRule>
  </conditionalFormatting>
  <conditionalFormatting sqref="R37:S37">
    <cfRule type="containsText" dxfId="16712" priority="16962" operator="containsText" text="O">
      <formula>NOT(ISERROR(SEARCH("O",R37)))</formula>
    </cfRule>
    <cfRule type="containsText" dxfId="16711" priority="16963" operator="containsText" text="X">
      <formula>NOT(ISERROR(SEARCH("X",R37)))</formula>
    </cfRule>
    <cfRule type="containsText" dxfId="16710" priority="16964" operator="containsText" text="V">
      <formula>NOT(ISERROR(SEARCH("V",R37)))</formula>
    </cfRule>
    <cfRule type="cellIs" dxfId="16709" priority="16965" operator="equal">
      <formula>(((#REF!)))</formula>
    </cfRule>
  </conditionalFormatting>
  <conditionalFormatting sqref="R45:S45">
    <cfRule type="containsText" dxfId="16708" priority="16914" operator="containsText" text="O">
      <formula>NOT(ISERROR(SEARCH("O",R45)))</formula>
    </cfRule>
    <cfRule type="containsText" dxfId="16707" priority="16915" operator="containsText" text="X">
      <formula>NOT(ISERROR(SEARCH("X",R45)))</formula>
    </cfRule>
    <cfRule type="containsText" dxfId="16706" priority="16916" operator="containsText" text="V">
      <formula>NOT(ISERROR(SEARCH("V",R45)))</formula>
    </cfRule>
    <cfRule type="cellIs" dxfId="16705" priority="16917" operator="equal">
      <formula>(((#REF!)))</formula>
    </cfRule>
  </conditionalFormatting>
  <conditionalFormatting sqref="R48:S48">
    <cfRule type="containsText" dxfId="16704" priority="16910" operator="containsText" text="O">
      <formula>NOT(ISERROR(SEARCH("O",R48)))</formula>
    </cfRule>
    <cfRule type="containsText" dxfId="16703" priority="16911" operator="containsText" text="X">
      <formula>NOT(ISERROR(SEARCH("X",R48)))</formula>
    </cfRule>
    <cfRule type="containsText" dxfId="16702" priority="16912" operator="containsText" text="V">
      <formula>NOT(ISERROR(SEARCH("V",R48)))</formula>
    </cfRule>
    <cfRule type="cellIs" dxfId="16701" priority="16913" operator="equal">
      <formula>(((#REF!)))</formula>
    </cfRule>
  </conditionalFormatting>
  <conditionalFormatting sqref="R50:S50">
    <cfRule type="containsText" dxfId="16700" priority="16777" operator="containsText" text="O">
      <formula>NOT(ISERROR(SEARCH("O",R50)))</formula>
    </cfRule>
    <cfRule type="containsText" dxfId="16699" priority="16778" operator="containsText" text="X">
      <formula>NOT(ISERROR(SEARCH("X",R50)))</formula>
    </cfRule>
    <cfRule type="containsText" dxfId="16698" priority="16779" operator="containsText" text="V">
      <formula>NOT(ISERROR(SEARCH("V",R50)))</formula>
    </cfRule>
    <cfRule type="cellIs" dxfId="16697" priority="16780" operator="equal">
      <formula>(((#REF!)))</formula>
    </cfRule>
  </conditionalFormatting>
  <conditionalFormatting sqref="R53:S53">
    <cfRule type="containsText" dxfId="16696" priority="16932" operator="containsText" text="O">
      <formula>NOT(ISERROR(SEARCH("O",R53)))</formula>
    </cfRule>
    <cfRule type="containsText" dxfId="16695" priority="16933" operator="containsText" text="X">
      <formula>NOT(ISERROR(SEARCH("X",R53)))</formula>
    </cfRule>
    <cfRule type="containsText" dxfId="16694" priority="16934" operator="containsText" text="V">
      <formula>NOT(ISERROR(SEARCH("V",R53)))</formula>
    </cfRule>
    <cfRule type="cellIs" dxfId="16693" priority="16935" operator="equal">
      <formula>(((#REF!)))</formula>
    </cfRule>
  </conditionalFormatting>
  <conditionalFormatting sqref="R54:S54">
    <cfRule type="containsText" dxfId="16692" priority="16906" operator="containsText" text="O">
      <formula>NOT(ISERROR(SEARCH("O",R54)))</formula>
    </cfRule>
    <cfRule type="containsText" dxfId="16691" priority="16907" operator="containsText" text="X">
      <formula>NOT(ISERROR(SEARCH("X",R54)))</formula>
    </cfRule>
    <cfRule type="containsText" dxfId="16690" priority="16908" operator="containsText" text="V">
      <formula>NOT(ISERROR(SEARCH("V",R54)))</formula>
    </cfRule>
    <cfRule type="cellIs" dxfId="16689" priority="16909" operator="equal">
      <formula>(((#REF!)))</formula>
    </cfRule>
  </conditionalFormatting>
  <conditionalFormatting sqref="R65:S65">
    <cfRule type="containsText" dxfId="16688" priority="16958" operator="containsText" text="O">
      <formula>NOT(ISERROR(SEARCH("O",R65)))</formula>
    </cfRule>
    <cfRule type="containsText" dxfId="16687" priority="16959" operator="containsText" text="X">
      <formula>NOT(ISERROR(SEARCH("X",R65)))</formula>
    </cfRule>
    <cfRule type="containsText" dxfId="16686" priority="16960" operator="containsText" text="V">
      <formula>NOT(ISERROR(SEARCH("V",R65)))</formula>
    </cfRule>
    <cfRule type="cellIs" dxfId="16685" priority="16961" operator="equal">
      <formula>(((#REF!)))</formula>
    </cfRule>
  </conditionalFormatting>
  <conditionalFormatting sqref="R73:S73">
    <cfRule type="containsText" dxfId="16684" priority="16902" operator="containsText" text="O">
      <formula>NOT(ISERROR(SEARCH("O",R73)))</formula>
    </cfRule>
    <cfRule type="containsText" dxfId="16683" priority="16903" operator="containsText" text="X">
      <formula>NOT(ISERROR(SEARCH("X",R73)))</formula>
    </cfRule>
    <cfRule type="containsText" dxfId="16682" priority="16904" operator="containsText" text="V">
      <formula>NOT(ISERROR(SEARCH("V",R73)))</formula>
    </cfRule>
    <cfRule type="cellIs" dxfId="16681" priority="16905" operator="equal">
      <formula>(((#REF!)))</formula>
    </cfRule>
  </conditionalFormatting>
  <conditionalFormatting sqref="R80:S80">
    <cfRule type="containsText" dxfId="16680" priority="16845" operator="containsText" text="O">
      <formula>NOT(ISERROR(SEARCH("O",R80)))</formula>
    </cfRule>
    <cfRule type="containsText" dxfId="16679" priority="16846" operator="containsText" text="X">
      <formula>NOT(ISERROR(SEARCH("X",R80)))</formula>
    </cfRule>
    <cfRule type="containsText" dxfId="16678" priority="16847" operator="containsText" text="V">
      <formula>NOT(ISERROR(SEARCH("V",R80)))</formula>
    </cfRule>
    <cfRule type="cellIs" dxfId="16677" priority="16848" operator="equal">
      <formula>(((#REF!)))</formula>
    </cfRule>
  </conditionalFormatting>
  <conditionalFormatting sqref="R110:S110">
    <cfRule type="containsText" dxfId="16676" priority="16898" operator="containsText" text="O">
      <formula>NOT(ISERROR(SEARCH("O",R110)))</formula>
    </cfRule>
    <cfRule type="containsText" dxfId="16675" priority="16899" operator="containsText" text="X">
      <formula>NOT(ISERROR(SEARCH("X",R110)))</formula>
    </cfRule>
    <cfRule type="containsText" dxfId="16674" priority="16900" operator="containsText" text="V">
      <formula>NOT(ISERROR(SEARCH("V",R110)))</formula>
    </cfRule>
    <cfRule type="cellIs" dxfId="16673" priority="16901" operator="equal">
      <formula>(((#REF!)))</formula>
    </cfRule>
  </conditionalFormatting>
  <conditionalFormatting sqref="R112:S112">
    <cfRule type="containsText" dxfId="16672" priority="16894" operator="containsText" text="O">
      <formula>NOT(ISERROR(SEARCH("O",R112)))</formula>
    </cfRule>
    <cfRule type="containsText" dxfId="16671" priority="16895" operator="containsText" text="X">
      <formula>NOT(ISERROR(SEARCH("X",R112)))</formula>
    </cfRule>
    <cfRule type="containsText" dxfId="16670" priority="16896" operator="containsText" text="V">
      <formula>NOT(ISERROR(SEARCH("V",R112)))</formula>
    </cfRule>
    <cfRule type="cellIs" dxfId="16669" priority="16897" operator="equal">
      <formula>(((#REF!)))</formula>
    </cfRule>
  </conditionalFormatting>
  <conditionalFormatting sqref="R113:S113">
    <cfRule type="containsText" dxfId="16668" priority="16890" operator="containsText" text="O">
      <formula>NOT(ISERROR(SEARCH("O",R113)))</formula>
    </cfRule>
    <cfRule type="containsText" dxfId="16667" priority="16891" operator="containsText" text="X">
      <formula>NOT(ISERROR(SEARCH("X",R113)))</formula>
    </cfRule>
    <cfRule type="containsText" dxfId="16666" priority="16892" operator="containsText" text="V">
      <formula>NOT(ISERROR(SEARCH("V",R113)))</formula>
    </cfRule>
    <cfRule type="cellIs" dxfId="16665" priority="16893" operator="equal">
      <formula>(((#REF!)))</formula>
    </cfRule>
  </conditionalFormatting>
  <conditionalFormatting sqref="R114:S114">
    <cfRule type="containsText" dxfId="16664" priority="16946" operator="containsText" text="O">
      <formula>NOT(ISERROR(SEARCH("O",R114)))</formula>
    </cfRule>
    <cfRule type="containsText" dxfId="16663" priority="16947" operator="containsText" text="X">
      <formula>NOT(ISERROR(SEARCH("X",R114)))</formula>
    </cfRule>
    <cfRule type="containsText" dxfId="16662" priority="16948" operator="containsText" text="V">
      <formula>NOT(ISERROR(SEARCH("V",R114)))</formula>
    </cfRule>
    <cfRule type="cellIs" dxfId="16661" priority="16949" operator="equal">
      <formula>(((#REF!)))</formula>
    </cfRule>
  </conditionalFormatting>
  <conditionalFormatting sqref="R115:S115">
    <cfRule type="containsText" dxfId="16660" priority="16942" operator="containsText" text="O">
      <formula>NOT(ISERROR(SEARCH("O",R115)))</formula>
    </cfRule>
    <cfRule type="containsText" dxfId="16659" priority="16943" operator="containsText" text="X">
      <formula>NOT(ISERROR(SEARCH("X",R115)))</formula>
    </cfRule>
    <cfRule type="containsText" dxfId="16658" priority="16944" operator="containsText" text="V">
      <formula>NOT(ISERROR(SEARCH("V",R115)))</formula>
    </cfRule>
    <cfRule type="cellIs" dxfId="16657" priority="16945" operator="equal">
      <formula>(((#REF!)))</formula>
    </cfRule>
  </conditionalFormatting>
  <conditionalFormatting sqref="R117:S117">
    <cfRule type="containsText" dxfId="16656" priority="16868" operator="containsText" text="O">
      <formula>NOT(ISERROR(SEARCH("O",R117)))</formula>
    </cfRule>
    <cfRule type="containsText" dxfId="16655" priority="16869" operator="containsText" text="X">
      <formula>NOT(ISERROR(SEARCH("X",R117)))</formula>
    </cfRule>
    <cfRule type="containsText" dxfId="16654" priority="16870" operator="containsText" text="V">
      <formula>NOT(ISERROR(SEARCH("V",R117)))</formula>
    </cfRule>
    <cfRule type="cellIs" dxfId="16653" priority="16871" operator="equal">
      <formula>(((#REF!)))</formula>
    </cfRule>
  </conditionalFormatting>
  <conditionalFormatting sqref="R120:S120">
    <cfRule type="containsText" dxfId="16652" priority="16872" operator="containsText" text="O">
      <formula>NOT(ISERROR(SEARCH("O",R120)))</formula>
    </cfRule>
    <cfRule type="containsText" dxfId="16651" priority="16873" operator="containsText" text="X">
      <formula>NOT(ISERROR(SEARCH("X",R120)))</formula>
    </cfRule>
    <cfRule type="containsText" dxfId="16650" priority="16874" operator="containsText" text="V">
      <formula>NOT(ISERROR(SEARCH("V",R120)))</formula>
    </cfRule>
    <cfRule type="cellIs" dxfId="16649" priority="16875" operator="equal">
      <formula>(((#REF!)))</formula>
    </cfRule>
  </conditionalFormatting>
  <conditionalFormatting sqref="R135:S135">
    <cfRule type="containsText" dxfId="16648" priority="16837" operator="containsText" text="O">
      <formula>NOT(ISERROR(SEARCH("O",R135)))</formula>
    </cfRule>
    <cfRule type="containsText" dxfId="16647" priority="16838" operator="containsText" text="X">
      <formula>NOT(ISERROR(SEARCH("X",R135)))</formula>
    </cfRule>
    <cfRule type="containsText" dxfId="16646" priority="16839" operator="containsText" text="V">
      <formula>NOT(ISERROR(SEARCH("V",R135)))</formula>
    </cfRule>
    <cfRule type="cellIs" dxfId="16645" priority="16840" operator="equal">
      <formula>(((#REF!)))</formula>
    </cfRule>
  </conditionalFormatting>
  <conditionalFormatting sqref="R136:S136">
    <cfRule type="containsText" dxfId="16644" priority="16833" operator="containsText" text="O">
      <formula>NOT(ISERROR(SEARCH("O",R136)))</formula>
    </cfRule>
    <cfRule type="containsText" dxfId="16643" priority="16834" operator="containsText" text="X">
      <formula>NOT(ISERROR(SEARCH("X",R136)))</formula>
    </cfRule>
    <cfRule type="containsText" dxfId="16642" priority="16835" operator="containsText" text="V">
      <formula>NOT(ISERROR(SEARCH("V",R136)))</formula>
    </cfRule>
    <cfRule type="cellIs" dxfId="16641" priority="16836" operator="equal">
      <formula>(((#REF!)))</formula>
    </cfRule>
  </conditionalFormatting>
  <conditionalFormatting sqref="R137:S137">
    <cfRule type="containsText" dxfId="16640" priority="16829" operator="containsText" text="O">
      <formula>NOT(ISERROR(SEARCH("O",R137)))</formula>
    </cfRule>
    <cfRule type="containsText" dxfId="16639" priority="16830" operator="containsText" text="X">
      <formula>NOT(ISERROR(SEARCH("X",R137)))</formula>
    </cfRule>
    <cfRule type="containsText" dxfId="16638" priority="16831" operator="containsText" text="V">
      <formula>NOT(ISERROR(SEARCH("V",R137)))</formula>
    </cfRule>
    <cfRule type="cellIs" dxfId="16637" priority="16832" operator="equal">
      <formula>(((#REF!)))</formula>
    </cfRule>
  </conditionalFormatting>
  <conditionalFormatting sqref="R138:S138">
    <cfRule type="containsText" dxfId="16636" priority="16825" operator="containsText" text="O">
      <formula>NOT(ISERROR(SEARCH("O",R138)))</formula>
    </cfRule>
    <cfRule type="containsText" dxfId="16635" priority="16826" operator="containsText" text="X">
      <formula>NOT(ISERROR(SEARCH("X",R138)))</formula>
    </cfRule>
    <cfRule type="containsText" dxfId="16634" priority="16827" operator="containsText" text="V">
      <formula>NOT(ISERROR(SEARCH("V",R138)))</formula>
    </cfRule>
    <cfRule type="cellIs" dxfId="16633" priority="16828" operator="equal">
      <formula>(((#REF!)))</formula>
    </cfRule>
  </conditionalFormatting>
  <conditionalFormatting sqref="R139:S139">
    <cfRule type="containsText" dxfId="16632" priority="16817" operator="containsText" text="O">
      <formula>NOT(ISERROR(SEARCH("O",R139)))</formula>
    </cfRule>
    <cfRule type="containsText" dxfId="16631" priority="16818" operator="containsText" text="X">
      <formula>NOT(ISERROR(SEARCH("X",R139)))</formula>
    </cfRule>
    <cfRule type="containsText" dxfId="16630" priority="16819" operator="containsText" text="V">
      <formula>NOT(ISERROR(SEARCH("V",R139)))</formula>
    </cfRule>
    <cfRule type="cellIs" dxfId="16629" priority="16820" operator="equal">
      <formula>(((#REF!)))</formula>
    </cfRule>
  </conditionalFormatting>
  <conditionalFormatting sqref="R140:S140">
    <cfRule type="containsText" dxfId="16628" priority="16813" operator="containsText" text="O">
      <formula>NOT(ISERROR(SEARCH("O",R140)))</formula>
    </cfRule>
    <cfRule type="containsText" dxfId="16627" priority="16814" operator="containsText" text="X">
      <formula>NOT(ISERROR(SEARCH("X",R140)))</formula>
    </cfRule>
    <cfRule type="containsText" dxfId="16626" priority="16815" operator="containsText" text="V">
      <formula>NOT(ISERROR(SEARCH("V",R140)))</formula>
    </cfRule>
    <cfRule type="cellIs" dxfId="16625" priority="16816" operator="equal">
      <formula>(((#REF!)))</formula>
    </cfRule>
  </conditionalFormatting>
  <conditionalFormatting sqref="R148">
    <cfRule type="cellIs" dxfId="16624" priority="16797" operator="equal">
      <formula>"x"</formula>
    </cfRule>
    <cfRule type="cellIs" dxfId="16623" priority="16798" operator="equal">
      <formula>"o"</formula>
    </cfRule>
    <cfRule type="cellIs" dxfId="16622" priority="16799" operator="equal">
      <formula>"v1"</formula>
    </cfRule>
    <cfRule type="cellIs" dxfId="16621" priority="16800" operator="equal">
      <formula>"v"</formula>
    </cfRule>
    <cfRule type="containsText" dxfId="16620" priority="16801" operator="containsText" text="O">
      <formula>NOT(ISERROR(SEARCH("O",R148)))</formula>
    </cfRule>
    <cfRule type="containsText" dxfId="16619" priority="16802" operator="containsText" text="X">
      <formula>NOT(ISERROR(SEARCH("X",R148)))</formula>
    </cfRule>
    <cfRule type="containsText" dxfId="16618" priority="16803" operator="containsText" text="V">
      <formula>NOT(ISERROR(SEARCH("V",R148)))</formula>
    </cfRule>
    <cfRule type="cellIs" dxfId="16617" priority="16804" operator="equal">
      <formula>(((#REF!)))</formula>
    </cfRule>
  </conditionalFormatting>
  <conditionalFormatting sqref="R158:S158">
    <cfRule type="containsText" dxfId="16616" priority="16709" operator="containsText" text="O">
      <formula>NOT(ISERROR(SEARCH("O",R158)))</formula>
    </cfRule>
    <cfRule type="containsText" dxfId="16615" priority="16710" operator="containsText" text="X">
      <formula>NOT(ISERROR(SEARCH("X",R158)))</formula>
    </cfRule>
    <cfRule type="containsText" dxfId="16614" priority="16711" operator="containsText" text="V">
      <formula>NOT(ISERROR(SEARCH("V",R158)))</formula>
    </cfRule>
    <cfRule type="cellIs" dxfId="16613" priority="16712" operator="equal">
      <formula>(((#REF!)))</formula>
    </cfRule>
  </conditionalFormatting>
  <conditionalFormatting sqref="R71:S71">
    <cfRule type="containsText" dxfId="16612" priority="16745" operator="containsText" text="O">
      <formula>NOT(ISERROR(SEARCH("O",R71)))</formula>
    </cfRule>
    <cfRule type="containsText" dxfId="16611" priority="16746" operator="containsText" text="X">
      <formula>NOT(ISERROR(SEARCH("X",R71)))</formula>
    </cfRule>
    <cfRule type="containsText" dxfId="16610" priority="16747" operator="containsText" text="V">
      <formula>NOT(ISERROR(SEARCH("V",R71)))</formula>
    </cfRule>
    <cfRule type="cellIs" dxfId="16609" priority="16748" operator="equal">
      <formula>(((#REF!)))</formula>
    </cfRule>
  </conditionalFormatting>
  <conditionalFormatting sqref="R160:S163">
    <cfRule type="containsText" dxfId="16608" priority="16705" operator="containsText" text="O">
      <formula>NOT(ISERROR(SEARCH("O",R160)))</formula>
    </cfRule>
    <cfRule type="containsText" dxfId="16607" priority="16706" operator="containsText" text="X">
      <formula>NOT(ISERROR(SEARCH("X",R160)))</formula>
    </cfRule>
    <cfRule type="containsText" dxfId="16606" priority="16707" operator="containsText" text="V">
      <formula>NOT(ISERROR(SEARCH("V",R160)))</formula>
    </cfRule>
    <cfRule type="cellIs" dxfId="16605" priority="16708" operator="equal">
      <formula>(((#REF!)))</formula>
    </cfRule>
  </conditionalFormatting>
  <conditionalFormatting sqref="R127:S127">
    <cfRule type="containsText" dxfId="16604" priority="16733" operator="containsText" text="O">
      <formula>NOT(ISERROR(SEARCH("O",R127)))</formula>
    </cfRule>
    <cfRule type="containsText" dxfId="16603" priority="16734" operator="containsText" text="X">
      <formula>NOT(ISERROR(SEARCH("X",R127)))</formula>
    </cfRule>
    <cfRule type="containsText" dxfId="16602" priority="16735" operator="containsText" text="V">
      <formula>NOT(ISERROR(SEARCH("V",R127)))</formula>
    </cfRule>
    <cfRule type="cellIs" dxfId="16601" priority="16736" operator="equal">
      <formula>(((#REF!)))</formula>
    </cfRule>
  </conditionalFormatting>
  <conditionalFormatting sqref="R260:S260">
    <cfRule type="containsText" dxfId="16600" priority="16841" operator="containsText" text="O">
      <formula>NOT(ISERROR(SEARCH("O",R260)))</formula>
    </cfRule>
    <cfRule type="containsText" dxfId="16599" priority="16842" operator="containsText" text="X">
      <formula>NOT(ISERROR(SEARCH("X",R260)))</formula>
    </cfRule>
    <cfRule type="containsText" dxfId="16598" priority="16843" operator="containsText" text="V">
      <formula>NOT(ISERROR(SEARCH("V",R260)))</formula>
    </cfRule>
    <cfRule type="cellIs" dxfId="16597" priority="16844" operator="equal">
      <formula>(((#REF!)))</formula>
    </cfRule>
  </conditionalFormatting>
  <conditionalFormatting sqref="S281">
    <cfRule type="expression" dxfId="16596" priority="16926" stopIfTrue="1">
      <formula>NOT(ISERROR(SEARCH("O",S281)))</formula>
    </cfRule>
    <cfRule type="expression" dxfId="16595" priority="16927" stopIfTrue="1">
      <formula>NOT(ISERROR(SEARCH("X",S281)))</formula>
    </cfRule>
    <cfRule type="expression" dxfId="16594" priority="16928" stopIfTrue="1">
      <formula>NOT(ISERROR(SEARCH("V",S281)))</formula>
    </cfRule>
  </conditionalFormatting>
  <conditionalFormatting sqref="R149:R155">
    <cfRule type="cellIs" dxfId="16593" priority="16785" operator="equal">
      <formula>"x"</formula>
    </cfRule>
    <cfRule type="cellIs" dxfId="16592" priority="16786" operator="equal">
      <formula>"o"</formula>
    </cfRule>
    <cfRule type="cellIs" dxfId="16591" priority="16787" operator="equal">
      <formula>"v1"</formula>
    </cfRule>
    <cfRule type="cellIs" dxfId="16590" priority="16788" operator="equal">
      <formula>"v"</formula>
    </cfRule>
    <cfRule type="containsText" dxfId="16589" priority="16789" operator="containsText" text="O">
      <formula>NOT(ISERROR(SEARCH("O",R149)))</formula>
    </cfRule>
    <cfRule type="containsText" dxfId="16588" priority="16790" operator="containsText" text="X">
      <formula>NOT(ISERROR(SEARCH("X",R149)))</formula>
    </cfRule>
    <cfRule type="containsText" dxfId="16587" priority="16791" operator="containsText" text="V">
      <formula>NOT(ISERROR(SEARCH("V",R149)))</formula>
    </cfRule>
    <cfRule type="cellIs" dxfId="16586" priority="16792" operator="equal">
      <formula>(((#REF!)))</formula>
    </cfRule>
  </conditionalFormatting>
  <conditionalFormatting sqref="S275:S280">
    <cfRule type="expression" dxfId="16585" priority="16936" stopIfTrue="1">
      <formula>NOT(ISERROR(SEARCH("O",S275)))</formula>
    </cfRule>
    <cfRule type="expression" dxfId="16584" priority="16937" stopIfTrue="1">
      <formula>NOT(ISERROR(SEARCH("X",S275)))</formula>
    </cfRule>
    <cfRule type="expression" dxfId="16583" priority="16938" stopIfTrue="1">
      <formula>NOT(ISERROR(SEARCH("V",S275)))</formula>
    </cfRule>
  </conditionalFormatting>
  <conditionalFormatting sqref="S286:S288">
    <cfRule type="expression" dxfId="16582" priority="16865" stopIfTrue="1">
      <formula>NOT(ISERROR(SEARCH("O",S286)))</formula>
    </cfRule>
    <cfRule type="expression" dxfId="16581" priority="16866" stopIfTrue="1">
      <formula>NOT(ISERROR(SEARCH("X",S286)))</formula>
    </cfRule>
    <cfRule type="expression" dxfId="16580" priority="16867" stopIfTrue="1">
      <formula>NOT(ISERROR(SEARCH("V",S286)))</formula>
    </cfRule>
  </conditionalFormatting>
  <conditionalFormatting sqref="R44:S44 R12:S12 R261:S262 R77:S79 R39:S39 R74:S75 R51:S51 R62:S64 R60:S60 R47:S47 R66:S66 R264:S264 R273:S274 R55:S58 R270:S270">
    <cfRule type="containsText" dxfId="16579" priority="16974" operator="containsText" text="O">
      <formula>NOT(ISERROR(SEARCH("O",R12)))</formula>
    </cfRule>
    <cfRule type="containsText" dxfId="16578" priority="16975" operator="containsText" text="X">
      <formula>NOT(ISERROR(SEARCH("X",R12)))</formula>
    </cfRule>
    <cfRule type="containsText" dxfId="16577" priority="16976" operator="containsText" text="V">
      <formula>NOT(ISERROR(SEARCH("V",R12)))</formula>
    </cfRule>
    <cfRule type="cellIs" dxfId="16576" priority="16977" operator="equal">
      <formula>(((#REF!)))</formula>
    </cfRule>
  </conditionalFormatting>
  <conditionalFormatting sqref="S18:S21 S16 R22:S23 S32 R26:S29 R13:S15">
    <cfRule type="containsText" dxfId="16575" priority="16857" operator="containsText" text="O">
      <formula>NOT(ISERROR(SEARCH("O",R13)))</formula>
    </cfRule>
    <cfRule type="containsText" dxfId="16574" priority="16858" operator="containsText" text="X">
      <formula>NOT(ISERROR(SEARCH("X",R13)))</formula>
    </cfRule>
    <cfRule type="containsText" dxfId="16573" priority="16859" operator="containsText" text="V">
      <formula>NOT(ISERROR(SEARCH("V",R13)))</formula>
    </cfRule>
    <cfRule type="cellIs" dxfId="16572" priority="16860" operator="equal">
      <formula>(((#REF!)))</formula>
    </cfRule>
  </conditionalFormatting>
  <conditionalFormatting sqref="R16 R18:R21">
    <cfRule type="containsText" dxfId="16571" priority="16853" operator="containsText" text="O">
      <formula>NOT(ISERROR(SEARCH("O",R16)))</formula>
    </cfRule>
    <cfRule type="containsText" dxfId="16570" priority="16854" operator="containsText" text="X">
      <formula>NOT(ISERROR(SEARCH("X",R16)))</formula>
    </cfRule>
    <cfRule type="containsText" dxfId="16569" priority="16855" operator="containsText" text="V">
      <formula>NOT(ISERROR(SEARCH("V",R16)))</formula>
    </cfRule>
    <cfRule type="cellIs" dxfId="16568" priority="16856" operator="equal">
      <formula>(((#REF!)))</formula>
    </cfRule>
  </conditionalFormatting>
  <conditionalFormatting sqref="R59:S59 R52:S52">
    <cfRule type="containsText" dxfId="16567" priority="16922" operator="containsText" text="O">
      <formula>NOT(ISERROR(SEARCH("O",R52)))</formula>
    </cfRule>
    <cfRule type="containsText" dxfId="16566" priority="16923" operator="containsText" text="X">
      <formula>NOT(ISERROR(SEARCH("X",R52)))</formula>
    </cfRule>
    <cfRule type="containsText" dxfId="16565" priority="16924" operator="containsText" text="V">
      <formula>NOT(ISERROR(SEARCH("V",R52)))</formula>
    </cfRule>
    <cfRule type="cellIs" dxfId="16564" priority="16925" operator="equal">
      <formula>(((#REF!)))</formula>
    </cfRule>
  </conditionalFormatting>
  <conditionalFormatting sqref="R35:S35">
    <cfRule type="containsText" dxfId="16563" priority="16918" operator="containsText" text="O">
      <formula>NOT(ISERROR(SEARCH("O",R35)))</formula>
    </cfRule>
    <cfRule type="containsText" dxfId="16562" priority="16919" operator="containsText" text="X">
      <formula>NOT(ISERROR(SEARCH("X",R35)))</formula>
    </cfRule>
    <cfRule type="containsText" dxfId="16561" priority="16920" operator="containsText" text="V">
      <formula>NOT(ISERROR(SEARCH("V",R35)))</formula>
    </cfRule>
    <cfRule type="cellIs" dxfId="16560" priority="16921" operator="equal">
      <formula>(((#REF!)))</formula>
    </cfRule>
  </conditionalFormatting>
  <conditionalFormatting sqref="R76:S76 R61:S61">
    <cfRule type="containsText" dxfId="16559" priority="16970" operator="containsText" text="O">
      <formula>NOT(ISERROR(SEARCH("O",R61)))</formula>
    </cfRule>
    <cfRule type="containsText" dxfId="16558" priority="16971" operator="containsText" text="X">
      <formula>NOT(ISERROR(SEARCH("X",R61)))</formula>
    </cfRule>
    <cfRule type="containsText" dxfId="16557" priority="16972" operator="containsText" text="V">
      <formula>NOT(ISERROR(SEARCH("V",R61)))</formula>
    </cfRule>
    <cfRule type="cellIs" dxfId="16556" priority="16973" operator="equal">
      <formula>(((#REF!)))</formula>
    </cfRule>
  </conditionalFormatting>
  <conditionalFormatting sqref="R92:S98">
    <cfRule type="containsText" dxfId="16555" priority="16966" operator="containsText" text="O">
      <formula>NOT(ISERROR(SEARCH("O",R92)))</formula>
    </cfRule>
    <cfRule type="containsText" dxfId="16554" priority="16967" operator="containsText" text="X">
      <formula>NOT(ISERROR(SEARCH("X",R92)))</formula>
    </cfRule>
    <cfRule type="containsText" dxfId="16553" priority="16968" operator="containsText" text="V">
      <formula>NOT(ISERROR(SEARCH("V",R92)))</formula>
    </cfRule>
    <cfRule type="cellIs" dxfId="16552" priority="16969" operator="equal">
      <formula>(((#REF!)))</formula>
    </cfRule>
  </conditionalFormatting>
  <conditionalFormatting sqref="R99:S103">
    <cfRule type="containsText" dxfId="16551" priority="16954" operator="containsText" text="O">
      <formula>NOT(ISERROR(SEARCH("O",R99)))</formula>
    </cfRule>
    <cfRule type="containsText" dxfId="16550" priority="16955" operator="containsText" text="X">
      <formula>NOT(ISERROR(SEARCH("X",R99)))</formula>
    </cfRule>
    <cfRule type="containsText" dxfId="16549" priority="16956" operator="containsText" text="V">
      <formula>NOT(ISERROR(SEARCH("V",R99)))</formula>
    </cfRule>
    <cfRule type="cellIs" dxfId="16548" priority="16957" operator="equal">
      <formula>(((#REF!)))</formula>
    </cfRule>
  </conditionalFormatting>
  <conditionalFormatting sqref="R111:S111 R106:S109">
    <cfRule type="containsText" dxfId="16547" priority="16950" operator="containsText" text="O">
      <formula>NOT(ISERROR(SEARCH("O",R106)))</formula>
    </cfRule>
    <cfRule type="containsText" dxfId="16546" priority="16951" operator="containsText" text="X">
      <formula>NOT(ISERROR(SEARCH("X",R106)))</formula>
    </cfRule>
    <cfRule type="containsText" dxfId="16545" priority="16952" operator="containsText" text="V">
      <formula>NOT(ISERROR(SEARCH("V",R106)))</formula>
    </cfRule>
    <cfRule type="cellIs" dxfId="16544" priority="16953" operator="equal">
      <formula>(((#REF!)))</formula>
    </cfRule>
  </conditionalFormatting>
  <conditionalFormatting sqref="R116:S116 R122:S122 R118:S119">
    <cfRule type="containsText" dxfId="16543" priority="16880" operator="containsText" text="O">
      <formula>NOT(ISERROR(SEARCH("O",R116)))</formula>
    </cfRule>
    <cfRule type="containsText" dxfId="16542" priority="16881" operator="containsText" text="X">
      <formula>NOT(ISERROR(SEARCH("X",R116)))</formula>
    </cfRule>
    <cfRule type="containsText" dxfId="16541" priority="16882" operator="containsText" text="V">
      <formula>NOT(ISERROR(SEARCH("V",R116)))</formula>
    </cfRule>
    <cfRule type="cellIs" dxfId="16540" priority="16883" operator="equal">
      <formula>(((#REF!)))</formula>
    </cfRule>
  </conditionalFormatting>
  <conditionalFormatting sqref="R123:S125">
    <cfRule type="containsText" dxfId="16539" priority="16876" operator="containsText" text="O">
      <formula>NOT(ISERROR(SEARCH("O",R123)))</formula>
    </cfRule>
    <cfRule type="containsText" dxfId="16538" priority="16877" operator="containsText" text="X">
      <formula>NOT(ISERROR(SEARCH("X",R123)))</formula>
    </cfRule>
    <cfRule type="containsText" dxfId="16537" priority="16878" operator="containsText" text="V">
      <formula>NOT(ISERROR(SEARCH("V",R123)))</formula>
    </cfRule>
    <cfRule type="cellIs" dxfId="16536" priority="16879" operator="equal">
      <formula>(((#REF!)))</formula>
    </cfRule>
  </conditionalFormatting>
  <conditionalFormatting sqref="R141:S147">
    <cfRule type="containsText" dxfId="16535" priority="16809" operator="containsText" text="O">
      <formula>NOT(ISERROR(SEARCH("O",R141)))</formula>
    </cfRule>
    <cfRule type="containsText" dxfId="16534" priority="16810" operator="containsText" text="X">
      <formula>NOT(ISERROR(SEARCH("X",R141)))</formula>
    </cfRule>
    <cfRule type="containsText" dxfId="16533" priority="16811" operator="containsText" text="V">
      <formula>NOT(ISERROR(SEARCH("V",R141)))</formula>
    </cfRule>
    <cfRule type="cellIs" dxfId="16532" priority="16812" operator="equal">
      <formula>(((#REF!)))</formula>
    </cfRule>
  </conditionalFormatting>
  <conditionalFormatting sqref="S148">
    <cfRule type="containsText" dxfId="16531" priority="16805" operator="containsText" text="O">
      <formula>NOT(ISERROR(SEARCH("O",S148)))</formula>
    </cfRule>
    <cfRule type="containsText" dxfId="16530" priority="16806" operator="containsText" text="X">
      <formula>NOT(ISERROR(SEARCH("X",S148)))</formula>
    </cfRule>
    <cfRule type="containsText" dxfId="16529" priority="16807" operator="containsText" text="V">
      <formula>NOT(ISERROR(SEARCH("V",S148)))</formula>
    </cfRule>
    <cfRule type="cellIs" dxfId="16528" priority="16808" operator="equal">
      <formula>(((#REF!)))</formula>
    </cfRule>
  </conditionalFormatting>
  <conditionalFormatting sqref="S149:S155">
    <cfRule type="containsText" dxfId="16527" priority="16793" operator="containsText" text="O">
      <formula>NOT(ISERROR(SEARCH("O",S149)))</formula>
    </cfRule>
    <cfRule type="containsText" dxfId="16526" priority="16794" operator="containsText" text="X">
      <formula>NOT(ISERROR(SEARCH("X",S149)))</formula>
    </cfRule>
    <cfRule type="containsText" dxfId="16525" priority="16795" operator="containsText" text="V">
      <formula>NOT(ISERROR(SEARCH("V",S149)))</formula>
    </cfRule>
    <cfRule type="cellIs" dxfId="16524" priority="16796" operator="equal">
      <formula>(((#REF!)))</formula>
    </cfRule>
  </conditionalFormatting>
  <conditionalFormatting sqref="R134:S134">
    <cfRule type="containsText" dxfId="16523" priority="16725" operator="containsText" text="O">
      <formula>NOT(ISERROR(SEARCH("O",R134)))</formula>
    </cfRule>
    <cfRule type="containsText" dxfId="16522" priority="16726" operator="containsText" text="X">
      <formula>NOT(ISERROR(SEARCH("X",R134)))</formula>
    </cfRule>
    <cfRule type="containsText" dxfId="16521" priority="16727" operator="containsText" text="V">
      <formula>NOT(ISERROR(SEARCH("V",R134)))</formula>
    </cfRule>
    <cfRule type="cellIs" dxfId="16520" priority="16728" operator="equal">
      <formula>(((#REF!)))</formula>
    </cfRule>
  </conditionalFormatting>
  <conditionalFormatting sqref="R275:R280">
    <cfRule type="expression" dxfId="16519" priority="16939" stopIfTrue="1">
      <formula>NOT(ISERROR(SEARCH("O",R275)))</formula>
    </cfRule>
    <cfRule type="expression" dxfId="16518" priority="16940" stopIfTrue="1">
      <formula>NOT(ISERROR(SEARCH("X",R275)))</formula>
    </cfRule>
    <cfRule type="expression" dxfId="16517" priority="16941" stopIfTrue="1">
      <formula>NOT(ISERROR(SEARCH("V",R275)))</formula>
    </cfRule>
  </conditionalFormatting>
  <conditionalFormatting sqref="R281">
    <cfRule type="expression" dxfId="16516" priority="16929" stopIfTrue="1">
      <formula>NOT(ISERROR(SEARCH("O",R281)))</formula>
    </cfRule>
    <cfRule type="expression" dxfId="16515" priority="16930" stopIfTrue="1">
      <formula>NOT(ISERROR(SEARCH("X",R281)))</formula>
    </cfRule>
    <cfRule type="expression" dxfId="16514" priority="16931" stopIfTrue="1">
      <formula>NOT(ISERROR(SEARCH("V",R281)))</formula>
    </cfRule>
  </conditionalFormatting>
  <conditionalFormatting sqref="R286:R288">
    <cfRule type="containsText" dxfId="16513" priority="16861" operator="containsText" text="O">
      <formula>NOT(ISERROR(SEARCH("O",R286)))</formula>
    </cfRule>
    <cfRule type="containsText" dxfId="16512" priority="16862" operator="containsText" text="X">
      <formula>NOT(ISERROR(SEARCH("X",R286)))</formula>
    </cfRule>
    <cfRule type="containsText" dxfId="16511" priority="16863" operator="containsText" text="V">
      <formula>NOT(ISERROR(SEARCH("V",R286)))</formula>
    </cfRule>
    <cfRule type="cellIs" dxfId="16510" priority="16864" operator="equal">
      <formula>(((#REF!)))</formula>
    </cfRule>
  </conditionalFormatting>
  <conditionalFormatting sqref="S17">
    <cfRule type="containsText" dxfId="16509" priority="16773" operator="containsText" text="O">
      <formula>NOT(ISERROR(SEARCH("O",S17)))</formula>
    </cfRule>
    <cfRule type="containsText" dxfId="16508" priority="16774" operator="containsText" text="X">
      <formula>NOT(ISERROR(SEARCH("X",S17)))</formula>
    </cfRule>
    <cfRule type="containsText" dxfId="16507" priority="16775" operator="containsText" text="V">
      <formula>NOT(ISERROR(SEARCH("V",S17)))</formula>
    </cfRule>
    <cfRule type="cellIs" dxfId="16506" priority="16776" operator="equal">
      <formula>(((#REF!)))</formula>
    </cfRule>
  </conditionalFormatting>
  <conditionalFormatting sqref="R17">
    <cfRule type="containsText" dxfId="16505" priority="16769" operator="containsText" text="O">
      <formula>NOT(ISERROR(SEARCH("O",R17)))</formula>
    </cfRule>
    <cfRule type="containsText" dxfId="16504" priority="16770" operator="containsText" text="X">
      <formula>NOT(ISERROR(SEARCH("X",R17)))</formula>
    </cfRule>
    <cfRule type="containsText" dxfId="16503" priority="16771" operator="containsText" text="V">
      <formula>NOT(ISERROR(SEARCH("V",R17)))</formula>
    </cfRule>
    <cfRule type="cellIs" dxfId="16502" priority="16772" operator="equal">
      <formula>(((#REF!)))</formula>
    </cfRule>
  </conditionalFormatting>
  <conditionalFormatting sqref="R38:S38">
    <cfRule type="containsText" dxfId="16501" priority="16765" operator="containsText" text="O">
      <formula>NOT(ISERROR(SEARCH("O",R38)))</formula>
    </cfRule>
    <cfRule type="containsText" dxfId="16500" priority="16766" operator="containsText" text="X">
      <formula>NOT(ISERROR(SEARCH("X",R38)))</formula>
    </cfRule>
    <cfRule type="containsText" dxfId="16499" priority="16767" operator="containsText" text="V">
      <formula>NOT(ISERROR(SEARCH("V",R38)))</formula>
    </cfRule>
    <cfRule type="cellIs" dxfId="16498" priority="16768" operator="equal">
      <formula>(((#REF!)))</formula>
    </cfRule>
  </conditionalFormatting>
  <conditionalFormatting sqref="R67:S67">
    <cfRule type="containsText" dxfId="16497" priority="16761" operator="containsText" text="O">
      <formula>NOT(ISERROR(SEARCH("O",R67)))</formula>
    </cfRule>
    <cfRule type="containsText" dxfId="16496" priority="16762" operator="containsText" text="X">
      <formula>NOT(ISERROR(SEARCH("X",R67)))</formula>
    </cfRule>
    <cfRule type="containsText" dxfId="16495" priority="16763" operator="containsText" text="V">
      <formula>NOT(ISERROR(SEARCH("V",R67)))</formula>
    </cfRule>
    <cfRule type="cellIs" dxfId="16494" priority="16764" operator="equal">
      <formula>(((#REF!)))</formula>
    </cfRule>
  </conditionalFormatting>
  <conditionalFormatting sqref="R68:S68">
    <cfRule type="containsText" dxfId="16493" priority="16757" operator="containsText" text="O">
      <formula>NOT(ISERROR(SEARCH("O",R68)))</formula>
    </cfRule>
    <cfRule type="containsText" dxfId="16492" priority="16758" operator="containsText" text="X">
      <formula>NOT(ISERROR(SEARCH("X",R68)))</formula>
    </cfRule>
    <cfRule type="containsText" dxfId="16491" priority="16759" operator="containsText" text="V">
      <formula>NOT(ISERROR(SEARCH("V",R68)))</formula>
    </cfRule>
    <cfRule type="cellIs" dxfId="16490" priority="16760" operator="equal">
      <formula>(((#REF!)))</formula>
    </cfRule>
  </conditionalFormatting>
  <conditionalFormatting sqref="R69:S69">
    <cfRule type="containsText" dxfId="16489" priority="16753" operator="containsText" text="O">
      <formula>NOT(ISERROR(SEARCH("O",R69)))</formula>
    </cfRule>
    <cfRule type="containsText" dxfId="16488" priority="16754" operator="containsText" text="X">
      <formula>NOT(ISERROR(SEARCH("X",R69)))</formula>
    </cfRule>
    <cfRule type="containsText" dxfId="16487" priority="16755" operator="containsText" text="V">
      <formula>NOT(ISERROR(SEARCH("V",R69)))</formula>
    </cfRule>
    <cfRule type="cellIs" dxfId="16486" priority="16756" operator="equal">
      <formula>(((#REF!)))</formula>
    </cfRule>
  </conditionalFormatting>
  <conditionalFormatting sqref="R70:S70">
    <cfRule type="containsText" dxfId="16485" priority="16749" operator="containsText" text="O">
      <formula>NOT(ISERROR(SEARCH("O",R70)))</formula>
    </cfRule>
    <cfRule type="containsText" dxfId="16484" priority="16750" operator="containsText" text="X">
      <formula>NOT(ISERROR(SEARCH("X",R70)))</formula>
    </cfRule>
    <cfRule type="containsText" dxfId="16483" priority="16751" operator="containsText" text="V">
      <formula>NOT(ISERROR(SEARCH("V",R70)))</formula>
    </cfRule>
    <cfRule type="cellIs" dxfId="16482" priority="16752" operator="equal">
      <formula>(((#REF!)))</formula>
    </cfRule>
  </conditionalFormatting>
  <conditionalFormatting sqref="R72:S72">
    <cfRule type="containsText" dxfId="16481" priority="16741" operator="containsText" text="O">
      <formula>NOT(ISERROR(SEARCH("O",R72)))</formula>
    </cfRule>
    <cfRule type="containsText" dxfId="16480" priority="16742" operator="containsText" text="X">
      <formula>NOT(ISERROR(SEARCH("X",R72)))</formula>
    </cfRule>
    <cfRule type="containsText" dxfId="16479" priority="16743" operator="containsText" text="V">
      <formula>NOT(ISERROR(SEARCH("V",R72)))</formula>
    </cfRule>
    <cfRule type="cellIs" dxfId="16478" priority="16744" operator="equal">
      <formula>(((#REF!)))</formula>
    </cfRule>
  </conditionalFormatting>
  <conditionalFormatting sqref="R126:S126">
    <cfRule type="containsText" dxfId="16477" priority="16737" operator="containsText" text="O">
      <formula>NOT(ISERROR(SEARCH("O",R126)))</formula>
    </cfRule>
    <cfRule type="containsText" dxfId="16476" priority="16738" operator="containsText" text="X">
      <formula>NOT(ISERROR(SEARCH("X",R126)))</formula>
    </cfRule>
    <cfRule type="containsText" dxfId="16475" priority="16739" operator="containsText" text="V">
      <formula>NOT(ISERROR(SEARCH("V",R126)))</formula>
    </cfRule>
    <cfRule type="cellIs" dxfId="16474" priority="16740" operator="equal">
      <formula>(((#REF!)))</formula>
    </cfRule>
  </conditionalFormatting>
  <conditionalFormatting sqref="R128:S128">
    <cfRule type="containsText" dxfId="16473" priority="16729" operator="containsText" text="O">
      <formula>NOT(ISERROR(SEARCH("O",R128)))</formula>
    </cfRule>
    <cfRule type="containsText" dxfId="16472" priority="16730" operator="containsText" text="X">
      <formula>NOT(ISERROR(SEARCH("X",R128)))</formula>
    </cfRule>
    <cfRule type="containsText" dxfId="16471" priority="16731" operator="containsText" text="V">
      <formula>NOT(ISERROR(SEARCH("V",R128)))</formula>
    </cfRule>
    <cfRule type="cellIs" dxfId="16470" priority="16732" operator="equal">
      <formula>(((#REF!)))</formula>
    </cfRule>
  </conditionalFormatting>
  <conditionalFormatting sqref="R156:S156">
    <cfRule type="containsText" dxfId="16469" priority="16717" operator="containsText" text="O">
      <formula>NOT(ISERROR(SEARCH("O",R156)))</formula>
    </cfRule>
    <cfRule type="containsText" dxfId="16468" priority="16718" operator="containsText" text="X">
      <formula>NOT(ISERROR(SEARCH("X",R156)))</formula>
    </cfRule>
    <cfRule type="containsText" dxfId="16467" priority="16719" operator="containsText" text="V">
      <formula>NOT(ISERROR(SEARCH("V",R156)))</formula>
    </cfRule>
    <cfRule type="cellIs" dxfId="16466" priority="16720" operator="equal">
      <formula>(((#REF!)))</formula>
    </cfRule>
  </conditionalFormatting>
  <conditionalFormatting sqref="R157:S157">
    <cfRule type="containsText" dxfId="16465" priority="16713" operator="containsText" text="O">
      <formula>NOT(ISERROR(SEARCH("O",R157)))</formula>
    </cfRule>
    <cfRule type="containsText" dxfId="16464" priority="16714" operator="containsText" text="X">
      <formula>NOT(ISERROR(SEARCH("X",R157)))</formula>
    </cfRule>
    <cfRule type="containsText" dxfId="16463" priority="16715" operator="containsText" text="V">
      <formula>NOT(ISERROR(SEARCH("V",R157)))</formula>
    </cfRule>
    <cfRule type="cellIs" dxfId="16462" priority="16716" operator="equal">
      <formula>(((#REF!)))</formula>
    </cfRule>
  </conditionalFormatting>
  <conditionalFormatting sqref="S289">
    <cfRule type="expression" dxfId="16461" priority="16702" stopIfTrue="1">
      <formula>NOT(ISERROR(SEARCH("O",S289)))</formula>
    </cfRule>
    <cfRule type="expression" dxfId="16460" priority="16703" stopIfTrue="1">
      <formula>NOT(ISERROR(SEARCH("X",S289)))</formula>
    </cfRule>
    <cfRule type="expression" dxfId="16459" priority="16704" stopIfTrue="1">
      <formula>NOT(ISERROR(SEARCH("V",S289)))</formula>
    </cfRule>
  </conditionalFormatting>
  <conditionalFormatting sqref="R289">
    <cfRule type="containsText" dxfId="16458" priority="16698" operator="containsText" text="O">
      <formula>NOT(ISERROR(SEARCH("O",R289)))</formula>
    </cfRule>
    <cfRule type="containsText" dxfId="16457" priority="16699" operator="containsText" text="X">
      <formula>NOT(ISERROR(SEARCH("X",R289)))</formula>
    </cfRule>
    <cfRule type="containsText" dxfId="16456" priority="16700" operator="containsText" text="V">
      <formula>NOT(ISERROR(SEARCH("V",R289)))</formula>
    </cfRule>
    <cfRule type="cellIs" dxfId="16455" priority="16701" operator="equal">
      <formula>(((#REF!)))</formula>
    </cfRule>
  </conditionalFormatting>
  <conditionalFormatting sqref="S290">
    <cfRule type="expression" dxfId="16454" priority="16695" stopIfTrue="1">
      <formula>NOT(ISERROR(SEARCH("O",S290)))</formula>
    </cfRule>
    <cfRule type="expression" dxfId="16453" priority="16696" stopIfTrue="1">
      <formula>NOT(ISERROR(SEARCH("X",S290)))</formula>
    </cfRule>
    <cfRule type="expression" dxfId="16452" priority="16697" stopIfTrue="1">
      <formula>NOT(ISERROR(SEARCH("V",S290)))</formula>
    </cfRule>
  </conditionalFormatting>
  <conditionalFormatting sqref="R290">
    <cfRule type="containsText" dxfId="16451" priority="16691" operator="containsText" text="O">
      <formula>NOT(ISERROR(SEARCH("O",R290)))</formula>
    </cfRule>
    <cfRule type="containsText" dxfId="16450" priority="16692" operator="containsText" text="X">
      <formula>NOT(ISERROR(SEARCH("X",R290)))</formula>
    </cfRule>
    <cfRule type="containsText" dxfId="16449" priority="16693" operator="containsText" text="V">
      <formula>NOT(ISERROR(SEARCH("V",R290)))</formula>
    </cfRule>
    <cfRule type="cellIs" dxfId="16448" priority="16694" operator="equal">
      <formula>(((#REF!)))</formula>
    </cfRule>
  </conditionalFormatting>
  <conditionalFormatting sqref="S291">
    <cfRule type="expression" dxfId="16447" priority="16688" stopIfTrue="1">
      <formula>NOT(ISERROR(SEARCH("O",S291)))</formula>
    </cfRule>
    <cfRule type="expression" dxfId="16446" priority="16689" stopIfTrue="1">
      <formula>NOT(ISERROR(SEARCH("X",S291)))</formula>
    </cfRule>
    <cfRule type="expression" dxfId="16445" priority="16690" stopIfTrue="1">
      <formula>NOT(ISERROR(SEARCH("V",S291)))</formula>
    </cfRule>
  </conditionalFormatting>
  <conditionalFormatting sqref="R291">
    <cfRule type="containsText" dxfId="16444" priority="16684" operator="containsText" text="O">
      <formula>NOT(ISERROR(SEARCH("O",R291)))</formula>
    </cfRule>
    <cfRule type="containsText" dxfId="16443" priority="16685" operator="containsText" text="X">
      <formula>NOT(ISERROR(SEARCH("X",R291)))</formula>
    </cfRule>
    <cfRule type="containsText" dxfId="16442" priority="16686" operator="containsText" text="V">
      <formula>NOT(ISERROR(SEARCH("V",R291)))</formula>
    </cfRule>
    <cfRule type="cellIs" dxfId="16441" priority="16687" operator="equal">
      <formula>(((#REF!)))</formula>
    </cfRule>
  </conditionalFormatting>
  <conditionalFormatting sqref="R189:S189">
    <cfRule type="containsText" dxfId="16440" priority="16660" operator="containsText" text="O">
      <formula>NOT(ISERROR(SEARCH("O",R189)))</formula>
    </cfRule>
    <cfRule type="containsText" dxfId="16439" priority="16661" operator="containsText" text="X">
      <formula>NOT(ISERROR(SEARCH("X",R189)))</formula>
    </cfRule>
    <cfRule type="containsText" dxfId="16438" priority="16662" operator="containsText" text="V">
      <formula>NOT(ISERROR(SEARCH("V",R189)))</formula>
    </cfRule>
    <cfRule type="cellIs" dxfId="16437" priority="16663" operator="equal">
      <formula>(((#REF!)))</formula>
    </cfRule>
  </conditionalFormatting>
  <conditionalFormatting sqref="R192:S192">
    <cfRule type="containsText" dxfId="16436" priority="16656" operator="containsText" text="O">
      <formula>NOT(ISERROR(SEARCH("O",R192)))</formula>
    </cfRule>
    <cfRule type="containsText" dxfId="16435" priority="16657" operator="containsText" text="X">
      <formula>NOT(ISERROR(SEARCH("X",R192)))</formula>
    </cfRule>
    <cfRule type="containsText" dxfId="16434" priority="16658" operator="containsText" text="V">
      <formula>NOT(ISERROR(SEARCH("V",R192)))</formula>
    </cfRule>
    <cfRule type="cellIs" dxfId="16433" priority="16659" operator="equal">
      <formula>(((#REF!)))</formula>
    </cfRule>
  </conditionalFormatting>
  <conditionalFormatting sqref="R202:S202">
    <cfRule type="containsText" dxfId="16432" priority="16648" operator="containsText" text="O">
      <formula>NOT(ISERROR(SEARCH("O",R202)))</formula>
    </cfRule>
    <cfRule type="containsText" dxfId="16431" priority="16649" operator="containsText" text="X">
      <formula>NOT(ISERROR(SEARCH("X",R202)))</formula>
    </cfRule>
    <cfRule type="containsText" dxfId="16430" priority="16650" operator="containsText" text="V">
      <formula>NOT(ISERROR(SEARCH("V",R202)))</formula>
    </cfRule>
    <cfRule type="cellIs" dxfId="16429" priority="16651" operator="equal">
      <formula>(((#REF!)))</formula>
    </cfRule>
  </conditionalFormatting>
  <conditionalFormatting sqref="R208:S208">
    <cfRule type="containsText" dxfId="16428" priority="16644" operator="containsText" text="O">
      <formula>NOT(ISERROR(SEARCH("O",R208)))</formula>
    </cfRule>
    <cfRule type="containsText" dxfId="16427" priority="16645" operator="containsText" text="X">
      <formula>NOT(ISERROR(SEARCH("X",R208)))</formula>
    </cfRule>
    <cfRule type="containsText" dxfId="16426" priority="16646" operator="containsText" text="V">
      <formula>NOT(ISERROR(SEARCH("V",R208)))</formula>
    </cfRule>
    <cfRule type="cellIs" dxfId="16425" priority="16647" operator="equal">
      <formula>(((#REF!)))</formula>
    </cfRule>
  </conditionalFormatting>
  <conditionalFormatting sqref="R209:S209">
    <cfRule type="containsText" dxfId="16424" priority="16640" operator="containsText" text="O">
      <formula>NOT(ISERROR(SEARCH("O",R209)))</formula>
    </cfRule>
    <cfRule type="containsText" dxfId="16423" priority="16641" operator="containsText" text="X">
      <formula>NOT(ISERROR(SEARCH("X",R209)))</formula>
    </cfRule>
    <cfRule type="containsText" dxfId="16422" priority="16642" operator="containsText" text="V">
      <formula>NOT(ISERROR(SEARCH("V",R209)))</formula>
    </cfRule>
    <cfRule type="cellIs" dxfId="16421" priority="16643" operator="equal">
      <formula>(((#REF!)))</formula>
    </cfRule>
  </conditionalFormatting>
  <conditionalFormatting sqref="R216:S216">
    <cfRule type="containsText" dxfId="16420" priority="16636" operator="containsText" text="O">
      <formula>NOT(ISERROR(SEARCH("O",R216)))</formula>
    </cfRule>
    <cfRule type="containsText" dxfId="16419" priority="16637" operator="containsText" text="X">
      <formula>NOT(ISERROR(SEARCH("X",R216)))</formula>
    </cfRule>
    <cfRule type="containsText" dxfId="16418" priority="16638" operator="containsText" text="V">
      <formula>NOT(ISERROR(SEARCH("V",R216)))</formula>
    </cfRule>
    <cfRule type="cellIs" dxfId="16417" priority="16639" operator="equal">
      <formula>(((#REF!)))</formula>
    </cfRule>
  </conditionalFormatting>
  <conditionalFormatting sqref="R218:S218">
    <cfRule type="containsText" dxfId="16416" priority="16628" operator="containsText" text="O">
      <formula>NOT(ISERROR(SEARCH("O",R218)))</formula>
    </cfRule>
    <cfRule type="containsText" dxfId="16415" priority="16629" operator="containsText" text="X">
      <formula>NOT(ISERROR(SEARCH("X",R218)))</formula>
    </cfRule>
    <cfRule type="containsText" dxfId="16414" priority="16630" operator="containsText" text="V">
      <formula>NOT(ISERROR(SEARCH("V",R218)))</formula>
    </cfRule>
    <cfRule type="cellIs" dxfId="16413" priority="16631" operator="equal">
      <formula>(((#REF!)))</formula>
    </cfRule>
  </conditionalFormatting>
  <conditionalFormatting sqref="R220:S220">
    <cfRule type="containsText" dxfId="16412" priority="16620" operator="containsText" text="O">
      <formula>NOT(ISERROR(SEARCH("O",R220)))</formula>
    </cfRule>
    <cfRule type="containsText" dxfId="16411" priority="16621" operator="containsText" text="X">
      <formula>NOT(ISERROR(SEARCH("X",R220)))</formula>
    </cfRule>
    <cfRule type="containsText" dxfId="16410" priority="16622" operator="containsText" text="V">
      <formula>NOT(ISERROR(SEARCH("V",R220)))</formula>
    </cfRule>
    <cfRule type="cellIs" dxfId="16409" priority="16623" operator="equal">
      <formula>(((#REF!)))</formula>
    </cfRule>
  </conditionalFormatting>
  <conditionalFormatting sqref="R221:S221">
    <cfRule type="containsText" dxfId="16408" priority="16624" operator="containsText" text="O">
      <formula>NOT(ISERROR(SEARCH("O",R221)))</formula>
    </cfRule>
    <cfRule type="containsText" dxfId="16407" priority="16625" operator="containsText" text="X">
      <formula>NOT(ISERROR(SEARCH("X",R221)))</formula>
    </cfRule>
    <cfRule type="containsText" dxfId="16406" priority="16626" operator="containsText" text="V">
      <formula>NOT(ISERROR(SEARCH("V",R221)))</formula>
    </cfRule>
    <cfRule type="cellIs" dxfId="16405" priority="16627" operator="equal">
      <formula>(((#REF!)))</formula>
    </cfRule>
  </conditionalFormatting>
  <conditionalFormatting sqref="R243:S243">
    <cfRule type="containsText" dxfId="16404" priority="16664" operator="containsText" text="O">
      <formula>NOT(ISERROR(SEARCH("O",R243)))</formula>
    </cfRule>
    <cfRule type="containsText" dxfId="16403" priority="16665" operator="containsText" text="X">
      <formula>NOT(ISERROR(SEARCH("X",R243)))</formula>
    </cfRule>
    <cfRule type="containsText" dxfId="16402" priority="16666" operator="containsText" text="V">
      <formula>NOT(ISERROR(SEARCH("V",R243)))</formula>
    </cfRule>
    <cfRule type="cellIs" dxfId="16401" priority="16667" operator="equal">
      <formula>(((#REF!)))</formula>
    </cfRule>
  </conditionalFormatting>
  <conditionalFormatting sqref="R244:S244">
    <cfRule type="containsText" dxfId="16400" priority="16596" operator="containsText" text="O">
      <formula>NOT(ISERROR(SEARCH("O",R244)))</formula>
    </cfRule>
    <cfRule type="containsText" dxfId="16399" priority="16597" operator="containsText" text="X">
      <formula>NOT(ISERROR(SEARCH("X",R244)))</formula>
    </cfRule>
    <cfRule type="containsText" dxfId="16398" priority="16598" operator="containsText" text="V">
      <formula>NOT(ISERROR(SEARCH("V",R244)))</formula>
    </cfRule>
    <cfRule type="cellIs" dxfId="16397" priority="16599" operator="equal">
      <formula>(((#REF!)))</formula>
    </cfRule>
  </conditionalFormatting>
  <conditionalFormatting sqref="R245:S245">
    <cfRule type="containsText" dxfId="16396" priority="16592" operator="containsText" text="O">
      <formula>NOT(ISERROR(SEARCH("O",R245)))</formula>
    </cfRule>
    <cfRule type="containsText" dxfId="16395" priority="16593" operator="containsText" text="X">
      <formula>NOT(ISERROR(SEARCH("X",R245)))</formula>
    </cfRule>
    <cfRule type="containsText" dxfId="16394" priority="16594" operator="containsText" text="V">
      <formula>NOT(ISERROR(SEARCH("V",R245)))</formula>
    </cfRule>
    <cfRule type="cellIs" dxfId="16393" priority="16595" operator="equal">
      <formula>(((#REF!)))</formula>
    </cfRule>
  </conditionalFormatting>
  <conditionalFormatting sqref="R250:S250">
    <cfRule type="containsText" dxfId="16392" priority="16612" operator="containsText" text="O">
      <formula>NOT(ISERROR(SEARCH("O",R250)))</formula>
    </cfRule>
    <cfRule type="containsText" dxfId="16391" priority="16613" operator="containsText" text="X">
      <formula>NOT(ISERROR(SEARCH("X",R250)))</formula>
    </cfRule>
    <cfRule type="containsText" dxfId="16390" priority="16614" operator="containsText" text="V">
      <formula>NOT(ISERROR(SEARCH("V",R250)))</formula>
    </cfRule>
    <cfRule type="cellIs" dxfId="16389" priority="16615" operator="equal">
      <formula>(((#REF!)))</formula>
    </cfRule>
  </conditionalFormatting>
  <conditionalFormatting sqref="R193:S193 R249:S249 R188:S188 R190:S191">
    <cfRule type="containsText" dxfId="16388" priority="16676" operator="containsText" text="O">
      <formula>NOT(ISERROR(SEARCH("O",R188)))</formula>
    </cfRule>
    <cfRule type="containsText" dxfId="16387" priority="16677" operator="containsText" text="X">
      <formula>NOT(ISERROR(SEARCH("X",R188)))</formula>
    </cfRule>
    <cfRule type="containsText" dxfId="16386" priority="16678" operator="containsText" text="V">
      <formula>NOT(ISERROR(SEARCH("V",R188)))</formula>
    </cfRule>
    <cfRule type="cellIs" dxfId="16385" priority="16679" operator="equal">
      <formula>(((#REF!)))</formula>
    </cfRule>
  </conditionalFormatting>
  <conditionalFormatting sqref="R171:S175 R168:S169 R166:S166 R177:S177">
    <cfRule type="containsText" dxfId="16384" priority="16608" operator="containsText" text="O">
      <formula>NOT(ISERROR(SEARCH("O",R166)))</formula>
    </cfRule>
    <cfRule type="containsText" dxfId="16383" priority="16609" operator="containsText" text="X">
      <formula>NOT(ISERROR(SEARCH("X",R166)))</formula>
    </cfRule>
    <cfRule type="containsText" dxfId="16382" priority="16610" operator="containsText" text="V">
      <formula>NOT(ISERROR(SEARCH("V",R166)))</formula>
    </cfRule>
    <cfRule type="cellIs" dxfId="16381" priority="16611" operator="equal">
      <formula>(((#REF!)))</formula>
    </cfRule>
  </conditionalFormatting>
  <conditionalFormatting sqref="R167:S167">
    <cfRule type="containsText" dxfId="16380" priority="16600" operator="containsText" text="O">
      <formula>NOT(ISERROR(SEARCH("O",R167)))</formula>
    </cfRule>
    <cfRule type="containsText" dxfId="16379" priority="16601" operator="containsText" text="X">
      <formula>NOT(ISERROR(SEARCH("X",R167)))</formula>
    </cfRule>
    <cfRule type="containsText" dxfId="16378" priority="16602" operator="containsText" text="V">
      <formula>NOT(ISERROR(SEARCH("V",R167)))</formula>
    </cfRule>
    <cfRule type="cellIs" dxfId="16377" priority="16603" operator="equal">
      <formula>(((#REF!)))</formula>
    </cfRule>
  </conditionalFormatting>
  <conditionalFormatting sqref="R178:S180 R182:S182">
    <cfRule type="containsText" dxfId="16376" priority="16604" operator="containsText" text="O">
      <formula>NOT(ISERROR(SEARCH("O",R178)))</formula>
    </cfRule>
    <cfRule type="containsText" dxfId="16375" priority="16605" operator="containsText" text="X">
      <formula>NOT(ISERROR(SEARCH("X",R178)))</formula>
    </cfRule>
    <cfRule type="containsText" dxfId="16374" priority="16606" operator="containsText" text="V">
      <formula>NOT(ISERROR(SEARCH("V",R178)))</formula>
    </cfRule>
    <cfRule type="cellIs" dxfId="16373" priority="16607" operator="equal">
      <formula>(((#REF!)))</formula>
    </cfRule>
  </conditionalFormatting>
  <conditionalFormatting sqref="R241:S241">
    <cfRule type="containsText" dxfId="16372" priority="16680" operator="containsText" text="O">
      <formula>NOT(ISERROR(SEARCH("O",R241)))</formula>
    </cfRule>
    <cfRule type="containsText" dxfId="16371" priority="16681" operator="containsText" text="X">
      <formula>NOT(ISERROR(SEARCH("X",R241)))</formula>
    </cfRule>
    <cfRule type="containsText" dxfId="16370" priority="16682" operator="containsText" text="V">
      <formula>NOT(ISERROR(SEARCH("V",R241)))</formula>
    </cfRule>
    <cfRule type="cellIs" dxfId="16369" priority="16683" operator="equal">
      <formula>(((#REF!)))</formula>
    </cfRule>
  </conditionalFormatting>
  <conditionalFormatting sqref="R195:S195 R197:S200">
    <cfRule type="containsText" dxfId="16368" priority="16672" operator="containsText" text="O">
      <formula>NOT(ISERROR(SEARCH("O",R195)))</formula>
    </cfRule>
    <cfRule type="containsText" dxfId="16367" priority="16673" operator="containsText" text="X">
      <formula>NOT(ISERROR(SEARCH("X",R195)))</formula>
    </cfRule>
    <cfRule type="containsText" dxfId="16366" priority="16674" operator="containsText" text="V">
      <formula>NOT(ISERROR(SEARCH("V",R195)))</formula>
    </cfRule>
    <cfRule type="cellIs" dxfId="16365" priority="16675" operator="equal">
      <formula>(((#REF!)))</formula>
    </cfRule>
  </conditionalFormatting>
  <conditionalFormatting sqref="R196:S196">
    <cfRule type="containsText" dxfId="16364" priority="16652" operator="containsText" text="O">
      <formula>NOT(ISERROR(SEARCH("O",R196)))</formula>
    </cfRule>
    <cfRule type="containsText" dxfId="16363" priority="16653" operator="containsText" text="X">
      <formula>NOT(ISERROR(SEARCH("X",R196)))</formula>
    </cfRule>
    <cfRule type="containsText" dxfId="16362" priority="16654" operator="containsText" text="V">
      <formula>NOT(ISERROR(SEARCH("V",R196)))</formula>
    </cfRule>
    <cfRule type="cellIs" dxfId="16361" priority="16655" operator="equal">
      <formula>(((#REF!)))</formula>
    </cfRule>
  </conditionalFormatting>
  <conditionalFormatting sqref="R207:S207">
    <cfRule type="containsText" dxfId="16360" priority="16668" operator="containsText" text="O">
      <formula>NOT(ISERROR(SEARCH("O",R207)))</formula>
    </cfRule>
    <cfRule type="containsText" dxfId="16359" priority="16669" operator="containsText" text="X">
      <formula>NOT(ISERROR(SEARCH("X",R207)))</formula>
    </cfRule>
    <cfRule type="containsText" dxfId="16358" priority="16670" operator="containsText" text="V">
      <formula>NOT(ISERROR(SEARCH("V",R207)))</formula>
    </cfRule>
    <cfRule type="cellIs" dxfId="16357" priority="16671" operator="equal">
      <formula>(((#REF!)))</formula>
    </cfRule>
  </conditionalFormatting>
  <conditionalFormatting sqref="R219:S219 R217:S217">
    <cfRule type="containsText" dxfId="16356" priority="16632" operator="containsText" text="O">
      <formula>NOT(ISERROR(SEARCH("O",R217)))</formula>
    </cfRule>
    <cfRule type="containsText" dxfId="16355" priority="16633" operator="containsText" text="X">
      <formula>NOT(ISERROR(SEARCH("X",R217)))</formula>
    </cfRule>
    <cfRule type="containsText" dxfId="16354" priority="16634" operator="containsText" text="V">
      <formula>NOT(ISERROR(SEARCH("V",R217)))</formula>
    </cfRule>
    <cfRule type="cellIs" dxfId="16353" priority="16635" operator="equal">
      <formula>(((#REF!)))</formula>
    </cfRule>
  </conditionalFormatting>
  <conditionalFormatting sqref="R227:S227">
    <cfRule type="containsText" dxfId="16352" priority="16588" operator="containsText" text="O">
      <formula>NOT(ISERROR(SEARCH("O",R227)))</formula>
    </cfRule>
    <cfRule type="containsText" dxfId="16351" priority="16589" operator="containsText" text="X">
      <formula>NOT(ISERROR(SEARCH("X",R227)))</formula>
    </cfRule>
    <cfRule type="containsText" dxfId="16350" priority="16590" operator="containsText" text="V">
      <formula>NOT(ISERROR(SEARCH("V",R227)))</formula>
    </cfRule>
    <cfRule type="cellIs" dxfId="16349" priority="16591" operator="equal">
      <formula>(((#REF!)))</formula>
    </cfRule>
  </conditionalFormatting>
  <conditionalFormatting sqref="R242:S242">
    <cfRule type="containsText" dxfId="16348" priority="16616" operator="containsText" text="O">
      <formula>NOT(ISERROR(SEARCH("O",R242)))</formula>
    </cfRule>
    <cfRule type="containsText" dxfId="16347" priority="16617" operator="containsText" text="X">
      <formula>NOT(ISERROR(SEARCH("X",R242)))</formula>
    </cfRule>
    <cfRule type="containsText" dxfId="16346" priority="16618" operator="containsText" text="V">
      <formula>NOT(ISERROR(SEARCH("V",R242)))</formula>
    </cfRule>
    <cfRule type="cellIs" dxfId="16345" priority="16619" operator="equal">
      <formula>(((#REF!)))</formula>
    </cfRule>
  </conditionalFormatting>
  <conditionalFormatting sqref="R181:S181">
    <cfRule type="containsText" dxfId="16344" priority="16584" operator="containsText" text="O">
      <formula>NOT(ISERROR(SEARCH("O",R181)))</formula>
    </cfRule>
    <cfRule type="containsText" dxfId="16343" priority="16585" operator="containsText" text="X">
      <formula>NOT(ISERROR(SEARCH("X",R181)))</formula>
    </cfRule>
    <cfRule type="containsText" dxfId="16342" priority="16586" operator="containsText" text="V">
      <formula>NOT(ISERROR(SEARCH("V",R181)))</formula>
    </cfRule>
    <cfRule type="cellIs" dxfId="16341" priority="16587" operator="equal">
      <formula>(((#REF!)))</formula>
    </cfRule>
  </conditionalFormatting>
  <conditionalFormatting sqref="R259:S259">
    <cfRule type="containsText" dxfId="16340" priority="16580" operator="containsText" text="O">
      <formula>NOT(ISERROR(SEARCH("O",R259)))</formula>
    </cfRule>
    <cfRule type="containsText" dxfId="16339" priority="16581" operator="containsText" text="X">
      <formula>NOT(ISERROR(SEARCH("X",R259)))</formula>
    </cfRule>
    <cfRule type="containsText" dxfId="16338" priority="16582" operator="containsText" text="V">
      <formula>NOT(ISERROR(SEARCH("V",R259)))</formula>
    </cfRule>
    <cfRule type="cellIs" dxfId="16337" priority="16583" operator="equal">
      <formula>(((#REF!)))</formula>
    </cfRule>
  </conditionalFormatting>
  <conditionalFormatting sqref="R40:S41 R43:S43">
    <cfRule type="containsText" dxfId="16336" priority="16576" operator="containsText" text="O">
      <formula>NOT(ISERROR(SEARCH("O",R40)))</formula>
    </cfRule>
    <cfRule type="containsText" dxfId="16335" priority="16577" operator="containsText" text="X">
      <formula>NOT(ISERROR(SEARCH("X",R40)))</formula>
    </cfRule>
    <cfRule type="containsText" dxfId="16334" priority="16578" operator="containsText" text="V">
      <formula>NOT(ISERROR(SEARCH("V",R40)))</formula>
    </cfRule>
    <cfRule type="cellIs" dxfId="16333" priority="16579" operator="equal">
      <formula>(((#REF!)))</formula>
    </cfRule>
  </conditionalFormatting>
  <conditionalFormatting sqref="R159:S159">
    <cfRule type="containsText" dxfId="16332" priority="16572" operator="containsText" text="O">
      <formula>NOT(ISERROR(SEARCH("O",R159)))</formula>
    </cfRule>
    <cfRule type="containsText" dxfId="16331" priority="16573" operator="containsText" text="X">
      <formula>NOT(ISERROR(SEARCH("X",R159)))</formula>
    </cfRule>
    <cfRule type="containsText" dxfId="16330" priority="16574" operator="containsText" text="V">
      <formula>NOT(ISERROR(SEARCH("V",R159)))</formula>
    </cfRule>
    <cfRule type="cellIs" dxfId="16329" priority="16575" operator="equal">
      <formula>(((#REF!)))</formula>
    </cfRule>
  </conditionalFormatting>
  <conditionalFormatting sqref="R164:S164">
    <cfRule type="containsText" dxfId="16328" priority="16568" operator="containsText" text="O">
      <formula>NOT(ISERROR(SEARCH("O",R164)))</formula>
    </cfRule>
    <cfRule type="containsText" dxfId="16327" priority="16569" operator="containsText" text="X">
      <formula>NOT(ISERROR(SEARCH("X",R164)))</formula>
    </cfRule>
    <cfRule type="containsText" dxfId="16326" priority="16570" operator="containsText" text="V">
      <formula>NOT(ISERROR(SEARCH("V",R164)))</formula>
    </cfRule>
    <cfRule type="cellIs" dxfId="16325" priority="16571" operator="equal">
      <formula>(((#REF!)))</formula>
    </cfRule>
  </conditionalFormatting>
  <conditionalFormatting sqref="R170:S170">
    <cfRule type="containsText" dxfId="16324" priority="16564" operator="containsText" text="O">
      <formula>NOT(ISERROR(SEARCH("O",R170)))</formula>
    </cfRule>
    <cfRule type="containsText" dxfId="16323" priority="16565" operator="containsText" text="X">
      <formula>NOT(ISERROR(SEARCH("X",R170)))</formula>
    </cfRule>
    <cfRule type="containsText" dxfId="16322" priority="16566" operator="containsText" text="V">
      <formula>NOT(ISERROR(SEARCH("V",R170)))</formula>
    </cfRule>
    <cfRule type="cellIs" dxfId="16321" priority="16567" operator="equal">
      <formula>(((#REF!)))</formula>
    </cfRule>
  </conditionalFormatting>
  <conditionalFormatting sqref="R194:S194">
    <cfRule type="containsText" dxfId="16320" priority="16560" operator="containsText" text="O">
      <formula>NOT(ISERROR(SEARCH("O",R194)))</formula>
    </cfRule>
    <cfRule type="containsText" dxfId="16319" priority="16561" operator="containsText" text="X">
      <formula>NOT(ISERROR(SEARCH("X",R194)))</formula>
    </cfRule>
    <cfRule type="containsText" dxfId="16318" priority="16562" operator="containsText" text="V">
      <formula>NOT(ISERROR(SEARCH("V",R194)))</formula>
    </cfRule>
    <cfRule type="cellIs" dxfId="16317" priority="16563" operator="equal">
      <formula>(((#REF!)))</formula>
    </cfRule>
  </conditionalFormatting>
  <conditionalFormatting sqref="R104:S105">
    <cfRule type="containsText" dxfId="16316" priority="16556" operator="containsText" text="O">
      <formula>NOT(ISERROR(SEARCH("O",R104)))</formula>
    </cfRule>
    <cfRule type="containsText" dxfId="16315" priority="16557" operator="containsText" text="X">
      <formula>NOT(ISERROR(SEARCH("X",R104)))</formula>
    </cfRule>
    <cfRule type="containsText" dxfId="16314" priority="16558" operator="containsText" text="V">
      <formula>NOT(ISERROR(SEARCH("V",R104)))</formula>
    </cfRule>
    <cfRule type="cellIs" dxfId="16313" priority="16559" operator="equal">
      <formula>(((#REF!)))</formula>
    </cfRule>
  </conditionalFormatting>
  <conditionalFormatting sqref="R228:S228">
    <cfRule type="containsText" dxfId="16312" priority="16552" operator="containsText" text="O">
      <formula>NOT(ISERROR(SEARCH("O",R228)))</formula>
    </cfRule>
    <cfRule type="containsText" dxfId="16311" priority="16553" operator="containsText" text="X">
      <formula>NOT(ISERROR(SEARCH("X",R228)))</formula>
    </cfRule>
    <cfRule type="containsText" dxfId="16310" priority="16554" operator="containsText" text="V">
      <formula>NOT(ISERROR(SEARCH("V",R228)))</formula>
    </cfRule>
    <cfRule type="cellIs" dxfId="16309" priority="16555" operator="equal">
      <formula>(((#REF!)))</formula>
    </cfRule>
  </conditionalFormatting>
  <conditionalFormatting sqref="R229:S231 R233:S240">
    <cfRule type="containsText" dxfId="16308" priority="16548" operator="containsText" text="O">
      <formula>NOT(ISERROR(SEARCH("O",R229)))</formula>
    </cfRule>
    <cfRule type="containsText" dxfId="16307" priority="16549" operator="containsText" text="X">
      <formula>NOT(ISERROR(SEARCH("X",R229)))</formula>
    </cfRule>
    <cfRule type="containsText" dxfId="16306" priority="16550" operator="containsText" text="V">
      <formula>NOT(ISERROR(SEARCH("V",R229)))</formula>
    </cfRule>
    <cfRule type="cellIs" dxfId="16305" priority="16551" operator="equal">
      <formula>(((#REF!)))</formula>
    </cfRule>
  </conditionalFormatting>
  <conditionalFormatting sqref="R33">
    <cfRule type="containsText" dxfId="16304" priority="16536" operator="containsText" text="O">
      <formula>NOT(ISERROR(SEARCH("O",R33)))</formula>
    </cfRule>
    <cfRule type="containsText" dxfId="16303" priority="16537" operator="containsText" text="X">
      <formula>NOT(ISERROR(SEARCH("X",R33)))</formula>
    </cfRule>
    <cfRule type="containsText" dxfId="16302" priority="16538" operator="containsText" text="V">
      <formula>NOT(ISERROR(SEARCH("V",R33)))</formula>
    </cfRule>
    <cfRule type="cellIs" dxfId="16301" priority="16539" operator="equal">
      <formula>(((#REF!)))</formula>
    </cfRule>
  </conditionalFormatting>
  <conditionalFormatting sqref="R32 R30:S31">
    <cfRule type="containsText" dxfId="16300" priority="16544" operator="containsText" text="O">
      <formula>NOT(ISERROR(SEARCH("O",R30)))</formula>
    </cfRule>
    <cfRule type="containsText" dxfId="16299" priority="16545" operator="containsText" text="X">
      <formula>NOT(ISERROR(SEARCH("X",R30)))</formula>
    </cfRule>
    <cfRule type="containsText" dxfId="16298" priority="16546" operator="containsText" text="V">
      <formula>NOT(ISERROR(SEARCH("V",R30)))</formula>
    </cfRule>
    <cfRule type="cellIs" dxfId="16297" priority="16547" operator="equal">
      <formula>(((#REF!)))</formula>
    </cfRule>
  </conditionalFormatting>
  <conditionalFormatting sqref="S33">
    <cfRule type="containsText" dxfId="16296" priority="16540" operator="containsText" text="O">
      <formula>NOT(ISERROR(SEARCH("O",S33)))</formula>
    </cfRule>
    <cfRule type="containsText" dxfId="16295" priority="16541" operator="containsText" text="X">
      <formula>NOT(ISERROR(SEARCH("X",S33)))</formula>
    </cfRule>
    <cfRule type="containsText" dxfId="16294" priority="16542" operator="containsText" text="V">
      <formula>NOT(ISERROR(SEARCH("V",S33)))</formula>
    </cfRule>
    <cfRule type="cellIs" dxfId="16293" priority="16543" operator="equal">
      <formula>(((#REF!)))</formula>
    </cfRule>
  </conditionalFormatting>
  <conditionalFormatting sqref="R25:S25">
    <cfRule type="containsText" dxfId="16292" priority="16532" operator="containsText" text="O">
      <formula>NOT(ISERROR(SEARCH("O",R25)))</formula>
    </cfRule>
    <cfRule type="containsText" dxfId="16291" priority="16533" operator="containsText" text="X">
      <formula>NOT(ISERROR(SEARCH("X",R25)))</formula>
    </cfRule>
    <cfRule type="containsText" dxfId="16290" priority="16534" operator="containsText" text="V">
      <formula>NOT(ISERROR(SEARCH("V",R25)))</formula>
    </cfRule>
    <cfRule type="cellIs" dxfId="16289" priority="16535" operator="equal">
      <formula>(((#REF!)))</formula>
    </cfRule>
  </conditionalFormatting>
  <conditionalFormatting sqref="R46:S46">
    <cfRule type="containsText" dxfId="16288" priority="16528" operator="containsText" text="O">
      <formula>NOT(ISERROR(SEARCH("O",R46)))</formula>
    </cfRule>
    <cfRule type="containsText" dxfId="16287" priority="16529" operator="containsText" text="X">
      <formula>NOT(ISERROR(SEARCH("X",R46)))</formula>
    </cfRule>
    <cfRule type="containsText" dxfId="16286" priority="16530" operator="containsText" text="V">
      <formula>NOT(ISERROR(SEARCH("V",R46)))</formula>
    </cfRule>
    <cfRule type="cellIs" dxfId="16285" priority="16531" operator="equal">
      <formula>(((#REF!)))</formula>
    </cfRule>
  </conditionalFormatting>
  <conditionalFormatting sqref="S49">
    <cfRule type="containsText" dxfId="16284" priority="16524" operator="containsText" text="O">
      <formula>NOT(ISERROR(SEARCH("O",S49)))</formula>
    </cfRule>
    <cfRule type="containsText" dxfId="16283" priority="16525" operator="containsText" text="X">
      <formula>NOT(ISERROR(SEARCH("X",S49)))</formula>
    </cfRule>
    <cfRule type="containsText" dxfId="16282" priority="16526" operator="containsText" text="V">
      <formula>NOT(ISERROR(SEARCH("V",S49)))</formula>
    </cfRule>
    <cfRule type="cellIs" dxfId="16281" priority="16527" operator="equal">
      <formula>(((#REF!)))</formula>
    </cfRule>
  </conditionalFormatting>
  <conditionalFormatting sqref="R82:S82">
    <cfRule type="containsText" dxfId="16280" priority="16520" operator="containsText" text="O">
      <formula>NOT(ISERROR(SEARCH("O",R82)))</formula>
    </cfRule>
    <cfRule type="containsText" dxfId="16279" priority="16521" operator="containsText" text="X">
      <formula>NOT(ISERROR(SEARCH("X",R82)))</formula>
    </cfRule>
    <cfRule type="containsText" dxfId="16278" priority="16522" operator="containsText" text="V">
      <formula>NOT(ISERROR(SEARCH("V",R82)))</formula>
    </cfRule>
    <cfRule type="cellIs" dxfId="16277" priority="16523" operator="equal">
      <formula>(((#REF!)))</formula>
    </cfRule>
  </conditionalFormatting>
  <conditionalFormatting sqref="R121:S121">
    <cfRule type="containsText" dxfId="16276" priority="16516" operator="containsText" text="O">
      <formula>NOT(ISERROR(SEARCH("O",R121)))</formula>
    </cfRule>
    <cfRule type="containsText" dxfId="16275" priority="16517" operator="containsText" text="X">
      <formula>NOT(ISERROR(SEARCH("X",R121)))</formula>
    </cfRule>
    <cfRule type="containsText" dxfId="16274" priority="16518" operator="containsText" text="V">
      <formula>NOT(ISERROR(SEARCH("V",R121)))</formula>
    </cfRule>
    <cfRule type="cellIs" dxfId="16273" priority="16519" operator="equal">
      <formula>(((#REF!)))</formula>
    </cfRule>
  </conditionalFormatting>
  <conditionalFormatting sqref="R130:S133">
    <cfRule type="containsText" dxfId="16272" priority="16512" operator="containsText" text="O">
      <formula>NOT(ISERROR(SEARCH("O",R130)))</formula>
    </cfRule>
    <cfRule type="containsText" dxfId="16271" priority="16513" operator="containsText" text="X">
      <formula>NOT(ISERROR(SEARCH("X",R130)))</formula>
    </cfRule>
    <cfRule type="containsText" dxfId="16270" priority="16514" operator="containsText" text="V">
      <formula>NOT(ISERROR(SEARCH("V",R130)))</formula>
    </cfRule>
    <cfRule type="cellIs" dxfId="16269" priority="16515" operator="equal">
      <formula>(((#REF!)))</formula>
    </cfRule>
  </conditionalFormatting>
  <conditionalFormatting sqref="R129:S129">
    <cfRule type="containsText" dxfId="16268" priority="16508" operator="containsText" text="O">
      <formula>NOT(ISERROR(SEARCH("O",R129)))</formula>
    </cfRule>
    <cfRule type="containsText" dxfId="16267" priority="16509" operator="containsText" text="X">
      <formula>NOT(ISERROR(SEARCH("X",R129)))</formula>
    </cfRule>
    <cfRule type="containsText" dxfId="16266" priority="16510" operator="containsText" text="V">
      <formula>NOT(ISERROR(SEARCH("V",R129)))</formula>
    </cfRule>
    <cfRule type="cellIs" dxfId="16265" priority="16511" operator="equal">
      <formula>(((#REF!)))</formula>
    </cfRule>
  </conditionalFormatting>
  <conditionalFormatting sqref="R176:S176">
    <cfRule type="containsText" dxfId="16264" priority="16504" operator="containsText" text="O">
      <formula>NOT(ISERROR(SEARCH("O",R176)))</formula>
    </cfRule>
    <cfRule type="containsText" dxfId="16263" priority="16505" operator="containsText" text="X">
      <formula>NOT(ISERROR(SEARCH("X",R176)))</formula>
    </cfRule>
    <cfRule type="containsText" dxfId="16262" priority="16506" operator="containsText" text="V">
      <formula>NOT(ISERROR(SEARCH("V",R176)))</formula>
    </cfRule>
    <cfRule type="cellIs" dxfId="16261" priority="16507" operator="equal">
      <formula>(((#REF!)))</formula>
    </cfRule>
  </conditionalFormatting>
  <conditionalFormatting sqref="R224:S224">
    <cfRule type="containsText" dxfId="16260" priority="16496" operator="containsText" text="O">
      <formula>NOT(ISERROR(SEARCH("O",R224)))</formula>
    </cfRule>
    <cfRule type="containsText" dxfId="16259" priority="16497" operator="containsText" text="X">
      <formula>NOT(ISERROR(SEARCH("X",R224)))</formula>
    </cfRule>
    <cfRule type="containsText" dxfId="16258" priority="16498" operator="containsText" text="V">
      <formula>NOT(ISERROR(SEARCH("V",R224)))</formula>
    </cfRule>
    <cfRule type="cellIs" dxfId="16257" priority="16499" operator="equal">
      <formula>(((#REF!)))</formula>
    </cfRule>
  </conditionalFormatting>
  <conditionalFormatting sqref="R232:S232">
    <cfRule type="containsText" dxfId="16256" priority="16492" operator="containsText" text="O">
      <formula>NOT(ISERROR(SEARCH("O",R232)))</formula>
    </cfRule>
    <cfRule type="containsText" dxfId="16255" priority="16493" operator="containsText" text="X">
      <formula>NOT(ISERROR(SEARCH("X",R232)))</formula>
    </cfRule>
    <cfRule type="containsText" dxfId="16254" priority="16494" operator="containsText" text="V">
      <formula>NOT(ISERROR(SEARCH("V",R232)))</formula>
    </cfRule>
    <cfRule type="cellIs" dxfId="16253" priority="16495" operator="equal">
      <formula>(((#REF!)))</formula>
    </cfRule>
  </conditionalFormatting>
  <conditionalFormatting sqref="R246:S246">
    <cfRule type="containsText" dxfId="16252" priority="16488" operator="containsText" text="O">
      <formula>NOT(ISERROR(SEARCH("O",R246)))</formula>
    </cfRule>
    <cfRule type="containsText" dxfId="16251" priority="16489" operator="containsText" text="X">
      <formula>NOT(ISERROR(SEARCH("X",R246)))</formula>
    </cfRule>
    <cfRule type="containsText" dxfId="16250" priority="16490" operator="containsText" text="V">
      <formula>NOT(ISERROR(SEARCH("V",R246)))</formula>
    </cfRule>
    <cfRule type="cellIs" dxfId="16249" priority="16491" operator="equal">
      <formula>(((#REF!)))</formula>
    </cfRule>
  </conditionalFormatting>
  <conditionalFormatting sqref="R247:S247">
    <cfRule type="containsText" dxfId="16248" priority="16484" operator="containsText" text="O">
      <formula>NOT(ISERROR(SEARCH("O",R247)))</formula>
    </cfRule>
    <cfRule type="containsText" dxfId="16247" priority="16485" operator="containsText" text="X">
      <formula>NOT(ISERROR(SEARCH("X",R247)))</formula>
    </cfRule>
    <cfRule type="containsText" dxfId="16246" priority="16486" operator="containsText" text="V">
      <formula>NOT(ISERROR(SEARCH("V",R247)))</formula>
    </cfRule>
    <cfRule type="cellIs" dxfId="16245" priority="16487" operator="equal">
      <formula>(((#REF!)))</formula>
    </cfRule>
  </conditionalFormatting>
  <conditionalFormatting sqref="R257:S257">
    <cfRule type="containsText" dxfId="16244" priority="16480" operator="containsText" text="O">
      <formula>NOT(ISERROR(SEARCH("O",R257)))</formula>
    </cfRule>
    <cfRule type="containsText" dxfId="16243" priority="16481" operator="containsText" text="X">
      <formula>NOT(ISERROR(SEARCH("X",R257)))</formula>
    </cfRule>
    <cfRule type="containsText" dxfId="16242" priority="16482" operator="containsText" text="V">
      <formula>NOT(ISERROR(SEARCH("V",R257)))</formula>
    </cfRule>
    <cfRule type="cellIs" dxfId="16241" priority="16483" operator="equal">
      <formula>(((#REF!)))</formula>
    </cfRule>
  </conditionalFormatting>
  <conditionalFormatting sqref="R263:S263">
    <cfRule type="containsText" dxfId="16240" priority="16476" operator="containsText" text="O">
      <formula>NOT(ISERROR(SEARCH("O",R263)))</formula>
    </cfRule>
    <cfRule type="containsText" dxfId="16239" priority="16477" operator="containsText" text="X">
      <formula>NOT(ISERROR(SEARCH("X",R263)))</formula>
    </cfRule>
    <cfRule type="containsText" dxfId="16238" priority="16478" operator="containsText" text="V">
      <formula>NOT(ISERROR(SEARCH("V",R263)))</formula>
    </cfRule>
    <cfRule type="cellIs" dxfId="16237" priority="16479" operator="equal">
      <formula>(((#REF!)))</formula>
    </cfRule>
  </conditionalFormatting>
  <conditionalFormatting sqref="R271:S271">
    <cfRule type="containsText" dxfId="16236" priority="16472" operator="containsText" text="O">
      <formula>NOT(ISERROR(SEARCH("O",R271)))</formula>
    </cfRule>
    <cfRule type="containsText" dxfId="16235" priority="16473" operator="containsText" text="X">
      <formula>NOT(ISERROR(SEARCH("X",R271)))</formula>
    </cfRule>
    <cfRule type="containsText" dxfId="16234" priority="16474" operator="containsText" text="V">
      <formula>NOT(ISERROR(SEARCH("V",R271)))</formula>
    </cfRule>
    <cfRule type="cellIs" dxfId="16233" priority="16475" operator="equal">
      <formula>(((#REF!)))</formula>
    </cfRule>
  </conditionalFormatting>
  <conditionalFormatting sqref="R272:S272">
    <cfRule type="containsText" dxfId="16232" priority="16468" operator="containsText" text="O">
      <formula>NOT(ISERROR(SEARCH("O",R272)))</formula>
    </cfRule>
    <cfRule type="containsText" dxfId="16231" priority="16469" operator="containsText" text="X">
      <formula>NOT(ISERROR(SEARCH("X",R272)))</formula>
    </cfRule>
    <cfRule type="containsText" dxfId="16230" priority="16470" operator="containsText" text="V">
      <formula>NOT(ISERROR(SEARCH("V",R272)))</formula>
    </cfRule>
    <cfRule type="cellIs" dxfId="16229" priority="16471" operator="equal">
      <formula>(((#REF!)))</formula>
    </cfRule>
  </conditionalFormatting>
  <conditionalFormatting sqref="R293:S293">
    <cfRule type="containsText" dxfId="16228" priority="16456" operator="containsText" text="O">
      <formula>NOT(ISERROR(SEARCH("O",R293)))</formula>
    </cfRule>
    <cfRule type="containsText" dxfId="16227" priority="16457" operator="containsText" text="X">
      <formula>NOT(ISERROR(SEARCH("X",R293)))</formula>
    </cfRule>
    <cfRule type="containsText" dxfId="16226" priority="16458" operator="containsText" text="V">
      <formula>NOT(ISERROR(SEARCH("V",R293)))</formula>
    </cfRule>
    <cfRule type="cellIs" dxfId="16225" priority="16459" operator="equal">
      <formula>(((#REF!)))</formula>
    </cfRule>
  </conditionalFormatting>
  <conditionalFormatting sqref="R292:S292 R294:S298">
    <cfRule type="containsText" dxfId="16224" priority="16464" operator="containsText" text="O">
      <formula>NOT(ISERROR(SEARCH("O",R292)))</formula>
    </cfRule>
    <cfRule type="containsText" dxfId="16223" priority="16465" operator="containsText" text="X">
      <formula>NOT(ISERROR(SEARCH("X",R292)))</formula>
    </cfRule>
    <cfRule type="containsText" dxfId="16222" priority="16466" operator="containsText" text="V">
      <formula>NOT(ISERROR(SEARCH("V",R292)))</formula>
    </cfRule>
    <cfRule type="cellIs" dxfId="16221" priority="16467" operator="equal">
      <formula>(((#REF!)))</formula>
    </cfRule>
  </conditionalFormatting>
  <conditionalFormatting sqref="R300:S301">
    <cfRule type="containsText" dxfId="16220" priority="16460" operator="containsText" text="O">
      <formula>NOT(ISERROR(SEARCH("O",R300)))</formula>
    </cfRule>
    <cfRule type="containsText" dxfId="16219" priority="16461" operator="containsText" text="X">
      <formula>NOT(ISERROR(SEARCH("X",R300)))</formula>
    </cfRule>
    <cfRule type="containsText" dxfId="16218" priority="16462" operator="containsText" text="V">
      <formula>NOT(ISERROR(SEARCH("V",R300)))</formula>
    </cfRule>
    <cfRule type="cellIs" dxfId="16217" priority="16463" operator="equal">
      <formula>(((#REF!)))</formula>
    </cfRule>
  </conditionalFormatting>
  <conditionalFormatting sqref="R299:S299">
    <cfRule type="containsText" dxfId="16216" priority="16452" operator="containsText" text="O">
      <formula>NOT(ISERROR(SEARCH("O",R299)))</formula>
    </cfRule>
    <cfRule type="containsText" dxfId="16215" priority="16453" operator="containsText" text="X">
      <formula>NOT(ISERROR(SEARCH("X",R299)))</formula>
    </cfRule>
    <cfRule type="containsText" dxfId="16214" priority="16454" operator="containsText" text="V">
      <formula>NOT(ISERROR(SEARCH("V",R299)))</formula>
    </cfRule>
    <cfRule type="cellIs" dxfId="16213" priority="16455" operator="equal">
      <formula>(((#REF!)))</formula>
    </cfRule>
  </conditionalFormatting>
  <conditionalFormatting sqref="R42:S42">
    <cfRule type="containsText" dxfId="16212" priority="16448" operator="containsText" text="O">
      <formula>NOT(ISERROR(SEARCH("O",R42)))</formula>
    </cfRule>
    <cfRule type="containsText" dxfId="16211" priority="16449" operator="containsText" text="X">
      <formula>NOT(ISERROR(SEARCH("X",R42)))</formula>
    </cfRule>
    <cfRule type="containsText" dxfId="16210" priority="16450" operator="containsText" text="V">
      <formula>NOT(ISERROR(SEARCH("V",R42)))</formula>
    </cfRule>
    <cfRule type="cellIs" dxfId="16209" priority="16451" operator="equal">
      <formula>(((#REF!)))</formula>
    </cfRule>
  </conditionalFormatting>
  <conditionalFormatting sqref="R248:S248">
    <cfRule type="containsText" dxfId="16208" priority="16444" operator="containsText" text="O">
      <formula>NOT(ISERROR(SEARCH("O",R248)))</formula>
    </cfRule>
    <cfRule type="containsText" dxfId="16207" priority="16445" operator="containsText" text="X">
      <formula>NOT(ISERROR(SEARCH("X",R248)))</formula>
    </cfRule>
    <cfRule type="containsText" dxfId="16206" priority="16446" operator="containsText" text="V">
      <formula>NOT(ISERROR(SEARCH("V",R248)))</formula>
    </cfRule>
    <cfRule type="cellIs" dxfId="16205" priority="16447" operator="equal">
      <formula>(((#REF!)))</formula>
    </cfRule>
  </conditionalFormatting>
  <conditionalFormatting sqref="R49">
    <cfRule type="containsText" dxfId="16204" priority="16440" operator="containsText" text="O">
      <formula>NOT(ISERROR(SEARCH("O",R49)))</formula>
    </cfRule>
    <cfRule type="containsText" dxfId="16203" priority="16441" operator="containsText" text="X">
      <formula>NOT(ISERROR(SEARCH("X",R49)))</formula>
    </cfRule>
    <cfRule type="containsText" dxfId="16202" priority="16442" operator="containsText" text="V">
      <formula>NOT(ISERROR(SEARCH("V",R49)))</formula>
    </cfRule>
    <cfRule type="cellIs" dxfId="16201" priority="16443" operator="equal">
      <formula>(((#REF!)))</formula>
    </cfRule>
  </conditionalFormatting>
  <conditionalFormatting sqref="M1235:Q1235">
    <cfRule type="containsText" dxfId="16200" priority="16412" operator="containsText" text="O">
      <formula>NOT(ISERROR(SEARCH("O",M1235)))</formula>
    </cfRule>
    <cfRule type="containsText" dxfId="16199" priority="16413" operator="containsText" text="X">
      <formula>NOT(ISERROR(SEARCH("X",M1235)))</formula>
    </cfRule>
    <cfRule type="containsText" dxfId="16198" priority="16414" operator="containsText" text="V">
      <formula>NOT(ISERROR(SEARCH("V",M1235)))</formula>
    </cfRule>
    <cfRule type="cellIs" dxfId="16197" priority="16415" operator="equal">
      <formula>(((#REF!)))</formula>
    </cfRule>
  </conditionalFormatting>
  <conditionalFormatting sqref="M1237:Q1238 M1228:S1232 H1228:H1232 M1234:S1235 H1234:H1235 M1239:S1245 H1239:H1245 H1287:H1288">
    <cfRule type="containsText" dxfId="16196" priority="16380" operator="containsText" text="O">
      <formula>NOT(ISERROR(SEARCH("O",H1228)))</formula>
    </cfRule>
    <cfRule type="containsText" dxfId="16195" priority="16381" operator="containsText" text="X">
      <formula>NOT(ISERROR(SEARCH("X",H1228)))</formula>
    </cfRule>
    <cfRule type="containsText" dxfId="16194" priority="16382" operator="containsText" text="V">
      <formula>NOT(ISERROR(SEARCH("V",H1228)))</formula>
    </cfRule>
    <cfRule type="cellIs" dxfId="16193" priority="16383" operator="equal">
      <formula>(((#REF!)))</formula>
    </cfRule>
  </conditionalFormatting>
  <conditionalFormatting sqref="M1234:Q1234">
    <cfRule type="containsText" dxfId="16192" priority="16408" operator="containsText" text="O">
      <formula>NOT(ISERROR(SEARCH("O",M1234)))</formula>
    </cfRule>
    <cfRule type="containsText" dxfId="16191" priority="16409" operator="containsText" text="X">
      <formula>NOT(ISERROR(SEARCH("X",M1234)))</formula>
    </cfRule>
    <cfRule type="containsText" dxfId="16190" priority="16410" operator="containsText" text="V">
      <formula>NOT(ISERROR(SEARCH("V",M1234)))</formula>
    </cfRule>
    <cfRule type="cellIs" dxfId="16189" priority="16411" operator="equal">
      <formula>(((#REF!)))</formula>
    </cfRule>
  </conditionalFormatting>
  <conditionalFormatting sqref="M1229:Q1229">
    <cfRule type="containsText" dxfId="16188" priority="16416" operator="containsText" text="O">
      <formula>NOT(ISERROR(SEARCH("O",M1229)))</formula>
    </cfRule>
    <cfRule type="containsText" dxfId="16187" priority="16417" operator="containsText" text="X">
      <formula>NOT(ISERROR(SEARCH("X",M1229)))</formula>
    </cfRule>
    <cfRule type="containsText" dxfId="16186" priority="16418" operator="containsText" text="V">
      <formula>NOT(ISERROR(SEARCH("V",M1229)))</formula>
    </cfRule>
    <cfRule type="cellIs" dxfId="16185" priority="16419" operator="equal">
      <formula>(((#REF!)))</formula>
    </cfRule>
  </conditionalFormatting>
  <conditionalFormatting sqref="M1232:Q1232 M1230:Q1230">
    <cfRule type="containsText" dxfId="16184" priority="16432" operator="containsText" text="O">
      <formula>NOT(ISERROR(SEARCH("O",M1230)))</formula>
    </cfRule>
    <cfRule type="containsText" dxfId="16183" priority="16433" operator="containsText" text="X">
      <formula>NOT(ISERROR(SEARCH("X",M1230)))</formula>
    </cfRule>
    <cfRule type="containsText" dxfId="16182" priority="16434" operator="containsText" text="V">
      <formula>NOT(ISERROR(SEARCH("V",M1230)))</formula>
    </cfRule>
    <cfRule type="cellIs" dxfId="16181" priority="16435" operator="equal">
      <formula>(((#REF!)))</formula>
    </cfRule>
  </conditionalFormatting>
  <conditionalFormatting sqref="M1232:Q1232 M1234:Q1234">
    <cfRule type="containsText" dxfId="16180" priority="16428" operator="containsText" text="O">
      <formula>NOT(ISERROR(SEARCH("O",M1232)))</formula>
    </cfRule>
    <cfRule type="containsText" dxfId="16179" priority="16429" operator="containsText" text="X">
      <formula>NOT(ISERROR(SEARCH("X",M1232)))</formula>
    </cfRule>
    <cfRule type="containsText" dxfId="16178" priority="16430" operator="containsText" text="V">
      <formula>NOT(ISERROR(SEARCH("V",M1232)))</formula>
    </cfRule>
    <cfRule type="cellIs" dxfId="16177" priority="16431" operator="equal">
      <formula>(((#REF!)))</formula>
    </cfRule>
  </conditionalFormatting>
  <conditionalFormatting sqref="M1243:Q1245">
    <cfRule type="containsText" dxfId="16176" priority="16424" operator="containsText" text="O">
      <formula>NOT(ISERROR(SEARCH("O",M1243)))</formula>
    </cfRule>
    <cfRule type="containsText" dxfId="16175" priority="16425" operator="containsText" text="X">
      <formula>NOT(ISERROR(SEARCH("X",M1243)))</formula>
    </cfRule>
    <cfRule type="containsText" dxfId="16174" priority="16426" operator="containsText" text="V">
      <formula>NOT(ISERROR(SEARCH("V",M1243)))</formula>
    </cfRule>
    <cfRule type="cellIs" dxfId="16173" priority="16427" operator="equal">
      <formula>(((#REF!)))</formula>
    </cfRule>
  </conditionalFormatting>
  <conditionalFormatting sqref="M1229:Q1229">
    <cfRule type="containsText" dxfId="16172" priority="16404" operator="containsText" text="O">
      <formula>NOT(ISERROR(SEARCH("O",M1229)))</formula>
    </cfRule>
    <cfRule type="containsText" dxfId="16171" priority="16405" operator="containsText" text="X">
      <formula>NOT(ISERROR(SEARCH("X",M1229)))</formula>
    </cfRule>
    <cfRule type="containsText" dxfId="16170" priority="16406" operator="containsText" text="V">
      <formula>NOT(ISERROR(SEARCH("V",M1229)))</formula>
    </cfRule>
    <cfRule type="cellIs" dxfId="16169" priority="16407" operator="equal">
      <formula>(((#REF!)))</formula>
    </cfRule>
  </conditionalFormatting>
  <conditionalFormatting sqref="M1236:Q1236">
    <cfRule type="containsText" dxfId="16168" priority="16332" operator="containsText" text="O">
      <formula>NOT(ISERROR(SEARCH("O",M1236)))</formula>
    </cfRule>
    <cfRule type="containsText" dxfId="16167" priority="16333" operator="containsText" text="X">
      <formula>NOT(ISERROR(SEARCH("X",M1236)))</formula>
    </cfRule>
    <cfRule type="containsText" dxfId="16166" priority="16334" operator="containsText" text="V">
      <formula>NOT(ISERROR(SEARCH("V",M1236)))</formula>
    </cfRule>
    <cfRule type="cellIs" dxfId="16165" priority="16335" operator="equal">
      <formula>(((#REF!)))</formula>
    </cfRule>
  </conditionalFormatting>
  <conditionalFormatting sqref="R1234:S1234">
    <cfRule type="containsText" dxfId="16164" priority="16246" operator="containsText" text="O">
      <formula>NOT(ISERROR(SEARCH("O",R1234)))</formula>
    </cfRule>
    <cfRule type="containsText" dxfId="16163" priority="16247" operator="containsText" text="X">
      <formula>NOT(ISERROR(SEARCH("X",R1234)))</formula>
    </cfRule>
    <cfRule type="containsText" dxfId="16162" priority="16248" operator="containsText" text="V">
      <formula>NOT(ISERROR(SEARCH("V",R1234)))</formula>
    </cfRule>
    <cfRule type="cellIs" dxfId="16161" priority="16249" operator="equal">
      <formula>(((#REF!)))</formula>
    </cfRule>
  </conditionalFormatting>
  <conditionalFormatting sqref="M1029:O1030 P1029:P1031 M1025:Q1028 Q1029:Q1030 M1038:Q1044">
    <cfRule type="containsText" dxfId="16160" priority="16112" operator="containsText" text="O">
      <formula>NOT(ISERROR(SEARCH("O",M1025)))</formula>
    </cfRule>
    <cfRule type="containsText" dxfId="16159" priority="16113" operator="containsText" text="X">
      <formula>NOT(ISERROR(SEARCH("X",M1025)))</formula>
    </cfRule>
    <cfRule type="containsText" dxfId="16158" priority="16114" operator="containsText" text="V">
      <formula>NOT(ISERROR(SEARCH("V",M1025)))</formula>
    </cfRule>
    <cfRule type="cellIs" dxfId="16157" priority="16115" operator="equal">
      <formula>(((#REF!)))</formula>
    </cfRule>
  </conditionalFormatting>
  <conditionalFormatting sqref="R1237:S1238">
    <cfRule type="containsText" dxfId="16156" priority="16218" operator="containsText" text="O">
      <formula>NOT(ISERROR(SEARCH("O",R1237)))</formula>
    </cfRule>
    <cfRule type="containsText" dxfId="16155" priority="16219" operator="containsText" text="X">
      <formula>NOT(ISERROR(SEARCH("X",R1237)))</formula>
    </cfRule>
    <cfRule type="containsText" dxfId="16154" priority="16220" operator="containsText" text="V">
      <formula>NOT(ISERROR(SEARCH("V",R1237)))</formula>
    </cfRule>
    <cfRule type="cellIs" dxfId="16153" priority="16221" operator="equal">
      <formula>(((#REF!)))</formula>
    </cfRule>
  </conditionalFormatting>
  <conditionalFormatting sqref="R1235:S1235">
    <cfRule type="containsText" dxfId="16152" priority="16250" operator="containsText" text="O">
      <formula>NOT(ISERROR(SEARCH("O",R1235)))</formula>
    </cfRule>
    <cfRule type="containsText" dxfId="16151" priority="16251" operator="containsText" text="X">
      <formula>NOT(ISERROR(SEARCH("X",R1235)))</formula>
    </cfRule>
    <cfRule type="containsText" dxfId="16150" priority="16252" operator="containsText" text="V">
      <formula>NOT(ISERROR(SEARCH("V",R1235)))</formula>
    </cfRule>
    <cfRule type="cellIs" dxfId="16149" priority="16253" operator="equal">
      <formula>(((#REF!)))</formula>
    </cfRule>
  </conditionalFormatting>
  <conditionalFormatting sqref="R1229:S1229">
    <cfRule type="containsText" dxfId="16148" priority="16254" operator="containsText" text="O">
      <formula>NOT(ISERROR(SEARCH("O",R1229)))</formula>
    </cfRule>
    <cfRule type="containsText" dxfId="16147" priority="16255" operator="containsText" text="X">
      <formula>NOT(ISERROR(SEARCH("X",R1229)))</formula>
    </cfRule>
    <cfRule type="containsText" dxfId="16146" priority="16256" operator="containsText" text="V">
      <formula>NOT(ISERROR(SEARCH("V",R1229)))</formula>
    </cfRule>
    <cfRule type="cellIs" dxfId="16145" priority="16257" operator="equal">
      <formula>(((#REF!)))</formula>
    </cfRule>
  </conditionalFormatting>
  <conditionalFormatting sqref="R1232:S1232 R1230:S1230">
    <cfRule type="containsText" dxfId="16144" priority="16270" operator="containsText" text="O">
      <formula>NOT(ISERROR(SEARCH("O",R1230)))</formula>
    </cfRule>
    <cfRule type="containsText" dxfId="16143" priority="16271" operator="containsText" text="X">
      <formula>NOT(ISERROR(SEARCH("X",R1230)))</formula>
    </cfRule>
    <cfRule type="containsText" dxfId="16142" priority="16272" operator="containsText" text="V">
      <formula>NOT(ISERROR(SEARCH("V",R1230)))</formula>
    </cfRule>
    <cfRule type="cellIs" dxfId="16141" priority="16273" operator="equal">
      <formula>(((#REF!)))</formula>
    </cfRule>
  </conditionalFormatting>
  <conditionalFormatting sqref="R1232:S1232 R1234:S1234">
    <cfRule type="containsText" dxfId="16140" priority="16266" operator="containsText" text="O">
      <formula>NOT(ISERROR(SEARCH("O",R1232)))</formula>
    </cfRule>
    <cfRule type="containsText" dxfId="16139" priority="16267" operator="containsText" text="X">
      <formula>NOT(ISERROR(SEARCH("X",R1232)))</formula>
    </cfRule>
    <cfRule type="containsText" dxfId="16138" priority="16268" operator="containsText" text="V">
      <formula>NOT(ISERROR(SEARCH("V",R1232)))</formula>
    </cfRule>
    <cfRule type="cellIs" dxfId="16137" priority="16269" operator="equal">
      <formula>(((#REF!)))</formula>
    </cfRule>
  </conditionalFormatting>
  <conditionalFormatting sqref="R1243:S1245">
    <cfRule type="containsText" dxfId="16136" priority="16262" operator="containsText" text="O">
      <formula>NOT(ISERROR(SEARCH("O",R1243)))</formula>
    </cfRule>
    <cfRule type="containsText" dxfId="16135" priority="16263" operator="containsText" text="X">
      <formula>NOT(ISERROR(SEARCH("X",R1243)))</formula>
    </cfRule>
    <cfRule type="containsText" dxfId="16134" priority="16264" operator="containsText" text="V">
      <formula>NOT(ISERROR(SEARCH("V",R1243)))</formula>
    </cfRule>
    <cfRule type="cellIs" dxfId="16133" priority="16265" operator="equal">
      <formula>(((#REF!)))</formula>
    </cfRule>
  </conditionalFormatting>
  <conditionalFormatting sqref="R1229:S1229">
    <cfRule type="containsText" dxfId="16132" priority="16242" operator="containsText" text="O">
      <formula>NOT(ISERROR(SEARCH("O",R1229)))</formula>
    </cfRule>
    <cfRule type="containsText" dxfId="16131" priority="16243" operator="containsText" text="X">
      <formula>NOT(ISERROR(SEARCH("X",R1229)))</formula>
    </cfRule>
    <cfRule type="containsText" dxfId="16130" priority="16244" operator="containsText" text="V">
      <formula>NOT(ISERROR(SEARCH("V",R1229)))</formula>
    </cfRule>
    <cfRule type="cellIs" dxfId="16129" priority="16245" operator="equal">
      <formula>(((#REF!)))</formula>
    </cfRule>
  </conditionalFormatting>
  <conditionalFormatting sqref="R1236:S1236">
    <cfRule type="containsText" dxfId="16128" priority="16178" operator="containsText" text="O">
      <formula>NOT(ISERROR(SEARCH("O",R1236)))</formula>
    </cfRule>
    <cfRule type="containsText" dxfId="16127" priority="16179" operator="containsText" text="X">
      <formula>NOT(ISERROR(SEARCH("X",R1236)))</formula>
    </cfRule>
    <cfRule type="containsText" dxfId="16126" priority="16180" operator="containsText" text="V">
      <formula>NOT(ISERROR(SEARCH("V",R1236)))</formula>
    </cfRule>
    <cfRule type="cellIs" dxfId="16125" priority="16181" operator="equal">
      <formula>(((#REF!)))</formula>
    </cfRule>
  </conditionalFormatting>
  <conditionalFormatting sqref="Q1053">
    <cfRule type="containsText" dxfId="16124" priority="15970" operator="containsText" text="O">
      <formula>NOT(ISERROR(SEARCH("O",Q1053)))</formula>
    </cfRule>
    <cfRule type="containsText" dxfId="16123" priority="15971" operator="containsText" text="X">
      <formula>NOT(ISERROR(SEARCH("X",Q1053)))</formula>
    </cfRule>
    <cfRule type="containsText" dxfId="16122" priority="15972" operator="containsText" text="V">
      <formula>NOT(ISERROR(SEARCH("V",Q1053)))</formula>
    </cfRule>
    <cfRule type="cellIs" dxfId="16121" priority="15973" operator="equal">
      <formula>(((#REF!)))</formula>
    </cfRule>
  </conditionalFormatting>
  <conditionalFormatting sqref="O1055:O1057 O1067:O1070">
    <cfRule type="containsText" dxfId="16120" priority="15962" operator="containsText" text="O">
      <formula>NOT(ISERROR(SEARCH("O",O1055)))</formula>
    </cfRule>
    <cfRule type="containsText" dxfId="16119" priority="15963" operator="containsText" text="X">
      <formula>NOT(ISERROR(SEARCH("X",O1055)))</formula>
    </cfRule>
    <cfRule type="containsText" dxfId="16118" priority="15964" operator="containsText" text="V">
      <formula>NOT(ISERROR(SEARCH("V",O1055)))</formula>
    </cfRule>
    <cfRule type="cellIs" dxfId="16117" priority="15965" operator="equal">
      <formula>(((#REF!)))</formula>
    </cfRule>
  </conditionalFormatting>
  <conditionalFormatting sqref="M1054:Q1054 M1071:Q1071 M1099:N1101 M1104:N1105 P1146 O1147:Q1147 O1145:Q1145 M1053:N1053 P1053 M1067:N1070 P1067:P1070 M1055:N1055 P1055 M1084:N1091 P1084:P1091 P1099:P1101 P1104:P1105 P1148:P1150 P1112:P1120 M1112:N1120">
    <cfRule type="expression" dxfId="16116" priority="16141" stopIfTrue="1">
      <formula>NOT(ISERROR(SEARCH("O",M1053)))</formula>
    </cfRule>
    <cfRule type="expression" dxfId="16115" priority="16142" stopIfTrue="1">
      <formula>NOT(ISERROR(SEARCH("X",M1053)))</formula>
    </cfRule>
    <cfRule type="expression" dxfId="16114" priority="16143" stopIfTrue="1">
      <formula>NOT(ISERROR(SEARCH("V",M1053)))</formula>
    </cfRule>
  </conditionalFormatting>
  <conditionalFormatting sqref="M1112:M1120 M1104:N1105 P1146 O1147:Q1147 M1145:N1150 P1148:P1150 M1067:N1068 O1145:Q1145 P1067:P1068 P1104:P1105">
    <cfRule type="expression" dxfId="16113" priority="16139" stopIfTrue="1">
      <formula>NOT(ISERROR(SEARCH("O",M1067)))</formula>
    </cfRule>
    <cfRule type="expression" dxfId="16112" priority="16140" stopIfTrue="1">
      <formula>NOT(ISERROR(SEARCH("X",M1067)))</formula>
    </cfRule>
  </conditionalFormatting>
  <conditionalFormatting sqref="M1057:N1057 P1057">
    <cfRule type="expression" dxfId="16111" priority="16136" stopIfTrue="1">
      <formula>NOT(ISERROR(SEARCH("O",M1057)))</formula>
    </cfRule>
    <cfRule type="expression" dxfId="16110" priority="16137" stopIfTrue="1">
      <formula>NOT(ISERROR(SEARCH("X",M1057)))</formula>
    </cfRule>
    <cfRule type="expression" dxfId="16109" priority="16138" stopIfTrue="1">
      <formula>NOT(ISERROR(SEARCH("V",M1057)))</formula>
    </cfRule>
  </conditionalFormatting>
  <conditionalFormatting sqref="M1057:N1057 M1055:N1055 P1055 P1057">
    <cfRule type="expression" dxfId="16108" priority="16134" stopIfTrue="1">
      <formula>NOT(ISERROR(SEARCH("O",M1055)))</formula>
    </cfRule>
    <cfRule type="expression" dxfId="16107" priority="16135" stopIfTrue="1">
      <formula>NOT(ISERROR(SEARCH("X",M1055)))</formula>
    </cfRule>
  </conditionalFormatting>
  <conditionalFormatting sqref="M1060:N1060 M1058:N1058 P1058 P1060">
    <cfRule type="expression" dxfId="16106" priority="16131" stopIfTrue="1">
      <formula>NOT(ISERROR(SEARCH("O",M1058)))</formula>
    </cfRule>
    <cfRule type="expression" dxfId="16105" priority="16132" stopIfTrue="1">
      <formula>NOT(ISERROR(SEARCH("X",M1058)))</formula>
    </cfRule>
    <cfRule type="expression" dxfId="16104" priority="16133" stopIfTrue="1">
      <formula>NOT(ISERROR(SEARCH("V",M1058)))</formula>
    </cfRule>
  </conditionalFormatting>
  <conditionalFormatting sqref="M1077:Q1077 M1079:N1079 M1081:N1081 M1072:N1076 P1072:P1076 P1081 P1079">
    <cfRule type="expression" dxfId="16103" priority="16128" stopIfTrue="1">
      <formula>NOT(ISERROR(SEARCH("O",M1072)))</formula>
    </cfRule>
    <cfRule type="expression" dxfId="16102" priority="16129" stopIfTrue="1">
      <formula>NOT(ISERROR(SEARCH("X",M1072)))</formula>
    </cfRule>
    <cfRule type="expression" dxfId="16101" priority="16130" stopIfTrue="1">
      <formula>NOT(ISERROR(SEARCH("V",M1072)))</formula>
    </cfRule>
  </conditionalFormatting>
  <conditionalFormatting sqref="M1077:Q1077 M1079:N1079 M1081:N1081 M1072:N1076 P1072:P1076 P1081 P1079">
    <cfRule type="expression" dxfId="16100" priority="16126" stopIfTrue="1">
      <formula>NOT(ISERROR(SEARCH("O",M1072)))</formula>
    </cfRule>
    <cfRule type="expression" dxfId="16099" priority="16127" stopIfTrue="1">
      <formula>NOT(ISERROR(SEARCH("X",M1072)))</formula>
    </cfRule>
  </conditionalFormatting>
  <conditionalFormatting sqref="M1099:N1099 P1099">
    <cfRule type="expression" dxfId="16098" priority="16121" stopIfTrue="1">
      <formula>NOT(ISERROR(SEARCH("O",M1099)))</formula>
    </cfRule>
    <cfRule type="expression" dxfId="16097" priority="16122" stopIfTrue="1">
      <formula>NOT(ISERROR(SEARCH("X",M1099)))</formula>
    </cfRule>
  </conditionalFormatting>
  <conditionalFormatting sqref="M1121:N1127 P1121:P1127">
    <cfRule type="expression" dxfId="16096" priority="16118" stopIfTrue="1">
      <formula>NOT(ISERROR(SEARCH("O",M1121)))</formula>
    </cfRule>
    <cfRule type="expression" dxfId="16095" priority="16119" stopIfTrue="1">
      <formula>NOT(ISERROR(SEARCH("X",M1121)))</formula>
    </cfRule>
    <cfRule type="expression" dxfId="16094" priority="16120" stopIfTrue="1">
      <formula>NOT(ISERROR(SEARCH("V",M1121)))</formula>
    </cfRule>
  </conditionalFormatting>
  <conditionalFormatting sqref="M1121:N1127 P1121:P1127">
    <cfRule type="expression" dxfId="16093" priority="16116" stopIfTrue="1">
      <formula>NOT(ISERROR(SEARCH("O",M1121)))</formula>
    </cfRule>
    <cfRule type="expression" dxfId="16092" priority="16117" stopIfTrue="1">
      <formula>NOT(ISERROR(SEARCH("X",M1121)))</formula>
    </cfRule>
  </conditionalFormatting>
  <conditionalFormatting sqref="M1056:N1056 P1056">
    <cfRule type="expression" dxfId="16091" priority="16109" stopIfTrue="1">
      <formula>NOT(ISERROR(SEARCH("O",M1056)))</formula>
    </cfRule>
    <cfRule type="expression" dxfId="16090" priority="16110" stopIfTrue="1">
      <formula>NOT(ISERROR(SEARCH("X",M1056)))</formula>
    </cfRule>
    <cfRule type="expression" dxfId="16089" priority="16111" stopIfTrue="1">
      <formula>NOT(ISERROR(SEARCH("V",M1056)))</formula>
    </cfRule>
  </conditionalFormatting>
  <conditionalFormatting sqref="M1056:N1056 P1056">
    <cfRule type="expression" dxfId="16088" priority="16107" stopIfTrue="1">
      <formula>NOT(ISERROR(SEARCH("O",M1056)))</formula>
    </cfRule>
    <cfRule type="expression" dxfId="16087" priority="16108" stopIfTrue="1">
      <formula>NOT(ISERROR(SEARCH("X",M1056)))</formula>
    </cfRule>
  </conditionalFormatting>
  <conditionalFormatting sqref="M1059:N1059 P1059">
    <cfRule type="expression" dxfId="16086" priority="16104" stopIfTrue="1">
      <formula>NOT(ISERROR(SEARCH("O",M1059)))</formula>
    </cfRule>
    <cfRule type="expression" dxfId="16085" priority="16105" stopIfTrue="1">
      <formula>NOT(ISERROR(SEARCH("X",M1059)))</formula>
    </cfRule>
    <cfRule type="expression" dxfId="16084" priority="16106" stopIfTrue="1">
      <formula>NOT(ISERROR(SEARCH("V",M1059)))</formula>
    </cfRule>
  </conditionalFormatting>
  <conditionalFormatting sqref="M1059:N1059 P1059">
    <cfRule type="expression" dxfId="16083" priority="16102" stopIfTrue="1">
      <formula>NOT(ISERROR(SEARCH("O",M1059)))</formula>
    </cfRule>
    <cfRule type="expression" dxfId="16082" priority="16103" stopIfTrue="1">
      <formula>NOT(ISERROR(SEARCH("X",M1059)))</formula>
    </cfRule>
  </conditionalFormatting>
  <conditionalFormatting sqref="M1092:N1092 P1092">
    <cfRule type="expression" dxfId="16081" priority="16099" stopIfTrue="1">
      <formula>NOT(ISERROR(SEARCH("O",M1092)))</formula>
    </cfRule>
    <cfRule type="expression" dxfId="16080" priority="16100" stopIfTrue="1">
      <formula>NOT(ISERROR(SEARCH("X",M1092)))</formula>
    </cfRule>
    <cfRule type="expression" dxfId="16079" priority="16101" stopIfTrue="1">
      <formula>NOT(ISERROR(SEARCH("V",M1092)))</formula>
    </cfRule>
  </conditionalFormatting>
  <conditionalFormatting sqref="M1092:N1092 P1092">
    <cfRule type="expression" dxfId="16078" priority="16097" stopIfTrue="1">
      <formula>NOT(ISERROR(SEARCH("O",M1092)))</formula>
    </cfRule>
    <cfRule type="expression" dxfId="16077" priority="16098" stopIfTrue="1">
      <formula>NOT(ISERROR(SEARCH("X",M1092)))</formula>
    </cfRule>
  </conditionalFormatting>
  <conditionalFormatting sqref="M1093:N1094 P1093:P1094">
    <cfRule type="expression" dxfId="16076" priority="16094" stopIfTrue="1">
      <formula>NOT(ISERROR(SEARCH("O",M1093)))</formula>
    </cfRule>
    <cfRule type="expression" dxfId="16075" priority="16095" stopIfTrue="1">
      <formula>NOT(ISERROR(SEARCH("X",M1093)))</formula>
    </cfRule>
    <cfRule type="expression" dxfId="16074" priority="16096" stopIfTrue="1">
      <formula>NOT(ISERROR(SEARCH("V",M1093)))</formula>
    </cfRule>
  </conditionalFormatting>
  <conditionalFormatting sqref="M1093:N1094 P1093:P1094">
    <cfRule type="expression" dxfId="16073" priority="16092" stopIfTrue="1">
      <formula>NOT(ISERROR(SEARCH("O",M1093)))</formula>
    </cfRule>
    <cfRule type="expression" dxfId="16072" priority="16093" stopIfTrue="1">
      <formula>NOT(ISERROR(SEARCH("X",M1093)))</formula>
    </cfRule>
  </conditionalFormatting>
  <conditionalFormatting sqref="M1051:Q1052">
    <cfRule type="containsText" dxfId="16071" priority="16088" operator="containsText" text="O">
      <formula>NOT(ISERROR(SEARCH("O",M1051)))</formula>
    </cfRule>
    <cfRule type="containsText" dxfId="16070" priority="16089" operator="containsText" text="X">
      <formula>NOT(ISERROR(SEARCH("X",M1051)))</formula>
    </cfRule>
    <cfRule type="containsText" dxfId="16069" priority="16090" operator="containsText" text="V">
      <formula>NOT(ISERROR(SEARCH("V",M1051)))</formula>
    </cfRule>
    <cfRule type="cellIs" dxfId="16068" priority="16091" operator="equal">
      <formula>(((#REF!)))</formula>
    </cfRule>
  </conditionalFormatting>
  <conditionalFormatting sqref="M1031:O1031 Q1031">
    <cfRule type="containsText" dxfId="16067" priority="16084" operator="containsText" text="O">
      <formula>NOT(ISERROR(SEARCH("O",M1031)))</formula>
    </cfRule>
    <cfRule type="containsText" dxfId="16066" priority="16085" operator="containsText" text="X">
      <formula>NOT(ISERROR(SEARCH("X",M1031)))</formula>
    </cfRule>
    <cfRule type="containsText" dxfId="16065" priority="16086" operator="containsText" text="V">
      <formula>NOT(ISERROR(SEARCH("V",M1031)))</formula>
    </cfRule>
    <cfRule type="cellIs" dxfId="16064" priority="16087" operator="equal">
      <formula>(((#REF!)))</formula>
    </cfRule>
  </conditionalFormatting>
  <conditionalFormatting sqref="M1032:Q1032">
    <cfRule type="containsText" dxfId="16063" priority="16080" operator="containsText" text="O">
      <formula>NOT(ISERROR(SEARCH("O",M1032)))</formula>
    </cfRule>
    <cfRule type="containsText" dxfId="16062" priority="16081" operator="containsText" text="X">
      <formula>NOT(ISERROR(SEARCH("X",M1032)))</formula>
    </cfRule>
    <cfRule type="containsText" dxfId="16061" priority="16082" operator="containsText" text="V">
      <formula>NOT(ISERROR(SEARCH("V",M1032)))</formula>
    </cfRule>
    <cfRule type="cellIs" dxfId="16060" priority="16083" operator="equal">
      <formula>(((#REF!)))</formula>
    </cfRule>
  </conditionalFormatting>
  <conditionalFormatting sqref="M1033:Q1033">
    <cfRule type="containsText" dxfId="16059" priority="16076" operator="containsText" text="O">
      <formula>NOT(ISERROR(SEARCH("O",M1033)))</formula>
    </cfRule>
    <cfRule type="containsText" dxfId="16058" priority="16077" operator="containsText" text="X">
      <formula>NOT(ISERROR(SEARCH("X",M1033)))</formula>
    </cfRule>
    <cfRule type="containsText" dxfId="16057" priority="16078" operator="containsText" text="V">
      <formula>NOT(ISERROR(SEARCH("V",M1033)))</formula>
    </cfRule>
    <cfRule type="cellIs" dxfId="16056" priority="16079" operator="equal">
      <formula>(((#REF!)))</formula>
    </cfRule>
  </conditionalFormatting>
  <conditionalFormatting sqref="M1034:Q1034">
    <cfRule type="containsText" dxfId="16055" priority="16072" operator="containsText" text="O">
      <formula>NOT(ISERROR(SEARCH("O",M1034)))</formula>
    </cfRule>
    <cfRule type="containsText" dxfId="16054" priority="16073" operator="containsText" text="X">
      <formula>NOT(ISERROR(SEARCH("X",M1034)))</formula>
    </cfRule>
    <cfRule type="containsText" dxfId="16053" priority="16074" operator="containsText" text="V">
      <formula>NOT(ISERROR(SEARCH("V",M1034)))</formula>
    </cfRule>
    <cfRule type="cellIs" dxfId="16052" priority="16075" operator="equal">
      <formula>(((#REF!)))</formula>
    </cfRule>
  </conditionalFormatting>
  <conditionalFormatting sqref="M1035:Q1035">
    <cfRule type="containsText" dxfId="16051" priority="16068" operator="containsText" text="O">
      <formula>NOT(ISERROR(SEARCH("O",M1035)))</formula>
    </cfRule>
    <cfRule type="containsText" dxfId="16050" priority="16069" operator="containsText" text="X">
      <formula>NOT(ISERROR(SEARCH("X",M1035)))</formula>
    </cfRule>
    <cfRule type="containsText" dxfId="16049" priority="16070" operator="containsText" text="V">
      <formula>NOT(ISERROR(SEARCH("V",M1035)))</formula>
    </cfRule>
    <cfRule type="cellIs" dxfId="16048" priority="16071" operator="equal">
      <formula>(((#REF!)))</formula>
    </cfRule>
  </conditionalFormatting>
  <conditionalFormatting sqref="M1036:Q1036">
    <cfRule type="containsText" dxfId="16047" priority="16064" operator="containsText" text="O">
      <formula>NOT(ISERROR(SEARCH("O",M1036)))</formula>
    </cfRule>
    <cfRule type="containsText" dxfId="16046" priority="16065" operator="containsText" text="X">
      <formula>NOT(ISERROR(SEARCH("X",M1036)))</formula>
    </cfRule>
    <cfRule type="containsText" dxfId="16045" priority="16066" operator="containsText" text="V">
      <formula>NOT(ISERROR(SEARCH("V",M1036)))</formula>
    </cfRule>
    <cfRule type="cellIs" dxfId="16044" priority="16067" operator="equal">
      <formula>(((#REF!)))</formula>
    </cfRule>
  </conditionalFormatting>
  <conditionalFormatting sqref="M1037:Q1037">
    <cfRule type="containsText" dxfId="16043" priority="16060" operator="containsText" text="O">
      <formula>NOT(ISERROR(SEARCH("O",M1037)))</formula>
    </cfRule>
    <cfRule type="containsText" dxfId="16042" priority="16061" operator="containsText" text="X">
      <formula>NOT(ISERROR(SEARCH("X",M1037)))</formula>
    </cfRule>
    <cfRule type="containsText" dxfId="16041" priority="16062" operator="containsText" text="V">
      <formula>NOT(ISERROR(SEARCH("V",M1037)))</formula>
    </cfRule>
    <cfRule type="cellIs" dxfId="16040" priority="16063" operator="equal">
      <formula>(((#REF!)))</formula>
    </cfRule>
  </conditionalFormatting>
  <conditionalFormatting sqref="M1046:Q1046">
    <cfRule type="containsText" dxfId="16039" priority="16056" operator="containsText" text="O">
      <formula>NOT(ISERROR(SEARCH("O",M1046)))</formula>
    </cfRule>
    <cfRule type="containsText" dxfId="16038" priority="16057" operator="containsText" text="X">
      <formula>NOT(ISERROR(SEARCH("X",M1046)))</formula>
    </cfRule>
    <cfRule type="containsText" dxfId="16037" priority="16058" operator="containsText" text="V">
      <formula>NOT(ISERROR(SEARCH("V",M1046)))</formula>
    </cfRule>
    <cfRule type="cellIs" dxfId="16036" priority="16059" operator="equal">
      <formula>(((#REF!)))</formula>
    </cfRule>
  </conditionalFormatting>
  <conditionalFormatting sqref="M1045:Q1045">
    <cfRule type="containsText" dxfId="16035" priority="16052" operator="containsText" text="O">
      <formula>NOT(ISERROR(SEARCH("O",M1045)))</formula>
    </cfRule>
    <cfRule type="containsText" dxfId="16034" priority="16053" operator="containsText" text="X">
      <formula>NOT(ISERROR(SEARCH("X",M1045)))</formula>
    </cfRule>
    <cfRule type="containsText" dxfId="16033" priority="16054" operator="containsText" text="V">
      <formula>NOT(ISERROR(SEARCH("V",M1045)))</formula>
    </cfRule>
    <cfRule type="cellIs" dxfId="16032" priority="16055" operator="equal">
      <formula>(((#REF!)))</formula>
    </cfRule>
  </conditionalFormatting>
  <conditionalFormatting sqref="M1047:Q1047">
    <cfRule type="containsText" dxfId="16031" priority="16048" operator="containsText" text="O">
      <formula>NOT(ISERROR(SEARCH("O",M1047)))</formula>
    </cfRule>
    <cfRule type="containsText" dxfId="16030" priority="16049" operator="containsText" text="X">
      <formula>NOT(ISERROR(SEARCH("X",M1047)))</formula>
    </cfRule>
    <cfRule type="containsText" dxfId="16029" priority="16050" operator="containsText" text="V">
      <formula>NOT(ISERROR(SEARCH("V",M1047)))</formula>
    </cfRule>
    <cfRule type="cellIs" dxfId="16028" priority="16051" operator="equal">
      <formula>(((#REF!)))</formula>
    </cfRule>
  </conditionalFormatting>
  <conditionalFormatting sqref="M1048:Q1048">
    <cfRule type="containsText" dxfId="16027" priority="16044" operator="containsText" text="O">
      <formula>NOT(ISERROR(SEARCH("O",M1048)))</formula>
    </cfRule>
    <cfRule type="containsText" dxfId="16026" priority="16045" operator="containsText" text="X">
      <formula>NOT(ISERROR(SEARCH("X",M1048)))</formula>
    </cfRule>
    <cfRule type="containsText" dxfId="16025" priority="16046" operator="containsText" text="V">
      <formula>NOT(ISERROR(SEARCH("V",M1048)))</formula>
    </cfRule>
    <cfRule type="cellIs" dxfId="16024" priority="16047" operator="equal">
      <formula>(((#REF!)))</formula>
    </cfRule>
  </conditionalFormatting>
  <conditionalFormatting sqref="M1049:Q1049">
    <cfRule type="containsText" dxfId="16023" priority="16040" operator="containsText" text="O">
      <formula>NOT(ISERROR(SEARCH("O",M1049)))</formula>
    </cfRule>
    <cfRule type="containsText" dxfId="16022" priority="16041" operator="containsText" text="X">
      <formula>NOT(ISERROR(SEARCH("X",M1049)))</formula>
    </cfRule>
    <cfRule type="containsText" dxfId="16021" priority="16042" operator="containsText" text="V">
      <formula>NOT(ISERROR(SEARCH("V",M1049)))</formula>
    </cfRule>
    <cfRule type="cellIs" dxfId="16020" priority="16043" operator="equal">
      <formula>(((#REF!)))</formula>
    </cfRule>
  </conditionalFormatting>
  <conditionalFormatting sqref="M1050:Q1050">
    <cfRule type="containsText" dxfId="16019" priority="16036" operator="containsText" text="O">
      <formula>NOT(ISERROR(SEARCH("O",M1050)))</formula>
    </cfRule>
    <cfRule type="containsText" dxfId="16018" priority="16037" operator="containsText" text="X">
      <formula>NOT(ISERROR(SEARCH("X",M1050)))</formula>
    </cfRule>
    <cfRule type="containsText" dxfId="16017" priority="16038" operator="containsText" text="V">
      <formula>NOT(ISERROR(SEARCH("V",M1050)))</formula>
    </cfRule>
    <cfRule type="cellIs" dxfId="16016" priority="16039" operator="equal">
      <formula>(((#REF!)))</formula>
    </cfRule>
  </conditionalFormatting>
  <conditionalFormatting sqref="M1159:N1162">
    <cfRule type="expression" dxfId="16015" priority="16034" stopIfTrue="1">
      <formula>NOT(ISERROR(SEARCH("O",M1159)))</formula>
    </cfRule>
    <cfRule type="expression" dxfId="16014" priority="16035" stopIfTrue="1">
      <formula>NOT(ISERROR(SEARCH("X",M1159)))</formula>
    </cfRule>
  </conditionalFormatting>
  <conditionalFormatting sqref="M1139:N1139 P1139">
    <cfRule type="expression" dxfId="16013" priority="16031" stopIfTrue="1">
      <formula>NOT(ISERROR(SEARCH("O",M1139)))</formula>
    </cfRule>
    <cfRule type="expression" dxfId="16012" priority="16032" stopIfTrue="1">
      <formula>NOT(ISERROR(SEARCH("X",M1139)))</formula>
    </cfRule>
    <cfRule type="expression" dxfId="16011" priority="16033" stopIfTrue="1">
      <formula>NOT(ISERROR(SEARCH("V",M1139)))</formula>
    </cfRule>
  </conditionalFormatting>
  <conditionalFormatting sqref="M1139:N1139 P1139">
    <cfRule type="expression" dxfId="16010" priority="16029" stopIfTrue="1">
      <formula>NOT(ISERROR(SEARCH("O",M1139)))</formula>
    </cfRule>
    <cfRule type="expression" dxfId="16009" priority="16030" stopIfTrue="1">
      <formula>NOT(ISERROR(SEARCH("X",M1139)))</formula>
    </cfRule>
  </conditionalFormatting>
  <conditionalFormatting sqref="M1138:N1138 P1138">
    <cfRule type="expression" dxfId="16008" priority="16026" stopIfTrue="1">
      <formula>NOT(ISERROR(SEARCH("O",M1138)))</formula>
    </cfRule>
    <cfRule type="expression" dxfId="16007" priority="16027" stopIfTrue="1">
      <formula>NOT(ISERROR(SEARCH("X",M1138)))</formula>
    </cfRule>
    <cfRule type="expression" dxfId="16006" priority="16028" stopIfTrue="1">
      <formula>NOT(ISERROR(SEARCH("V",M1138)))</formula>
    </cfRule>
  </conditionalFormatting>
  <conditionalFormatting sqref="M1138:N1138 P1138">
    <cfRule type="expression" dxfId="16005" priority="16024" stopIfTrue="1">
      <formula>NOT(ISERROR(SEARCH("O",M1138)))</formula>
    </cfRule>
    <cfRule type="expression" dxfId="16004" priority="16025" stopIfTrue="1">
      <formula>NOT(ISERROR(SEARCH("X",M1138)))</formula>
    </cfRule>
  </conditionalFormatting>
  <conditionalFormatting sqref="M1140:N1140 P1140">
    <cfRule type="expression" dxfId="16003" priority="16021" stopIfTrue="1">
      <formula>NOT(ISERROR(SEARCH("O",M1140)))</formula>
    </cfRule>
    <cfRule type="expression" dxfId="16002" priority="16022" stopIfTrue="1">
      <formula>NOT(ISERROR(SEARCH("X",M1140)))</formula>
    </cfRule>
    <cfRule type="expression" dxfId="16001" priority="16023" stopIfTrue="1">
      <formula>NOT(ISERROR(SEARCH("V",M1140)))</formula>
    </cfRule>
  </conditionalFormatting>
  <conditionalFormatting sqref="M1140:N1140 P1140">
    <cfRule type="expression" dxfId="16000" priority="16019" stopIfTrue="1">
      <formula>NOT(ISERROR(SEARCH("O",M1140)))</formula>
    </cfRule>
    <cfRule type="expression" dxfId="15999" priority="16020" stopIfTrue="1">
      <formula>NOT(ISERROR(SEARCH("X",M1140)))</formula>
    </cfRule>
  </conditionalFormatting>
  <conditionalFormatting sqref="M1141:N1141 P1141">
    <cfRule type="expression" dxfId="15998" priority="16016" stopIfTrue="1">
      <formula>NOT(ISERROR(SEARCH("O",M1141)))</formula>
    </cfRule>
    <cfRule type="expression" dxfId="15997" priority="16017" stopIfTrue="1">
      <formula>NOT(ISERROR(SEARCH("X",M1141)))</formula>
    </cfRule>
    <cfRule type="expression" dxfId="15996" priority="16018" stopIfTrue="1">
      <formula>NOT(ISERROR(SEARCH("V",M1141)))</formula>
    </cfRule>
  </conditionalFormatting>
  <conditionalFormatting sqref="M1141:N1141 P1141">
    <cfRule type="expression" dxfId="15995" priority="16014" stopIfTrue="1">
      <formula>NOT(ISERROR(SEARCH("O",M1141)))</formula>
    </cfRule>
    <cfRule type="expression" dxfId="15994" priority="16015" stopIfTrue="1">
      <formula>NOT(ISERROR(SEARCH("X",M1141)))</formula>
    </cfRule>
  </conditionalFormatting>
  <conditionalFormatting sqref="M1142:N1144 P1142:P1144">
    <cfRule type="expression" dxfId="15993" priority="16011" stopIfTrue="1">
      <formula>NOT(ISERROR(SEARCH("O",M1142)))</formula>
    </cfRule>
    <cfRule type="expression" dxfId="15992" priority="16012" stopIfTrue="1">
      <formula>NOT(ISERROR(SEARCH("X",M1142)))</formula>
    </cfRule>
    <cfRule type="expression" dxfId="15991" priority="16013" stopIfTrue="1">
      <formula>NOT(ISERROR(SEARCH("V",M1142)))</formula>
    </cfRule>
  </conditionalFormatting>
  <conditionalFormatting sqref="M1142:N1144 P1142:P1144">
    <cfRule type="expression" dxfId="15990" priority="16009" stopIfTrue="1">
      <formula>NOT(ISERROR(SEARCH("O",M1142)))</formula>
    </cfRule>
    <cfRule type="expression" dxfId="15989" priority="16010" stopIfTrue="1">
      <formula>NOT(ISERROR(SEARCH("X",M1142)))</formula>
    </cfRule>
  </conditionalFormatting>
  <conditionalFormatting sqref="M1132:N1134 P1132:P1134">
    <cfRule type="expression" dxfId="15988" priority="16006" stopIfTrue="1">
      <formula>NOT(ISERROR(SEARCH("O",M1132)))</formula>
    </cfRule>
    <cfRule type="expression" dxfId="15987" priority="16007" stopIfTrue="1">
      <formula>NOT(ISERROR(SEARCH("X",M1132)))</formula>
    </cfRule>
    <cfRule type="expression" dxfId="15986" priority="16008" stopIfTrue="1">
      <formula>NOT(ISERROR(SEARCH("V",M1132)))</formula>
    </cfRule>
  </conditionalFormatting>
  <conditionalFormatting sqref="M1132:N1134 P1132:P1134">
    <cfRule type="expression" dxfId="15985" priority="16004" stopIfTrue="1">
      <formula>NOT(ISERROR(SEARCH("O",M1132)))</formula>
    </cfRule>
    <cfRule type="expression" dxfId="15984" priority="16005" stopIfTrue="1">
      <formula>NOT(ISERROR(SEARCH("X",M1132)))</formula>
    </cfRule>
  </conditionalFormatting>
  <conditionalFormatting sqref="M1136:N1137 P1136:P1137">
    <cfRule type="expression" dxfId="15983" priority="16001" stopIfTrue="1">
      <formula>NOT(ISERROR(SEARCH("O",M1136)))</formula>
    </cfRule>
    <cfRule type="expression" dxfId="15982" priority="16002" stopIfTrue="1">
      <formula>NOT(ISERROR(SEARCH("X",M1136)))</formula>
    </cfRule>
    <cfRule type="expression" dxfId="15981" priority="16003" stopIfTrue="1">
      <formula>NOT(ISERROR(SEARCH("V",M1136)))</formula>
    </cfRule>
  </conditionalFormatting>
  <conditionalFormatting sqref="M1136:N1137 P1136:P1137">
    <cfRule type="expression" dxfId="15980" priority="15999" stopIfTrue="1">
      <formula>NOT(ISERROR(SEARCH("O",M1136)))</formula>
    </cfRule>
    <cfRule type="expression" dxfId="15979" priority="16000" stopIfTrue="1">
      <formula>NOT(ISERROR(SEARCH("X",M1136)))</formula>
    </cfRule>
  </conditionalFormatting>
  <conditionalFormatting sqref="M1135:N1135 P1135">
    <cfRule type="expression" dxfId="15978" priority="15996" stopIfTrue="1">
      <formula>NOT(ISERROR(SEARCH("O",M1135)))</formula>
    </cfRule>
    <cfRule type="expression" dxfId="15977" priority="15997" stopIfTrue="1">
      <formula>NOT(ISERROR(SEARCH("X",M1135)))</formula>
    </cfRule>
    <cfRule type="expression" dxfId="15976" priority="15998" stopIfTrue="1">
      <formula>NOT(ISERROR(SEARCH("V",M1135)))</formula>
    </cfRule>
  </conditionalFormatting>
  <conditionalFormatting sqref="M1135:N1135 P1135">
    <cfRule type="expression" dxfId="15975" priority="15994" stopIfTrue="1">
      <formula>NOT(ISERROR(SEARCH("O",M1135)))</formula>
    </cfRule>
    <cfRule type="expression" dxfId="15974" priority="15995" stopIfTrue="1">
      <formula>NOT(ISERROR(SEARCH("X",M1135)))</formula>
    </cfRule>
  </conditionalFormatting>
  <conditionalFormatting sqref="M1078:N1078 P1078">
    <cfRule type="expression" dxfId="15973" priority="15991" stopIfTrue="1">
      <formula>NOT(ISERROR(SEARCH("O",M1078)))</formula>
    </cfRule>
    <cfRule type="expression" dxfId="15972" priority="15992" stopIfTrue="1">
      <formula>NOT(ISERROR(SEARCH("X",M1078)))</formula>
    </cfRule>
    <cfRule type="expression" dxfId="15971" priority="15993" stopIfTrue="1">
      <formula>NOT(ISERROR(SEARCH("V",M1078)))</formula>
    </cfRule>
  </conditionalFormatting>
  <conditionalFormatting sqref="M1078:N1078 P1078">
    <cfRule type="expression" dxfId="15970" priority="15989" stopIfTrue="1">
      <formula>NOT(ISERROR(SEARCH("O",M1078)))</formula>
    </cfRule>
    <cfRule type="expression" dxfId="15969" priority="15990" stopIfTrue="1">
      <formula>NOT(ISERROR(SEARCH("X",M1078)))</formula>
    </cfRule>
  </conditionalFormatting>
  <conditionalFormatting sqref="M1082:N1082 P1082">
    <cfRule type="expression" dxfId="15968" priority="15986" stopIfTrue="1">
      <formula>NOT(ISERROR(SEARCH("O",M1082)))</formula>
    </cfRule>
    <cfRule type="expression" dxfId="15967" priority="15987" stopIfTrue="1">
      <formula>NOT(ISERROR(SEARCH("X",M1082)))</formula>
    </cfRule>
    <cfRule type="expression" dxfId="15966" priority="15988" stopIfTrue="1">
      <formula>NOT(ISERROR(SEARCH("V",M1082)))</formula>
    </cfRule>
  </conditionalFormatting>
  <conditionalFormatting sqref="M1082:N1082 P1082">
    <cfRule type="expression" dxfId="15965" priority="15984" stopIfTrue="1">
      <formula>NOT(ISERROR(SEARCH("O",M1082)))</formula>
    </cfRule>
    <cfRule type="expression" dxfId="15964" priority="15985" stopIfTrue="1">
      <formula>NOT(ISERROR(SEARCH("X",M1082)))</formula>
    </cfRule>
  </conditionalFormatting>
  <conditionalFormatting sqref="M1083:Q1083">
    <cfRule type="expression" dxfId="15963" priority="15981" stopIfTrue="1">
      <formula>NOT(ISERROR(SEARCH("O",M1083)))</formula>
    </cfRule>
    <cfRule type="expression" dxfId="15962" priority="15982" stopIfTrue="1">
      <formula>NOT(ISERROR(SEARCH("X",M1083)))</formula>
    </cfRule>
    <cfRule type="expression" dxfId="15961" priority="15983" stopIfTrue="1">
      <formula>NOT(ISERROR(SEARCH("V",M1083)))</formula>
    </cfRule>
  </conditionalFormatting>
  <conditionalFormatting sqref="M1083:Q1083">
    <cfRule type="expression" dxfId="15960" priority="15979" stopIfTrue="1">
      <formula>NOT(ISERROR(SEARCH("O",M1083)))</formula>
    </cfRule>
    <cfRule type="expression" dxfId="15959" priority="15980" stopIfTrue="1">
      <formula>NOT(ISERROR(SEARCH("X",M1083)))</formula>
    </cfRule>
  </conditionalFormatting>
  <conditionalFormatting sqref="M1080:N1080 P1080">
    <cfRule type="expression" dxfId="15958" priority="15976" stopIfTrue="1">
      <formula>NOT(ISERROR(SEARCH("O",M1080)))</formula>
    </cfRule>
    <cfRule type="expression" dxfId="15957" priority="15977" stopIfTrue="1">
      <formula>NOT(ISERROR(SEARCH("X",M1080)))</formula>
    </cfRule>
    <cfRule type="expression" dxfId="15956" priority="15978" stopIfTrue="1">
      <formula>NOT(ISERROR(SEARCH("V",M1080)))</formula>
    </cfRule>
  </conditionalFormatting>
  <conditionalFormatting sqref="M1080:N1080 P1080">
    <cfRule type="expression" dxfId="15955" priority="15974" stopIfTrue="1">
      <formula>NOT(ISERROR(SEARCH("O",M1080)))</formula>
    </cfRule>
    <cfRule type="expression" dxfId="15954" priority="15975" stopIfTrue="1">
      <formula>NOT(ISERROR(SEARCH("X",M1080)))</formula>
    </cfRule>
  </conditionalFormatting>
  <conditionalFormatting sqref="O1053">
    <cfRule type="containsText" dxfId="15953" priority="15966" operator="containsText" text="O">
      <formula>NOT(ISERROR(SEARCH("O",O1053)))</formula>
    </cfRule>
    <cfRule type="containsText" dxfId="15952" priority="15967" operator="containsText" text="X">
      <formula>NOT(ISERROR(SEARCH("X",O1053)))</formula>
    </cfRule>
    <cfRule type="containsText" dxfId="15951" priority="15968" operator="containsText" text="V">
      <formula>NOT(ISERROR(SEARCH("V",O1053)))</formula>
    </cfRule>
    <cfRule type="cellIs" dxfId="15950" priority="15969" operator="equal">
      <formula>(((#REF!)))</formula>
    </cfRule>
  </conditionalFormatting>
  <conditionalFormatting sqref="Q1055:Q1057 Q1067:Q1070">
    <cfRule type="containsText" dxfId="15949" priority="15958" operator="containsText" text="O">
      <formula>NOT(ISERROR(SEARCH("O",Q1055)))</formula>
    </cfRule>
    <cfRule type="containsText" dxfId="15948" priority="15959" operator="containsText" text="X">
      <formula>NOT(ISERROR(SEARCH("X",Q1055)))</formula>
    </cfRule>
    <cfRule type="containsText" dxfId="15947" priority="15960" operator="containsText" text="V">
      <formula>NOT(ISERROR(SEARCH("V",Q1055)))</formula>
    </cfRule>
    <cfRule type="cellIs" dxfId="15946" priority="15961" operator="equal">
      <formula>(((#REF!)))</formula>
    </cfRule>
  </conditionalFormatting>
  <conditionalFormatting sqref="Q1078:Q1082">
    <cfRule type="containsText" dxfId="15945" priority="15946" operator="containsText" text="O">
      <formula>NOT(ISERROR(SEARCH("O",Q1078)))</formula>
    </cfRule>
    <cfRule type="containsText" dxfId="15944" priority="15947" operator="containsText" text="X">
      <formula>NOT(ISERROR(SEARCH("X",Q1078)))</formula>
    </cfRule>
    <cfRule type="containsText" dxfId="15943" priority="15948" operator="containsText" text="V">
      <formula>NOT(ISERROR(SEARCH("V",Q1078)))</formula>
    </cfRule>
    <cfRule type="cellIs" dxfId="15942" priority="15949" operator="equal">
      <formula>(((#REF!)))</formula>
    </cfRule>
  </conditionalFormatting>
  <conditionalFormatting sqref="O1078:O1082">
    <cfRule type="containsText" dxfId="15941" priority="15942" operator="containsText" text="O">
      <formula>NOT(ISERROR(SEARCH("O",O1078)))</formula>
    </cfRule>
    <cfRule type="containsText" dxfId="15940" priority="15943" operator="containsText" text="X">
      <formula>NOT(ISERROR(SEARCH("X",O1078)))</formula>
    </cfRule>
    <cfRule type="containsText" dxfId="15939" priority="15944" operator="containsText" text="V">
      <formula>NOT(ISERROR(SEARCH("V",O1078)))</formula>
    </cfRule>
    <cfRule type="cellIs" dxfId="15938" priority="15945" operator="equal">
      <formula>(((#REF!)))</formula>
    </cfRule>
  </conditionalFormatting>
  <conditionalFormatting sqref="O1084:O1094">
    <cfRule type="containsText" dxfId="15937" priority="15938" operator="containsText" text="O">
      <formula>NOT(ISERROR(SEARCH("O",O1084)))</formula>
    </cfRule>
    <cfRule type="containsText" dxfId="15936" priority="15939" operator="containsText" text="X">
      <formula>NOT(ISERROR(SEARCH("X",O1084)))</formula>
    </cfRule>
    <cfRule type="containsText" dxfId="15935" priority="15940" operator="containsText" text="V">
      <formula>NOT(ISERROR(SEARCH("V",O1084)))</formula>
    </cfRule>
    <cfRule type="cellIs" dxfId="15934" priority="15941" operator="equal">
      <formula>(((#REF!)))</formula>
    </cfRule>
  </conditionalFormatting>
  <conditionalFormatting sqref="Q1084:Q1085">
    <cfRule type="containsText" dxfId="15933" priority="15934" operator="containsText" text="O">
      <formula>NOT(ISERROR(SEARCH("O",Q1084)))</formula>
    </cfRule>
    <cfRule type="containsText" dxfId="15932" priority="15935" operator="containsText" text="X">
      <formula>NOT(ISERROR(SEARCH("X",Q1084)))</formula>
    </cfRule>
    <cfRule type="containsText" dxfId="15931" priority="15936" operator="containsText" text="V">
      <formula>NOT(ISERROR(SEARCH("V",Q1084)))</formula>
    </cfRule>
    <cfRule type="cellIs" dxfId="15930" priority="15937" operator="equal">
      <formula>(((#REF!)))</formula>
    </cfRule>
  </conditionalFormatting>
  <conditionalFormatting sqref="Q1086:Q1094 Q1099">
    <cfRule type="containsText" dxfId="15929" priority="15930" operator="containsText" text="O">
      <formula>NOT(ISERROR(SEARCH("O",Q1086)))</formula>
    </cfRule>
    <cfRule type="containsText" dxfId="15928" priority="15931" operator="containsText" text="X">
      <formula>NOT(ISERROR(SEARCH("X",Q1086)))</formula>
    </cfRule>
    <cfRule type="containsText" dxfId="15927" priority="15932" operator="containsText" text="V">
      <formula>NOT(ISERROR(SEARCH("V",Q1086)))</formula>
    </cfRule>
    <cfRule type="cellIs" dxfId="15926" priority="15933" operator="equal">
      <formula>(((#REF!)))</formula>
    </cfRule>
  </conditionalFormatting>
  <conditionalFormatting sqref="O1103:O1105">
    <cfRule type="containsText" dxfId="15925" priority="15922" operator="containsText" text="O">
      <formula>NOT(ISERROR(SEARCH("O",O1103)))</formula>
    </cfRule>
    <cfRule type="containsText" dxfId="15924" priority="15923" operator="containsText" text="X">
      <formula>NOT(ISERROR(SEARCH("X",O1103)))</formula>
    </cfRule>
    <cfRule type="containsText" dxfId="15923" priority="15924" operator="containsText" text="V">
      <formula>NOT(ISERROR(SEARCH("V",O1103)))</formula>
    </cfRule>
    <cfRule type="cellIs" dxfId="15922" priority="15925" operator="equal">
      <formula>(((#REF!)))</formula>
    </cfRule>
  </conditionalFormatting>
  <conditionalFormatting sqref="Q1132:Q1142 O1148:O1162">
    <cfRule type="cellIs" dxfId="15921" priority="15909" operator="equal">
      <formula>"v1"</formula>
    </cfRule>
    <cfRule type="cellIs" dxfId="15920" priority="15910" operator="equal">
      <formula>"v"</formula>
    </cfRule>
    <cfRule type="cellIs" dxfId="15919" priority="15911" operator="equal">
      <formula>"o"</formula>
    </cfRule>
    <cfRule type="cellIs" dxfId="15918" priority="15912" operator="equal">
      <formula>"NS"</formula>
    </cfRule>
    <cfRule type="cellIs" dxfId="15917" priority="15913" operator="equal">
      <formula>"x"</formula>
    </cfRule>
  </conditionalFormatting>
  <conditionalFormatting sqref="Q1143:Q1144">
    <cfRule type="cellIs" dxfId="15916" priority="15904" operator="equal">
      <formula>"v1"</formula>
    </cfRule>
    <cfRule type="cellIs" dxfId="15915" priority="15905" operator="equal">
      <formula>"v"</formula>
    </cfRule>
    <cfRule type="cellIs" dxfId="15914" priority="15906" operator="equal">
      <formula>"o"</formula>
    </cfRule>
    <cfRule type="cellIs" dxfId="15913" priority="15907" operator="equal">
      <formula>"NS"</formula>
    </cfRule>
    <cfRule type="cellIs" dxfId="15912" priority="15908" operator="equal">
      <formula>"x"</formula>
    </cfRule>
  </conditionalFormatting>
  <conditionalFormatting sqref="O1146">
    <cfRule type="cellIs" dxfId="15911" priority="15899" operator="equal">
      <formula>"v1"</formula>
    </cfRule>
    <cfRule type="cellIs" dxfId="15910" priority="15900" operator="equal">
      <formula>"v"</formula>
    </cfRule>
    <cfRule type="cellIs" dxfId="15909" priority="15901" operator="equal">
      <formula>"o"</formula>
    </cfRule>
    <cfRule type="cellIs" dxfId="15908" priority="15902" operator="equal">
      <formula>"NS"</formula>
    </cfRule>
    <cfRule type="cellIs" dxfId="15907" priority="15903" operator="equal">
      <formula>"x"</formula>
    </cfRule>
  </conditionalFormatting>
  <conditionalFormatting sqref="Q1146">
    <cfRule type="cellIs" dxfId="15906" priority="15894" operator="equal">
      <formula>"v1"</formula>
    </cfRule>
    <cfRule type="cellIs" dxfId="15905" priority="15895" operator="equal">
      <formula>"v"</formula>
    </cfRule>
    <cfRule type="cellIs" dxfId="15904" priority="15896" operator="equal">
      <formula>"o"</formula>
    </cfRule>
    <cfRule type="cellIs" dxfId="15903" priority="15897" operator="equal">
      <formula>"NS"</formula>
    </cfRule>
    <cfRule type="cellIs" dxfId="15902" priority="15898" operator="equal">
      <formula>"x"</formula>
    </cfRule>
  </conditionalFormatting>
  <conditionalFormatting sqref="P1151:Q1162">
    <cfRule type="cellIs" dxfId="15901" priority="15884" operator="equal">
      <formula>"v1"</formula>
    </cfRule>
    <cfRule type="cellIs" dxfId="15900" priority="15885" operator="equal">
      <formula>"v"</formula>
    </cfRule>
    <cfRule type="cellIs" dxfId="15899" priority="15886" operator="equal">
      <formula>"o"</formula>
    </cfRule>
    <cfRule type="cellIs" dxfId="15898" priority="15887" operator="equal">
      <formula>"NS"</formula>
    </cfRule>
    <cfRule type="cellIs" dxfId="15897" priority="15888" operator="equal">
      <formula>"x"</formula>
    </cfRule>
  </conditionalFormatting>
  <conditionalFormatting sqref="Q1148:Q1150">
    <cfRule type="cellIs" dxfId="15896" priority="15879" operator="equal">
      <formula>"v1"</formula>
    </cfRule>
    <cfRule type="cellIs" dxfId="15895" priority="15880" operator="equal">
      <formula>"v"</formula>
    </cfRule>
    <cfRule type="cellIs" dxfId="15894" priority="15881" operator="equal">
      <formula>"o"</formula>
    </cfRule>
    <cfRule type="cellIs" dxfId="15893" priority="15882" operator="equal">
      <formula>"NS"</formula>
    </cfRule>
    <cfRule type="cellIs" dxfId="15892" priority="15883" operator="equal">
      <formula>"x"</formula>
    </cfRule>
  </conditionalFormatting>
  <conditionalFormatting sqref="R1099:S1101 S1061:S1066 R1053:S1055 R1067:S1071 R1084:S1091 R1104:S1105 R1112:S1120">
    <cfRule type="expression" dxfId="15891" priority="15876" stopIfTrue="1">
      <formula>NOT(ISERROR(SEARCH("O",R1053)))</formula>
    </cfRule>
    <cfRule type="expression" dxfId="15890" priority="15877" stopIfTrue="1">
      <formula>NOT(ISERROR(SEARCH("X",R1053)))</formula>
    </cfRule>
    <cfRule type="expression" dxfId="15889" priority="15878" stopIfTrue="1">
      <formula>NOT(ISERROR(SEARCH("V",R1053)))</formula>
    </cfRule>
  </conditionalFormatting>
  <conditionalFormatting sqref="R1067:S1068 R1099:S1105 R1112:S1120 R1145:S1150">
    <cfRule type="expression" dxfId="15888" priority="15874" stopIfTrue="1">
      <formula>NOT(ISERROR(SEARCH("O",R1067)))</formula>
    </cfRule>
    <cfRule type="expression" dxfId="15887" priority="15875" stopIfTrue="1">
      <formula>NOT(ISERROR(SEARCH("X",R1067)))</formula>
    </cfRule>
  </conditionalFormatting>
  <conditionalFormatting sqref="R1057:S1057">
    <cfRule type="expression" dxfId="15886" priority="15871" stopIfTrue="1">
      <formula>NOT(ISERROR(SEARCH("O",R1057)))</formula>
    </cfRule>
    <cfRule type="expression" dxfId="15885" priority="15872" stopIfTrue="1">
      <formula>NOT(ISERROR(SEARCH("X",R1057)))</formula>
    </cfRule>
    <cfRule type="expression" dxfId="15884" priority="15873" stopIfTrue="1">
      <formula>NOT(ISERROR(SEARCH("V",R1057)))</formula>
    </cfRule>
  </conditionalFormatting>
  <conditionalFormatting sqref="R1057:S1057 R1055:S1055">
    <cfRule type="expression" dxfId="15883" priority="15869" stopIfTrue="1">
      <formula>NOT(ISERROR(SEARCH("O",R1055)))</formula>
    </cfRule>
    <cfRule type="expression" dxfId="15882" priority="15870" stopIfTrue="1">
      <formula>NOT(ISERROR(SEARCH("X",R1055)))</formula>
    </cfRule>
  </conditionalFormatting>
  <conditionalFormatting sqref="R1058:S1058 R1060:S1060">
    <cfRule type="expression" dxfId="15881" priority="15866" stopIfTrue="1">
      <formula>NOT(ISERROR(SEARCH("O",R1058)))</formula>
    </cfRule>
    <cfRule type="expression" dxfId="15880" priority="15867" stopIfTrue="1">
      <formula>NOT(ISERROR(SEARCH("X",R1058)))</formula>
    </cfRule>
    <cfRule type="expression" dxfId="15879" priority="15868" stopIfTrue="1">
      <formula>NOT(ISERROR(SEARCH("V",R1058)))</formula>
    </cfRule>
  </conditionalFormatting>
  <conditionalFormatting sqref="R1060:S1060 R1058:S1058">
    <cfRule type="expression" dxfId="15878" priority="15864" stopIfTrue="1">
      <formula>NOT(ISERROR(SEARCH("O",R1058)))</formula>
    </cfRule>
    <cfRule type="expression" dxfId="15877" priority="15865" stopIfTrue="1">
      <formula>NOT(ISERROR(SEARCH("X",R1058)))</formula>
    </cfRule>
  </conditionalFormatting>
  <conditionalFormatting sqref="R1079:S1079 R1081:S1081 R1072:S1077">
    <cfRule type="expression" dxfId="15876" priority="15861" stopIfTrue="1">
      <formula>NOT(ISERROR(SEARCH("O",R1072)))</formula>
    </cfRule>
    <cfRule type="expression" dxfId="15875" priority="15862" stopIfTrue="1">
      <formula>NOT(ISERROR(SEARCH("X",R1072)))</formula>
    </cfRule>
    <cfRule type="expression" dxfId="15874" priority="15863" stopIfTrue="1">
      <formula>NOT(ISERROR(SEARCH("V",R1072)))</formula>
    </cfRule>
  </conditionalFormatting>
  <conditionalFormatting sqref="R1081:S1081 R1079:S1079 R1072:S1077">
    <cfRule type="expression" dxfId="15873" priority="15859" stopIfTrue="1">
      <formula>NOT(ISERROR(SEARCH("O",R1072)))</formula>
    </cfRule>
    <cfRule type="expression" dxfId="15872" priority="15860" stopIfTrue="1">
      <formula>NOT(ISERROR(SEARCH("X",R1072)))</formula>
    </cfRule>
  </conditionalFormatting>
  <conditionalFormatting sqref="R1095:S1098">
    <cfRule type="expression" dxfId="15871" priority="15854" stopIfTrue="1">
      <formula>NOT(ISERROR(SEARCH("O",R1095)))</formula>
    </cfRule>
    <cfRule type="expression" dxfId="15870" priority="15855" stopIfTrue="1">
      <formula>NOT(ISERROR(SEARCH("X",R1095)))</formula>
    </cfRule>
  </conditionalFormatting>
  <conditionalFormatting sqref="R1121:S1127">
    <cfRule type="expression" dxfId="15869" priority="15851" stopIfTrue="1">
      <formula>NOT(ISERROR(SEARCH("O",R1121)))</formula>
    </cfRule>
    <cfRule type="expression" dxfId="15868" priority="15852" stopIfTrue="1">
      <formula>NOT(ISERROR(SEARCH("X",R1121)))</formula>
    </cfRule>
    <cfRule type="expression" dxfId="15867" priority="15853" stopIfTrue="1">
      <formula>NOT(ISERROR(SEARCH("V",R1121)))</formula>
    </cfRule>
  </conditionalFormatting>
  <conditionalFormatting sqref="R1121:S1127">
    <cfRule type="expression" dxfId="15866" priority="15849" stopIfTrue="1">
      <formula>NOT(ISERROR(SEARCH("O",R1121)))</formula>
    </cfRule>
    <cfRule type="expression" dxfId="15865" priority="15850" stopIfTrue="1">
      <formula>NOT(ISERROR(SEARCH("X",R1121)))</formula>
    </cfRule>
  </conditionalFormatting>
  <conditionalFormatting sqref="R1128:S1131">
    <cfRule type="expression" dxfId="15864" priority="15846" stopIfTrue="1">
      <formula>NOT(ISERROR(SEARCH("O",R1128)))</formula>
    </cfRule>
    <cfRule type="expression" dxfId="15863" priority="15847" stopIfTrue="1">
      <formula>NOT(ISERROR(SEARCH("X",R1128)))</formula>
    </cfRule>
    <cfRule type="expression" dxfId="15862" priority="15848" stopIfTrue="1">
      <formula>NOT(ISERROR(SEARCH("V",R1128)))</formula>
    </cfRule>
  </conditionalFormatting>
  <conditionalFormatting sqref="R1025:S1030 R1038:S1044">
    <cfRule type="containsText" dxfId="15861" priority="15842" operator="containsText" text="O">
      <formula>NOT(ISERROR(SEARCH("O",R1025)))</formula>
    </cfRule>
    <cfRule type="containsText" dxfId="15860" priority="15843" operator="containsText" text="X">
      <formula>NOT(ISERROR(SEARCH("X",R1025)))</formula>
    </cfRule>
    <cfRule type="containsText" dxfId="15859" priority="15844" operator="containsText" text="V">
      <formula>NOT(ISERROR(SEARCH("V",R1025)))</formula>
    </cfRule>
    <cfRule type="cellIs" dxfId="15858" priority="15845" operator="equal">
      <formula>(((#REF!)))</formula>
    </cfRule>
  </conditionalFormatting>
  <conditionalFormatting sqref="R1056:S1056">
    <cfRule type="expression" dxfId="15857" priority="15839" stopIfTrue="1">
      <formula>NOT(ISERROR(SEARCH("O",R1056)))</formula>
    </cfRule>
    <cfRule type="expression" dxfId="15856" priority="15840" stopIfTrue="1">
      <formula>NOT(ISERROR(SEARCH("X",R1056)))</formula>
    </cfRule>
    <cfRule type="expression" dxfId="15855" priority="15841" stopIfTrue="1">
      <formula>NOT(ISERROR(SEARCH("V",R1056)))</formula>
    </cfRule>
  </conditionalFormatting>
  <conditionalFormatting sqref="R1056:S1056">
    <cfRule type="expression" dxfId="15854" priority="15837" stopIfTrue="1">
      <formula>NOT(ISERROR(SEARCH("O",R1056)))</formula>
    </cfRule>
    <cfRule type="expression" dxfId="15853" priority="15838" stopIfTrue="1">
      <formula>NOT(ISERROR(SEARCH("X",R1056)))</formula>
    </cfRule>
  </conditionalFormatting>
  <conditionalFormatting sqref="R1059:S1059">
    <cfRule type="expression" dxfId="15852" priority="15834" stopIfTrue="1">
      <formula>NOT(ISERROR(SEARCH("O",R1059)))</formula>
    </cfRule>
    <cfRule type="expression" dxfId="15851" priority="15835" stopIfTrue="1">
      <formula>NOT(ISERROR(SEARCH("X",R1059)))</formula>
    </cfRule>
    <cfRule type="expression" dxfId="15850" priority="15836" stopIfTrue="1">
      <formula>NOT(ISERROR(SEARCH("V",R1059)))</formula>
    </cfRule>
  </conditionalFormatting>
  <conditionalFormatting sqref="R1059:S1059">
    <cfRule type="expression" dxfId="15849" priority="15832" stopIfTrue="1">
      <formula>NOT(ISERROR(SEARCH("O",R1059)))</formula>
    </cfRule>
    <cfRule type="expression" dxfId="15848" priority="15833" stopIfTrue="1">
      <formula>NOT(ISERROR(SEARCH("X",R1059)))</formula>
    </cfRule>
  </conditionalFormatting>
  <conditionalFormatting sqref="R1092:S1092">
    <cfRule type="expression" dxfId="15847" priority="15829" stopIfTrue="1">
      <formula>NOT(ISERROR(SEARCH("O",R1092)))</formula>
    </cfRule>
    <cfRule type="expression" dxfId="15846" priority="15830" stopIfTrue="1">
      <formula>NOT(ISERROR(SEARCH("X",R1092)))</formula>
    </cfRule>
    <cfRule type="expression" dxfId="15845" priority="15831" stopIfTrue="1">
      <formula>NOT(ISERROR(SEARCH("V",R1092)))</formula>
    </cfRule>
  </conditionalFormatting>
  <conditionalFormatting sqref="R1092:S1092">
    <cfRule type="expression" dxfId="15844" priority="15827" stopIfTrue="1">
      <formula>NOT(ISERROR(SEARCH("O",R1092)))</formula>
    </cfRule>
    <cfRule type="expression" dxfId="15843" priority="15828" stopIfTrue="1">
      <formula>NOT(ISERROR(SEARCH("X",R1092)))</formula>
    </cfRule>
  </conditionalFormatting>
  <conditionalFormatting sqref="R1093:S1094">
    <cfRule type="expression" dxfId="15842" priority="15824" stopIfTrue="1">
      <formula>NOT(ISERROR(SEARCH("O",R1093)))</formula>
    </cfRule>
    <cfRule type="expression" dxfId="15841" priority="15825" stopIfTrue="1">
      <formula>NOT(ISERROR(SEARCH("X",R1093)))</formula>
    </cfRule>
    <cfRule type="expression" dxfId="15840" priority="15826" stopIfTrue="1">
      <formula>NOT(ISERROR(SEARCH("V",R1093)))</formula>
    </cfRule>
  </conditionalFormatting>
  <conditionalFormatting sqref="R1093:S1094">
    <cfRule type="expression" dxfId="15839" priority="15822" stopIfTrue="1">
      <formula>NOT(ISERROR(SEARCH("O",R1093)))</formula>
    </cfRule>
    <cfRule type="expression" dxfId="15838" priority="15823" stopIfTrue="1">
      <formula>NOT(ISERROR(SEARCH("X",R1093)))</formula>
    </cfRule>
  </conditionalFormatting>
  <conditionalFormatting sqref="R1051:S1052">
    <cfRule type="containsText" dxfId="15837" priority="15818" operator="containsText" text="O">
      <formula>NOT(ISERROR(SEARCH("O",R1051)))</formula>
    </cfRule>
    <cfRule type="containsText" dxfId="15836" priority="15819" operator="containsText" text="X">
      <formula>NOT(ISERROR(SEARCH("X",R1051)))</formula>
    </cfRule>
    <cfRule type="containsText" dxfId="15835" priority="15820" operator="containsText" text="V">
      <formula>NOT(ISERROR(SEARCH("V",R1051)))</formula>
    </cfRule>
    <cfRule type="cellIs" dxfId="15834" priority="15821" operator="equal">
      <formula>(((#REF!)))</formula>
    </cfRule>
  </conditionalFormatting>
  <conditionalFormatting sqref="R1031:S1031">
    <cfRule type="containsText" dxfId="15833" priority="15814" operator="containsText" text="O">
      <formula>NOT(ISERROR(SEARCH("O",R1031)))</formula>
    </cfRule>
    <cfRule type="containsText" dxfId="15832" priority="15815" operator="containsText" text="X">
      <formula>NOT(ISERROR(SEARCH("X",R1031)))</formula>
    </cfRule>
    <cfRule type="containsText" dxfId="15831" priority="15816" operator="containsText" text="V">
      <formula>NOT(ISERROR(SEARCH("V",R1031)))</formula>
    </cfRule>
    <cfRule type="cellIs" dxfId="15830" priority="15817" operator="equal">
      <formula>(((#REF!)))</formula>
    </cfRule>
  </conditionalFormatting>
  <conditionalFormatting sqref="R1032:S1032">
    <cfRule type="containsText" dxfId="15829" priority="15810" operator="containsText" text="O">
      <formula>NOT(ISERROR(SEARCH("O",R1032)))</formula>
    </cfRule>
    <cfRule type="containsText" dxfId="15828" priority="15811" operator="containsText" text="X">
      <formula>NOT(ISERROR(SEARCH("X",R1032)))</formula>
    </cfRule>
    <cfRule type="containsText" dxfId="15827" priority="15812" operator="containsText" text="V">
      <formula>NOT(ISERROR(SEARCH("V",R1032)))</formula>
    </cfRule>
    <cfRule type="cellIs" dxfId="15826" priority="15813" operator="equal">
      <formula>(((#REF!)))</formula>
    </cfRule>
  </conditionalFormatting>
  <conditionalFormatting sqref="R1033:S1033">
    <cfRule type="containsText" dxfId="15825" priority="15806" operator="containsText" text="O">
      <formula>NOT(ISERROR(SEARCH("O",R1033)))</formula>
    </cfRule>
    <cfRule type="containsText" dxfId="15824" priority="15807" operator="containsText" text="X">
      <formula>NOT(ISERROR(SEARCH("X",R1033)))</formula>
    </cfRule>
    <cfRule type="containsText" dxfId="15823" priority="15808" operator="containsText" text="V">
      <formula>NOT(ISERROR(SEARCH("V",R1033)))</formula>
    </cfRule>
    <cfRule type="cellIs" dxfId="15822" priority="15809" operator="equal">
      <formula>(((#REF!)))</formula>
    </cfRule>
  </conditionalFormatting>
  <conditionalFormatting sqref="R1034:S1034">
    <cfRule type="containsText" dxfId="15821" priority="15802" operator="containsText" text="O">
      <formula>NOT(ISERROR(SEARCH("O",R1034)))</formula>
    </cfRule>
    <cfRule type="containsText" dxfId="15820" priority="15803" operator="containsText" text="X">
      <formula>NOT(ISERROR(SEARCH("X",R1034)))</formula>
    </cfRule>
    <cfRule type="containsText" dxfId="15819" priority="15804" operator="containsText" text="V">
      <formula>NOT(ISERROR(SEARCH("V",R1034)))</formula>
    </cfRule>
    <cfRule type="cellIs" dxfId="15818" priority="15805" operator="equal">
      <formula>(((#REF!)))</formula>
    </cfRule>
  </conditionalFormatting>
  <conditionalFormatting sqref="R1035:S1035">
    <cfRule type="containsText" dxfId="15817" priority="15798" operator="containsText" text="O">
      <formula>NOT(ISERROR(SEARCH("O",R1035)))</formula>
    </cfRule>
    <cfRule type="containsText" dxfId="15816" priority="15799" operator="containsText" text="X">
      <formula>NOT(ISERROR(SEARCH("X",R1035)))</formula>
    </cfRule>
    <cfRule type="containsText" dxfId="15815" priority="15800" operator="containsText" text="V">
      <formula>NOT(ISERROR(SEARCH("V",R1035)))</formula>
    </cfRule>
    <cfRule type="cellIs" dxfId="15814" priority="15801" operator="equal">
      <formula>(((#REF!)))</formula>
    </cfRule>
  </conditionalFormatting>
  <conditionalFormatting sqref="R1036:S1036">
    <cfRule type="containsText" dxfId="15813" priority="15794" operator="containsText" text="O">
      <formula>NOT(ISERROR(SEARCH("O",R1036)))</formula>
    </cfRule>
    <cfRule type="containsText" dxfId="15812" priority="15795" operator="containsText" text="X">
      <formula>NOT(ISERROR(SEARCH("X",R1036)))</formula>
    </cfRule>
    <cfRule type="containsText" dxfId="15811" priority="15796" operator="containsText" text="V">
      <formula>NOT(ISERROR(SEARCH("V",R1036)))</formula>
    </cfRule>
    <cfRule type="cellIs" dxfId="15810" priority="15797" operator="equal">
      <formula>(((#REF!)))</formula>
    </cfRule>
  </conditionalFormatting>
  <conditionalFormatting sqref="R1037:S1037">
    <cfRule type="containsText" dxfId="15809" priority="15790" operator="containsText" text="O">
      <formula>NOT(ISERROR(SEARCH("O",R1037)))</formula>
    </cfRule>
    <cfRule type="containsText" dxfId="15808" priority="15791" operator="containsText" text="X">
      <formula>NOT(ISERROR(SEARCH("X",R1037)))</formula>
    </cfRule>
    <cfRule type="containsText" dxfId="15807" priority="15792" operator="containsText" text="V">
      <formula>NOT(ISERROR(SEARCH("V",R1037)))</formula>
    </cfRule>
    <cfRule type="cellIs" dxfId="15806" priority="15793" operator="equal">
      <formula>(((#REF!)))</formula>
    </cfRule>
  </conditionalFormatting>
  <conditionalFormatting sqref="R1046:S1046">
    <cfRule type="containsText" dxfId="15805" priority="15786" operator="containsText" text="O">
      <formula>NOT(ISERROR(SEARCH("O",R1046)))</formula>
    </cfRule>
    <cfRule type="containsText" dxfId="15804" priority="15787" operator="containsText" text="X">
      <formula>NOT(ISERROR(SEARCH("X",R1046)))</formula>
    </cfRule>
    <cfRule type="containsText" dxfId="15803" priority="15788" operator="containsText" text="V">
      <formula>NOT(ISERROR(SEARCH("V",R1046)))</formula>
    </cfRule>
    <cfRule type="cellIs" dxfId="15802" priority="15789" operator="equal">
      <formula>(((#REF!)))</formula>
    </cfRule>
  </conditionalFormatting>
  <conditionalFormatting sqref="R1045:S1045">
    <cfRule type="containsText" dxfId="15801" priority="15782" operator="containsText" text="O">
      <formula>NOT(ISERROR(SEARCH("O",R1045)))</formula>
    </cfRule>
    <cfRule type="containsText" dxfId="15800" priority="15783" operator="containsText" text="X">
      <formula>NOT(ISERROR(SEARCH("X",R1045)))</formula>
    </cfRule>
    <cfRule type="containsText" dxfId="15799" priority="15784" operator="containsText" text="V">
      <formula>NOT(ISERROR(SEARCH("V",R1045)))</formula>
    </cfRule>
    <cfRule type="cellIs" dxfId="15798" priority="15785" operator="equal">
      <formula>(((#REF!)))</formula>
    </cfRule>
  </conditionalFormatting>
  <conditionalFormatting sqref="R1047:S1047">
    <cfRule type="containsText" dxfId="15797" priority="15778" operator="containsText" text="O">
      <formula>NOT(ISERROR(SEARCH("O",R1047)))</formula>
    </cfRule>
    <cfRule type="containsText" dxfId="15796" priority="15779" operator="containsText" text="X">
      <formula>NOT(ISERROR(SEARCH("X",R1047)))</formula>
    </cfRule>
    <cfRule type="containsText" dxfId="15795" priority="15780" operator="containsText" text="V">
      <formula>NOT(ISERROR(SEARCH("V",R1047)))</formula>
    </cfRule>
    <cfRule type="cellIs" dxfId="15794" priority="15781" operator="equal">
      <formula>(((#REF!)))</formula>
    </cfRule>
  </conditionalFormatting>
  <conditionalFormatting sqref="R1048:S1048">
    <cfRule type="containsText" dxfId="15793" priority="15774" operator="containsText" text="O">
      <formula>NOT(ISERROR(SEARCH("O",R1048)))</formula>
    </cfRule>
    <cfRule type="containsText" dxfId="15792" priority="15775" operator="containsText" text="X">
      <formula>NOT(ISERROR(SEARCH("X",R1048)))</formula>
    </cfRule>
    <cfRule type="containsText" dxfId="15791" priority="15776" operator="containsText" text="V">
      <formula>NOT(ISERROR(SEARCH("V",R1048)))</formula>
    </cfRule>
    <cfRule type="cellIs" dxfId="15790" priority="15777" operator="equal">
      <formula>(((#REF!)))</formula>
    </cfRule>
  </conditionalFormatting>
  <conditionalFormatting sqref="R1049:S1049">
    <cfRule type="containsText" dxfId="15789" priority="15770" operator="containsText" text="O">
      <formula>NOT(ISERROR(SEARCH("O",R1049)))</formula>
    </cfRule>
    <cfRule type="containsText" dxfId="15788" priority="15771" operator="containsText" text="X">
      <formula>NOT(ISERROR(SEARCH("X",R1049)))</formula>
    </cfRule>
    <cfRule type="containsText" dxfId="15787" priority="15772" operator="containsText" text="V">
      <formula>NOT(ISERROR(SEARCH("V",R1049)))</formula>
    </cfRule>
    <cfRule type="cellIs" dxfId="15786" priority="15773" operator="equal">
      <formula>(((#REF!)))</formula>
    </cfRule>
  </conditionalFormatting>
  <conditionalFormatting sqref="R1050:S1050">
    <cfRule type="containsText" dxfId="15785" priority="15766" operator="containsText" text="O">
      <formula>NOT(ISERROR(SEARCH("O",R1050)))</formula>
    </cfRule>
    <cfRule type="containsText" dxfId="15784" priority="15767" operator="containsText" text="X">
      <formula>NOT(ISERROR(SEARCH("X",R1050)))</formula>
    </cfRule>
    <cfRule type="containsText" dxfId="15783" priority="15768" operator="containsText" text="V">
      <formula>NOT(ISERROR(SEARCH("V",R1050)))</formula>
    </cfRule>
    <cfRule type="cellIs" dxfId="15782" priority="15769" operator="equal">
      <formula>(((#REF!)))</formula>
    </cfRule>
  </conditionalFormatting>
  <conditionalFormatting sqref="R1159:S1162">
    <cfRule type="expression" dxfId="15781" priority="15764" stopIfTrue="1">
      <formula>NOT(ISERROR(SEARCH("O",R1159)))</formula>
    </cfRule>
    <cfRule type="expression" dxfId="15780" priority="15765" stopIfTrue="1">
      <formula>NOT(ISERROR(SEARCH("X",R1159)))</formula>
    </cfRule>
  </conditionalFormatting>
  <conditionalFormatting sqref="R1139:S1139">
    <cfRule type="expression" dxfId="15779" priority="15761" stopIfTrue="1">
      <formula>NOT(ISERROR(SEARCH("O",R1139)))</formula>
    </cfRule>
    <cfRule type="expression" dxfId="15778" priority="15762" stopIfTrue="1">
      <formula>NOT(ISERROR(SEARCH("X",R1139)))</formula>
    </cfRule>
    <cfRule type="expression" dxfId="15777" priority="15763" stopIfTrue="1">
      <formula>NOT(ISERROR(SEARCH("V",R1139)))</formula>
    </cfRule>
  </conditionalFormatting>
  <conditionalFormatting sqref="R1139:S1139">
    <cfRule type="expression" dxfId="15776" priority="15759" stopIfTrue="1">
      <formula>NOT(ISERROR(SEARCH("O",R1139)))</formula>
    </cfRule>
    <cfRule type="expression" dxfId="15775" priority="15760" stopIfTrue="1">
      <formula>NOT(ISERROR(SEARCH("X",R1139)))</formula>
    </cfRule>
  </conditionalFormatting>
  <conditionalFormatting sqref="R1138:S1138">
    <cfRule type="expression" dxfId="15774" priority="15756" stopIfTrue="1">
      <formula>NOT(ISERROR(SEARCH("O",R1138)))</formula>
    </cfRule>
    <cfRule type="expression" dxfId="15773" priority="15757" stopIfTrue="1">
      <formula>NOT(ISERROR(SEARCH("X",R1138)))</formula>
    </cfRule>
    <cfRule type="expression" dxfId="15772" priority="15758" stopIfTrue="1">
      <formula>NOT(ISERROR(SEARCH("V",R1138)))</formula>
    </cfRule>
  </conditionalFormatting>
  <conditionalFormatting sqref="R1138:S1138">
    <cfRule type="expression" dxfId="15771" priority="15754" stopIfTrue="1">
      <formula>NOT(ISERROR(SEARCH("O",R1138)))</formula>
    </cfRule>
    <cfRule type="expression" dxfId="15770" priority="15755" stopIfTrue="1">
      <formula>NOT(ISERROR(SEARCH("X",R1138)))</formula>
    </cfRule>
  </conditionalFormatting>
  <conditionalFormatting sqref="R1140:S1140">
    <cfRule type="expression" dxfId="15769" priority="15751" stopIfTrue="1">
      <formula>NOT(ISERROR(SEARCH("O",R1140)))</formula>
    </cfRule>
    <cfRule type="expression" dxfId="15768" priority="15752" stopIfTrue="1">
      <formula>NOT(ISERROR(SEARCH("X",R1140)))</formula>
    </cfRule>
    <cfRule type="expression" dxfId="15767" priority="15753" stopIfTrue="1">
      <formula>NOT(ISERROR(SEARCH("V",R1140)))</formula>
    </cfRule>
  </conditionalFormatting>
  <conditionalFormatting sqref="R1140:S1140">
    <cfRule type="expression" dxfId="15766" priority="15749" stopIfTrue="1">
      <formula>NOT(ISERROR(SEARCH("O",R1140)))</formula>
    </cfRule>
    <cfRule type="expression" dxfId="15765" priority="15750" stopIfTrue="1">
      <formula>NOT(ISERROR(SEARCH("X",R1140)))</formula>
    </cfRule>
  </conditionalFormatting>
  <conditionalFormatting sqref="R1141:S1141">
    <cfRule type="expression" dxfId="15764" priority="15746" stopIfTrue="1">
      <formula>NOT(ISERROR(SEARCH("O",R1141)))</formula>
    </cfRule>
    <cfRule type="expression" dxfId="15763" priority="15747" stopIfTrue="1">
      <formula>NOT(ISERROR(SEARCH("X",R1141)))</formula>
    </cfRule>
    <cfRule type="expression" dxfId="15762" priority="15748" stopIfTrue="1">
      <formula>NOT(ISERROR(SEARCH("V",R1141)))</formula>
    </cfRule>
  </conditionalFormatting>
  <conditionalFormatting sqref="R1141:S1141">
    <cfRule type="expression" dxfId="15761" priority="15744" stopIfTrue="1">
      <formula>NOT(ISERROR(SEARCH("O",R1141)))</formula>
    </cfRule>
    <cfRule type="expression" dxfId="15760" priority="15745" stopIfTrue="1">
      <formula>NOT(ISERROR(SEARCH("X",R1141)))</formula>
    </cfRule>
  </conditionalFormatting>
  <conditionalFormatting sqref="R1142:S1144">
    <cfRule type="expression" dxfId="15759" priority="15741" stopIfTrue="1">
      <formula>NOT(ISERROR(SEARCH("O",R1142)))</formula>
    </cfRule>
    <cfRule type="expression" dxfId="15758" priority="15742" stopIfTrue="1">
      <formula>NOT(ISERROR(SEARCH("X",R1142)))</formula>
    </cfRule>
    <cfRule type="expression" dxfId="15757" priority="15743" stopIfTrue="1">
      <formula>NOT(ISERROR(SEARCH("V",R1142)))</formula>
    </cfRule>
  </conditionalFormatting>
  <conditionalFormatting sqref="R1142:S1144">
    <cfRule type="expression" dxfId="15756" priority="15739" stopIfTrue="1">
      <formula>NOT(ISERROR(SEARCH("O",R1142)))</formula>
    </cfRule>
    <cfRule type="expression" dxfId="15755" priority="15740" stopIfTrue="1">
      <formula>NOT(ISERROR(SEARCH("X",R1142)))</formula>
    </cfRule>
  </conditionalFormatting>
  <conditionalFormatting sqref="R1132:S1134">
    <cfRule type="expression" dxfId="15754" priority="15736" stopIfTrue="1">
      <formula>NOT(ISERROR(SEARCH("O",R1132)))</formula>
    </cfRule>
    <cfRule type="expression" dxfId="15753" priority="15737" stopIfTrue="1">
      <formula>NOT(ISERROR(SEARCH("X",R1132)))</formula>
    </cfRule>
    <cfRule type="expression" dxfId="15752" priority="15738" stopIfTrue="1">
      <formula>NOT(ISERROR(SEARCH("V",R1132)))</formula>
    </cfRule>
  </conditionalFormatting>
  <conditionalFormatting sqref="R1132:S1134">
    <cfRule type="expression" dxfId="15751" priority="15734" stopIfTrue="1">
      <formula>NOT(ISERROR(SEARCH("O",R1132)))</formula>
    </cfRule>
    <cfRule type="expression" dxfId="15750" priority="15735" stopIfTrue="1">
      <formula>NOT(ISERROR(SEARCH("X",R1132)))</formula>
    </cfRule>
  </conditionalFormatting>
  <conditionalFormatting sqref="R1136:S1137">
    <cfRule type="expression" dxfId="15749" priority="15731" stopIfTrue="1">
      <formula>NOT(ISERROR(SEARCH("O",R1136)))</formula>
    </cfRule>
    <cfRule type="expression" dxfId="15748" priority="15732" stopIfTrue="1">
      <formula>NOT(ISERROR(SEARCH("X",R1136)))</formula>
    </cfRule>
    <cfRule type="expression" dxfId="15747" priority="15733" stopIfTrue="1">
      <formula>NOT(ISERROR(SEARCH("V",R1136)))</formula>
    </cfRule>
  </conditionalFormatting>
  <conditionalFormatting sqref="R1136:S1137">
    <cfRule type="expression" dxfId="15746" priority="15729" stopIfTrue="1">
      <formula>NOT(ISERROR(SEARCH("O",R1136)))</formula>
    </cfRule>
    <cfRule type="expression" dxfId="15745" priority="15730" stopIfTrue="1">
      <formula>NOT(ISERROR(SEARCH("X",R1136)))</formula>
    </cfRule>
  </conditionalFormatting>
  <conditionalFormatting sqref="R1135:S1135">
    <cfRule type="expression" dxfId="15744" priority="15726" stopIfTrue="1">
      <formula>NOT(ISERROR(SEARCH("O",R1135)))</formula>
    </cfRule>
    <cfRule type="expression" dxfId="15743" priority="15727" stopIfTrue="1">
      <formula>NOT(ISERROR(SEARCH("X",R1135)))</formula>
    </cfRule>
    <cfRule type="expression" dxfId="15742" priority="15728" stopIfTrue="1">
      <formula>NOT(ISERROR(SEARCH("V",R1135)))</formula>
    </cfRule>
  </conditionalFormatting>
  <conditionalFormatting sqref="R1135:S1135">
    <cfRule type="expression" dxfId="15741" priority="15724" stopIfTrue="1">
      <formula>NOT(ISERROR(SEARCH("O",R1135)))</formula>
    </cfRule>
    <cfRule type="expression" dxfId="15740" priority="15725" stopIfTrue="1">
      <formula>NOT(ISERROR(SEARCH("X",R1135)))</formula>
    </cfRule>
  </conditionalFormatting>
  <conditionalFormatting sqref="R1078:S1078">
    <cfRule type="expression" dxfId="15739" priority="15721" stopIfTrue="1">
      <formula>NOT(ISERROR(SEARCH("O",R1078)))</formula>
    </cfRule>
    <cfRule type="expression" dxfId="15738" priority="15722" stopIfTrue="1">
      <formula>NOT(ISERROR(SEARCH("X",R1078)))</formula>
    </cfRule>
    <cfRule type="expression" dxfId="15737" priority="15723" stopIfTrue="1">
      <formula>NOT(ISERROR(SEARCH("V",R1078)))</formula>
    </cfRule>
  </conditionalFormatting>
  <conditionalFormatting sqref="R1078:S1078">
    <cfRule type="expression" dxfId="15736" priority="15719" stopIfTrue="1">
      <formula>NOT(ISERROR(SEARCH("O",R1078)))</formula>
    </cfRule>
    <cfRule type="expression" dxfId="15735" priority="15720" stopIfTrue="1">
      <formula>NOT(ISERROR(SEARCH("X",R1078)))</formula>
    </cfRule>
  </conditionalFormatting>
  <conditionalFormatting sqref="R1082:S1082">
    <cfRule type="expression" dxfId="15734" priority="15716" stopIfTrue="1">
      <formula>NOT(ISERROR(SEARCH("O",R1082)))</formula>
    </cfRule>
    <cfRule type="expression" dxfId="15733" priority="15717" stopIfTrue="1">
      <formula>NOT(ISERROR(SEARCH("X",R1082)))</formula>
    </cfRule>
    <cfRule type="expression" dxfId="15732" priority="15718" stopIfTrue="1">
      <formula>NOT(ISERROR(SEARCH("V",R1082)))</formula>
    </cfRule>
  </conditionalFormatting>
  <conditionalFormatting sqref="R1082:S1082">
    <cfRule type="expression" dxfId="15731" priority="15714" stopIfTrue="1">
      <formula>NOT(ISERROR(SEARCH("O",R1082)))</formula>
    </cfRule>
    <cfRule type="expression" dxfId="15730" priority="15715" stopIfTrue="1">
      <formula>NOT(ISERROR(SEARCH("X",R1082)))</formula>
    </cfRule>
  </conditionalFormatting>
  <conditionalFormatting sqref="R1083:S1083">
    <cfRule type="expression" dxfId="15729" priority="15711" stopIfTrue="1">
      <formula>NOT(ISERROR(SEARCH("O",R1083)))</formula>
    </cfRule>
    <cfRule type="expression" dxfId="15728" priority="15712" stopIfTrue="1">
      <formula>NOT(ISERROR(SEARCH("X",R1083)))</formula>
    </cfRule>
    <cfRule type="expression" dxfId="15727" priority="15713" stopIfTrue="1">
      <formula>NOT(ISERROR(SEARCH("V",R1083)))</formula>
    </cfRule>
  </conditionalFormatting>
  <conditionalFormatting sqref="R1083:S1083">
    <cfRule type="expression" dxfId="15726" priority="15709" stopIfTrue="1">
      <formula>NOT(ISERROR(SEARCH("O",R1083)))</formula>
    </cfRule>
    <cfRule type="expression" dxfId="15725" priority="15710" stopIfTrue="1">
      <formula>NOT(ISERROR(SEARCH("X",R1083)))</formula>
    </cfRule>
  </conditionalFormatting>
  <conditionalFormatting sqref="R1080:S1080">
    <cfRule type="expression" dxfId="15724" priority="15706" stopIfTrue="1">
      <formula>NOT(ISERROR(SEARCH("O",R1080)))</formula>
    </cfRule>
    <cfRule type="expression" dxfId="15723" priority="15707" stopIfTrue="1">
      <formula>NOT(ISERROR(SEARCH("X",R1080)))</formula>
    </cfRule>
    <cfRule type="expression" dxfId="15722" priority="15708" stopIfTrue="1">
      <formula>NOT(ISERROR(SEARCH("V",R1080)))</formula>
    </cfRule>
  </conditionalFormatting>
  <conditionalFormatting sqref="R1080:S1080">
    <cfRule type="expression" dxfId="15721" priority="15704" stopIfTrue="1">
      <formula>NOT(ISERROR(SEARCH("O",R1080)))</formula>
    </cfRule>
    <cfRule type="expression" dxfId="15720" priority="15705" stopIfTrue="1">
      <formula>NOT(ISERROR(SEARCH("X",R1080)))</formula>
    </cfRule>
  </conditionalFormatting>
  <conditionalFormatting sqref="R1151:S1162">
    <cfRule type="expression" dxfId="15719" priority="15702" stopIfTrue="1">
      <formula>NOT(ISERROR(SEARCH("O",R1151)))</formula>
    </cfRule>
    <cfRule type="expression" dxfId="15718" priority="15703" stopIfTrue="1">
      <formula>NOT(ISERROR(SEARCH("X",R1151)))</formula>
    </cfRule>
  </conditionalFormatting>
  <conditionalFormatting sqref="R1061:R1066">
    <cfRule type="containsText" dxfId="15717" priority="15698" operator="containsText" text="O">
      <formula>NOT(ISERROR(SEARCH("O",R1061)))</formula>
    </cfRule>
    <cfRule type="containsText" dxfId="15716" priority="15699" operator="containsText" text="X">
      <formula>NOT(ISERROR(SEARCH("X",R1061)))</formula>
    </cfRule>
    <cfRule type="containsText" dxfId="15715" priority="15700" operator="containsText" text="V">
      <formula>NOT(ISERROR(SEARCH("V",R1061)))</formula>
    </cfRule>
    <cfRule type="cellIs" dxfId="15714" priority="15701" operator="equal">
      <formula>(((#REF!)))</formula>
    </cfRule>
  </conditionalFormatting>
  <conditionalFormatting sqref="M2148:S2148">
    <cfRule type="cellIs" dxfId="15713" priority="15696" operator="equal">
      <formula>"X"</formula>
    </cfRule>
    <cfRule type="cellIs" dxfId="15712" priority="15697" operator="equal">
      <formula>"V"</formula>
    </cfRule>
  </conditionalFormatting>
  <conditionalFormatting sqref="AM2148:AV2148">
    <cfRule type="cellIs" dxfId="15711" priority="15689" operator="equal">
      <formula>"NA"</formula>
    </cfRule>
    <cfRule type="cellIs" dxfId="15710" priority="15690" operator="equal">
      <formula>"NS"</formula>
    </cfRule>
    <cfRule type="cellIs" dxfId="15709" priority="15691" operator="equal">
      <formula>"S"</formula>
    </cfRule>
    <cfRule type="cellIs" dxfId="15708" priority="15692" operator="equal">
      <formula>"A"</formula>
    </cfRule>
    <cfRule type="cellIs" dxfId="15707" priority="15693" operator="equal">
      <formula>"X"</formula>
    </cfRule>
    <cfRule type="cellIs" dxfId="15706" priority="15694" operator="equal">
      <formula>"L"</formula>
    </cfRule>
    <cfRule type="cellIs" dxfId="15705" priority="15695" operator="equal">
      <formula>"V"</formula>
    </cfRule>
  </conditionalFormatting>
  <conditionalFormatting sqref="M2153:S2153">
    <cfRule type="cellIs" dxfId="15704" priority="15687" operator="equal">
      <formula>"X"</formula>
    </cfRule>
    <cfRule type="cellIs" dxfId="15703" priority="15688" operator="equal">
      <formula>"V"</formula>
    </cfRule>
  </conditionalFormatting>
  <conditionalFormatting sqref="AM2153:AV2153">
    <cfRule type="cellIs" dxfId="15702" priority="15680" operator="equal">
      <formula>"NA"</formula>
    </cfRule>
    <cfRule type="cellIs" dxfId="15701" priority="15681" operator="equal">
      <formula>"NS"</formula>
    </cfRule>
    <cfRule type="cellIs" dxfId="15700" priority="15682" operator="equal">
      <formula>"S"</formula>
    </cfRule>
    <cfRule type="cellIs" dxfId="15699" priority="15683" operator="equal">
      <formula>"A"</formula>
    </cfRule>
    <cfRule type="cellIs" dxfId="15698" priority="15684" operator="equal">
      <formula>"X"</formula>
    </cfRule>
    <cfRule type="cellIs" dxfId="15697" priority="15685" operator="equal">
      <formula>"L"</formula>
    </cfRule>
    <cfRule type="cellIs" dxfId="15696" priority="15686" operator="equal">
      <formula>"V"</formula>
    </cfRule>
  </conditionalFormatting>
  <conditionalFormatting sqref="H1215:H1216 H1896:H1897">
    <cfRule type="cellIs" dxfId="15695" priority="15660" operator="equal">
      <formula>"X"</formula>
    </cfRule>
    <cfRule type="cellIs" dxfId="15694" priority="15661" operator="equal">
      <formula>"V"</formula>
    </cfRule>
  </conditionalFormatting>
  <conditionalFormatting sqref="H1293:H1294">
    <cfRule type="cellIs" dxfId="15693" priority="15657" operator="equal">
      <formula>"X"</formula>
    </cfRule>
    <cfRule type="cellIs" dxfId="15692" priority="15658" operator="equal">
      <formula>"V"</formula>
    </cfRule>
  </conditionalFormatting>
  <conditionalFormatting sqref="H1293">
    <cfRule type="cellIs" dxfId="15691" priority="15659" operator="equal">
      <formula>"F2&gt;$G2"</formula>
    </cfRule>
  </conditionalFormatting>
  <conditionalFormatting sqref="H1418">
    <cfRule type="expression" dxfId="15690" priority="15171" stopIfTrue="1">
      <formula>NOT(ISERROR(SEARCH("O",H1418)))</formula>
    </cfRule>
    <cfRule type="expression" dxfId="15689" priority="15172" stopIfTrue="1">
      <formula>NOT(ISERROR(SEARCH("X",H1418)))</formula>
    </cfRule>
    <cfRule type="expression" dxfId="15688" priority="15173" stopIfTrue="1">
      <formula>NOT(ISERROR(SEARCH("V",H1418)))</formula>
    </cfRule>
  </conditionalFormatting>
  <conditionalFormatting sqref="H1458">
    <cfRule type="expression" dxfId="15687" priority="15144" stopIfTrue="1">
      <formula>NOT(ISERROR(SEARCH("O",H1458)))</formula>
    </cfRule>
    <cfRule type="expression" dxfId="15686" priority="15145" stopIfTrue="1">
      <formula>NOT(ISERROR(SEARCH("X",H1458)))</formula>
    </cfRule>
    <cfRule type="expression" dxfId="15685" priority="15146" stopIfTrue="1">
      <formula>NOT(ISERROR(SEARCH("V",H1458)))</formula>
    </cfRule>
  </conditionalFormatting>
  <conditionalFormatting sqref="H1459">
    <cfRule type="expression" dxfId="15684" priority="15141" stopIfTrue="1">
      <formula>NOT(ISERROR(SEARCH("O",H1459)))</formula>
    </cfRule>
    <cfRule type="expression" dxfId="15683" priority="15142" stopIfTrue="1">
      <formula>NOT(ISERROR(SEARCH("X",H1459)))</formula>
    </cfRule>
    <cfRule type="expression" dxfId="15682" priority="15143" stopIfTrue="1">
      <formula>NOT(ISERROR(SEARCH("V",H1459)))</formula>
    </cfRule>
  </conditionalFormatting>
  <conditionalFormatting sqref="H1460">
    <cfRule type="expression" dxfId="15681" priority="15138" stopIfTrue="1">
      <formula>NOT(ISERROR(SEARCH("O",H1460)))</formula>
    </cfRule>
    <cfRule type="expression" dxfId="15680" priority="15139" stopIfTrue="1">
      <formula>NOT(ISERROR(SEARCH("X",H1460)))</formula>
    </cfRule>
    <cfRule type="expression" dxfId="15679" priority="15140" stopIfTrue="1">
      <formula>NOT(ISERROR(SEARCH("V",H1460)))</formula>
    </cfRule>
  </conditionalFormatting>
  <conditionalFormatting sqref="H1557">
    <cfRule type="expression" dxfId="15678" priority="15548" stopIfTrue="1">
      <formula>NOT(ISERROR(SEARCH("O",H1557)))</formula>
    </cfRule>
    <cfRule type="expression" dxfId="15677" priority="15549" stopIfTrue="1">
      <formula>NOT(ISERROR(SEARCH("X",H1557)))</formula>
    </cfRule>
    <cfRule type="expression" dxfId="15676" priority="15550" stopIfTrue="1">
      <formula>NOT(ISERROR(SEARCH("V",H1557)))</formula>
    </cfRule>
  </conditionalFormatting>
  <conditionalFormatting sqref="H1558">
    <cfRule type="expression" dxfId="15675" priority="15545" stopIfTrue="1">
      <formula>NOT(ISERROR(SEARCH("O",H1558)))</formula>
    </cfRule>
    <cfRule type="expression" dxfId="15674" priority="15546" stopIfTrue="1">
      <formula>NOT(ISERROR(SEARCH("X",H1558)))</formula>
    </cfRule>
    <cfRule type="expression" dxfId="15673" priority="15547" stopIfTrue="1">
      <formula>NOT(ISERROR(SEARCH("V",H1558)))</formula>
    </cfRule>
  </conditionalFormatting>
  <conditionalFormatting sqref="H1559">
    <cfRule type="expression" dxfId="15672" priority="15518" stopIfTrue="1">
      <formula>NOT(ISERROR(SEARCH("O",H1559)))</formula>
    </cfRule>
    <cfRule type="expression" dxfId="15671" priority="15519" stopIfTrue="1">
      <formula>NOT(ISERROR(SEARCH("X",H1559)))</formula>
    </cfRule>
    <cfRule type="expression" dxfId="15670" priority="15520" stopIfTrue="1">
      <formula>NOT(ISERROR(SEARCH("V",H1559)))</formula>
    </cfRule>
  </conditionalFormatting>
  <conditionalFormatting sqref="H1560">
    <cfRule type="expression" dxfId="15669" priority="15542" stopIfTrue="1">
      <formula>NOT(ISERROR(SEARCH("O",H1560)))</formula>
    </cfRule>
    <cfRule type="expression" dxfId="15668" priority="15543" stopIfTrue="1">
      <formula>NOT(ISERROR(SEARCH("X",H1560)))</formula>
    </cfRule>
    <cfRule type="expression" dxfId="15667" priority="15544" stopIfTrue="1">
      <formula>NOT(ISERROR(SEARCH("V",H1560)))</formula>
    </cfRule>
  </conditionalFormatting>
  <conditionalFormatting sqref="H1561">
    <cfRule type="expression" dxfId="15666" priority="15539" stopIfTrue="1">
      <formula>NOT(ISERROR(SEARCH("O",H1561)))</formula>
    </cfRule>
    <cfRule type="expression" dxfId="15665" priority="15540" stopIfTrue="1">
      <formula>NOT(ISERROR(SEARCH("X",H1561)))</formula>
    </cfRule>
    <cfRule type="expression" dxfId="15664" priority="15541" stopIfTrue="1">
      <formula>NOT(ISERROR(SEARCH("V",H1561)))</formula>
    </cfRule>
  </conditionalFormatting>
  <conditionalFormatting sqref="H1562">
    <cfRule type="expression" dxfId="15663" priority="15530" stopIfTrue="1">
      <formula>NOT(ISERROR(SEARCH("O",H1562)))</formula>
    </cfRule>
    <cfRule type="expression" dxfId="15662" priority="15531" stopIfTrue="1">
      <formula>NOT(ISERROR(SEARCH("X",H1562)))</formula>
    </cfRule>
    <cfRule type="expression" dxfId="15661" priority="15532" stopIfTrue="1">
      <formula>NOT(ISERROR(SEARCH("V",H1562)))</formula>
    </cfRule>
  </conditionalFormatting>
  <conditionalFormatting sqref="H1563">
    <cfRule type="expression" dxfId="15660" priority="15533" stopIfTrue="1">
      <formula>NOT(ISERROR(SEARCH("O",H1563)))</formula>
    </cfRule>
    <cfRule type="expression" dxfId="15659" priority="15534" stopIfTrue="1">
      <formula>NOT(ISERROR(SEARCH("X",H1563)))</formula>
    </cfRule>
    <cfRule type="expression" dxfId="15658" priority="15535" stopIfTrue="1">
      <formula>NOT(ISERROR(SEARCH("V",H1563)))</formula>
    </cfRule>
  </conditionalFormatting>
  <conditionalFormatting sqref="H1564">
    <cfRule type="expression" dxfId="15657" priority="15536" stopIfTrue="1">
      <formula>NOT(ISERROR(SEARCH("O",H1564)))</formula>
    </cfRule>
    <cfRule type="expression" dxfId="15656" priority="15537" stopIfTrue="1">
      <formula>NOT(ISERROR(SEARCH("X",H1564)))</formula>
    </cfRule>
    <cfRule type="expression" dxfId="15655" priority="15538" stopIfTrue="1">
      <formula>NOT(ISERROR(SEARCH("V",H1564)))</formula>
    </cfRule>
  </conditionalFormatting>
  <conditionalFormatting sqref="H1565">
    <cfRule type="expression" dxfId="15654" priority="15162" stopIfTrue="1">
      <formula>NOT(ISERROR(SEARCH("O",H1565)))</formula>
    </cfRule>
    <cfRule type="expression" dxfId="15653" priority="15163" stopIfTrue="1">
      <formula>NOT(ISERROR(SEARCH("X",H1565)))</formula>
    </cfRule>
    <cfRule type="expression" dxfId="15652" priority="15164" stopIfTrue="1">
      <formula>NOT(ISERROR(SEARCH("V",H1565)))</formula>
    </cfRule>
    <cfRule type="expression" dxfId="15651" priority="15524" stopIfTrue="1">
      <formula>NOT(ISERROR(SEARCH("O",H1565)))</formula>
    </cfRule>
    <cfRule type="expression" dxfId="15650" priority="15525" stopIfTrue="1">
      <formula>NOT(ISERROR(SEARCH("X",H1565)))</formula>
    </cfRule>
    <cfRule type="expression" dxfId="15649" priority="15526" stopIfTrue="1">
      <formula>NOT(ISERROR(SEARCH("V",H1565)))</formula>
    </cfRule>
  </conditionalFormatting>
  <conditionalFormatting sqref="H1566">
    <cfRule type="expression" dxfId="15648" priority="15521" stopIfTrue="1">
      <formula>NOT(ISERROR(SEARCH("O",H1566)))</formula>
    </cfRule>
    <cfRule type="expression" dxfId="15647" priority="15522" stopIfTrue="1">
      <formula>NOT(ISERROR(SEARCH("X",H1566)))</formula>
    </cfRule>
    <cfRule type="expression" dxfId="15646" priority="15523" stopIfTrue="1">
      <formula>NOT(ISERROR(SEARCH("V",H1566)))</formula>
    </cfRule>
  </conditionalFormatting>
  <conditionalFormatting sqref="H1567">
    <cfRule type="expression" dxfId="15645" priority="15159" stopIfTrue="1">
      <formula>NOT(ISERROR(SEARCH("O",H1567)))</formula>
    </cfRule>
    <cfRule type="expression" dxfId="15644" priority="15160" stopIfTrue="1">
      <formula>NOT(ISERROR(SEARCH("X",H1567)))</formula>
    </cfRule>
    <cfRule type="expression" dxfId="15643" priority="15161" stopIfTrue="1">
      <formula>NOT(ISERROR(SEARCH("V",H1567)))</formula>
    </cfRule>
    <cfRule type="expression" dxfId="15642" priority="15515" stopIfTrue="1">
      <formula>NOT(ISERROR(SEARCH("O",H1567)))</formula>
    </cfRule>
    <cfRule type="expression" dxfId="15641" priority="15516" stopIfTrue="1">
      <formula>NOT(ISERROR(SEARCH("X",H1567)))</formula>
    </cfRule>
    <cfRule type="expression" dxfId="15640" priority="15517" stopIfTrue="1">
      <formula>NOT(ISERROR(SEARCH("V",H1567)))</formula>
    </cfRule>
  </conditionalFormatting>
  <conditionalFormatting sqref="H1568">
    <cfRule type="expression" dxfId="15639" priority="15512" stopIfTrue="1">
      <formula>NOT(ISERROR(SEARCH("O",H1568)))</formula>
    </cfRule>
    <cfRule type="expression" dxfId="15638" priority="15513" stopIfTrue="1">
      <formula>NOT(ISERROR(SEARCH("X",H1568)))</formula>
    </cfRule>
    <cfRule type="expression" dxfId="15637" priority="15514" stopIfTrue="1">
      <formula>NOT(ISERROR(SEARCH("V",H1568)))</formula>
    </cfRule>
  </conditionalFormatting>
  <conditionalFormatting sqref="H1569">
    <cfRule type="expression" dxfId="15636" priority="15156" stopIfTrue="1">
      <formula>NOT(ISERROR(SEARCH("O",H1569)))</formula>
    </cfRule>
    <cfRule type="expression" dxfId="15635" priority="15157" stopIfTrue="1">
      <formula>NOT(ISERROR(SEARCH("X",H1569)))</formula>
    </cfRule>
    <cfRule type="expression" dxfId="15634" priority="15158" stopIfTrue="1">
      <formula>NOT(ISERROR(SEARCH("V",H1569)))</formula>
    </cfRule>
    <cfRule type="expression" dxfId="15633" priority="15509" stopIfTrue="1">
      <formula>NOT(ISERROR(SEARCH("O",H1569)))</formula>
    </cfRule>
    <cfRule type="expression" dxfId="15632" priority="15510" stopIfTrue="1">
      <formula>NOT(ISERROR(SEARCH("X",H1569)))</formula>
    </cfRule>
    <cfRule type="expression" dxfId="15631" priority="15511" stopIfTrue="1">
      <formula>NOT(ISERROR(SEARCH("V",H1569)))</formula>
    </cfRule>
  </conditionalFormatting>
  <conditionalFormatting sqref="H1570">
    <cfRule type="expression" dxfId="15630" priority="15497" stopIfTrue="1">
      <formula>NOT(ISERROR(SEARCH("O",H1570)))</formula>
    </cfRule>
    <cfRule type="expression" dxfId="15629" priority="15498" stopIfTrue="1">
      <formula>NOT(ISERROR(SEARCH("X",H1570)))</formula>
    </cfRule>
    <cfRule type="expression" dxfId="15628" priority="15499" stopIfTrue="1">
      <formula>NOT(ISERROR(SEARCH("V",H1570)))</formula>
    </cfRule>
  </conditionalFormatting>
  <conditionalFormatting sqref="H1571">
    <cfRule type="expression" dxfId="15627" priority="15153" stopIfTrue="1">
      <formula>NOT(ISERROR(SEARCH("O",H1571)))</formula>
    </cfRule>
    <cfRule type="expression" dxfId="15626" priority="15154" stopIfTrue="1">
      <formula>NOT(ISERROR(SEARCH("X",H1571)))</formula>
    </cfRule>
    <cfRule type="expression" dxfId="15625" priority="15155" stopIfTrue="1">
      <formula>NOT(ISERROR(SEARCH("V",H1571)))</formula>
    </cfRule>
    <cfRule type="expression" dxfId="15624" priority="15506" stopIfTrue="1">
      <formula>NOT(ISERROR(SEARCH("O",H1571)))</formula>
    </cfRule>
    <cfRule type="expression" dxfId="15623" priority="15507" stopIfTrue="1">
      <formula>NOT(ISERROR(SEARCH("X",H1571)))</formula>
    </cfRule>
    <cfRule type="expression" dxfId="15622" priority="15508" stopIfTrue="1">
      <formula>NOT(ISERROR(SEARCH("V",H1571)))</formula>
    </cfRule>
  </conditionalFormatting>
  <conditionalFormatting sqref="H1572">
    <cfRule type="expression" dxfId="15621" priority="15494" stopIfTrue="1">
      <formula>NOT(ISERROR(SEARCH("O",H1572)))</formula>
    </cfRule>
    <cfRule type="expression" dxfId="15620" priority="15495" stopIfTrue="1">
      <formula>NOT(ISERROR(SEARCH("X",H1572)))</formula>
    </cfRule>
    <cfRule type="expression" dxfId="15619" priority="15496" stopIfTrue="1">
      <formula>NOT(ISERROR(SEARCH("V",H1572)))</formula>
    </cfRule>
  </conditionalFormatting>
  <conditionalFormatting sqref="H1573">
    <cfRule type="expression" dxfId="15618" priority="15491" stopIfTrue="1">
      <formula>NOT(ISERROR(SEARCH("O",H1573)))</formula>
    </cfRule>
    <cfRule type="expression" dxfId="15617" priority="15492" stopIfTrue="1">
      <formula>NOT(ISERROR(SEARCH("X",H1573)))</formula>
    </cfRule>
    <cfRule type="expression" dxfId="15616" priority="15493" stopIfTrue="1">
      <formula>NOT(ISERROR(SEARCH("V",H1573)))</formula>
    </cfRule>
  </conditionalFormatting>
  <conditionalFormatting sqref="H1574">
    <cfRule type="expression" dxfId="15615" priority="15488" stopIfTrue="1">
      <formula>NOT(ISERROR(SEARCH("O",H1574)))</formula>
    </cfRule>
    <cfRule type="expression" dxfId="15614" priority="15489" stopIfTrue="1">
      <formula>NOT(ISERROR(SEARCH("X",H1574)))</formula>
    </cfRule>
    <cfRule type="expression" dxfId="15613" priority="15490" stopIfTrue="1">
      <formula>NOT(ISERROR(SEARCH("V",H1574)))</formula>
    </cfRule>
  </conditionalFormatting>
  <conditionalFormatting sqref="H1575">
    <cfRule type="expression" dxfId="15612" priority="15485" stopIfTrue="1">
      <formula>NOT(ISERROR(SEARCH("O",H1575)))</formula>
    </cfRule>
    <cfRule type="expression" dxfId="15611" priority="15486" stopIfTrue="1">
      <formula>NOT(ISERROR(SEARCH("X",H1575)))</formula>
    </cfRule>
    <cfRule type="expression" dxfId="15610" priority="15487" stopIfTrue="1">
      <formula>NOT(ISERROR(SEARCH("V",H1575)))</formula>
    </cfRule>
  </conditionalFormatting>
  <conditionalFormatting sqref="H1576">
    <cfRule type="expression" dxfId="15609" priority="15482" stopIfTrue="1">
      <formula>NOT(ISERROR(SEARCH("O",H1576)))</formula>
    </cfRule>
    <cfRule type="expression" dxfId="15608" priority="15483" stopIfTrue="1">
      <formula>NOT(ISERROR(SEARCH("X",H1576)))</formula>
    </cfRule>
    <cfRule type="expression" dxfId="15607" priority="15484" stopIfTrue="1">
      <formula>NOT(ISERROR(SEARCH("V",H1576)))</formula>
    </cfRule>
  </conditionalFormatting>
  <conditionalFormatting sqref="H1577">
    <cfRule type="expression" dxfId="15606" priority="15479" stopIfTrue="1">
      <formula>NOT(ISERROR(SEARCH("O",H1577)))</formula>
    </cfRule>
    <cfRule type="expression" dxfId="15605" priority="15480" stopIfTrue="1">
      <formula>NOT(ISERROR(SEARCH("X",H1577)))</formula>
    </cfRule>
    <cfRule type="expression" dxfId="15604" priority="15481" stopIfTrue="1">
      <formula>NOT(ISERROR(SEARCH("V",H1577)))</formula>
    </cfRule>
  </conditionalFormatting>
  <conditionalFormatting sqref="H1578">
    <cfRule type="expression" dxfId="15603" priority="15476" stopIfTrue="1">
      <formula>NOT(ISERROR(SEARCH("O",H1578)))</formula>
    </cfRule>
    <cfRule type="expression" dxfId="15602" priority="15477" stopIfTrue="1">
      <formula>NOT(ISERROR(SEARCH("X",H1578)))</formula>
    </cfRule>
    <cfRule type="expression" dxfId="15601" priority="15478" stopIfTrue="1">
      <formula>NOT(ISERROR(SEARCH("V",H1578)))</formula>
    </cfRule>
  </conditionalFormatting>
  <conditionalFormatting sqref="H1579">
    <cfRule type="expression" dxfId="15600" priority="15150" stopIfTrue="1">
      <formula>NOT(ISERROR(SEARCH("O",H1579)))</formula>
    </cfRule>
    <cfRule type="expression" dxfId="15599" priority="15151" stopIfTrue="1">
      <formula>NOT(ISERROR(SEARCH("X",H1579)))</formula>
    </cfRule>
    <cfRule type="expression" dxfId="15598" priority="15152" stopIfTrue="1">
      <formula>NOT(ISERROR(SEARCH("V",H1579)))</formula>
    </cfRule>
    <cfRule type="expression" dxfId="15597" priority="15503" stopIfTrue="1">
      <formula>NOT(ISERROR(SEARCH("O",H1579)))</formula>
    </cfRule>
    <cfRule type="expression" dxfId="15596" priority="15504" stopIfTrue="1">
      <formula>NOT(ISERROR(SEARCH("X",H1579)))</formula>
    </cfRule>
    <cfRule type="expression" dxfId="15595" priority="15505" stopIfTrue="1">
      <formula>NOT(ISERROR(SEARCH("V",H1579)))</formula>
    </cfRule>
  </conditionalFormatting>
  <conditionalFormatting sqref="H1580">
    <cfRule type="expression" dxfId="15594" priority="15473" stopIfTrue="1">
      <formula>NOT(ISERROR(SEARCH("O",H1580)))</formula>
    </cfRule>
    <cfRule type="expression" dxfId="15593" priority="15474" stopIfTrue="1">
      <formula>NOT(ISERROR(SEARCH("X",H1580)))</formula>
    </cfRule>
    <cfRule type="expression" dxfId="15592" priority="15475" stopIfTrue="1">
      <formula>NOT(ISERROR(SEARCH("V",H1580)))</formula>
    </cfRule>
  </conditionalFormatting>
  <conditionalFormatting sqref="H1581">
    <cfRule type="expression" dxfId="15591" priority="15147" stopIfTrue="1">
      <formula>NOT(ISERROR(SEARCH("O",H1581)))</formula>
    </cfRule>
    <cfRule type="expression" dxfId="15590" priority="15148" stopIfTrue="1">
      <formula>NOT(ISERROR(SEARCH("X",H1581)))</formula>
    </cfRule>
    <cfRule type="expression" dxfId="15589" priority="15149" stopIfTrue="1">
      <formula>NOT(ISERROR(SEARCH("V",H1581)))</formula>
    </cfRule>
    <cfRule type="expression" dxfId="15588" priority="15500" stopIfTrue="1">
      <formula>NOT(ISERROR(SEARCH("O",H1581)))</formula>
    </cfRule>
    <cfRule type="expression" dxfId="15587" priority="15501" stopIfTrue="1">
      <formula>NOT(ISERROR(SEARCH("X",H1581)))</formula>
    </cfRule>
    <cfRule type="expression" dxfId="15586" priority="15502" stopIfTrue="1">
      <formula>NOT(ISERROR(SEARCH("V",H1581)))</formula>
    </cfRule>
  </conditionalFormatting>
  <conditionalFormatting sqref="H1599">
    <cfRule type="expression" dxfId="15585" priority="15437" stopIfTrue="1">
      <formula>NOT(ISERROR(SEARCH("O",H1599)))</formula>
    </cfRule>
    <cfRule type="expression" dxfId="15584" priority="15438" stopIfTrue="1">
      <formula>NOT(ISERROR(SEARCH("X",H1599)))</formula>
    </cfRule>
    <cfRule type="expression" dxfId="15583" priority="15439" stopIfTrue="1">
      <formula>NOT(ISERROR(SEARCH("V",H1599)))</formula>
    </cfRule>
  </conditionalFormatting>
  <conditionalFormatting sqref="H1600">
    <cfRule type="expression" dxfId="15582" priority="15428" stopIfTrue="1">
      <formula>NOT(ISERROR(SEARCH("O",H1600)))</formula>
    </cfRule>
    <cfRule type="expression" dxfId="15581" priority="15429" stopIfTrue="1">
      <formula>NOT(ISERROR(SEARCH("X",H1600)))</formula>
    </cfRule>
    <cfRule type="expression" dxfId="15580" priority="15430" stopIfTrue="1">
      <formula>NOT(ISERROR(SEARCH("V",H1600)))</formula>
    </cfRule>
  </conditionalFormatting>
  <conditionalFormatting sqref="H1601">
    <cfRule type="expression" dxfId="15579" priority="15434" stopIfTrue="1">
      <formula>NOT(ISERROR(SEARCH("O",H1601)))</formula>
    </cfRule>
    <cfRule type="expression" dxfId="15578" priority="15435" stopIfTrue="1">
      <formula>NOT(ISERROR(SEARCH("X",H1601)))</formula>
    </cfRule>
    <cfRule type="expression" dxfId="15577" priority="15436" stopIfTrue="1">
      <formula>NOT(ISERROR(SEARCH("V",H1601)))</formula>
    </cfRule>
  </conditionalFormatting>
  <conditionalFormatting sqref="H1602">
    <cfRule type="expression" dxfId="15576" priority="15419" stopIfTrue="1">
      <formula>NOT(ISERROR(SEARCH("O",H1602)))</formula>
    </cfRule>
    <cfRule type="expression" dxfId="15575" priority="15420" stopIfTrue="1">
      <formula>NOT(ISERROR(SEARCH("X",H1602)))</formula>
    </cfRule>
    <cfRule type="expression" dxfId="15574" priority="15421" stopIfTrue="1">
      <formula>NOT(ISERROR(SEARCH("V",H1602)))</formula>
    </cfRule>
  </conditionalFormatting>
  <conditionalFormatting sqref="H1603">
    <cfRule type="expression" dxfId="15573" priority="15422" stopIfTrue="1">
      <formula>NOT(ISERROR(SEARCH("O",H1603)))</formula>
    </cfRule>
    <cfRule type="expression" dxfId="15572" priority="15423" stopIfTrue="1">
      <formula>NOT(ISERROR(SEARCH("X",H1603)))</formula>
    </cfRule>
    <cfRule type="expression" dxfId="15571" priority="15424" stopIfTrue="1">
      <formula>NOT(ISERROR(SEARCH("V",H1603)))</formula>
    </cfRule>
  </conditionalFormatting>
  <conditionalFormatting sqref="H1604">
    <cfRule type="expression" dxfId="15570" priority="15416" stopIfTrue="1">
      <formula>NOT(ISERROR(SEARCH("O",H1604)))</formula>
    </cfRule>
    <cfRule type="expression" dxfId="15569" priority="15417" stopIfTrue="1">
      <formula>NOT(ISERROR(SEARCH("X",H1604)))</formula>
    </cfRule>
    <cfRule type="expression" dxfId="15568" priority="15418" stopIfTrue="1">
      <formula>NOT(ISERROR(SEARCH("V",H1604)))</formula>
    </cfRule>
  </conditionalFormatting>
  <conditionalFormatting sqref="H1606">
    <cfRule type="expression" dxfId="15567" priority="15431" stopIfTrue="1">
      <formula>NOT(ISERROR(SEARCH("O",H1606)))</formula>
    </cfRule>
    <cfRule type="expression" dxfId="15566" priority="15432" stopIfTrue="1">
      <formula>NOT(ISERROR(SEARCH("X",H1606)))</formula>
    </cfRule>
    <cfRule type="expression" dxfId="15565" priority="15433" stopIfTrue="1">
      <formula>NOT(ISERROR(SEARCH("V",H1606)))</formula>
    </cfRule>
  </conditionalFormatting>
  <conditionalFormatting sqref="H1628">
    <cfRule type="expression" dxfId="15564" priority="15223" stopIfTrue="1">
      <formula>NOT(ISERROR(SEARCH("O",H1628)))</formula>
    </cfRule>
    <cfRule type="expression" dxfId="15563" priority="15224" stopIfTrue="1">
      <formula>NOT(ISERROR(SEARCH("X",H1628)))</formula>
    </cfRule>
    <cfRule type="expression" dxfId="15562" priority="15225" stopIfTrue="1">
      <formula>NOT(ISERROR(SEARCH("V",H1628)))</formula>
    </cfRule>
  </conditionalFormatting>
  <conditionalFormatting sqref="H1636">
    <cfRule type="expression" dxfId="15561" priority="15217" stopIfTrue="1">
      <formula>NOT(ISERROR(SEARCH("O",H1636)))</formula>
    </cfRule>
    <cfRule type="expression" dxfId="15560" priority="15218" stopIfTrue="1">
      <formula>NOT(ISERROR(SEARCH("X",H1636)))</formula>
    </cfRule>
    <cfRule type="expression" dxfId="15559" priority="15219" stopIfTrue="1">
      <formula>NOT(ISERROR(SEARCH("V",H1636)))</formula>
    </cfRule>
  </conditionalFormatting>
  <conditionalFormatting sqref="H1640">
    <cfRule type="expression" dxfId="15558" priority="15208" stopIfTrue="1">
      <formula>NOT(ISERROR(SEARCH("O",H1640)))</formula>
    </cfRule>
    <cfRule type="expression" dxfId="15557" priority="15209" stopIfTrue="1">
      <formula>NOT(ISERROR(SEARCH("X",H1640)))</formula>
    </cfRule>
    <cfRule type="expression" dxfId="15556" priority="15210" stopIfTrue="1">
      <formula>NOT(ISERROR(SEARCH("V",H1640)))</formula>
    </cfRule>
  </conditionalFormatting>
  <conditionalFormatting sqref="H1720">
    <cfRule type="containsText" dxfId="15555" priority="15267" operator="containsText" text="O">
      <formula>NOT(ISERROR(SEARCH("O",H1720)))</formula>
    </cfRule>
    <cfRule type="containsText" dxfId="15554" priority="15268" operator="containsText" text="X">
      <formula>NOT(ISERROR(SEARCH("X",H1720)))</formula>
    </cfRule>
    <cfRule type="containsText" dxfId="15553" priority="15269" operator="containsText" text="V">
      <formula>NOT(ISERROR(SEARCH("V",H1720)))</formula>
    </cfRule>
    <cfRule type="cellIs" dxfId="15552" priority="15270" operator="equal">
      <formula>(((#REF!)))</formula>
    </cfRule>
  </conditionalFormatting>
  <conditionalFormatting sqref="H1721">
    <cfRule type="containsText" dxfId="15551" priority="15259" operator="containsText" text="O">
      <formula>NOT(ISERROR(SEARCH("O",H1721)))</formula>
    </cfRule>
    <cfRule type="containsText" dxfId="15550" priority="15260" operator="containsText" text="X">
      <formula>NOT(ISERROR(SEARCH("X",H1721)))</formula>
    </cfRule>
    <cfRule type="containsText" dxfId="15549" priority="15261" operator="containsText" text="V">
      <formula>NOT(ISERROR(SEARCH("V",H1721)))</formula>
    </cfRule>
    <cfRule type="cellIs" dxfId="15548" priority="15262" operator="equal">
      <formula>(((#REF!)))</formula>
    </cfRule>
  </conditionalFormatting>
  <conditionalFormatting sqref="H1722">
    <cfRule type="containsText" dxfId="15547" priority="15263" operator="containsText" text="O">
      <formula>NOT(ISERROR(SEARCH("O",H1722)))</formula>
    </cfRule>
    <cfRule type="containsText" dxfId="15546" priority="15264" operator="containsText" text="X">
      <formula>NOT(ISERROR(SEARCH("X",H1722)))</formula>
    </cfRule>
    <cfRule type="containsText" dxfId="15545" priority="15265" operator="containsText" text="V">
      <formula>NOT(ISERROR(SEARCH("V",H1722)))</formula>
    </cfRule>
    <cfRule type="cellIs" dxfId="15544" priority="15266" operator="equal">
      <formula>(((#REF!)))</formula>
    </cfRule>
  </conditionalFormatting>
  <conditionalFormatting sqref="H1723">
    <cfRule type="containsText" dxfId="15543" priority="15251" operator="containsText" text="O">
      <formula>NOT(ISERROR(SEARCH("O",H1723)))</formula>
    </cfRule>
    <cfRule type="containsText" dxfId="15542" priority="15252" operator="containsText" text="X">
      <formula>NOT(ISERROR(SEARCH("X",H1723)))</formula>
    </cfRule>
    <cfRule type="containsText" dxfId="15541" priority="15253" operator="containsText" text="V">
      <formula>NOT(ISERROR(SEARCH("V",H1723)))</formula>
    </cfRule>
    <cfRule type="cellIs" dxfId="15540" priority="15254" operator="equal">
      <formula>(((#REF!)))</formula>
    </cfRule>
  </conditionalFormatting>
  <conditionalFormatting sqref="H1724">
    <cfRule type="containsText" dxfId="15539" priority="15255" operator="containsText" text="O">
      <formula>NOT(ISERROR(SEARCH("O",H1724)))</formula>
    </cfRule>
    <cfRule type="containsText" dxfId="15538" priority="15256" operator="containsText" text="X">
      <formula>NOT(ISERROR(SEARCH("X",H1724)))</formula>
    </cfRule>
    <cfRule type="containsText" dxfId="15537" priority="15257" operator="containsText" text="V">
      <formula>NOT(ISERROR(SEARCH("V",H1724)))</formula>
    </cfRule>
    <cfRule type="cellIs" dxfId="15536" priority="15258" operator="equal">
      <formula>(((#REF!)))</formula>
    </cfRule>
  </conditionalFormatting>
  <conditionalFormatting sqref="H1764">
    <cfRule type="expression" dxfId="15535" priority="15410" stopIfTrue="1">
      <formula>NOT(ISERROR(SEARCH("O",H1764)))</formula>
    </cfRule>
    <cfRule type="expression" dxfId="15534" priority="15411" stopIfTrue="1">
      <formula>NOT(ISERROR(SEARCH("X",H1764)))</formula>
    </cfRule>
    <cfRule type="expression" dxfId="15533" priority="15412" stopIfTrue="1">
      <formula>NOT(ISERROR(SEARCH("V",H1764)))</formula>
    </cfRule>
  </conditionalFormatting>
  <conditionalFormatting sqref="H1765">
    <cfRule type="expression" dxfId="15532" priority="15401" stopIfTrue="1">
      <formula>NOT(ISERROR(SEARCH("O",H1765)))</formula>
    </cfRule>
    <cfRule type="expression" dxfId="15531" priority="15402" stopIfTrue="1">
      <formula>NOT(ISERROR(SEARCH("X",H1765)))</formula>
    </cfRule>
    <cfRule type="expression" dxfId="15530" priority="15403" stopIfTrue="1">
      <formula>NOT(ISERROR(SEARCH("V",H1765)))</formula>
    </cfRule>
  </conditionalFormatting>
  <conditionalFormatting sqref="H1766">
    <cfRule type="expression" dxfId="15529" priority="15398" stopIfTrue="1">
      <formula>NOT(ISERROR(SEARCH("O",H1766)))</formula>
    </cfRule>
    <cfRule type="expression" dxfId="15528" priority="15399" stopIfTrue="1">
      <formula>NOT(ISERROR(SEARCH("X",H1766)))</formula>
    </cfRule>
    <cfRule type="expression" dxfId="15527" priority="15400" stopIfTrue="1">
      <formula>NOT(ISERROR(SEARCH("V",H1766)))</formula>
    </cfRule>
  </conditionalFormatting>
  <conditionalFormatting sqref="H1767">
    <cfRule type="expression" dxfId="15526" priority="15389" stopIfTrue="1">
      <formula>NOT(ISERROR(SEARCH("O",H1767)))</formula>
    </cfRule>
    <cfRule type="expression" dxfId="15525" priority="15390" stopIfTrue="1">
      <formula>NOT(ISERROR(SEARCH("X",H1767)))</formula>
    </cfRule>
    <cfRule type="expression" dxfId="15524" priority="15391" stopIfTrue="1">
      <formula>NOT(ISERROR(SEARCH("V",H1767)))</formula>
    </cfRule>
  </conditionalFormatting>
  <conditionalFormatting sqref="H1768">
    <cfRule type="expression" dxfId="15523" priority="15407" stopIfTrue="1">
      <formula>NOT(ISERROR(SEARCH("O",H1768)))</formula>
    </cfRule>
    <cfRule type="expression" dxfId="15522" priority="15408" stopIfTrue="1">
      <formula>NOT(ISERROR(SEARCH("X",H1768)))</formula>
    </cfRule>
    <cfRule type="expression" dxfId="15521" priority="15409" stopIfTrue="1">
      <formula>NOT(ISERROR(SEARCH("V",H1768)))</formula>
    </cfRule>
  </conditionalFormatting>
  <conditionalFormatting sqref="H1769">
    <cfRule type="expression" dxfId="15520" priority="15395" stopIfTrue="1">
      <formula>NOT(ISERROR(SEARCH("O",H1769)))</formula>
    </cfRule>
    <cfRule type="expression" dxfId="15519" priority="15396" stopIfTrue="1">
      <formula>NOT(ISERROR(SEARCH("X",H1769)))</formula>
    </cfRule>
    <cfRule type="expression" dxfId="15518" priority="15397" stopIfTrue="1">
      <formula>NOT(ISERROR(SEARCH("V",H1769)))</formula>
    </cfRule>
  </conditionalFormatting>
  <conditionalFormatting sqref="H1770">
    <cfRule type="expression" dxfId="15517" priority="15404" stopIfTrue="1">
      <formula>NOT(ISERROR(SEARCH("O",H1770)))</formula>
    </cfRule>
    <cfRule type="expression" dxfId="15516" priority="15405" stopIfTrue="1">
      <formula>NOT(ISERROR(SEARCH("X",H1770)))</formula>
    </cfRule>
    <cfRule type="expression" dxfId="15515" priority="15406" stopIfTrue="1">
      <formula>NOT(ISERROR(SEARCH("V",H1770)))</formula>
    </cfRule>
  </conditionalFormatting>
  <conditionalFormatting sqref="H1771">
    <cfRule type="expression" dxfId="15514" priority="15392" stopIfTrue="1">
      <formula>NOT(ISERROR(SEARCH("O",H1771)))</formula>
    </cfRule>
    <cfRule type="expression" dxfId="15513" priority="15393" stopIfTrue="1">
      <formula>NOT(ISERROR(SEARCH("X",H1771)))</formula>
    </cfRule>
    <cfRule type="expression" dxfId="15512" priority="15394" stopIfTrue="1">
      <formula>NOT(ISERROR(SEARCH("V",H1771)))</formula>
    </cfRule>
  </conditionalFormatting>
  <conditionalFormatting sqref="H1772">
    <cfRule type="expression" dxfId="15511" priority="15386" stopIfTrue="1">
      <formula>NOT(ISERROR(SEARCH("O",H1772)))</formula>
    </cfRule>
    <cfRule type="expression" dxfId="15510" priority="15387" stopIfTrue="1">
      <formula>NOT(ISERROR(SEARCH("X",H1772)))</formula>
    </cfRule>
    <cfRule type="expression" dxfId="15509" priority="15388" stopIfTrue="1">
      <formula>NOT(ISERROR(SEARCH("V",H1772)))</formula>
    </cfRule>
  </conditionalFormatting>
  <conditionalFormatting sqref="H1773">
    <cfRule type="expression" dxfId="15508" priority="15377" stopIfTrue="1">
      <formula>NOT(ISERROR(SEARCH("O",H1773)))</formula>
    </cfRule>
    <cfRule type="expression" dxfId="15507" priority="15378" stopIfTrue="1">
      <formula>NOT(ISERROR(SEARCH("X",H1773)))</formula>
    </cfRule>
    <cfRule type="expression" dxfId="15506" priority="15379" stopIfTrue="1">
      <formula>NOT(ISERROR(SEARCH("V",H1773)))</formula>
    </cfRule>
  </conditionalFormatting>
  <conditionalFormatting sqref="H1774">
    <cfRule type="expression" dxfId="15505" priority="15368" stopIfTrue="1">
      <formula>NOT(ISERROR(SEARCH("O",H1774)))</formula>
    </cfRule>
    <cfRule type="expression" dxfId="15504" priority="15369" stopIfTrue="1">
      <formula>NOT(ISERROR(SEARCH("X",H1774)))</formula>
    </cfRule>
    <cfRule type="expression" dxfId="15503" priority="15370" stopIfTrue="1">
      <formula>NOT(ISERROR(SEARCH("V",H1774)))</formula>
    </cfRule>
  </conditionalFormatting>
  <conditionalFormatting sqref="H1775">
    <cfRule type="expression" dxfId="15502" priority="15374" stopIfTrue="1">
      <formula>NOT(ISERROR(SEARCH("O",H1775)))</formula>
    </cfRule>
    <cfRule type="expression" dxfId="15501" priority="15375" stopIfTrue="1">
      <formula>NOT(ISERROR(SEARCH("X",H1775)))</formula>
    </cfRule>
    <cfRule type="expression" dxfId="15500" priority="15376" stopIfTrue="1">
      <formula>NOT(ISERROR(SEARCH("V",H1775)))</formula>
    </cfRule>
  </conditionalFormatting>
  <conditionalFormatting sqref="H1776">
    <cfRule type="expression" dxfId="15499" priority="15383" stopIfTrue="1">
      <formula>NOT(ISERROR(SEARCH("O",H1776)))</formula>
    </cfRule>
    <cfRule type="expression" dxfId="15498" priority="15384" stopIfTrue="1">
      <formula>NOT(ISERROR(SEARCH("X",H1776)))</formula>
    </cfRule>
    <cfRule type="expression" dxfId="15497" priority="15385" stopIfTrue="1">
      <formula>NOT(ISERROR(SEARCH("V",H1776)))</formula>
    </cfRule>
  </conditionalFormatting>
  <conditionalFormatting sqref="H1777">
    <cfRule type="expression" dxfId="15496" priority="15371" stopIfTrue="1">
      <formula>NOT(ISERROR(SEARCH("O",H1777)))</formula>
    </cfRule>
    <cfRule type="expression" dxfId="15495" priority="15372" stopIfTrue="1">
      <formula>NOT(ISERROR(SEARCH("X",H1777)))</formula>
    </cfRule>
    <cfRule type="expression" dxfId="15494" priority="15373" stopIfTrue="1">
      <formula>NOT(ISERROR(SEARCH("V",H1777)))</formula>
    </cfRule>
  </conditionalFormatting>
  <conditionalFormatting sqref="H1778">
    <cfRule type="expression" dxfId="15493" priority="15380" stopIfTrue="1">
      <formula>NOT(ISERROR(SEARCH("O",H1778)))</formula>
    </cfRule>
    <cfRule type="expression" dxfId="15492" priority="15381" stopIfTrue="1">
      <formula>NOT(ISERROR(SEARCH("X",H1778)))</formula>
    </cfRule>
    <cfRule type="expression" dxfId="15491" priority="15382" stopIfTrue="1">
      <formula>NOT(ISERROR(SEARCH("V",H1778)))</formula>
    </cfRule>
  </conditionalFormatting>
  <conditionalFormatting sqref="H1779">
    <cfRule type="expression" dxfId="15490" priority="15362" stopIfTrue="1">
      <formula>NOT(ISERROR(SEARCH("O",H1779)))</formula>
    </cfRule>
    <cfRule type="expression" dxfId="15489" priority="15363" stopIfTrue="1">
      <formula>NOT(ISERROR(SEARCH("X",H1779)))</formula>
    </cfRule>
    <cfRule type="expression" dxfId="15488" priority="15364" stopIfTrue="1">
      <formula>NOT(ISERROR(SEARCH("V",H1779)))</formula>
    </cfRule>
  </conditionalFormatting>
  <conditionalFormatting sqref="H1790">
    <cfRule type="expression" dxfId="15487" priority="15359" stopIfTrue="1">
      <formula>NOT(ISERROR(SEARCH("O",H1790)))</formula>
    </cfRule>
    <cfRule type="expression" dxfId="15486" priority="15360" stopIfTrue="1">
      <formula>NOT(ISERROR(SEARCH("X",H1790)))</formula>
    </cfRule>
    <cfRule type="expression" dxfId="15485" priority="15361" stopIfTrue="1">
      <formula>NOT(ISERROR(SEARCH("V",H1790)))</formula>
    </cfRule>
  </conditionalFormatting>
  <conditionalFormatting sqref="H1791">
    <cfRule type="expression" dxfId="15484" priority="15350" stopIfTrue="1">
      <formula>NOT(ISERROR(SEARCH("O",H1791)))</formula>
    </cfRule>
    <cfRule type="expression" dxfId="15483" priority="15351" stopIfTrue="1">
      <formula>NOT(ISERROR(SEARCH("X",H1791)))</formula>
    </cfRule>
    <cfRule type="expression" dxfId="15482" priority="15352" stopIfTrue="1">
      <formula>NOT(ISERROR(SEARCH("V",H1791)))</formula>
    </cfRule>
  </conditionalFormatting>
  <conditionalFormatting sqref="H1792">
    <cfRule type="expression" dxfId="15481" priority="15356" stopIfTrue="1">
      <formula>NOT(ISERROR(SEARCH("O",H1792)))</formula>
    </cfRule>
    <cfRule type="expression" dxfId="15480" priority="15357" stopIfTrue="1">
      <formula>NOT(ISERROR(SEARCH("X",H1792)))</formula>
    </cfRule>
    <cfRule type="expression" dxfId="15479" priority="15358" stopIfTrue="1">
      <formula>NOT(ISERROR(SEARCH("V",H1792)))</formula>
    </cfRule>
  </conditionalFormatting>
  <conditionalFormatting sqref="H1793">
    <cfRule type="expression" dxfId="15478" priority="15347" stopIfTrue="1">
      <formula>NOT(ISERROR(SEARCH("O",H1793)))</formula>
    </cfRule>
    <cfRule type="expression" dxfId="15477" priority="15348" stopIfTrue="1">
      <formula>NOT(ISERROR(SEARCH("X",H1793)))</formula>
    </cfRule>
    <cfRule type="expression" dxfId="15476" priority="15349" stopIfTrue="1">
      <formula>NOT(ISERROR(SEARCH("V",H1793)))</formula>
    </cfRule>
  </conditionalFormatting>
  <conditionalFormatting sqref="H1794">
    <cfRule type="expression" dxfId="15475" priority="15344" stopIfTrue="1">
      <formula>NOT(ISERROR(SEARCH("O",H1794)))</formula>
    </cfRule>
    <cfRule type="expression" dxfId="15474" priority="15345" stopIfTrue="1">
      <formula>NOT(ISERROR(SEARCH("X",H1794)))</formula>
    </cfRule>
    <cfRule type="expression" dxfId="15473" priority="15346" stopIfTrue="1">
      <formula>NOT(ISERROR(SEARCH("V",H1794)))</formula>
    </cfRule>
  </conditionalFormatting>
  <conditionalFormatting sqref="H1795">
    <cfRule type="expression" dxfId="15472" priority="15341" stopIfTrue="1">
      <formula>NOT(ISERROR(SEARCH("O",H1795)))</formula>
    </cfRule>
    <cfRule type="expression" dxfId="15471" priority="15342" stopIfTrue="1">
      <formula>NOT(ISERROR(SEARCH("X",H1795)))</formula>
    </cfRule>
    <cfRule type="expression" dxfId="15470" priority="15343" stopIfTrue="1">
      <formula>NOT(ISERROR(SEARCH("V",H1795)))</formula>
    </cfRule>
  </conditionalFormatting>
  <conditionalFormatting sqref="H1796">
    <cfRule type="expression" dxfId="15469" priority="15338" stopIfTrue="1">
      <formula>NOT(ISERROR(SEARCH("O",H1796)))</formula>
    </cfRule>
    <cfRule type="expression" dxfId="15468" priority="15339" stopIfTrue="1">
      <formula>NOT(ISERROR(SEARCH("X",H1796)))</formula>
    </cfRule>
    <cfRule type="expression" dxfId="15467" priority="15340" stopIfTrue="1">
      <formula>NOT(ISERROR(SEARCH("V",H1796)))</formula>
    </cfRule>
  </conditionalFormatting>
  <conditionalFormatting sqref="H1797">
    <cfRule type="expression" dxfId="15466" priority="15353" stopIfTrue="1">
      <formula>NOT(ISERROR(SEARCH("O",H1797)))</formula>
    </cfRule>
    <cfRule type="expression" dxfId="15465" priority="15354" stopIfTrue="1">
      <formula>NOT(ISERROR(SEARCH("X",H1797)))</formula>
    </cfRule>
    <cfRule type="expression" dxfId="15464" priority="15355" stopIfTrue="1">
      <formula>NOT(ISERROR(SEARCH("V",H1797)))</formula>
    </cfRule>
  </conditionalFormatting>
  <conditionalFormatting sqref="H1798">
    <cfRule type="expression" dxfId="15463" priority="15335" stopIfTrue="1">
      <formula>NOT(ISERROR(SEARCH("O",H1798)))</formula>
    </cfRule>
    <cfRule type="expression" dxfId="15462" priority="15336" stopIfTrue="1">
      <formula>NOT(ISERROR(SEARCH("X",H1798)))</formula>
    </cfRule>
    <cfRule type="expression" dxfId="15461" priority="15337" stopIfTrue="1">
      <formula>NOT(ISERROR(SEARCH("V",H1798)))</formula>
    </cfRule>
  </conditionalFormatting>
  <conditionalFormatting sqref="H1799">
    <cfRule type="expression" dxfId="15460" priority="15332" stopIfTrue="1">
      <formula>NOT(ISERROR(SEARCH("O",H1799)))</formula>
    </cfRule>
    <cfRule type="expression" dxfId="15459" priority="15333" stopIfTrue="1">
      <formula>NOT(ISERROR(SEARCH("X",H1799)))</formula>
    </cfRule>
    <cfRule type="expression" dxfId="15458" priority="15334" stopIfTrue="1">
      <formula>NOT(ISERROR(SEARCH("V",H1799)))</formula>
    </cfRule>
  </conditionalFormatting>
  <conditionalFormatting sqref="H1801">
    <cfRule type="expression" dxfId="15457" priority="15329" stopIfTrue="1">
      <formula>NOT(ISERROR(SEARCH("O",H1801)))</formula>
    </cfRule>
    <cfRule type="expression" dxfId="15456" priority="15330" stopIfTrue="1">
      <formula>NOT(ISERROR(SEARCH("X",H1801)))</formula>
    </cfRule>
    <cfRule type="expression" dxfId="15455" priority="15331" stopIfTrue="1">
      <formula>NOT(ISERROR(SEARCH("V",H1801)))</formula>
    </cfRule>
  </conditionalFormatting>
  <conditionalFormatting sqref="H1876">
    <cfRule type="expression" dxfId="15454" priority="15557" stopIfTrue="1">
      <formula>NOT(ISERROR(SEARCH("O",H1876)))</formula>
    </cfRule>
    <cfRule type="expression" dxfId="15453" priority="15558" stopIfTrue="1">
      <formula>NOT(ISERROR(SEARCH("X",H1876)))</formula>
    </cfRule>
    <cfRule type="expression" dxfId="15452" priority="15559" stopIfTrue="1">
      <formula>NOT(ISERROR(SEARCH("V",H1876)))</formula>
    </cfRule>
  </conditionalFormatting>
  <conditionalFormatting sqref="H1881">
    <cfRule type="expression" dxfId="15451" priority="15569" stopIfTrue="1">
      <formula>NOT(ISERROR(SEARCH("O",H1881)))</formula>
    </cfRule>
    <cfRule type="expression" dxfId="15450" priority="15570" stopIfTrue="1">
      <formula>NOT(ISERROR(SEARCH("X",H1881)))</formula>
    </cfRule>
    <cfRule type="expression" dxfId="15449" priority="15571" stopIfTrue="1">
      <formula>NOT(ISERROR(SEARCH("V",H1881)))</formula>
    </cfRule>
  </conditionalFormatting>
  <conditionalFormatting sqref="H1884">
    <cfRule type="expression" dxfId="15448" priority="15560" stopIfTrue="1">
      <formula>NOT(ISERROR(SEARCH("O",H1884)))</formula>
    </cfRule>
    <cfRule type="expression" dxfId="15447" priority="15561" stopIfTrue="1">
      <formula>NOT(ISERROR(SEARCH("X",H1884)))</formula>
    </cfRule>
    <cfRule type="expression" dxfId="15446" priority="15562" stopIfTrue="1">
      <formula>NOT(ISERROR(SEARCH("V",H1884)))</formula>
    </cfRule>
  </conditionalFormatting>
  <conditionalFormatting sqref="H1886">
    <cfRule type="expression" dxfId="15445" priority="15184" stopIfTrue="1">
      <formula>NOT(ISERROR(SEARCH("O",H1886)))</formula>
    </cfRule>
    <cfRule type="expression" dxfId="15444" priority="15185" stopIfTrue="1">
      <formula>NOT(ISERROR(SEARCH("X",H1886)))</formula>
    </cfRule>
  </conditionalFormatting>
  <conditionalFormatting sqref="H1887">
    <cfRule type="expression" dxfId="15443" priority="15179" stopIfTrue="1">
      <formula>NOT(ISERROR(SEARCH("O",H1887)))</formula>
    </cfRule>
    <cfRule type="expression" dxfId="15442" priority="15180" stopIfTrue="1">
      <formula>NOT(ISERROR(SEARCH("X",H1887)))</formula>
    </cfRule>
  </conditionalFormatting>
  <conditionalFormatting sqref="H1889">
    <cfRule type="expression" dxfId="15441" priority="15174" stopIfTrue="1">
      <formula>NOT(ISERROR(SEARCH("O",H1889)))</formula>
    </cfRule>
    <cfRule type="expression" dxfId="15440" priority="15175" stopIfTrue="1">
      <formula>NOT(ISERROR(SEARCH("X",H1889)))</formula>
    </cfRule>
  </conditionalFormatting>
  <conditionalFormatting sqref="H1891">
    <cfRule type="expression" dxfId="15439" priority="15200" stopIfTrue="1">
      <formula>NOT(ISERROR(SEARCH("O",H1891)))</formula>
    </cfRule>
    <cfRule type="expression" dxfId="15438" priority="15201" stopIfTrue="1">
      <formula>NOT(ISERROR(SEARCH("X",H1891)))</formula>
    </cfRule>
  </conditionalFormatting>
  <conditionalFormatting sqref="H1305:H1310 H1312">
    <cfRule type="expression" dxfId="15437" priority="15617" stopIfTrue="1">
      <formula>NOT(ISERROR(SEARCH("O",H1305)))</formula>
    </cfRule>
    <cfRule type="expression" dxfId="15436" priority="15618" stopIfTrue="1">
      <formula>NOT(ISERROR(SEARCH("X",H1305)))</formula>
    </cfRule>
    <cfRule type="expression" dxfId="15435" priority="15619" stopIfTrue="1">
      <formula>NOT(ISERROR(SEARCH("V",H1305)))</formula>
    </cfRule>
  </conditionalFormatting>
  <conditionalFormatting sqref="H1359:H1368 H1407:H1415">
    <cfRule type="expression" dxfId="15434" priority="15590" stopIfTrue="1">
      <formula>NOT(ISERROR(SEARCH("O",H1359)))</formula>
    </cfRule>
    <cfRule type="expression" dxfId="15433" priority="15591" stopIfTrue="1">
      <formula>NOT(ISERROR(SEARCH("X",H1359)))</formula>
    </cfRule>
    <cfRule type="expression" dxfId="15432" priority="15592" stopIfTrue="1">
      <formula>NOT(ISERROR(SEARCH("V",H1359)))</formula>
    </cfRule>
  </conditionalFormatting>
  <conditionalFormatting sqref="H1416:H1417">
    <cfRule type="expression" dxfId="15431" priority="15587" stopIfTrue="1">
      <formula>NOT(ISERROR(SEARCH("O",H1416)))</formula>
    </cfRule>
    <cfRule type="expression" dxfId="15430" priority="15588" stopIfTrue="1">
      <formula>NOT(ISERROR(SEARCH("X",H1416)))</formula>
    </cfRule>
    <cfRule type="expression" dxfId="15429" priority="15589" stopIfTrue="1">
      <formula>NOT(ISERROR(SEARCH("V",H1416)))</formula>
    </cfRule>
  </conditionalFormatting>
  <conditionalFormatting sqref="H1556:H1557">
    <cfRule type="expression" dxfId="15428" priority="15527" stopIfTrue="1">
      <formula>NOT(ISERROR(SEARCH("O",H1556)))</formula>
    </cfRule>
    <cfRule type="expression" dxfId="15427" priority="15528" stopIfTrue="1">
      <formula>NOT(ISERROR(SEARCH("X",H1556)))</formula>
    </cfRule>
    <cfRule type="expression" dxfId="15426" priority="15529" stopIfTrue="1">
      <formula>NOT(ISERROR(SEARCH("V",H1556)))</formula>
    </cfRule>
  </conditionalFormatting>
  <conditionalFormatting sqref="H1583:H1588">
    <cfRule type="expression" dxfId="15425" priority="15120" stopIfTrue="1">
      <formula>NOT(ISERROR(SEARCH("O",H1583)))</formula>
    </cfRule>
    <cfRule type="expression" dxfId="15424" priority="15121" stopIfTrue="1">
      <formula>NOT(ISERROR(SEARCH("X",H1583)))</formula>
    </cfRule>
    <cfRule type="expression" dxfId="15423" priority="15122" stopIfTrue="1">
      <formula>NOT(ISERROR(SEARCH("V",H1583)))</formula>
    </cfRule>
  </conditionalFormatting>
  <conditionalFormatting sqref="H1608:H1615">
    <cfRule type="expression" dxfId="15422" priority="15116" stopIfTrue="1">
      <formula>NOT(ISERROR(SEARCH("O",H1608)))</formula>
    </cfRule>
    <cfRule type="expression" dxfId="15421" priority="15119" stopIfTrue="1">
      <formula>NOT(ISERROR(SEARCH("O",H1608)))</formula>
    </cfRule>
  </conditionalFormatting>
  <conditionalFormatting sqref="H1703:H1714 H1717:H1732">
    <cfRule type="expression" dxfId="15420" priority="15572" stopIfTrue="1">
      <formula>NOT(ISERROR(SEARCH("O",H1703)))</formula>
    </cfRule>
    <cfRule type="expression" dxfId="15419" priority="15573" stopIfTrue="1">
      <formula>NOT(ISERROR(SEARCH("X",H1703)))</formula>
    </cfRule>
    <cfRule type="expression" dxfId="15418" priority="15574" stopIfTrue="1">
      <formula>NOT(ISERROR(SEARCH("V",H1703)))</formula>
    </cfRule>
  </conditionalFormatting>
  <conditionalFormatting sqref="H1814:H1821">
    <cfRule type="expression" dxfId="15417" priority="15578" stopIfTrue="1">
      <formula>NOT(ISERROR(SEARCH("O",H1814)))</formula>
    </cfRule>
    <cfRule type="expression" dxfId="15416" priority="15579" stopIfTrue="1">
      <formula>NOT(ISERROR(SEARCH("X",H1814)))</formula>
    </cfRule>
    <cfRule type="expression" dxfId="15415" priority="15580" stopIfTrue="1">
      <formula>NOT(ISERROR(SEARCH("V",H1814)))</formula>
    </cfRule>
  </conditionalFormatting>
  <conditionalFormatting sqref="H1833:H1835">
    <cfRule type="expression" dxfId="15414" priority="15575" stopIfTrue="1">
      <formula>NOT(ISERROR(SEARCH("O",H1833)))</formula>
    </cfRule>
    <cfRule type="expression" dxfId="15413" priority="15576" stopIfTrue="1">
      <formula>NOT(ISERROR(SEARCH("X",H1833)))</formula>
    </cfRule>
    <cfRule type="expression" dxfId="15412" priority="15577" stopIfTrue="1">
      <formula>NOT(ISERROR(SEARCH("V",H1833)))</formula>
    </cfRule>
  </conditionalFormatting>
  <conditionalFormatting sqref="H1871">
    <cfRule type="expression" dxfId="15411" priority="15584" stopIfTrue="1">
      <formula>NOT(ISERROR(SEARCH("O",H1871)))</formula>
    </cfRule>
    <cfRule type="expression" dxfId="15410" priority="15585" stopIfTrue="1">
      <formula>NOT(ISERROR(SEARCH("X",H1871)))</formula>
    </cfRule>
    <cfRule type="expression" dxfId="15409" priority="15586" stopIfTrue="1">
      <formula>NOT(ISERROR(SEARCH("V",H1871)))</formula>
    </cfRule>
  </conditionalFormatting>
  <conditionalFormatting sqref="H1556:H1582 H1589:H1607 H1616:H1645 H1717:H1732 H1753:H1755 H1678:H1691 H1698 H1702:H1714 H1669:H1676">
    <cfRule type="expression" dxfId="15408" priority="15647" stopIfTrue="1">
      <formula>NOT(ISERROR(SEARCH("O",H1556)))</formula>
    </cfRule>
    <cfRule type="expression" dxfId="15407" priority="15648" stopIfTrue="1">
      <formula>NOT(ISERROR(SEARCH("X",H1556)))</formula>
    </cfRule>
    <cfRule type="expression" dxfId="15406" priority="15649" stopIfTrue="1">
      <formula>NOT(ISERROR(SEARCH("V",H1556)))</formula>
    </cfRule>
  </conditionalFormatting>
  <conditionalFormatting sqref="H1295">
    <cfRule type="expression" dxfId="15405" priority="15650" stopIfTrue="1">
      <formula>NOT(ISERROR(SEARCH("O",H1295)))</formula>
    </cfRule>
    <cfRule type="expression" dxfId="15404" priority="15651" stopIfTrue="1">
      <formula>NOT(ISERROR(SEARCH("X",H1295)))</formula>
    </cfRule>
    <cfRule type="expression" dxfId="15403" priority="15652" stopIfTrue="1">
      <formula>NOT(ISERROR(SEARCH("V",H1295)))</formula>
    </cfRule>
  </conditionalFormatting>
  <conditionalFormatting sqref="H1321:H1331 H1885 H1783:H1784 H1757:H1779 H1488:H1526 H1531:H1555 H1342:H1345 H1352:H1368 H1407:H1423">
    <cfRule type="expression" dxfId="15402" priority="15653" stopIfTrue="1">
      <formula>NOT(ISERROR(SEARCH("O",H1321)))</formula>
    </cfRule>
    <cfRule type="expression" dxfId="15401" priority="15654" stopIfTrue="1">
      <formula>NOT(ISERROR(SEARCH("X",H1321)))</formula>
    </cfRule>
    <cfRule type="expression" dxfId="15400" priority="15655" stopIfTrue="1">
      <formula>NOT(ISERROR(SEARCH("V",H1321)))</formula>
    </cfRule>
  </conditionalFormatting>
  <conditionalFormatting sqref="H1296">
    <cfRule type="expression" dxfId="15399" priority="15644" stopIfTrue="1">
      <formula>NOT(ISERROR(SEARCH("O",H1296)))</formula>
    </cfRule>
    <cfRule type="expression" dxfId="15398" priority="15645" stopIfTrue="1">
      <formula>NOT(ISERROR(SEARCH("X",H1296)))</formula>
    </cfRule>
    <cfRule type="expression" dxfId="15397" priority="15646" stopIfTrue="1">
      <formula>NOT(ISERROR(SEARCH("V",H1296)))</formula>
    </cfRule>
  </conditionalFormatting>
  <conditionalFormatting sqref="H1297">
    <cfRule type="expression" dxfId="15396" priority="15641" stopIfTrue="1">
      <formula>NOT(ISERROR(SEARCH("O",H1297)))</formula>
    </cfRule>
    <cfRule type="expression" dxfId="15395" priority="15642" stopIfTrue="1">
      <formula>NOT(ISERROR(SEARCH("X",H1297)))</formula>
    </cfRule>
    <cfRule type="expression" dxfId="15394" priority="15643" stopIfTrue="1">
      <formula>NOT(ISERROR(SEARCH("V",H1297)))</formula>
    </cfRule>
  </conditionalFormatting>
  <conditionalFormatting sqref="H1298">
    <cfRule type="expression" dxfId="15393" priority="15638" stopIfTrue="1">
      <formula>NOT(ISERROR(SEARCH("O",H1298)))</formula>
    </cfRule>
    <cfRule type="expression" dxfId="15392" priority="15639" stopIfTrue="1">
      <formula>NOT(ISERROR(SEARCH("X",H1298)))</formula>
    </cfRule>
    <cfRule type="expression" dxfId="15391" priority="15640" stopIfTrue="1">
      <formula>NOT(ISERROR(SEARCH("V",H1298)))</formula>
    </cfRule>
  </conditionalFormatting>
  <conditionalFormatting sqref="H1299">
    <cfRule type="expression" dxfId="15390" priority="15635" stopIfTrue="1">
      <formula>NOT(ISERROR(SEARCH("O",H1299)))</formula>
    </cfRule>
    <cfRule type="expression" dxfId="15389" priority="15636" stopIfTrue="1">
      <formula>NOT(ISERROR(SEARCH("X",H1299)))</formula>
    </cfRule>
    <cfRule type="expression" dxfId="15388" priority="15637" stopIfTrue="1">
      <formula>NOT(ISERROR(SEARCH("V",H1299)))</formula>
    </cfRule>
  </conditionalFormatting>
  <conditionalFormatting sqref="H1300">
    <cfRule type="expression" dxfId="15387" priority="15632" stopIfTrue="1">
      <formula>NOT(ISERROR(SEARCH("O",H1300)))</formula>
    </cfRule>
    <cfRule type="expression" dxfId="15386" priority="15633" stopIfTrue="1">
      <formula>NOT(ISERROR(SEARCH("X",H1300)))</formula>
    </cfRule>
    <cfRule type="expression" dxfId="15385" priority="15634" stopIfTrue="1">
      <formula>NOT(ISERROR(SEARCH("V",H1300)))</formula>
    </cfRule>
  </conditionalFormatting>
  <conditionalFormatting sqref="H1301">
    <cfRule type="expression" dxfId="15384" priority="15629" stopIfTrue="1">
      <formula>NOT(ISERROR(SEARCH("O",H1301)))</formula>
    </cfRule>
    <cfRule type="expression" dxfId="15383" priority="15630" stopIfTrue="1">
      <formula>NOT(ISERROR(SEARCH("X",H1301)))</formula>
    </cfRule>
    <cfRule type="expression" dxfId="15382" priority="15631" stopIfTrue="1">
      <formula>NOT(ISERROR(SEARCH("V",H1301)))</formula>
    </cfRule>
  </conditionalFormatting>
  <conditionalFormatting sqref="H1302">
    <cfRule type="expression" dxfId="15381" priority="15626" stopIfTrue="1">
      <formula>NOT(ISERROR(SEARCH("O",H1302)))</formula>
    </cfRule>
    <cfRule type="expression" dxfId="15380" priority="15627" stopIfTrue="1">
      <formula>NOT(ISERROR(SEARCH("X",H1302)))</formula>
    </cfRule>
    <cfRule type="expression" dxfId="15379" priority="15628" stopIfTrue="1">
      <formula>NOT(ISERROR(SEARCH("V",H1302)))</formula>
    </cfRule>
  </conditionalFormatting>
  <conditionalFormatting sqref="H1303">
    <cfRule type="expression" dxfId="15378" priority="15623" stopIfTrue="1">
      <formula>NOT(ISERROR(SEARCH("O",H1303)))</formula>
    </cfRule>
    <cfRule type="expression" dxfId="15377" priority="15624" stopIfTrue="1">
      <formula>NOT(ISERROR(SEARCH("X",H1303)))</formula>
    </cfRule>
    <cfRule type="expression" dxfId="15376" priority="15625" stopIfTrue="1">
      <formula>NOT(ISERROR(SEARCH("V",H1303)))</formula>
    </cfRule>
  </conditionalFormatting>
  <conditionalFormatting sqref="H1304">
    <cfRule type="expression" dxfId="15375" priority="15620" stopIfTrue="1">
      <formula>NOT(ISERROR(SEARCH("O",H1304)))</formula>
    </cfRule>
    <cfRule type="expression" dxfId="15374" priority="15621" stopIfTrue="1">
      <formula>NOT(ISERROR(SEARCH("X",H1304)))</formula>
    </cfRule>
    <cfRule type="expression" dxfId="15373" priority="15622" stopIfTrue="1">
      <formula>NOT(ISERROR(SEARCH("V",H1304)))</formula>
    </cfRule>
  </conditionalFormatting>
  <conditionalFormatting sqref="H1314">
    <cfRule type="expression" dxfId="15372" priority="15608" stopIfTrue="1">
      <formula>NOT(ISERROR(SEARCH("O",H1314)))</formula>
    </cfRule>
    <cfRule type="expression" dxfId="15371" priority="15609" stopIfTrue="1">
      <formula>NOT(ISERROR(SEARCH("X",H1314)))</formula>
    </cfRule>
    <cfRule type="expression" dxfId="15370" priority="15610" stopIfTrue="1">
      <formula>NOT(ISERROR(SEARCH("V",H1314)))</formula>
    </cfRule>
  </conditionalFormatting>
  <conditionalFormatting sqref="H1315">
    <cfRule type="expression" dxfId="15369" priority="15605" stopIfTrue="1">
      <formula>NOT(ISERROR(SEARCH("O",H1315)))</formula>
    </cfRule>
    <cfRule type="expression" dxfId="15368" priority="15606" stopIfTrue="1">
      <formula>NOT(ISERROR(SEARCH("X",H1315)))</formula>
    </cfRule>
    <cfRule type="expression" dxfId="15367" priority="15607" stopIfTrue="1">
      <formula>NOT(ISERROR(SEARCH("V",H1315)))</formula>
    </cfRule>
  </conditionalFormatting>
  <conditionalFormatting sqref="H1317">
    <cfRule type="expression" dxfId="15366" priority="15602" stopIfTrue="1">
      <formula>NOT(ISERROR(SEARCH("O",H1317)))</formula>
    </cfRule>
    <cfRule type="expression" dxfId="15365" priority="15603" stopIfTrue="1">
      <formula>NOT(ISERROR(SEARCH("X",H1317)))</formula>
    </cfRule>
    <cfRule type="expression" dxfId="15364" priority="15604" stopIfTrue="1">
      <formula>NOT(ISERROR(SEARCH("V",H1317)))</formula>
    </cfRule>
  </conditionalFormatting>
  <conditionalFormatting sqref="H1318 H1488:H1526 H1321:H1331 H1531:H1555 H1342:H1345 H1352:H1368 H1407:H1423">
    <cfRule type="expression" dxfId="15363" priority="15599" stopIfTrue="1">
      <formula>NOT(ISERROR(SEARCH("O",H1318)))</formula>
    </cfRule>
    <cfRule type="expression" dxfId="15362" priority="15600" stopIfTrue="1">
      <formula>NOT(ISERROR(SEARCH("X",H1318)))</formula>
    </cfRule>
    <cfRule type="expression" dxfId="15361" priority="15601" stopIfTrue="1">
      <formula>NOT(ISERROR(SEARCH("V",H1318)))</formula>
    </cfRule>
  </conditionalFormatting>
  <conditionalFormatting sqref="H1352:H1353">
    <cfRule type="expression" dxfId="15360" priority="15596" stopIfTrue="1">
      <formula>NOT(ISERROR(SEARCH("O",H1352)))</formula>
    </cfRule>
    <cfRule type="expression" dxfId="15359" priority="15597" stopIfTrue="1">
      <formula>NOT(ISERROR(SEARCH("X",H1352)))</formula>
    </cfRule>
    <cfRule type="expression" dxfId="15358" priority="15598" stopIfTrue="1">
      <formula>NOT(ISERROR(SEARCH("V",H1352)))</formula>
    </cfRule>
  </conditionalFormatting>
  <conditionalFormatting sqref="H1354:H1358 H1419:H1423">
    <cfRule type="expression" dxfId="15357" priority="15593" stopIfTrue="1">
      <formula>NOT(ISERROR(SEARCH("O",H1354)))</formula>
    </cfRule>
    <cfRule type="expression" dxfId="15356" priority="15594" stopIfTrue="1">
      <formula>NOT(ISERROR(SEARCH("X",H1354)))</formula>
    </cfRule>
    <cfRule type="expression" dxfId="15355" priority="15595" stopIfTrue="1">
      <formula>NOT(ISERROR(SEARCH("V",H1354)))</formula>
    </cfRule>
  </conditionalFormatting>
  <conditionalFormatting sqref="H1461">
    <cfRule type="expression" dxfId="15354" priority="15135" stopIfTrue="1">
      <formula>NOT(ISERROR(SEARCH("O",H1461)))</formula>
    </cfRule>
    <cfRule type="expression" dxfId="15353" priority="15136" stopIfTrue="1">
      <formula>NOT(ISERROR(SEARCH("X",H1461)))</formula>
    </cfRule>
    <cfRule type="expression" dxfId="15352" priority="15137" stopIfTrue="1">
      <formula>NOT(ISERROR(SEARCH("V",H1461)))</formula>
    </cfRule>
  </conditionalFormatting>
  <conditionalFormatting sqref="H1462:H1468">
    <cfRule type="expression" dxfId="15351" priority="15132" stopIfTrue="1">
      <formula>NOT(ISERROR(SEARCH("O",H1462)))</formula>
    </cfRule>
    <cfRule type="expression" dxfId="15350" priority="15133" stopIfTrue="1">
      <formula>NOT(ISERROR(SEARCH("X",H1462)))</formula>
    </cfRule>
    <cfRule type="expression" dxfId="15349" priority="15134" stopIfTrue="1">
      <formula>NOT(ISERROR(SEARCH("V",H1462)))</formula>
    </cfRule>
  </conditionalFormatting>
  <conditionalFormatting sqref="H1582 H1589:H1607 H1616:H1645 H1717:H1732 H1678:H1691 H1698 H1702:H1714 H1669:H1676">
    <cfRule type="expression" dxfId="15348" priority="15470" stopIfTrue="1">
      <formula>NOT(ISERROR(SEARCH("O",H1582)))</formula>
    </cfRule>
    <cfRule type="expression" dxfId="15347" priority="15471" stopIfTrue="1">
      <formula>NOT(ISERROR(SEARCH("X",H1582)))</formula>
    </cfRule>
    <cfRule type="expression" dxfId="15346" priority="15472" stopIfTrue="1">
      <formula>NOT(ISERROR(SEARCH("V",H1582)))</formula>
    </cfRule>
  </conditionalFormatting>
  <conditionalFormatting sqref="H1583:H1588">
    <cfRule type="expression" dxfId="15345" priority="15126" stopIfTrue="1">
      <formula>NOT(ISERROR(SEARCH("O",H1583)))</formula>
    </cfRule>
    <cfRule type="expression" dxfId="15344" priority="15127" stopIfTrue="1">
      <formula>NOT(ISERROR(SEARCH("X",H1583)))</formula>
    </cfRule>
    <cfRule type="expression" dxfId="15343" priority="15128" stopIfTrue="1">
      <formula>NOT(ISERROR(SEARCH("V",H1583)))</formula>
    </cfRule>
  </conditionalFormatting>
  <conditionalFormatting sqref="H1583:H1588">
    <cfRule type="expression" dxfId="15342" priority="15123" stopIfTrue="1">
      <formula>NOT(ISERROR(SEARCH("O",H1583)))</formula>
    </cfRule>
    <cfRule type="expression" dxfId="15341" priority="15124" stopIfTrue="1">
      <formula>NOT(ISERROR(SEARCH("X",H1583)))</formula>
    </cfRule>
    <cfRule type="expression" dxfId="15340" priority="15125" stopIfTrue="1">
      <formula>NOT(ISERROR(SEARCH("V",H1583)))</formula>
    </cfRule>
  </conditionalFormatting>
  <conditionalFormatting sqref="H1589">
    <cfRule type="expression" dxfId="15339" priority="15467" stopIfTrue="1">
      <formula>NOT(ISERROR(SEARCH("O",H1589)))</formula>
    </cfRule>
    <cfRule type="expression" dxfId="15338" priority="15468" stopIfTrue="1">
      <formula>NOT(ISERROR(SEARCH("X",H1589)))</formula>
    </cfRule>
    <cfRule type="expression" dxfId="15337" priority="15469" stopIfTrue="1">
      <formula>NOT(ISERROR(SEARCH("V",H1589)))</formula>
    </cfRule>
  </conditionalFormatting>
  <conditionalFormatting sqref="H1590">
    <cfRule type="expression" dxfId="15336" priority="15455" stopIfTrue="1">
      <formula>NOT(ISERROR(SEARCH("O",H1590)))</formula>
    </cfRule>
    <cfRule type="expression" dxfId="15335" priority="15456" stopIfTrue="1">
      <formula>NOT(ISERROR(SEARCH("X",H1590)))</formula>
    </cfRule>
    <cfRule type="expression" dxfId="15334" priority="15457" stopIfTrue="1">
      <formula>NOT(ISERROR(SEARCH("V",H1590)))</formula>
    </cfRule>
  </conditionalFormatting>
  <conditionalFormatting sqref="H1591">
    <cfRule type="expression" dxfId="15333" priority="15452" stopIfTrue="1">
      <formula>NOT(ISERROR(SEARCH("O",H1591)))</formula>
    </cfRule>
    <cfRule type="expression" dxfId="15332" priority="15453" stopIfTrue="1">
      <formula>NOT(ISERROR(SEARCH("X",H1591)))</formula>
    </cfRule>
    <cfRule type="expression" dxfId="15331" priority="15454" stopIfTrue="1">
      <formula>NOT(ISERROR(SEARCH("V",H1591)))</formula>
    </cfRule>
  </conditionalFormatting>
  <conditionalFormatting sqref="H1592">
    <cfRule type="expression" dxfId="15330" priority="15464" stopIfTrue="1">
      <formula>NOT(ISERROR(SEARCH("O",H1592)))</formula>
    </cfRule>
    <cfRule type="expression" dxfId="15329" priority="15465" stopIfTrue="1">
      <formula>NOT(ISERROR(SEARCH("X",H1592)))</formula>
    </cfRule>
    <cfRule type="expression" dxfId="15328" priority="15466" stopIfTrue="1">
      <formula>NOT(ISERROR(SEARCH("V",H1592)))</formula>
    </cfRule>
  </conditionalFormatting>
  <conditionalFormatting sqref="H1593">
    <cfRule type="expression" dxfId="15327" priority="15449" stopIfTrue="1">
      <formula>NOT(ISERROR(SEARCH("O",H1593)))</formula>
    </cfRule>
    <cfRule type="expression" dxfId="15326" priority="15450" stopIfTrue="1">
      <formula>NOT(ISERROR(SEARCH("X",H1593)))</formula>
    </cfRule>
    <cfRule type="expression" dxfId="15325" priority="15451" stopIfTrue="1">
      <formula>NOT(ISERROR(SEARCH("V",H1593)))</formula>
    </cfRule>
  </conditionalFormatting>
  <conditionalFormatting sqref="H1594">
    <cfRule type="expression" dxfId="15324" priority="15461" stopIfTrue="1">
      <formula>NOT(ISERROR(SEARCH("O",H1594)))</formula>
    </cfRule>
    <cfRule type="expression" dxfId="15323" priority="15462" stopIfTrue="1">
      <formula>NOT(ISERROR(SEARCH("X",H1594)))</formula>
    </cfRule>
    <cfRule type="expression" dxfId="15322" priority="15463" stopIfTrue="1">
      <formula>NOT(ISERROR(SEARCH("V",H1594)))</formula>
    </cfRule>
  </conditionalFormatting>
  <conditionalFormatting sqref="H1595">
    <cfRule type="expression" dxfId="15321" priority="15446" stopIfTrue="1">
      <formula>NOT(ISERROR(SEARCH("O",H1595)))</formula>
    </cfRule>
    <cfRule type="expression" dxfId="15320" priority="15447" stopIfTrue="1">
      <formula>NOT(ISERROR(SEARCH("X",H1595)))</formula>
    </cfRule>
    <cfRule type="expression" dxfId="15319" priority="15448" stopIfTrue="1">
      <formula>NOT(ISERROR(SEARCH("V",H1595)))</formula>
    </cfRule>
  </conditionalFormatting>
  <conditionalFormatting sqref="H1596">
    <cfRule type="expression" dxfId="15318" priority="15458" stopIfTrue="1">
      <formula>NOT(ISERROR(SEARCH("O",H1596)))</formula>
    </cfRule>
    <cfRule type="expression" dxfId="15317" priority="15459" stopIfTrue="1">
      <formula>NOT(ISERROR(SEARCH("X",H1596)))</formula>
    </cfRule>
    <cfRule type="expression" dxfId="15316" priority="15460" stopIfTrue="1">
      <formula>NOT(ISERROR(SEARCH("V",H1596)))</formula>
    </cfRule>
  </conditionalFormatting>
  <conditionalFormatting sqref="H1597">
    <cfRule type="expression" dxfId="15315" priority="15440" stopIfTrue="1">
      <formula>NOT(ISERROR(SEARCH("O",H1597)))</formula>
    </cfRule>
    <cfRule type="expression" dxfId="15314" priority="15441" stopIfTrue="1">
      <formula>NOT(ISERROR(SEARCH("X",H1597)))</formula>
    </cfRule>
    <cfRule type="expression" dxfId="15313" priority="15442" stopIfTrue="1">
      <formula>NOT(ISERROR(SEARCH("V",H1597)))</formula>
    </cfRule>
  </conditionalFormatting>
  <conditionalFormatting sqref="H1598">
    <cfRule type="expression" dxfId="15312" priority="15443" stopIfTrue="1">
      <formula>NOT(ISERROR(SEARCH("O",H1598)))</formula>
    </cfRule>
    <cfRule type="expression" dxfId="15311" priority="15444" stopIfTrue="1">
      <formula>NOT(ISERROR(SEARCH("X",H1598)))</formula>
    </cfRule>
    <cfRule type="expression" dxfId="15310" priority="15445" stopIfTrue="1">
      <formula>NOT(ISERROR(SEARCH("V",H1598)))</formula>
    </cfRule>
  </conditionalFormatting>
  <conditionalFormatting sqref="H1605">
    <cfRule type="expression" dxfId="15309" priority="15425" stopIfTrue="1">
      <formula>NOT(ISERROR(SEARCH("O",H1605)))</formula>
    </cfRule>
    <cfRule type="expression" dxfId="15308" priority="15426" stopIfTrue="1">
      <formula>NOT(ISERROR(SEARCH("X",H1605)))</formula>
    </cfRule>
    <cfRule type="expression" dxfId="15307" priority="15427" stopIfTrue="1">
      <formula>NOT(ISERROR(SEARCH("V",H1605)))</formula>
    </cfRule>
  </conditionalFormatting>
  <conditionalFormatting sqref="H1607 H1616:H1645 H1717:H1732 H1678:H1691 H1698 H1702:H1714 H1669:H1676">
    <cfRule type="expression" dxfId="15306" priority="15413" stopIfTrue="1">
      <formula>NOT(ISERROR(SEARCH("O",H1607)))</formula>
    </cfRule>
    <cfRule type="expression" dxfId="15305" priority="15414" stopIfTrue="1">
      <formula>NOT(ISERROR(SEARCH("X",H1607)))</formula>
    </cfRule>
    <cfRule type="expression" dxfId="15304" priority="15415" stopIfTrue="1">
      <formula>NOT(ISERROR(SEARCH("V",H1607)))</formula>
    </cfRule>
  </conditionalFormatting>
  <conditionalFormatting sqref="H1608:H1615">
    <cfRule type="expression" dxfId="15303" priority="15117" stopIfTrue="1">
      <formula>NOT(ISERROR(SEARCH("O",H1608)))</formula>
    </cfRule>
    <cfRule type="expression" dxfId="15302" priority="15118" stopIfTrue="1">
      <formula>NOT(ISERROR(SEARCH("X",H1608)))</formula>
    </cfRule>
    <cfRule type="expression" dxfId="15301" priority="15656" stopIfTrue="1">
      <formula>NOT(ISERROR(SEARCH("V",H1608)))</formula>
    </cfRule>
  </conditionalFormatting>
  <conditionalFormatting sqref="H1608:H1615">
    <cfRule type="expression" dxfId="15300" priority="15113" stopIfTrue="1">
      <formula>NOT(ISERROR(SEARCH("O",H1608)))</formula>
    </cfRule>
    <cfRule type="expression" dxfId="15299" priority="15114" stopIfTrue="1">
      <formula>NOT(ISERROR(SEARCH("X",H1608)))</formula>
    </cfRule>
    <cfRule type="expression" dxfId="15298" priority="15115" stopIfTrue="1">
      <formula>NOT(ISERROR(SEARCH("V",H1608)))</formula>
    </cfRule>
  </conditionalFormatting>
  <conditionalFormatting sqref="H1890 H1892 H1616:H1623 H1644:H1645 H1669:H1670">
    <cfRule type="expression" dxfId="15297" priority="15240" stopIfTrue="1">
      <formula>NOT(ISERROR(SEARCH("O",H1616)))</formula>
    </cfRule>
    <cfRule type="expression" dxfId="15296" priority="15241" stopIfTrue="1">
      <formula>NOT(ISERROR(SEARCH("X",H1616)))</formula>
    </cfRule>
    <cfRule type="expression" dxfId="15295" priority="15242" stopIfTrue="1">
      <formula>NOT(ISERROR(SEARCH("V",H1616)))</formula>
    </cfRule>
  </conditionalFormatting>
  <conditionalFormatting sqref="H1890 H1892">
    <cfRule type="expression" dxfId="15294" priority="15238" stopIfTrue="1">
      <formula>NOT(ISERROR(SEARCH("O",H1890)))</formula>
    </cfRule>
    <cfRule type="expression" dxfId="15293" priority="15239" stopIfTrue="1">
      <formula>NOT(ISERROR(SEARCH("X",H1890)))</formula>
    </cfRule>
  </conditionalFormatting>
  <conditionalFormatting sqref="H1624 H1634:H1635">
    <cfRule type="expression" dxfId="15292" priority="15235" stopIfTrue="1">
      <formula>NOT(ISERROR(SEARCH("O",H1624)))</formula>
    </cfRule>
    <cfRule type="expression" dxfId="15291" priority="15236" stopIfTrue="1">
      <formula>NOT(ISERROR(SEARCH("X",H1624)))</formula>
    </cfRule>
    <cfRule type="expression" dxfId="15290" priority="15237" stopIfTrue="1">
      <formula>NOT(ISERROR(SEARCH("V",H1624)))</formula>
    </cfRule>
  </conditionalFormatting>
  <conditionalFormatting sqref="H1625 H1633">
    <cfRule type="expression" dxfId="15289" priority="15232" stopIfTrue="1">
      <formula>NOT(ISERROR(SEARCH("O",H1625)))</formula>
    </cfRule>
    <cfRule type="expression" dxfId="15288" priority="15233" stopIfTrue="1">
      <formula>NOT(ISERROR(SEARCH("X",H1625)))</formula>
    </cfRule>
    <cfRule type="expression" dxfId="15287" priority="15234" stopIfTrue="1">
      <formula>NOT(ISERROR(SEARCH("V",H1625)))</formula>
    </cfRule>
  </conditionalFormatting>
  <conditionalFormatting sqref="H1626:H1627">
    <cfRule type="expression" dxfId="15286" priority="15220" stopIfTrue="1">
      <formula>NOT(ISERROR(SEARCH("O",H1626)))</formula>
    </cfRule>
    <cfRule type="expression" dxfId="15285" priority="15221" stopIfTrue="1">
      <formula>NOT(ISERROR(SEARCH("X",H1626)))</formula>
    </cfRule>
    <cfRule type="expression" dxfId="15284" priority="15222" stopIfTrue="1">
      <formula>NOT(ISERROR(SEARCH("V",H1626)))</formula>
    </cfRule>
  </conditionalFormatting>
  <conditionalFormatting sqref="H1629:H1630">
    <cfRule type="expression" dxfId="15283" priority="15226" stopIfTrue="1">
      <formula>NOT(ISERROR(SEARCH("O",H1629)))</formula>
    </cfRule>
    <cfRule type="expression" dxfId="15282" priority="15227" stopIfTrue="1">
      <formula>NOT(ISERROR(SEARCH("X",H1629)))</formula>
    </cfRule>
    <cfRule type="expression" dxfId="15281" priority="15228" stopIfTrue="1">
      <formula>NOT(ISERROR(SEARCH("V",H1629)))</formula>
    </cfRule>
  </conditionalFormatting>
  <conditionalFormatting sqref="H1631:H1632">
    <cfRule type="expression" dxfId="15280" priority="15229" stopIfTrue="1">
      <formula>NOT(ISERROR(SEARCH("O",H1631)))</formula>
    </cfRule>
    <cfRule type="expression" dxfId="15279" priority="15230" stopIfTrue="1">
      <formula>NOT(ISERROR(SEARCH("X",H1631)))</formula>
    </cfRule>
    <cfRule type="expression" dxfId="15278" priority="15231" stopIfTrue="1">
      <formula>NOT(ISERROR(SEARCH("V",H1631)))</formula>
    </cfRule>
  </conditionalFormatting>
  <conditionalFormatting sqref="H1637 H1643">
    <cfRule type="expression" dxfId="15277" priority="15214" stopIfTrue="1">
      <formula>NOT(ISERROR(SEARCH("O",H1637)))</formula>
    </cfRule>
    <cfRule type="expression" dxfId="15276" priority="15215" stopIfTrue="1">
      <formula>NOT(ISERROR(SEARCH("X",H1637)))</formula>
    </cfRule>
    <cfRule type="expression" dxfId="15275" priority="15216" stopIfTrue="1">
      <formula>NOT(ISERROR(SEARCH("V",H1637)))</formula>
    </cfRule>
  </conditionalFormatting>
  <conditionalFormatting sqref="H1638:H1639">
    <cfRule type="expression" dxfId="15274" priority="15205" stopIfTrue="1">
      <formula>NOT(ISERROR(SEARCH("O",H1638)))</formula>
    </cfRule>
    <cfRule type="expression" dxfId="15273" priority="15206" stopIfTrue="1">
      <formula>NOT(ISERROR(SEARCH("X",H1638)))</formula>
    </cfRule>
    <cfRule type="expression" dxfId="15272" priority="15207" stopIfTrue="1">
      <formula>NOT(ISERROR(SEARCH("V",H1638)))</formula>
    </cfRule>
  </conditionalFormatting>
  <conditionalFormatting sqref="H1641:H1642">
    <cfRule type="expression" dxfId="15271" priority="15211" stopIfTrue="1">
      <formula>NOT(ISERROR(SEARCH("O",H1641)))</formula>
    </cfRule>
    <cfRule type="expression" dxfId="15270" priority="15212" stopIfTrue="1">
      <formula>NOT(ISERROR(SEARCH("X",H1641)))</formula>
    </cfRule>
    <cfRule type="expression" dxfId="15269" priority="15213" stopIfTrue="1">
      <formula>NOT(ISERROR(SEARCH("V",H1641)))</formula>
    </cfRule>
  </conditionalFormatting>
  <conditionalFormatting sqref="H1671:H1676 H1717:H1732 H1678:H1691 H1698 H1702:H1714">
    <cfRule type="expression" dxfId="15268" priority="15194" stopIfTrue="1">
      <formula>NOT(ISERROR(SEARCH("O",H1671)))</formula>
    </cfRule>
    <cfRule type="expression" dxfId="15267" priority="15195" stopIfTrue="1">
      <formula>NOT(ISERROR(SEARCH("X",H1671)))</formula>
    </cfRule>
    <cfRule type="expression" dxfId="15266" priority="15196" stopIfTrue="1">
      <formula>NOT(ISERROR(SEARCH("V",H1671)))</formula>
    </cfRule>
    <cfRule type="expression" dxfId="15265" priority="15197" stopIfTrue="1">
      <formula>NOT(ISERROR(SEARCH("O",H1671)))</formula>
    </cfRule>
    <cfRule type="expression" dxfId="15264" priority="15198" stopIfTrue="1">
      <formula>NOT(ISERROR(SEARCH("X",H1671)))</formula>
    </cfRule>
    <cfRule type="expression" dxfId="15263" priority="15199" stopIfTrue="1">
      <formula>NOT(ISERROR(SEARCH("V",H1671)))</formula>
    </cfRule>
  </conditionalFormatting>
  <conditionalFormatting sqref="H1673">
    <cfRule type="expression" dxfId="15262" priority="15305" stopIfTrue="1">
      <formula>NOT(ISERROR(SEARCH("O",H1673)))</formula>
    </cfRule>
    <cfRule type="expression" dxfId="15261" priority="15306" stopIfTrue="1">
      <formula>NOT(ISERROR(SEARCH("X",H1673)))</formula>
    </cfRule>
    <cfRule type="expression" dxfId="15260" priority="15307" stopIfTrue="1">
      <formula>NOT(ISERROR(SEARCH("V",H1673)))</formula>
    </cfRule>
  </conditionalFormatting>
  <conditionalFormatting sqref="H1674">
    <cfRule type="expression" dxfId="15259" priority="15299" stopIfTrue="1">
      <formula>NOT(ISERROR(SEARCH("O",H1674)))</formula>
    </cfRule>
    <cfRule type="expression" dxfId="15258" priority="15300" stopIfTrue="1">
      <formula>NOT(ISERROR(SEARCH("X",H1674)))</formula>
    </cfRule>
    <cfRule type="expression" dxfId="15257" priority="15301" stopIfTrue="1">
      <formula>NOT(ISERROR(SEARCH("V",H1674)))</formula>
    </cfRule>
  </conditionalFormatting>
  <conditionalFormatting sqref="H1675">
    <cfRule type="expression" dxfId="15256" priority="15302" stopIfTrue="1">
      <formula>NOT(ISERROR(SEARCH("O",H1675)))</formula>
    </cfRule>
    <cfRule type="expression" dxfId="15255" priority="15303" stopIfTrue="1">
      <formula>NOT(ISERROR(SEARCH("X",H1675)))</formula>
    </cfRule>
    <cfRule type="expression" dxfId="15254" priority="15304" stopIfTrue="1">
      <formula>NOT(ISERROR(SEARCH("V",H1675)))</formula>
    </cfRule>
  </conditionalFormatting>
  <conditionalFormatting sqref="H1676">
    <cfRule type="expression" dxfId="15253" priority="15296" stopIfTrue="1">
      <formula>NOT(ISERROR(SEARCH("O",H1676)))</formula>
    </cfRule>
    <cfRule type="expression" dxfId="15252" priority="15297" stopIfTrue="1">
      <formula>NOT(ISERROR(SEARCH("X",H1676)))</formula>
    </cfRule>
    <cfRule type="expression" dxfId="15251" priority="15298" stopIfTrue="1">
      <formula>NOT(ISERROR(SEARCH("V",H1676)))</formula>
    </cfRule>
  </conditionalFormatting>
  <conditionalFormatting sqref="H1678">
    <cfRule type="expression" dxfId="15250" priority="15293" stopIfTrue="1">
      <formula>NOT(ISERROR(SEARCH("O",H1678)))</formula>
    </cfRule>
    <cfRule type="expression" dxfId="15249" priority="15294" stopIfTrue="1">
      <formula>NOT(ISERROR(SEARCH("X",H1678)))</formula>
    </cfRule>
    <cfRule type="expression" dxfId="15248" priority="15295" stopIfTrue="1">
      <formula>NOT(ISERROR(SEARCH("V",H1678)))</formula>
    </cfRule>
  </conditionalFormatting>
  <conditionalFormatting sqref="H1679">
    <cfRule type="expression" dxfId="15247" priority="15287" stopIfTrue="1">
      <formula>NOT(ISERROR(SEARCH("O",H1679)))</formula>
    </cfRule>
    <cfRule type="expression" dxfId="15246" priority="15288" stopIfTrue="1">
      <formula>NOT(ISERROR(SEARCH("X",H1679)))</formula>
    </cfRule>
    <cfRule type="expression" dxfId="15245" priority="15289" stopIfTrue="1">
      <formula>NOT(ISERROR(SEARCH("V",H1679)))</formula>
    </cfRule>
  </conditionalFormatting>
  <conditionalFormatting sqref="H1680:H1691 H1717:H1732 H1698 H1702:H1714">
    <cfRule type="expression" dxfId="15244" priority="15290" stopIfTrue="1">
      <formula>NOT(ISERROR(SEARCH("O",H1680)))</formula>
    </cfRule>
    <cfRule type="expression" dxfId="15243" priority="15291" stopIfTrue="1">
      <formula>NOT(ISERROR(SEARCH("X",H1680)))</formula>
    </cfRule>
    <cfRule type="expression" dxfId="15242" priority="15292" stopIfTrue="1">
      <formula>NOT(ISERROR(SEARCH("V",H1680)))</formula>
    </cfRule>
  </conditionalFormatting>
  <conditionalFormatting sqref="H1709">
    <cfRule type="containsText" dxfId="15241" priority="15283" operator="containsText" text="O">
      <formula>NOT(ISERROR(SEARCH("O",H1709)))</formula>
    </cfRule>
    <cfRule type="containsText" dxfId="15240" priority="15284" operator="containsText" text="X">
      <formula>NOT(ISERROR(SEARCH("X",H1709)))</formula>
    </cfRule>
    <cfRule type="containsText" dxfId="15239" priority="15285" operator="containsText" text="V">
      <formula>NOT(ISERROR(SEARCH("V",H1709)))</formula>
    </cfRule>
    <cfRule type="cellIs" dxfId="15238" priority="15286" operator="equal">
      <formula>(((#REF!)))</formula>
    </cfRule>
  </conditionalFormatting>
  <conditionalFormatting sqref="H1710">
    <cfRule type="containsText" dxfId="15237" priority="15279" operator="containsText" text="O">
      <formula>NOT(ISERROR(SEARCH("O",H1710)))</formula>
    </cfRule>
    <cfRule type="containsText" dxfId="15236" priority="15280" operator="containsText" text="X">
      <formula>NOT(ISERROR(SEARCH("X",H1710)))</formula>
    </cfRule>
    <cfRule type="containsText" dxfId="15235" priority="15281" operator="containsText" text="V">
      <formula>NOT(ISERROR(SEARCH("V",H1710)))</formula>
    </cfRule>
    <cfRule type="cellIs" dxfId="15234" priority="15282" operator="equal">
      <formula>(((#REF!)))</formula>
    </cfRule>
  </conditionalFormatting>
  <conditionalFormatting sqref="H1711:H1714 H1717:H1732">
    <cfRule type="containsText" dxfId="15233" priority="15275" operator="containsText" text="O">
      <formula>NOT(ISERROR(SEARCH("O",H1711)))</formula>
    </cfRule>
    <cfRule type="containsText" dxfId="15232" priority="15276" operator="containsText" text="X">
      <formula>NOT(ISERROR(SEARCH("X",H1711)))</formula>
    </cfRule>
    <cfRule type="containsText" dxfId="15231" priority="15277" operator="containsText" text="V">
      <formula>NOT(ISERROR(SEARCH("V",H1711)))</formula>
    </cfRule>
    <cfRule type="cellIs" dxfId="15230" priority="15278" operator="equal">
      <formula>(((#REF!)))</formula>
    </cfRule>
  </conditionalFormatting>
  <conditionalFormatting sqref="H1725">
    <cfRule type="containsText" dxfId="15229" priority="15271" operator="containsText" text="O">
      <formula>NOT(ISERROR(SEARCH("O",H1725)))</formula>
    </cfRule>
    <cfRule type="containsText" dxfId="15228" priority="15272" operator="containsText" text="X">
      <formula>NOT(ISERROR(SEARCH("X",H1725)))</formula>
    </cfRule>
    <cfRule type="containsText" dxfId="15227" priority="15273" operator="containsText" text="V">
      <formula>NOT(ISERROR(SEARCH("V",H1725)))</formula>
    </cfRule>
    <cfRule type="cellIs" dxfId="15226" priority="15274" operator="equal">
      <formula>(((#REF!)))</formula>
    </cfRule>
  </conditionalFormatting>
  <conditionalFormatting sqref="H1726:H1732">
    <cfRule type="containsText" dxfId="15225" priority="15247" operator="containsText" text="O">
      <formula>NOT(ISERROR(SEARCH("O",H1726)))</formula>
    </cfRule>
    <cfRule type="containsText" dxfId="15224" priority="15248" operator="containsText" text="X">
      <formula>NOT(ISERROR(SEARCH("X",H1726)))</formula>
    </cfRule>
    <cfRule type="containsText" dxfId="15223" priority="15249" operator="containsText" text="V">
      <formula>NOT(ISERROR(SEARCH("V",H1726)))</formula>
    </cfRule>
    <cfRule type="cellIs" dxfId="15222" priority="15250" operator="equal">
      <formula>(((#REF!)))</formula>
    </cfRule>
  </conditionalFormatting>
  <conditionalFormatting sqref="H1756:H1779">
    <cfRule type="expression" dxfId="15221" priority="15168" stopIfTrue="1">
      <formula>NOT(ISERROR(SEARCH("O",H1756)))</formula>
    </cfRule>
    <cfRule type="expression" dxfId="15220" priority="15169" stopIfTrue="1">
      <formula>NOT(ISERROR(SEARCH("X",H1756)))</formula>
    </cfRule>
    <cfRule type="expression" dxfId="15219" priority="15170" stopIfTrue="1">
      <formula>NOT(ISERROR(SEARCH("V",H1756)))</formula>
    </cfRule>
  </conditionalFormatting>
  <conditionalFormatting sqref="H1800">
    <cfRule type="expression" dxfId="15218" priority="15326" stopIfTrue="1">
      <formula>NOT(ISERROR(SEARCH("O",H1800)))</formula>
    </cfRule>
    <cfRule type="expression" dxfId="15217" priority="15327" stopIfTrue="1">
      <formula>NOT(ISERROR(SEARCH("X",H1800)))</formula>
    </cfRule>
    <cfRule type="expression" dxfId="15216" priority="15328" stopIfTrue="1">
      <formula>NOT(ISERROR(SEARCH("V",H1800)))</formula>
    </cfRule>
  </conditionalFormatting>
  <conditionalFormatting sqref="H1802">
    <cfRule type="expression" dxfId="15215" priority="15323" stopIfTrue="1">
      <formula>NOT(ISERROR(SEARCH("O",H1802)))</formula>
    </cfRule>
    <cfRule type="expression" dxfId="15214" priority="15324" stopIfTrue="1">
      <formula>NOT(ISERROR(SEARCH("X",H1802)))</formula>
    </cfRule>
    <cfRule type="expression" dxfId="15213" priority="15325" stopIfTrue="1">
      <formula>NOT(ISERROR(SEARCH("V",H1802)))</formula>
    </cfRule>
  </conditionalFormatting>
  <conditionalFormatting sqref="H1803">
    <cfRule type="expression" dxfId="15212" priority="15320" stopIfTrue="1">
      <formula>NOT(ISERROR(SEARCH("O",H1803)))</formula>
    </cfRule>
    <cfRule type="expression" dxfId="15211" priority="15321" stopIfTrue="1">
      <formula>NOT(ISERROR(SEARCH("X",H1803)))</formula>
    </cfRule>
    <cfRule type="expression" dxfId="15210" priority="15322" stopIfTrue="1">
      <formula>NOT(ISERROR(SEARCH("V",H1803)))</formula>
    </cfRule>
  </conditionalFormatting>
  <conditionalFormatting sqref="H1804">
    <cfRule type="expression" dxfId="15209" priority="15317" stopIfTrue="1">
      <formula>NOT(ISERROR(SEARCH("O",H1804)))</formula>
    </cfRule>
    <cfRule type="expression" dxfId="15208" priority="15318" stopIfTrue="1">
      <formula>NOT(ISERROR(SEARCH("X",H1804)))</formula>
    </cfRule>
    <cfRule type="expression" dxfId="15207" priority="15319" stopIfTrue="1">
      <formula>NOT(ISERROR(SEARCH("V",H1804)))</formula>
    </cfRule>
  </conditionalFormatting>
  <conditionalFormatting sqref="H1805">
    <cfRule type="expression" dxfId="15206" priority="15314" stopIfTrue="1">
      <formula>NOT(ISERROR(SEARCH("O",H1805)))</formula>
    </cfRule>
    <cfRule type="expression" dxfId="15205" priority="15315" stopIfTrue="1">
      <formula>NOT(ISERROR(SEARCH("X",H1805)))</formula>
    </cfRule>
    <cfRule type="expression" dxfId="15204" priority="15316" stopIfTrue="1">
      <formula>NOT(ISERROR(SEARCH("V",H1805)))</formula>
    </cfRule>
  </conditionalFormatting>
  <conditionalFormatting sqref="H1806">
    <cfRule type="expression" dxfId="15203" priority="15311" stopIfTrue="1">
      <formula>NOT(ISERROR(SEARCH("O",H1806)))</formula>
    </cfRule>
    <cfRule type="expression" dxfId="15202" priority="15312" stopIfTrue="1">
      <formula>NOT(ISERROR(SEARCH("X",H1806)))</formula>
    </cfRule>
    <cfRule type="expression" dxfId="15201" priority="15313" stopIfTrue="1">
      <formula>NOT(ISERROR(SEARCH("V",H1806)))</formula>
    </cfRule>
  </conditionalFormatting>
  <conditionalFormatting sqref="H1807">
    <cfRule type="expression" dxfId="15200" priority="15308" stopIfTrue="1">
      <formula>NOT(ISERROR(SEARCH("O",H1807)))</formula>
    </cfRule>
    <cfRule type="expression" dxfId="15199" priority="15309" stopIfTrue="1">
      <formula>NOT(ISERROR(SEARCH("X",H1807)))</formula>
    </cfRule>
    <cfRule type="expression" dxfId="15198" priority="15310" stopIfTrue="1">
      <formula>NOT(ISERROR(SEARCH("V",H1807)))</formula>
    </cfRule>
  </conditionalFormatting>
  <conditionalFormatting sqref="H1808:H1811 H1813">
    <cfRule type="expression" dxfId="15197" priority="15581" stopIfTrue="1">
      <formula>NOT(ISERROR(SEARCH("O",H1808)))</formula>
    </cfRule>
    <cfRule type="expression" dxfId="15196" priority="15582" stopIfTrue="1">
      <formula>NOT(ISERROR(SEARCH("X",H1808)))</formula>
    </cfRule>
    <cfRule type="expression" dxfId="15195" priority="15583" stopIfTrue="1">
      <formula>NOT(ISERROR(SEARCH("V",H1808)))</formula>
    </cfRule>
  </conditionalFormatting>
  <conditionalFormatting sqref="H1877">
    <cfRule type="expression" dxfId="15194" priority="15551" stopIfTrue="1">
      <formula>NOT(ISERROR(SEARCH("O",H1877)))</formula>
    </cfRule>
    <cfRule type="expression" dxfId="15193" priority="15552" stopIfTrue="1">
      <formula>NOT(ISERROR(SEARCH("X",H1877)))</formula>
    </cfRule>
    <cfRule type="expression" dxfId="15192" priority="15553" stopIfTrue="1">
      <formula>NOT(ISERROR(SEARCH("V",H1877)))</formula>
    </cfRule>
  </conditionalFormatting>
  <conditionalFormatting sqref="H1878:H1880">
    <cfRule type="expression" dxfId="15191" priority="15554" stopIfTrue="1">
      <formula>NOT(ISERROR(SEARCH("O",H1878)))</formula>
    </cfRule>
    <cfRule type="expression" dxfId="15190" priority="15555" stopIfTrue="1">
      <formula>NOT(ISERROR(SEARCH("X",H1878)))</formula>
    </cfRule>
    <cfRule type="expression" dxfId="15189" priority="15556" stopIfTrue="1">
      <formula>NOT(ISERROR(SEARCH("V",H1878)))</formula>
    </cfRule>
  </conditionalFormatting>
  <conditionalFormatting sqref="H1882">
    <cfRule type="expression" dxfId="15188" priority="15566" stopIfTrue="1">
      <formula>NOT(ISERROR(SEARCH("O",H1882)))</formula>
    </cfRule>
    <cfRule type="expression" dxfId="15187" priority="15567" stopIfTrue="1">
      <formula>NOT(ISERROR(SEARCH("X",H1882)))</formula>
    </cfRule>
    <cfRule type="expression" dxfId="15186" priority="15568" stopIfTrue="1">
      <formula>NOT(ISERROR(SEARCH("V",H1882)))</formula>
    </cfRule>
  </conditionalFormatting>
  <conditionalFormatting sqref="H1883">
    <cfRule type="expression" dxfId="15185" priority="15563" stopIfTrue="1">
      <formula>NOT(ISERROR(SEARCH("O",H1883)))</formula>
    </cfRule>
    <cfRule type="expression" dxfId="15184" priority="15564" stopIfTrue="1">
      <formula>NOT(ISERROR(SEARCH("X",H1883)))</formula>
    </cfRule>
    <cfRule type="expression" dxfId="15183" priority="15565" stopIfTrue="1">
      <formula>NOT(ISERROR(SEARCH("V",H1883)))</formula>
    </cfRule>
  </conditionalFormatting>
  <conditionalFormatting sqref="H1886">
    <cfRule type="expression" dxfId="15182" priority="15186" stopIfTrue="1">
      <formula>NOT(ISERROR(SEARCH("O",H1886)))</formula>
    </cfRule>
    <cfRule type="expression" dxfId="15181" priority="15187" stopIfTrue="1">
      <formula>NOT(ISERROR(SEARCH("X",H1886)))</formula>
    </cfRule>
    <cfRule type="expression" dxfId="15180" priority="15188" stopIfTrue="1">
      <formula>NOT(ISERROR(SEARCH("V",H1886)))</formula>
    </cfRule>
  </conditionalFormatting>
  <conditionalFormatting sqref="H1887">
    <cfRule type="expression" dxfId="15179" priority="15181" stopIfTrue="1">
      <formula>NOT(ISERROR(SEARCH("O",H1887)))</formula>
    </cfRule>
    <cfRule type="expression" dxfId="15178" priority="15182" stopIfTrue="1">
      <formula>NOT(ISERROR(SEARCH("X",H1887)))</formula>
    </cfRule>
    <cfRule type="expression" dxfId="15177" priority="15183" stopIfTrue="1">
      <formula>NOT(ISERROR(SEARCH("V",H1887)))</formula>
    </cfRule>
  </conditionalFormatting>
  <conditionalFormatting sqref="H1888">
    <cfRule type="expression" dxfId="15176" priority="15189" stopIfTrue="1">
      <formula>NOT(ISERROR(SEARCH("O",H1888)))</formula>
    </cfRule>
    <cfRule type="expression" dxfId="15175" priority="15190" stopIfTrue="1">
      <formula>NOT(ISERROR(SEARCH("X",H1888)))</formula>
    </cfRule>
    <cfRule type="expression" dxfId="15174" priority="15191" stopIfTrue="1">
      <formula>NOT(ISERROR(SEARCH("V",H1888)))</formula>
    </cfRule>
  </conditionalFormatting>
  <conditionalFormatting sqref="H1888">
    <cfRule type="expression" dxfId="15173" priority="15192" stopIfTrue="1">
      <formula>NOT(ISERROR(SEARCH("O",H1888)))</formula>
    </cfRule>
    <cfRule type="expression" dxfId="15172" priority="15193" stopIfTrue="1">
      <formula>NOT(ISERROR(SEARCH("X",H1888)))</formula>
    </cfRule>
  </conditionalFormatting>
  <conditionalFormatting sqref="H1889">
    <cfRule type="expression" dxfId="15171" priority="15176" stopIfTrue="1">
      <formula>NOT(ISERROR(SEARCH("O",H1889)))</formula>
    </cfRule>
    <cfRule type="expression" dxfId="15170" priority="15177" stopIfTrue="1">
      <formula>NOT(ISERROR(SEARCH("X",H1889)))</formula>
    </cfRule>
    <cfRule type="expression" dxfId="15169" priority="15178" stopIfTrue="1">
      <formula>NOT(ISERROR(SEARCH("V",H1889)))</formula>
    </cfRule>
  </conditionalFormatting>
  <conditionalFormatting sqref="H1891">
    <cfRule type="expression" dxfId="15168" priority="15202" stopIfTrue="1">
      <formula>NOT(ISERROR(SEARCH("O",H1891)))</formula>
    </cfRule>
    <cfRule type="expression" dxfId="15167" priority="15203" stopIfTrue="1">
      <formula>NOT(ISERROR(SEARCH("X",H1891)))</formula>
    </cfRule>
    <cfRule type="expression" dxfId="15166" priority="15204" stopIfTrue="1">
      <formula>NOT(ISERROR(SEARCH("V",H1891)))</formula>
    </cfRule>
  </conditionalFormatting>
  <conditionalFormatting sqref="H1237:H1238">
    <cfRule type="containsText" dxfId="15165" priority="15051" operator="containsText" text="O">
      <formula>NOT(ISERROR(SEARCH("O",H1237)))</formula>
    </cfRule>
    <cfRule type="containsText" dxfId="15164" priority="15052" operator="containsText" text="X">
      <formula>NOT(ISERROR(SEARCH("X",H1237)))</formula>
    </cfRule>
    <cfRule type="containsText" dxfId="15163" priority="15053" operator="containsText" text="V">
      <formula>NOT(ISERROR(SEARCH("V",H1237)))</formula>
    </cfRule>
    <cfRule type="cellIs" dxfId="15162" priority="15054" operator="equal">
      <formula>(((#REF!)))</formula>
    </cfRule>
  </conditionalFormatting>
  <conditionalFormatting sqref="H1235">
    <cfRule type="containsText" dxfId="15161" priority="15083" operator="containsText" text="O">
      <formula>NOT(ISERROR(SEARCH("O",H1235)))</formula>
    </cfRule>
    <cfRule type="containsText" dxfId="15160" priority="15084" operator="containsText" text="X">
      <formula>NOT(ISERROR(SEARCH("X",H1235)))</formula>
    </cfRule>
    <cfRule type="containsText" dxfId="15159" priority="15085" operator="containsText" text="V">
      <formula>NOT(ISERROR(SEARCH("V",H1235)))</formula>
    </cfRule>
    <cfRule type="cellIs" dxfId="15158" priority="15086" operator="equal">
      <formula>(((#REF!)))</formula>
    </cfRule>
  </conditionalFormatting>
  <conditionalFormatting sqref="H1234">
    <cfRule type="containsText" dxfId="15157" priority="15079" operator="containsText" text="O">
      <formula>NOT(ISERROR(SEARCH("O",H1234)))</formula>
    </cfRule>
    <cfRule type="containsText" dxfId="15156" priority="15080" operator="containsText" text="X">
      <formula>NOT(ISERROR(SEARCH("X",H1234)))</formula>
    </cfRule>
    <cfRule type="containsText" dxfId="15155" priority="15081" operator="containsText" text="V">
      <formula>NOT(ISERROR(SEARCH("V",H1234)))</formula>
    </cfRule>
    <cfRule type="cellIs" dxfId="15154" priority="15082" operator="equal">
      <formula>(((#REF!)))</formula>
    </cfRule>
  </conditionalFormatting>
  <conditionalFormatting sqref="H1229">
    <cfRule type="containsText" dxfId="15153" priority="15087" operator="containsText" text="O">
      <formula>NOT(ISERROR(SEARCH("O",H1229)))</formula>
    </cfRule>
    <cfRule type="containsText" dxfId="15152" priority="15088" operator="containsText" text="X">
      <formula>NOT(ISERROR(SEARCH("X",H1229)))</formula>
    </cfRule>
    <cfRule type="containsText" dxfId="15151" priority="15089" operator="containsText" text="V">
      <formula>NOT(ISERROR(SEARCH("V",H1229)))</formula>
    </cfRule>
    <cfRule type="cellIs" dxfId="15150" priority="15090" operator="equal">
      <formula>(((#REF!)))</formula>
    </cfRule>
  </conditionalFormatting>
  <conditionalFormatting sqref="H1232 H1230">
    <cfRule type="containsText" dxfId="15149" priority="15103" operator="containsText" text="O">
      <formula>NOT(ISERROR(SEARCH("O",H1230)))</formula>
    </cfRule>
    <cfRule type="containsText" dxfId="15148" priority="15104" operator="containsText" text="X">
      <formula>NOT(ISERROR(SEARCH("X",H1230)))</formula>
    </cfRule>
    <cfRule type="containsText" dxfId="15147" priority="15105" operator="containsText" text="V">
      <formula>NOT(ISERROR(SEARCH("V",H1230)))</formula>
    </cfRule>
    <cfRule type="cellIs" dxfId="15146" priority="15106" operator="equal">
      <formula>(((#REF!)))</formula>
    </cfRule>
  </conditionalFormatting>
  <conditionalFormatting sqref="H1232 H1234">
    <cfRule type="containsText" dxfId="15145" priority="15099" operator="containsText" text="O">
      <formula>NOT(ISERROR(SEARCH("O",H1232)))</formula>
    </cfRule>
    <cfRule type="containsText" dxfId="15144" priority="15100" operator="containsText" text="X">
      <formula>NOT(ISERROR(SEARCH("X",H1232)))</formula>
    </cfRule>
    <cfRule type="containsText" dxfId="15143" priority="15101" operator="containsText" text="V">
      <formula>NOT(ISERROR(SEARCH("V",H1232)))</formula>
    </cfRule>
    <cfRule type="cellIs" dxfId="15142" priority="15102" operator="equal">
      <formula>(((#REF!)))</formula>
    </cfRule>
  </conditionalFormatting>
  <conditionalFormatting sqref="H1243:H1245">
    <cfRule type="containsText" dxfId="15141" priority="15095" operator="containsText" text="O">
      <formula>NOT(ISERROR(SEARCH("O",H1243)))</formula>
    </cfRule>
    <cfRule type="containsText" dxfId="15140" priority="15096" operator="containsText" text="X">
      <formula>NOT(ISERROR(SEARCH("X",H1243)))</formula>
    </cfRule>
    <cfRule type="containsText" dxfId="15139" priority="15097" operator="containsText" text="V">
      <formula>NOT(ISERROR(SEARCH("V",H1243)))</formula>
    </cfRule>
    <cfRule type="cellIs" dxfId="15138" priority="15098" operator="equal">
      <formula>(((#REF!)))</formula>
    </cfRule>
  </conditionalFormatting>
  <conditionalFormatting sqref="H1229">
    <cfRule type="containsText" dxfId="15137" priority="15075" operator="containsText" text="O">
      <formula>NOT(ISERROR(SEARCH("O",H1229)))</formula>
    </cfRule>
    <cfRule type="containsText" dxfId="15136" priority="15076" operator="containsText" text="X">
      <formula>NOT(ISERROR(SEARCH("X",H1229)))</formula>
    </cfRule>
    <cfRule type="containsText" dxfId="15135" priority="15077" operator="containsText" text="V">
      <formula>NOT(ISERROR(SEARCH("V",H1229)))</formula>
    </cfRule>
    <cfRule type="cellIs" dxfId="15134" priority="15078" operator="equal">
      <formula>(((#REF!)))</formula>
    </cfRule>
  </conditionalFormatting>
  <conditionalFormatting sqref="H1236">
    <cfRule type="containsText" dxfId="15133" priority="15023" operator="containsText" text="O">
      <formula>NOT(ISERROR(SEARCH("O",H1236)))</formula>
    </cfRule>
    <cfRule type="containsText" dxfId="15132" priority="15024" operator="containsText" text="X">
      <formula>NOT(ISERROR(SEARCH("X",H1236)))</formula>
    </cfRule>
    <cfRule type="containsText" dxfId="15131" priority="15025" operator="containsText" text="V">
      <formula>NOT(ISERROR(SEARCH("V",H1236)))</formula>
    </cfRule>
    <cfRule type="cellIs" dxfId="15130" priority="15026" operator="equal">
      <formula>(((#REF!)))</formula>
    </cfRule>
  </conditionalFormatting>
  <conditionalFormatting sqref="M2192:Q2196">
    <cfRule type="expression" dxfId="15129" priority="12262" stopIfTrue="1">
      <formula>NOT(ISERROR(SEARCH("O",M2192)))</formula>
    </cfRule>
    <cfRule type="expression" dxfId="15128" priority="12263" stopIfTrue="1">
      <formula>NOT(ISERROR(SEARCH("X",M2192)))</formula>
    </cfRule>
    <cfRule type="expression" dxfId="15127" priority="12264" stopIfTrue="1">
      <formula>NOT(ISERROR(SEARCH("V",M2192)))</formula>
    </cfRule>
  </conditionalFormatting>
  <conditionalFormatting sqref="AM302:AV309">
    <cfRule type="cellIs" dxfId="15126" priority="12417" operator="equal">
      <formula>"NA"</formula>
    </cfRule>
    <cfRule type="cellIs" dxfId="15125" priority="12418" operator="equal">
      <formula>"NS"</formula>
    </cfRule>
    <cfRule type="cellIs" dxfId="15124" priority="12419" operator="equal">
      <formula>"S"</formula>
    </cfRule>
    <cfRule type="cellIs" dxfId="15123" priority="12420" operator="equal">
      <formula>"A"</formula>
    </cfRule>
    <cfRule type="cellIs" dxfId="15122" priority="12421" operator="equal">
      <formula>"X"</formula>
    </cfRule>
    <cfRule type="cellIs" dxfId="15121" priority="12422" operator="equal">
      <formula>"L"</formula>
    </cfRule>
    <cfRule type="cellIs" dxfId="15120" priority="12423" operator="equal">
      <formula>"V"</formula>
    </cfRule>
  </conditionalFormatting>
  <conditionalFormatting sqref="Q302:Q309 M302:O309">
    <cfRule type="containsText" dxfId="15119" priority="12413" operator="containsText" text="O">
      <formula>NOT(ISERROR(SEARCH("O",M302)))</formula>
    </cfRule>
    <cfRule type="containsText" dxfId="15118" priority="12414" operator="containsText" text="X">
      <formula>NOT(ISERROR(SEARCH("X",M302)))</formula>
    </cfRule>
    <cfRule type="containsText" dxfId="15117" priority="12415" operator="containsText" text="V">
      <formula>NOT(ISERROR(SEARCH("V",M302)))</formula>
    </cfRule>
    <cfRule type="cellIs" dxfId="15116" priority="12416" operator="equal">
      <formula>(((#REF!)))</formula>
    </cfRule>
  </conditionalFormatting>
  <conditionalFormatting sqref="P302:P309">
    <cfRule type="containsText" dxfId="15115" priority="12409" operator="containsText" text="O">
      <formula>NOT(ISERROR(SEARCH("O",P302)))</formula>
    </cfRule>
    <cfRule type="containsText" dxfId="15114" priority="12410" operator="containsText" text="X">
      <formula>NOT(ISERROR(SEARCH("X",P302)))</formula>
    </cfRule>
    <cfRule type="containsText" dxfId="15113" priority="12411" operator="containsText" text="V">
      <formula>NOT(ISERROR(SEARCH("V",P302)))</formula>
    </cfRule>
    <cfRule type="cellIs" dxfId="15112" priority="12412" operator="equal">
      <formula>(((#REF!)))</formula>
    </cfRule>
  </conditionalFormatting>
  <conditionalFormatting sqref="R302:S309">
    <cfRule type="containsText" dxfId="15111" priority="12405" operator="containsText" text="O">
      <formula>NOT(ISERROR(SEARCH("O",R302)))</formula>
    </cfRule>
    <cfRule type="containsText" dxfId="15110" priority="12406" operator="containsText" text="X">
      <formula>NOT(ISERROR(SEARCH("X",R302)))</formula>
    </cfRule>
    <cfRule type="containsText" dxfId="15109" priority="12407" operator="containsText" text="V">
      <formula>NOT(ISERROR(SEARCH("V",R302)))</formula>
    </cfRule>
    <cfRule type="cellIs" dxfId="15108" priority="12408" operator="equal">
      <formula>(((#REF!)))</formula>
    </cfRule>
  </conditionalFormatting>
  <conditionalFormatting sqref="AM310:AV316">
    <cfRule type="cellIs" dxfId="15107" priority="12394" operator="equal">
      <formula>"NA"</formula>
    </cfRule>
    <cfRule type="cellIs" dxfId="15106" priority="12395" operator="equal">
      <formula>"NS"</formula>
    </cfRule>
    <cfRule type="cellIs" dxfId="15105" priority="12396" operator="equal">
      <formula>"S"</formula>
    </cfRule>
    <cfRule type="cellIs" dxfId="15104" priority="12397" operator="equal">
      <formula>"A"</formula>
    </cfRule>
    <cfRule type="cellIs" dxfId="15103" priority="12398" operator="equal">
      <formula>"X"</formula>
    </cfRule>
    <cfRule type="cellIs" dxfId="15102" priority="12399" operator="equal">
      <formula>"L"</formula>
    </cfRule>
    <cfRule type="cellIs" dxfId="15101" priority="12400" operator="equal">
      <formula>"V"</formula>
    </cfRule>
  </conditionalFormatting>
  <conditionalFormatting sqref="AM317:AV319">
    <cfRule type="cellIs" dxfId="15100" priority="12371" operator="equal">
      <formula>"NA"</formula>
    </cfRule>
    <cfRule type="cellIs" dxfId="15099" priority="12372" operator="equal">
      <formula>"NS"</formula>
    </cfRule>
    <cfRule type="cellIs" dxfId="15098" priority="12373" operator="equal">
      <formula>"S"</formula>
    </cfRule>
    <cfRule type="cellIs" dxfId="15097" priority="12374" operator="equal">
      <formula>"A"</formula>
    </cfRule>
    <cfRule type="cellIs" dxfId="15096" priority="12375" operator="equal">
      <formula>"X"</formula>
    </cfRule>
    <cfRule type="cellIs" dxfId="15095" priority="12376" operator="equal">
      <formula>"L"</formula>
    </cfRule>
    <cfRule type="cellIs" dxfId="15094" priority="12377" operator="equal">
      <formula>"V"</formula>
    </cfRule>
  </conditionalFormatting>
  <conditionalFormatting sqref="R319:S319">
    <cfRule type="containsText" dxfId="15093" priority="12315" operator="containsText" text="O">
      <formula>NOT(ISERROR(SEARCH("O",R319)))</formula>
    </cfRule>
    <cfRule type="containsText" dxfId="15092" priority="12316" operator="containsText" text="X">
      <formula>NOT(ISERROR(SEARCH("X",R319)))</formula>
    </cfRule>
    <cfRule type="containsText" dxfId="15091" priority="12317" operator="containsText" text="V">
      <formula>NOT(ISERROR(SEARCH("V",R319)))</formula>
    </cfRule>
    <cfRule type="cellIs" dxfId="15090" priority="12318" operator="equal">
      <formula>(((#REF!)))</formula>
    </cfRule>
  </conditionalFormatting>
  <conditionalFormatting sqref="M310:N319">
    <cfRule type="containsText" dxfId="15089" priority="12347" operator="containsText" text="O">
      <formula>NOT(ISERROR(SEARCH("O",M310)))</formula>
    </cfRule>
    <cfRule type="containsText" dxfId="15088" priority="12348" operator="containsText" text="X">
      <formula>NOT(ISERROR(SEARCH("X",M310)))</formula>
    </cfRule>
    <cfRule type="containsText" dxfId="15087" priority="12349" operator="containsText" text="V">
      <formula>NOT(ISERROR(SEARCH("V",M310)))</formula>
    </cfRule>
    <cfRule type="cellIs" dxfId="15086" priority="12350" operator="equal">
      <formula>(((#REF!)))</formula>
    </cfRule>
  </conditionalFormatting>
  <conditionalFormatting sqref="P310:P319">
    <cfRule type="containsText" dxfId="15085" priority="12339" operator="containsText" text="O">
      <formula>NOT(ISERROR(SEARCH("O",P310)))</formula>
    </cfRule>
    <cfRule type="containsText" dxfId="15084" priority="12340" operator="containsText" text="X">
      <formula>NOT(ISERROR(SEARCH("X",P310)))</formula>
    </cfRule>
    <cfRule type="containsText" dxfId="15083" priority="12341" operator="containsText" text="V">
      <formula>NOT(ISERROR(SEARCH("V",P310)))</formula>
    </cfRule>
    <cfRule type="cellIs" dxfId="15082" priority="12342" operator="equal">
      <formula>(((#REF!)))</formula>
    </cfRule>
  </conditionalFormatting>
  <conditionalFormatting sqref="R310:S318">
    <cfRule type="containsText" dxfId="15081" priority="12319" operator="containsText" text="O">
      <formula>NOT(ISERROR(SEARCH("O",R310)))</formula>
    </cfRule>
    <cfRule type="containsText" dxfId="15080" priority="12320" operator="containsText" text="X">
      <formula>NOT(ISERROR(SEARCH("X",R310)))</formula>
    </cfRule>
    <cfRule type="containsText" dxfId="15079" priority="12321" operator="containsText" text="V">
      <formula>NOT(ISERROR(SEARCH("V",R310)))</formula>
    </cfRule>
    <cfRule type="cellIs" dxfId="15078" priority="12322" operator="equal">
      <formula>(((#REF!)))</formula>
    </cfRule>
  </conditionalFormatting>
  <conditionalFormatting sqref="M2186:N2186">
    <cfRule type="expression" dxfId="15077" priority="12293" stopIfTrue="1">
      <formula>NOT(ISERROR(SEARCH("O",M2186)))</formula>
    </cfRule>
    <cfRule type="expression" dxfId="15076" priority="12294" stopIfTrue="1">
      <formula>NOT(ISERROR(SEARCH("X",M2186)))</formula>
    </cfRule>
    <cfRule type="expression" dxfId="15075" priority="12295" stopIfTrue="1">
      <formula>NOT(ISERROR(SEARCH("V",M2186)))</formula>
    </cfRule>
  </conditionalFormatting>
  <conditionalFormatting sqref="O2186">
    <cfRule type="expression" dxfId="15074" priority="12290" stopIfTrue="1">
      <formula>NOT(ISERROR(SEARCH("O",O2186)))</formula>
    </cfRule>
    <cfRule type="expression" dxfId="15073" priority="12291" stopIfTrue="1">
      <formula>NOT(ISERROR(SEARCH("X",O2186)))</formula>
    </cfRule>
    <cfRule type="expression" dxfId="15072" priority="12292" stopIfTrue="1">
      <formula>NOT(ISERROR(SEARCH("V",O2186)))</formula>
    </cfRule>
  </conditionalFormatting>
  <conditionalFormatting sqref="P2186">
    <cfRule type="expression" dxfId="15071" priority="12287" stopIfTrue="1">
      <formula>NOT(ISERROR(SEARCH("O",P2186)))</formula>
    </cfRule>
    <cfRule type="expression" dxfId="15070" priority="12288" stopIfTrue="1">
      <formula>NOT(ISERROR(SEARCH("X",P2186)))</formula>
    </cfRule>
    <cfRule type="expression" dxfId="15069" priority="12289" stopIfTrue="1">
      <formula>NOT(ISERROR(SEARCH("V",P2186)))</formula>
    </cfRule>
  </conditionalFormatting>
  <conditionalFormatting sqref="Q2186">
    <cfRule type="expression" dxfId="15068" priority="12284" stopIfTrue="1">
      <formula>NOT(ISERROR(SEARCH("O",Q2186)))</formula>
    </cfRule>
    <cfRule type="expression" dxfId="15067" priority="12285" stopIfTrue="1">
      <formula>NOT(ISERROR(SEARCH("X",Q2186)))</formula>
    </cfRule>
    <cfRule type="expression" dxfId="15066" priority="12286" stopIfTrue="1">
      <formula>NOT(ISERROR(SEARCH("V",Q2186)))</formula>
    </cfRule>
  </conditionalFormatting>
  <conditionalFormatting sqref="R2187:S2188">
    <cfRule type="cellIs" dxfId="15065" priority="12282" operator="equal">
      <formula>"X"</formula>
    </cfRule>
    <cfRule type="cellIs" dxfId="15064" priority="12283" operator="equal">
      <formula>"V"</formula>
    </cfRule>
  </conditionalFormatting>
  <conditionalFormatting sqref="M2187:N2188">
    <cfRule type="expression" dxfId="15063" priority="12279" stopIfTrue="1">
      <formula>NOT(ISERROR(SEARCH("O",M2187)))</formula>
    </cfRule>
    <cfRule type="expression" dxfId="15062" priority="12280" stopIfTrue="1">
      <formula>NOT(ISERROR(SEARCH("X",M2187)))</formula>
    </cfRule>
    <cfRule type="expression" dxfId="15061" priority="12281" stopIfTrue="1">
      <formula>NOT(ISERROR(SEARCH("V",M2187)))</formula>
    </cfRule>
  </conditionalFormatting>
  <conditionalFormatting sqref="O2187:O2188">
    <cfRule type="expression" dxfId="15060" priority="12276" stopIfTrue="1">
      <formula>NOT(ISERROR(SEARCH("O",O2187)))</formula>
    </cfRule>
    <cfRule type="expression" dxfId="15059" priority="12277" stopIfTrue="1">
      <formula>NOT(ISERROR(SEARCH("X",O2187)))</formula>
    </cfRule>
    <cfRule type="expression" dxfId="15058" priority="12278" stopIfTrue="1">
      <formula>NOT(ISERROR(SEARCH("V",O2187)))</formula>
    </cfRule>
  </conditionalFormatting>
  <conditionalFormatting sqref="P2187:P2188">
    <cfRule type="expression" dxfId="15057" priority="12273" stopIfTrue="1">
      <formula>NOT(ISERROR(SEARCH("O",P2187)))</formula>
    </cfRule>
    <cfRule type="expression" dxfId="15056" priority="12274" stopIfTrue="1">
      <formula>NOT(ISERROR(SEARCH("X",P2187)))</formula>
    </cfRule>
    <cfRule type="expression" dxfId="15055" priority="12275" stopIfTrue="1">
      <formula>NOT(ISERROR(SEARCH("V",P2187)))</formula>
    </cfRule>
  </conditionalFormatting>
  <conditionalFormatting sqref="Q2187:Q2188">
    <cfRule type="expression" dxfId="15054" priority="12270" stopIfTrue="1">
      <formula>NOT(ISERROR(SEARCH("O",Q2187)))</formula>
    </cfRule>
    <cfRule type="expression" dxfId="15053" priority="12271" stopIfTrue="1">
      <formula>NOT(ISERROR(SEARCH("X",Q2187)))</formula>
    </cfRule>
    <cfRule type="expression" dxfId="15052" priority="12272" stopIfTrue="1">
      <formula>NOT(ISERROR(SEARCH("V",Q2187)))</formula>
    </cfRule>
  </conditionalFormatting>
  <conditionalFormatting sqref="M2191:Q2191">
    <cfRule type="expression" dxfId="15051" priority="12267" stopIfTrue="1">
      <formula>NOT(ISERROR(SEARCH("O",M2191)))</formula>
    </cfRule>
    <cfRule type="expression" dxfId="15050" priority="12268" stopIfTrue="1">
      <formula>NOT(ISERROR(SEARCH("X",M2191)))</formula>
    </cfRule>
    <cfRule type="expression" dxfId="15049" priority="12269" stopIfTrue="1">
      <formula>NOT(ISERROR(SEARCH("V",M2191)))</formula>
    </cfRule>
  </conditionalFormatting>
  <conditionalFormatting sqref="R2191:S2191">
    <cfRule type="cellIs" dxfId="15048" priority="12265" operator="equal">
      <formula>"X"</formula>
    </cfRule>
    <cfRule type="cellIs" dxfId="15047" priority="12266" operator="equal">
      <formula>"V"</formula>
    </cfRule>
  </conditionalFormatting>
  <conditionalFormatting sqref="R2192:S2196">
    <cfRule type="cellIs" dxfId="15046" priority="12260" operator="equal">
      <formula>"X"</formula>
    </cfRule>
    <cfRule type="cellIs" dxfId="15045" priority="12261" operator="equal">
      <formula>"V"</formula>
    </cfRule>
  </conditionalFormatting>
  <conditionalFormatting sqref="M2199:N2199">
    <cfRule type="expression" dxfId="15044" priority="12257" stopIfTrue="1">
      <formula>NOT(ISERROR(SEARCH("O",M2199)))</formula>
    </cfRule>
    <cfRule type="expression" dxfId="15043" priority="12258" stopIfTrue="1">
      <formula>NOT(ISERROR(SEARCH("X",M2199)))</formula>
    </cfRule>
    <cfRule type="expression" dxfId="15042" priority="12259" stopIfTrue="1">
      <formula>NOT(ISERROR(SEARCH("V",M2199)))</formula>
    </cfRule>
  </conditionalFormatting>
  <conditionalFormatting sqref="O2199">
    <cfRule type="expression" dxfId="15041" priority="12254" stopIfTrue="1">
      <formula>NOT(ISERROR(SEARCH("O",O2199)))</formula>
    </cfRule>
    <cfRule type="expression" dxfId="15040" priority="12255" stopIfTrue="1">
      <formula>NOT(ISERROR(SEARCH("X",O2199)))</formula>
    </cfRule>
    <cfRule type="expression" dxfId="15039" priority="12256" stopIfTrue="1">
      <formula>NOT(ISERROR(SEARCH("V",O2199)))</formula>
    </cfRule>
  </conditionalFormatting>
  <conditionalFormatting sqref="P2199">
    <cfRule type="expression" dxfId="15038" priority="12251" stopIfTrue="1">
      <formula>NOT(ISERROR(SEARCH("O",P2199)))</formula>
    </cfRule>
    <cfRule type="expression" dxfId="15037" priority="12252" stopIfTrue="1">
      <formula>NOT(ISERROR(SEARCH("X",P2199)))</formula>
    </cfRule>
    <cfRule type="expression" dxfId="15036" priority="12253" stopIfTrue="1">
      <formula>NOT(ISERROR(SEARCH("V",P2199)))</formula>
    </cfRule>
  </conditionalFormatting>
  <conditionalFormatting sqref="Q2199">
    <cfRule type="expression" dxfId="15035" priority="12248" stopIfTrue="1">
      <formula>NOT(ISERROR(SEARCH("O",Q2199)))</formula>
    </cfRule>
    <cfRule type="expression" dxfId="15034" priority="12249" stopIfTrue="1">
      <formula>NOT(ISERROR(SEARCH("X",Q2199)))</formula>
    </cfRule>
    <cfRule type="expression" dxfId="15033" priority="12250" stopIfTrue="1">
      <formula>NOT(ISERROR(SEARCH("V",Q2199)))</formula>
    </cfRule>
  </conditionalFormatting>
  <conditionalFormatting sqref="M2200:N2200">
    <cfRule type="expression" dxfId="15032" priority="12245" stopIfTrue="1">
      <formula>NOT(ISERROR(SEARCH("O",M2200)))</formula>
    </cfRule>
    <cfRule type="expression" dxfId="15031" priority="12246" stopIfTrue="1">
      <formula>NOT(ISERROR(SEARCH("X",M2200)))</formula>
    </cfRule>
    <cfRule type="expression" dxfId="15030" priority="12247" stopIfTrue="1">
      <formula>NOT(ISERROR(SEARCH("V",M2200)))</formula>
    </cfRule>
  </conditionalFormatting>
  <conditionalFormatting sqref="O2200">
    <cfRule type="expression" dxfId="15029" priority="12242" stopIfTrue="1">
      <formula>NOT(ISERROR(SEARCH("O",O2200)))</formula>
    </cfRule>
    <cfRule type="expression" dxfId="15028" priority="12243" stopIfTrue="1">
      <formula>NOT(ISERROR(SEARCH("X",O2200)))</formula>
    </cfRule>
    <cfRule type="expression" dxfId="15027" priority="12244" stopIfTrue="1">
      <formula>NOT(ISERROR(SEARCH("V",O2200)))</formula>
    </cfRule>
  </conditionalFormatting>
  <conditionalFormatting sqref="P2200">
    <cfRule type="expression" dxfId="15026" priority="12239" stopIfTrue="1">
      <formula>NOT(ISERROR(SEARCH("O",P2200)))</formula>
    </cfRule>
    <cfRule type="expression" dxfId="15025" priority="12240" stopIfTrue="1">
      <formula>NOT(ISERROR(SEARCH("X",P2200)))</formula>
    </cfRule>
    <cfRule type="expression" dxfId="15024" priority="12241" stopIfTrue="1">
      <formula>NOT(ISERROR(SEARCH("V",P2200)))</formula>
    </cfRule>
  </conditionalFormatting>
  <conditionalFormatting sqref="Q2200">
    <cfRule type="expression" dxfId="15023" priority="12236" stopIfTrue="1">
      <formula>NOT(ISERROR(SEARCH("O",Q2200)))</formula>
    </cfRule>
    <cfRule type="expression" dxfId="15022" priority="12237" stopIfTrue="1">
      <formula>NOT(ISERROR(SEARCH("X",Q2200)))</formula>
    </cfRule>
    <cfRule type="expression" dxfId="15021" priority="12238" stopIfTrue="1">
      <formula>NOT(ISERROR(SEARCH("V",Q2200)))</formula>
    </cfRule>
  </conditionalFormatting>
  <conditionalFormatting sqref="M2201:N2201">
    <cfRule type="expression" dxfId="15020" priority="12233" stopIfTrue="1">
      <formula>NOT(ISERROR(SEARCH("O",M2201)))</formula>
    </cfRule>
    <cfRule type="expression" dxfId="15019" priority="12234" stopIfTrue="1">
      <formula>NOT(ISERROR(SEARCH("X",M2201)))</formula>
    </cfRule>
    <cfRule type="expression" dxfId="15018" priority="12235" stopIfTrue="1">
      <formula>NOT(ISERROR(SEARCH("V",M2201)))</formula>
    </cfRule>
  </conditionalFormatting>
  <conditionalFormatting sqref="O2201">
    <cfRule type="expression" dxfId="15017" priority="12230" stopIfTrue="1">
      <formula>NOT(ISERROR(SEARCH("O",O2201)))</formula>
    </cfRule>
    <cfRule type="expression" dxfId="15016" priority="12231" stopIfTrue="1">
      <formula>NOT(ISERROR(SEARCH("X",O2201)))</formula>
    </cfRule>
    <cfRule type="expression" dxfId="15015" priority="12232" stopIfTrue="1">
      <formula>NOT(ISERROR(SEARCH("V",O2201)))</formula>
    </cfRule>
  </conditionalFormatting>
  <conditionalFormatting sqref="P2201">
    <cfRule type="expression" dxfId="15014" priority="12227" stopIfTrue="1">
      <formula>NOT(ISERROR(SEARCH("O",P2201)))</formula>
    </cfRule>
    <cfRule type="expression" dxfId="15013" priority="12228" stopIfTrue="1">
      <formula>NOT(ISERROR(SEARCH("X",P2201)))</formula>
    </cfRule>
    <cfRule type="expression" dxfId="15012" priority="12229" stopIfTrue="1">
      <formula>NOT(ISERROR(SEARCH("V",P2201)))</formula>
    </cfRule>
  </conditionalFormatting>
  <conditionalFormatting sqref="Q2201">
    <cfRule type="expression" dxfId="15011" priority="12224" stopIfTrue="1">
      <formula>NOT(ISERROR(SEARCH("O",Q2201)))</formula>
    </cfRule>
    <cfRule type="expression" dxfId="15010" priority="12225" stopIfTrue="1">
      <formula>NOT(ISERROR(SEARCH("X",Q2201)))</formula>
    </cfRule>
    <cfRule type="expression" dxfId="15009" priority="12226" stopIfTrue="1">
      <formula>NOT(ISERROR(SEARCH("V",Q2201)))</formula>
    </cfRule>
  </conditionalFormatting>
  <conditionalFormatting sqref="R2199:S2199">
    <cfRule type="cellIs" dxfId="15008" priority="12222" operator="equal">
      <formula>"X"</formula>
    </cfRule>
    <cfRule type="cellIs" dxfId="15007" priority="12223" operator="equal">
      <formula>"V"</formula>
    </cfRule>
  </conditionalFormatting>
  <conditionalFormatting sqref="R2200:S2200">
    <cfRule type="cellIs" dxfId="15006" priority="12220" operator="equal">
      <formula>"X"</formula>
    </cfRule>
    <cfRule type="cellIs" dxfId="15005" priority="12221" operator="equal">
      <formula>"V"</formula>
    </cfRule>
  </conditionalFormatting>
  <conditionalFormatting sqref="R2201:S2201">
    <cfRule type="cellIs" dxfId="15004" priority="12218" operator="equal">
      <formula>"X"</formula>
    </cfRule>
    <cfRule type="cellIs" dxfId="15003" priority="12219" operator="equal">
      <formula>"V"</formula>
    </cfRule>
  </conditionalFormatting>
  <conditionalFormatting sqref="M2204:N2204">
    <cfRule type="expression" dxfId="15002" priority="12215" stopIfTrue="1">
      <formula>NOT(ISERROR(SEARCH("O",M2204)))</formula>
    </cfRule>
    <cfRule type="expression" dxfId="15001" priority="12216" stopIfTrue="1">
      <formula>NOT(ISERROR(SEARCH("X",M2204)))</formula>
    </cfRule>
    <cfRule type="expression" dxfId="15000" priority="12217" stopIfTrue="1">
      <formula>NOT(ISERROR(SEARCH("V",M2204)))</formula>
    </cfRule>
  </conditionalFormatting>
  <conditionalFormatting sqref="O2204">
    <cfRule type="expression" dxfId="14999" priority="12212" stopIfTrue="1">
      <formula>NOT(ISERROR(SEARCH("O",O2204)))</formula>
    </cfRule>
    <cfRule type="expression" dxfId="14998" priority="12213" stopIfTrue="1">
      <formula>NOT(ISERROR(SEARCH("X",O2204)))</formula>
    </cfRule>
    <cfRule type="expression" dxfId="14997" priority="12214" stopIfTrue="1">
      <formula>NOT(ISERROR(SEARCH("V",O2204)))</formula>
    </cfRule>
  </conditionalFormatting>
  <conditionalFormatting sqref="P2204">
    <cfRule type="expression" dxfId="14996" priority="12209" stopIfTrue="1">
      <formula>NOT(ISERROR(SEARCH("O",P2204)))</formula>
    </cfRule>
    <cfRule type="expression" dxfId="14995" priority="12210" stopIfTrue="1">
      <formula>NOT(ISERROR(SEARCH("X",P2204)))</formula>
    </cfRule>
    <cfRule type="expression" dxfId="14994" priority="12211" stopIfTrue="1">
      <formula>NOT(ISERROR(SEARCH("V",P2204)))</formula>
    </cfRule>
  </conditionalFormatting>
  <conditionalFormatting sqref="Q2204">
    <cfRule type="expression" dxfId="14993" priority="12206" stopIfTrue="1">
      <formula>NOT(ISERROR(SEARCH("O",Q2204)))</formula>
    </cfRule>
    <cfRule type="expression" dxfId="14992" priority="12207" stopIfTrue="1">
      <formula>NOT(ISERROR(SEARCH("X",Q2204)))</formula>
    </cfRule>
    <cfRule type="expression" dxfId="14991" priority="12208" stopIfTrue="1">
      <formula>NOT(ISERROR(SEARCH("V",Q2204)))</formula>
    </cfRule>
  </conditionalFormatting>
  <conditionalFormatting sqref="R2204">
    <cfRule type="expression" dxfId="14990" priority="12203" stopIfTrue="1">
      <formula>NOT(ISERROR(SEARCH("O",R2204)))</formula>
    </cfRule>
    <cfRule type="expression" dxfId="14989" priority="12204" stopIfTrue="1">
      <formula>NOT(ISERROR(SEARCH("X",R2204)))</formula>
    </cfRule>
    <cfRule type="expression" dxfId="14988" priority="12205" stopIfTrue="1">
      <formula>NOT(ISERROR(SEARCH("V",R2204)))</formula>
    </cfRule>
  </conditionalFormatting>
  <conditionalFormatting sqref="S2204">
    <cfRule type="expression" dxfId="14987" priority="12200" stopIfTrue="1">
      <formula>NOT(ISERROR(SEARCH("O",S2204)))</formula>
    </cfRule>
    <cfRule type="expression" dxfId="14986" priority="12201" stopIfTrue="1">
      <formula>NOT(ISERROR(SEARCH("X",S2204)))</formula>
    </cfRule>
    <cfRule type="expression" dxfId="14985" priority="12202" stopIfTrue="1">
      <formula>NOT(ISERROR(SEARCH("V",S2204)))</formula>
    </cfRule>
  </conditionalFormatting>
  <conditionalFormatting sqref="M2205:N2222">
    <cfRule type="expression" dxfId="14984" priority="12194" stopIfTrue="1">
      <formula>NOT(ISERROR(SEARCH("O",M2205)))</formula>
    </cfRule>
    <cfRule type="expression" dxfId="14983" priority="12195" stopIfTrue="1">
      <formula>NOT(ISERROR(SEARCH("X",M2205)))</formula>
    </cfRule>
    <cfRule type="expression" dxfId="14982" priority="12196" stopIfTrue="1">
      <formula>NOT(ISERROR(SEARCH("V",M2205)))</formula>
    </cfRule>
  </conditionalFormatting>
  <conditionalFormatting sqref="O2205:O2222">
    <cfRule type="expression" dxfId="14981" priority="12191" stopIfTrue="1">
      <formula>NOT(ISERROR(SEARCH("O",O2205)))</formula>
    </cfRule>
    <cfRule type="expression" dxfId="14980" priority="12192" stopIfTrue="1">
      <formula>NOT(ISERROR(SEARCH("X",O2205)))</formula>
    </cfRule>
    <cfRule type="expression" dxfId="14979" priority="12193" stopIfTrue="1">
      <formula>NOT(ISERROR(SEARCH("V",O2205)))</formula>
    </cfRule>
  </conditionalFormatting>
  <conditionalFormatting sqref="P2205:P2222">
    <cfRule type="expression" dxfId="14978" priority="12188" stopIfTrue="1">
      <formula>NOT(ISERROR(SEARCH("O",P2205)))</formula>
    </cfRule>
    <cfRule type="expression" dxfId="14977" priority="12189" stopIfTrue="1">
      <formula>NOT(ISERROR(SEARCH("X",P2205)))</formula>
    </cfRule>
    <cfRule type="expression" dxfId="14976" priority="12190" stopIfTrue="1">
      <formula>NOT(ISERROR(SEARCH("V",P2205)))</formula>
    </cfRule>
  </conditionalFormatting>
  <conditionalFormatting sqref="Q2205:Q2222">
    <cfRule type="expression" dxfId="14975" priority="12185" stopIfTrue="1">
      <formula>NOT(ISERROR(SEARCH("O",Q2205)))</formula>
    </cfRule>
    <cfRule type="expression" dxfId="14974" priority="12186" stopIfTrue="1">
      <formula>NOT(ISERROR(SEARCH("X",Q2205)))</formula>
    </cfRule>
    <cfRule type="expression" dxfId="14973" priority="12187" stopIfTrue="1">
      <formula>NOT(ISERROR(SEARCH("V",Q2205)))</formula>
    </cfRule>
  </conditionalFormatting>
  <conditionalFormatting sqref="R2205:R2222">
    <cfRule type="expression" dxfId="14972" priority="12182" stopIfTrue="1">
      <formula>NOT(ISERROR(SEARCH("O",R2205)))</formula>
    </cfRule>
    <cfRule type="expression" dxfId="14971" priority="12183" stopIfTrue="1">
      <formula>NOT(ISERROR(SEARCH("X",R2205)))</formula>
    </cfRule>
    <cfRule type="expression" dxfId="14970" priority="12184" stopIfTrue="1">
      <formula>NOT(ISERROR(SEARCH("V",R2205)))</formula>
    </cfRule>
  </conditionalFormatting>
  <conditionalFormatting sqref="S2205:S2222">
    <cfRule type="expression" dxfId="14969" priority="12179" stopIfTrue="1">
      <formula>NOT(ISERROR(SEARCH("O",S2205)))</formula>
    </cfRule>
    <cfRule type="expression" dxfId="14968" priority="12180" stopIfTrue="1">
      <formula>NOT(ISERROR(SEARCH("X",S2205)))</formula>
    </cfRule>
    <cfRule type="expression" dxfId="14967" priority="12181" stopIfTrue="1">
      <formula>NOT(ISERROR(SEARCH("V",S2205)))</formula>
    </cfRule>
  </conditionalFormatting>
  <conditionalFormatting sqref="R2100:S2102">
    <cfRule type="cellIs" dxfId="14966" priority="12174" operator="equal">
      <formula>"X"</formula>
    </cfRule>
    <cfRule type="cellIs" dxfId="14965" priority="12175" operator="equal">
      <formula>"V"</formula>
    </cfRule>
  </conditionalFormatting>
  <conditionalFormatting sqref="M320:S320">
    <cfRule type="containsText" dxfId="14964" priority="12170" operator="containsText" text="O">
      <formula>NOT(ISERROR(SEARCH("O",M320)))</formula>
    </cfRule>
    <cfRule type="containsText" dxfId="14963" priority="12171" operator="containsText" text="X">
      <formula>NOT(ISERROR(SEARCH("X",M320)))</formula>
    </cfRule>
    <cfRule type="containsText" dxfId="14962" priority="12172" operator="containsText" text="V">
      <formula>NOT(ISERROR(SEARCH("V",M320)))</formula>
    </cfRule>
    <cfRule type="cellIs" dxfId="14961" priority="12173" operator="equal">
      <formula>(((#REF!)))</formula>
    </cfRule>
  </conditionalFormatting>
  <conditionalFormatting sqref="AM321:AV401">
    <cfRule type="cellIs" dxfId="14960" priority="12163" operator="equal">
      <formula>"NA"</formula>
    </cfRule>
    <cfRule type="cellIs" dxfId="14959" priority="12164" operator="equal">
      <formula>"NS"</formula>
    </cfRule>
    <cfRule type="cellIs" dxfId="14958" priority="12165" operator="equal">
      <formula>"S"</formula>
    </cfRule>
    <cfRule type="cellIs" dxfId="14957" priority="12166" operator="equal">
      <formula>"A"</formula>
    </cfRule>
    <cfRule type="cellIs" dxfId="14956" priority="12167" operator="equal">
      <formula>"X"</formula>
    </cfRule>
    <cfRule type="cellIs" dxfId="14955" priority="12168" operator="equal">
      <formula>"L"</formula>
    </cfRule>
    <cfRule type="cellIs" dxfId="14954" priority="12169" operator="equal">
      <formula>"V"</formula>
    </cfRule>
  </conditionalFormatting>
  <conditionalFormatting sqref="AM2071:AV2072">
    <cfRule type="cellIs" dxfId="14953" priority="12156" operator="equal">
      <formula>"NA"</formula>
    </cfRule>
    <cfRule type="cellIs" dxfId="14952" priority="12157" operator="equal">
      <formula>"NS"</formula>
    </cfRule>
    <cfRule type="cellIs" dxfId="14951" priority="12158" operator="equal">
      <formula>"S"</formula>
    </cfRule>
    <cfRule type="cellIs" dxfId="14950" priority="12159" operator="equal">
      <formula>"A"</formula>
    </cfRule>
    <cfRule type="cellIs" dxfId="14949" priority="12160" operator="equal">
      <formula>"X"</formula>
    </cfRule>
    <cfRule type="cellIs" dxfId="14948" priority="12161" operator="equal">
      <formula>"L"</formula>
    </cfRule>
    <cfRule type="cellIs" dxfId="14947" priority="12162" operator="equal">
      <formula>"V"</formula>
    </cfRule>
  </conditionalFormatting>
  <conditionalFormatting sqref="M509:Q509">
    <cfRule type="expression" dxfId="14946" priority="12153" stopIfTrue="1">
      <formula>NOT(ISERROR(SEARCH("O",M509)))</formula>
    </cfRule>
    <cfRule type="expression" dxfId="14945" priority="12154" stopIfTrue="1">
      <formula>NOT(ISERROR(SEARCH("X",M509)))</formula>
    </cfRule>
    <cfRule type="expression" dxfId="14944" priority="12155" stopIfTrue="1">
      <formula>NOT(ISERROR(SEARCH("V",M509)))</formula>
    </cfRule>
  </conditionalFormatting>
  <conditionalFormatting sqref="R509:S509">
    <cfRule type="expression" dxfId="14943" priority="12150" stopIfTrue="1">
      <formula>NOT(ISERROR(SEARCH("O",R509)))</formula>
    </cfRule>
    <cfRule type="expression" dxfId="14942" priority="12151" stopIfTrue="1">
      <formula>NOT(ISERROR(SEARCH("X",R509)))</formula>
    </cfRule>
    <cfRule type="expression" dxfId="14941" priority="12152" stopIfTrue="1">
      <formula>NOT(ISERROR(SEARCH("V",R509)))</formula>
    </cfRule>
  </conditionalFormatting>
  <conditionalFormatting sqref="AM509:AV509">
    <cfRule type="cellIs" dxfId="14940" priority="12136" operator="equal">
      <formula>"NA"</formula>
    </cfRule>
    <cfRule type="cellIs" dxfId="14939" priority="12137" operator="equal">
      <formula>"NS"</formula>
    </cfRule>
    <cfRule type="cellIs" dxfId="14938" priority="12138" operator="equal">
      <formula>"S"</formula>
    </cfRule>
    <cfRule type="cellIs" dxfId="14937" priority="12139" operator="equal">
      <formula>"A"</formula>
    </cfRule>
    <cfRule type="cellIs" dxfId="14936" priority="12140" operator="equal">
      <formula>"X"</formula>
    </cfRule>
    <cfRule type="cellIs" dxfId="14935" priority="12141" operator="equal">
      <formula>"L"</formula>
    </cfRule>
    <cfRule type="cellIs" dxfId="14934" priority="12142" operator="equal">
      <formula>"V"</formula>
    </cfRule>
  </conditionalFormatting>
  <conditionalFormatting sqref="AM1178:AV1178">
    <cfRule type="cellIs" dxfId="14933" priority="12129" operator="equal">
      <formula>"NA"</formula>
    </cfRule>
    <cfRule type="cellIs" dxfId="14932" priority="12130" operator="equal">
      <formula>"NS"</formula>
    </cfRule>
    <cfRule type="cellIs" dxfId="14931" priority="12131" operator="equal">
      <formula>"S"</formula>
    </cfRule>
    <cfRule type="cellIs" dxfId="14930" priority="12132" operator="equal">
      <formula>"A"</formula>
    </cfRule>
    <cfRule type="cellIs" dxfId="14929" priority="12133" operator="equal">
      <formula>"X"</formula>
    </cfRule>
    <cfRule type="cellIs" dxfId="14928" priority="12134" operator="equal">
      <formula>"L"</formula>
    </cfRule>
    <cfRule type="cellIs" dxfId="14927" priority="12135" operator="equal">
      <formula>"V"</formula>
    </cfRule>
  </conditionalFormatting>
  <conditionalFormatting sqref="M1178:Q1179">
    <cfRule type="cellIs" dxfId="14926" priority="12126" operator="equal">
      <formula>"o"</formula>
    </cfRule>
    <cfRule type="cellIs" dxfId="14925" priority="12127" operator="equal">
      <formula>"x"</formula>
    </cfRule>
    <cfRule type="cellIs" dxfId="14924" priority="12128" operator="equal">
      <formula>"v"</formula>
    </cfRule>
  </conditionalFormatting>
  <conditionalFormatting sqref="R1178:S1179">
    <cfRule type="cellIs" dxfId="14923" priority="12123" operator="equal">
      <formula>"o"</formula>
    </cfRule>
    <cfRule type="cellIs" dxfId="14922" priority="12124" operator="equal">
      <formula>"x"</formula>
    </cfRule>
    <cfRule type="cellIs" dxfId="14921" priority="12125" operator="equal">
      <formula>"v"</formula>
    </cfRule>
  </conditionalFormatting>
  <conditionalFormatting sqref="AM1179:AV1179">
    <cfRule type="cellIs" dxfId="14920" priority="12113" operator="equal">
      <formula>"NA"</formula>
    </cfRule>
    <cfRule type="cellIs" dxfId="14919" priority="12114" operator="equal">
      <formula>"NS"</formula>
    </cfRule>
    <cfRule type="cellIs" dxfId="14918" priority="12115" operator="equal">
      <formula>"S"</formula>
    </cfRule>
    <cfRule type="cellIs" dxfId="14917" priority="12116" operator="equal">
      <formula>"A"</formula>
    </cfRule>
    <cfRule type="cellIs" dxfId="14916" priority="12117" operator="equal">
      <formula>"X"</formula>
    </cfRule>
    <cfRule type="cellIs" dxfId="14915" priority="12118" operator="equal">
      <formula>"L"</formula>
    </cfRule>
    <cfRule type="cellIs" dxfId="14914" priority="12119" operator="equal">
      <formula>"V"</formula>
    </cfRule>
  </conditionalFormatting>
  <conditionalFormatting sqref="AM1193:AV1194">
    <cfRule type="cellIs" dxfId="14913" priority="12049" operator="equal">
      <formula>"NA"</formula>
    </cfRule>
    <cfRule type="cellIs" dxfId="14912" priority="12050" operator="equal">
      <formula>"NS"</formula>
    </cfRule>
    <cfRule type="cellIs" dxfId="14911" priority="12051" operator="equal">
      <formula>"S"</formula>
    </cfRule>
    <cfRule type="cellIs" dxfId="14910" priority="12052" operator="equal">
      <formula>"A"</formula>
    </cfRule>
    <cfRule type="cellIs" dxfId="14909" priority="12053" operator="equal">
      <formula>"X"</formula>
    </cfRule>
    <cfRule type="cellIs" dxfId="14908" priority="12054" operator="equal">
      <formula>"L"</formula>
    </cfRule>
    <cfRule type="cellIs" dxfId="14907" priority="12055" operator="equal">
      <formula>"V"</formula>
    </cfRule>
  </conditionalFormatting>
  <conditionalFormatting sqref="R1186:S1186">
    <cfRule type="cellIs" dxfId="14906" priority="12078" operator="equal">
      <formula>"o"</formula>
    </cfRule>
    <cfRule type="cellIs" dxfId="14905" priority="12079" operator="equal">
      <formula>"x"</formula>
    </cfRule>
    <cfRule type="cellIs" dxfId="14904" priority="12080" operator="equal">
      <formula>"v"</formula>
    </cfRule>
  </conditionalFormatting>
  <conditionalFormatting sqref="AM1184:AV1186">
    <cfRule type="cellIs" dxfId="14903" priority="12090" operator="equal">
      <formula>"NA"</formula>
    </cfRule>
    <cfRule type="cellIs" dxfId="14902" priority="12091" operator="equal">
      <formula>"NS"</formula>
    </cfRule>
    <cfRule type="cellIs" dxfId="14901" priority="12092" operator="equal">
      <formula>"S"</formula>
    </cfRule>
    <cfRule type="cellIs" dxfId="14900" priority="12093" operator="equal">
      <formula>"A"</formula>
    </cfRule>
    <cfRule type="cellIs" dxfId="14899" priority="12094" operator="equal">
      <formula>"X"</formula>
    </cfRule>
    <cfRule type="cellIs" dxfId="14898" priority="12095" operator="equal">
      <formula>"L"</formula>
    </cfRule>
    <cfRule type="cellIs" dxfId="14897" priority="12096" operator="equal">
      <formula>"V"</formula>
    </cfRule>
  </conditionalFormatting>
  <conditionalFormatting sqref="M1184:Q1185">
    <cfRule type="cellIs" dxfId="14896" priority="12087" operator="equal">
      <formula>"o"</formula>
    </cfRule>
    <cfRule type="cellIs" dxfId="14895" priority="12088" operator="equal">
      <formula>"x"</formula>
    </cfRule>
    <cfRule type="cellIs" dxfId="14894" priority="12089" operator="equal">
      <formula>"v"</formula>
    </cfRule>
  </conditionalFormatting>
  <conditionalFormatting sqref="M1186:Q1186">
    <cfRule type="cellIs" dxfId="14893" priority="12084" operator="equal">
      <formula>"o"</formula>
    </cfRule>
    <cfRule type="cellIs" dxfId="14892" priority="12085" operator="equal">
      <formula>"x"</formula>
    </cfRule>
    <cfRule type="cellIs" dxfId="14891" priority="12086" operator="equal">
      <formula>"v"</formula>
    </cfRule>
  </conditionalFormatting>
  <conditionalFormatting sqref="R1184:S1185">
    <cfRule type="cellIs" dxfId="14890" priority="12081" operator="equal">
      <formula>"o"</formula>
    </cfRule>
    <cfRule type="cellIs" dxfId="14889" priority="12082" operator="equal">
      <formula>"x"</formula>
    </cfRule>
    <cfRule type="cellIs" dxfId="14888" priority="12083" operator="equal">
      <formula>"v"</formula>
    </cfRule>
  </conditionalFormatting>
  <conditionalFormatting sqref="M1193:Q1193">
    <cfRule type="cellIs" dxfId="14887" priority="12046" operator="equal">
      <formula>"o"</formula>
    </cfRule>
    <cfRule type="cellIs" dxfId="14886" priority="12047" operator="equal">
      <formula>"x"</formula>
    </cfRule>
    <cfRule type="cellIs" dxfId="14885" priority="12048" operator="equal">
      <formula>"v"</formula>
    </cfRule>
  </conditionalFormatting>
  <conditionalFormatting sqref="R1193:S1193">
    <cfRule type="cellIs" dxfId="14884" priority="12043" operator="equal">
      <formula>"o"</formula>
    </cfRule>
    <cfRule type="cellIs" dxfId="14883" priority="12044" operator="equal">
      <formula>"x"</formula>
    </cfRule>
    <cfRule type="cellIs" dxfId="14882" priority="12045" operator="equal">
      <formula>"v"</formula>
    </cfRule>
  </conditionalFormatting>
  <conditionalFormatting sqref="AM1204:AV1206">
    <cfRule type="cellIs" dxfId="14881" priority="12001" operator="equal">
      <formula>"NA"</formula>
    </cfRule>
    <cfRule type="cellIs" dxfId="14880" priority="12002" operator="equal">
      <formula>"NS"</formula>
    </cfRule>
    <cfRule type="cellIs" dxfId="14879" priority="12003" operator="equal">
      <formula>"S"</formula>
    </cfRule>
    <cfRule type="cellIs" dxfId="14878" priority="12004" operator="equal">
      <formula>"A"</formula>
    </cfRule>
    <cfRule type="cellIs" dxfId="14877" priority="12005" operator="equal">
      <formula>"X"</formula>
    </cfRule>
    <cfRule type="cellIs" dxfId="14876" priority="12006" operator="equal">
      <formula>"L"</formula>
    </cfRule>
    <cfRule type="cellIs" dxfId="14875" priority="12007" operator="equal">
      <formula>"V"</formula>
    </cfRule>
  </conditionalFormatting>
  <conditionalFormatting sqref="M1204:Q1206">
    <cfRule type="cellIs" dxfId="14874" priority="11998" operator="equal">
      <formula>"o"</formula>
    </cfRule>
    <cfRule type="cellIs" dxfId="14873" priority="11999" operator="equal">
      <formula>"x"</formula>
    </cfRule>
    <cfRule type="cellIs" dxfId="14872" priority="12000" operator="equal">
      <formula>"v"</formula>
    </cfRule>
  </conditionalFormatting>
  <conditionalFormatting sqref="R1204:S1206">
    <cfRule type="cellIs" dxfId="14871" priority="11995" operator="equal">
      <formula>"o"</formula>
    </cfRule>
    <cfRule type="cellIs" dxfId="14870" priority="11996" operator="equal">
      <formula>"x"</formula>
    </cfRule>
    <cfRule type="cellIs" dxfId="14869" priority="11997" operator="equal">
      <formula>"v"</formula>
    </cfRule>
  </conditionalFormatting>
  <conditionalFormatting sqref="AM1212:AV1214">
    <cfRule type="cellIs" dxfId="14868" priority="11985" operator="equal">
      <formula>"NA"</formula>
    </cfRule>
    <cfRule type="cellIs" dxfId="14867" priority="11986" operator="equal">
      <formula>"NS"</formula>
    </cfRule>
    <cfRule type="cellIs" dxfId="14866" priority="11987" operator="equal">
      <formula>"S"</formula>
    </cfRule>
    <cfRule type="cellIs" dxfId="14865" priority="11988" operator="equal">
      <formula>"A"</formula>
    </cfRule>
    <cfRule type="cellIs" dxfId="14864" priority="11989" operator="equal">
      <formula>"X"</formula>
    </cfRule>
    <cfRule type="cellIs" dxfId="14863" priority="11990" operator="equal">
      <formula>"L"</formula>
    </cfRule>
    <cfRule type="cellIs" dxfId="14862" priority="11991" operator="equal">
      <formula>"V"</formula>
    </cfRule>
  </conditionalFormatting>
  <conditionalFormatting sqref="M1212:Q1214">
    <cfRule type="cellIs" dxfId="14861" priority="11982" operator="equal">
      <formula>"o"</formula>
    </cfRule>
    <cfRule type="cellIs" dxfId="14860" priority="11983" operator="equal">
      <formula>"x"</formula>
    </cfRule>
    <cfRule type="cellIs" dxfId="14859" priority="11984" operator="equal">
      <formula>"v"</formula>
    </cfRule>
  </conditionalFormatting>
  <conditionalFormatting sqref="R1212:S1214">
    <cfRule type="cellIs" dxfId="14858" priority="11979" operator="equal">
      <formula>"o"</formula>
    </cfRule>
    <cfRule type="cellIs" dxfId="14857" priority="11980" operator="equal">
      <formula>"x"</formula>
    </cfRule>
    <cfRule type="cellIs" dxfId="14856" priority="11981" operator="equal">
      <formula>"v"</formula>
    </cfRule>
  </conditionalFormatting>
  <conditionalFormatting sqref="AM1209:AV1211">
    <cfRule type="cellIs" dxfId="14855" priority="11969" operator="equal">
      <formula>"NA"</formula>
    </cfRule>
    <cfRule type="cellIs" dxfId="14854" priority="11970" operator="equal">
      <formula>"NS"</formula>
    </cfRule>
    <cfRule type="cellIs" dxfId="14853" priority="11971" operator="equal">
      <formula>"S"</formula>
    </cfRule>
    <cfRule type="cellIs" dxfId="14852" priority="11972" operator="equal">
      <formula>"A"</formula>
    </cfRule>
    <cfRule type="cellIs" dxfId="14851" priority="11973" operator="equal">
      <formula>"X"</formula>
    </cfRule>
    <cfRule type="cellIs" dxfId="14850" priority="11974" operator="equal">
      <formula>"L"</formula>
    </cfRule>
    <cfRule type="cellIs" dxfId="14849" priority="11975" operator="equal">
      <formula>"V"</formula>
    </cfRule>
  </conditionalFormatting>
  <conditionalFormatting sqref="AM1208:AV1208">
    <cfRule type="cellIs" dxfId="14848" priority="11962" operator="equal">
      <formula>"NA"</formula>
    </cfRule>
    <cfRule type="cellIs" dxfId="14847" priority="11963" operator="equal">
      <formula>"NS"</formula>
    </cfRule>
    <cfRule type="cellIs" dxfId="14846" priority="11964" operator="equal">
      <formula>"S"</formula>
    </cfRule>
    <cfRule type="cellIs" dxfId="14845" priority="11965" operator="equal">
      <formula>"A"</formula>
    </cfRule>
    <cfRule type="cellIs" dxfId="14844" priority="11966" operator="equal">
      <formula>"X"</formula>
    </cfRule>
    <cfRule type="cellIs" dxfId="14843" priority="11967" operator="equal">
      <formula>"L"</formula>
    </cfRule>
    <cfRule type="cellIs" dxfId="14842" priority="11968" operator="equal">
      <formula>"V"</formula>
    </cfRule>
  </conditionalFormatting>
  <conditionalFormatting sqref="AM1207:AV1207">
    <cfRule type="cellIs" dxfId="14841" priority="11955" operator="equal">
      <formula>"NA"</formula>
    </cfRule>
    <cfRule type="cellIs" dxfId="14840" priority="11956" operator="equal">
      <formula>"NS"</formula>
    </cfRule>
    <cfRule type="cellIs" dxfId="14839" priority="11957" operator="equal">
      <formula>"S"</formula>
    </cfRule>
    <cfRule type="cellIs" dxfId="14838" priority="11958" operator="equal">
      <formula>"A"</formula>
    </cfRule>
    <cfRule type="cellIs" dxfId="14837" priority="11959" operator="equal">
      <formula>"X"</formula>
    </cfRule>
    <cfRule type="cellIs" dxfId="14836" priority="11960" operator="equal">
      <formula>"L"</formula>
    </cfRule>
    <cfRule type="cellIs" dxfId="14835" priority="11961" operator="equal">
      <formula>"V"</formula>
    </cfRule>
  </conditionalFormatting>
  <conditionalFormatting sqref="M1207:Q1207">
    <cfRule type="cellIs" dxfId="14834" priority="11952" operator="equal">
      <formula>"o"</formula>
    </cfRule>
    <cfRule type="cellIs" dxfId="14833" priority="11953" operator="equal">
      <formula>"x"</formula>
    </cfRule>
    <cfRule type="cellIs" dxfId="14832" priority="11954" operator="equal">
      <formula>"v"</formula>
    </cfRule>
  </conditionalFormatting>
  <conditionalFormatting sqref="M1208:Q1208">
    <cfRule type="cellIs" dxfId="14831" priority="11949" operator="equal">
      <formula>"o"</formula>
    </cfRule>
    <cfRule type="cellIs" dxfId="14830" priority="11950" operator="equal">
      <formula>"x"</formula>
    </cfRule>
    <cfRule type="cellIs" dxfId="14829" priority="11951" operator="equal">
      <formula>"v"</formula>
    </cfRule>
  </conditionalFormatting>
  <conditionalFormatting sqref="M1209:Q1210">
    <cfRule type="cellIs" dxfId="14828" priority="11946" operator="equal">
      <formula>"o"</formula>
    </cfRule>
    <cfRule type="cellIs" dxfId="14827" priority="11947" operator="equal">
      <formula>"x"</formula>
    </cfRule>
    <cfRule type="cellIs" dxfId="14826" priority="11948" operator="equal">
      <formula>"v"</formula>
    </cfRule>
  </conditionalFormatting>
  <conditionalFormatting sqref="M1211:Q1211">
    <cfRule type="cellIs" dxfId="14825" priority="11943" operator="equal">
      <formula>"o"</formula>
    </cfRule>
    <cfRule type="cellIs" dxfId="14824" priority="11944" operator="equal">
      <formula>"x"</formula>
    </cfRule>
    <cfRule type="cellIs" dxfId="14823" priority="11945" operator="equal">
      <formula>"v"</formula>
    </cfRule>
  </conditionalFormatting>
  <conditionalFormatting sqref="R1207:S1207">
    <cfRule type="cellIs" dxfId="14822" priority="11940" operator="equal">
      <formula>"o"</formula>
    </cfRule>
    <cfRule type="cellIs" dxfId="14821" priority="11941" operator="equal">
      <formula>"x"</formula>
    </cfRule>
    <cfRule type="cellIs" dxfId="14820" priority="11942" operator="equal">
      <formula>"v"</formula>
    </cfRule>
  </conditionalFormatting>
  <conditionalFormatting sqref="R1208:S1208">
    <cfRule type="cellIs" dxfId="14819" priority="11937" operator="equal">
      <formula>"o"</formula>
    </cfRule>
    <cfRule type="cellIs" dxfId="14818" priority="11938" operator="equal">
      <formula>"x"</formula>
    </cfRule>
    <cfRule type="cellIs" dxfId="14817" priority="11939" operator="equal">
      <formula>"v"</formula>
    </cfRule>
  </conditionalFormatting>
  <conditionalFormatting sqref="R1209:S1210">
    <cfRule type="cellIs" dxfId="14816" priority="11934" operator="equal">
      <formula>"o"</formula>
    </cfRule>
    <cfRule type="cellIs" dxfId="14815" priority="11935" operator="equal">
      <formula>"x"</formula>
    </cfRule>
    <cfRule type="cellIs" dxfId="14814" priority="11936" operator="equal">
      <formula>"v"</formula>
    </cfRule>
  </conditionalFormatting>
  <conditionalFormatting sqref="R1211:S1211">
    <cfRule type="cellIs" dxfId="14813" priority="11931" operator="equal">
      <formula>"o"</formula>
    </cfRule>
    <cfRule type="cellIs" dxfId="14812" priority="11932" operator="equal">
      <formula>"x"</formula>
    </cfRule>
    <cfRule type="cellIs" dxfId="14811" priority="11933" operator="equal">
      <formula>"v"</formula>
    </cfRule>
  </conditionalFormatting>
  <conditionalFormatting sqref="AM1218:AV1218">
    <cfRule type="cellIs" dxfId="14810" priority="11882" operator="equal">
      <formula>"NA"</formula>
    </cfRule>
    <cfRule type="cellIs" dxfId="14809" priority="11883" operator="equal">
      <formula>"NS"</formula>
    </cfRule>
    <cfRule type="cellIs" dxfId="14808" priority="11884" operator="equal">
      <formula>"S"</formula>
    </cfRule>
    <cfRule type="cellIs" dxfId="14807" priority="11885" operator="equal">
      <formula>"A"</formula>
    </cfRule>
    <cfRule type="cellIs" dxfId="14806" priority="11886" operator="equal">
      <formula>"X"</formula>
    </cfRule>
    <cfRule type="cellIs" dxfId="14805" priority="11887" operator="equal">
      <formula>"L"</formula>
    </cfRule>
    <cfRule type="cellIs" dxfId="14804" priority="11888" operator="equal">
      <formula>"V"</formula>
    </cfRule>
  </conditionalFormatting>
  <conditionalFormatting sqref="M1218:Q1218">
    <cfRule type="cellIs" dxfId="14803" priority="11881" operator="equal">
      <formula>"x"</formula>
    </cfRule>
  </conditionalFormatting>
  <conditionalFormatting sqref="M1218:P1218">
    <cfRule type="cellIs" dxfId="14802" priority="11880" operator="equal">
      <formula>"v"</formula>
    </cfRule>
  </conditionalFormatting>
  <conditionalFormatting sqref="R1218:S1218">
    <cfRule type="cellIs" dxfId="14801" priority="11879" operator="equal">
      <formula>"x"</formula>
    </cfRule>
  </conditionalFormatting>
  <conditionalFormatting sqref="R1218:S1218">
    <cfRule type="cellIs" dxfId="14800" priority="11878" operator="equal">
      <formula>"v"</formula>
    </cfRule>
  </conditionalFormatting>
  <conditionalFormatting sqref="H1218:H1219">
    <cfRule type="cellIs" dxfId="14799" priority="11877" operator="equal">
      <formula>"x"</formula>
    </cfRule>
  </conditionalFormatting>
  <conditionalFormatting sqref="H1218:H1219">
    <cfRule type="cellIs" dxfId="14798" priority="11876" operator="equal">
      <formula>"v"</formula>
    </cfRule>
  </conditionalFormatting>
  <conditionalFormatting sqref="M1217:Q1217">
    <cfRule type="cellIs" dxfId="14797" priority="11866" operator="equal">
      <formula>"x"</formula>
    </cfRule>
  </conditionalFormatting>
  <conditionalFormatting sqref="M1217:P1217">
    <cfRule type="cellIs" dxfId="14796" priority="11865" operator="equal">
      <formula>"v"</formula>
    </cfRule>
  </conditionalFormatting>
  <conditionalFormatting sqref="R1217:S1217">
    <cfRule type="cellIs" dxfId="14795" priority="11864" operator="equal">
      <formula>"x"</formula>
    </cfRule>
  </conditionalFormatting>
  <conditionalFormatting sqref="R1217:S1217">
    <cfRule type="cellIs" dxfId="14794" priority="11863" operator="equal">
      <formula>"v"</formula>
    </cfRule>
  </conditionalFormatting>
  <conditionalFormatting sqref="H1217">
    <cfRule type="cellIs" dxfId="14793" priority="11862" operator="equal">
      <formula>"x"</formula>
    </cfRule>
  </conditionalFormatting>
  <conditionalFormatting sqref="H1217">
    <cfRule type="cellIs" dxfId="14792" priority="11861" operator="equal">
      <formula>"v"</formula>
    </cfRule>
  </conditionalFormatting>
  <conditionalFormatting sqref="AM1220:AV1220">
    <cfRule type="cellIs" dxfId="14791" priority="11852" operator="equal">
      <formula>"NA"</formula>
    </cfRule>
    <cfRule type="cellIs" dxfId="14790" priority="11853" operator="equal">
      <formula>"NS"</formula>
    </cfRule>
    <cfRule type="cellIs" dxfId="14789" priority="11854" operator="equal">
      <formula>"S"</formula>
    </cfRule>
    <cfRule type="cellIs" dxfId="14788" priority="11855" operator="equal">
      <formula>"A"</formula>
    </cfRule>
    <cfRule type="cellIs" dxfId="14787" priority="11856" operator="equal">
      <formula>"X"</formula>
    </cfRule>
    <cfRule type="cellIs" dxfId="14786" priority="11857" operator="equal">
      <formula>"L"</formula>
    </cfRule>
    <cfRule type="cellIs" dxfId="14785" priority="11858" operator="equal">
      <formula>"V"</formula>
    </cfRule>
  </conditionalFormatting>
  <conditionalFormatting sqref="M1220:Q1220">
    <cfRule type="cellIs" dxfId="14784" priority="11851" operator="equal">
      <formula>"x"</formula>
    </cfRule>
  </conditionalFormatting>
  <conditionalFormatting sqref="M1220:P1220">
    <cfRule type="cellIs" dxfId="14783" priority="11850" operator="equal">
      <formula>"v"</formula>
    </cfRule>
  </conditionalFormatting>
  <conditionalFormatting sqref="R1220:S1220">
    <cfRule type="cellIs" dxfId="14782" priority="11849" operator="equal">
      <formula>"x"</formula>
    </cfRule>
  </conditionalFormatting>
  <conditionalFormatting sqref="R1220:S1220">
    <cfRule type="cellIs" dxfId="14781" priority="11848" operator="equal">
      <formula>"v"</formula>
    </cfRule>
  </conditionalFormatting>
  <conditionalFormatting sqref="H1220:H1221">
    <cfRule type="cellIs" dxfId="14780" priority="11847" operator="equal">
      <formula>"x"</formula>
    </cfRule>
  </conditionalFormatting>
  <conditionalFormatting sqref="H1220:H1221">
    <cfRule type="cellIs" dxfId="14779" priority="11846" operator="equal">
      <formula>"v"</formula>
    </cfRule>
  </conditionalFormatting>
  <conditionalFormatting sqref="M1219:Q1219">
    <cfRule type="containsText" dxfId="14778" priority="11824" operator="containsText" text="O">
      <formula>NOT(ISERROR(SEARCH("O",M1219)))</formula>
    </cfRule>
    <cfRule type="containsText" dxfId="14777" priority="11825" operator="containsText" text="X">
      <formula>NOT(ISERROR(SEARCH("X",M1219)))</formula>
    </cfRule>
    <cfRule type="containsText" dxfId="14776" priority="11826" operator="containsText" text="V">
      <formula>NOT(ISERROR(SEARCH("V",M1219)))</formula>
    </cfRule>
    <cfRule type="cellIs" dxfId="14775" priority="11827" operator="equal">
      <formula>(((#REF!)))</formula>
    </cfRule>
  </conditionalFormatting>
  <conditionalFormatting sqref="M1219:Q1219">
    <cfRule type="containsText" dxfId="14774" priority="11820" operator="containsText" text="O">
      <formula>NOT(ISERROR(SEARCH("O",M1219)))</formula>
    </cfRule>
    <cfRule type="containsText" dxfId="14773" priority="11821" operator="containsText" text="X">
      <formula>NOT(ISERROR(SEARCH("X",M1219)))</formula>
    </cfRule>
    <cfRule type="containsText" dxfId="14772" priority="11822" operator="containsText" text="V">
      <formula>NOT(ISERROR(SEARCH("V",M1219)))</formula>
    </cfRule>
    <cfRule type="cellIs" dxfId="14771" priority="11823" operator="equal">
      <formula>(((#REF!)))</formula>
    </cfRule>
  </conditionalFormatting>
  <conditionalFormatting sqref="R1219:S1219">
    <cfRule type="containsText" dxfId="14770" priority="11816" operator="containsText" text="O">
      <formula>NOT(ISERROR(SEARCH("O",R1219)))</formula>
    </cfRule>
    <cfRule type="containsText" dxfId="14769" priority="11817" operator="containsText" text="X">
      <formula>NOT(ISERROR(SEARCH("X",R1219)))</formula>
    </cfRule>
    <cfRule type="containsText" dxfId="14768" priority="11818" operator="containsText" text="V">
      <formula>NOT(ISERROR(SEARCH("V",R1219)))</formula>
    </cfRule>
    <cfRule type="cellIs" dxfId="14767" priority="11819" operator="equal">
      <formula>(((#REF!)))</formula>
    </cfRule>
  </conditionalFormatting>
  <conditionalFormatting sqref="R1219:S1219">
    <cfRule type="containsText" dxfId="14766" priority="11812" operator="containsText" text="O">
      <formula>NOT(ISERROR(SEARCH("O",R1219)))</formula>
    </cfRule>
    <cfRule type="containsText" dxfId="14765" priority="11813" operator="containsText" text="X">
      <formula>NOT(ISERROR(SEARCH("X",R1219)))</formula>
    </cfRule>
    <cfRule type="containsText" dxfId="14764" priority="11814" operator="containsText" text="V">
      <formula>NOT(ISERROR(SEARCH("V",R1219)))</formula>
    </cfRule>
    <cfRule type="cellIs" dxfId="14763" priority="11815" operator="equal">
      <formula>(((#REF!)))</formula>
    </cfRule>
  </conditionalFormatting>
  <conditionalFormatting sqref="AM1219:AV1219">
    <cfRule type="cellIs" dxfId="14762" priority="11797" operator="equal">
      <formula>"NA"</formula>
    </cfRule>
    <cfRule type="cellIs" dxfId="14761" priority="11798" operator="equal">
      <formula>"NS"</formula>
    </cfRule>
    <cfRule type="cellIs" dxfId="14760" priority="11799" operator="equal">
      <formula>"S"</formula>
    </cfRule>
    <cfRule type="cellIs" dxfId="14759" priority="11800" operator="equal">
      <formula>"A"</formula>
    </cfRule>
    <cfRule type="cellIs" dxfId="14758" priority="11801" operator="equal">
      <formula>"X"</formula>
    </cfRule>
    <cfRule type="cellIs" dxfId="14757" priority="11802" operator="equal">
      <formula>"L"</formula>
    </cfRule>
    <cfRule type="cellIs" dxfId="14756" priority="11803" operator="equal">
      <formula>"V"</formula>
    </cfRule>
  </conditionalFormatting>
  <conditionalFormatting sqref="AM1221:AV1221">
    <cfRule type="cellIs" dxfId="14755" priority="11790" operator="equal">
      <formula>"NA"</formula>
    </cfRule>
    <cfRule type="cellIs" dxfId="14754" priority="11791" operator="equal">
      <formula>"NS"</formula>
    </cfRule>
    <cfRule type="cellIs" dxfId="14753" priority="11792" operator="equal">
      <formula>"S"</formula>
    </cfRule>
    <cfRule type="cellIs" dxfId="14752" priority="11793" operator="equal">
      <formula>"A"</formula>
    </cfRule>
    <cfRule type="cellIs" dxfId="14751" priority="11794" operator="equal">
      <formula>"X"</formula>
    </cfRule>
    <cfRule type="cellIs" dxfId="14750" priority="11795" operator="equal">
      <formula>"L"</formula>
    </cfRule>
    <cfRule type="cellIs" dxfId="14749" priority="11796" operator="equal">
      <formula>"V"</formula>
    </cfRule>
  </conditionalFormatting>
  <conditionalFormatting sqref="M1223:S1225">
    <cfRule type="containsText" dxfId="14748" priority="11735" operator="containsText" text="O">
      <formula>NOT(ISERROR(SEARCH("O",M1223)))</formula>
    </cfRule>
    <cfRule type="containsText" dxfId="14747" priority="11736" operator="containsText" text="X">
      <formula>NOT(ISERROR(SEARCH("X",M1223)))</formula>
    </cfRule>
    <cfRule type="containsText" dxfId="14746" priority="11737" operator="containsText" text="V">
      <formula>NOT(ISERROR(SEARCH("V",M1223)))</formula>
    </cfRule>
    <cfRule type="cellIs" dxfId="14745" priority="11738" operator="equal">
      <formula>(((#REF!)))</formula>
    </cfRule>
  </conditionalFormatting>
  <conditionalFormatting sqref="M1226:S1227">
    <cfRule type="containsText" dxfId="14744" priority="11724" operator="containsText" text="O">
      <formula>NOT(ISERROR(SEARCH("O",M1226)))</formula>
    </cfRule>
    <cfRule type="containsText" dxfId="14743" priority="11725" operator="containsText" text="X">
      <formula>NOT(ISERROR(SEARCH("X",M1226)))</formula>
    </cfRule>
    <cfRule type="containsText" dxfId="14742" priority="11726" operator="containsText" text="V">
      <formula>NOT(ISERROR(SEARCH("V",M1226)))</formula>
    </cfRule>
    <cfRule type="cellIs" dxfId="14741" priority="11727" operator="equal">
      <formula>(((#REF!)))</formula>
    </cfRule>
  </conditionalFormatting>
  <conditionalFormatting sqref="AM1222:AV1222">
    <cfRule type="cellIs" dxfId="14740" priority="11706" operator="equal">
      <formula>"NA"</formula>
    </cfRule>
    <cfRule type="cellIs" dxfId="14739" priority="11707" operator="equal">
      <formula>"NS"</formula>
    </cfRule>
    <cfRule type="cellIs" dxfId="14738" priority="11708" operator="equal">
      <formula>"S"</formula>
    </cfRule>
    <cfRule type="cellIs" dxfId="14737" priority="11709" operator="equal">
      <formula>"A"</formula>
    </cfRule>
    <cfRule type="cellIs" dxfId="14736" priority="11710" operator="equal">
      <formula>"X"</formula>
    </cfRule>
    <cfRule type="cellIs" dxfId="14735" priority="11711" operator="equal">
      <formula>"L"</formula>
    </cfRule>
    <cfRule type="cellIs" dxfId="14734" priority="11712" operator="equal">
      <formula>"V"</formula>
    </cfRule>
  </conditionalFormatting>
  <conditionalFormatting sqref="H1222 M1222:S1222">
    <cfRule type="containsText" dxfId="14733" priority="11702" operator="containsText" text="O">
      <formula>NOT(ISERROR(SEARCH("O",H1222)))</formula>
    </cfRule>
    <cfRule type="containsText" dxfId="14732" priority="11703" operator="containsText" text="X">
      <formula>NOT(ISERROR(SEARCH("X",H1222)))</formula>
    </cfRule>
    <cfRule type="containsText" dxfId="14731" priority="11704" operator="containsText" text="V">
      <formula>NOT(ISERROR(SEARCH("V",H1222)))</formula>
    </cfRule>
    <cfRule type="cellIs" dxfId="14730" priority="11705" operator="equal">
      <formula>(((#REF!)))</formula>
    </cfRule>
  </conditionalFormatting>
  <conditionalFormatting sqref="AM1246:AV1246">
    <cfRule type="cellIs" dxfId="14729" priority="11695" operator="equal">
      <formula>"NA"</formula>
    </cfRule>
    <cfRule type="cellIs" dxfId="14728" priority="11696" operator="equal">
      <formula>"NS"</formula>
    </cfRule>
    <cfRule type="cellIs" dxfId="14727" priority="11697" operator="equal">
      <formula>"S"</formula>
    </cfRule>
    <cfRule type="cellIs" dxfId="14726" priority="11698" operator="equal">
      <formula>"A"</formula>
    </cfRule>
    <cfRule type="cellIs" dxfId="14725" priority="11699" operator="equal">
      <formula>"X"</formula>
    </cfRule>
    <cfRule type="cellIs" dxfId="14724" priority="11700" operator="equal">
      <formula>"L"</formula>
    </cfRule>
    <cfRule type="cellIs" dxfId="14723" priority="11701" operator="equal">
      <formula>"V"</formula>
    </cfRule>
  </conditionalFormatting>
  <conditionalFormatting sqref="M1246:S1246 H1246">
    <cfRule type="containsText" dxfId="14722" priority="11687" operator="containsText" text="O">
      <formula>NOT(ISERROR(SEARCH("O",H1246)))</formula>
    </cfRule>
    <cfRule type="containsText" dxfId="14721" priority="11688" operator="containsText" text="X">
      <formula>NOT(ISERROR(SEARCH("X",H1246)))</formula>
    </cfRule>
    <cfRule type="containsText" dxfId="14720" priority="11689" operator="containsText" text="V">
      <formula>NOT(ISERROR(SEARCH("V",H1246)))</formula>
    </cfRule>
    <cfRule type="cellIs" dxfId="14719" priority="11690" operator="equal">
      <formula>(((#REF!)))</formula>
    </cfRule>
  </conditionalFormatting>
  <conditionalFormatting sqref="M1246:Q1246">
    <cfRule type="containsText" dxfId="14718" priority="11691" operator="containsText" text="O">
      <formula>NOT(ISERROR(SEARCH("O",M1246)))</formula>
    </cfRule>
    <cfRule type="containsText" dxfId="14717" priority="11692" operator="containsText" text="X">
      <formula>NOT(ISERROR(SEARCH("X",M1246)))</formula>
    </cfRule>
    <cfRule type="containsText" dxfId="14716" priority="11693" operator="containsText" text="V">
      <formula>NOT(ISERROR(SEARCH("V",M1246)))</formula>
    </cfRule>
    <cfRule type="cellIs" dxfId="14715" priority="11694" operator="equal">
      <formula>(((#REF!)))</formula>
    </cfRule>
  </conditionalFormatting>
  <conditionalFormatting sqref="R1246:S1246">
    <cfRule type="containsText" dxfId="14714" priority="11683" operator="containsText" text="O">
      <formula>NOT(ISERROR(SEARCH("O",R1246)))</formula>
    </cfRule>
    <cfRule type="containsText" dxfId="14713" priority="11684" operator="containsText" text="X">
      <formula>NOT(ISERROR(SEARCH("X",R1246)))</formula>
    </cfRule>
    <cfRule type="containsText" dxfId="14712" priority="11685" operator="containsText" text="V">
      <formula>NOT(ISERROR(SEARCH("V",R1246)))</formula>
    </cfRule>
    <cfRule type="cellIs" dxfId="14711" priority="11686" operator="equal">
      <formula>(((#REF!)))</formula>
    </cfRule>
  </conditionalFormatting>
  <conditionalFormatting sqref="H1246">
    <cfRule type="containsText" dxfId="14710" priority="11679" operator="containsText" text="O">
      <formula>NOT(ISERROR(SEARCH("O",H1246)))</formula>
    </cfRule>
    <cfRule type="containsText" dxfId="14709" priority="11680" operator="containsText" text="X">
      <formula>NOT(ISERROR(SEARCH("X",H1246)))</formula>
    </cfRule>
    <cfRule type="containsText" dxfId="14708" priority="11681" operator="containsText" text="V">
      <formula>NOT(ISERROR(SEARCH("V",H1246)))</formula>
    </cfRule>
    <cfRule type="cellIs" dxfId="14707" priority="11682" operator="equal">
      <formula>(((#REF!)))</formula>
    </cfRule>
  </conditionalFormatting>
  <conditionalFormatting sqref="AM1247:AV1251">
    <cfRule type="cellIs" dxfId="14706" priority="11668" operator="equal">
      <formula>"NA"</formula>
    </cfRule>
    <cfRule type="cellIs" dxfId="14705" priority="11669" operator="equal">
      <formula>"NS"</formula>
    </cfRule>
    <cfRule type="cellIs" dxfId="14704" priority="11670" operator="equal">
      <formula>"S"</formula>
    </cfRule>
    <cfRule type="cellIs" dxfId="14703" priority="11671" operator="equal">
      <formula>"A"</formula>
    </cfRule>
    <cfRule type="cellIs" dxfId="14702" priority="11672" operator="equal">
      <formula>"X"</formula>
    </cfRule>
    <cfRule type="cellIs" dxfId="14701" priority="11673" operator="equal">
      <formula>"L"</formula>
    </cfRule>
    <cfRule type="cellIs" dxfId="14700" priority="11674" operator="equal">
      <formula>"V"</formula>
    </cfRule>
  </conditionalFormatting>
  <conditionalFormatting sqref="AM1252:AV1252">
    <cfRule type="cellIs" dxfId="14699" priority="11661" operator="equal">
      <formula>"NA"</formula>
    </cfRule>
    <cfRule type="cellIs" dxfId="14698" priority="11662" operator="equal">
      <formula>"NS"</formula>
    </cfRule>
    <cfRule type="cellIs" dxfId="14697" priority="11663" operator="equal">
      <formula>"S"</formula>
    </cfRule>
    <cfRule type="cellIs" dxfId="14696" priority="11664" operator="equal">
      <formula>"A"</formula>
    </cfRule>
    <cfRule type="cellIs" dxfId="14695" priority="11665" operator="equal">
      <formula>"X"</formula>
    </cfRule>
    <cfRule type="cellIs" dxfId="14694" priority="11666" operator="equal">
      <formula>"L"</formula>
    </cfRule>
    <cfRule type="cellIs" dxfId="14693" priority="11667" operator="equal">
      <formula>"V"</formula>
    </cfRule>
  </conditionalFormatting>
  <conditionalFormatting sqref="H1247:H1252 M1247:S1252">
    <cfRule type="containsText" dxfId="14692" priority="11657" operator="containsText" text="O">
      <formula>NOT(ISERROR(SEARCH("O",H1247)))</formula>
    </cfRule>
    <cfRule type="containsText" dxfId="14691" priority="11658" operator="containsText" text="X">
      <formula>NOT(ISERROR(SEARCH("X",H1247)))</formula>
    </cfRule>
    <cfRule type="containsText" dxfId="14690" priority="11659" operator="containsText" text="V">
      <formula>NOT(ISERROR(SEARCH("V",H1247)))</formula>
    </cfRule>
    <cfRule type="cellIs" dxfId="14689" priority="11660" operator="equal">
      <formula>(((#REF!)))</formula>
    </cfRule>
  </conditionalFormatting>
  <conditionalFormatting sqref="M1247:Q1248">
    <cfRule type="containsText" dxfId="14688" priority="11653" operator="containsText" text="O">
      <formula>NOT(ISERROR(SEARCH("O",M1247)))</formula>
    </cfRule>
    <cfRule type="containsText" dxfId="14687" priority="11654" operator="containsText" text="X">
      <formula>NOT(ISERROR(SEARCH("X",M1247)))</formula>
    </cfRule>
    <cfRule type="containsText" dxfId="14686" priority="11655" operator="containsText" text="V">
      <formula>NOT(ISERROR(SEARCH("V",M1247)))</formula>
    </cfRule>
    <cfRule type="cellIs" dxfId="14685" priority="11656" operator="equal">
      <formula>(((#REF!)))</formula>
    </cfRule>
  </conditionalFormatting>
  <conditionalFormatting sqref="M1248:Q1248">
    <cfRule type="containsText" dxfId="14684" priority="11649" operator="containsText" text="O">
      <formula>NOT(ISERROR(SEARCH("O",M1248)))</formula>
    </cfRule>
    <cfRule type="containsText" dxfId="14683" priority="11650" operator="containsText" text="X">
      <formula>NOT(ISERROR(SEARCH("X",M1248)))</formula>
    </cfRule>
    <cfRule type="containsText" dxfId="14682" priority="11651" operator="containsText" text="V">
      <formula>NOT(ISERROR(SEARCH("V",M1248)))</formula>
    </cfRule>
    <cfRule type="cellIs" dxfId="14681" priority="11652" operator="equal">
      <formula>(((#REF!)))</formula>
    </cfRule>
  </conditionalFormatting>
  <conditionalFormatting sqref="M1249:Q1249">
    <cfRule type="containsText" dxfId="14680" priority="11645" operator="containsText" text="O">
      <formula>NOT(ISERROR(SEARCH("O",M1249)))</formula>
    </cfRule>
    <cfRule type="containsText" dxfId="14679" priority="11646" operator="containsText" text="X">
      <formula>NOT(ISERROR(SEARCH("X",M1249)))</formula>
    </cfRule>
    <cfRule type="containsText" dxfId="14678" priority="11647" operator="containsText" text="V">
      <formula>NOT(ISERROR(SEARCH("V",M1249)))</formula>
    </cfRule>
    <cfRule type="cellIs" dxfId="14677" priority="11648" operator="equal">
      <formula>(((#REF!)))</formula>
    </cfRule>
  </conditionalFormatting>
  <conditionalFormatting sqref="M1249:Q1249">
    <cfRule type="containsText" dxfId="14676" priority="11641" operator="containsText" text="O">
      <formula>NOT(ISERROR(SEARCH("O",M1249)))</formula>
    </cfRule>
    <cfRule type="containsText" dxfId="14675" priority="11642" operator="containsText" text="X">
      <formula>NOT(ISERROR(SEARCH("X",M1249)))</formula>
    </cfRule>
    <cfRule type="containsText" dxfId="14674" priority="11643" operator="containsText" text="V">
      <formula>NOT(ISERROR(SEARCH("V",M1249)))</formula>
    </cfRule>
    <cfRule type="cellIs" dxfId="14673" priority="11644" operator="equal">
      <formula>(((#REF!)))</formula>
    </cfRule>
  </conditionalFormatting>
  <conditionalFormatting sqref="R1247:S1248">
    <cfRule type="containsText" dxfId="14672" priority="11637" operator="containsText" text="O">
      <formula>NOT(ISERROR(SEARCH("O",R1247)))</formula>
    </cfRule>
    <cfRule type="containsText" dxfId="14671" priority="11638" operator="containsText" text="X">
      <formula>NOT(ISERROR(SEARCH("X",R1247)))</formula>
    </cfRule>
    <cfRule type="containsText" dxfId="14670" priority="11639" operator="containsText" text="V">
      <formula>NOT(ISERROR(SEARCH("V",R1247)))</formula>
    </cfRule>
    <cfRule type="cellIs" dxfId="14669" priority="11640" operator="equal">
      <formula>(((#REF!)))</formula>
    </cfRule>
  </conditionalFormatting>
  <conditionalFormatting sqref="R1248:S1248">
    <cfRule type="containsText" dxfId="14668" priority="11633" operator="containsText" text="O">
      <formula>NOT(ISERROR(SEARCH("O",R1248)))</formula>
    </cfRule>
    <cfRule type="containsText" dxfId="14667" priority="11634" operator="containsText" text="X">
      <formula>NOT(ISERROR(SEARCH("X",R1248)))</formula>
    </cfRule>
    <cfRule type="containsText" dxfId="14666" priority="11635" operator="containsText" text="V">
      <formula>NOT(ISERROR(SEARCH("V",R1248)))</formula>
    </cfRule>
    <cfRule type="cellIs" dxfId="14665" priority="11636" operator="equal">
      <formula>(((#REF!)))</formula>
    </cfRule>
  </conditionalFormatting>
  <conditionalFormatting sqref="R1249:S1249">
    <cfRule type="containsText" dxfId="14664" priority="11629" operator="containsText" text="O">
      <formula>NOT(ISERROR(SEARCH("O",R1249)))</formula>
    </cfRule>
    <cfRule type="containsText" dxfId="14663" priority="11630" operator="containsText" text="X">
      <formula>NOT(ISERROR(SEARCH("X",R1249)))</formula>
    </cfRule>
    <cfRule type="containsText" dxfId="14662" priority="11631" operator="containsText" text="V">
      <formula>NOT(ISERROR(SEARCH("V",R1249)))</formula>
    </cfRule>
    <cfRule type="cellIs" dxfId="14661" priority="11632" operator="equal">
      <formula>(((#REF!)))</formula>
    </cfRule>
  </conditionalFormatting>
  <conditionalFormatting sqref="R1249:S1249">
    <cfRule type="containsText" dxfId="14660" priority="11625" operator="containsText" text="O">
      <formula>NOT(ISERROR(SEARCH("O",R1249)))</formula>
    </cfRule>
    <cfRule type="containsText" dxfId="14659" priority="11626" operator="containsText" text="X">
      <formula>NOT(ISERROR(SEARCH("X",R1249)))</formula>
    </cfRule>
    <cfRule type="containsText" dxfId="14658" priority="11627" operator="containsText" text="V">
      <formula>NOT(ISERROR(SEARCH("V",R1249)))</formula>
    </cfRule>
    <cfRule type="cellIs" dxfId="14657" priority="11628" operator="equal">
      <formula>(((#REF!)))</formula>
    </cfRule>
  </conditionalFormatting>
  <conditionalFormatting sqref="H1247:H1248">
    <cfRule type="containsText" dxfId="14656" priority="11621" operator="containsText" text="O">
      <formula>NOT(ISERROR(SEARCH("O",H1247)))</formula>
    </cfRule>
    <cfRule type="containsText" dxfId="14655" priority="11622" operator="containsText" text="X">
      <formula>NOT(ISERROR(SEARCH("X",H1247)))</formula>
    </cfRule>
    <cfRule type="containsText" dxfId="14654" priority="11623" operator="containsText" text="V">
      <formula>NOT(ISERROR(SEARCH("V",H1247)))</formula>
    </cfRule>
    <cfRule type="cellIs" dxfId="14653" priority="11624" operator="equal">
      <formula>(((#REF!)))</formula>
    </cfRule>
  </conditionalFormatting>
  <conditionalFormatting sqref="H1248">
    <cfRule type="containsText" dxfId="14652" priority="11617" operator="containsText" text="O">
      <formula>NOT(ISERROR(SEARCH("O",H1248)))</formula>
    </cfRule>
    <cfRule type="containsText" dxfId="14651" priority="11618" operator="containsText" text="X">
      <formula>NOT(ISERROR(SEARCH("X",H1248)))</formula>
    </cfRule>
    <cfRule type="containsText" dxfId="14650" priority="11619" operator="containsText" text="V">
      <formula>NOT(ISERROR(SEARCH("V",H1248)))</formula>
    </cfRule>
    <cfRule type="cellIs" dxfId="14649" priority="11620" operator="equal">
      <formula>(((#REF!)))</formula>
    </cfRule>
  </conditionalFormatting>
  <conditionalFormatting sqref="H1249">
    <cfRule type="containsText" dxfId="14648" priority="11613" operator="containsText" text="O">
      <formula>NOT(ISERROR(SEARCH("O",H1249)))</formula>
    </cfRule>
    <cfRule type="containsText" dxfId="14647" priority="11614" operator="containsText" text="X">
      <formula>NOT(ISERROR(SEARCH("X",H1249)))</formula>
    </cfRule>
    <cfRule type="containsText" dxfId="14646" priority="11615" operator="containsText" text="V">
      <formula>NOT(ISERROR(SEARCH("V",H1249)))</formula>
    </cfRule>
    <cfRule type="cellIs" dxfId="14645" priority="11616" operator="equal">
      <formula>(((#REF!)))</formula>
    </cfRule>
  </conditionalFormatting>
  <conditionalFormatting sqref="H1249">
    <cfRule type="containsText" dxfId="14644" priority="11609" operator="containsText" text="O">
      <formula>NOT(ISERROR(SEARCH("O",H1249)))</formula>
    </cfRule>
    <cfRule type="containsText" dxfId="14643" priority="11610" operator="containsText" text="X">
      <formula>NOT(ISERROR(SEARCH("X",H1249)))</formula>
    </cfRule>
    <cfRule type="containsText" dxfId="14642" priority="11611" operator="containsText" text="V">
      <formula>NOT(ISERROR(SEARCH("V",H1249)))</formula>
    </cfRule>
    <cfRule type="cellIs" dxfId="14641" priority="11612" operator="equal">
      <formula>(((#REF!)))</formula>
    </cfRule>
  </conditionalFormatting>
  <conditionalFormatting sqref="AM1261:AV1263 AM1255:AV1258">
    <cfRule type="cellIs" dxfId="14640" priority="11586" operator="equal">
      <formula>"NA"</formula>
    </cfRule>
    <cfRule type="cellIs" dxfId="14639" priority="11587" operator="equal">
      <formula>"NS"</formula>
    </cfRule>
    <cfRule type="cellIs" dxfId="14638" priority="11588" operator="equal">
      <formula>"S"</formula>
    </cfRule>
    <cfRule type="cellIs" dxfId="14637" priority="11589" operator="equal">
      <formula>"A"</formula>
    </cfRule>
    <cfRule type="cellIs" dxfId="14636" priority="11590" operator="equal">
      <formula>"X"</formula>
    </cfRule>
    <cfRule type="cellIs" dxfId="14635" priority="11591" operator="equal">
      <formula>"L"</formula>
    </cfRule>
    <cfRule type="cellIs" dxfId="14634" priority="11592" operator="equal">
      <formula>"V"</formula>
    </cfRule>
  </conditionalFormatting>
  <conditionalFormatting sqref="AM1259:AV1259">
    <cfRule type="cellIs" dxfId="14633" priority="11579" operator="equal">
      <formula>"NA"</formula>
    </cfRule>
    <cfRule type="cellIs" dxfId="14632" priority="11580" operator="equal">
      <formula>"NS"</formula>
    </cfRule>
    <cfRule type="cellIs" dxfId="14631" priority="11581" operator="equal">
      <formula>"S"</formula>
    </cfRule>
    <cfRule type="cellIs" dxfId="14630" priority="11582" operator="equal">
      <formula>"A"</formula>
    </cfRule>
    <cfRule type="cellIs" dxfId="14629" priority="11583" operator="equal">
      <formula>"X"</formula>
    </cfRule>
    <cfRule type="cellIs" dxfId="14628" priority="11584" operator="equal">
      <formula>"L"</formula>
    </cfRule>
    <cfRule type="cellIs" dxfId="14627" priority="11585" operator="equal">
      <formula>"V"</formula>
    </cfRule>
  </conditionalFormatting>
  <conditionalFormatting sqref="AM1260:AV1260">
    <cfRule type="cellIs" dxfId="14626" priority="11572" operator="equal">
      <formula>"NA"</formula>
    </cfRule>
    <cfRule type="cellIs" dxfId="14625" priority="11573" operator="equal">
      <formula>"NS"</formula>
    </cfRule>
    <cfRule type="cellIs" dxfId="14624" priority="11574" operator="equal">
      <formula>"S"</formula>
    </cfRule>
    <cfRule type="cellIs" dxfId="14623" priority="11575" operator="equal">
      <formula>"A"</formula>
    </cfRule>
    <cfRule type="cellIs" dxfId="14622" priority="11576" operator="equal">
      <formula>"X"</formula>
    </cfRule>
    <cfRule type="cellIs" dxfId="14621" priority="11577" operator="equal">
      <formula>"L"</formula>
    </cfRule>
    <cfRule type="cellIs" dxfId="14620" priority="11578" operator="equal">
      <formula>"V"</formula>
    </cfRule>
  </conditionalFormatting>
  <conditionalFormatting sqref="AM1254:AV1254">
    <cfRule type="cellIs" dxfId="14619" priority="11558" operator="equal">
      <formula>"NA"</formula>
    </cfRule>
    <cfRule type="cellIs" dxfId="14618" priority="11559" operator="equal">
      <formula>"NS"</formula>
    </cfRule>
    <cfRule type="cellIs" dxfId="14617" priority="11560" operator="equal">
      <formula>"S"</formula>
    </cfRule>
    <cfRule type="cellIs" dxfId="14616" priority="11561" operator="equal">
      <formula>"A"</formula>
    </cfRule>
    <cfRule type="cellIs" dxfId="14615" priority="11562" operator="equal">
      <formula>"X"</formula>
    </cfRule>
    <cfRule type="cellIs" dxfId="14614" priority="11563" operator="equal">
      <formula>"L"</formula>
    </cfRule>
    <cfRule type="cellIs" dxfId="14613" priority="11564" operator="equal">
      <formula>"V"</formula>
    </cfRule>
  </conditionalFormatting>
  <conditionalFormatting sqref="AM1253:AV1253">
    <cfRule type="cellIs" dxfId="14612" priority="11565" operator="equal">
      <formula>"NA"</formula>
    </cfRule>
    <cfRule type="cellIs" dxfId="14611" priority="11566" operator="equal">
      <formula>"NS"</formula>
    </cfRule>
    <cfRule type="cellIs" dxfId="14610" priority="11567" operator="equal">
      <formula>"S"</formula>
    </cfRule>
    <cfRule type="cellIs" dxfId="14609" priority="11568" operator="equal">
      <formula>"A"</formula>
    </cfRule>
    <cfRule type="cellIs" dxfId="14608" priority="11569" operator="equal">
      <formula>"X"</formula>
    </cfRule>
    <cfRule type="cellIs" dxfId="14607" priority="11570" operator="equal">
      <formula>"L"</formula>
    </cfRule>
    <cfRule type="cellIs" dxfId="14606" priority="11571" operator="equal">
      <formula>"V"</formula>
    </cfRule>
  </conditionalFormatting>
  <conditionalFormatting sqref="M1253:S1263 H1253:H1263">
    <cfRule type="containsText" dxfId="14605" priority="11554" operator="containsText" text="O">
      <formula>NOT(ISERROR(SEARCH("O",H1253)))</formula>
    </cfRule>
    <cfRule type="containsText" dxfId="14604" priority="11555" operator="containsText" text="X">
      <formula>NOT(ISERROR(SEARCH("X",H1253)))</formula>
    </cfRule>
    <cfRule type="containsText" dxfId="14603" priority="11556" operator="containsText" text="V">
      <formula>NOT(ISERROR(SEARCH("V",H1253)))</formula>
    </cfRule>
    <cfRule type="cellIs" dxfId="14602" priority="11557" operator="equal">
      <formula>(((#REF!)))</formula>
    </cfRule>
  </conditionalFormatting>
  <conditionalFormatting sqref="M1255:Q1255 M1257:S1263 H1257:H1263">
    <cfRule type="containsText" dxfId="14601" priority="11550" operator="containsText" text="O">
      <formula>NOT(ISERROR(SEARCH("O",H1255)))</formula>
    </cfRule>
    <cfRule type="containsText" dxfId="14600" priority="11551" operator="containsText" text="X">
      <formula>NOT(ISERROR(SEARCH("X",H1255)))</formula>
    </cfRule>
    <cfRule type="containsText" dxfId="14599" priority="11552" operator="containsText" text="V">
      <formula>NOT(ISERROR(SEARCH("V",H1255)))</formula>
    </cfRule>
    <cfRule type="cellIs" dxfId="14598" priority="11553" operator="equal">
      <formula>(((#REF!)))</formula>
    </cfRule>
  </conditionalFormatting>
  <conditionalFormatting sqref="O1262 Q1262">
    <cfRule type="containsText" dxfId="14597" priority="11546" operator="containsText" text="O">
      <formula>NOT(ISERROR(SEARCH("O",O1262)))</formula>
    </cfRule>
    <cfRule type="containsText" dxfId="14596" priority="11547" operator="containsText" text="X">
      <formula>NOT(ISERROR(SEARCH("X",O1262)))</formula>
    </cfRule>
    <cfRule type="containsText" dxfId="14595" priority="11548" operator="containsText" text="V">
      <formula>NOT(ISERROR(SEARCH("V",O1262)))</formula>
    </cfRule>
    <cfRule type="cellIs" dxfId="14594" priority="11549" operator="equal">
      <formula>(((#REF!)))</formula>
    </cfRule>
  </conditionalFormatting>
  <conditionalFormatting sqref="M1263:Q1263">
    <cfRule type="containsText" dxfId="14593" priority="11542" operator="containsText" text="O">
      <formula>NOT(ISERROR(SEARCH("O",M1263)))</formula>
    </cfRule>
    <cfRule type="containsText" dxfId="14592" priority="11543" operator="containsText" text="X">
      <formula>NOT(ISERROR(SEARCH("X",M1263)))</formula>
    </cfRule>
    <cfRule type="containsText" dxfId="14591" priority="11544" operator="containsText" text="V">
      <formula>NOT(ISERROR(SEARCH("V",M1263)))</formula>
    </cfRule>
    <cfRule type="cellIs" dxfId="14590" priority="11545" operator="equal">
      <formula>(((#REF!)))</formula>
    </cfRule>
  </conditionalFormatting>
  <conditionalFormatting sqref="P1262">
    <cfRule type="containsText" dxfId="14589" priority="11538" operator="containsText" text="O">
      <formula>NOT(ISERROR(SEARCH("O",P1262)))</formula>
    </cfRule>
    <cfRule type="containsText" dxfId="14588" priority="11539" operator="containsText" text="X">
      <formula>NOT(ISERROR(SEARCH("X",P1262)))</formula>
    </cfRule>
    <cfRule type="containsText" dxfId="14587" priority="11540" operator="containsText" text="V">
      <formula>NOT(ISERROR(SEARCH("V",P1262)))</formula>
    </cfRule>
    <cfRule type="cellIs" dxfId="14586" priority="11541" operator="equal">
      <formula>(((#REF!)))</formula>
    </cfRule>
  </conditionalFormatting>
  <conditionalFormatting sqref="P1262">
    <cfRule type="containsText" dxfId="14585" priority="11534" operator="containsText" text="O">
      <formula>NOT(ISERROR(SEARCH("O",P1262)))</formula>
    </cfRule>
    <cfRule type="containsText" dxfId="14584" priority="11535" operator="containsText" text="X">
      <formula>NOT(ISERROR(SEARCH("X",P1262)))</formula>
    </cfRule>
    <cfRule type="containsText" dxfId="14583" priority="11536" operator="containsText" text="V">
      <formula>NOT(ISERROR(SEARCH("V",P1262)))</formula>
    </cfRule>
    <cfRule type="cellIs" dxfId="14582" priority="11537" operator="equal">
      <formula>(((#REF!)))</formula>
    </cfRule>
  </conditionalFormatting>
  <conditionalFormatting sqref="M1262">
    <cfRule type="containsText" dxfId="14581" priority="11530" operator="containsText" text="O">
      <formula>NOT(ISERROR(SEARCH("O",M1262)))</formula>
    </cfRule>
    <cfRule type="containsText" dxfId="14580" priority="11531" operator="containsText" text="X">
      <formula>NOT(ISERROR(SEARCH("X",M1262)))</formula>
    </cfRule>
    <cfRule type="containsText" dxfId="14579" priority="11532" operator="containsText" text="V">
      <formula>NOT(ISERROR(SEARCH("V",M1262)))</formula>
    </cfRule>
    <cfRule type="cellIs" dxfId="14578" priority="11533" operator="equal">
      <formula>(((#REF!)))</formula>
    </cfRule>
  </conditionalFormatting>
  <conditionalFormatting sqref="M1262">
    <cfRule type="containsText" dxfId="14577" priority="11526" operator="containsText" text="O">
      <formula>NOT(ISERROR(SEARCH("O",M1262)))</formula>
    </cfRule>
    <cfRule type="containsText" dxfId="14576" priority="11527" operator="containsText" text="X">
      <formula>NOT(ISERROR(SEARCH("X",M1262)))</formula>
    </cfRule>
    <cfRule type="containsText" dxfId="14575" priority="11528" operator="containsText" text="V">
      <formula>NOT(ISERROR(SEARCH("V",M1262)))</formula>
    </cfRule>
    <cfRule type="cellIs" dxfId="14574" priority="11529" operator="equal">
      <formula>(((#REF!)))</formula>
    </cfRule>
  </conditionalFormatting>
  <conditionalFormatting sqref="N1262">
    <cfRule type="containsText" dxfId="14573" priority="11522" operator="containsText" text="O">
      <formula>NOT(ISERROR(SEARCH("O",N1262)))</formula>
    </cfRule>
    <cfRule type="containsText" dxfId="14572" priority="11523" operator="containsText" text="X">
      <formula>NOT(ISERROR(SEARCH("X",N1262)))</formula>
    </cfRule>
    <cfRule type="containsText" dxfId="14571" priority="11524" operator="containsText" text="V">
      <formula>NOT(ISERROR(SEARCH("V",N1262)))</formula>
    </cfRule>
    <cfRule type="cellIs" dxfId="14570" priority="11525" operator="equal">
      <formula>(((#REF!)))</formula>
    </cfRule>
  </conditionalFormatting>
  <conditionalFormatting sqref="N1262">
    <cfRule type="containsText" dxfId="14569" priority="11518" operator="containsText" text="O">
      <formula>NOT(ISERROR(SEARCH("O",N1262)))</formula>
    </cfRule>
    <cfRule type="containsText" dxfId="14568" priority="11519" operator="containsText" text="X">
      <formula>NOT(ISERROR(SEARCH("X",N1262)))</formula>
    </cfRule>
    <cfRule type="containsText" dxfId="14567" priority="11520" operator="containsText" text="V">
      <formula>NOT(ISERROR(SEARCH("V",N1262)))</formula>
    </cfRule>
    <cfRule type="cellIs" dxfId="14566" priority="11521" operator="equal">
      <formula>(((#REF!)))</formula>
    </cfRule>
  </conditionalFormatting>
  <conditionalFormatting sqref="M1255:Q1255">
    <cfRule type="containsText" dxfId="14565" priority="11514" operator="containsText" text="O">
      <formula>NOT(ISERROR(SEARCH("O",M1255)))</formula>
    </cfRule>
    <cfRule type="containsText" dxfId="14564" priority="11515" operator="containsText" text="X">
      <formula>NOT(ISERROR(SEARCH("X",M1255)))</formula>
    </cfRule>
    <cfRule type="containsText" dxfId="14563" priority="11516" operator="containsText" text="V">
      <formula>NOT(ISERROR(SEARCH("V",M1255)))</formula>
    </cfRule>
    <cfRule type="cellIs" dxfId="14562" priority="11517" operator="equal">
      <formula>(((#REF!)))</formula>
    </cfRule>
  </conditionalFormatting>
  <conditionalFormatting sqref="R1255:S1255">
    <cfRule type="containsText" dxfId="14561" priority="11510" operator="containsText" text="O">
      <formula>NOT(ISERROR(SEARCH("O",R1255)))</formula>
    </cfRule>
    <cfRule type="containsText" dxfId="14560" priority="11511" operator="containsText" text="X">
      <formula>NOT(ISERROR(SEARCH("X",R1255)))</formula>
    </cfRule>
    <cfRule type="containsText" dxfId="14559" priority="11512" operator="containsText" text="V">
      <formula>NOT(ISERROR(SEARCH("V",R1255)))</formula>
    </cfRule>
    <cfRule type="cellIs" dxfId="14558" priority="11513" operator="equal">
      <formula>(((#REF!)))</formula>
    </cfRule>
  </conditionalFormatting>
  <conditionalFormatting sqref="R1263">
    <cfRule type="containsText" dxfId="14557" priority="11506" operator="containsText" text="O">
      <formula>NOT(ISERROR(SEARCH("O",R1263)))</formula>
    </cfRule>
    <cfRule type="containsText" dxfId="14556" priority="11507" operator="containsText" text="X">
      <formula>NOT(ISERROR(SEARCH("X",R1263)))</formula>
    </cfRule>
    <cfRule type="containsText" dxfId="14555" priority="11508" operator="containsText" text="V">
      <formula>NOT(ISERROR(SEARCH("V",R1263)))</formula>
    </cfRule>
    <cfRule type="cellIs" dxfId="14554" priority="11509" operator="equal">
      <formula>(((#REF!)))</formula>
    </cfRule>
  </conditionalFormatting>
  <conditionalFormatting sqref="S1263">
    <cfRule type="containsText" dxfId="14553" priority="11502" operator="containsText" text="O">
      <formula>NOT(ISERROR(SEARCH("O",S1263)))</formula>
    </cfRule>
    <cfRule type="containsText" dxfId="14552" priority="11503" operator="containsText" text="X">
      <formula>NOT(ISERROR(SEARCH("X",S1263)))</formula>
    </cfRule>
    <cfRule type="containsText" dxfId="14551" priority="11504" operator="containsText" text="V">
      <formula>NOT(ISERROR(SEARCH("V",S1263)))</formula>
    </cfRule>
    <cfRule type="cellIs" dxfId="14550" priority="11505" operator="equal">
      <formula>(((#REF!)))</formula>
    </cfRule>
  </conditionalFormatting>
  <conditionalFormatting sqref="R1262">
    <cfRule type="containsText" dxfId="14549" priority="11498" operator="containsText" text="O">
      <formula>NOT(ISERROR(SEARCH("O",R1262)))</formula>
    </cfRule>
    <cfRule type="containsText" dxfId="14548" priority="11499" operator="containsText" text="X">
      <formula>NOT(ISERROR(SEARCH("X",R1262)))</formula>
    </cfRule>
    <cfRule type="containsText" dxfId="14547" priority="11500" operator="containsText" text="V">
      <formula>NOT(ISERROR(SEARCH("V",R1262)))</formula>
    </cfRule>
    <cfRule type="cellIs" dxfId="14546" priority="11501" operator="equal">
      <formula>(((#REF!)))</formula>
    </cfRule>
  </conditionalFormatting>
  <conditionalFormatting sqref="R1262">
    <cfRule type="containsText" dxfId="14545" priority="11494" operator="containsText" text="O">
      <formula>NOT(ISERROR(SEARCH("O",R1262)))</formula>
    </cfRule>
    <cfRule type="containsText" dxfId="14544" priority="11495" operator="containsText" text="X">
      <formula>NOT(ISERROR(SEARCH("X",R1262)))</formula>
    </cfRule>
    <cfRule type="containsText" dxfId="14543" priority="11496" operator="containsText" text="V">
      <formula>NOT(ISERROR(SEARCH("V",R1262)))</formula>
    </cfRule>
    <cfRule type="cellIs" dxfId="14542" priority="11497" operator="equal">
      <formula>(((#REF!)))</formula>
    </cfRule>
  </conditionalFormatting>
  <conditionalFormatting sqref="S1262">
    <cfRule type="containsText" dxfId="14541" priority="11490" operator="containsText" text="O">
      <formula>NOT(ISERROR(SEARCH("O",S1262)))</formula>
    </cfRule>
    <cfRule type="containsText" dxfId="14540" priority="11491" operator="containsText" text="X">
      <formula>NOT(ISERROR(SEARCH("X",S1262)))</formula>
    </cfRule>
    <cfRule type="containsText" dxfId="14539" priority="11492" operator="containsText" text="V">
      <formula>NOT(ISERROR(SEARCH("V",S1262)))</formula>
    </cfRule>
    <cfRule type="cellIs" dxfId="14538" priority="11493" operator="equal">
      <formula>(((#REF!)))</formula>
    </cfRule>
  </conditionalFormatting>
  <conditionalFormatting sqref="S1262">
    <cfRule type="containsText" dxfId="14537" priority="11486" operator="containsText" text="O">
      <formula>NOT(ISERROR(SEARCH("O",S1262)))</formula>
    </cfRule>
    <cfRule type="containsText" dxfId="14536" priority="11487" operator="containsText" text="X">
      <formula>NOT(ISERROR(SEARCH("X",S1262)))</formula>
    </cfRule>
    <cfRule type="containsText" dxfId="14535" priority="11488" operator="containsText" text="V">
      <formula>NOT(ISERROR(SEARCH("V",S1262)))</formula>
    </cfRule>
    <cfRule type="cellIs" dxfId="14534" priority="11489" operator="equal">
      <formula>(((#REF!)))</formula>
    </cfRule>
  </conditionalFormatting>
  <conditionalFormatting sqref="R1255:S1255">
    <cfRule type="containsText" dxfId="14533" priority="11482" operator="containsText" text="O">
      <formula>NOT(ISERROR(SEARCH("O",R1255)))</formula>
    </cfRule>
    <cfRule type="containsText" dxfId="14532" priority="11483" operator="containsText" text="X">
      <formula>NOT(ISERROR(SEARCH("X",R1255)))</formula>
    </cfRule>
    <cfRule type="containsText" dxfId="14531" priority="11484" operator="containsText" text="V">
      <formula>NOT(ISERROR(SEARCH("V",R1255)))</formula>
    </cfRule>
    <cfRule type="cellIs" dxfId="14530" priority="11485" operator="equal">
      <formula>(((#REF!)))</formula>
    </cfRule>
  </conditionalFormatting>
  <conditionalFormatting sqref="H1255">
    <cfRule type="containsText" dxfId="14529" priority="11478" operator="containsText" text="O">
      <formula>NOT(ISERROR(SEARCH("O",H1255)))</formula>
    </cfRule>
    <cfRule type="containsText" dxfId="14528" priority="11479" operator="containsText" text="X">
      <formula>NOT(ISERROR(SEARCH("X",H1255)))</formula>
    </cfRule>
    <cfRule type="containsText" dxfId="14527" priority="11480" operator="containsText" text="V">
      <formula>NOT(ISERROR(SEARCH("V",H1255)))</formula>
    </cfRule>
    <cfRule type="cellIs" dxfId="14526" priority="11481" operator="equal">
      <formula>(((#REF!)))</formula>
    </cfRule>
  </conditionalFormatting>
  <conditionalFormatting sqref="H1263">
    <cfRule type="containsText" dxfId="14525" priority="11474" operator="containsText" text="O">
      <formula>NOT(ISERROR(SEARCH("O",H1263)))</formula>
    </cfRule>
    <cfRule type="containsText" dxfId="14524" priority="11475" operator="containsText" text="X">
      <formula>NOT(ISERROR(SEARCH("X",H1263)))</formula>
    </cfRule>
    <cfRule type="containsText" dxfId="14523" priority="11476" operator="containsText" text="V">
      <formula>NOT(ISERROR(SEARCH("V",H1263)))</formula>
    </cfRule>
    <cfRule type="cellIs" dxfId="14522" priority="11477" operator="equal">
      <formula>(((#REF!)))</formula>
    </cfRule>
  </conditionalFormatting>
  <conditionalFormatting sqref="H1262">
    <cfRule type="containsText" dxfId="14521" priority="11470" operator="containsText" text="O">
      <formula>NOT(ISERROR(SEARCH("O",H1262)))</formula>
    </cfRule>
    <cfRule type="containsText" dxfId="14520" priority="11471" operator="containsText" text="X">
      <formula>NOT(ISERROR(SEARCH("X",H1262)))</formula>
    </cfRule>
    <cfRule type="containsText" dxfId="14519" priority="11472" operator="containsText" text="V">
      <formula>NOT(ISERROR(SEARCH("V",H1262)))</formula>
    </cfRule>
    <cfRule type="cellIs" dxfId="14518" priority="11473" operator="equal">
      <formula>(((#REF!)))</formula>
    </cfRule>
  </conditionalFormatting>
  <conditionalFormatting sqref="H1262">
    <cfRule type="containsText" dxfId="14517" priority="11466" operator="containsText" text="O">
      <formula>NOT(ISERROR(SEARCH("O",H1262)))</formula>
    </cfRule>
    <cfRule type="containsText" dxfId="14516" priority="11467" operator="containsText" text="X">
      <formula>NOT(ISERROR(SEARCH("X",H1262)))</formula>
    </cfRule>
    <cfRule type="containsText" dxfId="14515" priority="11468" operator="containsText" text="V">
      <formula>NOT(ISERROR(SEARCH("V",H1262)))</formula>
    </cfRule>
    <cfRule type="cellIs" dxfId="14514" priority="11469" operator="equal">
      <formula>(((#REF!)))</formula>
    </cfRule>
  </conditionalFormatting>
  <conditionalFormatting sqref="H1255">
    <cfRule type="containsText" dxfId="14513" priority="11462" operator="containsText" text="O">
      <formula>NOT(ISERROR(SEARCH("O",H1255)))</formula>
    </cfRule>
    <cfRule type="containsText" dxfId="14512" priority="11463" operator="containsText" text="X">
      <formula>NOT(ISERROR(SEARCH("X",H1255)))</formula>
    </cfRule>
    <cfRule type="containsText" dxfId="14511" priority="11464" operator="containsText" text="V">
      <formula>NOT(ISERROR(SEARCH("V",H1255)))</formula>
    </cfRule>
    <cfRule type="cellIs" dxfId="14510" priority="11465" operator="equal">
      <formula>(((#REF!)))</formula>
    </cfRule>
  </conditionalFormatting>
  <conditionalFormatting sqref="AM1264:AV1264 AM1266:AV1267">
    <cfRule type="cellIs" dxfId="14509" priority="11355" operator="equal">
      <formula>"NA"</formula>
    </cfRule>
    <cfRule type="cellIs" dxfId="14508" priority="11356" operator="equal">
      <formula>"NS"</formula>
    </cfRule>
    <cfRule type="cellIs" dxfId="14507" priority="11357" operator="equal">
      <formula>"S"</formula>
    </cfRule>
    <cfRule type="cellIs" dxfId="14506" priority="11358" operator="equal">
      <formula>"A"</formula>
    </cfRule>
    <cfRule type="cellIs" dxfId="14505" priority="11359" operator="equal">
      <formula>"X"</formula>
    </cfRule>
    <cfRule type="cellIs" dxfId="14504" priority="11360" operator="equal">
      <formula>"L"</formula>
    </cfRule>
    <cfRule type="cellIs" dxfId="14503" priority="11361" operator="equal">
      <formula>"V"</formula>
    </cfRule>
  </conditionalFormatting>
  <conditionalFormatting sqref="AM1265:AV1265">
    <cfRule type="cellIs" dxfId="14502" priority="11348" operator="equal">
      <formula>"NA"</formula>
    </cfRule>
    <cfRule type="cellIs" dxfId="14501" priority="11349" operator="equal">
      <formula>"NS"</formula>
    </cfRule>
    <cfRule type="cellIs" dxfId="14500" priority="11350" operator="equal">
      <formula>"S"</formula>
    </cfRule>
    <cfRule type="cellIs" dxfId="14499" priority="11351" operator="equal">
      <formula>"A"</formula>
    </cfRule>
    <cfRule type="cellIs" dxfId="14498" priority="11352" operator="equal">
      <formula>"X"</formula>
    </cfRule>
    <cfRule type="cellIs" dxfId="14497" priority="11353" operator="equal">
      <formula>"L"</formula>
    </cfRule>
    <cfRule type="cellIs" dxfId="14496" priority="11354" operator="equal">
      <formula>"V"</formula>
    </cfRule>
  </conditionalFormatting>
  <conditionalFormatting sqref="M1265:S1273 H1265:H1273">
    <cfRule type="containsText" dxfId="14495" priority="11344" operator="containsText" text="O">
      <formula>NOT(ISERROR(SEARCH("O",H1265)))</formula>
    </cfRule>
    <cfRule type="containsText" dxfId="14494" priority="11345" operator="containsText" text="X">
      <formula>NOT(ISERROR(SEARCH("X",H1265)))</formula>
    </cfRule>
    <cfRule type="containsText" dxfId="14493" priority="11346" operator="containsText" text="V">
      <formula>NOT(ISERROR(SEARCH("V",H1265)))</formula>
    </cfRule>
    <cfRule type="cellIs" dxfId="14492" priority="11347" operator="equal">
      <formula>(((#REF!)))</formula>
    </cfRule>
  </conditionalFormatting>
  <conditionalFormatting sqref="M1264:S1273 H1264:H1273">
    <cfRule type="containsText" dxfId="14491" priority="11340" operator="containsText" text="O">
      <formula>NOT(ISERROR(SEARCH("O",H1264)))</formula>
    </cfRule>
    <cfRule type="containsText" dxfId="14490" priority="11341" operator="containsText" text="X">
      <formula>NOT(ISERROR(SEARCH("X",H1264)))</formula>
    </cfRule>
    <cfRule type="containsText" dxfId="14489" priority="11342" operator="containsText" text="V">
      <formula>NOT(ISERROR(SEARCH("V",H1264)))</formula>
    </cfRule>
    <cfRule type="cellIs" dxfId="14488" priority="11343" operator="equal">
      <formula>(((#REF!)))</formula>
    </cfRule>
  </conditionalFormatting>
  <conditionalFormatting sqref="AM1274:AV1277">
    <cfRule type="cellIs" dxfId="14487" priority="11333" operator="equal">
      <formula>"NA"</formula>
    </cfRule>
    <cfRule type="cellIs" dxfId="14486" priority="11334" operator="equal">
      <formula>"NS"</formula>
    </cfRule>
    <cfRule type="cellIs" dxfId="14485" priority="11335" operator="equal">
      <formula>"S"</formula>
    </cfRule>
    <cfRule type="cellIs" dxfId="14484" priority="11336" operator="equal">
      <formula>"A"</formula>
    </cfRule>
    <cfRule type="cellIs" dxfId="14483" priority="11337" operator="equal">
      <formula>"X"</formula>
    </cfRule>
    <cfRule type="cellIs" dxfId="14482" priority="11338" operator="equal">
      <formula>"L"</formula>
    </cfRule>
    <cfRule type="cellIs" dxfId="14481" priority="11339" operator="equal">
      <formula>"V"</formula>
    </cfRule>
  </conditionalFormatting>
  <conditionalFormatting sqref="M1274:S1275 H1274:H1275">
    <cfRule type="containsText" dxfId="14480" priority="11329" operator="containsText" text="O">
      <formula>NOT(ISERROR(SEARCH("O",H1274)))</formula>
    </cfRule>
    <cfRule type="containsText" dxfId="14479" priority="11330" operator="containsText" text="X">
      <formula>NOT(ISERROR(SEARCH("X",H1274)))</formula>
    </cfRule>
    <cfRule type="containsText" dxfId="14478" priority="11331" operator="containsText" text="V">
      <formula>NOT(ISERROR(SEARCH("V",H1274)))</formula>
    </cfRule>
    <cfRule type="cellIs" dxfId="14477" priority="11332" operator="equal">
      <formula>(((#REF!)))</formula>
    </cfRule>
  </conditionalFormatting>
  <conditionalFormatting sqref="M1274:S1275 H1274:H1275">
    <cfRule type="containsText" dxfId="14476" priority="11325" operator="containsText" text="O">
      <formula>NOT(ISERROR(SEARCH("O",H1274)))</formula>
    </cfRule>
    <cfRule type="containsText" dxfId="14475" priority="11326" operator="containsText" text="X">
      <formula>NOT(ISERROR(SEARCH("X",H1274)))</formula>
    </cfRule>
    <cfRule type="containsText" dxfId="14474" priority="11327" operator="containsText" text="V">
      <formula>NOT(ISERROR(SEARCH("V",H1274)))</formula>
    </cfRule>
    <cfRule type="cellIs" dxfId="14473" priority="11328" operator="equal">
      <formula>(((#REF!)))</formula>
    </cfRule>
  </conditionalFormatting>
  <conditionalFormatting sqref="M1276:Q1277">
    <cfRule type="containsText" dxfId="14472" priority="11317" operator="containsText" text="O">
      <formula>NOT(ISERROR(SEARCH("O",M1276)))</formula>
    </cfRule>
    <cfRule type="containsText" dxfId="14471" priority="11318" operator="containsText" text="X">
      <formula>NOT(ISERROR(SEARCH("X",M1276)))</formula>
    </cfRule>
    <cfRule type="containsText" dxfId="14470" priority="11319" operator="containsText" text="V">
      <formula>NOT(ISERROR(SEARCH("V",M1276)))</formula>
    </cfRule>
    <cfRule type="cellIs" dxfId="14469" priority="11320" operator="equal">
      <formula>(((#REF!)))</formula>
    </cfRule>
  </conditionalFormatting>
  <conditionalFormatting sqref="M1276:Q1277">
    <cfRule type="containsText" dxfId="14468" priority="11321" operator="containsText" text="O">
      <formula>NOT(ISERROR(SEARCH("O",M1276)))</formula>
    </cfRule>
    <cfRule type="containsText" dxfId="14467" priority="11322" operator="containsText" text="X">
      <formula>NOT(ISERROR(SEARCH("X",M1276)))</formula>
    </cfRule>
    <cfRule type="containsText" dxfId="14466" priority="11323" operator="containsText" text="V">
      <formula>NOT(ISERROR(SEARCH("V",M1276)))</formula>
    </cfRule>
    <cfRule type="cellIs" dxfId="14465" priority="11324" operator="equal">
      <formula>(((#REF!)))</formula>
    </cfRule>
  </conditionalFormatting>
  <conditionalFormatting sqref="R1276:S1277">
    <cfRule type="containsText" dxfId="14464" priority="11309" operator="containsText" text="O">
      <formula>NOT(ISERROR(SEARCH("O",R1276)))</formula>
    </cfRule>
    <cfRule type="containsText" dxfId="14463" priority="11310" operator="containsText" text="X">
      <formula>NOT(ISERROR(SEARCH("X",R1276)))</formula>
    </cfRule>
    <cfRule type="containsText" dxfId="14462" priority="11311" operator="containsText" text="V">
      <formula>NOT(ISERROR(SEARCH("V",R1276)))</formula>
    </cfRule>
    <cfRule type="cellIs" dxfId="14461" priority="11312" operator="equal">
      <formula>(((#REF!)))</formula>
    </cfRule>
  </conditionalFormatting>
  <conditionalFormatting sqref="R1276:S1277">
    <cfRule type="containsText" dxfId="14460" priority="11313" operator="containsText" text="O">
      <formula>NOT(ISERROR(SEARCH("O",R1276)))</formula>
    </cfRule>
    <cfRule type="containsText" dxfId="14459" priority="11314" operator="containsText" text="X">
      <formula>NOT(ISERROR(SEARCH("X",R1276)))</formula>
    </cfRule>
    <cfRule type="containsText" dxfId="14458" priority="11315" operator="containsText" text="V">
      <formula>NOT(ISERROR(SEARCH("V",R1276)))</formula>
    </cfRule>
    <cfRule type="cellIs" dxfId="14457" priority="11316" operator="equal">
      <formula>(((#REF!)))</formula>
    </cfRule>
  </conditionalFormatting>
  <conditionalFormatting sqref="H1276:H1277">
    <cfRule type="containsText" dxfId="14456" priority="11301" operator="containsText" text="O">
      <formula>NOT(ISERROR(SEARCH("O",H1276)))</formula>
    </cfRule>
    <cfRule type="containsText" dxfId="14455" priority="11302" operator="containsText" text="X">
      <formula>NOT(ISERROR(SEARCH("X",H1276)))</formula>
    </cfRule>
    <cfRule type="containsText" dxfId="14454" priority="11303" operator="containsText" text="V">
      <formula>NOT(ISERROR(SEARCH("V",H1276)))</formula>
    </cfRule>
    <cfRule type="cellIs" dxfId="14453" priority="11304" operator="equal">
      <formula>(((#REF!)))</formula>
    </cfRule>
  </conditionalFormatting>
  <conditionalFormatting sqref="H1276:H1277">
    <cfRule type="containsText" dxfId="14452" priority="11305" operator="containsText" text="O">
      <formula>NOT(ISERROR(SEARCH("O",H1276)))</formula>
    </cfRule>
    <cfRule type="containsText" dxfId="14451" priority="11306" operator="containsText" text="X">
      <formula>NOT(ISERROR(SEARCH("X",H1276)))</formula>
    </cfRule>
    <cfRule type="containsText" dxfId="14450" priority="11307" operator="containsText" text="V">
      <formula>NOT(ISERROR(SEARCH("V",H1276)))</formula>
    </cfRule>
    <cfRule type="cellIs" dxfId="14449" priority="11308" operator="equal">
      <formula>(((#REF!)))</formula>
    </cfRule>
  </conditionalFormatting>
  <conditionalFormatting sqref="AM1278:AV1280">
    <cfRule type="cellIs" dxfId="14448" priority="11286" operator="equal">
      <formula>"NA"</formula>
    </cfRule>
    <cfRule type="cellIs" dxfId="14447" priority="11287" operator="equal">
      <formula>"NS"</formula>
    </cfRule>
    <cfRule type="cellIs" dxfId="14446" priority="11288" operator="equal">
      <formula>"S"</formula>
    </cfRule>
    <cfRule type="cellIs" dxfId="14445" priority="11289" operator="equal">
      <formula>"A"</formula>
    </cfRule>
    <cfRule type="cellIs" dxfId="14444" priority="11290" operator="equal">
      <formula>"X"</formula>
    </cfRule>
    <cfRule type="cellIs" dxfId="14443" priority="11291" operator="equal">
      <formula>"L"</formula>
    </cfRule>
    <cfRule type="cellIs" dxfId="14442" priority="11292" operator="equal">
      <formula>"V"</formula>
    </cfRule>
  </conditionalFormatting>
  <conditionalFormatting sqref="AM1281:AV1281">
    <cfRule type="cellIs" dxfId="14441" priority="11279" operator="equal">
      <formula>"NA"</formula>
    </cfRule>
    <cfRule type="cellIs" dxfId="14440" priority="11280" operator="equal">
      <formula>"NS"</formula>
    </cfRule>
    <cfRule type="cellIs" dxfId="14439" priority="11281" operator="equal">
      <formula>"S"</formula>
    </cfRule>
    <cfRule type="cellIs" dxfId="14438" priority="11282" operator="equal">
      <formula>"A"</formula>
    </cfRule>
    <cfRule type="cellIs" dxfId="14437" priority="11283" operator="equal">
      <formula>"X"</formula>
    </cfRule>
    <cfRule type="cellIs" dxfId="14436" priority="11284" operator="equal">
      <formula>"L"</formula>
    </cfRule>
    <cfRule type="cellIs" dxfId="14435" priority="11285" operator="equal">
      <formula>"V"</formula>
    </cfRule>
  </conditionalFormatting>
  <conditionalFormatting sqref="M1278:N1279 P1278:P1279">
    <cfRule type="containsText" dxfId="14434" priority="11264" operator="containsText" text="O">
      <formula>NOT(ISERROR(SEARCH("O",M1278)))</formula>
    </cfRule>
    <cfRule type="containsText" dxfId="14433" priority="11265" operator="containsText" text="X">
      <formula>NOT(ISERROR(SEARCH("X",M1278)))</formula>
    </cfRule>
    <cfRule type="containsText" dxfId="14432" priority="11266" operator="containsText" text="V">
      <formula>NOT(ISERROR(SEARCH("V",M1278)))</formula>
    </cfRule>
    <cfRule type="cellIs" dxfId="14431" priority="11267" operator="equal">
      <formula>(((#REF!)))</formula>
    </cfRule>
  </conditionalFormatting>
  <conditionalFormatting sqref="M1280:Q1281">
    <cfRule type="containsText" dxfId="14430" priority="11268" operator="containsText" text="O">
      <formula>NOT(ISERROR(SEARCH("O",M1280)))</formula>
    </cfRule>
    <cfRule type="containsText" dxfId="14429" priority="11269" operator="containsText" text="X">
      <formula>NOT(ISERROR(SEARCH("X",M1280)))</formula>
    </cfRule>
    <cfRule type="containsText" dxfId="14428" priority="11270" operator="containsText" text="V">
      <formula>NOT(ISERROR(SEARCH("V",M1280)))</formula>
    </cfRule>
    <cfRule type="cellIs" dxfId="14427" priority="11271" operator="equal">
      <formula>(((#REF!)))</formula>
    </cfRule>
  </conditionalFormatting>
  <conditionalFormatting sqref="O1278 Q1278">
    <cfRule type="containsText" dxfId="14426" priority="11248" operator="containsText" text="O">
      <formula>NOT(ISERROR(SEARCH("O",O1278)))</formula>
    </cfRule>
    <cfRule type="containsText" dxfId="14425" priority="11249" operator="containsText" text="X">
      <formula>NOT(ISERROR(SEARCH("X",O1278)))</formula>
    </cfRule>
    <cfRule type="containsText" dxfId="14424" priority="11250" operator="containsText" text="V">
      <formula>NOT(ISERROR(SEARCH("V",O1278)))</formula>
    </cfRule>
    <cfRule type="cellIs" dxfId="14423" priority="11251" operator="equal">
      <formula>(((#REF!)))</formula>
    </cfRule>
    <cfRule type="containsText" dxfId="14422" priority="11252" operator="containsText" text="O">
      <formula>NOT(ISERROR(SEARCH("O",O1278)))</formula>
    </cfRule>
    <cfRule type="containsText" dxfId="14421" priority="11253" operator="containsText" text="X">
      <formula>NOT(ISERROR(SEARCH("X",O1278)))</formula>
    </cfRule>
    <cfRule type="containsText" dxfId="14420" priority="11254" operator="containsText" text="V">
      <formula>NOT(ISERROR(SEARCH("V",O1278)))</formula>
    </cfRule>
    <cfRule type="cellIs" dxfId="14419" priority="11255" operator="equal">
      <formula>(((#REF!)))</formula>
    </cfRule>
  </conditionalFormatting>
  <conditionalFormatting sqref="O1279 Q1279">
    <cfRule type="containsText" dxfId="14418" priority="11240" operator="containsText" text="O">
      <formula>NOT(ISERROR(SEARCH("O",O1279)))</formula>
    </cfRule>
    <cfRule type="containsText" dxfId="14417" priority="11241" operator="containsText" text="X">
      <formula>NOT(ISERROR(SEARCH("X",O1279)))</formula>
    </cfRule>
    <cfRule type="containsText" dxfId="14416" priority="11242" operator="containsText" text="V">
      <formula>NOT(ISERROR(SEARCH("V",O1279)))</formula>
    </cfRule>
    <cfRule type="cellIs" dxfId="14415" priority="11243" operator="equal">
      <formula>(((#REF!)))</formula>
    </cfRule>
    <cfRule type="containsText" dxfId="14414" priority="11244" operator="containsText" text="O">
      <formula>NOT(ISERROR(SEARCH("O",O1279)))</formula>
    </cfRule>
    <cfRule type="containsText" dxfId="14413" priority="11245" operator="containsText" text="X">
      <formula>NOT(ISERROR(SEARCH("X",O1279)))</formula>
    </cfRule>
    <cfRule type="containsText" dxfId="14412" priority="11246" operator="containsText" text="V">
      <formula>NOT(ISERROR(SEARCH("V",O1279)))</formula>
    </cfRule>
    <cfRule type="cellIs" dxfId="14411" priority="11247" operator="equal">
      <formula>(((#REF!)))</formula>
    </cfRule>
  </conditionalFormatting>
  <conditionalFormatting sqref="R1278:S1279">
    <cfRule type="containsText" dxfId="14410" priority="11232" operator="containsText" text="O">
      <formula>NOT(ISERROR(SEARCH("O",R1278)))</formula>
    </cfRule>
    <cfRule type="containsText" dxfId="14409" priority="11233" operator="containsText" text="X">
      <formula>NOT(ISERROR(SEARCH("X",R1278)))</formula>
    </cfRule>
    <cfRule type="containsText" dxfId="14408" priority="11234" operator="containsText" text="V">
      <formula>NOT(ISERROR(SEARCH("V",R1278)))</formula>
    </cfRule>
    <cfRule type="cellIs" dxfId="14407" priority="11235" operator="equal">
      <formula>(((#REF!)))</formula>
    </cfRule>
  </conditionalFormatting>
  <conditionalFormatting sqref="R1280:S1281">
    <cfRule type="containsText" dxfId="14406" priority="11236" operator="containsText" text="O">
      <formula>NOT(ISERROR(SEARCH("O",R1280)))</formula>
    </cfRule>
    <cfRule type="containsText" dxfId="14405" priority="11237" operator="containsText" text="X">
      <formula>NOT(ISERROR(SEARCH("X",R1280)))</formula>
    </cfRule>
    <cfRule type="containsText" dxfId="14404" priority="11238" operator="containsText" text="V">
      <formula>NOT(ISERROR(SEARCH("V",R1280)))</formula>
    </cfRule>
    <cfRule type="cellIs" dxfId="14403" priority="11239" operator="equal">
      <formula>(((#REF!)))</formula>
    </cfRule>
  </conditionalFormatting>
  <conditionalFormatting sqref="H1278:H1279">
    <cfRule type="containsText" dxfId="14402" priority="11220" operator="containsText" text="O">
      <formula>NOT(ISERROR(SEARCH("O",H1278)))</formula>
    </cfRule>
    <cfRule type="containsText" dxfId="14401" priority="11221" operator="containsText" text="X">
      <formula>NOT(ISERROR(SEARCH("X",H1278)))</formula>
    </cfRule>
    <cfRule type="containsText" dxfId="14400" priority="11222" operator="containsText" text="V">
      <formula>NOT(ISERROR(SEARCH("V",H1278)))</formula>
    </cfRule>
    <cfRule type="cellIs" dxfId="14399" priority="11223" operator="equal">
      <formula>(((#REF!)))</formula>
    </cfRule>
  </conditionalFormatting>
  <conditionalFormatting sqref="H1280:H1281">
    <cfRule type="containsText" dxfId="14398" priority="11224" operator="containsText" text="O">
      <formula>NOT(ISERROR(SEARCH("O",H1280)))</formula>
    </cfRule>
    <cfRule type="containsText" dxfId="14397" priority="11225" operator="containsText" text="X">
      <formula>NOT(ISERROR(SEARCH("X",H1280)))</formula>
    </cfRule>
    <cfRule type="containsText" dxfId="14396" priority="11226" operator="containsText" text="V">
      <formula>NOT(ISERROR(SEARCH("V",H1280)))</formula>
    </cfRule>
    <cfRule type="cellIs" dxfId="14395" priority="11227" operator="equal">
      <formula>(((#REF!)))</formula>
    </cfRule>
  </conditionalFormatting>
  <conditionalFormatting sqref="M1282">
    <cfRule type="containsText" dxfId="14394" priority="10803" operator="containsText" text="O">
      <formula>NOT(ISERROR(SEARCH("O",M1282)))</formula>
    </cfRule>
    <cfRule type="containsText" dxfId="14393" priority="10804" operator="containsText" text="X">
      <formula>NOT(ISERROR(SEARCH("X",M1282)))</formula>
    </cfRule>
    <cfRule type="containsText" dxfId="14392" priority="10805" operator="containsText" text="V">
      <formula>NOT(ISERROR(SEARCH("V",M1282)))</formula>
    </cfRule>
    <cfRule type="cellIs" dxfId="14391" priority="10806" operator="equal">
      <formula>(((#REF!)))</formula>
    </cfRule>
  </conditionalFormatting>
  <conditionalFormatting sqref="N1282:Q1282">
    <cfRule type="containsText" dxfId="14390" priority="10799" operator="containsText" text="O">
      <formula>NOT(ISERROR(SEARCH("O",N1282)))</formula>
    </cfRule>
    <cfRule type="containsText" dxfId="14389" priority="10800" operator="containsText" text="X">
      <formula>NOT(ISERROR(SEARCH("X",N1282)))</formula>
    </cfRule>
    <cfRule type="containsText" dxfId="14388" priority="10801" operator="containsText" text="V">
      <formula>NOT(ISERROR(SEARCH("V",N1282)))</formula>
    </cfRule>
    <cfRule type="cellIs" dxfId="14387" priority="10802" operator="equal">
      <formula>(((#REF!)))</formula>
    </cfRule>
  </conditionalFormatting>
  <conditionalFormatting sqref="R1282:S1282">
    <cfRule type="containsText" dxfId="14386" priority="10795" operator="containsText" text="O">
      <formula>NOT(ISERROR(SEARCH("O",R1282)))</formula>
    </cfRule>
    <cfRule type="containsText" dxfId="14385" priority="10796" operator="containsText" text="X">
      <formula>NOT(ISERROR(SEARCH("X",R1282)))</formula>
    </cfRule>
    <cfRule type="containsText" dxfId="14384" priority="10797" operator="containsText" text="V">
      <formula>NOT(ISERROR(SEARCH("V",R1282)))</formula>
    </cfRule>
    <cfRule type="cellIs" dxfId="14383" priority="10798" operator="equal">
      <formula>(((#REF!)))</formula>
    </cfRule>
  </conditionalFormatting>
  <conditionalFormatting sqref="H1282">
    <cfRule type="containsText" dxfId="14382" priority="10791" operator="containsText" text="O">
      <formula>NOT(ISERROR(SEARCH("O",H1282)))</formula>
    </cfRule>
    <cfRule type="containsText" dxfId="14381" priority="10792" operator="containsText" text="X">
      <formula>NOT(ISERROR(SEARCH("X",H1282)))</formula>
    </cfRule>
    <cfRule type="containsText" dxfId="14380" priority="10793" operator="containsText" text="V">
      <formula>NOT(ISERROR(SEARCH("V",H1282)))</formula>
    </cfRule>
    <cfRule type="cellIs" dxfId="14379" priority="10794" operator="equal">
      <formula>(((#REF!)))</formula>
    </cfRule>
  </conditionalFormatting>
  <conditionalFormatting sqref="H1289:H1292">
    <cfRule type="containsText" dxfId="14378" priority="10764" operator="containsText" text="O">
      <formula>NOT(ISERROR(SEARCH("O",H1289)))</formula>
    </cfRule>
    <cfRule type="containsText" dxfId="14377" priority="10765" operator="containsText" text="X">
      <formula>NOT(ISERROR(SEARCH("X",H1289)))</formula>
    </cfRule>
    <cfRule type="containsText" dxfId="14376" priority="10766" operator="containsText" text="V">
      <formula>NOT(ISERROR(SEARCH("V",H1289)))</formula>
    </cfRule>
    <cfRule type="cellIs" dxfId="14375" priority="10767" operator="equal">
      <formula>(((#REF!)))</formula>
    </cfRule>
  </conditionalFormatting>
  <conditionalFormatting sqref="AM1282:AV1282">
    <cfRule type="cellIs" dxfId="14374" priority="10807" operator="equal">
      <formula>"NA"</formula>
    </cfRule>
    <cfRule type="cellIs" dxfId="14373" priority="10808" operator="equal">
      <formula>"NS"</formula>
    </cfRule>
    <cfRule type="cellIs" dxfId="14372" priority="10809" operator="equal">
      <formula>"S"</formula>
    </cfRule>
    <cfRule type="cellIs" dxfId="14371" priority="10810" operator="equal">
      <formula>"A"</formula>
    </cfRule>
    <cfRule type="cellIs" dxfId="14370" priority="10811" operator="equal">
      <formula>"X"</formula>
    </cfRule>
    <cfRule type="cellIs" dxfId="14369" priority="10812" operator="equal">
      <formula>"L"</formula>
    </cfRule>
    <cfRule type="cellIs" dxfId="14368" priority="10813" operator="equal">
      <formula>"V"</formula>
    </cfRule>
  </conditionalFormatting>
  <conditionalFormatting sqref="M1283:M1286 M1288">
    <cfRule type="containsText" dxfId="14367" priority="10749" operator="containsText" text="O">
      <formula>NOT(ISERROR(SEARCH("O",M1283)))</formula>
    </cfRule>
    <cfRule type="containsText" dxfId="14366" priority="10750" operator="containsText" text="X">
      <formula>NOT(ISERROR(SEARCH("X",M1283)))</formula>
    </cfRule>
    <cfRule type="containsText" dxfId="14365" priority="10751" operator="containsText" text="V">
      <formula>NOT(ISERROR(SEARCH("V",M1283)))</formula>
    </cfRule>
    <cfRule type="cellIs" dxfId="14364" priority="10752" operator="equal">
      <formula>(((#REF!)))</formula>
    </cfRule>
  </conditionalFormatting>
  <conditionalFormatting sqref="N1283:Q1286 N1288:Q1288">
    <cfRule type="containsText" dxfId="14363" priority="10745" operator="containsText" text="O">
      <formula>NOT(ISERROR(SEARCH("O",N1283)))</formula>
    </cfRule>
    <cfRule type="containsText" dxfId="14362" priority="10746" operator="containsText" text="X">
      <formula>NOT(ISERROR(SEARCH("X",N1283)))</formula>
    </cfRule>
    <cfRule type="containsText" dxfId="14361" priority="10747" operator="containsText" text="V">
      <formula>NOT(ISERROR(SEARCH("V",N1283)))</formula>
    </cfRule>
    <cfRule type="cellIs" dxfId="14360" priority="10748" operator="equal">
      <formula>(((#REF!)))</formula>
    </cfRule>
  </conditionalFormatting>
  <conditionalFormatting sqref="R1283:S1286 R1288:S1288">
    <cfRule type="containsText" dxfId="14359" priority="10741" operator="containsText" text="O">
      <formula>NOT(ISERROR(SEARCH("O",R1283)))</formula>
    </cfRule>
    <cfRule type="containsText" dxfId="14358" priority="10742" operator="containsText" text="X">
      <formula>NOT(ISERROR(SEARCH("X",R1283)))</formula>
    </cfRule>
    <cfRule type="containsText" dxfId="14357" priority="10743" operator="containsText" text="V">
      <formula>NOT(ISERROR(SEARCH("V",R1283)))</formula>
    </cfRule>
    <cfRule type="cellIs" dxfId="14356" priority="10744" operator="equal">
      <formula>(((#REF!)))</formula>
    </cfRule>
  </conditionalFormatting>
  <conditionalFormatting sqref="N1313">
    <cfRule type="expression" dxfId="14355" priority="10702" stopIfTrue="1">
      <formula>NOT(ISERROR(SEARCH("O",N1313)))</formula>
    </cfRule>
    <cfRule type="expression" dxfId="14354" priority="10703" stopIfTrue="1">
      <formula>NOT(ISERROR(SEARCH("X",N1313)))</formula>
    </cfRule>
    <cfRule type="expression" dxfId="14353" priority="10704" stopIfTrue="1">
      <formula>NOT(ISERROR(SEARCH("V",N1313)))</formula>
    </cfRule>
  </conditionalFormatting>
  <conditionalFormatting sqref="R1313:S1313">
    <cfRule type="expression" dxfId="14352" priority="10699" stopIfTrue="1">
      <formula>NOT(ISERROR(SEARCH("O",R1313)))</formula>
    </cfRule>
    <cfRule type="expression" dxfId="14351" priority="10700" stopIfTrue="1">
      <formula>NOT(ISERROR(SEARCH("X",R1313)))</formula>
    </cfRule>
    <cfRule type="expression" dxfId="14350" priority="10701" stopIfTrue="1">
      <formula>NOT(ISERROR(SEARCH("V",R1313)))</formula>
    </cfRule>
  </conditionalFormatting>
  <conditionalFormatting sqref="M1313">
    <cfRule type="expression" dxfId="14349" priority="10705" stopIfTrue="1">
      <formula>NOT(ISERROR(SEARCH("O",M1313)))</formula>
    </cfRule>
    <cfRule type="expression" dxfId="14348" priority="10706" stopIfTrue="1">
      <formula>NOT(ISERROR(SEARCH("X",M1313)))</formula>
    </cfRule>
    <cfRule type="expression" dxfId="14347" priority="10707" stopIfTrue="1">
      <formula>NOT(ISERROR(SEARCH("V",M1313)))</formula>
    </cfRule>
  </conditionalFormatting>
  <conditionalFormatting sqref="O1313:Q1313">
    <cfRule type="expression" dxfId="14346" priority="10708" stopIfTrue="1">
      <formula>NOT(ISERROR(SEARCH("O",O1313)))</formula>
    </cfRule>
    <cfRule type="expression" dxfId="14345" priority="10709" stopIfTrue="1">
      <formula>NOT(ISERROR(SEARCH("X",O1313)))</formula>
    </cfRule>
    <cfRule type="expression" dxfId="14344" priority="10710" stopIfTrue="1">
      <formula>NOT(ISERROR(SEARCH("V",O1313)))</formula>
    </cfRule>
  </conditionalFormatting>
  <conditionalFormatting sqref="H1313">
    <cfRule type="expression" dxfId="14343" priority="10690" stopIfTrue="1">
      <formula>NOT(ISERROR(SEARCH("O",H1313)))</formula>
    </cfRule>
    <cfRule type="expression" dxfId="14342" priority="10691" stopIfTrue="1">
      <formula>NOT(ISERROR(SEARCH("X",H1313)))</formula>
    </cfRule>
    <cfRule type="expression" dxfId="14341" priority="10692" stopIfTrue="1">
      <formula>NOT(ISERROR(SEARCH("V",H1313)))</formula>
    </cfRule>
  </conditionalFormatting>
  <conditionalFormatting sqref="AM1313:AV1313">
    <cfRule type="cellIs" dxfId="14340" priority="10683" operator="equal">
      <formula>"NA"</formula>
    </cfRule>
    <cfRule type="cellIs" dxfId="14339" priority="10684" operator="equal">
      <formula>"NS"</formula>
    </cfRule>
    <cfRule type="cellIs" dxfId="14338" priority="10685" operator="equal">
      <formula>"S"</formula>
    </cfRule>
    <cfRule type="cellIs" dxfId="14337" priority="10686" operator="equal">
      <formula>"A"</formula>
    </cfRule>
    <cfRule type="cellIs" dxfId="14336" priority="10687" operator="equal">
      <formula>"X"</formula>
    </cfRule>
    <cfRule type="cellIs" dxfId="14335" priority="10688" operator="equal">
      <formula>"L"</formula>
    </cfRule>
    <cfRule type="cellIs" dxfId="14334" priority="10689" operator="equal">
      <formula>"V"</formula>
    </cfRule>
  </conditionalFormatting>
  <conditionalFormatting sqref="O1319:Q1320">
    <cfRule type="expression" dxfId="14333" priority="10643" stopIfTrue="1">
      <formula>NOT(ISERROR(SEARCH("O",O1319)))</formula>
    </cfRule>
    <cfRule type="expression" dxfId="14332" priority="10644" stopIfTrue="1">
      <formula>NOT(ISERROR(SEARCH("X",O1319)))</formula>
    </cfRule>
    <cfRule type="expression" dxfId="14331" priority="10645" stopIfTrue="1">
      <formula>NOT(ISERROR(SEARCH("V",O1319)))</formula>
    </cfRule>
  </conditionalFormatting>
  <conditionalFormatting sqref="M1319:N1320">
    <cfRule type="expression" dxfId="14330" priority="10640" stopIfTrue="1">
      <formula>NOT(ISERROR(SEARCH("O",M1319)))</formula>
    </cfRule>
    <cfRule type="expression" dxfId="14329" priority="10641" stopIfTrue="1">
      <formula>NOT(ISERROR(SEARCH("X",M1319)))</formula>
    </cfRule>
    <cfRule type="expression" dxfId="14328" priority="10642" stopIfTrue="1">
      <formula>NOT(ISERROR(SEARCH("V",M1319)))</formula>
    </cfRule>
  </conditionalFormatting>
  <conditionalFormatting sqref="H1716">
    <cfRule type="expression" dxfId="14327" priority="10035" stopIfTrue="1">
      <formula>NOT(ISERROR(SEARCH("O",H1716)))</formula>
    </cfRule>
    <cfRule type="expression" dxfId="14326" priority="10036" stopIfTrue="1">
      <formula>NOT(ISERROR(SEARCH("X",H1716)))</formula>
    </cfRule>
    <cfRule type="expression" dxfId="14325" priority="10037" stopIfTrue="1">
      <formula>NOT(ISERROR(SEARCH("V",H1716)))</formula>
    </cfRule>
  </conditionalFormatting>
  <conditionalFormatting sqref="M1529:M1530">
    <cfRule type="expression" dxfId="14324" priority="10342" stopIfTrue="1">
      <formula>NOT(ISERROR(SEARCH("O",M1529)))</formula>
    </cfRule>
    <cfRule type="expression" dxfId="14323" priority="10343" stopIfTrue="1">
      <formula>NOT(ISERROR(SEARCH("X",M1529)))</formula>
    </cfRule>
    <cfRule type="expression" dxfId="14322" priority="10344" stopIfTrue="1">
      <formula>NOT(ISERROR(SEARCH("V",M1529)))</formula>
    </cfRule>
  </conditionalFormatting>
  <conditionalFormatting sqref="M1529:M1530">
    <cfRule type="expression" dxfId="14321" priority="10339" stopIfTrue="1">
      <formula>NOT(ISERROR(SEARCH("O",M1529)))</formula>
    </cfRule>
    <cfRule type="expression" dxfId="14320" priority="10340" stopIfTrue="1">
      <formula>NOT(ISERROR(SEARCH("X",M1529)))</formula>
    </cfRule>
    <cfRule type="expression" dxfId="14319" priority="10341" stopIfTrue="1">
      <formula>NOT(ISERROR(SEARCH("V",M1529)))</formula>
    </cfRule>
  </conditionalFormatting>
  <conditionalFormatting sqref="H1780">
    <cfRule type="expression" dxfId="14318" priority="6852" stopIfTrue="1">
      <formula>NOT(ISERROR(SEARCH("O",H1780)))</formula>
    </cfRule>
    <cfRule type="expression" dxfId="14317" priority="6853" stopIfTrue="1">
      <formula>NOT(ISERROR(SEARCH("X",H1780)))</formula>
    </cfRule>
    <cfRule type="expression" dxfId="14316" priority="6854" stopIfTrue="1">
      <formula>NOT(ISERROR(SEARCH("V",H1780)))</formula>
    </cfRule>
  </conditionalFormatting>
  <conditionalFormatting sqref="S1319:S1320">
    <cfRule type="expression" dxfId="14315" priority="10634" stopIfTrue="1">
      <formula>NOT(ISERROR(SEARCH("O",S1319)))</formula>
    </cfRule>
    <cfRule type="expression" dxfId="14314" priority="10635" stopIfTrue="1">
      <formula>NOT(ISERROR(SEARCH("X",S1319)))</formula>
    </cfRule>
    <cfRule type="expression" dxfId="14313" priority="10636" stopIfTrue="1">
      <formula>NOT(ISERROR(SEARCH("V",S1319)))</formula>
    </cfRule>
  </conditionalFormatting>
  <conditionalFormatting sqref="R1319:R1320">
    <cfRule type="expression" dxfId="14312" priority="10637" stopIfTrue="1">
      <formula>NOT(ISERROR(SEARCH("O",R1319)))</formula>
    </cfRule>
    <cfRule type="expression" dxfId="14311" priority="10638" stopIfTrue="1">
      <formula>NOT(ISERROR(SEARCH("X",R1319)))</formula>
    </cfRule>
    <cfRule type="expression" dxfId="14310" priority="10639" stopIfTrue="1">
      <formula>NOT(ISERROR(SEARCH("V",R1319)))</formula>
    </cfRule>
  </conditionalFormatting>
  <conditionalFormatting sqref="AM1319:AV1320">
    <cfRule type="cellIs" dxfId="14309" priority="10621" operator="equal">
      <formula>"NA"</formula>
    </cfRule>
    <cfRule type="cellIs" dxfId="14308" priority="10622" operator="equal">
      <formula>"NS"</formula>
    </cfRule>
    <cfRule type="cellIs" dxfId="14307" priority="10623" operator="equal">
      <formula>"S"</formula>
    </cfRule>
    <cfRule type="cellIs" dxfId="14306" priority="10624" operator="equal">
      <formula>"A"</formula>
    </cfRule>
    <cfRule type="cellIs" dxfId="14305" priority="10625" operator="equal">
      <formula>"X"</formula>
    </cfRule>
    <cfRule type="cellIs" dxfId="14304" priority="10626" operator="equal">
      <formula>"L"</formula>
    </cfRule>
    <cfRule type="cellIs" dxfId="14303" priority="10627" operator="equal">
      <formula>"V"</formula>
    </cfRule>
  </conditionalFormatting>
  <conditionalFormatting sqref="R1787:S1789">
    <cfRule type="expression" dxfId="14302" priority="6839" stopIfTrue="1">
      <formula>NOT(ISERROR(SEARCH("O",R1787)))</formula>
    </cfRule>
    <cfRule type="expression" dxfId="14301" priority="6840" stopIfTrue="1">
      <formula>NOT(ISERROR(SEARCH("X",R1787)))</formula>
    </cfRule>
    <cfRule type="expression" dxfId="14300" priority="6841" stopIfTrue="1">
      <formula>NOT(ISERROR(SEARCH("V",R1787)))</formula>
    </cfRule>
  </conditionalFormatting>
  <conditionalFormatting sqref="M1740:S1743 H1740">
    <cfRule type="expression" dxfId="14299" priority="7682" stopIfTrue="1">
      <formula>NOT(ISERROR(SEARCH("O",H1740)))</formula>
    </cfRule>
    <cfRule type="expression" dxfId="14298" priority="7683" stopIfTrue="1">
      <formula>NOT(ISERROR(SEARCH("X",H1740)))</formula>
    </cfRule>
    <cfRule type="expression" dxfId="14297" priority="7684" stopIfTrue="1">
      <formula>NOT(ISERROR(SEARCH("V",H1740)))</formula>
    </cfRule>
    <cfRule type="expression" dxfId="14296" priority="7685" stopIfTrue="1">
      <formula>NOT(ISERROR(SEARCH("O",H1740)))</formula>
    </cfRule>
    <cfRule type="expression" dxfId="14295" priority="7686" stopIfTrue="1">
      <formula>NOT(ISERROR(SEARCH("X",H1740)))</formula>
    </cfRule>
    <cfRule type="expression" dxfId="14294" priority="7687" stopIfTrue="1">
      <formula>NOT(ISERROR(SEARCH("V",H1740)))</formula>
    </cfRule>
  </conditionalFormatting>
  <conditionalFormatting sqref="H1716">
    <cfRule type="expression" dxfId="14293" priority="10023" stopIfTrue="1">
      <formula>NOT(ISERROR(SEARCH("O",H1716)))</formula>
    </cfRule>
    <cfRule type="expression" dxfId="14292" priority="10024" stopIfTrue="1">
      <formula>NOT(ISERROR(SEARCH("X",H1716)))</formula>
    </cfRule>
    <cfRule type="expression" dxfId="14291" priority="10025" stopIfTrue="1">
      <formula>NOT(ISERROR(SEARCH("V",H1716)))</formula>
    </cfRule>
  </conditionalFormatting>
  <conditionalFormatting sqref="H1716">
    <cfRule type="expression" dxfId="14290" priority="10026" stopIfTrue="1">
      <formula>NOT(ISERROR(SEARCH("O",H1716)))</formula>
    </cfRule>
    <cfRule type="expression" dxfId="14289" priority="10027" stopIfTrue="1">
      <formula>NOT(ISERROR(SEARCH("X",H1716)))</formula>
    </cfRule>
    <cfRule type="expression" dxfId="14288" priority="10028" stopIfTrue="1">
      <formula>NOT(ISERROR(SEARCH("V",H1716)))</formula>
    </cfRule>
  </conditionalFormatting>
  <conditionalFormatting sqref="H1736:H1738">
    <cfRule type="expression" dxfId="14287" priority="8176" stopIfTrue="1">
      <formula>NOT(ISERROR(SEARCH("O",H1736)))</formula>
    </cfRule>
    <cfRule type="expression" dxfId="14286" priority="8177" stopIfTrue="1">
      <formula>NOT(ISERROR(SEARCH("X",H1736)))</formula>
    </cfRule>
    <cfRule type="expression" dxfId="14285" priority="8178" stopIfTrue="1">
      <formula>NOT(ISERROR(SEARCH("V",H1736)))</formula>
    </cfRule>
    <cfRule type="expression" dxfId="14284" priority="8179" stopIfTrue="1">
      <formula>NOT(ISERROR(SEARCH("O",H1736)))</formula>
    </cfRule>
    <cfRule type="expression" dxfId="14283" priority="8180" stopIfTrue="1">
      <formula>NOT(ISERROR(SEARCH("X",H1736)))</formula>
    </cfRule>
    <cfRule type="expression" dxfId="14282" priority="8181" stopIfTrue="1">
      <formula>NOT(ISERROR(SEARCH("V",H1736)))</formula>
    </cfRule>
  </conditionalFormatting>
  <conditionalFormatting sqref="N1527:N1528">
    <cfRule type="expression" dxfId="14281" priority="10479" stopIfTrue="1">
      <formula>NOT(ISERROR(SEARCH("O",N1527)))</formula>
    </cfRule>
    <cfRule type="expression" dxfId="14280" priority="10480" stopIfTrue="1">
      <formula>NOT(ISERROR(SEARCH("X",N1527)))</formula>
    </cfRule>
    <cfRule type="expression" dxfId="14279" priority="10481" stopIfTrue="1">
      <formula>NOT(ISERROR(SEARCH("V",N1527)))</formula>
    </cfRule>
  </conditionalFormatting>
  <conditionalFormatting sqref="O1527:O1528">
    <cfRule type="expression" dxfId="14278" priority="10465" stopIfTrue="1">
      <formula>NOT(ISERROR(SEARCH("O",O1527)))</formula>
    </cfRule>
    <cfRule type="expression" dxfId="14277" priority="10466" stopIfTrue="1">
      <formula>NOT(ISERROR(SEARCH("X",O1527)))</formula>
    </cfRule>
    <cfRule type="expression" dxfId="14276" priority="10467" stopIfTrue="1">
      <formula>NOT(ISERROR(SEARCH("V",O1527)))</formula>
    </cfRule>
    <cfRule type="expression" dxfId="14275" priority="10468" stopIfTrue="1">
      <formula>NOT(ISERROR(SEARCH("O",O1527)))</formula>
    </cfRule>
    <cfRule type="expression" dxfId="14274" priority="10469" stopIfTrue="1">
      <formula>NOT(ISERROR(SEARCH("X",O1527)))</formula>
    </cfRule>
    <cfRule type="expression" dxfId="14273" priority="10470" stopIfTrue="1">
      <formula>NOT(ISERROR(SEARCH("O",O1527)))</formula>
    </cfRule>
    <cfRule type="expression" dxfId="14272" priority="10471" stopIfTrue="1">
      <formula>NOT(ISERROR(SEARCH("X",O1527)))</formula>
    </cfRule>
    <cfRule type="expression" dxfId="14271" priority="10472" stopIfTrue="1">
      <formula>NOT(ISERROR(SEARCH("V",O1527)))</formula>
    </cfRule>
    <cfRule type="expression" dxfId="14270" priority="10473" stopIfTrue="1">
      <formula>NOT(ISERROR(SEARCH("O",O1527)))</formula>
    </cfRule>
    <cfRule type="expression" dxfId="14269" priority="10474" stopIfTrue="1">
      <formula>NOT(ISERROR(SEARCH("X",O1527)))</formula>
    </cfRule>
    <cfRule type="expression" dxfId="14268" priority="10475" stopIfTrue="1">
      <formula>NOT(ISERROR(SEARCH("V",O1527)))</formula>
    </cfRule>
    <cfRule type="expression" dxfId="14267" priority="10476" stopIfTrue="1">
      <formula>NOT(ISERROR(SEARCH("O",O1527)))</formula>
    </cfRule>
    <cfRule type="expression" dxfId="14266" priority="10477" stopIfTrue="1">
      <formula>NOT(ISERROR(SEARCH("X",O1527)))</formula>
    </cfRule>
    <cfRule type="expression" dxfId="14265" priority="10478" stopIfTrue="1">
      <formula>NOT(ISERROR(SEARCH("V",O1527)))</formula>
    </cfRule>
  </conditionalFormatting>
  <conditionalFormatting sqref="P1527:P1528">
    <cfRule type="expression" dxfId="14264" priority="10459" stopIfTrue="1">
      <formula>NOT(ISERROR(SEARCH("O",P1527)))</formula>
    </cfRule>
    <cfRule type="expression" dxfId="14263" priority="10460" stopIfTrue="1">
      <formula>NOT(ISERROR(SEARCH("X",P1527)))</formula>
    </cfRule>
    <cfRule type="expression" dxfId="14262" priority="10461" stopIfTrue="1">
      <formula>NOT(ISERROR(SEARCH("V",P1527)))</formula>
    </cfRule>
    <cfRule type="expression" dxfId="14261" priority="10462" stopIfTrue="1">
      <formula>NOT(ISERROR(SEARCH("O",P1527)))</formula>
    </cfRule>
    <cfRule type="expression" dxfId="14260" priority="10463" stopIfTrue="1">
      <formula>NOT(ISERROR(SEARCH("X",P1527)))</formula>
    </cfRule>
    <cfRule type="expression" dxfId="14259" priority="10464" stopIfTrue="1">
      <formula>NOT(ISERROR(SEARCH("V",P1527)))</formula>
    </cfRule>
  </conditionalFormatting>
  <conditionalFormatting sqref="Q1527:Q1528">
    <cfRule type="expression" dxfId="14258" priority="10448" stopIfTrue="1">
      <formula>NOT(ISERROR(SEARCH("O",Q1527)))</formula>
    </cfRule>
    <cfRule type="expression" dxfId="14257" priority="10449" stopIfTrue="1">
      <formula>NOT(ISERROR(SEARCH("X",Q1527)))</formula>
    </cfRule>
    <cfRule type="expression" dxfId="14256" priority="10450" stopIfTrue="1">
      <formula>NOT(ISERROR(SEARCH("V",Q1527)))</formula>
    </cfRule>
    <cfRule type="expression" dxfId="14255" priority="10451" stopIfTrue="1">
      <formula>NOT(ISERROR(SEARCH("O",Q1527)))</formula>
    </cfRule>
    <cfRule type="expression" dxfId="14254" priority="10452" stopIfTrue="1">
      <formula>NOT(ISERROR(SEARCH("X",Q1527)))</formula>
    </cfRule>
    <cfRule type="expression" dxfId="14253" priority="10453" stopIfTrue="1">
      <formula>NOT(ISERROR(SEARCH("V",Q1527)))</formula>
    </cfRule>
    <cfRule type="expression" dxfId="14252" priority="10454" stopIfTrue="1">
      <formula>NOT(ISERROR(SEARCH("O",Q1527)))</formula>
    </cfRule>
    <cfRule type="expression" dxfId="14251" priority="10455" stopIfTrue="1">
      <formula>NOT(ISERROR(SEARCH("X",Q1527)))</formula>
    </cfRule>
    <cfRule type="expression" dxfId="14250" priority="10456" stopIfTrue="1">
      <formula>NOT(ISERROR(SEARCH("O",Q1527)))</formula>
    </cfRule>
    <cfRule type="expression" dxfId="14249" priority="10457" stopIfTrue="1">
      <formula>NOT(ISERROR(SEARCH("X",Q1527)))</formula>
    </cfRule>
    <cfRule type="expression" dxfId="14248" priority="10458" stopIfTrue="1">
      <formula>NOT(ISERROR(SEARCH("V",Q1527)))</formula>
    </cfRule>
  </conditionalFormatting>
  <conditionalFormatting sqref="N1527:N1528">
    <cfRule type="expression" dxfId="14247" priority="10482" stopIfTrue="1">
      <formula>NOT(ISERROR(SEARCH("O",N1527)))</formula>
    </cfRule>
    <cfRule type="expression" dxfId="14246" priority="10483" stopIfTrue="1">
      <formula>NOT(ISERROR(SEARCH("X",N1527)))</formula>
    </cfRule>
    <cfRule type="expression" dxfId="14245" priority="10484" stopIfTrue="1">
      <formula>NOT(ISERROR(SEARCH("V",N1527)))</formula>
    </cfRule>
  </conditionalFormatting>
  <conditionalFormatting sqref="R1527:S1528">
    <cfRule type="expression" dxfId="14244" priority="10442" stopIfTrue="1">
      <formula>NOT(ISERROR(SEARCH("O",R1527)))</formula>
    </cfRule>
    <cfRule type="expression" dxfId="14243" priority="10443" stopIfTrue="1">
      <formula>NOT(ISERROR(SEARCH("X",R1527)))</formula>
    </cfRule>
    <cfRule type="expression" dxfId="14242" priority="10444" stopIfTrue="1">
      <formula>NOT(ISERROR(SEARCH("V",R1527)))</formula>
    </cfRule>
    <cfRule type="expression" dxfId="14241" priority="10445" stopIfTrue="1">
      <formula>NOT(ISERROR(SEARCH("O",R1527)))</formula>
    </cfRule>
    <cfRule type="expression" dxfId="14240" priority="10446" stopIfTrue="1">
      <formula>NOT(ISERROR(SEARCH("X",R1527)))</formula>
    </cfRule>
    <cfRule type="expression" dxfId="14239" priority="10447" stopIfTrue="1">
      <formula>NOT(ISERROR(SEARCH("V",R1527)))</formula>
    </cfRule>
  </conditionalFormatting>
  <conditionalFormatting sqref="AM1527:AV1528">
    <cfRule type="cellIs" dxfId="14238" priority="10435" operator="equal">
      <formula>"NA"</formula>
    </cfRule>
    <cfRule type="cellIs" dxfId="14237" priority="10436" operator="equal">
      <formula>"NS"</formula>
    </cfRule>
    <cfRule type="cellIs" dxfId="14236" priority="10437" operator="equal">
      <formula>"S"</formula>
    </cfRule>
    <cfRule type="cellIs" dxfId="14235" priority="10438" operator="equal">
      <formula>"A"</formula>
    </cfRule>
    <cfRule type="cellIs" dxfId="14234" priority="10439" operator="equal">
      <formula>"X"</formula>
    </cfRule>
    <cfRule type="cellIs" dxfId="14233" priority="10440" operator="equal">
      <formula>"L"</formula>
    </cfRule>
    <cfRule type="cellIs" dxfId="14232" priority="10441" operator="equal">
      <formula>"V"</formula>
    </cfRule>
  </conditionalFormatting>
  <conditionalFormatting sqref="H1527:H1528">
    <cfRule type="expression" dxfId="14231" priority="10432" stopIfTrue="1">
      <formula>NOT(ISERROR(SEARCH("O",H1527)))</formula>
    </cfRule>
    <cfRule type="expression" dxfId="14230" priority="10433" stopIfTrue="1">
      <formula>NOT(ISERROR(SEARCH("X",H1527)))</formula>
    </cfRule>
    <cfRule type="expression" dxfId="14229" priority="10434" stopIfTrue="1">
      <formula>NOT(ISERROR(SEARCH("V",H1527)))</formula>
    </cfRule>
  </conditionalFormatting>
  <conditionalFormatting sqref="H1527:H1528">
    <cfRule type="expression" dxfId="14228" priority="10429" stopIfTrue="1">
      <formula>NOT(ISERROR(SEARCH("O",H1527)))</formula>
    </cfRule>
    <cfRule type="expression" dxfId="14227" priority="10430" stopIfTrue="1">
      <formula>NOT(ISERROR(SEARCH("X",H1527)))</formula>
    </cfRule>
    <cfRule type="expression" dxfId="14226" priority="10431" stopIfTrue="1">
      <formula>NOT(ISERROR(SEARCH("V",H1527)))</formula>
    </cfRule>
  </conditionalFormatting>
  <conditionalFormatting sqref="M1527:M1528">
    <cfRule type="expression" dxfId="14225" priority="10412" stopIfTrue="1">
      <formula>NOT(ISERROR(SEARCH("O",M1527)))</formula>
    </cfRule>
    <cfRule type="expression" dxfId="14224" priority="10413" stopIfTrue="1">
      <formula>NOT(ISERROR(SEARCH("X",M1527)))</formula>
    </cfRule>
    <cfRule type="expression" dxfId="14223" priority="10414" stopIfTrue="1">
      <formula>NOT(ISERROR(SEARCH("V",M1527)))</formula>
    </cfRule>
  </conditionalFormatting>
  <conditionalFormatting sqref="M1527:M1528">
    <cfRule type="expression" dxfId="14222" priority="10415" stopIfTrue="1">
      <formula>NOT(ISERROR(SEARCH("O",M1527)))</formula>
    </cfRule>
    <cfRule type="expression" dxfId="14221" priority="10416" stopIfTrue="1">
      <formula>NOT(ISERROR(SEARCH("X",M1527)))</formula>
    </cfRule>
    <cfRule type="expression" dxfId="14220" priority="10417" stopIfTrue="1">
      <formula>NOT(ISERROR(SEARCH("V",M1527)))</formula>
    </cfRule>
  </conditionalFormatting>
  <conditionalFormatting sqref="N1529:N1530">
    <cfRule type="expression" dxfId="14219" priority="10406" stopIfTrue="1">
      <formula>NOT(ISERROR(SEARCH("O",N1529)))</formula>
    </cfRule>
    <cfRule type="expression" dxfId="14218" priority="10407" stopIfTrue="1">
      <formula>NOT(ISERROR(SEARCH("X",N1529)))</formula>
    </cfRule>
    <cfRule type="expression" dxfId="14217" priority="10408" stopIfTrue="1">
      <formula>NOT(ISERROR(SEARCH("V",N1529)))</formula>
    </cfRule>
  </conditionalFormatting>
  <conditionalFormatting sqref="O1529:O1530">
    <cfRule type="expression" dxfId="14216" priority="10392" stopIfTrue="1">
      <formula>NOT(ISERROR(SEARCH("O",O1529)))</formula>
    </cfRule>
    <cfRule type="expression" dxfId="14215" priority="10393" stopIfTrue="1">
      <formula>NOT(ISERROR(SEARCH("X",O1529)))</formula>
    </cfRule>
    <cfRule type="expression" dxfId="14214" priority="10394" stopIfTrue="1">
      <formula>NOT(ISERROR(SEARCH("V",O1529)))</formula>
    </cfRule>
    <cfRule type="expression" dxfId="14213" priority="10395" stopIfTrue="1">
      <formula>NOT(ISERROR(SEARCH("O",O1529)))</formula>
    </cfRule>
    <cfRule type="expression" dxfId="14212" priority="10396" stopIfTrue="1">
      <formula>NOT(ISERROR(SEARCH("X",O1529)))</formula>
    </cfRule>
    <cfRule type="expression" dxfId="14211" priority="10397" stopIfTrue="1">
      <formula>NOT(ISERROR(SEARCH("O",O1529)))</formula>
    </cfRule>
    <cfRule type="expression" dxfId="14210" priority="10398" stopIfTrue="1">
      <formula>NOT(ISERROR(SEARCH("X",O1529)))</formula>
    </cfRule>
    <cfRule type="expression" dxfId="14209" priority="10399" stopIfTrue="1">
      <formula>NOT(ISERROR(SEARCH("V",O1529)))</formula>
    </cfRule>
    <cfRule type="expression" dxfId="14208" priority="10400" stopIfTrue="1">
      <formula>NOT(ISERROR(SEARCH("O",O1529)))</formula>
    </cfRule>
    <cfRule type="expression" dxfId="14207" priority="10401" stopIfTrue="1">
      <formula>NOT(ISERROR(SEARCH("X",O1529)))</formula>
    </cfRule>
    <cfRule type="expression" dxfId="14206" priority="10402" stopIfTrue="1">
      <formula>NOT(ISERROR(SEARCH("V",O1529)))</formula>
    </cfRule>
    <cfRule type="expression" dxfId="14205" priority="10403" stopIfTrue="1">
      <formula>NOT(ISERROR(SEARCH("O",O1529)))</formula>
    </cfRule>
    <cfRule type="expression" dxfId="14204" priority="10404" stopIfTrue="1">
      <formula>NOT(ISERROR(SEARCH("X",O1529)))</formula>
    </cfRule>
    <cfRule type="expression" dxfId="14203" priority="10405" stopIfTrue="1">
      <formula>NOT(ISERROR(SEARCH("V",O1529)))</formula>
    </cfRule>
  </conditionalFormatting>
  <conditionalFormatting sqref="P1529:P1530">
    <cfRule type="expression" dxfId="14202" priority="10386" stopIfTrue="1">
      <formula>NOT(ISERROR(SEARCH("O",P1529)))</formula>
    </cfRule>
    <cfRule type="expression" dxfId="14201" priority="10387" stopIfTrue="1">
      <formula>NOT(ISERROR(SEARCH("X",P1529)))</formula>
    </cfRule>
    <cfRule type="expression" dxfId="14200" priority="10388" stopIfTrue="1">
      <formula>NOT(ISERROR(SEARCH("V",P1529)))</formula>
    </cfRule>
    <cfRule type="expression" dxfId="14199" priority="10389" stopIfTrue="1">
      <formula>NOT(ISERROR(SEARCH("O",P1529)))</formula>
    </cfRule>
    <cfRule type="expression" dxfId="14198" priority="10390" stopIfTrue="1">
      <formula>NOT(ISERROR(SEARCH("X",P1529)))</formula>
    </cfRule>
    <cfRule type="expression" dxfId="14197" priority="10391" stopIfTrue="1">
      <formula>NOT(ISERROR(SEARCH("V",P1529)))</formula>
    </cfRule>
  </conditionalFormatting>
  <conditionalFormatting sqref="Q1529:Q1530">
    <cfRule type="expression" dxfId="14196" priority="10375" stopIfTrue="1">
      <formula>NOT(ISERROR(SEARCH("O",Q1529)))</formula>
    </cfRule>
    <cfRule type="expression" dxfId="14195" priority="10376" stopIfTrue="1">
      <formula>NOT(ISERROR(SEARCH("X",Q1529)))</formula>
    </cfRule>
    <cfRule type="expression" dxfId="14194" priority="10377" stopIfTrue="1">
      <formula>NOT(ISERROR(SEARCH("V",Q1529)))</formula>
    </cfRule>
    <cfRule type="expression" dxfId="14193" priority="10378" stopIfTrue="1">
      <formula>NOT(ISERROR(SEARCH("O",Q1529)))</formula>
    </cfRule>
    <cfRule type="expression" dxfId="14192" priority="10379" stopIfTrue="1">
      <formula>NOT(ISERROR(SEARCH("X",Q1529)))</formula>
    </cfRule>
    <cfRule type="expression" dxfId="14191" priority="10380" stopIfTrue="1">
      <formula>NOT(ISERROR(SEARCH("V",Q1529)))</formula>
    </cfRule>
    <cfRule type="expression" dxfId="14190" priority="10381" stopIfTrue="1">
      <formula>NOT(ISERROR(SEARCH("O",Q1529)))</formula>
    </cfRule>
    <cfRule type="expression" dxfId="14189" priority="10382" stopIfTrue="1">
      <formula>NOT(ISERROR(SEARCH("X",Q1529)))</formula>
    </cfRule>
    <cfRule type="expression" dxfId="14188" priority="10383" stopIfTrue="1">
      <formula>NOT(ISERROR(SEARCH("O",Q1529)))</formula>
    </cfRule>
    <cfRule type="expression" dxfId="14187" priority="10384" stopIfTrue="1">
      <formula>NOT(ISERROR(SEARCH("X",Q1529)))</formula>
    </cfRule>
    <cfRule type="expression" dxfId="14186" priority="10385" stopIfTrue="1">
      <formula>NOT(ISERROR(SEARCH("V",Q1529)))</formula>
    </cfRule>
  </conditionalFormatting>
  <conditionalFormatting sqref="N1529:N1530">
    <cfRule type="expression" dxfId="14185" priority="10409" stopIfTrue="1">
      <formula>NOT(ISERROR(SEARCH("O",N1529)))</formula>
    </cfRule>
    <cfRule type="expression" dxfId="14184" priority="10410" stopIfTrue="1">
      <formula>NOT(ISERROR(SEARCH("X",N1529)))</formula>
    </cfRule>
    <cfRule type="expression" dxfId="14183" priority="10411" stopIfTrue="1">
      <formula>NOT(ISERROR(SEARCH("V",N1529)))</formula>
    </cfRule>
  </conditionalFormatting>
  <conditionalFormatting sqref="R1529:S1530">
    <cfRule type="expression" dxfId="14182" priority="10369" stopIfTrue="1">
      <formula>NOT(ISERROR(SEARCH("O",R1529)))</formula>
    </cfRule>
    <cfRule type="expression" dxfId="14181" priority="10370" stopIfTrue="1">
      <formula>NOT(ISERROR(SEARCH("X",R1529)))</formula>
    </cfRule>
    <cfRule type="expression" dxfId="14180" priority="10371" stopIfTrue="1">
      <formula>NOT(ISERROR(SEARCH("V",R1529)))</formula>
    </cfRule>
    <cfRule type="expression" dxfId="14179" priority="10372" stopIfTrue="1">
      <formula>NOT(ISERROR(SEARCH("O",R1529)))</formula>
    </cfRule>
    <cfRule type="expression" dxfId="14178" priority="10373" stopIfTrue="1">
      <formula>NOT(ISERROR(SEARCH("X",R1529)))</formula>
    </cfRule>
    <cfRule type="expression" dxfId="14177" priority="10374" stopIfTrue="1">
      <formula>NOT(ISERROR(SEARCH("V",R1529)))</formula>
    </cfRule>
  </conditionalFormatting>
  <conditionalFormatting sqref="AM1529:AV1530">
    <cfRule type="cellIs" dxfId="14176" priority="10362" operator="equal">
      <formula>"NA"</formula>
    </cfRule>
    <cfRule type="cellIs" dxfId="14175" priority="10363" operator="equal">
      <formula>"NS"</formula>
    </cfRule>
    <cfRule type="cellIs" dxfId="14174" priority="10364" operator="equal">
      <formula>"S"</formula>
    </cfRule>
    <cfRule type="cellIs" dxfId="14173" priority="10365" operator="equal">
      <formula>"A"</formula>
    </cfRule>
    <cfRule type="cellIs" dxfId="14172" priority="10366" operator="equal">
      <formula>"X"</formula>
    </cfRule>
    <cfRule type="cellIs" dxfId="14171" priority="10367" operator="equal">
      <formula>"L"</formula>
    </cfRule>
    <cfRule type="cellIs" dxfId="14170" priority="10368" operator="equal">
      <formula>"V"</formula>
    </cfRule>
  </conditionalFormatting>
  <conditionalFormatting sqref="H1529:H1530">
    <cfRule type="expression" dxfId="14169" priority="10359" stopIfTrue="1">
      <formula>NOT(ISERROR(SEARCH("O",H1529)))</formula>
    </cfRule>
    <cfRule type="expression" dxfId="14168" priority="10360" stopIfTrue="1">
      <formula>NOT(ISERROR(SEARCH("X",H1529)))</formula>
    </cfRule>
    <cfRule type="expression" dxfId="14167" priority="10361" stopIfTrue="1">
      <formula>NOT(ISERROR(SEARCH("V",H1529)))</formula>
    </cfRule>
  </conditionalFormatting>
  <conditionalFormatting sqref="H1529:H1530">
    <cfRule type="expression" dxfId="14166" priority="10356" stopIfTrue="1">
      <formula>NOT(ISERROR(SEARCH("O",H1529)))</formula>
    </cfRule>
    <cfRule type="expression" dxfId="14165" priority="10357" stopIfTrue="1">
      <formula>NOT(ISERROR(SEARCH("X",H1529)))</formula>
    </cfRule>
    <cfRule type="expression" dxfId="14164" priority="10358" stopIfTrue="1">
      <formula>NOT(ISERROR(SEARCH("V",H1529)))</formula>
    </cfRule>
  </conditionalFormatting>
  <conditionalFormatting sqref="H1787:H1789">
    <cfRule type="expression" dxfId="14163" priority="6833" stopIfTrue="1">
      <formula>NOT(ISERROR(SEARCH("O",H1787)))</formula>
    </cfRule>
    <cfRule type="expression" dxfId="14162" priority="6834" stopIfTrue="1">
      <formula>NOT(ISERROR(SEARCH("X",H1787)))</formula>
    </cfRule>
    <cfRule type="expression" dxfId="14161" priority="6835" stopIfTrue="1">
      <formula>NOT(ISERROR(SEARCH("V",H1787)))</formula>
    </cfRule>
  </conditionalFormatting>
  <conditionalFormatting sqref="M1715">
    <cfRule type="expression" dxfId="14160" priority="10322" stopIfTrue="1">
      <formula>NOT(ISERROR(SEARCH("O",M1715)))</formula>
    </cfRule>
    <cfRule type="expression" dxfId="14159" priority="10323" stopIfTrue="1">
      <formula>NOT(ISERROR(SEARCH("X",M1715)))</formula>
    </cfRule>
    <cfRule type="expression" dxfId="14158" priority="10324" stopIfTrue="1">
      <formula>NOT(ISERROR(SEARCH("V",M1715)))</formula>
    </cfRule>
  </conditionalFormatting>
  <conditionalFormatting sqref="O1715">
    <cfRule type="expression" dxfId="14157" priority="10288" stopIfTrue="1">
      <formula>NOT(ISERROR(SEARCH("O",O1715)))</formula>
    </cfRule>
    <cfRule type="expression" dxfId="14156" priority="10289" stopIfTrue="1">
      <formula>NOT(ISERROR(SEARCH("X",O1715)))</formula>
    </cfRule>
    <cfRule type="expression" dxfId="14155" priority="10290" stopIfTrue="1">
      <formula>NOT(ISERROR(SEARCH("V",O1715)))</formula>
    </cfRule>
    <cfRule type="expression" dxfId="14154" priority="10291" stopIfTrue="1">
      <formula>NOT(ISERROR(SEARCH("O",O1715)))</formula>
    </cfRule>
    <cfRule type="expression" dxfId="14153" priority="10292" stopIfTrue="1">
      <formula>NOT(ISERROR(SEARCH("X",O1715)))</formula>
    </cfRule>
    <cfRule type="expression" dxfId="14152" priority="10293" stopIfTrue="1">
      <formula>NOT(ISERROR(SEARCH("V",O1715)))</formula>
    </cfRule>
  </conditionalFormatting>
  <conditionalFormatting sqref="O1715">
    <cfRule type="expression" dxfId="14151" priority="10317" stopIfTrue="1">
      <formula>NOT(ISERROR(SEARCH("O",O1715)))</formula>
    </cfRule>
    <cfRule type="expression" dxfId="14150" priority="10318" stopIfTrue="1">
      <formula>NOT(ISERROR(SEARCH("X",O1715)))</formula>
    </cfRule>
    <cfRule type="expression" dxfId="14149" priority="10319" stopIfTrue="1">
      <formula>NOT(ISERROR(SEARCH("V",O1715)))</formula>
    </cfRule>
    <cfRule type="expression" dxfId="14148" priority="10320" stopIfTrue="1">
      <formula>NOT(ISERROR(SEARCH("O",O1715)))</formula>
    </cfRule>
    <cfRule type="expression" dxfId="14147" priority="10321" stopIfTrue="1">
      <formula>NOT(ISERROR(SEARCH("X",O1715)))</formula>
    </cfRule>
  </conditionalFormatting>
  <conditionalFormatting sqref="P1715">
    <cfRule type="containsText" dxfId="14146" priority="10277" operator="containsText" text="O">
      <formula>NOT(ISERROR(SEARCH("O",P1715)))</formula>
    </cfRule>
    <cfRule type="containsText" dxfId="14145" priority="10278" operator="containsText" text="X">
      <formula>NOT(ISERROR(SEARCH("X",P1715)))</formula>
    </cfRule>
    <cfRule type="containsText" dxfId="14144" priority="10279" operator="containsText" text="V">
      <formula>NOT(ISERROR(SEARCH("V",P1715)))</formula>
    </cfRule>
    <cfRule type="cellIs" dxfId="14143" priority="10280" operator="equal">
      <formula>(((#REF!)))</formula>
    </cfRule>
  </conditionalFormatting>
  <conditionalFormatting sqref="M1715:Q1715">
    <cfRule type="expression" dxfId="14142" priority="10336" stopIfTrue="1">
      <formula>NOT(ISERROR(SEARCH("O",M1715)))</formula>
    </cfRule>
    <cfRule type="expression" dxfId="14141" priority="10337" stopIfTrue="1">
      <formula>NOT(ISERROR(SEARCH("X",M1715)))</formula>
    </cfRule>
    <cfRule type="expression" dxfId="14140" priority="10338" stopIfTrue="1">
      <formula>NOT(ISERROR(SEARCH("V",M1715)))</formula>
    </cfRule>
  </conditionalFormatting>
  <conditionalFormatting sqref="O1715 Q1715">
    <cfRule type="expression" dxfId="14139" priority="10330" stopIfTrue="1">
      <formula>NOT(ISERROR(SEARCH("O",O1715)))</formula>
    </cfRule>
    <cfRule type="expression" dxfId="14138" priority="10331" stopIfTrue="1">
      <formula>NOT(ISERROR(SEARCH("X",O1715)))</formula>
    </cfRule>
    <cfRule type="expression" dxfId="14137" priority="10332" stopIfTrue="1">
      <formula>NOT(ISERROR(SEARCH("V",O1715)))</formula>
    </cfRule>
    <cfRule type="expression" dxfId="14136" priority="10333" stopIfTrue="1">
      <formula>NOT(ISERROR(SEARCH("O",O1715)))</formula>
    </cfRule>
    <cfRule type="expression" dxfId="14135" priority="10334" stopIfTrue="1">
      <formula>NOT(ISERROR(SEARCH("X",O1715)))</formula>
    </cfRule>
    <cfRule type="expression" dxfId="14134" priority="10335" stopIfTrue="1">
      <formula>NOT(ISERROR(SEARCH("V",O1715)))</formula>
    </cfRule>
  </conditionalFormatting>
  <conditionalFormatting sqref="Q1715 O1715">
    <cfRule type="expression" dxfId="14133" priority="10297" stopIfTrue="1">
      <formula>NOT(ISERROR(SEARCH("O",O1715)))</formula>
    </cfRule>
    <cfRule type="expression" dxfId="14132" priority="10298" stopIfTrue="1">
      <formula>NOT(ISERROR(SEARCH("X",O1715)))</formula>
    </cfRule>
    <cfRule type="expression" dxfId="14131" priority="10299" stopIfTrue="1">
      <formula>NOT(ISERROR(SEARCH("V",O1715)))</formula>
    </cfRule>
    <cfRule type="expression" dxfId="14130" priority="10300" stopIfTrue="1">
      <formula>NOT(ISERROR(SEARCH("O",O1715)))</formula>
    </cfRule>
    <cfRule type="expression" dxfId="14129" priority="10301" stopIfTrue="1">
      <formula>NOT(ISERROR(SEARCH("X",O1715)))</formula>
    </cfRule>
  </conditionalFormatting>
  <conditionalFormatting sqref="M1715">
    <cfRule type="expression" dxfId="14128" priority="10305" stopIfTrue="1">
      <formula>NOT(ISERROR(SEARCH("O",M1715)))</formula>
    </cfRule>
    <cfRule type="expression" dxfId="14127" priority="10306" stopIfTrue="1">
      <formula>NOT(ISERROR(SEARCH("X",M1715)))</formula>
    </cfRule>
    <cfRule type="expression" dxfId="14126" priority="10307" stopIfTrue="1">
      <formula>NOT(ISERROR(SEARCH("V",M1715)))</formula>
    </cfRule>
  </conditionalFormatting>
  <conditionalFormatting sqref="N1715">
    <cfRule type="expression" dxfId="14125" priority="10314" stopIfTrue="1">
      <formula>NOT(ISERROR(SEARCH("O",N1715)))</formula>
    </cfRule>
    <cfRule type="expression" dxfId="14124" priority="10315" stopIfTrue="1">
      <formula>NOT(ISERROR(SEARCH("X",N1715)))</formula>
    </cfRule>
    <cfRule type="expression" dxfId="14123" priority="10316" stopIfTrue="1">
      <formula>NOT(ISERROR(SEARCH("V",N1715)))</formula>
    </cfRule>
  </conditionalFormatting>
  <conditionalFormatting sqref="O1715">
    <cfRule type="expression" dxfId="14122" priority="10308" stopIfTrue="1">
      <formula>NOT(ISERROR(SEARCH("O",O1715)))</formula>
    </cfRule>
    <cfRule type="expression" dxfId="14121" priority="10309" stopIfTrue="1">
      <formula>NOT(ISERROR(SEARCH("X",O1715)))</formula>
    </cfRule>
    <cfRule type="expression" dxfId="14120" priority="10310" stopIfTrue="1">
      <formula>NOT(ISERROR(SEARCH("V",O1715)))</formula>
    </cfRule>
    <cfRule type="expression" dxfId="14119" priority="10311" stopIfTrue="1">
      <formula>NOT(ISERROR(SEARCH("O",O1715)))</formula>
    </cfRule>
    <cfRule type="expression" dxfId="14118" priority="10312" stopIfTrue="1">
      <formula>NOT(ISERROR(SEARCH("X",O1715)))</formula>
    </cfRule>
    <cfRule type="expression" dxfId="14117" priority="10313" stopIfTrue="1">
      <formula>NOT(ISERROR(SEARCH("V",O1715)))</formula>
    </cfRule>
  </conditionalFormatting>
  <conditionalFormatting sqref="P1715:Q1715">
    <cfRule type="expression" dxfId="14116" priority="10302" stopIfTrue="1">
      <formula>NOT(ISERROR(SEARCH("O",P1715)))</formula>
    </cfRule>
    <cfRule type="expression" dxfId="14115" priority="10303" stopIfTrue="1">
      <formula>NOT(ISERROR(SEARCH("X",P1715)))</formula>
    </cfRule>
    <cfRule type="expression" dxfId="14114" priority="10304" stopIfTrue="1">
      <formula>NOT(ISERROR(SEARCH("V",P1715)))</formula>
    </cfRule>
  </conditionalFormatting>
  <conditionalFormatting sqref="M1715:Q1715">
    <cfRule type="expression" dxfId="14113" priority="10294" stopIfTrue="1">
      <formula>NOT(ISERROR(SEARCH("O",M1715)))</formula>
    </cfRule>
    <cfRule type="expression" dxfId="14112" priority="10295" stopIfTrue="1">
      <formula>NOT(ISERROR(SEARCH("X",M1715)))</formula>
    </cfRule>
    <cfRule type="expression" dxfId="14111" priority="10296" stopIfTrue="1">
      <formula>NOT(ISERROR(SEARCH("V",M1715)))</formula>
    </cfRule>
  </conditionalFormatting>
  <conditionalFormatting sqref="M1715:Q1715">
    <cfRule type="expression" dxfId="14110" priority="10271" stopIfTrue="1">
      <formula>NOT(ISERROR(SEARCH("O",M1715)))</formula>
    </cfRule>
    <cfRule type="expression" dxfId="14109" priority="10272" stopIfTrue="1">
      <formula>NOT(ISERROR(SEARCH("X",M1715)))</formula>
    </cfRule>
    <cfRule type="expression" dxfId="14108" priority="10273" stopIfTrue="1">
      <formula>NOT(ISERROR(SEARCH("V",M1715)))</formula>
    </cfRule>
    <cfRule type="expression" dxfId="14107" priority="10274" stopIfTrue="1">
      <formula>NOT(ISERROR(SEARCH("O",M1715)))</formula>
    </cfRule>
    <cfRule type="expression" dxfId="14106" priority="10275" stopIfTrue="1">
      <formula>NOT(ISERROR(SEARCH("X",M1715)))</formula>
    </cfRule>
    <cfRule type="expression" dxfId="14105" priority="10276" stopIfTrue="1">
      <formula>NOT(ISERROR(SEARCH("V",M1715)))</formula>
    </cfRule>
  </conditionalFormatting>
  <conditionalFormatting sqref="P1715:Q1715 M1715:N1715">
    <cfRule type="expression" dxfId="14104" priority="10285" stopIfTrue="1">
      <formula>NOT(ISERROR(SEARCH("O",M1715)))</formula>
    </cfRule>
    <cfRule type="expression" dxfId="14103" priority="10286" stopIfTrue="1">
      <formula>NOT(ISERROR(SEARCH("X",M1715)))</formula>
    </cfRule>
    <cfRule type="expression" dxfId="14102" priority="10287" stopIfTrue="1">
      <formula>NOT(ISERROR(SEARCH("V",M1715)))</formula>
    </cfRule>
  </conditionalFormatting>
  <conditionalFormatting sqref="Q1715 O1715">
    <cfRule type="expression" dxfId="14101" priority="10325" stopIfTrue="1">
      <formula>NOT(ISERROR(SEARCH("O",O1715)))</formula>
    </cfRule>
    <cfRule type="expression" dxfId="14100" priority="10326" stopIfTrue="1">
      <formula>NOT(ISERROR(SEARCH("X",O1715)))</formula>
    </cfRule>
    <cfRule type="expression" dxfId="14099" priority="10327" stopIfTrue="1">
      <formula>NOT(ISERROR(SEARCH("V",O1715)))</formula>
    </cfRule>
    <cfRule type="expression" dxfId="14098" priority="10328" stopIfTrue="1">
      <formula>NOT(ISERROR(SEARCH("O",O1715)))</formula>
    </cfRule>
    <cfRule type="expression" dxfId="14097" priority="10329" stopIfTrue="1">
      <formula>NOT(ISERROR(SEARCH("X",O1715)))</formula>
    </cfRule>
  </conditionalFormatting>
  <conditionalFormatting sqref="M1715:N1715">
    <cfRule type="containsText" dxfId="14096" priority="10281" operator="containsText" text="O">
      <formula>NOT(ISERROR(SEARCH("O",M1715)))</formula>
    </cfRule>
    <cfRule type="containsText" dxfId="14095" priority="10282" operator="containsText" text="X">
      <formula>NOT(ISERROR(SEARCH("X",M1715)))</formula>
    </cfRule>
    <cfRule type="containsText" dxfId="14094" priority="10283" operator="containsText" text="V">
      <formula>NOT(ISERROR(SEARCH("V",M1715)))</formula>
    </cfRule>
    <cfRule type="cellIs" dxfId="14093" priority="10284" operator="equal">
      <formula>(((#REF!)))</formula>
    </cfRule>
  </conditionalFormatting>
  <conditionalFormatting sqref="R1715">
    <cfRule type="expression" dxfId="14092" priority="10253" stopIfTrue="1">
      <formula>NOT(ISERROR(SEARCH("O",R1715)))</formula>
    </cfRule>
    <cfRule type="expression" dxfId="14091" priority="10254" stopIfTrue="1">
      <formula>NOT(ISERROR(SEARCH("X",R1715)))</formula>
    </cfRule>
    <cfRule type="expression" dxfId="14090" priority="10255" stopIfTrue="1">
      <formula>NOT(ISERROR(SEARCH("V",R1715)))</formula>
    </cfRule>
  </conditionalFormatting>
  <conditionalFormatting sqref="R1715">
    <cfRule type="expression" dxfId="14089" priority="10256" stopIfTrue="1">
      <formula>NOT(ISERROR(SEARCH("O",R1715)))</formula>
    </cfRule>
    <cfRule type="expression" dxfId="14088" priority="10257" stopIfTrue="1">
      <formula>NOT(ISERROR(SEARCH("X",R1715)))</formula>
    </cfRule>
    <cfRule type="expression" dxfId="14087" priority="10258" stopIfTrue="1">
      <formula>NOT(ISERROR(SEARCH("V",R1715)))</formula>
    </cfRule>
  </conditionalFormatting>
  <conditionalFormatting sqref="R1715:S1715">
    <cfRule type="expression" dxfId="14086" priority="10259" stopIfTrue="1">
      <formula>NOT(ISERROR(SEARCH("O",R1715)))</formula>
    </cfRule>
    <cfRule type="expression" dxfId="14085" priority="10260" stopIfTrue="1">
      <formula>NOT(ISERROR(SEARCH("X",R1715)))</formula>
    </cfRule>
    <cfRule type="expression" dxfId="14084" priority="10261" stopIfTrue="1">
      <formula>NOT(ISERROR(SEARCH("V",R1715)))</formula>
    </cfRule>
  </conditionalFormatting>
  <conditionalFormatting sqref="S1715">
    <cfRule type="expression" dxfId="14083" priority="10268" stopIfTrue="1">
      <formula>NOT(ISERROR(SEARCH("O",S1715)))</formula>
    </cfRule>
    <cfRule type="expression" dxfId="14082" priority="10269" stopIfTrue="1">
      <formula>NOT(ISERROR(SEARCH("X",S1715)))</formula>
    </cfRule>
    <cfRule type="expression" dxfId="14081" priority="10270" stopIfTrue="1">
      <formula>NOT(ISERROR(SEARCH("V",S1715)))</formula>
    </cfRule>
  </conditionalFormatting>
  <conditionalFormatting sqref="R1715:S1715">
    <cfRule type="expression" dxfId="14080" priority="10262" stopIfTrue="1">
      <formula>NOT(ISERROR(SEARCH("O",R1715)))</formula>
    </cfRule>
    <cfRule type="expression" dxfId="14079" priority="10263" stopIfTrue="1">
      <formula>NOT(ISERROR(SEARCH("X",R1715)))</formula>
    </cfRule>
    <cfRule type="expression" dxfId="14078" priority="10264" stopIfTrue="1">
      <formula>NOT(ISERROR(SEARCH("V",R1715)))</formula>
    </cfRule>
    <cfRule type="expression" dxfId="14077" priority="10265" stopIfTrue="1">
      <formula>NOT(ISERROR(SEARCH("O",R1715)))</formula>
    </cfRule>
    <cfRule type="expression" dxfId="14076" priority="10266" stopIfTrue="1">
      <formula>NOT(ISERROR(SEARCH("X",R1715)))</formula>
    </cfRule>
    <cfRule type="expression" dxfId="14075" priority="10267" stopIfTrue="1">
      <formula>NOT(ISERROR(SEARCH("V",R1715)))</formula>
    </cfRule>
  </conditionalFormatting>
  <conditionalFormatting sqref="R1715:S1715">
    <cfRule type="expression" dxfId="14074" priority="10250" stopIfTrue="1">
      <formula>NOT(ISERROR(SEARCH("O",R1715)))</formula>
    </cfRule>
    <cfRule type="expression" dxfId="14073" priority="10251" stopIfTrue="1">
      <formula>NOT(ISERROR(SEARCH("X",R1715)))</formula>
    </cfRule>
    <cfRule type="expression" dxfId="14072" priority="10252" stopIfTrue="1">
      <formula>NOT(ISERROR(SEARCH("V",R1715)))</formula>
    </cfRule>
  </conditionalFormatting>
  <conditionalFormatting sqref="R1715:S1715">
    <cfRule type="expression" dxfId="14071" priority="10247" stopIfTrue="1">
      <formula>NOT(ISERROR(SEARCH("O",R1715)))</formula>
    </cfRule>
    <cfRule type="expression" dxfId="14070" priority="10248" stopIfTrue="1">
      <formula>NOT(ISERROR(SEARCH("X",R1715)))</formula>
    </cfRule>
    <cfRule type="expression" dxfId="14069" priority="10249" stopIfTrue="1">
      <formula>NOT(ISERROR(SEARCH("V",R1715)))</formula>
    </cfRule>
  </conditionalFormatting>
  <conditionalFormatting sqref="R1715:S1715">
    <cfRule type="expression" dxfId="14068" priority="10234" stopIfTrue="1">
      <formula>NOT(ISERROR(SEARCH("O",R1715)))</formula>
    </cfRule>
    <cfRule type="expression" dxfId="14067" priority="10235" stopIfTrue="1">
      <formula>NOT(ISERROR(SEARCH("X",R1715)))</formula>
    </cfRule>
    <cfRule type="expression" dxfId="14066" priority="10236" stopIfTrue="1">
      <formula>NOT(ISERROR(SEARCH("V",R1715)))</formula>
    </cfRule>
    <cfRule type="expression" dxfId="14065" priority="10237" stopIfTrue="1">
      <formula>NOT(ISERROR(SEARCH("O",R1715)))</formula>
    </cfRule>
    <cfRule type="expression" dxfId="14064" priority="10238" stopIfTrue="1">
      <formula>NOT(ISERROR(SEARCH("X",R1715)))</formula>
    </cfRule>
    <cfRule type="expression" dxfId="14063" priority="10239" stopIfTrue="1">
      <formula>NOT(ISERROR(SEARCH("V",R1715)))</formula>
    </cfRule>
  </conditionalFormatting>
  <conditionalFormatting sqref="R1715:S1715">
    <cfRule type="expression" dxfId="14062" priority="10244" stopIfTrue="1">
      <formula>NOT(ISERROR(SEARCH("O",R1715)))</formula>
    </cfRule>
    <cfRule type="expression" dxfId="14061" priority="10245" stopIfTrue="1">
      <formula>NOT(ISERROR(SEARCH("X",R1715)))</formula>
    </cfRule>
    <cfRule type="expression" dxfId="14060" priority="10246" stopIfTrue="1">
      <formula>NOT(ISERROR(SEARCH("V",R1715)))</formula>
    </cfRule>
  </conditionalFormatting>
  <conditionalFormatting sqref="R1715:S1715">
    <cfRule type="containsText" dxfId="14059" priority="10240" operator="containsText" text="O">
      <formula>NOT(ISERROR(SEARCH("O",R1715)))</formula>
    </cfRule>
    <cfRule type="containsText" dxfId="14058" priority="10241" operator="containsText" text="X">
      <formula>NOT(ISERROR(SEARCH("X",R1715)))</formula>
    </cfRule>
    <cfRule type="containsText" dxfId="14057" priority="10242" operator="containsText" text="V">
      <formula>NOT(ISERROR(SEARCH("V",R1715)))</formula>
    </cfRule>
    <cfRule type="cellIs" dxfId="14056" priority="10243" operator="equal">
      <formula>(((#REF!)))</formula>
    </cfRule>
  </conditionalFormatting>
  <conditionalFormatting sqref="AM1715:AV1715">
    <cfRule type="cellIs" dxfId="14055" priority="10227" operator="equal">
      <formula>"NA"</formula>
    </cfRule>
    <cfRule type="cellIs" dxfId="14054" priority="10228" operator="equal">
      <formula>"NS"</formula>
    </cfRule>
    <cfRule type="cellIs" dxfId="14053" priority="10229" operator="equal">
      <formula>"S"</formula>
    </cfRule>
    <cfRule type="cellIs" dxfId="14052" priority="10230" operator="equal">
      <formula>"A"</formula>
    </cfRule>
    <cfRule type="cellIs" dxfId="14051" priority="10231" operator="equal">
      <formula>"X"</formula>
    </cfRule>
    <cfRule type="cellIs" dxfId="14050" priority="10232" operator="equal">
      <formula>"L"</formula>
    </cfRule>
    <cfRule type="cellIs" dxfId="14049" priority="10233" operator="equal">
      <formula>"V"</formula>
    </cfRule>
  </conditionalFormatting>
  <conditionalFormatting sqref="H1715">
    <cfRule type="expression" dxfId="14048" priority="10221" stopIfTrue="1">
      <formula>NOT(ISERROR(SEARCH("O",H1715)))</formula>
    </cfRule>
    <cfRule type="expression" dxfId="14047" priority="10222" stopIfTrue="1">
      <formula>NOT(ISERROR(SEARCH("X",H1715)))</formula>
    </cfRule>
    <cfRule type="expression" dxfId="14046" priority="10223" stopIfTrue="1">
      <formula>NOT(ISERROR(SEARCH("V",H1715)))</formula>
    </cfRule>
  </conditionalFormatting>
  <conditionalFormatting sqref="H1715">
    <cfRule type="expression" dxfId="14045" priority="10224" stopIfTrue="1">
      <formula>NOT(ISERROR(SEARCH("O",H1715)))</formula>
    </cfRule>
    <cfRule type="expression" dxfId="14044" priority="10225" stopIfTrue="1">
      <formula>NOT(ISERROR(SEARCH("X",H1715)))</formula>
    </cfRule>
    <cfRule type="expression" dxfId="14043" priority="10226" stopIfTrue="1">
      <formula>NOT(ISERROR(SEARCH("V",H1715)))</formula>
    </cfRule>
  </conditionalFormatting>
  <conditionalFormatting sqref="H1715">
    <cfRule type="expression" dxfId="14042" priority="10218" stopIfTrue="1">
      <formula>NOT(ISERROR(SEARCH("O",H1715)))</formula>
    </cfRule>
    <cfRule type="expression" dxfId="14041" priority="10219" stopIfTrue="1">
      <formula>NOT(ISERROR(SEARCH("X",H1715)))</formula>
    </cfRule>
    <cfRule type="expression" dxfId="14040" priority="10220" stopIfTrue="1">
      <formula>NOT(ISERROR(SEARCH("V",H1715)))</formula>
    </cfRule>
  </conditionalFormatting>
  <conditionalFormatting sqref="H1715">
    <cfRule type="expression" dxfId="14039" priority="10215" stopIfTrue="1">
      <formula>NOT(ISERROR(SEARCH("O",H1715)))</formula>
    </cfRule>
    <cfRule type="expression" dxfId="14038" priority="10216" stopIfTrue="1">
      <formula>NOT(ISERROR(SEARCH("X",H1715)))</formula>
    </cfRule>
    <cfRule type="expression" dxfId="14037" priority="10217" stopIfTrue="1">
      <formula>NOT(ISERROR(SEARCH("V",H1715)))</formula>
    </cfRule>
  </conditionalFormatting>
  <conditionalFormatting sqref="H1715">
    <cfRule type="expression" dxfId="14036" priority="10202" stopIfTrue="1">
      <formula>NOT(ISERROR(SEARCH("O",H1715)))</formula>
    </cfRule>
    <cfRule type="expression" dxfId="14035" priority="10203" stopIfTrue="1">
      <formula>NOT(ISERROR(SEARCH("X",H1715)))</formula>
    </cfRule>
    <cfRule type="expression" dxfId="14034" priority="10204" stopIfTrue="1">
      <formula>NOT(ISERROR(SEARCH("V",H1715)))</formula>
    </cfRule>
    <cfRule type="expression" dxfId="14033" priority="10205" stopIfTrue="1">
      <formula>NOT(ISERROR(SEARCH("O",H1715)))</formula>
    </cfRule>
    <cfRule type="expression" dxfId="14032" priority="10206" stopIfTrue="1">
      <formula>NOT(ISERROR(SEARCH("X",H1715)))</formula>
    </cfRule>
    <cfRule type="expression" dxfId="14031" priority="10207" stopIfTrue="1">
      <formula>NOT(ISERROR(SEARCH("V",H1715)))</formula>
    </cfRule>
  </conditionalFormatting>
  <conditionalFormatting sqref="H1715">
    <cfRule type="expression" dxfId="14030" priority="10212" stopIfTrue="1">
      <formula>NOT(ISERROR(SEARCH("O",H1715)))</formula>
    </cfRule>
    <cfRule type="expression" dxfId="14029" priority="10213" stopIfTrue="1">
      <formula>NOT(ISERROR(SEARCH("X",H1715)))</formula>
    </cfRule>
    <cfRule type="expression" dxfId="14028" priority="10214" stopIfTrue="1">
      <formula>NOT(ISERROR(SEARCH("V",H1715)))</formula>
    </cfRule>
  </conditionalFormatting>
  <conditionalFormatting sqref="H1715">
    <cfRule type="containsText" dxfId="14027" priority="10208" operator="containsText" text="O">
      <formula>NOT(ISERROR(SEARCH("O",H1715)))</formula>
    </cfRule>
    <cfRule type="containsText" dxfId="14026" priority="10209" operator="containsText" text="X">
      <formula>NOT(ISERROR(SEARCH("X",H1715)))</formula>
    </cfRule>
    <cfRule type="containsText" dxfId="14025" priority="10210" operator="containsText" text="V">
      <formula>NOT(ISERROR(SEARCH("V",H1715)))</formula>
    </cfRule>
    <cfRule type="cellIs" dxfId="14024" priority="10211" operator="equal">
      <formula>(((#REF!)))</formula>
    </cfRule>
  </conditionalFormatting>
  <conditionalFormatting sqref="M1716">
    <cfRule type="expression" dxfId="14023" priority="10133" stopIfTrue="1">
      <formula>NOT(ISERROR(SEARCH("O",M1716)))</formula>
    </cfRule>
    <cfRule type="expression" dxfId="14022" priority="10134" stopIfTrue="1">
      <formula>NOT(ISERROR(SEARCH("X",M1716)))</formula>
    </cfRule>
    <cfRule type="expression" dxfId="14021" priority="10135" stopIfTrue="1">
      <formula>NOT(ISERROR(SEARCH("V",M1716)))</formula>
    </cfRule>
  </conditionalFormatting>
  <conditionalFormatting sqref="M1716:S1716">
    <cfRule type="expression" dxfId="14020" priority="10099" stopIfTrue="1">
      <formula>NOT(ISERROR(SEARCH("O",M1716)))</formula>
    </cfRule>
    <cfRule type="expression" dxfId="14019" priority="10100" stopIfTrue="1">
      <formula>NOT(ISERROR(SEARCH("X",M1716)))</formula>
    </cfRule>
    <cfRule type="expression" dxfId="14018" priority="10101" stopIfTrue="1">
      <formula>NOT(ISERROR(SEARCH("V",M1716)))</formula>
    </cfRule>
    <cfRule type="expression" dxfId="14017" priority="10102" stopIfTrue="1">
      <formula>NOT(ISERROR(SEARCH("O",M1716)))</formula>
    </cfRule>
    <cfRule type="expression" dxfId="14016" priority="10103" stopIfTrue="1">
      <formula>NOT(ISERROR(SEARCH("X",M1716)))</formula>
    </cfRule>
    <cfRule type="expression" dxfId="14015" priority="10104" stopIfTrue="1">
      <formula>NOT(ISERROR(SEARCH("V",M1716)))</formula>
    </cfRule>
  </conditionalFormatting>
  <conditionalFormatting sqref="M1716:S1716">
    <cfRule type="expression" dxfId="14014" priority="10128" stopIfTrue="1">
      <formula>NOT(ISERROR(SEARCH("O",M1716)))</formula>
    </cfRule>
    <cfRule type="expression" dxfId="14013" priority="10129" stopIfTrue="1">
      <formula>NOT(ISERROR(SEARCH("X",M1716)))</formula>
    </cfRule>
    <cfRule type="expression" dxfId="14012" priority="10130" stopIfTrue="1">
      <formula>NOT(ISERROR(SEARCH("V",M1716)))</formula>
    </cfRule>
    <cfRule type="expression" dxfId="14011" priority="10131" stopIfTrue="1">
      <formula>NOT(ISERROR(SEARCH("O",M1716)))</formula>
    </cfRule>
    <cfRule type="expression" dxfId="14010" priority="10132" stopIfTrue="1">
      <formula>NOT(ISERROR(SEARCH("X",M1716)))</formula>
    </cfRule>
  </conditionalFormatting>
  <conditionalFormatting sqref="P1716">
    <cfRule type="containsText" dxfId="14009" priority="10088" operator="containsText" text="O">
      <formula>NOT(ISERROR(SEARCH("O",P1716)))</formula>
    </cfRule>
    <cfRule type="containsText" dxfId="14008" priority="10089" operator="containsText" text="X">
      <formula>NOT(ISERROR(SEARCH("X",P1716)))</formula>
    </cfRule>
    <cfRule type="containsText" dxfId="14007" priority="10090" operator="containsText" text="V">
      <formula>NOT(ISERROR(SEARCH("V",P1716)))</formula>
    </cfRule>
    <cfRule type="cellIs" dxfId="14006" priority="10091" operator="equal">
      <formula>(((#REF!)))</formula>
    </cfRule>
  </conditionalFormatting>
  <conditionalFormatting sqref="M1716:S1716">
    <cfRule type="expression" dxfId="14005" priority="10147" stopIfTrue="1">
      <formula>NOT(ISERROR(SEARCH("O",M1716)))</formula>
    </cfRule>
    <cfRule type="expression" dxfId="14004" priority="10148" stopIfTrue="1">
      <formula>NOT(ISERROR(SEARCH("X",M1716)))</formula>
    </cfRule>
    <cfRule type="expression" dxfId="14003" priority="10149" stopIfTrue="1">
      <formula>NOT(ISERROR(SEARCH("V",M1716)))</formula>
    </cfRule>
  </conditionalFormatting>
  <conditionalFormatting sqref="M1716:S1716">
    <cfRule type="expression" dxfId="14002" priority="10141" stopIfTrue="1">
      <formula>NOT(ISERROR(SEARCH("O",M1716)))</formula>
    </cfRule>
    <cfRule type="expression" dxfId="14001" priority="10142" stopIfTrue="1">
      <formula>NOT(ISERROR(SEARCH("X",M1716)))</formula>
    </cfRule>
    <cfRule type="expression" dxfId="14000" priority="10143" stopIfTrue="1">
      <formula>NOT(ISERROR(SEARCH("V",M1716)))</formula>
    </cfRule>
    <cfRule type="expression" dxfId="13999" priority="10144" stopIfTrue="1">
      <formula>NOT(ISERROR(SEARCH("O",M1716)))</formula>
    </cfRule>
    <cfRule type="expression" dxfId="13998" priority="10145" stopIfTrue="1">
      <formula>NOT(ISERROR(SEARCH("X",M1716)))</formula>
    </cfRule>
    <cfRule type="expression" dxfId="13997" priority="10146" stopIfTrue="1">
      <formula>NOT(ISERROR(SEARCH("V",M1716)))</formula>
    </cfRule>
  </conditionalFormatting>
  <conditionalFormatting sqref="M1716:S1716">
    <cfRule type="expression" dxfId="13996" priority="10108" stopIfTrue="1">
      <formula>NOT(ISERROR(SEARCH("O",M1716)))</formula>
    </cfRule>
    <cfRule type="expression" dxfId="13995" priority="10109" stopIfTrue="1">
      <formula>NOT(ISERROR(SEARCH("X",M1716)))</formula>
    </cfRule>
    <cfRule type="expression" dxfId="13994" priority="10110" stopIfTrue="1">
      <formula>NOT(ISERROR(SEARCH("V",M1716)))</formula>
    </cfRule>
    <cfRule type="expression" dxfId="13993" priority="10111" stopIfTrue="1">
      <formula>NOT(ISERROR(SEARCH("O",M1716)))</formula>
    </cfRule>
    <cfRule type="expression" dxfId="13992" priority="10112" stopIfTrue="1">
      <formula>NOT(ISERROR(SEARCH("X",M1716)))</formula>
    </cfRule>
  </conditionalFormatting>
  <conditionalFormatting sqref="M1716">
    <cfRule type="expression" dxfId="13991" priority="10116" stopIfTrue="1">
      <formula>NOT(ISERROR(SEARCH("O",M1716)))</formula>
    </cfRule>
    <cfRule type="expression" dxfId="13990" priority="10117" stopIfTrue="1">
      <formula>NOT(ISERROR(SEARCH("X",M1716)))</formula>
    </cfRule>
    <cfRule type="expression" dxfId="13989" priority="10118" stopIfTrue="1">
      <formula>NOT(ISERROR(SEARCH("V",M1716)))</formula>
    </cfRule>
  </conditionalFormatting>
  <conditionalFormatting sqref="N1716">
    <cfRule type="expression" dxfId="13988" priority="10125" stopIfTrue="1">
      <formula>NOT(ISERROR(SEARCH("O",N1716)))</formula>
    </cfRule>
    <cfRule type="expression" dxfId="13987" priority="10126" stopIfTrue="1">
      <formula>NOT(ISERROR(SEARCH("X",N1716)))</formula>
    </cfRule>
    <cfRule type="expression" dxfId="13986" priority="10127" stopIfTrue="1">
      <formula>NOT(ISERROR(SEARCH("V",N1716)))</formula>
    </cfRule>
  </conditionalFormatting>
  <conditionalFormatting sqref="M1716:S1716">
    <cfRule type="expression" dxfId="13985" priority="10119" stopIfTrue="1">
      <formula>NOT(ISERROR(SEARCH("O",M1716)))</formula>
    </cfRule>
    <cfRule type="expression" dxfId="13984" priority="10120" stopIfTrue="1">
      <formula>NOT(ISERROR(SEARCH("X",M1716)))</formula>
    </cfRule>
    <cfRule type="expression" dxfId="13983" priority="10121" stopIfTrue="1">
      <formula>NOT(ISERROR(SEARCH("V",M1716)))</formula>
    </cfRule>
    <cfRule type="expression" dxfId="13982" priority="10122" stopIfTrue="1">
      <formula>NOT(ISERROR(SEARCH("O",M1716)))</formula>
    </cfRule>
    <cfRule type="expression" dxfId="13981" priority="10123" stopIfTrue="1">
      <formula>NOT(ISERROR(SEARCH("X",M1716)))</formula>
    </cfRule>
    <cfRule type="expression" dxfId="13980" priority="10124" stopIfTrue="1">
      <formula>NOT(ISERROR(SEARCH("V",M1716)))</formula>
    </cfRule>
  </conditionalFormatting>
  <conditionalFormatting sqref="P1716:Q1716">
    <cfRule type="expression" dxfId="13979" priority="10113" stopIfTrue="1">
      <formula>NOT(ISERROR(SEARCH("O",P1716)))</formula>
    </cfRule>
    <cfRule type="expression" dxfId="13978" priority="10114" stopIfTrue="1">
      <formula>NOT(ISERROR(SEARCH("X",P1716)))</formula>
    </cfRule>
    <cfRule type="expression" dxfId="13977" priority="10115" stopIfTrue="1">
      <formula>NOT(ISERROR(SEARCH("V",P1716)))</formula>
    </cfRule>
  </conditionalFormatting>
  <conditionalFormatting sqref="M1716:S1716">
    <cfRule type="expression" dxfId="13976" priority="10105" stopIfTrue="1">
      <formula>NOT(ISERROR(SEARCH("O",M1716)))</formula>
    </cfRule>
    <cfRule type="expression" dxfId="13975" priority="10106" stopIfTrue="1">
      <formula>NOT(ISERROR(SEARCH("X",M1716)))</formula>
    </cfRule>
    <cfRule type="expression" dxfId="13974" priority="10107" stopIfTrue="1">
      <formula>NOT(ISERROR(SEARCH("V",M1716)))</formula>
    </cfRule>
  </conditionalFormatting>
  <conditionalFormatting sqref="M1716:S1716">
    <cfRule type="expression" dxfId="13973" priority="10082" stopIfTrue="1">
      <formula>NOT(ISERROR(SEARCH("O",M1716)))</formula>
    </cfRule>
    <cfRule type="expression" dxfId="13972" priority="10083" stopIfTrue="1">
      <formula>NOT(ISERROR(SEARCH("X",M1716)))</formula>
    </cfRule>
    <cfRule type="expression" dxfId="13971" priority="10084" stopIfTrue="1">
      <formula>NOT(ISERROR(SEARCH("V",M1716)))</formula>
    </cfRule>
    <cfRule type="expression" dxfId="13970" priority="10085" stopIfTrue="1">
      <formula>NOT(ISERROR(SEARCH("O",M1716)))</formula>
    </cfRule>
    <cfRule type="expression" dxfId="13969" priority="10086" stopIfTrue="1">
      <formula>NOT(ISERROR(SEARCH("X",M1716)))</formula>
    </cfRule>
    <cfRule type="expression" dxfId="13968" priority="10087" stopIfTrue="1">
      <formula>NOT(ISERROR(SEARCH("V",M1716)))</formula>
    </cfRule>
  </conditionalFormatting>
  <conditionalFormatting sqref="P1716:Q1716 M1716:N1716">
    <cfRule type="expression" dxfId="13967" priority="10096" stopIfTrue="1">
      <formula>NOT(ISERROR(SEARCH("O",M1716)))</formula>
    </cfRule>
    <cfRule type="expression" dxfId="13966" priority="10097" stopIfTrue="1">
      <formula>NOT(ISERROR(SEARCH("X",M1716)))</formula>
    </cfRule>
    <cfRule type="expression" dxfId="13965" priority="10098" stopIfTrue="1">
      <formula>NOT(ISERROR(SEARCH("V",M1716)))</formula>
    </cfRule>
  </conditionalFormatting>
  <conditionalFormatting sqref="M1716:S1716">
    <cfRule type="expression" dxfId="13964" priority="10136" stopIfTrue="1">
      <formula>NOT(ISERROR(SEARCH("O",M1716)))</formula>
    </cfRule>
    <cfRule type="expression" dxfId="13963" priority="10137" stopIfTrue="1">
      <formula>NOT(ISERROR(SEARCH("X",M1716)))</formula>
    </cfRule>
    <cfRule type="expression" dxfId="13962" priority="10138" stopIfTrue="1">
      <formula>NOT(ISERROR(SEARCH("V",M1716)))</formula>
    </cfRule>
    <cfRule type="expression" dxfId="13961" priority="10139" stopIfTrue="1">
      <formula>NOT(ISERROR(SEARCH("O",M1716)))</formula>
    </cfRule>
    <cfRule type="expression" dxfId="13960" priority="10140" stopIfTrue="1">
      <formula>NOT(ISERROR(SEARCH("X",M1716)))</formula>
    </cfRule>
  </conditionalFormatting>
  <conditionalFormatting sqref="M1716:N1716">
    <cfRule type="containsText" dxfId="13959" priority="10092" operator="containsText" text="O">
      <formula>NOT(ISERROR(SEARCH("O",M1716)))</formula>
    </cfRule>
    <cfRule type="containsText" dxfId="13958" priority="10093" operator="containsText" text="X">
      <formula>NOT(ISERROR(SEARCH("X",M1716)))</formula>
    </cfRule>
    <cfRule type="containsText" dxfId="13957" priority="10094" operator="containsText" text="V">
      <formula>NOT(ISERROR(SEARCH("V",M1716)))</formula>
    </cfRule>
    <cfRule type="cellIs" dxfId="13956" priority="10095" operator="equal">
      <formula>(((#REF!)))</formula>
    </cfRule>
  </conditionalFormatting>
  <conditionalFormatting sqref="R1716">
    <cfRule type="expression" dxfId="13955" priority="10064" stopIfTrue="1">
      <formula>NOT(ISERROR(SEARCH("O",R1716)))</formula>
    </cfRule>
    <cfRule type="expression" dxfId="13954" priority="10065" stopIfTrue="1">
      <formula>NOT(ISERROR(SEARCH("X",R1716)))</formula>
    </cfRule>
    <cfRule type="expression" dxfId="13953" priority="10066" stopIfTrue="1">
      <formula>NOT(ISERROR(SEARCH("V",R1716)))</formula>
    </cfRule>
  </conditionalFormatting>
  <conditionalFormatting sqref="R1716">
    <cfRule type="expression" dxfId="13952" priority="10067" stopIfTrue="1">
      <formula>NOT(ISERROR(SEARCH("O",R1716)))</formula>
    </cfRule>
    <cfRule type="expression" dxfId="13951" priority="10068" stopIfTrue="1">
      <formula>NOT(ISERROR(SEARCH("X",R1716)))</formula>
    </cfRule>
    <cfRule type="expression" dxfId="13950" priority="10069" stopIfTrue="1">
      <formula>NOT(ISERROR(SEARCH("V",R1716)))</formula>
    </cfRule>
  </conditionalFormatting>
  <conditionalFormatting sqref="R1716:S1716">
    <cfRule type="expression" dxfId="13949" priority="10070" stopIfTrue="1">
      <formula>NOT(ISERROR(SEARCH("O",R1716)))</formula>
    </cfRule>
    <cfRule type="expression" dxfId="13948" priority="10071" stopIfTrue="1">
      <formula>NOT(ISERROR(SEARCH("X",R1716)))</formula>
    </cfRule>
    <cfRule type="expression" dxfId="13947" priority="10072" stopIfTrue="1">
      <formula>NOT(ISERROR(SEARCH("V",R1716)))</formula>
    </cfRule>
  </conditionalFormatting>
  <conditionalFormatting sqref="S1716">
    <cfRule type="expression" dxfId="13946" priority="10079" stopIfTrue="1">
      <formula>NOT(ISERROR(SEARCH("O",S1716)))</formula>
    </cfRule>
    <cfRule type="expression" dxfId="13945" priority="10080" stopIfTrue="1">
      <formula>NOT(ISERROR(SEARCH("X",S1716)))</formula>
    </cfRule>
    <cfRule type="expression" dxfId="13944" priority="10081" stopIfTrue="1">
      <formula>NOT(ISERROR(SEARCH("V",S1716)))</formula>
    </cfRule>
  </conditionalFormatting>
  <conditionalFormatting sqref="R1716:S1716">
    <cfRule type="expression" dxfId="13943" priority="10073" stopIfTrue="1">
      <formula>NOT(ISERROR(SEARCH("O",R1716)))</formula>
    </cfRule>
    <cfRule type="expression" dxfId="13942" priority="10074" stopIfTrue="1">
      <formula>NOT(ISERROR(SEARCH("X",R1716)))</formula>
    </cfRule>
    <cfRule type="expression" dxfId="13941" priority="10075" stopIfTrue="1">
      <formula>NOT(ISERROR(SEARCH("V",R1716)))</formula>
    </cfRule>
    <cfRule type="expression" dxfId="13940" priority="10076" stopIfTrue="1">
      <formula>NOT(ISERROR(SEARCH("O",R1716)))</formula>
    </cfRule>
    <cfRule type="expression" dxfId="13939" priority="10077" stopIfTrue="1">
      <formula>NOT(ISERROR(SEARCH("X",R1716)))</formula>
    </cfRule>
    <cfRule type="expression" dxfId="13938" priority="10078" stopIfTrue="1">
      <formula>NOT(ISERROR(SEARCH("V",R1716)))</formula>
    </cfRule>
  </conditionalFormatting>
  <conditionalFormatting sqref="R1716:S1716">
    <cfRule type="expression" dxfId="13937" priority="10061" stopIfTrue="1">
      <formula>NOT(ISERROR(SEARCH("O",R1716)))</formula>
    </cfRule>
    <cfRule type="expression" dxfId="13936" priority="10062" stopIfTrue="1">
      <formula>NOT(ISERROR(SEARCH("X",R1716)))</formula>
    </cfRule>
    <cfRule type="expression" dxfId="13935" priority="10063" stopIfTrue="1">
      <formula>NOT(ISERROR(SEARCH("V",R1716)))</formula>
    </cfRule>
  </conditionalFormatting>
  <conditionalFormatting sqref="R1716:S1716">
    <cfRule type="expression" dxfId="13934" priority="10058" stopIfTrue="1">
      <formula>NOT(ISERROR(SEARCH("O",R1716)))</formula>
    </cfRule>
    <cfRule type="expression" dxfId="13933" priority="10059" stopIfTrue="1">
      <formula>NOT(ISERROR(SEARCH("X",R1716)))</formula>
    </cfRule>
    <cfRule type="expression" dxfId="13932" priority="10060" stopIfTrue="1">
      <formula>NOT(ISERROR(SEARCH("V",R1716)))</formula>
    </cfRule>
  </conditionalFormatting>
  <conditionalFormatting sqref="R1716:S1716">
    <cfRule type="expression" dxfId="13931" priority="10045" stopIfTrue="1">
      <formula>NOT(ISERROR(SEARCH("O",R1716)))</formula>
    </cfRule>
    <cfRule type="expression" dxfId="13930" priority="10046" stopIfTrue="1">
      <formula>NOT(ISERROR(SEARCH("X",R1716)))</formula>
    </cfRule>
    <cfRule type="expression" dxfId="13929" priority="10047" stopIfTrue="1">
      <formula>NOT(ISERROR(SEARCH("V",R1716)))</formula>
    </cfRule>
    <cfRule type="expression" dxfId="13928" priority="10048" stopIfTrue="1">
      <formula>NOT(ISERROR(SEARCH("O",R1716)))</formula>
    </cfRule>
    <cfRule type="expression" dxfId="13927" priority="10049" stopIfTrue="1">
      <formula>NOT(ISERROR(SEARCH("X",R1716)))</formula>
    </cfRule>
    <cfRule type="expression" dxfId="13926" priority="10050" stopIfTrue="1">
      <formula>NOT(ISERROR(SEARCH("V",R1716)))</formula>
    </cfRule>
  </conditionalFormatting>
  <conditionalFormatting sqref="R1716:S1716">
    <cfRule type="expression" dxfId="13925" priority="10055" stopIfTrue="1">
      <formula>NOT(ISERROR(SEARCH("O",R1716)))</formula>
    </cfRule>
    <cfRule type="expression" dxfId="13924" priority="10056" stopIfTrue="1">
      <formula>NOT(ISERROR(SEARCH("X",R1716)))</formula>
    </cfRule>
    <cfRule type="expression" dxfId="13923" priority="10057" stopIfTrue="1">
      <formula>NOT(ISERROR(SEARCH("V",R1716)))</formula>
    </cfRule>
  </conditionalFormatting>
  <conditionalFormatting sqref="R1716:S1716">
    <cfRule type="containsText" dxfId="13922" priority="10051" operator="containsText" text="O">
      <formula>NOT(ISERROR(SEARCH("O",R1716)))</formula>
    </cfRule>
    <cfRule type="containsText" dxfId="13921" priority="10052" operator="containsText" text="X">
      <formula>NOT(ISERROR(SEARCH("X",R1716)))</formula>
    </cfRule>
    <cfRule type="containsText" dxfId="13920" priority="10053" operator="containsText" text="V">
      <formula>NOT(ISERROR(SEARCH("V",R1716)))</formula>
    </cfRule>
    <cfRule type="cellIs" dxfId="13919" priority="10054" operator="equal">
      <formula>(((#REF!)))</formula>
    </cfRule>
  </conditionalFormatting>
  <conditionalFormatting sqref="AM1716:AV1716">
    <cfRule type="cellIs" dxfId="13918" priority="10038" operator="equal">
      <formula>"NA"</formula>
    </cfRule>
    <cfRule type="cellIs" dxfId="13917" priority="10039" operator="equal">
      <formula>"NS"</formula>
    </cfRule>
    <cfRule type="cellIs" dxfId="13916" priority="10040" operator="equal">
      <formula>"S"</formula>
    </cfRule>
    <cfRule type="cellIs" dxfId="13915" priority="10041" operator="equal">
      <formula>"A"</formula>
    </cfRule>
    <cfRule type="cellIs" dxfId="13914" priority="10042" operator="equal">
      <formula>"X"</formula>
    </cfRule>
    <cfRule type="cellIs" dxfId="13913" priority="10043" operator="equal">
      <formula>"L"</formula>
    </cfRule>
    <cfRule type="cellIs" dxfId="13912" priority="10044" operator="equal">
      <formula>"V"</formula>
    </cfRule>
  </conditionalFormatting>
  <conditionalFormatting sqref="H1716">
    <cfRule type="expression" dxfId="13911" priority="10032" stopIfTrue="1">
      <formula>NOT(ISERROR(SEARCH("O",H1716)))</formula>
    </cfRule>
    <cfRule type="expression" dxfId="13910" priority="10033" stopIfTrue="1">
      <formula>NOT(ISERROR(SEARCH("X",H1716)))</formula>
    </cfRule>
    <cfRule type="expression" dxfId="13909" priority="10034" stopIfTrue="1">
      <formula>NOT(ISERROR(SEARCH("V",H1716)))</formula>
    </cfRule>
  </conditionalFormatting>
  <conditionalFormatting sqref="H1716">
    <cfRule type="expression" dxfId="13908" priority="10029" stopIfTrue="1">
      <formula>NOT(ISERROR(SEARCH("O",H1716)))</formula>
    </cfRule>
    <cfRule type="expression" dxfId="13907" priority="10030" stopIfTrue="1">
      <formula>NOT(ISERROR(SEARCH("X",H1716)))</formula>
    </cfRule>
    <cfRule type="expression" dxfId="13906" priority="10031" stopIfTrue="1">
      <formula>NOT(ISERROR(SEARCH("V",H1716)))</formula>
    </cfRule>
  </conditionalFormatting>
  <conditionalFormatting sqref="H1716">
    <cfRule type="expression" dxfId="13905" priority="10013" stopIfTrue="1">
      <formula>NOT(ISERROR(SEARCH("O",H1716)))</formula>
    </cfRule>
    <cfRule type="expression" dxfId="13904" priority="10014" stopIfTrue="1">
      <formula>NOT(ISERROR(SEARCH("X",H1716)))</formula>
    </cfRule>
    <cfRule type="expression" dxfId="13903" priority="10015" stopIfTrue="1">
      <formula>NOT(ISERROR(SEARCH("V",H1716)))</formula>
    </cfRule>
    <cfRule type="expression" dxfId="13902" priority="10016" stopIfTrue="1">
      <formula>NOT(ISERROR(SEARCH("O",H1716)))</formula>
    </cfRule>
    <cfRule type="expression" dxfId="13901" priority="10017" stopIfTrue="1">
      <formula>NOT(ISERROR(SEARCH("X",H1716)))</formula>
    </cfRule>
    <cfRule type="expression" dxfId="13900" priority="10018" stopIfTrue="1">
      <formula>NOT(ISERROR(SEARCH("V",H1716)))</formula>
    </cfRule>
  </conditionalFormatting>
  <conditionalFormatting sqref="H1716">
    <cfRule type="containsText" dxfId="13899" priority="10019" operator="containsText" text="O">
      <formula>NOT(ISERROR(SEARCH("O",H1716)))</formula>
    </cfRule>
    <cfRule type="containsText" dxfId="13898" priority="10020" operator="containsText" text="X">
      <formula>NOT(ISERROR(SEARCH("X",H1716)))</formula>
    </cfRule>
    <cfRule type="containsText" dxfId="13897" priority="10021" operator="containsText" text="V">
      <formula>NOT(ISERROR(SEARCH("V",H1716)))</formula>
    </cfRule>
    <cfRule type="cellIs" dxfId="13896" priority="10022" operator="equal">
      <formula>(((#REF!)))</formula>
    </cfRule>
  </conditionalFormatting>
  <conditionalFormatting sqref="H1736:H1738">
    <cfRule type="expression" dxfId="13895" priority="8193" stopIfTrue="1">
      <formula>NOT(ISERROR(SEARCH("O",H1736)))</formula>
    </cfRule>
    <cfRule type="expression" dxfId="13894" priority="8194" stopIfTrue="1">
      <formula>NOT(ISERROR(SEARCH("X",H1736)))</formula>
    </cfRule>
    <cfRule type="expression" dxfId="13893" priority="8195" stopIfTrue="1">
      <formula>NOT(ISERROR(SEARCH("V",H1736)))</formula>
    </cfRule>
  </conditionalFormatting>
  <conditionalFormatting sqref="R1745:R1747">
    <cfRule type="expression" dxfId="13892" priority="7367" stopIfTrue="1">
      <formula>NOT(ISERROR(SEARCH("O",R1745)))</formula>
    </cfRule>
    <cfRule type="expression" dxfId="13891" priority="7368" stopIfTrue="1">
      <formula>NOT(ISERROR(SEARCH("X",R1745)))</formula>
    </cfRule>
    <cfRule type="expression" dxfId="13890" priority="7369" stopIfTrue="1">
      <formula>NOT(ISERROR(SEARCH("V",R1745)))</formula>
    </cfRule>
  </conditionalFormatting>
  <conditionalFormatting sqref="H1787:H1789">
    <cfRule type="expression" dxfId="13889" priority="6830" stopIfTrue="1">
      <formula>NOT(ISERROR(SEARCH("O",H1787)))</formula>
    </cfRule>
    <cfRule type="expression" dxfId="13888" priority="6831" stopIfTrue="1">
      <formula>NOT(ISERROR(SEARCH("X",H1787)))</formula>
    </cfRule>
    <cfRule type="expression" dxfId="13887" priority="6832" stopIfTrue="1">
      <formula>NOT(ISERROR(SEARCH("V",H1787)))</formula>
    </cfRule>
  </conditionalFormatting>
  <conditionalFormatting sqref="H1739 M1733:S1739">
    <cfRule type="expression" dxfId="13886" priority="8278" stopIfTrue="1">
      <formula>NOT(ISERROR(SEARCH("O",H1733)))</formula>
    </cfRule>
    <cfRule type="expression" dxfId="13885" priority="8279" stopIfTrue="1">
      <formula>NOT(ISERROR(SEARCH("X",H1733)))</formula>
    </cfRule>
    <cfRule type="expression" dxfId="13884" priority="8280" stopIfTrue="1">
      <formula>NOT(ISERROR(SEARCH("V",H1733)))</formula>
    </cfRule>
  </conditionalFormatting>
  <conditionalFormatting sqref="M1733:S1739 H1739">
    <cfRule type="expression" dxfId="13883" priority="8272" stopIfTrue="1">
      <formula>NOT(ISERROR(SEARCH("O",H1733)))</formula>
    </cfRule>
    <cfRule type="expression" dxfId="13882" priority="8273" stopIfTrue="1">
      <formula>NOT(ISERROR(SEARCH("X",H1733)))</formula>
    </cfRule>
    <cfRule type="expression" dxfId="13881" priority="8274" stopIfTrue="1">
      <formula>NOT(ISERROR(SEARCH("V",H1733)))</formula>
    </cfRule>
    <cfRule type="expression" dxfId="13880" priority="8275" stopIfTrue="1">
      <formula>NOT(ISERROR(SEARCH("O",H1733)))</formula>
    </cfRule>
    <cfRule type="expression" dxfId="13879" priority="8276" stopIfTrue="1">
      <formula>NOT(ISERROR(SEARCH("X",H1733)))</formula>
    </cfRule>
    <cfRule type="expression" dxfId="13878" priority="8277" stopIfTrue="1">
      <formula>NOT(ISERROR(SEARCH("V",H1733)))</formula>
    </cfRule>
  </conditionalFormatting>
  <conditionalFormatting sqref="Q1733:Q1739 O1733:O1739">
    <cfRule type="expression" dxfId="13877" priority="8263" stopIfTrue="1">
      <formula>NOT(ISERROR(SEARCH("O",O1733)))</formula>
    </cfRule>
    <cfRule type="expression" dxfId="13876" priority="8264" stopIfTrue="1">
      <formula>NOT(ISERROR(SEARCH("X",O1733)))</formula>
    </cfRule>
    <cfRule type="expression" dxfId="13875" priority="8265" stopIfTrue="1">
      <formula>NOT(ISERROR(SEARCH("V",O1733)))</formula>
    </cfRule>
    <cfRule type="expression" dxfId="13874" priority="8266" stopIfTrue="1">
      <formula>NOT(ISERROR(SEARCH("O",O1733)))</formula>
    </cfRule>
    <cfRule type="expression" dxfId="13873" priority="8267" stopIfTrue="1">
      <formula>NOT(ISERROR(SEARCH("X",O1733)))</formula>
    </cfRule>
  </conditionalFormatting>
  <conditionalFormatting sqref="P1733:P1739 M1733:N1739 R1733:S1739 H1739">
    <cfRule type="containsText" dxfId="13872" priority="8268" operator="containsText" text="O">
      <formula>NOT(ISERROR(SEARCH("O",H1733)))</formula>
    </cfRule>
    <cfRule type="containsText" dxfId="13871" priority="8269" operator="containsText" text="X">
      <formula>NOT(ISERROR(SEARCH("X",H1733)))</formula>
    </cfRule>
    <cfRule type="containsText" dxfId="13870" priority="8270" operator="containsText" text="V">
      <formula>NOT(ISERROR(SEARCH("V",H1733)))</formula>
    </cfRule>
    <cfRule type="cellIs" dxfId="13869" priority="8271" operator="equal">
      <formula>(((#REF!)))</formula>
    </cfRule>
  </conditionalFormatting>
  <conditionalFormatting sqref="R1739">
    <cfRule type="expression" dxfId="13868" priority="8254" stopIfTrue="1">
      <formula>NOT(ISERROR(SEARCH("O",R1739)))</formula>
    </cfRule>
    <cfRule type="expression" dxfId="13867" priority="8255" stopIfTrue="1">
      <formula>NOT(ISERROR(SEARCH("X",R1739)))</formula>
    </cfRule>
    <cfRule type="expression" dxfId="13866" priority="8256" stopIfTrue="1">
      <formula>NOT(ISERROR(SEARCH("V",R1739)))</formula>
    </cfRule>
    <cfRule type="expression" dxfId="13865" priority="8257" stopIfTrue="1">
      <formula>NOT(ISERROR(SEARCH("O",R1739)))</formula>
    </cfRule>
    <cfRule type="expression" dxfId="13864" priority="8258" stopIfTrue="1">
      <formula>NOT(ISERROR(SEARCH("X",R1739)))</formula>
    </cfRule>
    <cfRule type="expression" dxfId="13863" priority="8259" stopIfTrue="1">
      <formula>NOT(ISERROR(SEARCH("V",R1739)))</formula>
    </cfRule>
  </conditionalFormatting>
  <conditionalFormatting sqref="S1739">
    <cfRule type="expression" dxfId="13862" priority="8260" stopIfTrue="1">
      <formula>NOT(ISERROR(SEARCH("O",S1739)))</formula>
    </cfRule>
    <cfRule type="expression" dxfId="13861" priority="8261" stopIfTrue="1">
      <formula>NOT(ISERROR(SEARCH("X",S1739)))</formula>
    </cfRule>
    <cfRule type="expression" dxfId="13860" priority="8262" stopIfTrue="1">
      <formula>NOT(ISERROR(SEARCH("V",S1739)))</formula>
    </cfRule>
  </conditionalFormatting>
  <conditionalFormatting sqref="H1733:H1735">
    <cfRule type="expression" dxfId="13859" priority="8248" stopIfTrue="1">
      <formula>NOT(ISERROR(SEARCH("O",H1733)))</formula>
    </cfRule>
    <cfRule type="expression" dxfId="13858" priority="8249" stopIfTrue="1">
      <formula>NOT(ISERROR(SEARCH("X",H1733)))</formula>
    </cfRule>
    <cfRule type="expression" dxfId="13857" priority="8250" stopIfTrue="1">
      <formula>NOT(ISERROR(SEARCH("V",H1733)))</formula>
    </cfRule>
  </conditionalFormatting>
  <conditionalFormatting sqref="H1733:H1735">
    <cfRule type="expression" dxfId="13856" priority="8251" stopIfTrue="1">
      <formula>NOT(ISERROR(SEARCH("O",H1733)))</formula>
    </cfRule>
    <cfRule type="expression" dxfId="13855" priority="8252" stopIfTrue="1">
      <formula>NOT(ISERROR(SEARCH("X",H1733)))</formula>
    </cfRule>
    <cfRule type="expression" dxfId="13854" priority="8253" stopIfTrue="1">
      <formula>NOT(ISERROR(SEARCH("V",H1733)))</formula>
    </cfRule>
  </conditionalFormatting>
  <conditionalFormatting sqref="H1733:H1735">
    <cfRule type="expression" dxfId="13853" priority="8245" stopIfTrue="1">
      <formula>NOT(ISERROR(SEARCH("O",H1733)))</formula>
    </cfRule>
    <cfRule type="expression" dxfId="13852" priority="8246" stopIfTrue="1">
      <formula>NOT(ISERROR(SEARCH("X",H1733)))</formula>
    </cfRule>
    <cfRule type="expression" dxfId="13851" priority="8247" stopIfTrue="1">
      <formula>NOT(ISERROR(SEARCH("V",H1733)))</formula>
    </cfRule>
  </conditionalFormatting>
  <conditionalFormatting sqref="H1733:H1735">
    <cfRule type="expression" dxfId="13850" priority="8242" stopIfTrue="1">
      <formula>NOT(ISERROR(SEARCH("O",H1733)))</formula>
    </cfRule>
    <cfRule type="expression" dxfId="13849" priority="8243" stopIfTrue="1">
      <formula>NOT(ISERROR(SEARCH("X",H1733)))</formula>
    </cfRule>
    <cfRule type="expression" dxfId="13848" priority="8244" stopIfTrue="1">
      <formula>NOT(ISERROR(SEARCH("V",H1733)))</formula>
    </cfRule>
  </conditionalFormatting>
  <conditionalFormatting sqref="H1733:H1735">
    <cfRule type="expression" dxfId="13847" priority="8225" stopIfTrue="1">
      <formula>NOT(ISERROR(SEARCH("O",H1733)))</formula>
    </cfRule>
    <cfRule type="expression" dxfId="13846" priority="8226" stopIfTrue="1">
      <formula>NOT(ISERROR(SEARCH("X",H1733)))</formula>
    </cfRule>
    <cfRule type="expression" dxfId="13845" priority="8227" stopIfTrue="1">
      <formula>NOT(ISERROR(SEARCH("V",H1733)))</formula>
    </cfRule>
    <cfRule type="expression" dxfId="13844" priority="8228" stopIfTrue="1">
      <formula>NOT(ISERROR(SEARCH("O",H1733)))</formula>
    </cfRule>
    <cfRule type="expression" dxfId="13843" priority="8229" stopIfTrue="1">
      <formula>NOT(ISERROR(SEARCH("X",H1733)))</formula>
    </cfRule>
    <cfRule type="expression" dxfId="13842" priority="8230" stopIfTrue="1">
      <formula>NOT(ISERROR(SEARCH("V",H1733)))</formula>
    </cfRule>
  </conditionalFormatting>
  <conditionalFormatting sqref="H1733:H1735">
    <cfRule type="expression" dxfId="13841" priority="8239" stopIfTrue="1">
      <formula>NOT(ISERROR(SEARCH("O",H1733)))</formula>
    </cfRule>
    <cfRule type="expression" dxfId="13840" priority="8240" stopIfTrue="1">
      <formula>NOT(ISERROR(SEARCH("X",H1733)))</formula>
    </cfRule>
    <cfRule type="expression" dxfId="13839" priority="8241" stopIfTrue="1">
      <formula>NOT(ISERROR(SEARCH("V",H1733)))</formula>
    </cfRule>
  </conditionalFormatting>
  <conditionalFormatting sqref="H1733:H1735">
    <cfRule type="containsText" dxfId="13838" priority="8235" operator="containsText" text="O">
      <formula>NOT(ISERROR(SEARCH("O",H1733)))</formula>
    </cfRule>
    <cfRule type="containsText" dxfId="13837" priority="8236" operator="containsText" text="X">
      <formula>NOT(ISERROR(SEARCH("X",H1733)))</formula>
    </cfRule>
    <cfRule type="containsText" dxfId="13836" priority="8237" operator="containsText" text="V">
      <formula>NOT(ISERROR(SEARCH("V",H1733)))</formula>
    </cfRule>
    <cfRule type="cellIs" dxfId="13835" priority="8238" operator="equal">
      <formula>(((#REF!)))</formula>
    </cfRule>
  </conditionalFormatting>
  <conditionalFormatting sqref="H1733:H1735">
    <cfRule type="containsText" dxfId="13834" priority="8231" operator="containsText" text="O">
      <formula>NOT(ISERROR(SEARCH("O",H1733)))</formula>
    </cfRule>
    <cfRule type="containsText" dxfId="13833" priority="8232" operator="containsText" text="X">
      <formula>NOT(ISERROR(SEARCH("X",H1733)))</formula>
    </cfRule>
    <cfRule type="containsText" dxfId="13832" priority="8233" operator="containsText" text="V">
      <formula>NOT(ISERROR(SEARCH("V",H1733)))</formula>
    </cfRule>
    <cfRule type="cellIs" dxfId="13831" priority="8234" operator="equal">
      <formula>(((#REF!)))</formula>
    </cfRule>
  </conditionalFormatting>
  <conditionalFormatting sqref="H1736:H1738">
    <cfRule type="expression" dxfId="13830" priority="8199" stopIfTrue="1">
      <formula>NOT(ISERROR(SEARCH("O",H1736)))</formula>
    </cfRule>
    <cfRule type="expression" dxfId="13829" priority="8200" stopIfTrue="1">
      <formula>NOT(ISERROR(SEARCH("X",H1736)))</formula>
    </cfRule>
    <cfRule type="expression" dxfId="13828" priority="8201" stopIfTrue="1">
      <formula>NOT(ISERROR(SEARCH("V",H1736)))</formula>
    </cfRule>
  </conditionalFormatting>
  <conditionalFormatting sqref="H1736:H1738">
    <cfRule type="expression" dxfId="13827" priority="8202" stopIfTrue="1">
      <formula>NOT(ISERROR(SEARCH("O",H1736)))</formula>
    </cfRule>
    <cfRule type="expression" dxfId="13826" priority="8203" stopIfTrue="1">
      <formula>NOT(ISERROR(SEARCH("X",H1736)))</formula>
    </cfRule>
    <cfRule type="expression" dxfId="13825" priority="8204" stopIfTrue="1">
      <formula>NOT(ISERROR(SEARCH("V",H1736)))</formula>
    </cfRule>
  </conditionalFormatting>
  <conditionalFormatting sqref="H1736:H1738">
    <cfRule type="expression" dxfId="13824" priority="8196" stopIfTrue="1">
      <formula>NOT(ISERROR(SEARCH("O",H1736)))</formula>
    </cfRule>
    <cfRule type="expression" dxfId="13823" priority="8197" stopIfTrue="1">
      <formula>NOT(ISERROR(SEARCH("X",H1736)))</formula>
    </cfRule>
    <cfRule type="expression" dxfId="13822" priority="8198" stopIfTrue="1">
      <formula>NOT(ISERROR(SEARCH("V",H1736)))</formula>
    </cfRule>
  </conditionalFormatting>
  <conditionalFormatting sqref="H1736:H1738">
    <cfRule type="expression" dxfId="13821" priority="8190" stopIfTrue="1">
      <formula>NOT(ISERROR(SEARCH("O",H1736)))</formula>
    </cfRule>
    <cfRule type="expression" dxfId="13820" priority="8191" stopIfTrue="1">
      <formula>NOT(ISERROR(SEARCH("X",H1736)))</formula>
    </cfRule>
    <cfRule type="expression" dxfId="13819" priority="8192" stopIfTrue="1">
      <formula>NOT(ISERROR(SEARCH("V",H1736)))</formula>
    </cfRule>
  </conditionalFormatting>
  <conditionalFormatting sqref="H1736:H1738">
    <cfRule type="containsText" dxfId="13818" priority="8186" operator="containsText" text="O">
      <formula>NOT(ISERROR(SEARCH("O",H1736)))</formula>
    </cfRule>
    <cfRule type="containsText" dxfId="13817" priority="8187" operator="containsText" text="X">
      <formula>NOT(ISERROR(SEARCH("X",H1736)))</formula>
    </cfRule>
    <cfRule type="containsText" dxfId="13816" priority="8188" operator="containsText" text="V">
      <formula>NOT(ISERROR(SEARCH("V",H1736)))</formula>
    </cfRule>
    <cfRule type="cellIs" dxfId="13815" priority="8189" operator="equal">
      <formula>(((#REF!)))</formula>
    </cfRule>
  </conditionalFormatting>
  <conditionalFormatting sqref="H1736:H1738">
    <cfRule type="containsText" dxfId="13814" priority="8182" operator="containsText" text="O">
      <formula>NOT(ISERROR(SEARCH("O",H1736)))</formula>
    </cfRule>
    <cfRule type="containsText" dxfId="13813" priority="8183" operator="containsText" text="X">
      <formula>NOT(ISERROR(SEARCH("X",H1736)))</formula>
    </cfRule>
    <cfRule type="containsText" dxfId="13812" priority="8184" operator="containsText" text="V">
      <formula>NOT(ISERROR(SEARCH("V",H1736)))</formula>
    </cfRule>
    <cfRule type="cellIs" dxfId="13811" priority="8185" operator="equal">
      <formula>(((#REF!)))</formula>
    </cfRule>
  </conditionalFormatting>
  <conditionalFormatting sqref="N1780">
    <cfRule type="expression" dxfId="13810" priority="6915" stopIfTrue="1">
      <formula>NOT(ISERROR(SEARCH("O",N1780)))</formula>
    </cfRule>
    <cfRule type="expression" dxfId="13809" priority="6916" stopIfTrue="1">
      <formula>NOT(ISERROR(SEARCH("X",N1780)))</formula>
    </cfRule>
    <cfRule type="expression" dxfId="13808" priority="6917" stopIfTrue="1">
      <formula>NOT(ISERROR(SEARCH("V",N1780)))</formula>
    </cfRule>
  </conditionalFormatting>
  <conditionalFormatting sqref="Q1780">
    <cfRule type="expression" dxfId="13807" priority="6918" stopIfTrue="1">
      <formula>NOT(ISERROR(SEARCH("O",Q1780)))</formula>
    </cfRule>
    <cfRule type="expression" dxfId="13806" priority="6919" stopIfTrue="1">
      <formula>NOT(ISERROR(SEARCH("X",Q1780)))</formula>
    </cfRule>
    <cfRule type="expression" dxfId="13805" priority="6920" stopIfTrue="1">
      <formula>NOT(ISERROR(SEARCH("V",Q1780)))</formula>
    </cfRule>
  </conditionalFormatting>
  <conditionalFormatting sqref="M1780">
    <cfRule type="expression" dxfId="13804" priority="6906" stopIfTrue="1">
      <formula>NOT(ISERROR(SEARCH("O",M1780)))</formula>
    </cfRule>
    <cfRule type="expression" dxfId="13803" priority="6907" stopIfTrue="1">
      <formula>NOT(ISERROR(SEARCH("X",M1780)))</formula>
    </cfRule>
    <cfRule type="expression" dxfId="13802" priority="6908" stopIfTrue="1">
      <formula>NOT(ISERROR(SEARCH("V",M1780)))</formula>
    </cfRule>
  </conditionalFormatting>
  <conditionalFormatting sqref="H1740 M1740:S1743">
    <cfRule type="expression" dxfId="13801" priority="7688" stopIfTrue="1">
      <formula>NOT(ISERROR(SEARCH("O",H1740)))</formula>
    </cfRule>
    <cfRule type="expression" dxfId="13800" priority="7689" stopIfTrue="1">
      <formula>NOT(ISERROR(SEARCH("X",H1740)))</formula>
    </cfRule>
    <cfRule type="expression" dxfId="13799" priority="7690" stopIfTrue="1">
      <formula>NOT(ISERROR(SEARCH("V",H1740)))</formula>
    </cfRule>
  </conditionalFormatting>
  <conditionalFormatting sqref="Q1740:Q1743 O1740:O1743">
    <cfRule type="expression" dxfId="13798" priority="7673" stopIfTrue="1">
      <formula>NOT(ISERROR(SEARCH("O",O1740)))</formula>
    </cfRule>
    <cfRule type="expression" dxfId="13797" priority="7674" stopIfTrue="1">
      <formula>NOT(ISERROR(SEARCH("X",O1740)))</formula>
    </cfRule>
    <cfRule type="expression" dxfId="13796" priority="7675" stopIfTrue="1">
      <formula>NOT(ISERROR(SEARCH("V",O1740)))</formula>
    </cfRule>
    <cfRule type="expression" dxfId="13795" priority="7676" stopIfTrue="1">
      <formula>NOT(ISERROR(SEARCH("O",O1740)))</formula>
    </cfRule>
    <cfRule type="expression" dxfId="13794" priority="7677" stopIfTrue="1">
      <formula>NOT(ISERROR(SEARCH("X",O1740)))</formula>
    </cfRule>
  </conditionalFormatting>
  <conditionalFormatting sqref="P1740:P1743 M1740:N1743 R1740:S1743 H1740">
    <cfRule type="containsText" dxfId="13793" priority="7678" operator="containsText" text="O">
      <formula>NOT(ISERROR(SEARCH("O",H1740)))</formula>
    </cfRule>
    <cfRule type="containsText" dxfId="13792" priority="7679" operator="containsText" text="X">
      <formula>NOT(ISERROR(SEARCH("X",H1740)))</formula>
    </cfRule>
    <cfRule type="containsText" dxfId="13791" priority="7680" operator="containsText" text="V">
      <formula>NOT(ISERROR(SEARCH("V",H1740)))</formula>
    </cfRule>
    <cfRule type="cellIs" dxfId="13790" priority="7681" operator="equal">
      <formula>(((#REF!)))</formula>
    </cfRule>
  </conditionalFormatting>
  <conditionalFormatting sqref="H1741:H1743">
    <cfRule type="expression" dxfId="13789" priority="7656" stopIfTrue="1">
      <formula>NOT(ISERROR(SEARCH("O",H1741)))</formula>
    </cfRule>
    <cfRule type="expression" dxfId="13788" priority="7657" stopIfTrue="1">
      <formula>NOT(ISERROR(SEARCH("X",H1741)))</formula>
    </cfRule>
    <cfRule type="expression" dxfId="13787" priority="7658" stopIfTrue="1">
      <formula>NOT(ISERROR(SEARCH("V",H1741)))</formula>
    </cfRule>
  </conditionalFormatting>
  <conditionalFormatting sqref="H1741:H1743">
    <cfRule type="expression" dxfId="13786" priority="7650" stopIfTrue="1">
      <formula>NOT(ISERROR(SEARCH("O",H1741)))</formula>
    </cfRule>
    <cfRule type="expression" dxfId="13785" priority="7651" stopIfTrue="1">
      <formula>NOT(ISERROR(SEARCH("X",H1741)))</formula>
    </cfRule>
    <cfRule type="expression" dxfId="13784" priority="7652" stopIfTrue="1">
      <formula>NOT(ISERROR(SEARCH("V",H1741)))</formula>
    </cfRule>
    <cfRule type="expression" dxfId="13783" priority="7653" stopIfTrue="1">
      <formula>NOT(ISERROR(SEARCH("O",H1741)))</formula>
    </cfRule>
    <cfRule type="expression" dxfId="13782" priority="7654" stopIfTrue="1">
      <formula>NOT(ISERROR(SEARCH("X",H1741)))</formula>
    </cfRule>
    <cfRule type="expression" dxfId="13781" priority="7655" stopIfTrue="1">
      <formula>NOT(ISERROR(SEARCH("V",H1741)))</formula>
    </cfRule>
  </conditionalFormatting>
  <conditionalFormatting sqref="H1741:H1743">
    <cfRule type="containsText" dxfId="13780" priority="7646" operator="containsText" text="O">
      <formula>NOT(ISERROR(SEARCH("O",H1741)))</formula>
    </cfRule>
    <cfRule type="containsText" dxfId="13779" priority="7647" operator="containsText" text="X">
      <formula>NOT(ISERROR(SEARCH("X",H1741)))</formula>
    </cfRule>
    <cfRule type="containsText" dxfId="13778" priority="7648" operator="containsText" text="V">
      <formula>NOT(ISERROR(SEARCH("V",H1741)))</formula>
    </cfRule>
    <cfRule type="cellIs" dxfId="13777" priority="7649" operator="equal">
      <formula>(((#REF!)))</formula>
    </cfRule>
  </conditionalFormatting>
  <conditionalFormatting sqref="M1744:S1747 H1745:H1747">
    <cfRule type="expression" dxfId="13776" priority="7391" stopIfTrue="1">
      <formula>NOT(ISERROR(SEARCH("O",H1744)))</formula>
    </cfRule>
    <cfRule type="expression" dxfId="13775" priority="7392" stopIfTrue="1">
      <formula>NOT(ISERROR(SEARCH("X",H1744)))</formula>
    </cfRule>
    <cfRule type="expression" dxfId="13774" priority="7393" stopIfTrue="1">
      <formula>NOT(ISERROR(SEARCH("V",H1744)))</formula>
    </cfRule>
  </conditionalFormatting>
  <conditionalFormatting sqref="M1744:S1747 H1745:H1747">
    <cfRule type="expression" dxfId="13773" priority="7385" stopIfTrue="1">
      <formula>NOT(ISERROR(SEARCH("O",H1744)))</formula>
    </cfRule>
    <cfRule type="expression" dxfId="13772" priority="7386" stopIfTrue="1">
      <formula>NOT(ISERROR(SEARCH("X",H1744)))</formula>
    </cfRule>
    <cfRule type="expression" dxfId="13771" priority="7387" stopIfTrue="1">
      <formula>NOT(ISERROR(SEARCH("V",H1744)))</formula>
    </cfRule>
    <cfRule type="expression" dxfId="13770" priority="7388" stopIfTrue="1">
      <formula>NOT(ISERROR(SEARCH("O",H1744)))</formula>
    </cfRule>
    <cfRule type="expression" dxfId="13769" priority="7389" stopIfTrue="1">
      <formula>NOT(ISERROR(SEARCH("X",H1744)))</formula>
    </cfRule>
    <cfRule type="expression" dxfId="13768" priority="7390" stopIfTrue="1">
      <formula>NOT(ISERROR(SEARCH("V",H1744)))</formula>
    </cfRule>
  </conditionalFormatting>
  <conditionalFormatting sqref="Q1744:Q1747 O1744:O1747">
    <cfRule type="expression" dxfId="13767" priority="7370" stopIfTrue="1">
      <formula>NOT(ISERROR(SEARCH("O",O1744)))</formula>
    </cfRule>
    <cfRule type="expression" dxfId="13766" priority="7371" stopIfTrue="1">
      <formula>NOT(ISERROR(SEARCH("X",O1744)))</formula>
    </cfRule>
    <cfRule type="expression" dxfId="13765" priority="7372" stopIfTrue="1">
      <formula>NOT(ISERROR(SEARCH("V",O1744)))</formula>
    </cfRule>
    <cfRule type="expression" dxfId="13764" priority="7373" stopIfTrue="1">
      <formula>NOT(ISERROR(SEARCH("O",O1744)))</formula>
    </cfRule>
    <cfRule type="expression" dxfId="13763" priority="7374" stopIfTrue="1">
      <formula>NOT(ISERROR(SEARCH("X",O1744)))</formula>
    </cfRule>
  </conditionalFormatting>
  <conditionalFormatting sqref="P1744:P1747 M1744:N1747 R1744:S1747 H1745:H1747">
    <cfRule type="containsText" dxfId="13762" priority="7375" operator="containsText" text="O">
      <formula>NOT(ISERROR(SEARCH("O",H1744)))</formula>
    </cfRule>
    <cfRule type="containsText" dxfId="13761" priority="7376" operator="containsText" text="X">
      <formula>NOT(ISERROR(SEARCH("X",H1744)))</formula>
    </cfRule>
    <cfRule type="containsText" dxfId="13760" priority="7377" operator="containsText" text="V">
      <formula>NOT(ISERROR(SEARCH("V",H1744)))</formula>
    </cfRule>
    <cfRule type="cellIs" dxfId="13759" priority="7378" operator="equal">
      <formula>(((#REF!)))</formula>
    </cfRule>
  </conditionalFormatting>
  <conditionalFormatting sqref="P1745:P1747">
    <cfRule type="expression" dxfId="13758" priority="7382" stopIfTrue="1">
      <formula>NOT(ISERROR(SEARCH("O",P1745)))</formula>
    </cfRule>
    <cfRule type="expression" dxfId="13757" priority="7383" stopIfTrue="1">
      <formula>NOT(ISERROR(SEARCH("X",P1745)))</formula>
    </cfRule>
    <cfRule type="expression" dxfId="13756" priority="7384" stopIfTrue="1">
      <formula>NOT(ISERROR(SEARCH("V",P1745)))</formula>
    </cfRule>
  </conditionalFormatting>
  <conditionalFormatting sqref="Q1745:Q1747">
    <cfRule type="expression" dxfId="13755" priority="7379" stopIfTrue="1">
      <formula>NOT(ISERROR(SEARCH("O",Q1745)))</formula>
    </cfRule>
    <cfRule type="expression" dxfId="13754" priority="7380" stopIfTrue="1">
      <formula>NOT(ISERROR(SEARCH("X",Q1745)))</formula>
    </cfRule>
    <cfRule type="expression" dxfId="13753" priority="7381" stopIfTrue="1">
      <formula>NOT(ISERROR(SEARCH("V",Q1745)))</formula>
    </cfRule>
  </conditionalFormatting>
  <conditionalFormatting sqref="H1744">
    <cfRule type="expression" dxfId="13752" priority="7350" stopIfTrue="1">
      <formula>NOT(ISERROR(SEARCH("O",H1744)))</formula>
    </cfRule>
    <cfRule type="expression" dxfId="13751" priority="7351" stopIfTrue="1">
      <formula>NOT(ISERROR(SEARCH("X",H1744)))</formula>
    </cfRule>
    <cfRule type="expression" dxfId="13750" priority="7352" stopIfTrue="1">
      <formula>NOT(ISERROR(SEARCH("V",H1744)))</formula>
    </cfRule>
  </conditionalFormatting>
  <conditionalFormatting sqref="H1744">
    <cfRule type="expression" dxfId="13749" priority="7344" stopIfTrue="1">
      <formula>NOT(ISERROR(SEARCH("O",H1744)))</formula>
    </cfRule>
    <cfRule type="expression" dxfId="13748" priority="7345" stopIfTrue="1">
      <formula>NOT(ISERROR(SEARCH("X",H1744)))</formula>
    </cfRule>
    <cfRule type="expression" dxfId="13747" priority="7346" stopIfTrue="1">
      <formula>NOT(ISERROR(SEARCH("V",H1744)))</formula>
    </cfRule>
    <cfRule type="expression" dxfId="13746" priority="7347" stopIfTrue="1">
      <formula>NOT(ISERROR(SEARCH("O",H1744)))</formula>
    </cfRule>
    <cfRule type="expression" dxfId="13745" priority="7348" stopIfTrue="1">
      <formula>NOT(ISERROR(SEARCH("X",H1744)))</formula>
    </cfRule>
    <cfRule type="expression" dxfId="13744" priority="7349" stopIfTrue="1">
      <formula>NOT(ISERROR(SEARCH("V",H1744)))</formula>
    </cfRule>
  </conditionalFormatting>
  <conditionalFormatting sqref="H1744">
    <cfRule type="containsText" dxfId="13743" priority="7340" operator="containsText" text="O">
      <formula>NOT(ISERROR(SEARCH("O",H1744)))</formula>
    </cfRule>
    <cfRule type="containsText" dxfId="13742" priority="7341" operator="containsText" text="X">
      <formula>NOT(ISERROR(SEARCH("X",H1744)))</formula>
    </cfRule>
    <cfRule type="containsText" dxfId="13741" priority="7342" operator="containsText" text="V">
      <formula>NOT(ISERROR(SEARCH("V",H1744)))</formula>
    </cfRule>
    <cfRule type="cellIs" dxfId="13740" priority="7343" operator="equal">
      <formula>(((#REF!)))</formula>
    </cfRule>
  </conditionalFormatting>
  <conditionalFormatting sqref="AM1752:AV1752">
    <cfRule type="cellIs" dxfId="13739" priority="7027" operator="equal">
      <formula>"NA"</formula>
    </cfRule>
    <cfRule type="cellIs" dxfId="13738" priority="7028" operator="equal">
      <formula>"NS"</formula>
    </cfRule>
    <cfRule type="cellIs" dxfId="13737" priority="7029" operator="equal">
      <formula>"S"</formula>
    </cfRule>
    <cfRule type="cellIs" dxfId="13736" priority="7030" operator="equal">
      <formula>"A"</formula>
    </cfRule>
    <cfRule type="cellIs" dxfId="13735" priority="7031" operator="equal">
      <formula>"X"</formula>
    </cfRule>
    <cfRule type="cellIs" dxfId="13734" priority="7032" operator="equal">
      <formula>"L"</formula>
    </cfRule>
    <cfRule type="cellIs" dxfId="13733" priority="7033" operator="equal">
      <formula>"V"</formula>
    </cfRule>
  </conditionalFormatting>
  <conditionalFormatting sqref="M1748:S1752 H1749:H1752">
    <cfRule type="expression" dxfId="13732" priority="7024" stopIfTrue="1">
      <formula>NOT(ISERROR(SEARCH("O",H1748)))</formula>
    </cfRule>
    <cfRule type="expression" dxfId="13731" priority="7025" stopIfTrue="1">
      <formula>NOT(ISERROR(SEARCH("X",H1748)))</formula>
    </cfRule>
    <cfRule type="expression" dxfId="13730" priority="7026" stopIfTrue="1">
      <formula>NOT(ISERROR(SEARCH("V",H1748)))</formula>
    </cfRule>
  </conditionalFormatting>
  <conditionalFormatting sqref="M1748:S1752 H1749:H1752">
    <cfRule type="expression" dxfId="13729" priority="7018" stopIfTrue="1">
      <formula>NOT(ISERROR(SEARCH("O",H1748)))</formula>
    </cfRule>
    <cfRule type="expression" dxfId="13728" priority="7019" stopIfTrue="1">
      <formula>NOT(ISERROR(SEARCH("X",H1748)))</formula>
    </cfRule>
    <cfRule type="expression" dxfId="13727" priority="7020" stopIfTrue="1">
      <formula>NOT(ISERROR(SEARCH("V",H1748)))</formula>
    </cfRule>
    <cfRule type="expression" dxfId="13726" priority="7021" stopIfTrue="1">
      <formula>NOT(ISERROR(SEARCH("O",H1748)))</formula>
    </cfRule>
    <cfRule type="expression" dxfId="13725" priority="7022" stopIfTrue="1">
      <formula>NOT(ISERROR(SEARCH("X",H1748)))</formula>
    </cfRule>
    <cfRule type="expression" dxfId="13724" priority="7023" stopIfTrue="1">
      <formula>NOT(ISERROR(SEARCH("V",H1748)))</formula>
    </cfRule>
  </conditionalFormatting>
  <conditionalFormatting sqref="Q1748:Q1752 O1748:O1752">
    <cfRule type="expression" dxfId="13723" priority="7003" stopIfTrue="1">
      <formula>NOT(ISERROR(SEARCH("O",O1748)))</formula>
    </cfRule>
    <cfRule type="expression" dxfId="13722" priority="7004" stopIfTrue="1">
      <formula>NOT(ISERROR(SEARCH("X",O1748)))</formula>
    </cfRule>
    <cfRule type="expression" dxfId="13721" priority="7005" stopIfTrue="1">
      <formula>NOT(ISERROR(SEARCH("V",O1748)))</formula>
    </cfRule>
    <cfRule type="expression" dxfId="13720" priority="7006" stopIfTrue="1">
      <formula>NOT(ISERROR(SEARCH("O",O1748)))</formula>
    </cfRule>
    <cfRule type="expression" dxfId="13719" priority="7007" stopIfTrue="1">
      <formula>NOT(ISERROR(SEARCH("X",O1748)))</formula>
    </cfRule>
  </conditionalFormatting>
  <conditionalFormatting sqref="P1748:P1752 M1748:N1752 R1748:S1752 H1749:H1752">
    <cfRule type="containsText" dxfId="13718" priority="7008" operator="containsText" text="O">
      <formula>NOT(ISERROR(SEARCH("O",H1748)))</formula>
    </cfRule>
    <cfRule type="containsText" dxfId="13717" priority="7009" operator="containsText" text="X">
      <formula>NOT(ISERROR(SEARCH("X",H1748)))</formula>
    </cfRule>
    <cfRule type="containsText" dxfId="13716" priority="7010" operator="containsText" text="V">
      <formula>NOT(ISERROR(SEARCH("V",H1748)))</formula>
    </cfRule>
    <cfRule type="cellIs" dxfId="13715" priority="7011" operator="equal">
      <formula>(((#REF!)))</formula>
    </cfRule>
  </conditionalFormatting>
  <conditionalFormatting sqref="P1748:P1752">
    <cfRule type="expression" dxfId="13714" priority="7015" stopIfTrue="1">
      <formula>NOT(ISERROR(SEARCH("O",P1748)))</formula>
    </cfRule>
    <cfRule type="expression" dxfId="13713" priority="7016" stopIfTrue="1">
      <formula>NOT(ISERROR(SEARCH("X",P1748)))</formula>
    </cfRule>
    <cfRule type="expression" dxfId="13712" priority="7017" stopIfTrue="1">
      <formula>NOT(ISERROR(SEARCH("V",P1748)))</formula>
    </cfRule>
  </conditionalFormatting>
  <conditionalFormatting sqref="Q1748:Q1752">
    <cfRule type="expression" dxfId="13711" priority="7012" stopIfTrue="1">
      <formula>NOT(ISERROR(SEARCH("O",Q1748)))</formula>
    </cfRule>
    <cfRule type="expression" dxfId="13710" priority="7013" stopIfTrue="1">
      <formula>NOT(ISERROR(SEARCH("X",Q1748)))</formula>
    </cfRule>
    <cfRule type="expression" dxfId="13709" priority="7014" stopIfTrue="1">
      <formula>NOT(ISERROR(SEARCH("V",Q1748)))</formula>
    </cfRule>
  </conditionalFormatting>
  <conditionalFormatting sqref="R1748:R1752">
    <cfRule type="expression" dxfId="13708" priority="7000" stopIfTrue="1">
      <formula>NOT(ISERROR(SEARCH("O",R1748)))</formula>
    </cfRule>
    <cfRule type="expression" dxfId="13707" priority="7001" stopIfTrue="1">
      <formula>NOT(ISERROR(SEARCH("X",R1748)))</formula>
    </cfRule>
    <cfRule type="expression" dxfId="13706" priority="7002" stopIfTrue="1">
      <formula>NOT(ISERROR(SEARCH("V",R1748)))</formula>
    </cfRule>
  </conditionalFormatting>
  <conditionalFormatting sqref="H1748">
    <cfRule type="expression" dxfId="13705" priority="6983" stopIfTrue="1">
      <formula>NOT(ISERROR(SEARCH("O",H1748)))</formula>
    </cfRule>
    <cfRule type="expression" dxfId="13704" priority="6984" stopIfTrue="1">
      <formula>NOT(ISERROR(SEARCH("X",H1748)))</formula>
    </cfRule>
    <cfRule type="expression" dxfId="13703" priority="6985" stopIfTrue="1">
      <formula>NOT(ISERROR(SEARCH("V",H1748)))</formula>
    </cfRule>
  </conditionalFormatting>
  <conditionalFormatting sqref="H1748">
    <cfRule type="expression" dxfId="13702" priority="6977" stopIfTrue="1">
      <formula>NOT(ISERROR(SEARCH("O",H1748)))</formula>
    </cfRule>
    <cfRule type="expression" dxfId="13701" priority="6978" stopIfTrue="1">
      <formula>NOT(ISERROR(SEARCH("X",H1748)))</formula>
    </cfRule>
    <cfRule type="expression" dxfId="13700" priority="6979" stopIfTrue="1">
      <formula>NOT(ISERROR(SEARCH("V",H1748)))</formula>
    </cfRule>
    <cfRule type="expression" dxfId="13699" priority="6980" stopIfTrue="1">
      <formula>NOT(ISERROR(SEARCH("O",H1748)))</formula>
    </cfRule>
    <cfRule type="expression" dxfId="13698" priority="6981" stopIfTrue="1">
      <formula>NOT(ISERROR(SEARCH("X",H1748)))</formula>
    </cfRule>
    <cfRule type="expression" dxfId="13697" priority="6982" stopIfTrue="1">
      <formula>NOT(ISERROR(SEARCH("V",H1748)))</formula>
    </cfRule>
  </conditionalFormatting>
  <conditionalFormatting sqref="H1748">
    <cfRule type="containsText" dxfId="13696" priority="6973" operator="containsText" text="O">
      <formula>NOT(ISERROR(SEARCH("O",H1748)))</formula>
    </cfRule>
    <cfRule type="containsText" dxfId="13695" priority="6974" operator="containsText" text="X">
      <formula>NOT(ISERROR(SEARCH("X",H1748)))</formula>
    </cfRule>
    <cfRule type="containsText" dxfId="13694" priority="6975" operator="containsText" text="V">
      <formula>NOT(ISERROR(SEARCH("V",H1748)))</formula>
    </cfRule>
    <cfRule type="cellIs" dxfId="13693" priority="6976" operator="equal">
      <formula>(((#REF!)))</formula>
    </cfRule>
  </conditionalFormatting>
  <conditionalFormatting sqref="M1787:Q1789">
    <cfRule type="expression" dxfId="13692" priority="6842" stopIfTrue="1">
      <formula>NOT(ISERROR(SEARCH("O",M1787)))</formula>
    </cfRule>
    <cfRule type="expression" dxfId="13691" priority="6843" stopIfTrue="1">
      <formula>NOT(ISERROR(SEARCH("X",M1787)))</formula>
    </cfRule>
    <cfRule type="expression" dxfId="13690" priority="6844" stopIfTrue="1">
      <formula>NOT(ISERROR(SEARCH("V",M1787)))</formula>
    </cfRule>
  </conditionalFormatting>
  <conditionalFormatting sqref="AM1782:AV1782">
    <cfRule type="cellIs" dxfId="13689" priority="6938" operator="equal">
      <formula>"NA"</formula>
    </cfRule>
    <cfRule type="cellIs" dxfId="13688" priority="6939" operator="equal">
      <formula>"NS"</formula>
    </cfRule>
    <cfRule type="cellIs" dxfId="13687" priority="6940" operator="equal">
      <formula>"S"</formula>
    </cfRule>
    <cfRule type="cellIs" dxfId="13686" priority="6941" operator="equal">
      <formula>"A"</formula>
    </cfRule>
    <cfRule type="cellIs" dxfId="13685" priority="6942" operator="equal">
      <formula>"X"</formula>
    </cfRule>
    <cfRule type="cellIs" dxfId="13684" priority="6943" operator="equal">
      <formula>"L"</formula>
    </cfRule>
    <cfRule type="cellIs" dxfId="13683" priority="6944" operator="equal">
      <formula>"V"</formula>
    </cfRule>
  </conditionalFormatting>
  <conditionalFormatting sqref="AM1780:AV1780">
    <cfRule type="cellIs" dxfId="13682" priority="6931" operator="equal">
      <formula>"NA"</formula>
    </cfRule>
    <cfRule type="cellIs" dxfId="13681" priority="6932" operator="equal">
      <formula>"NS"</formula>
    </cfRule>
    <cfRule type="cellIs" dxfId="13680" priority="6933" operator="equal">
      <formula>"S"</formula>
    </cfRule>
    <cfRule type="cellIs" dxfId="13679" priority="6934" operator="equal">
      <formula>"A"</formula>
    </cfRule>
    <cfRule type="cellIs" dxfId="13678" priority="6935" operator="equal">
      <formula>"X"</formula>
    </cfRule>
    <cfRule type="cellIs" dxfId="13677" priority="6936" operator="equal">
      <formula>"L"</formula>
    </cfRule>
    <cfRule type="cellIs" dxfId="13676" priority="6937" operator="equal">
      <formula>"V"</formula>
    </cfRule>
  </conditionalFormatting>
  <conditionalFormatting sqref="AM1781:AV1781">
    <cfRule type="cellIs" dxfId="13675" priority="6924" operator="equal">
      <formula>"NA"</formula>
    </cfRule>
    <cfRule type="cellIs" dxfId="13674" priority="6925" operator="equal">
      <formula>"NS"</formula>
    </cfRule>
    <cfRule type="cellIs" dxfId="13673" priority="6926" operator="equal">
      <formula>"S"</formula>
    </cfRule>
    <cfRule type="cellIs" dxfId="13672" priority="6927" operator="equal">
      <formula>"A"</formula>
    </cfRule>
    <cfRule type="cellIs" dxfId="13671" priority="6928" operator="equal">
      <formula>"X"</formula>
    </cfRule>
    <cfRule type="cellIs" dxfId="13670" priority="6929" operator="equal">
      <formula>"L"</formula>
    </cfRule>
    <cfRule type="cellIs" dxfId="13669" priority="6930" operator="equal">
      <formula>"V"</formula>
    </cfRule>
  </conditionalFormatting>
  <conditionalFormatting sqref="O1781">
    <cfRule type="expression" dxfId="13668" priority="6885" stopIfTrue="1">
      <formula>NOT(ISERROR(SEARCH("O",O1781)))</formula>
    </cfRule>
    <cfRule type="expression" dxfId="13667" priority="6886" stopIfTrue="1">
      <formula>NOT(ISERROR(SEARCH("X",O1781)))</formula>
    </cfRule>
    <cfRule type="expression" dxfId="13666" priority="6887" stopIfTrue="1">
      <formula>NOT(ISERROR(SEARCH("V",O1781)))</formula>
    </cfRule>
  </conditionalFormatting>
  <conditionalFormatting sqref="Q1781">
    <cfRule type="expression" dxfId="13665" priority="6891" stopIfTrue="1">
      <formula>NOT(ISERROR(SEARCH("O",Q1781)))</formula>
    </cfRule>
    <cfRule type="expression" dxfId="13664" priority="6892" stopIfTrue="1">
      <formula>NOT(ISERROR(SEARCH("X",Q1781)))</formula>
    </cfRule>
    <cfRule type="expression" dxfId="13663" priority="6893" stopIfTrue="1">
      <formula>NOT(ISERROR(SEARCH("V",Q1781)))</formula>
    </cfRule>
  </conditionalFormatting>
  <conditionalFormatting sqref="O1782">
    <cfRule type="expression" dxfId="13662" priority="6882" stopIfTrue="1">
      <formula>NOT(ISERROR(SEARCH("O",O1782)))</formula>
    </cfRule>
    <cfRule type="expression" dxfId="13661" priority="6883" stopIfTrue="1">
      <formula>NOT(ISERROR(SEARCH("X",O1782)))</formula>
    </cfRule>
    <cfRule type="expression" dxfId="13660" priority="6884" stopIfTrue="1">
      <formula>NOT(ISERROR(SEARCH("V",O1782)))</formula>
    </cfRule>
  </conditionalFormatting>
  <conditionalFormatting sqref="Q1782">
    <cfRule type="expression" dxfId="13659" priority="6888" stopIfTrue="1">
      <formula>NOT(ISERROR(SEARCH("O",Q1782)))</formula>
    </cfRule>
    <cfRule type="expression" dxfId="13658" priority="6889" stopIfTrue="1">
      <formula>NOT(ISERROR(SEARCH("X",Q1782)))</formula>
    </cfRule>
    <cfRule type="expression" dxfId="13657" priority="6890" stopIfTrue="1">
      <formula>NOT(ISERROR(SEARCH("V",Q1782)))</formula>
    </cfRule>
  </conditionalFormatting>
  <conditionalFormatting sqref="M1780:P1780">
    <cfRule type="expression" dxfId="13656" priority="6921" stopIfTrue="1">
      <formula>NOT(ISERROR(SEARCH("O",M1780)))</formula>
    </cfRule>
    <cfRule type="expression" dxfId="13655" priority="6922" stopIfTrue="1">
      <formula>NOT(ISERROR(SEARCH("X",M1780)))</formula>
    </cfRule>
    <cfRule type="expression" dxfId="13654" priority="6923" stopIfTrue="1">
      <formula>NOT(ISERROR(SEARCH("V",M1780)))</formula>
    </cfRule>
  </conditionalFormatting>
  <conditionalFormatting sqref="M1780:Q1780">
    <cfRule type="expression" dxfId="13653" priority="6900" stopIfTrue="1">
      <formula>NOT(ISERROR(SEARCH("O",M1780)))</formula>
    </cfRule>
    <cfRule type="expression" dxfId="13652" priority="6901" stopIfTrue="1">
      <formula>NOT(ISERROR(SEARCH("X",M1780)))</formula>
    </cfRule>
    <cfRule type="expression" dxfId="13651" priority="6902" stopIfTrue="1">
      <formula>NOT(ISERROR(SEARCH("V",M1780)))</formula>
    </cfRule>
  </conditionalFormatting>
  <conditionalFormatting sqref="O1780">
    <cfRule type="expression" dxfId="13650" priority="6909" stopIfTrue="1">
      <formula>NOT(ISERROR(SEARCH("O",O1780)))</formula>
    </cfRule>
    <cfRule type="expression" dxfId="13649" priority="6910" stopIfTrue="1">
      <formula>NOT(ISERROR(SEARCH("X",O1780)))</formula>
    </cfRule>
    <cfRule type="expression" dxfId="13648" priority="6911" stopIfTrue="1">
      <formula>NOT(ISERROR(SEARCH("V",O1780)))</formula>
    </cfRule>
    <cfRule type="expression" dxfId="13647" priority="6912" stopIfTrue="1">
      <formula>NOT(ISERROR(SEARCH("O",O1780)))</formula>
    </cfRule>
    <cfRule type="expression" dxfId="13646" priority="6913" stopIfTrue="1">
      <formula>NOT(ISERROR(SEARCH("X",O1780)))</formula>
    </cfRule>
    <cfRule type="expression" dxfId="13645" priority="6914" stopIfTrue="1">
      <formula>NOT(ISERROR(SEARCH("V",O1780)))</formula>
    </cfRule>
  </conditionalFormatting>
  <conditionalFormatting sqref="P1780:Q1780">
    <cfRule type="expression" dxfId="13644" priority="6903" stopIfTrue="1">
      <formula>NOT(ISERROR(SEARCH("O",P1780)))</formula>
    </cfRule>
    <cfRule type="expression" dxfId="13643" priority="6904" stopIfTrue="1">
      <formula>NOT(ISERROR(SEARCH("X",P1780)))</formula>
    </cfRule>
    <cfRule type="expression" dxfId="13642" priority="6905" stopIfTrue="1">
      <formula>NOT(ISERROR(SEARCH("V",P1780)))</formula>
    </cfRule>
  </conditionalFormatting>
  <conditionalFormatting sqref="M1781:N1782">
    <cfRule type="expression" dxfId="13641" priority="6894" stopIfTrue="1">
      <formula>NOT(ISERROR(SEARCH("O",M1781)))</formula>
    </cfRule>
    <cfRule type="expression" dxfId="13640" priority="6895" stopIfTrue="1">
      <formula>NOT(ISERROR(SEARCH("X",M1781)))</formula>
    </cfRule>
    <cfRule type="expression" dxfId="13639" priority="6896" stopIfTrue="1">
      <formula>NOT(ISERROR(SEARCH("V",M1781)))</formula>
    </cfRule>
  </conditionalFormatting>
  <conditionalFormatting sqref="P1781:P1782">
    <cfRule type="expression" dxfId="13638" priority="6897" stopIfTrue="1">
      <formula>NOT(ISERROR(SEARCH("O",P1781)))</formula>
    </cfRule>
    <cfRule type="expression" dxfId="13637" priority="6898" stopIfTrue="1">
      <formula>NOT(ISERROR(SEARCH("X",P1781)))</formula>
    </cfRule>
    <cfRule type="expression" dxfId="13636" priority="6899" stopIfTrue="1">
      <formula>NOT(ISERROR(SEARCH("V",P1781)))</formula>
    </cfRule>
  </conditionalFormatting>
  <conditionalFormatting sqref="R1780:S1780">
    <cfRule type="expression" dxfId="13635" priority="6879" stopIfTrue="1">
      <formula>NOT(ISERROR(SEARCH("O",R1780)))</formula>
    </cfRule>
    <cfRule type="expression" dxfId="13634" priority="6880" stopIfTrue="1">
      <formula>NOT(ISERROR(SEARCH("X",R1780)))</formula>
    </cfRule>
    <cfRule type="expression" dxfId="13633" priority="6881" stopIfTrue="1">
      <formula>NOT(ISERROR(SEARCH("V",R1780)))</formula>
    </cfRule>
  </conditionalFormatting>
  <conditionalFormatting sqref="R1780:S1780">
    <cfRule type="expression" dxfId="13632" priority="6873" stopIfTrue="1">
      <formula>NOT(ISERROR(SEARCH("O",R1780)))</formula>
    </cfRule>
    <cfRule type="expression" dxfId="13631" priority="6874" stopIfTrue="1">
      <formula>NOT(ISERROR(SEARCH("X",R1780)))</formula>
    </cfRule>
    <cfRule type="expression" dxfId="13630" priority="6875" stopIfTrue="1">
      <formula>NOT(ISERROR(SEARCH("V",R1780)))</formula>
    </cfRule>
  </conditionalFormatting>
  <conditionalFormatting sqref="R1780:S1780">
    <cfRule type="expression" dxfId="13629" priority="6876" stopIfTrue="1">
      <formula>NOT(ISERROR(SEARCH("O",R1780)))</formula>
    </cfRule>
    <cfRule type="expression" dxfId="13628" priority="6877" stopIfTrue="1">
      <formula>NOT(ISERROR(SEARCH("X",R1780)))</formula>
    </cfRule>
    <cfRule type="expression" dxfId="13627" priority="6878" stopIfTrue="1">
      <formula>NOT(ISERROR(SEARCH("V",R1780)))</formula>
    </cfRule>
  </conditionalFormatting>
  <conditionalFormatting sqref="R1781:S1782">
    <cfRule type="expression" dxfId="13626" priority="6870" stopIfTrue="1">
      <formula>NOT(ISERROR(SEARCH("O",R1781)))</formula>
    </cfRule>
    <cfRule type="expression" dxfId="13625" priority="6871" stopIfTrue="1">
      <formula>NOT(ISERROR(SEARCH("X",R1781)))</formula>
    </cfRule>
    <cfRule type="expression" dxfId="13624" priority="6872" stopIfTrue="1">
      <formula>NOT(ISERROR(SEARCH("V",R1781)))</formula>
    </cfRule>
  </conditionalFormatting>
  <conditionalFormatting sqref="H1781:H1782">
    <cfRule type="expression" dxfId="13623" priority="6867" stopIfTrue="1">
      <formula>NOT(ISERROR(SEARCH("O",H1781)))</formula>
    </cfRule>
    <cfRule type="expression" dxfId="13622" priority="6868" stopIfTrue="1">
      <formula>NOT(ISERROR(SEARCH("X",H1781)))</formula>
    </cfRule>
    <cfRule type="expression" dxfId="13621" priority="6869" stopIfTrue="1">
      <formula>NOT(ISERROR(SEARCH("V",H1781)))</formula>
    </cfRule>
  </conditionalFormatting>
  <conditionalFormatting sqref="R1840:S1845">
    <cfRule type="expression" dxfId="13620" priority="6723" stopIfTrue="1">
      <formula>NOT(ISERROR(SEARCH("O",R1840)))</formula>
    </cfRule>
    <cfRule type="expression" dxfId="13619" priority="6724" stopIfTrue="1">
      <formula>NOT(ISERROR(SEARCH("X",R1840)))</formula>
    </cfRule>
    <cfRule type="expression" dxfId="13618" priority="6725" stopIfTrue="1">
      <formula>NOT(ISERROR(SEARCH("V",R1840)))</formula>
    </cfRule>
  </conditionalFormatting>
  <conditionalFormatting sqref="R1839:S1839">
    <cfRule type="expression" dxfId="13617" priority="6720" stopIfTrue="1">
      <formula>NOT(ISERROR(SEARCH("O",R1839)))</formula>
    </cfRule>
    <cfRule type="expression" dxfId="13616" priority="6721" stopIfTrue="1">
      <formula>NOT(ISERROR(SEARCH("X",R1839)))</formula>
    </cfRule>
    <cfRule type="expression" dxfId="13615" priority="6722" stopIfTrue="1">
      <formula>NOT(ISERROR(SEARCH("V",R1839)))</formula>
    </cfRule>
  </conditionalFormatting>
  <conditionalFormatting sqref="H1840:H1845">
    <cfRule type="expression" dxfId="13614" priority="6717" stopIfTrue="1">
      <formula>NOT(ISERROR(SEARCH("O",H1840)))</formula>
    </cfRule>
    <cfRule type="expression" dxfId="13613" priority="6718" stopIfTrue="1">
      <formula>NOT(ISERROR(SEARCH("X",H1840)))</formula>
    </cfRule>
    <cfRule type="expression" dxfId="13612" priority="6719" stopIfTrue="1">
      <formula>NOT(ISERROR(SEARCH("V",H1840)))</formula>
    </cfRule>
  </conditionalFormatting>
  <conditionalFormatting sqref="H1839">
    <cfRule type="expression" dxfId="13611" priority="6708" stopIfTrue="1">
      <formula>NOT(ISERROR(SEARCH("O",H1839)))</formula>
    </cfRule>
    <cfRule type="expression" dxfId="13610" priority="6709" stopIfTrue="1">
      <formula>NOT(ISERROR(SEARCH("X",H1839)))</formula>
    </cfRule>
    <cfRule type="expression" dxfId="13609" priority="6710" stopIfTrue="1">
      <formula>NOT(ISERROR(SEARCH("V",H1839)))</formula>
    </cfRule>
  </conditionalFormatting>
  <conditionalFormatting sqref="AM1845:AV1845">
    <cfRule type="cellIs" dxfId="13608" priority="6798" operator="equal">
      <formula>"NA"</formula>
    </cfRule>
    <cfRule type="cellIs" dxfId="13607" priority="6799" operator="equal">
      <formula>"NS"</formula>
    </cfRule>
    <cfRule type="cellIs" dxfId="13606" priority="6800" operator="equal">
      <formula>"S"</formula>
    </cfRule>
    <cfRule type="cellIs" dxfId="13605" priority="6801" operator="equal">
      <formula>"A"</formula>
    </cfRule>
    <cfRule type="cellIs" dxfId="13604" priority="6802" operator="equal">
      <formula>"X"</formula>
    </cfRule>
    <cfRule type="cellIs" dxfId="13603" priority="6803" operator="equal">
      <formula>"L"</formula>
    </cfRule>
    <cfRule type="cellIs" dxfId="13602" priority="6804" operator="equal">
      <formula>"V"</formula>
    </cfRule>
  </conditionalFormatting>
  <conditionalFormatting sqref="AM1839:AV1839">
    <cfRule type="cellIs" dxfId="13601" priority="6791" operator="equal">
      <formula>"NA"</formula>
    </cfRule>
    <cfRule type="cellIs" dxfId="13600" priority="6792" operator="equal">
      <formula>"NS"</formula>
    </cfRule>
    <cfRule type="cellIs" dxfId="13599" priority="6793" operator="equal">
      <formula>"S"</formula>
    </cfRule>
    <cfRule type="cellIs" dxfId="13598" priority="6794" operator="equal">
      <formula>"A"</formula>
    </cfRule>
    <cfRule type="cellIs" dxfId="13597" priority="6795" operator="equal">
      <formula>"X"</formula>
    </cfRule>
    <cfRule type="cellIs" dxfId="13596" priority="6796" operator="equal">
      <formula>"L"</formula>
    </cfRule>
    <cfRule type="cellIs" dxfId="13595" priority="6797" operator="equal">
      <formula>"V"</formula>
    </cfRule>
  </conditionalFormatting>
  <conditionalFormatting sqref="AM1840:AV1840">
    <cfRule type="cellIs" dxfId="13594" priority="6784" operator="equal">
      <formula>"NA"</formula>
    </cfRule>
    <cfRule type="cellIs" dxfId="13593" priority="6785" operator="equal">
      <formula>"NS"</formula>
    </cfRule>
    <cfRule type="cellIs" dxfId="13592" priority="6786" operator="equal">
      <formula>"S"</formula>
    </cfRule>
    <cfRule type="cellIs" dxfId="13591" priority="6787" operator="equal">
      <formula>"A"</formula>
    </cfRule>
    <cfRule type="cellIs" dxfId="13590" priority="6788" operator="equal">
      <formula>"X"</formula>
    </cfRule>
    <cfRule type="cellIs" dxfId="13589" priority="6789" operator="equal">
      <formula>"L"</formula>
    </cfRule>
    <cfRule type="cellIs" dxfId="13588" priority="6790" operator="equal">
      <formula>"V"</formula>
    </cfRule>
  </conditionalFormatting>
  <conditionalFormatting sqref="AM1843:AV1843">
    <cfRule type="cellIs" dxfId="13587" priority="6777" operator="equal">
      <formula>"NA"</formula>
    </cfRule>
    <cfRule type="cellIs" dxfId="13586" priority="6778" operator="equal">
      <formula>"NS"</formula>
    </cfRule>
    <cfRule type="cellIs" dxfId="13585" priority="6779" operator="equal">
      <formula>"S"</formula>
    </cfRule>
    <cfRule type="cellIs" dxfId="13584" priority="6780" operator="equal">
      <formula>"A"</formula>
    </cfRule>
    <cfRule type="cellIs" dxfId="13583" priority="6781" operator="equal">
      <formula>"X"</formula>
    </cfRule>
    <cfRule type="cellIs" dxfId="13582" priority="6782" operator="equal">
      <formula>"L"</formula>
    </cfRule>
    <cfRule type="cellIs" dxfId="13581" priority="6783" operator="equal">
      <formula>"V"</formula>
    </cfRule>
  </conditionalFormatting>
  <conditionalFormatting sqref="AM1844:AV1844">
    <cfRule type="cellIs" dxfId="13580" priority="6770" operator="equal">
      <formula>"NA"</formula>
    </cfRule>
    <cfRule type="cellIs" dxfId="13579" priority="6771" operator="equal">
      <formula>"NS"</formula>
    </cfRule>
    <cfRule type="cellIs" dxfId="13578" priority="6772" operator="equal">
      <formula>"S"</formula>
    </cfRule>
    <cfRule type="cellIs" dxfId="13577" priority="6773" operator="equal">
      <formula>"A"</formula>
    </cfRule>
    <cfRule type="cellIs" dxfId="13576" priority="6774" operator="equal">
      <formula>"X"</formula>
    </cfRule>
    <cfRule type="cellIs" dxfId="13575" priority="6775" operator="equal">
      <formula>"L"</formula>
    </cfRule>
    <cfRule type="cellIs" dxfId="13574" priority="6776" operator="equal">
      <formula>"V"</formula>
    </cfRule>
  </conditionalFormatting>
  <conditionalFormatting sqref="AM1841:AV1841">
    <cfRule type="cellIs" dxfId="13573" priority="6763" operator="equal">
      <formula>"NA"</formula>
    </cfRule>
    <cfRule type="cellIs" dxfId="13572" priority="6764" operator="equal">
      <formula>"NS"</formula>
    </cfRule>
    <cfRule type="cellIs" dxfId="13571" priority="6765" operator="equal">
      <formula>"S"</formula>
    </cfRule>
    <cfRule type="cellIs" dxfId="13570" priority="6766" operator="equal">
      <formula>"A"</formula>
    </cfRule>
    <cfRule type="cellIs" dxfId="13569" priority="6767" operator="equal">
      <formula>"X"</formula>
    </cfRule>
    <cfRule type="cellIs" dxfId="13568" priority="6768" operator="equal">
      <formula>"L"</formula>
    </cfRule>
    <cfRule type="cellIs" dxfId="13567" priority="6769" operator="equal">
      <formula>"V"</formula>
    </cfRule>
  </conditionalFormatting>
  <conditionalFormatting sqref="AM1842:AV1842">
    <cfRule type="cellIs" dxfId="13566" priority="6756" operator="equal">
      <formula>"NA"</formula>
    </cfRule>
    <cfRule type="cellIs" dxfId="13565" priority="6757" operator="equal">
      <formula>"NS"</formula>
    </cfRule>
    <cfRule type="cellIs" dxfId="13564" priority="6758" operator="equal">
      <formula>"S"</formula>
    </cfRule>
    <cfRule type="cellIs" dxfId="13563" priority="6759" operator="equal">
      <formula>"A"</formula>
    </cfRule>
    <cfRule type="cellIs" dxfId="13562" priority="6760" operator="equal">
      <formula>"X"</formula>
    </cfRule>
    <cfRule type="cellIs" dxfId="13561" priority="6761" operator="equal">
      <formula>"L"</formula>
    </cfRule>
    <cfRule type="cellIs" dxfId="13560" priority="6762" operator="equal">
      <formula>"V"</formula>
    </cfRule>
  </conditionalFormatting>
  <conditionalFormatting sqref="O1844">
    <cfRule type="expression" dxfId="13559" priority="6744" stopIfTrue="1">
      <formula>NOT(ISERROR(SEARCH("O",O1844)))</formula>
    </cfRule>
    <cfRule type="expression" dxfId="13558" priority="6745" stopIfTrue="1">
      <formula>NOT(ISERROR(SEARCH("X",O1844)))</formula>
    </cfRule>
    <cfRule type="expression" dxfId="13557" priority="6746" stopIfTrue="1">
      <formula>NOT(ISERROR(SEARCH("V",O1844)))</formula>
    </cfRule>
  </conditionalFormatting>
  <conditionalFormatting sqref="Q1844">
    <cfRule type="expression" dxfId="13556" priority="6741" stopIfTrue="1">
      <formula>NOT(ISERROR(SEARCH("O",Q1844)))</formula>
    </cfRule>
    <cfRule type="expression" dxfId="13555" priority="6742" stopIfTrue="1">
      <formula>NOT(ISERROR(SEARCH("X",Q1844)))</formula>
    </cfRule>
    <cfRule type="expression" dxfId="13554" priority="6743" stopIfTrue="1">
      <formula>NOT(ISERROR(SEARCH("V",Q1844)))</formula>
    </cfRule>
  </conditionalFormatting>
  <conditionalFormatting sqref="M1839">
    <cfRule type="expression" dxfId="13553" priority="6735" stopIfTrue="1">
      <formula>NOT(ISERROR(SEARCH("O",M1839)))</formula>
    </cfRule>
    <cfRule type="expression" dxfId="13552" priority="6736" stopIfTrue="1">
      <formula>NOT(ISERROR(SEARCH("X",M1839)))</formula>
    </cfRule>
    <cfRule type="expression" dxfId="13551" priority="6737" stopIfTrue="1">
      <formula>NOT(ISERROR(SEARCH("V",M1839)))</formula>
    </cfRule>
  </conditionalFormatting>
  <conditionalFormatting sqref="N1839">
    <cfRule type="expression" dxfId="13550" priority="6732" stopIfTrue="1">
      <formula>NOT(ISERROR(SEARCH("O",N1839)))</formula>
    </cfRule>
    <cfRule type="expression" dxfId="13549" priority="6733" stopIfTrue="1">
      <formula>NOT(ISERROR(SEARCH("X",N1839)))</formula>
    </cfRule>
    <cfRule type="expression" dxfId="13548" priority="6734" stopIfTrue="1">
      <formula>NOT(ISERROR(SEARCH("V",N1839)))</formula>
    </cfRule>
  </conditionalFormatting>
  <conditionalFormatting sqref="O1839">
    <cfRule type="expression" dxfId="13547" priority="6726" stopIfTrue="1">
      <formula>NOT(ISERROR(SEARCH("O",O1839)))</formula>
    </cfRule>
    <cfRule type="expression" dxfId="13546" priority="6727" stopIfTrue="1">
      <formula>NOT(ISERROR(SEARCH("X",O1839)))</formula>
    </cfRule>
    <cfRule type="expression" dxfId="13545" priority="6728" stopIfTrue="1">
      <formula>NOT(ISERROR(SEARCH("V",O1839)))</formula>
    </cfRule>
  </conditionalFormatting>
  <conditionalFormatting sqref="P1839:P1845">
    <cfRule type="expression" dxfId="13544" priority="6753" stopIfTrue="1">
      <formula>NOT(ISERROR(SEARCH("O",P1839)))</formula>
    </cfRule>
    <cfRule type="expression" dxfId="13543" priority="6754" stopIfTrue="1">
      <formula>NOT(ISERROR(SEARCH("X",P1839)))</formula>
    </cfRule>
    <cfRule type="expression" dxfId="13542" priority="6755" stopIfTrue="1">
      <formula>NOT(ISERROR(SEARCH("V",P1839)))</formula>
    </cfRule>
  </conditionalFormatting>
  <conditionalFormatting sqref="M1840:N1845">
    <cfRule type="expression" dxfId="13541" priority="6750" stopIfTrue="1">
      <formula>NOT(ISERROR(SEARCH("O",M1840)))</formula>
    </cfRule>
    <cfRule type="expression" dxfId="13540" priority="6751" stopIfTrue="1">
      <formula>NOT(ISERROR(SEARCH("X",M1840)))</formula>
    </cfRule>
    <cfRule type="expression" dxfId="13539" priority="6752" stopIfTrue="1">
      <formula>NOT(ISERROR(SEARCH("V",M1840)))</formula>
    </cfRule>
  </conditionalFormatting>
  <conditionalFormatting sqref="Q1839">
    <cfRule type="expression" dxfId="13538" priority="6729" stopIfTrue="1">
      <formula>NOT(ISERROR(SEARCH("O",Q1839)))</formula>
    </cfRule>
    <cfRule type="expression" dxfId="13537" priority="6730" stopIfTrue="1">
      <formula>NOT(ISERROR(SEARCH("X",Q1839)))</formula>
    </cfRule>
    <cfRule type="expression" dxfId="13536" priority="6731" stopIfTrue="1">
      <formula>NOT(ISERROR(SEARCH("V",Q1839)))</formula>
    </cfRule>
  </conditionalFormatting>
  <conditionalFormatting sqref="O1840:O1843 Q1840:Q1843">
    <cfRule type="expression" dxfId="13535" priority="6747" stopIfTrue="1">
      <formula>NOT(ISERROR(SEARCH("O",O1840)))</formula>
    </cfRule>
    <cfRule type="expression" dxfId="13534" priority="6748" stopIfTrue="1">
      <formula>NOT(ISERROR(SEARCH("X",O1840)))</formula>
    </cfRule>
    <cfRule type="expression" dxfId="13533" priority="6749" stopIfTrue="1">
      <formula>NOT(ISERROR(SEARCH("V",O1840)))</formula>
    </cfRule>
  </conditionalFormatting>
  <conditionalFormatting sqref="O1845 Q1845">
    <cfRule type="expression" dxfId="13532" priority="6738" stopIfTrue="1">
      <formula>NOT(ISERROR(SEARCH("O",O1845)))</formula>
    </cfRule>
    <cfRule type="expression" dxfId="13531" priority="6739" stopIfTrue="1">
      <formula>NOT(ISERROR(SEARCH("X",O1845)))</formula>
    </cfRule>
    <cfRule type="expression" dxfId="13530" priority="6740" stopIfTrue="1">
      <formula>NOT(ISERROR(SEARCH("V",O1845)))</formula>
    </cfRule>
  </conditionalFormatting>
  <conditionalFormatting sqref="Q1856">
    <cfRule type="expression" dxfId="13529" priority="6591" stopIfTrue="1">
      <formula>NOT(ISERROR(SEARCH("O",Q1856)))</formula>
    </cfRule>
    <cfRule type="expression" dxfId="13528" priority="6592" stopIfTrue="1">
      <formula>NOT(ISERROR(SEARCH("X",Q1856)))</formula>
    </cfRule>
    <cfRule type="expression" dxfId="13527" priority="6593" stopIfTrue="1">
      <formula>NOT(ISERROR(SEARCH("V",Q1856)))</formula>
    </cfRule>
  </conditionalFormatting>
  <conditionalFormatting sqref="Q1853:Q1855">
    <cfRule type="expression" dxfId="13526" priority="6588" stopIfTrue="1">
      <formula>NOT(ISERROR(SEARCH("O",Q1853)))</formula>
    </cfRule>
    <cfRule type="expression" dxfId="13525" priority="6589" stopIfTrue="1">
      <formula>NOT(ISERROR(SEARCH("X",Q1853)))</formula>
    </cfRule>
    <cfRule type="expression" dxfId="13524" priority="6590" stopIfTrue="1">
      <formula>NOT(ISERROR(SEARCH("V",Q1853)))</formula>
    </cfRule>
  </conditionalFormatting>
  <conditionalFormatting sqref="R1849:S1856">
    <cfRule type="expression" dxfId="13523" priority="6585" stopIfTrue="1">
      <formula>NOT(ISERROR(SEARCH("O",R1849)))</formula>
    </cfRule>
    <cfRule type="expression" dxfId="13522" priority="6586" stopIfTrue="1">
      <formula>NOT(ISERROR(SEARCH("X",R1849)))</formula>
    </cfRule>
    <cfRule type="expression" dxfId="13521" priority="6587" stopIfTrue="1">
      <formula>NOT(ISERROR(SEARCH("V",R1849)))</formula>
    </cfRule>
  </conditionalFormatting>
  <conditionalFormatting sqref="H1850:H1856">
    <cfRule type="expression" dxfId="13520" priority="6582" stopIfTrue="1">
      <formula>NOT(ISERROR(SEARCH("O",H1850)))</formula>
    </cfRule>
    <cfRule type="expression" dxfId="13519" priority="6583" stopIfTrue="1">
      <formula>NOT(ISERROR(SEARCH("X",H1850)))</formula>
    </cfRule>
    <cfRule type="expression" dxfId="13518" priority="6584" stopIfTrue="1">
      <formula>NOT(ISERROR(SEARCH("V",H1850)))</formula>
    </cfRule>
  </conditionalFormatting>
  <conditionalFormatting sqref="H1849">
    <cfRule type="expression" dxfId="13517" priority="6576" stopIfTrue="1">
      <formula>NOT(ISERROR(SEARCH("O",H1849)))</formula>
    </cfRule>
    <cfRule type="expression" dxfId="13516" priority="6577" stopIfTrue="1">
      <formula>NOT(ISERROR(SEARCH("X",H1849)))</formula>
    </cfRule>
    <cfRule type="expression" dxfId="13515" priority="6578" stopIfTrue="1">
      <formula>NOT(ISERROR(SEARCH("V",H1849)))</formula>
    </cfRule>
  </conditionalFormatting>
  <conditionalFormatting sqref="AM1848:AV1848">
    <cfRule type="cellIs" dxfId="13514" priority="6701" operator="equal">
      <formula>"NA"</formula>
    </cfRule>
    <cfRule type="cellIs" dxfId="13513" priority="6702" operator="equal">
      <formula>"NS"</formula>
    </cfRule>
    <cfRule type="cellIs" dxfId="13512" priority="6703" operator="equal">
      <formula>"S"</formula>
    </cfRule>
    <cfRule type="cellIs" dxfId="13511" priority="6704" operator="equal">
      <formula>"A"</formula>
    </cfRule>
    <cfRule type="cellIs" dxfId="13510" priority="6705" operator="equal">
      <formula>"X"</formula>
    </cfRule>
    <cfRule type="cellIs" dxfId="13509" priority="6706" operator="equal">
      <formula>"L"</formula>
    </cfRule>
    <cfRule type="cellIs" dxfId="13508" priority="6707" operator="equal">
      <formula>"V"</formula>
    </cfRule>
  </conditionalFormatting>
  <conditionalFormatting sqref="AM1847:AV1847">
    <cfRule type="cellIs" dxfId="13507" priority="6694" operator="equal">
      <formula>"NA"</formula>
    </cfRule>
    <cfRule type="cellIs" dxfId="13506" priority="6695" operator="equal">
      <formula>"NS"</formula>
    </cfRule>
    <cfRule type="cellIs" dxfId="13505" priority="6696" operator="equal">
      <formula>"S"</formula>
    </cfRule>
    <cfRule type="cellIs" dxfId="13504" priority="6697" operator="equal">
      <formula>"A"</formula>
    </cfRule>
    <cfRule type="cellIs" dxfId="13503" priority="6698" operator="equal">
      <formula>"X"</formula>
    </cfRule>
    <cfRule type="cellIs" dxfId="13502" priority="6699" operator="equal">
      <formula>"L"</formula>
    </cfRule>
    <cfRule type="cellIs" dxfId="13501" priority="6700" operator="equal">
      <formula>"V"</formula>
    </cfRule>
  </conditionalFormatting>
  <conditionalFormatting sqref="O1847:O1848">
    <cfRule type="expression" dxfId="13500" priority="6679" stopIfTrue="1">
      <formula>NOT(ISERROR(SEARCH("O",O1847)))</formula>
    </cfRule>
    <cfRule type="expression" dxfId="13499" priority="6680" stopIfTrue="1">
      <formula>NOT(ISERROR(SEARCH("X",O1847)))</formula>
    </cfRule>
    <cfRule type="expression" dxfId="13498" priority="6681" stopIfTrue="1">
      <formula>NOT(ISERROR(SEARCH("V",O1847)))</formula>
    </cfRule>
  </conditionalFormatting>
  <conditionalFormatting sqref="Q1847:Q1848">
    <cfRule type="expression" dxfId="13497" priority="6682" stopIfTrue="1">
      <formula>NOT(ISERROR(SEARCH("O",Q1847)))</formula>
    </cfRule>
    <cfRule type="expression" dxfId="13496" priority="6683" stopIfTrue="1">
      <formula>NOT(ISERROR(SEARCH("X",Q1847)))</formula>
    </cfRule>
    <cfRule type="expression" dxfId="13495" priority="6684" stopIfTrue="1">
      <formula>NOT(ISERROR(SEARCH("V",Q1847)))</formula>
    </cfRule>
  </conditionalFormatting>
  <conditionalFormatting sqref="P1846:P1848">
    <cfRule type="expression" dxfId="13494" priority="6691" stopIfTrue="1">
      <formula>NOT(ISERROR(SEARCH("O",P1846)))</formula>
    </cfRule>
    <cfRule type="expression" dxfId="13493" priority="6692" stopIfTrue="1">
      <formula>NOT(ISERROR(SEARCH("X",P1846)))</formula>
    </cfRule>
    <cfRule type="expression" dxfId="13492" priority="6693" stopIfTrue="1">
      <formula>NOT(ISERROR(SEARCH("V",P1846)))</formula>
    </cfRule>
  </conditionalFormatting>
  <conditionalFormatting sqref="M1846:N1848">
    <cfRule type="expression" dxfId="13491" priority="6688" stopIfTrue="1">
      <formula>NOT(ISERROR(SEARCH("O",M1846)))</formula>
    </cfRule>
    <cfRule type="expression" dxfId="13490" priority="6689" stopIfTrue="1">
      <formula>NOT(ISERROR(SEARCH("X",M1846)))</formula>
    </cfRule>
    <cfRule type="expression" dxfId="13489" priority="6690" stopIfTrue="1">
      <formula>NOT(ISERROR(SEARCH("V",M1846)))</formula>
    </cfRule>
  </conditionalFormatting>
  <conditionalFormatting sqref="O1846 Q1846">
    <cfRule type="expression" dxfId="13488" priority="6685" stopIfTrue="1">
      <formula>NOT(ISERROR(SEARCH("O",O1846)))</formula>
    </cfRule>
    <cfRule type="expression" dxfId="13487" priority="6686" stopIfTrue="1">
      <formula>NOT(ISERROR(SEARCH("X",O1846)))</formula>
    </cfRule>
    <cfRule type="expression" dxfId="13486" priority="6687" stopIfTrue="1">
      <formula>NOT(ISERROR(SEARCH("V",O1846)))</formula>
    </cfRule>
  </conditionalFormatting>
  <conditionalFormatting sqref="R1846:S1848">
    <cfRule type="expression" dxfId="13485" priority="6676" stopIfTrue="1">
      <formula>NOT(ISERROR(SEARCH("O",R1846)))</formula>
    </cfRule>
    <cfRule type="expression" dxfId="13484" priority="6677" stopIfTrue="1">
      <formula>NOT(ISERROR(SEARCH("X",R1846)))</formula>
    </cfRule>
    <cfRule type="expression" dxfId="13483" priority="6678" stopIfTrue="1">
      <formula>NOT(ISERROR(SEARCH("V",R1846)))</formula>
    </cfRule>
  </conditionalFormatting>
  <conditionalFormatting sqref="H1847:H1848">
    <cfRule type="expression" dxfId="13482" priority="6673" stopIfTrue="1">
      <formula>NOT(ISERROR(SEARCH("O",H1847)))</formula>
    </cfRule>
    <cfRule type="expression" dxfId="13481" priority="6674" stopIfTrue="1">
      <formula>NOT(ISERROR(SEARCH("X",H1847)))</formula>
    </cfRule>
    <cfRule type="expression" dxfId="13480" priority="6675" stopIfTrue="1">
      <formula>NOT(ISERROR(SEARCH("V",H1847)))</formula>
    </cfRule>
  </conditionalFormatting>
  <conditionalFormatting sqref="H1846">
    <cfRule type="expression" dxfId="13479" priority="6667" stopIfTrue="1">
      <formula>NOT(ISERROR(SEARCH("O",H1846)))</formula>
    </cfRule>
    <cfRule type="expression" dxfId="13478" priority="6668" stopIfTrue="1">
      <formula>NOT(ISERROR(SEARCH("X",H1846)))</formula>
    </cfRule>
    <cfRule type="expression" dxfId="13477" priority="6669" stopIfTrue="1">
      <formula>NOT(ISERROR(SEARCH("V",H1846)))</formula>
    </cfRule>
  </conditionalFormatting>
  <conditionalFormatting sqref="AM1850:AV1850">
    <cfRule type="cellIs" dxfId="13476" priority="6660" operator="equal">
      <formula>"NA"</formula>
    </cfRule>
    <cfRule type="cellIs" dxfId="13475" priority="6661" operator="equal">
      <formula>"NS"</formula>
    </cfRule>
    <cfRule type="cellIs" dxfId="13474" priority="6662" operator="equal">
      <formula>"S"</formula>
    </cfRule>
    <cfRule type="cellIs" dxfId="13473" priority="6663" operator="equal">
      <formula>"A"</formula>
    </cfRule>
    <cfRule type="cellIs" dxfId="13472" priority="6664" operator="equal">
      <formula>"X"</formula>
    </cfRule>
    <cfRule type="cellIs" dxfId="13471" priority="6665" operator="equal">
      <formula>"L"</formula>
    </cfRule>
    <cfRule type="cellIs" dxfId="13470" priority="6666" operator="equal">
      <formula>"V"</formula>
    </cfRule>
  </conditionalFormatting>
  <conditionalFormatting sqref="AM1851:AV1851">
    <cfRule type="cellIs" dxfId="13469" priority="6653" operator="equal">
      <formula>"NA"</formula>
    </cfRule>
    <cfRule type="cellIs" dxfId="13468" priority="6654" operator="equal">
      <formula>"NS"</formula>
    </cfRule>
    <cfRule type="cellIs" dxfId="13467" priority="6655" operator="equal">
      <formula>"S"</formula>
    </cfRule>
    <cfRule type="cellIs" dxfId="13466" priority="6656" operator="equal">
      <formula>"A"</formula>
    </cfRule>
    <cfRule type="cellIs" dxfId="13465" priority="6657" operator="equal">
      <formula>"X"</formula>
    </cfRule>
    <cfRule type="cellIs" dxfId="13464" priority="6658" operator="equal">
      <formula>"L"</formula>
    </cfRule>
    <cfRule type="cellIs" dxfId="13463" priority="6659" operator="equal">
      <formula>"V"</formula>
    </cfRule>
  </conditionalFormatting>
  <conditionalFormatting sqref="AM1852:AV1852">
    <cfRule type="cellIs" dxfId="13462" priority="6646" operator="equal">
      <formula>"NA"</formula>
    </cfRule>
    <cfRule type="cellIs" dxfId="13461" priority="6647" operator="equal">
      <formula>"NS"</formula>
    </cfRule>
    <cfRule type="cellIs" dxfId="13460" priority="6648" operator="equal">
      <formula>"S"</formula>
    </cfRule>
    <cfRule type="cellIs" dxfId="13459" priority="6649" operator="equal">
      <formula>"A"</formula>
    </cfRule>
    <cfRule type="cellIs" dxfId="13458" priority="6650" operator="equal">
      <formula>"X"</formula>
    </cfRule>
    <cfRule type="cellIs" dxfId="13457" priority="6651" operator="equal">
      <formula>"L"</formula>
    </cfRule>
    <cfRule type="cellIs" dxfId="13456" priority="6652" operator="equal">
      <formula>"V"</formula>
    </cfRule>
  </conditionalFormatting>
  <conditionalFormatting sqref="AM1855:AV1855">
    <cfRule type="cellIs" dxfId="13455" priority="6639" operator="equal">
      <formula>"NA"</formula>
    </cfRule>
    <cfRule type="cellIs" dxfId="13454" priority="6640" operator="equal">
      <formula>"NS"</formula>
    </cfRule>
    <cfRule type="cellIs" dxfId="13453" priority="6641" operator="equal">
      <formula>"S"</formula>
    </cfRule>
    <cfRule type="cellIs" dxfId="13452" priority="6642" operator="equal">
      <formula>"A"</formula>
    </cfRule>
    <cfRule type="cellIs" dxfId="13451" priority="6643" operator="equal">
      <formula>"X"</formula>
    </cfRule>
    <cfRule type="cellIs" dxfId="13450" priority="6644" operator="equal">
      <formula>"L"</formula>
    </cfRule>
    <cfRule type="cellIs" dxfId="13449" priority="6645" operator="equal">
      <formula>"V"</formula>
    </cfRule>
  </conditionalFormatting>
  <conditionalFormatting sqref="AM1856:AV1856">
    <cfRule type="cellIs" dxfId="13448" priority="6632" operator="equal">
      <formula>"NA"</formula>
    </cfRule>
    <cfRule type="cellIs" dxfId="13447" priority="6633" operator="equal">
      <formula>"NS"</formula>
    </cfRule>
    <cfRule type="cellIs" dxfId="13446" priority="6634" operator="equal">
      <formula>"S"</formula>
    </cfRule>
    <cfRule type="cellIs" dxfId="13445" priority="6635" operator="equal">
      <formula>"A"</formula>
    </cfRule>
    <cfRule type="cellIs" dxfId="13444" priority="6636" operator="equal">
      <formula>"X"</formula>
    </cfRule>
    <cfRule type="cellIs" dxfId="13443" priority="6637" operator="equal">
      <formula>"L"</formula>
    </cfRule>
    <cfRule type="cellIs" dxfId="13442" priority="6638" operator="equal">
      <formula>"V"</formula>
    </cfRule>
  </conditionalFormatting>
  <conditionalFormatting sqref="AM1853:AV1853">
    <cfRule type="cellIs" dxfId="13441" priority="6625" operator="equal">
      <formula>"NA"</formula>
    </cfRule>
    <cfRule type="cellIs" dxfId="13440" priority="6626" operator="equal">
      <formula>"NS"</formula>
    </cfRule>
    <cfRule type="cellIs" dxfId="13439" priority="6627" operator="equal">
      <formula>"S"</formula>
    </cfRule>
    <cfRule type="cellIs" dxfId="13438" priority="6628" operator="equal">
      <formula>"A"</formula>
    </cfRule>
    <cfRule type="cellIs" dxfId="13437" priority="6629" operator="equal">
      <formula>"X"</formula>
    </cfRule>
    <cfRule type="cellIs" dxfId="13436" priority="6630" operator="equal">
      <formula>"L"</formula>
    </cfRule>
    <cfRule type="cellIs" dxfId="13435" priority="6631" operator="equal">
      <formula>"V"</formula>
    </cfRule>
  </conditionalFormatting>
  <conditionalFormatting sqref="AM1854:AV1854">
    <cfRule type="cellIs" dxfId="13434" priority="6618" operator="equal">
      <formula>"NA"</formula>
    </cfRule>
    <cfRule type="cellIs" dxfId="13433" priority="6619" operator="equal">
      <formula>"NS"</formula>
    </cfRule>
    <cfRule type="cellIs" dxfId="13432" priority="6620" operator="equal">
      <formula>"S"</formula>
    </cfRule>
    <cfRule type="cellIs" dxfId="13431" priority="6621" operator="equal">
      <formula>"A"</formula>
    </cfRule>
    <cfRule type="cellIs" dxfId="13430" priority="6622" operator="equal">
      <formula>"X"</formula>
    </cfRule>
    <cfRule type="cellIs" dxfId="13429" priority="6623" operator="equal">
      <formula>"L"</formula>
    </cfRule>
    <cfRule type="cellIs" dxfId="13428" priority="6624" operator="equal">
      <formula>"V"</formula>
    </cfRule>
  </conditionalFormatting>
  <conditionalFormatting sqref="Q1860">
    <cfRule type="expression" dxfId="13427" priority="6463" stopIfTrue="1">
      <formula>NOT(ISERROR(SEARCH("O",Q1860)))</formula>
    </cfRule>
    <cfRule type="expression" dxfId="13426" priority="6464" stopIfTrue="1">
      <formula>NOT(ISERROR(SEARCH("X",Q1860)))</formula>
    </cfRule>
    <cfRule type="expression" dxfId="13425" priority="6465" stopIfTrue="1">
      <formula>NOT(ISERROR(SEARCH("V",Q1860)))</formula>
    </cfRule>
  </conditionalFormatting>
  <conditionalFormatting sqref="M1850:M1856">
    <cfRule type="expression" dxfId="13424" priority="6612" stopIfTrue="1">
      <formula>NOT(ISERROR(SEARCH("O",M1850)))</formula>
    </cfRule>
    <cfRule type="expression" dxfId="13423" priority="6613" stopIfTrue="1">
      <formula>NOT(ISERROR(SEARCH("X",M1850)))</formula>
    </cfRule>
    <cfRule type="expression" dxfId="13422" priority="6614" stopIfTrue="1">
      <formula>NOT(ISERROR(SEARCH("V",M1850)))</formula>
    </cfRule>
  </conditionalFormatting>
  <conditionalFormatting sqref="O1849">
    <cfRule type="expression" dxfId="13421" priority="6603" stopIfTrue="1">
      <formula>NOT(ISERROR(SEARCH("O",O1849)))</formula>
    </cfRule>
    <cfRule type="expression" dxfId="13420" priority="6604" stopIfTrue="1">
      <formula>NOT(ISERROR(SEARCH("X",O1849)))</formula>
    </cfRule>
    <cfRule type="expression" dxfId="13419" priority="6605" stopIfTrue="1">
      <formula>NOT(ISERROR(SEARCH("V",O1849)))</formula>
    </cfRule>
  </conditionalFormatting>
  <conditionalFormatting sqref="O1850:O1852">
    <cfRule type="expression" dxfId="13418" priority="6600" stopIfTrue="1">
      <formula>NOT(ISERROR(SEARCH("O",O1850)))</formula>
    </cfRule>
    <cfRule type="expression" dxfId="13417" priority="6601" stopIfTrue="1">
      <formula>NOT(ISERROR(SEARCH("X",O1850)))</formula>
    </cfRule>
    <cfRule type="expression" dxfId="13416" priority="6602" stopIfTrue="1">
      <formula>NOT(ISERROR(SEARCH("V",O1850)))</formula>
    </cfRule>
  </conditionalFormatting>
  <conditionalFormatting sqref="O1853:O1856">
    <cfRule type="expression" dxfId="13415" priority="6597" stopIfTrue="1">
      <formula>NOT(ISERROR(SEARCH("O",O1853)))</formula>
    </cfRule>
    <cfRule type="expression" dxfId="13414" priority="6598" stopIfTrue="1">
      <formula>NOT(ISERROR(SEARCH("X",O1853)))</formula>
    </cfRule>
    <cfRule type="expression" dxfId="13413" priority="6599" stopIfTrue="1">
      <formula>NOT(ISERROR(SEARCH("V",O1853)))</formula>
    </cfRule>
  </conditionalFormatting>
  <conditionalFormatting sqref="Q1849">
    <cfRule type="expression" dxfId="13412" priority="6606" stopIfTrue="1">
      <formula>NOT(ISERROR(SEARCH("O",Q1849)))</formula>
    </cfRule>
    <cfRule type="expression" dxfId="13411" priority="6607" stopIfTrue="1">
      <formula>NOT(ISERROR(SEARCH("X",Q1849)))</formula>
    </cfRule>
    <cfRule type="expression" dxfId="13410" priority="6608" stopIfTrue="1">
      <formula>NOT(ISERROR(SEARCH("V",Q1849)))</formula>
    </cfRule>
  </conditionalFormatting>
  <conditionalFormatting sqref="Q1850:Q1852">
    <cfRule type="expression" dxfId="13409" priority="6594" stopIfTrue="1">
      <formula>NOT(ISERROR(SEARCH("O",Q1850)))</formula>
    </cfRule>
    <cfRule type="expression" dxfId="13408" priority="6595" stopIfTrue="1">
      <formula>NOT(ISERROR(SEARCH("X",Q1850)))</formula>
    </cfRule>
    <cfRule type="expression" dxfId="13407" priority="6596" stopIfTrue="1">
      <formula>NOT(ISERROR(SEARCH("V",Q1850)))</formula>
    </cfRule>
  </conditionalFormatting>
  <conditionalFormatting sqref="Q1857">
    <cfRule type="expression" dxfId="13406" priority="6460" stopIfTrue="1">
      <formula>NOT(ISERROR(SEARCH("O",Q1857)))</formula>
    </cfRule>
    <cfRule type="expression" dxfId="13405" priority="6461" stopIfTrue="1">
      <formula>NOT(ISERROR(SEARCH("X",Q1857)))</formula>
    </cfRule>
    <cfRule type="expression" dxfId="13404" priority="6462" stopIfTrue="1">
      <formula>NOT(ISERROR(SEARCH("V",Q1857)))</formula>
    </cfRule>
  </conditionalFormatting>
  <conditionalFormatting sqref="P1849:P1856">
    <cfRule type="expression" dxfId="13403" priority="6615" stopIfTrue="1">
      <formula>NOT(ISERROR(SEARCH("O",P1849)))</formula>
    </cfRule>
    <cfRule type="expression" dxfId="13402" priority="6616" stopIfTrue="1">
      <formula>NOT(ISERROR(SEARCH("X",P1849)))</formula>
    </cfRule>
    <cfRule type="expression" dxfId="13401" priority="6617" stopIfTrue="1">
      <formula>NOT(ISERROR(SEARCH("V",P1849)))</formula>
    </cfRule>
  </conditionalFormatting>
  <conditionalFormatting sqref="M1849:N1849 N1850:N1856">
    <cfRule type="expression" dxfId="13400" priority="6609" stopIfTrue="1">
      <formula>NOT(ISERROR(SEARCH("O",M1849)))</formula>
    </cfRule>
    <cfRule type="expression" dxfId="13399" priority="6610" stopIfTrue="1">
      <formula>NOT(ISERROR(SEARCH("X",M1849)))</formula>
    </cfRule>
    <cfRule type="expression" dxfId="13398" priority="6611" stopIfTrue="1">
      <formula>NOT(ISERROR(SEARCH("V",M1849)))</formula>
    </cfRule>
  </conditionalFormatting>
  <conditionalFormatting sqref="R1857:S1865">
    <cfRule type="expression" dxfId="13397" priority="6457" stopIfTrue="1">
      <formula>NOT(ISERROR(SEARCH("O",R1857)))</formula>
    </cfRule>
    <cfRule type="expression" dxfId="13396" priority="6458" stopIfTrue="1">
      <formula>NOT(ISERROR(SEARCH("X",R1857)))</formula>
    </cfRule>
    <cfRule type="expression" dxfId="13395" priority="6459" stopIfTrue="1">
      <formula>NOT(ISERROR(SEARCH("V",R1857)))</formula>
    </cfRule>
  </conditionalFormatting>
  <conditionalFormatting sqref="H1858:H1865">
    <cfRule type="expression" dxfId="13394" priority="6454" stopIfTrue="1">
      <formula>NOT(ISERROR(SEARCH("O",H1858)))</formula>
    </cfRule>
    <cfRule type="expression" dxfId="13393" priority="6455" stopIfTrue="1">
      <formula>NOT(ISERROR(SEARCH("X",H1858)))</formula>
    </cfRule>
    <cfRule type="expression" dxfId="13392" priority="6456" stopIfTrue="1">
      <formula>NOT(ISERROR(SEARCH("V",H1858)))</formula>
    </cfRule>
  </conditionalFormatting>
  <conditionalFormatting sqref="H1857">
    <cfRule type="expression" dxfId="13391" priority="6448" stopIfTrue="1">
      <formula>NOT(ISERROR(SEARCH("O",H1857)))</formula>
    </cfRule>
    <cfRule type="expression" dxfId="13390" priority="6449" stopIfTrue="1">
      <formula>NOT(ISERROR(SEARCH("X",H1857)))</formula>
    </cfRule>
    <cfRule type="expression" dxfId="13389" priority="6450" stopIfTrue="1">
      <formula>NOT(ISERROR(SEARCH("V",H1857)))</formula>
    </cfRule>
  </conditionalFormatting>
  <conditionalFormatting sqref="H1870">
    <cfRule type="expression" dxfId="13388" priority="6335" stopIfTrue="1">
      <formula>NOT(ISERROR(SEARCH("O",H1870)))</formula>
    </cfRule>
    <cfRule type="expression" dxfId="13387" priority="6336" stopIfTrue="1">
      <formula>NOT(ISERROR(SEARCH("X",H1870)))</formula>
    </cfRule>
    <cfRule type="expression" dxfId="13386" priority="6337" stopIfTrue="1">
      <formula>NOT(ISERROR(SEARCH("V",H1870)))</formula>
    </cfRule>
  </conditionalFormatting>
  <conditionalFormatting sqref="Q1859">
    <cfRule type="expression" dxfId="13385" priority="6466" stopIfTrue="1">
      <formula>NOT(ISERROR(SEARCH("O",Q1859)))</formula>
    </cfRule>
    <cfRule type="expression" dxfId="13384" priority="6467" stopIfTrue="1">
      <formula>NOT(ISERROR(SEARCH("X",Q1859)))</formula>
    </cfRule>
    <cfRule type="expression" dxfId="13383" priority="6468" stopIfTrue="1">
      <formula>NOT(ISERROR(SEARCH("V",Q1859)))</formula>
    </cfRule>
  </conditionalFormatting>
  <conditionalFormatting sqref="Q1858">
    <cfRule type="expression" dxfId="13382" priority="6469" stopIfTrue="1">
      <formula>NOT(ISERROR(SEARCH("O",Q1858)))</formula>
    </cfRule>
    <cfRule type="expression" dxfId="13381" priority="6470" stopIfTrue="1">
      <formula>NOT(ISERROR(SEARCH("X",Q1858)))</formula>
    </cfRule>
    <cfRule type="expression" dxfId="13380" priority="6471" stopIfTrue="1">
      <formula>NOT(ISERROR(SEARCH("V",Q1858)))</formula>
    </cfRule>
  </conditionalFormatting>
  <conditionalFormatting sqref="H1867:H1869">
    <cfRule type="expression" dxfId="13379" priority="6338" stopIfTrue="1">
      <formula>NOT(ISERROR(SEARCH("O",H1867)))</formula>
    </cfRule>
    <cfRule type="expression" dxfId="13378" priority="6339" stopIfTrue="1">
      <formula>NOT(ISERROR(SEARCH("X",H1867)))</formula>
    </cfRule>
    <cfRule type="expression" dxfId="13377" priority="6340" stopIfTrue="1">
      <formula>NOT(ISERROR(SEARCH("V",H1867)))</formula>
    </cfRule>
  </conditionalFormatting>
  <conditionalFormatting sqref="H1866">
    <cfRule type="expression" dxfId="13376" priority="6323" stopIfTrue="1">
      <formula>NOT(ISERROR(SEARCH("O",H1866)))</formula>
    </cfRule>
    <cfRule type="expression" dxfId="13375" priority="6324" stopIfTrue="1">
      <formula>NOT(ISERROR(SEARCH("X",H1866)))</formula>
    </cfRule>
    <cfRule type="expression" dxfId="13374" priority="6325" stopIfTrue="1">
      <formula>NOT(ISERROR(SEARCH("V",H1866)))</formula>
    </cfRule>
  </conditionalFormatting>
  <conditionalFormatting sqref="AM1860:AV1861">
    <cfRule type="cellIs" dxfId="13373" priority="6538" operator="equal">
      <formula>"NA"</formula>
    </cfRule>
    <cfRule type="cellIs" dxfId="13372" priority="6539" operator="equal">
      <formula>"NS"</formula>
    </cfRule>
    <cfRule type="cellIs" dxfId="13371" priority="6540" operator="equal">
      <formula>"S"</formula>
    </cfRule>
    <cfRule type="cellIs" dxfId="13370" priority="6541" operator="equal">
      <formula>"A"</formula>
    </cfRule>
    <cfRule type="cellIs" dxfId="13369" priority="6542" operator="equal">
      <formula>"X"</formula>
    </cfRule>
    <cfRule type="cellIs" dxfId="13368" priority="6543" operator="equal">
      <formula>"L"</formula>
    </cfRule>
    <cfRule type="cellIs" dxfId="13367" priority="6544" operator="equal">
      <formula>"V"</formula>
    </cfRule>
  </conditionalFormatting>
  <conditionalFormatting sqref="AM1862:AV1862">
    <cfRule type="cellIs" dxfId="13366" priority="6531" operator="equal">
      <formula>"NA"</formula>
    </cfRule>
    <cfRule type="cellIs" dxfId="13365" priority="6532" operator="equal">
      <formula>"NS"</formula>
    </cfRule>
    <cfRule type="cellIs" dxfId="13364" priority="6533" operator="equal">
      <formula>"S"</formula>
    </cfRule>
    <cfRule type="cellIs" dxfId="13363" priority="6534" operator="equal">
      <formula>"A"</formula>
    </cfRule>
    <cfRule type="cellIs" dxfId="13362" priority="6535" operator="equal">
      <formula>"X"</formula>
    </cfRule>
    <cfRule type="cellIs" dxfId="13361" priority="6536" operator="equal">
      <formula>"L"</formula>
    </cfRule>
    <cfRule type="cellIs" dxfId="13360" priority="6537" operator="equal">
      <formula>"V"</formula>
    </cfRule>
  </conditionalFormatting>
  <conditionalFormatting sqref="AM1863:AV1863">
    <cfRule type="cellIs" dxfId="13359" priority="6524" operator="equal">
      <formula>"NA"</formula>
    </cfRule>
    <cfRule type="cellIs" dxfId="13358" priority="6525" operator="equal">
      <formula>"NS"</formula>
    </cfRule>
    <cfRule type="cellIs" dxfId="13357" priority="6526" operator="equal">
      <formula>"S"</formula>
    </cfRule>
    <cfRule type="cellIs" dxfId="13356" priority="6527" operator="equal">
      <formula>"A"</formula>
    </cfRule>
    <cfRule type="cellIs" dxfId="13355" priority="6528" operator="equal">
      <formula>"X"</formula>
    </cfRule>
    <cfRule type="cellIs" dxfId="13354" priority="6529" operator="equal">
      <formula>"L"</formula>
    </cfRule>
    <cfRule type="cellIs" dxfId="13353" priority="6530" operator="equal">
      <formula>"V"</formula>
    </cfRule>
  </conditionalFormatting>
  <conditionalFormatting sqref="AM1864:AV1864">
    <cfRule type="cellIs" dxfId="13352" priority="6517" operator="equal">
      <formula>"NA"</formula>
    </cfRule>
    <cfRule type="cellIs" dxfId="13351" priority="6518" operator="equal">
      <formula>"NS"</formula>
    </cfRule>
    <cfRule type="cellIs" dxfId="13350" priority="6519" operator="equal">
      <formula>"S"</formula>
    </cfRule>
    <cfRule type="cellIs" dxfId="13349" priority="6520" operator="equal">
      <formula>"A"</formula>
    </cfRule>
    <cfRule type="cellIs" dxfId="13348" priority="6521" operator="equal">
      <formula>"X"</formula>
    </cfRule>
    <cfRule type="cellIs" dxfId="13347" priority="6522" operator="equal">
      <formula>"L"</formula>
    </cfRule>
    <cfRule type="cellIs" dxfId="13346" priority="6523" operator="equal">
      <formula>"V"</formula>
    </cfRule>
  </conditionalFormatting>
  <conditionalFormatting sqref="AM1865:AV1865">
    <cfRule type="cellIs" dxfId="13345" priority="6510" operator="equal">
      <formula>"NA"</formula>
    </cfRule>
    <cfRule type="cellIs" dxfId="13344" priority="6511" operator="equal">
      <formula>"NS"</formula>
    </cfRule>
    <cfRule type="cellIs" dxfId="13343" priority="6512" operator="equal">
      <formula>"S"</formula>
    </cfRule>
    <cfRule type="cellIs" dxfId="13342" priority="6513" operator="equal">
      <formula>"A"</formula>
    </cfRule>
    <cfRule type="cellIs" dxfId="13341" priority="6514" operator="equal">
      <formula>"X"</formula>
    </cfRule>
    <cfRule type="cellIs" dxfId="13340" priority="6515" operator="equal">
      <formula>"L"</formula>
    </cfRule>
    <cfRule type="cellIs" dxfId="13339" priority="6516" operator="equal">
      <formula>"V"</formula>
    </cfRule>
  </conditionalFormatting>
  <conditionalFormatting sqref="AM1858:AV1859">
    <cfRule type="cellIs" dxfId="13338" priority="6503" operator="equal">
      <formula>"NA"</formula>
    </cfRule>
    <cfRule type="cellIs" dxfId="13337" priority="6504" operator="equal">
      <formula>"NS"</formula>
    </cfRule>
    <cfRule type="cellIs" dxfId="13336" priority="6505" operator="equal">
      <formula>"S"</formula>
    </cfRule>
    <cfRule type="cellIs" dxfId="13335" priority="6506" operator="equal">
      <formula>"A"</formula>
    </cfRule>
    <cfRule type="cellIs" dxfId="13334" priority="6507" operator="equal">
      <formula>"X"</formula>
    </cfRule>
    <cfRule type="cellIs" dxfId="13333" priority="6508" operator="equal">
      <formula>"L"</formula>
    </cfRule>
    <cfRule type="cellIs" dxfId="13332" priority="6509" operator="equal">
      <formula>"V"</formula>
    </cfRule>
  </conditionalFormatting>
  <conditionalFormatting sqref="R1872:S1872">
    <cfRule type="expression" dxfId="13331" priority="6157" stopIfTrue="1">
      <formula>NOT(ISERROR(SEARCH("O",R1872)))</formula>
    </cfRule>
    <cfRule type="expression" dxfId="13330" priority="6158" stopIfTrue="1">
      <formula>NOT(ISERROR(SEARCH("X",R1872)))</formula>
    </cfRule>
    <cfRule type="expression" dxfId="13329" priority="6159" stopIfTrue="1">
      <formula>NOT(ISERROR(SEARCH("V",R1872)))</formula>
    </cfRule>
  </conditionalFormatting>
  <conditionalFormatting sqref="O1858">
    <cfRule type="expression" dxfId="13328" priority="6481" stopIfTrue="1">
      <formula>NOT(ISERROR(SEARCH("O",O1858)))</formula>
    </cfRule>
    <cfRule type="expression" dxfId="13327" priority="6482" stopIfTrue="1">
      <formula>NOT(ISERROR(SEARCH("X",O1858)))</formula>
    </cfRule>
    <cfRule type="expression" dxfId="13326" priority="6483" stopIfTrue="1">
      <formula>NOT(ISERROR(SEARCH("V",O1858)))</formula>
    </cfRule>
  </conditionalFormatting>
  <conditionalFormatting sqref="S1870">
    <cfRule type="expression" dxfId="13325" priority="6344" stopIfTrue="1">
      <formula>NOT(ISERROR(SEARCH("O",S1870)))</formula>
    </cfRule>
    <cfRule type="expression" dxfId="13324" priority="6345" stopIfTrue="1">
      <formula>NOT(ISERROR(SEARCH("X",S1870)))</formula>
    </cfRule>
    <cfRule type="expression" dxfId="13323" priority="6346" stopIfTrue="1">
      <formula>NOT(ISERROR(SEARCH("V",S1870)))</formula>
    </cfRule>
  </conditionalFormatting>
  <conditionalFormatting sqref="O1859">
    <cfRule type="expression" dxfId="13322" priority="6478" stopIfTrue="1">
      <formula>NOT(ISERROR(SEARCH("O",O1859)))</formula>
    </cfRule>
    <cfRule type="expression" dxfId="13321" priority="6479" stopIfTrue="1">
      <formula>NOT(ISERROR(SEARCH("X",O1859)))</formula>
    </cfRule>
    <cfRule type="expression" dxfId="13320" priority="6480" stopIfTrue="1">
      <formula>NOT(ISERROR(SEARCH("V",O1859)))</formula>
    </cfRule>
  </conditionalFormatting>
  <conditionalFormatting sqref="R1867:R1870">
    <cfRule type="expression" dxfId="13319" priority="6341" stopIfTrue="1">
      <formula>NOT(ISERROR(SEARCH("O",R1867)))</formula>
    </cfRule>
    <cfRule type="expression" dxfId="13318" priority="6342" stopIfTrue="1">
      <formula>NOT(ISERROR(SEARCH("X",R1867)))</formula>
    </cfRule>
    <cfRule type="expression" dxfId="13317" priority="6343" stopIfTrue="1">
      <formula>NOT(ISERROR(SEARCH("V",R1867)))</formula>
    </cfRule>
  </conditionalFormatting>
  <conditionalFormatting sqref="O1860">
    <cfRule type="expression" dxfId="13316" priority="6475" stopIfTrue="1">
      <formula>NOT(ISERROR(SEARCH("O",O1860)))</formula>
    </cfRule>
    <cfRule type="expression" dxfId="13315" priority="6476" stopIfTrue="1">
      <formula>NOT(ISERROR(SEARCH("X",O1860)))</formula>
    </cfRule>
    <cfRule type="expression" dxfId="13314" priority="6477" stopIfTrue="1">
      <formula>NOT(ISERROR(SEARCH("V",O1860)))</formula>
    </cfRule>
  </conditionalFormatting>
  <conditionalFormatting sqref="O1872">
    <cfRule type="expression" dxfId="13313" priority="6160" stopIfTrue="1">
      <formula>NOT(ISERROR(SEARCH("O",O1872)))</formula>
    </cfRule>
    <cfRule type="expression" dxfId="13312" priority="6161" stopIfTrue="1">
      <formula>NOT(ISERROR(SEARCH("X",O1872)))</formula>
    </cfRule>
    <cfRule type="expression" dxfId="13311" priority="6162" stopIfTrue="1">
      <formula>NOT(ISERROR(SEARCH("V",O1872)))</formula>
    </cfRule>
  </conditionalFormatting>
  <conditionalFormatting sqref="M1857:M1865">
    <cfRule type="expression" dxfId="13310" priority="6490" stopIfTrue="1">
      <formula>NOT(ISERROR(SEARCH("O",M1857)))</formula>
    </cfRule>
    <cfRule type="expression" dxfId="13309" priority="6491" stopIfTrue="1">
      <formula>NOT(ISERROR(SEARCH("X",M1857)))</formula>
    </cfRule>
    <cfRule type="expression" dxfId="13308" priority="6492" stopIfTrue="1">
      <formula>NOT(ISERROR(SEARCH("V",M1857)))</formula>
    </cfRule>
  </conditionalFormatting>
  <conditionalFormatting sqref="O1857">
    <cfRule type="expression" dxfId="13307" priority="6484" stopIfTrue="1">
      <formula>NOT(ISERROR(SEARCH("O",O1857)))</formula>
    </cfRule>
    <cfRule type="expression" dxfId="13306" priority="6485" stopIfTrue="1">
      <formula>NOT(ISERROR(SEARCH("X",O1857)))</formula>
    </cfRule>
    <cfRule type="expression" dxfId="13305" priority="6486" stopIfTrue="1">
      <formula>NOT(ISERROR(SEARCH("V",O1857)))</formula>
    </cfRule>
  </conditionalFormatting>
  <conditionalFormatting sqref="O1861:O1865">
    <cfRule type="expression" dxfId="13304" priority="6472" stopIfTrue="1">
      <formula>NOT(ISERROR(SEARCH("O",O1861)))</formula>
    </cfRule>
    <cfRule type="expression" dxfId="13303" priority="6473" stopIfTrue="1">
      <formula>NOT(ISERROR(SEARCH("X",O1861)))</formula>
    </cfRule>
    <cfRule type="expression" dxfId="13302" priority="6474" stopIfTrue="1">
      <formula>NOT(ISERROR(SEARCH("V",O1861)))</formula>
    </cfRule>
  </conditionalFormatting>
  <conditionalFormatting sqref="Q1861:Q1865 P1857:P1865">
    <cfRule type="expression" dxfId="13301" priority="6493" stopIfTrue="1">
      <formula>NOT(ISERROR(SEARCH("O",P1857)))</formula>
    </cfRule>
    <cfRule type="expression" dxfId="13300" priority="6494" stopIfTrue="1">
      <formula>NOT(ISERROR(SEARCH("X",P1857)))</formula>
    </cfRule>
    <cfRule type="expression" dxfId="13299" priority="6495" stopIfTrue="1">
      <formula>NOT(ISERROR(SEARCH("V",P1857)))</formula>
    </cfRule>
  </conditionalFormatting>
  <conditionalFormatting sqref="N1857:N1865">
    <cfRule type="expression" dxfId="13298" priority="6487" stopIfTrue="1">
      <formula>NOT(ISERROR(SEARCH("O",N1857)))</formula>
    </cfRule>
    <cfRule type="expression" dxfId="13297" priority="6488" stopIfTrue="1">
      <formula>NOT(ISERROR(SEARCH("X",N1857)))</formula>
    </cfRule>
    <cfRule type="expression" dxfId="13296" priority="6489" stopIfTrue="1">
      <formula>NOT(ISERROR(SEARCH("V",N1857)))</formula>
    </cfRule>
  </conditionalFormatting>
  <conditionalFormatting sqref="P1874:Q1875">
    <cfRule type="expression" dxfId="13295" priority="6151" stopIfTrue="1">
      <formula>NOT(ISERROR(SEARCH("O",P1874)))</formula>
    </cfRule>
    <cfRule type="expression" dxfId="13294" priority="6152" stopIfTrue="1">
      <formula>NOT(ISERROR(SEARCH("X",P1874)))</formula>
    </cfRule>
    <cfRule type="expression" dxfId="13293" priority="6153" stopIfTrue="1">
      <formula>NOT(ISERROR(SEARCH("V",P1874)))</formula>
    </cfRule>
  </conditionalFormatting>
  <conditionalFormatting sqref="M1874:M1875">
    <cfRule type="expression" dxfId="13292" priority="6148" stopIfTrue="1">
      <formula>NOT(ISERROR(SEARCH("O",M1874)))</formula>
    </cfRule>
    <cfRule type="expression" dxfId="13291" priority="6149" stopIfTrue="1">
      <formula>NOT(ISERROR(SEARCH("X",M1874)))</formula>
    </cfRule>
    <cfRule type="expression" dxfId="13290" priority="6150" stopIfTrue="1">
      <formula>NOT(ISERROR(SEARCH("V",M1874)))</formula>
    </cfRule>
  </conditionalFormatting>
  <conditionalFormatting sqref="N1874:N1875">
    <cfRule type="expression" dxfId="13289" priority="6145" stopIfTrue="1">
      <formula>NOT(ISERROR(SEARCH("O",N1874)))</formula>
    </cfRule>
    <cfRule type="expression" dxfId="13288" priority="6146" stopIfTrue="1">
      <formula>NOT(ISERROR(SEARCH("X",N1874)))</formula>
    </cfRule>
    <cfRule type="expression" dxfId="13287" priority="6147" stopIfTrue="1">
      <formula>NOT(ISERROR(SEARCH("V",N1874)))</formula>
    </cfRule>
  </conditionalFormatting>
  <conditionalFormatting sqref="N1872">
    <cfRule type="expression" dxfId="13286" priority="6163" stopIfTrue="1">
      <formula>NOT(ISERROR(SEARCH("O",N1872)))</formula>
    </cfRule>
    <cfRule type="expression" dxfId="13285" priority="6164" stopIfTrue="1">
      <formula>NOT(ISERROR(SEARCH("X",N1872)))</formula>
    </cfRule>
    <cfRule type="expression" dxfId="13284" priority="6165" stopIfTrue="1">
      <formula>NOT(ISERROR(SEARCH("V",N1872)))</formula>
    </cfRule>
  </conditionalFormatting>
  <conditionalFormatting sqref="M1872">
    <cfRule type="expression" dxfId="13283" priority="6166" stopIfTrue="1">
      <formula>NOT(ISERROR(SEARCH("O",M1872)))</formula>
    </cfRule>
    <cfRule type="expression" dxfId="13282" priority="6167" stopIfTrue="1">
      <formula>NOT(ISERROR(SEARCH("X",M1872)))</formula>
    </cfRule>
    <cfRule type="expression" dxfId="13281" priority="6168" stopIfTrue="1">
      <formula>NOT(ISERROR(SEARCH("V",M1872)))</formula>
    </cfRule>
  </conditionalFormatting>
  <conditionalFormatting sqref="AM1869:AV1870">
    <cfRule type="cellIs" dxfId="13280" priority="6410" operator="equal">
      <formula>"NA"</formula>
    </cfRule>
    <cfRule type="cellIs" dxfId="13279" priority="6411" operator="equal">
      <formula>"NS"</formula>
    </cfRule>
    <cfRule type="cellIs" dxfId="13278" priority="6412" operator="equal">
      <formula>"S"</formula>
    </cfRule>
    <cfRule type="cellIs" dxfId="13277" priority="6413" operator="equal">
      <formula>"A"</formula>
    </cfRule>
    <cfRule type="cellIs" dxfId="13276" priority="6414" operator="equal">
      <formula>"X"</formula>
    </cfRule>
    <cfRule type="cellIs" dxfId="13275" priority="6415" operator="equal">
      <formula>"L"</formula>
    </cfRule>
    <cfRule type="cellIs" dxfId="13274" priority="6416" operator="equal">
      <formula>"V"</formula>
    </cfRule>
  </conditionalFormatting>
  <conditionalFormatting sqref="AM1867:AV1867">
    <cfRule type="cellIs" dxfId="13273" priority="6403" operator="equal">
      <formula>"NA"</formula>
    </cfRule>
    <cfRule type="cellIs" dxfId="13272" priority="6404" operator="equal">
      <formula>"NS"</formula>
    </cfRule>
    <cfRule type="cellIs" dxfId="13271" priority="6405" operator="equal">
      <formula>"S"</formula>
    </cfRule>
    <cfRule type="cellIs" dxfId="13270" priority="6406" operator="equal">
      <formula>"A"</formula>
    </cfRule>
    <cfRule type="cellIs" dxfId="13269" priority="6407" operator="equal">
      <formula>"X"</formula>
    </cfRule>
    <cfRule type="cellIs" dxfId="13268" priority="6408" operator="equal">
      <formula>"L"</formula>
    </cfRule>
    <cfRule type="cellIs" dxfId="13267" priority="6409" operator="equal">
      <formula>"V"</formula>
    </cfRule>
  </conditionalFormatting>
  <conditionalFormatting sqref="AM1868:AV1868">
    <cfRule type="cellIs" dxfId="13266" priority="6396" operator="equal">
      <formula>"NA"</formula>
    </cfRule>
    <cfRule type="cellIs" dxfId="13265" priority="6397" operator="equal">
      <formula>"NS"</formula>
    </cfRule>
    <cfRule type="cellIs" dxfId="13264" priority="6398" operator="equal">
      <formula>"S"</formula>
    </cfRule>
    <cfRule type="cellIs" dxfId="13263" priority="6399" operator="equal">
      <formula>"A"</formula>
    </cfRule>
    <cfRule type="cellIs" dxfId="13262" priority="6400" operator="equal">
      <formula>"X"</formula>
    </cfRule>
    <cfRule type="cellIs" dxfId="13261" priority="6401" operator="equal">
      <formula>"L"</formula>
    </cfRule>
    <cfRule type="cellIs" dxfId="13260" priority="6402" operator="equal">
      <formula>"V"</formula>
    </cfRule>
  </conditionalFormatting>
  <conditionalFormatting sqref="M1866">
    <cfRule type="expression" dxfId="13259" priority="6383" stopIfTrue="1">
      <formula>NOT(ISERROR(SEARCH("O",M1866)))</formula>
    </cfRule>
    <cfRule type="expression" dxfId="13258" priority="6384" stopIfTrue="1">
      <formula>NOT(ISERROR(SEARCH("X",M1866)))</formula>
    </cfRule>
    <cfRule type="expression" dxfId="13257" priority="6385" stopIfTrue="1">
      <formula>NOT(ISERROR(SEARCH("V",M1866)))</formula>
    </cfRule>
  </conditionalFormatting>
  <conditionalFormatting sqref="O1866">
    <cfRule type="expression" dxfId="13256" priority="6377" stopIfTrue="1">
      <formula>NOT(ISERROR(SEARCH("O",O1866)))</formula>
    </cfRule>
    <cfRule type="expression" dxfId="13255" priority="6378" stopIfTrue="1">
      <formula>NOT(ISERROR(SEARCH("X",O1866)))</formula>
    </cfRule>
    <cfRule type="expression" dxfId="13254" priority="6379" stopIfTrue="1">
      <formula>NOT(ISERROR(SEARCH("V",O1866)))</formula>
    </cfRule>
  </conditionalFormatting>
  <conditionalFormatting sqref="P1866:Q1866">
    <cfRule type="expression" dxfId="13253" priority="6386" stopIfTrue="1">
      <formula>NOT(ISERROR(SEARCH("O",P1866)))</formula>
    </cfRule>
    <cfRule type="expression" dxfId="13252" priority="6387" stopIfTrue="1">
      <formula>NOT(ISERROR(SEARCH("X",P1866)))</formula>
    </cfRule>
    <cfRule type="expression" dxfId="13251" priority="6388" stopIfTrue="1">
      <formula>NOT(ISERROR(SEARCH("V",P1866)))</formula>
    </cfRule>
  </conditionalFormatting>
  <conditionalFormatting sqref="N1866">
    <cfRule type="expression" dxfId="13250" priority="6380" stopIfTrue="1">
      <formula>NOT(ISERROR(SEARCH("O",N1866)))</formula>
    </cfRule>
    <cfRule type="expression" dxfId="13249" priority="6381" stopIfTrue="1">
      <formula>NOT(ISERROR(SEARCH("X",N1866)))</formula>
    </cfRule>
    <cfRule type="expression" dxfId="13248" priority="6382" stopIfTrue="1">
      <formula>NOT(ISERROR(SEARCH("V",N1866)))</formula>
    </cfRule>
  </conditionalFormatting>
  <conditionalFormatting sqref="M1867:M1869">
    <cfRule type="expression" dxfId="13247" priority="6371" stopIfTrue="1">
      <formula>NOT(ISERROR(SEARCH("O",M1867)))</formula>
    </cfRule>
    <cfRule type="expression" dxfId="13246" priority="6372" stopIfTrue="1">
      <formula>NOT(ISERROR(SEARCH("X",M1867)))</formula>
    </cfRule>
    <cfRule type="expression" dxfId="13245" priority="6373" stopIfTrue="1">
      <formula>NOT(ISERROR(SEARCH("V",M1867)))</formula>
    </cfRule>
  </conditionalFormatting>
  <conditionalFormatting sqref="O1867:O1869">
    <cfRule type="expression" dxfId="13244" priority="6365" stopIfTrue="1">
      <formula>NOT(ISERROR(SEARCH("O",O1867)))</formula>
    </cfRule>
    <cfRule type="expression" dxfId="13243" priority="6366" stopIfTrue="1">
      <formula>NOT(ISERROR(SEARCH("X",O1867)))</formula>
    </cfRule>
    <cfRule type="expression" dxfId="13242" priority="6367" stopIfTrue="1">
      <formula>NOT(ISERROR(SEARCH("V",O1867)))</formula>
    </cfRule>
  </conditionalFormatting>
  <conditionalFormatting sqref="P1867:Q1869">
    <cfRule type="expression" dxfId="13241" priority="6374" stopIfTrue="1">
      <formula>NOT(ISERROR(SEARCH("O",P1867)))</formula>
    </cfRule>
    <cfRule type="expression" dxfId="13240" priority="6375" stopIfTrue="1">
      <formula>NOT(ISERROR(SEARCH("X",P1867)))</formula>
    </cfRule>
    <cfRule type="expression" dxfId="13239" priority="6376" stopIfTrue="1">
      <formula>NOT(ISERROR(SEARCH("V",P1867)))</formula>
    </cfRule>
  </conditionalFormatting>
  <conditionalFormatting sqref="N1867:N1869">
    <cfRule type="expression" dxfId="13238" priority="6368" stopIfTrue="1">
      <formula>NOT(ISERROR(SEARCH("O",N1867)))</formula>
    </cfRule>
    <cfRule type="expression" dxfId="13237" priority="6369" stopIfTrue="1">
      <formula>NOT(ISERROR(SEARCH("X",N1867)))</formula>
    </cfRule>
    <cfRule type="expression" dxfId="13236" priority="6370" stopIfTrue="1">
      <formula>NOT(ISERROR(SEARCH("V",N1867)))</formula>
    </cfRule>
  </conditionalFormatting>
  <conditionalFormatting sqref="M1870">
    <cfRule type="expression" dxfId="13235" priority="6359" stopIfTrue="1">
      <formula>NOT(ISERROR(SEARCH("O",M1870)))</formula>
    </cfRule>
    <cfRule type="expression" dxfId="13234" priority="6360" stopIfTrue="1">
      <formula>NOT(ISERROR(SEARCH("X",M1870)))</formula>
    </cfRule>
    <cfRule type="expression" dxfId="13233" priority="6361" stopIfTrue="1">
      <formula>NOT(ISERROR(SEARCH("V",M1870)))</formula>
    </cfRule>
  </conditionalFormatting>
  <conditionalFormatting sqref="O1870">
    <cfRule type="expression" dxfId="13232" priority="6353" stopIfTrue="1">
      <formula>NOT(ISERROR(SEARCH("O",O1870)))</formula>
    </cfRule>
    <cfRule type="expression" dxfId="13231" priority="6354" stopIfTrue="1">
      <formula>NOT(ISERROR(SEARCH("X",O1870)))</formula>
    </cfRule>
    <cfRule type="expression" dxfId="13230" priority="6355" stopIfTrue="1">
      <formula>NOT(ISERROR(SEARCH("V",O1870)))</formula>
    </cfRule>
  </conditionalFormatting>
  <conditionalFormatting sqref="P1870:Q1870">
    <cfRule type="expression" dxfId="13229" priority="6362" stopIfTrue="1">
      <formula>NOT(ISERROR(SEARCH("O",P1870)))</formula>
    </cfRule>
    <cfRule type="expression" dxfId="13228" priority="6363" stopIfTrue="1">
      <formula>NOT(ISERROR(SEARCH("X",P1870)))</formula>
    </cfRule>
    <cfRule type="expression" dxfId="13227" priority="6364" stopIfTrue="1">
      <formula>NOT(ISERROR(SEARCH("V",P1870)))</formula>
    </cfRule>
  </conditionalFormatting>
  <conditionalFormatting sqref="N1870">
    <cfRule type="expression" dxfId="13226" priority="6356" stopIfTrue="1">
      <formula>NOT(ISERROR(SEARCH("O",N1870)))</formula>
    </cfRule>
    <cfRule type="expression" dxfId="13225" priority="6357" stopIfTrue="1">
      <formula>NOT(ISERROR(SEARCH("X",N1870)))</formula>
    </cfRule>
    <cfRule type="expression" dxfId="13224" priority="6358" stopIfTrue="1">
      <formula>NOT(ISERROR(SEARCH("V",N1870)))</formula>
    </cfRule>
  </conditionalFormatting>
  <conditionalFormatting sqref="R1866:S1866">
    <cfRule type="expression" dxfId="13223" priority="6350" stopIfTrue="1">
      <formula>NOT(ISERROR(SEARCH("O",R1866)))</formula>
    </cfRule>
    <cfRule type="expression" dxfId="13222" priority="6351" stopIfTrue="1">
      <formula>NOT(ISERROR(SEARCH("X",R1866)))</formula>
    </cfRule>
    <cfRule type="expression" dxfId="13221" priority="6352" stopIfTrue="1">
      <formula>NOT(ISERROR(SEARCH("V",R1866)))</formula>
    </cfRule>
  </conditionalFormatting>
  <conditionalFormatting sqref="S1867:S1869">
    <cfRule type="expression" dxfId="13220" priority="6347" stopIfTrue="1">
      <formula>NOT(ISERROR(SEARCH("O",S1867)))</formula>
    </cfRule>
    <cfRule type="expression" dxfId="13219" priority="6348" stopIfTrue="1">
      <formula>NOT(ISERROR(SEARCH("X",S1867)))</formula>
    </cfRule>
    <cfRule type="expression" dxfId="13218" priority="6349" stopIfTrue="1">
      <formula>NOT(ISERROR(SEARCH("V",S1867)))</formula>
    </cfRule>
  </conditionalFormatting>
  <conditionalFormatting sqref="O1874:O1875">
    <cfRule type="expression" dxfId="13217" priority="6142" stopIfTrue="1">
      <formula>NOT(ISERROR(SEARCH("O",O1874)))</formula>
    </cfRule>
    <cfRule type="expression" dxfId="13216" priority="6143" stopIfTrue="1">
      <formula>NOT(ISERROR(SEARCH("X",O1874)))</formula>
    </cfRule>
    <cfRule type="expression" dxfId="13215" priority="6144" stopIfTrue="1">
      <formula>NOT(ISERROR(SEARCH("V",O1874)))</formula>
    </cfRule>
  </conditionalFormatting>
  <conditionalFormatting sqref="R1874:S1875">
    <cfRule type="expression" dxfId="13214" priority="6139" stopIfTrue="1">
      <formula>NOT(ISERROR(SEARCH("O",R1874)))</formula>
    </cfRule>
    <cfRule type="expression" dxfId="13213" priority="6140" stopIfTrue="1">
      <formula>NOT(ISERROR(SEARCH("X",R1874)))</formula>
    </cfRule>
    <cfRule type="expression" dxfId="13212" priority="6141" stopIfTrue="1">
      <formula>NOT(ISERROR(SEARCH("V",R1874)))</formula>
    </cfRule>
  </conditionalFormatting>
  <conditionalFormatting sqref="H1893:H1895">
    <cfRule type="expression" dxfId="13211" priority="5984" stopIfTrue="1">
      <formula>NOT(ISERROR(SEARCH("O",H1893)))</formula>
    </cfRule>
    <cfRule type="expression" dxfId="13210" priority="5985" stopIfTrue="1">
      <formula>NOT(ISERROR(SEARCH("X",H1893)))</formula>
    </cfRule>
    <cfRule type="expression" dxfId="13209" priority="5986" stopIfTrue="1">
      <formula>NOT(ISERROR(SEARCH("V",H1893)))</formula>
    </cfRule>
  </conditionalFormatting>
  <conditionalFormatting sqref="AM1875:AV1875">
    <cfRule type="cellIs" dxfId="13208" priority="6223" operator="equal">
      <formula>"NA"</formula>
    </cfRule>
    <cfRule type="cellIs" dxfId="13207" priority="6224" operator="equal">
      <formula>"NS"</formula>
    </cfRule>
    <cfRule type="cellIs" dxfId="13206" priority="6225" operator="equal">
      <formula>"S"</formula>
    </cfRule>
    <cfRule type="cellIs" dxfId="13205" priority="6226" operator="equal">
      <formula>"A"</formula>
    </cfRule>
    <cfRule type="cellIs" dxfId="13204" priority="6227" operator="equal">
      <formula>"X"</formula>
    </cfRule>
    <cfRule type="cellIs" dxfId="13203" priority="6228" operator="equal">
      <formula>"L"</formula>
    </cfRule>
    <cfRule type="cellIs" dxfId="13202" priority="6229" operator="equal">
      <formula>"V"</formula>
    </cfRule>
  </conditionalFormatting>
  <conditionalFormatting sqref="P1873:Q1873">
    <cfRule type="expression" dxfId="13201" priority="6190" stopIfTrue="1">
      <formula>NOT(ISERROR(SEARCH("O",P1873)))</formula>
    </cfRule>
    <cfRule type="expression" dxfId="13200" priority="6191" stopIfTrue="1">
      <formula>NOT(ISERROR(SEARCH("X",P1873)))</formula>
    </cfRule>
    <cfRule type="expression" dxfId="13199" priority="6192" stopIfTrue="1">
      <formula>NOT(ISERROR(SEARCH("V",P1873)))</formula>
    </cfRule>
  </conditionalFormatting>
  <conditionalFormatting sqref="H1872:H1875">
    <cfRule type="expression" dxfId="13198" priority="6196" stopIfTrue="1">
      <formula>NOT(ISERROR(SEARCH("O",H1872)))</formula>
    </cfRule>
    <cfRule type="expression" dxfId="13197" priority="6197" stopIfTrue="1">
      <formula>NOT(ISERROR(SEARCH("X",H1872)))</formula>
    </cfRule>
    <cfRule type="expression" dxfId="13196" priority="6198" stopIfTrue="1">
      <formula>NOT(ISERROR(SEARCH("V",H1872)))</formula>
    </cfRule>
  </conditionalFormatting>
  <conditionalFormatting sqref="N1873">
    <cfRule type="expression" dxfId="13195" priority="6184" stopIfTrue="1">
      <formula>NOT(ISERROR(SEARCH("O",N1873)))</formula>
    </cfRule>
    <cfRule type="expression" dxfId="13194" priority="6185" stopIfTrue="1">
      <formula>NOT(ISERROR(SEARCH("X",N1873)))</formula>
    </cfRule>
    <cfRule type="expression" dxfId="13193" priority="6186" stopIfTrue="1">
      <formula>NOT(ISERROR(SEARCH("V",N1873)))</formula>
    </cfRule>
  </conditionalFormatting>
  <conditionalFormatting sqref="O1873">
    <cfRule type="expression" dxfId="13192" priority="6181" stopIfTrue="1">
      <formula>NOT(ISERROR(SEARCH("O",O1873)))</formula>
    </cfRule>
    <cfRule type="expression" dxfId="13191" priority="6182" stopIfTrue="1">
      <formula>NOT(ISERROR(SEARCH("X",O1873)))</formula>
    </cfRule>
    <cfRule type="expression" dxfId="13190" priority="6183" stopIfTrue="1">
      <formula>NOT(ISERROR(SEARCH("V",O1873)))</formula>
    </cfRule>
  </conditionalFormatting>
  <conditionalFormatting sqref="M1873">
    <cfRule type="expression" dxfId="13189" priority="6187" stopIfTrue="1">
      <formula>NOT(ISERROR(SEARCH("O",M1873)))</formula>
    </cfRule>
    <cfRule type="expression" dxfId="13188" priority="6188" stopIfTrue="1">
      <formula>NOT(ISERROR(SEARCH("X",M1873)))</formula>
    </cfRule>
    <cfRule type="expression" dxfId="13187" priority="6189" stopIfTrue="1">
      <formula>NOT(ISERROR(SEARCH("V",M1873)))</formula>
    </cfRule>
  </conditionalFormatting>
  <conditionalFormatting sqref="S1873">
    <cfRule type="expression" dxfId="13186" priority="6175" stopIfTrue="1">
      <formula>NOT(ISERROR(SEARCH("O",S1873)))</formula>
    </cfRule>
    <cfRule type="expression" dxfId="13185" priority="6176" stopIfTrue="1">
      <formula>NOT(ISERROR(SEARCH("X",S1873)))</formula>
    </cfRule>
    <cfRule type="expression" dxfId="13184" priority="6177" stopIfTrue="1">
      <formula>NOT(ISERROR(SEARCH("V",S1873)))</formula>
    </cfRule>
  </conditionalFormatting>
  <conditionalFormatting sqref="R1873">
    <cfRule type="expression" dxfId="13183" priority="6178" stopIfTrue="1">
      <formula>NOT(ISERROR(SEARCH("O",R1873)))</formula>
    </cfRule>
    <cfRule type="expression" dxfId="13182" priority="6179" stopIfTrue="1">
      <formula>NOT(ISERROR(SEARCH("X",R1873)))</formula>
    </cfRule>
    <cfRule type="expression" dxfId="13181" priority="6180" stopIfTrue="1">
      <formula>NOT(ISERROR(SEARCH("V",R1873)))</formula>
    </cfRule>
  </conditionalFormatting>
  <conditionalFormatting sqref="P1872:Q1872">
    <cfRule type="expression" dxfId="13180" priority="6169" stopIfTrue="1">
      <formula>NOT(ISERROR(SEARCH("O",P1872)))</formula>
    </cfRule>
    <cfRule type="expression" dxfId="13179" priority="6170" stopIfTrue="1">
      <formula>NOT(ISERROR(SEARCH("X",P1872)))</formula>
    </cfRule>
    <cfRule type="expression" dxfId="13178" priority="6171" stopIfTrue="1">
      <formula>NOT(ISERROR(SEARCH("V",P1872)))</formula>
    </cfRule>
  </conditionalFormatting>
  <conditionalFormatting sqref="AM1895:AV1895">
    <cfRule type="cellIs" dxfId="13177" priority="6023" operator="equal">
      <formula>"NA"</formula>
    </cfRule>
    <cfRule type="cellIs" dxfId="13176" priority="6024" operator="equal">
      <formula>"NS"</formula>
    </cfRule>
    <cfRule type="cellIs" dxfId="13175" priority="6025" operator="equal">
      <formula>"S"</formula>
    </cfRule>
    <cfRule type="cellIs" dxfId="13174" priority="6026" operator="equal">
      <formula>"A"</formula>
    </cfRule>
    <cfRule type="cellIs" dxfId="13173" priority="6027" operator="equal">
      <formula>"X"</formula>
    </cfRule>
    <cfRule type="cellIs" dxfId="13172" priority="6028" operator="equal">
      <formula>"L"</formula>
    </cfRule>
    <cfRule type="cellIs" dxfId="13171" priority="6029" operator="equal">
      <formula>"V"</formula>
    </cfRule>
  </conditionalFormatting>
  <conditionalFormatting sqref="H1893:H1895">
    <cfRule type="expression" dxfId="13170" priority="5982" stopIfTrue="1">
      <formula>NOT(ISERROR(SEARCH("O",H1893)))</formula>
    </cfRule>
    <cfRule type="expression" dxfId="13169" priority="5983" stopIfTrue="1">
      <formula>NOT(ISERROR(SEARCH("X",H1893)))</formula>
    </cfRule>
  </conditionalFormatting>
  <conditionalFormatting sqref="H1895">
    <cfRule type="containsText" dxfId="13168" priority="5987" operator="containsText" text="O">
      <formula>NOT(ISERROR(SEARCH("O",H1895)))</formula>
    </cfRule>
    <cfRule type="containsText" dxfId="13167" priority="5988" operator="containsText" text="X">
      <formula>NOT(ISERROR(SEARCH("X",H1895)))</formula>
    </cfRule>
    <cfRule type="containsText" dxfId="13166" priority="5989" operator="containsText" text="V">
      <formula>NOT(ISERROR(SEARCH("V",H1895)))</formula>
    </cfRule>
    <cfRule type="cellIs" dxfId="13165" priority="5990" operator="equal">
      <formula>(((#REF!)))</formula>
    </cfRule>
  </conditionalFormatting>
  <conditionalFormatting sqref="H1894">
    <cfRule type="containsText" dxfId="13164" priority="5973" operator="containsText" text="O">
      <formula>NOT(ISERROR(SEARCH("O",H1894)))</formula>
    </cfRule>
    <cfRule type="containsText" dxfId="13163" priority="5974" operator="containsText" text="X">
      <formula>NOT(ISERROR(SEARCH("X",H1894)))</formula>
    </cfRule>
    <cfRule type="containsText" dxfId="13162" priority="5975" operator="containsText" text="V">
      <formula>NOT(ISERROR(SEARCH("V",H1894)))</formula>
    </cfRule>
    <cfRule type="cellIs" dxfId="13161" priority="5976" operator="equal">
      <formula>(((#REF!)))</formula>
    </cfRule>
  </conditionalFormatting>
  <conditionalFormatting sqref="H1893">
    <cfRule type="containsText" dxfId="13160" priority="5969" operator="containsText" text="O">
      <formula>NOT(ISERROR(SEARCH("O",H1893)))</formula>
    </cfRule>
    <cfRule type="containsText" dxfId="13159" priority="5970" operator="containsText" text="X">
      <formula>NOT(ISERROR(SEARCH("X",H1893)))</formula>
    </cfRule>
    <cfRule type="containsText" dxfId="13158" priority="5971" operator="containsText" text="V">
      <formula>NOT(ISERROR(SEARCH("V",H1893)))</formula>
    </cfRule>
    <cfRule type="cellIs" dxfId="13157" priority="5972" operator="equal">
      <formula>(((#REF!)))</formula>
    </cfRule>
  </conditionalFormatting>
  <conditionalFormatting sqref="P1893:Q1895">
    <cfRule type="expression" dxfId="13156" priority="5966" stopIfTrue="1">
      <formula>NOT(ISERROR(SEARCH("O",P1893)))</formula>
    </cfRule>
    <cfRule type="expression" dxfId="13155" priority="5967" stopIfTrue="1">
      <formula>NOT(ISERROR(SEARCH("X",P1893)))</formula>
    </cfRule>
    <cfRule type="expression" dxfId="13154" priority="5968" stopIfTrue="1">
      <formula>NOT(ISERROR(SEARCH("V",P1893)))</formula>
    </cfRule>
  </conditionalFormatting>
  <conditionalFormatting sqref="M1893:M1895">
    <cfRule type="expression" dxfId="13153" priority="5963" stopIfTrue="1">
      <formula>NOT(ISERROR(SEARCH("O",M1893)))</formula>
    </cfRule>
    <cfRule type="expression" dxfId="13152" priority="5964" stopIfTrue="1">
      <formula>NOT(ISERROR(SEARCH("X",M1893)))</formula>
    </cfRule>
    <cfRule type="expression" dxfId="13151" priority="5965" stopIfTrue="1">
      <formula>NOT(ISERROR(SEARCH("V",M1893)))</formula>
    </cfRule>
  </conditionalFormatting>
  <conditionalFormatting sqref="N1893:N1895">
    <cfRule type="expression" dxfId="13150" priority="5960" stopIfTrue="1">
      <formula>NOT(ISERROR(SEARCH("O",N1893)))</formula>
    </cfRule>
    <cfRule type="expression" dxfId="13149" priority="5961" stopIfTrue="1">
      <formula>NOT(ISERROR(SEARCH("X",N1893)))</formula>
    </cfRule>
    <cfRule type="expression" dxfId="13148" priority="5962" stopIfTrue="1">
      <formula>NOT(ISERROR(SEARCH("V",N1893)))</formula>
    </cfRule>
  </conditionalFormatting>
  <conditionalFormatting sqref="O1893:O1895">
    <cfRule type="expression" dxfId="13147" priority="5957" stopIfTrue="1">
      <formula>NOT(ISERROR(SEARCH("O",O1893)))</formula>
    </cfRule>
    <cfRule type="expression" dxfId="13146" priority="5958" stopIfTrue="1">
      <formula>NOT(ISERROR(SEARCH("X",O1893)))</formula>
    </cfRule>
    <cfRule type="expression" dxfId="13145" priority="5959" stopIfTrue="1">
      <formula>NOT(ISERROR(SEARCH("V",O1893)))</formula>
    </cfRule>
  </conditionalFormatting>
  <conditionalFormatting sqref="R1893:S1895">
    <cfRule type="expression" dxfId="13144" priority="5954" stopIfTrue="1">
      <formula>NOT(ISERROR(SEARCH("O",R1893)))</formula>
    </cfRule>
    <cfRule type="expression" dxfId="13143" priority="5955" stopIfTrue="1">
      <formula>NOT(ISERROR(SEARCH("X",R1893)))</formula>
    </cfRule>
    <cfRule type="expression" dxfId="13142" priority="5956" stopIfTrue="1">
      <formula>NOT(ISERROR(SEARCH("V",R1893)))</formula>
    </cfRule>
  </conditionalFormatting>
  <conditionalFormatting sqref="AM24:AV24">
    <cfRule type="cellIs" dxfId="13141" priority="5944" operator="equal">
      <formula>"NA"</formula>
    </cfRule>
    <cfRule type="cellIs" dxfId="13140" priority="5945" operator="equal">
      <formula>"NS"</formula>
    </cfRule>
    <cfRule type="cellIs" dxfId="13139" priority="5946" operator="equal">
      <formula>"S"</formula>
    </cfRule>
    <cfRule type="cellIs" dxfId="13138" priority="5947" operator="equal">
      <formula>"A"</formula>
    </cfRule>
    <cfRule type="cellIs" dxfId="13137" priority="5948" operator="equal">
      <formula>"X"</formula>
    </cfRule>
    <cfRule type="cellIs" dxfId="13136" priority="5949" operator="equal">
      <formula>"L"</formula>
    </cfRule>
    <cfRule type="cellIs" dxfId="13135" priority="5950" operator="equal">
      <formula>"V"</formula>
    </cfRule>
  </conditionalFormatting>
  <conditionalFormatting sqref="AM1872:AV1874 AM1866:AV1866 AM1857:AV1857 AM1849:AV1849 AM1846:AV1846 AM1787:AV1789 AM1283:AV1286 AM1268:AV1273 AM1223:AV1227 AM1217:AV1217 AM988:AV988 AM815:AV815 AM668:AV668 AM609:AV609 AM606:AV606 AM515:AV515 AM165:AV165">
    <cfRule type="cellIs" dxfId="13134" priority="5937" operator="equal">
      <formula>"NA"</formula>
    </cfRule>
    <cfRule type="cellIs" dxfId="13133" priority="5938" operator="equal">
      <formula>"NS"</formula>
    </cfRule>
    <cfRule type="cellIs" dxfId="13132" priority="5939" operator="equal">
      <formula>"S"</formula>
    </cfRule>
    <cfRule type="cellIs" dxfId="13131" priority="5940" operator="equal">
      <formula>"A"</formula>
    </cfRule>
    <cfRule type="cellIs" dxfId="13130" priority="5941" operator="equal">
      <formula>"X"</formula>
    </cfRule>
    <cfRule type="cellIs" dxfId="13129" priority="5942" operator="equal">
      <formula>"L"</formula>
    </cfRule>
    <cfRule type="cellIs" dxfId="13128" priority="5943" operator="equal">
      <formula>"V"</formula>
    </cfRule>
  </conditionalFormatting>
  <conditionalFormatting sqref="AM1893:AV1894">
    <cfRule type="cellIs" dxfId="13127" priority="5930" operator="equal">
      <formula>"NA"</formula>
    </cfRule>
    <cfRule type="cellIs" dxfId="13126" priority="5931" operator="equal">
      <formula>"NS"</formula>
    </cfRule>
    <cfRule type="cellIs" dxfId="13125" priority="5932" operator="equal">
      <formula>"S"</formula>
    </cfRule>
    <cfRule type="cellIs" dxfId="13124" priority="5933" operator="equal">
      <formula>"A"</formula>
    </cfRule>
    <cfRule type="cellIs" dxfId="13123" priority="5934" operator="equal">
      <formula>"X"</formula>
    </cfRule>
    <cfRule type="cellIs" dxfId="13122" priority="5935" operator="equal">
      <formula>"L"</formula>
    </cfRule>
    <cfRule type="cellIs" dxfId="13121" priority="5936" operator="equal">
      <formula>"V"</formula>
    </cfRule>
  </conditionalFormatting>
  <conditionalFormatting sqref="AM1733:AV1751">
    <cfRule type="cellIs" dxfId="13120" priority="5923" operator="equal">
      <formula>"NA"</formula>
    </cfRule>
    <cfRule type="cellIs" dxfId="13119" priority="5924" operator="equal">
      <formula>"NS"</formula>
    </cfRule>
    <cfRule type="cellIs" dxfId="13118" priority="5925" operator="equal">
      <formula>"S"</formula>
    </cfRule>
    <cfRule type="cellIs" dxfId="13117" priority="5926" operator="equal">
      <formula>"A"</formula>
    </cfRule>
    <cfRule type="cellIs" dxfId="13116" priority="5927" operator="equal">
      <formula>"X"</formula>
    </cfRule>
    <cfRule type="cellIs" dxfId="13115" priority="5928" operator="equal">
      <formula>"L"</formula>
    </cfRule>
    <cfRule type="cellIs" dxfId="13114" priority="5929" operator="equal">
      <formula>"V"</formula>
    </cfRule>
  </conditionalFormatting>
  <conditionalFormatting sqref="H1319:H1320">
    <cfRule type="expression" dxfId="13113" priority="5920" stopIfTrue="1">
      <formula>NOT(ISERROR(SEARCH("O",H1319)))</formula>
    </cfRule>
    <cfRule type="expression" dxfId="13112" priority="5921" stopIfTrue="1">
      <formula>NOT(ISERROR(SEARCH("X",H1319)))</formula>
    </cfRule>
    <cfRule type="expression" dxfId="13111" priority="5922" stopIfTrue="1">
      <formula>NOT(ISERROR(SEARCH("V",H1319)))</formula>
    </cfRule>
  </conditionalFormatting>
  <conditionalFormatting sqref="H1223:H1227">
    <cfRule type="cellIs" dxfId="13110" priority="5919" operator="equal">
      <formula>"x"</formula>
    </cfRule>
  </conditionalFormatting>
  <conditionalFormatting sqref="H1223:H1227">
    <cfRule type="cellIs" dxfId="13109" priority="5918" operator="equal">
      <formula>"v"</formula>
    </cfRule>
  </conditionalFormatting>
  <conditionalFormatting sqref="H1283:H1286">
    <cfRule type="containsText" dxfId="13108" priority="5914" operator="containsText" text="O">
      <formula>NOT(ISERROR(SEARCH("O",H1283)))</formula>
    </cfRule>
    <cfRule type="containsText" dxfId="13107" priority="5915" operator="containsText" text="X">
      <formula>NOT(ISERROR(SEARCH("X",H1283)))</formula>
    </cfRule>
    <cfRule type="containsText" dxfId="13106" priority="5916" operator="containsText" text="V">
      <formula>NOT(ISERROR(SEARCH("V",H1283)))</formula>
    </cfRule>
    <cfRule type="cellIs" dxfId="13105" priority="5917" operator="equal">
      <formula>(((#REF!)))</formula>
    </cfRule>
  </conditionalFormatting>
  <conditionalFormatting sqref="H1283:H1286">
    <cfRule type="containsText" dxfId="13104" priority="5910" operator="containsText" text="O">
      <formula>NOT(ISERROR(SEARCH("O",H1283)))</formula>
    </cfRule>
    <cfRule type="containsText" dxfId="13103" priority="5911" operator="containsText" text="X">
      <formula>NOT(ISERROR(SEARCH("X",H1283)))</formula>
    </cfRule>
    <cfRule type="containsText" dxfId="13102" priority="5912" operator="containsText" text="V">
      <formula>NOT(ISERROR(SEARCH("V",H1283)))</formula>
    </cfRule>
    <cfRule type="cellIs" dxfId="13101" priority="5913" operator="equal">
      <formula>(((#REF!)))</formula>
    </cfRule>
  </conditionalFormatting>
  <conditionalFormatting sqref="AM1335:AV1336">
    <cfRule type="cellIs" dxfId="13100" priority="5879" operator="equal">
      <formula>"NA"</formula>
    </cfRule>
    <cfRule type="cellIs" dxfId="13099" priority="5880" operator="equal">
      <formula>"NS"</formula>
    </cfRule>
    <cfRule type="cellIs" dxfId="13098" priority="5881" operator="equal">
      <formula>"S"</formula>
    </cfRule>
    <cfRule type="cellIs" dxfId="13097" priority="5882" operator="equal">
      <formula>"A"</formula>
    </cfRule>
    <cfRule type="cellIs" dxfId="13096" priority="5883" operator="equal">
      <formula>"X"</formula>
    </cfRule>
    <cfRule type="cellIs" dxfId="13095" priority="5884" operator="equal">
      <formula>"L"</formula>
    </cfRule>
    <cfRule type="cellIs" dxfId="13094" priority="5885" operator="equal">
      <formula>"V"</formula>
    </cfRule>
  </conditionalFormatting>
  <conditionalFormatting sqref="AM1337:AV1338">
    <cfRule type="cellIs" dxfId="13093" priority="5836" operator="equal">
      <formula>"NA"</formula>
    </cfRule>
    <cfRule type="cellIs" dxfId="13092" priority="5837" operator="equal">
      <formula>"NS"</formula>
    </cfRule>
    <cfRule type="cellIs" dxfId="13091" priority="5838" operator="equal">
      <formula>"S"</formula>
    </cfRule>
    <cfRule type="cellIs" dxfId="13090" priority="5839" operator="equal">
      <formula>"A"</formula>
    </cfRule>
    <cfRule type="cellIs" dxfId="13089" priority="5840" operator="equal">
      <formula>"X"</formula>
    </cfRule>
    <cfRule type="cellIs" dxfId="13088" priority="5841" operator="equal">
      <formula>"L"</formula>
    </cfRule>
    <cfRule type="cellIs" dxfId="13087" priority="5842" operator="equal">
      <formula>"V"</formula>
    </cfRule>
  </conditionalFormatting>
  <conditionalFormatting sqref="H1332">
    <cfRule type="expression" dxfId="13086" priority="5778" stopIfTrue="1">
      <formula>NOT(ISERROR(SEARCH("O",H1332)))</formula>
    </cfRule>
    <cfRule type="expression" dxfId="13085" priority="5779" stopIfTrue="1">
      <formula>NOT(ISERROR(SEARCH("X",H1332)))</formula>
    </cfRule>
    <cfRule type="expression" dxfId="13084" priority="5780" stopIfTrue="1">
      <formula>NOT(ISERROR(SEARCH("V",H1332)))</formula>
    </cfRule>
  </conditionalFormatting>
  <conditionalFormatting sqref="H1332">
    <cfRule type="expression" dxfId="13083" priority="5775" stopIfTrue="1">
      <formula>NOT(ISERROR(SEARCH("O",H1332)))</formula>
    </cfRule>
    <cfRule type="expression" dxfId="13082" priority="5776" stopIfTrue="1">
      <formula>NOT(ISERROR(SEARCH("X",H1332)))</formula>
    </cfRule>
    <cfRule type="expression" dxfId="13081" priority="5777" stopIfTrue="1">
      <formula>NOT(ISERROR(SEARCH("V",H1332)))</formula>
    </cfRule>
  </conditionalFormatting>
  <conditionalFormatting sqref="AM1339:AV1341">
    <cfRule type="cellIs" dxfId="13080" priority="5793" operator="equal">
      <formula>"NA"</formula>
    </cfRule>
    <cfRule type="cellIs" dxfId="13079" priority="5794" operator="equal">
      <formula>"NS"</formula>
    </cfRule>
    <cfRule type="cellIs" dxfId="13078" priority="5795" operator="equal">
      <formula>"S"</formula>
    </cfRule>
    <cfRule type="cellIs" dxfId="13077" priority="5796" operator="equal">
      <formula>"A"</formula>
    </cfRule>
    <cfRule type="cellIs" dxfId="13076" priority="5797" operator="equal">
      <formula>"X"</formula>
    </cfRule>
    <cfRule type="cellIs" dxfId="13075" priority="5798" operator="equal">
      <formula>"L"</formula>
    </cfRule>
    <cfRule type="cellIs" dxfId="13074" priority="5799" operator="equal">
      <formula>"V"</formula>
    </cfRule>
  </conditionalFormatting>
  <conditionalFormatting sqref="H1333:H1341">
    <cfRule type="expression" dxfId="13073" priority="5772" stopIfTrue="1">
      <formula>NOT(ISERROR(SEARCH("O",H1333)))</formula>
    </cfRule>
    <cfRule type="expression" dxfId="13072" priority="5773" stopIfTrue="1">
      <formula>NOT(ISERROR(SEARCH("X",H1333)))</formula>
    </cfRule>
    <cfRule type="expression" dxfId="13071" priority="5774" stopIfTrue="1">
      <formula>NOT(ISERROR(SEARCH("V",H1333)))</formula>
    </cfRule>
  </conditionalFormatting>
  <conditionalFormatting sqref="H1333:H1341">
    <cfRule type="expression" dxfId="13070" priority="5769" stopIfTrue="1">
      <formula>NOT(ISERROR(SEARCH("O",H1333)))</formula>
    </cfRule>
    <cfRule type="expression" dxfId="13069" priority="5770" stopIfTrue="1">
      <formula>NOT(ISERROR(SEARCH("X",H1333)))</formula>
    </cfRule>
    <cfRule type="expression" dxfId="13068" priority="5771" stopIfTrue="1">
      <formula>NOT(ISERROR(SEARCH("V",H1333)))</formula>
    </cfRule>
  </conditionalFormatting>
  <conditionalFormatting sqref="AM1348:AV1348 AM1351:AV1351">
    <cfRule type="cellIs" dxfId="13067" priority="5738" operator="equal">
      <formula>"NA"</formula>
    </cfRule>
    <cfRule type="cellIs" dxfId="13066" priority="5739" operator="equal">
      <formula>"NS"</formula>
    </cfRule>
    <cfRule type="cellIs" dxfId="13065" priority="5740" operator="equal">
      <formula>"S"</formula>
    </cfRule>
    <cfRule type="cellIs" dxfId="13064" priority="5741" operator="equal">
      <formula>"A"</formula>
    </cfRule>
    <cfRule type="cellIs" dxfId="13063" priority="5742" operator="equal">
      <formula>"X"</formula>
    </cfRule>
    <cfRule type="cellIs" dxfId="13062" priority="5743" operator="equal">
      <formula>"L"</formula>
    </cfRule>
    <cfRule type="cellIs" dxfId="13061" priority="5744" operator="equal">
      <formula>"V"</formula>
    </cfRule>
  </conditionalFormatting>
  <conditionalFormatting sqref="AM1349:AV1350">
    <cfRule type="cellIs" dxfId="13060" priority="5695" operator="equal">
      <formula>"NA"</formula>
    </cfRule>
    <cfRule type="cellIs" dxfId="13059" priority="5696" operator="equal">
      <formula>"NS"</formula>
    </cfRule>
    <cfRule type="cellIs" dxfId="13058" priority="5697" operator="equal">
      <formula>"S"</formula>
    </cfRule>
    <cfRule type="cellIs" dxfId="13057" priority="5698" operator="equal">
      <formula>"A"</formula>
    </cfRule>
    <cfRule type="cellIs" dxfId="13056" priority="5699" operator="equal">
      <formula>"X"</formula>
    </cfRule>
    <cfRule type="cellIs" dxfId="13055" priority="5700" operator="equal">
      <formula>"L"</formula>
    </cfRule>
    <cfRule type="cellIs" dxfId="13054" priority="5701" operator="equal">
      <formula>"V"</formula>
    </cfRule>
  </conditionalFormatting>
  <conditionalFormatting sqref="H1346:H1351">
    <cfRule type="expression" dxfId="13053" priority="5680" stopIfTrue="1">
      <formula>NOT(ISERROR(SEARCH("O",H1346)))</formula>
    </cfRule>
    <cfRule type="expression" dxfId="13052" priority="5681" stopIfTrue="1">
      <formula>NOT(ISERROR(SEARCH("X",H1346)))</formula>
    </cfRule>
    <cfRule type="expression" dxfId="13051" priority="5682" stopIfTrue="1">
      <formula>NOT(ISERROR(SEARCH("V",H1346)))</formula>
    </cfRule>
  </conditionalFormatting>
  <conditionalFormatting sqref="H1346:H1351">
    <cfRule type="expression" dxfId="13050" priority="5677" stopIfTrue="1">
      <formula>NOT(ISERROR(SEARCH("O",H1346)))</formula>
    </cfRule>
    <cfRule type="expression" dxfId="13049" priority="5678" stopIfTrue="1">
      <formula>NOT(ISERROR(SEARCH("X",H1346)))</formula>
    </cfRule>
    <cfRule type="expression" dxfId="13048" priority="5679" stopIfTrue="1">
      <formula>NOT(ISERROR(SEARCH("V",H1346)))</formula>
    </cfRule>
  </conditionalFormatting>
  <conditionalFormatting sqref="AM1374:AV1377">
    <cfRule type="cellIs" dxfId="13047" priority="5634" operator="equal">
      <formula>"NA"</formula>
    </cfRule>
    <cfRule type="cellIs" dxfId="13046" priority="5635" operator="equal">
      <formula>"NS"</formula>
    </cfRule>
    <cfRule type="cellIs" dxfId="13045" priority="5636" operator="equal">
      <formula>"S"</formula>
    </cfRule>
    <cfRule type="cellIs" dxfId="13044" priority="5637" operator="equal">
      <formula>"A"</formula>
    </cfRule>
    <cfRule type="cellIs" dxfId="13043" priority="5638" operator="equal">
      <formula>"X"</formula>
    </cfRule>
    <cfRule type="cellIs" dxfId="13042" priority="5639" operator="equal">
      <formula>"L"</formula>
    </cfRule>
    <cfRule type="cellIs" dxfId="13041" priority="5640" operator="equal">
      <formula>"V"</formula>
    </cfRule>
  </conditionalFormatting>
  <conditionalFormatting sqref="AM1378:AV1381">
    <cfRule type="cellIs" dxfId="13040" priority="5573" operator="equal">
      <formula>"NA"</formula>
    </cfRule>
    <cfRule type="cellIs" dxfId="13039" priority="5574" operator="equal">
      <formula>"NS"</formula>
    </cfRule>
    <cfRule type="cellIs" dxfId="13038" priority="5575" operator="equal">
      <formula>"S"</formula>
    </cfRule>
    <cfRule type="cellIs" dxfId="13037" priority="5576" operator="equal">
      <formula>"A"</formula>
    </cfRule>
    <cfRule type="cellIs" dxfId="13036" priority="5577" operator="equal">
      <formula>"X"</formula>
    </cfRule>
    <cfRule type="cellIs" dxfId="13035" priority="5578" operator="equal">
      <formula>"L"</formula>
    </cfRule>
    <cfRule type="cellIs" dxfId="13034" priority="5579" operator="equal">
      <formula>"V"</formula>
    </cfRule>
  </conditionalFormatting>
  <conditionalFormatting sqref="H1369:H1387">
    <cfRule type="expression" dxfId="13033" priority="5491" stopIfTrue="1">
      <formula>NOT(ISERROR(SEARCH("O",H1369)))</formula>
    </cfRule>
    <cfRule type="expression" dxfId="13032" priority="5492" stopIfTrue="1">
      <formula>NOT(ISERROR(SEARCH("X",H1369)))</formula>
    </cfRule>
    <cfRule type="expression" dxfId="13031" priority="5493" stopIfTrue="1">
      <formula>NOT(ISERROR(SEARCH("V",H1369)))</formula>
    </cfRule>
  </conditionalFormatting>
  <conditionalFormatting sqref="M1438:N1440">
    <cfRule type="expression" dxfId="13030" priority="5086" stopIfTrue="1">
      <formula>NOT(ISERROR(SEARCH("O",M1438)))</formula>
    </cfRule>
    <cfRule type="expression" dxfId="13029" priority="5087" stopIfTrue="1">
      <formula>NOT(ISERROR(SEARCH("X",M1438)))</formula>
    </cfRule>
    <cfRule type="expression" dxfId="13028" priority="5088" stopIfTrue="1">
      <formula>NOT(ISERROR(SEARCH("V",M1438)))</formula>
    </cfRule>
  </conditionalFormatting>
  <conditionalFormatting sqref="O1438:O1440">
    <cfRule type="expression" dxfId="13027" priority="5083" stopIfTrue="1">
      <formula>NOT(ISERROR(SEARCH("O",O1438)))</formula>
    </cfRule>
    <cfRule type="expression" dxfId="13026" priority="5084" stopIfTrue="1">
      <formula>NOT(ISERROR(SEARCH("X",O1438)))</formula>
    </cfRule>
    <cfRule type="expression" dxfId="13025" priority="5085" stopIfTrue="1">
      <formula>NOT(ISERROR(SEARCH("V",O1438)))</formula>
    </cfRule>
  </conditionalFormatting>
  <conditionalFormatting sqref="M1426:N1427">
    <cfRule type="expression" dxfId="13024" priority="5473" stopIfTrue="1">
      <formula>NOT(ISERROR(SEARCH("O",M1426)))</formula>
    </cfRule>
    <cfRule type="expression" dxfId="13023" priority="5474" stopIfTrue="1">
      <formula>NOT(ISERROR(SEARCH("X",M1426)))</formula>
    </cfRule>
    <cfRule type="expression" dxfId="13022" priority="5475" stopIfTrue="1">
      <formula>NOT(ISERROR(SEARCH("V",M1426)))</formula>
    </cfRule>
  </conditionalFormatting>
  <conditionalFormatting sqref="M1426:N1427">
    <cfRule type="expression" dxfId="13021" priority="5470" stopIfTrue="1">
      <formula>NOT(ISERROR(SEARCH("O",M1426)))</formula>
    </cfRule>
    <cfRule type="expression" dxfId="13020" priority="5471" stopIfTrue="1">
      <formula>NOT(ISERROR(SEARCH("X",M1426)))</formula>
    </cfRule>
    <cfRule type="expression" dxfId="13019" priority="5472" stopIfTrue="1">
      <formula>NOT(ISERROR(SEARCH("V",M1426)))</formula>
    </cfRule>
  </conditionalFormatting>
  <conditionalFormatting sqref="R1428:R1429">
    <cfRule type="expression" dxfId="13018" priority="5391" stopIfTrue="1">
      <formula>NOT(ISERROR(SEARCH("O",R1428)))</formula>
    </cfRule>
    <cfRule type="expression" dxfId="13017" priority="5392" stopIfTrue="1">
      <formula>NOT(ISERROR(SEARCH("X",R1428)))</formula>
    </cfRule>
    <cfRule type="expression" dxfId="13016" priority="5393" stopIfTrue="1">
      <formula>NOT(ISERROR(SEARCH("V",R1428)))</formula>
    </cfRule>
  </conditionalFormatting>
  <conditionalFormatting sqref="P1428:Q1429">
    <cfRule type="expression" dxfId="13015" priority="5394" stopIfTrue="1">
      <formula>NOT(ISERROR(SEARCH("O",P1428)))</formula>
    </cfRule>
    <cfRule type="expression" dxfId="13014" priority="5395" stopIfTrue="1">
      <formula>NOT(ISERROR(SEARCH("X",P1428)))</formula>
    </cfRule>
    <cfRule type="expression" dxfId="13013" priority="5396" stopIfTrue="1">
      <formula>NOT(ISERROR(SEARCH("V",P1428)))</formula>
    </cfRule>
  </conditionalFormatting>
  <conditionalFormatting sqref="AM1382:AV1387">
    <cfRule type="cellIs" dxfId="13012" priority="5512" operator="equal">
      <formula>"NA"</formula>
    </cfRule>
    <cfRule type="cellIs" dxfId="13011" priority="5513" operator="equal">
      <formula>"NS"</formula>
    </cfRule>
    <cfRule type="cellIs" dxfId="13010" priority="5514" operator="equal">
      <formula>"S"</formula>
    </cfRule>
    <cfRule type="cellIs" dxfId="13009" priority="5515" operator="equal">
      <formula>"A"</formula>
    </cfRule>
    <cfRule type="cellIs" dxfId="13008" priority="5516" operator="equal">
      <formula>"X"</formula>
    </cfRule>
    <cfRule type="cellIs" dxfId="13007" priority="5517" operator="equal">
      <formula>"L"</formula>
    </cfRule>
    <cfRule type="cellIs" dxfId="13006" priority="5518" operator="equal">
      <formula>"V"</formula>
    </cfRule>
  </conditionalFormatting>
  <conditionalFormatting sqref="H1369:H1387">
    <cfRule type="expression" dxfId="13005" priority="5485" stopIfTrue="1">
      <formula>NOT(ISERROR(SEARCH("O",H1369)))</formula>
    </cfRule>
    <cfRule type="expression" dxfId="13004" priority="5486" stopIfTrue="1">
      <formula>NOT(ISERROR(SEARCH("X",H1369)))</formula>
    </cfRule>
    <cfRule type="expression" dxfId="13003" priority="5487" stopIfTrue="1">
      <formula>NOT(ISERROR(SEARCH("V",H1369)))</formula>
    </cfRule>
  </conditionalFormatting>
  <conditionalFormatting sqref="H1369:H1387">
    <cfRule type="expression" dxfId="13002" priority="5488" stopIfTrue="1">
      <formula>NOT(ISERROR(SEARCH("O",H1369)))</formula>
    </cfRule>
    <cfRule type="expression" dxfId="13001" priority="5489" stopIfTrue="1">
      <formula>NOT(ISERROR(SEARCH("X",H1369)))</formula>
    </cfRule>
    <cfRule type="expression" dxfId="13000" priority="5490" stopIfTrue="1">
      <formula>NOT(ISERROR(SEARCH("V",H1369)))</formula>
    </cfRule>
  </conditionalFormatting>
  <conditionalFormatting sqref="O1426:O1427">
    <cfRule type="expression" dxfId="12999" priority="5467" stopIfTrue="1">
      <formula>NOT(ISERROR(SEARCH("O",O1426)))</formula>
    </cfRule>
    <cfRule type="expression" dxfId="12998" priority="5468" stopIfTrue="1">
      <formula>NOT(ISERROR(SEARCH("X",O1426)))</formula>
    </cfRule>
    <cfRule type="expression" dxfId="12997" priority="5469" stopIfTrue="1">
      <formula>NOT(ISERROR(SEARCH("V",O1426)))</formula>
    </cfRule>
  </conditionalFormatting>
  <conditionalFormatting sqref="P1426:P1427">
    <cfRule type="expression" dxfId="12996" priority="5464" stopIfTrue="1">
      <formula>NOT(ISERROR(SEARCH("O",P1426)))</formula>
    </cfRule>
    <cfRule type="expression" dxfId="12995" priority="5465" stopIfTrue="1">
      <formula>NOT(ISERROR(SEARCH("X",P1426)))</formula>
    </cfRule>
    <cfRule type="expression" dxfId="12994" priority="5466" stopIfTrue="1">
      <formula>NOT(ISERROR(SEARCH("V",P1426)))</formula>
    </cfRule>
  </conditionalFormatting>
  <conditionalFormatting sqref="Q1426:Q1427">
    <cfRule type="expression" dxfId="12993" priority="5461" stopIfTrue="1">
      <formula>NOT(ISERROR(SEARCH("O",Q1426)))</formula>
    </cfRule>
    <cfRule type="expression" dxfId="12992" priority="5462" stopIfTrue="1">
      <formula>NOT(ISERROR(SEARCH("X",Q1426)))</formula>
    </cfRule>
    <cfRule type="expression" dxfId="12991" priority="5463" stopIfTrue="1">
      <formula>NOT(ISERROR(SEARCH("V",Q1426)))</formula>
    </cfRule>
  </conditionalFormatting>
  <conditionalFormatting sqref="P1426:Q1427">
    <cfRule type="expression" dxfId="12990" priority="5458" stopIfTrue="1">
      <formula>NOT(ISERROR(SEARCH("O",P1426)))</formula>
    </cfRule>
    <cfRule type="expression" dxfId="12989" priority="5459" stopIfTrue="1">
      <formula>NOT(ISERROR(SEARCH("X",P1426)))</formula>
    </cfRule>
    <cfRule type="expression" dxfId="12988" priority="5460" stopIfTrue="1">
      <formula>NOT(ISERROR(SEARCH("V",P1426)))</formula>
    </cfRule>
  </conditionalFormatting>
  <conditionalFormatting sqref="M1426:Q1427">
    <cfRule type="expression" dxfId="12987" priority="5482" stopIfTrue="1">
      <formula>NOT(ISERROR(SEARCH("O",M1426)))</formula>
    </cfRule>
    <cfRule type="expression" dxfId="12986" priority="5483" stopIfTrue="1">
      <formula>NOT(ISERROR(SEARCH("X",M1426)))</formula>
    </cfRule>
    <cfRule type="expression" dxfId="12985" priority="5484" stopIfTrue="1">
      <formula>NOT(ISERROR(SEARCH("V",M1426)))</formula>
    </cfRule>
  </conditionalFormatting>
  <conditionalFormatting sqref="M1430:N1431">
    <cfRule type="expression" dxfId="12984" priority="5345" stopIfTrue="1">
      <formula>NOT(ISERROR(SEARCH("O",M1430)))</formula>
    </cfRule>
    <cfRule type="expression" dxfId="12983" priority="5346" stopIfTrue="1">
      <formula>NOT(ISERROR(SEARCH("X",M1430)))</formula>
    </cfRule>
    <cfRule type="expression" dxfId="12982" priority="5347" stopIfTrue="1">
      <formula>NOT(ISERROR(SEARCH("V",M1430)))</formula>
    </cfRule>
  </conditionalFormatting>
  <conditionalFormatting sqref="O1426:O1427">
    <cfRule type="expression" dxfId="12981" priority="5476" stopIfTrue="1">
      <formula>NOT(ISERROR(SEARCH("O",O1426)))</formula>
    </cfRule>
    <cfRule type="expression" dxfId="12980" priority="5477" stopIfTrue="1">
      <formula>NOT(ISERROR(SEARCH("X",O1426)))</formula>
    </cfRule>
    <cfRule type="expression" dxfId="12979" priority="5478" stopIfTrue="1">
      <formula>NOT(ISERROR(SEARCH("V",O1426)))</formula>
    </cfRule>
    <cfRule type="expression" dxfId="12978" priority="5479" stopIfTrue="1">
      <formula>NOT(ISERROR(SEARCH("O",O1426)))</formula>
    </cfRule>
    <cfRule type="expression" dxfId="12977" priority="5480" stopIfTrue="1">
      <formula>NOT(ISERROR(SEARCH("X",O1426)))</formula>
    </cfRule>
    <cfRule type="expression" dxfId="12976" priority="5481" stopIfTrue="1">
      <formula>NOT(ISERROR(SEARCH("V",O1426)))</formula>
    </cfRule>
  </conditionalFormatting>
  <conditionalFormatting sqref="M1430:N1431">
    <cfRule type="expression" dxfId="12975" priority="5342" stopIfTrue="1">
      <formula>NOT(ISERROR(SEARCH("O",M1430)))</formula>
    </cfRule>
    <cfRule type="expression" dxfId="12974" priority="5343" stopIfTrue="1">
      <formula>NOT(ISERROR(SEARCH("X",M1430)))</formula>
    </cfRule>
    <cfRule type="expression" dxfId="12973" priority="5344" stopIfTrue="1">
      <formula>NOT(ISERROR(SEARCH("V",M1430)))</formula>
    </cfRule>
  </conditionalFormatting>
  <conditionalFormatting sqref="R1426:S1427">
    <cfRule type="expression" dxfId="12972" priority="5446" stopIfTrue="1">
      <formula>NOT(ISERROR(SEARCH("O",R1426)))</formula>
    </cfRule>
    <cfRule type="expression" dxfId="12971" priority="5447" stopIfTrue="1">
      <formula>NOT(ISERROR(SEARCH("X",R1426)))</formula>
    </cfRule>
    <cfRule type="expression" dxfId="12970" priority="5448" stopIfTrue="1">
      <formula>NOT(ISERROR(SEARCH("V",R1426)))</formula>
    </cfRule>
  </conditionalFormatting>
  <conditionalFormatting sqref="S1426:S1427">
    <cfRule type="expression" dxfId="12969" priority="5452" stopIfTrue="1">
      <formula>NOT(ISERROR(SEARCH("O",S1426)))</formula>
    </cfRule>
    <cfRule type="expression" dxfId="12968" priority="5453" stopIfTrue="1">
      <formula>NOT(ISERROR(SEARCH("X",S1426)))</formula>
    </cfRule>
    <cfRule type="expression" dxfId="12967" priority="5454" stopIfTrue="1">
      <formula>NOT(ISERROR(SEARCH("V",S1426)))</formula>
    </cfRule>
  </conditionalFormatting>
  <conditionalFormatting sqref="R1426:R1427">
    <cfRule type="expression" dxfId="12966" priority="5455" stopIfTrue="1">
      <formula>NOT(ISERROR(SEARCH("O",R1426)))</formula>
    </cfRule>
    <cfRule type="expression" dxfId="12965" priority="5456" stopIfTrue="1">
      <formula>NOT(ISERROR(SEARCH("X",R1426)))</formula>
    </cfRule>
    <cfRule type="expression" dxfId="12964" priority="5457" stopIfTrue="1">
      <formula>NOT(ISERROR(SEARCH("V",R1426)))</formula>
    </cfRule>
  </conditionalFormatting>
  <conditionalFormatting sqref="R1426:S1427">
    <cfRule type="expression" dxfId="12963" priority="5449" stopIfTrue="1">
      <formula>NOT(ISERROR(SEARCH("O",R1426)))</formula>
    </cfRule>
    <cfRule type="expression" dxfId="12962" priority="5450" stopIfTrue="1">
      <formula>NOT(ISERROR(SEARCH("X",R1426)))</formula>
    </cfRule>
    <cfRule type="expression" dxfId="12961" priority="5451" stopIfTrue="1">
      <formula>NOT(ISERROR(SEARCH("V",R1426)))</formula>
    </cfRule>
  </conditionalFormatting>
  <conditionalFormatting sqref="AM1426:AV1427">
    <cfRule type="cellIs" dxfId="12960" priority="5439" operator="equal">
      <formula>"NA"</formula>
    </cfRule>
    <cfRule type="cellIs" dxfId="12959" priority="5440" operator="equal">
      <formula>"NS"</formula>
    </cfRule>
    <cfRule type="cellIs" dxfId="12958" priority="5441" operator="equal">
      <formula>"S"</formula>
    </cfRule>
    <cfRule type="cellIs" dxfId="12957" priority="5442" operator="equal">
      <formula>"A"</formula>
    </cfRule>
    <cfRule type="cellIs" dxfId="12956" priority="5443" operator="equal">
      <formula>"X"</formula>
    </cfRule>
    <cfRule type="cellIs" dxfId="12955" priority="5444" operator="equal">
      <formula>"L"</formula>
    </cfRule>
    <cfRule type="cellIs" dxfId="12954" priority="5445" operator="equal">
      <formula>"V"</formula>
    </cfRule>
  </conditionalFormatting>
  <conditionalFormatting sqref="O1428:O1429">
    <cfRule type="expression" dxfId="12953" priority="5403" stopIfTrue="1">
      <formula>NOT(ISERROR(SEARCH("O",O1428)))</formula>
    </cfRule>
    <cfRule type="expression" dxfId="12952" priority="5404" stopIfTrue="1">
      <formula>NOT(ISERROR(SEARCH("X",O1428)))</formula>
    </cfRule>
    <cfRule type="expression" dxfId="12951" priority="5405" stopIfTrue="1">
      <formula>NOT(ISERROR(SEARCH("V",O1428)))</formula>
    </cfRule>
  </conditionalFormatting>
  <conditionalFormatting sqref="P1428:P1429">
    <cfRule type="expression" dxfId="12950" priority="5400" stopIfTrue="1">
      <formula>NOT(ISERROR(SEARCH("O",P1428)))</formula>
    </cfRule>
    <cfRule type="expression" dxfId="12949" priority="5401" stopIfTrue="1">
      <formula>NOT(ISERROR(SEARCH("X",P1428)))</formula>
    </cfRule>
    <cfRule type="expression" dxfId="12948" priority="5402" stopIfTrue="1">
      <formula>NOT(ISERROR(SEARCH("V",P1428)))</formula>
    </cfRule>
  </conditionalFormatting>
  <conditionalFormatting sqref="Q1428:Q1429">
    <cfRule type="expression" dxfId="12947" priority="5397" stopIfTrue="1">
      <formula>NOT(ISERROR(SEARCH("O",Q1428)))</formula>
    </cfRule>
    <cfRule type="expression" dxfId="12946" priority="5398" stopIfTrue="1">
      <formula>NOT(ISERROR(SEARCH("X",Q1428)))</formula>
    </cfRule>
    <cfRule type="expression" dxfId="12945" priority="5399" stopIfTrue="1">
      <formula>NOT(ISERROR(SEARCH("V",Q1428)))</formula>
    </cfRule>
  </conditionalFormatting>
  <conditionalFormatting sqref="P1436:Q1437">
    <cfRule type="expression" dxfId="12944" priority="5138" stopIfTrue="1">
      <formula>NOT(ISERROR(SEARCH("O",P1436)))</formula>
    </cfRule>
    <cfRule type="expression" dxfId="12943" priority="5139" stopIfTrue="1">
      <formula>NOT(ISERROR(SEARCH("X",P1436)))</formula>
    </cfRule>
    <cfRule type="expression" dxfId="12942" priority="5140" stopIfTrue="1">
      <formula>NOT(ISERROR(SEARCH("V",P1436)))</formula>
    </cfRule>
  </conditionalFormatting>
  <conditionalFormatting sqref="M1428:Q1429">
    <cfRule type="expression" dxfId="12941" priority="5418" stopIfTrue="1">
      <formula>NOT(ISERROR(SEARCH("O",M1428)))</formula>
    </cfRule>
    <cfRule type="expression" dxfId="12940" priority="5419" stopIfTrue="1">
      <formula>NOT(ISERROR(SEARCH("X",M1428)))</formula>
    </cfRule>
    <cfRule type="expression" dxfId="12939" priority="5420" stopIfTrue="1">
      <formula>NOT(ISERROR(SEARCH("V",M1428)))</formula>
    </cfRule>
  </conditionalFormatting>
  <conditionalFormatting sqref="M1428:N1429">
    <cfRule type="expression" dxfId="12938" priority="5409" stopIfTrue="1">
      <formula>NOT(ISERROR(SEARCH("O",M1428)))</formula>
    </cfRule>
    <cfRule type="expression" dxfId="12937" priority="5410" stopIfTrue="1">
      <formula>NOT(ISERROR(SEARCH("X",M1428)))</formula>
    </cfRule>
    <cfRule type="expression" dxfId="12936" priority="5411" stopIfTrue="1">
      <formula>NOT(ISERROR(SEARCH("V",M1428)))</formula>
    </cfRule>
  </conditionalFormatting>
  <conditionalFormatting sqref="O1428:O1429">
    <cfRule type="expression" dxfId="12935" priority="5412" stopIfTrue="1">
      <formula>NOT(ISERROR(SEARCH("O",O1428)))</formula>
    </cfRule>
    <cfRule type="expression" dxfId="12934" priority="5413" stopIfTrue="1">
      <formula>NOT(ISERROR(SEARCH("X",O1428)))</formula>
    </cfRule>
    <cfRule type="expression" dxfId="12933" priority="5414" stopIfTrue="1">
      <formula>NOT(ISERROR(SEARCH("V",O1428)))</formula>
    </cfRule>
    <cfRule type="expression" dxfId="12932" priority="5415" stopIfTrue="1">
      <formula>NOT(ISERROR(SEARCH("O",O1428)))</formula>
    </cfRule>
    <cfRule type="expression" dxfId="12931" priority="5416" stopIfTrue="1">
      <formula>NOT(ISERROR(SEARCH("X",O1428)))</formula>
    </cfRule>
    <cfRule type="expression" dxfId="12930" priority="5417" stopIfTrue="1">
      <formula>NOT(ISERROR(SEARCH("V",O1428)))</formula>
    </cfRule>
  </conditionalFormatting>
  <conditionalFormatting sqref="M1428:N1429">
    <cfRule type="expression" dxfId="12929" priority="5406" stopIfTrue="1">
      <formula>NOT(ISERROR(SEARCH("O",M1428)))</formula>
    </cfRule>
    <cfRule type="expression" dxfId="12928" priority="5407" stopIfTrue="1">
      <formula>NOT(ISERROR(SEARCH("X",M1428)))</formula>
    </cfRule>
    <cfRule type="expression" dxfId="12927" priority="5408" stopIfTrue="1">
      <formula>NOT(ISERROR(SEARCH("V",M1428)))</formula>
    </cfRule>
  </conditionalFormatting>
  <conditionalFormatting sqref="R1428:S1429">
    <cfRule type="expression" dxfId="12926" priority="5382" stopIfTrue="1">
      <formula>NOT(ISERROR(SEARCH("O",R1428)))</formula>
    </cfRule>
    <cfRule type="expression" dxfId="12925" priority="5383" stopIfTrue="1">
      <formula>NOT(ISERROR(SEARCH("X",R1428)))</formula>
    </cfRule>
    <cfRule type="expression" dxfId="12924" priority="5384" stopIfTrue="1">
      <formula>NOT(ISERROR(SEARCH("V",R1428)))</formula>
    </cfRule>
  </conditionalFormatting>
  <conditionalFormatting sqref="S1428:S1429">
    <cfRule type="expression" dxfId="12923" priority="5388" stopIfTrue="1">
      <formula>NOT(ISERROR(SEARCH("O",S1428)))</formula>
    </cfRule>
    <cfRule type="expression" dxfId="12922" priority="5389" stopIfTrue="1">
      <formula>NOT(ISERROR(SEARCH("X",S1428)))</formula>
    </cfRule>
    <cfRule type="expression" dxfId="12921" priority="5390" stopIfTrue="1">
      <formula>NOT(ISERROR(SEARCH("V",S1428)))</formula>
    </cfRule>
  </conditionalFormatting>
  <conditionalFormatting sqref="R1436:R1437">
    <cfRule type="expression" dxfId="12920" priority="5135" stopIfTrue="1">
      <formula>NOT(ISERROR(SEARCH("O",R1436)))</formula>
    </cfRule>
    <cfRule type="expression" dxfId="12919" priority="5136" stopIfTrue="1">
      <formula>NOT(ISERROR(SEARCH("X",R1436)))</formula>
    </cfRule>
    <cfRule type="expression" dxfId="12918" priority="5137" stopIfTrue="1">
      <formula>NOT(ISERROR(SEARCH("V",R1436)))</formula>
    </cfRule>
  </conditionalFormatting>
  <conditionalFormatting sqref="R1428:S1429">
    <cfRule type="expression" dxfId="12917" priority="5385" stopIfTrue="1">
      <formula>NOT(ISERROR(SEARCH("O",R1428)))</formula>
    </cfRule>
    <cfRule type="expression" dxfId="12916" priority="5386" stopIfTrue="1">
      <formula>NOT(ISERROR(SEARCH("X",R1428)))</formula>
    </cfRule>
    <cfRule type="expression" dxfId="12915" priority="5387" stopIfTrue="1">
      <formula>NOT(ISERROR(SEARCH("V",R1428)))</formula>
    </cfRule>
  </conditionalFormatting>
  <conditionalFormatting sqref="AM1428:AV1429">
    <cfRule type="cellIs" dxfId="12914" priority="5375" operator="equal">
      <formula>"NA"</formula>
    </cfRule>
    <cfRule type="cellIs" dxfId="12913" priority="5376" operator="equal">
      <formula>"NS"</formula>
    </cfRule>
    <cfRule type="cellIs" dxfId="12912" priority="5377" operator="equal">
      <formula>"S"</formula>
    </cfRule>
    <cfRule type="cellIs" dxfId="12911" priority="5378" operator="equal">
      <formula>"A"</formula>
    </cfRule>
    <cfRule type="cellIs" dxfId="12910" priority="5379" operator="equal">
      <formula>"X"</formula>
    </cfRule>
    <cfRule type="cellIs" dxfId="12909" priority="5380" operator="equal">
      <formula>"L"</formula>
    </cfRule>
    <cfRule type="cellIs" dxfId="12908" priority="5381" operator="equal">
      <formula>"V"</formula>
    </cfRule>
  </conditionalFormatting>
  <conditionalFormatting sqref="M1438:N1440">
    <cfRule type="expression" dxfId="12907" priority="5089" stopIfTrue="1">
      <formula>NOT(ISERROR(SEARCH("O",M1438)))</formula>
    </cfRule>
    <cfRule type="expression" dxfId="12906" priority="5090" stopIfTrue="1">
      <formula>NOT(ISERROR(SEARCH("X",M1438)))</formula>
    </cfRule>
    <cfRule type="expression" dxfId="12905" priority="5091" stopIfTrue="1">
      <formula>NOT(ISERROR(SEARCH("V",M1438)))</formula>
    </cfRule>
  </conditionalFormatting>
  <conditionalFormatting sqref="O1430:O1431">
    <cfRule type="expression" dxfId="12904" priority="5339" stopIfTrue="1">
      <formula>NOT(ISERROR(SEARCH("O",O1430)))</formula>
    </cfRule>
    <cfRule type="expression" dxfId="12903" priority="5340" stopIfTrue="1">
      <formula>NOT(ISERROR(SEARCH("X",O1430)))</formula>
    </cfRule>
    <cfRule type="expression" dxfId="12902" priority="5341" stopIfTrue="1">
      <formula>NOT(ISERROR(SEARCH("V",O1430)))</formula>
    </cfRule>
  </conditionalFormatting>
  <conditionalFormatting sqref="P1430:P1431">
    <cfRule type="expression" dxfId="12901" priority="5336" stopIfTrue="1">
      <formula>NOT(ISERROR(SEARCH("O",P1430)))</formula>
    </cfRule>
    <cfRule type="expression" dxfId="12900" priority="5337" stopIfTrue="1">
      <formula>NOT(ISERROR(SEARCH("X",P1430)))</formula>
    </cfRule>
    <cfRule type="expression" dxfId="12899" priority="5338" stopIfTrue="1">
      <formula>NOT(ISERROR(SEARCH("V",P1430)))</formula>
    </cfRule>
  </conditionalFormatting>
  <conditionalFormatting sqref="Q1430:Q1431">
    <cfRule type="expression" dxfId="12898" priority="5333" stopIfTrue="1">
      <formula>NOT(ISERROR(SEARCH("O",Q1430)))</formula>
    </cfRule>
    <cfRule type="expression" dxfId="12897" priority="5334" stopIfTrue="1">
      <formula>NOT(ISERROR(SEARCH("X",Q1430)))</formula>
    </cfRule>
    <cfRule type="expression" dxfId="12896" priority="5335" stopIfTrue="1">
      <formula>NOT(ISERROR(SEARCH("V",Q1430)))</formula>
    </cfRule>
  </conditionalFormatting>
  <conditionalFormatting sqref="P1430:Q1431">
    <cfRule type="expression" dxfId="12895" priority="5330" stopIfTrue="1">
      <formula>NOT(ISERROR(SEARCH("O",P1430)))</formula>
    </cfRule>
    <cfRule type="expression" dxfId="12894" priority="5331" stopIfTrue="1">
      <formula>NOT(ISERROR(SEARCH("X",P1430)))</formula>
    </cfRule>
    <cfRule type="expression" dxfId="12893" priority="5332" stopIfTrue="1">
      <formula>NOT(ISERROR(SEARCH("V",P1430)))</formula>
    </cfRule>
  </conditionalFormatting>
  <conditionalFormatting sqref="M1430:Q1431">
    <cfRule type="expression" dxfId="12892" priority="5354" stopIfTrue="1">
      <formula>NOT(ISERROR(SEARCH("O",M1430)))</formula>
    </cfRule>
    <cfRule type="expression" dxfId="12891" priority="5355" stopIfTrue="1">
      <formula>NOT(ISERROR(SEARCH("X",M1430)))</formula>
    </cfRule>
    <cfRule type="expression" dxfId="12890" priority="5356" stopIfTrue="1">
      <formula>NOT(ISERROR(SEARCH("V",M1430)))</formula>
    </cfRule>
  </conditionalFormatting>
  <conditionalFormatting sqref="O1430:O1431">
    <cfRule type="expression" dxfId="12889" priority="5348" stopIfTrue="1">
      <formula>NOT(ISERROR(SEARCH("O",O1430)))</formula>
    </cfRule>
    <cfRule type="expression" dxfId="12888" priority="5349" stopIfTrue="1">
      <formula>NOT(ISERROR(SEARCH("X",O1430)))</formula>
    </cfRule>
    <cfRule type="expression" dxfId="12887" priority="5350" stopIfTrue="1">
      <formula>NOT(ISERROR(SEARCH("V",O1430)))</formula>
    </cfRule>
    <cfRule type="expression" dxfId="12886" priority="5351" stopIfTrue="1">
      <formula>NOT(ISERROR(SEARCH("O",O1430)))</formula>
    </cfRule>
    <cfRule type="expression" dxfId="12885" priority="5352" stopIfTrue="1">
      <formula>NOT(ISERROR(SEARCH("X",O1430)))</formula>
    </cfRule>
    <cfRule type="expression" dxfId="12884" priority="5353" stopIfTrue="1">
      <formula>NOT(ISERROR(SEARCH("V",O1430)))</formula>
    </cfRule>
  </conditionalFormatting>
  <conditionalFormatting sqref="R1430:S1431">
    <cfRule type="expression" dxfId="12883" priority="5318" stopIfTrue="1">
      <formula>NOT(ISERROR(SEARCH("O",R1430)))</formula>
    </cfRule>
    <cfRule type="expression" dxfId="12882" priority="5319" stopIfTrue="1">
      <formula>NOT(ISERROR(SEARCH("X",R1430)))</formula>
    </cfRule>
    <cfRule type="expression" dxfId="12881" priority="5320" stopIfTrue="1">
      <formula>NOT(ISERROR(SEARCH("V",R1430)))</formula>
    </cfRule>
  </conditionalFormatting>
  <conditionalFormatting sqref="S1430:S1431">
    <cfRule type="expression" dxfId="12880" priority="5324" stopIfTrue="1">
      <formula>NOT(ISERROR(SEARCH("O",S1430)))</formula>
    </cfRule>
    <cfRule type="expression" dxfId="12879" priority="5325" stopIfTrue="1">
      <formula>NOT(ISERROR(SEARCH("X",S1430)))</formula>
    </cfRule>
    <cfRule type="expression" dxfId="12878" priority="5326" stopIfTrue="1">
      <formula>NOT(ISERROR(SEARCH("V",S1430)))</formula>
    </cfRule>
  </conditionalFormatting>
  <conditionalFormatting sqref="R1430:R1431">
    <cfRule type="expression" dxfId="12877" priority="5327" stopIfTrue="1">
      <formula>NOT(ISERROR(SEARCH("O",R1430)))</formula>
    </cfRule>
    <cfRule type="expression" dxfId="12876" priority="5328" stopIfTrue="1">
      <formula>NOT(ISERROR(SEARCH("X",R1430)))</formula>
    </cfRule>
    <cfRule type="expression" dxfId="12875" priority="5329" stopIfTrue="1">
      <formula>NOT(ISERROR(SEARCH("V",R1430)))</formula>
    </cfRule>
  </conditionalFormatting>
  <conditionalFormatting sqref="R1430:S1431">
    <cfRule type="expression" dxfId="12874" priority="5321" stopIfTrue="1">
      <formula>NOT(ISERROR(SEARCH("O",R1430)))</formula>
    </cfRule>
    <cfRule type="expression" dxfId="12873" priority="5322" stopIfTrue="1">
      <formula>NOT(ISERROR(SEARCH("X",R1430)))</formula>
    </cfRule>
    <cfRule type="expression" dxfId="12872" priority="5323" stopIfTrue="1">
      <formula>NOT(ISERROR(SEARCH("V",R1430)))</formula>
    </cfRule>
  </conditionalFormatting>
  <conditionalFormatting sqref="AM1430:AV1431">
    <cfRule type="cellIs" dxfId="12871" priority="5311" operator="equal">
      <formula>"NA"</formula>
    </cfRule>
    <cfRule type="cellIs" dxfId="12870" priority="5312" operator="equal">
      <formula>"NS"</formula>
    </cfRule>
    <cfRule type="cellIs" dxfId="12869" priority="5313" operator="equal">
      <formula>"S"</formula>
    </cfRule>
    <cfRule type="cellIs" dxfId="12868" priority="5314" operator="equal">
      <formula>"A"</formula>
    </cfRule>
    <cfRule type="cellIs" dxfId="12867" priority="5315" operator="equal">
      <formula>"X"</formula>
    </cfRule>
    <cfRule type="cellIs" dxfId="12866" priority="5316" operator="equal">
      <formula>"L"</formula>
    </cfRule>
    <cfRule type="cellIs" dxfId="12865" priority="5317" operator="equal">
      <formula>"V"</formula>
    </cfRule>
  </conditionalFormatting>
  <conditionalFormatting sqref="O1432:O1433">
    <cfRule type="expression" dxfId="12864" priority="5275" stopIfTrue="1">
      <formula>NOT(ISERROR(SEARCH("O",O1432)))</formula>
    </cfRule>
    <cfRule type="expression" dxfId="12863" priority="5276" stopIfTrue="1">
      <formula>NOT(ISERROR(SEARCH("X",O1432)))</formula>
    </cfRule>
    <cfRule type="expression" dxfId="12862" priority="5277" stopIfTrue="1">
      <formula>NOT(ISERROR(SEARCH("V",O1432)))</formula>
    </cfRule>
  </conditionalFormatting>
  <conditionalFormatting sqref="P1432:P1433">
    <cfRule type="expression" dxfId="12861" priority="5272" stopIfTrue="1">
      <formula>NOT(ISERROR(SEARCH("O",P1432)))</formula>
    </cfRule>
    <cfRule type="expression" dxfId="12860" priority="5273" stopIfTrue="1">
      <formula>NOT(ISERROR(SEARCH("X",P1432)))</formula>
    </cfRule>
    <cfRule type="expression" dxfId="12859" priority="5274" stopIfTrue="1">
      <formula>NOT(ISERROR(SEARCH("V",P1432)))</formula>
    </cfRule>
  </conditionalFormatting>
  <conditionalFormatting sqref="Q1432:Q1433">
    <cfRule type="expression" dxfId="12858" priority="5269" stopIfTrue="1">
      <formula>NOT(ISERROR(SEARCH("O",Q1432)))</formula>
    </cfRule>
    <cfRule type="expression" dxfId="12857" priority="5270" stopIfTrue="1">
      <formula>NOT(ISERROR(SEARCH("X",Q1432)))</formula>
    </cfRule>
    <cfRule type="expression" dxfId="12856" priority="5271" stopIfTrue="1">
      <formula>NOT(ISERROR(SEARCH("V",Q1432)))</formula>
    </cfRule>
  </conditionalFormatting>
  <conditionalFormatting sqref="P1432:Q1433">
    <cfRule type="expression" dxfId="12855" priority="5266" stopIfTrue="1">
      <formula>NOT(ISERROR(SEARCH("O",P1432)))</formula>
    </cfRule>
    <cfRule type="expression" dxfId="12854" priority="5267" stopIfTrue="1">
      <formula>NOT(ISERROR(SEARCH("X",P1432)))</formula>
    </cfRule>
    <cfRule type="expression" dxfId="12853" priority="5268" stopIfTrue="1">
      <formula>NOT(ISERROR(SEARCH("V",P1432)))</formula>
    </cfRule>
  </conditionalFormatting>
  <conditionalFormatting sqref="M1432:Q1433">
    <cfRule type="expression" dxfId="12852" priority="5290" stopIfTrue="1">
      <formula>NOT(ISERROR(SEARCH("O",M1432)))</formula>
    </cfRule>
    <cfRule type="expression" dxfId="12851" priority="5291" stopIfTrue="1">
      <formula>NOT(ISERROR(SEARCH("X",M1432)))</formula>
    </cfRule>
    <cfRule type="expression" dxfId="12850" priority="5292" stopIfTrue="1">
      <formula>NOT(ISERROR(SEARCH("V",M1432)))</formula>
    </cfRule>
  </conditionalFormatting>
  <conditionalFormatting sqref="M1432:N1433">
    <cfRule type="expression" dxfId="12849" priority="5281" stopIfTrue="1">
      <formula>NOT(ISERROR(SEARCH("O",M1432)))</formula>
    </cfRule>
    <cfRule type="expression" dxfId="12848" priority="5282" stopIfTrue="1">
      <formula>NOT(ISERROR(SEARCH("X",M1432)))</formula>
    </cfRule>
    <cfRule type="expression" dxfId="12847" priority="5283" stopIfTrue="1">
      <formula>NOT(ISERROR(SEARCH("V",M1432)))</formula>
    </cfRule>
  </conditionalFormatting>
  <conditionalFormatting sqref="O1432:O1433">
    <cfRule type="expression" dxfId="12846" priority="5284" stopIfTrue="1">
      <formula>NOT(ISERROR(SEARCH("O",O1432)))</formula>
    </cfRule>
    <cfRule type="expression" dxfId="12845" priority="5285" stopIfTrue="1">
      <formula>NOT(ISERROR(SEARCH("X",O1432)))</formula>
    </cfRule>
    <cfRule type="expression" dxfId="12844" priority="5286" stopIfTrue="1">
      <formula>NOT(ISERROR(SEARCH("V",O1432)))</formula>
    </cfRule>
    <cfRule type="expression" dxfId="12843" priority="5287" stopIfTrue="1">
      <formula>NOT(ISERROR(SEARCH("O",O1432)))</formula>
    </cfRule>
    <cfRule type="expression" dxfId="12842" priority="5288" stopIfTrue="1">
      <formula>NOT(ISERROR(SEARCH("X",O1432)))</formula>
    </cfRule>
    <cfRule type="expression" dxfId="12841" priority="5289" stopIfTrue="1">
      <formula>NOT(ISERROR(SEARCH("V",O1432)))</formula>
    </cfRule>
  </conditionalFormatting>
  <conditionalFormatting sqref="M1432:N1433">
    <cfRule type="expression" dxfId="12840" priority="5278" stopIfTrue="1">
      <formula>NOT(ISERROR(SEARCH("O",M1432)))</formula>
    </cfRule>
    <cfRule type="expression" dxfId="12839" priority="5279" stopIfTrue="1">
      <formula>NOT(ISERROR(SEARCH("X",M1432)))</formula>
    </cfRule>
    <cfRule type="expression" dxfId="12838" priority="5280" stopIfTrue="1">
      <formula>NOT(ISERROR(SEARCH("V",M1432)))</formula>
    </cfRule>
  </conditionalFormatting>
  <conditionalFormatting sqref="R1432:S1433">
    <cfRule type="expression" dxfId="12837" priority="5254" stopIfTrue="1">
      <formula>NOT(ISERROR(SEARCH("O",R1432)))</formula>
    </cfRule>
    <cfRule type="expression" dxfId="12836" priority="5255" stopIfTrue="1">
      <formula>NOT(ISERROR(SEARCH("X",R1432)))</formula>
    </cfRule>
    <cfRule type="expression" dxfId="12835" priority="5256" stopIfTrue="1">
      <formula>NOT(ISERROR(SEARCH("V",R1432)))</formula>
    </cfRule>
  </conditionalFormatting>
  <conditionalFormatting sqref="S1432:S1433">
    <cfRule type="expression" dxfId="12834" priority="5260" stopIfTrue="1">
      <formula>NOT(ISERROR(SEARCH("O",S1432)))</formula>
    </cfRule>
    <cfRule type="expression" dxfId="12833" priority="5261" stopIfTrue="1">
      <formula>NOT(ISERROR(SEARCH("X",S1432)))</formula>
    </cfRule>
    <cfRule type="expression" dxfId="12832" priority="5262" stopIfTrue="1">
      <formula>NOT(ISERROR(SEARCH("V",S1432)))</formula>
    </cfRule>
  </conditionalFormatting>
  <conditionalFormatting sqref="R1432:R1433">
    <cfRule type="expression" dxfId="12831" priority="5263" stopIfTrue="1">
      <formula>NOT(ISERROR(SEARCH("O",R1432)))</formula>
    </cfRule>
    <cfRule type="expression" dxfId="12830" priority="5264" stopIfTrue="1">
      <formula>NOT(ISERROR(SEARCH("X",R1432)))</formula>
    </cfRule>
    <cfRule type="expression" dxfId="12829" priority="5265" stopIfTrue="1">
      <formula>NOT(ISERROR(SEARCH("V",R1432)))</formula>
    </cfRule>
  </conditionalFormatting>
  <conditionalFormatting sqref="R1432:S1433">
    <cfRule type="expression" dxfId="12828" priority="5257" stopIfTrue="1">
      <formula>NOT(ISERROR(SEARCH("O",R1432)))</formula>
    </cfRule>
    <cfRule type="expression" dxfId="12827" priority="5258" stopIfTrue="1">
      <formula>NOT(ISERROR(SEARCH("X",R1432)))</formula>
    </cfRule>
    <cfRule type="expression" dxfId="12826" priority="5259" stopIfTrue="1">
      <formula>NOT(ISERROR(SEARCH("V",R1432)))</formula>
    </cfRule>
  </conditionalFormatting>
  <conditionalFormatting sqref="AM1432:AV1433">
    <cfRule type="cellIs" dxfId="12825" priority="5247" operator="equal">
      <formula>"NA"</formula>
    </cfRule>
    <cfRule type="cellIs" dxfId="12824" priority="5248" operator="equal">
      <formula>"NS"</formula>
    </cfRule>
    <cfRule type="cellIs" dxfId="12823" priority="5249" operator="equal">
      <formula>"S"</formula>
    </cfRule>
    <cfRule type="cellIs" dxfId="12822" priority="5250" operator="equal">
      <formula>"A"</formula>
    </cfRule>
    <cfRule type="cellIs" dxfId="12821" priority="5251" operator="equal">
      <formula>"X"</formula>
    </cfRule>
    <cfRule type="cellIs" dxfId="12820" priority="5252" operator="equal">
      <formula>"L"</formula>
    </cfRule>
    <cfRule type="cellIs" dxfId="12819" priority="5253" operator="equal">
      <formula>"V"</formula>
    </cfRule>
  </conditionalFormatting>
  <conditionalFormatting sqref="M1436:Q1437">
    <cfRule type="expression" dxfId="12818" priority="5162" stopIfTrue="1">
      <formula>NOT(ISERROR(SEARCH("O",M1436)))</formula>
    </cfRule>
    <cfRule type="expression" dxfId="12817" priority="5163" stopIfTrue="1">
      <formula>NOT(ISERROR(SEARCH("X",M1436)))</formula>
    </cfRule>
    <cfRule type="expression" dxfId="12816" priority="5164" stopIfTrue="1">
      <formula>NOT(ISERROR(SEARCH("V",M1436)))</formula>
    </cfRule>
  </conditionalFormatting>
  <conditionalFormatting sqref="M1438:Q1440">
    <cfRule type="expression" dxfId="12815" priority="5098" stopIfTrue="1">
      <formula>NOT(ISERROR(SEARCH("O",M1438)))</formula>
    </cfRule>
    <cfRule type="expression" dxfId="12814" priority="5099" stopIfTrue="1">
      <formula>NOT(ISERROR(SEARCH("X",M1438)))</formula>
    </cfRule>
    <cfRule type="expression" dxfId="12813" priority="5100" stopIfTrue="1">
      <formula>NOT(ISERROR(SEARCH("V",M1438)))</formula>
    </cfRule>
  </conditionalFormatting>
  <conditionalFormatting sqref="M1434:N1435">
    <cfRule type="expression" dxfId="12812" priority="5217" stopIfTrue="1">
      <formula>NOT(ISERROR(SEARCH("O",M1434)))</formula>
    </cfRule>
    <cfRule type="expression" dxfId="12811" priority="5218" stopIfTrue="1">
      <formula>NOT(ISERROR(SEARCH("X",M1434)))</formula>
    </cfRule>
    <cfRule type="expression" dxfId="12810" priority="5219" stopIfTrue="1">
      <formula>NOT(ISERROR(SEARCH("V",M1434)))</formula>
    </cfRule>
  </conditionalFormatting>
  <conditionalFormatting sqref="M1434:N1435">
    <cfRule type="expression" dxfId="12809" priority="5214" stopIfTrue="1">
      <formula>NOT(ISERROR(SEARCH("O",M1434)))</formula>
    </cfRule>
    <cfRule type="expression" dxfId="12808" priority="5215" stopIfTrue="1">
      <formula>NOT(ISERROR(SEARCH("X",M1434)))</formula>
    </cfRule>
    <cfRule type="expression" dxfId="12807" priority="5216" stopIfTrue="1">
      <formula>NOT(ISERROR(SEARCH("V",M1434)))</formula>
    </cfRule>
  </conditionalFormatting>
  <conditionalFormatting sqref="R1436:S1437">
    <cfRule type="expression" dxfId="12806" priority="5126" stopIfTrue="1">
      <formula>NOT(ISERROR(SEARCH("O",R1436)))</formula>
    </cfRule>
    <cfRule type="expression" dxfId="12805" priority="5127" stopIfTrue="1">
      <formula>NOT(ISERROR(SEARCH("X",R1436)))</formula>
    </cfRule>
    <cfRule type="expression" dxfId="12804" priority="5128" stopIfTrue="1">
      <formula>NOT(ISERROR(SEARCH("V",R1436)))</formula>
    </cfRule>
  </conditionalFormatting>
  <conditionalFormatting sqref="R1436:S1437">
    <cfRule type="expression" dxfId="12803" priority="5129" stopIfTrue="1">
      <formula>NOT(ISERROR(SEARCH("O",R1436)))</formula>
    </cfRule>
    <cfRule type="expression" dxfId="12802" priority="5130" stopIfTrue="1">
      <formula>NOT(ISERROR(SEARCH("X",R1436)))</formula>
    </cfRule>
    <cfRule type="expression" dxfId="12801" priority="5131" stopIfTrue="1">
      <formula>NOT(ISERROR(SEARCH("V",R1436)))</formula>
    </cfRule>
  </conditionalFormatting>
  <conditionalFormatting sqref="O1434:O1435">
    <cfRule type="expression" dxfId="12800" priority="5211" stopIfTrue="1">
      <formula>NOT(ISERROR(SEARCH("O",O1434)))</formula>
    </cfRule>
    <cfRule type="expression" dxfId="12799" priority="5212" stopIfTrue="1">
      <formula>NOT(ISERROR(SEARCH("X",O1434)))</formula>
    </cfRule>
    <cfRule type="expression" dxfId="12798" priority="5213" stopIfTrue="1">
      <formula>NOT(ISERROR(SEARCH("V",O1434)))</formula>
    </cfRule>
  </conditionalFormatting>
  <conditionalFormatting sqref="P1434:P1435">
    <cfRule type="expression" dxfId="12797" priority="5208" stopIfTrue="1">
      <formula>NOT(ISERROR(SEARCH("O",P1434)))</formula>
    </cfRule>
    <cfRule type="expression" dxfId="12796" priority="5209" stopIfTrue="1">
      <formula>NOT(ISERROR(SEARCH("X",P1434)))</formula>
    </cfRule>
    <cfRule type="expression" dxfId="12795" priority="5210" stopIfTrue="1">
      <formula>NOT(ISERROR(SEARCH("V",P1434)))</formula>
    </cfRule>
  </conditionalFormatting>
  <conditionalFormatting sqref="Q1434:Q1435">
    <cfRule type="expression" dxfId="12794" priority="5205" stopIfTrue="1">
      <formula>NOT(ISERROR(SEARCH("O",Q1434)))</formula>
    </cfRule>
    <cfRule type="expression" dxfId="12793" priority="5206" stopIfTrue="1">
      <formula>NOT(ISERROR(SEARCH("X",Q1434)))</formula>
    </cfRule>
    <cfRule type="expression" dxfId="12792" priority="5207" stopIfTrue="1">
      <formula>NOT(ISERROR(SEARCH("V",Q1434)))</formula>
    </cfRule>
  </conditionalFormatting>
  <conditionalFormatting sqref="P1434:Q1435">
    <cfRule type="expression" dxfId="12791" priority="5202" stopIfTrue="1">
      <formula>NOT(ISERROR(SEARCH("O",P1434)))</formula>
    </cfRule>
    <cfRule type="expression" dxfId="12790" priority="5203" stopIfTrue="1">
      <formula>NOT(ISERROR(SEARCH("X",P1434)))</formula>
    </cfRule>
    <cfRule type="expression" dxfId="12789" priority="5204" stopIfTrue="1">
      <formula>NOT(ISERROR(SEARCH("V",P1434)))</formula>
    </cfRule>
  </conditionalFormatting>
  <conditionalFormatting sqref="M1434:Q1435">
    <cfRule type="expression" dxfId="12788" priority="5226" stopIfTrue="1">
      <formula>NOT(ISERROR(SEARCH("O",M1434)))</formula>
    </cfRule>
    <cfRule type="expression" dxfId="12787" priority="5227" stopIfTrue="1">
      <formula>NOT(ISERROR(SEARCH("X",M1434)))</formula>
    </cfRule>
    <cfRule type="expression" dxfId="12786" priority="5228" stopIfTrue="1">
      <formula>NOT(ISERROR(SEARCH("V",M1434)))</formula>
    </cfRule>
  </conditionalFormatting>
  <conditionalFormatting sqref="P1438:P1440">
    <cfRule type="expression" dxfId="12785" priority="5080" stopIfTrue="1">
      <formula>NOT(ISERROR(SEARCH("O",P1438)))</formula>
    </cfRule>
    <cfRule type="expression" dxfId="12784" priority="5081" stopIfTrue="1">
      <formula>NOT(ISERROR(SEARCH("X",P1438)))</formula>
    </cfRule>
    <cfRule type="expression" dxfId="12783" priority="5082" stopIfTrue="1">
      <formula>NOT(ISERROR(SEARCH("V",P1438)))</formula>
    </cfRule>
  </conditionalFormatting>
  <conditionalFormatting sqref="O1434:O1435">
    <cfRule type="expression" dxfId="12782" priority="5220" stopIfTrue="1">
      <formula>NOT(ISERROR(SEARCH("O",O1434)))</formula>
    </cfRule>
    <cfRule type="expression" dxfId="12781" priority="5221" stopIfTrue="1">
      <formula>NOT(ISERROR(SEARCH("X",O1434)))</formula>
    </cfRule>
    <cfRule type="expression" dxfId="12780" priority="5222" stopIfTrue="1">
      <formula>NOT(ISERROR(SEARCH("V",O1434)))</formula>
    </cfRule>
    <cfRule type="expression" dxfId="12779" priority="5223" stopIfTrue="1">
      <formula>NOT(ISERROR(SEARCH("O",O1434)))</formula>
    </cfRule>
    <cfRule type="expression" dxfId="12778" priority="5224" stopIfTrue="1">
      <formula>NOT(ISERROR(SEARCH("X",O1434)))</formula>
    </cfRule>
    <cfRule type="expression" dxfId="12777" priority="5225" stopIfTrue="1">
      <formula>NOT(ISERROR(SEARCH("V",O1434)))</formula>
    </cfRule>
  </conditionalFormatting>
  <conditionalFormatting sqref="Q1438:Q1440">
    <cfRule type="expression" dxfId="12776" priority="5077" stopIfTrue="1">
      <formula>NOT(ISERROR(SEARCH("O",Q1438)))</formula>
    </cfRule>
    <cfRule type="expression" dxfId="12775" priority="5078" stopIfTrue="1">
      <formula>NOT(ISERROR(SEARCH("X",Q1438)))</formula>
    </cfRule>
    <cfRule type="expression" dxfId="12774" priority="5079" stopIfTrue="1">
      <formula>NOT(ISERROR(SEARCH("V",Q1438)))</formula>
    </cfRule>
  </conditionalFormatting>
  <conditionalFormatting sqref="R1434:S1435">
    <cfRule type="expression" dxfId="12773" priority="5190" stopIfTrue="1">
      <formula>NOT(ISERROR(SEARCH("O",R1434)))</formula>
    </cfRule>
    <cfRule type="expression" dxfId="12772" priority="5191" stopIfTrue="1">
      <formula>NOT(ISERROR(SEARCH("X",R1434)))</formula>
    </cfRule>
    <cfRule type="expression" dxfId="12771" priority="5192" stopIfTrue="1">
      <formula>NOT(ISERROR(SEARCH("V",R1434)))</formula>
    </cfRule>
  </conditionalFormatting>
  <conditionalFormatting sqref="S1434:S1435">
    <cfRule type="expression" dxfId="12770" priority="5196" stopIfTrue="1">
      <formula>NOT(ISERROR(SEARCH("O",S1434)))</formula>
    </cfRule>
    <cfRule type="expression" dxfId="12769" priority="5197" stopIfTrue="1">
      <formula>NOT(ISERROR(SEARCH("X",S1434)))</formula>
    </cfRule>
    <cfRule type="expression" dxfId="12768" priority="5198" stopIfTrue="1">
      <formula>NOT(ISERROR(SEARCH("V",S1434)))</formula>
    </cfRule>
  </conditionalFormatting>
  <conditionalFormatting sqref="R1434:R1435">
    <cfRule type="expression" dxfId="12767" priority="5199" stopIfTrue="1">
      <formula>NOT(ISERROR(SEARCH("O",R1434)))</formula>
    </cfRule>
    <cfRule type="expression" dxfId="12766" priority="5200" stopIfTrue="1">
      <formula>NOT(ISERROR(SEARCH("X",R1434)))</formula>
    </cfRule>
    <cfRule type="expression" dxfId="12765" priority="5201" stopIfTrue="1">
      <formula>NOT(ISERROR(SEARCH("V",R1434)))</formula>
    </cfRule>
  </conditionalFormatting>
  <conditionalFormatting sqref="R1434:S1435">
    <cfRule type="expression" dxfId="12764" priority="5193" stopIfTrue="1">
      <formula>NOT(ISERROR(SEARCH("O",R1434)))</formula>
    </cfRule>
    <cfRule type="expression" dxfId="12763" priority="5194" stopIfTrue="1">
      <formula>NOT(ISERROR(SEARCH("X",R1434)))</formula>
    </cfRule>
    <cfRule type="expression" dxfId="12762" priority="5195" stopIfTrue="1">
      <formula>NOT(ISERROR(SEARCH("V",R1434)))</formula>
    </cfRule>
  </conditionalFormatting>
  <conditionalFormatting sqref="AM1434:AV1435">
    <cfRule type="cellIs" dxfId="12761" priority="5183" operator="equal">
      <formula>"NA"</formula>
    </cfRule>
    <cfRule type="cellIs" dxfId="12760" priority="5184" operator="equal">
      <formula>"NS"</formula>
    </cfRule>
    <cfRule type="cellIs" dxfId="12759" priority="5185" operator="equal">
      <formula>"S"</formula>
    </cfRule>
    <cfRule type="cellIs" dxfId="12758" priority="5186" operator="equal">
      <formula>"A"</formula>
    </cfRule>
    <cfRule type="cellIs" dxfId="12757" priority="5187" operator="equal">
      <formula>"X"</formula>
    </cfRule>
    <cfRule type="cellIs" dxfId="12756" priority="5188" operator="equal">
      <formula>"L"</formula>
    </cfRule>
    <cfRule type="cellIs" dxfId="12755" priority="5189" operator="equal">
      <formula>"V"</formula>
    </cfRule>
  </conditionalFormatting>
  <conditionalFormatting sqref="H1424:H1440">
    <cfRule type="expression" dxfId="12754" priority="5034" stopIfTrue="1">
      <formula>NOT(ISERROR(SEARCH("O",H1424)))</formula>
    </cfRule>
    <cfRule type="expression" dxfId="12753" priority="5035" stopIfTrue="1">
      <formula>NOT(ISERROR(SEARCH("X",H1424)))</formula>
    </cfRule>
    <cfRule type="expression" dxfId="12752" priority="5036" stopIfTrue="1">
      <formula>NOT(ISERROR(SEARCH("V",H1424)))</formula>
    </cfRule>
  </conditionalFormatting>
  <conditionalFormatting sqref="O1436:O1437">
    <cfRule type="expression" dxfId="12751" priority="5147" stopIfTrue="1">
      <formula>NOT(ISERROR(SEARCH("O",O1436)))</formula>
    </cfRule>
    <cfRule type="expression" dxfId="12750" priority="5148" stopIfTrue="1">
      <formula>NOT(ISERROR(SEARCH("X",O1436)))</formula>
    </cfRule>
    <cfRule type="expression" dxfId="12749" priority="5149" stopIfTrue="1">
      <formula>NOT(ISERROR(SEARCH("V",O1436)))</formula>
    </cfRule>
  </conditionalFormatting>
  <conditionalFormatting sqref="P1436:P1437">
    <cfRule type="expression" dxfId="12748" priority="5144" stopIfTrue="1">
      <formula>NOT(ISERROR(SEARCH("O",P1436)))</formula>
    </cfRule>
    <cfRule type="expression" dxfId="12747" priority="5145" stopIfTrue="1">
      <formula>NOT(ISERROR(SEARCH("X",P1436)))</formula>
    </cfRule>
    <cfRule type="expression" dxfId="12746" priority="5146" stopIfTrue="1">
      <formula>NOT(ISERROR(SEARCH("V",P1436)))</formula>
    </cfRule>
  </conditionalFormatting>
  <conditionalFormatting sqref="Q1436:Q1437">
    <cfRule type="expression" dxfId="12745" priority="5141" stopIfTrue="1">
      <formula>NOT(ISERROR(SEARCH("O",Q1436)))</formula>
    </cfRule>
    <cfRule type="expression" dxfId="12744" priority="5142" stopIfTrue="1">
      <formula>NOT(ISERROR(SEARCH("X",Q1436)))</formula>
    </cfRule>
    <cfRule type="expression" dxfId="12743" priority="5143" stopIfTrue="1">
      <formula>NOT(ISERROR(SEARCH("V",Q1436)))</formula>
    </cfRule>
  </conditionalFormatting>
  <conditionalFormatting sqref="M1436:N1437">
    <cfRule type="expression" dxfId="12742" priority="5153" stopIfTrue="1">
      <formula>NOT(ISERROR(SEARCH("O",M1436)))</formula>
    </cfRule>
    <cfRule type="expression" dxfId="12741" priority="5154" stopIfTrue="1">
      <formula>NOT(ISERROR(SEARCH("X",M1436)))</formula>
    </cfRule>
    <cfRule type="expression" dxfId="12740" priority="5155" stopIfTrue="1">
      <formula>NOT(ISERROR(SEARCH("V",M1436)))</formula>
    </cfRule>
  </conditionalFormatting>
  <conditionalFormatting sqref="O1436:O1437">
    <cfRule type="expression" dxfId="12739" priority="5156" stopIfTrue="1">
      <formula>NOT(ISERROR(SEARCH("O",O1436)))</formula>
    </cfRule>
    <cfRule type="expression" dxfId="12738" priority="5157" stopIfTrue="1">
      <formula>NOT(ISERROR(SEARCH("X",O1436)))</formula>
    </cfRule>
    <cfRule type="expression" dxfId="12737" priority="5158" stopIfTrue="1">
      <formula>NOT(ISERROR(SEARCH("V",O1436)))</formula>
    </cfRule>
    <cfRule type="expression" dxfId="12736" priority="5159" stopIfTrue="1">
      <formula>NOT(ISERROR(SEARCH("O",O1436)))</formula>
    </cfRule>
    <cfRule type="expression" dxfId="12735" priority="5160" stopIfTrue="1">
      <formula>NOT(ISERROR(SEARCH("X",O1436)))</formula>
    </cfRule>
    <cfRule type="expression" dxfId="12734" priority="5161" stopIfTrue="1">
      <formula>NOT(ISERROR(SEARCH("V",O1436)))</formula>
    </cfRule>
  </conditionalFormatting>
  <conditionalFormatting sqref="M1436:N1437">
    <cfRule type="expression" dxfId="12733" priority="5150" stopIfTrue="1">
      <formula>NOT(ISERROR(SEARCH("O",M1436)))</formula>
    </cfRule>
    <cfRule type="expression" dxfId="12732" priority="5151" stopIfTrue="1">
      <formula>NOT(ISERROR(SEARCH("X",M1436)))</formula>
    </cfRule>
    <cfRule type="expression" dxfId="12731" priority="5152" stopIfTrue="1">
      <formula>NOT(ISERROR(SEARCH("V",M1436)))</formula>
    </cfRule>
  </conditionalFormatting>
  <conditionalFormatting sqref="S1436:S1437">
    <cfRule type="expression" dxfId="12730" priority="5132" stopIfTrue="1">
      <formula>NOT(ISERROR(SEARCH("O",S1436)))</formula>
    </cfRule>
    <cfRule type="expression" dxfId="12729" priority="5133" stopIfTrue="1">
      <formula>NOT(ISERROR(SEARCH("X",S1436)))</formula>
    </cfRule>
    <cfRule type="expression" dxfId="12728" priority="5134" stopIfTrue="1">
      <formula>NOT(ISERROR(SEARCH("V",S1436)))</formula>
    </cfRule>
  </conditionalFormatting>
  <conditionalFormatting sqref="AM1436:AV1437">
    <cfRule type="cellIs" dxfId="12727" priority="5119" operator="equal">
      <formula>"NA"</formula>
    </cfRule>
    <cfRule type="cellIs" dxfId="12726" priority="5120" operator="equal">
      <formula>"NS"</formula>
    </cfRule>
    <cfRule type="cellIs" dxfId="12725" priority="5121" operator="equal">
      <formula>"S"</formula>
    </cfRule>
    <cfRule type="cellIs" dxfId="12724" priority="5122" operator="equal">
      <formula>"A"</formula>
    </cfRule>
    <cfRule type="cellIs" dxfId="12723" priority="5123" operator="equal">
      <formula>"X"</formula>
    </cfRule>
    <cfRule type="cellIs" dxfId="12722" priority="5124" operator="equal">
      <formula>"L"</formula>
    </cfRule>
    <cfRule type="cellIs" dxfId="12721" priority="5125" operator="equal">
      <formula>"V"</formula>
    </cfRule>
  </conditionalFormatting>
  <conditionalFormatting sqref="P1438:Q1440">
    <cfRule type="expression" dxfId="12720" priority="5074" stopIfTrue="1">
      <formula>NOT(ISERROR(SEARCH("O",P1438)))</formula>
    </cfRule>
    <cfRule type="expression" dxfId="12719" priority="5075" stopIfTrue="1">
      <formula>NOT(ISERROR(SEARCH("X",P1438)))</formula>
    </cfRule>
    <cfRule type="expression" dxfId="12718" priority="5076" stopIfTrue="1">
      <formula>NOT(ISERROR(SEARCH("V",P1438)))</formula>
    </cfRule>
  </conditionalFormatting>
  <conditionalFormatting sqref="O1438:O1440">
    <cfRule type="expression" dxfId="12717" priority="5092" stopIfTrue="1">
      <formula>NOT(ISERROR(SEARCH("O",O1438)))</formula>
    </cfRule>
    <cfRule type="expression" dxfId="12716" priority="5093" stopIfTrue="1">
      <formula>NOT(ISERROR(SEARCH("X",O1438)))</formula>
    </cfRule>
    <cfRule type="expression" dxfId="12715" priority="5094" stopIfTrue="1">
      <formula>NOT(ISERROR(SEARCH("V",O1438)))</formula>
    </cfRule>
    <cfRule type="expression" dxfId="12714" priority="5095" stopIfTrue="1">
      <formula>NOT(ISERROR(SEARCH("O",O1438)))</formula>
    </cfRule>
    <cfRule type="expression" dxfId="12713" priority="5096" stopIfTrue="1">
      <formula>NOT(ISERROR(SEARCH("X",O1438)))</formula>
    </cfRule>
    <cfRule type="expression" dxfId="12712" priority="5097" stopIfTrue="1">
      <formula>NOT(ISERROR(SEARCH("V",O1438)))</formula>
    </cfRule>
  </conditionalFormatting>
  <conditionalFormatting sqref="R1438:S1440">
    <cfRule type="expression" dxfId="12711" priority="5062" stopIfTrue="1">
      <formula>NOT(ISERROR(SEARCH("O",R1438)))</formula>
    </cfRule>
    <cfRule type="expression" dxfId="12710" priority="5063" stopIfTrue="1">
      <formula>NOT(ISERROR(SEARCH("X",R1438)))</formula>
    </cfRule>
    <cfRule type="expression" dxfId="12709" priority="5064" stopIfTrue="1">
      <formula>NOT(ISERROR(SEARCH("V",R1438)))</formula>
    </cfRule>
  </conditionalFormatting>
  <conditionalFormatting sqref="S1438:S1440">
    <cfRule type="expression" dxfId="12708" priority="5068" stopIfTrue="1">
      <formula>NOT(ISERROR(SEARCH("O",S1438)))</formula>
    </cfRule>
    <cfRule type="expression" dxfId="12707" priority="5069" stopIfTrue="1">
      <formula>NOT(ISERROR(SEARCH("X",S1438)))</formula>
    </cfRule>
    <cfRule type="expression" dxfId="12706" priority="5070" stopIfTrue="1">
      <formula>NOT(ISERROR(SEARCH("V",S1438)))</formula>
    </cfRule>
  </conditionalFormatting>
  <conditionalFormatting sqref="R1438:R1440">
    <cfRule type="expression" dxfId="12705" priority="5071" stopIfTrue="1">
      <formula>NOT(ISERROR(SEARCH("O",R1438)))</formula>
    </cfRule>
    <cfRule type="expression" dxfId="12704" priority="5072" stopIfTrue="1">
      <formula>NOT(ISERROR(SEARCH("X",R1438)))</formula>
    </cfRule>
    <cfRule type="expression" dxfId="12703" priority="5073" stopIfTrue="1">
      <formula>NOT(ISERROR(SEARCH("V",R1438)))</formula>
    </cfRule>
  </conditionalFormatting>
  <conditionalFormatting sqref="R1438:S1440">
    <cfRule type="expression" dxfId="12702" priority="5065" stopIfTrue="1">
      <formula>NOT(ISERROR(SEARCH("O",R1438)))</formula>
    </cfRule>
    <cfRule type="expression" dxfId="12701" priority="5066" stopIfTrue="1">
      <formula>NOT(ISERROR(SEARCH("X",R1438)))</formula>
    </cfRule>
    <cfRule type="expression" dxfId="12700" priority="5067" stopIfTrue="1">
      <formula>NOT(ISERROR(SEARCH("V",R1438)))</formula>
    </cfRule>
  </conditionalFormatting>
  <conditionalFormatting sqref="AM1438:AV1440">
    <cfRule type="cellIs" dxfId="12699" priority="5055" operator="equal">
      <formula>"NA"</formula>
    </cfRule>
    <cfRule type="cellIs" dxfId="12698" priority="5056" operator="equal">
      <formula>"NS"</formula>
    </cfRule>
    <cfRule type="cellIs" dxfId="12697" priority="5057" operator="equal">
      <formula>"S"</formula>
    </cfRule>
    <cfRule type="cellIs" dxfId="12696" priority="5058" operator="equal">
      <formula>"A"</formula>
    </cfRule>
    <cfRule type="cellIs" dxfId="12695" priority="5059" operator="equal">
      <formula>"X"</formula>
    </cfRule>
    <cfRule type="cellIs" dxfId="12694" priority="5060" operator="equal">
      <formula>"L"</formula>
    </cfRule>
    <cfRule type="cellIs" dxfId="12693" priority="5061" operator="equal">
      <formula>"V"</formula>
    </cfRule>
  </conditionalFormatting>
  <conditionalFormatting sqref="H1424:H1440">
    <cfRule type="expression" dxfId="12692" priority="5031" stopIfTrue="1">
      <formula>NOT(ISERROR(SEARCH("O",H1424)))</formula>
    </cfRule>
    <cfRule type="expression" dxfId="12691" priority="5032" stopIfTrue="1">
      <formula>NOT(ISERROR(SEARCH("X",H1424)))</formula>
    </cfRule>
    <cfRule type="expression" dxfId="12690" priority="5033" stopIfTrue="1">
      <formula>NOT(ISERROR(SEARCH("V",H1424)))</formula>
    </cfRule>
  </conditionalFormatting>
  <conditionalFormatting sqref="H1424:H1440">
    <cfRule type="expression" dxfId="12689" priority="5028" stopIfTrue="1">
      <formula>NOT(ISERROR(SEARCH("O",H1424)))</formula>
    </cfRule>
    <cfRule type="expression" dxfId="12688" priority="5029" stopIfTrue="1">
      <formula>NOT(ISERROR(SEARCH("X",H1424)))</formula>
    </cfRule>
    <cfRule type="expression" dxfId="12687" priority="5030" stopIfTrue="1">
      <formula>NOT(ISERROR(SEARCH("V",H1424)))</formula>
    </cfRule>
  </conditionalFormatting>
  <conditionalFormatting sqref="H1677">
    <cfRule type="expression" dxfId="12686" priority="5025" stopIfTrue="1">
      <formula>NOT(ISERROR(SEARCH("O",H1677)))</formula>
    </cfRule>
    <cfRule type="expression" dxfId="12685" priority="5026" stopIfTrue="1">
      <formula>NOT(ISERROR(SEARCH("X",H1677)))</formula>
    </cfRule>
    <cfRule type="expression" dxfId="12684" priority="5027" stopIfTrue="1">
      <formula>NOT(ISERROR(SEARCH("V",H1677)))</formula>
    </cfRule>
  </conditionalFormatting>
  <conditionalFormatting sqref="H1677">
    <cfRule type="expression" dxfId="12683" priority="5022" stopIfTrue="1">
      <formula>NOT(ISERROR(SEARCH("O",H1677)))</formula>
    </cfRule>
    <cfRule type="expression" dxfId="12682" priority="5023" stopIfTrue="1">
      <formula>NOT(ISERROR(SEARCH("X",H1677)))</formula>
    </cfRule>
    <cfRule type="expression" dxfId="12681" priority="5024" stopIfTrue="1">
      <formula>NOT(ISERROR(SEARCH("V",H1677)))</formula>
    </cfRule>
  </conditionalFormatting>
  <conditionalFormatting sqref="H1677">
    <cfRule type="expression" dxfId="12680" priority="5019" stopIfTrue="1">
      <formula>NOT(ISERROR(SEARCH("O",H1677)))</formula>
    </cfRule>
    <cfRule type="expression" dxfId="12679" priority="5020" stopIfTrue="1">
      <formula>NOT(ISERROR(SEARCH("X",H1677)))</formula>
    </cfRule>
    <cfRule type="expression" dxfId="12678" priority="5021" stopIfTrue="1">
      <formula>NOT(ISERROR(SEARCH("V",H1677)))</formula>
    </cfRule>
  </conditionalFormatting>
  <conditionalFormatting sqref="H1677">
    <cfRule type="expression" dxfId="12677" priority="5010" stopIfTrue="1">
      <formula>NOT(ISERROR(SEARCH("O",H1677)))</formula>
    </cfRule>
    <cfRule type="expression" dxfId="12676" priority="5011" stopIfTrue="1">
      <formula>NOT(ISERROR(SEARCH("X",H1677)))</formula>
    </cfRule>
    <cfRule type="expression" dxfId="12675" priority="5012" stopIfTrue="1">
      <formula>NOT(ISERROR(SEARCH("V",H1677)))</formula>
    </cfRule>
    <cfRule type="expression" dxfId="12674" priority="5013" stopIfTrue="1">
      <formula>NOT(ISERROR(SEARCH("O",H1677)))</formula>
    </cfRule>
    <cfRule type="expression" dxfId="12673" priority="5014" stopIfTrue="1">
      <formula>NOT(ISERROR(SEARCH("X",H1677)))</formula>
    </cfRule>
    <cfRule type="expression" dxfId="12672" priority="5015" stopIfTrue="1">
      <formula>NOT(ISERROR(SEARCH("V",H1677)))</formula>
    </cfRule>
  </conditionalFormatting>
  <conditionalFormatting sqref="H1677">
    <cfRule type="expression" dxfId="12671" priority="5016" stopIfTrue="1">
      <formula>NOT(ISERROR(SEARCH("O",H1677)))</formula>
    </cfRule>
    <cfRule type="expression" dxfId="12670" priority="5017" stopIfTrue="1">
      <formula>NOT(ISERROR(SEARCH("X",H1677)))</formula>
    </cfRule>
    <cfRule type="expression" dxfId="12669" priority="5018" stopIfTrue="1">
      <formula>NOT(ISERROR(SEARCH("V",H1677)))</formula>
    </cfRule>
  </conditionalFormatting>
  <conditionalFormatting sqref="M24:O24 Q24">
    <cfRule type="containsText" dxfId="12668" priority="5006" operator="containsText" text="O">
      <formula>NOT(ISERROR(SEARCH("O",M24)))</formula>
    </cfRule>
    <cfRule type="containsText" dxfId="12667" priority="5007" operator="containsText" text="X">
      <formula>NOT(ISERROR(SEARCH("X",M24)))</formula>
    </cfRule>
    <cfRule type="containsText" dxfId="12666" priority="5008" operator="containsText" text="V">
      <formula>NOT(ISERROR(SEARCH("V",M24)))</formula>
    </cfRule>
    <cfRule type="cellIs" dxfId="12665" priority="5009" operator="equal">
      <formula>(((#REF!)))</formula>
    </cfRule>
  </conditionalFormatting>
  <conditionalFormatting sqref="P24">
    <cfRule type="containsText" dxfId="12664" priority="5002" operator="containsText" text="O">
      <formula>NOT(ISERROR(SEARCH("O",P24)))</formula>
    </cfRule>
    <cfRule type="containsText" dxfId="12663" priority="5003" operator="containsText" text="X">
      <formula>NOT(ISERROR(SEARCH("X",P24)))</formula>
    </cfRule>
    <cfRule type="containsText" dxfId="12662" priority="5004" operator="containsText" text="V">
      <formula>NOT(ISERROR(SEARCH("V",P24)))</formula>
    </cfRule>
    <cfRule type="cellIs" dxfId="12661" priority="5005" operator="equal">
      <formula>(((#REF!)))</formula>
    </cfRule>
  </conditionalFormatting>
  <conditionalFormatting sqref="R24:S24">
    <cfRule type="containsText" dxfId="12660" priority="4998" operator="containsText" text="O">
      <formula>NOT(ISERROR(SEARCH("O",R24)))</formula>
    </cfRule>
    <cfRule type="containsText" dxfId="12659" priority="4999" operator="containsText" text="X">
      <formula>NOT(ISERROR(SEARCH("X",R24)))</formula>
    </cfRule>
    <cfRule type="containsText" dxfId="12658" priority="5000" operator="containsText" text="V">
      <formula>NOT(ISERROR(SEARCH("V",R24)))</formula>
    </cfRule>
    <cfRule type="cellIs" dxfId="12657" priority="5001" operator="equal">
      <formula>(((#REF!)))</formula>
    </cfRule>
  </conditionalFormatting>
  <conditionalFormatting sqref="M165:P165">
    <cfRule type="containsText" dxfId="12656" priority="4990" operator="containsText" text="O">
      <formula>NOT(ISERROR(SEARCH("O",M165)))</formula>
    </cfRule>
    <cfRule type="containsText" dxfId="12655" priority="4991" operator="containsText" text="X">
      <formula>NOT(ISERROR(SEARCH("X",M165)))</formula>
    </cfRule>
    <cfRule type="containsText" dxfId="12654" priority="4992" operator="containsText" text="V">
      <formula>NOT(ISERROR(SEARCH("V",M165)))</formula>
    </cfRule>
    <cfRule type="cellIs" dxfId="12653" priority="4993" operator="equal">
      <formula>(((#REF!)))</formula>
    </cfRule>
  </conditionalFormatting>
  <conditionalFormatting sqref="Q165">
    <cfRule type="containsText" dxfId="12652" priority="4986" operator="containsText" text="O">
      <formula>NOT(ISERROR(SEARCH("O",Q165)))</formula>
    </cfRule>
    <cfRule type="containsText" dxfId="12651" priority="4987" operator="containsText" text="X">
      <formula>NOT(ISERROR(SEARCH("X",Q165)))</formula>
    </cfRule>
    <cfRule type="containsText" dxfId="12650" priority="4988" operator="containsText" text="V">
      <formula>NOT(ISERROR(SEARCH("V",Q165)))</formula>
    </cfRule>
    <cfRule type="cellIs" dxfId="12649" priority="4989" operator="equal">
      <formula>(((#REF!)))</formula>
    </cfRule>
  </conditionalFormatting>
  <conditionalFormatting sqref="R165:S165">
    <cfRule type="containsText" dxfId="12648" priority="4982" operator="containsText" text="O">
      <formula>NOT(ISERROR(SEARCH("O",R165)))</formula>
    </cfRule>
    <cfRule type="containsText" dxfId="12647" priority="4983" operator="containsText" text="X">
      <formula>NOT(ISERROR(SEARCH("X",R165)))</formula>
    </cfRule>
    <cfRule type="containsText" dxfId="12646" priority="4984" operator="containsText" text="V">
      <formula>NOT(ISERROR(SEARCH("V",R165)))</formula>
    </cfRule>
    <cfRule type="cellIs" dxfId="12645" priority="4985" operator="equal">
      <formula>(((#REF!)))</formula>
    </cfRule>
  </conditionalFormatting>
  <conditionalFormatting sqref="M844:Q844">
    <cfRule type="expression" dxfId="12644" priority="4975" stopIfTrue="1">
      <formula>NOT(ISERROR(SEARCH("O",M844)))</formula>
    </cfRule>
    <cfRule type="expression" dxfId="12643" priority="4976" stopIfTrue="1">
      <formula>NOT(ISERROR(SEARCH("X",M844)))</formula>
    </cfRule>
    <cfRule type="expression" dxfId="12642" priority="4977" stopIfTrue="1">
      <formula>NOT(ISERROR(SEARCH("V",M844)))</formula>
    </cfRule>
  </conditionalFormatting>
  <conditionalFormatting sqref="R844:S844">
    <cfRule type="expression" dxfId="12641" priority="4972" stopIfTrue="1">
      <formula>NOT(ISERROR(SEARCH("O",R844)))</formula>
    </cfRule>
    <cfRule type="expression" dxfId="12640" priority="4973" stopIfTrue="1">
      <formula>NOT(ISERROR(SEARCH("X",R844)))</formula>
    </cfRule>
    <cfRule type="expression" dxfId="12639" priority="4974" stopIfTrue="1">
      <formula>NOT(ISERROR(SEARCH("V",R844)))</formula>
    </cfRule>
  </conditionalFormatting>
  <conditionalFormatting sqref="O1332:O1341">
    <cfRule type="expression" dxfId="12638" priority="4969" stopIfTrue="1">
      <formula>NOT(ISERROR(SEARCH("O",O1332)))</formula>
    </cfRule>
    <cfRule type="expression" dxfId="12637" priority="4970" stopIfTrue="1">
      <formula>NOT(ISERROR(SEARCH("X",O1332)))</formula>
    </cfRule>
    <cfRule type="expression" dxfId="12636" priority="4971" stopIfTrue="1">
      <formula>NOT(ISERROR(SEARCH("V",O1332)))</formula>
    </cfRule>
  </conditionalFormatting>
  <conditionalFormatting sqref="O1332:O1341">
    <cfRule type="expression" dxfId="12635" priority="4963" stopIfTrue="1">
      <formula>NOT(ISERROR(SEARCH("O",O1332)))</formula>
    </cfRule>
    <cfRule type="expression" dxfId="12634" priority="4964" stopIfTrue="1">
      <formula>NOT(ISERROR(SEARCH("X",O1332)))</formula>
    </cfRule>
    <cfRule type="expression" dxfId="12633" priority="4965" stopIfTrue="1">
      <formula>NOT(ISERROR(SEARCH("V",O1332)))</formula>
    </cfRule>
    <cfRule type="expression" dxfId="12632" priority="4966" stopIfTrue="1">
      <formula>NOT(ISERROR(SEARCH("O",O1332)))</formula>
    </cfRule>
    <cfRule type="expression" dxfId="12631" priority="4967" stopIfTrue="1">
      <formula>NOT(ISERROR(SEARCH("X",O1332)))</formula>
    </cfRule>
    <cfRule type="expression" dxfId="12630" priority="4968" stopIfTrue="1">
      <formula>NOT(ISERROR(SEARCH("V",O1332)))</formula>
    </cfRule>
  </conditionalFormatting>
  <conditionalFormatting sqref="Q1332:Q1341">
    <cfRule type="expression" dxfId="12629" priority="4957" stopIfTrue="1">
      <formula>NOT(ISERROR(SEARCH("O",Q1332)))</formula>
    </cfRule>
    <cfRule type="expression" dxfId="12628" priority="4958" stopIfTrue="1">
      <formula>NOT(ISERROR(SEARCH("X",Q1332)))</formula>
    </cfRule>
    <cfRule type="expression" dxfId="12627" priority="4959" stopIfTrue="1">
      <formula>NOT(ISERROR(SEARCH("V",Q1332)))</formula>
    </cfRule>
  </conditionalFormatting>
  <conditionalFormatting sqref="Q1332:Q1341">
    <cfRule type="expression" dxfId="12626" priority="4960" stopIfTrue="1">
      <formula>NOT(ISERROR(SEARCH("O",Q1332)))</formula>
    </cfRule>
    <cfRule type="expression" dxfId="12625" priority="4961" stopIfTrue="1">
      <formula>NOT(ISERROR(SEARCH("X",Q1332)))</formula>
    </cfRule>
    <cfRule type="expression" dxfId="12624" priority="4962" stopIfTrue="1">
      <formula>NOT(ISERROR(SEARCH("V",Q1332)))</formula>
    </cfRule>
  </conditionalFormatting>
  <conditionalFormatting sqref="M1332:N1341">
    <cfRule type="expression" dxfId="12623" priority="4954" stopIfTrue="1">
      <formula>NOT(ISERROR(SEARCH("O",M1332)))</formula>
    </cfRule>
    <cfRule type="expression" dxfId="12622" priority="4955" stopIfTrue="1">
      <formula>NOT(ISERROR(SEARCH("X",M1332)))</formula>
    </cfRule>
    <cfRule type="expression" dxfId="12621" priority="4956" stopIfTrue="1">
      <formula>NOT(ISERROR(SEARCH("V",M1332)))</formula>
    </cfRule>
  </conditionalFormatting>
  <conditionalFormatting sqref="M1332:N1341">
    <cfRule type="expression" dxfId="12620" priority="4951" stopIfTrue="1">
      <formula>NOT(ISERROR(SEARCH("O",M1332)))</formula>
    </cfRule>
    <cfRule type="expression" dxfId="12619" priority="4952" stopIfTrue="1">
      <formula>NOT(ISERROR(SEARCH("X",M1332)))</formula>
    </cfRule>
    <cfRule type="expression" dxfId="12618" priority="4953" stopIfTrue="1">
      <formula>NOT(ISERROR(SEARCH("V",M1332)))</formula>
    </cfRule>
  </conditionalFormatting>
  <conditionalFormatting sqref="P1332:P1341">
    <cfRule type="expression" dxfId="12617" priority="4945" stopIfTrue="1">
      <formula>NOT(ISERROR(SEARCH("O",P1332)))</formula>
    </cfRule>
    <cfRule type="expression" dxfId="12616" priority="4946" stopIfTrue="1">
      <formula>NOT(ISERROR(SEARCH("X",P1332)))</formula>
    </cfRule>
    <cfRule type="expression" dxfId="12615" priority="4947" stopIfTrue="1">
      <formula>NOT(ISERROR(SEARCH("V",P1332)))</formula>
    </cfRule>
  </conditionalFormatting>
  <conditionalFormatting sqref="P1332:P1341">
    <cfRule type="expression" dxfId="12614" priority="4948" stopIfTrue="1">
      <formula>NOT(ISERROR(SEARCH("O",P1332)))</formula>
    </cfRule>
    <cfRule type="expression" dxfId="12613" priority="4949" stopIfTrue="1">
      <formula>NOT(ISERROR(SEARCH("X",P1332)))</formula>
    </cfRule>
    <cfRule type="expression" dxfId="12612" priority="4950" stopIfTrue="1">
      <formula>NOT(ISERROR(SEARCH("V",P1332)))</formula>
    </cfRule>
  </conditionalFormatting>
  <conditionalFormatting sqref="R1332:S1341">
    <cfRule type="expression" dxfId="12611" priority="4936" stopIfTrue="1">
      <formula>NOT(ISERROR(SEARCH("O",R1332)))</formula>
    </cfRule>
    <cfRule type="expression" dxfId="12610" priority="4937" stopIfTrue="1">
      <formula>NOT(ISERROR(SEARCH("X",R1332)))</formula>
    </cfRule>
    <cfRule type="expression" dxfId="12609" priority="4938" stopIfTrue="1">
      <formula>NOT(ISERROR(SEARCH("V",R1332)))</formula>
    </cfRule>
  </conditionalFormatting>
  <conditionalFormatting sqref="S1332:S1341">
    <cfRule type="expression" dxfId="12608" priority="4939" stopIfTrue="1">
      <formula>NOT(ISERROR(SEARCH("O",S1332)))</formula>
    </cfRule>
    <cfRule type="expression" dxfId="12607" priority="4940" stopIfTrue="1">
      <formula>NOT(ISERROR(SEARCH("X",S1332)))</formula>
    </cfRule>
    <cfRule type="expression" dxfId="12606" priority="4941" stopIfTrue="1">
      <formula>NOT(ISERROR(SEARCH("V",S1332)))</formula>
    </cfRule>
  </conditionalFormatting>
  <conditionalFormatting sqref="R1332:R1341">
    <cfRule type="expression" dxfId="12605" priority="4942" stopIfTrue="1">
      <formula>NOT(ISERROR(SEARCH("O",R1332)))</formula>
    </cfRule>
    <cfRule type="expression" dxfId="12604" priority="4943" stopIfTrue="1">
      <formula>NOT(ISERROR(SEARCH("X",R1332)))</formula>
    </cfRule>
    <cfRule type="expression" dxfId="12603" priority="4944" stopIfTrue="1">
      <formula>NOT(ISERROR(SEARCH("V",R1332)))</formula>
    </cfRule>
  </conditionalFormatting>
  <conditionalFormatting sqref="P1346:Q1351">
    <cfRule type="expression" dxfId="12602" priority="4921" stopIfTrue="1">
      <formula>NOT(ISERROR(SEARCH("O",P1346)))</formula>
    </cfRule>
    <cfRule type="expression" dxfId="12601" priority="4922" stopIfTrue="1">
      <formula>NOT(ISERROR(SEARCH("X",P1346)))</formula>
    </cfRule>
    <cfRule type="expression" dxfId="12600" priority="4923" stopIfTrue="1">
      <formula>NOT(ISERROR(SEARCH("V",P1346)))</formula>
    </cfRule>
  </conditionalFormatting>
  <conditionalFormatting sqref="M1346:Q1351">
    <cfRule type="expression" dxfId="12599" priority="4933" stopIfTrue="1">
      <formula>NOT(ISERROR(SEARCH("O",M1346)))</formula>
    </cfRule>
    <cfRule type="expression" dxfId="12598" priority="4934" stopIfTrue="1">
      <formula>NOT(ISERROR(SEARCH("X",M1346)))</formula>
    </cfRule>
    <cfRule type="expression" dxfId="12597" priority="4935" stopIfTrue="1">
      <formula>NOT(ISERROR(SEARCH("V",M1346)))</formula>
    </cfRule>
  </conditionalFormatting>
  <conditionalFormatting sqref="M1346:N1351">
    <cfRule type="expression" dxfId="12596" priority="4924" stopIfTrue="1">
      <formula>NOT(ISERROR(SEARCH("O",M1346)))</formula>
    </cfRule>
    <cfRule type="expression" dxfId="12595" priority="4925" stopIfTrue="1">
      <formula>NOT(ISERROR(SEARCH("X",M1346)))</formula>
    </cfRule>
    <cfRule type="expression" dxfId="12594" priority="4926" stopIfTrue="1">
      <formula>NOT(ISERROR(SEARCH("V",M1346)))</formula>
    </cfRule>
  </conditionalFormatting>
  <conditionalFormatting sqref="O1346:O1351">
    <cfRule type="expression" dxfId="12593" priority="4927" stopIfTrue="1">
      <formula>NOT(ISERROR(SEARCH("O",O1346)))</formula>
    </cfRule>
    <cfRule type="expression" dxfId="12592" priority="4928" stopIfTrue="1">
      <formula>NOT(ISERROR(SEARCH("X",O1346)))</formula>
    </cfRule>
    <cfRule type="expression" dxfId="12591" priority="4929" stopIfTrue="1">
      <formula>NOT(ISERROR(SEARCH("V",O1346)))</formula>
    </cfRule>
    <cfRule type="expression" dxfId="12590" priority="4930" stopIfTrue="1">
      <formula>NOT(ISERROR(SEARCH("O",O1346)))</formula>
    </cfRule>
    <cfRule type="expression" dxfId="12589" priority="4931" stopIfTrue="1">
      <formula>NOT(ISERROR(SEARCH("X",O1346)))</formula>
    </cfRule>
    <cfRule type="expression" dxfId="12588" priority="4932" stopIfTrue="1">
      <formula>NOT(ISERROR(SEARCH("V",O1346)))</formula>
    </cfRule>
  </conditionalFormatting>
  <conditionalFormatting sqref="R1346:S1351">
    <cfRule type="expression" dxfId="12587" priority="4912" stopIfTrue="1">
      <formula>NOT(ISERROR(SEARCH("O",R1346)))</formula>
    </cfRule>
    <cfRule type="expression" dxfId="12586" priority="4913" stopIfTrue="1">
      <formula>NOT(ISERROR(SEARCH("X",R1346)))</formula>
    </cfRule>
    <cfRule type="expression" dxfId="12585" priority="4914" stopIfTrue="1">
      <formula>NOT(ISERROR(SEARCH("V",R1346)))</formula>
    </cfRule>
  </conditionalFormatting>
  <conditionalFormatting sqref="S1346:S1351">
    <cfRule type="expression" dxfId="12584" priority="4915" stopIfTrue="1">
      <formula>NOT(ISERROR(SEARCH("O",S1346)))</formula>
    </cfRule>
    <cfRule type="expression" dxfId="12583" priority="4916" stopIfTrue="1">
      <formula>NOT(ISERROR(SEARCH("X",S1346)))</formula>
    </cfRule>
    <cfRule type="expression" dxfId="12582" priority="4917" stopIfTrue="1">
      <formula>NOT(ISERROR(SEARCH("V",S1346)))</formula>
    </cfRule>
  </conditionalFormatting>
  <conditionalFormatting sqref="R1346:R1351">
    <cfRule type="expression" dxfId="12581" priority="4918" stopIfTrue="1">
      <formula>NOT(ISERROR(SEARCH("O",R1346)))</formula>
    </cfRule>
    <cfRule type="expression" dxfId="12580" priority="4919" stopIfTrue="1">
      <formula>NOT(ISERROR(SEARCH("X",R1346)))</formula>
    </cfRule>
    <cfRule type="expression" dxfId="12579" priority="4920" stopIfTrue="1">
      <formula>NOT(ISERROR(SEARCH("V",R1346)))</formula>
    </cfRule>
  </conditionalFormatting>
  <conditionalFormatting sqref="P1369:Q1387">
    <cfRule type="expression" dxfId="12578" priority="4888" stopIfTrue="1">
      <formula>NOT(ISERROR(SEARCH("O",P1369)))</formula>
    </cfRule>
    <cfRule type="expression" dxfId="12577" priority="4889" stopIfTrue="1">
      <formula>NOT(ISERROR(SEARCH("X",P1369)))</formula>
    </cfRule>
    <cfRule type="expression" dxfId="12576" priority="4890" stopIfTrue="1">
      <formula>NOT(ISERROR(SEARCH("V",P1369)))</formula>
    </cfRule>
  </conditionalFormatting>
  <conditionalFormatting sqref="M1369:M1387">
    <cfRule type="expression" dxfId="12575" priority="4897" stopIfTrue="1">
      <formula>NOT(ISERROR(SEARCH("O",M1369)))</formula>
    </cfRule>
    <cfRule type="expression" dxfId="12574" priority="4898" stopIfTrue="1">
      <formula>NOT(ISERROR(SEARCH("X",M1369)))</formula>
    </cfRule>
    <cfRule type="expression" dxfId="12573" priority="4899" stopIfTrue="1">
      <formula>NOT(ISERROR(SEARCH("V",M1369)))</formula>
    </cfRule>
  </conditionalFormatting>
  <conditionalFormatting sqref="M1369:Q1387">
    <cfRule type="expression" dxfId="12572" priority="4909" stopIfTrue="1">
      <formula>NOT(ISERROR(SEARCH("O",M1369)))</formula>
    </cfRule>
    <cfRule type="expression" dxfId="12571" priority="4910" stopIfTrue="1">
      <formula>NOT(ISERROR(SEARCH("X",M1369)))</formula>
    </cfRule>
    <cfRule type="expression" dxfId="12570" priority="4911" stopIfTrue="1">
      <formula>NOT(ISERROR(SEARCH("V",M1369)))</formula>
    </cfRule>
  </conditionalFormatting>
  <conditionalFormatting sqref="M1369:N1387">
    <cfRule type="expression" dxfId="12569" priority="4900" stopIfTrue="1">
      <formula>NOT(ISERROR(SEARCH("O",M1369)))</formula>
    </cfRule>
    <cfRule type="expression" dxfId="12568" priority="4901" stopIfTrue="1">
      <formula>NOT(ISERROR(SEARCH("X",M1369)))</formula>
    </cfRule>
    <cfRule type="expression" dxfId="12567" priority="4902" stopIfTrue="1">
      <formula>NOT(ISERROR(SEARCH("V",M1369)))</formula>
    </cfRule>
  </conditionalFormatting>
  <conditionalFormatting sqref="O1369:O1387">
    <cfRule type="expression" dxfId="12566" priority="4903" stopIfTrue="1">
      <formula>NOT(ISERROR(SEARCH("O",O1369)))</formula>
    </cfRule>
    <cfRule type="expression" dxfId="12565" priority="4904" stopIfTrue="1">
      <formula>NOT(ISERROR(SEARCH("X",O1369)))</formula>
    </cfRule>
    <cfRule type="expression" dxfId="12564" priority="4905" stopIfTrue="1">
      <formula>NOT(ISERROR(SEARCH("V",O1369)))</formula>
    </cfRule>
    <cfRule type="expression" dxfId="12563" priority="4906" stopIfTrue="1">
      <formula>NOT(ISERROR(SEARCH("O",O1369)))</formula>
    </cfRule>
    <cfRule type="expression" dxfId="12562" priority="4907" stopIfTrue="1">
      <formula>NOT(ISERROR(SEARCH("X",O1369)))</formula>
    </cfRule>
    <cfRule type="expression" dxfId="12561" priority="4908" stopIfTrue="1">
      <formula>NOT(ISERROR(SEARCH("V",O1369)))</formula>
    </cfRule>
  </conditionalFormatting>
  <conditionalFormatting sqref="N1369:O1387">
    <cfRule type="expression" dxfId="12560" priority="4894" stopIfTrue="1">
      <formula>NOT(ISERROR(SEARCH("O",N1369)))</formula>
    </cfRule>
    <cfRule type="expression" dxfId="12559" priority="4895" stopIfTrue="1">
      <formula>NOT(ISERROR(SEARCH("X",N1369)))</formula>
    </cfRule>
    <cfRule type="expression" dxfId="12558" priority="4896" stopIfTrue="1">
      <formula>NOT(ISERROR(SEARCH("V",N1369)))</formula>
    </cfRule>
  </conditionalFormatting>
  <conditionalFormatting sqref="P1369:Q1387">
    <cfRule type="expression" dxfId="12557" priority="4891" stopIfTrue="1">
      <formula>NOT(ISERROR(SEARCH("O",P1369)))</formula>
    </cfRule>
    <cfRule type="expression" dxfId="12556" priority="4892" stopIfTrue="1">
      <formula>NOT(ISERROR(SEARCH("X",P1369)))</formula>
    </cfRule>
    <cfRule type="expression" dxfId="12555" priority="4893" stopIfTrue="1">
      <formula>NOT(ISERROR(SEARCH("V",P1369)))</formula>
    </cfRule>
  </conditionalFormatting>
  <conditionalFormatting sqref="R1369:S1387">
    <cfRule type="expression" dxfId="12554" priority="4876" stopIfTrue="1">
      <formula>NOT(ISERROR(SEARCH("O",R1369)))</formula>
    </cfRule>
    <cfRule type="expression" dxfId="12553" priority="4877" stopIfTrue="1">
      <formula>NOT(ISERROR(SEARCH("X",R1369)))</formula>
    </cfRule>
    <cfRule type="expression" dxfId="12552" priority="4878" stopIfTrue="1">
      <formula>NOT(ISERROR(SEARCH("V",R1369)))</formula>
    </cfRule>
  </conditionalFormatting>
  <conditionalFormatting sqref="S1369:S1387">
    <cfRule type="expression" dxfId="12551" priority="4882" stopIfTrue="1">
      <formula>NOT(ISERROR(SEARCH("O",S1369)))</formula>
    </cfRule>
    <cfRule type="expression" dxfId="12550" priority="4883" stopIfTrue="1">
      <formula>NOT(ISERROR(SEARCH("X",S1369)))</formula>
    </cfRule>
    <cfRule type="expression" dxfId="12549" priority="4884" stopIfTrue="1">
      <formula>NOT(ISERROR(SEARCH("V",S1369)))</formula>
    </cfRule>
  </conditionalFormatting>
  <conditionalFormatting sqref="R1369:R1387">
    <cfRule type="expression" dxfId="12548" priority="4885" stopIfTrue="1">
      <formula>NOT(ISERROR(SEARCH("O",R1369)))</formula>
    </cfRule>
    <cfRule type="expression" dxfId="12547" priority="4886" stopIfTrue="1">
      <formula>NOT(ISERROR(SEARCH("X",R1369)))</formula>
    </cfRule>
    <cfRule type="expression" dxfId="12546" priority="4887" stopIfTrue="1">
      <formula>NOT(ISERROR(SEARCH("V",R1369)))</formula>
    </cfRule>
  </conditionalFormatting>
  <conditionalFormatting sqref="R1369:S1387">
    <cfRule type="expression" dxfId="12545" priority="4879" stopIfTrue="1">
      <formula>NOT(ISERROR(SEARCH("O",R1369)))</formula>
    </cfRule>
    <cfRule type="expression" dxfId="12544" priority="4880" stopIfTrue="1">
      <formula>NOT(ISERROR(SEARCH("X",R1369)))</formula>
    </cfRule>
    <cfRule type="expression" dxfId="12543" priority="4881" stopIfTrue="1">
      <formula>NOT(ISERROR(SEARCH("V",R1369)))</formula>
    </cfRule>
  </conditionalFormatting>
  <conditionalFormatting sqref="O884:O890">
    <cfRule type="containsText" dxfId="12542" priority="4872" operator="containsText" text="O">
      <formula>NOT(ISERROR(SEARCH("O",O884)))</formula>
    </cfRule>
    <cfRule type="containsText" dxfId="12541" priority="4873" operator="containsText" text="X">
      <formula>NOT(ISERROR(SEARCH("X",O884)))</formula>
    </cfRule>
    <cfRule type="containsText" dxfId="12540" priority="4874" operator="containsText" text="V">
      <formula>NOT(ISERROR(SEARCH("V",O884)))</formula>
    </cfRule>
    <cfRule type="cellIs" dxfId="12539" priority="4875" operator="equal">
      <formula>(((#REF!)))</formula>
    </cfRule>
  </conditionalFormatting>
  <conditionalFormatting sqref="Q884:Q890">
    <cfRule type="containsText" dxfId="12538" priority="4868" operator="containsText" text="O">
      <formula>NOT(ISERROR(SEARCH("O",Q884)))</formula>
    </cfRule>
    <cfRule type="containsText" dxfId="12537" priority="4869" operator="containsText" text="X">
      <formula>NOT(ISERROR(SEARCH("X",Q884)))</formula>
    </cfRule>
    <cfRule type="containsText" dxfId="12536" priority="4870" operator="containsText" text="V">
      <formula>NOT(ISERROR(SEARCH("V",Q884)))</formula>
    </cfRule>
    <cfRule type="cellIs" dxfId="12535" priority="4871" operator="equal">
      <formula>(((#REF!)))</formula>
    </cfRule>
  </conditionalFormatting>
  <conditionalFormatting sqref="O918:O925">
    <cfRule type="containsText" dxfId="12534" priority="4864" operator="containsText" text="O">
      <formula>NOT(ISERROR(SEARCH("O",O918)))</formula>
    </cfRule>
    <cfRule type="containsText" dxfId="12533" priority="4865" operator="containsText" text="X">
      <formula>NOT(ISERROR(SEARCH("X",O918)))</formula>
    </cfRule>
    <cfRule type="containsText" dxfId="12532" priority="4866" operator="containsText" text="V">
      <formula>NOT(ISERROR(SEARCH("V",O918)))</formula>
    </cfRule>
    <cfRule type="cellIs" dxfId="12531" priority="4867" operator="equal">
      <formula>(((#REF!)))</formula>
    </cfRule>
  </conditionalFormatting>
  <conditionalFormatting sqref="Q918:Q925">
    <cfRule type="containsText" dxfId="12530" priority="4860" operator="containsText" text="O">
      <formula>NOT(ISERROR(SEARCH("O",Q918)))</formula>
    </cfRule>
    <cfRule type="containsText" dxfId="12529" priority="4861" operator="containsText" text="X">
      <formula>NOT(ISERROR(SEARCH("X",Q918)))</formula>
    </cfRule>
    <cfRule type="containsText" dxfId="12528" priority="4862" operator="containsText" text="V">
      <formula>NOT(ISERROR(SEARCH("V",Q918)))</formula>
    </cfRule>
    <cfRule type="cellIs" dxfId="12527" priority="4863" operator="equal">
      <formula>(((#REF!)))</formula>
    </cfRule>
  </conditionalFormatting>
  <conditionalFormatting sqref="P1001:P1006">
    <cfRule type="containsText" dxfId="12526" priority="4856" operator="containsText" text="O">
      <formula>NOT(ISERROR(SEARCH("O",P1001)))</formula>
    </cfRule>
    <cfRule type="containsText" dxfId="12525" priority="4857" operator="containsText" text="X">
      <formula>NOT(ISERROR(SEARCH("X",P1001)))</formula>
    </cfRule>
    <cfRule type="containsText" dxfId="12524" priority="4858" operator="containsText" text="V">
      <formula>NOT(ISERROR(SEARCH("V",P1001)))</formula>
    </cfRule>
    <cfRule type="cellIs" dxfId="12523" priority="4859" operator="equal">
      <formula>(((#REF!)))</formula>
    </cfRule>
  </conditionalFormatting>
  <conditionalFormatting sqref="N1001:N1006">
    <cfRule type="containsText" dxfId="12522" priority="4852" operator="containsText" text="O">
      <formula>NOT(ISERROR(SEARCH("O",N1001)))</formula>
    </cfRule>
    <cfRule type="containsText" dxfId="12521" priority="4853" operator="containsText" text="X">
      <formula>NOT(ISERROR(SEARCH("X",N1001)))</formula>
    </cfRule>
    <cfRule type="containsText" dxfId="12520" priority="4854" operator="containsText" text="V">
      <formula>NOT(ISERROR(SEARCH("V",N1001)))</formula>
    </cfRule>
    <cfRule type="cellIs" dxfId="12519" priority="4855" operator="equal">
      <formula>(((#REF!)))</formula>
    </cfRule>
  </conditionalFormatting>
  <conditionalFormatting sqref="Q1015:Q1016">
    <cfRule type="containsText" dxfId="12518" priority="4848" operator="containsText" text="O">
      <formula>NOT(ISERROR(SEARCH("O",Q1015)))</formula>
    </cfRule>
    <cfRule type="containsText" dxfId="12517" priority="4849" operator="containsText" text="X">
      <formula>NOT(ISERROR(SEARCH("X",Q1015)))</formula>
    </cfRule>
    <cfRule type="containsText" dxfId="12516" priority="4850" operator="containsText" text="V">
      <formula>NOT(ISERROR(SEARCH("V",Q1015)))</formula>
    </cfRule>
    <cfRule type="cellIs" dxfId="12515" priority="4851" operator="equal">
      <formula>(((#REF!)))</formula>
    </cfRule>
  </conditionalFormatting>
  <conditionalFormatting sqref="Q1018:Q1019">
    <cfRule type="containsText" dxfId="12514" priority="4844" operator="containsText" text="O">
      <formula>NOT(ISERROR(SEARCH("O",Q1018)))</formula>
    </cfRule>
    <cfRule type="containsText" dxfId="12513" priority="4845" operator="containsText" text="X">
      <formula>NOT(ISERROR(SEARCH("X",Q1018)))</formula>
    </cfRule>
    <cfRule type="containsText" dxfId="12512" priority="4846" operator="containsText" text="V">
      <formula>NOT(ISERROR(SEARCH("V",Q1018)))</formula>
    </cfRule>
    <cfRule type="cellIs" dxfId="12511" priority="4847" operator="equal">
      <formula>(((#REF!)))</formula>
    </cfRule>
  </conditionalFormatting>
  <conditionalFormatting sqref="O1018:O1019">
    <cfRule type="containsText" dxfId="12510" priority="4840" operator="containsText" text="O">
      <formula>NOT(ISERROR(SEARCH("O",O1018)))</formula>
    </cfRule>
    <cfRule type="containsText" dxfId="12509" priority="4841" operator="containsText" text="X">
      <formula>NOT(ISERROR(SEARCH("X",O1018)))</formula>
    </cfRule>
    <cfRule type="containsText" dxfId="12508" priority="4842" operator="containsText" text="V">
      <formula>NOT(ISERROR(SEARCH("V",O1018)))</formula>
    </cfRule>
    <cfRule type="cellIs" dxfId="12507" priority="4843" operator="equal">
      <formula>(((#REF!)))</formula>
    </cfRule>
  </conditionalFormatting>
  <conditionalFormatting sqref="H1311">
    <cfRule type="expression" dxfId="12506" priority="4837" stopIfTrue="1">
      <formula>NOT(ISERROR(SEARCH("O",H1311)))</formula>
    </cfRule>
    <cfRule type="expression" dxfId="12505" priority="4838" stopIfTrue="1">
      <formula>NOT(ISERROR(SEARCH("X",H1311)))</formula>
    </cfRule>
    <cfRule type="expression" dxfId="12504" priority="4839" stopIfTrue="1">
      <formula>NOT(ISERROR(SEARCH("V",H1311)))</formula>
    </cfRule>
  </conditionalFormatting>
  <conditionalFormatting sqref="H1316">
    <cfRule type="expression" dxfId="12503" priority="4834" stopIfTrue="1">
      <formula>NOT(ISERROR(SEARCH("O",H1316)))</formula>
    </cfRule>
    <cfRule type="expression" dxfId="12502" priority="4835" stopIfTrue="1">
      <formula>NOT(ISERROR(SEARCH("X",H1316)))</formula>
    </cfRule>
    <cfRule type="expression" dxfId="12501" priority="4836" stopIfTrue="1">
      <formula>NOT(ISERROR(SEARCH("V",H1316)))</formula>
    </cfRule>
  </conditionalFormatting>
  <conditionalFormatting sqref="O1316:Q1316">
    <cfRule type="expression" dxfId="12500" priority="4828" stopIfTrue="1">
      <formula>NOT(ISERROR(SEARCH("O",O1316)))</formula>
    </cfRule>
    <cfRule type="expression" dxfId="12499" priority="4829" stopIfTrue="1">
      <formula>NOT(ISERROR(SEARCH("X",O1316)))</formula>
    </cfRule>
    <cfRule type="expression" dxfId="12498" priority="4830" stopIfTrue="1">
      <formula>NOT(ISERROR(SEARCH("V",O1316)))</formula>
    </cfRule>
  </conditionalFormatting>
  <conditionalFormatting sqref="M1316:N1316">
    <cfRule type="expression" dxfId="12497" priority="4831" stopIfTrue="1">
      <formula>NOT(ISERROR(SEARCH("O",M1316)))</formula>
    </cfRule>
    <cfRule type="expression" dxfId="12496" priority="4832" stopIfTrue="1">
      <formula>NOT(ISERROR(SEARCH("X",M1316)))</formula>
    </cfRule>
    <cfRule type="expression" dxfId="12495" priority="4833" stopIfTrue="1">
      <formula>NOT(ISERROR(SEARCH("V",M1316)))</formula>
    </cfRule>
  </conditionalFormatting>
  <conditionalFormatting sqref="S1316">
    <cfRule type="expression" dxfId="12494" priority="4822" stopIfTrue="1">
      <formula>NOT(ISERROR(SEARCH("O",S1316)))</formula>
    </cfRule>
    <cfRule type="expression" dxfId="12493" priority="4823" stopIfTrue="1">
      <formula>NOT(ISERROR(SEARCH("X",S1316)))</formula>
    </cfRule>
    <cfRule type="expression" dxfId="12492" priority="4824" stopIfTrue="1">
      <formula>NOT(ISERROR(SEARCH("V",S1316)))</formula>
    </cfRule>
  </conditionalFormatting>
  <conditionalFormatting sqref="R1316">
    <cfRule type="expression" dxfId="12491" priority="4825" stopIfTrue="1">
      <formula>NOT(ISERROR(SEARCH("O",R1316)))</formula>
    </cfRule>
    <cfRule type="expression" dxfId="12490" priority="4826" stopIfTrue="1">
      <formula>NOT(ISERROR(SEARCH("X",R1316)))</formula>
    </cfRule>
    <cfRule type="expression" dxfId="12489" priority="4827" stopIfTrue="1">
      <formula>NOT(ISERROR(SEARCH("V",R1316)))</formula>
    </cfRule>
  </conditionalFormatting>
  <conditionalFormatting sqref="H1692:H1697">
    <cfRule type="expression" dxfId="12488" priority="4819" stopIfTrue="1">
      <formula>NOT(ISERROR(SEARCH("O",H1692)))</formula>
    </cfRule>
    <cfRule type="expression" dxfId="12487" priority="4820" stopIfTrue="1">
      <formula>NOT(ISERROR(SEARCH("X",H1692)))</formula>
    </cfRule>
    <cfRule type="expression" dxfId="12486" priority="4821" stopIfTrue="1">
      <formula>NOT(ISERROR(SEARCH("V",H1692)))</formula>
    </cfRule>
  </conditionalFormatting>
  <conditionalFormatting sqref="H1692:H1697">
    <cfRule type="expression" dxfId="12485" priority="4816" stopIfTrue="1">
      <formula>NOT(ISERROR(SEARCH("O",H1692)))</formula>
    </cfRule>
    <cfRule type="expression" dxfId="12484" priority="4817" stopIfTrue="1">
      <formula>NOT(ISERROR(SEARCH("X",H1692)))</formula>
    </cfRule>
    <cfRule type="expression" dxfId="12483" priority="4818" stopIfTrue="1">
      <formula>NOT(ISERROR(SEARCH("V",H1692)))</formula>
    </cfRule>
  </conditionalFormatting>
  <conditionalFormatting sqref="H1692:H1697">
    <cfRule type="expression" dxfId="12482" priority="4813" stopIfTrue="1">
      <formula>NOT(ISERROR(SEARCH("O",H1692)))</formula>
    </cfRule>
    <cfRule type="expression" dxfId="12481" priority="4814" stopIfTrue="1">
      <formula>NOT(ISERROR(SEARCH("X",H1692)))</formula>
    </cfRule>
    <cfRule type="expression" dxfId="12480" priority="4815" stopIfTrue="1">
      <formula>NOT(ISERROR(SEARCH("V",H1692)))</formula>
    </cfRule>
  </conditionalFormatting>
  <conditionalFormatting sqref="H1692:H1697">
    <cfRule type="expression" dxfId="12479" priority="4804" stopIfTrue="1">
      <formula>NOT(ISERROR(SEARCH("O",H1692)))</formula>
    </cfRule>
    <cfRule type="expression" dxfId="12478" priority="4805" stopIfTrue="1">
      <formula>NOT(ISERROR(SEARCH("X",H1692)))</formula>
    </cfRule>
    <cfRule type="expression" dxfId="12477" priority="4806" stopIfTrue="1">
      <formula>NOT(ISERROR(SEARCH("V",H1692)))</formula>
    </cfRule>
    <cfRule type="expression" dxfId="12476" priority="4807" stopIfTrue="1">
      <formula>NOT(ISERROR(SEARCH("O",H1692)))</formula>
    </cfRule>
    <cfRule type="expression" dxfId="12475" priority="4808" stopIfTrue="1">
      <formula>NOT(ISERROR(SEARCH("X",H1692)))</formula>
    </cfRule>
    <cfRule type="expression" dxfId="12474" priority="4809" stopIfTrue="1">
      <formula>NOT(ISERROR(SEARCH("V",H1692)))</formula>
    </cfRule>
  </conditionalFormatting>
  <conditionalFormatting sqref="H1692:H1697">
    <cfRule type="expression" dxfId="12473" priority="4810" stopIfTrue="1">
      <formula>NOT(ISERROR(SEARCH("O",H1692)))</formula>
    </cfRule>
    <cfRule type="expression" dxfId="12472" priority="4811" stopIfTrue="1">
      <formula>NOT(ISERROR(SEARCH("X",H1692)))</formula>
    </cfRule>
    <cfRule type="expression" dxfId="12471" priority="4812" stopIfTrue="1">
      <formula>NOT(ISERROR(SEARCH("V",H1692)))</formula>
    </cfRule>
  </conditionalFormatting>
  <conditionalFormatting sqref="H1699:H1701">
    <cfRule type="expression" dxfId="12470" priority="4801" stopIfTrue="1">
      <formula>NOT(ISERROR(SEARCH("O",H1699)))</formula>
    </cfRule>
    <cfRule type="expression" dxfId="12469" priority="4802" stopIfTrue="1">
      <formula>NOT(ISERROR(SEARCH("X",H1699)))</formula>
    </cfRule>
    <cfRule type="expression" dxfId="12468" priority="4803" stopIfTrue="1">
      <formula>NOT(ISERROR(SEARCH("V",H1699)))</formula>
    </cfRule>
  </conditionalFormatting>
  <conditionalFormatting sqref="H1699:H1701">
    <cfRule type="expression" dxfId="12467" priority="4798" stopIfTrue="1">
      <formula>NOT(ISERROR(SEARCH("O",H1699)))</formula>
    </cfRule>
    <cfRule type="expression" dxfId="12466" priority="4799" stopIfTrue="1">
      <formula>NOT(ISERROR(SEARCH("X",H1699)))</formula>
    </cfRule>
    <cfRule type="expression" dxfId="12465" priority="4800" stopIfTrue="1">
      <formula>NOT(ISERROR(SEARCH("V",H1699)))</formula>
    </cfRule>
  </conditionalFormatting>
  <conditionalFormatting sqref="H1699:H1701">
    <cfRule type="expression" dxfId="12464" priority="4795" stopIfTrue="1">
      <formula>NOT(ISERROR(SEARCH("O",H1699)))</formula>
    </cfRule>
    <cfRule type="expression" dxfId="12463" priority="4796" stopIfTrue="1">
      <formula>NOT(ISERROR(SEARCH("X",H1699)))</formula>
    </cfRule>
    <cfRule type="expression" dxfId="12462" priority="4797" stopIfTrue="1">
      <formula>NOT(ISERROR(SEARCH("V",H1699)))</formula>
    </cfRule>
  </conditionalFormatting>
  <conditionalFormatting sqref="H1699:H1701">
    <cfRule type="expression" dxfId="12461" priority="4786" stopIfTrue="1">
      <formula>NOT(ISERROR(SEARCH("O",H1699)))</formula>
    </cfRule>
    <cfRule type="expression" dxfId="12460" priority="4787" stopIfTrue="1">
      <formula>NOT(ISERROR(SEARCH("X",H1699)))</formula>
    </cfRule>
    <cfRule type="expression" dxfId="12459" priority="4788" stopIfTrue="1">
      <formula>NOT(ISERROR(SEARCH("V",H1699)))</formula>
    </cfRule>
    <cfRule type="expression" dxfId="12458" priority="4789" stopIfTrue="1">
      <formula>NOT(ISERROR(SEARCH("O",H1699)))</formula>
    </cfRule>
    <cfRule type="expression" dxfId="12457" priority="4790" stopIfTrue="1">
      <formula>NOT(ISERROR(SEARCH("X",H1699)))</formula>
    </cfRule>
    <cfRule type="expression" dxfId="12456" priority="4791" stopIfTrue="1">
      <formula>NOT(ISERROR(SEARCH("V",H1699)))</formula>
    </cfRule>
  </conditionalFormatting>
  <conditionalFormatting sqref="H1699:H1701">
    <cfRule type="expression" dxfId="12455" priority="4792" stopIfTrue="1">
      <formula>NOT(ISERROR(SEARCH("O",H1699)))</formula>
    </cfRule>
    <cfRule type="expression" dxfId="12454" priority="4793" stopIfTrue="1">
      <formula>NOT(ISERROR(SEARCH("X",H1699)))</formula>
    </cfRule>
    <cfRule type="expression" dxfId="12453" priority="4794" stopIfTrue="1">
      <formula>NOT(ISERROR(SEARCH("V",H1699)))</formula>
    </cfRule>
  </conditionalFormatting>
  <conditionalFormatting sqref="AM1388:AV1392">
    <cfRule type="cellIs" dxfId="12452" priority="4779" operator="equal">
      <formula>"NA"</formula>
    </cfRule>
    <cfRule type="cellIs" dxfId="12451" priority="4780" operator="equal">
      <formula>"NS"</formula>
    </cfRule>
    <cfRule type="cellIs" dxfId="12450" priority="4781" operator="equal">
      <formula>"S"</formula>
    </cfRule>
    <cfRule type="cellIs" dxfId="12449" priority="4782" operator="equal">
      <formula>"A"</formula>
    </cfRule>
    <cfRule type="cellIs" dxfId="12448" priority="4783" operator="equal">
      <formula>"X"</formula>
    </cfRule>
    <cfRule type="cellIs" dxfId="12447" priority="4784" operator="equal">
      <formula>"L"</formula>
    </cfRule>
    <cfRule type="cellIs" dxfId="12446" priority="4785" operator="equal">
      <formula>"V"</formula>
    </cfRule>
  </conditionalFormatting>
  <conditionalFormatting sqref="AM1393:AV1396">
    <cfRule type="cellIs" dxfId="12445" priority="4772" operator="equal">
      <formula>"NA"</formula>
    </cfRule>
    <cfRule type="cellIs" dxfId="12444" priority="4773" operator="equal">
      <formula>"NS"</formula>
    </cfRule>
    <cfRule type="cellIs" dxfId="12443" priority="4774" operator="equal">
      <formula>"S"</formula>
    </cfRule>
    <cfRule type="cellIs" dxfId="12442" priority="4775" operator="equal">
      <formula>"A"</formula>
    </cfRule>
    <cfRule type="cellIs" dxfId="12441" priority="4776" operator="equal">
      <formula>"X"</formula>
    </cfRule>
    <cfRule type="cellIs" dxfId="12440" priority="4777" operator="equal">
      <formula>"L"</formula>
    </cfRule>
    <cfRule type="cellIs" dxfId="12439" priority="4778" operator="equal">
      <formula>"V"</formula>
    </cfRule>
  </conditionalFormatting>
  <conditionalFormatting sqref="AM1397:AV1400">
    <cfRule type="cellIs" dxfId="12438" priority="4765" operator="equal">
      <formula>"NA"</formula>
    </cfRule>
    <cfRule type="cellIs" dxfId="12437" priority="4766" operator="equal">
      <formula>"NS"</formula>
    </cfRule>
    <cfRule type="cellIs" dxfId="12436" priority="4767" operator="equal">
      <formula>"S"</formula>
    </cfRule>
    <cfRule type="cellIs" dxfId="12435" priority="4768" operator="equal">
      <formula>"A"</formula>
    </cfRule>
    <cfRule type="cellIs" dxfId="12434" priority="4769" operator="equal">
      <formula>"X"</formula>
    </cfRule>
    <cfRule type="cellIs" dxfId="12433" priority="4770" operator="equal">
      <formula>"L"</formula>
    </cfRule>
    <cfRule type="cellIs" dxfId="12432" priority="4771" operator="equal">
      <formula>"V"</formula>
    </cfRule>
  </conditionalFormatting>
  <conditionalFormatting sqref="H1388:H1406">
    <cfRule type="expression" dxfId="12431" priority="4755" stopIfTrue="1">
      <formula>NOT(ISERROR(SEARCH("O",H1388)))</formula>
    </cfRule>
    <cfRule type="expression" dxfId="12430" priority="4756" stopIfTrue="1">
      <formula>NOT(ISERROR(SEARCH("X",H1388)))</formula>
    </cfRule>
    <cfRule type="expression" dxfId="12429" priority="4757" stopIfTrue="1">
      <formula>NOT(ISERROR(SEARCH("V",H1388)))</formula>
    </cfRule>
  </conditionalFormatting>
  <conditionalFormatting sqref="AM1401:AV1406">
    <cfRule type="cellIs" dxfId="12428" priority="4758" operator="equal">
      <formula>"NA"</formula>
    </cfRule>
    <cfRule type="cellIs" dxfId="12427" priority="4759" operator="equal">
      <formula>"NS"</formula>
    </cfRule>
    <cfRule type="cellIs" dxfId="12426" priority="4760" operator="equal">
      <formula>"S"</formula>
    </cfRule>
    <cfRule type="cellIs" dxfId="12425" priority="4761" operator="equal">
      <formula>"A"</formula>
    </cfRule>
    <cfRule type="cellIs" dxfId="12424" priority="4762" operator="equal">
      <formula>"X"</formula>
    </cfRule>
    <cfRule type="cellIs" dxfId="12423" priority="4763" operator="equal">
      <formula>"L"</formula>
    </cfRule>
    <cfRule type="cellIs" dxfId="12422" priority="4764" operator="equal">
      <formula>"V"</formula>
    </cfRule>
  </conditionalFormatting>
  <conditionalFormatting sqref="H1388:H1406">
    <cfRule type="expression" dxfId="12421" priority="4749" stopIfTrue="1">
      <formula>NOT(ISERROR(SEARCH("O",H1388)))</formula>
    </cfRule>
    <cfRule type="expression" dxfId="12420" priority="4750" stopIfTrue="1">
      <formula>NOT(ISERROR(SEARCH("X",H1388)))</formula>
    </cfRule>
    <cfRule type="expression" dxfId="12419" priority="4751" stopIfTrue="1">
      <formula>NOT(ISERROR(SEARCH("V",H1388)))</formula>
    </cfRule>
  </conditionalFormatting>
  <conditionalFormatting sqref="H1388:H1406">
    <cfRule type="expression" dxfId="12418" priority="4752" stopIfTrue="1">
      <formula>NOT(ISERROR(SEARCH("O",H1388)))</formula>
    </cfRule>
    <cfRule type="expression" dxfId="12417" priority="4753" stopIfTrue="1">
      <formula>NOT(ISERROR(SEARCH("X",H1388)))</formula>
    </cfRule>
    <cfRule type="expression" dxfId="12416" priority="4754" stopIfTrue="1">
      <formula>NOT(ISERROR(SEARCH("V",H1388)))</formula>
    </cfRule>
  </conditionalFormatting>
  <conditionalFormatting sqref="P1388:Q1406">
    <cfRule type="expression" dxfId="12415" priority="4725" stopIfTrue="1">
      <formula>NOT(ISERROR(SEARCH("O",P1388)))</formula>
    </cfRule>
    <cfRule type="expression" dxfId="12414" priority="4726" stopIfTrue="1">
      <formula>NOT(ISERROR(SEARCH("X",P1388)))</formula>
    </cfRule>
    <cfRule type="expression" dxfId="12413" priority="4727" stopIfTrue="1">
      <formula>NOT(ISERROR(SEARCH("V",P1388)))</formula>
    </cfRule>
  </conditionalFormatting>
  <conditionalFormatting sqref="M1388:M1406">
    <cfRule type="expression" dxfId="12412" priority="4734" stopIfTrue="1">
      <formula>NOT(ISERROR(SEARCH("O",M1388)))</formula>
    </cfRule>
    <cfRule type="expression" dxfId="12411" priority="4735" stopIfTrue="1">
      <formula>NOT(ISERROR(SEARCH("X",M1388)))</formula>
    </cfRule>
    <cfRule type="expression" dxfId="12410" priority="4736" stopIfTrue="1">
      <formula>NOT(ISERROR(SEARCH("V",M1388)))</formula>
    </cfRule>
  </conditionalFormatting>
  <conditionalFormatting sqref="M1388:Q1406">
    <cfRule type="expression" dxfId="12409" priority="4746" stopIfTrue="1">
      <formula>NOT(ISERROR(SEARCH("O",M1388)))</formula>
    </cfRule>
    <cfRule type="expression" dxfId="12408" priority="4747" stopIfTrue="1">
      <formula>NOT(ISERROR(SEARCH("X",M1388)))</formula>
    </cfRule>
    <cfRule type="expression" dxfId="12407" priority="4748" stopIfTrue="1">
      <formula>NOT(ISERROR(SEARCH("V",M1388)))</formula>
    </cfRule>
  </conditionalFormatting>
  <conditionalFormatting sqref="M1388:N1406">
    <cfRule type="expression" dxfId="12406" priority="4737" stopIfTrue="1">
      <formula>NOT(ISERROR(SEARCH("O",M1388)))</formula>
    </cfRule>
    <cfRule type="expression" dxfId="12405" priority="4738" stopIfTrue="1">
      <formula>NOT(ISERROR(SEARCH("X",M1388)))</formula>
    </cfRule>
    <cfRule type="expression" dxfId="12404" priority="4739" stopIfTrue="1">
      <formula>NOT(ISERROR(SEARCH("V",M1388)))</formula>
    </cfRule>
  </conditionalFormatting>
  <conditionalFormatting sqref="O1388:O1406">
    <cfRule type="expression" dxfId="12403" priority="4740" stopIfTrue="1">
      <formula>NOT(ISERROR(SEARCH("O",O1388)))</formula>
    </cfRule>
    <cfRule type="expression" dxfId="12402" priority="4741" stopIfTrue="1">
      <formula>NOT(ISERROR(SEARCH("X",O1388)))</formula>
    </cfRule>
    <cfRule type="expression" dxfId="12401" priority="4742" stopIfTrue="1">
      <formula>NOT(ISERROR(SEARCH("V",O1388)))</formula>
    </cfRule>
    <cfRule type="expression" dxfId="12400" priority="4743" stopIfTrue="1">
      <formula>NOT(ISERROR(SEARCH("O",O1388)))</formula>
    </cfRule>
    <cfRule type="expression" dxfId="12399" priority="4744" stopIfTrue="1">
      <formula>NOT(ISERROR(SEARCH("X",O1388)))</formula>
    </cfRule>
    <cfRule type="expression" dxfId="12398" priority="4745" stopIfTrue="1">
      <formula>NOT(ISERROR(SEARCH("V",O1388)))</formula>
    </cfRule>
  </conditionalFormatting>
  <conditionalFormatting sqref="N1388:O1406">
    <cfRule type="expression" dxfId="12397" priority="4731" stopIfTrue="1">
      <formula>NOT(ISERROR(SEARCH("O",N1388)))</formula>
    </cfRule>
    <cfRule type="expression" dxfId="12396" priority="4732" stopIfTrue="1">
      <formula>NOT(ISERROR(SEARCH("X",N1388)))</formula>
    </cfRule>
    <cfRule type="expression" dxfId="12395" priority="4733" stopIfTrue="1">
      <formula>NOT(ISERROR(SEARCH("V",N1388)))</formula>
    </cfRule>
  </conditionalFormatting>
  <conditionalFormatting sqref="P1388:Q1406">
    <cfRule type="expression" dxfId="12394" priority="4728" stopIfTrue="1">
      <formula>NOT(ISERROR(SEARCH("O",P1388)))</formula>
    </cfRule>
    <cfRule type="expression" dxfId="12393" priority="4729" stopIfTrue="1">
      <formula>NOT(ISERROR(SEARCH("X",P1388)))</formula>
    </cfRule>
    <cfRule type="expression" dxfId="12392" priority="4730" stopIfTrue="1">
      <formula>NOT(ISERROR(SEARCH("V",P1388)))</formula>
    </cfRule>
  </conditionalFormatting>
  <conditionalFormatting sqref="R1388:S1406">
    <cfRule type="expression" dxfId="12391" priority="4713" stopIfTrue="1">
      <formula>NOT(ISERROR(SEARCH("O",R1388)))</formula>
    </cfRule>
    <cfRule type="expression" dxfId="12390" priority="4714" stopIfTrue="1">
      <formula>NOT(ISERROR(SEARCH("X",R1388)))</formula>
    </cfRule>
    <cfRule type="expression" dxfId="12389" priority="4715" stopIfTrue="1">
      <formula>NOT(ISERROR(SEARCH("V",R1388)))</formula>
    </cfRule>
  </conditionalFormatting>
  <conditionalFormatting sqref="S1388:S1406">
    <cfRule type="expression" dxfId="12388" priority="4719" stopIfTrue="1">
      <formula>NOT(ISERROR(SEARCH("O",S1388)))</formula>
    </cfRule>
    <cfRule type="expression" dxfId="12387" priority="4720" stopIfTrue="1">
      <formula>NOT(ISERROR(SEARCH("X",S1388)))</formula>
    </cfRule>
    <cfRule type="expression" dxfId="12386" priority="4721" stopIfTrue="1">
      <formula>NOT(ISERROR(SEARCH("V",S1388)))</formula>
    </cfRule>
  </conditionalFormatting>
  <conditionalFormatting sqref="R1388:R1406">
    <cfRule type="expression" dxfId="12385" priority="4722" stopIfTrue="1">
      <formula>NOT(ISERROR(SEARCH("O",R1388)))</formula>
    </cfRule>
    <cfRule type="expression" dxfId="12384" priority="4723" stopIfTrue="1">
      <formula>NOT(ISERROR(SEARCH("X",R1388)))</formula>
    </cfRule>
    <cfRule type="expression" dxfId="12383" priority="4724" stopIfTrue="1">
      <formula>NOT(ISERROR(SEARCH("V",R1388)))</formula>
    </cfRule>
  </conditionalFormatting>
  <conditionalFormatting sqref="R1388:S1406">
    <cfRule type="expression" dxfId="12382" priority="4716" stopIfTrue="1">
      <formula>NOT(ISERROR(SEARCH("O",R1388)))</formula>
    </cfRule>
    <cfRule type="expression" dxfId="12381" priority="4717" stopIfTrue="1">
      <formula>NOT(ISERROR(SEARCH("X",R1388)))</formula>
    </cfRule>
    <cfRule type="expression" dxfId="12380" priority="4718" stopIfTrue="1">
      <formula>NOT(ISERROR(SEARCH("V",R1388)))</formula>
    </cfRule>
  </conditionalFormatting>
  <conditionalFormatting sqref="O1441:O1442">
    <cfRule type="expression" dxfId="12379" priority="4695" stopIfTrue="1">
      <formula>NOT(ISERROR(SEARCH("O",O1441)))</formula>
    </cfRule>
    <cfRule type="expression" dxfId="12378" priority="4696" stopIfTrue="1">
      <formula>NOT(ISERROR(SEARCH("X",O1441)))</formula>
    </cfRule>
    <cfRule type="expression" dxfId="12377" priority="4697" stopIfTrue="1">
      <formula>NOT(ISERROR(SEARCH("V",O1441)))</formula>
    </cfRule>
  </conditionalFormatting>
  <conditionalFormatting sqref="P1441:P1442">
    <cfRule type="expression" dxfId="12376" priority="4692" stopIfTrue="1">
      <formula>NOT(ISERROR(SEARCH("O",P1441)))</formula>
    </cfRule>
    <cfRule type="expression" dxfId="12375" priority="4693" stopIfTrue="1">
      <formula>NOT(ISERROR(SEARCH("X",P1441)))</formula>
    </cfRule>
    <cfRule type="expression" dxfId="12374" priority="4694" stopIfTrue="1">
      <formula>NOT(ISERROR(SEARCH("V",P1441)))</formula>
    </cfRule>
  </conditionalFormatting>
  <conditionalFormatting sqref="Q1441:Q1442">
    <cfRule type="expression" dxfId="12373" priority="4689" stopIfTrue="1">
      <formula>NOT(ISERROR(SEARCH("O",Q1441)))</formula>
    </cfRule>
    <cfRule type="expression" dxfId="12372" priority="4690" stopIfTrue="1">
      <formula>NOT(ISERROR(SEARCH("X",Q1441)))</formula>
    </cfRule>
    <cfRule type="expression" dxfId="12371" priority="4691" stopIfTrue="1">
      <formula>NOT(ISERROR(SEARCH("V",Q1441)))</formula>
    </cfRule>
  </conditionalFormatting>
  <conditionalFormatting sqref="P1441:Q1442">
    <cfRule type="expression" dxfId="12370" priority="4686" stopIfTrue="1">
      <formula>NOT(ISERROR(SEARCH("O",P1441)))</formula>
    </cfRule>
    <cfRule type="expression" dxfId="12369" priority="4687" stopIfTrue="1">
      <formula>NOT(ISERROR(SEARCH("X",P1441)))</formula>
    </cfRule>
    <cfRule type="expression" dxfId="12368" priority="4688" stopIfTrue="1">
      <formula>NOT(ISERROR(SEARCH("V",P1441)))</formula>
    </cfRule>
  </conditionalFormatting>
  <conditionalFormatting sqref="M1441:Q1442">
    <cfRule type="expression" dxfId="12367" priority="4710" stopIfTrue="1">
      <formula>NOT(ISERROR(SEARCH("O",M1441)))</formula>
    </cfRule>
    <cfRule type="expression" dxfId="12366" priority="4711" stopIfTrue="1">
      <formula>NOT(ISERROR(SEARCH("X",M1441)))</formula>
    </cfRule>
    <cfRule type="expression" dxfId="12365" priority="4712" stopIfTrue="1">
      <formula>NOT(ISERROR(SEARCH("V",M1441)))</formula>
    </cfRule>
  </conditionalFormatting>
  <conditionalFormatting sqref="M1441:N1442">
    <cfRule type="expression" dxfId="12364" priority="4701" stopIfTrue="1">
      <formula>NOT(ISERROR(SEARCH("O",M1441)))</formula>
    </cfRule>
    <cfRule type="expression" dxfId="12363" priority="4702" stopIfTrue="1">
      <formula>NOT(ISERROR(SEARCH("X",M1441)))</formula>
    </cfRule>
    <cfRule type="expression" dxfId="12362" priority="4703" stopIfTrue="1">
      <formula>NOT(ISERROR(SEARCH("V",M1441)))</formula>
    </cfRule>
  </conditionalFormatting>
  <conditionalFormatting sqref="O1441:O1442">
    <cfRule type="expression" dxfId="12361" priority="4704" stopIfTrue="1">
      <formula>NOT(ISERROR(SEARCH("O",O1441)))</formula>
    </cfRule>
    <cfRule type="expression" dxfId="12360" priority="4705" stopIfTrue="1">
      <formula>NOT(ISERROR(SEARCH("X",O1441)))</formula>
    </cfRule>
    <cfRule type="expression" dxfId="12359" priority="4706" stopIfTrue="1">
      <formula>NOT(ISERROR(SEARCH("V",O1441)))</formula>
    </cfRule>
    <cfRule type="expression" dxfId="12358" priority="4707" stopIfTrue="1">
      <formula>NOT(ISERROR(SEARCH("O",O1441)))</formula>
    </cfRule>
    <cfRule type="expression" dxfId="12357" priority="4708" stopIfTrue="1">
      <formula>NOT(ISERROR(SEARCH("X",O1441)))</formula>
    </cfRule>
    <cfRule type="expression" dxfId="12356" priority="4709" stopIfTrue="1">
      <formula>NOT(ISERROR(SEARCH("V",O1441)))</formula>
    </cfRule>
  </conditionalFormatting>
  <conditionalFormatting sqref="M1441:N1442">
    <cfRule type="expression" dxfId="12355" priority="4698" stopIfTrue="1">
      <formula>NOT(ISERROR(SEARCH("O",M1441)))</formula>
    </cfRule>
    <cfRule type="expression" dxfId="12354" priority="4699" stopIfTrue="1">
      <formula>NOT(ISERROR(SEARCH("X",M1441)))</formula>
    </cfRule>
    <cfRule type="expression" dxfId="12353" priority="4700" stopIfTrue="1">
      <formula>NOT(ISERROR(SEARCH("V",M1441)))</formula>
    </cfRule>
  </conditionalFormatting>
  <conditionalFormatting sqref="R1441:S1442">
    <cfRule type="expression" dxfId="12352" priority="4674" stopIfTrue="1">
      <formula>NOT(ISERROR(SEARCH("O",R1441)))</formula>
    </cfRule>
    <cfRule type="expression" dxfId="12351" priority="4675" stopIfTrue="1">
      <formula>NOT(ISERROR(SEARCH("X",R1441)))</formula>
    </cfRule>
    <cfRule type="expression" dxfId="12350" priority="4676" stopIfTrue="1">
      <formula>NOT(ISERROR(SEARCH("V",R1441)))</formula>
    </cfRule>
  </conditionalFormatting>
  <conditionalFormatting sqref="S1441:S1442">
    <cfRule type="expression" dxfId="12349" priority="4680" stopIfTrue="1">
      <formula>NOT(ISERROR(SEARCH("O",S1441)))</formula>
    </cfRule>
    <cfRule type="expression" dxfId="12348" priority="4681" stopIfTrue="1">
      <formula>NOT(ISERROR(SEARCH("X",S1441)))</formula>
    </cfRule>
    <cfRule type="expression" dxfId="12347" priority="4682" stopIfTrue="1">
      <formula>NOT(ISERROR(SEARCH("V",S1441)))</formula>
    </cfRule>
  </conditionalFormatting>
  <conditionalFormatting sqref="R1441:R1442">
    <cfRule type="expression" dxfId="12346" priority="4683" stopIfTrue="1">
      <formula>NOT(ISERROR(SEARCH("O",R1441)))</formula>
    </cfRule>
    <cfRule type="expression" dxfId="12345" priority="4684" stopIfTrue="1">
      <formula>NOT(ISERROR(SEARCH("X",R1441)))</formula>
    </cfRule>
    <cfRule type="expression" dxfId="12344" priority="4685" stopIfTrue="1">
      <formula>NOT(ISERROR(SEARCH("V",R1441)))</formula>
    </cfRule>
  </conditionalFormatting>
  <conditionalFormatting sqref="R1441:S1442">
    <cfRule type="expression" dxfId="12343" priority="4677" stopIfTrue="1">
      <formula>NOT(ISERROR(SEARCH("O",R1441)))</formula>
    </cfRule>
    <cfRule type="expression" dxfId="12342" priority="4678" stopIfTrue="1">
      <formula>NOT(ISERROR(SEARCH("X",R1441)))</formula>
    </cfRule>
    <cfRule type="expression" dxfId="12341" priority="4679" stopIfTrue="1">
      <formula>NOT(ISERROR(SEARCH("V",R1441)))</formula>
    </cfRule>
  </conditionalFormatting>
  <conditionalFormatting sqref="AM1441:AV1442">
    <cfRule type="cellIs" dxfId="12340" priority="4667" operator="equal">
      <formula>"NA"</formula>
    </cfRule>
    <cfRule type="cellIs" dxfId="12339" priority="4668" operator="equal">
      <formula>"NS"</formula>
    </cfRule>
    <cfRule type="cellIs" dxfId="12338" priority="4669" operator="equal">
      <formula>"S"</formula>
    </cfRule>
    <cfRule type="cellIs" dxfId="12337" priority="4670" operator="equal">
      <formula>"A"</formula>
    </cfRule>
    <cfRule type="cellIs" dxfId="12336" priority="4671" operator="equal">
      <formula>"X"</formula>
    </cfRule>
    <cfRule type="cellIs" dxfId="12335" priority="4672" operator="equal">
      <formula>"L"</formula>
    </cfRule>
    <cfRule type="cellIs" dxfId="12334" priority="4673" operator="equal">
      <formula>"V"</formula>
    </cfRule>
  </conditionalFormatting>
  <conditionalFormatting sqref="M1455:N1457">
    <cfRule type="expression" dxfId="12333" priority="4376" stopIfTrue="1">
      <formula>NOT(ISERROR(SEARCH("O",M1455)))</formula>
    </cfRule>
    <cfRule type="expression" dxfId="12332" priority="4377" stopIfTrue="1">
      <formula>NOT(ISERROR(SEARCH("X",M1455)))</formula>
    </cfRule>
    <cfRule type="expression" dxfId="12331" priority="4378" stopIfTrue="1">
      <formula>NOT(ISERROR(SEARCH("V",M1455)))</formula>
    </cfRule>
  </conditionalFormatting>
  <conditionalFormatting sqref="O1455:O1457">
    <cfRule type="expression" dxfId="12330" priority="4373" stopIfTrue="1">
      <formula>NOT(ISERROR(SEARCH("O",O1455)))</formula>
    </cfRule>
    <cfRule type="expression" dxfId="12329" priority="4374" stopIfTrue="1">
      <formula>NOT(ISERROR(SEARCH("X",O1455)))</formula>
    </cfRule>
    <cfRule type="expression" dxfId="12328" priority="4375" stopIfTrue="1">
      <formula>NOT(ISERROR(SEARCH("V",O1455)))</formula>
    </cfRule>
  </conditionalFormatting>
  <conditionalFormatting sqref="M1443:N1444">
    <cfRule type="expression" dxfId="12327" priority="4655" stopIfTrue="1">
      <formula>NOT(ISERROR(SEARCH("O",M1443)))</formula>
    </cfRule>
    <cfRule type="expression" dxfId="12326" priority="4656" stopIfTrue="1">
      <formula>NOT(ISERROR(SEARCH("X",M1443)))</formula>
    </cfRule>
    <cfRule type="expression" dxfId="12325" priority="4657" stopIfTrue="1">
      <formula>NOT(ISERROR(SEARCH("V",M1443)))</formula>
    </cfRule>
  </conditionalFormatting>
  <conditionalFormatting sqref="M1443:N1444">
    <cfRule type="expression" dxfId="12324" priority="4652" stopIfTrue="1">
      <formula>NOT(ISERROR(SEARCH("O",M1443)))</formula>
    </cfRule>
    <cfRule type="expression" dxfId="12323" priority="4653" stopIfTrue="1">
      <formula>NOT(ISERROR(SEARCH("X",M1443)))</formula>
    </cfRule>
    <cfRule type="expression" dxfId="12322" priority="4654" stopIfTrue="1">
      <formula>NOT(ISERROR(SEARCH("V",M1443)))</formula>
    </cfRule>
  </conditionalFormatting>
  <conditionalFormatting sqref="R1445:R1446">
    <cfRule type="expression" dxfId="12321" priority="4591" stopIfTrue="1">
      <formula>NOT(ISERROR(SEARCH("O",R1445)))</formula>
    </cfRule>
    <cfRule type="expression" dxfId="12320" priority="4592" stopIfTrue="1">
      <formula>NOT(ISERROR(SEARCH("X",R1445)))</formula>
    </cfRule>
    <cfRule type="expression" dxfId="12319" priority="4593" stopIfTrue="1">
      <formula>NOT(ISERROR(SEARCH("V",R1445)))</formula>
    </cfRule>
  </conditionalFormatting>
  <conditionalFormatting sqref="P1445:Q1446">
    <cfRule type="expression" dxfId="12318" priority="4594" stopIfTrue="1">
      <formula>NOT(ISERROR(SEARCH("O",P1445)))</formula>
    </cfRule>
    <cfRule type="expression" dxfId="12317" priority="4595" stopIfTrue="1">
      <formula>NOT(ISERROR(SEARCH("X",P1445)))</formula>
    </cfRule>
    <cfRule type="expression" dxfId="12316" priority="4596" stopIfTrue="1">
      <formula>NOT(ISERROR(SEARCH("V",P1445)))</formula>
    </cfRule>
  </conditionalFormatting>
  <conditionalFormatting sqref="O1443:O1444">
    <cfRule type="expression" dxfId="12315" priority="4649" stopIfTrue="1">
      <formula>NOT(ISERROR(SEARCH("O",O1443)))</formula>
    </cfRule>
    <cfRule type="expression" dxfId="12314" priority="4650" stopIfTrue="1">
      <formula>NOT(ISERROR(SEARCH("X",O1443)))</formula>
    </cfRule>
    <cfRule type="expression" dxfId="12313" priority="4651" stopIfTrue="1">
      <formula>NOT(ISERROR(SEARCH("V",O1443)))</formula>
    </cfRule>
  </conditionalFormatting>
  <conditionalFormatting sqref="P1443:P1444">
    <cfRule type="expression" dxfId="12312" priority="4646" stopIfTrue="1">
      <formula>NOT(ISERROR(SEARCH("O",P1443)))</formula>
    </cfRule>
    <cfRule type="expression" dxfId="12311" priority="4647" stopIfTrue="1">
      <formula>NOT(ISERROR(SEARCH("X",P1443)))</formula>
    </cfRule>
    <cfRule type="expression" dxfId="12310" priority="4648" stopIfTrue="1">
      <formula>NOT(ISERROR(SEARCH("V",P1443)))</formula>
    </cfRule>
  </conditionalFormatting>
  <conditionalFormatting sqref="Q1443:Q1444">
    <cfRule type="expression" dxfId="12309" priority="4643" stopIfTrue="1">
      <formula>NOT(ISERROR(SEARCH("O",Q1443)))</formula>
    </cfRule>
    <cfRule type="expression" dxfId="12308" priority="4644" stopIfTrue="1">
      <formula>NOT(ISERROR(SEARCH("X",Q1443)))</formula>
    </cfRule>
    <cfRule type="expression" dxfId="12307" priority="4645" stopIfTrue="1">
      <formula>NOT(ISERROR(SEARCH("V",Q1443)))</formula>
    </cfRule>
  </conditionalFormatting>
  <conditionalFormatting sqref="P1443:Q1444">
    <cfRule type="expression" dxfId="12306" priority="4640" stopIfTrue="1">
      <formula>NOT(ISERROR(SEARCH("O",P1443)))</formula>
    </cfRule>
    <cfRule type="expression" dxfId="12305" priority="4641" stopIfTrue="1">
      <formula>NOT(ISERROR(SEARCH("X",P1443)))</formula>
    </cfRule>
    <cfRule type="expression" dxfId="12304" priority="4642" stopIfTrue="1">
      <formula>NOT(ISERROR(SEARCH("V",P1443)))</formula>
    </cfRule>
  </conditionalFormatting>
  <conditionalFormatting sqref="M1443:Q1444">
    <cfRule type="expression" dxfId="12303" priority="4664" stopIfTrue="1">
      <formula>NOT(ISERROR(SEARCH("O",M1443)))</formula>
    </cfRule>
    <cfRule type="expression" dxfId="12302" priority="4665" stopIfTrue="1">
      <formula>NOT(ISERROR(SEARCH("X",M1443)))</formula>
    </cfRule>
    <cfRule type="expression" dxfId="12301" priority="4666" stopIfTrue="1">
      <formula>NOT(ISERROR(SEARCH("V",M1443)))</formula>
    </cfRule>
  </conditionalFormatting>
  <conditionalFormatting sqref="M1447:N1448">
    <cfRule type="expression" dxfId="12300" priority="4563" stopIfTrue="1">
      <formula>NOT(ISERROR(SEARCH("O",M1447)))</formula>
    </cfRule>
    <cfRule type="expression" dxfId="12299" priority="4564" stopIfTrue="1">
      <formula>NOT(ISERROR(SEARCH("X",M1447)))</formula>
    </cfRule>
    <cfRule type="expression" dxfId="12298" priority="4565" stopIfTrue="1">
      <formula>NOT(ISERROR(SEARCH("V",M1447)))</formula>
    </cfRule>
  </conditionalFormatting>
  <conditionalFormatting sqref="O1443:O1444">
    <cfRule type="expression" dxfId="12297" priority="4658" stopIfTrue="1">
      <formula>NOT(ISERROR(SEARCH("O",O1443)))</formula>
    </cfRule>
    <cfRule type="expression" dxfId="12296" priority="4659" stopIfTrue="1">
      <formula>NOT(ISERROR(SEARCH("X",O1443)))</formula>
    </cfRule>
    <cfRule type="expression" dxfId="12295" priority="4660" stopIfTrue="1">
      <formula>NOT(ISERROR(SEARCH("V",O1443)))</formula>
    </cfRule>
    <cfRule type="expression" dxfId="12294" priority="4661" stopIfTrue="1">
      <formula>NOT(ISERROR(SEARCH("O",O1443)))</formula>
    </cfRule>
    <cfRule type="expression" dxfId="12293" priority="4662" stopIfTrue="1">
      <formula>NOT(ISERROR(SEARCH("X",O1443)))</formula>
    </cfRule>
    <cfRule type="expression" dxfId="12292" priority="4663" stopIfTrue="1">
      <formula>NOT(ISERROR(SEARCH("V",O1443)))</formula>
    </cfRule>
  </conditionalFormatting>
  <conditionalFormatting sqref="M1447:N1448">
    <cfRule type="expression" dxfId="12291" priority="4560" stopIfTrue="1">
      <formula>NOT(ISERROR(SEARCH("O",M1447)))</formula>
    </cfRule>
    <cfRule type="expression" dxfId="12290" priority="4561" stopIfTrue="1">
      <formula>NOT(ISERROR(SEARCH("X",M1447)))</formula>
    </cfRule>
    <cfRule type="expression" dxfId="12289" priority="4562" stopIfTrue="1">
      <formula>NOT(ISERROR(SEARCH("V",M1447)))</formula>
    </cfRule>
  </conditionalFormatting>
  <conditionalFormatting sqref="R1443:S1444">
    <cfRule type="expression" dxfId="12288" priority="4628" stopIfTrue="1">
      <formula>NOT(ISERROR(SEARCH("O",R1443)))</formula>
    </cfRule>
    <cfRule type="expression" dxfId="12287" priority="4629" stopIfTrue="1">
      <formula>NOT(ISERROR(SEARCH("X",R1443)))</formula>
    </cfRule>
    <cfRule type="expression" dxfId="12286" priority="4630" stopIfTrue="1">
      <formula>NOT(ISERROR(SEARCH("V",R1443)))</formula>
    </cfRule>
  </conditionalFormatting>
  <conditionalFormatting sqref="S1443:S1444">
    <cfRule type="expression" dxfId="12285" priority="4634" stopIfTrue="1">
      <formula>NOT(ISERROR(SEARCH("O",S1443)))</formula>
    </cfRule>
    <cfRule type="expression" dxfId="12284" priority="4635" stopIfTrue="1">
      <formula>NOT(ISERROR(SEARCH("X",S1443)))</formula>
    </cfRule>
    <cfRule type="expression" dxfId="12283" priority="4636" stopIfTrue="1">
      <formula>NOT(ISERROR(SEARCH("V",S1443)))</formula>
    </cfRule>
  </conditionalFormatting>
  <conditionalFormatting sqref="R1443:R1444">
    <cfRule type="expression" dxfId="12282" priority="4637" stopIfTrue="1">
      <formula>NOT(ISERROR(SEARCH("O",R1443)))</formula>
    </cfRule>
    <cfRule type="expression" dxfId="12281" priority="4638" stopIfTrue="1">
      <formula>NOT(ISERROR(SEARCH("X",R1443)))</formula>
    </cfRule>
    <cfRule type="expression" dxfId="12280" priority="4639" stopIfTrue="1">
      <formula>NOT(ISERROR(SEARCH("V",R1443)))</formula>
    </cfRule>
  </conditionalFormatting>
  <conditionalFormatting sqref="R1443:S1444">
    <cfRule type="expression" dxfId="12279" priority="4631" stopIfTrue="1">
      <formula>NOT(ISERROR(SEARCH("O",R1443)))</formula>
    </cfRule>
    <cfRule type="expression" dxfId="12278" priority="4632" stopIfTrue="1">
      <formula>NOT(ISERROR(SEARCH("X",R1443)))</formula>
    </cfRule>
    <cfRule type="expression" dxfId="12277" priority="4633" stopIfTrue="1">
      <formula>NOT(ISERROR(SEARCH("V",R1443)))</formula>
    </cfRule>
  </conditionalFormatting>
  <conditionalFormatting sqref="AM1443:AV1444">
    <cfRule type="cellIs" dxfId="12276" priority="4621" operator="equal">
      <formula>"NA"</formula>
    </cfRule>
    <cfRule type="cellIs" dxfId="12275" priority="4622" operator="equal">
      <formula>"NS"</formula>
    </cfRule>
    <cfRule type="cellIs" dxfId="12274" priority="4623" operator="equal">
      <formula>"S"</formula>
    </cfRule>
    <cfRule type="cellIs" dxfId="12273" priority="4624" operator="equal">
      <formula>"A"</formula>
    </cfRule>
    <cfRule type="cellIs" dxfId="12272" priority="4625" operator="equal">
      <formula>"X"</formula>
    </cfRule>
    <cfRule type="cellIs" dxfId="12271" priority="4626" operator="equal">
      <formula>"L"</formula>
    </cfRule>
    <cfRule type="cellIs" dxfId="12270" priority="4627" operator="equal">
      <formula>"V"</formula>
    </cfRule>
  </conditionalFormatting>
  <conditionalFormatting sqref="O1445:O1446">
    <cfRule type="expression" dxfId="12269" priority="4603" stopIfTrue="1">
      <formula>NOT(ISERROR(SEARCH("O",O1445)))</formula>
    </cfRule>
    <cfRule type="expression" dxfId="12268" priority="4604" stopIfTrue="1">
      <formula>NOT(ISERROR(SEARCH("X",O1445)))</formula>
    </cfRule>
    <cfRule type="expression" dxfId="12267" priority="4605" stopIfTrue="1">
      <formula>NOT(ISERROR(SEARCH("V",O1445)))</formula>
    </cfRule>
  </conditionalFormatting>
  <conditionalFormatting sqref="P1445:P1446">
    <cfRule type="expression" dxfId="12266" priority="4600" stopIfTrue="1">
      <formula>NOT(ISERROR(SEARCH("O",P1445)))</formula>
    </cfRule>
    <cfRule type="expression" dxfId="12265" priority="4601" stopIfTrue="1">
      <formula>NOT(ISERROR(SEARCH("X",P1445)))</formula>
    </cfRule>
    <cfRule type="expression" dxfId="12264" priority="4602" stopIfTrue="1">
      <formula>NOT(ISERROR(SEARCH("V",P1445)))</formula>
    </cfRule>
  </conditionalFormatting>
  <conditionalFormatting sqref="Q1445:Q1446">
    <cfRule type="expression" dxfId="12263" priority="4597" stopIfTrue="1">
      <formula>NOT(ISERROR(SEARCH("O",Q1445)))</formula>
    </cfRule>
    <cfRule type="expression" dxfId="12262" priority="4598" stopIfTrue="1">
      <formula>NOT(ISERROR(SEARCH("X",Q1445)))</formula>
    </cfRule>
    <cfRule type="expression" dxfId="12261" priority="4599" stopIfTrue="1">
      <formula>NOT(ISERROR(SEARCH("V",Q1445)))</formula>
    </cfRule>
  </conditionalFormatting>
  <conditionalFormatting sqref="P1453:Q1454">
    <cfRule type="expression" dxfId="12260" priority="4410" stopIfTrue="1">
      <formula>NOT(ISERROR(SEARCH("O",P1453)))</formula>
    </cfRule>
    <cfRule type="expression" dxfId="12259" priority="4411" stopIfTrue="1">
      <formula>NOT(ISERROR(SEARCH("X",P1453)))</formula>
    </cfRule>
    <cfRule type="expression" dxfId="12258" priority="4412" stopIfTrue="1">
      <formula>NOT(ISERROR(SEARCH("V",P1453)))</formula>
    </cfRule>
  </conditionalFormatting>
  <conditionalFormatting sqref="M1445:Q1446">
    <cfRule type="expression" dxfId="12257" priority="4618" stopIfTrue="1">
      <formula>NOT(ISERROR(SEARCH("O",M1445)))</formula>
    </cfRule>
    <cfRule type="expression" dxfId="12256" priority="4619" stopIfTrue="1">
      <formula>NOT(ISERROR(SEARCH("X",M1445)))</formula>
    </cfRule>
    <cfRule type="expression" dxfId="12255" priority="4620" stopIfTrue="1">
      <formula>NOT(ISERROR(SEARCH("V",M1445)))</formula>
    </cfRule>
  </conditionalFormatting>
  <conditionalFormatting sqref="M1445:N1446">
    <cfRule type="expression" dxfId="12254" priority="4609" stopIfTrue="1">
      <formula>NOT(ISERROR(SEARCH("O",M1445)))</formula>
    </cfRule>
    <cfRule type="expression" dxfId="12253" priority="4610" stopIfTrue="1">
      <formula>NOT(ISERROR(SEARCH("X",M1445)))</formula>
    </cfRule>
    <cfRule type="expression" dxfId="12252" priority="4611" stopIfTrue="1">
      <formula>NOT(ISERROR(SEARCH("V",M1445)))</formula>
    </cfRule>
  </conditionalFormatting>
  <conditionalFormatting sqref="O1445:O1446">
    <cfRule type="expression" dxfId="12251" priority="4612" stopIfTrue="1">
      <formula>NOT(ISERROR(SEARCH("O",O1445)))</formula>
    </cfRule>
    <cfRule type="expression" dxfId="12250" priority="4613" stopIfTrue="1">
      <formula>NOT(ISERROR(SEARCH("X",O1445)))</formula>
    </cfRule>
    <cfRule type="expression" dxfId="12249" priority="4614" stopIfTrue="1">
      <formula>NOT(ISERROR(SEARCH("V",O1445)))</formula>
    </cfRule>
    <cfRule type="expression" dxfId="12248" priority="4615" stopIfTrue="1">
      <formula>NOT(ISERROR(SEARCH("O",O1445)))</formula>
    </cfRule>
    <cfRule type="expression" dxfId="12247" priority="4616" stopIfTrue="1">
      <formula>NOT(ISERROR(SEARCH("X",O1445)))</formula>
    </cfRule>
    <cfRule type="expression" dxfId="12246" priority="4617" stopIfTrue="1">
      <formula>NOT(ISERROR(SEARCH("V",O1445)))</formula>
    </cfRule>
  </conditionalFormatting>
  <conditionalFormatting sqref="M1445:N1446">
    <cfRule type="expression" dxfId="12245" priority="4606" stopIfTrue="1">
      <formula>NOT(ISERROR(SEARCH("O",M1445)))</formula>
    </cfRule>
    <cfRule type="expression" dxfId="12244" priority="4607" stopIfTrue="1">
      <formula>NOT(ISERROR(SEARCH("X",M1445)))</formula>
    </cfRule>
    <cfRule type="expression" dxfId="12243" priority="4608" stopIfTrue="1">
      <formula>NOT(ISERROR(SEARCH("V",M1445)))</formula>
    </cfRule>
  </conditionalFormatting>
  <conditionalFormatting sqref="R1445:S1446">
    <cfRule type="expression" dxfId="12242" priority="4582" stopIfTrue="1">
      <formula>NOT(ISERROR(SEARCH("O",R1445)))</formula>
    </cfRule>
    <cfRule type="expression" dxfId="12241" priority="4583" stopIfTrue="1">
      <formula>NOT(ISERROR(SEARCH("X",R1445)))</formula>
    </cfRule>
    <cfRule type="expression" dxfId="12240" priority="4584" stopIfTrue="1">
      <formula>NOT(ISERROR(SEARCH("V",R1445)))</formula>
    </cfRule>
  </conditionalFormatting>
  <conditionalFormatting sqref="S1445:S1446">
    <cfRule type="expression" dxfId="12239" priority="4588" stopIfTrue="1">
      <formula>NOT(ISERROR(SEARCH("O",S1445)))</formula>
    </cfRule>
    <cfRule type="expression" dxfId="12238" priority="4589" stopIfTrue="1">
      <formula>NOT(ISERROR(SEARCH("X",S1445)))</formula>
    </cfRule>
    <cfRule type="expression" dxfId="12237" priority="4590" stopIfTrue="1">
      <formula>NOT(ISERROR(SEARCH("V",S1445)))</formula>
    </cfRule>
  </conditionalFormatting>
  <conditionalFormatting sqref="R1453:R1454">
    <cfRule type="expression" dxfId="12236" priority="4407" stopIfTrue="1">
      <formula>NOT(ISERROR(SEARCH("O",R1453)))</formula>
    </cfRule>
    <cfRule type="expression" dxfId="12235" priority="4408" stopIfTrue="1">
      <formula>NOT(ISERROR(SEARCH("X",R1453)))</formula>
    </cfRule>
    <cfRule type="expression" dxfId="12234" priority="4409" stopIfTrue="1">
      <formula>NOT(ISERROR(SEARCH("V",R1453)))</formula>
    </cfRule>
  </conditionalFormatting>
  <conditionalFormatting sqref="R1445:S1446">
    <cfRule type="expression" dxfId="12233" priority="4585" stopIfTrue="1">
      <formula>NOT(ISERROR(SEARCH("O",R1445)))</formula>
    </cfRule>
    <cfRule type="expression" dxfId="12232" priority="4586" stopIfTrue="1">
      <formula>NOT(ISERROR(SEARCH("X",R1445)))</formula>
    </cfRule>
    <cfRule type="expression" dxfId="12231" priority="4587" stopIfTrue="1">
      <formula>NOT(ISERROR(SEARCH("V",R1445)))</formula>
    </cfRule>
  </conditionalFormatting>
  <conditionalFormatting sqref="AM1445:AV1446">
    <cfRule type="cellIs" dxfId="12230" priority="4575" operator="equal">
      <formula>"NA"</formula>
    </cfRule>
    <cfRule type="cellIs" dxfId="12229" priority="4576" operator="equal">
      <formula>"NS"</formula>
    </cfRule>
    <cfRule type="cellIs" dxfId="12228" priority="4577" operator="equal">
      <formula>"S"</formula>
    </cfRule>
    <cfRule type="cellIs" dxfId="12227" priority="4578" operator="equal">
      <formula>"A"</formula>
    </cfRule>
    <cfRule type="cellIs" dxfId="12226" priority="4579" operator="equal">
      <formula>"X"</formula>
    </cfRule>
    <cfRule type="cellIs" dxfId="12225" priority="4580" operator="equal">
      <formula>"L"</formula>
    </cfRule>
    <cfRule type="cellIs" dxfId="12224" priority="4581" operator="equal">
      <formula>"V"</formula>
    </cfRule>
  </conditionalFormatting>
  <conditionalFormatting sqref="M1455:N1457">
    <cfRule type="expression" dxfId="12223" priority="4379" stopIfTrue="1">
      <formula>NOT(ISERROR(SEARCH("O",M1455)))</formula>
    </cfRule>
    <cfRule type="expression" dxfId="12222" priority="4380" stopIfTrue="1">
      <formula>NOT(ISERROR(SEARCH("X",M1455)))</formula>
    </cfRule>
    <cfRule type="expression" dxfId="12221" priority="4381" stopIfTrue="1">
      <formula>NOT(ISERROR(SEARCH("V",M1455)))</formula>
    </cfRule>
  </conditionalFormatting>
  <conditionalFormatting sqref="O1447:O1448">
    <cfRule type="expression" dxfId="12220" priority="4557" stopIfTrue="1">
      <formula>NOT(ISERROR(SEARCH("O",O1447)))</formula>
    </cfRule>
    <cfRule type="expression" dxfId="12219" priority="4558" stopIfTrue="1">
      <formula>NOT(ISERROR(SEARCH("X",O1447)))</formula>
    </cfRule>
    <cfRule type="expression" dxfId="12218" priority="4559" stopIfTrue="1">
      <formula>NOT(ISERROR(SEARCH("V",O1447)))</formula>
    </cfRule>
  </conditionalFormatting>
  <conditionalFormatting sqref="P1447:P1448">
    <cfRule type="expression" dxfId="12217" priority="4554" stopIfTrue="1">
      <formula>NOT(ISERROR(SEARCH("O",P1447)))</formula>
    </cfRule>
    <cfRule type="expression" dxfId="12216" priority="4555" stopIfTrue="1">
      <formula>NOT(ISERROR(SEARCH("X",P1447)))</formula>
    </cfRule>
    <cfRule type="expression" dxfId="12215" priority="4556" stopIfTrue="1">
      <formula>NOT(ISERROR(SEARCH("V",P1447)))</formula>
    </cfRule>
  </conditionalFormatting>
  <conditionalFormatting sqref="Q1447:Q1448">
    <cfRule type="expression" dxfId="12214" priority="4551" stopIfTrue="1">
      <formula>NOT(ISERROR(SEARCH("O",Q1447)))</formula>
    </cfRule>
    <cfRule type="expression" dxfId="12213" priority="4552" stopIfTrue="1">
      <formula>NOT(ISERROR(SEARCH("X",Q1447)))</formula>
    </cfRule>
    <cfRule type="expression" dxfId="12212" priority="4553" stopIfTrue="1">
      <formula>NOT(ISERROR(SEARCH("V",Q1447)))</formula>
    </cfRule>
  </conditionalFormatting>
  <conditionalFormatting sqref="P1447:Q1448">
    <cfRule type="expression" dxfId="12211" priority="4548" stopIfTrue="1">
      <formula>NOT(ISERROR(SEARCH("O",P1447)))</formula>
    </cfRule>
    <cfRule type="expression" dxfId="12210" priority="4549" stopIfTrue="1">
      <formula>NOT(ISERROR(SEARCH("X",P1447)))</formula>
    </cfRule>
    <cfRule type="expression" dxfId="12209" priority="4550" stopIfTrue="1">
      <formula>NOT(ISERROR(SEARCH("V",P1447)))</formula>
    </cfRule>
  </conditionalFormatting>
  <conditionalFormatting sqref="M1447:Q1448">
    <cfRule type="expression" dxfId="12208" priority="4572" stopIfTrue="1">
      <formula>NOT(ISERROR(SEARCH("O",M1447)))</formula>
    </cfRule>
    <cfRule type="expression" dxfId="12207" priority="4573" stopIfTrue="1">
      <formula>NOT(ISERROR(SEARCH("X",M1447)))</formula>
    </cfRule>
    <cfRule type="expression" dxfId="12206" priority="4574" stopIfTrue="1">
      <formula>NOT(ISERROR(SEARCH("V",M1447)))</formula>
    </cfRule>
  </conditionalFormatting>
  <conditionalFormatting sqref="O1447:O1448">
    <cfRule type="expression" dxfId="12205" priority="4566" stopIfTrue="1">
      <formula>NOT(ISERROR(SEARCH("O",O1447)))</formula>
    </cfRule>
    <cfRule type="expression" dxfId="12204" priority="4567" stopIfTrue="1">
      <formula>NOT(ISERROR(SEARCH("X",O1447)))</formula>
    </cfRule>
    <cfRule type="expression" dxfId="12203" priority="4568" stopIfTrue="1">
      <formula>NOT(ISERROR(SEARCH("V",O1447)))</formula>
    </cfRule>
    <cfRule type="expression" dxfId="12202" priority="4569" stopIfTrue="1">
      <formula>NOT(ISERROR(SEARCH("O",O1447)))</formula>
    </cfRule>
    <cfRule type="expression" dxfId="12201" priority="4570" stopIfTrue="1">
      <formula>NOT(ISERROR(SEARCH("X",O1447)))</formula>
    </cfRule>
    <cfRule type="expression" dxfId="12200" priority="4571" stopIfTrue="1">
      <formula>NOT(ISERROR(SEARCH("V",O1447)))</formula>
    </cfRule>
  </conditionalFormatting>
  <conditionalFormatting sqref="R1447:S1448">
    <cfRule type="expression" dxfId="12199" priority="4536" stopIfTrue="1">
      <formula>NOT(ISERROR(SEARCH("O",R1447)))</formula>
    </cfRule>
    <cfRule type="expression" dxfId="12198" priority="4537" stopIfTrue="1">
      <formula>NOT(ISERROR(SEARCH("X",R1447)))</formula>
    </cfRule>
    <cfRule type="expression" dxfId="12197" priority="4538" stopIfTrue="1">
      <formula>NOT(ISERROR(SEARCH("V",R1447)))</formula>
    </cfRule>
  </conditionalFormatting>
  <conditionalFormatting sqref="S1447:S1448">
    <cfRule type="expression" dxfId="12196" priority="4542" stopIfTrue="1">
      <formula>NOT(ISERROR(SEARCH("O",S1447)))</formula>
    </cfRule>
    <cfRule type="expression" dxfId="12195" priority="4543" stopIfTrue="1">
      <formula>NOT(ISERROR(SEARCH("X",S1447)))</formula>
    </cfRule>
    <cfRule type="expression" dxfId="12194" priority="4544" stopIfTrue="1">
      <formula>NOT(ISERROR(SEARCH("V",S1447)))</formula>
    </cfRule>
  </conditionalFormatting>
  <conditionalFormatting sqref="R1447:R1448">
    <cfRule type="expression" dxfId="12193" priority="4545" stopIfTrue="1">
      <formula>NOT(ISERROR(SEARCH("O",R1447)))</formula>
    </cfRule>
    <cfRule type="expression" dxfId="12192" priority="4546" stopIfTrue="1">
      <formula>NOT(ISERROR(SEARCH("X",R1447)))</formula>
    </cfRule>
    <cfRule type="expression" dxfId="12191" priority="4547" stopIfTrue="1">
      <formula>NOT(ISERROR(SEARCH("V",R1447)))</formula>
    </cfRule>
  </conditionalFormatting>
  <conditionalFormatting sqref="R1447:S1448">
    <cfRule type="expression" dxfId="12190" priority="4539" stopIfTrue="1">
      <formula>NOT(ISERROR(SEARCH("O",R1447)))</formula>
    </cfRule>
    <cfRule type="expression" dxfId="12189" priority="4540" stopIfTrue="1">
      <formula>NOT(ISERROR(SEARCH("X",R1447)))</formula>
    </cfRule>
    <cfRule type="expression" dxfId="12188" priority="4541" stopIfTrue="1">
      <formula>NOT(ISERROR(SEARCH("V",R1447)))</formula>
    </cfRule>
  </conditionalFormatting>
  <conditionalFormatting sqref="AM1447:AV1448">
    <cfRule type="cellIs" dxfId="12187" priority="4529" operator="equal">
      <formula>"NA"</formula>
    </cfRule>
    <cfRule type="cellIs" dxfId="12186" priority="4530" operator="equal">
      <formula>"NS"</formula>
    </cfRule>
    <cfRule type="cellIs" dxfId="12185" priority="4531" operator="equal">
      <formula>"S"</formula>
    </cfRule>
    <cfRule type="cellIs" dxfId="12184" priority="4532" operator="equal">
      <formula>"A"</formula>
    </cfRule>
    <cfRule type="cellIs" dxfId="12183" priority="4533" operator="equal">
      <formula>"X"</formula>
    </cfRule>
    <cfRule type="cellIs" dxfId="12182" priority="4534" operator="equal">
      <formula>"L"</formula>
    </cfRule>
    <cfRule type="cellIs" dxfId="12181" priority="4535" operator="equal">
      <formula>"V"</formula>
    </cfRule>
  </conditionalFormatting>
  <conditionalFormatting sqref="O1449:O1450">
    <cfRule type="expression" dxfId="12180" priority="4511" stopIfTrue="1">
      <formula>NOT(ISERROR(SEARCH("O",O1449)))</formula>
    </cfRule>
    <cfRule type="expression" dxfId="12179" priority="4512" stopIfTrue="1">
      <formula>NOT(ISERROR(SEARCH("X",O1449)))</formula>
    </cfRule>
    <cfRule type="expression" dxfId="12178" priority="4513" stopIfTrue="1">
      <formula>NOT(ISERROR(SEARCH("V",O1449)))</formula>
    </cfRule>
  </conditionalFormatting>
  <conditionalFormatting sqref="P1449:P1450">
    <cfRule type="expression" dxfId="12177" priority="4508" stopIfTrue="1">
      <formula>NOT(ISERROR(SEARCH("O",P1449)))</formula>
    </cfRule>
    <cfRule type="expression" dxfId="12176" priority="4509" stopIfTrue="1">
      <formula>NOT(ISERROR(SEARCH("X",P1449)))</formula>
    </cfRule>
    <cfRule type="expression" dxfId="12175" priority="4510" stopIfTrue="1">
      <formula>NOT(ISERROR(SEARCH("V",P1449)))</formula>
    </cfRule>
  </conditionalFormatting>
  <conditionalFormatting sqref="Q1449:Q1450">
    <cfRule type="expression" dxfId="12174" priority="4505" stopIfTrue="1">
      <formula>NOT(ISERROR(SEARCH("O",Q1449)))</formula>
    </cfRule>
    <cfRule type="expression" dxfId="12173" priority="4506" stopIfTrue="1">
      <formula>NOT(ISERROR(SEARCH("X",Q1449)))</formula>
    </cfRule>
    <cfRule type="expression" dxfId="12172" priority="4507" stopIfTrue="1">
      <formula>NOT(ISERROR(SEARCH("V",Q1449)))</formula>
    </cfRule>
  </conditionalFormatting>
  <conditionalFormatting sqref="P1449:Q1450">
    <cfRule type="expression" dxfId="12171" priority="4502" stopIfTrue="1">
      <formula>NOT(ISERROR(SEARCH("O",P1449)))</formula>
    </cfRule>
    <cfRule type="expression" dxfId="12170" priority="4503" stopIfTrue="1">
      <formula>NOT(ISERROR(SEARCH("X",P1449)))</formula>
    </cfRule>
    <cfRule type="expression" dxfId="12169" priority="4504" stopIfTrue="1">
      <formula>NOT(ISERROR(SEARCH("V",P1449)))</formula>
    </cfRule>
  </conditionalFormatting>
  <conditionalFormatting sqref="M1449:Q1450">
    <cfRule type="expression" dxfId="12168" priority="4526" stopIfTrue="1">
      <formula>NOT(ISERROR(SEARCH("O",M1449)))</formula>
    </cfRule>
    <cfRule type="expression" dxfId="12167" priority="4527" stopIfTrue="1">
      <formula>NOT(ISERROR(SEARCH("X",M1449)))</formula>
    </cfRule>
    <cfRule type="expression" dxfId="12166" priority="4528" stopIfTrue="1">
      <formula>NOT(ISERROR(SEARCH("V",M1449)))</formula>
    </cfRule>
  </conditionalFormatting>
  <conditionalFormatting sqref="M1449:N1450">
    <cfRule type="expression" dxfId="12165" priority="4517" stopIfTrue="1">
      <formula>NOT(ISERROR(SEARCH("O",M1449)))</formula>
    </cfRule>
    <cfRule type="expression" dxfId="12164" priority="4518" stopIfTrue="1">
      <formula>NOT(ISERROR(SEARCH("X",M1449)))</formula>
    </cfRule>
    <cfRule type="expression" dxfId="12163" priority="4519" stopIfTrue="1">
      <formula>NOT(ISERROR(SEARCH("V",M1449)))</formula>
    </cfRule>
  </conditionalFormatting>
  <conditionalFormatting sqref="O1449:O1450">
    <cfRule type="expression" dxfId="12162" priority="4520" stopIfTrue="1">
      <formula>NOT(ISERROR(SEARCH("O",O1449)))</formula>
    </cfRule>
    <cfRule type="expression" dxfId="12161" priority="4521" stopIfTrue="1">
      <formula>NOT(ISERROR(SEARCH("X",O1449)))</formula>
    </cfRule>
    <cfRule type="expression" dxfId="12160" priority="4522" stopIfTrue="1">
      <formula>NOT(ISERROR(SEARCH("V",O1449)))</formula>
    </cfRule>
    <cfRule type="expression" dxfId="12159" priority="4523" stopIfTrue="1">
      <formula>NOT(ISERROR(SEARCH("O",O1449)))</formula>
    </cfRule>
    <cfRule type="expression" dxfId="12158" priority="4524" stopIfTrue="1">
      <formula>NOT(ISERROR(SEARCH("X",O1449)))</formula>
    </cfRule>
    <cfRule type="expression" dxfId="12157" priority="4525" stopIfTrue="1">
      <formula>NOT(ISERROR(SEARCH("V",O1449)))</formula>
    </cfRule>
  </conditionalFormatting>
  <conditionalFormatting sqref="M1449:N1450">
    <cfRule type="expression" dxfId="12156" priority="4514" stopIfTrue="1">
      <formula>NOT(ISERROR(SEARCH("O",M1449)))</formula>
    </cfRule>
    <cfRule type="expression" dxfId="12155" priority="4515" stopIfTrue="1">
      <formula>NOT(ISERROR(SEARCH("X",M1449)))</formula>
    </cfRule>
    <cfRule type="expression" dxfId="12154" priority="4516" stopIfTrue="1">
      <formula>NOT(ISERROR(SEARCH("V",M1449)))</formula>
    </cfRule>
  </conditionalFormatting>
  <conditionalFormatting sqref="R1449:S1450">
    <cfRule type="expression" dxfId="12153" priority="4490" stopIfTrue="1">
      <formula>NOT(ISERROR(SEARCH("O",R1449)))</formula>
    </cfRule>
    <cfRule type="expression" dxfId="12152" priority="4491" stopIfTrue="1">
      <formula>NOT(ISERROR(SEARCH("X",R1449)))</formula>
    </cfRule>
    <cfRule type="expression" dxfId="12151" priority="4492" stopIfTrue="1">
      <formula>NOT(ISERROR(SEARCH("V",R1449)))</formula>
    </cfRule>
  </conditionalFormatting>
  <conditionalFormatting sqref="S1449:S1450">
    <cfRule type="expression" dxfId="12150" priority="4496" stopIfTrue="1">
      <formula>NOT(ISERROR(SEARCH("O",S1449)))</formula>
    </cfRule>
    <cfRule type="expression" dxfId="12149" priority="4497" stopIfTrue="1">
      <formula>NOT(ISERROR(SEARCH("X",S1449)))</formula>
    </cfRule>
    <cfRule type="expression" dxfId="12148" priority="4498" stopIfTrue="1">
      <formula>NOT(ISERROR(SEARCH("V",S1449)))</formula>
    </cfRule>
  </conditionalFormatting>
  <conditionalFormatting sqref="R1449:R1450">
    <cfRule type="expression" dxfId="12147" priority="4499" stopIfTrue="1">
      <formula>NOT(ISERROR(SEARCH("O",R1449)))</formula>
    </cfRule>
    <cfRule type="expression" dxfId="12146" priority="4500" stopIfTrue="1">
      <formula>NOT(ISERROR(SEARCH("X",R1449)))</formula>
    </cfRule>
    <cfRule type="expression" dxfId="12145" priority="4501" stopIfTrue="1">
      <formula>NOT(ISERROR(SEARCH("V",R1449)))</formula>
    </cfRule>
  </conditionalFormatting>
  <conditionalFormatting sqref="R1449:S1450">
    <cfRule type="expression" dxfId="12144" priority="4493" stopIfTrue="1">
      <formula>NOT(ISERROR(SEARCH("O",R1449)))</formula>
    </cfRule>
    <cfRule type="expression" dxfId="12143" priority="4494" stopIfTrue="1">
      <formula>NOT(ISERROR(SEARCH("X",R1449)))</formula>
    </cfRule>
    <cfRule type="expression" dxfId="12142" priority="4495" stopIfTrue="1">
      <formula>NOT(ISERROR(SEARCH("V",R1449)))</formula>
    </cfRule>
  </conditionalFormatting>
  <conditionalFormatting sqref="AM1449:AV1450">
    <cfRule type="cellIs" dxfId="12141" priority="4483" operator="equal">
      <formula>"NA"</formula>
    </cfRule>
    <cfRule type="cellIs" dxfId="12140" priority="4484" operator="equal">
      <formula>"NS"</formula>
    </cfRule>
    <cfRule type="cellIs" dxfId="12139" priority="4485" operator="equal">
      <formula>"S"</formula>
    </cfRule>
    <cfRule type="cellIs" dxfId="12138" priority="4486" operator="equal">
      <formula>"A"</formula>
    </cfRule>
    <cfRule type="cellIs" dxfId="12137" priority="4487" operator="equal">
      <formula>"X"</formula>
    </cfRule>
    <cfRule type="cellIs" dxfId="12136" priority="4488" operator="equal">
      <formula>"L"</formula>
    </cfRule>
    <cfRule type="cellIs" dxfId="12135" priority="4489" operator="equal">
      <formula>"V"</formula>
    </cfRule>
  </conditionalFormatting>
  <conditionalFormatting sqref="M1453:Q1454">
    <cfRule type="expression" dxfId="12134" priority="4434" stopIfTrue="1">
      <formula>NOT(ISERROR(SEARCH("O",M1453)))</formula>
    </cfRule>
    <cfRule type="expression" dxfId="12133" priority="4435" stopIfTrue="1">
      <formula>NOT(ISERROR(SEARCH("X",M1453)))</formula>
    </cfRule>
    <cfRule type="expression" dxfId="12132" priority="4436" stopIfTrue="1">
      <formula>NOT(ISERROR(SEARCH("V",M1453)))</formula>
    </cfRule>
  </conditionalFormatting>
  <conditionalFormatting sqref="M1455:Q1457">
    <cfRule type="expression" dxfId="12131" priority="4388" stopIfTrue="1">
      <formula>NOT(ISERROR(SEARCH("O",M1455)))</formula>
    </cfRule>
    <cfRule type="expression" dxfId="12130" priority="4389" stopIfTrue="1">
      <formula>NOT(ISERROR(SEARCH("X",M1455)))</formula>
    </cfRule>
    <cfRule type="expression" dxfId="12129" priority="4390" stopIfTrue="1">
      <formula>NOT(ISERROR(SEARCH("V",M1455)))</formula>
    </cfRule>
  </conditionalFormatting>
  <conditionalFormatting sqref="M1451:N1452">
    <cfRule type="expression" dxfId="12128" priority="4471" stopIfTrue="1">
      <formula>NOT(ISERROR(SEARCH("O",M1451)))</formula>
    </cfRule>
    <cfRule type="expression" dxfId="12127" priority="4472" stopIfTrue="1">
      <formula>NOT(ISERROR(SEARCH("X",M1451)))</formula>
    </cfRule>
    <cfRule type="expression" dxfId="12126" priority="4473" stopIfTrue="1">
      <formula>NOT(ISERROR(SEARCH("V",M1451)))</formula>
    </cfRule>
  </conditionalFormatting>
  <conditionalFormatting sqref="M1451:N1452">
    <cfRule type="expression" dxfId="12125" priority="4468" stopIfTrue="1">
      <formula>NOT(ISERROR(SEARCH("O",M1451)))</formula>
    </cfRule>
    <cfRule type="expression" dxfId="12124" priority="4469" stopIfTrue="1">
      <formula>NOT(ISERROR(SEARCH("X",M1451)))</formula>
    </cfRule>
    <cfRule type="expression" dxfId="12123" priority="4470" stopIfTrue="1">
      <formula>NOT(ISERROR(SEARCH("V",M1451)))</formula>
    </cfRule>
  </conditionalFormatting>
  <conditionalFormatting sqref="R1453:S1454">
    <cfRule type="expression" dxfId="12122" priority="4398" stopIfTrue="1">
      <formula>NOT(ISERROR(SEARCH("O",R1453)))</formula>
    </cfRule>
    <cfRule type="expression" dxfId="12121" priority="4399" stopIfTrue="1">
      <formula>NOT(ISERROR(SEARCH("X",R1453)))</formula>
    </cfRule>
    <cfRule type="expression" dxfId="12120" priority="4400" stopIfTrue="1">
      <formula>NOT(ISERROR(SEARCH("V",R1453)))</formula>
    </cfRule>
  </conditionalFormatting>
  <conditionalFormatting sqref="R1453:S1454">
    <cfRule type="expression" dxfId="12119" priority="4401" stopIfTrue="1">
      <formula>NOT(ISERROR(SEARCH("O",R1453)))</formula>
    </cfRule>
    <cfRule type="expression" dxfId="12118" priority="4402" stopIfTrue="1">
      <formula>NOT(ISERROR(SEARCH("X",R1453)))</formula>
    </cfRule>
    <cfRule type="expression" dxfId="12117" priority="4403" stopIfTrue="1">
      <formula>NOT(ISERROR(SEARCH("V",R1453)))</formula>
    </cfRule>
  </conditionalFormatting>
  <conditionalFormatting sqref="O1451:O1452">
    <cfRule type="expression" dxfId="12116" priority="4465" stopIfTrue="1">
      <formula>NOT(ISERROR(SEARCH("O",O1451)))</formula>
    </cfRule>
    <cfRule type="expression" dxfId="12115" priority="4466" stopIfTrue="1">
      <formula>NOT(ISERROR(SEARCH("X",O1451)))</formula>
    </cfRule>
    <cfRule type="expression" dxfId="12114" priority="4467" stopIfTrue="1">
      <formula>NOT(ISERROR(SEARCH("V",O1451)))</formula>
    </cfRule>
  </conditionalFormatting>
  <conditionalFormatting sqref="P1451:P1452">
    <cfRule type="expression" dxfId="12113" priority="4462" stopIfTrue="1">
      <formula>NOT(ISERROR(SEARCH("O",P1451)))</formula>
    </cfRule>
    <cfRule type="expression" dxfId="12112" priority="4463" stopIfTrue="1">
      <formula>NOT(ISERROR(SEARCH("X",P1451)))</formula>
    </cfRule>
    <cfRule type="expression" dxfId="12111" priority="4464" stopIfTrue="1">
      <formula>NOT(ISERROR(SEARCH("V",P1451)))</formula>
    </cfRule>
  </conditionalFormatting>
  <conditionalFormatting sqref="Q1451:Q1452">
    <cfRule type="expression" dxfId="12110" priority="4459" stopIfTrue="1">
      <formula>NOT(ISERROR(SEARCH("O",Q1451)))</formula>
    </cfRule>
    <cfRule type="expression" dxfId="12109" priority="4460" stopIfTrue="1">
      <formula>NOT(ISERROR(SEARCH("X",Q1451)))</formula>
    </cfRule>
    <cfRule type="expression" dxfId="12108" priority="4461" stopIfTrue="1">
      <formula>NOT(ISERROR(SEARCH("V",Q1451)))</formula>
    </cfRule>
  </conditionalFormatting>
  <conditionalFormatting sqref="P1451:Q1452">
    <cfRule type="expression" dxfId="12107" priority="4456" stopIfTrue="1">
      <formula>NOT(ISERROR(SEARCH("O",P1451)))</formula>
    </cfRule>
    <cfRule type="expression" dxfId="12106" priority="4457" stopIfTrue="1">
      <formula>NOT(ISERROR(SEARCH("X",P1451)))</formula>
    </cfRule>
    <cfRule type="expression" dxfId="12105" priority="4458" stopIfTrue="1">
      <formula>NOT(ISERROR(SEARCH("V",P1451)))</formula>
    </cfRule>
  </conditionalFormatting>
  <conditionalFormatting sqref="M1451:Q1452">
    <cfRule type="expression" dxfId="12104" priority="4480" stopIfTrue="1">
      <formula>NOT(ISERROR(SEARCH("O",M1451)))</formula>
    </cfRule>
    <cfRule type="expression" dxfId="12103" priority="4481" stopIfTrue="1">
      <formula>NOT(ISERROR(SEARCH("X",M1451)))</formula>
    </cfRule>
    <cfRule type="expression" dxfId="12102" priority="4482" stopIfTrue="1">
      <formula>NOT(ISERROR(SEARCH("V",M1451)))</formula>
    </cfRule>
  </conditionalFormatting>
  <conditionalFormatting sqref="P1455:P1457">
    <cfRule type="expression" dxfId="12101" priority="4370" stopIfTrue="1">
      <formula>NOT(ISERROR(SEARCH("O",P1455)))</formula>
    </cfRule>
    <cfRule type="expression" dxfId="12100" priority="4371" stopIfTrue="1">
      <formula>NOT(ISERROR(SEARCH("X",P1455)))</formula>
    </cfRule>
    <cfRule type="expression" dxfId="12099" priority="4372" stopIfTrue="1">
      <formula>NOT(ISERROR(SEARCH("V",P1455)))</formula>
    </cfRule>
  </conditionalFormatting>
  <conditionalFormatting sqref="O1451:O1452">
    <cfRule type="expression" dxfId="12098" priority="4474" stopIfTrue="1">
      <formula>NOT(ISERROR(SEARCH("O",O1451)))</formula>
    </cfRule>
    <cfRule type="expression" dxfId="12097" priority="4475" stopIfTrue="1">
      <formula>NOT(ISERROR(SEARCH("X",O1451)))</formula>
    </cfRule>
    <cfRule type="expression" dxfId="12096" priority="4476" stopIfTrue="1">
      <formula>NOT(ISERROR(SEARCH("V",O1451)))</formula>
    </cfRule>
    <cfRule type="expression" dxfId="12095" priority="4477" stopIfTrue="1">
      <formula>NOT(ISERROR(SEARCH("O",O1451)))</formula>
    </cfRule>
    <cfRule type="expression" dxfId="12094" priority="4478" stopIfTrue="1">
      <formula>NOT(ISERROR(SEARCH("X",O1451)))</formula>
    </cfRule>
    <cfRule type="expression" dxfId="12093" priority="4479" stopIfTrue="1">
      <formula>NOT(ISERROR(SEARCH("V",O1451)))</formula>
    </cfRule>
  </conditionalFormatting>
  <conditionalFormatting sqref="Q1455:Q1457">
    <cfRule type="expression" dxfId="12092" priority="4367" stopIfTrue="1">
      <formula>NOT(ISERROR(SEARCH("O",Q1455)))</formula>
    </cfRule>
    <cfRule type="expression" dxfId="12091" priority="4368" stopIfTrue="1">
      <formula>NOT(ISERROR(SEARCH("X",Q1455)))</formula>
    </cfRule>
    <cfRule type="expression" dxfId="12090" priority="4369" stopIfTrue="1">
      <formula>NOT(ISERROR(SEARCH("V",Q1455)))</formula>
    </cfRule>
  </conditionalFormatting>
  <conditionalFormatting sqref="R1451:S1452">
    <cfRule type="expression" dxfId="12089" priority="4444" stopIfTrue="1">
      <formula>NOT(ISERROR(SEARCH("O",R1451)))</formula>
    </cfRule>
    <cfRule type="expression" dxfId="12088" priority="4445" stopIfTrue="1">
      <formula>NOT(ISERROR(SEARCH("X",R1451)))</formula>
    </cfRule>
    <cfRule type="expression" dxfId="12087" priority="4446" stopIfTrue="1">
      <formula>NOT(ISERROR(SEARCH("V",R1451)))</formula>
    </cfRule>
  </conditionalFormatting>
  <conditionalFormatting sqref="S1451:S1452">
    <cfRule type="expression" dxfId="12086" priority="4450" stopIfTrue="1">
      <formula>NOT(ISERROR(SEARCH("O",S1451)))</formula>
    </cfRule>
    <cfRule type="expression" dxfId="12085" priority="4451" stopIfTrue="1">
      <formula>NOT(ISERROR(SEARCH("X",S1451)))</formula>
    </cfRule>
    <cfRule type="expression" dxfId="12084" priority="4452" stopIfTrue="1">
      <formula>NOT(ISERROR(SEARCH("V",S1451)))</formula>
    </cfRule>
  </conditionalFormatting>
  <conditionalFormatting sqref="R1451:R1452">
    <cfRule type="expression" dxfId="12083" priority="4453" stopIfTrue="1">
      <formula>NOT(ISERROR(SEARCH("O",R1451)))</formula>
    </cfRule>
    <cfRule type="expression" dxfId="12082" priority="4454" stopIfTrue="1">
      <formula>NOT(ISERROR(SEARCH("X",R1451)))</formula>
    </cfRule>
    <cfRule type="expression" dxfId="12081" priority="4455" stopIfTrue="1">
      <formula>NOT(ISERROR(SEARCH("V",R1451)))</formula>
    </cfRule>
  </conditionalFormatting>
  <conditionalFormatting sqref="R1451:S1452">
    <cfRule type="expression" dxfId="12080" priority="4447" stopIfTrue="1">
      <formula>NOT(ISERROR(SEARCH("O",R1451)))</formula>
    </cfRule>
    <cfRule type="expression" dxfId="12079" priority="4448" stopIfTrue="1">
      <formula>NOT(ISERROR(SEARCH("X",R1451)))</formula>
    </cfRule>
    <cfRule type="expression" dxfId="12078" priority="4449" stopIfTrue="1">
      <formula>NOT(ISERROR(SEARCH("V",R1451)))</formula>
    </cfRule>
  </conditionalFormatting>
  <conditionalFormatting sqref="AM1451:AV1452">
    <cfRule type="cellIs" dxfId="12077" priority="4437" operator="equal">
      <formula>"NA"</formula>
    </cfRule>
    <cfRule type="cellIs" dxfId="12076" priority="4438" operator="equal">
      <formula>"NS"</formula>
    </cfRule>
    <cfRule type="cellIs" dxfId="12075" priority="4439" operator="equal">
      <formula>"S"</formula>
    </cfRule>
    <cfRule type="cellIs" dxfId="12074" priority="4440" operator="equal">
      <formula>"A"</formula>
    </cfRule>
    <cfRule type="cellIs" dxfId="12073" priority="4441" operator="equal">
      <formula>"X"</formula>
    </cfRule>
    <cfRule type="cellIs" dxfId="12072" priority="4442" operator="equal">
      <formula>"L"</formula>
    </cfRule>
    <cfRule type="cellIs" dxfId="12071" priority="4443" operator="equal">
      <formula>"V"</formula>
    </cfRule>
  </conditionalFormatting>
  <conditionalFormatting sqref="H1441:H1457">
    <cfRule type="expression" dxfId="12070" priority="4342" stopIfTrue="1">
      <formula>NOT(ISERROR(SEARCH("O",H1441)))</formula>
    </cfRule>
    <cfRule type="expression" dxfId="12069" priority="4343" stopIfTrue="1">
      <formula>NOT(ISERROR(SEARCH("X",H1441)))</formula>
    </cfRule>
    <cfRule type="expression" dxfId="12068" priority="4344" stopIfTrue="1">
      <formula>NOT(ISERROR(SEARCH("V",H1441)))</formula>
    </cfRule>
  </conditionalFormatting>
  <conditionalFormatting sqref="O1453:O1454">
    <cfRule type="expression" dxfId="12067" priority="4419" stopIfTrue="1">
      <formula>NOT(ISERROR(SEARCH("O",O1453)))</formula>
    </cfRule>
    <cfRule type="expression" dxfId="12066" priority="4420" stopIfTrue="1">
      <formula>NOT(ISERROR(SEARCH("X",O1453)))</formula>
    </cfRule>
    <cfRule type="expression" dxfId="12065" priority="4421" stopIfTrue="1">
      <formula>NOT(ISERROR(SEARCH("V",O1453)))</formula>
    </cfRule>
  </conditionalFormatting>
  <conditionalFormatting sqref="P1453:P1454">
    <cfRule type="expression" dxfId="12064" priority="4416" stopIfTrue="1">
      <formula>NOT(ISERROR(SEARCH("O",P1453)))</formula>
    </cfRule>
    <cfRule type="expression" dxfId="12063" priority="4417" stopIfTrue="1">
      <formula>NOT(ISERROR(SEARCH("X",P1453)))</formula>
    </cfRule>
    <cfRule type="expression" dxfId="12062" priority="4418" stopIfTrue="1">
      <formula>NOT(ISERROR(SEARCH("V",P1453)))</formula>
    </cfRule>
  </conditionalFormatting>
  <conditionalFormatting sqref="Q1453:Q1454">
    <cfRule type="expression" dxfId="12061" priority="4413" stopIfTrue="1">
      <formula>NOT(ISERROR(SEARCH("O",Q1453)))</formula>
    </cfRule>
    <cfRule type="expression" dxfId="12060" priority="4414" stopIfTrue="1">
      <formula>NOT(ISERROR(SEARCH("X",Q1453)))</formula>
    </cfRule>
    <cfRule type="expression" dxfId="12059" priority="4415" stopIfTrue="1">
      <formula>NOT(ISERROR(SEARCH("V",Q1453)))</formula>
    </cfRule>
  </conditionalFormatting>
  <conditionalFormatting sqref="M1453:N1454">
    <cfRule type="expression" dxfId="12058" priority="4425" stopIfTrue="1">
      <formula>NOT(ISERROR(SEARCH("O",M1453)))</formula>
    </cfRule>
    <cfRule type="expression" dxfId="12057" priority="4426" stopIfTrue="1">
      <formula>NOT(ISERROR(SEARCH("X",M1453)))</formula>
    </cfRule>
    <cfRule type="expression" dxfId="12056" priority="4427" stopIfTrue="1">
      <formula>NOT(ISERROR(SEARCH("V",M1453)))</formula>
    </cfRule>
  </conditionalFormatting>
  <conditionalFormatting sqref="O1453:O1454">
    <cfRule type="expression" dxfId="12055" priority="4428" stopIfTrue="1">
      <formula>NOT(ISERROR(SEARCH("O",O1453)))</formula>
    </cfRule>
    <cfRule type="expression" dxfId="12054" priority="4429" stopIfTrue="1">
      <formula>NOT(ISERROR(SEARCH("X",O1453)))</formula>
    </cfRule>
    <cfRule type="expression" dxfId="12053" priority="4430" stopIfTrue="1">
      <formula>NOT(ISERROR(SEARCH("V",O1453)))</formula>
    </cfRule>
    <cfRule type="expression" dxfId="12052" priority="4431" stopIfTrue="1">
      <formula>NOT(ISERROR(SEARCH("O",O1453)))</formula>
    </cfRule>
    <cfRule type="expression" dxfId="12051" priority="4432" stopIfTrue="1">
      <formula>NOT(ISERROR(SEARCH("X",O1453)))</formula>
    </cfRule>
    <cfRule type="expression" dxfId="12050" priority="4433" stopIfTrue="1">
      <formula>NOT(ISERROR(SEARCH("V",O1453)))</formula>
    </cfRule>
  </conditionalFormatting>
  <conditionalFormatting sqref="M1453:N1454">
    <cfRule type="expression" dxfId="12049" priority="4422" stopIfTrue="1">
      <formula>NOT(ISERROR(SEARCH("O",M1453)))</formula>
    </cfRule>
    <cfRule type="expression" dxfId="12048" priority="4423" stopIfTrue="1">
      <formula>NOT(ISERROR(SEARCH("X",M1453)))</formula>
    </cfRule>
    <cfRule type="expression" dxfId="12047" priority="4424" stopIfTrue="1">
      <formula>NOT(ISERROR(SEARCH("V",M1453)))</formula>
    </cfRule>
  </conditionalFormatting>
  <conditionalFormatting sqref="S1453:S1454">
    <cfRule type="expression" dxfId="12046" priority="4404" stopIfTrue="1">
      <formula>NOT(ISERROR(SEARCH("O",S1453)))</formula>
    </cfRule>
    <cfRule type="expression" dxfId="12045" priority="4405" stopIfTrue="1">
      <formula>NOT(ISERROR(SEARCH("X",S1453)))</formula>
    </cfRule>
    <cfRule type="expression" dxfId="12044" priority="4406" stopIfTrue="1">
      <formula>NOT(ISERROR(SEARCH("V",S1453)))</formula>
    </cfRule>
  </conditionalFormatting>
  <conditionalFormatting sqref="AM1453:AV1454">
    <cfRule type="cellIs" dxfId="12043" priority="4391" operator="equal">
      <formula>"NA"</formula>
    </cfRule>
    <cfRule type="cellIs" dxfId="12042" priority="4392" operator="equal">
      <formula>"NS"</formula>
    </cfRule>
    <cfRule type="cellIs" dxfId="12041" priority="4393" operator="equal">
      <formula>"S"</formula>
    </cfRule>
    <cfRule type="cellIs" dxfId="12040" priority="4394" operator="equal">
      <formula>"A"</formula>
    </cfRule>
    <cfRule type="cellIs" dxfId="12039" priority="4395" operator="equal">
      <formula>"X"</formula>
    </cfRule>
    <cfRule type="cellIs" dxfId="12038" priority="4396" operator="equal">
      <formula>"L"</formula>
    </cfRule>
    <cfRule type="cellIs" dxfId="12037" priority="4397" operator="equal">
      <formula>"V"</formula>
    </cfRule>
  </conditionalFormatting>
  <conditionalFormatting sqref="P1455:Q1457">
    <cfRule type="expression" dxfId="12036" priority="4364" stopIfTrue="1">
      <formula>NOT(ISERROR(SEARCH("O",P1455)))</formula>
    </cfRule>
    <cfRule type="expression" dxfId="12035" priority="4365" stopIfTrue="1">
      <formula>NOT(ISERROR(SEARCH("X",P1455)))</formula>
    </cfRule>
    <cfRule type="expression" dxfId="12034" priority="4366" stopIfTrue="1">
      <formula>NOT(ISERROR(SEARCH("V",P1455)))</formula>
    </cfRule>
  </conditionalFormatting>
  <conditionalFormatting sqref="O1455:O1457">
    <cfRule type="expression" dxfId="12033" priority="4382" stopIfTrue="1">
      <formula>NOT(ISERROR(SEARCH("O",O1455)))</formula>
    </cfRule>
    <cfRule type="expression" dxfId="12032" priority="4383" stopIfTrue="1">
      <formula>NOT(ISERROR(SEARCH("X",O1455)))</formula>
    </cfRule>
    <cfRule type="expression" dxfId="12031" priority="4384" stopIfTrue="1">
      <formula>NOT(ISERROR(SEARCH("V",O1455)))</formula>
    </cfRule>
    <cfRule type="expression" dxfId="12030" priority="4385" stopIfTrue="1">
      <formula>NOT(ISERROR(SEARCH("O",O1455)))</formula>
    </cfRule>
    <cfRule type="expression" dxfId="12029" priority="4386" stopIfTrue="1">
      <formula>NOT(ISERROR(SEARCH("X",O1455)))</formula>
    </cfRule>
    <cfRule type="expression" dxfId="12028" priority="4387" stopIfTrue="1">
      <formula>NOT(ISERROR(SEARCH("V",O1455)))</formula>
    </cfRule>
  </conditionalFormatting>
  <conditionalFormatting sqref="R1455:S1457">
    <cfRule type="expression" dxfId="12027" priority="4352" stopIfTrue="1">
      <formula>NOT(ISERROR(SEARCH("O",R1455)))</formula>
    </cfRule>
    <cfRule type="expression" dxfId="12026" priority="4353" stopIfTrue="1">
      <formula>NOT(ISERROR(SEARCH("X",R1455)))</formula>
    </cfRule>
    <cfRule type="expression" dxfId="12025" priority="4354" stopIfTrue="1">
      <formula>NOT(ISERROR(SEARCH("V",R1455)))</formula>
    </cfRule>
  </conditionalFormatting>
  <conditionalFormatting sqref="S1455:S1457">
    <cfRule type="expression" dxfId="12024" priority="4358" stopIfTrue="1">
      <formula>NOT(ISERROR(SEARCH("O",S1455)))</formula>
    </cfRule>
    <cfRule type="expression" dxfId="12023" priority="4359" stopIfTrue="1">
      <formula>NOT(ISERROR(SEARCH("X",S1455)))</formula>
    </cfRule>
    <cfRule type="expression" dxfId="12022" priority="4360" stopIfTrue="1">
      <formula>NOT(ISERROR(SEARCH("V",S1455)))</formula>
    </cfRule>
  </conditionalFormatting>
  <conditionalFormatting sqref="R1455:R1457">
    <cfRule type="expression" dxfId="12021" priority="4361" stopIfTrue="1">
      <formula>NOT(ISERROR(SEARCH("O",R1455)))</formula>
    </cfRule>
    <cfRule type="expression" dxfId="12020" priority="4362" stopIfTrue="1">
      <formula>NOT(ISERROR(SEARCH("X",R1455)))</formula>
    </cfRule>
    <cfRule type="expression" dxfId="12019" priority="4363" stopIfTrue="1">
      <formula>NOT(ISERROR(SEARCH("V",R1455)))</formula>
    </cfRule>
  </conditionalFormatting>
  <conditionalFormatting sqref="R1455:S1457">
    <cfRule type="expression" dxfId="12018" priority="4355" stopIfTrue="1">
      <formula>NOT(ISERROR(SEARCH("O",R1455)))</formula>
    </cfRule>
    <cfRule type="expression" dxfId="12017" priority="4356" stopIfTrue="1">
      <formula>NOT(ISERROR(SEARCH("X",R1455)))</formula>
    </cfRule>
    <cfRule type="expression" dxfId="12016" priority="4357" stopIfTrue="1">
      <formula>NOT(ISERROR(SEARCH("V",R1455)))</formula>
    </cfRule>
  </conditionalFormatting>
  <conditionalFormatting sqref="AM1455:AV1457">
    <cfRule type="cellIs" dxfId="12015" priority="4345" operator="equal">
      <formula>"NA"</formula>
    </cfRule>
    <cfRule type="cellIs" dxfId="12014" priority="4346" operator="equal">
      <formula>"NS"</formula>
    </cfRule>
    <cfRule type="cellIs" dxfId="12013" priority="4347" operator="equal">
      <formula>"S"</formula>
    </cfRule>
    <cfRule type="cellIs" dxfId="12012" priority="4348" operator="equal">
      <formula>"A"</formula>
    </cfRule>
    <cfRule type="cellIs" dxfId="12011" priority="4349" operator="equal">
      <formula>"X"</formula>
    </cfRule>
    <cfRule type="cellIs" dxfId="12010" priority="4350" operator="equal">
      <formula>"L"</formula>
    </cfRule>
    <cfRule type="cellIs" dxfId="12009" priority="4351" operator="equal">
      <formula>"V"</formula>
    </cfRule>
  </conditionalFormatting>
  <conditionalFormatting sqref="H1441:H1457">
    <cfRule type="expression" dxfId="12008" priority="4339" stopIfTrue="1">
      <formula>NOT(ISERROR(SEARCH("O",H1441)))</formula>
    </cfRule>
    <cfRule type="expression" dxfId="12007" priority="4340" stopIfTrue="1">
      <formula>NOT(ISERROR(SEARCH("X",H1441)))</formula>
    </cfRule>
    <cfRule type="expression" dxfId="12006" priority="4341" stopIfTrue="1">
      <formula>NOT(ISERROR(SEARCH("V",H1441)))</formula>
    </cfRule>
  </conditionalFormatting>
  <conditionalFormatting sqref="H1441:H1457">
    <cfRule type="expression" dxfId="12005" priority="4336" stopIfTrue="1">
      <formula>NOT(ISERROR(SEARCH("O",H1441)))</formula>
    </cfRule>
    <cfRule type="expression" dxfId="12004" priority="4337" stopIfTrue="1">
      <formula>NOT(ISERROR(SEARCH("X",H1441)))</formula>
    </cfRule>
    <cfRule type="expression" dxfId="12003" priority="4338" stopIfTrue="1">
      <formula>NOT(ISERROR(SEARCH("V",H1441)))</formula>
    </cfRule>
  </conditionalFormatting>
  <conditionalFormatting sqref="M1650:Q1650">
    <cfRule type="expression" dxfId="12002" priority="4289" stopIfTrue="1">
      <formula>NOT(ISERROR(SEARCH("O",M1650)))</formula>
    </cfRule>
    <cfRule type="expression" dxfId="12001" priority="4290" stopIfTrue="1">
      <formula>NOT(ISERROR(SEARCH("X",M1650)))</formula>
    </cfRule>
    <cfRule type="expression" dxfId="12000" priority="4291" stopIfTrue="1">
      <formula>NOT(ISERROR(SEARCH("V",M1650)))</formula>
    </cfRule>
  </conditionalFormatting>
  <conditionalFormatting sqref="M1646:Q1651 M1653:Q1658">
    <cfRule type="expression" dxfId="11999" priority="4333" stopIfTrue="1">
      <formula>NOT(ISERROR(SEARCH("O",M1646)))</formula>
    </cfRule>
    <cfRule type="expression" dxfId="11998" priority="4334" stopIfTrue="1">
      <formula>NOT(ISERROR(SEARCH("X",M1646)))</formula>
    </cfRule>
    <cfRule type="expression" dxfId="11997" priority="4335" stopIfTrue="1">
      <formula>NOT(ISERROR(SEARCH("V",M1646)))</formula>
    </cfRule>
  </conditionalFormatting>
  <conditionalFormatting sqref="Q1646:Q1651 O1646:O1651 O1653:O1658 Q1653:Q1658">
    <cfRule type="expression" dxfId="11996" priority="4327" stopIfTrue="1">
      <formula>NOT(ISERROR(SEARCH("O",O1646)))</formula>
    </cfRule>
    <cfRule type="expression" dxfId="11995" priority="4328" stopIfTrue="1">
      <formula>NOT(ISERROR(SEARCH("X",O1646)))</formula>
    </cfRule>
    <cfRule type="expression" dxfId="11994" priority="4329" stopIfTrue="1">
      <formula>NOT(ISERROR(SEARCH("V",O1646)))</formula>
    </cfRule>
    <cfRule type="expression" dxfId="11993" priority="4330" stopIfTrue="1">
      <formula>NOT(ISERROR(SEARCH("O",O1646)))</formula>
    </cfRule>
    <cfRule type="expression" dxfId="11992" priority="4331" stopIfTrue="1">
      <formula>NOT(ISERROR(SEARCH("X",O1646)))</formula>
    </cfRule>
    <cfRule type="expression" dxfId="11991" priority="4332" stopIfTrue="1">
      <formula>NOT(ISERROR(SEARCH("V",O1646)))</formula>
    </cfRule>
  </conditionalFormatting>
  <conditionalFormatting sqref="O1646:O1651 Q1646:Q1651 Q1653:Q1658 O1653:O1658">
    <cfRule type="expression" dxfId="11990" priority="4307" stopIfTrue="1">
      <formula>NOT(ISERROR(SEARCH("O",O1646)))</formula>
    </cfRule>
    <cfRule type="expression" dxfId="11989" priority="4308" stopIfTrue="1">
      <formula>NOT(ISERROR(SEARCH("X",O1646)))</formula>
    </cfRule>
    <cfRule type="expression" dxfId="11988" priority="4309" stopIfTrue="1">
      <formula>NOT(ISERROR(SEARCH("V",O1646)))</formula>
    </cfRule>
    <cfRule type="expression" dxfId="11987" priority="4310" stopIfTrue="1">
      <formula>NOT(ISERROR(SEARCH("O",O1646)))</formula>
    </cfRule>
    <cfRule type="expression" dxfId="11986" priority="4311" stopIfTrue="1">
      <formula>NOT(ISERROR(SEARCH("X",O1646)))</formula>
    </cfRule>
  </conditionalFormatting>
  <conditionalFormatting sqref="M1646:M1651 M1653:M1658">
    <cfRule type="expression" dxfId="11985" priority="4315" stopIfTrue="1">
      <formula>NOT(ISERROR(SEARCH("O",M1646)))</formula>
    </cfRule>
    <cfRule type="expression" dxfId="11984" priority="4316" stopIfTrue="1">
      <formula>NOT(ISERROR(SEARCH("X",M1646)))</formula>
    </cfRule>
    <cfRule type="expression" dxfId="11983" priority="4317" stopIfTrue="1">
      <formula>NOT(ISERROR(SEARCH("V",M1646)))</formula>
    </cfRule>
  </conditionalFormatting>
  <conditionalFormatting sqref="N1646:N1651 N1653:N1658">
    <cfRule type="expression" dxfId="11982" priority="4324" stopIfTrue="1">
      <formula>NOT(ISERROR(SEARCH("O",N1646)))</formula>
    </cfRule>
    <cfRule type="expression" dxfId="11981" priority="4325" stopIfTrue="1">
      <formula>NOT(ISERROR(SEARCH("X",N1646)))</formula>
    </cfRule>
    <cfRule type="expression" dxfId="11980" priority="4326" stopIfTrue="1">
      <formula>NOT(ISERROR(SEARCH("V",N1646)))</formula>
    </cfRule>
  </conditionalFormatting>
  <conditionalFormatting sqref="O1646:O1651 O1653:O1658">
    <cfRule type="expression" dxfId="11979" priority="4318" stopIfTrue="1">
      <formula>NOT(ISERROR(SEARCH("O",O1646)))</formula>
    </cfRule>
    <cfRule type="expression" dxfId="11978" priority="4319" stopIfTrue="1">
      <formula>NOT(ISERROR(SEARCH("X",O1646)))</formula>
    </cfRule>
    <cfRule type="expression" dxfId="11977" priority="4320" stopIfTrue="1">
      <formula>NOT(ISERROR(SEARCH("V",O1646)))</formula>
    </cfRule>
    <cfRule type="expression" dxfId="11976" priority="4321" stopIfTrue="1">
      <formula>NOT(ISERROR(SEARCH("O",O1646)))</formula>
    </cfRule>
    <cfRule type="expression" dxfId="11975" priority="4322" stopIfTrue="1">
      <formula>NOT(ISERROR(SEARCH("X",O1646)))</formula>
    </cfRule>
    <cfRule type="expression" dxfId="11974" priority="4323" stopIfTrue="1">
      <formula>NOT(ISERROR(SEARCH("V",O1646)))</formula>
    </cfRule>
  </conditionalFormatting>
  <conditionalFormatting sqref="P1646:Q1651 P1653:Q1658">
    <cfRule type="expression" dxfId="11973" priority="4312" stopIfTrue="1">
      <formula>NOT(ISERROR(SEARCH("O",P1646)))</formula>
    </cfRule>
    <cfRule type="expression" dxfId="11972" priority="4313" stopIfTrue="1">
      <formula>NOT(ISERROR(SEARCH("X",P1646)))</formula>
    </cfRule>
    <cfRule type="expression" dxfId="11971" priority="4314" stopIfTrue="1">
      <formula>NOT(ISERROR(SEARCH("V",P1646)))</formula>
    </cfRule>
  </conditionalFormatting>
  <conditionalFormatting sqref="M1646:Q1651 M1653:Q1658">
    <cfRule type="expression" dxfId="11970" priority="4304" stopIfTrue="1">
      <formula>NOT(ISERROR(SEARCH("O",M1646)))</formula>
    </cfRule>
    <cfRule type="expression" dxfId="11969" priority="4305" stopIfTrue="1">
      <formula>NOT(ISERROR(SEARCH("X",M1646)))</formula>
    </cfRule>
    <cfRule type="expression" dxfId="11968" priority="4306" stopIfTrue="1">
      <formula>NOT(ISERROR(SEARCH("V",M1646)))</formula>
    </cfRule>
  </conditionalFormatting>
  <conditionalFormatting sqref="M1646:Q1646 M1657:Q1658">
    <cfRule type="expression" dxfId="11967" priority="4301" stopIfTrue="1">
      <formula>NOT(ISERROR(SEARCH("O",M1646)))</formula>
    </cfRule>
    <cfRule type="expression" dxfId="11966" priority="4302" stopIfTrue="1">
      <formula>NOT(ISERROR(SEARCH("X",M1646)))</formula>
    </cfRule>
    <cfRule type="expression" dxfId="11965" priority="4303" stopIfTrue="1">
      <formula>NOT(ISERROR(SEARCH("V",M1646)))</formula>
    </cfRule>
  </conditionalFormatting>
  <conditionalFormatting sqref="M1647:Q1647 M1656:Q1656">
    <cfRule type="expression" dxfId="11964" priority="4298" stopIfTrue="1">
      <formula>NOT(ISERROR(SEARCH("O",M1647)))</formula>
    </cfRule>
    <cfRule type="expression" dxfId="11963" priority="4299" stopIfTrue="1">
      <formula>NOT(ISERROR(SEARCH("X",M1647)))</formula>
    </cfRule>
    <cfRule type="expression" dxfId="11962" priority="4300" stopIfTrue="1">
      <formula>NOT(ISERROR(SEARCH("V",M1647)))</formula>
    </cfRule>
  </conditionalFormatting>
  <conditionalFormatting sqref="M1648:Q1649">
    <cfRule type="expression" dxfId="11961" priority="4286" stopIfTrue="1">
      <formula>NOT(ISERROR(SEARCH("O",M1648)))</formula>
    </cfRule>
    <cfRule type="expression" dxfId="11960" priority="4287" stopIfTrue="1">
      <formula>NOT(ISERROR(SEARCH("X",M1648)))</formula>
    </cfRule>
    <cfRule type="expression" dxfId="11959" priority="4288" stopIfTrue="1">
      <formula>NOT(ISERROR(SEARCH("V",M1648)))</formula>
    </cfRule>
  </conditionalFormatting>
  <conditionalFormatting sqref="M1651:Q1651 M1653:Q1653">
    <cfRule type="expression" dxfId="11958" priority="4292" stopIfTrue="1">
      <formula>NOT(ISERROR(SEARCH("O",M1651)))</formula>
    </cfRule>
    <cfRule type="expression" dxfId="11957" priority="4293" stopIfTrue="1">
      <formula>NOT(ISERROR(SEARCH("X",M1651)))</formula>
    </cfRule>
    <cfRule type="expression" dxfId="11956" priority="4294" stopIfTrue="1">
      <formula>NOT(ISERROR(SEARCH("V",M1651)))</formula>
    </cfRule>
  </conditionalFormatting>
  <conditionalFormatting sqref="M1654:Q1655">
    <cfRule type="expression" dxfId="11955" priority="4295" stopIfTrue="1">
      <formula>NOT(ISERROR(SEARCH("O",M1654)))</formula>
    </cfRule>
    <cfRule type="expression" dxfId="11954" priority="4296" stopIfTrue="1">
      <formula>NOT(ISERROR(SEARCH("X",M1654)))</formula>
    </cfRule>
    <cfRule type="expression" dxfId="11953" priority="4297" stopIfTrue="1">
      <formula>NOT(ISERROR(SEARCH("V",M1654)))</formula>
    </cfRule>
  </conditionalFormatting>
  <conditionalFormatting sqref="R1650:S1650">
    <cfRule type="expression" dxfId="11952" priority="4262" stopIfTrue="1">
      <formula>NOT(ISERROR(SEARCH("O",R1650)))</formula>
    </cfRule>
    <cfRule type="expression" dxfId="11951" priority="4263" stopIfTrue="1">
      <formula>NOT(ISERROR(SEARCH("X",R1650)))</formula>
    </cfRule>
    <cfRule type="expression" dxfId="11950" priority="4264" stopIfTrue="1">
      <formula>NOT(ISERROR(SEARCH("V",R1650)))</formula>
    </cfRule>
  </conditionalFormatting>
  <conditionalFormatting sqref="R1646:S1651 R1653:S1658">
    <cfRule type="expression" dxfId="11949" priority="4283" stopIfTrue="1">
      <formula>NOT(ISERROR(SEARCH("O",R1646)))</formula>
    </cfRule>
    <cfRule type="expression" dxfId="11948" priority="4284" stopIfTrue="1">
      <formula>NOT(ISERROR(SEARCH("X",R1646)))</formula>
    </cfRule>
    <cfRule type="expression" dxfId="11947" priority="4285" stopIfTrue="1">
      <formula>NOT(ISERROR(SEARCH("V",R1646)))</formula>
    </cfRule>
  </conditionalFormatting>
  <conditionalFormatting sqref="R1646:S1651 R1653:S1658">
    <cfRule type="expression" dxfId="11946" priority="4280" stopIfTrue="1">
      <formula>NOT(ISERROR(SEARCH("O",R1646)))</formula>
    </cfRule>
    <cfRule type="expression" dxfId="11945" priority="4281" stopIfTrue="1">
      <formula>NOT(ISERROR(SEARCH("X",R1646)))</formula>
    </cfRule>
    <cfRule type="expression" dxfId="11944" priority="4282" stopIfTrue="1">
      <formula>NOT(ISERROR(SEARCH("V",R1646)))</formula>
    </cfRule>
  </conditionalFormatting>
  <conditionalFormatting sqref="R1646:S1651 R1653:S1658">
    <cfRule type="expression" dxfId="11943" priority="4277" stopIfTrue="1">
      <formula>NOT(ISERROR(SEARCH("O",R1646)))</formula>
    </cfRule>
    <cfRule type="expression" dxfId="11942" priority="4278" stopIfTrue="1">
      <formula>NOT(ISERROR(SEARCH("X",R1646)))</formula>
    </cfRule>
    <cfRule type="expression" dxfId="11941" priority="4279" stopIfTrue="1">
      <formula>NOT(ISERROR(SEARCH("V",R1646)))</formula>
    </cfRule>
  </conditionalFormatting>
  <conditionalFormatting sqref="R1646:S1646 R1657:S1658">
    <cfRule type="expression" dxfId="11940" priority="4274" stopIfTrue="1">
      <formula>NOT(ISERROR(SEARCH("O",R1646)))</formula>
    </cfRule>
    <cfRule type="expression" dxfId="11939" priority="4275" stopIfTrue="1">
      <formula>NOT(ISERROR(SEARCH("X",R1646)))</formula>
    </cfRule>
    <cfRule type="expression" dxfId="11938" priority="4276" stopIfTrue="1">
      <formula>NOT(ISERROR(SEARCH("V",R1646)))</formula>
    </cfRule>
  </conditionalFormatting>
  <conditionalFormatting sqref="R1647:S1647 R1656:S1656">
    <cfRule type="expression" dxfId="11937" priority="4271" stopIfTrue="1">
      <formula>NOT(ISERROR(SEARCH("O",R1647)))</formula>
    </cfRule>
    <cfRule type="expression" dxfId="11936" priority="4272" stopIfTrue="1">
      <formula>NOT(ISERROR(SEARCH("X",R1647)))</formula>
    </cfRule>
    <cfRule type="expression" dxfId="11935" priority="4273" stopIfTrue="1">
      <formula>NOT(ISERROR(SEARCH("V",R1647)))</formula>
    </cfRule>
  </conditionalFormatting>
  <conditionalFormatting sqref="R1648:S1649">
    <cfRule type="expression" dxfId="11934" priority="4259" stopIfTrue="1">
      <formula>NOT(ISERROR(SEARCH("O",R1648)))</formula>
    </cfRule>
    <cfRule type="expression" dxfId="11933" priority="4260" stopIfTrue="1">
      <formula>NOT(ISERROR(SEARCH("X",R1648)))</formula>
    </cfRule>
    <cfRule type="expression" dxfId="11932" priority="4261" stopIfTrue="1">
      <formula>NOT(ISERROR(SEARCH("V",R1648)))</formula>
    </cfRule>
  </conditionalFormatting>
  <conditionalFormatting sqref="R1651:S1651 R1653:S1653">
    <cfRule type="expression" dxfId="11931" priority="4265" stopIfTrue="1">
      <formula>NOT(ISERROR(SEARCH("O",R1651)))</formula>
    </cfRule>
    <cfRule type="expression" dxfId="11930" priority="4266" stopIfTrue="1">
      <formula>NOT(ISERROR(SEARCH("X",R1651)))</formula>
    </cfRule>
    <cfRule type="expression" dxfId="11929" priority="4267" stopIfTrue="1">
      <formula>NOT(ISERROR(SEARCH("V",R1651)))</formula>
    </cfRule>
  </conditionalFormatting>
  <conditionalFormatting sqref="R1654:S1655">
    <cfRule type="expression" dxfId="11928" priority="4268" stopIfTrue="1">
      <formula>NOT(ISERROR(SEARCH("O",R1654)))</formula>
    </cfRule>
    <cfRule type="expression" dxfId="11927" priority="4269" stopIfTrue="1">
      <formula>NOT(ISERROR(SEARCH("X",R1654)))</formula>
    </cfRule>
    <cfRule type="expression" dxfId="11926" priority="4270" stopIfTrue="1">
      <formula>NOT(ISERROR(SEARCH("V",R1654)))</formula>
    </cfRule>
  </conditionalFormatting>
  <conditionalFormatting sqref="AM1646:AV1651 AM1653:AV1658">
    <cfRule type="cellIs" dxfId="11925" priority="4252" operator="equal">
      <formula>"NA"</formula>
    </cfRule>
    <cfRule type="cellIs" dxfId="11924" priority="4253" operator="equal">
      <formula>"NS"</formula>
    </cfRule>
    <cfRule type="cellIs" dxfId="11923" priority="4254" operator="equal">
      <formula>"S"</formula>
    </cfRule>
    <cfRule type="cellIs" dxfId="11922" priority="4255" operator="equal">
      <formula>"A"</formula>
    </cfRule>
    <cfRule type="cellIs" dxfId="11921" priority="4256" operator="equal">
      <formula>"X"</formula>
    </cfRule>
    <cfRule type="cellIs" dxfId="11920" priority="4257" operator="equal">
      <formula>"L"</formula>
    </cfRule>
    <cfRule type="cellIs" dxfId="11919" priority="4258" operator="equal">
      <formula>"V"</formula>
    </cfRule>
  </conditionalFormatting>
  <conditionalFormatting sqref="H1650">
    <cfRule type="expression" dxfId="11918" priority="4228" stopIfTrue="1">
      <formula>NOT(ISERROR(SEARCH("O",H1650)))</formula>
    </cfRule>
    <cfRule type="expression" dxfId="11917" priority="4229" stopIfTrue="1">
      <formula>NOT(ISERROR(SEARCH("X",H1650)))</formula>
    </cfRule>
    <cfRule type="expression" dxfId="11916" priority="4230" stopIfTrue="1">
      <formula>NOT(ISERROR(SEARCH("V",H1650)))</formula>
    </cfRule>
  </conditionalFormatting>
  <conditionalFormatting sqref="H1646:H1651 H1653:H1658">
    <cfRule type="expression" dxfId="11915" priority="4249" stopIfTrue="1">
      <formula>NOT(ISERROR(SEARCH("O",H1646)))</formula>
    </cfRule>
    <cfRule type="expression" dxfId="11914" priority="4250" stopIfTrue="1">
      <formula>NOT(ISERROR(SEARCH("X",H1646)))</formula>
    </cfRule>
    <cfRule type="expression" dxfId="11913" priority="4251" stopIfTrue="1">
      <formula>NOT(ISERROR(SEARCH("V",H1646)))</formula>
    </cfRule>
  </conditionalFormatting>
  <conditionalFormatting sqref="H1646:H1651 H1653:H1658">
    <cfRule type="expression" dxfId="11912" priority="4246" stopIfTrue="1">
      <formula>NOT(ISERROR(SEARCH("O",H1646)))</formula>
    </cfRule>
    <cfRule type="expression" dxfId="11911" priority="4247" stopIfTrue="1">
      <formula>NOT(ISERROR(SEARCH("X",H1646)))</formula>
    </cfRule>
    <cfRule type="expression" dxfId="11910" priority="4248" stopIfTrue="1">
      <formula>NOT(ISERROR(SEARCH("V",H1646)))</formula>
    </cfRule>
  </conditionalFormatting>
  <conditionalFormatting sqref="H1646:H1651 H1653:H1658">
    <cfRule type="expression" dxfId="11909" priority="4243" stopIfTrue="1">
      <formula>NOT(ISERROR(SEARCH("O",H1646)))</formula>
    </cfRule>
    <cfRule type="expression" dxfId="11908" priority="4244" stopIfTrue="1">
      <formula>NOT(ISERROR(SEARCH("X",H1646)))</formula>
    </cfRule>
    <cfRule type="expression" dxfId="11907" priority="4245" stopIfTrue="1">
      <formula>NOT(ISERROR(SEARCH("V",H1646)))</formula>
    </cfRule>
  </conditionalFormatting>
  <conditionalFormatting sqref="H1646 H1657:H1658">
    <cfRule type="expression" dxfId="11906" priority="4240" stopIfTrue="1">
      <formula>NOT(ISERROR(SEARCH("O",H1646)))</formula>
    </cfRule>
    <cfRule type="expression" dxfId="11905" priority="4241" stopIfTrue="1">
      <formula>NOT(ISERROR(SEARCH("X",H1646)))</formula>
    </cfRule>
    <cfRule type="expression" dxfId="11904" priority="4242" stopIfTrue="1">
      <formula>NOT(ISERROR(SEARCH("V",H1646)))</formula>
    </cfRule>
  </conditionalFormatting>
  <conditionalFormatting sqref="H1647 H1656">
    <cfRule type="expression" dxfId="11903" priority="4237" stopIfTrue="1">
      <formula>NOT(ISERROR(SEARCH("O",H1647)))</formula>
    </cfRule>
    <cfRule type="expression" dxfId="11902" priority="4238" stopIfTrue="1">
      <formula>NOT(ISERROR(SEARCH("X",H1647)))</formula>
    </cfRule>
    <cfRule type="expression" dxfId="11901" priority="4239" stopIfTrue="1">
      <formula>NOT(ISERROR(SEARCH("V",H1647)))</formula>
    </cfRule>
  </conditionalFormatting>
  <conditionalFormatting sqref="H1648:H1649">
    <cfRule type="expression" dxfId="11900" priority="4225" stopIfTrue="1">
      <formula>NOT(ISERROR(SEARCH("O",H1648)))</formula>
    </cfRule>
    <cfRule type="expression" dxfId="11899" priority="4226" stopIfTrue="1">
      <formula>NOT(ISERROR(SEARCH("X",H1648)))</formula>
    </cfRule>
    <cfRule type="expression" dxfId="11898" priority="4227" stopIfTrue="1">
      <formula>NOT(ISERROR(SEARCH("V",H1648)))</formula>
    </cfRule>
  </conditionalFormatting>
  <conditionalFormatting sqref="H1651 H1653">
    <cfRule type="expression" dxfId="11897" priority="4231" stopIfTrue="1">
      <formula>NOT(ISERROR(SEARCH("O",H1651)))</formula>
    </cfRule>
    <cfRule type="expression" dxfId="11896" priority="4232" stopIfTrue="1">
      <formula>NOT(ISERROR(SEARCH("X",H1651)))</formula>
    </cfRule>
    <cfRule type="expression" dxfId="11895" priority="4233" stopIfTrue="1">
      <formula>NOT(ISERROR(SEARCH("V",H1651)))</formula>
    </cfRule>
  </conditionalFormatting>
  <conditionalFormatting sqref="H1654:H1655">
    <cfRule type="expression" dxfId="11894" priority="4234" stopIfTrue="1">
      <formula>NOT(ISERROR(SEARCH("O",H1654)))</formula>
    </cfRule>
    <cfRule type="expression" dxfId="11893" priority="4235" stopIfTrue="1">
      <formula>NOT(ISERROR(SEARCH("X",H1654)))</formula>
    </cfRule>
    <cfRule type="expression" dxfId="11892" priority="4236" stopIfTrue="1">
      <formula>NOT(ISERROR(SEARCH("V",H1654)))</formula>
    </cfRule>
  </conditionalFormatting>
  <conditionalFormatting sqref="H1652">
    <cfRule type="expression" dxfId="11891" priority="4156" stopIfTrue="1">
      <formula>NOT(ISERROR(SEARCH("O",H1652)))</formula>
    </cfRule>
    <cfRule type="expression" dxfId="11890" priority="4157" stopIfTrue="1">
      <formula>NOT(ISERROR(SEARCH("X",H1652)))</formula>
    </cfRule>
    <cfRule type="expression" dxfId="11889" priority="4158" stopIfTrue="1">
      <formula>NOT(ISERROR(SEARCH("V",H1652)))</formula>
    </cfRule>
  </conditionalFormatting>
  <conditionalFormatting sqref="H1652">
    <cfRule type="expression" dxfId="11888" priority="4153" stopIfTrue="1">
      <formula>NOT(ISERROR(SEARCH("O",H1652)))</formula>
    </cfRule>
    <cfRule type="expression" dxfId="11887" priority="4154" stopIfTrue="1">
      <formula>NOT(ISERROR(SEARCH("X",H1652)))</formula>
    </cfRule>
    <cfRule type="expression" dxfId="11886" priority="4155" stopIfTrue="1">
      <formula>NOT(ISERROR(SEARCH("V",H1652)))</formula>
    </cfRule>
  </conditionalFormatting>
  <conditionalFormatting sqref="H1652">
    <cfRule type="expression" dxfId="11885" priority="4150" stopIfTrue="1">
      <formula>NOT(ISERROR(SEARCH("O",H1652)))</formula>
    </cfRule>
    <cfRule type="expression" dxfId="11884" priority="4151" stopIfTrue="1">
      <formula>NOT(ISERROR(SEARCH("X",H1652)))</formula>
    </cfRule>
    <cfRule type="expression" dxfId="11883" priority="4152" stopIfTrue="1">
      <formula>NOT(ISERROR(SEARCH("V",H1652)))</formula>
    </cfRule>
  </conditionalFormatting>
  <conditionalFormatting sqref="H1652">
    <cfRule type="expression" dxfId="11882" priority="4147" stopIfTrue="1">
      <formula>NOT(ISERROR(SEARCH("O",H1652)))</formula>
    </cfRule>
    <cfRule type="expression" dxfId="11881" priority="4148" stopIfTrue="1">
      <formula>NOT(ISERROR(SEARCH("X",H1652)))</formula>
    </cfRule>
    <cfRule type="expression" dxfId="11880" priority="4149" stopIfTrue="1">
      <formula>NOT(ISERROR(SEARCH("V",H1652)))</formula>
    </cfRule>
  </conditionalFormatting>
  <conditionalFormatting sqref="M1652:Q1652">
    <cfRule type="expression" dxfId="11879" priority="4210" stopIfTrue="1">
      <formula>NOT(ISERROR(SEARCH("O",M1652)))</formula>
    </cfRule>
    <cfRule type="expression" dxfId="11878" priority="4211" stopIfTrue="1">
      <formula>NOT(ISERROR(SEARCH("X",M1652)))</formula>
    </cfRule>
    <cfRule type="expression" dxfId="11877" priority="4212" stopIfTrue="1">
      <formula>NOT(ISERROR(SEARCH("V",M1652)))</formula>
    </cfRule>
  </conditionalFormatting>
  <conditionalFormatting sqref="Q1652 O1652">
    <cfRule type="expression" dxfId="11876" priority="4204" stopIfTrue="1">
      <formula>NOT(ISERROR(SEARCH("O",O1652)))</formula>
    </cfRule>
    <cfRule type="expression" dxfId="11875" priority="4205" stopIfTrue="1">
      <formula>NOT(ISERROR(SEARCH("X",O1652)))</formula>
    </cfRule>
    <cfRule type="expression" dxfId="11874" priority="4206" stopIfTrue="1">
      <formula>NOT(ISERROR(SEARCH("V",O1652)))</formula>
    </cfRule>
    <cfRule type="expression" dxfId="11873" priority="4207" stopIfTrue="1">
      <formula>NOT(ISERROR(SEARCH("O",O1652)))</formula>
    </cfRule>
    <cfRule type="expression" dxfId="11872" priority="4208" stopIfTrue="1">
      <formula>NOT(ISERROR(SEARCH("X",O1652)))</formula>
    </cfRule>
    <cfRule type="expression" dxfId="11871" priority="4209" stopIfTrue="1">
      <formula>NOT(ISERROR(SEARCH("V",O1652)))</formula>
    </cfRule>
  </conditionalFormatting>
  <conditionalFormatting sqref="O1652 Q1652">
    <cfRule type="expression" dxfId="11870" priority="4184" stopIfTrue="1">
      <formula>NOT(ISERROR(SEARCH("O",O1652)))</formula>
    </cfRule>
    <cfRule type="expression" dxfId="11869" priority="4185" stopIfTrue="1">
      <formula>NOT(ISERROR(SEARCH("X",O1652)))</formula>
    </cfRule>
    <cfRule type="expression" dxfId="11868" priority="4186" stopIfTrue="1">
      <formula>NOT(ISERROR(SEARCH("V",O1652)))</formula>
    </cfRule>
    <cfRule type="expression" dxfId="11867" priority="4187" stopIfTrue="1">
      <formula>NOT(ISERROR(SEARCH("O",O1652)))</formula>
    </cfRule>
    <cfRule type="expression" dxfId="11866" priority="4188" stopIfTrue="1">
      <formula>NOT(ISERROR(SEARCH("X",O1652)))</formula>
    </cfRule>
  </conditionalFormatting>
  <conditionalFormatting sqref="M1652">
    <cfRule type="expression" dxfId="11865" priority="4192" stopIfTrue="1">
      <formula>NOT(ISERROR(SEARCH("O",M1652)))</formula>
    </cfRule>
    <cfRule type="expression" dxfId="11864" priority="4193" stopIfTrue="1">
      <formula>NOT(ISERROR(SEARCH("X",M1652)))</formula>
    </cfRule>
    <cfRule type="expression" dxfId="11863" priority="4194" stopIfTrue="1">
      <formula>NOT(ISERROR(SEARCH("V",M1652)))</formula>
    </cfRule>
  </conditionalFormatting>
  <conditionalFormatting sqref="N1652">
    <cfRule type="expression" dxfId="11862" priority="4201" stopIfTrue="1">
      <formula>NOT(ISERROR(SEARCH("O",N1652)))</formula>
    </cfRule>
    <cfRule type="expression" dxfId="11861" priority="4202" stopIfTrue="1">
      <formula>NOT(ISERROR(SEARCH("X",N1652)))</formula>
    </cfRule>
    <cfRule type="expression" dxfId="11860" priority="4203" stopIfTrue="1">
      <formula>NOT(ISERROR(SEARCH("V",N1652)))</formula>
    </cfRule>
  </conditionalFormatting>
  <conditionalFormatting sqref="O1652">
    <cfRule type="expression" dxfId="11859" priority="4195" stopIfTrue="1">
      <formula>NOT(ISERROR(SEARCH("O",O1652)))</formula>
    </cfRule>
    <cfRule type="expression" dxfId="11858" priority="4196" stopIfTrue="1">
      <formula>NOT(ISERROR(SEARCH("X",O1652)))</formula>
    </cfRule>
    <cfRule type="expression" dxfId="11857" priority="4197" stopIfTrue="1">
      <formula>NOT(ISERROR(SEARCH("V",O1652)))</formula>
    </cfRule>
    <cfRule type="expression" dxfId="11856" priority="4198" stopIfTrue="1">
      <formula>NOT(ISERROR(SEARCH("O",O1652)))</formula>
    </cfRule>
    <cfRule type="expression" dxfId="11855" priority="4199" stopIfTrue="1">
      <formula>NOT(ISERROR(SEARCH("X",O1652)))</formula>
    </cfRule>
    <cfRule type="expression" dxfId="11854" priority="4200" stopIfTrue="1">
      <formula>NOT(ISERROR(SEARCH("V",O1652)))</formula>
    </cfRule>
  </conditionalFormatting>
  <conditionalFormatting sqref="P1652:Q1652">
    <cfRule type="expression" dxfId="11853" priority="4189" stopIfTrue="1">
      <formula>NOT(ISERROR(SEARCH("O",P1652)))</formula>
    </cfRule>
    <cfRule type="expression" dxfId="11852" priority="4190" stopIfTrue="1">
      <formula>NOT(ISERROR(SEARCH("X",P1652)))</formula>
    </cfRule>
    <cfRule type="expression" dxfId="11851" priority="4191" stopIfTrue="1">
      <formula>NOT(ISERROR(SEARCH("V",P1652)))</formula>
    </cfRule>
  </conditionalFormatting>
  <conditionalFormatting sqref="M1652:Q1652">
    <cfRule type="expression" dxfId="11850" priority="4181" stopIfTrue="1">
      <formula>NOT(ISERROR(SEARCH("O",M1652)))</formula>
    </cfRule>
    <cfRule type="expression" dxfId="11849" priority="4182" stopIfTrue="1">
      <formula>NOT(ISERROR(SEARCH("X",M1652)))</formula>
    </cfRule>
    <cfRule type="expression" dxfId="11848" priority="4183" stopIfTrue="1">
      <formula>NOT(ISERROR(SEARCH("V",M1652)))</formula>
    </cfRule>
  </conditionalFormatting>
  <conditionalFormatting sqref="M1652:Q1652">
    <cfRule type="expression" dxfId="11847" priority="4178" stopIfTrue="1">
      <formula>NOT(ISERROR(SEARCH("O",M1652)))</formula>
    </cfRule>
    <cfRule type="expression" dxfId="11846" priority="4179" stopIfTrue="1">
      <formula>NOT(ISERROR(SEARCH("X",M1652)))</formula>
    </cfRule>
    <cfRule type="expression" dxfId="11845" priority="4180" stopIfTrue="1">
      <formula>NOT(ISERROR(SEARCH("V",M1652)))</formula>
    </cfRule>
  </conditionalFormatting>
  <conditionalFormatting sqref="R1652:S1652">
    <cfRule type="expression" dxfId="11844" priority="4175" stopIfTrue="1">
      <formula>NOT(ISERROR(SEARCH("O",R1652)))</formula>
    </cfRule>
    <cfRule type="expression" dxfId="11843" priority="4176" stopIfTrue="1">
      <formula>NOT(ISERROR(SEARCH("X",R1652)))</formula>
    </cfRule>
    <cfRule type="expression" dxfId="11842" priority="4177" stopIfTrue="1">
      <formula>NOT(ISERROR(SEARCH("V",R1652)))</formula>
    </cfRule>
  </conditionalFormatting>
  <conditionalFormatting sqref="R1652:S1652">
    <cfRule type="expression" dxfId="11841" priority="4172" stopIfTrue="1">
      <formula>NOT(ISERROR(SEARCH("O",R1652)))</formula>
    </cfRule>
    <cfRule type="expression" dxfId="11840" priority="4173" stopIfTrue="1">
      <formula>NOT(ISERROR(SEARCH("X",R1652)))</formula>
    </cfRule>
    <cfRule type="expression" dxfId="11839" priority="4174" stopIfTrue="1">
      <formula>NOT(ISERROR(SEARCH("V",R1652)))</formula>
    </cfRule>
  </conditionalFormatting>
  <conditionalFormatting sqref="R1652:S1652">
    <cfRule type="expression" dxfId="11838" priority="4169" stopIfTrue="1">
      <formula>NOT(ISERROR(SEARCH("O",R1652)))</formula>
    </cfRule>
    <cfRule type="expression" dxfId="11837" priority="4170" stopIfTrue="1">
      <formula>NOT(ISERROR(SEARCH("X",R1652)))</formula>
    </cfRule>
    <cfRule type="expression" dxfId="11836" priority="4171" stopIfTrue="1">
      <formula>NOT(ISERROR(SEARCH("V",R1652)))</formula>
    </cfRule>
  </conditionalFormatting>
  <conditionalFormatting sqref="R1652:S1652">
    <cfRule type="expression" dxfId="11835" priority="4166" stopIfTrue="1">
      <formula>NOT(ISERROR(SEARCH("O",R1652)))</formula>
    </cfRule>
    <cfRule type="expression" dxfId="11834" priority="4167" stopIfTrue="1">
      <formula>NOT(ISERROR(SEARCH("X",R1652)))</formula>
    </cfRule>
    <cfRule type="expression" dxfId="11833" priority="4168" stopIfTrue="1">
      <formula>NOT(ISERROR(SEARCH("V",R1652)))</formula>
    </cfRule>
  </conditionalFormatting>
  <conditionalFormatting sqref="AM1652:AV1652">
    <cfRule type="cellIs" dxfId="11832" priority="4159" operator="equal">
      <formula>"NA"</formula>
    </cfRule>
    <cfRule type="cellIs" dxfId="11831" priority="4160" operator="equal">
      <formula>"NS"</formula>
    </cfRule>
    <cfRule type="cellIs" dxfId="11830" priority="4161" operator="equal">
      <formula>"S"</formula>
    </cfRule>
    <cfRule type="cellIs" dxfId="11829" priority="4162" operator="equal">
      <formula>"A"</formula>
    </cfRule>
    <cfRule type="cellIs" dxfId="11828" priority="4163" operator="equal">
      <formula>"X"</formula>
    </cfRule>
    <cfRule type="cellIs" dxfId="11827" priority="4164" operator="equal">
      <formula>"L"</formula>
    </cfRule>
    <cfRule type="cellIs" dxfId="11826" priority="4165" operator="equal">
      <formula>"V"</formula>
    </cfRule>
  </conditionalFormatting>
  <conditionalFormatting sqref="H1660 H1666">
    <cfRule type="expression" dxfId="11825" priority="4045" stopIfTrue="1">
      <formula>NOT(ISERROR(SEARCH("O",H1660)))</formula>
    </cfRule>
    <cfRule type="expression" dxfId="11824" priority="4046" stopIfTrue="1">
      <formula>NOT(ISERROR(SEARCH("X",H1660)))</formula>
    </cfRule>
    <cfRule type="expression" dxfId="11823" priority="4047" stopIfTrue="1">
      <formula>NOT(ISERROR(SEARCH("V",H1660)))</formula>
    </cfRule>
  </conditionalFormatting>
  <conditionalFormatting sqref="H1664:H1665">
    <cfRule type="expression" dxfId="11822" priority="4042" stopIfTrue="1">
      <formula>NOT(ISERROR(SEARCH("O",H1664)))</formula>
    </cfRule>
    <cfRule type="expression" dxfId="11821" priority="4043" stopIfTrue="1">
      <formula>NOT(ISERROR(SEARCH("X",H1664)))</formula>
    </cfRule>
    <cfRule type="expression" dxfId="11820" priority="4044" stopIfTrue="1">
      <formula>NOT(ISERROR(SEARCH("V",H1664)))</formula>
    </cfRule>
  </conditionalFormatting>
  <conditionalFormatting sqref="H1663">
    <cfRule type="expression" dxfId="11819" priority="4039" stopIfTrue="1">
      <formula>NOT(ISERROR(SEARCH("O",H1663)))</formula>
    </cfRule>
    <cfRule type="expression" dxfId="11818" priority="4040" stopIfTrue="1">
      <formula>NOT(ISERROR(SEARCH("X",H1663)))</formula>
    </cfRule>
    <cfRule type="expression" dxfId="11817" priority="4041" stopIfTrue="1">
      <formula>NOT(ISERROR(SEARCH("V",H1663)))</formula>
    </cfRule>
  </conditionalFormatting>
  <conditionalFormatting sqref="H1661:H1662">
    <cfRule type="expression" dxfId="11816" priority="4036" stopIfTrue="1">
      <formula>NOT(ISERROR(SEARCH("O",H1661)))</formula>
    </cfRule>
    <cfRule type="expression" dxfId="11815" priority="4037" stopIfTrue="1">
      <formula>NOT(ISERROR(SEARCH("X",H1661)))</formula>
    </cfRule>
    <cfRule type="expression" dxfId="11814" priority="4038" stopIfTrue="1">
      <formula>NOT(ISERROR(SEARCH("V",H1661)))</formula>
    </cfRule>
  </conditionalFormatting>
  <conditionalFormatting sqref="M1659:Q1659">
    <cfRule type="expression" dxfId="11813" priority="4109" stopIfTrue="1">
      <formula>NOT(ISERROR(SEARCH("O",M1659)))</formula>
    </cfRule>
    <cfRule type="expression" dxfId="11812" priority="4110" stopIfTrue="1">
      <formula>NOT(ISERROR(SEARCH("X",M1659)))</formula>
    </cfRule>
    <cfRule type="expression" dxfId="11811" priority="4111" stopIfTrue="1">
      <formula>NOT(ISERROR(SEARCH("V",M1659)))</formula>
    </cfRule>
  </conditionalFormatting>
  <conditionalFormatting sqref="M1663:Q1663">
    <cfRule type="expression" dxfId="11810" priority="4100" stopIfTrue="1">
      <formula>NOT(ISERROR(SEARCH("O",M1663)))</formula>
    </cfRule>
    <cfRule type="expression" dxfId="11809" priority="4101" stopIfTrue="1">
      <formula>NOT(ISERROR(SEARCH("X",M1663)))</formula>
    </cfRule>
    <cfRule type="expression" dxfId="11808" priority="4102" stopIfTrue="1">
      <formula>NOT(ISERROR(SEARCH("V",M1663)))</formula>
    </cfRule>
  </conditionalFormatting>
  <conditionalFormatting sqref="M1659:Q1668">
    <cfRule type="expression" dxfId="11807" priority="4144" stopIfTrue="1">
      <formula>NOT(ISERROR(SEARCH("O",M1659)))</formula>
    </cfRule>
    <cfRule type="expression" dxfId="11806" priority="4145" stopIfTrue="1">
      <formula>NOT(ISERROR(SEARCH("X",M1659)))</formula>
    </cfRule>
    <cfRule type="expression" dxfId="11805" priority="4146" stopIfTrue="1">
      <formula>NOT(ISERROR(SEARCH("V",M1659)))</formula>
    </cfRule>
  </conditionalFormatting>
  <conditionalFormatting sqref="Q1659:Q1668 O1659:O1668">
    <cfRule type="expression" dxfId="11804" priority="4138" stopIfTrue="1">
      <formula>NOT(ISERROR(SEARCH("O",O1659)))</formula>
    </cfRule>
    <cfRule type="expression" dxfId="11803" priority="4139" stopIfTrue="1">
      <formula>NOT(ISERROR(SEARCH("X",O1659)))</formula>
    </cfRule>
    <cfRule type="expression" dxfId="11802" priority="4140" stopIfTrue="1">
      <formula>NOT(ISERROR(SEARCH("V",O1659)))</formula>
    </cfRule>
    <cfRule type="expression" dxfId="11801" priority="4141" stopIfTrue="1">
      <formula>NOT(ISERROR(SEARCH("O",O1659)))</formula>
    </cfRule>
    <cfRule type="expression" dxfId="11800" priority="4142" stopIfTrue="1">
      <formula>NOT(ISERROR(SEARCH("X",O1659)))</formula>
    </cfRule>
    <cfRule type="expression" dxfId="11799" priority="4143" stopIfTrue="1">
      <formula>NOT(ISERROR(SEARCH("V",O1659)))</formula>
    </cfRule>
  </conditionalFormatting>
  <conditionalFormatting sqref="O1659:O1668 Q1659:Q1668">
    <cfRule type="expression" dxfId="11798" priority="4118" stopIfTrue="1">
      <formula>NOT(ISERROR(SEARCH("O",O1659)))</formula>
    </cfRule>
    <cfRule type="expression" dxfId="11797" priority="4119" stopIfTrue="1">
      <formula>NOT(ISERROR(SEARCH("X",O1659)))</formula>
    </cfRule>
    <cfRule type="expression" dxfId="11796" priority="4120" stopIfTrue="1">
      <formula>NOT(ISERROR(SEARCH("V",O1659)))</formula>
    </cfRule>
    <cfRule type="expression" dxfId="11795" priority="4121" stopIfTrue="1">
      <formula>NOT(ISERROR(SEARCH("O",O1659)))</formula>
    </cfRule>
    <cfRule type="expression" dxfId="11794" priority="4122" stopIfTrue="1">
      <formula>NOT(ISERROR(SEARCH("X",O1659)))</formula>
    </cfRule>
  </conditionalFormatting>
  <conditionalFormatting sqref="M1659:M1668">
    <cfRule type="expression" dxfId="11793" priority="4126" stopIfTrue="1">
      <formula>NOT(ISERROR(SEARCH("O",M1659)))</formula>
    </cfRule>
    <cfRule type="expression" dxfId="11792" priority="4127" stopIfTrue="1">
      <formula>NOT(ISERROR(SEARCH("X",M1659)))</formula>
    </cfRule>
    <cfRule type="expression" dxfId="11791" priority="4128" stopIfTrue="1">
      <formula>NOT(ISERROR(SEARCH("V",M1659)))</formula>
    </cfRule>
  </conditionalFormatting>
  <conditionalFormatting sqref="N1659:N1668">
    <cfRule type="expression" dxfId="11790" priority="4135" stopIfTrue="1">
      <formula>NOT(ISERROR(SEARCH("O",N1659)))</formula>
    </cfRule>
    <cfRule type="expression" dxfId="11789" priority="4136" stopIfTrue="1">
      <formula>NOT(ISERROR(SEARCH("X",N1659)))</formula>
    </cfRule>
    <cfRule type="expression" dxfId="11788" priority="4137" stopIfTrue="1">
      <formula>NOT(ISERROR(SEARCH("V",N1659)))</formula>
    </cfRule>
  </conditionalFormatting>
  <conditionalFormatting sqref="O1659:O1668">
    <cfRule type="expression" dxfId="11787" priority="4129" stopIfTrue="1">
      <formula>NOT(ISERROR(SEARCH("O",O1659)))</formula>
    </cfRule>
    <cfRule type="expression" dxfId="11786" priority="4130" stopIfTrue="1">
      <formula>NOT(ISERROR(SEARCH("X",O1659)))</formula>
    </cfRule>
    <cfRule type="expression" dxfId="11785" priority="4131" stopIfTrue="1">
      <formula>NOT(ISERROR(SEARCH("V",O1659)))</formula>
    </cfRule>
    <cfRule type="expression" dxfId="11784" priority="4132" stopIfTrue="1">
      <formula>NOT(ISERROR(SEARCH("O",O1659)))</formula>
    </cfRule>
    <cfRule type="expression" dxfId="11783" priority="4133" stopIfTrue="1">
      <formula>NOT(ISERROR(SEARCH("X",O1659)))</formula>
    </cfRule>
    <cfRule type="expression" dxfId="11782" priority="4134" stopIfTrue="1">
      <formula>NOT(ISERROR(SEARCH("V",O1659)))</formula>
    </cfRule>
  </conditionalFormatting>
  <conditionalFormatting sqref="P1659:Q1668">
    <cfRule type="expression" dxfId="11781" priority="4123" stopIfTrue="1">
      <formula>NOT(ISERROR(SEARCH("O",P1659)))</formula>
    </cfRule>
    <cfRule type="expression" dxfId="11780" priority="4124" stopIfTrue="1">
      <formula>NOT(ISERROR(SEARCH("X",P1659)))</formula>
    </cfRule>
    <cfRule type="expression" dxfId="11779" priority="4125" stopIfTrue="1">
      <formula>NOT(ISERROR(SEARCH("V",P1659)))</formula>
    </cfRule>
  </conditionalFormatting>
  <conditionalFormatting sqref="M1659:Q1668">
    <cfRule type="expression" dxfId="11778" priority="4115" stopIfTrue="1">
      <formula>NOT(ISERROR(SEARCH("O",M1659)))</formula>
    </cfRule>
    <cfRule type="expression" dxfId="11777" priority="4116" stopIfTrue="1">
      <formula>NOT(ISERROR(SEARCH("X",M1659)))</formula>
    </cfRule>
    <cfRule type="expression" dxfId="11776" priority="4117" stopIfTrue="1">
      <formula>NOT(ISERROR(SEARCH("V",M1659)))</formula>
    </cfRule>
  </conditionalFormatting>
  <conditionalFormatting sqref="M1667:Q1668">
    <cfRule type="expression" dxfId="11775" priority="4112" stopIfTrue="1">
      <formula>NOT(ISERROR(SEARCH("O",M1667)))</formula>
    </cfRule>
    <cfRule type="expression" dxfId="11774" priority="4113" stopIfTrue="1">
      <formula>NOT(ISERROR(SEARCH("X",M1667)))</formula>
    </cfRule>
    <cfRule type="expression" dxfId="11773" priority="4114" stopIfTrue="1">
      <formula>NOT(ISERROR(SEARCH("V",M1667)))</formula>
    </cfRule>
  </conditionalFormatting>
  <conditionalFormatting sqref="M1660:Q1660 M1666:Q1666">
    <cfRule type="expression" dxfId="11772" priority="4106" stopIfTrue="1">
      <formula>NOT(ISERROR(SEARCH("O",M1660)))</formula>
    </cfRule>
    <cfRule type="expression" dxfId="11771" priority="4107" stopIfTrue="1">
      <formula>NOT(ISERROR(SEARCH("X",M1660)))</formula>
    </cfRule>
    <cfRule type="expression" dxfId="11770" priority="4108" stopIfTrue="1">
      <formula>NOT(ISERROR(SEARCH("V",M1660)))</formula>
    </cfRule>
  </conditionalFormatting>
  <conditionalFormatting sqref="M1661:Q1662">
    <cfRule type="expression" dxfId="11769" priority="4097" stopIfTrue="1">
      <formula>NOT(ISERROR(SEARCH("O",M1661)))</formula>
    </cfRule>
    <cfRule type="expression" dxfId="11768" priority="4098" stopIfTrue="1">
      <formula>NOT(ISERROR(SEARCH("X",M1661)))</formula>
    </cfRule>
    <cfRule type="expression" dxfId="11767" priority="4099" stopIfTrue="1">
      <formula>NOT(ISERROR(SEARCH("V",M1661)))</formula>
    </cfRule>
  </conditionalFormatting>
  <conditionalFormatting sqref="M1664:Q1665">
    <cfRule type="expression" dxfId="11766" priority="4103" stopIfTrue="1">
      <formula>NOT(ISERROR(SEARCH("O",M1664)))</formula>
    </cfRule>
    <cfRule type="expression" dxfId="11765" priority="4104" stopIfTrue="1">
      <formula>NOT(ISERROR(SEARCH("X",M1664)))</formula>
    </cfRule>
    <cfRule type="expression" dxfId="11764" priority="4105" stopIfTrue="1">
      <formula>NOT(ISERROR(SEARCH("V",M1664)))</formula>
    </cfRule>
  </conditionalFormatting>
  <conditionalFormatting sqref="R1659:S1659">
    <cfRule type="expression" dxfId="11763" priority="4082" stopIfTrue="1">
      <formula>NOT(ISERROR(SEARCH("O",R1659)))</formula>
    </cfRule>
    <cfRule type="expression" dxfId="11762" priority="4083" stopIfTrue="1">
      <formula>NOT(ISERROR(SEARCH("X",R1659)))</formula>
    </cfRule>
    <cfRule type="expression" dxfId="11761" priority="4084" stopIfTrue="1">
      <formula>NOT(ISERROR(SEARCH("V",R1659)))</formula>
    </cfRule>
  </conditionalFormatting>
  <conditionalFormatting sqref="R1663:S1663">
    <cfRule type="expression" dxfId="11760" priority="4073" stopIfTrue="1">
      <formula>NOT(ISERROR(SEARCH("O",R1663)))</formula>
    </cfRule>
    <cfRule type="expression" dxfId="11759" priority="4074" stopIfTrue="1">
      <formula>NOT(ISERROR(SEARCH("X",R1663)))</formula>
    </cfRule>
    <cfRule type="expression" dxfId="11758" priority="4075" stopIfTrue="1">
      <formula>NOT(ISERROR(SEARCH("V",R1663)))</formula>
    </cfRule>
  </conditionalFormatting>
  <conditionalFormatting sqref="R1659:S1668">
    <cfRule type="expression" dxfId="11757" priority="4094" stopIfTrue="1">
      <formula>NOT(ISERROR(SEARCH("O",R1659)))</formula>
    </cfRule>
    <cfRule type="expression" dxfId="11756" priority="4095" stopIfTrue="1">
      <formula>NOT(ISERROR(SEARCH("X",R1659)))</formula>
    </cfRule>
    <cfRule type="expression" dxfId="11755" priority="4096" stopIfTrue="1">
      <formula>NOT(ISERROR(SEARCH("V",R1659)))</formula>
    </cfRule>
  </conditionalFormatting>
  <conditionalFormatting sqref="R1659:S1668">
    <cfRule type="expression" dxfId="11754" priority="4091" stopIfTrue="1">
      <formula>NOT(ISERROR(SEARCH("O",R1659)))</formula>
    </cfRule>
    <cfRule type="expression" dxfId="11753" priority="4092" stopIfTrue="1">
      <formula>NOT(ISERROR(SEARCH("X",R1659)))</formula>
    </cfRule>
    <cfRule type="expression" dxfId="11752" priority="4093" stopIfTrue="1">
      <formula>NOT(ISERROR(SEARCH("V",R1659)))</formula>
    </cfRule>
  </conditionalFormatting>
  <conditionalFormatting sqref="R1659:S1668">
    <cfRule type="expression" dxfId="11751" priority="4088" stopIfTrue="1">
      <formula>NOT(ISERROR(SEARCH("O",R1659)))</formula>
    </cfRule>
    <cfRule type="expression" dxfId="11750" priority="4089" stopIfTrue="1">
      <formula>NOT(ISERROR(SEARCH("X",R1659)))</formula>
    </cfRule>
    <cfRule type="expression" dxfId="11749" priority="4090" stopIfTrue="1">
      <formula>NOT(ISERROR(SEARCH("V",R1659)))</formula>
    </cfRule>
  </conditionalFormatting>
  <conditionalFormatting sqref="R1667:S1668">
    <cfRule type="expression" dxfId="11748" priority="4085" stopIfTrue="1">
      <formula>NOT(ISERROR(SEARCH("O",R1667)))</formula>
    </cfRule>
    <cfRule type="expression" dxfId="11747" priority="4086" stopIfTrue="1">
      <formula>NOT(ISERROR(SEARCH("X",R1667)))</formula>
    </cfRule>
    <cfRule type="expression" dxfId="11746" priority="4087" stopIfTrue="1">
      <formula>NOT(ISERROR(SEARCH("V",R1667)))</formula>
    </cfRule>
  </conditionalFormatting>
  <conditionalFormatting sqref="R1660:S1660 R1666:S1666">
    <cfRule type="expression" dxfId="11745" priority="4079" stopIfTrue="1">
      <formula>NOT(ISERROR(SEARCH("O",R1660)))</formula>
    </cfRule>
    <cfRule type="expression" dxfId="11744" priority="4080" stopIfTrue="1">
      <formula>NOT(ISERROR(SEARCH("X",R1660)))</formula>
    </cfRule>
    <cfRule type="expression" dxfId="11743" priority="4081" stopIfTrue="1">
      <formula>NOT(ISERROR(SEARCH("V",R1660)))</formula>
    </cfRule>
  </conditionalFormatting>
  <conditionalFormatting sqref="R1661:S1662">
    <cfRule type="expression" dxfId="11742" priority="4070" stopIfTrue="1">
      <formula>NOT(ISERROR(SEARCH("O",R1661)))</formula>
    </cfRule>
    <cfRule type="expression" dxfId="11741" priority="4071" stopIfTrue="1">
      <formula>NOT(ISERROR(SEARCH("X",R1661)))</formula>
    </cfRule>
    <cfRule type="expression" dxfId="11740" priority="4072" stopIfTrue="1">
      <formula>NOT(ISERROR(SEARCH("V",R1661)))</formula>
    </cfRule>
  </conditionalFormatting>
  <conditionalFormatting sqref="R1664:S1665">
    <cfRule type="expression" dxfId="11739" priority="4076" stopIfTrue="1">
      <formula>NOT(ISERROR(SEARCH("O",R1664)))</formula>
    </cfRule>
    <cfRule type="expression" dxfId="11738" priority="4077" stopIfTrue="1">
      <formula>NOT(ISERROR(SEARCH("X",R1664)))</formula>
    </cfRule>
    <cfRule type="expression" dxfId="11737" priority="4078" stopIfTrue="1">
      <formula>NOT(ISERROR(SEARCH("V",R1664)))</formula>
    </cfRule>
  </conditionalFormatting>
  <conditionalFormatting sqref="AM1659:AV1668">
    <cfRule type="cellIs" dxfId="11736" priority="4063" operator="equal">
      <formula>"NA"</formula>
    </cfRule>
    <cfRule type="cellIs" dxfId="11735" priority="4064" operator="equal">
      <formula>"NS"</formula>
    </cfRule>
    <cfRule type="cellIs" dxfId="11734" priority="4065" operator="equal">
      <formula>"S"</formula>
    </cfRule>
    <cfRule type="cellIs" dxfId="11733" priority="4066" operator="equal">
      <formula>"A"</formula>
    </cfRule>
    <cfRule type="cellIs" dxfId="11732" priority="4067" operator="equal">
      <formula>"X"</formula>
    </cfRule>
    <cfRule type="cellIs" dxfId="11731" priority="4068" operator="equal">
      <formula>"L"</formula>
    </cfRule>
    <cfRule type="cellIs" dxfId="11730" priority="4069" operator="equal">
      <formula>"V"</formula>
    </cfRule>
  </conditionalFormatting>
  <conditionalFormatting sqref="H1659">
    <cfRule type="expression" dxfId="11729" priority="4048" stopIfTrue="1">
      <formula>NOT(ISERROR(SEARCH("O",H1659)))</formula>
    </cfRule>
    <cfRule type="expression" dxfId="11728" priority="4049" stopIfTrue="1">
      <formula>NOT(ISERROR(SEARCH("X",H1659)))</formula>
    </cfRule>
    <cfRule type="expression" dxfId="11727" priority="4050" stopIfTrue="1">
      <formula>NOT(ISERROR(SEARCH("V",H1659)))</formula>
    </cfRule>
  </conditionalFormatting>
  <conditionalFormatting sqref="R1785:S1786">
    <cfRule type="expression" dxfId="11726" priority="4016" stopIfTrue="1">
      <formula>NOT(ISERROR(SEARCH("O",R1785)))</formula>
    </cfRule>
    <cfRule type="expression" dxfId="11725" priority="4017" stopIfTrue="1">
      <formula>NOT(ISERROR(SEARCH("X",R1785)))</formula>
    </cfRule>
    <cfRule type="expression" dxfId="11724" priority="4018" stopIfTrue="1">
      <formula>NOT(ISERROR(SEARCH("V",R1785)))</formula>
    </cfRule>
  </conditionalFormatting>
  <conditionalFormatting sqref="H1659:H1668">
    <cfRule type="expression" dxfId="11723" priority="4060" stopIfTrue="1">
      <formula>NOT(ISERROR(SEARCH("O",H1659)))</formula>
    </cfRule>
    <cfRule type="expression" dxfId="11722" priority="4061" stopIfTrue="1">
      <formula>NOT(ISERROR(SEARCH("X",H1659)))</formula>
    </cfRule>
    <cfRule type="expression" dxfId="11721" priority="4062" stopIfTrue="1">
      <formula>NOT(ISERROR(SEARCH("V",H1659)))</formula>
    </cfRule>
  </conditionalFormatting>
  <conditionalFormatting sqref="H1659:H1668">
    <cfRule type="expression" dxfId="11720" priority="4057" stopIfTrue="1">
      <formula>NOT(ISERROR(SEARCH("O",H1659)))</formula>
    </cfRule>
    <cfRule type="expression" dxfId="11719" priority="4058" stopIfTrue="1">
      <formula>NOT(ISERROR(SEARCH("X",H1659)))</formula>
    </cfRule>
    <cfRule type="expression" dxfId="11718" priority="4059" stopIfTrue="1">
      <formula>NOT(ISERROR(SEARCH("V",H1659)))</formula>
    </cfRule>
  </conditionalFormatting>
  <conditionalFormatting sqref="H1659:H1668">
    <cfRule type="expression" dxfId="11717" priority="4054" stopIfTrue="1">
      <formula>NOT(ISERROR(SEARCH("O",H1659)))</formula>
    </cfRule>
    <cfRule type="expression" dxfId="11716" priority="4055" stopIfTrue="1">
      <formula>NOT(ISERROR(SEARCH("X",H1659)))</formula>
    </cfRule>
    <cfRule type="expression" dxfId="11715" priority="4056" stopIfTrue="1">
      <formula>NOT(ISERROR(SEARCH("V",H1659)))</formula>
    </cfRule>
  </conditionalFormatting>
  <conditionalFormatting sqref="H1667:H1668">
    <cfRule type="expression" dxfId="11714" priority="4051" stopIfTrue="1">
      <formula>NOT(ISERROR(SEARCH("O",H1667)))</formula>
    </cfRule>
    <cfRule type="expression" dxfId="11713" priority="4052" stopIfTrue="1">
      <formula>NOT(ISERROR(SEARCH("X",H1667)))</formula>
    </cfRule>
    <cfRule type="expression" dxfId="11712" priority="4053" stopIfTrue="1">
      <formula>NOT(ISERROR(SEARCH("V",H1667)))</formula>
    </cfRule>
  </conditionalFormatting>
  <conditionalFormatting sqref="Q1812">
    <cfRule type="expression" dxfId="11711" priority="3994" stopIfTrue="1">
      <formula>NOT(ISERROR(SEARCH("O",Q1812)))</formula>
    </cfRule>
    <cfRule type="expression" dxfId="11710" priority="3995" stopIfTrue="1">
      <formula>NOT(ISERROR(SEARCH("X",Q1812)))</formula>
    </cfRule>
    <cfRule type="expression" dxfId="11709" priority="3996" stopIfTrue="1">
      <formula>NOT(ISERROR(SEARCH("V",Q1812)))</formula>
    </cfRule>
  </conditionalFormatting>
  <conditionalFormatting sqref="H1785:H1786">
    <cfRule type="expression" dxfId="11708" priority="4013" stopIfTrue="1">
      <formula>NOT(ISERROR(SEARCH("O",H1785)))</formula>
    </cfRule>
    <cfRule type="expression" dxfId="11707" priority="4014" stopIfTrue="1">
      <formula>NOT(ISERROR(SEARCH("X",H1785)))</formula>
    </cfRule>
    <cfRule type="expression" dxfId="11706" priority="4015" stopIfTrue="1">
      <formula>NOT(ISERROR(SEARCH("V",H1785)))</formula>
    </cfRule>
  </conditionalFormatting>
  <conditionalFormatting sqref="M1785:Q1786">
    <cfRule type="expression" dxfId="11705" priority="4019" stopIfTrue="1">
      <formula>NOT(ISERROR(SEARCH("O",M1785)))</formula>
    </cfRule>
    <cfRule type="expression" dxfId="11704" priority="4020" stopIfTrue="1">
      <formula>NOT(ISERROR(SEARCH("X",M1785)))</formula>
    </cfRule>
    <cfRule type="expression" dxfId="11703" priority="4021" stopIfTrue="1">
      <formula>NOT(ISERROR(SEARCH("V",M1785)))</formula>
    </cfRule>
  </conditionalFormatting>
  <conditionalFormatting sqref="AM1786:AV1786">
    <cfRule type="cellIs" dxfId="11702" priority="4029" operator="equal">
      <formula>"NA"</formula>
    </cfRule>
    <cfRule type="cellIs" dxfId="11701" priority="4030" operator="equal">
      <formula>"NS"</formula>
    </cfRule>
    <cfRule type="cellIs" dxfId="11700" priority="4031" operator="equal">
      <formula>"S"</formula>
    </cfRule>
    <cfRule type="cellIs" dxfId="11699" priority="4032" operator="equal">
      <formula>"A"</formula>
    </cfRule>
    <cfRule type="cellIs" dxfId="11698" priority="4033" operator="equal">
      <formula>"X"</formula>
    </cfRule>
    <cfRule type="cellIs" dxfId="11697" priority="4034" operator="equal">
      <formula>"L"</formula>
    </cfRule>
    <cfRule type="cellIs" dxfId="11696" priority="4035" operator="equal">
      <formula>"V"</formula>
    </cfRule>
  </conditionalFormatting>
  <conditionalFormatting sqref="AM1785:AV1785">
    <cfRule type="cellIs" dxfId="11695" priority="4022" operator="equal">
      <formula>"NA"</formula>
    </cfRule>
    <cfRule type="cellIs" dxfId="11694" priority="4023" operator="equal">
      <formula>"NS"</formula>
    </cfRule>
    <cfRule type="cellIs" dxfId="11693" priority="4024" operator="equal">
      <formula>"S"</formula>
    </cfRule>
    <cfRule type="cellIs" dxfId="11692" priority="4025" operator="equal">
      <formula>"A"</formula>
    </cfRule>
    <cfRule type="cellIs" dxfId="11691" priority="4026" operator="equal">
      <formula>"X"</formula>
    </cfRule>
    <cfRule type="cellIs" dxfId="11690" priority="4027" operator="equal">
      <formula>"L"</formula>
    </cfRule>
    <cfRule type="cellIs" dxfId="11689" priority="4028" operator="equal">
      <formula>"V"</formula>
    </cfRule>
  </conditionalFormatting>
  <conditionalFormatting sqref="O1812">
    <cfRule type="expression" dxfId="11688" priority="3991" stopIfTrue="1">
      <formula>NOT(ISERROR(SEARCH("O",O1812)))</formula>
    </cfRule>
    <cfRule type="expression" dxfId="11687" priority="3992" stopIfTrue="1">
      <formula>NOT(ISERROR(SEARCH("X",O1812)))</formula>
    </cfRule>
    <cfRule type="expression" dxfId="11686" priority="3993" stopIfTrue="1">
      <formula>NOT(ISERROR(SEARCH("V",O1812)))</formula>
    </cfRule>
  </conditionalFormatting>
  <conditionalFormatting sqref="R1812:S1812">
    <cfRule type="expression" dxfId="11685" priority="3988" stopIfTrue="1">
      <formula>NOT(ISERROR(SEARCH("O",R1812)))</formula>
    </cfRule>
    <cfRule type="expression" dxfId="11684" priority="3989" stopIfTrue="1">
      <formula>NOT(ISERROR(SEARCH("X",R1812)))</formula>
    </cfRule>
    <cfRule type="expression" dxfId="11683" priority="3990" stopIfTrue="1">
      <formula>NOT(ISERROR(SEARCH("V",R1812)))</formula>
    </cfRule>
  </conditionalFormatting>
  <conditionalFormatting sqref="H1812">
    <cfRule type="expression" dxfId="11682" priority="3985" stopIfTrue="1">
      <formula>NOT(ISERROR(SEARCH("O",H1812)))</formula>
    </cfRule>
    <cfRule type="expression" dxfId="11681" priority="3986" stopIfTrue="1">
      <formula>NOT(ISERROR(SEARCH("X",H1812)))</formula>
    </cfRule>
    <cfRule type="expression" dxfId="11680" priority="3987" stopIfTrue="1">
      <formula>NOT(ISERROR(SEARCH("V",H1812)))</formula>
    </cfRule>
  </conditionalFormatting>
  <conditionalFormatting sqref="AM1812:AV1812">
    <cfRule type="cellIs" dxfId="11679" priority="4006" operator="equal">
      <formula>"NA"</formula>
    </cfRule>
    <cfRule type="cellIs" dxfId="11678" priority="4007" operator="equal">
      <formula>"NS"</formula>
    </cfRule>
    <cfRule type="cellIs" dxfId="11677" priority="4008" operator="equal">
      <formula>"S"</formula>
    </cfRule>
    <cfRule type="cellIs" dxfId="11676" priority="4009" operator="equal">
      <formula>"A"</formula>
    </cfRule>
    <cfRule type="cellIs" dxfId="11675" priority="4010" operator="equal">
      <formula>"X"</formula>
    </cfRule>
    <cfRule type="cellIs" dxfId="11674" priority="4011" operator="equal">
      <formula>"L"</formula>
    </cfRule>
    <cfRule type="cellIs" dxfId="11673" priority="4012" operator="equal">
      <formula>"V"</formula>
    </cfRule>
  </conditionalFormatting>
  <conditionalFormatting sqref="N1812">
    <cfRule type="expression" dxfId="11672" priority="3997" stopIfTrue="1">
      <formula>NOT(ISERROR(SEARCH("O",N1812)))</formula>
    </cfRule>
    <cfRule type="expression" dxfId="11671" priority="3998" stopIfTrue="1">
      <formula>NOT(ISERROR(SEARCH("X",N1812)))</formula>
    </cfRule>
    <cfRule type="expression" dxfId="11670" priority="3999" stopIfTrue="1">
      <formula>NOT(ISERROR(SEARCH("V",N1812)))</formula>
    </cfRule>
  </conditionalFormatting>
  <conditionalFormatting sqref="P1812">
    <cfRule type="expression" dxfId="11669" priority="4003" stopIfTrue="1">
      <formula>NOT(ISERROR(SEARCH("O",P1812)))</formula>
    </cfRule>
    <cfRule type="expression" dxfId="11668" priority="4004" stopIfTrue="1">
      <formula>NOT(ISERROR(SEARCH("X",P1812)))</formula>
    </cfRule>
    <cfRule type="expression" dxfId="11667" priority="4005" stopIfTrue="1">
      <formula>NOT(ISERROR(SEARCH("V",P1812)))</formula>
    </cfRule>
  </conditionalFormatting>
  <conditionalFormatting sqref="M1812">
    <cfRule type="expression" dxfId="11666" priority="4000" stopIfTrue="1">
      <formula>NOT(ISERROR(SEARCH("O",M1812)))</formula>
    </cfRule>
    <cfRule type="expression" dxfId="11665" priority="4001" stopIfTrue="1">
      <formula>NOT(ISERROR(SEARCH("X",M1812)))</formula>
    </cfRule>
    <cfRule type="expression" dxfId="11664" priority="4002" stopIfTrue="1">
      <formula>NOT(ISERROR(SEARCH("V",M1812)))</formula>
    </cfRule>
  </conditionalFormatting>
  <conditionalFormatting sqref="AM1829:AV1829">
    <cfRule type="cellIs" dxfId="11663" priority="3950" operator="equal">
      <formula>"NA"</formula>
    </cfRule>
    <cfRule type="cellIs" dxfId="11662" priority="3951" operator="equal">
      <formula>"NS"</formula>
    </cfRule>
    <cfRule type="cellIs" dxfId="11661" priority="3952" operator="equal">
      <formula>"S"</formula>
    </cfRule>
    <cfRule type="cellIs" dxfId="11660" priority="3953" operator="equal">
      <formula>"A"</formula>
    </cfRule>
    <cfRule type="cellIs" dxfId="11659" priority="3954" operator="equal">
      <formula>"X"</formula>
    </cfRule>
    <cfRule type="cellIs" dxfId="11658" priority="3955" operator="equal">
      <formula>"L"</formula>
    </cfRule>
    <cfRule type="cellIs" dxfId="11657" priority="3956" operator="equal">
      <formula>"V"</formula>
    </cfRule>
  </conditionalFormatting>
  <conditionalFormatting sqref="AM1826:AV1826">
    <cfRule type="cellIs" dxfId="11656" priority="3943" operator="equal">
      <formula>"NA"</formula>
    </cfRule>
    <cfRule type="cellIs" dxfId="11655" priority="3944" operator="equal">
      <formula>"NS"</formula>
    </cfRule>
    <cfRule type="cellIs" dxfId="11654" priority="3945" operator="equal">
      <formula>"S"</formula>
    </cfRule>
    <cfRule type="cellIs" dxfId="11653" priority="3946" operator="equal">
      <formula>"A"</formula>
    </cfRule>
    <cfRule type="cellIs" dxfId="11652" priority="3947" operator="equal">
      <formula>"X"</formula>
    </cfRule>
    <cfRule type="cellIs" dxfId="11651" priority="3948" operator="equal">
      <formula>"L"</formula>
    </cfRule>
    <cfRule type="cellIs" dxfId="11650" priority="3949" operator="equal">
      <formula>"V"</formula>
    </cfRule>
  </conditionalFormatting>
  <conditionalFormatting sqref="AM1831:AV1832 AM1823:AV1823">
    <cfRule type="cellIs" dxfId="11649" priority="3978" operator="equal">
      <formula>"NA"</formula>
    </cfRule>
    <cfRule type="cellIs" dxfId="11648" priority="3979" operator="equal">
      <formula>"NS"</formula>
    </cfRule>
    <cfRule type="cellIs" dxfId="11647" priority="3980" operator="equal">
      <formula>"S"</formula>
    </cfRule>
    <cfRule type="cellIs" dxfId="11646" priority="3981" operator="equal">
      <formula>"A"</formula>
    </cfRule>
    <cfRule type="cellIs" dxfId="11645" priority="3982" operator="equal">
      <formula>"X"</formula>
    </cfRule>
    <cfRule type="cellIs" dxfId="11644" priority="3983" operator="equal">
      <formula>"L"</formula>
    </cfRule>
    <cfRule type="cellIs" dxfId="11643" priority="3984" operator="equal">
      <formula>"V"</formula>
    </cfRule>
  </conditionalFormatting>
  <conditionalFormatting sqref="AM1824:AV1824">
    <cfRule type="cellIs" dxfId="11642" priority="3971" operator="equal">
      <formula>"NA"</formula>
    </cfRule>
    <cfRule type="cellIs" dxfId="11641" priority="3972" operator="equal">
      <formula>"NS"</formula>
    </cfRule>
    <cfRule type="cellIs" dxfId="11640" priority="3973" operator="equal">
      <formula>"S"</formula>
    </cfRule>
    <cfRule type="cellIs" dxfId="11639" priority="3974" operator="equal">
      <formula>"A"</formula>
    </cfRule>
    <cfRule type="cellIs" dxfId="11638" priority="3975" operator="equal">
      <formula>"X"</formula>
    </cfRule>
    <cfRule type="cellIs" dxfId="11637" priority="3976" operator="equal">
      <formula>"L"</formula>
    </cfRule>
    <cfRule type="cellIs" dxfId="11636" priority="3977" operator="equal">
      <formula>"V"</formula>
    </cfRule>
  </conditionalFormatting>
  <conditionalFormatting sqref="AM1825:AV1825">
    <cfRule type="cellIs" dxfId="11635" priority="3964" operator="equal">
      <formula>"NA"</formula>
    </cfRule>
    <cfRule type="cellIs" dxfId="11634" priority="3965" operator="equal">
      <formula>"NS"</formula>
    </cfRule>
    <cfRule type="cellIs" dxfId="11633" priority="3966" operator="equal">
      <formula>"S"</formula>
    </cfRule>
    <cfRule type="cellIs" dxfId="11632" priority="3967" operator="equal">
      <formula>"A"</formula>
    </cfRule>
    <cfRule type="cellIs" dxfId="11631" priority="3968" operator="equal">
      <formula>"X"</formula>
    </cfRule>
    <cfRule type="cellIs" dxfId="11630" priority="3969" operator="equal">
      <formula>"L"</formula>
    </cfRule>
    <cfRule type="cellIs" dxfId="11629" priority="3970" operator="equal">
      <formula>"V"</formula>
    </cfRule>
  </conditionalFormatting>
  <conditionalFormatting sqref="AM1828:AV1828">
    <cfRule type="cellIs" dxfId="11628" priority="3957" operator="equal">
      <formula>"NA"</formula>
    </cfRule>
    <cfRule type="cellIs" dxfId="11627" priority="3958" operator="equal">
      <formula>"NS"</formula>
    </cfRule>
    <cfRule type="cellIs" dxfId="11626" priority="3959" operator="equal">
      <formula>"S"</formula>
    </cfRule>
    <cfRule type="cellIs" dxfId="11625" priority="3960" operator="equal">
      <formula>"A"</formula>
    </cfRule>
    <cfRule type="cellIs" dxfId="11624" priority="3961" operator="equal">
      <formula>"X"</formula>
    </cfRule>
    <cfRule type="cellIs" dxfId="11623" priority="3962" operator="equal">
      <formula>"L"</formula>
    </cfRule>
    <cfRule type="cellIs" dxfId="11622" priority="3963" operator="equal">
      <formula>"V"</formula>
    </cfRule>
  </conditionalFormatting>
  <conditionalFormatting sqref="AM1827:AV1827">
    <cfRule type="cellIs" dxfId="11621" priority="3936" operator="equal">
      <formula>"NA"</formula>
    </cfRule>
    <cfRule type="cellIs" dxfId="11620" priority="3937" operator="equal">
      <formula>"NS"</formula>
    </cfRule>
    <cfRule type="cellIs" dxfId="11619" priority="3938" operator="equal">
      <formula>"S"</formula>
    </cfRule>
    <cfRule type="cellIs" dxfId="11618" priority="3939" operator="equal">
      <formula>"A"</formula>
    </cfRule>
    <cfRule type="cellIs" dxfId="11617" priority="3940" operator="equal">
      <formula>"X"</formula>
    </cfRule>
    <cfRule type="cellIs" dxfId="11616" priority="3941" operator="equal">
      <formula>"L"</formula>
    </cfRule>
    <cfRule type="cellIs" dxfId="11615" priority="3942" operator="equal">
      <formula>"V"</formula>
    </cfRule>
  </conditionalFormatting>
  <conditionalFormatting sqref="N1823">
    <cfRule type="expression" dxfId="11614" priority="3927" stopIfTrue="1">
      <formula>NOT(ISERROR(SEARCH("O",N1823)))</formula>
    </cfRule>
    <cfRule type="expression" dxfId="11613" priority="3928" stopIfTrue="1">
      <formula>NOT(ISERROR(SEARCH("X",N1823)))</formula>
    </cfRule>
    <cfRule type="expression" dxfId="11612" priority="3929" stopIfTrue="1">
      <formula>NOT(ISERROR(SEARCH("V",N1823)))</formula>
    </cfRule>
  </conditionalFormatting>
  <conditionalFormatting sqref="Q1823">
    <cfRule type="expression" dxfId="11611" priority="3924" stopIfTrue="1">
      <formula>NOT(ISERROR(SEARCH("O",Q1823)))</formula>
    </cfRule>
    <cfRule type="expression" dxfId="11610" priority="3925" stopIfTrue="1">
      <formula>NOT(ISERROR(SEARCH("X",Q1823)))</formula>
    </cfRule>
    <cfRule type="expression" dxfId="11609" priority="3926" stopIfTrue="1">
      <formula>NOT(ISERROR(SEARCH("V",Q1823)))</formula>
    </cfRule>
  </conditionalFormatting>
  <conditionalFormatting sqref="M1824:M1829 M1831:M1832">
    <cfRule type="expression" dxfId="11608" priority="3921" stopIfTrue="1">
      <formula>NOT(ISERROR(SEARCH("O",M1824)))</formula>
    </cfRule>
    <cfRule type="expression" dxfId="11607" priority="3922" stopIfTrue="1">
      <formula>NOT(ISERROR(SEARCH("X",M1824)))</formula>
    </cfRule>
    <cfRule type="expression" dxfId="11606" priority="3923" stopIfTrue="1">
      <formula>NOT(ISERROR(SEARCH("V",M1824)))</formula>
    </cfRule>
  </conditionalFormatting>
  <conditionalFormatting sqref="N1824:N1829 N1831:N1832">
    <cfRule type="expression" dxfId="11605" priority="3918" stopIfTrue="1">
      <formula>NOT(ISERROR(SEARCH("O",N1824)))</formula>
    </cfRule>
    <cfRule type="expression" dxfId="11604" priority="3919" stopIfTrue="1">
      <formula>NOT(ISERROR(SEARCH("X",N1824)))</formula>
    </cfRule>
    <cfRule type="expression" dxfId="11603" priority="3920" stopIfTrue="1">
      <formula>NOT(ISERROR(SEARCH("V",N1824)))</formula>
    </cfRule>
  </conditionalFormatting>
  <conditionalFormatting sqref="O1823:O1825">
    <cfRule type="expression" dxfId="11602" priority="3912" stopIfTrue="1">
      <formula>NOT(ISERROR(SEARCH("O",O1823)))</formula>
    </cfRule>
    <cfRule type="expression" dxfId="11601" priority="3913" stopIfTrue="1">
      <formula>NOT(ISERROR(SEARCH("X",O1823)))</formula>
    </cfRule>
    <cfRule type="expression" dxfId="11600" priority="3914" stopIfTrue="1">
      <formula>NOT(ISERROR(SEARCH("V",O1823)))</formula>
    </cfRule>
  </conditionalFormatting>
  <conditionalFormatting sqref="O1826:O1829 O1831:O1832">
    <cfRule type="expression" dxfId="11599" priority="3909" stopIfTrue="1">
      <formula>NOT(ISERROR(SEARCH("O",O1826)))</formula>
    </cfRule>
    <cfRule type="expression" dxfId="11598" priority="3910" stopIfTrue="1">
      <formula>NOT(ISERROR(SEARCH("X",O1826)))</formula>
    </cfRule>
    <cfRule type="expression" dxfId="11597" priority="3911" stopIfTrue="1">
      <formula>NOT(ISERROR(SEARCH("V",O1826)))</formula>
    </cfRule>
  </conditionalFormatting>
  <conditionalFormatting sqref="P1823:P1829 P1831:P1832">
    <cfRule type="expression" dxfId="11596" priority="3933" stopIfTrue="1">
      <formula>NOT(ISERROR(SEARCH("O",P1823)))</formula>
    </cfRule>
    <cfRule type="expression" dxfId="11595" priority="3934" stopIfTrue="1">
      <formula>NOT(ISERROR(SEARCH("X",P1823)))</formula>
    </cfRule>
    <cfRule type="expression" dxfId="11594" priority="3935" stopIfTrue="1">
      <formula>NOT(ISERROR(SEARCH("V",P1823)))</formula>
    </cfRule>
  </conditionalFormatting>
  <conditionalFormatting sqref="M1823">
    <cfRule type="expression" dxfId="11593" priority="3930" stopIfTrue="1">
      <formula>NOT(ISERROR(SEARCH("O",M1823)))</formula>
    </cfRule>
    <cfRule type="expression" dxfId="11592" priority="3931" stopIfTrue="1">
      <formula>NOT(ISERROR(SEARCH("X",M1823)))</formula>
    </cfRule>
    <cfRule type="expression" dxfId="11591" priority="3932" stopIfTrue="1">
      <formula>NOT(ISERROR(SEARCH("V",M1823)))</formula>
    </cfRule>
  </conditionalFormatting>
  <conditionalFormatting sqref="Q1824:Q1829 Q1831:Q1832">
    <cfRule type="expression" dxfId="11590" priority="3915" stopIfTrue="1">
      <formula>NOT(ISERROR(SEARCH("O",Q1824)))</formula>
    </cfRule>
    <cfRule type="expression" dxfId="11589" priority="3916" stopIfTrue="1">
      <formula>NOT(ISERROR(SEARCH("X",Q1824)))</formula>
    </cfRule>
    <cfRule type="expression" dxfId="11588" priority="3917" stopIfTrue="1">
      <formula>NOT(ISERROR(SEARCH("V",Q1824)))</formula>
    </cfRule>
  </conditionalFormatting>
  <conditionalFormatting sqref="R1823:S1823">
    <cfRule type="expression" dxfId="11587" priority="3906" stopIfTrue="1">
      <formula>NOT(ISERROR(SEARCH("O",R1823)))</formula>
    </cfRule>
    <cfRule type="expression" dxfId="11586" priority="3907" stopIfTrue="1">
      <formula>NOT(ISERROR(SEARCH("X",R1823)))</formula>
    </cfRule>
    <cfRule type="expression" dxfId="11585" priority="3908" stopIfTrue="1">
      <formula>NOT(ISERROR(SEARCH("V",R1823)))</formula>
    </cfRule>
  </conditionalFormatting>
  <conditionalFormatting sqref="R1824:S1829 R1831:S1832">
    <cfRule type="expression" dxfId="11584" priority="3903" stopIfTrue="1">
      <formula>NOT(ISERROR(SEARCH("O",R1824)))</formula>
    </cfRule>
    <cfRule type="expression" dxfId="11583" priority="3904" stopIfTrue="1">
      <formula>NOT(ISERROR(SEARCH("X",R1824)))</formula>
    </cfRule>
    <cfRule type="expression" dxfId="11582" priority="3905" stopIfTrue="1">
      <formula>NOT(ISERROR(SEARCH("V",R1824)))</formula>
    </cfRule>
  </conditionalFormatting>
  <conditionalFormatting sqref="H1824:H1829 H1831:H1832">
    <cfRule type="expression" dxfId="11581" priority="3897" stopIfTrue="1">
      <formula>NOT(ISERROR(SEARCH("O",H1824)))</formula>
    </cfRule>
    <cfRule type="expression" dxfId="11580" priority="3898" stopIfTrue="1">
      <formula>NOT(ISERROR(SEARCH("X",H1824)))</formula>
    </cfRule>
    <cfRule type="expression" dxfId="11579" priority="3899" stopIfTrue="1">
      <formula>NOT(ISERROR(SEARCH("V",H1824)))</formula>
    </cfRule>
  </conditionalFormatting>
  <conditionalFormatting sqref="H1823">
    <cfRule type="expression" dxfId="11578" priority="3900" stopIfTrue="1">
      <formula>NOT(ISERROR(SEARCH("O",H1823)))</formula>
    </cfRule>
    <cfRule type="expression" dxfId="11577" priority="3901" stopIfTrue="1">
      <formula>NOT(ISERROR(SEARCH("X",H1823)))</formula>
    </cfRule>
    <cfRule type="expression" dxfId="11576" priority="3902" stopIfTrue="1">
      <formula>NOT(ISERROR(SEARCH("V",H1823)))</formula>
    </cfRule>
  </conditionalFormatting>
  <conditionalFormatting sqref="Q1822">
    <cfRule type="expression" dxfId="11575" priority="3878" stopIfTrue="1">
      <formula>NOT(ISERROR(SEARCH("O",Q1822)))</formula>
    </cfRule>
    <cfRule type="expression" dxfId="11574" priority="3879" stopIfTrue="1">
      <formula>NOT(ISERROR(SEARCH("X",Q1822)))</formula>
    </cfRule>
    <cfRule type="expression" dxfId="11573" priority="3880" stopIfTrue="1">
      <formula>NOT(ISERROR(SEARCH("V",Q1822)))</formula>
    </cfRule>
  </conditionalFormatting>
  <conditionalFormatting sqref="O1822">
    <cfRule type="expression" dxfId="11572" priority="3875" stopIfTrue="1">
      <formula>NOT(ISERROR(SEARCH("O",O1822)))</formula>
    </cfRule>
    <cfRule type="expression" dxfId="11571" priority="3876" stopIfTrue="1">
      <formula>NOT(ISERROR(SEARCH("X",O1822)))</formula>
    </cfRule>
    <cfRule type="expression" dxfId="11570" priority="3877" stopIfTrue="1">
      <formula>NOT(ISERROR(SEARCH("V",O1822)))</formula>
    </cfRule>
  </conditionalFormatting>
  <conditionalFormatting sqref="R1822:S1822">
    <cfRule type="expression" dxfId="11569" priority="3872" stopIfTrue="1">
      <formula>NOT(ISERROR(SEARCH("O",R1822)))</formula>
    </cfRule>
    <cfRule type="expression" dxfId="11568" priority="3873" stopIfTrue="1">
      <formula>NOT(ISERROR(SEARCH("X",R1822)))</formula>
    </cfRule>
    <cfRule type="expression" dxfId="11567" priority="3874" stopIfTrue="1">
      <formula>NOT(ISERROR(SEARCH("V",R1822)))</formula>
    </cfRule>
  </conditionalFormatting>
  <conditionalFormatting sqref="H1822">
    <cfRule type="expression" dxfId="11566" priority="3869" stopIfTrue="1">
      <formula>NOT(ISERROR(SEARCH("O",H1822)))</formula>
    </cfRule>
    <cfRule type="expression" dxfId="11565" priority="3870" stopIfTrue="1">
      <formula>NOT(ISERROR(SEARCH("X",H1822)))</formula>
    </cfRule>
    <cfRule type="expression" dxfId="11564" priority="3871" stopIfTrue="1">
      <formula>NOT(ISERROR(SEARCH("V",H1822)))</formula>
    </cfRule>
  </conditionalFormatting>
  <conditionalFormatting sqref="AM1822:AV1822">
    <cfRule type="cellIs" dxfId="11563" priority="3890" operator="equal">
      <formula>"NA"</formula>
    </cfRule>
    <cfRule type="cellIs" dxfId="11562" priority="3891" operator="equal">
      <formula>"NS"</formula>
    </cfRule>
    <cfRule type="cellIs" dxfId="11561" priority="3892" operator="equal">
      <formula>"S"</formula>
    </cfRule>
    <cfRule type="cellIs" dxfId="11560" priority="3893" operator="equal">
      <formula>"A"</formula>
    </cfRule>
    <cfRule type="cellIs" dxfId="11559" priority="3894" operator="equal">
      <formula>"X"</formula>
    </cfRule>
    <cfRule type="cellIs" dxfId="11558" priority="3895" operator="equal">
      <formula>"L"</formula>
    </cfRule>
    <cfRule type="cellIs" dxfId="11557" priority="3896" operator="equal">
      <formula>"V"</formula>
    </cfRule>
  </conditionalFormatting>
  <conditionalFormatting sqref="N1822">
    <cfRule type="expression" dxfId="11556" priority="3881" stopIfTrue="1">
      <formula>NOT(ISERROR(SEARCH("O",N1822)))</formula>
    </cfRule>
    <cfRule type="expression" dxfId="11555" priority="3882" stopIfTrue="1">
      <formula>NOT(ISERROR(SEARCH("X",N1822)))</formula>
    </cfRule>
    <cfRule type="expression" dxfId="11554" priority="3883" stopIfTrue="1">
      <formula>NOT(ISERROR(SEARCH("V",N1822)))</formula>
    </cfRule>
  </conditionalFormatting>
  <conditionalFormatting sqref="P1822">
    <cfRule type="expression" dxfId="11553" priority="3887" stopIfTrue="1">
      <formula>NOT(ISERROR(SEARCH("O",P1822)))</formula>
    </cfRule>
    <cfRule type="expression" dxfId="11552" priority="3888" stopIfTrue="1">
      <formula>NOT(ISERROR(SEARCH("X",P1822)))</formula>
    </cfRule>
    <cfRule type="expression" dxfId="11551" priority="3889" stopIfTrue="1">
      <formula>NOT(ISERROR(SEARCH("V",P1822)))</formula>
    </cfRule>
  </conditionalFormatting>
  <conditionalFormatting sqref="M1822">
    <cfRule type="expression" dxfId="11550" priority="3884" stopIfTrue="1">
      <formula>NOT(ISERROR(SEARCH("O",M1822)))</formula>
    </cfRule>
    <cfRule type="expression" dxfId="11549" priority="3885" stopIfTrue="1">
      <formula>NOT(ISERROR(SEARCH("X",M1822)))</formula>
    </cfRule>
    <cfRule type="expression" dxfId="11548" priority="3886" stopIfTrue="1">
      <formula>NOT(ISERROR(SEARCH("V",M1822)))</formula>
    </cfRule>
  </conditionalFormatting>
  <conditionalFormatting sqref="AM1830:AV1830">
    <cfRule type="cellIs" dxfId="11547" priority="3862" operator="equal">
      <formula>"NA"</formula>
    </cfRule>
    <cfRule type="cellIs" dxfId="11546" priority="3863" operator="equal">
      <formula>"NS"</formula>
    </cfRule>
    <cfRule type="cellIs" dxfId="11545" priority="3864" operator="equal">
      <formula>"S"</formula>
    </cfRule>
    <cfRule type="cellIs" dxfId="11544" priority="3865" operator="equal">
      <formula>"A"</formula>
    </cfRule>
    <cfRule type="cellIs" dxfId="11543" priority="3866" operator="equal">
      <formula>"X"</formula>
    </cfRule>
    <cfRule type="cellIs" dxfId="11542" priority="3867" operator="equal">
      <formula>"L"</formula>
    </cfRule>
    <cfRule type="cellIs" dxfId="11541" priority="3868" operator="equal">
      <formula>"V"</formula>
    </cfRule>
  </conditionalFormatting>
  <conditionalFormatting sqref="M1830">
    <cfRule type="expression" dxfId="11540" priority="3856" stopIfTrue="1">
      <formula>NOT(ISERROR(SEARCH("O",M1830)))</formula>
    </cfRule>
    <cfRule type="expression" dxfId="11539" priority="3857" stopIfTrue="1">
      <formula>NOT(ISERROR(SEARCH("X",M1830)))</formula>
    </cfRule>
    <cfRule type="expression" dxfId="11538" priority="3858" stopIfTrue="1">
      <formula>NOT(ISERROR(SEARCH("V",M1830)))</formula>
    </cfRule>
  </conditionalFormatting>
  <conditionalFormatting sqref="N1830">
    <cfRule type="expression" dxfId="11537" priority="3853" stopIfTrue="1">
      <formula>NOT(ISERROR(SEARCH("O",N1830)))</formula>
    </cfRule>
    <cfRule type="expression" dxfId="11536" priority="3854" stopIfTrue="1">
      <formula>NOT(ISERROR(SEARCH("X",N1830)))</formula>
    </cfRule>
    <cfRule type="expression" dxfId="11535" priority="3855" stopIfTrue="1">
      <formula>NOT(ISERROR(SEARCH("V",N1830)))</formula>
    </cfRule>
  </conditionalFormatting>
  <conditionalFormatting sqref="O1830">
    <cfRule type="expression" dxfId="11534" priority="3847" stopIfTrue="1">
      <formula>NOT(ISERROR(SEARCH("O",O1830)))</formula>
    </cfRule>
    <cfRule type="expression" dxfId="11533" priority="3848" stopIfTrue="1">
      <formula>NOT(ISERROR(SEARCH("X",O1830)))</formula>
    </cfRule>
    <cfRule type="expression" dxfId="11532" priority="3849" stopIfTrue="1">
      <formula>NOT(ISERROR(SEARCH("V",O1830)))</formula>
    </cfRule>
  </conditionalFormatting>
  <conditionalFormatting sqref="P1830">
    <cfRule type="expression" dxfId="11531" priority="3859" stopIfTrue="1">
      <formula>NOT(ISERROR(SEARCH("O",P1830)))</formula>
    </cfRule>
    <cfRule type="expression" dxfId="11530" priority="3860" stopIfTrue="1">
      <formula>NOT(ISERROR(SEARCH("X",P1830)))</formula>
    </cfRule>
    <cfRule type="expression" dxfId="11529" priority="3861" stopIfTrue="1">
      <formula>NOT(ISERROR(SEARCH("V",P1830)))</formula>
    </cfRule>
  </conditionalFormatting>
  <conditionalFormatting sqref="Q1830">
    <cfRule type="expression" dxfId="11528" priority="3850" stopIfTrue="1">
      <formula>NOT(ISERROR(SEARCH("O",Q1830)))</formula>
    </cfRule>
    <cfRule type="expression" dxfId="11527" priority="3851" stopIfTrue="1">
      <formula>NOT(ISERROR(SEARCH("X",Q1830)))</formula>
    </cfRule>
    <cfRule type="expression" dxfId="11526" priority="3852" stopIfTrue="1">
      <formula>NOT(ISERROR(SEARCH("V",Q1830)))</formula>
    </cfRule>
  </conditionalFormatting>
  <conditionalFormatting sqref="R1830:S1830">
    <cfRule type="expression" dxfId="11525" priority="3844" stopIfTrue="1">
      <formula>NOT(ISERROR(SEARCH("O",R1830)))</formula>
    </cfRule>
    <cfRule type="expression" dxfId="11524" priority="3845" stopIfTrue="1">
      <formula>NOT(ISERROR(SEARCH("X",R1830)))</formula>
    </cfRule>
    <cfRule type="expression" dxfId="11523" priority="3846" stopIfTrue="1">
      <formula>NOT(ISERROR(SEARCH("V",R1830)))</formula>
    </cfRule>
  </conditionalFormatting>
  <conditionalFormatting sqref="H1830">
    <cfRule type="expression" dxfId="11522" priority="3841" stopIfTrue="1">
      <formula>NOT(ISERROR(SEARCH("O",H1830)))</formula>
    </cfRule>
    <cfRule type="expression" dxfId="11521" priority="3842" stopIfTrue="1">
      <formula>NOT(ISERROR(SEARCH("X",H1830)))</formula>
    </cfRule>
    <cfRule type="expression" dxfId="11520" priority="3843" stopIfTrue="1">
      <formula>NOT(ISERROR(SEARCH("V",H1830)))</formula>
    </cfRule>
  </conditionalFormatting>
  <conditionalFormatting sqref="AM1836:AV1837">
    <cfRule type="cellIs" dxfId="11519" priority="3834" operator="equal">
      <formula>"NA"</formula>
    </cfRule>
    <cfRule type="cellIs" dxfId="11518" priority="3835" operator="equal">
      <formula>"NS"</formula>
    </cfRule>
    <cfRule type="cellIs" dxfId="11517" priority="3836" operator="equal">
      <formula>"S"</formula>
    </cfRule>
    <cfRule type="cellIs" dxfId="11516" priority="3837" operator="equal">
      <formula>"A"</formula>
    </cfRule>
    <cfRule type="cellIs" dxfId="11515" priority="3838" operator="equal">
      <formula>"X"</formula>
    </cfRule>
    <cfRule type="cellIs" dxfId="11514" priority="3839" operator="equal">
      <formula>"L"</formula>
    </cfRule>
    <cfRule type="cellIs" dxfId="11513" priority="3840" operator="equal">
      <formula>"V"</formula>
    </cfRule>
  </conditionalFormatting>
  <conditionalFormatting sqref="AM1838:AV1838">
    <cfRule type="cellIs" dxfId="11512" priority="3827" operator="equal">
      <formula>"NA"</formula>
    </cfRule>
    <cfRule type="cellIs" dxfId="11511" priority="3828" operator="equal">
      <formula>"NS"</formula>
    </cfRule>
    <cfRule type="cellIs" dxfId="11510" priority="3829" operator="equal">
      <formula>"S"</formula>
    </cfRule>
    <cfRule type="cellIs" dxfId="11509" priority="3830" operator="equal">
      <formula>"A"</formula>
    </cfRule>
    <cfRule type="cellIs" dxfId="11508" priority="3831" operator="equal">
      <formula>"X"</formula>
    </cfRule>
    <cfRule type="cellIs" dxfId="11507" priority="3832" operator="equal">
      <formula>"L"</formula>
    </cfRule>
    <cfRule type="cellIs" dxfId="11506" priority="3833" operator="equal">
      <formula>"V"</formula>
    </cfRule>
  </conditionalFormatting>
  <conditionalFormatting sqref="M1836:M1838">
    <cfRule type="expression" dxfId="11505" priority="3821" stopIfTrue="1">
      <formula>NOT(ISERROR(SEARCH("O",M1836)))</formula>
    </cfRule>
    <cfRule type="expression" dxfId="11504" priority="3822" stopIfTrue="1">
      <formula>NOT(ISERROR(SEARCH("X",M1836)))</formula>
    </cfRule>
    <cfRule type="expression" dxfId="11503" priority="3823" stopIfTrue="1">
      <formula>NOT(ISERROR(SEARCH("V",M1836)))</formula>
    </cfRule>
  </conditionalFormatting>
  <conditionalFormatting sqref="N1836:N1838">
    <cfRule type="expression" dxfId="11502" priority="3818" stopIfTrue="1">
      <formula>NOT(ISERROR(SEARCH("O",N1836)))</formula>
    </cfRule>
    <cfRule type="expression" dxfId="11501" priority="3819" stopIfTrue="1">
      <formula>NOT(ISERROR(SEARCH("X",N1836)))</formula>
    </cfRule>
    <cfRule type="expression" dxfId="11500" priority="3820" stopIfTrue="1">
      <formula>NOT(ISERROR(SEARCH("V",N1836)))</formula>
    </cfRule>
  </conditionalFormatting>
  <conditionalFormatting sqref="O1836:O1838">
    <cfRule type="expression" dxfId="11499" priority="3812" stopIfTrue="1">
      <formula>NOT(ISERROR(SEARCH("O",O1836)))</formula>
    </cfRule>
    <cfRule type="expression" dxfId="11498" priority="3813" stopIfTrue="1">
      <formula>NOT(ISERROR(SEARCH("X",O1836)))</formula>
    </cfRule>
    <cfRule type="expression" dxfId="11497" priority="3814" stopIfTrue="1">
      <formula>NOT(ISERROR(SEARCH("V",O1836)))</formula>
    </cfRule>
  </conditionalFormatting>
  <conditionalFormatting sqref="P1836:P1838">
    <cfRule type="expression" dxfId="11496" priority="3824" stopIfTrue="1">
      <formula>NOT(ISERROR(SEARCH("O",P1836)))</formula>
    </cfRule>
    <cfRule type="expression" dxfId="11495" priority="3825" stopIfTrue="1">
      <formula>NOT(ISERROR(SEARCH("X",P1836)))</formula>
    </cfRule>
    <cfRule type="expression" dxfId="11494" priority="3826" stopIfTrue="1">
      <formula>NOT(ISERROR(SEARCH("V",P1836)))</formula>
    </cfRule>
  </conditionalFormatting>
  <conditionalFormatting sqref="Q1836:Q1838">
    <cfRule type="expression" dxfId="11493" priority="3815" stopIfTrue="1">
      <formula>NOT(ISERROR(SEARCH("O",Q1836)))</formula>
    </cfRule>
    <cfRule type="expression" dxfId="11492" priority="3816" stopIfTrue="1">
      <formula>NOT(ISERROR(SEARCH("X",Q1836)))</formula>
    </cfRule>
    <cfRule type="expression" dxfId="11491" priority="3817" stopIfTrue="1">
      <formula>NOT(ISERROR(SEARCH("V",Q1836)))</formula>
    </cfRule>
  </conditionalFormatting>
  <conditionalFormatting sqref="R1836:S1838">
    <cfRule type="expression" dxfId="11490" priority="3809" stopIfTrue="1">
      <formula>NOT(ISERROR(SEARCH("O",R1836)))</formula>
    </cfRule>
    <cfRule type="expression" dxfId="11489" priority="3810" stopIfTrue="1">
      <formula>NOT(ISERROR(SEARCH("X",R1836)))</formula>
    </cfRule>
    <cfRule type="expression" dxfId="11488" priority="3811" stopIfTrue="1">
      <formula>NOT(ISERROR(SEARCH("V",R1836)))</formula>
    </cfRule>
  </conditionalFormatting>
  <conditionalFormatting sqref="H1836:H1838">
    <cfRule type="expression" dxfId="11487" priority="3806" stopIfTrue="1">
      <formula>NOT(ISERROR(SEARCH("O",H1836)))</formula>
    </cfRule>
    <cfRule type="expression" dxfId="11486" priority="3807" stopIfTrue="1">
      <formula>NOT(ISERROR(SEARCH("X",H1836)))</formula>
    </cfRule>
    <cfRule type="expression" dxfId="11485" priority="3808" stopIfTrue="1">
      <formula>NOT(ISERROR(SEARCH("V",H1836)))</formula>
    </cfRule>
  </conditionalFormatting>
  <conditionalFormatting sqref="AW1:BF4 AW2233:BF1048576 AW8:BF11">
    <cfRule type="cellIs" dxfId="11484" priority="3802" operator="equal">
      <formula>"NS"</formula>
    </cfRule>
    <cfRule type="cellIs" dxfId="11483" priority="3803" operator="equal">
      <formula>"NA"</formula>
    </cfRule>
    <cfRule type="cellIs" dxfId="11482" priority="3804" operator="equal">
      <formula>"X"</formula>
    </cfRule>
    <cfRule type="cellIs" dxfId="11481" priority="3805" operator="equal">
      <formula>"V"</formula>
    </cfRule>
  </conditionalFormatting>
  <conditionalFormatting sqref="AW2202:BF2203 AW2079:BF2083 AW37:BF49 AW2030:BF2031 AW1982:BF1986 AW897:BF908 AW924:BF924 AW1020:BF1020 AW2132:BF2147 AW931:BF968 AW1994:BF1994 AW1023:BF1024 AW51:BF54 AW893:BF893 AW57:BF57 AW59:BF61 AW910:BF911 AW913:BF917 AW874:BF881 AW884:BF890 AW994:BF994 AW1896:BF1898 AW1959:BF1979 AW1991:BF1992 AW1215:BF1216 AW2070:BF2070 AW2095:BF2098 AW1100:BF1108 AW1112:BF1127 AW1064:BF1066 AW1070:BF1098 AW1058:BF1060 AW2149:BF2152 AW2154:BF2183 AW2102:BF2124 AW320:BF320 AW1228:BF1232 AW1234:BF1238 AW1790:BF1790 AW25:BF31 AW1458:BF1526 AW12:BF23 AW63:BF164 AW166:BF301 AW1132:BF1156 AW1314:BF1318 AW412:BF416 AW1287:BF1292">
    <cfRule type="cellIs" dxfId="11480" priority="3795" operator="equal">
      <formula>"NA"</formula>
    </cfRule>
    <cfRule type="cellIs" dxfId="11479" priority="3796" operator="equal">
      <formula>"NS"</formula>
    </cfRule>
    <cfRule type="cellIs" dxfId="11478" priority="3797" operator="equal">
      <formula>"S"</formula>
    </cfRule>
    <cfRule type="cellIs" dxfId="11477" priority="3798" operator="equal">
      <formula>"A"</formula>
    </cfRule>
    <cfRule type="cellIs" dxfId="11476" priority="3799" operator="equal">
      <formula>"X"</formula>
    </cfRule>
    <cfRule type="cellIs" dxfId="11475" priority="3800" operator="equal">
      <formula>"L"</formula>
    </cfRule>
    <cfRule type="cellIs" dxfId="11474" priority="3801" operator="equal">
      <formula>"V"</formula>
    </cfRule>
  </conditionalFormatting>
  <conditionalFormatting sqref="AW995:BF995">
    <cfRule type="cellIs" dxfId="11473" priority="3788" operator="equal">
      <formula>"NA"</formula>
    </cfRule>
    <cfRule type="cellIs" dxfId="11472" priority="3789" operator="equal">
      <formula>"NS"</formula>
    </cfRule>
    <cfRule type="cellIs" dxfId="11471" priority="3790" operator="equal">
      <formula>"S"</formula>
    </cfRule>
    <cfRule type="cellIs" dxfId="11470" priority="3791" operator="equal">
      <formula>"A"</formula>
    </cfRule>
    <cfRule type="cellIs" dxfId="11469" priority="3792" operator="equal">
      <formula>"X"</formula>
    </cfRule>
    <cfRule type="cellIs" dxfId="11468" priority="3793" operator="equal">
      <formula>"L"</formula>
    </cfRule>
    <cfRule type="cellIs" dxfId="11467" priority="3794" operator="equal">
      <formula>"V"</formula>
    </cfRule>
  </conditionalFormatting>
  <conditionalFormatting sqref="AW996:BF996">
    <cfRule type="cellIs" dxfId="11466" priority="3781" operator="equal">
      <formula>"NA"</formula>
    </cfRule>
    <cfRule type="cellIs" dxfId="11465" priority="3782" operator="equal">
      <formula>"NS"</formula>
    </cfRule>
    <cfRule type="cellIs" dxfId="11464" priority="3783" operator="equal">
      <formula>"S"</formula>
    </cfRule>
    <cfRule type="cellIs" dxfId="11463" priority="3784" operator="equal">
      <formula>"A"</formula>
    </cfRule>
    <cfRule type="cellIs" dxfId="11462" priority="3785" operator="equal">
      <formula>"X"</formula>
    </cfRule>
    <cfRule type="cellIs" dxfId="11461" priority="3786" operator="equal">
      <formula>"L"</formula>
    </cfRule>
    <cfRule type="cellIs" dxfId="11460" priority="3787" operator="equal">
      <formula>"V"</formula>
    </cfRule>
  </conditionalFormatting>
  <conditionalFormatting sqref="AW997:BF997">
    <cfRule type="cellIs" dxfId="11459" priority="3774" operator="equal">
      <formula>"NA"</formula>
    </cfRule>
    <cfRule type="cellIs" dxfId="11458" priority="3775" operator="equal">
      <formula>"NS"</formula>
    </cfRule>
    <cfRule type="cellIs" dxfId="11457" priority="3776" operator="equal">
      <formula>"S"</formula>
    </cfRule>
    <cfRule type="cellIs" dxfId="11456" priority="3777" operator="equal">
      <formula>"A"</formula>
    </cfRule>
    <cfRule type="cellIs" dxfId="11455" priority="3778" operator="equal">
      <formula>"X"</formula>
    </cfRule>
    <cfRule type="cellIs" dxfId="11454" priority="3779" operator="equal">
      <formula>"L"</formula>
    </cfRule>
    <cfRule type="cellIs" dxfId="11453" priority="3780" operator="equal">
      <formula>"V"</formula>
    </cfRule>
  </conditionalFormatting>
  <conditionalFormatting sqref="AW2099:BF2099">
    <cfRule type="cellIs" dxfId="11452" priority="3690" operator="equal">
      <formula>"NA"</formula>
    </cfRule>
    <cfRule type="cellIs" dxfId="11451" priority="3691" operator="equal">
      <formula>"NS"</formula>
    </cfRule>
    <cfRule type="cellIs" dxfId="11450" priority="3692" operator="equal">
      <formula>"S"</formula>
    </cfRule>
    <cfRule type="cellIs" dxfId="11449" priority="3693" operator="equal">
      <formula>"A"</formula>
    </cfRule>
    <cfRule type="cellIs" dxfId="11448" priority="3694" operator="equal">
      <formula>"X"</formula>
    </cfRule>
    <cfRule type="cellIs" dxfId="11447" priority="3695" operator="equal">
      <formula>"L"</formula>
    </cfRule>
    <cfRule type="cellIs" dxfId="11446" priority="3696" operator="equal">
      <formula>"V"</formula>
    </cfRule>
  </conditionalFormatting>
  <conditionalFormatting sqref="AW1157:BF1157">
    <cfRule type="cellIs" dxfId="11445" priority="3767" operator="equal">
      <formula>"NA"</formula>
    </cfRule>
    <cfRule type="cellIs" dxfId="11444" priority="3768" operator="equal">
      <formula>"NS"</formula>
    </cfRule>
    <cfRule type="cellIs" dxfId="11443" priority="3769" operator="equal">
      <formula>"S"</formula>
    </cfRule>
    <cfRule type="cellIs" dxfId="11442" priority="3770" operator="equal">
      <formula>"A"</formula>
    </cfRule>
    <cfRule type="cellIs" dxfId="11441" priority="3771" operator="equal">
      <formula>"X"</formula>
    </cfRule>
    <cfRule type="cellIs" dxfId="11440" priority="3772" operator="equal">
      <formula>"L"</formula>
    </cfRule>
    <cfRule type="cellIs" dxfId="11439" priority="3773" operator="equal">
      <formula>"V"</formula>
    </cfRule>
  </conditionalFormatting>
  <conditionalFormatting sqref="AW1160:BF1160">
    <cfRule type="cellIs" dxfId="11438" priority="3760" operator="equal">
      <formula>"NA"</formula>
    </cfRule>
    <cfRule type="cellIs" dxfId="11437" priority="3761" operator="equal">
      <formula>"NS"</formula>
    </cfRule>
    <cfRule type="cellIs" dxfId="11436" priority="3762" operator="equal">
      <formula>"S"</formula>
    </cfRule>
    <cfRule type="cellIs" dxfId="11435" priority="3763" operator="equal">
      <formula>"A"</formula>
    </cfRule>
    <cfRule type="cellIs" dxfId="11434" priority="3764" operator="equal">
      <formula>"X"</formula>
    </cfRule>
    <cfRule type="cellIs" dxfId="11433" priority="3765" operator="equal">
      <formula>"L"</formula>
    </cfRule>
    <cfRule type="cellIs" dxfId="11432" priority="3766" operator="equal">
      <formula>"V"</formula>
    </cfRule>
  </conditionalFormatting>
  <conditionalFormatting sqref="AW1159:BF1159">
    <cfRule type="cellIs" dxfId="11431" priority="3753" operator="equal">
      <formula>"NA"</formula>
    </cfRule>
    <cfRule type="cellIs" dxfId="11430" priority="3754" operator="equal">
      <formula>"NS"</formula>
    </cfRule>
    <cfRule type="cellIs" dxfId="11429" priority="3755" operator="equal">
      <formula>"S"</formula>
    </cfRule>
    <cfRule type="cellIs" dxfId="11428" priority="3756" operator="equal">
      <formula>"A"</formula>
    </cfRule>
    <cfRule type="cellIs" dxfId="11427" priority="3757" operator="equal">
      <formula>"X"</formula>
    </cfRule>
    <cfRule type="cellIs" dxfId="11426" priority="3758" operator="equal">
      <formula>"L"</formula>
    </cfRule>
    <cfRule type="cellIs" dxfId="11425" priority="3759" operator="equal">
      <formula>"V"</formula>
    </cfRule>
  </conditionalFormatting>
  <conditionalFormatting sqref="AW1158:BF1158">
    <cfRule type="cellIs" dxfId="11424" priority="3746" operator="equal">
      <formula>"NA"</formula>
    </cfRule>
    <cfRule type="cellIs" dxfId="11423" priority="3747" operator="equal">
      <formula>"NS"</formula>
    </cfRule>
    <cfRule type="cellIs" dxfId="11422" priority="3748" operator="equal">
      <formula>"S"</formula>
    </cfRule>
    <cfRule type="cellIs" dxfId="11421" priority="3749" operator="equal">
      <formula>"A"</formula>
    </cfRule>
    <cfRule type="cellIs" dxfId="11420" priority="3750" operator="equal">
      <formula>"X"</formula>
    </cfRule>
    <cfRule type="cellIs" dxfId="11419" priority="3751" operator="equal">
      <formula>"L"</formula>
    </cfRule>
    <cfRule type="cellIs" dxfId="11418" priority="3752" operator="equal">
      <formula>"V"</formula>
    </cfRule>
  </conditionalFormatting>
  <conditionalFormatting sqref="AW1161:BF1161">
    <cfRule type="cellIs" dxfId="11417" priority="3739" operator="equal">
      <formula>"NA"</formula>
    </cfRule>
    <cfRule type="cellIs" dxfId="11416" priority="3740" operator="equal">
      <formula>"NS"</formula>
    </cfRule>
    <cfRule type="cellIs" dxfId="11415" priority="3741" operator="equal">
      <formula>"S"</formula>
    </cfRule>
    <cfRule type="cellIs" dxfId="11414" priority="3742" operator="equal">
      <formula>"A"</formula>
    </cfRule>
    <cfRule type="cellIs" dxfId="11413" priority="3743" operator="equal">
      <formula>"X"</formula>
    </cfRule>
    <cfRule type="cellIs" dxfId="11412" priority="3744" operator="equal">
      <formula>"L"</formula>
    </cfRule>
    <cfRule type="cellIs" dxfId="11411" priority="3745" operator="equal">
      <formula>"V"</formula>
    </cfRule>
  </conditionalFormatting>
  <conditionalFormatting sqref="AW2189:BF2196">
    <cfRule type="cellIs" dxfId="11410" priority="3732" operator="equal">
      <formula>"NA"</formula>
    </cfRule>
    <cfRule type="cellIs" dxfId="11409" priority="3733" operator="equal">
      <formula>"NS"</formula>
    </cfRule>
    <cfRule type="cellIs" dxfId="11408" priority="3734" operator="equal">
      <formula>"S"</formula>
    </cfRule>
    <cfRule type="cellIs" dxfId="11407" priority="3735" operator="equal">
      <formula>"A"</formula>
    </cfRule>
    <cfRule type="cellIs" dxfId="11406" priority="3736" operator="equal">
      <formula>"X"</formula>
    </cfRule>
    <cfRule type="cellIs" dxfId="11405" priority="3737" operator="equal">
      <formula>"L"</formula>
    </cfRule>
    <cfRule type="cellIs" dxfId="11404" priority="3738" operator="equal">
      <formula>"V"</formula>
    </cfRule>
  </conditionalFormatting>
  <conditionalFormatting sqref="AW2077:BF2077">
    <cfRule type="cellIs" dxfId="11403" priority="3725" operator="equal">
      <formula>"NA"</formula>
    </cfRule>
    <cfRule type="cellIs" dxfId="11402" priority="3726" operator="equal">
      <formula>"NS"</formula>
    </cfRule>
    <cfRule type="cellIs" dxfId="11401" priority="3727" operator="equal">
      <formula>"S"</formula>
    </cfRule>
    <cfRule type="cellIs" dxfId="11400" priority="3728" operator="equal">
      <formula>"A"</formula>
    </cfRule>
    <cfRule type="cellIs" dxfId="11399" priority="3729" operator="equal">
      <formula>"X"</formula>
    </cfRule>
    <cfRule type="cellIs" dxfId="11398" priority="3730" operator="equal">
      <formula>"L"</formula>
    </cfRule>
    <cfRule type="cellIs" dxfId="11397" priority="3731" operator="equal">
      <formula>"V"</formula>
    </cfRule>
  </conditionalFormatting>
  <conditionalFormatting sqref="AW2074:BF2074">
    <cfRule type="cellIs" dxfId="11396" priority="3718" operator="equal">
      <formula>"NA"</formula>
    </cfRule>
    <cfRule type="cellIs" dxfId="11395" priority="3719" operator="equal">
      <formula>"NS"</formula>
    </cfRule>
    <cfRule type="cellIs" dxfId="11394" priority="3720" operator="equal">
      <formula>"S"</formula>
    </cfRule>
    <cfRule type="cellIs" dxfId="11393" priority="3721" operator="equal">
      <formula>"A"</formula>
    </cfRule>
    <cfRule type="cellIs" dxfId="11392" priority="3722" operator="equal">
      <formula>"X"</formula>
    </cfRule>
    <cfRule type="cellIs" dxfId="11391" priority="3723" operator="equal">
      <formula>"L"</formula>
    </cfRule>
    <cfRule type="cellIs" dxfId="11390" priority="3724" operator="equal">
      <formula>"V"</formula>
    </cfRule>
  </conditionalFormatting>
  <conditionalFormatting sqref="AW2078:BF2078">
    <cfRule type="cellIs" dxfId="11389" priority="3711" operator="equal">
      <formula>"NA"</formula>
    </cfRule>
    <cfRule type="cellIs" dxfId="11388" priority="3712" operator="equal">
      <formula>"NS"</formula>
    </cfRule>
    <cfRule type="cellIs" dxfId="11387" priority="3713" operator="equal">
      <formula>"S"</formula>
    </cfRule>
    <cfRule type="cellIs" dxfId="11386" priority="3714" operator="equal">
      <formula>"A"</formula>
    </cfRule>
    <cfRule type="cellIs" dxfId="11385" priority="3715" operator="equal">
      <formula>"X"</formula>
    </cfRule>
    <cfRule type="cellIs" dxfId="11384" priority="3716" operator="equal">
      <formula>"L"</formula>
    </cfRule>
    <cfRule type="cellIs" dxfId="11383" priority="3717" operator="equal">
      <formula>"V"</formula>
    </cfRule>
  </conditionalFormatting>
  <conditionalFormatting sqref="AW33:BF33">
    <cfRule type="cellIs" dxfId="11382" priority="3704" operator="equal">
      <formula>"NA"</formula>
    </cfRule>
    <cfRule type="cellIs" dxfId="11381" priority="3705" operator="equal">
      <formula>"NS"</formula>
    </cfRule>
    <cfRule type="cellIs" dxfId="11380" priority="3706" operator="equal">
      <formula>"S"</formula>
    </cfRule>
    <cfRule type="cellIs" dxfId="11379" priority="3707" operator="equal">
      <formula>"A"</formula>
    </cfRule>
    <cfRule type="cellIs" dxfId="11378" priority="3708" operator="equal">
      <formula>"X"</formula>
    </cfRule>
    <cfRule type="cellIs" dxfId="11377" priority="3709" operator="equal">
      <formula>"L"</formula>
    </cfRule>
    <cfRule type="cellIs" dxfId="11376" priority="3710" operator="equal">
      <formula>"V"</formula>
    </cfRule>
  </conditionalFormatting>
  <conditionalFormatting sqref="AW32:BF32">
    <cfRule type="cellIs" dxfId="11375" priority="3697" operator="equal">
      <formula>"NA"</formula>
    </cfRule>
    <cfRule type="cellIs" dxfId="11374" priority="3698" operator="equal">
      <formula>"NS"</formula>
    </cfRule>
    <cfRule type="cellIs" dxfId="11373" priority="3699" operator="equal">
      <formula>"S"</formula>
    </cfRule>
    <cfRule type="cellIs" dxfId="11372" priority="3700" operator="equal">
      <formula>"A"</formula>
    </cfRule>
    <cfRule type="cellIs" dxfId="11371" priority="3701" operator="equal">
      <formula>"X"</formula>
    </cfRule>
    <cfRule type="cellIs" dxfId="11370" priority="3702" operator="equal">
      <formula>"L"</formula>
    </cfRule>
    <cfRule type="cellIs" dxfId="11369" priority="3703" operator="equal">
      <formula>"V"</formula>
    </cfRule>
  </conditionalFormatting>
  <conditionalFormatting sqref="AW2223:BF2228">
    <cfRule type="cellIs" dxfId="11368" priority="3683" operator="equal">
      <formula>"NA"</formula>
    </cfRule>
    <cfRule type="cellIs" dxfId="11367" priority="3684" operator="equal">
      <formula>"NS"</formula>
    </cfRule>
    <cfRule type="cellIs" dxfId="11366" priority="3685" operator="equal">
      <formula>"S"</formula>
    </cfRule>
    <cfRule type="cellIs" dxfId="11365" priority="3686" operator="equal">
      <formula>"A"</formula>
    </cfRule>
    <cfRule type="cellIs" dxfId="11364" priority="3687" operator="equal">
      <formula>"X"</formula>
    </cfRule>
    <cfRule type="cellIs" dxfId="11363" priority="3688" operator="equal">
      <formula>"L"</formula>
    </cfRule>
    <cfRule type="cellIs" dxfId="11362" priority="3689" operator="equal">
      <formula>"V"</formula>
    </cfRule>
  </conditionalFormatting>
  <conditionalFormatting sqref="AW998:BF998">
    <cfRule type="cellIs" dxfId="11361" priority="3676" operator="equal">
      <formula>"NA"</formula>
    </cfRule>
    <cfRule type="cellIs" dxfId="11360" priority="3677" operator="equal">
      <formula>"NS"</formula>
    </cfRule>
    <cfRule type="cellIs" dxfId="11359" priority="3678" operator="equal">
      <formula>"S"</formula>
    </cfRule>
    <cfRule type="cellIs" dxfId="11358" priority="3679" operator="equal">
      <formula>"A"</formula>
    </cfRule>
    <cfRule type="cellIs" dxfId="11357" priority="3680" operator="equal">
      <formula>"X"</formula>
    </cfRule>
    <cfRule type="cellIs" dxfId="11356" priority="3681" operator="equal">
      <formula>"L"</formula>
    </cfRule>
    <cfRule type="cellIs" dxfId="11355" priority="3682" operator="equal">
      <formula>"V"</formula>
    </cfRule>
  </conditionalFormatting>
  <conditionalFormatting sqref="AW2229:BF2229">
    <cfRule type="cellIs" dxfId="11354" priority="3655" operator="equal">
      <formula>"NA"</formula>
    </cfRule>
    <cfRule type="cellIs" dxfId="11353" priority="3656" operator="equal">
      <formula>"NS"</formula>
    </cfRule>
    <cfRule type="cellIs" dxfId="11352" priority="3657" operator="equal">
      <formula>"S"</formula>
    </cfRule>
    <cfRule type="cellIs" dxfId="11351" priority="3658" operator="equal">
      <formula>"A"</formula>
    </cfRule>
    <cfRule type="cellIs" dxfId="11350" priority="3659" operator="equal">
      <formula>"X"</formula>
    </cfRule>
    <cfRule type="cellIs" dxfId="11349" priority="3660" operator="equal">
      <formula>"L"</formula>
    </cfRule>
    <cfRule type="cellIs" dxfId="11348" priority="3661" operator="equal">
      <formula>"V"</formula>
    </cfRule>
  </conditionalFormatting>
  <conditionalFormatting sqref="AW2230:BF2230">
    <cfRule type="cellIs" dxfId="11347" priority="3648" operator="equal">
      <formula>"NA"</formula>
    </cfRule>
    <cfRule type="cellIs" dxfId="11346" priority="3649" operator="equal">
      <formula>"NS"</formula>
    </cfRule>
    <cfRule type="cellIs" dxfId="11345" priority="3650" operator="equal">
      <formula>"S"</formula>
    </cfRule>
    <cfRule type="cellIs" dxfId="11344" priority="3651" operator="equal">
      <formula>"A"</formula>
    </cfRule>
    <cfRule type="cellIs" dxfId="11343" priority="3652" operator="equal">
      <formula>"X"</formula>
    </cfRule>
    <cfRule type="cellIs" dxfId="11342" priority="3653" operator="equal">
      <formula>"L"</formula>
    </cfRule>
    <cfRule type="cellIs" dxfId="11341" priority="3654" operator="equal">
      <formula>"V"</formula>
    </cfRule>
  </conditionalFormatting>
  <conditionalFormatting sqref="AW1012:BF1012">
    <cfRule type="cellIs" dxfId="11340" priority="3641" operator="equal">
      <formula>"NA"</formula>
    </cfRule>
    <cfRule type="cellIs" dxfId="11339" priority="3642" operator="equal">
      <formula>"NS"</formula>
    </cfRule>
    <cfRule type="cellIs" dxfId="11338" priority="3643" operator="equal">
      <formula>"S"</formula>
    </cfRule>
    <cfRule type="cellIs" dxfId="11337" priority="3644" operator="equal">
      <formula>"A"</formula>
    </cfRule>
    <cfRule type="cellIs" dxfId="11336" priority="3645" operator="equal">
      <formula>"X"</formula>
    </cfRule>
    <cfRule type="cellIs" dxfId="11335" priority="3646" operator="equal">
      <formula>"L"</formula>
    </cfRule>
    <cfRule type="cellIs" dxfId="11334" priority="3647" operator="equal">
      <formula>"V"</formula>
    </cfRule>
  </conditionalFormatting>
  <conditionalFormatting sqref="AW999:BF999">
    <cfRule type="cellIs" dxfId="11333" priority="3669" operator="equal">
      <formula>"NA"</formula>
    </cfRule>
    <cfRule type="cellIs" dxfId="11332" priority="3670" operator="equal">
      <formula>"NS"</formula>
    </cfRule>
    <cfRule type="cellIs" dxfId="11331" priority="3671" operator="equal">
      <formula>"S"</formula>
    </cfRule>
    <cfRule type="cellIs" dxfId="11330" priority="3672" operator="equal">
      <formula>"A"</formula>
    </cfRule>
    <cfRule type="cellIs" dxfId="11329" priority="3673" operator="equal">
      <formula>"X"</formula>
    </cfRule>
    <cfRule type="cellIs" dxfId="11328" priority="3674" operator="equal">
      <formula>"L"</formula>
    </cfRule>
    <cfRule type="cellIs" dxfId="11327" priority="3675" operator="equal">
      <formula>"V"</formula>
    </cfRule>
  </conditionalFormatting>
  <conditionalFormatting sqref="AW2100:BF2100">
    <cfRule type="cellIs" dxfId="11326" priority="3662" operator="equal">
      <formula>"NA"</formula>
    </cfRule>
    <cfRule type="cellIs" dxfId="11325" priority="3663" operator="equal">
      <formula>"NS"</formula>
    </cfRule>
    <cfRule type="cellIs" dxfId="11324" priority="3664" operator="equal">
      <formula>"S"</formula>
    </cfRule>
    <cfRule type="cellIs" dxfId="11323" priority="3665" operator="equal">
      <formula>"A"</formula>
    </cfRule>
    <cfRule type="cellIs" dxfId="11322" priority="3666" operator="equal">
      <formula>"X"</formula>
    </cfRule>
    <cfRule type="cellIs" dxfId="11321" priority="3667" operator="equal">
      <formula>"L"</formula>
    </cfRule>
    <cfRule type="cellIs" dxfId="11320" priority="3668" operator="equal">
      <formula>"V"</formula>
    </cfRule>
  </conditionalFormatting>
  <conditionalFormatting sqref="AW2092:BF2092">
    <cfRule type="cellIs" dxfId="11319" priority="3634" operator="equal">
      <formula>"NA"</formula>
    </cfRule>
    <cfRule type="cellIs" dxfId="11318" priority="3635" operator="equal">
      <formula>"NS"</formula>
    </cfRule>
    <cfRule type="cellIs" dxfId="11317" priority="3636" operator="equal">
      <formula>"S"</formula>
    </cfRule>
    <cfRule type="cellIs" dxfId="11316" priority="3637" operator="equal">
      <formula>"A"</formula>
    </cfRule>
    <cfRule type="cellIs" dxfId="11315" priority="3638" operator="equal">
      <formula>"X"</formula>
    </cfRule>
    <cfRule type="cellIs" dxfId="11314" priority="3639" operator="equal">
      <formula>"L"</formula>
    </cfRule>
    <cfRule type="cellIs" dxfId="11313" priority="3640" operator="equal">
      <formula>"V"</formula>
    </cfRule>
  </conditionalFormatting>
  <conditionalFormatting sqref="AW2091:BF2091">
    <cfRule type="cellIs" dxfId="11312" priority="3627" operator="equal">
      <formula>"NA"</formula>
    </cfRule>
    <cfRule type="cellIs" dxfId="11311" priority="3628" operator="equal">
      <formula>"NS"</formula>
    </cfRule>
    <cfRule type="cellIs" dxfId="11310" priority="3629" operator="equal">
      <formula>"S"</formula>
    </cfRule>
    <cfRule type="cellIs" dxfId="11309" priority="3630" operator="equal">
      <formula>"A"</formula>
    </cfRule>
    <cfRule type="cellIs" dxfId="11308" priority="3631" operator="equal">
      <formula>"X"</formula>
    </cfRule>
    <cfRule type="cellIs" dxfId="11307" priority="3632" operator="equal">
      <formula>"L"</formula>
    </cfRule>
    <cfRule type="cellIs" dxfId="11306" priority="3633" operator="equal">
      <formula>"V"</formula>
    </cfRule>
  </conditionalFormatting>
  <conditionalFormatting sqref="AW2090:BF2090">
    <cfRule type="cellIs" dxfId="11305" priority="3620" operator="equal">
      <formula>"NA"</formula>
    </cfRule>
    <cfRule type="cellIs" dxfId="11304" priority="3621" operator="equal">
      <formula>"NS"</formula>
    </cfRule>
    <cfRule type="cellIs" dxfId="11303" priority="3622" operator="equal">
      <formula>"S"</formula>
    </cfRule>
    <cfRule type="cellIs" dxfId="11302" priority="3623" operator="equal">
      <formula>"A"</formula>
    </cfRule>
    <cfRule type="cellIs" dxfId="11301" priority="3624" operator="equal">
      <formula>"X"</formula>
    </cfRule>
    <cfRule type="cellIs" dxfId="11300" priority="3625" operator="equal">
      <formula>"L"</formula>
    </cfRule>
    <cfRule type="cellIs" dxfId="11299" priority="3626" operator="equal">
      <formula>"V"</formula>
    </cfRule>
  </conditionalFormatting>
  <conditionalFormatting sqref="AW1016:BF1016">
    <cfRule type="cellIs" dxfId="11298" priority="3613" operator="equal">
      <formula>"NA"</formula>
    </cfRule>
    <cfRule type="cellIs" dxfId="11297" priority="3614" operator="equal">
      <formula>"NS"</formula>
    </cfRule>
    <cfRule type="cellIs" dxfId="11296" priority="3615" operator="equal">
      <formula>"S"</formula>
    </cfRule>
    <cfRule type="cellIs" dxfId="11295" priority="3616" operator="equal">
      <formula>"A"</formula>
    </cfRule>
    <cfRule type="cellIs" dxfId="11294" priority="3617" operator="equal">
      <formula>"X"</formula>
    </cfRule>
    <cfRule type="cellIs" dxfId="11293" priority="3618" operator="equal">
      <formula>"L"</formula>
    </cfRule>
    <cfRule type="cellIs" dxfId="11292" priority="3619" operator="equal">
      <formula>"V"</formula>
    </cfRule>
  </conditionalFormatting>
  <conditionalFormatting sqref="AW1014:BF1014">
    <cfRule type="cellIs" dxfId="11291" priority="3606" operator="equal">
      <formula>"NA"</formula>
    </cfRule>
    <cfRule type="cellIs" dxfId="11290" priority="3607" operator="equal">
      <formula>"NS"</formula>
    </cfRule>
    <cfRule type="cellIs" dxfId="11289" priority="3608" operator="equal">
      <formula>"S"</formula>
    </cfRule>
    <cfRule type="cellIs" dxfId="11288" priority="3609" operator="equal">
      <formula>"A"</formula>
    </cfRule>
    <cfRule type="cellIs" dxfId="11287" priority="3610" operator="equal">
      <formula>"X"</formula>
    </cfRule>
    <cfRule type="cellIs" dxfId="11286" priority="3611" operator="equal">
      <formula>"L"</formula>
    </cfRule>
    <cfRule type="cellIs" dxfId="11285" priority="3612" operator="equal">
      <formula>"V"</formula>
    </cfRule>
  </conditionalFormatting>
  <conditionalFormatting sqref="AW1013:BF1013">
    <cfRule type="cellIs" dxfId="11284" priority="3599" operator="equal">
      <formula>"NA"</formula>
    </cfRule>
    <cfRule type="cellIs" dxfId="11283" priority="3600" operator="equal">
      <formula>"NS"</formula>
    </cfRule>
    <cfRule type="cellIs" dxfId="11282" priority="3601" operator="equal">
      <formula>"S"</formula>
    </cfRule>
    <cfRule type="cellIs" dxfId="11281" priority="3602" operator="equal">
      <formula>"A"</formula>
    </cfRule>
    <cfRule type="cellIs" dxfId="11280" priority="3603" operator="equal">
      <formula>"X"</formula>
    </cfRule>
    <cfRule type="cellIs" dxfId="11279" priority="3604" operator="equal">
      <formula>"L"</formula>
    </cfRule>
    <cfRule type="cellIs" dxfId="11278" priority="3605" operator="equal">
      <formula>"V"</formula>
    </cfRule>
  </conditionalFormatting>
  <conditionalFormatting sqref="AW2093:BF2093">
    <cfRule type="cellIs" dxfId="11277" priority="3592" operator="equal">
      <formula>"NA"</formula>
    </cfRule>
    <cfRule type="cellIs" dxfId="11276" priority="3593" operator="equal">
      <formula>"NS"</formula>
    </cfRule>
    <cfRule type="cellIs" dxfId="11275" priority="3594" operator="equal">
      <formula>"S"</formula>
    </cfRule>
    <cfRule type="cellIs" dxfId="11274" priority="3595" operator="equal">
      <formula>"A"</formula>
    </cfRule>
    <cfRule type="cellIs" dxfId="11273" priority="3596" operator="equal">
      <formula>"X"</formula>
    </cfRule>
    <cfRule type="cellIs" dxfId="11272" priority="3597" operator="equal">
      <formula>"L"</formula>
    </cfRule>
    <cfRule type="cellIs" dxfId="11271" priority="3598" operator="equal">
      <formula>"V"</formula>
    </cfRule>
  </conditionalFormatting>
  <conditionalFormatting sqref="AW1981:BF1981">
    <cfRule type="cellIs" dxfId="11270" priority="3585" operator="equal">
      <formula>"NA"</formula>
    </cfRule>
    <cfRule type="cellIs" dxfId="11269" priority="3586" operator="equal">
      <formula>"NS"</formula>
    </cfRule>
    <cfRule type="cellIs" dxfId="11268" priority="3587" operator="equal">
      <formula>"S"</formula>
    </cfRule>
    <cfRule type="cellIs" dxfId="11267" priority="3588" operator="equal">
      <formula>"A"</formula>
    </cfRule>
    <cfRule type="cellIs" dxfId="11266" priority="3589" operator="equal">
      <formula>"X"</formula>
    </cfRule>
    <cfRule type="cellIs" dxfId="11265" priority="3590" operator="equal">
      <formula>"L"</formula>
    </cfRule>
    <cfRule type="cellIs" dxfId="11264" priority="3591" operator="equal">
      <formula>"V"</formula>
    </cfRule>
  </conditionalFormatting>
  <conditionalFormatting sqref="AW34:BF34">
    <cfRule type="cellIs" dxfId="11263" priority="3578" operator="equal">
      <formula>"NA"</formula>
    </cfRule>
    <cfRule type="cellIs" dxfId="11262" priority="3579" operator="equal">
      <formula>"NS"</formula>
    </cfRule>
    <cfRule type="cellIs" dxfId="11261" priority="3580" operator="equal">
      <formula>"S"</formula>
    </cfRule>
    <cfRule type="cellIs" dxfId="11260" priority="3581" operator="equal">
      <formula>"A"</formula>
    </cfRule>
    <cfRule type="cellIs" dxfId="11259" priority="3582" operator="equal">
      <formula>"X"</formula>
    </cfRule>
    <cfRule type="cellIs" dxfId="11258" priority="3583" operator="equal">
      <formula>"L"</formula>
    </cfRule>
    <cfRule type="cellIs" dxfId="11257" priority="3584" operator="equal">
      <formula>"V"</formula>
    </cfRule>
  </conditionalFormatting>
  <conditionalFormatting sqref="AW894:BF894">
    <cfRule type="cellIs" dxfId="11256" priority="3571" operator="equal">
      <formula>"NA"</formula>
    </cfRule>
    <cfRule type="cellIs" dxfId="11255" priority="3572" operator="equal">
      <formula>"NS"</formula>
    </cfRule>
    <cfRule type="cellIs" dxfId="11254" priority="3573" operator="equal">
      <formula>"S"</formula>
    </cfRule>
    <cfRule type="cellIs" dxfId="11253" priority="3574" operator="equal">
      <formula>"A"</formula>
    </cfRule>
    <cfRule type="cellIs" dxfId="11252" priority="3575" operator="equal">
      <formula>"X"</formula>
    </cfRule>
    <cfRule type="cellIs" dxfId="11251" priority="3576" operator="equal">
      <formula>"L"</formula>
    </cfRule>
    <cfRule type="cellIs" dxfId="11250" priority="3577" operator="equal">
      <formula>"V"</formula>
    </cfRule>
  </conditionalFormatting>
  <conditionalFormatting sqref="AW1015:BF1015">
    <cfRule type="cellIs" dxfId="11249" priority="3564" operator="equal">
      <formula>"NA"</formula>
    </cfRule>
    <cfRule type="cellIs" dxfId="11248" priority="3565" operator="equal">
      <formula>"NS"</formula>
    </cfRule>
    <cfRule type="cellIs" dxfId="11247" priority="3566" operator="equal">
      <formula>"S"</formula>
    </cfRule>
    <cfRule type="cellIs" dxfId="11246" priority="3567" operator="equal">
      <formula>"A"</formula>
    </cfRule>
    <cfRule type="cellIs" dxfId="11245" priority="3568" operator="equal">
      <formula>"X"</formula>
    </cfRule>
    <cfRule type="cellIs" dxfId="11244" priority="3569" operator="equal">
      <formula>"L"</formula>
    </cfRule>
    <cfRule type="cellIs" dxfId="11243" priority="3570" operator="equal">
      <formula>"V"</formula>
    </cfRule>
  </conditionalFormatting>
  <conditionalFormatting sqref="AW1162:BF1162">
    <cfRule type="cellIs" dxfId="11242" priority="3557" operator="equal">
      <formula>"NA"</formula>
    </cfRule>
    <cfRule type="cellIs" dxfId="11241" priority="3558" operator="equal">
      <formula>"NS"</formula>
    </cfRule>
    <cfRule type="cellIs" dxfId="11240" priority="3559" operator="equal">
      <formula>"S"</formula>
    </cfRule>
    <cfRule type="cellIs" dxfId="11239" priority="3560" operator="equal">
      <formula>"A"</formula>
    </cfRule>
    <cfRule type="cellIs" dxfId="11238" priority="3561" operator="equal">
      <formula>"X"</formula>
    </cfRule>
    <cfRule type="cellIs" dxfId="11237" priority="3562" operator="equal">
      <formula>"L"</formula>
    </cfRule>
    <cfRule type="cellIs" dxfId="11236" priority="3563" operator="equal">
      <formula>"V"</formula>
    </cfRule>
  </conditionalFormatting>
  <conditionalFormatting sqref="AW895:BF895">
    <cfRule type="cellIs" dxfId="11235" priority="3550" operator="equal">
      <formula>"NA"</formula>
    </cfRule>
    <cfRule type="cellIs" dxfId="11234" priority="3551" operator="equal">
      <formula>"NS"</formula>
    </cfRule>
    <cfRule type="cellIs" dxfId="11233" priority="3552" operator="equal">
      <formula>"S"</formula>
    </cfRule>
    <cfRule type="cellIs" dxfId="11232" priority="3553" operator="equal">
      <formula>"A"</formula>
    </cfRule>
    <cfRule type="cellIs" dxfId="11231" priority="3554" operator="equal">
      <formula>"X"</formula>
    </cfRule>
    <cfRule type="cellIs" dxfId="11230" priority="3555" operator="equal">
      <formula>"L"</formula>
    </cfRule>
    <cfRule type="cellIs" dxfId="11229" priority="3556" operator="equal">
      <formula>"V"</formula>
    </cfRule>
  </conditionalFormatting>
  <conditionalFormatting sqref="AW62:BF62">
    <cfRule type="cellIs" dxfId="11228" priority="3312" operator="equal">
      <formula>"NA"</formula>
    </cfRule>
    <cfRule type="cellIs" dxfId="11227" priority="3313" operator="equal">
      <formula>"NS"</formula>
    </cfRule>
    <cfRule type="cellIs" dxfId="11226" priority="3314" operator="equal">
      <formula>"S"</formula>
    </cfRule>
    <cfRule type="cellIs" dxfId="11225" priority="3315" operator="equal">
      <formula>"A"</formula>
    </cfRule>
    <cfRule type="cellIs" dxfId="11224" priority="3316" operator="equal">
      <formula>"X"</formula>
    </cfRule>
    <cfRule type="cellIs" dxfId="11223" priority="3317" operator="equal">
      <formula>"L"</formula>
    </cfRule>
    <cfRule type="cellIs" dxfId="11222" priority="3318" operator="equal">
      <formula>"V"</formula>
    </cfRule>
  </conditionalFormatting>
  <conditionalFormatting sqref="AW2232:BF2232">
    <cfRule type="cellIs" dxfId="11221" priority="3543" operator="equal">
      <formula>"NA"</formula>
    </cfRule>
    <cfRule type="cellIs" dxfId="11220" priority="3544" operator="equal">
      <formula>"NS"</formula>
    </cfRule>
    <cfRule type="cellIs" dxfId="11219" priority="3545" operator="equal">
      <formula>"S"</formula>
    </cfRule>
    <cfRule type="cellIs" dxfId="11218" priority="3546" operator="equal">
      <formula>"A"</formula>
    </cfRule>
    <cfRule type="cellIs" dxfId="11217" priority="3547" operator="equal">
      <formula>"X"</formula>
    </cfRule>
    <cfRule type="cellIs" dxfId="11216" priority="3548" operator="equal">
      <formula>"L"</formula>
    </cfRule>
    <cfRule type="cellIs" dxfId="11215" priority="3549" operator="equal">
      <formula>"V"</formula>
    </cfRule>
  </conditionalFormatting>
  <conditionalFormatting sqref="AW2231:BF2231">
    <cfRule type="cellIs" dxfId="11214" priority="3536" operator="equal">
      <formula>"NA"</formula>
    </cfRule>
    <cfRule type="cellIs" dxfId="11213" priority="3537" operator="equal">
      <formula>"NS"</formula>
    </cfRule>
    <cfRule type="cellIs" dxfId="11212" priority="3538" operator="equal">
      <formula>"S"</formula>
    </cfRule>
    <cfRule type="cellIs" dxfId="11211" priority="3539" operator="equal">
      <formula>"A"</formula>
    </cfRule>
    <cfRule type="cellIs" dxfId="11210" priority="3540" operator="equal">
      <formula>"X"</formula>
    </cfRule>
    <cfRule type="cellIs" dxfId="11209" priority="3541" operator="equal">
      <formula>"L"</formula>
    </cfRule>
    <cfRule type="cellIs" dxfId="11208" priority="3542" operator="equal">
      <formula>"V"</formula>
    </cfRule>
  </conditionalFormatting>
  <conditionalFormatting sqref="AW896:BF896">
    <cfRule type="cellIs" dxfId="11207" priority="3529" operator="equal">
      <formula>"NA"</formula>
    </cfRule>
    <cfRule type="cellIs" dxfId="11206" priority="3530" operator="equal">
      <formula>"NS"</formula>
    </cfRule>
    <cfRule type="cellIs" dxfId="11205" priority="3531" operator="equal">
      <formula>"S"</formula>
    </cfRule>
    <cfRule type="cellIs" dxfId="11204" priority="3532" operator="equal">
      <formula>"A"</formula>
    </cfRule>
    <cfRule type="cellIs" dxfId="11203" priority="3533" operator="equal">
      <formula>"X"</formula>
    </cfRule>
    <cfRule type="cellIs" dxfId="11202" priority="3534" operator="equal">
      <formula>"L"</formula>
    </cfRule>
    <cfRule type="cellIs" dxfId="11201" priority="3535" operator="equal">
      <formula>"V"</formula>
    </cfRule>
  </conditionalFormatting>
  <conditionalFormatting sqref="AW1017:BF1017">
    <cfRule type="cellIs" dxfId="11200" priority="3522" operator="equal">
      <formula>"NA"</formula>
    </cfRule>
    <cfRule type="cellIs" dxfId="11199" priority="3523" operator="equal">
      <formula>"NS"</formula>
    </cfRule>
    <cfRule type="cellIs" dxfId="11198" priority="3524" operator="equal">
      <formula>"S"</formula>
    </cfRule>
    <cfRule type="cellIs" dxfId="11197" priority="3525" operator="equal">
      <formula>"A"</formula>
    </cfRule>
    <cfRule type="cellIs" dxfId="11196" priority="3526" operator="equal">
      <formula>"X"</formula>
    </cfRule>
    <cfRule type="cellIs" dxfId="11195" priority="3527" operator="equal">
      <formula>"L"</formula>
    </cfRule>
    <cfRule type="cellIs" dxfId="11194" priority="3528" operator="equal">
      <formula>"V"</formula>
    </cfRule>
  </conditionalFormatting>
  <conditionalFormatting sqref="AW35:BF35">
    <cfRule type="cellIs" dxfId="11193" priority="3515" operator="equal">
      <formula>"NA"</formula>
    </cfRule>
    <cfRule type="cellIs" dxfId="11192" priority="3516" operator="equal">
      <formula>"NS"</formula>
    </cfRule>
    <cfRule type="cellIs" dxfId="11191" priority="3517" operator="equal">
      <formula>"S"</formula>
    </cfRule>
    <cfRule type="cellIs" dxfId="11190" priority="3518" operator="equal">
      <formula>"A"</formula>
    </cfRule>
    <cfRule type="cellIs" dxfId="11189" priority="3519" operator="equal">
      <formula>"X"</formula>
    </cfRule>
    <cfRule type="cellIs" dxfId="11188" priority="3520" operator="equal">
      <formula>"L"</formula>
    </cfRule>
    <cfRule type="cellIs" dxfId="11187" priority="3521" operator="equal">
      <formula>"V"</formula>
    </cfRule>
  </conditionalFormatting>
  <conditionalFormatting sqref="AW2184:BF2188">
    <cfRule type="cellIs" dxfId="11186" priority="3501" operator="equal">
      <formula>"NA"</formula>
    </cfRule>
    <cfRule type="cellIs" dxfId="11185" priority="3502" operator="equal">
      <formula>"NS"</formula>
    </cfRule>
    <cfRule type="cellIs" dxfId="11184" priority="3503" operator="equal">
      <formula>"S"</formula>
    </cfRule>
    <cfRule type="cellIs" dxfId="11183" priority="3504" operator="equal">
      <formula>"A"</formula>
    </cfRule>
    <cfRule type="cellIs" dxfId="11182" priority="3505" operator="equal">
      <formula>"X"</formula>
    </cfRule>
    <cfRule type="cellIs" dxfId="11181" priority="3506" operator="equal">
      <formula>"L"</formula>
    </cfRule>
    <cfRule type="cellIs" dxfId="11180" priority="3507" operator="equal">
      <formula>"V"</formula>
    </cfRule>
  </conditionalFormatting>
  <conditionalFormatting sqref="AW1018:BF1018">
    <cfRule type="cellIs" dxfId="11179" priority="3494" operator="equal">
      <formula>"NA"</formula>
    </cfRule>
    <cfRule type="cellIs" dxfId="11178" priority="3495" operator="equal">
      <formula>"NS"</formula>
    </cfRule>
    <cfRule type="cellIs" dxfId="11177" priority="3496" operator="equal">
      <formula>"S"</formula>
    </cfRule>
    <cfRule type="cellIs" dxfId="11176" priority="3497" operator="equal">
      <formula>"A"</formula>
    </cfRule>
    <cfRule type="cellIs" dxfId="11175" priority="3498" operator="equal">
      <formula>"X"</formula>
    </cfRule>
    <cfRule type="cellIs" dxfId="11174" priority="3499" operator="equal">
      <formula>"L"</formula>
    </cfRule>
    <cfRule type="cellIs" dxfId="11173" priority="3500" operator="equal">
      <formula>"V"</formula>
    </cfRule>
  </conditionalFormatting>
  <conditionalFormatting sqref="AW2125:BF2131">
    <cfRule type="cellIs" dxfId="11172" priority="3508" operator="equal">
      <formula>"NA"</formula>
    </cfRule>
    <cfRule type="cellIs" dxfId="11171" priority="3509" operator="equal">
      <formula>"NS"</formula>
    </cfRule>
    <cfRule type="cellIs" dxfId="11170" priority="3510" operator="equal">
      <formula>"S"</formula>
    </cfRule>
    <cfRule type="cellIs" dxfId="11169" priority="3511" operator="equal">
      <formula>"A"</formula>
    </cfRule>
    <cfRule type="cellIs" dxfId="11168" priority="3512" operator="equal">
      <formula>"X"</formula>
    </cfRule>
    <cfRule type="cellIs" dxfId="11167" priority="3513" operator="equal">
      <formula>"L"</formula>
    </cfRule>
    <cfRule type="cellIs" dxfId="11166" priority="3514" operator="equal">
      <formula>"V"</formula>
    </cfRule>
  </conditionalFormatting>
  <conditionalFormatting sqref="AW1019:BF1019">
    <cfRule type="cellIs" dxfId="11165" priority="3487" operator="equal">
      <formula>"NA"</formula>
    </cfRule>
    <cfRule type="cellIs" dxfId="11164" priority="3488" operator="equal">
      <formula>"NS"</formula>
    </cfRule>
    <cfRule type="cellIs" dxfId="11163" priority="3489" operator="equal">
      <formula>"S"</formula>
    </cfRule>
    <cfRule type="cellIs" dxfId="11162" priority="3490" operator="equal">
      <formula>"A"</formula>
    </cfRule>
    <cfRule type="cellIs" dxfId="11161" priority="3491" operator="equal">
      <formula>"X"</formula>
    </cfRule>
    <cfRule type="cellIs" dxfId="11160" priority="3492" operator="equal">
      <formula>"L"</formula>
    </cfRule>
    <cfRule type="cellIs" dxfId="11159" priority="3493" operator="equal">
      <formula>"V"</formula>
    </cfRule>
  </conditionalFormatting>
  <conditionalFormatting sqref="AW1980:BF1980">
    <cfRule type="cellIs" dxfId="11158" priority="3480" operator="equal">
      <formula>"NA"</formula>
    </cfRule>
    <cfRule type="cellIs" dxfId="11157" priority="3481" operator="equal">
      <formula>"NS"</formula>
    </cfRule>
    <cfRule type="cellIs" dxfId="11156" priority="3482" operator="equal">
      <formula>"S"</formula>
    </cfRule>
    <cfRule type="cellIs" dxfId="11155" priority="3483" operator="equal">
      <formula>"A"</formula>
    </cfRule>
    <cfRule type="cellIs" dxfId="11154" priority="3484" operator="equal">
      <formula>"X"</formula>
    </cfRule>
    <cfRule type="cellIs" dxfId="11153" priority="3485" operator="equal">
      <formula>"L"</formula>
    </cfRule>
    <cfRule type="cellIs" dxfId="11152" priority="3486" operator="equal">
      <formula>"V"</formula>
    </cfRule>
  </conditionalFormatting>
  <conditionalFormatting sqref="AW1240:BF1241">
    <cfRule type="cellIs" dxfId="11151" priority="3354" operator="equal">
      <formula>"NA"</formula>
    </cfRule>
    <cfRule type="cellIs" dxfId="11150" priority="3355" operator="equal">
      <formula>"NS"</formula>
    </cfRule>
    <cfRule type="cellIs" dxfId="11149" priority="3356" operator="equal">
      <formula>"S"</formula>
    </cfRule>
    <cfRule type="cellIs" dxfId="11148" priority="3357" operator="equal">
      <formula>"A"</formula>
    </cfRule>
    <cfRule type="cellIs" dxfId="11147" priority="3358" operator="equal">
      <formula>"X"</formula>
    </cfRule>
    <cfRule type="cellIs" dxfId="11146" priority="3359" operator="equal">
      <formula>"L"</formula>
    </cfRule>
    <cfRule type="cellIs" dxfId="11145" priority="3360" operator="equal">
      <formula>"V"</formula>
    </cfRule>
  </conditionalFormatting>
  <conditionalFormatting sqref="AW1233:BF1233">
    <cfRule type="cellIs" dxfId="11144" priority="3459" operator="equal">
      <formula>"NA"</formula>
    </cfRule>
    <cfRule type="cellIs" dxfId="11143" priority="3460" operator="equal">
      <formula>"NS"</formula>
    </cfRule>
    <cfRule type="cellIs" dxfId="11142" priority="3461" operator="equal">
      <formula>"S"</formula>
    </cfRule>
    <cfRule type="cellIs" dxfId="11141" priority="3462" operator="equal">
      <formula>"A"</formula>
    </cfRule>
    <cfRule type="cellIs" dxfId="11140" priority="3463" operator="equal">
      <formula>"X"</formula>
    </cfRule>
    <cfRule type="cellIs" dxfId="11139" priority="3464" operator="equal">
      <formula>"L"</formula>
    </cfRule>
    <cfRule type="cellIs" dxfId="11138" priority="3465" operator="equal">
      <formula>"V"</formula>
    </cfRule>
  </conditionalFormatting>
  <conditionalFormatting sqref="AW1993:BF1993">
    <cfRule type="cellIs" dxfId="11137" priority="3473" operator="equal">
      <formula>"NA"</formula>
    </cfRule>
    <cfRule type="cellIs" dxfId="11136" priority="3474" operator="equal">
      <formula>"NS"</formula>
    </cfRule>
    <cfRule type="cellIs" dxfId="11135" priority="3475" operator="equal">
      <formula>"S"</formula>
    </cfRule>
    <cfRule type="cellIs" dxfId="11134" priority="3476" operator="equal">
      <formula>"A"</formula>
    </cfRule>
    <cfRule type="cellIs" dxfId="11133" priority="3477" operator="equal">
      <formula>"X"</formula>
    </cfRule>
    <cfRule type="cellIs" dxfId="11132" priority="3478" operator="equal">
      <formula>"L"</formula>
    </cfRule>
    <cfRule type="cellIs" dxfId="11131" priority="3479" operator="equal">
      <formula>"V"</formula>
    </cfRule>
  </conditionalFormatting>
  <conditionalFormatting sqref="AW1021:BF1021">
    <cfRule type="cellIs" dxfId="11130" priority="3466" operator="equal">
      <formula>"NA"</formula>
    </cfRule>
    <cfRule type="cellIs" dxfId="11129" priority="3467" operator="equal">
      <formula>"NS"</formula>
    </cfRule>
    <cfRule type="cellIs" dxfId="11128" priority="3468" operator="equal">
      <formula>"S"</formula>
    </cfRule>
    <cfRule type="cellIs" dxfId="11127" priority="3469" operator="equal">
      <formula>"A"</formula>
    </cfRule>
    <cfRule type="cellIs" dxfId="11126" priority="3470" operator="equal">
      <formula>"X"</formula>
    </cfRule>
    <cfRule type="cellIs" dxfId="11125" priority="3471" operator="equal">
      <formula>"L"</formula>
    </cfRule>
    <cfRule type="cellIs" dxfId="11124" priority="3472" operator="equal">
      <formula>"V"</formula>
    </cfRule>
  </conditionalFormatting>
  <conditionalFormatting sqref="AW1243:BF1245">
    <cfRule type="cellIs" dxfId="11123" priority="3424" operator="equal">
      <formula>"NA"</formula>
    </cfRule>
    <cfRule type="cellIs" dxfId="11122" priority="3425" operator="equal">
      <formula>"NS"</formula>
    </cfRule>
    <cfRule type="cellIs" dxfId="11121" priority="3426" operator="equal">
      <formula>"S"</formula>
    </cfRule>
    <cfRule type="cellIs" dxfId="11120" priority="3427" operator="equal">
      <formula>"A"</formula>
    </cfRule>
    <cfRule type="cellIs" dxfId="11119" priority="3428" operator="equal">
      <formula>"X"</formula>
    </cfRule>
    <cfRule type="cellIs" dxfId="11118" priority="3429" operator="equal">
      <formula>"L"</formula>
    </cfRule>
    <cfRule type="cellIs" dxfId="11117" priority="3430" operator="equal">
      <formula>"V"</formula>
    </cfRule>
  </conditionalFormatting>
  <conditionalFormatting sqref="AW1239:BF1239">
    <cfRule type="cellIs" dxfId="11116" priority="3403" operator="equal">
      <formula>"NA"</formula>
    </cfRule>
    <cfRule type="cellIs" dxfId="11115" priority="3404" operator="equal">
      <formula>"NS"</formula>
    </cfRule>
    <cfRule type="cellIs" dxfId="11114" priority="3405" operator="equal">
      <formula>"S"</formula>
    </cfRule>
    <cfRule type="cellIs" dxfId="11113" priority="3406" operator="equal">
      <formula>"A"</formula>
    </cfRule>
    <cfRule type="cellIs" dxfId="11112" priority="3407" operator="equal">
      <formula>"X"</formula>
    </cfRule>
    <cfRule type="cellIs" dxfId="11111" priority="3408" operator="equal">
      <formula>"L"</formula>
    </cfRule>
    <cfRule type="cellIs" dxfId="11110" priority="3409" operator="equal">
      <formula>"V"</formula>
    </cfRule>
  </conditionalFormatting>
  <conditionalFormatting sqref="AW2197:BF2198">
    <cfRule type="cellIs" dxfId="11109" priority="3452" operator="equal">
      <formula>"NA"</formula>
    </cfRule>
    <cfRule type="cellIs" dxfId="11108" priority="3453" operator="equal">
      <formula>"NS"</formula>
    </cfRule>
    <cfRule type="cellIs" dxfId="11107" priority="3454" operator="equal">
      <formula>"S"</formula>
    </cfRule>
    <cfRule type="cellIs" dxfId="11106" priority="3455" operator="equal">
      <formula>"A"</formula>
    </cfRule>
    <cfRule type="cellIs" dxfId="11105" priority="3456" operator="equal">
      <formula>"X"</formula>
    </cfRule>
    <cfRule type="cellIs" dxfId="11104" priority="3457" operator="equal">
      <formula>"L"</formula>
    </cfRule>
    <cfRule type="cellIs" dxfId="11103" priority="3458" operator="equal">
      <formula>"V"</formula>
    </cfRule>
  </conditionalFormatting>
  <conditionalFormatting sqref="AW2199:BF2201">
    <cfRule type="cellIs" dxfId="11102" priority="3445" operator="equal">
      <formula>"NA"</formula>
    </cfRule>
    <cfRule type="cellIs" dxfId="11101" priority="3446" operator="equal">
      <formula>"NS"</formula>
    </cfRule>
    <cfRule type="cellIs" dxfId="11100" priority="3447" operator="equal">
      <formula>"S"</formula>
    </cfRule>
    <cfRule type="cellIs" dxfId="11099" priority="3448" operator="equal">
      <formula>"A"</formula>
    </cfRule>
    <cfRule type="cellIs" dxfId="11098" priority="3449" operator="equal">
      <formula>"X"</formula>
    </cfRule>
    <cfRule type="cellIs" dxfId="11097" priority="3450" operator="equal">
      <formula>"L"</formula>
    </cfRule>
    <cfRule type="cellIs" dxfId="11096" priority="3451" operator="equal">
      <formula>"V"</formula>
    </cfRule>
  </conditionalFormatting>
  <conditionalFormatting sqref="AW50:BF50">
    <cfRule type="cellIs" dxfId="11095" priority="3438" operator="equal">
      <formula>"NA"</formula>
    </cfRule>
    <cfRule type="cellIs" dxfId="11094" priority="3439" operator="equal">
      <formula>"NS"</formula>
    </cfRule>
    <cfRule type="cellIs" dxfId="11093" priority="3440" operator="equal">
      <formula>"S"</formula>
    </cfRule>
    <cfRule type="cellIs" dxfId="11092" priority="3441" operator="equal">
      <formula>"A"</formula>
    </cfRule>
    <cfRule type="cellIs" dxfId="11091" priority="3442" operator="equal">
      <formula>"X"</formula>
    </cfRule>
    <cfRule type="cellIs" dxfId="11090" priority="3443" operator="equal">
      <formula>"L"</formula>
    </cfRule>
    <cfRule type="cellIs" dxfId="11089" priority="3444" operator="equal">
      <formula>"V"</formula>
    </cfRule>
  </conditionalFormatting>
  <conditionalFormatting sqref="AW891:BF891">
    <cfRule type="cellIs" dxfId="11088" priority="3431" operator="equal">
      <formula>"NA"</formula>
    </cfRule>
    <cfRule type="cellIs" dxfId="11087" priority="3432" operator="equal">
      <formula>"NS"</formula>
    </cfRule>
    <cfRule type="cellIs" dxfId="11086" priority="3433" operator="equal">
      <formula>"S"</formula>
    </cfRule>
    <cfRule type="cellIs" dxfId="11085" priority="3434" operator="equal">
      <formula>"A"</formula>
    </cfRule>
    <cfRule type="cellIs" dxfId="11084" priority="3435" operator="equal">
      <formula>"X"</formula>
    </cfRule>
    <cfRule type="cellIs" dxfId="11083" priority="3436" operator="equal">
      <formula>"L"</formula>
    </cfRule>
    <cfRule type="cellIs" dxfId="11082" priority="3437" operator="equal">
      <formula>"V"</formula>
    </cfRule>
  </conditionalFormatting>
  <conditionalFormatting sqref="AW55:BF56">
    <cfRule type="cellIs" dxfId="11081" priority="3417" operator="equal">
      <formula>"NA"</formula>
    </cfRule>
    <cfRule type="cellIs" dxfId="11080" priority="3418" operator="equal">
      <formula>"NS"</formula>
    </cfRule>
    <cfRule type="cellIs" dxfId="11079" priority="3419" operator="equal">
      <formula>"S"</formula>
    </cfRule>
    <cfRule type="cellIs" dxfId="11078" priority="3420" operator="equal">
      <formula>"A"</formula>
    </cfRule>
    <cfRule type="cellIs" dxfId="11077" priority="3421" operator="equal">
      <formula>"X"</formula>
    </cfRule>
    <cfRule type="cellIs" dxfId="11076" priority="3422" operator="equal">
      <formula>"L"</formula>
    </cfRule>
    <cfRule type="cellIs" dxfId="11075" priority="3423" operator="equal">
      <formula>"V"</formula>
    </cfRule>
  </conditionalFormatting>
  <conditionalFormatting sqref="AW58:BF58">
    <cfRule type="cellIs" dxfId="11074" priority="3410" operator="equal">
      <formula>"NA"</formula>
    </cfRule>
    <cfRule type="cellIs" dxfId="11073" priority="3411" operator="equal">
      <formula>"NS"</formula>
    </cfRule>
    <cfRule type="cellIs" dxfId="11072" priority="3412" operator="equal">
      <formula>"S"</formula>
    </cfRule>
    <cfRule type="cellIs" dxfId="11071" priority="3413" operator="equal">
      <formula>"A"</formula>
    </cfRule>
    <cfRule type="cellIs" dxfId="11070" priority="3414" operator="equal">
      <formula>"X"</formula>
    </cfRule>
    <cfRule type="cellIs" dxfId="11069" priority="3415" operator="equal">
      <formula>"L"</formula>
    </cfRule>
    <cfRule type="cellIs" dxfId="11068" priority="3416" operator="equal">
      <formula>"V"</formula>
    </cfRule>
  </conditionalFormatting>
  <conditionalFormatting sqref="AW2076:BF2076">
    <cfRule type="cellIs" dxfId="11067" priority="3361" operator="equal">
      <formula>"NA"</formula>
    </cfRule>
    <cfRule type="cellIs" dxfId="11066" priority="3362" operator="equal">
      <formula>"NS"</formula>
    </cfRule>
    <cfRule type="cellIs" dxfId="11065" priority="3363" operator="equal">
      <formula>"S"</formula>
    </cfRule>
    <cfRule type="cellIs" dxfId="11064" priority="3364" operator="equal">
      <formula>"A"</formula>
    </cfRule>
    <cfRule type="cellIs" dxfId="11063" priority="3365" operator="equal">
      <formula>"X"</formula>
    </cfRule>
    <cfRule type="cellIs" dxfId="11062" priority="3366" operator="equal">
      <formula>"L"</formula>
    </cfRule>
    <cfRule type="cellIs" dxfId="11061" priority="3367" operator="equal">
      <formula>"V"</formula>
    </cfRule>
  </conditionalFormatting>
  <conditionalFormatting sqref="AW892:BF892">
    <cfRule type="cellIs" dxfId="11060" priority="3396" operator="equal">
      <formula>"NA"</formula>
    </cfRule>
    <cfRule type="cellIs" dxfId="11059" priority="3397" operator="equal">
      <formula>"NS"</formula>
    </cfRule>
    <cfRule type="cellIs" dxfId="11058" priority="3398" operator="equal">
      <formula>"S"</formula>
    </cfRule>
    <cfRule type="cellIs" dxfId="11057" priority="3399" operator="equal">
      <formula>"A"</formula>
    </cfRule>
    <cfRule type="cellIs" dxfId="11056" priority="3400" operator="equal">
      <formula>"X"</formula>
    </cfRule>
    <cfRule type="cellIs" dxfId="11055" priority="3401" operator="equal">
      <formula>"L"</formula>
    </cfRule>
    <cfRule type="cellIs" dxfId="11054" priority="3402" operator="equal">
      <formula>"V"</formula>
    </cfRule>
  </conditionalFormatting>
  <conditionalFormatting sqref="AW1242:BF1242">
    <cfRule type="cellIs" dxfId="11053" priority="3389" operator="equal">
      <formula>"NA"</formula>
    </cfRule>
    <cfRule type="cellIs" dxfId="11052" priority="3390" operator="equal">
      <formula>"NS"</formula>
    </cfRule>
    <cfRule type="cellIs" dxfId="11051" priority="3391" operator="equal">
      <formula>"S"</formula>
    </cfRule>
    <cfRule type="cellIs" dxfId="11050" priority="3392" operator="equal">
      <formula>"A"</formula>
    </cfRule>
    <cfRule type="cellIs" dxfId="11049" priority="3393" operator="equal">
      <formula>"X"</formula>
    </cfRule>
    <cfRule type="cellIs" dxfId="11048" priority="3394" operator="equal">
      <formula>"L"</formula>
    </cfRule>
    <cfRule type="cellIs" dxfId="11047" priority="3395" operator="equal">
      <formula>"V"</formula>
    </cfRule>
  </conditionalFormatting>
  <conditionalFormatting sqref="AW2101:BF2101">
    <cfRule type="cellIs" dxfId="11046" priority="3382" operator="equal">
      <formula>"NA"</formula>
    </cfRule>
    <cfRule type="cellIs" dxfId="11045" priority="3383" operator="equal">
      <formula>"NS"</formula>
    </cfRule>
    <cfRule type="cellIs" dxfId="11044" priority="3384" operator="equal">
      <formula>"S"</formula>
    </cfRule>
    <cfRule type="cellIs" dxfId="11043" priority="3385" operator="equal">
      <formula>"A"</formula>
    </cfRule>
    <cfRule type="cellIs" dxfId="11042" priority="3386" operator="equal">
      <formula>"X"</formula>
    </cfRule>
    <cfRule type="cellIs" dxfId="11041" priority="3387" operator="equal">
      <formula>"L"</formula>
    </cfRule>
    <cfRule type="cellIs" dxfId="11040" priority="3388" operator="equal">
      <formula>"V"</formula>
    </cfRule>
  </conditionalFormatting>
  <conditionalFormatting sqref="AW1022:BF1022">
    <cfRule type="cellIs" dxfId="11039" priority="3375" operator="equal">
      <formula>"NA"</formula>
    </cfRule>
    <cfRule type="cellIs" dxfId="11038" priority="3376" operator="equal">
      <formula>"NS"</formula>
    </cfRule>
    <cfRule type="cellIs" dxfId="11037" priority="3377" operator="equal">
      <formula>"S"</formula>
    </cfRule>
    <cfRule type="cellIs" dxfId="11036" priority="3378" operator="equal">
      <formula>"A"</formula>
    </cfRule>
    <cfRule type="cellIs" dxfId="11035" priority="3379" operator="equal">
      <formula>"X"</formula>
    </cfRule>
    <cfRule type="cellIs" dxfId="11034" priority="3380" operator="equal">
      <formula>"L"</formula>
    </cfRule>
    <cfRule type="cellIs" dxfId="11033" priority="3381" operator="equal">
      <formula>"V"</formula>
    </cfRule>
  </conditionalFormatting>
  <conditionalFormatting sqref="AW2075:BF2075">
    <cfRule type="cellIs" dxfId="11032" priority="3368" operator="equal">
      <formula>"NA"</formula>
    </cfRule>
    <cfRule type="cellIs" dxfId="11031" priority="3369" operator="equal">
      <formula>"NS"</formula>
    </cfRule>
    <cfRule type="cellIs" dxfId="11030" priority="3370" operator="equal">
      <formula>"S"</formula>
    </cfRule>
    <cfRule type="cellIs" dxfId="11029" priority="3371" operator="equal">
      <formula>"A"</formula>
    </cfRule>
    <cfRule type="cellIs" dxfId="11028" priority="3372" operator="equal">
      <formula>"X"</formula>
    </cfRule>
    <cfRule type="cellIs" dxfId="11027" priority="3373" operator="equal">
      <formula>"L"</formula>
    </cfRule>
    <cfRule type="cellIs" dxfId="11026" priority="3374" operator="equal">
      <formula>"V"</formula>
    </cfRule>
  </conditionalFormatting>
  <conditionalFormatting sqref="AW2094:BF2094">
    <cfRule type="cellIs" dxfId="11025" priority="3347" operator="equal">
      <formula>"NA"</formula>
    </cfRule>
    <cfRule type="cellIs" dxfId="11024" priority="3348" operator="equal">
      <formula>"NS"</formula>
    </cfRule>
    <cfRule type="cellIs" dxfId="11023" priority="3349" operator="equal">
      <formula>"S"</formula>
    </cfRule>
    <cfRule type="cellIs" dxfId="11022" priority="3350" operator="equal">
      <formula>"A"</formula>
    </cfRule>
    <cfRule type="cellIs" dxfId="11021" priority="3351" operator="equal">
      <formula>"X"</formula>
    </cfRule>
    <cfRule type="cellIs" dxfId="11020" priority="3352" operator="equal">
      <formula>"L"</formula>
    </cfRule>
    <cfRule type="cellIs" dxfId="11019" priority="3353" operator="equal">
      <formula>"V"</formula>
    </cfRule>
  </conditionalFormatting>
  <conditionalFormatting sqref="AW909:BF909">
    <cfRule type="cellIs" dxfId="11018" priority="3340" operator="equal">
      <formula>"NA"</formula>
    </cfRule>
    <cfRule type="cellIs" dxfId="11017" priority="3341" operator="equal">
      <formula>"NS"</formula>
    </cfRule>
    <cfRule type="cellIs" dxfId="11016" priority="3342" operator="equal">
      <formula>"S"</formula>
    </cfRule>
    <cfRule type="cellIs" dxfId="11015" priority="3343" operator="equal">
      <formula>"A"</formula>
    </cfRule>
    <cfRule type="cellIs" dxfId="11014" priority="3344" operator="equal">
      <formula>"X"</formula>
    </cfRule>
    <cfRule type="cellIs" dxfId="11013" priority="3345" operator="equal">
      <formula>"L"</formula>
    </cfRule>
    <cfRule type="cellIs" dxfId="11012" priority="3346" operator="equal">
      <formula>"V"</formula>
    </cfRule>
  </conditionalFormatting>
  <conditionalFormatting sqref="AW912:BF912">
    <cfRule type="cellIs" dxfId="11011" priority="3333" operator="equal">
      <formula>"NA"</formula>
    </cfRule>
    <cfRule type="cellIs" dxfId="11010" priority="3334" operator="equal">
      <formula>"NS"</formula>
    </cfRule>
    <cfRule type="cellIs" dxfId="11009" priority="3335" operator="equal">
      <formula>"S"</formula>
    </cfRule>
    <cfRule type="cellIs" dxfId="11008" priority="3336" operator="equal">
      <formula>"A"</formula>
    </cfRule>
    <cfRule type="cellIs" dxfId="11007" priority="3337" operator="equal">
      <formula>"X"</formula>
    </cfRule>
    <cfRule type="cellIs" dxfId="11006" priority="3338" operator="equal">
      <formula>"L"</formula>
    </cfRule>
    <cfRule type="cellIs" dxfId="11005" priority="3339" operator="equal">
      <formula>"V"</formula>
    </cfRule>
  </conditionalFormatting>
  <conditionalFormatting sqref="AW1987:BF1990">
    <cfRule type="cellIs" dxfId="11004" priority="3326" operator="equal">
      <formula>"NA"</formula>
    </cfRule>
    <cfRule type="cellIs" dxfId="11003" priority="3327" operator="equal">
      <formula>"NS"</formula>
    </cfRule>
    <cfRule type="cellIs" dxfId="11002" priority="3328" operator="equal">
      <formula>"S"</formula>
    </cfRule>
    <cfRule type="cellIs" dxfId="11001" priority="3329" operator="equal">
      <formula>"A"</formula>
    </cfRule>
    <cfRule type="cellIs" dxfId="11000" priority="3330" operator="equal">
      <formula>"X"</formula>
    </cfRule>
    <cfRule type="cellIs" dxfId="10999" priority="3331" operator="equal">
      <formula>"L"</formula>
    </cfRule>
    <cfRule type="cellIs" dxfId="10998" priority="3332" operator="equal">
      <formula>"V"</formula>
    </cfRule>
  </conditionalFormatting>
  <conditionalFormatting sqref="AW36:BF36">
    <cfRule type="cellIs" dxfId="10997" priority="3319" operator="equal">
      <formula>"NA"</formula>
    </cfRule>
    <cfRule type="cellIs" dxfId="10996" priority="3320" operator="equal">
      <formula>"NS"</formula>
    </cfRule>
    <cfRule type="cellIs" dxfId="10995" priority="3321" operator="equal">
      <formula>"S"</formula>
    </cfRule>
    <cfRule type="cellIs" dxfId="10994" priority="3322" operator="equal">
      <formula>"A"</formula>
    </cfRule>
    <cfRule type="cellIs" dxfId="10993" priority="3323" operator="equal">
      <formula>"X"</formula>
    </cfRule>
    <cfRule type="cellIs" dxfId="10992" priority="3324" operator="equal">
      <formula>"L"</formula>
    </cfRule>
    <cfRule type="cellIs" dxfId="10991" priority="3325" operator="equal">
      <formula>"V"</formula>
    </cfRule>
  </conditionalFormatting>
  <conditionalFormatting sqref="AW882:BF883">
    <cfRule type="cellIs" dxfId="10990" priority="3305" operator="equal">
      <formula>"NA"</formula>
    </cfRule>
    <cfRule type="cellIs" dxfId="10989" priority="3306" operator="equal">
      <formula>"NS"</formula>
    </cfRule>
    <cfRule type="cellIs" dxfId="10988" priority="3307" operator="equal">
      <formula>"S"</formula>
    </cfRule>
    <cfRule type="cellIs" dxfId="10987" priority="3308" operator="equal">
      <formula>"A"</formula>
    </cfRule>
    <cfRule type="cellIs" dxfId="10986" priority="3309" operator="equal">
      <formula>"X"</formula>
    </cfRule>
    <cfRule type="cellIs" dxfId="10985" priority="3310" operator="equal">
      <formula>"L"</formula>
    </cfRule>
    <cfRule type="cellIs" dxfId="10984" priority="3311" operator="equal">
      <formula>"V"</formula>
    </cfRule>
  </conditionalFormatting>
  <conditionalFormatting sqref="AW918:BF923">
    <cfRule type="cellIs" dxfId="10983" priority="3298" operator="equal">
      <formula>"NA"</formula>
    </cfRule>
    <cfRule type="cellIs" dxfId="10982" priority="3299" operator="equal">
      <formula>"NS"</formula>
    </cfRule>
    <cfRule type="cellIs" dxfId="10981" priority="3300" operator="equal">
      <formula>"S"</formula>
    </cfRule>
    <cfRule type="cellIs" dxfId="10980" priority="3301" operator="equal">
      <formula>"A"</formula>
    </cfRule>
    <cfRule type="cellIs" dxfId="10979" priority="3302" operator="equal">
      <formula>"X"</formula>
    </cfRule>
    <cfRule type="cellIs" dxfId="10978" priority="3303" operator="equal">
      <formula>"L"</formula>
    </cfRule>
    <cfRule type="cellIs" dxfId="10977" priority="3304" operator="equal">
      <formula>"V"</formula>
    </cfRule>
  </conditionalFormatting>
  <conditionalFormatting sqref="AW925:BF930">
    <cfRule type="cellIs" dxfId="10976" priority="3291" operator="equal">
      <formula>"NA"</formula>
    </cfRule>
    <cfRule type="cellIs" dxfId="10975" priority="3292" operator="equal">
      <formula>"NS"</formula>
    </cfRule>
    <cfRule type="cellIs" dxfId="10974" priority="3293" operator="equal">
      <formula>"S"</formula>
    </cfRule>
    <cfRule type="cellIs" dxfId="10973" priority="3294" operator="equal">
      <formula>"A"</formula>
    </cfRule>
    <cfRule type="cellIs" dxfId="10972" priority="3295" operator="equal">
      <formula>"X"</formula>
    </cfRule>
    <cfRule type="cellIs" dxfId="10971" priority="3296" operator="equal">
      <formula>"L"</formula>
    </cfRule>
    <cfRule type="cellIs" dxfId="10970" priority="3297" operator="equal">
      <formula>"V"</formula>
    </cfRule>
  </conditionalFormatting>
  <conditionalFormatting sqref="AW983:BF983 AW969:BF969">
    <cfRule type="cellIs" dxfId="10969" priority="3284" operator="equal">
      <formula>"NA"</formula>
    </cfRule>
    <cfRule type="cellIs" dxfId="10968" priority="3285" operator="equal">
      <formula>"NS"</formula>
    </cfRule>
    <cfRule type="cellIs" dxfId="10967" priority="3286" operator="equal">
      <formula>"S"</formula>
    </cfRule>
    <cfRule type="cellIs" dxfId="10966" priority="3287" operator="equal">
      <formula>"A"</formula>
    </cfRule>
    <cfRule type="cellIs" dxfId="10965" priority="3288" operator="equal">
      <formula>"X"</formula>
    </cfRule>
    <cfRule type="cellIs" dxfId="10964" priority="3289" operator="equal">
      <formula>"L"</formula>
    </cfRule>
    <cfRule type="cellIs" dxfId="10963" priority="3290" operator="equal">
      <formula>"V"</formula>
    </cfRule>
  </conditionalFormatting>
  <conditionalFormatting sqref="AW970:BF970">
    <cfRule type="cellIs" dxfId="10962" priority="3277" operator="equal">
      <formula>"NA"</formula>
    </cfRule>
    <cfRule type="cellIs" dxfId="10961" priority="3278" operator="equal">
      <formula>"NS"</formula>
    </cfRule>
    <cfRule type="cellIs" dxfId="10960" priority="3279" operator="equal">
      <formula>"S"</formula>
    </cfRule>
    <cfRule type="cellIs" dxfId="10959" priority="3280" operator="equal">
      <formula>"A"</formula>
    </cfRule>
    <cfRule type="cellIs" dxfId="10958" priority="3281" operator="equal">
      <formula>"X"</formula>
    </cfRule>
    <cfRule type="cellIs" dxfId="10957" priority="3282" operator="equal">
      <formula>"L"</formula>
    </cfRule>
    <cfRule type="cellIs" dxfId="10956" priority="3283" operator="equal">
      <formula>"V"</formula>
    </cfRule>
  </conditionalFormatting>
  <conditionalFormatting sqref="AW971:BF971">
    <cfRule type="cellIs" dxfId="10955" priority="3270" operator="equal">
      <formula>"NA"</formula>
    </cfRule>
    <cfRule type="cellIs" dxfId="10954" priority="3271" operator="equal">
      <formula>"NS"</formula>
    </cfRule>
    <cfRule type="cellIs" dxfId="10953" priority="3272" operator="equal">
      <formula>"S"</formula>
    </cfRule>
    <cfRule type="cellIs" dxfId="10952" priority="3273" operator="equal">
      <formula>"A"</formula>
    </cfRule>
    <cfRule type="cellIs" dxfId="10951" priority="3274" operator="equal">
      <formula>"X"</formula>
    </cfRule>
    <cfRule type="cellIs" dxfId="10950" priority="3275" operator="equal">
      <formula>"L"</formula>
    </cfRule>
    <cfRule type="cellIs" dxfId="10949" priority="3276" operator="equal">
      <formula>"V"</formula>
    </cfRule>
  </conditionalFormatting>
  <conditionalFormatting sqref="AW972:BF972">
    <cfRule type="cellIs" dxfId="10948" priority="3263" operator="equal">
      <formula>"NA"</formula>
    </cfRule>
    <cfRule type="cellIs" dxfId="10947" priority="3264" operator="equal">
      <formula>"NS"</formula>
    </cfRule>
    <cfRule type="cellIs" dxfId="10946" priority="3265" operator="equal">
      <formula>"S"</formula>
    </cfRule>
    <cfRule type="cellIs" dxfId="10945" priority="3266" operator="equal">
      <formula>"A"</formula>
    </cfRule>
    <cfRule type="cellIs" dxfId="10944" priority="3267" operator="equal">
      <formula>"X"</formula>
    </cfRule>
    <cfRule type="cellIs" dxfId="10943" priority="3268" operator="equal">
      <formula>"L"</formula>
    </cfRule>
    <cfRule type="cellIs" dxfId="10942" priority="3269" operator="equal">
      <formula>"V"</formula>
    </cfRule>
  </conditionalFormatting>
  <conditionalFormatting sqref="AW973:BF973">
    <cfRule type="cellIs" dxfId="10941" priority="3256" operator="equal">
      <formula>"NA"</formula>
    </cfRule>
    <cfRule type="cellIs" dxfId="10940" priority="3257" operator="equal">
      <formula>"NS"</formula>
    </cfRule>
    <cfRule type="cellIs" dxfId="10939" priority="3258" operator="equal">
      <formula>"S"</formula>
    </cfRule>
    <cfRule type="cellIs" dxfId="10938" priority="3259" operator="equal">
      <formula>"A"</formula>
    </cfRule>
    <cfRule type="cellIs" dxfId="10937" priority="3260" operator="equal">
      <formula>"X"</formula>
    </cfRule>
    <cfRule type="cellIs" dxfId="10936" priority="3261" operator="equal">
      <formula>"L"</formula>
    </cfRule>
    <cfRule type="cellIs" dxfId="10935" priority="3262" operator="equal">
      <formula>"V"</formula>
    </cfRule>
  </conditionalFormatting>
  <conditionalFormatting sqref="AW975:BF975">
    <cfRule type="cellIs" dxfId="10934" priority="3242" operator="equal">
      <formula>"NA"</formula>
    </cfRule>
    <cfRule type="cellIs" dxfId="10933" priority="3243" operator="equal">
      <formula>"NS"</formula>
    </cfRule>
    <cfRule type="cellIs" dxfId="10932" priority="3244" operator="equal">
      <formula>"S"</formula>
    </cfRule>
    <cfRule type="cellIs" dxfId="10931" priority="3245" operator="equal">
      <formula>"A"</formula>
    </cfRule>
    <cfRule type="cellIs" dxfId="10930" priority="3246" operator="equal">
      <formula>"X"</formula>
    </cfRule>
    <cfRule type="cellIs" dxfId="10929" priority="3247" operator="equal">
      <formula>"L"</formula>
    </cfRule>
    <cfRule type="cellIs" dxfId="10928" priority="3248" operator="equal">
      <formula>"V"</formula>
    </cfRule>
  </conditionalFormatting>
  <conditionalFormatting sqref="AW974:BF974">
    <cfRule type="cellIs" dxfId="10927" priority="3249" operator="equal">
      <formula>"NA"</formula>
    </cfRule>
    <cfRule type="cellIs" dxfId="10926" priority="3250" operator="equal">
      <formula>"NS"</formula>
    </cfRule>
    <cfRule type="cellIs" dxfId="10925" priority="3251" operator="equal">
      <formula>"S"</formula>
    </cfRule>
    <cfRule type="cellIs" dxfId="10924" priority="3252" operator="equal">
      <formula>"A"</formula>
    </cfRule>
    <cfRule type="cellIs" dxfId="10923" priority="3253" operator="equal">
      <formula>"X"</formula>
    </cfRule>
    <cfRule type="cellIs" dxfId="10922" priority="3254" operator="equal">
      <formula>"L"</formula>
    </cfRule>
    <cfRule type="cellIs" dxfId="10921" priority="3255" operator="equal">
      <formula>"V"</formula>
    </cfRule>
  </conditionalFormatting>
  <conditionalFormatting sqref="AW979:BF979">
    <cfRule type="cellIs" dxfId="10920" priority="3235" operator="equal">
      <formula>"NA"</formula>
    </cfRule>
    <cfRule type="cellIs" dxfId="10919" priority="3236" operator="equal">
      <formula>"NS"</formula>
    </cfRule>
    <cfRule type="cellIs" dxfId="10918" priority="3237" operator="equal">
      <formula>"S"</formula>
    </cfRule>
    <cfRule type="cellIs" dxfId="10917" priority="3238" operator="equal">
      <formula>"A"</formula>
    </cfRule>
    <cfRule type="cellIs" dxfId="10916" priority="3239" operator="equal">
      <formula>"X"</formula>
    </cfRule>
    <cfRule type="cellIs" dxfId="10915" priority="3240" operator="equal">
      <formula>"L"</formula>
    </cfRule>
    <cfRule type="cellIs" dxfId="10914" priority="3241" operator="equal">
      <formula>"V"</formula>
    </cfRule>
  </conditionalFormatting>
  <conditionalFormatting sqref="AW977:BF977">
    <cfRule type="cellIs" dxfId="10913" priority="3228" operator="equal">
      <formula>"NA"</formula>
    </cfRule>
    <cfRule type="cellIs" dxfId="10912" priority="3229" operator="equal">
      <formula>"NS"</formula>
    </cfRule>
    <cfRule type="cellIs" dxfId="10911" priority="3230" operator="equal">
      <formula>"S"</formula>
    </cfRule>
    <cfRule type="cellIs" dxfId="10910" priority="3231" operator="equal">
      <formula>"A"</formula>
    </cfRule>
    <cfRule type="cellIs" dxfId="10909" priority="3232" operator="equal">
      <formula>"X"</formula>
    </cfRule>
    <cfRule type="cellIs" dxfId="10908" priority="3233" operator="equal">
      <formula>"L"</formula>
    </cfRule>
    <cfRule type="cellIs" dxfId="10907" priority="3234" operator="equal">
      <formula>"V"</formula>
    </cfRule>
  </conditionalFormatting>
  <conditionalFormatting sqref="AW976:BF976">
    <cfRule type="cellIs" dxfId="10906" priority="3221" operator="equal">
      <formula>"NA"</formula>
    </cfRule>
    <cfRule type="cellIs" dxfId="10905" priority="3222" operator="equal">
      <formula>"NS"</formula>
    </cfRule>
    <cfRule type="cellIs" dxfId="10904" priority="3223" operator="equal">
      <formula>"S"</formula>
    </cfRule>
    <cfRule type="cellIs" dxfId="10903" priority="3224" operator="equal">
      <formula>"A"</formula>
    </cfRule>
    <cfRule type="cellIs" dxfId="10902" priority="3225" operator="equal">
      <formula>"X"</formula>
    </cfRule>
    <cfRule type="cellIs" dxfId="10901" priority="3226" operator="equal">
      <formula>"L"</formula>
    </cfRule>
    <cfRule type="cellIs" dxfId="10900" priority="3227" operator="equal">
      <formula>"V"</formula>
    </cfRule>
  </conditionalFormatting>
  <conditionalFormatting sqref="AW978:BF978">
    <cfRule type="cellIs" dxfId="10899" priority="3214" operator="equal">
      <formula>"NA"</formula>
    </cfRule>
    <cfRule type="cellIs" dxfId="10898" priority="3215" operator="equal">
      <formula>"NS"</formula>
    </cfRule>
    <cfRule type="cellIs" dxfId="10897" priority="3216" operator="equal">
      <formula>"S"</formula>
    </cfRule>
    <cfRule type="cellIs" dxfId="10896" priority="3217" operator="equal">
      <formula>"A"</formula>
    </cfRule>
    <cfRule type="cellIs" dxfId="10895" priority="3218" operator="equal">
      <formula>"X"</formula>
    </cfRule>
    <cfRule type="cellIs" dxfId="10894" priority="3219" operator="equal">
      <formula>"L"</formula>
    </cfRule>
    <cfRule type="cellIs" dxfId="10893" priority="3220" operator="equal">
      <formula>"V"</formula>
    </cfRule>
  </conditionalFormatting>
  <conditionalFormatting sqref="AW980:BF980">
    <cfRule type="cellIs" dxfId="10892" priority="3207" operator="equal">
      <formula>"NA"</formula>
    </cfRule>
    <cfRule type="cellIs" dxfId="10891" priority="3208" operator="equal">
      <formula>"NS"</formula>
    </cfRule>
    <cfRule type="cellIs" dxfId="10890" priority="3209" operator="equal">
      <formula>"S"</formula>
    </cfRule>
    <cfRule type="cellIs" dxfId="10889" priority="3210" operator="equal">
      <formula>"A"</formula>
    </cfRule>
    <cfRule type="cellIs" dxfId="10888" priority="3211" operator="equal">
      <formula>"X"</formula>
    </cfRule>
    <cfRule type="cellIs" dxfId="10887" priority="3212" operator="equal">
      <formula>"L"</formula>
    </cfRule>
    <cfRule type="cellIs" dxfId="10886" priority="3213" operator="equal">
      <formula>"V"</formula>
    </cfRule>
  </conditionalFormatting>
  <conditionalFormatting sqref="AW981:BF981">
    <cfRule type="cellIs" dxfId="10885" priority="3200" operator="equal">
      <formula>"NA"</formula>
    </cfRule>
    <cfRule type="cellIs" dxfId="10884" priority="3201" operator="equal">
      <formula>"NS"</formula>
    </cfRule>
    <cfRule type="cellIs" dxfId="10883" priority="3202" operator="equal">
      <formula>"S"</formula>
    </cfRule>
    <cfRule type="cellIs" dxfId="10882" priority="3203" operator="equal">
      <formula>"A"</formula>
    </cfRule>
    <cfRule type="cellIs" dxfId="10881" priority="3204" operator="equal">
      <formula>"X"</formula>
    </cfRule>
    <cfRule type="cellIs" dxfId="10880" priority="3205" operator="equal">
      <formula>"L"</formula>
    </cfRule>
    <cfRule type="cellIs" dxfId="10879" priority="3206" operator="equal">
      <formula>"V"</formula>
    </cfRule>
  </conditionalFormatting>
  <conditionalFormatting sqref="AW982:BF982">
    <cfRule type="cellIs" dxfId="10878" priority="3193" operator="equal">
      <formula>"NA"</formula>
    </cfRule>
    <cfRule type="cellIs" dxfId="10877" priority="3194" operator="equal">
      <formula>"NS"</formula>
    </cfRule>
    <cfRule type="cellIs" dxfId="10876" priority="3195" operator="equal">
      <formula>"S"</formula>
    </cfRule>
    <cfRule type="cellIs" dxfId="10875" priority="3196" operator="equal">
      <formula>"A"</formula>
    </cfRule>
    <cfRule type="cellIs" dxfId="10874" priority="3197" operator="equal">
      <formula>"X"</formula>
    </cfRule>
    <cfRule type="cellIs" dxfId="10873" priority="3198" operator="equal">
      <formula>"L"</formula>
    </cfRule>
    <cfRule type="cellIs" dxfId="10872" priority="3199" operator="equal">
      <formula>"V"</formula>
    </cfRule>
  </conditionalFormatting>
  <conditionalFormatting sqref="AW993:BF993">
    <cfRule type="cellIs" dxfId="10871" priority="3186" operator="equal">
      <formula>"NA"</formula>
    </cfRule>
    <cfRule type="cellIs" dxfId="10870" priority="3187" operator="equal">
      <formula>"NS"</formula>
    </cfRule>
    <cfRule type="cellIs" dxfId="10869" priority="3188" operator="equal">
      <formula>"S"</formula>
    </cfRule>
    <cfRule type="cellIs" dxfId="10868" priority="3189" operator="equal">
      <formula>"A"</formula>
    </cfRule>
    <cfRule type="cellIs" dxfId="10867" priority="3190" operator="equal">
      <formula>"X"</formula>
    </cfRule>
    <cfRule type="cellIs" dxfId="10866" priority="3191" operator="equal">
      <formula>"L"</formula>
    </cfRule>
    <cfRule type="cellIs" dxfId="10865" priority="3192" operator="equal">
      <formula>"V"</formula>
    </cfRule>
  </conditionalFormatting>
  <conditionalFormatting sqref="AW984:BF984">
    <cfRule type="cellIs" dxfId="10864" priority="3179" operator="equal">
      <formula>"NA"</formula>
    </cfRule>
    <cfRule type="cellIs" dxfId="10863" priority="3180" operator="equal">
      <formula>"NS"</formula>
    </cfRule>
    <cfRule type="cellIs" dxfId="10862" priority="3181" operator="equal">
      <formula>"S"</formula>
    </cfRule>
    <cfRule type="cellIs" dxfId="10861" priority="3182" operator="equal">
      <formula>"A"</formula>
    </cfRule>
    <cfRule type="cellIs" dxfId="10860" priority="3183" operator="equal">
      <formula>"X"</formula>
    </cfRule>
    <cfRule type="cellIs" dxfId="10859" priority="3184" operator="equal">
      <formula>"L"</formula>
    </cfRule>
    <cfRule type="cellIs" dxfId="10858" priority="3185" operator="equal">
      <formula>"V"</formula>
    </cfRule>
  </conditionalFormatting>
  <conditionalFormatting sqref="AW985:BF985">
    <cfRule type="cellIs" dxfId="10857" priority="3172" operator="equal">
      <formula>"NA"</formula>
    </cfRule>
    <cfRule type="cellIs" dxfId="10856" priority="3173" operator="equal">
      <formula>"NS"</formula>
    </cfRule>
    <cfRule type="cellIs" dxfId="10855" priority="3174" operator="equal">
      <formula>"S"</formula>
    </cfRule>
    <cfRule type="cellIs" dxfId="10854" priority="3175" operator="equal">
      <formula>"A"</formula>
    </cfRule>
    <cfRule type="cellIs" dxfId="10853" priority="3176" operator="equal">
      <formula>"X"</formula>
    </cfRule>
    <cfRule type="cellIs" dxfId="10852" priority="3177" operator="equal">
      <formula>"L"</formula>
    </cfRule>
    <cfRule type="cellIs" dxfId="10851" priority="3178" operator="equal">
      <formula>"V"</formula>
    </cfRule>
  </conditionalFormatting>
  <conditionalFormatting sqref="AW986:BF986">
    <cfRule type="cellIs" dxfId="10850" priority="3165" operator="equal">
      <formula>"NA"</formula>
    </cfRule>
    <cfRule type="cellIs" dxfId="10849" priority="3166" operator="equal">
      <formula>"NS"</formula>
    </cfRule>
    <cfRule type="cellIs" dxfId="10848" priority="3167" operator="equal">
      <formula>"S"</formula>
    </cfRule>
    <cfRule type="cellIs" dxfId="10847" priority="3168" operator="equal">
      <formula>"A"</formula>
    </cfRule>
    <cfRule type="cellIs" dxfId="10846" priority="3169" operator="equal">
      <formula>"X"</formula>
    </cfRule>
    <cfRule type="cellIs" dxfId="10845" priority="3170" operator="equal">
      <formula>"L"</formula>
    </cfRule>
    <cfRule type="cellIs" dxfId="10844" priority="3171" operator="equal">
      <formula>"V"</formula>
    </cfRule>
  </conditionalFormatting>
  <conditionalFormatting sqref="AW987:BF987">
    <cfRule type="cellIs" dxfId="10843" priority="3158" operator="equal">
      <formula>"NA"</formula>
    </cfRule>
    <cfRule type="cellIs" dxfId="10842" priority="3159" operator="equal">
      <formula>"NS"</formula>
    </cfRule>
    <cfRule type="cellIs" dxfId="10841" priority="3160" operator="equal">
      <formula>"S"</formula>
    </cfRule>
    <cfRule type="cellIs" dxfId="10840" priority="3161" operator="equal">
      <formula>"A"</formula>
    </cfRule>
    <cfRule type="cellIs" dxfId="10839" priority="3162" operator="equal">
      <formula>"X"</formula>
    </cfRule>
    <cfRule type="cellIs" dxfId="10838" priority="3163" operator="equal">
      <formula>"L"</formula>
    </cfRule>
    <cfRule type="cellIs" dxfId="10837" priority="3164" operator="equal">
      <formula>"V"</formula>
    </cfRule>
  </conditionalFormatting>
  <conditionalFormatting sqref="AW989:BF989">
    <cfRule type="cellIs" dxfId="10836" priority="3151" operator="equal">
      <formula>"NA"</formula>
    </cfRule>
    <cfRule type="cellIs" dxfId="10835" priority="3152" operator="equal">
      <formula>"NS"</formula>
    </cfRule>
    <cfRule type="cellIs" dxfId="10834" priority="3153" operator="equal">
      <formula>"S"</formula>
    </cfRule>
    <cfRule type="cellIs" dxfId="10833" priority="3154" operator="equal">
      <formula>"A"</formula>
    </cfRule>
    <cfRule type="cellIs" dxfId="10832" priority="3155" operator="equal">
      <formula>"X"</formula>
    </cfRule>
    <cfRule type="cellIs" dxfId="10831" priority="3156" operator="equal">
      <formula>"L"</formula>
    </cfRule>
    <cfRule type="cellIs" dxfId="10830" priority="3157" operator="equal">
      <formula>"V"</formula>
    </cfRule>
  </conditionalFormatting>
  <conditionalFormatting sqref="AW990:BF990">
    <cfRule type="cellIs" dxfId="10829" priority="3144" operator="equal">
      <formula>"NA"</formula>
    </cfRule>
    <cfRule type="cellIs" dxfId="10828" priority="3145" operator="equal">
      <formula>"NS"</formula>
    </cfRule>
    <cfRule type="cellIs" dxfId="10827" priority="3146" operator="equal">
      <formula>"S"</formula>
    </cfRule>
    <cfRule type="cellIs" dxfId="10826" priority="3147" operator="equal">
      <formula>"A"</formula>
    </cfRule>
    <cfRule type="cellIs" dxfId="10825" priority="3148" operator="equal">
      <formula>"X"</formula>
    </cfRule>
    <cfRule type="cellIs" dxfId="10824" priority="3149" operator="equal">
      <formula>"L"</formula>
    </cfRule>
    <cfRule type="cellIs" dxfId="10823" priority="3150" operator="equal">
      <formula>"V"</formula>
    </cfRule>
  </conditionalFormatting>
  <conditionalFormatting sqref="AW991:BF991">
    <cfRule type="cellIs" dxfId="10822" priority="3137" operator="equal">
      <formula>"NA"</formula>
    </cfRule>
    <cfRule type="cellIs" dxfId="10821" priority="3138" operator="equal">
      <formula>"NS"</formula>
    </cfRule>
    <cfRule type="cellIs" dxfId="10820" priority="3139" operator="equal">
      <formula>"S"</formula>
    </cfRule>
    <cfRule type="cellIs" dxfId="10819" priority="3140" operator="equal">
      <formula>"A"</formula>
    </cfRule>
    <cfRule type="cellIs" dxfId="10818" priority="3141" operator="equal">
      <formula>"X"</formula>
    </cfRule>
    <cfRule type="cellIs" dxfId="10817" priority="3142" operator="equal">
      <formula>"L"</formula>
    </cfRule>
    <cfRule type="cellIs" dxfId="10816" priority="3143" operator="equal">
      <formula>"V"</formula>
    </cfRule>
  </conditionalFormatting>
  <conditionalFormatting sqref="AW992:BF992">
    <cfRule type="cellIs" dxfId="10815" priority="3130" operator="equal">
      <formula>"NA"</formula>
    </cfRule>
    <cfRule type="cellIs" dxfId="10814" priority="3131" operator="equal">
      <formula>"NS"</formula>
    </cfRule>
    <cfRule type="cellIs" dxfId="10813" priority="3132" operator="equal">
      <formula>"S"</formula>
    </cfRule>
    <cfRule type="cellIs" dxfId="10812" priority="3133" operator="equal">
      <formula>"A"</formula>
    </cfRule>
    <cfRule type="cellIs" dxfId="10811" priority="3134" operator="equal">
      <formula>"X"</formula>
    </cfRule>
    <cfRule type="cellIs" dxfId="10810" priority="3135" operator="equal">
      <formula>"L"</formula>
    </cfRule>
    <cfRule type="cellIs" dxfId="10809" priority="3136" operator="equal">
      <formula>"V"</formula>
    </cfRule>
  </conditionalFormatting>
  <conditionalFormatting sqref="AW1008:BF1008">
    <cfRule type="cellIs" dxfId="10808" priority="3123" operator="equal">
      <formula>"NA"</formula>
    </cfRule>
    <cfRule type="cellIs" dxfId="10807" priority="3124" operator="equal">
      <formula>"NS"</formula>
    </cfRule>
    <cfRule type="cellIs" dxfId="10806" priority="3125" operator="equal">
      <formula>"S"</formula>
    </cfRule>
    <cfRule type="cellIs" dxfId="10805" priority="3126" operator="equal">
      <formula>"A"</formula>
    </cfRule>
    <cfRule type="cellIs" dxfId="10804" priority="3127" operator="equal">
      <formula>"X"</formula>
    </cfRule>
    <cfRule type="cellIs" dxfId="10803" priority="3128" operator="equal">
      <formula>"L"</formula>
    </cfRule>
    <cfRule type="cellIs" dxfId="10802" priority="3129" operator="equal">
      <formula>"V"</formula>
    </cfRule>
  </conditionalFormatting>
  <conditionalFormatting sqref="AW1000:BF1000">
    <cfRule type="cellIs" dxfId="10801" priority="3116" operator="equal">
      <formula>"NA"</formula>
    </cfRule>
    <cfRule type="cellIs" dxfId="10800" priority="3117" operator="equal">
      <formula>"NS"</formula>
    </cfRule>
    <cfRule type="cellIs" dxfId="10799" priority="3118" operator="equal">
      <formula>"S"</formula>
    </cfRule>
    <cfRule type="cellIs" dxfId="10798" priority="3119" operator="equal">
      <formula>"A"</formula>
    </cfRule>
    <cfRule type="cellIs" dxfId="10797" priority="3120" operator="equal">
      <formula>"X"</formula>
    </cfRule>
    <cfRule type="cellIs" dxfId="10796" priority="3121" operator="equal">
      <formula>"L"</formula>
    </cfRule>
    <cfRule type="cellIs" dxfId="10795" priority="3122" operator="equal">
      <formula>"V"</formula>
    </cfRule>
  </conditionalFormatting>
  <conditionalFormatting sqref="AW1004:BF1004">
    <cfRule type="cellIs" dxfId="10794" priority="3109" operator="equal">
      <formula>"NA"</formula>
    </cfRule>
    <cfRule type="cellIs" dxfId="10793" priority="3110" operator="equal">
      <formula>"NS"</formula>
    </cfRule>
    <cfRule type="cellIs" dxfId="10792" priority="3111" operator="equal">
      <formula>"S"</formula>
    </cfRule>
    <cfRule type="cellIs" dxfId="10791" priority="3112" operator="equal">
      <formula>"A"</formula>
    </cfRule>
    <cfRule type="cellIs" dxfId="10790" priority="3113" operator="equal">
      <formula>"X"</formula>
    </cfRule>
    <cfRule type="cellIs" dxfId="10789" priority="3114" operator="equal">
      <formula>"L"</formula>
    </cfRule>
    <cfRule type="cellIs" dxfId="10788" priority="3115" operator="equal">
      <formula>"V"</formula>
    </cfRule>
  </conditionalFormatting>
  <conditionalFormatting sqref="AW1002:BF1002">
    <cfRule type="cellIs" dxfId="10787" priority="3102" operator="equal">
      <formula>"NA"</formula>
    </cfRule>
    <cfRule type="cellIs" dxfId="10786" priority="3103" operator="equal">
      <formula>"NS"</formula>
    </cfRule>
    <cfRule type="cellIs" dxfId="10785" priority="3104" operator="equal">
      <formula>"S"</formula>
    </cfRule>
    <cfRule type="cellIs" dxfId="10784" priority="3105" operator="equal">
      <formula>"A"</formula>
    </cfRule>
    <cfRule type="cellIs" dxfId="10783" priority="3106" operator="equal">
      <formula>"X"</formula>
    </cfRule>
    <cfRule type="cellIs" dxfId="10782" priority="3107" operator="equal">
      <formula>"L"</formula>
    </cfRule>
    <cfRule type="cellIs" dxfId="10781" priority="3108" operator="equal">
      <formula>"V"</formula>
    </cfRule>
  </conditionalFormatting>
  <conditionalFormatting sqref="AW1001:BF1001">
    <cfRule type="cellIs" dxfId="10780" priority="3095" operator="equal">
      <formula>"NA"</formula>
    </cfRule>
    <cfRule type="cellIs" dxfId="10779" priority="3096" operator="equal">
      <formula>"NS"</formula>
    </cfRule>
    <cfRule type="cellIs" dxfId="10778" priority="3097" operator="equal">
      <formula>"S"</formula>
    </cfRule>
    <cfRule type="cellIs" dxfId="10777" priority="3098" operator="equal">
      <formula>"A"</formula>
    </cfRule>
    <cfRule type="cellIs" dxfId="10776" priority="3099" operator="equal">
      <formula>"X"</formula>
    </cfRule>
    <cfRule type="cellIs" dxfId="10775" priority="3100" operator="equal">
      <formula>"L"</formula>
    </cfRule>
    <cfRule type="cellIs" dxfId="10774" priority="3101" operator="equal">
      <formula>"V"</formula>
    </cfRule>
  </conditionalFormatting>
  <conditionalFormatting sqref="AW1003:BF1003">
    <cfRule type="cellIs" dxfId="10773" priority="3088" operator="equal">
      <formula>"NA"</formula>
    </cfRule>
    <cfRule type="cellIs" dxfId="10772" priority="3089" operator="equal">
      <formula>"NS"</formula>
    </cfRule>
    <cfRule type="cellIs" dxfId="10771" priority="3090" operator="equal">
      <formula>"S"</formula>
    </cfRule>
    <cfRule type="cellIs" dxfId="10770" priority="3091" operator="equal">
      <formula>"A"</formula>
    </cfRule>
    <cfRule type="cellIs" dxfId="10769" priority="3092" operator="equal">
      <formula>"X"</formula>
    </cfRule>
    <cfRule type="cellIs" dxfId="10768" priority="3093" operator="equal">
      <formula>"L"</formula>
    </cfRule>
    <cfRule type="cellIs" dxfId="10767" priority="3094" operator="equal">
      <formula>"V"</formula>
    </cfRule>
  </conditionalFormatting>
  <conditionalFormatting sqref="AW1005:BF1005">
    <cfRule type="cellIs" dxfId="10766" priority="3081" operator="equal">
      <formula>"NA"</formula>
    </cfRule>
    <cfRule type="cellIs" dxfId="10765" priority="3082" operator="equal">
      <formula>"NS"</formula>
    </cfRule>
    <cfRule type="cellIs" dxfId="10764" priority="3083" operator="equal">
      <formula>"S"</formula>
    </cfRule>
    <cfRule type="cellIs" dxfId="10763" priority="3084" operator="equal">
      <formula>"A"</formula>
    </cfRule>
    <cfRule type="cellIs" dxfId="10762" priority="3085" operator="equal">
      <formula>"X"</formula>
    </cfRule>
    <cfRule type="cellIs" dxfId="10761" priority="3086" operator="equal">
      <formula>"L"</formula>
    </cfRule>
    <cfRule type="cellIs" dxfId="10760" priority="3087" operator="equal">
      <formula>"V"</formula>
    </cfRule>
  </conditionalFormatting>
  <conditionalFormatting sqref="AW1006:BF1006">
    <cfRule type="cellIs" dxfId="10759" priority="3074" operator="equal">
      <formula>"NA"</formula>
    </cfRule>
    <cfRule type="cellIs" dxfId="10758" priority="3075" operator="equal">
      <formula>"NS"</formula>
    </cfRule>
    <cfRule type="cellIs" dxfId="10757" priority="3076" operator="equal">
      <formula>"S"</formula>
    </cfRule>
    <cfRule type="cellIs" dxfId="10756" priority="3077" operator="equal">
      <formula>"A"</formula>
    </cfRule>
    <cfRule type="cellIs" dxfId="10755" priority="3078" operator="equal">
      <formula>"X"</formula>
    </cfRule>
    <cfRule type="cellIs" dxfId="10754" priority="3079" operator="equal">
      <formula>"L"</formula>
    </cfRule>
    <cfRule type="cellIs" dxfId="10753" priority="3080" operator="equal">
      <formula>"V"</formula>
    </cfRule>
  </conditionalFormatting>
  <conditionalFormatting sqref="AW1007:BF1007">
    <cfRule type="cellIs" dxfId="10752" priority="3067" operator="equal">
      <formula>"NA"</formula>
    </cfRule>
    <cfRule type="cellIs" dxfId="10751" priority="3068" operator="equal">
      <formula>"NS"</formula>
    </cfRule>
    <cfRule type="cellIs" dxfId="10750" priority="3069" operator="equal">
      <formula>"S"</formula>
    </cfRule>
    <cfRule type="cellIs" dxfId="10749" priority="3070" operator="equal">
      <formula>"A"</formula>
    </cfRule>
    <cfRule type="cellIs" dxfId="10748" priority="3071" operator="equal">
      <formula>"X"</formula>
    </cfRule>
    <cfRule type="cellIs" dxfId="10747" priority="3072" operator="equal">
      <formula>"L"</formula>
    </cfRule>
    <cfRule type="cellIs" dxfId="10746" priority="3073" operator="equal">
      <formula>"V"</formula>
    </cfRule>
  </conditionalFormatting>
  <conditionalFormatting sqref="AW1009:BF1009">
    <cfRule type="cellIs" dxfId="10745" priority="3060" operator="equal">
      <formula>"NA"</formula>
    </cfRule>
    <cfRule type="cellIs" dxfId="10744" priority="3061" operator="equal">
      <formula>"NS"</formula>
    </cfRule>
    <cfRule type="cellIs" dxfId="10743" priority="3062" operator="equal">
      <formula>"S"</formula>
    </cfRule>
    <cfRule type="cellIs" dxfId="10742" priority="3063" operator="equal">
      <formula>"A"</formula>
    </cfRule>
    <cfRule type="cellIs" dxfId="10741" priority="3064" operator="equal">
      <formula>"X"</formula>
    </cfRule>
    <cfRule type="cellIs" dxfId="10740" priority="3065" operator="equal">
      <formula>"L"</formula>
    </cfRule>
    <cfRule type="cellIs" dxfId="10739" priority="3066" operator="equal">
      <formula>"V"</formula>
    </cfRule>
  </conditionalFormatting>
  <conditionalFormatting sqref="AW1010:BF1010">
    <cfRule type="cellIs" dxfId="10738" priority="3053" operator="equal">
      <formula>"NA"</formula>
    </cfRule>
    <cfRule type="cellIs" dxfId="10737" priority="3054" operator="equal">
      <formula>"NS"</formula>
    </cfRule>
    <cfRule type="cellIs" dxfId="10736" priority="3055" operator="equal">
      <formula>"S"</formula>
    </cfRule>
    <cfRule type="cellIs" dxfId="10735" priority="3056" operator="equal">
      <formula>"A"</formula>
    </cfRule>
    <cfRule type="cellIs" dxfId="10734" priority="3057" operator="equal">
      <formula>"X"</formula>
    </cfRule>
    <cfRule type="cellIs" dxfId="10733" priority="3058" operator="equal">
      <formula>"L"</formula>
    </cfRule>
    <cfRule type="cellIs" dxfId="10732" priority="3059" operator="equal">
      <formula>"V"</formula>
    </cfRule>
  </conditionalFormatting>
  <conditionalFormatting sqref="AW1011:BF1011">
    <cfRule type="cellIs" dxfId="10731" priority="3046" operator="equal">
      <formula>"NA"</formula>
    </cfRule>
    <cfRule type="cellIs" dxfId="10730" priority="3047" operator="equal">
      <formula>"NS"</formula>
    </cfRule>
    <cfRule type="cellIs" dxfId="10729" priority="3048" operator="equal">
      <formula>"S"</formula>
    </cfRule>
    <cfRule type="cellIs" dxfId="10728" priority="3049" operator="equal">
      <formula>"A"</formula>
    </cfRule>
    <cfRule type="cellIs" dxfId="10727" priority="3050" operator="equal">
      <formula>"X"</formula>
    </cfRule>
    <cfRule type="cellIs" dxfId="10726" priority="3051" operator="equal">
      <formula>"L"</formula>
    </cfRule>
    <cfRule type="cellIs" dxfId="10725" priority="3052" operator="equal">
      <formula>"V"</formula>
    </cfRule>
  </conditionalFormatting>
  <conditionalFormatting sqref="AW1063:BF1063">
    <cfRule type="cellIs" dxfId="10724" priority="3039" operator="equal">
      <formula>"NA"</formula>
    </cfRule>
    <cfRule type="cellIs" dxfId="10723" priority="3040" operator="equal">
      <formula>"NS"</formula>
    </cfRule>
    <cfRule type="cellIs" dxfId="10722" priority="3041" operator="equal">
      <formula>"S"</formula>
    </cfRule>
    <cfRule type="cellIs" dxfId="10721" priority="3042" operator="equal">
      <formula>"A"</formula>
    </cfRule>
    <cfRule type="cellIs" dxfId="10720" priority="3043" operator="equal">
      <formula>"X"</formula>
    </cfRule>
    <cfRule type="cellIs" dxfId="10719" priority="3044" operator="equal">
      <formula>"L"</formula>
    </cfRule>
    <cfRule type="cellIs" dxfId="10718" priority="3045" operator="equal">
      <formula>"V"</formula>
    </cfRule>
  </conditionalFormatting>
  <conditionalFormatting sqref="AW1128:BF1128">
    <cfRule type="cellIs" dxfId="10717" priority="3032" operator="equal">
      <formula>"NA"</formula>
    </cfRule>
    <cfRule type="cellIs" dxfId="10716" priority="3033" operator="equal">
      <formula>"NS"</formula>
    </cfRule>
    <cfRule type="cellIs" dxfId="10715" priority="3034" operator="equal">
      <formula>"S"</formula>
    </cfRule>
    <cfRule type="cellIs" dxfId="10714" priority="3035" operator="equal">
      <formula>"A"</formula>
    </cfRule>
    <cfRule type="cellIs" dxfId="10713" priority="3036" operator="equal">
      <formula>"X"</formula>
    </cfRule>
    <cfRule type="cellIs" dxfId="10712" priority="3037" operator="equal">
      <formula>"L"</formula>
    </cfRule>
    <cfRule type="cellIs" dxfId="10711" priority="3038" operator="equal">
      <formula>"V"</formula>
    </cfRule>
  </conditionalFormatting>
  <conditionalFormatting sqref="AW1131:BF1131">
    <cfRule type="cellIs" dxfId="10710" priority="3025" operator="equal">
      <formula>"NA"</formula>
    </cfRule>
    <cfRule type="cellIs" dxfId="10709" priority="3026" operator="equal">
      <formula>"NS"</formula>
    </cfRule>
    <cfRule type="cellIs" dxfId="10708" priority="3027" operator="equal">
      <formula>"S"</formula>
    </cfRule>
    <cfRule type="cellIs" dxfId="10707" priority="3028" operator="equal">
      <formula>"A"</formula>
    </cfRule>
    <cfRule type="cellIs" dxfId="10706" priority="3029" operator="equal">
      <formula>"X"</formula>
    </cfRule>
    <cfRule type="cellIs" dxfId="10705" priority="3030" operator="equal">
      <formula>"L"</formula>
    </cfRule>
    <cfRule type="cellIs" dxfId="10704" priority="3031" operator="equal">
      <formula>"V"</formula>
    </cfRule>
  </conditionalFormatting>
  <conditionalFormatting sqref="AW1130:BF1130">
    <cfRule type="cellIs" dxfId="10703" priority="3018" operator="equal">
      <formula>"NA"</formula>
    </cfRule>
    <cfRule type="cellIs" dxfId="10702" priority="3019" operator="equal">
      <formula>"NS"</formula>
    </cfRule>
    <cfRule type="cellIs" dxfId="10701" priority="3020" operator="equal">
      <formula>"S"</formula>
    </cfRule>
    <cfRule type="cellIs" dxfId="10700" priority="3021" operator="equal">
      <formula>"A"</formula>
    </cfRule>
    <cfRule type="cellIs" dxfId="10699" priority="3022" operator="equal">
      <formula>"X"</formula>
    </cfRule>
    <cfRule type="cellIs" dxfId="10698" priority="3023" operator="equal">
      <formula>"L"</formula>
    </cfRule>
    <cfRule type="cellIs" dxfId="10697" priority="3024" operator="equal">
      <formula>"V"</formula>
    </cfRule>
  </conditionalFormatting>
  <conditionalFormatting sqref="AW1129:BF1129">
    <cfRule type="cellIs" dxfId="10696" priority="3011" operator="equal">
      <formula>"NA"</formula>
    </cfRule>
    <cfRule type="cellIs" dxfId="10695" priority="3012" operator="equal">
      <formula>"NS"</formula>
    </cfRule>
    <cfRule type="cellIs" dxfId="10694" priority="3013" operator="equal">
      <formula>"S"</formula>
    </cfRule>
    <cfRule type="cellIs" dxfId="10693" priority="3014" operator="equal">
      <formula>"A"</formula>
    </cfRule>
    <cfRule type="cellIs" dxfId="10692" priority="3015" operator="equal">
      <formula>"X"</formula>
    </cfRule>
    <cfRule type="cellIs" dxfId="10691" priority="3016" operator="equal">
      <formula>"L"</formula>
    </cfRule>
    <cfRule type="cellIs" dxfId="10690" priority="3017" operator="equal">
      <formula>"V"</formula>
    </cfRule>
  </conditionalFormatting>
  <conditionalFormatting sqref="AW1109:BF1109">
    <cfRule type="cellIs" dxfId="10689" priority="3004" operator="equal">
      <formula>"NA"</formula>
    </cfRule>
    <cfRule type="cellIs" dxfId="10688" priority="3005" operator="equal">
      <formula>"NS"</formula>
    </cfRule>
    <cfRule type="cellIs" dxfId="10687" priority="3006" operator="equal">
      <formula>"S"</formula>
    </cfRule>
    <cfRule type="cellIs" dxfId="10686" priority="3007" operator="equal">
      <formula>"A"</formula>
    </cfRule>
    <cfRule type="cellIs" dxfId="10685" priority="3008" operator="equal">
      <formula>"X"</formula>
    </cfRule>
    <cfRule type="cellIs" dxfId="10684" priority="3009" operator="equal">
      <formula>"L"</formula>
    </cfRule>
    <cfRule type="cellIs" dxfId="10683" priority="3010" operator="equal">
      <formula>"V"</formula>
    </cfRule>
  </conditionalFormatting>
  <conditionalFormatting sqref="AW1110:BF1110">
    <cfRule type="cellIs" dxfId="10682" priority="2997" operator="equal">
      <formula>"NA"</formula>
    </cfRule>
    <cfRule type="cellIs" dxfId="10681" priority="2998" operator="equal">
      <formula>"NS"</formula>
    </cfRule>
    <cfRule type="cellIs" dxfId="10680" priority="2999" operator="equal">
      <formula>"S"</formula>
    </cfRule>
    <cfRule type="cellIs" dxfId="10679" priority="3000" operator="equal">
      <formula>"A"</formula>
    </cfRule>
    <cfRule type="cellIs" dxfId="10678" priority="3001" operator="equal">
      <formula>"X"</formula>
    </cfRule>
    <cfRule type="cellIs" dxfId="10677" priority="3002" operator="equal">
      <formula>"L"</formula>
    </cfRule>
    <cfRule type="cellIs" dxfId="10676" priority="3003" operator="equal">
      <formula>"V"</formula>
    </cfRule>
  </conditionalFormatting>
  <conditionalFormatting sqref="AW1111:BF1111">
    <cfRule type="cellIs" dxfId="10675" priority="2990" operator="equal">
      <formula>"NA"</formula>
    </cfRule>
    <cfRule type="cellIs" dxfId="10674" priority="2991" operator="equal">
      <formula>"NS"</formula>
    </cfRule>
    <cfRule type="cellIs" dxfId="10673" priority="2992" operator="equal">
      <formula>"S"</formula>
    </cfRule>
    <cfRule type="cellIs" dxfId="10672" priority="2993" operator="equal">
      <formula>"A"</formula>
    </cfRule>
    <cfRule type="cellIs" dxfId="10671" priority="2994" operator="equal">
      <formula>"X"</formula>
    </cfRule>
    <cfRule type="cellIs" dxfId="10670" priority="2995" operator="equal">
      <formula>"L"</formula>
    </cfRule>
    <cfRule type="cellIs" dxfId="10669" priority="2996" operator="equal">
      <formula>"V"</formula>
    </cfRule>
  </conditionalFormatting>
  <conditionalFormatting sqref="AW1061:BF1061">
    <cfRule type="cellIs" dxfId="10668" priority="2983" operator="equal">
      <formula>"NA"</formula>
    </cfRule>
    <cfRule type="cellIs" dxfId="10667" priority="2984" operator="equal">
      <formula>"NS"</formula>
    </cfRule>
    <cfRule type="cellIs" dxfId="10666" priority="2985" operator="equal">
      <formula>"S"</formula>
    </cfRule>
    <cfRule type="cellIs" dxfId="10665" priority="2986" operator="equal">
      <formula>"A"</formula>
    </cfRule>
    <cfRule type="cellIs" dxfId="10664" priority="2987" operator="equal">
      <formula>"X"</formula>
    </cfRule>
    <cfRule type="cellIs" dxfId="10663" priority="2988" operator="equal">
      <formula>"L"</formula>
    </cfRule>
    <cfRule type="cellIs" dxfId="10662" priority="2989" operator="equal">
      <formula>"V"</formula>
    </cfRule>
  </conditionalFormatting>
  <conditionalFormatting sqref="AW1062:BF1062">
    <cfRule type="cellIs" dxfId="10661" priority="2976" operator="equal">
      <formula>"NA"</formula>
    </cfRule>
    <cfRule type="cellIs" dxfId="10660" priority="2977" operator="equal">
      <formula>"NS"</formula>
    </cfRule>
    <cfRule type="cellIs" dxfId="10659" priority="2978" operator="equal">
      <formula>"S"</formula>
    </cfRule>
    <cfRule type="cellIs" dxfId="10658" priority="2979" operator="equal">
      <formula>"A"</formula>
    </cfRule>
    <cfRule type="cellIs" dxfId="10657" priority="2980" operator="equal">
      <formula>"X"</formula>
    </cfRule>
    <cfRule type="cellIs" dxfId="10656" priority="2981" operator="equal">
      <formula>"L"</formula>
    </cfRule>
    <cfRule type="cellIs" dxfId="10655" priority="2982" operator="equal">
      <formula>"V"</formula>
    </cfRule>
  </conditionalFormatting>
  <conditionalFormatting sqref="AW1099:BF1099">
    <cfRule type="cellIs" dxfId="10654" priority="2969" operator="equal">
      <formula>"NA"</formula>
    </cfRule>
    <cfRule type="cellIs" dxfId="10653" priority="2970" operator="equal">
      <formula>"NS"</formula>
    </cfRule>
    <cfRule type="cellIs" dxfId="10652" priority="2971" operator="equal">
      <formula>"S"</formula>
    </cfRule>
    <cfRule type="cellIs" dxfId="10651" priority="2972" operator="equal">
      <formula>"A"</formula>
    </cfRule>
    <cfRule type="cellIs" dxfId="10650" priority="2973" operator="equal">
      <formula>"X"</formula>
    </cfRule>
    <cfRule type="cellIs" dxfId="10649" priority="2974" operator="equal">
      <formula>"L"</formula>
    </cfRule>
    <cfRule type="cellIs" dxfId="10648" priority="2975" operator="equal">
      <formula>"V"</formula>
    </cfRule>
  </conditionalFormatting>
  <conditionalFormatting sqref="AW1032:BF1057 AW1067:BF1069">
    <cfRule type="cellIs" dxfId="10647" priority="2962" operator="equal">
      <formula>"NA"</formula>
    </cfRule>
    <cfRule type="cellIs" dxfId="10646" priority="2963" operator="equal">
      <formula>"NS"</formula>
    </cfRule>
    <cfRule type="cellIs" dxfId="10645" priority="2964" operator="equal">
      <formula>"S"</formula>
    </cfRule>
    <cfRule type="cellIs" dxfId="10644" priority="2965" operator="equal">
      <formula>"A"</formula>
    </cfRule>
    <cfRule type="cellIs" dxfId="10643" priority="2966" operator="equal">
      <formula>"X"</formula>
    </cfRule>
    <cfRule type="cellIs" dxfId="10642" priority="2967" operator="equal">
      <formula>"L"</formula>
    </cfRule>
    <cfRule type="cellIs" dxfId="10641" priority="2968" operator="equal">
      <formula>"V"</formula>
    </cfRule>
  </conditionalFormatting>
  <conditionalFormatting sqref="AW1025:BF1031">
    <cfRule type="cellIs" dxfId="10640" priority="2955" operator="equal">
      <formula>"NA"</formula>
    </cfRule>
    <cfRule type="cellIs" dxfId="10639" priority="2956" operator="equal">
      <formula>"NS"</formula>
    </cfRule>
    <cfRule type="cellIs" dxfId="10638" priority="2957" operator="equal">
      <formula>"S"</formula>
    </cfRule>
    <cfRule type="cellIs" dxfId="10637" priority="2958" operator="equal">
      <formula>"A"</formula>
    </cfRule>
    <cfRule type="cellIs" dxfId="10636" priority="2959" operator="equal">
      <formula>"X"</formula>
    </cfRule>
    <cfRule type="cellIs" dxfId="10635" priority="2960" operator="equal">
      <formula>"L"</formula>
    </cfRule>
    <cfRule type="cellIs" dxfId="10634" priority="2961" operator="equal">
      <formula>"V"</formula>
    </cfRule>
  </conditionalFormatting>
  <conditionalFormatting sqref="AW1884:BF1885 AW1892:BF1892">
    <cfRule type="cellIs" dxfId="10633" priority="2948" operator="equal">
      <formula>"NA"</formula>
    </cfRule>
    <cfRule type="cellIs" dxfId="10632" priority="2949" operator="equal">
      <formula>"NS"</formula>
    </cfRule>
    <cfRule type="cellIs" dxfId="10631" priority="2950" operator="equal">
      <formula>"S"</formula>
    </cfRule>
    <cfRule type="cellIs" dxfId="10630" priority="2951" operator="equal">
      <formula>"A"</formula>
    </cfRule>
    <cfRule type="cellIs" dxfId="10629" priority="2952" operator="equal">
      <formula>"X"</formula>
    </cfRule>
    <cfRule type="cellIs" dxfId="10628" priority="2953" operator="equal">
      <formula>"L"</formula>
    </cfRule>
    <cfRule type="cellIs" dxfId="10627" priority="2954" operator="equal">
      <formula>"V"</formula>
    </cfRule>
  </conditionalFormatting>
  <conditionalFormatting sqref="AW1886:BF1886">
    <cfRule type="cellIs" dxfId="10626" priority="2941" operator="equal">
      <formula>"NA"</formula>
    </cfRule>
    <cfRule type="cellIs" dxfId="10625" priority="2942" operator="equal">
      <formula>"NS"</formula>
    </cfRule>
    <cfRule type="cellIs" dxfId="10624" priority="2943" operator="equal">
      <formula>"S"</formula>
    </cfRule>
    <cfRule type="cellIs" dxfId="10623" priority="2944" operator="equal">
      <formula>"A"</formula>
    </cfRule>
    <cfRule type="cellIs" dxfId="10622" priority="2945" operator="equal">
      <formula>"X"</formula>
    </cfRule>
    <cfRule type="cellIs" dxfId="10621" priority="2946" operator="equal">
      <formula>"L"</formula>
    </cfRule>
    <cfRule type="cellIs" dxfId="10620" priority="2947" operator="equal">
      <formula>"V"</formula>
    </cfRule>
  </conditionalFormatting>
  <conditionalFormatting sqref="AW1887:BF1887">
    <cfRule type="cellIs" dxfId="10619" priority="2934" operator="equal">
      <formula>"NA"</formula>
    </cfRule>
    <cfRule type="cellIs" dxfId="10618" priority="2935" operator="equal">
      <formula>"NS"</formula>
    </cfRule>
    <cfRule type="cellIs" dxfId="10617" priority="2936" operator="equal">
      <formula>"S"</formula>
    </cfRule>
    <cfRule type="cellIs" dxfId="10616" priority="2937" operator="equal">
      <formula>"A"</formula>
    </cfRule>
    <cfRule type="cellIs" dxfId="10615" priority="2938" operator="equal">
      <formula>"X"</formula>
    </cfRule>
    <cfRule type="cellIs" dxfId="10614" priority="2939" operator="equal">
      <formula>"L"</formula>
    </cfRule>
    <cfRule type="cellIs" dxfId="10613" priority="2940" operator="equal">
      <formula>"V"</formula>
    </cfRule>
  </conditionalFormatting>
  <conditionalFormatting sqref="AW1890:BF1890">
    <cfRule type="cellIs" dxfId="10612" priority="2927" operator="equal">
      <formula>"NA"</formula>
    </cfRule>
    <cfRule type="cellIs" dxfId="10611" priority="2928" operator="equal">
      <formula>"NS"</formula>
    </cfRule>
    <cfRule type="cellIs" dxfId="10610" priority="2929" operator="equal">
      <formula>"S"</formula>
    </cfRule>
    <cfRule type="cellIs" dxfId="10609" priority="2930" operator="equal">
      <formula>"A"</formula>
    </cfRule>
    <cfRule type="cellIs" dxfId="10608" priority="2931" operator="equal">
      <formula>"X"</formula>
    </cfRule>
    <cfRule type="cellIs" dxfId="10607" priority="2932" operator="equal">
      <formula>"L"</formula>
    </cfRule>
    <cfRule type="cellIs" dxfId="10606" priority="2933" operator="equal">
      <formula>"V"</formula>
    </cfRule>
  </conditionalFormatting>
  <conditionalFormatting sqref="AW1891:BF1891">
    <cfRule type="cellIs" dxfId="10605" priority="2920" operator="equal">
      <formula>"NA"</formula>
    </cfRule>
    <cfRule type="cellIs" dxfId="10604" priority="2921" operator="equal">
      <formula>"NS"</formula>
    </cfRule>
    <cfRule type="cellIs" dxfId="10603" priority="2922" operator="equal">
      <formula>"S"</formula>
    </cfRule>
    <cfRule type="cellIs" dxfId="10602" priority="2923" operator="equal">
      <formula>"A"</formula>
    </cfRule>
    <cfRule type="cellIs" dxfId="10601" priority="2924" operator="equal">
      <formula>"X"</formula>
    </cfRule>
    <cfRule type="cellIs" dxfId="10600" priority="2925" operator="equal">
      <formula>"L"</formula>
    </cfRule>
    <cfRule type="cellIs" dxfId="10599" priority="2926" operator="equal">
      <formula>"V"</formula>
    </cfRule>
  </conditionalFormatting>
  <conditionalFormatting sqref="AW1888:BF1888">
    <cfRule type="cellIs" dxfId="10598" priority="2913" operator="equal">
      <formula>"NA"</formula>
    </cfRule>
    <cfRule type="cellIs" dxfId="10597" priority="2914" operator="equal">
      <formula>"NS"</formula>
    </cfRule>
    <cfRule type="cellIs" dxfId="10596" priority="2915" operator="equal">
      <formula>"S"</formula>
    </cfRule>
    <cfRule type="cellIs" dxfId="10595" priority="2916" operator="equal">
      <formula>"A"</formula>
    </cfRule>
    <cfRule type="cellIs" dxfId="10594" priority="2917" operator="equal">
      <formula>"X"</formula>
    </cfRule>
    <cfRule type="cellIs" dxfId="10593" priority="2918" operator="equal">
      <formula>"L"</formula>
    </cfRule>
    <cfRule type="cellIs" dxfId="10592" priority="2919" operator="equal">
      <formula>"V"</formula>
    </cfRule>
  </conditionalFormatting>
  <conditionalFormatting sqref="AW1889:BF1889">
    <cfRule type="cellIs" dxfId="10591" priority="2906" operator="equal">
      <formula>"NA"</formula>
    </cfRule>
    <cfRule type="cellIs" dxfId="10590" priority="2907" operator="equal">
      <formula>"NS"</formula>
    </cfRule>
    <cfRule type="cellIs" dxfId="10589" priority="2908" operator="equal">
      <formula>"S"</formula>
    </cfRule>
    <cfRule type="cellIs" dxfId="10588" priority="2909" operator="equal">
      <formula>"A"</formula>
    </cfRule>
    <cfRule type="cellIs" dxfId="10587" priority="2910" operator="equal">
      <formula>"X"</formula>
    </cfRule>
    <cfRule type="cellIs" dxfId="10586" priority="2911" operator="equal">
      <formula>"L"</formula>
    </cfRule>
    <cfRule type="cellIs" dxfId="10585" priority="2912" operator="equal">
      <formula>"V"</formula>
    </cfRule>
  </conditionalFormatting>
  <conditionalFormatting sqref="AW1871:BF1871 AW1882:BF1883">
    <cfRule type="cellIs" dxfId="10584" priority="2899" operator="equal">
      <formula>"NA"</formula>
    </cfRule>
    <cfRule type="cellIs" dxfId="10583" priority="2900" operator="equal">
      <formula>"NS"</formula>
    </cfRule>
    <cfRule type="cellIs" dxfId="10582" priority="2901" operator="equal">
      <formula>"S"</formula>
    </cfRule>
    <cfRule type="cellIs" dxfId="10581" priority="2902" operator="equal">
      <formula>"A"</formula>
    </cfRule>
    <cfRule type="cellIs" dxfId="10580" priority="2903" operator="equal">
      <formula>"X"</formula>
    </cfRule>
    <cfRule type="cellIs" dxfId="10579" priority="2904" operator="equal">
      <formula>"L"</formula>
    </cfRule>
    <cfRule type="cellIs" dxfId="10578" priority="2905" operator="equal">
      <formula>"V"</formula>
    </cfRule>
  </conditionalFormatting>
  <conditionalFormatting sqref="AW1876:BF1876">
    <cfRule type="cellIs" dxfId="10577" priority="2892" operator="equal">
      <formula>"NA"</formula>
    </cfRule>
    <cfRule type="cellIs" dxfId="10576" priority="2893" operator="equal">
      <formula>"NS"</formula>
    </cfRule>
    <cfRule type="cellIs" dxfId="10575" priority="2894" operator="equal">
      <formula>"S"</formula>
    </cfRule>
    <cfRule type="cellIs" dxfId="10574" priority="2895" operator="equal">
      <formula>"A"</formula>
    </cfRule>
    <cfRule type="cellIs" dxfId="10573" priority="2896" operator="equal">
      <formula>"X"</formula>
    </cfRule>
    <cfRule type="cellIs" dxfId="10572" priority="2897" operator="equal">
      <formula>"L"</formula>
    </cfRule>
    <cfRule type="cellIs" dxfId="10571" priority="2898" operator="equal">
      <formula>"V"</formula>
    </cfRule>
  </conditionalFormatting>
  <conditionalFormatting sqref="AW1877:BF1877">
    <cfRule type="cellIs" dxfId="10570" priority="2885" operator="equal">
      <formula>"NA"</formula>
    </cfRule>
    <cfRule type="cellIs" dxfId="10569" priority="2886" operator="equal">
      <formula>"NS"</formula>
    </cfRule>
    <cfRule type="cellIs" dxfId="10568" priority="2887" operator="equal">
      <formula>"S"</formula>
    </cfRule>
    <cfRule type="cellIs" dxfId="10567" priority="2888" operator="equal">
      <formula>"A"</formula>
    </cfRule>
    <cfRule type="cellIs" dxfId="10566" priority="2889" operator="equal">
      <formula>"X"</formula>
    </cfRule>
    <cfRule type="cellIs" dxfId="10565" priority="2890" operator="equal">
      <formula>"L"</formula>
    </cfRule>
    <cfRule type="cellIs" dxfId="10564" priority="2891" operator="equal">
      <formula>"V"</formula>
    </cfRule>
  </conditionalFormatting>
  <conditionalFormatting sqref="AW1880:BF1880">
    <cfRule type="cellIs" dxfId="10563" priority="2878" operator="equal">
      <formula>"NA"</formula>
    </cfRule>
    <cfRule type="cellIs" dxfId="10562" priority="2879" operator="equal">
      <formula>"NS"</formula>
    </cfRule>
    <cfRule type="cellIs" dxfId="10561" priority="2880" operator="equal">
      <formula>"S"</formula>
    </cfRule>
    <cfRule type="cellIs" dxfId="10560" priority="2881" operator="equal">
      <formula>"A"</formula>
    </cfRule>
    <cfRule type="cellIs" dxfId="10559" priority="2882" operator="equal">
      <formula>"X"</formula>
    </cfRule>
    <cfRule type="cellIs" dxfId="10558" priority="2883" operator="equal">
      <formula>"L"</formula>
    </cfRule>
    <cfRule type="cellIs" dxfId="10557" priority="2884" operator="equal">
      <formula>"V"</formula>
    </cfRule>
  </conditionalFormatting>
  <conditionalFormatting sqref="AW1881:BF1881">
    <cfRule type="cellIs" dxfId="10556" priority="2871" operator="equal">
      <formula>"NA"</formula>
    </cfRule>
    <cfRule type="cellIs" dxfId="10555" priority="2872" operator="equal">
      <formula>"NS"</formula>
    </cfRule>
    <cfRule type="cellIs" dxfId="10554" priority="2873" operator="equal">
      <formula>"S"</formula>
    </cfRule>
    <cfRule type="cellIs" dxfId="10553" priority="2874" operator="equal">
      <formula>"A"</formula>
    </cfRule>
    <cfRule type="cellIs" dxfId="10552" priority="2875" operator="equal">
      <formula>"X"</formula>
    </cfRule>
    <cfRule type="cellIs" dxfId="10551" priority="2876" operator="equal">
      <formula>"L"</formula>
    </cfRule>
    <cfRule type="cellIs" dxfId="10550" priority="2877" operator="equal">
      <formula>"V"</formula>
    </cfRule>
  </conditionalFormatting>
  <conditionalFormatting sqref="AW1878:BF1878">
    <cfRule type="cellIs" dxfId="10549" priority="2864" operator="equal">
      <formula>"NA"</formula>
    </cfRule>
    <cfRule type="cellIs" dxfId="10548" priority="2865" operator="equal">
      <formula>"NS"</formula>
    </cfRule>
    <cfRule type="cellIs" dxfId="10547" priority="2866" operator="equal">
      <formula>"S"</formula>
    </cfRule>
    <cfRule type="cellIs" dxfId="10546" priority="2867" operator="equal">
      <formula>"A"</formula>
    </cfRule>
    <cfRule type="cellIs" dxfId="10545" priority="2868" operator="equal">
      <formula>"X"</formula>
    </cfRule>
    <cfRule type="cellIs" dxfId="10544" priority="2869" operator="equal">
      <formula>"L"</formula>
    </cfRule>
    <cfRule type="cellIs" dxfId="10543" priority="2870" operator="equal">
      <formula>"V"</formula>
    </cfRule>
  </conditionalFormatting>
  <conditionalFormatting sqref="AW1879:BF1879">
    <cfRule type="cellIs" dxfId="10542" priority="2857" operator="equal">
      <formula>"NA"</formula>
    </cfRule>
    <cfRule type="cellIs" dxfId="10541" priority="2858" operator="equal">
      <formula>"NS"</formula>
    </cfRule>
    <cfRule type="cellIs" dxfId="10540" priority="2859" operator="equal">
      <formula>"S"</formula>
    </cfRule>
    <cfRule type="cellIs" dxfId="10539" priority="2860" operator="equal">
      <formula>"A"</formula>
    </cfRule>
    <cfRule type="cellIs" dxfId="10538" priority="2861" operator="equal">
      <formula>"X"</formula>
    </cfRule>
    <cfRule type="cellIs" dxfId="10537" priority="2862" operator="equal">
      <formula>"L"</formula>
    </cfRule>
    <cfRule type="cellIs" dxfId="10536" priority="2863" operator="equal">
      <formula>"V"</formula>
    </cfRule>
  </conditionalFormatting>
  <conditionalFormatting sqref="AW1793:BF1793">
    <cfRule type="cellIs" dxfId="10535" priority="2731" operator="equal">
      <formula>"NA"</formula>
    </cfRule>
    <cfRule type="cellIs" dxfId="10534" priority="2732" operator="equal">
      <formula>"NS"</formula>
    </cfRule>
    <cfRule type="cellIs" dxfId="10533" priority="2733" operator="equal">
      <formula>"S"</formula>
    </cfRule>
    <cfRule type="cellIs" dxfId="10532" priority="2734" operator="equal">
      <formula>"A"</formula>
    </cfRule>
    <cfRule type="cellIs" dxfId="10531" priority="2735" operator="equal">
      <formula>"X"</formula>
    </cfRule>
    <cfRule type="cellIs" dxfId="10530" priority="2736" operator="equal">
      <formula>"L"</formula>
    </cfRule>
    <cfRule type="cellIs" dxfId="10529" priority="2737" operator="equal">
      <formula>"V"</formula>
    </cfRule>
  </conditionalFormatting>
  <conditionalFormatting sqref="AW1819:BF1819">
    <cfRule type="cellIs" dxfId="10528" priority="2808" operator="equal">
      <formula>"NA"</formula>
    </cfRule>
    <cfRule type="cellIs" dxfId="10527" priority="2809" operator="equal">
      <formula>"NS"</formula>
    </cfRule>
    <cfRule type="cellIs" dxfId="10526" priority="2810" operator="equal">
      <formula>"S"</formula>
    </cfRule>
    <cfRule type="cellIs" dxfId="10525" priority="2811" operator="equal">
      <formula>"A"</formula>
    </cfRule>
    <cfRule type="cellIs" dxfId="10524" priority="2812" operator="equal">
      <formula>"X"</formula>
    </cfRule>
    <cfRule type="cellIs" dxfId="10523" priority="2813" operator="equal">
      <formula>"L"</formula>
    </cfRule>
    <cfRule type="cellIs" dxfId="10522" priority="2814" operator="equal">
      <formula>"V"</formula>
    </cfRule>
  </conditionalFormatting>
  <conditionalFormatting sqref="AW1816:BF1816">
    <cfRule type="cellIs" dxfId="10521" priority="2801" operator="equal">
      <formula>"NA"</formula>
    </cfRule>
    <cfRule type="cellIs" dxfId="10520" priority="2802" operator="equal">
      <formula>"NS"</formula>
    </cfRule>
    <cfRule type="cellIs" dxfId="10519" priority="2803" operator="equal">
      <formula>"S"</formula>
    </cfRule>
    <cfRule type="cellIs" dxfId="10518" priority="2804" operator="equal">
      <formula>"A"</formula>
    </cfRule>
    <cfRule type="cellIs" dxfId="10517" priority="2805" operator="equal">
      <formula>"X"</formula>
    </cfRule>
    <cfRule type="cellIs" dxfId="10516" priority="2806" operator="equal">
      <formula>"L"</formula>
    </cfRule>
    <cfRule type="cellIs" dxfId="10515" priority="2807" operator="equal">
      <formula>"V"</formula>
    </cfRule>
  </conditionalFormatting>
  <conditionalFormatting sqref="AW1798:BF1798">
    <cfRule type="cellIs" dxfId="10514" priority="2710" operator="equal">
      <formula>"NA"</formula>
    </cfRule>
    <cfRule type="cellIs" dxfId="10513" priority="2711" operator="equal">
      <formula>"NS"</formula>
    </cfRule>
    <cfRule type="cellIs" dxfId="10512" priority="2712" operator="equal">
      <formula>"S"</formula>
    </cfRule>
    <cfRule type="cellIs" dxfId="10511" priority="2713" operator="equal">
      <formula>"A"</formula>
    </cfRule>
    <cfRule type="cellIs" dxfId="10510" priority="2714" operator="equal">
      <formula>"X"</formula>
    </cfRule>
    <cfRule type="cellIs" dxfId="10509" priority="2715" operator="equal">
      <formula>"L"</formula>
    </cfRule>
    <cfRule type="cellIs" dxfId="10508" priority="2716" operator="equal">
      <formula>"V"</formula>
    </cfRule>
  </conditionalFormatting>
  <conditionalFormatting sqref="AW1833:BF1834">
    <cfRule type="cellIs" dxfId="10507" priority="2850" operator="equal">
      <formula>"NA"</formula>
    </cfRule>
    <cfRule type="cellIs" dxfId="10506" priority="2851" operator="equal">
      <formula>"NS"</formula>
    </cfRule>
    <cfRule type="cellIs" dxfId="10505" priority="2852" operator="equal">
      <formula>"S"</formula>
    </cfRule>
    <cfRule type="cellIs" dxfId="10504" priority="2853" operator="equal">
      <formula>"A"</formula>
    </cfRule>
    <cfRule type="cellIs" dxfId="10503" priority="2854" operator="equal">
      <formula>"X"</formula>
    </cfRule>
    <cfRule type="cellIs" dxfId="10502" priority="2855" operator="equal">
      <formula>"L"</formula>
    </cfRule>
    <cfRule type="cellIs" dxfId="10501" priority="2856" operator="equal">
      <formula>"V"</formula>
    </cfRule>
  </conditionalFormatting>
  <conditionalFormatting sqref="AW1760:BF1760">
    <cfRule type="cellIs" dxfId="10500" priority="2563" operator="equal">
      <formula>"NA"</formula>
    </cfRule>
    <cfRule type="cellIs" dxfId="10499" priority="2564" operator="equal">
      <formula>"NS"</formula>
    </cfRule>
    <cfRule type="cellIs" dxfId="10498" priority="2565" operator="equal">
      <formula>"S"</formula>
    </cfRule>
    <cfRule type="cellIs" dxfId="10497" priority="2566" operator="equal">
      <formula>"A"</formula>
    </cfRule>
    <cfRule type="cellIs" dxfId="10496" priority="2567" operator="equal">
      <formula>"X"</formula>
    </cfRule>
    <cfRule type="cellIs" dxfId="10495" priority="2568" operator="equal">
      <formula>"L"</formula>
    </cfRule>
    <cfRule type="cellIs" dxfId="10494" priority="2569" operator="equal">
      <formula>"V"</formula>
    </cfRule>
  </conditionalFormatting>
  <conditionalFormatting sqref="AW1757:BF1757">
    <cfRule type="cellIs" dxfId="10493" priority="2556" operator="equal">
      <formula>"NA"</formula>
    </cfRule>
    <cfRule type="cellIs" dxfId="10492" priority="2557" operator="equal">
      <formula>"NS"</formula>
    </cfRule>
    <cfRule type="cellIs" dxfId="10491" priority="2558" operator="equal">
      <formula>"S"</formula>
    </cfRule>
    <cfRule type="cellIs" dxfId="10490" priority="2559" operator="equal">
      <formula>"A"</formula>
    </cfRule>
    <cfRule type="cellIs" dxfId="10489" priority="2560" operator="equal">
      <formula>"X"</formula>
    </cfRule>
    <cfRule type="cellIs" dxfId="10488" priority="2561" operator="equal">
      <formula>"L"</formula>
    </cfRule>
    <cfRule type="cellIs" dxfId="10487" priority="2562" operator="equal">
      <formula>"V"</formula>
    </cfRule>
  </conditionalFormatting>
  <conditionalFormatting sqref="AW1807:BF1807">
    <cfRule type="cellIs" dxfId="10486" priority="2766" operator="equal">
      <formula>"NA"</formula>
    </cfRule>
    <cfRule type="cellIs" dxfId="10485" priority="2767" operator="equal">
      <formula>"NS"</formula>
    </cfRule>
    <cfRule type="cellIs" dxfId="10484" priority="2768" operator="equal">
      <formula>"S"</formula>
    </cfRule>
    <cfRule type="cellIs" dxfId="10483" priority="2769" operator="equal">
      <formula>"A"</formula>
    </cfRule>
    <cfRule type="cellIs" dxfId="10482" priority="2770" operator="equal">
      <formula>"X"</formula>
    </cfRule>
    <cfRule type="cellIs" dxfId="10481" priority="2771" operator="equal">
      <formula>"L"</formula>
    </cfRule>
    <cfRule type="cellIs" dxfId="10480" priority="2772" operator="equal">
      <formula>"V"</formula>
    </cfRule>
  </conditionalFormatting>
  <conditionalFormatting sqref="AW1795:BF1795">
    <cfRule type="cellIs" dxfId="10479" priority="2703" operator="equal">
      <formula>"NA"</formula>
    </cfRule>
    <cfRule type="cellIs" dxfId="10478" priority="2704" operator="equal">
      <formula>"NS"</formula>
    </cfRule>
    <cfRule type="cellIs" dxfId="10477" priority="2705" operator="equal">
      <formula>"S"</formula>
    </cfRule>
    <cfRule type="cellIs" dxfId="10476" priority="2706" operator="equal">
      <formula>"A"</formula>
    </cfRule>
    <cfRule type="cellIs" dxfId="10475" priority="2707" operator="equal">
      <formula>"X"</formula>
    </cfRule>
    <cfRule type="cellIs" dxfId="10474" priority="2708" operator="equal">
      <formula>"L"</formula>
    </cfRule>
    <cfRule type="cellIs" dxfId="10473" priority="2709" operator="equal">
      <formula>"V"</formula>
    </cfRule>
  </conditionalFormatting>
  <conditionalFormatting sqref="AW1835:BF1835">
    <cfRule type="cellIs" dxfId="10472" priority="2843" operator="equal">
      <formula>"NA"</formula>
    </cfRule>
    <cfRule type="cellIs" dxfId="10471" priority="2844" operator="equal">
      <formula>"NS"</formula>
    </cfRule>
    <cfRule type="cellIs" dxfId="10470" priority="2845" operator="equal">
      <formula>"S"</formula>
    </cfRule>
    <cfRule type="cellIs" dxfId="10469" priority="2846" operator="equal">
      <formula>"A"</formula>
    </cfRule>
    <cfRule type="cellIs" dxfId="10468" priority="2847" operator="equal">
      <formula>"X"</formula>
    </cfRule>
    <cfRule type="cellIs" dxfId="10467" priority="2848" operator="equal">
      <formula>"L"</formula>
    </cfRule>
    <cfRule type="cellIs" dxfId="10466" priority="2849" operator="equal">
      <formula>"V"</formula>
    </cfRule>
  </conditionalFormatting>
  <conditionalFormatting sqref="AW1758:BF1758">
    <cfRule type="cellIs" dxfId="10465" priority="2549" operator="equal">
      <formula>"NA"</formula>
    </cfRule>
    <cfRule type="cellIs" dxfId="10464" priority="2550" operator="equal">
      <formula>"NS"</formula>
    </cfRule>
    <cfRule type="cellIs" dxfId="10463" priority="2551" operator="equal">
      <formula>"S"</formula>
    </cfRule>
    <cfRule type="cellIs" dxfId="10462" priority="2552" operator="equal">
      <formula>"A"</formula>
    </cfRule>
    <cfRule type="cellIs" dxfId="10461" priority="2553" operator="equal">
      <formula>"X"</formula>
    </cfRule>
    <cfRule type="cellIs" dxfId="10460" priority="2554" operator="equal">
      <formula>"L"</formula>
    </cfRule>
    <cfRule type="cellIs" dxfId="10459" priority="2555" operator="equal">
      <formula>"V"</formula>
    </cfRule>
  </conditionalFormatting>
  <conditionalFormatting sqref="AW1811:BF1811 AW1820:BF1821 AW1813:BF1813">
    <cfRule type="cellIs" dxfId="10458" priority="2836" operator="equal">
      <formula>"NA"</formula>
    </cfRule>
    <cfRule type="cellIs" dxfId="10457" priority="2837" operator="equal">
      <formula>"NS"</formula>
    </cfRule>
    <cfRule type="cellIs" dxfId="10456" priority="2838" operator="equal">
      <formula>"S"</formula>
    </cfRule>
    <cfRule type="cellIs" dxfId="10455" priority="2839" operator="equal">
      <formula>"A"</formula>
    </cfRule>
    <cfRule type="cellIs" dxfId="10454" priority="2840" operator="equal">
      <formula>"X"</formula>
    </cfRule>
    <cfRule type="cellIs" dxfId="10453" priority="2841" operator="equal">
      <formula>"L"</formula>
    </cfRule>
    <cfRule type="cellIs" dxfId="10452" priority="2842" operator="equal">
      <formula>"V"</formula>
    </cfRule>
  </conditionalFormatting>
  <conditionalFormatting sqref="AW1814:BF1814">
    <cfRule type="cellIs" dxfId="10451" priority="2829" operator="equal">
      <formula>"NA"</formula>
    </cfRule>
    <cfRule type="cellIs" dxfId="10450" priority="2830" operator="equal">
      <formula>"NS"</formula>
    </cfRule>
    <cfRule type="cellIs" dxfId="10449" priority="2831" operator="equal">
      <formula>"S"</formula>
    </cfRule>
    <cfRule type="cellIs" dxfId="10448" priority="2832" operator="equal">
      <formula>"A"</formula>
    </cfRule>
    <cfRule type="cellIs" dxfId="10447" priority="2833" operator="equal">
      <formula>"X"</formula>
    </cfRule>
    <cfRule type="cellIs" dxfId="10446" priority="2834" operator="equal">
      <formula>"L"</formula>
    </cfRule>
    <cfRule type="cellIs" dxfId="10445" priority="2835" operator="equal">
      <formula>"V"</formula>
    </cfRule>
  </conditionalFormatting>
  <conditionalFormatting sqref="AW1815:BF1815">
    <cfRule type="cellIs" dxfId="10444" priority="2822" operator="equal">
      <formula>"NA"</formula>
    </cfRule>
    <cfRule type="cellIs" dxfId="10443" priority="2823" operator="equal">
      <formula>"NS"</formula>
    </cfRule>
    <cfRule type="cellIs" dxfId="10442" priority="2824" operator="equal">
      <formula>"S"</formula>
    </cfRule>
    <cfRule type="cellIs" dxfId="10441" priority="2825" operator="equal">
      <formula>"A"</formula>
    </cfRule>
    <cfRule type="cellIs" dxfId="10440" priority="2826" operator="equal">
      <formula>"X"</formula>
    </cfRule>
    <cfRule type="cellIs" dxfId="10439" priority="2827" operator="equal">
      <formula>"L"</formula>
    </cfRule>
    <cfRule type="cellIs" dxfId="10438" priority="2828" operator="equal">
      <formula>"V"</formula>
    </cfRule>
  </conditionalFormatting>
  <conditionalFormatting sqref="AW1818:BF1818">
    <cfRule type="cellIs" dxfId="10437" priority="2815" operator="equal">
      <formula>"NA"</formula>
    </cfRule>
    <cfRule type="cellIs" dxfId="10436" priority="2816" operator="equal">
      <formula>"NS"</formula>
    </cfRule>
    <cfRule type="cellIs" dxfId="10435" priority="2817" operator="equal">
      <formula>"S"</formula>
    </cfRule>
    <cfRule type="cellIs" dxfId="10434" priority="2818" operator="equal">
      <formula>"A"</formula>
    </cfRule>
    <cfRule type="cellIs" dxfId="10433" priority="2819" operator="equal">
      <formula>"X"</formula>
    </cfRule>
    <cfRule type="cellIs" dxfId="10432" priority="2820" operator="equal">
      <formula>"L"</formula>
    </cfRule>
    <cfRule type="cellIs" dxfId="10431" priority="2821" operator="equal">
      <formula>"V"</formula>
    </cfRule>
  </conditionalFormatting>
  <conditionalFormatting sqref="AW1753:BF1754 AW1761:BF1762">
    <cfRule type="cellIs" dxfId="10430" priority="2591" operator="equal">
      <formula>"NA"</formula>
    </cfRule>
    <cfRule type="cellIs" dxfId="10429" priority="2592" operator="equal">
      <formula>"NS"</formula>
    </cfRule>
    <cfRule type="cellIs" dxfId="10428" priority="2593" operator="equal">
      <formula>"S"</formula>
    </cfRule>
    <cfRule type="cellIs" dxfId="10427" priority="2594" operator="equal">
      <formula>"A"</formula>
    </cfRule>
    <cfRule type="cellIs" dxfId="10426" priority="2595" operator="equal">
      <formula>"X"</formula>
    </cfRule>
    <cfRule type="cellIs" dxfId="10425" priority="2596" operator="equal">
      <formula>"L"</formula>
    </cfRule>
    <cfRule type="cellIs" dxfId="10424" priority="2597" operator="equal">
      <formula>"V"</formula>
    </cfRule>
  </conditionalFormatting>
  <conditionalFormatting sqref="AW1755:BF1755">
    <cfRule type="cellIs" dxfId="10423" priority="2584" operator="equal">
      <formula>"NA"</formula>
    </cfRule>
    <cfRule type="cellIs" dxfId="10422" priority="2585" operator="equal">
      <formula>"NS"</formula>
    </cfRule>
    <cfRule type="cellIs" dxfId="10421" priority="2586" operator="equal">
      <formula>"S"</formula>
    </cfRule>
    <cfRule type="cellIs" dxfId="10420" priority="2587" operator="equal">
      <formula>"A"</formula>
    </cfRule>
    <cfRule type="cellIs" dxfId="10419" priority="2588" operator="equal">
      <formula>"X"</formula>
    </cfRule>
    <cfRule type="cellIs" dxfId="10418" priority="2589" operator="equal">
      <formula>"L"</formula>
    </cfRule>
    <cfRule type="cellIs" dxfId="10417" priority="2590" operator="equal">
      <formula>"V"</formula>
    </cfRule>
  </conditionalFormatting>
  <conditionalFormatting sqref="AW1817:BF1817">
    <cfRule type="cellIs" dxfId="10416" priority="2794" operator="equal">
      <formula>"NA"</formula>
    </cfRule>
    <cfRule type="cellIs" dxfId="10415" priority="2795" operator="equal">
      <formula>"NS"</formula>
    </cfRule>
    <cfRule type="cellIs" dxfId="10414" priority="2796" operator="equal">
      <formula>"S"</formula>
    </cfRule>
    <cfRule type="cellIs" dxfId="10413" priority="2797" operator="equal">
      <formula>"A"</formula>
    </cfRule>
    <cfRule type="cellIs" dxfId="10412" priority="2798" operator="equal">
      <formula>"X"</formula>
    </cfRule>
    <cfRule type="cellIs" dxfId="10411" priority="2799" operator="equal">
      <formula>"L"</formula>
    </cfRule>
    <cfRule type="cellIs" dxfId="10410" priority="2800" operator="equal">
      <formula>"V"</formula>
    </cfRule>
  </conditionalFormatting>
  <conditionalFormatting sqref="AW1801:BF1802 AW1809:BF1810">
    <cfRule type="cellIs" dxfId="10409" priority="2787" operator="equal">
      <formula>"NA"</formula>
    </cfRule>
    <cfRule type="cellIs" dxfId="10408" priority="2788" operator="equal">
      <formula>"NS"</formula>
    </cfRule>
    <cfRule type="cellIs" dxfId="10407" priority="2789" operator="equal">
      <formula>"S"</formula>
    </cfRule>
    <cfRule type="cellIs" dxfId="10406" priority="2790" operator="equal">
      <formula>"A"</formula>
    </cfRule>
    <cfRule type="cellIs" dxfId="10405" priority="2791" operator="equal">
      <formula>"X"</formula>
    </cfRule>
    <cfRule type="cellIs" dxfId="10404" priority="2792" operator="equal">
      <formula>"L"</formula>
    </cfRule>
    <cfRule type="cellIs" dxfId="10403" priority="2793" operator="equal">
      <formula>"V"</formula>
    </cfRule>
  </conditionalFormatting>
  <conditionalFormatting sqref="AW1803:BF1803">
    <cfRule type="cellIs" dxfId="10402" priority="2780" operator="equal">
      <formula>"NA"</formula>
    </cfRule>
    <cfRule type="cellIs" dxfId="10401" priority="2781" operator="equal">
      <formula>"NS"</formula>
    </cfRule>
    <cfRule type="cellIs" dxfId="10400" priority="2782" operator="equal">
      <formula>"S"</formula>
    </cfRule>
    <cfRule type="cellIs" dxfId="10399" priority="2783" operator="equal">
      <formula>"A"</formula>
    </cfRule>
    <cfRule type="cellIs" dxfId="10398" priority="2784" operator="equal">
      <formula>"X"</formula>
    </cfRule>
    <cfRule type="cellIs" dxfId="10397" priority="2785" operator="equal">
      <formula>"L"</formula>
    </cfRule>
    <cfRule type="cellIs" dxfId="10396" priority="2786" operator="equal">
      <formula>"V"</formula>
    </cfRule>
  </conditionalFormatting>
  <conditionalFormatting sqref="AW1804:BF1804">
    <cfRule type="cellIs" dxfId="10395" priority="2773" operator="equal">
      <formula>"NA"</formula>
    </cfRule>
    <cfRule type="cellIs" dxfId="10394" priority="2774" operator="equal">
      <formula>"NS"</formula>
    </cfRule>
    <cfRule type="cellIs" dxfId="10393" priority="2775" operator="equal">
      <formula>"S"</formula>
    </cfRule>
    <cfRule type="cellIs" dxfId="10392" priority="2776" operator="equal">
      <formula>"A"</formula>
    </cfRule>
    <cfRule type="cellIs" dxfId="10391" priority="2777" operator="equal">
      <formula>"X"</formula>
    </cfRule>
    <cfRule type="cellIs" dxfId="10390" priority="2778" operator="equal">
      <formula>"L"</formula>
    </cfRule>
    <cfRule type="cellIs" dxfId="10389" priority="2779" operator="equal">
      <formula>"V"</formula>
    </cfRule>
  </conditionalFormatting>
  <conditionalFormatting sqref="AW1808:BF1808">
    <cfRule type="cellIs" dxfId="10388" priority="2759" operator="equal">
      <formula>"NA"</formula>
    </cfRule>
    <cfRule type="cellIs" dxfId="10387" priority="2760" operator="equal">
      <formula>"NS"</formula>
    </cfRule>
    <cfRule type="cellIs" dxfId="10386" priority="2761" operator="equal">
      <formula>"S"</formula>
    </cfRule>
    <cfRule type="cellIs" dxfId="10385" priority="2762" operator="equal">
      <formula>"A"</formula>
    </cfRule>
    <cfRule type="cellIs" dxfId="10384" priority="2763" operator="equal">
      <formula>"X"</formula>
    </cfRule>
    <cfRule type="cellIs" dxfId="10383" priority="2764" operator="equal">
      <formula>"L"</formula>
    </cfRule>
    <cfRule type="cellIs" dxfId="10382" priority="2765" operator="equal">
      <formula>"V"</formula>
    </cfRule>
  </conditionalFormatting>
  <conditionalFormatting sqref="AW1805:BF1805">
    <cfRule type="cellIs" dxfId="10381" priority="2752" operator="equal">
      <formula>"NA"</formula>
    </cfRule>
    <cfRule type="cellIs" dxfId="10380" priority="2753" operator="equal">
      <formula>"NS"</formula>
    </cfRule>
    <cfRule type="cellIs" dxfId="10379" priority="2754" operator="equal">
      <formula>"S"</formula>
    </cfRule>
    <cfRule type="cellIs" dxfId="10378" priority="2755" operator="equal">
      <formula>"A"</formula>
    </cfRule>
    <cfRule type="cellIs" dxfId="10377" priority="2756" operator="equal">
      <formula>"X"</formula>
    </cfRule>
    <cfRule type="cellIs" dxfId="10376" priority="2757" operator="equal">
      <formula>"L"</formula>
    </cfRule>
    <cfRule type="cellIs" dxfId="10375" priority="2758" operator="equal">
      <formula>"V"</formula>
    </cfRule>
  </conditionalFormatting>
  <conditionalFormatting sqref="AW1806:BF1806">
    <cfRule type="cellIs" dxfId="10374" priority="2745" operator="equal">
      <formula>"NA"</formula>
    </cfRule>
    <cfRule type="cellIs" dxfId="10373" priority="2746" operator="equal">
      <formula>"NS"</formula>
    </cfRule>
    <cfRule type="cellIs" dxfId="10372" priority="2747" operator="equal">
      <formula>"S"</formula>
    </cfRule>
    <cfRule type="cellIs" dxfId="10371" priority="2748" operator="equal">
      <formula>"A"</formula>
    </cfRule>
    <cfRule type="cellIs" dxfId="10370" priority="2749" operator="equal">
      <formula>"X"</formula>
    </cfRule>
    <cfRule type="cellIs" dxfId="10369" priority="2750" operator="equal">
      <formula>"L"</formula>
    </cfRule>
    <cfRule type="cellIs" dxfId="10368" priority="2751" operator="equal">
      <formula>"V"</formula>
    </cfRule>
  </conditionalFormatting>
  <conditionalFormatting sqref="AW1791:BF1792 AW1799:BF1800">
    <cfRule type="cellIs" dxfId="10367" priority="2738" operator="equal">
      <formula>"NA"</formula>
    </cfRule>
    <cfRule type="cellIs" dxfId="10366" priority="2739" operator="equal">
      <formula>"NS"</formula>
    </cfRule>
    <cfRule type="cellIs" dxfId="10365" priority="2740" operator="equal">
      <formula>"S"</formula>
    </cfRule>
    <cfRule type="cellIs" dxfId="10364" priority="2741" operator="equal">
      <formula>"A"</formula>
    </cfRule>
    <cfRule type="cellIs" dxfId="10363" priority="2742" operator="equal">
      <formula>"X"</formula>
    </cfRule>
    <cfRule type="cellIs" dxfId="10362" priority="2743" operator="equal">
      <formula>"L"</formula>
    </cfRule>
    <cfRule type="cellIs" dxfId="10361" priority="2744" operator="equal">
      <formula>"V"</formula>
    </cfRule>
  </conditionalFormatting>
  <conditionalFormatting sqref="AW1794:BF1794">
    <cfRule type="cellIs" dxfId="10360" priority="2724" operator="equal">
      <formula>"NA"</formula>
    </cfRule>
    <cfRule type="cellIs" dxfId="10359" priority="2725" operator="equal">
      <formula>"NS"</formula>
    </cfRule>
    <cfRule type="cellIs" dxfId="10358" priority="2726" operator="equal">
      <formula>"S"</formula>
    </cfRule>
    <cfRule type="cellIs" dxfId="10357" priority="2727" operator="equal">
      <formula>"A"</formula>
    </cfRule>
    <cfRule type="cellIs" dxfId="10356" priority="2728" operator="equal">
      <formula>"X"</formula>
    </cfRule>
    <cfRule type="cellIs" dxfId="10355" priority="2729" operator="equal">
      <formula>"L"</formula>
    </cfRule>
    <cfRule type="cellIs" dxfId="10354" priority="2730" operator="equal">
      <formula>"V"</formula>
    </cfRule>
  </conditionalFormatting>
  <conditionalFormatting sqref="AW1797:BF1797">
    <cfRule type="cellIs" dxfId="10353" priority="2717" operator="equal">
      <formula>"NA"</formula>
    </cfRule>
    <cfRule type="cellIs" dxfId="10352" priority="2718" operator="equal">
      <formula>"NS"</formula>
    </cfRule>
    <cfRule type="cellIs" dxfId="10351" priority="2719" operator="equal">
      <formula>"S"</formula>
    </cfRule>
    <cfRule type="cellIs" dxfId="10350" priority="2720" operator="equal">
      <formula>"A"</formula>
    </cfRule>
    <cfRule type="cellIs" dxfId="10349" priority="2721" operator="equal">
      <formula>"X"</formula>
    </cfRule>
    <cfRule type="cellIs" dxfId="10348" priority="2722" operator="equal">
      <formula>"L"</formula>
    </cfRule>
    <cfRule type="cellIs" dxfId="10347" priority="2723" operator="equal">
      <formula>"V"</formula>
    </cfRule>
  </conditionalFormatting>
  <conditionalFormatting sqref="AW1796:BF1796">
    <cfRule type="cellIs" dxfId="10346" priority="2696" operator="equal">
      <formula>"NA"</formula>
    </cfRule>
    <cfRule type="cellIs" dxfId="10345" priority="2697" operator="equal">
      <formula>"NS"</formula>
    </cfRule>
    <cfRule type="cellIs" dxfId="10344" priority="2698" operator="equal">
      <formula>"S"</formula>
    </cfRule>
    <cfRule type="cellIs" dxfId="10343" priority="2699" operator="equal">
      <formula>"A"</formula>
    </cfRule>
    <cfRule type="cellIs" dxfId="10342" priority="2700" operator="equal">
      <formula>"X"</formula>
    </cfRule>
    <cfRule type="cellIs" dxfId="10341" priority="2701" operator="equal">
      <formula>"L"</formula>
    </cfRule>
    <cfRule type="cellIs" dxfId="10340" priority="2702" operator="equal">
      <formula>"V"</formula>
    </cfRule>
  </conditionalFormatting>
  <conditionalFormatting sqref="AW1784:BF1784">
    <cfRule type="cellIs" dxfId="10339" priority="2689" operator="equal">
      <formula>"NA"</formula>
    </cfRule>
    <cfRule type="cellIs" dxfId="10338" priority="2690" operator="equal">
      <formula>"NS"</formula>
    </cfRule>
    <cfRule type="cellIs" dxfId="10337" priority="2691" operator="equal">
      <formula>"S"</formula>
    </cfRule>
    <cfRule type="cellIs" dxfId="10336" priority="2692" operator="equal">
      <formula>"A"</formula>
    </cfRule>
    <cfRule type="cellIs" dxfId="10335" priority="2693" operator="equal">
      <formula>"X"</formula>
    </cfRule>
    <cfRule type="cellIs" dxfId="10334" priority="2694" operator="equal">
      <formula>"L"</formula>
    </cfRule>
    <cfRule type="cellIs" dxfId="10333" priority="2695" operator="equal">
      <formula>"V"</formula>
    </cfRule>
  </conditionalFormatting>
  <conditionalFormatting sqref="AW1773:BF1774 AW1783:BF1783">
    <cfRule type="cellIs" dxfId="10332" priority="2682" operator="equal">
      <formula>"NA"</formula>
    </cfRule>
    <cfRule type="cellIs" dxfId="10331" priority="2683" operator="equal">
      <formula>"NS"</formula>
    </cfRule>
    <cfRule type="cellIs" dxfId="10330" priority="2684" operator="equal">
      <formula>"S"</formula>
    </cfRule>
    <cfRule type="cellIs" dxfId="10329" priority="2685" operator="equal">
      <formula>"A"</formula>
    </cfRule>
    <cfRule type="cellIs" dxfId="10328" priority="2686" operator="equal">
      <formula>"X"</formula>
    </cfRule>
    <cfRule type="cellIs" dxfId="10327" priority="2687" operator="equal">
      <formula>"L"</formula>
    </cfRule>
    <cfRule type="cellIs" dxfId="10326" priority="2688" operator="equal">
      <formula>"V"</formula>
    </cfRule>
  </conditionalFormatting>
  <conditionalFormatting sqref="AW1775:BF1775">
    <cfRule type="cellIs" dxfId="10325" priority="2675" operator="equal">
      <formula>"NA"</formula>
    </cfRule>
    <cfRule type="cellIs" dxfId="10324" priority="2676" operator="equal">
      <formula>"NS"</formula>
    </cfRule>
    <cfRule type="cellIs" dxfId="10323" priority="2677" operator="equal">
      <formula>"S"</formula>
    </cfRule>
    <cfRule type="cellIs" dxfId="10322" priority="2678" operator="equal">
      <formula>"A"</formula>
    </cfRule>
    <cfRule type="cellIs" dxfId="10321" priority="2679" operator="equal">
      <formula>"X"</formula>
    </cfRule>
    <cfRule type="cellIs" dxfId="10320" priority="2680" operator="equal">
      <formula>"L"</formula>
    </cfRule>
    <cfRule type="cellIs" dxfId="10319" priority="2681" operator="equal">
      <formula>"V"</formula>
    </cfRule>
  </conditionalFormatting>
  <conditionalFormatting sqref="AW1776:BF1776">
    <cfRule type="cellIs" dxfId="10318" priority="2668" operator="equal">
      <formula>"NA"</formula>
    </cfRule>
    <cfRule type="cellIs" dxfId="10317" priority="2669" operator="equal">
      <formula>"NS"</formula>
    </cfRule>
    <cfRule type="cellIs" dxfId="10316" priority="2670" operator="equal">
      <formula>"S"</formula>
    </cfRule>
    <cfRule type="cellIs" dxfId="10315" priority="2671" operator="equal">
      <formula>"A"</formula>
    </cfRule>
    <cfRule type="cellIs" dxfId="10314" priority="2672" operator="equal">
      <formula>"X"</formula>
    </cfRule>
    <cfRule type="cellIs" dxfId="10313" priority="2673" operator="equal">
      <formula>"L"</formula>
    </cfRule>
    <cfRule type="cellIs" dxfId="10312" priority="2674" operator="equal">
      <formula>"V"</formula>
    </cfRule>
  </conditionalFormatting>
  <conditionalFormatting sqref="AW1779:BF1779">
    <cfRule type="cellIs" dxfId="10311" priority="2661" operator="equal">
      <formula>"NA"</formula>
    </cfRule>
    <cfRule type="cellIs" dxfId="10310" priority="2662" operator="equal">
      <formula>"NS"</formula>
    </cfRule>
    <cfRule type="cellIs" dxfId="10309" priority="2663" operator="equal">
      <formula>"S"</formula>
    </cfRule>
    <cfRule type="cellIs" dxfId="10308" priority="2664" operator="equal">
      <formula>"A"</formula>
    </cfRule>
    <cfRule type="cellIs" dxfId="10307" priority="2665" operator="equal">
      <formula>"X"</formula>
    </cfRule>
    <cfRule type="cellIs" dxfId="10306" priority="2666" operator="equal">
      <formula>"L"</formula>
    </cfRule>
    <cfRule type="cellIs" dxfId="10305" priority="2667" operator="equal">
      <formula>"V"</formula>
    </cfRule>
  </conditionalFormatting>
  <conditionalFormatting sqref="AW1777:BF1777">
    <cfRule type="cellIs" dxfId="10304" priority="2654" operator="equal">
      <formula>"NA"</formula>
    </cfRule>
    <cfRule type="cellIs" dxfId="10303" priority="2655" operator="equal">
      <formula>"NS"</formula>
    </cfRule>
    <cfRule type="cellIs" dxfId="10302" priority="2656" operator="equal">
      <formula>"S"</formula>
    </cfRule>
    <cfRule type="cellIs" dxfId="10301" priority="2657" operator="equal">
      <formula>"A"</formula>
    </cfRule>
    <cfRule type="cellIs" dxfId="10300" priority="2658" operator="equal">
      <formula>"X"</formula>
    </cfRule>
    <cfRule type="cellIs" dxfId="10299" priority="2659" operator="equal">
      <formula>"L"</formula>
    </cfRule>
    <cfRule type="cellIs" dxfId="10298" priority="2660" operator="equal">
      <formula>"V"</formula>
    </cfRule>
  </conditionalFormatting>
  <conditionalFormatting sqref="AW1778:BF1778">
    <cfRule type="cellIs" dxfId="10297" priority="2647" operator="equal">
      <formula>"NA"</formula>
    </cfRule>
    <cfRule type="cellIs" dxfId="10296" priority="2648" operator="equal">
      <formula>"NS"</formula>
    </cfRule>
    <cfRule type="cellIs" dxfId="10295" priority="2649" operator="equal">
      <formula>"S"</formula>
    </cfRule>
    <cfRule type="cellIs" dxfId="10294" priority="2650" operator="equal">
      <formula>"A"</formula>
    </cfRule>
    <cfRule type="cellIs" dxfId="10293" priority="2651" operator="equal">
      <formula>"X"</formula>
    </cfRule>
    <cfRule type="cellIs" dxfId="10292" priority="2652" operator="equal">
      <formula>"L"</formula>
    </cfRule>
    <cfRule type="cellIs" dxfId="10291" priority="2653" operator="equal">
      <formula>"V"</formula>
    </cfRule>
  </conditionalFormatting>
  <conditionalFormatting sqref="AW1763:BF1764 AW1771:BF1772">
    <cfRule type="cellIs" dxfId="10290" priority="2640" operator="equal">
      <formula>"NA"</formula>
    </cfRule>
    <cfRule type="cellIs" dxfId="10289" priority="2641" operator="equal">
      <formula>"NS"</formula>
    </cfRule>
    <cfRule type="cellIs" dxfId="10288" priority="2642" operator="equal">
      <formula>"S"</formula>
    </cfRule>
    <cfRule type="cellIs" dxfId="10287" priority="2643" operator="equal">
      <formula>"A"</formula>
    </cfRule>
    <cfRule type="cellIs" dxfId="10286" priority="2644" operator="equal">
      <formula>"X"</formula>
    </cfRule>
    <cfRule type="cellIs" dxfId="10285" priority="2645" operator="equal">
      <formula>"L"</formula>
    </cfRule>
    <cfRule type="cellIs" dxfId="10284" priority="2646" operator="equal">
      <formula>"V"</formula>
    </cfRule>
  </conditionalFormatting>
  <conditionalFormatting sqref="AW1765:BF1765">
    <cfRule type="cellIs" dxfId="10283" priority="2633" operator="equal">
      <formula>"NA"</formula>
    </cfRule>
    <cfRule type="cellIs" dxfId="10282" priority="2634" operator="equal">
      <formula>"NS"</formula>
    </cfRule>
    <cfRule type="cellIs" dxfId="10281" priority="2635" operator="equal">
      <formula>"S"</formula>
    </cfRule>
    <cfRule type="cellIs" dxfId="10280" priority="2636" operator="equal">
      <formula>"A"</formula>
    </cfRule>
    <cfRule type="cellIs" dxfId="10279" priority="2637" operator="equal">
      <formula>"X"</formula>
    </cfRule>
    <cfRule type="cellIs" dxfId="10278" priority="2638" operator="equal">
      <formula>"L"</formula>
    </cfRule>
    <cfRule type="cellIs" dxfId="10277" priority="2639" operator="equal">
      <formula>"V"</formula>
    </cfRule>
  </conditionalFormatting>
  <conditionalFormatting sqref="AW1766:BF1766">
    <cfRule type="cellIs" dxfId="10276" priority="2626" operator="equal">
      <formula>"NA"</formula>
    </cfRule>
    <cfRule type="cellIs" dxfId="10275" priority="2627" operator="equal">
      <formula>"NS"</formula>
    </cfRule>
    <cfRule type="cellIs" dxfId="10274" priority="2628" operator="equal">
      <formula>"S"</formula>
    </cfRule>
    <cfRule type="cellIs" dxfId="10273" priority="2629" operator="equal">
      <formula>"A"</formula>
    </cfRule>
    <cfRule type="cellIs" dxfId="10272" priority="2630" operator="equal">
      <formula>"X"</formula>
    </cfRule>
    <cfRule type="cellIs" dxfId="10271" priority="2631" operator="equal">
      <formula>"L"</formula>
    </cfRule>
    <cfRule type="cellIs" dxfId="10270" priority="2632" operator="equal">
      <formula>"V"</formula>
    </cfRule>
  </conditionalFormatting>
  <conditionalFormatting sqref="AW1769:BF1769">
    <cfRule type="cellIs" dxfId="10269" priority="2619" operator="equal">
      <formula>"NA"</formula>
    </cfRule>
    <cfRule type="cellIs" dxfId="10268" priority="2620" operator="equal">
      <formula>"NS"</formula>
    </cfRule>
    <cfRule type="cellIs" dxfId="10267" priority="2621" operator="equal">
      <formula>"S"</formula>
    </cfRule>
    <cfRule type="cellIs" dxfId="10266" priority="2622" operator="equal">
      <formula>"A"</formula>
    </cfRule>
    <cfRule type="cellIs" dxfId="10265" priority="2623" operator="equal">
      <formula>"X"</formula>
    </cfRule>
    <cfRule type="cellIs" dxfId="10264" priority="2624" operator="equal">
      <formula>"L"</formula>
    </cfRule>
    <cfRule type="cellIs" dxfId="10263" priority="2625" operator="equal">
      <formula>"V"</formula>
    </cfRule>
  </conditionalFormatting>
  <conditionalFormatting sqref="AW1770:BF1770">
    <cfRule type="cellIs" dxfId="10262" priority="2612" operator="equal">
      <formula>"NA"</formula>
    </cfRule>
    <cfRule type="cellIs" dxfId="10261" priority="2613" operator="equal">
      <formula>"NS"</formula>
    </cfRule>
    <cfRule type="cellIs" dxfId="10260" priority="2614" operator="equal">
      <formula>"S"</formula>
    </cfRule>
    <cfRule type="cellIs" dxfId="10259" priority="2615" operator="equal">
      <formula>"A"</formula>
    </cfRule>
    <cfRule type="cellIs" dxfId="10258" priority="2616" operator="equal">
      <formula>"X"</formula>
    </cfRule>
    <cfRule type="cellIs" dxfId="10257" priority="2617" operator="equal">
      <formula>"L"</formula>
    </cfRule>
    <cfRule type="cellIs" dxfId="10256" priority="2618" operator="equal">
      <formula>"V"</formula>
    </cfRule>
  </conditionalFormatting>
  <conditionalFormatting sqref="AW1767:BF1767">
    <cfRule type="cellIs" dxfId="10255" priority="2605" operator="equal">
      <formula>"NA"</formula>
    </cfRule>
    <cfRule type="cellIs" dxfId="10254" priority="2606" operator="equal">
      <formula>"NS"</formula>
    </cfRule>
    <cfRule type="cellIs" dxfId="10253" priority="2607" operator="equal">
      <formula>"S"</formula>
    </cfRule>
    <cfRule type="cellIs" dxfId="10252" priority="2608" operator="equal">
      <formula>"A"</formula>
    </cfRule>
    <cfRule type="cellIs" dxfId="10251" priority="2609" operator="equal">
      <formula>"X"</formula>
    </cfRule>
    <cfRule type="cellIs" dxfId="10250" priority="2610" operator="equal">
      <formula>"L"</formula>
    </cfRule>
    <cfRule type="cellIs" dxfId="10249" priority="2611" operator="equal">
      <formula>"V"</formula>
    </cfRule>
  </conditionalFormatting>
  <conditionalFormatting sqref="AW1768:BF1768">
    <cfRule type="cellIs" dxfId="10248" priority="2598" operator="equal">
      <formula>"NA"</formula>
    </cfRule>
    <cfRule type="cellIs" dxfId="10247" priority="2599" operator="equal">
      <formula>"NS"</formula>
    </cfRule>
    <cfRule type="cellIs" dxfId="10246" priority="2600" operator="equal">
      <formula>"S"</formula>
    </cfRule>
    <cfRule type="cellIs" dxfId="10245" priority="2601" operator="equal">
      <formula>"A"</formula>
    </cfRule>
    <cfRule type="cellIs" dxfId="10244" priority="2602" operator="equal">
      <formula>"X"</formula>
    </cfRule>
    <cfRule type="cellIs" dxfId="10243" priority="2603" operator="equal">
      <formula>"L"</formula>
    </cfRule>
    <cfRule type="cellIs" dxfId="10242" priority="2604" operator="equal">
      <formula>"V"</formula>
    </cfRule>
  </conditionalFormatting>
  <conditionalFormatting sqref="AW1756:BF1756">
    <cfRule type="cellIs" dxfId="10241" priority="2577" operator="equal">
      <formula>"NA"</formula>
    </cfRule>
    <cfRule type="cellIs" dxfId="10240" priority="2578" operator="equal">
      <formula>"NS"</formula>
    </cfRule>
    <cfRule type="cellIs" dxfId="10239" priority="2579" operator="equal">
      <formula>"S"</formula>
    </cfRule>
    <cfRule type="cellIs" dxfId="10238" priority="2580" operator="equal">
      <formula>"A"</formula>
    </cfRule>
    <cfRule type="cellIs" dxfId="10237" priority="2581" operator="equal">
      <formula>"X"</formula>
    </cfRule>
    <cfRule type="cellIs" dxfId="10236" priority="2582" operator="equal">
      <formula>"L"</formula>
    </cfRule>
    <cfRule type="cellIs" dxfId="10235" priority="2583" operator="equal">
      <formula>"V"</formula>
    </cfRule>
  </conditionalFormatting>
  <conditionalFormatting sqref="AW1759:BF1759">
    <cfRule type="cellIs" dxfId="10234" priority="2570" operator="equal">
      <formula>"NA"</formula>
    </cfRule>
    <cfRule type="cellIs" dxfId="10233" priority="2571" operator="equal">
      <formula>"NS"</formula>
    </cfRule>
    <cfRule type="cellIs" dxfId="10232" priority="2572" operator="equal">
      <formula>"S"</formula>
    </cfRule>
    <cfRule type="cellIs" dxfId="10231" priority="2573" operator="equal">
      <formula>"A"</formula>
    </cfRule>
    <cfRule type="cellIs" dxfId="10230" priority="2574" operator="equal">
      <formula>"X"</formula>
    </cfRule>
    <cfRule type="cellIs" dxfId="10229" priority="2575" operator="equal">
      <formula>"L"</formula>
    </cfRule>
    <cfRule type="cellIs" dxfId="10228" priority="2576" operator="equal">
      <formula>"V"</formula>
    </cfRule>
  </conditionalFormatting>
  <conditionalFormatting sqref="AW1295:BF1312 AW1321:BF1334 AW1531:BF1645 AW1717:BF1732 AW1342:BF1347 AW1352:BF1373 AW1407:BF1425 AW1669:BF1714">
    <cfRule type="cellIs" dxfId="10227" priority="2542" operator="equal">
      <formula>"NA"</formula>
    </cfRule>
    <cfRule type="cellIs" dxfId="10226" priority="2543" operator="equal">
      <formula>"NS"</formula>
    </cfRule>
    <cfRule type="cellIs" dxfId="10225" priority="2544" operator="equal">
      <formula>"S"</formula>
    </cfRule>
    <cfRule type="cellIs" dxfId="10224" priority="2545" operator="equal">
      <formula>"A"</formula>
    </cfRule>
    <cfRule type="cellIs" dxfId="10223" priority="2546" operator="equal">
      <formula>"X"</formula>
    </cfRule>
    <cfRule type="cellIs" dxfId="10222" priority="2547" operator="equal">
      <formula>"L"</formula>
    </cfRule>
    <cfRule type="cellIs" dxfId="10221" priority="2548" operator="equal">
      <formula>"V"</formula>
    </cfRule>
  </conditionalFormatting>
  <conditionalFormatting sqref="AW1952:BF1956 AW1958:BF1958 AW1929:BF1949">
    <cfRule type="cellIs" dxfId="10220" priority="2535" operator="equal">
      <formula>"NA"</formula>
    </cfRule>
    <cfRule type="cellIs" dxfId="10219" priority="2536" operator="equal">
      <formula>"NS"</formula>
    </cfRule>
    <cfRule type="cellIs" dxfId="10218" priority="2537" operator="equal">
      <formula>"S"</formula>
    </cfRule>
    <cfRule type="cellIs" dxfId="10217" priority="2538" operator="equal">
      <formula>"A"</formula>
    </cfRule>
    <cfRule type="cellIs" dxfId="10216" priority="2539" operator="equal">
      <formula>"X"</formula>
    </cfRule>
    <cfRule type="cellIs" dxfId="10215" priority="2540" operator="equal">
      <formula>"L"</formula>
    </cfRule>
    <cfRule type="cellIs" dxfId="10214" priority="2541" operator="equal">
      <formula>"V"</formula>
    </cfRule>
  </conditionalFormatting>
  <conditionalFormatting sqref="AW1951:BF1951">
    <cfRule type="cellIs" dxfId="10213" priority="2528" operator="equal">
      <formula>"NA"</formula>
    </cfRule>
    <cfRule type="cellIs" dxfId="10212" priority="2529" operator="equal">
      <formula>"NS"</formula>
    </cfRule>
    <cfRule type="cellIs" dxfId="10211" priority="2530" operator="equal">
      <formula>"S"</formula>
    </cfRule>
    <cfRule type="cellIs" dxfId="10210" priority="2531" operator="equal">
      <formula>"A"</formula>
    </cfRule>
    <cfRule type="cellIs" dxfId="10209" priority="2532" operator="equal">
      <formula>"X"</formula>
    </cfRule>
    <cfRule type="cellIs" dxfId="10208" priority="2533" operator="equal">
      <formula>"L"</formula>
    </cfRule>
    <cfRule type="cellIs" dxfId="10207" priority="2534" operator="equal">
      <formula>"V"</formula>
    </cfRule>
  </conditionalFormatting>
  <conditionalFormatting sqref="AW1950:BF1950">
    <cfRule type="cellIs" dxfId="10206" priority="2521" operator="equal">
      <formula>"NA"</formula>
    </cfRule>
    <cfRule type="cellIs" dxfId="10205" priority="2522" operator="equal">
      <formula>"NS"</formula>
    </cfRule>
    <cfRule type="cellIs" dxfId="10204" priority="2523" operator="equal">
      <formula>"S"</formula>
    </cfRule>
    <cfRule type="cellIs" dxfId="10203" priority="2524" operator="equal">
      <formula>"A"</formula>
    </cfRule>
    <cfRule type="cellIs" dxfId="10202" priority="2525" operator="equal">
      <formula>"X"</formula>
    </cfRule>
    <cfRule type="cellIs" dxfId="10201" priority="2526" operator="equal">
      <formula>"L"</formula>
    </cfRule>
    <cfRule type="cellIs" dxfId="10200" priority="2527" operator="equal">
      <formula>"V"</formula>
    </cfRule>
  </conditionalFormatting>
  <conditionalFormatting sqref="AW1957:BF1957">
    <cfRule type="cellIs" dxfId="10199" priority="2514" operator="equal">
      <formula>"NA"</formula>
    </cfRule>
    <cfRule type="cellIs" dxfId="10198" priority="2515" operator="equal">
      <formula>"NS"</formula>
    </cfRule>
    <cfRule type="cellIs" dxfId="10197" priority="2516" operator="equal">
      <formula>"S"</formula>
    </cfRule>
    <cfRule type="cellIs" dxfId="10196" priority="2517" operator="equal">
      <formula>"A"</formula>
    </cfRule>
    <cfRule type="cellIs" dxfId="10195" priority="2518" operator="equal">
      <formula>"X"</formula>
    </cfRule>
    <cfRule type="cellIs" dxfId="10194" priority="2519" operator="equal">
      <formula>"L"</formula>
    </cfRule>
    <cfRule type="cellIs" dxfId="10193" priority="2520" operator="equal">
      <formula>"V"</formula>
    </cfRule>
  </conditionalFormatting>
  <conditionalFormatting sqref="AW1922:BF1926 AW1928:BF1928 AW1899:BF1919">
    <cfRule type="cellIs" dxfId="10192" priority="2507" operator="equal">
      <formula>"NA"</formula>
    </cfRule>
    <cfRule type="cellIs" dxfId="10191" priority="2508" operator="equal">
      <formula>"NS"</formula>
    </cfRule>
    <cfRule type="cellIs" dxfId="10190" priority="2509" operator="equal">
      <formula>"S"</formula>
    </cfRule>
    <cfRule type="cellIs" dxfId="10189" priority="2510" operator="equal">
      <formula>"A"</formula>
    </cfRule>
    <cfRule type="cellIs" dxfId="10188" priority="2511" operator="equal">
      <formula>"X"</formula>
    </cfRule>
    <cfRule type="cellIs" dxfId="10187" priority="2512" operator="equal">
      <formula>"L"</formula>
    </cfRule>
    <cfRule type="cellIs" dxfId="10186" priority="2513" operator="equal">
      <formula>"V"</formula>
    </cfRule>
  </conditionalFormatting>
  <conditionalFormatting sqref="AW1921:BF1921">
    <cfRule type="cellIs" dxfId="10185" priority="2500" operator="equal">
      <formula>"NA"</formula>
    </cfRule>
    <cfRule type="cellIs" dxfId="10184" priority="2501" operator="equal">
      <formula>"NS"</formula>
    </cfRule>
    <cfRule type="cellIs" dxfId="10183" priority="2502" operator="equal">
      <formula>"S"</formula>
    </cfRule>
    <cfRule type="cellIs" dxfId="10182" priority="2503" operator="equal">
      <formula>"A"</formula>
    </cfRule>
    <cfRule type="cellIs" dxfId="10181" priority="2504" operator="equal">
      <formula>"X"</formula>
    </cfRule>
    <cfRule type="cellIs" dxfId="10180" priority="2505" operator="equal">
      <formula>"L"</formula>
    </cfRule>
    <cfRule type="cellIs" dxfId="10179" priority="2506" operator="equal">
      <formula>"V"</formula>
    </cfRule>
  </conditionalFormatting>
  <conditionalFormatting sqref="AW1920:BF1920">
    <cfRule type="cellIs" dxfId="10178" priority="2493" operator="equal">
      <formula>"NA"</formula>
    </cfRule>
    <cfRule type="cellIs" dxfId="10177" priority="2494" operator="equal">
      <formula>"NS"</formula>
    </cfRule>
    <cfRule type="cellIs" dxfId="10176" priority="2495" operator="equal">
      <formula>"S"</formula>
    </cfRule>
    <cfRule type="cellIs" dxfId="10175" priority="2496" operator="equal">
      <formula>"A"</formula>
    </cfRule>
    <cfRule type="cellIs" dxfId="10174" priority="2497" operator="equal">
      <formula>"X"</formula>
    </cfRule>
    <cfRule type="cellIs" dxfId="10173" priority="2498" operator="equal">
      <formula>"L"</formula>
    </cfRule>
    <cfRule type="cellIs" dxfId="10172" priority="2499" operator="equal">
      <formula>"V"</formula>
    </cfRule>
  </conditionalFormatting>
  <conditionalFormatting sqref="AW1927:BF1927">
    <cfRule type="cellIs" dxfId="10171" priority="2486" operator="equal">
      <formula>"NA"</formula>
    </cfRule>
    <cfRule type="cellIs" dxfId="10170" priority="2487" operator="equal">
      <formula>"NS"</formula>
    </cfRule>
    <cfRule type="cellIs" dxfId="10169" priority="2488" operator="equal">
      <formula>"S"</formula>
    </cfRule>
    <cfRule type="cellIs" dxfId="10168" priority="2489" operator="equal">
      <formula>"A"</formula>
    </cfRule>
    <cfRule type="cellIs" dxfId="10167" priority="2490" operator="equal">
      <formula>"X"</formula>
    </cfRule>
    <cfRule type="cellIs" dxfId="10166" priority="2491" operator="equal">
      <formula>"L"</formula>
    </cfRule>
    <cfRule type="cellIs" dxfId="10165" priority="2492" operator="equal">
      <formula>"V"</formula>
    </cfRule>
  </conditionalFormatting>
  <conditionalFormatting sqref="AW1995:BF2029">
    <cfRule type="cellIs" dxfId="10164" priority="2479" operator="equal">
      <formula>"NA"</formula>
    </cfRule>
    <cfRule type="cellIs" dxfId="10163" priority="2480" operator="equal">
      <formula>"NS"</formula>
    </cfRule>
    <cfRule type="cellIs" dxfId="10162" priority="2481" operator="equal">
      <formula>"S"</formula>
    </cfRule>
    <cfRule type="cellIs" dxfId="10161" priority="2482" operator="equal">
      <formula>"A"</formula>
    </cfRule>
    <cfRule type="cellIs" dxfId="10160" priority="2483" operator="equal">
      <formula>"X"</formula>
    </cfRule>
    <cfRule type="cellIs" dxfId="10159" priority="2484" operator="equal">
      <formula>"L"</formula>
    </cfRule>
    <cfRule type="cellIs" dxfId="10158" priority="2485" operator="equal">
      <formula>"V"</formula>
    </cfRule>
  </conditionalFormatting>
  <conditionalFormatting sqref="AW1163:BF1164">
    <cfRule type="cellIs" dxfId="10157" priority="2472" operator="equal">
      <formula>"NA"</formula>
    </cfRule>
    <cfRule type="cellIs" dxfId="10156" priority="2473" operator="equal">
      <formula>"NS"</formula>
    </cfRule>
    <cfRule type="cellIs" dxfId="10155" priority="2474" operator="equal">
      <formula>"S"</formula>
    </cfRule>
    <cfRule type="cellIs" dxfId="10154" priority="2475" operator="equal">
      <formula>"A"</formula>
    </cfRule>
    <cfRule type="cellIs" dxfId="10153" priority="2476" operator="equal">
      <formula>"X"</formula>
    </cfRule>
    <cfRule type="cellIs" dxfId="10152" priority="2477" operator="equal">
      <formula>"L"</formula>
    </cfRule>
    <cfRule type="cellIs" dxfId="10151" priority="2478" operator="equal">
      <formula>"V"</formula>
    </cfRule>
  </conditionalFormatting>
  <conditionalFormatting sqref="AW1165:BF1166">
    <cfRule type="cellIs" dxfId="10150" priority="2465" operator="equal">
      <formula>"NA"</formula>
    </cfRule>
    <cfRule type="cellIs" dxfId="10149" priority="2466" operator="equal">
      <formula>"NS"</formula>
    </cfRule>
    <cfRule type="cellIs" dxfId="10148" priority="2467" operator="equal">
      <formula>"S"</formula>
    </cfRule>
    <cfRule type="cellIs" dxfId="10147" priority="2468" operator="equal">
      <formula>"A"</formula>
    </cfRule>
    <cfRule type="cellIs" dxfId="10146" priority="2469" operator="equal">
      <formula>"X"</formula>
    </cfRule>
    <cfRule type="cellIs" dxfId="10145" priority="2470" operator="equal">
      <formula>"L"</formula>
    </cfRule>
    <cfRule type="cellIs" dxfId="10144" priority="2471" operator="equal">
      <formula>"V"</formula>
    </cfRule>
  </conditionalFormatting>
  <conditionalFormatting sqref="AW1188:BF1189 AW1168:BF1177 AW1195:BF1203 AW1180:BF1183">
    <cfRule type="cellIs" dxfId="10143" priority="2458" operator="equal">
      <formula>"NA"</formula>
    </cfRule>
    <cfRule type="cellIs" dxfId="10142" priority="2459" operator="equal">
      <formula>"NS"</formula>
    </cfRule>
    <cfRule type="cellIs" dxfId="10141" priority="2460" operator="equal">
      <formula>"S"</formula>
    </cfRule>
    <cfRule type="cellIs" dxfId="10140" priority="2461" operator="equal">
      <formula>"A"</formula>
    </cfRule>
    <cfRule type="cellIs" dxfId="10139" priority="2462" operator="equal">
      <formula>"X"</formula>
    </cfRule>
    <cfRule type="cellIs" dxfId="10138" priority="2463" operator="equal">
      <formula>"L"</formula>
    </cfRule>
    <cfRule type="cellIs" dxfId="10137" priority="2464" operator="equal">
      <formula>"V"</formula>
    </cfRule>
  </conditionalFormatting>
  <conditionalFormatting sqref="AW1167:BF1167">
    <cfRule type="cellIs" dxfId="10136" priority="2451" operator="equal">
      <formula>"NA"</formula>
    </cfRule>
    <cfRule type="cellIs" dxfId="10135" priority="2452" operator="equal">
      <formula>"NS"</formula>
    </cfRule>
    <cfRule type="cellIs" dxfId="10134" priority="2453" operator="equal">
      <formula>"S"</formula>
    </cfRule>
    <cfRule type="cellIs" dxfId="10133" priority="2454" operator="equal">
      <formula>"A"</formula>
    </cfRule>
    <cfRule type="cellIs" dxfId="10132" priority="2455" operator="equal">
      <formula>"X"</formula>
    </cfRule>
    <cfRule type="cellIs" dxfId="10131" priority="2456" operator="equal">
      <formula>"L"</formula>
    </cfRule>
    <cfRule type="cellIs" dxfId="10130" priority="2457" operator="equal">
      <formula>"V"</formula>
    </cfRule>
  </conditionalFormatting>
  <conditionalFormatting sqref="AW523:BF523">
    <cfRule type="cellIs" dxfId="10129" priority="2402" operator="equal">
      <formula>"NA"</formula>
    </cfRule>
    <cfRule type="cellIs" dxfId="10128" priority="2403" operator="equal">
      <formula>"NS"</formula>
    </cfRule>
    <cfRule type="cellIs" dxfId="10127" priority="2404" operator="equal">
      <formula>"S"</formula>
    </cfRule>
    <cfRule type="cellIs" dxfId="10126" priority="2405" operator="equal">
      <formula>"A"</formula>
    </cfRule>
    <cfRule type="cellIs" dxfId="10125" priority="2406" operator="equal">
      <formula>"X"</formula>
    </cfRule>
    <cfRule type="cellIs" dxfId="10124" priority="2407" operator="equal">
      <formula>"L"</formula>
    </cfRule>
    <cfRule type="cellIs" dxfId="10123" priority="2408" operator="equal">
      <formula>"V"</formula>
    </cfRule>
  </conditionalFormatting>
  <conditionalFormatting sqref="AW1187:BF1187">
    <cfRule type="cellIs" dxfId="10122" priority="2444" operator="equal">
      <formula>"NA"</formula>
    </cfRule>
    <cfRule type="cellIs" dxfId="10121" priority="2445" operator="equal">
      <formula>"NS"</formula>
    </cfRule>
    <cfRule type="cellIs" dxfId="10120" priority="2446" operator="equal">
      <formula>"S"</formula>
    </cfRule>
    <cfRule type="cellIs" dxfId="10119" priority="2447" operator="equal">
      <formula>"A"</formula>
    </cfRule>
    <cfRule type="cellIs" dxfId="10118" priority="2448" operator="equal">
      <formula>"X"</formula>
    </cfRule>
    <cfRule type="cellIs" dxfId="10117" priority="2449" operator="equal">
      <formula>"L"</formula>
    </cfRule>
    <cfRule type="cellIs" dxfId="10116" priority="2450" operator="equal">
      <formula>"V"</formula>
    </cfRule>
  </conditionalFormatting>
  <conditionalFormatting sqref="AW1190:BF1190">
    <cfRule type="cellIs" dxfId="10115" priority="2437" operator="equal">
      <formula>"NA"</formula>
    </cfRule>
    <cfRule type="cellIs" dxfId="10114" priority="2438" operator="equal">
      <formula>"NS"</formula>
    </cfRule>
    <cfRule type="cellIs" dxfId="10113" priority="2439" operator="equal">
      <formula>"S"</formula>
    </cfRule>
    <cfRule type="cellIs" dxfId="10112" priority="2440" operator="equal">
      <formula>"A"</formula>
    </cfRule>
    <cfRule type="cellIs" dxfId="10111" priority="2441" operator="equal">
      <formula>"X"</formula>
    </cfRule>
    <cfRule type="cellIs" dxfId="10110" priority="2442" operator="equal">
      <formula>"L"</formula>
    </cfRule>
    <cfRule type="cellIs" dxfId="10109" priority="2443" operator="equal">
      <formula>"V"</formula>
    </cfRule>
  </conditionalFormatting>
  <conditionalFormatting sqref="AW1191:BF1191">
    <cfRule type="cellIs" dxfId="10108" priority="2430" operator="equal">
      <formula>"NA"</formula>
    </cfRule>
    <cfRule type="cellIs" dxfId="10107" priority="2431" operator="equal">
      <formula>"NS"</formula>
    </cfRule>
    <cfRule type="cellIs" dxfId="10106" priority="2432" operator="equal">
      <formula>"S"</formula>
    </cfRule>
    <cfRule type="cellIs" dxfId="10105" priority="2433" operator="equal">
      <formula>"A"</formula>
    </cfRule>
    <cfRule type="cellIs" dxfId="10104" priority="2434" operator="equal">
      <formula>"X"</formula>
    </cfRule>
    <cfRule type="cellIs" dxfId="10103" priority="2435" operator="equal">
      <formula>"L"</formula>
    </cfRule>
    <cfRule type="cellIs" dxfId="10102" priority="2436" operator="equal">
      <formula>"V"</formula>
    </cfRule>
  </conditionalFormatting>
  <conditionalFormatting sqref="AW539:BF539">
    <cfRule type="cellIs" dxfId="10101" priority="2374" operator="equal">
      <formula>"NA"</formula>
    </cfRule>
    <cfRule type="cellIs" dxfId="10100" priority="2375" operator="equal">
      <formula>"NS"</formula>
    </cfRule>
    <cfRule type="cellIs" dxfId="10099" priority="2376" operator="equal">
      <formula>"S"</formula>
    </cfRule>
    <cfRule type="cellIs" dxfId="10098" priority="2377" operator="equal">
      <formula>"A"</formula>
    </cfRule>
    <cfRule type="cellIs" dxfId="10097" priority="2378" operator="equal">
      <formula>"X"</formula>
    </cfRule>
    <cfRule type="cellIs" dxfId="10096" priority="2379" operator="equal">
      <formula>"L"</formula>
    </cfRule>
    <cfRule type="cellIs" dxfId="10095" priority="2380" operator="equal">
      <formula>"V"</formula>
    </cfRule>
  </conditionalFormatting>
  <conditionalFormatting sqref="AW1192:BF1192">
    <cfRule type="cellIs" dxfId="10094" priority="2423" operator="equal">
      <formula>"NA"</formula>
    </cfRule>
    <cfRule type="cellIs" dxfId="10093" priority="2424" operator="equal">
      <formula>"NS"</formula>
    </cfRule>
    <cfRule type="cellIs" dxfId="10092" priority="2425" operator="equal">
      <formula>"S"</formula>
    </cfRule>
    <cfRule type="cellIs" dxfId="10091" priority="2426" operator="equal">
      <formula>"A"</formula>
    </cfRule>
    <cfRule type="cellIs" dxfId="10090" priority="2427" operator="equal">
      <formula>"X"</formula>
    </cfRule>
    <cfRule type="cellIs" dxfId="10089" priority="2428" operator="equal">
      <formula>"L"</formula>
    </cfRule>
    <cfRule type="cellIs" dxfId="10088" priority="2429" operator="equal">
      <formula>"V"</formula>
    </cfRule>
  </conditionalFormatting>
  <conditionalFormatting sqref="AW422:BF433 AW449:BF449 AW547:BF547 AW457:BF494 AW418:BF418 AW435:BF436 AW438:BF442 AW402:BF409 AW521:BF521">
    <cfRule type="cellIs" dxfId="10087" priority="2416" operator="equal">
      <formula>"NA"</formula>
    </cfRule>
    <cfRule type="cellIs" dxfId="10086" priority="2417" operator="equal">
      <formula>"NS"</formula>
    </cfRule>
    <cfRule type="cellIs" dxfId="10085" priority="2418" operator="equal">
      <formula>"S"</formula>
    </cfRule>
    <cfRule type="cellIs" dxfId="10084" priority="2419" operator="equal">
      <formula>"A"</formula>
    </cfRule>
    <cfRule type="cellIs" dxfId="10083" priority="2420" operator="equal">
      <formula>"X"</formula>
    </cfRule>
    <cfRule type="cellIs" dxfId="10082" priority="2421" operator="equal">
      <formula>"L"</formula>
    </cfRule>
    <cfRule type="cellIs" dxfId="10081" priority="2422" operator="equal">
      <formula>"V"</formula>
    </cfRule>
  </conditionalFormatting>
  <conditionalFormatting sqref="AW522:BF522">
    <cfRule type="cellIs" dxfId="10080" priority="2409" operator="equal">
      <formula>"NA"</formula>
    </cfRule>
    <cfRule type="cellIs" dxfId="10079" priority="2410" operator="equal">
      <formula>"NS"</formula>
    </cfRule>
    <cfRule type="cellIs" dxfId="10078" priority="2411" operator="equal">
      <formula>"S"</formula>
    </cfRule>
    <cfRule type="cellIs" dxfId="10077" priority="2412" operator="equal">
      <formula>"A"</formula>
    </cfRule>
    <cfRule type="cellIs" dxfId="10076" priority="2413" operator="equal">
      <formula>"X"</formula>
    </cfRule>
    <cfRule type="cellIs" dxfId="10075" priority="2414" operator="equal">
      <formula>"L"</formula>
    </cfRule>
    <cfRule type="cellIs" dxfId="10074" priority="2415" operator="equal">
      <formula>"V"</formula>
    </cfRule>
  </conditionalFormatting>
  <conditionalFormatting sqref="AW524:BF524">
    <cfRule type="cellIs" dxfId="10073" priority="2395" operator="equal">
      <formula>"NA"</formula>
    </cfRule>
    <cfRule type="cellIs" dxfId="10072" priority="2396" operator="equal">
      <formula>"NS"</formula>
    </cfRule>
    <cfRule type="cellIs" dxfId="10071" priority="2397" operator="equal">
      <formula>"S"</formula>
    </cfRule>
    <cfRule type="cellIs" dxfId="10070" priority="2398" operator="equal">
      <formula>"A"</formula>
    </cfRule>
    <cfRule type="cellIs" dxfId="10069" priority="2399" operator="equal">
      <formula>"X"</formula>
    </cfRule>
    <cfRule type="cellIs" dxfId="10068" priority="2400" operator="equal">
      <formula>"L"</formula>
    </cfRule>
    <cfRule type="cellIs" dxfId="10067" priority="2401" operator="equal">
      <formula>"V"</formula>
    </cfRule>
  </conditionalFormatting>
  <conditionalFormatting sqref="AW525:BF525">
    <cfRule type="cellIs" dxfId="10066" priority="2388" operator="equal">
      <formula>"NA"</formula>
    </cfRule>
    <cfRule type="cellIs" dxfId="10065" priority="2389" operator="equal">
      <formula>"NS"</formula>
    </cfRule>
    <cfRule type="cellIs" dxfId="10064" priority="2390" operator="equal">
      <formula>"S"</formula>
    </cfRule>
    <cfRule type="cellIs" dxfId="10063" priority="2391" operator="equal">
      <formula>"A"</formula>
    </cfRule>
    <cfRule type="cellIs" dxfId="10062" priority="2392" operator="equal">
      <formula>"X"</formula>
    </cfRule>
    <cfRule type="cellIs" dxfId="10061" priority="2393" operator="equal">
      <formula>"L"</formula>
    </cfRule>
    <cfRule type="cellIs" dxfId="10060" priority="2394" operator="equal">
      <formula>"V"</formula>
    </cfRule>
  </conditionalFormatting>
  <conditionalFormatting sqref="AW526:BF526">
    <cfRule type="cellIs" dxfId="10059" priority="2381" operator="equal">
      <formula>"NA"</formula>
    </cfRule>
    <cfRule type="cellIs" dxfId="10058" priority="2382" operator="equal">
      <formula>"NS"</formula>
    </cfRule>
    <cfRule type="cellIs" dxfId="10057" priority="2383" operator="equal">
      <formula>"S"</formula>
    </cfRule>
    <cfRule type="cellIs" dxfId="10056" priority="2384" operator="equal">
      <formula>"A"</formula>
    </cfRule>
    <cfRule type="cellIs" dxfId="10055" priority="2385" operator="equal">
      <formula>"X"</formula>
    </cfRule>
    <cfRule type="cellIs" dxfId="10054" priority="2386" operator="equal">
      <formula>"L"</formula>
    </cfRule>
    <cfRule type="cellIs" dxfId="10053" priority="2387" operator="equal">
      <formula>"V"</formula>
    </cfRule>
  </conditionalFormatting>
  <conditionalFormatting sqref="AW543:BF543">
    <cfRule type="cellIs" dxfId="10052" priority="2367" operator="equal">
      <formula>"NA"</formula>
    </cfRule>
    <cfRule type="cellIs" dxfId="10051" priority="2368" operator="equal">
      <formula>"NS"</formula>
    </cfRule>
    <cfRule type="cellIs" dxfId="10050" priority="2369" operator="equal">
      <formula>"S"</formula>
    </cfRule>
    <cfRule type="cellIs" dxfId="10049" priority="2370" operator="equal">
      <formula>"A"</formula>
    </cfRule>
    <cfRule type="cellIs" dxfId="10048" priority="2371" operator="equal">
      <formula>"X"</formula>
    </cfRule>
    <cfRule type="cellIs" dxfId="10047" priority="2372" operator="equal">
      <formula>"L"</formula>
    </cfRule>
    <cfRule type="cellIs" dxfId="10046" priority="2373" operator="equal">
      <formula>"V"</formula>
    </cfRule>
  </conditionalFormatting>
  <conditionalFormatting sqref="AW541:BF541">
    <cfRule type="cellIs" dxfId="10045" priority="2360" operator="equal">
      <formula>"NA"</formula>
    </cfRule>
    <cfRule type="cellIs" dxfId="10044" priority="2361" operator="equal">
      <formula>"NS"</formula>
    </cfRule>
    <cfRule type="cellIs" dxfId="10043" priority="2362" operator="equal">
      <formula>"S"</formula>
    </cfRule>
    <cfRule type="cellIs" dxfId="10042" priority="2363" operator="equal">
      <formula>"A"</formula>
    </cfRule>
    <cfRule type="cellIs" dxfId="10041" priority="2364" operator="equal">
      <formula>"X"</formula>
    </cfRule>
    <cfRule type="cellIs" dxfId="10040" priority="2365" operator="equal">
      <formula>"L"</formula>
    </cfRule>
    <cfRule type="cellIs" dxfId="10039" priority="2366" operator="equal">
      <formula>"V"</formula>
    </cfRule>
  </conditionalFormatting>
  <conditionalFormatting sqref="AW540:BF540">
    <cfRule type="cellIs" dxfId="10038" priority="2353" operator="equal">
      <formula>"NA"</formula>
    </cfRule>
    <cfRule type="cellIs" dxfId="10037" priority="2354" operator="equal">
      <formula>"NS"</formula>
    </cfRule>
    <cfRule type="cellIs" dxfId="10036" priority="2355" operator="equal">
      <formula>"S"</formula>
    </cfRule>
    <cfRule type="cellIs" dxfId="10035" priority="2356" operator="equal">
      <formula>"A"</formula>
    </cfRule>
    <cfRule type="cellIs" dxfId="10034" priority="2357" operator="equal">
      <formula>"X"</formula>
    </cfRule>
    <cfRule type="cellIs" dxfId="10033" priority="2358" operator="equal">
      <formula>"L"</formula>
    </cfRule>
    <cfRule type="cellIs" dxfId="10032" priority="2359" operator="equal">
      <formula>"V"</formula>
    </cfRule>
  </conditionalFormatting>
  <conditionalFormatting sqref="AW419:BF419">
    <cfRule type="cellIs" dxfId="10031" priority="2346" operator="equal">
      <formula>"NA"</formula>
    </cfRule>
    <cfRule type="cellIs" dxfId="10030" priority="2347" operator="equal">
      <formula>"NS"</formula>
    </cfRule>
    <cfRule type="cellIs" dxfId="10029" priority="2348" operator="equal">
      <formula>"S"</formula>
    </cfRule>
    <cfRule type="cellIs" dxfId="10028" priority="2349" operator="equal">
      <formula>"A"</formula>
    </cfRule>
    <cfRule type="cellIs" dxfId="10027" priority="2350" operator="equal">
      <formula>"X"</formula>
    </cfRule>
    <cfRule type="cellIs" dxfId="10026" priority="2351" operator="equal">
      <formula>"L"</formula>
    </cfRule>
    <cfRule type="cellIs" dxfId="10025" priority="2352" operator="equal">
      <formula>"V"</formula>
    </cfRule>
  </conditionalFormatting>
  <conditionalFormatting sqref="AW542:BF542">
    <cfRule type="cellIs" dxfId="10024" priority="2339" operator="equal">
      <formula>"NA"</formula>
    </cfRule>
    <cfRule type="cellIs" dxfId="10023" priority="2340" operator="equal">
      <formula>"NS"</formula>
    </cfRule>
    <cfRule type="cellIs" dxfId="10022" priority="2341" operator="equal">
      <formula>"S"</formula>
    </cfRule>
    <cfRule type="cellIs" dxfId="10021" priority="2342" operator="equal">
      <formula>"A"</formula>
    </cfRule>
    <cfRule type="cellIs" dxfId="10020" priority="2343" operator="equal">
      <formula>"X"</formula>
    </cfRule>
    <cfRule type="cellIs" dxfId="10019" priority="2344" operator="equal">
      <formula>"L"</formula>
    </cfRule>
    <cfRule type="cellIs" dxfId="10018" priority="2345" operator="equal">
      <formula>"V"</formula>
    </cfRule>
  </conditionalFormatting>
  <conditionalFormatting sqref="AW420:BF420">
    <cfRule type="cellIs" dxfId="10017" priority="2332" operator="equal">
      <formula>"NA"</formula>
    </cfRule>
    <cfRule type="cellIs" dxfId="10016" priority="2333" operator="equal">
      <formula>"NS"</formula>
    </cfRule>
    <cfRule type="cellIs" dxfId="10015" priority="2334" operator="equal">
      <formula>"S"</formula>
    </cfRule>
    <cfRule type="cellIs" dxfId="10014" priority="2335" operator="equal">
      <formula>"A"</formula>
    </cfRule>
    <cfRule type="cellIs" dxfId="10013" priority="2336" operator="equal">
      <formula>"X"</formula>
    </cfRule>
    <cfRule type="cellIs" dxfId="10012" priority="2337" operator="equal">
      <formula>"L"</formula>
    </cfRule>
    <cfRule type="cellIs" dxfId="10011" priority="2338" operator="equal">
      <formula>"V"</formula>
    </cfRule>
  </conditionalFormatting>
  <conditionalFormatting sqref="AW421:BF421">
    <cfRule type="cellIs" dxfId="10010" priority="2325" operator="equal">
      <formula>"NA"</formula>
    </cfRule>
    <cfRule type="cellIs" dxfId="10009" priority="2326" operator="equal">
      <formula>"NS"</formula>
    </cfRule>
    <cfRule type="cellIs" dxfId="10008" priority="2327" operator="equal">
      <formula>"S"</formula>
    </cfRule>
    <cfRule type="cellIs" dxfId="10007" priority="2328" operator="equal">
      <formula>"A"</formula>
    </cfRule>
    <cfRule type="cellIs" dxfId="10006" priority="2329" operator="equal">
      <formula>"X"</formula>
    </cfRule>
    <cfRule type="cellIs" dxfId="10005" priority="2330" operator="equal">
      <formula>"L"</formula>
    </cfRule>
    <cfRule type="cellIs" dxfId="10004" priority="2331" operator="equal">
      <formula>"V"</formula>
    </cfRule>
  </conditionalFormatting>
  <conditionalFormatting sqref="AW544:BF544">
    <cfRule type="cellIs" dxfId="10003" priority="2318" operator="equal">
      <formula>"NA"</formula>
    </cfRule>
    <cfRule type="cellIs" dxfId="10002" priority="2319" operator="equal">
      <formula>"NS"</formula>
    </cfRule>
    <cfRule type="cellIs" dxfId="10001" priority="2320" operator="equal">
      <formula>"S"</formula>
    </cfRule>
    <cfRule type="cellIs" dxfId="10000" priority="2321" operator="equal">
      <formula>"A"</formula>
    </cfRule>
    <cfRule type="cellIs" dxfId="9999" priority="2322" operator="equal">
      <formula>"X"</formula>
    </cfRule>
    <cfRule type="cellIs" dxfId="9998" priority="2323" operator="equal">
      <formula>"L"</formula>
    </cfRule>
    <cfRule type="cellIs" dxfId="9997" priority="2324" operator="equal">
      <formula>"V"</formula>
    </cfRule>
  </conditionalFormatting>
  <conditionalFormatting sqref="AW545:BF545">
    <cfRule type="cellIs" dxfId="9996" priority="2311" operator="equal">
      <formula>"NA"</formula>
    </cfRule>
    <cfRule type="cellIs" dxfId="9995" priority="2312" operator="equal">
      <formula>"NS"</formula>
    </cfRule>
    <cfRule type="cellIs" dxfId="9994" priority="2313" operator="equal">
      <formula>"S"</formula>
    </cfRule>
    <cfRule type="cellIs" dxfId="9993" priority="2314" operator="equal">
      <formula>"A"</formula>
    </cfRule>
    <cfRule type="cellIs" dxfId="9992" priority="2315" operator="equal">
      <formula>"X"</formula>
    </cfRule>
    <cfRule type="cellIs" dxfId="9991" priority="2316" operator="equal">
      <formula>"L"</formula>
    </cfRule>
    <cfRule type="cellIs" dxfId="9990" priority="2317" operator="equal">
      <formula>"V"</formula>
    </cfRule>
  </conditionalFormatting>
  <conditionalFormatting sqref="AW546:BF546">
    <cfRule type="cellIs" dxfId="9989" priority="2304" operator="equal">
      <formula>"NA"</formula>
    </cfRule>
    <cfRule type="cellIs" dxfId="9988" priority="2305" operator="equal">
      <formula>"NS"</formula>
    </cfRule>
    <cfRule type="cellIs" dxfId="9987" priority="2306" operator="equal">
      <formula>"S"</formula>
    </cfRule>
    <cfRule type="cellIs" dxfId="9986" priority="2307" operator="equal">
      <formula>"A"</formula>
    </cfRule>
    <cfRule type="cellIs" dxfId="9985" priority="2308" operator="equal">
      <formula>"X"</formula>
    </cfRule>
    <cfRule type="cellIs" dxfId="9984" priority="2309" operator="equal">
      <formula>"L"</formula>
    </cfRule>
    <cfRule type="cellIs" dxfId="9983" priority="2310" operator="equal">
      <formula>"V"</formula>
    </cfRule>
  </conditionalFormatting>
  <conditionalFormatting sqref="AW417:BF417">
    <cfRule type="cellIs" dxfId="9982" priority="2297" operator="equal">
      <formula>"NA"</formula>
    </cfRule>
    <cfRule type="cellIs" dxfId="9981" priority="2298" operator="equal">
      <formula>"NS"</formula>
    </cfRule>
    <cfRule type="cellIs" dxfId="9980" priority="2299" operator="equal">
      <formula>"S"</formula>
    </cfRule>
    <cfRule type="cellIs" dxfId="9979" priority="2300" operator="equal">
      <formula>"A"</formula>
    </cfRule>
    <cfRule type="cellIs" dxfId="9978" priority="2301" operator="equal">
      <formula>"X"</formula>
    </cfRule>
    <cfRule type="cellIs" dxfId="9977" priority="2302" operator="equal">
      <formula>"L"</formula>
    </cfRule>
    <cfRule type="cellIs" dxfId="9976" priority="2303" operator="equal">
      <formula>"V"</formula>
    </cfRule>
  </conditionalFormatting>
  <conditionalFormatting sqref="AW434:BF434">
    <cfRule type="cellIs" dxfId="9975" priority="2290" operator="equal">
      <formula>"NA"</formula>
    </cfRule>
    <cfRule type="cellIs" dxfId="9974" priority="2291" operator="equal">
      <formula>"NS"</formula>
    </cfRule>
    <cfRule type="cellIs" dxfId="9973" priority="2292" operator="equal">
      <formula>"S"</formula>
    </cfRule>
    <cfRule type="cellIs" dxfId="9972" priority="2293" operator="equal">
      <formula>"A"</formula>
    </cfRule>
    <cfRule type="cellIs" dxfId="9971" priority="2294" operator="equal">
      <formula>"X"</formula>
    </cfRule>
    <cfRule type="cellIs" dxfId="9970" priority="2295" operator="equal">
      <formula>"L"</formula>
    </cfRule>
    <cfRule type="cellIs" dxfId="9969" priority="2296" operator="equal">
      <formula>"V"</formula>
    </cfRule>
  </conditionalFormatting>
  <conditionalFormatting sqref="AW437:BF437">
    <cfRule type="cellIs" dxfId="9968" priority="2283" operator="equal">
      <formula>"NA"</formula>
    </cfRule>
    <cfRule type="cellIs" dxfId="9967" priority="2284" operator="equal">
      <formula>"NS"</formula>
    </cfRule>
    <cfRule type="cellIs" dxfId="9966" priority="2285" operator="equal">
      <formula>"S"</formula>
    </cfRule>
    <cfRule type="cellIs" dxfId="9965" priority="2286" operator="equal">
      <formula>"A"</formula>
    </cfRule>
    <cfRule type="cellIs" dxfId="9964" priority="2287" operator="equal">
      <formula>"X"</formula>
    </cfRule>
    <cfRule type="cellIs" dxfId="9963" priority="2288" operator="equal">
      <formula>"L"</formula>
    </cfRule>
    <cfRule type="cellIs" dxfId="9962" priority="2289" operator="equal">
      <formula>"V"</formula>
    </cfRule>
  </conditionalFormatting>
  <conditionalFormatting sqref="AW410:BF411">
    <cfRule type="cellIs" dxfId="9961" priority="2276" operator="equal">
      <formula>"NA"</formula>
    </cfRule>
    <cfRule type="cellIs" dxfId="9960" priority="2277" operator="equal">
      <formula>"NS"</formula>
    </cfRule>
    <cfRule type="cellIs" dxfId="9959" priority="2278" operator="equal">
      <formula>"S"</formula>
    </cfRule>
    <cfRule type="cellIs" dxfId="9958" priority="2279" operator="equal">
      <formula>"A"</formula>
    </cfRule>
    <cfRule type="cellIs" dxfId="9957" priority="2280" operator="equal">
      <formula>"X"</formula>
    </cfRule>
    <cfRule type="cellIs" dxfId="9956" priority="2281" operator="equal">
      <formula>"L"</formula>
    </cfRule>
    <cfRule type="cellIs" dxfId="9955" priority="2282" operator="equal">
      <formula>"V"</formula>
    </cfRule>
  </conditionalFormatting>
  <conditionalFormatting sqref="AW443:BF448">
    <cfRule type="cellIs" dxfId="9954" priority="2269" operator="equal">
      <formula>"NA"</formula>
    </cfRule>
    <cfRule type="cellIs" dxfId="9953" priority="2270" operator="equal">
      <formula>"NS"</formula>
    </cfRule>
    <cfRule type="cellIs" dxfId="9952" priority="2271" operator="equal">
      <formula>"S"</formula>
    </cfRule>
    <cfRule type="cellIs" dxfId="9951" priority="2272" operator="equal">
      <formula>"A"</formula>
    </cfRule>
    <cfRule type="cellIs" dxfId="9950" priority="2273" operator="equal">
      <formula>"X"</formula>
    </cfRule>
    <cfRule type="cellIs" dxfId="9949" priority="2274" operator="equal">
      <formula>"L"</formula>
    </cfRule>
    <cfRule type="cellIs" dxfId="9948" priority="2275" operator="equal">
      <formula>"V"</formula>
    </cfRule>
  </conditionalFormatting>
  <conditionalFormatting sqref="AW450:BF456">
    <cfRule type="cellIs" dxfId="9947" priority="2262" operator="equal">
      <formula>"NA"</formula>
    </cfRule>
    <cfRule type="cellIs" dxfId="9946" priority="2263" operator="equal">
      <formula>"NS"</formula>
    </cfRule>
    <cfRule type="cellIs" dxfId="9945" priority="2264" operator="equal">
      <formula>"S"</formula>
    </cfRule>
    <cfRule type="cellIs" dxfId="9944" priority="2265" operator="equal">
      <formula>"A"</formula>
    </cfRule>
    <cfRule type="cellIs" dxfId="9943" priority="2266" operator="equal">
      <formula>"X"</formula>
    </cfRule>
    <cfRule type="cellIs" dxfId="9942" priority="2267" operator="equal">
      <formula>"L"</formula>
    </cfRule>
    <cfRule type="cellIs" dxfId="9941" priority="2268" operator="equal">
      <formula>"V"</formula>
    </cfRule>
  </conditionalFormatting>
  <conditionalFormatting sqref="AW510:BF510 AW495:BF495">
    <cfRule type="cellIs" dxfId="9940" priority="2255" operator="equal">
      <formula>"NA"</formula>
    </cfRule>
    <cfRule type="cellIs" dxfId="9939" priority="2256" operator="equal">
      <formula>"NS"</formula>
    </cfRule>
    <cfRule type="cellIs" dxfId="9938" priority="2257" operator="equal">
      <formula>"S"</formula>
    </cfRule>
    <cfRule type="cellIs" dxfId="9937" priority="2258" operator="equal">
      <formula>"A"</formula>
    </cfRule>
    <cfRule type="cellIs" dxfId="9936" priority="2259" operator="equal">
      <formula>"X"</formula>
    </cfRule>
    <cfRule type="cellIs" dxfId="9935" priority="2260" operator="equal">
      <formula>"L"</formula>
    </cfRule>
    <cfRule type="cellIs" dxfId="9934" priority="2261" operator="equal">
      <formula>"V"</formula>
    </cfRule>
  </conditionalFormatting>
  <conditionalFormatting sqref="AW496:BF496">
    <cfRule type="cellIs" dxfId="9933" priority="2248" operator="equal">
      <formula>"NA"</formula>
    </cfRule>
    <cfRule type="cellIs" dxfId="9932" priority="2249" operator="equal">
      <formula>"NS"</formula>
    </cfRule>
    <cfRule type="cellIs" dxfId="9931" priority="2250" operator="equal">
      <formula>"S"</formula>
    </cfRule>
    <cfRule type="cellIs" dxfId="9930" priority="2251" operator="equal">
      <formula>"A"</formula>
    </cfRule>
    <cfRule type="cellIs" dxfId="9929" priority="2252" operator="equal">
      <formula>"X"</formula>
    </cfRule>
    <cfRule type="cellIs" dxfId="9928" priority="2253" operator="equal">
      <formula>"L"</formula>
    </cfRule>
    <cfRule type="cellIs" dxfId="9927" priority="2254" operator="equal">
      <formula>"V"</formula>
    </cfRule>
  </conditionalFormatting>
  <conditionalFormatting sqref="AW497:BF497">
    <cfRule type="cellIs" dxfId="9926" priority="2241" operator="equal">
      <formula>"NA"</formula>
    </cfRule>
    <cfRule type="cellIs" dxfId="9925" priority="2242" operator="equal">
      <formula>"NS"</formula>
    </cfRule>
    <cfRule type="cellIs" dxfId="9924" priority="2243" operator="equal">
      <formula>"S"</formula>
    </cfRule>
    <cfRule type="cellIs" dxfId="9923" priority="2244" operator="equal">
      <formula>"A"</formula>
    </cfRule>
    <cfRule type="cellIs" dxfId="9922" priority="2245" operator="equal">
      <formula>"X"</formula>
    </cfRule>
    <cfRule type="cellIs" dxfId="9921" priority="2246" operator="equal">
      <formula>"L"</formula>
    </cfRule>
    <cfRule type="cellIs" dxfId="9920" priority="2247" operator="equal">
      <formula>"V"</formula>
    </cfRule>
  </conditionalFormatting>
  <conditionalFormatting sqref="AW498:BF498">
    <cfRule type="cellIs" dxfId="9919" priority="2234" operator="equal">
      <formula>"NA"</formula>
    </cfRule>
    <cfRule type="cellIs" dxfId="9918" priority="2235" operator="equal">
      <formula>"NS"</formula>
    </cfRule>
    <cfRule type="cellIs" dxfId="9917" priority="2236" operator="equal">
      <formula>"S"</formula>
    </cfRule>
    <cfRule type="cellIs" dxfId="9916" priority="2237" operator="equal">
      <formula>"A"</formula>
    </cfRule>
    <cfRule type="cellIs" dxfId="9915" priority="2238" operator="equal">
      <formula>"X"</formula>
    </cfRule>
    <cfRule type="cellIs" dxfId="9914" priority="2239" operator="equal">
      <formula>"L"</formula>
    </cfRule>
    <cfRule type="cellIs" dxfId="9913" priority="2240" operator="equal">
      <formula>"V"</formula>
    </cfRule>
  </conditionalFormatting>
  <conditionalFormatting sqref="AW499:BF499">
    <cfRule type="cellIs" dxfId="9912" priority="2227" operator="equal">
      <formula>"NA"</formula>
    </cfRule>
    <cfRule type="cellIs" dxfId="9911" priority="2228" operator="equal">
      <formula>"NS"</formula>
    </cfRule>
    <cfRule type="cellIs" dxfId="9910" priority="2229" operator="equal">
      <formula>"S"</formula>
    </cfRule>
    <cfRule type="cellIs" dxfId="9909" priority="2230" operator="equal">
      <formula>"A"</formula>
    </cfRule>
    <cfRule type="cellIs" dxfId="9908" priority="2231" operator="equal">
      <formula>"X"</formula>
    </cfRule>
    <cfRule type="cellIs" dxfId="9907" priority="2232" operator="equal">
      <formula>"L"</formula>
    </cfRule>
    <cfRule type="cellIs" dxfId="9906" priority="2233" operator="equal">
      <formula>"V"</formula>
    </cfRule>
  </conditionalFormatting>
  <conditionalFormatting sqref="AW501:BF501">
    <cfRule type="cellIs" dxfId="9905" priority="2213" operator="equal">
      <formula>"NA"</formula>
    </cfRule>
    <cfRule type="cellIs" dxfId="9904" priority="2214" operator="equal">
      <formula>"NS"</formula>
    </cfRule>
    <cfRule type="cellIs" dxfId="9903" priority="2215" operator="equal">
      <formula>"S"</formula>
    </cfRule>
    <cfRule type="cellIs" dxfId="9902" priority="2216" operator="equal">
      <formula>"A"</formula>
    </cfRule>
    <cfRule type="cellIs" dxfId="9901" priority="2217" operator="equal">
      <formula>"X"</formula>
    </cfRule>
    <cfRule type="cellIs" dxfId="9900" priority="2218" operator="equal">
      <formula>"L"</formula>
    </cfRule>
    <cfRule type="cellIs" dxfId="9899" priority="2219" operator="equal">
      <formula>"V"</formula>
    </cfRule>
  </conditionalFormatting>
  <conditionalFormatting sqref="AW500:BF500">
    <cfRule type="cellIs" dxfId="9898" priority="2220" operator="equal">
      <formula>"NA"</formula>
    </cfRule>
    <cfRule type="cellIs" dxfId="9897" priority="2221" operator="equal">
      <formula>"NS"</formula>
    </cfRule>
    <cfRule type="cellIs" dxfId="9896" priority="2222" operator="equal">
      <formula>"S"</formula>
    </cfRule>
    <cfRule type="cellIs" dxfId="9895" priority="2223" operator="equal">
      <formula>"A"</formula>
    </cfRule>
    <cfRule type="cellIs" dxfId="9894" priority="2224" operator="equal">
      <formula>"X"</formula>
    </cfRule>
    <cfRule type="cellIs" dxfId="9893" priority="2225" operator="equal">
      <formula>"L"</formula>
    </cfRule>
    <cfRule type="cellIs" dxfId="9892" priority="2226" operator="equal">
      <formula>"V"</formula>
    </cfRule>
  </conditionalFormatting>
  <conditionalFormatting sqref="AW505:BF505">
    <cfRule type="cellIs" dxfId="9891" priority="2206" operator="equal">
      <formula>"NA"</formula>
    </cfRule>
    <cfRule type="cellIs" dxfId="9890" priority="2207" operator="equal">
      <formula>"NS"</formula>
    </cfRule>
    <cfRule type="cellIs" dxfId="9889" priority="2208" operator="equal">
      <formula>"S"</formula>
    </cfRule>
    <cfRule type="cellIs" dxfId="9888" priority="2209" operator="equal">
      <formula>"A"</formula>
    </cfRule>
    <cfRule type="cellIs" dxfId="9887" priority="2210" operator="equal">
      <formula>"X"</formula>
    </cfRule>
    <cfRule type="cellIs" dxfId="9886" priority="2211" operator="equal">
      <formula>"L"</formula>
    </cfRule>
    <cfRule type="cellIs" dxfId="9885" priority="2212" operator="equal">
      <formula>"V"</formula>
    </cfRule>
  </conditionalFormatting>
  <conditionalFormatting sqref="AW503:BF503">
    <cfRule type="cellIs" dxfId="9884" priority="2199" operator="equal">
      <formula>"NA"</formula>
    </cfRule>
    <cfRule type="cellIs" dxfId="9883" priority="2200" operator="equal">
      <formula>"NS"</formula>
    </cfRule>
    <cfRule type="cellIs" dxfId="9882" priority="2201" operator="equal">
      <formula>"S"</formula>
    </cfRule>
    <cfRule type="cellIs" dxfId="9881" priority="2202" operator="equal">
      <formula>"A"</formula>
    </cfRule>
    <cfRule type="cellIs" dxfId="9880" priority="2203" operator="equal">
      <formula>"X"</formula>
    </cfRule>
    <cfRule type="cellIs" dxfId="9879" priority="2204" operator="equal">
      <formula>"L"</formula>
    </cfRule>
    <cfRule type="cellIs" dxfId="9878" priority="2205" operator="equal">
      <formula>"V"</formula>
    </cfRule>
  </conditionalFormatting>
  <conditionalFormatting sqref="AW502:BF502">
    <cfRule type="cellIs" dxfId="9877" priority="2192" operator="equal">
      <formula>"NA"</formula>
    </cfRule>
    <cfRule type="cellIs" dxfId="9876" priority="2193" operator="equal">
      <formula>"NS"</formula>
    </cfRule>
    <cfRule type="cellIs" dxfId="9875" priority="2194" operator="equal">
      <formula>"S"</formula>
    </cfRule>
    <cfRule type="cellIs" dxfId="9874" priority="2195" operator="equal">
      <formula>"A"</formula>
    </cfRule>
    <cfRule type="cellIs" dxfId="9873" priority="2196" operator="equal">
      <formula>"X"</formula>
    </cfRule>
    <cfRule type="cellIs" dxfId="9872" priority="2197" operator="equal">
      <formula>"L"</formula>
    </cfRule>
    <cfRule type="cellIs" dxfId="9871" priority="2198" operator="equal">
      <formula>"V"</formula>
    </cfRule>
  </conditionalFormatting>
  <conditionalFormatting sqref="AW504:BF504">
    <cfRule type="cellIs" dxfId="9870" priority="2185" operator="equal">
      <formula>"NA"</formula>
    </cfRule>
    <cfRule type="cellIs" dxfId="9869" priority="2186" operator="equal">
      <formula>"NS"</formula>
    </cfRule>
    <cfRule type="cellIs" dxfId="9868" priority="2187" operator="equal">
      <formula>"S"</formula>
    </cfRule>
    <cfRule type="cellIs" dxfId="9867" priority="2188" operator="equal">
      <formula>"A"</formula>
    </cfRule>
    <cfRule type="cellIs" dxfId="9866" priority="2189" operator="equal">
      <formula>"X"</formula>
    </cfRule>
    <cfRule type="cellIs" dxfId="9865" priority="2190" operator="equal">
      <formula>"L"</formula>
    </cfRule>
    <cfRule type="cellIs" dxfId="9864" priority="2191" operator="equal">
      <formula>"V"</formula>
    </cfRule>
  </conditionalFormatting>
  <conditionalFormatting sqref="AW506:BF506">
    <cfRule type="cellIs" dxfId="9863" priority="2178" operator="equal">
      <formula>"NA"</formula>
    </cfRule>
    <cfRule type="cellIs" dxfId="9862" priority="2179" operator="equal">
      <formula>"NS"</formula>
    </cfRule>
    <cfRule type="cellIs" dxfId="9861" priority="2180" operator="equal">
      <formula>"S"</formula>
    </cfRule>
    <cfRule type="cellIs" dxfId="9860" priority="2181" operator="equal">
      <formula>"A"</formula>
    </cfRule>
    <cfRule type="cellIs" dxfId="9859" priority="2182" operator="equal">
      <formula>"X"</formula>
    </cfRule>
    <cfRule type="cellIs" dxfId="9858" priority="2183" operator="equal">
      <formula>"L"</formula>
    </cfRule>
    <cfRule type="cellIs" dxfId="9857" priority="2184" operator="equal">
      <formula>"V"</formula>
    </cfRule>
  </conditionalFormatting>
  <conditionalFormatting sqref="AW507:BF507">
    <cfRule type="cellIs" dxfId="9856" priority="2171" operator="equal">
      <formula>"NA"</formula>
    </cfRule>
    <cfRule type="cellIs" dxfId="9855" priority="2172" operator="equal">
      <formula>"NS"</formula>
    </cfRule>
    <cfRule type="cellIs" dxfId="9854" priority="2173" operator="equal">
      <formula>"S"</formula>
    </cfRule>
    <cfRule type="cellIs" dxfId="9853" priority="2174" operator="equal">
      <formula>"A"</formula>
    </cfRule>
    <cfRule type="cellIs" dxfId="9852" priority="2175" operator="equal">
      <formula>"X"</formula>
    </cfRule>
    <cfRule type="cellIs" dxfId="9851" priority="2176" operator="equal">
      <formula>"L"</formula>
    </cfRule>
    <cfRule type="cellIs" dxfId="9850" priority="2177" operator="equal">
      <formula>"V"</formula>
    </cfRule>
  </conditionalFormatting>
  <conditionalFormatting sqref="AW508:BF508">
    <cfRule type="cellIs" dxfId="9849" priority="2164" operator="equal">
      <formula>"NA"</formula>
    </cfRule>
    <cfRule type="cellIs" dxfId="9848" priority="2165" operator="equal">
      <formula>"NS"</formula>
    </cfRule>
    <cfRule type="cellIs" dxfId="9847" priority="2166" operator="equal">
      <formula>"S"</formula>
    </cfRule>
    <cfRule type="cellIs" dxfId="9846" priority="2167" operator="equal">
      <formula>"A"</formula>
    </cfRule>
    <cfRule type="cellIs" dxfId="9845" priority="2168" operator="equal">
      <formula>"X"</formula>
    </cfRule>
    <cfRule type="cellIs" dxfId="9844" priority="2169" operator="equal">
      <formula>"L"</formula>
    </cfRule>
    <cfRule type="cellIs" dxfId="9843" priority="2170" operator="equal">
      <formula>"V"</formula>
    </cfRule>
  </conditionalFormatting>
  <conditionalFormatting sqref="AW520:BF520">
    <cfRule type="cellIs" dxfId="9842" priority="2157" operator="equal">
      <formula>"NA"</formula>
    </cfRule>
    <cfRule type="cellIs" dxfId="9841" priority="2158" operator="equal">
      <formula>"NS"</formula>
    </cfRule>
    <cfRule type="cellIs" dxfId="9840" priority="2159" operator="equal">
      <formula>"S"</formula>
    </cfRule>
    <cfRule type="cellIs" dxfId="9839" priority="2160" operator="equal">
      <formula>"A"</formula>
    </cfRule>
    <cfRule type="cellIs" dxfId="9838" priority="2161" operator="equal">
      <formula>"X"</formula>
    </cfRule>
    <cfRule type="cellIs" dxfId="9837" priority="2162" operator="equal">
      <formula>"L"</formula>
    </cfRule>
    <cfRule type="cellIs" dxfId="9836" priority="2163" operator="equal">
      <formula>"V"</formula>
    </cfRule>
  </conditionalFormatting>
  <conditionalFormatting sqref="AW511:BF511">
    <cfRule type="cellIs" dxfId="9835" priority="2150" operator="equal">
      <formula>"NA"</formula>
    </cfRule>
    <cfRule type="cellIs" dxfId="9834" priority="2151" operator="equal">
      <formula>"NS"</formula>
    </cfRule>
    <cfRule type="cellIs" dxfId="9833" priority="2152" operator="equal">
      <formula>"S"</formula>
    </cfRule>
    <cfRule type="cellIs" dxfId="9832" priority="2153" operator="equal">
      <formula>"A"</formula>
    </cfRule>
    <cfRule type="cellIs" dxfId="9831" priority="2154" operator="equal">
      <formula>"X"</formula>
    </cfRule>
    <cfRule type="cellIs" dxfId="9830" priority="2155" operator="equal">
      <formula>"L"</formula>
    </cfRule>
    <cfRule type="cellIs" dxfId="9829" priority="2156" operator="equal">
      <formula>"V"</formula>
    </cfRule>
  </conditionalFormatting>
  <conditionalFormatting sqref="AW512:BF512">
    <cfRule type="cellIs" dxfId="9828" priority="2143" operator="equal">
      <formula>"NA"</formula>
    </cfRule>
    <cfRule type="cellIs" dxfId="9827" priority="2144" operator="equal">
      <formula>"NS"</formula>
    </cfRule>
    <cfRule type="cellIs" dxfId="9826" priority="2145" operator="equal">
      <formula>"S"</formula>
    </cfRule>
    <cfRule type="cellIs" dxfId="9825" priority="2146" operator="equal">
      <formula>"A"</formula>
    </cfRule>
    <cfRule type="cellIs" dxfId="9824" priority="2147" operator="equal">
      <formula>"X"</formula>
    </cfRule>
    <cfRule type="cellIs" dxfId="9823" priority="2148" operator="equal">
      <formula>"L"</formula>
    </cfRule>
    <cfRule type="cellIs" dxfId="9822" priority="2149" operator="equal">
      <formula>"V"</formula>
    </cfRule>
  </conditionalFormatting>
  <conditionalFormatting sqref="AW513:BF513">
    <cfRule type="cellIs" dxfId="9821" priority="2136" operator="equal">
      <formula>"NA"</formula>
    </cfRule>
    <cfRule type="cellIs" dxfId="9820" priority="2137" operator="equal">
      <formula>"NS"</formula>
    </cfRule>
    <cfRule type="cellIs" dxfId="9819" priority="2138" operator="equal">
      <formula>"S"</formula>
    </cfRule>
    <cfRule type="cellIs" dxfId="9818" priority="2139" operator="equal">
      <formula>"A"</formula>
    </cfRule>
    <cfRule type="cellIs" dxfId="9817" priority="2140" operator="equal">
      <formula>"X"</formula>
    </cfRule>
    <cfRule type="cellIs" dxfId="9816" priority="2141" operator="equal">
      <formula>"L"</formula>
    </cfRule>
    <cfRule type="cellIs" dxfId="9815" priority="2142" operator="equal">
      <formula>"V"</formula>
    </cfRule>
  </conditionalFormatting>
  <conditionalFormatting sqref="AW514:BF514">
    <cfRule type="cellIs" dxfId="9814" priority="2129" operator="equal">
      <formula>"NA"</formula>
    </cfRule>
    <cfRule type="cellIs" dxfId="9813" priority="2130" operator="equal">
      <formula>"NS"</formula>
    </cfRule>
    <cfRule type="cellIs" dxfId="9812" priority="2131" operator="equal">
      <formula>"S"</formula>
    </cfRule>
    <cfRule type="cellIs" dxfId="9811" priority="2132" operator="equal">
      <formula>"A"</formula>
    </cfRule>
    <cfRule type="cellIs" dxfId="9810" priority="2133" operator="equal">
      <formula>"X"</formula>
    </cfRule>
    <cfRule type="cellIs" dxfId="9809" priority="2134" operator="equal">
      <formula>"L"</formula>
    </cfRule>
    <cfRule type="cellIs" dxfId="9808" priority="2135" operator="equal">
      <formula>"V"</formula>
    </cfRule>
  </conditionalFormatting>
  <conditionalFormatting sqref="AW516:BF516">
    <cfRule type="cellIs" dxfId="9807" priority="2122" operator="equal">
      <formula>"NA"</formula>
    </cfRule>
    <cfRule type="cellIs" dxfId="9806" priority="2123" operator="equal">
      <formula>"NS"</formula>
    </cfRule>
    <cfRule type="cellIs" dxfId="9805" priority="2124" operator="equal">
      <formula>"S"</formula>
    </cfRule>
    <cfRule type="cellIs" dxfId="9804" priority="2125" operator="equal">
      <formula>"A"</formula>
    </cfRule>
    <cfRule type="cellIs" dxfId="9803" priority="2126" operator="equal">
      <formula>"X"</formula>
    </cfRule>
    <cfRule type="cellIs" dxfId="9802" priority="2127" operator="equal">
      <formula>"L"</formula>
    </cfRule>
    <cfRule type="cellIs" dxfId="9801" priority="2128" operator="equal">
      <formula>"V"</formula>
    </cfRule>
  </conditionalFormatting>
  <conditionalFormatting sqref="AW517:BF517">
    <cfRule type="cellIs" dxfId="9800" priority="2115" operator="equal">
      <formula>"NA"</formula>
    </cfRule>
    <cfRule type="cellIs" dxfId="9799" priority="2116" operator="equal">
      <formula>"NS"</formula>
    </cfRule>
    <cfRule type="cellIs" dxfId="9798" priority="2117" operator="equal">
      <formula>"S"</formula>
    </cfRule>
    <cfRule type="cellIs" dxfId="9797" priority="2118" operator="equal">
      <formula>"A"</formula>
    </cfRule>
    <cfRule type="cellIs" dxfId="9796" priority="2119" operator="equal">
      <formula>"X"</formula>
    </cfRule>
    <cfRule type="cellIs" dxfId="9795" priority="2120" operator="equal">
      <formula>"L"</formula>
    </cfRule>
    <cfRule type="cellIs" dxfId="9794" priority="2121" operator="equal">
      <formula>"V"</formula>
    </cfRule>
  </conditionalFormatting>
  <conditionalFormatting sqref="AW518:BF518">
    <cfRule type="cellIs" dxfId="9793" priority="2108" operator="equal">
      <formula>"NA"</formula>
    </cfRule>
    <cfRule type="cellIs" dxfId="9792" priority="2109" operator="equal">
      <formula>"NS"</formula>
    </cfRule>
    <cfRule type="cellIs" dxfId="9791" priority="2110" operator="equal">
      <formula>"S"</formula>
    </cfRule>
    <cfRule type="cellIs" dxfId="9790" priority="2111" operator="equal">
      <formula>"A"</formula>
    </cfRule>
    <cfRule type="cellIs" dxfId="9789" priority="2112" operator="equal">
      <formula>"X"</formula>
    </cfRule>
    <cfRule type="cellIs" dxfId="9788" priority="2113" operator="equal">
      <formula>"L"</formula>
    </cfRule>
    <cfRule type="cellIs" dxfId="9787" priority="2114" operator="equal">
      <formula>"V"</formula>
    </cfRule>
  </conditionalFormatting>
  <conditionalFormatting sqref="AW519:BF519">
    <cfRule type="cellIs" dxfId="9786" priority="2101" operator="equal">
      <formula>"NA"</formula>
    </cfRule>
    <cfRule type="cellIs" dxfId="9785" priority="2102" operator="equal">
      <formula>"NS"</formula>
    </cfRule>
    <cfRule type="cellIs" dxfId="9784" priority="2103" operator="equal">
      <formula>"S"</formula>
    </cfRule>
    <cfRule type="cellIs" dxfId="9783" priority="2104" operator="equal">
      <formula>"A"</formula>
    </cfRule>
    <cfRule type="cellIs" dxfId="9782" priority="2105" operator="equal">
      <formula>"X"</formula>
    </cfRule>
    <cfRule type="cellIs" dxfId="9781" priority="2106" operator="equal">
      <formula>"L"</formula>
    </cfRule>
    <cfRule type="cellIs" dxfId="9780" priority="2107" operator="equal">
      <formula>"V"</formula>
    </cfRule>
  </conditionalFormatting>
  <conditionalFormatting sqref="AW535:BF535">
    <cfRule type="cellIs" dxfId="9779" priority="2094" operator="equal">
      <formula>"NA"</formula>
    </cfRule>
    <cfRule type="cellIs" dxfId="9778" priority="2095" operator="equal">
      <formula>"NS"</formula>
    </cfRule>
    <cfRule type="cellIs" dxfId="9777" priority="2096" operator="equal">
      <formula>"S"</formula>
    </cfRule>
    <cfRule type="cellIs" dxfId="9776" priority="2097" operator="equal">
      <formula>"A"</formula>
    </cfRule>
    <cfRule type="cellIs" dxfId="9775" priority="2098" operator="equal">
      <formula>"X"</formula>
    </cfRule>
    <cfRule type="cellIs" dxfId="9774" priority="2099" operator="equal">
      <formula>"L"</formula>
    </cfRule>
    <cfRule type="cellIs" dxfId="9773" priority="2100" operator="equal">
      <formula>"V"</formula>
    </cfRule>
  </conditionalFormatting>
  <conditionalFormatting sqref="AW527:BF527">
    <cfRule type="cellIs" dxfId="9772" priority="2087" operator="equal">
      <formula>"NA"</formula>
    </cfRule>
    <cfRule type="cellIs" dxfId="9771" priority="2088" operator="equal">
      <formula>"NS"</formula>
    </cfRule>
    <cfRule type="cellIs" dxfId="9770" priority="2089" operator="equal">
      <formula>"S"</formula>
    </cfRule>
    <cfRule type="cellIs" dxfId="9769" priority="2090" operator="equal">
      <formula>"A"</formula>
    </cfRule>
    <cfRule type="cellIs" dxfId="9768" priority="2091" operator="equal">
      <formula>"X"</formula>
    </cfRule>
    <cfRule type="cellIs" dxfId="9767" priority="2092" operator="equal">
      <formula>"L"</formula>
    </cfRule>
    <cfRule type="cellIs" dxfId="9766" priority="2093" operator="equal">
      <formula>"V"</formula>
    </cfRule>
  </conditionalFormatting>
  <conditionalFormatting sqref="AW531:BF531">
    <cfRule type="cellIs" dxfId="9765" priority="2080" operator="equal">
      <formula>"NA"</formula>
    </cfRule>
    <cfRule type="cellIs" dxfId="9764" priority="2081" operator="equal">
      <formula>"NS"</formula>
    </cfRule>
    <cfRule type="cellIs" dxfId="9763" priority="2082" operator="equal">
      <formula>"S"</formula>
    </cfRule>
    <cfRule type="cellIs" dxfId="9762" priority="2083" operator="equal">
      <formula>"A"</formula>
    </cfRule>
    <cfRule type="cellIs" dxfId="9761" priority="2084" operator="equal">
      <formula>"X"</formula>
    </cfRule>
    <cfRule type="cellIs" dxfId="9760" priority="2085" operator="equal">
      <formula>"L"</formula>
    </cfRule>
    <cfRule type="cellIs" dxfId="9759" priority="2086" operator="equal">
      <formula>"V"</formula>
    </cfRule>
  </conditionalFormatting>
  <conditionalFormatting sqref="AW529:BF529">
    <cfRule type="cellIs" dxfId="9758" priority="2073" operator="equal">
      <formula>"NA"</formula>
    </cfRule>
    <cfRule type="cellIs" dxfId="9757" priority="2074" operator="equal">
      <formula>"NS"</formula>
    </cfRule>
    <cfRule type="cellIs" dxfId="9756" priority="2075" operator="equal">
      <formula>"S"</formula>
    </cfRule>
    <cfRule type="cellIs" dxfId="9755" priority="2076" operator="equal">
      <formula>"A"</formula>
    </cfRule>
    <cfRule type="cellIs" dxfId="9754" priority="2077" operator="equal">
      <formula>"X"</formula>
    </cfRule>
    <cfRule type="cellIs" dxfId="9753" priority="2078" operator="equal">
      <formula>"L"</formula>
    </cfRule>
    <cfRule type="cellIs" dxfId="9752" priority="2079" operator="equal">
      <formula>"V"</formula>
    </cfRule>
  </conditionalFormatting>
  <conditionalFormatting sqref="AW528:BF528">
    <cfRule type="cellIs" dxfId="9751" priority="2066" operator="equal">
      <formula>"NA"</formula>
    </cfRule>
    <cfRule type="cellIs" dxfId="9750" priority="2067" operator="equal">
      <formula>"NS"</formula>
    </cfRule>
    <cfRule type="cellIs" dxfId="9749" priority="2068" operator="equal">
      <formula>"S"</formula>
    </cfRule>
    <cfRule type="cellIs" dxfId="9748" priority="2069" operator="equal">
      <formula>"A"</formula>
    </cfRule>
    <cfRule type="cellIs" dxfId="9747" priority="2070" operator="equal">
      <formula>"X"</formula>
    </cfRule>
    <cfRule type="cellIs" dxfId="9746" priority="2071" operator="equal">
      <formula>"L"</formula>
    </cfRule>
    <cfRule type="cellIs" dxfId="9745" priority="2072" operator="equal">
      <formula>"V"</formula>
    </cfRule>
  </conditionalFormatting>
  <conditionalFormatting sqref="AW530:BF530">
    <cfRule type="cellIs" dxfId="9744" priority="2059" operator="equal">
      <formula>"NA"</formula>
    </cfRule>
    <cfRule type="cellIs" dxfId="9743" priority="2060" operator="equal">
      <formula>"NS"</formula>
    </cfRule>
    <cfRule type="cellIs" dxfId="9742" priority="2061" operator="equal">
      <formula>"S"</formula>
    </cfRule>
    <cfRule type="cellIs" dxfId="9741" priority="2062" operator="equal">
      <formula>"A"</formula>
    </cfRule>
    <cfRule type="cellIs" dxfId="9740" priority="2063" operator="equal">
      <formula>"X"</formula>
    </cfRule>
    <cfRule type="cellIs" dxfId="9739" priority="2064" operator="equal">
      <formula>"L"</formula>
    </cfRule>
    <cfRule type="cellIs" dxfId="9738" priority="2065" operator="equal">
      <formula>"V"</formula>
    </cfRule>
  </conditionalFormatting>
  <conditionalFormatting sqref="AW532:BF532">
    <cfRule type="cellIs" dxfId="9737" priority="2052" operator="equal">
      <formula>"NA"</formula>
    </cfRule>
    <cfRule type="cellIs" dxfId="9736" priority="2053" operator="equal">
      <formula>"NS"</formula>
    </cfRule>
    <cfRule type="cellIs" dxfId="9735" priority="2054" operator="equal">
      <formula>"S"</formula>
    </cfRule>
    <cfRule type="cellIs" dxfId="9734" priority="2055" operator="equal">
      <formula>"A"</formula>
    </cfRule>
    <cfRule type="cellIs" dxfId="9733" priority="2056" operator="equal">
      <formula>"X"</formula>
    </cfRule>
    <cfRule type="cellIs" dxfId="9732" priority="2057" operator="equal">
      <formula>"L"</formula>
    </cfRule>
    <cfRule type="cellIs" dxfId="9731" priority="2058" operator="equal">
      <formula>"V"</formula>
    </cfRule>
  </conditionalFormatting>
  <conditionalFormatting sqref="AW533:BF533">
    <cfRule type="cellIs" dxfId="9730" priority="2045" operator="equal">
      <formula>"NA"</formula>
    </cfRule>
    <cfRule type="cellIs" dxfId="9729" priority="2046" operator="equal">
      <formula>"NS"</formula>
    </cfRule>
    <cfRule type="cellIs" dxfId="9728" priority="2047" operator="equal">
      <formula>"S"</formula>
    </cfRule>
    <cfRule type="cellIs" dxfId="9727" priority="2048" operator="equal">
      <formula>"A"</formula>
    </cfRule>
    <cfRule type="cellIs" dxfId="9726" priority="2049" operator="equal">
      <formula>"X"</formula>
    </cfRule>
    <cfRule type="cellIs" dxfId="9725" priority="2050" operator="equal">
      <formula>"L"</formula>
    </cfRule>
    <cfRule type="cellIs" dxfId="9724" priority="2051" operator="equal">
      <formula>"V"</formula>
    </cfRule>
  </conditionalFormatting>
  <conditionalFormatting sqref="AW534:BF534">
    <cfRule type="cellIs" dxfId="9723" priority="2038" operator="equal">
      <formula>"NA"</formula>
    </cfRule>
    <cfRule type="cellIs" dxfId="9722" priority="2039" operator="equal">
      <formula>"NS"</formula>
    </cfRule>
    <cfRule type="cellIs" dxfId="9721" priority="2040" operator="equal">
      <formula>"S"</formula>
    </cfRule>
    <cfRule type="cellIs" dxfId="9720" priority="2041" operator="equal">
      <formula>"A"</formula>
    </cfRule>
    <cfRule type="cellIs" dxfId="9719" priority="2042" operator="equal">
      <formula>"X"</formula>
    </cfRule>
    <cfRule type="cellIs" dxfId="9718" priority="2043" operator="equal">
      <formula>"L"</formula>
    </cfRule>
    <cfRule type="cellIs" dxfId="9717" priority="2044" operator="equal">
      <formula>"V"</formula>
    </cfRule>
  </conditionalFormatting>
  <conditionalFormatting sqref="AW536:BF536">
    <cfRule type="cellIs" dxfId="9716" priority="2031" operator="equal">
      <formula>"NA"</formula>
    </cfRule>
    <cfRule type="cellIs" dxfId="9715" priority="2032" operator="equal">
      <formula>"NS"</formula>
    </cfRule>
    <cfRule type="cellIs" dxfId="9714" priority="2033" operator="equal">
      <formula>"S"</formula>
    </cfRule>
    <cfRule type="cellIs" dxfId="9713" priority="2034" operator="equal">
      <formula>"A"</formula>
    </cfRule>
    <cfRule type="cellIs" dxfId="9712" priority="2035" operator="equal">
      <formula>"X"</formula>
    </cfRule>
    <cfRule type="cellIs" dxfId="9711" priority="2036" operator="equal">
      <formula>"L"</formula>
    </cfRule>
    <cfRule type="cellIs" dxfId="9710" priority="2037" operator="equal">
      <formula>"V"</formula>
    </cfRule>
  </conditionalFormatting>
  <conditionalFormatting sqref="AW537:BF537">
    <cfRule type="cellIs" dxfId="9709" priority="2024" operator="equal">
      <formula>"NA"</formula>
    </cfRule>
    <cfRule type="cellIs" dxfId="9708" priority="2025" operator="equal">
      <formula>"NS"</formula>
    </cfRule>
    <cfRule type="cellIs" dxfId="9707" priority="2026" operator="equal">
      <formula>"S"</formula>
    </cfRule>
    <cfRule type="cellIs" dxfId="9706" priority="2027" operator="equal">
      <formula>"A"</formula>
    </cfRule>
    <cfRule type="cellIs" dxfId="9705" priority="2028" operator="equal">
      <formula>"X"</formula>
    </cfRule>
    <cfRule type="cellIs" dxfId="9704" priority="2029" operator="equal">
      <formula>"L"</formula>
    </cfRule>
    <cfRule type="cellIs" dxfId="9703" priority="2030" operator="equal">
      <formula>"V"</formula>
    </cfRule>
  </conditionalFormatting>
  <conditionalFormatting sqref="AW538:BF538">
    <cfRule type="cellIs" dxfId="9702" priority="2017" operator="equal">
      <formula>"NA"</formula>
    </cfRule>
    <cfRule type="cellIs" dxfId="9701" priority="2018" operator="equal">
      <formula>"NS"</formula>
    </cfRule>
    <cfRule type="cellIs" dxfId="9700" priority="2019" operator="equal">
      <formula>"S"</formula>
    </cfRule>
    <cfRule type="cellIs" dxfId="9699" priority="2020" operator="equal">
      <formula>"A"</formula>
    </cfRule>
    <cfRule type="cellIs" dxfId="9698" priority="2021" operator="equal">
      <formula>"X"</formula>
    </cfRule>
    <cfRule type="cellIs" dxfId="9697" priority="2022" operator="equal">
      <formula>"L"</formula>
    </cfRule>
    <cfRule type="cellIs" dxfId="9696" priority="2023" operator="equal">
      <formula>"V"</formula>
    </cfRule>
  </conditionalFormatting>
  <conditionalFormatting sqref="AW2073:BF2073">
    <cfRule type="cellIs" dxfId="9695" priority="2010" operator="equal">
      <formula>"NA"</formula>
    </cfRule>
    <cfRule type="cellIs" dxfId="9694" priority="2011" operator="equal">
      <formula>"NS"</formula>
    </cfRule>
    <cfRule type="cellIs" dxfId="9693" priority="2012" operator="equal">
      <formula>"S"</formula>
    </cfRule>
    <cfRule type="cellIs" dxfId="9692" priority="2013" operator="equal">
      <formula>"A"</formula>
    </cfRule>
    <cfRule type="cellIs" dxfId="9691" priority="2014" operator="equal">
      <formula>"X"</formula>
    </cfRule>
    <cfRule type="cellIs" dxfId="9690" priority="2015" operator="equal">
      <formula>"L"</formula>
    </cfRule>
    <cfRule type="cellIs" dxfId="9689" priority="2016" operator="equal">
      <formula>"V"</formula>
    </cfRule>
  </conditionalFormatting>
  <conditionalFormatting sqref="AW2059:BF2063 AW2069:BF2069 AW2052:BF2052">
    <cfRule type="cellIs" dxfId="9688" priority="2003" operator="equal">
      <formula>"NA"</formula>
    </cfRule>
    <cfRule type="cellIs" dxfId="9687" priority="2004" operator="equal">
      <formula>"NS"</formula>
    </cfRule>
    <cfRule type="cellIs" dxfId="9686" priority="2005" operator="equal">
      <formula>"S"</formula>
    </cfRule>
    <cfRule type="cellIs" dxfId="9685" priority="2006" operator="equal">
      <formula>"A"</formula>
    </cfRule>
    <cfRule type="cellIs" dxfId="9684" priority="2007" operator="equal">
      <formula>"X"</formula>
    </cfRule>
    <cfRule type="cellIs" dxfId="9683" priority="2008" operator="equal">
      <formula>"L"</formula>
    </cfRule>
    <cfRule type="cellIs" dxfId="9682" priority="2009" operator="equal">
      <formula>"V"</formula>
    </cfRule>
  </conditionalFormatting>
  <conditionalFormatting sqref="AW2057:BF2057">
    <cfRule type="cellIs" dxfId="9681" priority="1996" operator="equal">
      <formula>"NA"</formula>
    </cfRule>
    <cfRule type="cellIs" dxfId="9680" priority="1997" operator="equal">
      <formula>"NS"</formula>
    </cfRule>
    <cfRule type="cellIs" dxfId="9679" priority="1998" operator="equal">
      <formula>"S"</formula>
    </cfRule>
    <cfRule type="cellIs" dxfId="9678" priority="1999" operator="equal">
      <formula>"A"</formula>
    </cfRule>
    <cfRule type="cellIs" dxfId="9677" priority="2000" operator="equal">
      <formula>"X"</formula>
    </cfRule>
    <cfRule type="cellIs" dxfId="9676" priority="2001" operator="equal">
      <formula>"L"</formula>
    </cfRule>
    <cfRule type="cellIs" dxfId="9675" priority="2002" operator="equal">
      <formula>"V"</formula>
    </cfRule>
  </conditionalFormatting>
  <conditionalFormatting sqref="AW2054:BF2054">
    <cfRule type="cellIs" dxfId="9674" priority="1989" operator="equal">
      <formula>"NA"</formula>
    </cfRule>
    <cfRule type="cellIs" dxfId="9673" priority="1990" operator="equal">
      <formula>"NS"</formula>
    </cfRule>
    <cfRule type="cellIs" dxfId="9672" priority="1991" operator="equal">
      <formula>"S"</formula>
    </cfRule>
    <cfRule type="cellIs" dxfId="9671" priority="1992" operator="equal">
      <formula>"A"</formula>
    </cfRule>
    <cfRule type="cellIs" dxfId="9670" priority="1993" operator="equal">
      <formula>"X"</formula>
    </cfRule>
    <cfRule type="cellIs" dxfId="9669" priority="1994" operator="equal">
      <formula>"L"</formula>
    </cfRule>
    <cfRule type="cellIs" dxfId="9668" priority="1995" operator="equal">
      <formula>"V"</formula>
    </cfRule>
  </conditionalFormatting>
  <conditionalFormatting sqref="AW2058:BF2058">
    <cfRule type="cellIs" dxfId="9667" priority="1982" operator="equal">
      <formula>"NA"</formula>
    </cfRule>
    <cfRule type="cellIs" dxfId="9666" priority="1983" operator="equal">
      <formula>"NS"</formula>
    </cfRule>
    <cfRule type="cellIs" dxfId="9665" priority="1984" operator="equal">
      <formula>"S"</formula>
    </cfRule>
    <cfRule type="cellIs" dxfId="9664" priority="1985" operator="equal">
      <formula>"A"</formula>
    </cfRule>
    <cfRule type="cellIs" dxfId="9663" priority="1986" operator="equal">
      <formula>"X"</formula>
    </cfRule>
    <cfRule type="cellIs" dxfId="9662" priority="1987" operator="equal">
      <formula>"L"</formula>
    </cfRule>
    <cfRule type="cellIs" dxfId="9661" priority="1988" operator="equal">
      <formula>"V"</formula>
    </cfRule>
  </conditionalFormatting>
  <conditionalFormatting sqref="AW2066:BF2066">
    <cfRule type="cellIs" dxfId="9660" priority="1975" operator="equal">
      <formula>"NA"</formula>
    </cfRule>
    <cfRule type="cellIs" dxfId="9659" priority="1976" operator="equal">
      <formula>"NS"</formula>
    </cfRule>
    <cfRule type="cellIs" dxfId="9658" priority="1977" operator="equal">
      <formula>"S"</formula>
    </cfRule>
    <cfRule type="cellIs" dxfId="9657" priority="1978" operator="equal">
      <formula>"A"</formula>
    </cfRule>
    <cfRule type="cellIs" dxfId="9656" priority="1979" operator="equal">
      <formula>"X"</formula>
    </cfRule>
    <cfRule type="cellIs" dxfId="9655" priority="1980" operator="equal">
      <formula>"L"</formula>
    </cfRule>
    <cfRule type="cellIs" dxfId="9654" priority="1981" operator="equal">
      <formula>"V"</formula>
    </cfRule>
  </conditionalFormatting>
  <conditionalFormatting sqref="AW2065:BF2065">
    <cfRule type="cellIs" dxfId="9653" priority="1968" operator="equal">
      <formula>"NA"</formula>
    </cfRule>
    <cfRule type="cellIs" dxfId="9652" priority="1969" operator="equal">
      <formula>"NS"</formula>
    </cfRule>
    <cfRule type="cellIs" dxfId="9651" priority="1970" operator="equal">
      <formula>"S"</formula>
    </cfRule>
    <cfRule type="cellIs" dxfId="9650" priority="1971" operator="equal">
      <formula>"A"</formula>
    </cfRule>
    <cfRule type="cellIs" dxfId="9649" priority="1972" operator="equal">
      <formula>"X"</formula>
    </cfRule>
    <cfRule type="cellIs" dxfId="9648" priority="1973" operator="equal">
      <formula>"L"</formula>
    </cfRule>
    <cfRule type="cellIs" dxfId="9647" priority="1974" operator="equal">
      <formula>"V"</formula>
    </cfRule>
  </conditionalFormatting>
  <conditionalFormatting sqref="AW2064:BF2064">
    <cfRule type="cellIs" dxfId="9646" priority="1961" operator="equal">
      <formula>"NA"</formula>
    </cfRule>
    <cfRule type="cellIs" dxfId="9645" priority="1962" operator="equal">
      <formula>"NS"</formula>
    </cfRule>
    <cfRule type="cellIs" dxfId="9644" priority="1963" operator="equal">
      <formula>"S"</formula>
    </cfRule>
    <cfRule type="cellIs" dxfId="9643" priority="1964" operator="equal">
      <formula>"A"</formula>
    </cfRule>
    <cfRule type="cellIs" dxfId="9642" priority="1965" operator="equal">
      <formula>"X"</formula>
    </cfRule>
    <cfRule type="cellIs" dxfId="9641" priority="1966" operator="equal">
      <formula>"L"</formula>
    </cfRule>
    <cfRule type="cellIs" dxfId="9640" priority="1967" operator="equal">
      <formula>"V"</formula>
    </cfRule>
  </conditionalFormatting>
  <conditionalFormatting sqref="AW2067:BF2067">
    <cfRule type="cellIs" dxfId="9639" priority="1954" operator="equal">
      <formula>"NA"</formula>
    </cfRule>
    <cfRule type="cellIs" dxfId="9638" priority="1955" operator="equal">
      <formula>"NS"</formula>
    </cfRule>
    <cfRule type="cellIs" dxfId="9637" priority="1956" operator="equal">
      <formula>"S"</formula>
    </cfRule>
    <cfRule type="cellIs" dxfId="9636" priority="1957" operator="equal">
      <formula>"A"</formula>
    </cfRule>
    <cfRule type="cellIs" dxfId="9635" priority="1958" operator="equal">
      <formula>"X"</formula>
    </cfRule>
    <cfRule type="cellIs" dxfId="9634" priority="1959" operator="equal">
      <formula>"L"</formula>
    </cfRule>
    <cfRule type="cellIs" dxfId="9633" priority="1960" operator="equal">
      <formula>"V"</formula>
    </cfRule>
  </conditionalFormatting>
  <conditionalFormatting sqref="AW2055:BF2055">
    <cfRule type="cellIs" dxfId="9632" priority="1947" operator="equal">
      <formula>"NA"</formula>
    </cfRule>
    <cfRule type="cellIs" dxfId="9631" priority="1948" operator="equal">
      <formula>"NS"</formula>
    </cfRule>
    <cfRule type="cellIs" dxfId="9630" priority="1949" operator="equal">
      <formula>"S"</formula>
    </cfRule>
    <cfRule type="cellIs" dxfId="9629" priority="1950" operator="equal">
      <formula>"A"</formula>
    </cfRule>
    <cfRule type="cellIs" dxfId="9628" priority="1951" operator="equal">
      <formula>"X"</formula>
    </cfRule>
    <cfRule type="cellIs" dxfId="9627" priority="1952" operator="equal">
      <formula>"L"</formula>
    </cfRule>
    <cfRule type="cellIs" dxfId="9626" priority="1953" operator="equal">
      <formula>"V"</formula>
    </cfRule>
  </conditionalFormatting>
  <conditionalFormatting sqref="AW2056:BF2056">
    <cfRule type="cellIs" dxfId="9625" priority="1940" operator="equal">
      <formula>"NA"</formula>
    </cfRule>
    <cfRule type="cellIs" dxfId="9624" priority="1941" operator="equal">
      <formula>"NS"</formula>
    </cfRule>
    <cfRule type="cellIs" dxfId="9623" priority="1942" operator="equal">
      <formula>"S"</formula>
    </cfRule>
    <cfRule type="cellIs" dxfId="9622" priority="1943" operator="equal">
      <formula>"A"</formula>
    </cfRule>
    <cfRule type="cellIs" dxfId="9621" priority="1944" operator="equal">
      <formula>"X"</formula>
    </cfRule>
    <cfRule type="cellIs" dxfId="9620" priority="1945" operator="equal">
      <formula>"L"</formula>
    </cfRule>
    <cfRule type="cellIs" dxfId="9619" priority="1946" operator="equal">
      <formula>"V"</formula>
    </cfRule>
  </conditionalFormatting>
  <conditionalFormatting sqref="AW2068:BF2068">
    <cfRule type="cellIs" dxfId="9618" priority="1933" operator="equal">
      <formula>"NA"</formula>
    </cfRule>
    <cfRule type="cellIs" dxfId="9617" priority="1934" operator="equal">
      <formula>"NS"</formula>
    </cfRule>
    <cfRule type="cellIs" dxfId="9616" priority="1935" operator="equal">
      <formula>"S"</formula>
    </cfRule>
    <cfRule type="cellIs" dxfId="9615" priority="1936" operator="equal">
      <formula>"A"</formula>
    </cfRule>
    <cfRule type="cellIs" dxfId="9614" priority="1937" operator="equal">
      <formula>"X"</formula>
    </cfRule>
    <cfRule type="cellIs" dxfId="9613" priority="1938" operator="equal">
      <formula>"L"</formula>
    </cfRule>
    <cfRule type="cellIs" dxfId="9612" priority="1939" operator="equal">
      <formula>"V"</formula>
    </cfRule>
  </conditionalFormatting>
  <conditionalFormatting sqref="AW2053:BF2053">
    <cfRule type="cellIs" dxfId="9611" priority="1926" operator="equal">
      <formula>"NA"</formula>
    </cfRule>
    <cfRule type="cellIs" dxfId="9610" priority="1927" operator="equal">
      <formula>"NS"</formula>
    </cfRule>
    <cfRule type="cellIs" dxfId="9609" priority="1928" operator="equal">
      <formula>"S"</formula>
    </cfRule>
    <cfRule type="cellIs" dxfId="9608" priority="1929" operator="equal">
      <formula>"A"</formula>
    </cfRule>
    <cfRule type="cellIs" dxfId="9607" priority="1930" operator="equal">
      <formula>"X"</formula>
    </cfRule>
    <cfRule type="cellIs" dxfId="9606" priority="1931" operator="equal">
      <formula>"L"</formula>
    </cfRule>
    <cfRule type="cellIs" dxfId="9605" priority="1932" operator="equal">
      <formula>"V"</formula>
    </cfRule>
  </conditionalFormatting>
  <conditionalFormatting sqref="AW2039:BF2045 AW2051:BF2051 AW2032:BF2032">
    <cfRule type="cellIs" dxfId="9604" priority="1919" operator="equal">
      <formula>"NA"</formula>
    </cfRule>
    <cfRule type="cellIs" dxfId="9603" priority="1920" operator="equal">
      <formula>"NS"</formula>
    </cfRule>
    <cfRule type="cellIs" dxfId="9602" priority="1921" operator="equal">
      <formula>"S"</formula>
    </cfRule>
    <cfRule type="cellIs" dxfId="9601" priority="1922" operator="equal">
      <formula>"A"</formula>
    </cfRule>
    <cfRule type="cellIs" dxfId="9600" priority="1923" operator="equal">
      <formula>"X"</formula>
    </cfRule>
    <cfRule type="cellIs" dxfId="9599" priority="1924" operator="equal">
      <formula>"L"</formula>
    </cfRule>
    <cfRule type="cellIs" dxfId="9598" priority="1925" operator="equal">
      <formula>"V"</formula>
    </cfRule>
  </conditionalFormatting>
  <conditionalFormatting sqref="AW2037:BF2037">
    <cfRule type="cellIs" dxfId="9597" priority="1912" operator="equal">
      <formula>"NA"</formula>
    </cfRule>
    <cfRule type="cellIs" dxfId="9596" priority="1913" operator="equal">
      <formula>"NS"</formula>
    </cfRule>
    <cfRule type="cellIs" dxfId="9595" priority="1914" operator="equal">
      <formula>"S"</formula>
    </cfRule>
    <cfRule type="cellIs" dxfId="9594" priority="1915" operator="equal">
      <formula>"A"</formula>
    </cfRule>
    <cfRule type="cellIs" dxfId="9593" priority="1916" operator="equal">
      <formula>"X"</formula>
    </cfRule>
    <cfRule type="cellIs" dxfId="9592" priority="1917" operator="equal">
      <formula>"L"</formula>
    </cfRule>
    <cfRule type="cellIs" dxfId="9591" priority="1918" operator="equal">
      <formula>"V"</formula>
    </cfRule>
  </conditionalFormatting>
  <conditionalFormatting sqref="AW2034:BF2034">
    <cfRule type="cellIs" dxfId="9590" priority="1905" operator="equal">
      <formula>"NA"</formula>
    </cfRule>
    <cfRule type="cellIs" dxfId="9589" priority="1906" operator="equal">
      <formula>"NS"</formula>
    </cfRule>
    <cfRule type="cellIs" dxfId="9588" priority="1907" operator="equal">
      <formula>"S"</formula>
    </cfRule>
    <cfRule type="cellIs" dxfId="9587" priority="1908" operator="equal">
      <formula>"A"</formula>
    </cfRule>
    <cfRule type="cellIs" dxfId="9586" priority="1909" operator="equal">
      <formula>"X"</formula>
    </cfRule>
    <cfRule type="cellIs" dxfId="9585" priority="1910" operator="equal">
      <formula>"L"</formula>
    </cfRule>
    <cfRule type="cellIs" dxfId="9584" priority="1911" operator="equal">
      <formula>"V"</formula>
    </cfRule>
  </conditionalFormatting>
  <conditionalFormatting sqref="AW2038:BF2038">
    <cfRule type="cellIs" dxfId="9583" priority="1898" operator="equal">
      <formula>"NA"</formula>
    </cfRule>
    <cfRule type="cellIs" dxfId="9582" priority="1899" operator="equal">
      <formula>"NS"</formula>
    </cfRule>
    <cfRule type="cellIs" dxfId="9581" priority="1900" operator="equal">
      <formula>"S"</formula>
    </cfRule>
    <cfRule type="cellIs" dxfId="9580" priority="1901" operator="equal">
      <formula>"A"</formula>
    </cfRule>
    <cfRule type="cellIs" dxfId="9579" priority="1902" operator="equal">
      <formula>"X"</formula>
    </cfRule>
    <cfRule type="cellIs" dxfId="9578" priority="1903" operator="equal">
      <formula>"L"</formula>
    </cfRule>
    <cfRule type="cellIs" dxfId="9577" priority="1904" operator="equal">
      <formula>"V"</formula>
    </cfRule>
  </conditionalFormatting>
  <conditionalFormatting sqref="AW2048:BF2048">
    <cfRule type="cellIs" dxfId="9576" priority="1891" operator="equal">
      <formula>"NA"</formula>
    </cfRule>
    <cfRule type="cellIs" dxfId="9575" priority="1892" operator="equal">
      <formula>"NS"</formula>
    </cfRule>
    <cfRule type="cellIs" dxfId="9574" priority="1893" operator="equal">
      <formula>"S"</formula>
    </cfRule>
    <cfRule type="cellIs" dxfId="9573" priority="1894" operator="equal">
      <formula>"A"</formula>
    </cfRule>
    <cfRule type="cellIs" dxfId="9572" priority="1895" operator="equal">
      <formula>"X"</formula>
    </cfRule>
    <cfRule type="cellIs" dxfId="9571" priority="1896" operator="equal">
      <formula>"L"</formula>
    </cfRule>
    <cfRule type="cellIs" dxfId="9570" priority="1897" operator="equal">
      <formula>"V"</formula>
    </cfRule>
  </conditionalFormatting>
  <conditionalFormatting sqref="AW2047:BF2047">
    <cfRule type="cellIs" dxfId="9569" priority="1884" operator="equal">
      <formula>"NA"</formula>
    </cfRule>
    <cfRule type="cellIs" dxfId="9568" priority="1885" operator="equal">
      <formula>"NS"</formula>
    </cfRule>
    <cfRule type="cellIs" dxfId="9567" priority="1886" operator="equal">
      <formula>"S"</formula>
    </cfRule>
    <cfRule type="cellIs" dxfId="9566" priority="1887" operator="equal">
      <formula>"A"</formula>
    </cfRule>
    <cfRule type="cellIs" dxfId="9565" priority="1888" operator="equal">
      <formula>"X"</formula>
    </cfRule>
    <cfRule type="cellIs" dxfId="9564" priority="1889" operator="equal">
      <formula>"L"</formula>
    </cfRule>
    <cfRule type="cellIs" dxfId="9563" priority="1890" operator="equal">
      <formula>"V"</formula>
    </cfRule>
  </conditionalFormatting>
  <conditionalFormatting sqref="AW2046:BF2046">
    <cfRule type="cellIs" dxfId="9562" priority="1877" operator="equal">
      <formula>"NA"</formula>
    </cfRule>
    <cfRule type="cellIs" dxfId="9561" priority="1878" operator="equal">
      <formula>"NS"</formula>
    </cfRule>
    <cfRule type="cellIs" dxfId="9560" priority="1879" operator="equal">
      <formula>"S"</formula>
    </cfRule>
    <cfRule type="cellIs" dxfId="9559" priority="1880" operator="equal">
      <formula>"A"</formula>
    </cfRule>
    <cfRule type="cellIs" dxfId="9558" priority="1881" operator="equal">
      <formula>"X"</formula>
    </cfRule>
    <cfRule type="cellIs" dxfId="9557" priority="1882" operator="equal">
      <formula>"L"</formula>
    </cfRule>
    <cfRule type="cellIs" dxfId="9556" priority="1883" operator="equal">
      <formula>"V"</formula>
    </cfRule>
  </conditionalFormatting>
  <conditionalFormatting sqref="AW2049:BF2049">
    <cfRule type="cellIs" dxfId="9555" priority="1870" operator="equal">
      <formula>"NA"</formula>
    </cfRule>
    <cfRule type="cellIs" dxfId="9554" priority="1871" operator="equal">
      <formula>"NS"</formula>
    </cfRule>
    <cfRule type="cellIs" dxfId="9553" priority="1872" operator="equal">
      <formula>"S"</formula>
    </cfRule>
    <cfRule type="cellIs" dxfId="9552" priority="1873" operator="equal">
      <formula>"A"</formula>
    </cfRule>
    <cfRule type="cellIs" dxfId="9551" priority="1874" operator="equal">
      <formula>"X"</formula>
    </cfRule>
    <cfRule type="cellIs" dxfId="9550" priority="1875" operator="equal">
      <formula>"L"</formula>
    </cfRule>
    <cfRule type="cellIs" dxfId="9549" priority="1876" operator="equal">
      <formula>"V"</formula>
    </cfRule>
  </conditionalFormatting>
  <conditionalFormatting sqref="AW2035:BF2035">
    <cfRule type="cellIs" dxfId="9548" priority="1863" operator="equal">
      <formula>"NA"</formula>
    </cfRule>
    <cfRule type="cellIs" dxfId="9547" priority="1864" operator="equal">
      <formula>"NS"</formula>
    </cfRule>
    <cfRule type="cellIs" dxfId="9546" priority="1865" operator="equal">
      <formula>"S"</formula>
    </cfRule>
    <cfRule type="cellIs" dxfId="9545" priority="1866" operator="equal">
      <formula>"A"</formula>
    </cfRule>
    <cfRule type="cellIs" dxfId="9544" priority="1867" operator="equal">
      <formula>"X"</formula>
    </cfRule>
    <cfRule type="cellIs" dxfId="9543" priority="1868" operator="equal">
      <formula>"L"</formula>
    </cfRule>
    <cfRule type="cellIs" dxfId="9542" priority="1869" operator="equal">
      <formula>"V"</formula>
    </cfRule>
  </conditionalFormatting>
  <conditionalFormatting sqref="AW2036:BF2036">
    <cfRule type="cellIs" dxfId="9541" priority="1856" operator="equal">
      <formula>"NA"</formula>
    </cfRule>
    <cfRule type="cellIs" dxfId="9540" priority="1857" operator="equal">
      <formula>"NS"</formula>
    </cfRule>
    <cfRule type="cellIs" dxfId="9539" priority="1858" operator="equal">
      <formula>"S"</formula>
    </cfRule>
    <cfRule type="cellIs" dxfId="9538" priority="1859" operator="equal">
      <formula>"A"</formula>
    </cfRule>
    <cfRule type="cellIs" dxfId="9537" priority="1860" operator="equal">
      <formula>"X"</formula>
    </cfRule>
    <cfRule type="cellIs" dxfId="9536" priority="1861" operator="equal">
      <formula>"L"</formula>
    </cfRule>
    <cfRule type="cellIs" dxfId="9535" priority="1862" operator="equal">
      <formula>"V"</formula>
    </cfRule>
  </conditionalFormatting>
  <conditionalFormatting sqref="AW2050:BF2050">
    <cfRule type="cellIs" dxfId="9534" priority="1849" operator="equal">
      <formula>"NA"</formula>
    </cfRule>
    <cfRule type="cellIs" dxfId="9533" priority="1850" operator="equal">
      <formula>"NS"</formula>
    </cfRule>
    <cfRule type="cellIs" dxfId="9532" priority="1851" operator="equal">
      <formula>"S"</formula>
    </cfRule>
    <cfRule type="cellIs" dxfId="9531" priority="1852" operator="equal">
      <formula>"A"</formula>
    </cfRule>
    <cfRule type="cellIs" dxfId="9530" priority="1853" operator="equal">
      <formula>"X"</formula>
    </cfRule>
    <cfRule type="cellIs" dxfId="9529" priority="1854" operator="equal">
      <formula>"L"</formula>
    </cfRule>
    <cfRule type="cellIs" dxfId="9528" priority="1855" operator="equal">
      <formula>"V"</formula>
    </cfRule>
  </conditionalFormatting>
  <conditionalFormatting sqref="AW2033:BF2033">
    <cfRule type="cellIs" dxfId="9527" priority="1842" operator="equal">
      <formula>"NA"</formula>
    </cfRule>
    <cfRule type="cellIs" dxfId="9526" priority="1843" operator="equal">
      <formula>"NS"</formula>
    </cfRule>
    <cfRule type="cellIs" dxfId="9525" priority="1844" operator="equal">
      <formula>"S"</formula>
    </cfRule>
    <cfRule type="cellIs" dxfId="9524" priority="1845" operator="equal">
      <formula>"A"</formula>
    </cfRule>
    <cfRule type="cellIs" dxfId="9523" priority="1846" operator="equal">
      <formula>"X"</formula>
    </cfRule>
    <cfRule type="cellIs" dxfId="9522" priority="1847" operator="equal">
      <formula>"L"</formula>
    </cfRule>
    <cfRule type="cellIs" dxfId="9521" priority="1848" operator="equal">
      <formula>"V"</formula>
    </cfRule>
  </conditionalFormatting>
  <conditionalFormatting sqref="AW2089:BF2089">
    <cfRule type="cellIs" dxfId="9520" priority="1835" operator="equal">
      <formula>"NA"</formula>
    </cfRule>
    <cfRule type="cellIs" dxfId="9519" priority="1836" operator="equal">
      <formula>"NS"</formula>
    </cfRule>
    <cfRule type="cellIs" dxfId="9518" priority="1837" operator="equal">
      <formula>"S"</formula>
    </cfRule>
    <cfRule type="cellIs" dxfId="9517" priority="1838" operator="equal">
      <formula>"A"</formula>
    </cfRule>
    <cfRule type="cellIs" dxfId="9516" priority="1839" operator="equal">
      <formula>"X"</formula>
    </cfRule>
    <cfRule type="cellIs" dxfId="9515" priority="1840" operator="equal">
      <formula>"L"</formula>
    </cfRule>
    <cfRule type="cellIs" dxfId="9514" priority="1841" operator="equal">
      <formula>"V"</formula>
    </cfRule>
  </conditionalFormatting>
  <conditionalFormatting sqref="AW2086:BF2086">
    <cfRule type="cellIs" dxfId="9513" priority="1828" operator="equal">
      <formula>"NA"</formula>
    </cfRule>
    <cfRule type="cellIs" dxfId="9512" priority="1829" operator="equal">
      <formula>"NS"</formula>
    </cfRule>
    <cfRule type="cellIs" dxfId="9511" priority="1830" operator="equal">
      <formula>"S"</formula>
    </cfRule>
    <cfRule type="cellIs" dxfId="9510" priority="1831" operator="equal">
      <formula>"A"</formula>
    </cfRule>
    <cfRule type="cellIs" dxfId="9509" priority="1832" operator="equal">
      <formula>"X"</formula>
    </cfRule>
    <cfRule type="cellIs" dxfId="9508" priority="1833" operator="equal">
      <formula>"L"</formula>
    </cfRule>
    <cfRule type="cellIs" dxfId="9507" priority="1834" operator="equal">
      <formula>"V"</formula>
    </cfRule>
  </conditionalFormatting>
  <conditionalFormatting sqref="AW2085:BF2085">
    <cfRule type="cellIs" dxfId="9506" priority="1821" operator="equal">
      <formula>"NA"</formula>
    </cfRule>
    <cfRule type="cellIs" dxfId="9505" priority="1822" operator="equal">
      <formula>"NS"</formula>
    </cfRule>
    <cfRule type="cellIs" dxfId="9504" priority="1823" operator="equal">
      <formula>"S"</formula>
    </cfRule>
    <cfRule type="cellIs" dxfId="9503" priority="1824" operator="equal">
      <formula>"A"</formula>
    </cfRule>
    <cfRule type="cellIs" dxfId="9502" priority="1825" operator="equal">
      <formula>"X"</formula>
    </cfRule>
    <cfRule type="cellIs" dxfId="9501" priority="1826" operator="equal">
      <formula>"L"</formula>
    </cfRule>
    <cfRule type="cellIs" dxfId="9500" priority="1827" operator="equal">
      <formula>"V"</formula>
    </cfRule>
  </conditionalFormatting>
  <conditionalFormatting sqref="AW2084:BF2084">
    <cfRule type="cellIs" dxfId="9499" priority="1814" operator="equal">
      <formula>"NA"</formula>
    </cfRule>
    <cfRule type="cellIs" dxfId="9498" priority="1815" operator="equal">
      <formula>"NS"</formula>
    </cfRule>
    <cfRule type="cellIs" dxfId="9497" priority="1816" operator="equal">
      <formula>"S"</formula>
    </cfRule>
    <cfRule type="cellIs" dxfId="9496" priority="1817" operator="equal">
      <formula>"A"</formula>
    </cfRule>
    <cfRule type="cellIs" dxfId="9495" priority="1818" operator="equal">
      <formula>"X"</formula>
    </cfRule>
    <cfRule type="cellIs" dxfId="9494" priority="1819" operator="equal">
      <formula>"L"</formula>
    </cfRule>
    <cfRule type="cellIs" dxfId="9493" priority="1820" operator="equal">
      <formula>"V"</formula>
    </cfRule>
  </conditionalFormatting>
  <conditionalFormatting sqref="AW2087:BF2087">
    <cfRule type="cellIs" dxfId="9492" priority="1807" operator="equal">
      <formula>"NA"</formula>
    </cfRule>
    <cfRule type="cellIs" dxfId="9491" priority="1808" operator="equal">
      <formula>"NS"</formula>
    </cfRule>
    <cfRule type="cellIs" dxfId="9490" priority="1809" operator="equal">
      <formula>"S"</formula>
    </cfRule>
    <cfRule type="cellIs" dxfId="9489" priority="1810" operator="equal">
      <formula>"A"</formula>
    </cfRule>
    <cfRule type="cellIs" dxfId="9488" priority="1811" operator="equal">
      <formula>"X"</formula>
    </cfRule>
    <cfRule type="cellIs" dxfId="9487" priority="1812" operator="equal">
      <formula>"L"</formula>
    </cfRule>
    <cfRule type="cellIs" dxfId="9486" priority="1813" operator="equal">
      <formula>"V"</formula>
    </cfRule>
  </conditionalFormatting>
  <conditionalFormatting sqref="AW2088:BF2088">
    <cfRule type="cellIs" dxfId="9485" priority="1800" operator="equal">
      <formula>"NA"</formula>
    </cfRule>
    <cfRule type="cellIs" dxfId="9484" priority="1801" operator="equal">
      <formula>"NS"</formula>
    </cfRule>
    <cfRule type="cellIs" dxfId="9483" priority="1802" operator="equal">
      <formula>"S"</formula>
    </cfRule>
    <cfRule type="cellIs" dxfId="9482" priority="1803" operator="equal">
      <formula>"A"</formula>
    </cfRule>
    <cfRule type="cellIs" dxfId="9481" priority="1804" operator="equal">
      <formula>"X"</formula>
    </cfRule>
    <cfRule type="cellIs" dxfId="9480" priority="1805" operator="equal">
      <formula>"L"</formula>
    </cfRule>
    <cfRule type="cellIs" dxfId="9479" priority="1806" operator="equal">
      <formula>"V"</formula>
    </cfRule>
  </conditionalFormatting>
  <conditionalFormatting sqref="AW2222:BF2222 AW2204:BF2215">
    <cfRule type="cellIs" dxfId="9478" priority="1793" operator="equal">
      <formula>"NA"</formula>
    </cfRule>
    <cfRule type="cellIs" dxfId="9477" priority="1794" operator="equal">
      <formula>"NS"</formula>
    </cfRule>
    <cfRule type="cellIs" dxfId="9476" priority="1795" operator="equal">
      <formula>"S"</formula>
    </cfRule>
    <cfRule type="cellIs" dxfId="9475" priority="1796" operator="equal">
      <formula>"A"</formula>
    </cfRule>
    <cfRule type="cellIs" dxfId="9474" priority="1797" operator="equal">
      <formula>"X"</formula>
    </cfRule>
    <cfRule type="cellIs" dxfId="9473" priority="1798" operator="equal">
      <formula>"L"</formula>
    </cfRule>
    <cfRule type="cellIs" dxfId="9472" priority="1799" operator="equal">
      <formula>"V"</formula>
    </cfRule>
  </conditionalFormatting>
  <conditionalFormatting sqref="AW2217:BF2217">
    <cfRule type="cellIs" dxfId="9471" priority="1786" operator="equal">
      <formula>"NA"</formula>
    </cfRule>
    <cfRule type="cellIs" dxfId="9470" priority="1787" operator="equal">
      <formula>"NS"</formula>
    </cfRule>
    <cfRule type="cellIs" dxfId="9469" priority="1788" operator="equal">
      <formula>"S"</formula>
    </cfRule>
    <cfRule type="cellIs" dxfId="9468" priority="1789" operator="equal">
      <formula>"A"</formula>
    </cfRule>
    <cfRule type="cellIs" dxfId="9467" priority="1790" operator="equal">
      <formula>"X"</formula>
    </cfRule>
    <cfRule type="cellIs" dxfId="9466" priority="1791" operator="equal">
      <formula>"L"</formula>
    </cfRule>
    <cfRule type="cellIs" dxfId="9465" priority="1792" operator="equal">
      <formula>"V"</formula>
    </cfRule>
  </conditionalFormatting>
  <conditionalFormatting sqref="AW2216:BF2216">
    <cfRule type="cellIs" dxfId="9464" priority="1779" operator="equal">
      <formula>"NA"</formula>
    </cfRule>
    <cfRule type="cellIs" dxfId="9463" priority="1780" operator="equal">
      <formula>"NS"</formula>
    </cfRule>
    <cfRule type="cellIs" dxfId="9462" priority="1781" operator="equal">
      <formula>"S"</formula>
    </cfRule>
    <cfRule type="cellIs" dxfId="9461" priority="1782" operator="equal">
      <formula>"A"</formula>
    </cfRule>
    <cfRule type="cellIs" dxfId="9460" priority="1783" operator="equal">
      <formula>"X"</formula>
    </cfRule>
    <cfRule type="cellIs" dxfId="9459" priority="1784" operator="equal">
      <formula>"L"</formula>
    </cfRule>
    <cfRule type="cellIs" dxfId="9458" priority="1785" operator="equal">
      <formula>"V"</formula>
    </cfRule>
  </conditionalFormatting>
  <conditionalFormatting sqref="AW2220:BF2220">
    <cfRule type="cellIs" dxfId="9457" priority="1758" operator="equal">
      <formula>"NA"</formula>
    </cfRule>
    <cfRule type="cellIs" dxfId="9456" priority="1759" operator="equal">
      <formula>"NS"</formula>
    </cfRule>
    <cfRule type="cellIs" dxfId="9455" priority="1760" operator="equal">
      <formula>"S"</formula>
    </cfRule>
    <cfRule type="cellIs" dxfId="9454" priority="1761" operator="equal">
      <formula>"A"</formula>
    </cfRule>
    <cfRule type="cellIs" dxfId="9453" priority="1762" operator="equal">
      <formula>"X"</formula>
    </cfRule>
    <cfRule type="cellIs" dxfId="9452" priority="1763" operator="equal">
      <formula>"L"</formula>
    </cfRule>
    <cfRule type="cellIs" dxfId="9451" priority="1764" operator="equal">
      <formula>"V"</formula>
    </cfRule>
  </conditionalFormatting>
  <conditionalFormatting sqref="AW2218:BF2218">
    <cfRule type="cellIs" dxfId="9450" priority="1772" operator="equal">
      <formula>"NA"</formula>
    </cfRule>
    <cfRule type="cellIs" dxfId="9449" priority="1773" operator="equal">
      <formula>"NS"</formula>
    </cfRule>
    <cfRule type="cellIs" dxfId="9448" priority="1774" operator="equal">
      <formula>"S"</formula>
    </cfRule>
    <cfRule type="cellIs" dxfId="9447" priority="1775" operator="equal">
      <formula>"A"</formula>
    </cfRule>
    <cfRule type="cellIs" dxfId="9446" priority="1776" operator="equal">
      <formula>"X"</formula>
    </cfRule>
    <cfRule type="cellIs" dxfId="9445" priority="1777" operator="equal">
      <formula>"L"</formula>
    </cfRule>
    <cfRule type="cellIs" dxfId="9444" priority="1778" operator="equal">
      <formula>"V"</formula>
    </cfRule>
  </conditionalFormatting>
  <conditionalFormatting sqref="AW2219:BF2219">
    <cfRule type="cellIs" dxfId="9443" priority="1765" operator="equal">
      <formula>"NA"</formula>
    </cfRule>
    <cfRule type="cellIs" dxfId="9442" priority="1766" operator="equal">
      <formula>"NS"</formula>
    </cfRule>
    <cfRule type="cellIs" dxfId="9441" priority="1767" operator="equal">
      <formula>"S"</formula>
    </cfRule>
    <cfRule type="cellIs" dxfId="9440" priority="1768" operator="equal">
      <formula>"A"</formula>
    </cfRule>
    <cfRule type="cellIs" dxfId="9439" priority="1769" operator="equal">
      <formula>"X"</formula>
    </cfRule>
    <cfRule type="cellIs" dxfId="9438" priority="1770" operator="equal">
      <formula>"L"</formula>
    </cfRule>
    <cfRule type="cellIs" dxfId="9437" priority="1771" operator="equal">
      <formula>"V"</formula>
    </cfRule>
  </conditionalFormatting>
  <conditionalFormatting sqref="AW2221:BF2221">
    <cfRule type="cellIs" dxfId="9436" priority="1751" operator="equal">
      <formula>"NA"</formula>
    </cfRule>
    <cfRule type="cellIs" dxfId="9435" priority="1752" operator="equal">
      <formula>"NS"</formula>
    </cfRule>
    <cfRule type="cellIs" dxfId="9434" priority="1753" operator="equal">
      <formula>"S"</formula>
    </cfRule>
    <cfRule type="cellIs" dxfId="9433" priority="1754" operator="equal">
      <formula>"A"</formula>
    </cfRule>
    <cfRule type="cellIs" dxfId="9432" priority="1755" operator="equal">
      <formula>"X"</formula>
    </cfRule>
    <cfRule type="cellIs" dxfId="9431" priority="1756" operator="equal">
      <formula>"L"</formula>
    </cfRule>
    <cfRule type="cellIs" dxfId="9430" priority="1757" operator="equal">
      <formula>"V"</formula>
    </cfRule>
  </conditionalFormatting>
  <conditionalFormatting sqref="AW872:BF873 AW868:BF868 AW548:BF549 AW859:BF865 AW851:BF856">
    <cfRule type="cellIs" dxfId="9429" priority="1744" operator="equal">
      <formula>"NA"</formula>
    </cfRule>
    <cfRule type="cellIs" dxfId="9428" priority="1745" operator="equal">
      <formula>"NS"</formula>
    </cfRule>
    <cfRule type="cellIs" dxfId="9427" priority="1746" operator="equal">
      <formula>"S"</formula>
    </cfRule>
    <cfRule type="cellIs" dxfId="9426" priority="1747" operator="equal">
      <formula>"A"</formula>
    </cfRule>
    <cfRule type="cellIs" dxfId="9425" priority="1748" operator="equal">
      <formula>"X"</formula>
    </cfRule>
    <cfRule type="cellIs" dxfId="9424" priority="1749" operator="equal">
      <formula>"L"</formula>
    </cfRule>
    <cfRule type="cellIs" dxfId="9423" priority="1750" operator="equal">
      <formula>"V"</formula>
    </cfRule>
  </conditionalFormatting>
  <conditionalFormatting sqref="AW869:BF869">
    <cfRule type="cellIs" dxfId="9422" priority="1737" operator="equal">
      <formula>"NA"</formula>
    </cfRule>
    <cfRule type="cellIs" dxfId="9421" priority="1738" operator="equal">
      <formula>"NS"</formula>
    </cfRule>
    <cfRule type="cellIs" dxfId="9420" priority="1739" operator="equal">
      <formula>"S"</formula>
    </cfRule>
    <cfRule type="cellIs" dxfId="9419" priority="1740" operator="equal">
      <formula>"A"</formula>
    </cfRule>
    <cfRule type="cellIs" dxfId="9418" priority="1741" operator="equal">
      <formula>"X"</formula>
    </cfRule>
    <cfRule type="cellIs" dxfId="9417" priority="1742" operator="equal">
      <formula>"L"</formula>
    </cfRule>
    <cfRule type="cellIs" dxfId="9416" priority="1743" operator="equal">
      <formula>"V"</formula>
    </cfRule>
  </conditionalFormatting>
  <conditionalFormatting sqref="AW870:BF870">
    <cfRule type="cellIs" dxfId="9415" priority="1730" operator="equal">
      <formula>"NA"</formula>
    </cfRule>
    <cfRule type="cellIs" dxfId="9414" priority="1731" operator="equal">
      <formula>"NS"</formula>
    </cfRule>
    <cfRule type="cellIs" dxfId="9413" priority="1732" operator="equal">
      <formula>"S"</formula>
    </cfRule>
    <cfRule type="cellIs" dxfId="9412" priority="1733" operator="equal">
      <formula>"A"</formula>
    </cfRule>
    <cfRule type="cellIs" dxfId="9411" priority="1734" operator="equal">
      <formula>"X"</formula>
    </cfRule>
    <cfRule type="cellIs" dxfId="9410" priority="1735" operator="equal">
      <formula>"L"</formula>
    </cfRule>
    <cfRule type="cellIs" dxfId="9409" priority="1736" operator="equal">
      <formula>"V"</formula>
    </cfRule>
  </conditionalFormatting>
  <conditionalFormatting sqref="AW871:BF871">
    <cfRule type="cellIs" dxfId="9408" priority="1723" operator="equal">
      <formula>"NA"</formula>
    </cfRule>
    <cfRule type="cellIs" dxfId="9407" priority="1724" operator="equal">
      <formula>"NS"</formula>
    </cfRule>
    <cfRule type="cellIs" dxfId="9406" priority="1725" operator="equal">
      <formula>"S"</formula>
    </cfRule>
    <cfRule type="cellIs" dxfId="9405" priority="1726" operator="equal">
      <formula>"A"</formula>
    </cfRule>
    <cfRule type="cellIs" dxfId="9404" priority="1727" operator="equal">
      <formula>"X"</formula>
    </cfRule>
    <cfRule type="cellIs" dxfId="9403" priority="1728" operator="equal">
      <formula>"L"</formula>
    </cfRule>
    <cfRule type="cellIs" dxfId="9402" priority="1729" operator="equal">
      <formula>"V"</formula>
    </cfRule>
  </conditionalFormatting>
  <conditionalFormatting sqref="AW866:BF866">
    <cfRule type="cellIs" dxfId="9401" priority="1716" operator="equal">
      <formula>"NA"</formula>
    </cfRule>
    <cfRule type="cellIs" dxfId="9400" priority="1717" operator="equal">
      <formula>"NS"</formula>
    </cfRule>
    <cfRule type="cellIs" dxfId="9399" priority="1718" operator="equal">
      <formula>"S"</formula>
    </cfRule>
    <cfRule type="cellIs" dxfId="9398" priority="1719" operator="equal">
      <formula>"A"</formula>
    </cfRule>
    <cfRule type="cellIs" dxfId="9397" priority="1720" operator="equal">
      <formula>"X"</formula>
    </cfRule>
    <cfRule type="cellIs" dxfId="9396" priority="1721" operator="equal">
      <formula>"L"</formula>
    </cfRule>
    <cfRule type="cellIs" dxfId="9395" priority="1722" operator="equal">
      <formula>"V"</formula>
    </cfRule>
  </conditionalFormatting>
  <conditionalFormatting sqref="AW867:BF867">
    <cfRule type="cellIs" dxfId="9394" priority="1709" operator="equal">
      <formula>"NA"</formula>
    </cfRule>
    <cfRule type="cellIs" dxfId="9393" priority="1710" operator="equal">
      <formula>"NS"</formula>
    </cfRule>
    <cfRule type="cellIs" dxfId="9392" priority="1711" operator="equal">
      <formula>"S"</formula>
    </cfRule>
    <cfRule type="cellIs" dxfId="9391" priority="1712" operator="equal">
      <formula>"A"</formula>
    </cfRule>
    <cfRule type="cellIs" dxfId="9390" priority="1713" operator="equal">
      <formula>"X"</formula>
    </cfRule>
    <cfRule type="cellIs" dxfId="9389" priority="1714" operator="equal">
      <formula>"L"</formula>
    </cfRule>
    <cfRule type="cellIs" dxfId="9388" priority="1715" operator="equal">
      <formula>"V"</formula>
    </cfRule>
  </conditionalFormatting>
  <conditionalFormatting sqref="AW857:BF858">
    <cfRule type="cellIs" dxfId="9387" priority="1702" operator="equal">
      <formula>"NA"</formula>
    </cfRule>
    <cfRule type="cellIs" dxfId="9386" priority="1703" operator="equal">
      <formula>"NS"</formula>
    </cfRule>
    <cfRule type="cellIs" dxfId="9385" priority="1704" operator="equal">
      <formula>"S"</formula>
    </cfRule>
    <cfRule type="cellIs" dxfId="9384" priority="1705" operator="equal">
      <formula>"A"</formula>
    </cfRule>
    <cfRule type="cellIs" dxfId="9383" priority="1706" operator="equal">
      <formula>"X"</formula>
    </cfRule>
    <cfRule type="cellIs" dxfId="9382" priority="1707" operator="equal">
      <formula>"L"</formula>
    </cfRule>
    <cfRule type="cellIs" dxfId="9381" priority="1708" operator="equal">
      <formula>"V"</formula>
    </cfRule>
  </conditionalFormatting>
  <conditionalFormatting sqref="AW724:BF735 AW751:BF751 AW848:BF848 AW758:BF795 AW720:BF720 AW737:BF738 AW740:BF744 AW711:BF717 AW821:BF821 AW703:BF708">
    <cfRule type="cellIs" dxfId="9380" priority="1695" operator="equal">
      <formula>"NA"</formula>
    </cfRule>
    <cfRule type="cellIs" dxfId="9379" priority="1696" operator="equal">
      <formula>"NS"</formula>
    </cfRule>
    <cfRule type="cellIs" dxfId="9378" priority="1697" operator="equal">
      <formula>"S"</formula>
    </cfRule>
    <cfRule type="cellIs" dxfId="9377" priority="1698" operator="equal">
      <formula>"A"</formula>
    </cfRule>
    <cfRule type="cellIs" dxfId="9376" priority="1699" operator="equal">
      <formula>"X"</formula>
    </cfRule>
    <cfRule type="cellIs" dxfId="9375" priority="1700" operator="equal">
      <formula>"L"</formula>
    </cfRule>
    <cfRule type="cellIs" dxfId="9374" priority="1701" operator="equal">
      <formula>"V"</formula>
    </cfRule>
  </conditionalFormatting>
  <conditionalFormatting sqref="AW822:BF822">
    <cfRule type="cellIs" dxfId="9373" priority="1688" operator="equal">
      <formula>"NA"</formula>
    </cfRule>
    <cfRule type="cellIs" dxfId="9372" priority="1689" operator="equal">
      <formula>"NS"</formula>
    </cfRule>
    <cfRule type="cellIs" dxfId="9371" priority="1690" operator="equal">
      <formula>"S"</formula>
    </cfRule>
    <cfRule type="cellIs" dxfId="9370" priority="1691" operator="equal">
      <formula>"A"</formula>
    </cfRule>
    <cfRule type="cellIs" dxfId="9369" priority="1692" operator="equal">
      <formula>"X"</formula>
    </cfRule>
    <cfRule type="cellIs" dxfId="9368" priority="1693" operator="equal">
      <formula>"L"</formula>
    </cfRule>
    <cfRule type="cellIs" dxfId="9367" priority="1694" operator="equal">
      <formula>"V"</formula>
    </cfRule>
  </conditionalFormatting>
  <conditionalFormatting sqref="AW823:BF823">
    <cfRule type="cellIs" dxfId="9366" priority="1681" operator="equal">
      <formula>"NA"</formula>
    </cfRule>
    <cfRule type="cellIs" dxfId="9365" priority="1682" operator="equal">
      <formula>"NS"</formula>
    </cfRule>
    <cfRule type="cellIs" dxfId="9364" priority="1683" operator="equal">
      <formula>"S"</formula>
    </cfRule>
    <cfRule type="cellIs" dxfId="9363" priority="1684" operator="equal">
      <formula>"A"</formula>
    </cfRule>
    <cfRule type="cellIs" dxfId="9362" priority="1685" operator="equal">
      <formula>"X"</formula>
    </cfRule>
    <cfRule type="cellIs" dxfId="9361" priority="1686" operator="equal">
      <formula>"L"</formula>
    </cfRule>
    <cfRule type="cellIs" dxfId="9360" priority="1687" operator="equal">
      <formula>"V"</formula>
    </cfRule>
  </conditionalFormatting>
  <conditionalFormatting sqref="AW824:BF824">
    <cfRule type="cellIs" dxfId="9359" priority="1674" operator="equal">
      <formula>"NA"</formula>
    </cfRule>
    <cfRule type="cellIs" dxfId="9358" priority="1675" operator="equal">
      <formula>"NS"</formula>
    </cfRule>
    <cfRule type="cellIs" dxfId="9357" priority="1676" operator="equal">
      <formula>"S"</formula>
    </cfRule>
    <cfRule type="cellIs" dxfId="9356" priority="1677" operator="equal">
      <formula>"A"</formula>
    </cfRule>
    <cfRule type="cellIs" dxfId="9355" priority="1678" operator="equal">
      <formula>"X"</formula>
    </cfRule>
    <cfRule type="cellIs" dxfId="9354" priority="1679" operator="equal">
      <formula>"L"</formula>
    </cfRule>
    <cfRule type="cellIs" dxfId="9353" priority="1680" operator="equal">
      <formula>"V"</formula>
    </cfRule>
  </conditionalFormatting>
  <conditionalFormatting sqref="AW825:BF825">
    <cfRule type="cellIs" dxfId="9352" priority="1667" operator="equal">
      <formula>"NA"</formula>
    </cfRule>
    <cfRule type="cellIs" dxfId="9351" priority="1668" operator="equal">
      <formula>"NS"</formula>
    </cfRule>
    <cfRule type="cellIs" dxfId="9350" priority="1669" operator="equal">
      <formula>"S"</formula>
    </cfRule>
    <cfRule type="cellIs" dxfId="9349" priority="1670" operator="equal">
      <formula>"A"</formula>
    </cfRule>
    <cfRule type="cellIs" dxfId="9348" priority="1671" operator="equal">
      <formula>"X"</formula>
    </cfRule>
    <cfRule type="cellIs" dxfId="9347" priority="1672" operator="equal">
      <formula>"L"</formula>
    </cfRule>
    <cfRule type="cellIs" dxfId="9346" priority="1673" operator="equal">
      <formula>"V"</formula>
    </cfRule>
  </conditionalFormatting>
  <conditionalFormatting sqref="AW839:BF839">
    <cfRule type="cellIs" dxfId="9345" priority="1653" operator="equal">
      <formula>"NA"</formula>
    </cfRule>
    <cfRule type="cellIs" dxfId="9344" priority="1654" operator="equal">
      <formula>"NS"</formula>
    </cfRule>
    <cfRule type="cellIs" dxfId="9343" priority="1655" operator="equal">
      <formula>"S"</formula>
    </cfRule>
    <cfRule type="cellIs" dxfId="9342" priority="1656" operator="equal">
      <formula>"A"</formula>
    </cfRule>
    <cfRule type="cellIs" dxfId="9341" priority="1657" operator="equal">
      <formula>"X"</formula>
    </cfRule>
    <cfRule type="cellIs" dxfId="9340" priority="1658" operator="equal">
      <formula>"L"</formula>
    </cfRule>
    <cfRule type="cellIs" dxfId="9339" priority="1659" operator="equal">
      <formula>"V"</formula>
    </cfRule>
  </conditionalFormatting>
  <conditionalFormatting sqref="AW826:BF826">
    <cfRule type="cellIs" dxfId="9338" priority="1660" operator="equal">
      <formula>"NA"</formula>
    </cfRule>
    <cfRule type="cellIs" dxfId="9337" priority="1661" operator="equal">
      <formula>"NS"</formula>
    </cfRule>
    <cfRule type="cellIs" dxfId="9336" priority="1662" operator="equal">
      <formula>"S"</formula>
    </cfRule>
    <cfRule type="cellIs" dxfId="9335" priority="1663" operator="equal">
      <formula>"A"</formula>
    </cfRule>
    <cfRule type="cellIs" dxfId="9334" priority="1664" operator="equal">
      <formula>"X"</formula>
    </cfRule>
    <cfRule type="cellIs" dxfId="9333" priority="1665" operator="equal">
      <formula>"L"</formula>
    </cfRule>
    <cfRule type="cellIs" dxfId="9332" priority="1666" operator="equal">
      <formula>"V"</formula>
    </cfRule>
  </conditionalFormatting>
  <conditionalFormatting sqref="AW843:BF844">
    <cfRule type="cellIs" dxfId="9331" priority="1646" operator="equal">
      <formula>"NA"</formula>
    </cfRule>
    <cfRule type="cellIs" dxfId="9330" priority="1647" operator="equal">
      <formula>"NS"</formula>
    </cfRule>
    <cfRule type="cellIs" dxfId="9329" priority="1648" operator="equal">
      <formula>"S"</formula>
    </cfRule>
    <cfRule type="cellIs" dxfId="9328" priority="1649" operator="equal">
      <formula>"A"</formula>
    </cfRule>
    <cfRule type="cellIs" dxfId="9327" priority="1650" operator="equal">
      <formula>"X"</formula>
    </cfRule>
    <cfRule type="cellIs" dxfId="9326" priority="1651" operator="equal">
      <formula>"L"</formula>
    </cfRule>
    <cfRule type="cellIs" dxfId="9325" priority="1652" operator="equal">
      <formula>"V"</formula>
    </cfRule>
  </conditionalFormatting>
  <conditionalFormatting sqref="AW841:BF841">
    <cfRule type="cellIs" dxfId="9324" priority="1639" operator="equal">
      <formula>"NA"</formula>
    </cfRule>
    <cfRule type="cellIs" dxfId="9323" priority="1640" operator="equal">
      <formula>"NS"</formula>
    </cfRule>
    <cfRule type="cellIs" dxfId="9322" priority="1641" operator="equal">
      <formula>"S"</formula>
    </cfRule>
    <cfRule type="cellIs" dxfId="9321" priority="1642" operator="equal">
      <formula>"A"</formula>
    </cfRule>
    <cfRule type="cellIs" dxfId="9320" priority="1643" operator="equal">
      <formula>"X"</formula>
    </cfRule>
    <cfRule type="cellIs" dxfId="9319" priority="1644" operator="equal">
      <formula>"L"</formula>
    </cfRule>
    <cfRule type="cellIs" dxfId="9318" priority="1645" operator="equal">
      <formula>"V"</formula>
    </cfRule>
  </conditionalFormatting>
  <conditionalFormatting sqref="AW840:BF840">
    <cfRule type="cellIs" dxfId="9317" priority="1632" operator="equal">
      <formula>"NA"</formula>
    </cfRule>
    <cfRule type="cellIs" dxfId="9316" priority="1633" operator="equal">
      <formula>"NS"</formula>
    </cfRule>
    <cfRule type="cellIs" dxfId="9315" priority="1634" operator="equal">
      <formula>"S"</formula>
    </cfRule>
    <cfRule type="cellIs" dxfId="9314" priority="1635" operator="equal">
      <formula>"A"</formula>
    </cfRule>
    <cfRule type="cellIs" dxfId="9313" priority="1636" operator="equal">
      <formula>"X"</formula>
    </cfRule>
    <cfRule type="cellIs" dxfId="9312" priority="1637" operator="equal">
      <formula>"L"</formula>
    </cfRule>
    <cfRule type="cellIs" dxfId="9311" priority="1638" operator="equal">
      <formula>"V"</formula>
    </cfRule>
  </conditionalFormatting>
  <conditionalFormatting sqref="AW721:BF721">
    <cfRule type="cellIs" dxfId="9310" priority="1625" operator="equal">
      <formula>"NA"</formula>
    </cfRule>
    <cfRule type="cellIs" dxfId="9309" priority="1626" operator="equal">
      <formula>"NS"</formula>
    </cfRule>
    <cfRule type="cellIs" dxfId="9308" priority="1627" operator="equal">
      <formula>"S"</formula>
    </cfRule>
    <cfRule type="cellIs" dxfId="9307" priority="1628" operator="equal">
      <formula>"A"</formula>
    </cfRule>
    <cfRule type="cellIs" dxfId="9306" priority="1629" operator="equal">
      <formula>"X"</formula>
    </cfRule>
    <cfRule type="cellIs" dxfId="9305" priority="1630" operator="equal">
      <formula>"L"</formula>
    </cfRule>
    <cfRule type="cellIs" dxfId="9304" priority="1631" operator="equal">
      <formula>"V"</formula>
    </cfRule>
  </conditionalFormatting>
  <conditionalFormatting sqref="AW842:BF842">
    <cfRule type="cellIs" dxfId="9303" priority="1618" operator="equal">
      <formula>"NA"</formula>
    </cfRule>
    <cfRule type="cellIs" dxfId="9302" priority="1619" operator="equal">
      <formula>"NS"</formula>
    </cfRule>
    <cfRule type="cellIs" dxfId="9301" priority="1620" operator="equal">
      <formula>"S"</formula>
    </cfRule>
    <cfRule type="cellIs" dxfId="9300" priority="1621" operator="equal">
      <formula>"A"</formula>
    </cfRule>
    <cfRule type="cellIs" dxfId="9299" priority="1622" operator="equal">
      <formula>"X"</formula>
    </cfRule>
    <cfRule type="cellIs" dxfId="9298" priority="1623" operator="equal">
      <formula>"L"</formula>
    </cfRule>
    <cfRule type="cellIs" dxfId="9297" priority="1624" operator="equal">
      <formula>"V"</formula>
    </cfRule>
  </conditionalFormatting>
  <conditionalFormatting sqref="AW722:BF722">
    <cfRule type="cellIs" dxfId="9296" priority="1611" operator="equal">
      <formula>"NA"</formula>
    </cfRule>
    <cfRule type="cellIs" dxfId="9295" priority="1612" operator="equal">
      <formula>"NS"</formula>
    </cfRule>
    <cfRule type="cellIs" dxfId="9294" priority="1613" operator="equal">
      <formula>"S"</formula>
    </cfRule>
    <cfRule type="cellIs" dxfId="9293" priority="1614" operator="equal">
      <formula>"A"</formula>
    </cfRule>
    <cfRule type="cellIs" dxfId="9292" priority="1615" operator="equal">
      <formula>"X"</formula>
    </cfRule>
    <cfRule type="cellIs" dxfId="9291" priority="1616" operator="equal">
      <formula>"L"</formula>
    </cfRule>
    <cfRule type="cellIs" dxfId="9290" priority="1617" operator="equal">
      <formula>"V"</formula>
    </cfRule>
  </conditionalFormatting>
  <conditionalFormatting sqref="AW723:BF723">
    <cfRule type="cellIs" dxfId="9289" priority="1604" operator="equal">
      <formula>"NA"</formula>
    </cfRule>
    <cfRule type="cellIs" dxfId="9288" priority="1605" operator="equal">
      <formula>"NS"</formula>
    </cfRule>
    <cfRule type="cellIs" dxfId="9287" priority="1606" operator="equal">
      <formula>"S"</formula>
    </cfRule>
    <cfRule type="cellIs" dxfId="9286" priority="1607" operator="equal">
      <formula>"A"</formula>
    </cfRule>
    <cfRule type="cellIs" dxfId="9285" priority="1608" operator="equal">
      <formula>"X"</formula>
    </cfRule>
    <cfRule type="cellIs" dxfId="9284" priority="1609" operator="equal">
      <formula>"L"</formula>
    </cfRule>
    <cfRule type="cellIs" dxfId="9283" priority="1610" operator="equal">
      <formula>"V"</formula>
    </cfRule>
  </conditionalFormatting>
  <conditionalFormatting sqref="AW845:BF845">
    <cfRule type="cellIs" dxfId="9282" priority="1597" operator="equal">
      <formula>"NA"</formula>
    </cfRule>
    <cfRule type="cellIs" dxfId="9281" priority="1598" operator="equal">
      <formula>"NS"</formula>
    </cfRule>
    <cfRule type="cellIs" dxfId="9280" priority="1599" operator="equal">
      <formula>"S"</formula>
    </cfRule>
    <cfRule type="cellIs" dxfId="9279" priority="1600" operator="equal">
      <formula>"A"</formula>
    </cfRule>
    <cfRule type="cellIs" dxfId="9278" priority="1601" operator="equal">
      <formula>"X"</formula>
    </cfRule>
    <cfRule type="cellIs" dxfId="9277" priority="1602" operator="equal">
      <formula>"L"</formula>
    </cfRule>
    <cfRule type="cellIs" dxfId="9276" priority="1603" operator="equal">
      <formula>"V"</formula>
    </cfRule>
  </conditionalFormatting>
  <conditionalFormatting sqref="AW846:BF846">
    <cfRule type="cellIs" dxfId="9275" priority="1590" operator="equal">
      <formula>"NA"</formula>
    </cfRule>
    <cfRule type="cellIs" dxfId="9274" priority="1591" operator="equal">
      <formula>"NS"</formula>
    </cfRule>
    <cfRule type="cellIs" dxfId="9273" priority="1592" operator="equal">
      <formula>"S"</formula>
    </cfRule>
    <cfRule type="cellIs" dxfId="9272" priority="1593" operator="equal">
      <formula>"A"</formula>
    </cfRule>
    <cfRule type="cellIs" dxfId="9271" priority="1594" operator="equal">
      <formula>"X"</formula>
    </cfRule>
    <cfRule type="cellIs" dxfId="9270" priority="1595" operator="equal">
      <formula>"L"</formula>
    </cfRule>
    <cfRule type="cellIs" dxfId="9269" priority="1596" operator="equal">
      <formula>"V"</formula>
    </cfRule>
  </conditionalFormatting>
  <conditionalFormatting sqref="AW847:BF847">
    <cfRule type="cellIs" dxfId="9268" priority="1583" operator="equal">
      <formula>"NA"</formula>
    </cfRule>
    <cfRule type="cellIs" dxfId="9267" priority="1584" operator="equal">
      <formula>"NS"</formula>
    </cfRule>
    <cfRule type="cellIs" dxfId="9266" priority="1585" operator="equal">
      <formula>"S"</formula>
    </cfRule>
    <cfRule type="cellIs" dxfId="9265" priority="1586" operator="equal">
      <formula>"A"</formula>
    </cfRule>
    <cfRule type="cellIs" dxfId="9264" priority="1587" operator="equal">
      <formula>"X"</formula>
    </cfRule>
    <cfRule type="cellIs" dxfId="9263" priority="1588" operator="equal">
      <formula>"L"</formula>
    </cfRule>
    <cfRule type="cellIs" dxfId="9262" priority="1589" operator="equal">
      <formula>"V"</formula>
    </cfRule>
  </conditionalFormatting>
  <conditionalFormatting sqref="AW849:BF849">
    <cfRule type="cellIs" dxfId="9261" priority="1576" operator="equal">
      <formula>"NA"</formula>
    </cfRule>
    <cfRule type="cellIs" dxfId="9260" priority="1577" operator="equal">
      <formula>"NS"</formula>
    </cfRule>
    <cfRule type="cellIs" dxfId="9259" priority="1578" operator="equal">
      <formula>"S"</formula>
    </cfRule>
    <cfRule type="cellIs" dxfId="9258" priority="1579" operator="equal">
      <formula>"A"</formula>
    </cfRule>
    <cfRule type="cellIs" dxfId="9257" priority="1580" operator="equal">
      <formula>"X"</formula>
    </cfRule>
    <cfRule type="cellIs" dxfId="9256" priority="1581" operator="equal">
      <formula>"L"</formula>
    </cfRule>
    <cfRule type="cellIs" dxfId="9255" priority="1582" operator="equal">
      <formula>"V"</formula>
    </cfRule>
  </conditionalFormatting>
  <conditionalFormatting sqref="AW718:BF718">
    <cfRule type="cellIs" dxfId="9254" priority="1569" operator="equal">
      <formula>"NA"</formula>
    </cfRule>
    <cfRule type="cellIs" dxfId="9253" priority="1570" operator="equal">
      <formula>"NS"</formula>
    </cfRule>
    <cfRule type="cellIs" dxfId="9252" priority="1571" operator="equal">
      <formula>"S"</formula>
    </cfRule>
    <cfRule type="cellIs" dxfId="9251" priority="1572" operator="equal">
      <formula>"A"</formula>
    </cfRule>
    <cfRule type="cellIs" dxfId="9250" priority="1573" operator="equal">
      <formula>"X"</formula>
    </cfRule>
    <cfRule type="cellIs" dxfId="9249" priority="1574" operator="equal">
      <formula>"L"</formula>
    </cfRule>
    <cfRule type="cellIs" dxfId="9248" priority="1575" operator="equal">
      <formula>"V"</formula>
    </cfRule>
  </conditionalFormatting>
  <conditionalFormatting sqref="AW719:BF719">
    <cfRule type="cellIs" dxfId="9247" priority="1562" operator="equal">
      <formula>"NA"</formula>
    </cfRule>
    <cfRule type="cellIs" dxfId="9246" priority="1563" operator="equal">
      <formula>"NS"</formula>
    </cfRule>
    <cfRule type="cellIs" dxfId="9245" priority="1564" operator="equal">
      <formula>"S"</formula>
    </cfRule>
    <cfRule type="cellIs" dxfId="9244" priority="1565" operator="equal">
      <formula>"A"</formula>
    </cfRule>
    <cfRule type="cellIs" dxfId="9243" priority="1566" operator="equal">
      <formula>"X"</formula>
    </cfRule>
    <cfRule type="cellIs" dxfId="9242" priority="1567" operator="equal">
      <formula>"L"</formula>
    </cfRule>
    <cfRule type="cellIs" dxfId="9241" priority="1568" operator="equal">
      <formula>"V"</formula>
    </cfRule>
  </conditionalFormatting>
  <conditionalFormatting sqref="AW850:BF850">
    <cfRule type="cellIs" dxfId="9240" priority="1555" operator="equal">
      <formula>"NA"</formula>
    </cfRule>
    <cfRule type="cellIs" dxfId="9239" priority="1556" operator="equal">
      <formula>"NS"</formula>
    </cfRule>
    <cfRule type="cellIs" dxfId="9238" priority="1557" operator="equal">
      <formula>"S"</formula>
    </cfRule>
    <cfRule type="cellIs" dxfId="9237" priority="1558" operator="equal">
      <formula>"A"</formula>
    </cfRule>
    <cfRule type="cellIs" dxfId="9236" priority="1559" operator="equal">
      <formula>"X"</formula>
    </cfRule>
    <cfRule type="cellIs" dxfId="9235" priority="1560" operator="equal">
      <formula>"L"</formula>
    </cfRule>
    <cfRule type="cellIs" dxfId="9234" priority="1561" operator="equal">
      <formula>"V"</formula>
    </cfRule>
  </conditionalFormatting>
  <conditionalFormatting sqref="AW736:BF736">
    <cfRule type="cellIs" dxfId="9233" priority="1548" operator="equal">
      <formula>"NA"</formula>
    </cfRule>
    <cfRule type="cellIs" dxfId="9232" priority="1549" operator="equal">
      <formula>"NS"</formula>
    </cfRule>
    <cfRule type="cellIs" dxfId="9231" priority="1550" operator="equal">
      <formula>"S"</formula>
    </cfRule>
    <cfRule type="cellIs" dxfId="9230" priority="1551" operator="equal">
      <formula>"A"</formula>
    </cfRule>
    <cfRule type="cellIs" dxfId="9229" priority="1552" operator="equal">
      <formula>"X"</formula>
    </cfRule>
    <cfRule type="cellIs" dxfId="9228" priority="1553" operator="equal">
      <formula>"L"</formula>
    </cfRule>
    <cfRule type="cellIs" dxfId="9227" priority="1554" operator="equal">
      <formula>"V"</formula>
    </cfRule>
  </conditionalFormatting>
  <conditionalFormatting sqref="AW739:BF739">
    <cfRule type="cellIs" dxfId="9226" priority="1541" operator="equal">
      <formula>"NA"</formula>
    </cfRule>
    <cfRule type="cellIs" dxfId="9225" priority="1542" operator="equal">
      <formula>"NS"</formula>
    </cfRule>
    <cfRule type="cellIs" dxfId="9224" priority="1543" operator="equal">
      <formula>"S"</formula>
    </cfRule>
    <cfRule type="cellIs" dxfId="9223" priority="1544" operator="equal">
      <formula>"A"</formula>
    </cfRule>
    <cfRule type="cellIs" dxfId="9222" priority="1545" operator="equal">
      <formula>"X"</formula>
    </cfRule>
    <cfRule type="cellIs" dxfId="9221" priority="1546" operator="equal">
      <formula>"L"</formula>
    </cfRule>
    <cfRule type="cellIs" dxfId="9220" priority="1547" operator="equal">
      <formula>"V"</formula>
    </cfRule>
  </conditionalFormatting>
  <conditionalFormatting sqref="AW709:BF710">
    <cfRule type="cellIs" dxfId="9219" priority="1534" operator="equal">
      <formula>"NA"</formula>
    </cfRule>
    <cfRule type="cellIs" dxfId="9218" priority="1535" operator="equal">
      <formula>"NS"</formula>
    </cfRule>
    <cfRule type="cellIs" dxfId="9217" priority="1536" operator="equal">
      <formula>"S"</formula>
    </cfRule>
    <cfRule type="cellIs" dxfId="9216" priority="1537" operator="equal">
      <formula>"A"</formula>
    </cfRule>
    <cfRule type="cellIs" dxfId="9215" priority="1538" operator="equal">
      <formula>"X"</formula>
    </cfRule>
    <cfRule type="cellIs" dxfId="9214" priority="1539" operator="equal">
      <formula>"L"</formula>
    </cfRule>
    <cfRule type="cellIs" dxfId="9213" priority="1540" operator="equal">
      <formula>"V"</formula>
    </cfRule>
  </conditionalFormatting>
  <conditionalFormatting sqref="AW745:BF750">
    <cfRule type="cellIs" dxfId="9212" priority="1527" operator="equal">
      <formula>"NA"</formula>
    </cfRule>
    <cfRule type="cellIs" dxfId="9211" priority="1528" operator="equal">
      <formula>"NS"</formula>
    </cfRule>
    <cfRule type="cellIs" dxfId="9210" priority="1529" operator="equal">
      <formula>"S"</formula>
    </cfRule>
    <cfRule type="cellIs" dxfId="9209" priority="1530" operator="equal">
      <formula>"A"</formula>
    </cfRule>
    <cfRule type="cellIs" dxfId="9208" priority="1531" operator="equal">
      <formula>"X"</formula>
    </cfRule>
    <cfRule type="cellIs" dxfId="9207" priority="1532" operator="equal">
      <formula>"L"</formula>
    </cfRule>
    <cfRule type="cellIs" dxfId="9206" priority="1533" operator="equal">
      <formula>"V"</formula>
    </cfRule>
  </conditionalFormatting>
  <conditionalFormatting sqref="AW752:BF757">
    <cfRule type="cellIs" dxfId="9205" priority="1520" operator="equal">
      <formula>"NA"</formula>
    </cfRule>
    <cfRule type="cellIs" dxfId="9204" priority="1521" operator="equal">
      <formula>"NS"</formula>
    </cfRule>
    <cfRule type="cellIs" dxfId="9203" priority="1522" operator="equal">
      <formula>"S"</formula>
    </cfRule>
    <cfRule type="cellIs" dxfId="9202" priority="1523" operator="equal">
      <formula>"A"</formula>
    </cfRule>
    <cfRule type="cellIs" dxfId="9201" priority="1524" operator="equal">
      <formula>"X"</formula>
    </cfRule>
    <cfRule type="cellIs" dxfId="9200" priority="1525" operator="equal">
      <formula>"L"</formula>
    </cfRule>
    <cfRule type="cellIs" dxfId="9199" priority="1526" operator="equal">
      <formula>"V"</formula>
    </cfRule>
  </conditionalFormatting>
  <conditionalFormatting sqref="AW810:BF810 AW796:BF796">
    <cfRule type="cellIs" dxfId="9198" priority="1513" operator="equal">
      <formula>"NA"</formula>
    </cfRule>
    <cfRule type="cellIs" dxfId="9197" priority="1514" operator="equal">
      <formula>"NS"</formula>
    </cfRule>
    <cfRule type="cellIs" dxfId="9196" priority="1515" operator="equal">
      <formula>"S"</formula>
    </cfRule>
    <cfRule type="cellIs" dxfId="9195" priority="1516" operator="equal">
      <formula>"A"</formula>
    </cfRule>
    <cfRule type="cellIs" dxfId="9194" priority="1517" operator="equal">
      <formula>"X"</formula>
    </cfRule>
    <cfRule type="cellIs" dxfId="9193" priority="1518" operator="equal">
      <formula>"L"</formula>
    </cfRule>
    <cfRule type="cellIs" dxfId="9192" priority="1519" operator="equal">
      <formula>"V"</formula>
    </cfRule>
  </conditionalFormatting>
  <conditionalFormatting sqref="AW797:BF797">
    <cfRule type="cellIs" dxfId="9191" priority="1506" operator="equal">
      <formula>"NA"</formula>
    </cfRule>
    <cfRule type="cellIs" dxfId="9190" priority="1507" operator="equal">
      <formula>"NS"</formula>
    </cfRule>
    <cfRule type="cellIs" dxfId="9189" priority="1508" operator="equal">
      <formula>"S"</formula>
    </cfRule>
    <cfRule type="cellIs" dxfId="9188" priority="1509" operator="equal">
      <formula>"A"</formula>
    </cfRule>
    <cfRule type="cellIs" dxfId="9187" priority="1510" operator="equal">
      <formula>"X"</formula>
    </cfRule>
    <cfRule type="cellIs" dxfId="9186" priority="1511" operator="equal">
      <formula>"L"</formula>
    </cfRule>
    <cfRule type="cellIs" dxfId="9185" priority="1512" operator="equal">
      <formula>"V"</formula>
    </cfRule>
  </conditionalFormatting>
  <conditionalFormatting sqref="AW798:BF798">
    <cfRule type="cellIs" dxfId="9184" priority="1499" operator="equal">
      <formula>"NA"</formula>
    </cfRule>
    <cfRule type="cellIs" dxfId="9183" priority="1500" operator="equal">
      <formula>"NS"</formula>
    </cfRule>
    <cfRule type="cellIs" dxfId="9182" priority="1501" operator="equal">
      <formula>"S"</formula>
    </cfRule>
    <cfRule type="cellIs" dxfId="9181" priority="1502" operator="equal">
      <formula>"A"</formula>
    </cfRule>
    <cfRule type="cellIs" dxfId="9180" priority="1503" operator="equal">
      <formula>"X"</formula>
    </cfRule>
    <cfRule type="cellIs" dxfId="9179" priority="1504" operator="equal">
      <formula>"L"</formula>
    </cfRule>
    <cfRule type="cellIs" dxfId="9178" priority="1505" operator="equal">
      <formula>"V"</formula>
    </cfRule>
  </conditionalFormatting>
  <conditionalFormatting sqref="AW799:BF799">
    <cfRule type="cellIs" dxfId="9177" priority="1492" operator="equal">
      <formula>"NA"</formula>
    </cfRule>
    <cfRule type="cellIs" dxfId="9176" priority="1493" operator="equal">
      <formula>"NS"</formula>
    </cfRule>
    <cfRule type="cellIs" dxfId="9175" priority="1494" operator="equal">
      <formula>"S"</formula>
    </cfRule>
    <cfRule type="cellIs" dxfId="9174" priority="1495" operator="equal">
      <formula>"A"</formula>
    </cfRule>
    <cfRule type="cellIs" dxfId="9173" priority="1496" operator="equal">
      <formula>"X"</formula>
    </cfRule>
    <cfRule type="cellIs" dxfId="9172" priority="1497" operator="equal">
      <formula>"L"</formula>
    </cfRule>
    <cfRule type="cellIs" dxfId="9171" priority="1498" operator="equal">
      <formula>"V"</formula>
    </cfRule>
  </conditionalFormatting>
  <conditionalFormatting sqref="AW800:BF800">
    <cfRule type="cellIs" dxfId="9170" priority="1485" operator="equal">
      <formula>"NA"</formula>
    </cfRule>
    <cfRule type="cellIs" dxfId="9169" priority="1486" operator="equal">
      <formula>"NS"</formula>
    </cfRule>
    <cfRule type="cellIs" dxfId="9168" priority="1487" operator="equal">
      <formula>"S"</formula>
    </cfRule>
    <cfRule type="cellIs" dxfId="9167" priority="1488" operator="equal">
      <formula>"A"</formula>
    </cfRule>
    <cfRule type="cellIs" dxfId="9166" priority="1489" operator="equal">
      <formula>"X"</formula>
    </cfRule>
    <cfRule type="cellIs" dxfId="9165" priority="1490" operator="equal">
      <formula>"L"</formula>
    </cfRule>
    <cfRule type="cellIs" dxfId="9164" priority="1491" operator="equal">
      <formula>"V"</formula>
    </cfRule>
  </conditionalFormatting>
  <conditionalFormatting sqref="AW802:BF802">
    <cfRule type="cellIs" dxfId="9163" priority="1471" operator="equal">
      <formula>"NA"</formula>
    </cfRule>
    <cfRule type="cellIs" dxfId="9162" priority="1472" operator="equal">
      <formula>"NS"</formula>
    </cfRule>
    <cfRule type="cellIs" dxfId="9161" priority="1473" operator="equal">
      <formula>"S"</formula>
    </cfRule>
    <cfRule type="cellIs" dxfId="9160" priority="1474" operator="equal">
      <formula>"A"</formula>
    </cfRule>
    <cfRule type="cellIs" dxfId="9159" priority="1475" operator="equal">
      <formula>"X"</formula>
    </cfRule>
    <cfRule type="cellIs" dxfId="9158" priority="1476" operator="equal">
      <formula>"L"</formula>
    </cfRule>
    <cfRule type="cellIs" dxfId="9157" priority="1477" operator="equal">
      <formula>"V"</formula>
    </cfRule>
  </conditionalFormatting>
  <conditionalFormatting sqref="AW801:BF801">
    <cfRule type="cellIs" dxfId="9156" priority="1478" operator="equal">
      <formula>"NA"</formula>
    </cfRule>
    <cfRule type="cellIs" dxfId="9155" priority="1479" operator="equal">
      <formula>"NS"</formula>
    </cfRule>
    <cfRule type="cellIs" dxfId="9154" priority="1480" operator="equal">
      <formula>"S"</formula>
    </cfRule>
    <cfRule type="cellIs" dxfId="9153" priority="1481" operator="equal">
      <formula>"A"</formula>
    </cfRule>
    <cfRule type="cellIs" dxfId="9152" priority="1482" operator="equal">
      <formula>"X"</formula>
    </cfRule>
    <cfRule type="cellIs" dxfId="9151" priority="1483" operator="equal">
      <formula>"L"</formula>
    </cfRule>
    <cfRule type="cellIs" dxfId="9150" priority="1484" operator="equal">
      <formula>"V"</formula>
    </cfRule>
  </conditionalFormatting>
  <conditionalFormatting sqref="AW806:BF806">
    <cfRule type="cellIs" dxfId="9149" priority="1464" operator="equal">
      <formula>"NA"</formula>
    </cfRule>
    <cfRule type="cellIs" dxfId="9148" priority="1465" operator="equal">
      <formula>"NS"</formula>
    </cfRule>
    <cfRule type="cellIs" dxfId="9147" priority="1466" operator="equal">
      <formula>"S"</formula>
    </cfRule>
    <cfRule type="cellIs" dxfId="9146" priority="1467" operator="equal">
      <formula>"A"</formula>
    </cfRule>
    <cfRule type="cellIs" dxfId="9145" priority="1468" operator="equal">
      <formula>"X"</formula>
    </cfRule>
    <cfRule type="cellIs" dxfId="9144" priority="1469" operator="equal">
      <formula>"L"</formula>
    </cfRule>
    <cfRule type="cellIs" dxfId="9143" priority="1470" operator="equal">
      <formula>"V"</formula>
    </cfRule>
  </conditionalFormatting>
  <conditionalFormatting sqref="AW804:BF804">
    <cfRule type="cellIs" dxfId="9142" priority="1457" operator="equal">
      <formula>"NA"</formula>
    </cfRule>
    <cfRule type="cellIs" dxfId="9141" priority="1458" operator="equal">
      <formula>"NS"</formula>
    </cfRule>
    <cfRule type="cellIs" dxfId="9140" priority="1459" operator="equal">
      <formula>"S"</formula>
    </cfRule>
    <cfRule type="cellIs" dxfId="9139" priority="1460" operator="equal">
      <formula>"A"</formula>
    </cfRule>
    <cfRule type="cellIs" dxfId="9138" priority="1461" operator="equal">
      <formula>"X"</formula>
    </cfRule>
    <cfRule type="cellIs" dxfId="9137" priority="1462" operator="equal">
      <formula>"L"</formula>
    </cfRule>
    <cfRule type="cellIs" dxfId="9136" priority="1463" operator="equal">
      <formula>"V"</formula>
    </cfRule>
  </conditionalFormatting>
  <conditionalFormatting sqref="AW803:BF803">
    <cfRule type="cellIs" dxfId="9135" priority="1450" operator="equal">
      <formula>"NA"</formula>
    </cfRule>
    <cfRule type="cellIs" dxfId="9134" priority="1451" operator="equal">
      <formula>"NS"</formula>
    </cfRule>
    <cfRule type="cellIs" dxfId="9133" priority="1452" operator="equal">
      <formula>"S"</formula>
    </cfRule>
    <cfRule type="cellIs" dxfId="9132" priority="1453" operator="equal">
      <formula>"A"</formula>
    </cfRule>
    <cfRule type="cellIs" dxfId="9131" priority="1454" operator="equal">
      <formula>"X"</formula>
    </cfRule>
    <cfRule type="cellIs" dxfId="9130" priority="1455" operator="equal">
      <formula>"L"</formula>
    </cfRule>
    <cfRule type="cellIs" dxfId="9129" priority="1456" operator="equal">
      <formula>"V"</formula>
    </cfRule>
  </conditionalFormatting>
  <conditionalFormatting sqref="AW805:BF805">
    <cfRule type="cellIs" dxfId="9128" priority="1443" operator="equal">
      <formula>"NA"</formula>
    </cfRule>
    <cfRule type="cellIs" dxfId="9127" priority="1444" operator="equal">
      <formula>"NS"</formula>
    </cfRule>
    <cfRule type="cellIs" dxfId="9126" priority="1445" operator="equal">
      <formula>"S"</formula>
    </cfRule>
    <cfRule type="cellIs" dxfId="9125" priority="1446" operator="equal">
      <formula>"A"</formula>
    </cfRule>
    <cfRule type="cellIs" dxfId="9124" priority="1447" operator="equal">
      <formula>"X"</formula>
    </cfRule>
    <cfRule type="cellIs" dxfId="9123" priority="1448" operator="equal">
      <formula>"L"</formula>
    </cfRule>
    <cfRule type="cellIs" dxfId="9122" priority="1449" operator="equal">
      <formula>"V"</formula>
    </cfRule>
  </conditionalFormatting>
  <conditionalFormatting sqref="AW807:BF807">
    <cfRule type="cellIs" dxfId="9121" priority="1436" operator="equal">
      <formula>"NA"</formula>
    </cfRule>
    <cfRule type="cellIs" dxfId="9120" priority="1437" operator="equal">
      <formula>"NS"</formula>
    </cfRule>
    <cfRule type="cellIs" dxfId="9119" priority="1438" operator="equal">
      <formula>"S"</formula>
    </cfRule>
    <cfRule type="cellIs" dxfId="9118" priority="1439" operator="equal">
      <formula>"A"</formula>
    </cfRule>
    <cfRule type="cellIs" dxfId="9117" priority="1440" operator="equal">
      <formula>"X"</formula>
    </cfRule>
    <cfRule type="cellIs" dxfId="9116" priority="1441" operator="equal">
      <formula>"L"</formula>
    </cfRule>
    <cfRule type="cellIs" dxfId="9115" priority="1442" operator="equal">
      <formula>"V"</formula>
    </cfRule>
  </conditionalFormatting>
  <conditionalFormatting sqref="AW808:BF808">
    <cfRule type="cellIs" dxfId="9114" priority="1429" operator="equal">
      <formula>"NA"</formula>
    </cfRule>
    <cfRule type="cellIs" dxfId="9113" priority="1430" operator="equal">
      <formula>"NS"</formula>
    </cfRule>
    <cfRule type="cellIs" dxfId="9112" priority="1431" operator="equal">
      <formula>"S"</formula>
    </cfRule>
    <cfRule type="cellIs" dxfId="9111" priority="1432" operator="equal">
      <formula>"A"</formula>
    </cfRule>
    <cfRule type="cellIs" dxfId="9110" priority="1433" operator="equal">
      <formula>"X"</formula>
    </cfRule>
    <cfRule type="cellIs" dxfId="9109" priority="1434" operator="equal">
      <formula>"L"</formula>
    </cfRule>
    <cfRule type="cellIs" dxfId="9108" priority="1435" operator="equal">
      <formula>"V"</formula>
    </cfRule>
  </conditionalFormatting>
  <conditionalFormatting sqref="AW809:BF809">
    <cfRule type="cellIs" dxfId="9107" priority="1422" operator="equal">
      <formula>"NA"</formula>
    </cfRule>
    <cfRule type="cellIs" dxfId="9106" priority="1423" operator="equal">
      <formula>"NS"</formula>
    </cfRule>
    <cfRule type="cellIs" dxfId="9105" priority="1424" operator="equal">
      <formula>"S"</formula>
    </cfRule>
    <cfRule type="cellIs" dxfId="9104" priority="1425" operator="equal">
      <formula>"A"</formula>
    </cfRule>
    <cfRule type="cellIs" dxfId="9103" priority="1426" operator="equal">
      <formula>"X"</formula>
    </cfRule>
    <cfRule type="cellIs" dxfId="9102" priority="1427" operator="equal">
      <formula>"L"</formula>
    </cfRule>
    <cfRule type="cellIs" dxfId="9101" priority="1428" operator="equal">
      <formula>"V"</formula>
    </cfRule>
  </conditionalFormatting>
  <conditionalFormatting sqref="AW820:BF820">
    <cfRule type="cellIs" dxfId="9100" priority="1415" operator="equal">
      <formula>"NA"</formula>
    </cfRule>
    <cfRule type="cellIs" dxfId="9099" priority="1416" operator="equal">
      <formula>"NS"</formula>
    </cfRule>
    <cfRule type="cellIs" dxfId="9098" priority="1417" operator="equal">
      <formula>"S"</formula>
    </cfRule>
    <cfRule type="cellIs" dxfId="9097" priority="1418" operator="equal">
      <formula>"A"</formula>
    </cfRule>
    <cfRule type="cellIs" dxfId="9096" priority="1419" operator="equal">
      <formula>"X"</formula>
    </cfRule>
    <cfRule type="cellIs" dxfId="9095" priority="1420" operator="equal">
      <formula>"L"</formula>
    </cfRule>
    <cfRule type="cellIs" dxfId="9094" priority="1421" operator="equal">
      <formula>"V"</formula>
    </cfRule>
  </conditionalFormatting>
  <conditionalFormatting sqref="AW811:BF811">
    <cfRule type="cellIs" dxfId="9093" priority="1408" operator="equal">
      <formula>"NA"</formula>
    </cfRule>
    <cfRule type="cellIs" dxfId="9092" priority="1409" operator="equal">
      <formula>"NS"</formula>
    </cfRule>
    <cfRule type="cellIs" dxfId="9091" priority="1410" operator="equal">
      <formula>"S"</formula>
    </cfRule>
    <cfRule type="cellIs" dxfId="9090" priority="1411" operator="equal">
      <formula>"A"</formula>
    </cfRule>
    <cfRule type="cellIs" dxfId="9089" priority="1412" operator="equal">
      <formula>"X"</formula>
    </cfRule>
    <cfRule type="cellIs" dxfId="9088" priority="1413" operator="equal">
      <formula>"L"</formula>
    </cfRule>
    <cfRule type="cellIs" dxfId="9087" priority="1414" operator="equal">
      <formula>"V"</formula>
    </cfRule>
  </conditionalFormatting>
  <conditionalFormatting sqref="AW812:BF812">
    <cfRule type="cellIs" dxfId="9086" priority="1401" operator="equal">
      <formula>"NA"</formula>
    </cfRule>
    <cfRule type="cellIs" dxfId="9085" priority="1402" operator="equal">
      <formula>"NS"</formula>
    </cfRule>
    <cfRule type="cellIs" dxfId="9084" priority="1403" operator="equal">
      <formula>"S"</formula>
    </cfRule>
    <cfRule type="cellIs" dxfId="9083" priority="1404" operator="equal">
      <formula>"A"</formula>
    </cfRule>
    <cfRule type="cellIs" dxfId="9082" priority="1405" operator="equal">
      <formula>"X"</formula>
    </cfRule>
    <cfRule type="cellIs" dxfId="9081" priority="1406" operator="equal">
      <formula>"L"</formula>
    </cfRule>
    <cfRule type="cellIs" dxfId="9080" priority="1407" operator="equal">
      <formula>"V"</formula>
    </cfRule>
  </conditionalFormatting>
  <conditionalFormatting sqref="AW813:BF813">
    <cfRule type="cellIs" dxfId="9079" priority="1394" operator="equal">
      <formula>"NA"</formula>
    </cfRule>
    <cfRule type="cellIs" dxfId="9078" priority="1395" operator="equal">
      <formula>"NS"</formula>
    </cfRule>
    <cfRule type="cellIs" dxfId="9077" priority="1396" operator="equal">
      <formula>"S"</formula>
    </cfRule>
    <cfRule type="cellIs" dxfId="9076" priority="1397" operator="equal">
      <formula>"A"</formula>
    </cfRule>
    <cfRule type="cellIs" dxfId="9075" priority="1398" operator="equal">
      <formula>"X"</formula>
    </cfRule>
    <cfRule type="cellIs" dxfId="9074" priority="1399" operator="equal">
      <formula>"L"</formula>
    </cfRule>
    <cfRule type="cellIs" dxfId="9073" priority="1400" operator="equal">
      <formula>"V"</formula>
    </cfRule>
  </conditionalFormatting>
  <conditionalFormatting sqref="AW814:BF814">
    <cfRule type="cellIs" dxfId="9072" priority="1387" operator="equal">
      <formula>"NA"</formula>
    </cfRule>
    <cfRule type="cellIs" dxfId="9071" priority="1388" operator="equal">
      <formula>"NS"</formula>
    </cfRule>
    <cfRule type="cellIs" dxfId="9070" priority="1389" operator="equal">
      <formula>"S"</formula>
    </cfRule>
    <cfRule type="cellIs" dxfId="9069" priority="1390" operator="equal">
      <formula>"A"</formula>
    </cfRule>
    <cfRule type="cellIs" dxfId="9068" priority="1391" operator="equal">
      <formula>"X"</formula>
    </cfRule>
    <cfRule type="cellIs" dxfId="9067" priority="1392" operator="equal">
      <formula>"L"</formula>
    </cfRule>
    <cfRule type="cellIs" dxfId="9066" priority="1393" operator="equal">
      <formula>"V"</formula>
    </cfRule>
  </conditionalFormatting>
  <conditionalFormatting sqref="AW816:BF816">
    <cfRule type="cellIs" dxfId="9065" priority="1380" operator="equal">
      <formula>"NA"</formula>
    </cfRule>
    <cfRule type="cellIs" dxfId="9064" priority="1381" operator="equal">
      <formula>"NS"</formula>
    </cfRule>
    <cfRule type="cellIs" dxfId="9063" priority="1382" operator="equal">
      <formula>"S"</formula>
    </cfRule>
    <cfRule type="cellIs" dxfId="9062" priority="1383" operator="equal">
      <formula>"A"</formula>
    </cfRule>
    <cfRule type="cellIs" dxfId="9061" priority="1384" operator="equal">
      <formula>"X"</formula>
    </cfRule>
    <cfRule type="cellIs" dxfId="9060" priority="1385" operator="equal">
      <formula>"L"</formula>
    </cfRule>
    <cfRule type="cellIs" dxfId="9059" priority="1386" operator="equal">
      <formula>"V"</formula>
    </cfRule>
  </conditionalFormatting>
  <conditionalFormatting sqref="AW817:BF817">
    <cfRule type="cellIs" dxfId="9058" priority="1373" operator="equal">
      <formula>"NA"</formula>
    </cfRule>
    <cfRule type="cellIs" dxfId="9057" priority="1374" operator="equal">
      <formula>"NS"</formula>
    </cfRule>
    <cfRule type="cellIs" dxfId="9056" priority="1375" operator="equal">
      <formula>"S"</formula>
    </cfRule>
    <cfRule type="cellIs" dxfId="9055" priority="1376" operator="equal">
      <formula>"A"</formula>
    </cfRule>
    <cfRule type="cellIs" dxfId="9054" priority="1377" operator="equal">
      <formula>"X"</formula>
    </cfRule>
    <cfRule type="cellIs" dxfId="9053" priority="1378" operator="equal">
      <formula>"L"</formula>
    </cfRule>
    <cfRule type="cellIs" dxfId="9052" priority="1379" operator="equal">
      <formula>"V"</formula>
    </cfRule>
  </conditionalFormatting>
  <conditionalFormatting sqref="AW818:BF818">
    <cfRule type="cellIs" dxfId="9051" priority="1366" operator="equal">
      <formula>"NA"</formula>
    </cfRule>
    <cfRule type="cellIs" dxfId="9050" priority="1367" operator="equal">
      <formula>"NS"</formula>
    </cfRule>
    <cfRule type="cellIs" dxfId="9049" priority="1368" operator="equal">
      <formula>"S"</formula>
    </cfRule>
    <cfRule type="cellIs" dxfId="9048" priority="1369" operator="equal">
      <formula>"A"</formula>
    </cfRule>
    <cfRule type="cellIs" dxfId="9047" priority="1370" operator="equal">
      <formula>"X"</formula>
    </cfRule>
    <cfRule type="cellIs" dxfId="9046" priority="1371" operator="equal">
      <formula>"L"</formula>
    </cfRule>
    <cfRule type="cellIs" dxfId="9045" priority="1372" operator="equal">
      <formula>"V"</formula>
    </cfRule>
  </conditionalFormatting>
  <conditionalFormatting sqref="AW819:BF819">
    <cfRule type="cellIs" dxfId="9044" priority="1359" operator="equal">
      <formula>"NA"</formula>
    </cfRule>
    <cfRule type="cellIs" dxfId="9043" priority="1360" operator="equal">
      <formula>"NS"</formula>
    </cfRule>
    <cfRule type="cellIs" dxfId="9042" priority="1361" operator="equal">
      <formula>"S"</formula>
    </cfRule>
    <cfRule type="cellIs" dxfId="9041" priority="1362" operator="equal">
      <formula>"A"</formula>
    </cfRule>
    <cfRule type="cellIs" dxfId="9040" priority="1363" operator="equal">
      <formula>"X"</formula>
    </cfRule>
    <cfRule type="cellIs" dxfId="9039" priority="1364" operator="equal">
      <formula>"L"</formula>
    </cfRule>
    <cfRule type="cellIs" dxfId="9038" priority="1365" operator="equal">
      <formula>"V"</formula>
    </cfRule>
  </conditionalFormatting>
  <conditionalFormatting sqref="AW835:BF835">
    <cfRule type="cellIs" dxfId="9037" priority="1352" operator="equal">
      <formula>"NA"</formula>
    </cfRule>
    <cfRule type="cellIs" dxfId="9036" priority="1353" operator="equal">
      <formula>"NS"</formula>
    </cfRule>
    <cfRule type="cellIs" dxfId="9035" priority="1354" operator="equal">
      <formula>"S"</formula>
    </cfRule>
    <cfRule type="cellIs" dxfId="9034" priority="1355" operator="equal">
      <formula>"A"</formula>
    </cfRule>
    <cfRule type="cellIs" dxfId="9033" priority="1356" operator="equal">
      <formula>"X"</formula>
    </cfRule>
    <cfRule type="cellIs" dxfId="9032" priority="1357" operator="equal">
      <formula>"L"</formula>
    </cfRule>
    <cfRule type="cellIs" dxfId="9031" priority="1358" operator="equal">
      <formula>"V"</formula>
    </cfRule>
  </conditionalFormatting>
  <conditionalFormatting sqref="AW827:BF827">
    <cfRule type="cellIs" dxfId="9030" priority="1345" operator="equal">
      <formula>"NA"</formula>
    </cfRule>
    <cfRule type="cellIs" dxfId="9029" priority="1346" operator="equal">
      <formula>"NS"</formula>
    </cfRule>
    <cfRule type="cellIs" dxfId="9028" priority="1347" operator="equal">
      <formula>"S"</formula>
    </cfRule>
    <cfRule type="cellIs" dxfId="9027" priority="1348" operator="equal">
      <formula>"A"</formula>
    </cfRule>
    <cfRule type="cellIs" dxfId="9026" priority="1349" operator="equal">
      <formula>"X"</formula>
    </cfRule>
    <cfRule type="cellIs" dxfId="9025" priority="1350" operator="equal">
      <formula>"L"</formula>
    </cfRule>
    <cfRule type="cellIs" dxfId="9024" priority="1351" operator="equal">
      <formula>"V"</formula>
    </cfRule>
  </conditionalFormatting>
  <conditionalFormatting sqref="AW831:BF831">
    <cfRule type="cellIs" dxfId="9023" priority="1338" operator="equal">
      <formula>"NA"</formula>
    </cfRule>
    <cfRule type="cellIs" dxfId="9022" priority="1339" operator="equal">
      <formula>"NS"</formula>
    </cfRule>
    <cfRule type="cellIs" dxfId="9021" priority="1340" operator="equal">
      <formula>"S"</formula>
    </cfRule>
    <cfRule type="cellIs" dxfId="9020" priority="1341" operator="equal">
      <formula>"A"</formula>
    </cfRule>
    <cfRule type="cellIs" dxfId="9019" priority="1342" operator="equal">
      <formula>"X"</formula>
    </cfRule>
    <cfRule type="cellIs" dxfId="9018" priority="1343" operator="equal">
      <formula>"L"</formula>
    </cfRule>
    <cfRule type="cellIs" dxfId="9017" priority="1344" operator="equal">
      <formula>"V"</formula>
    </cfRule>
  </conditionalFormatting>
  <conditionalFormatting sqref="AW829:BF829">
    <cfRule type="cellIs" dxfId="9016" priority="1331" operator="equal">
      <formula>"NA"</formula>
    </cfRule>
    <cfRule type="cellIs" dxfId="9015" priority="1332" operator="equal">
      <formula>"NS"</formula>
    </cfRule>
    <cfRule type="cellIs" dxfId="9014" priority="1333" operator="equal">
      <formula>"S"</formula>
    </cfRule>
    <cfRule type="cellIs" dxfId="9013" priority="1334" operator="equal">
      <formula>"A"</formula>
    </cfRule>
    <cfRule type="cellIs" dxfId="9012" priority="1335" operator="equal">
      <formula>"X"</formula>
    </cfRule>
    <cfRule type="cellIs" dxfId="9011" priority="1336" operator="equal">
      <formula>"L"</formula>
    </cfRule>
    <cfRule type="cellIs" dxfId="9010" priority="1337" operator="equal">
      <formula>"V"</formula>
    </cfRule>
  </conditionalFormatting>
  <conditionalFormatting sqref="AW828:BF828">
    <cfRule type="cellIs" dxfId="9009" priority="1324" operator="equal">
      <formula>"NA"</formula>
    </cfRule>
    <cfRule type="cellIs" dxfId="9008" priority="1325" operator="equal">
      <formula>"NS"</formula>
    </cfRule>
    <cfRule type="cellIs" dxfId="9007" priority="1326" operator="equal">
      <formula>"S"</formula>
    </cfRule>
    <cfRule type="cellIs" dxfId="9006" priority="1327" operator="equal">
      <formula>"A"</formula>
    </cfRule>
    <cfRule type="cellIs" dxfId="9005" priority="1328" operator="equal">
      <formula>"X"</formula>
    </cfRule>
    <cfRule type="cellIs" dxfId="9004" priority="1329" operator="equal">
      <formula>"L"</formula>
    </cfRule>
    <cfRule type="cellIs" dxfId="9003" priority="1330" operator="equal">
      <formula>"V"</formula>
    </cfRule>
  </conditionalFormatting>
  <conditionalFormatting sqref="AW830:BF830">
    <cfRule type="cellIs" dxfId="9002" priority="1317" operator="equal">
      <formula>"NA"</formula>
    </cfRule>
    <cfRule type="cellIs" dxfId="9001" priority="1318" operator="equal">
      <formula>"NS"</formula>
    </cfRule>
    <cfRule type="cellIs" dxfId="9000" priority="1319" operator="equal">
      <formula>"S"</formula>
    </cfRule>
    <cfRule type="cellIs" dxfId="8999" priority="1320" operator="equal">
      <formula>"A"</formula>
    </cfRule>
    <cfRule type="cellIs" dxfId="8998" priority="1321" operator="equal">
      <formula>"X"</formula>
    </cfRule>
    <cfRule type="cellIs" dxfId="8997" priority="1322" operator="equal">
      <formula>"L"</formula>
    </cfRule>
    <cfRule type="cellIs" dxfId="8996" priority="1323" operator="equal">
      <formula>"V"</formula>
    </cfRule>
  </conditionalFormatting>
  <conditionalFormatting sqref="AW832:BF832">
    <cfRule type="cellIs" dxfId="8995" priority="1310" operator="equal">
      <formula>"NA"</formula>
    </cfRule>
    <cfRule type="cellIs" dxfId="8994" priority="1311" operator="equal">
      <formula>"NS"</formula>
    </cfRule>
    <cfRule type="cellIs" dxfId="8993" priority="1312" operator="equal">
      <formula>"S"</formula>
    </cfRule>
    <cfRule type="cellIs" dxfId="8992" priority="1313" operator="equal">
      <formula>"A"</formula>
    </cfRule>
    <cfRule type="cellIs" dxfId="8991" priority="1314" operator="equal">
      <formula>"X"</formula>
    </cfRule>
    <cfRule type="cellIs" dxfId="8990" priority="1315" operator="equal">
      <formula>"L"</formula>
    </cfRule>
    <cfRule type="cellIs" dxfId="8989" priority="1316" operator="equal">
      <formula>"V"</formula>
    </cfRule>
  </conditionalFormatting>
  <conditionalFormatting sqref="AW833:BF833">
    <cfRule type="cellIs" dxfId="8988" priority="1303" operator="equal">
      <formula>"NA"</formula>
    </cfRule>
    <cfRule type="cellIs" dxfId="8987" priority="1304" operator="equal">
      <formula>"NS"</formula>
    </cfRule>
    <cfRule type="cellIs" dxfId="8986" priority="1305" operator="equal">
      <formula>"S"</formula>
    </cfRule>
    <cfRule type="cellIs" dxfId="8985" priority="1306" operator="equal">
      <formula>"A"</formula>
    </cfRule>
    <cfRule type="cellIs" dxfId="8984" priority="1307" operator="equal">
      <formula>"X"</formula>
    </cfRule>
    <cfRule type="cellIs" dxfId="8983" priority="1308" operator="equal">
      <formula>"L"</formula>
    </cfRule>
    <cfRule type="cellIs" dxfId="8982" priority="1309" operator="equal">
      <formula>"V"</formula>
    </cfRule>
  </conditionalFormatting>
  <conditionalFormatting sqref="AW834:BF834">
    <cfRule type="cellIs" dxfId="8981" priority="1296" operator="equal">
      <formula>"NA"</formula>
    </cfRule>
    <cfRule type="cellIs" dxfId="8980" priority="1297" operator="equal">
      <formula>"NS"</formula>
    </cfRule>
    <cfRule type="cellIs" dxfId="8979" priority="1298" operator="equal">
      <formula>"S"</formula>
    </cfRule>
    <cfRule type="cellIs" dxfId="8978" priority="1299" operator="equal">
      <formula>"A"</formula>
    </cfRule>
    <cfRule type="cellIs" dxfId="8977" priority="1300" operator="equal">
      <formula>"X"</formula>
    </cfRule>
    <cfRule type="cellIs" dxfId="8976" priority="1301" operator="equal">
      <formula>"L"</formula>
    </cfRule>
    <cfRule type="cellIs" dxfId="8975" priority="1302" operator="equal">
      <formula>"V"</formula>
    </cfRule>
  </conditionalFormatting>
  <conditionalFormatting sqref="AW836:BF836">
    <cfRule type="cellIs" dxfId="8974" priority="1289" operator="equal">
      <formula>"NA"</formula>
    </cfRule>
    <cfRule type="cellIs" dxfId="8973" priority="1290" operator="equal">
      <formula>"NS"</formula>
    </cfRule>
    <cfRule type="cellIs" dxfId="8972" priority="1291" operator="equal">
      <formula>"S"</formula>
    </cfRule>
    <cfRule type="cellIs" dxfId="8971" priority="1292" operator="equal">
      <formula>"A"</formula>
    </cfRule>
    <cfRule type="cellIs" dxfId="8970" priority="1293" operator="equal">
      <formula>"X"</formula>
    </cfRule>
    <cfRule type="cellIs" dxfId="8969" priority="1294" operator="equal">
      <formula>"L"</formula>
    </cfRule>
    <cfRule type="cellIs" dxfId="8968" priority="1295" operator="equal">
      <formula>"V"</formula>
    </cfRule>
  </conditionalFormatting>
  <conditionalFormatting sqref="AW837:BF837">
    <cfRule type="cellIs" dxfId="8967" priority="1282" operator="equal">
      <formula>"NA"</formula>
    </cfRule>
    <cfRule type="cellIs" dxfId="8966" priority="1283" operator="equal">
      <formula>"NS"</formula>
    </cfRule>
    <cfRule type="cellIs" dxfId="8965" priority="1284" operator="equal">
      <formula>"S"</formula>
    </cfRule>
    <cfRule type="cellIs" dxfId="8964" priority="1285" operator="equal">
      <formula>"A"</formula>
    </cfRule>
    <cfRule type="cellIs" dxfId="8963" priority="1286" operator="equal">
      <formula>"X"</formula>
    </cfRule>
    <cfRule type="cellIs" dxfId="8962" priority="1287" operator="equal">
      <formula>"L"</formula>
    </cfRule>
    <cfRule type="cellIs" dxfId="8961" priority="1288" operator="equal">
      <formula>"V"</formula>
    </cfRule>
  </conditionalFormatting>
  <conditionalFormatting sqref="AW838:BF838">
    <cfRule type="cellIs" dxfId="8960" priority="1275" operator="equal">
      <formula>"NA"</formula>
    </cfRule>
    <cfRule type="cellIs" dxfId="8959" priority="1276" operator="equal">
      <formula>"NS"</formula>
    </cfRule>
    <cfRule type="cellIs" dxfId="8958" priority="1277" operator="equal">
      <formula>"S"</formula>
    </cfRule>
    <cfRule type="cellIs" dxfId="8957" priority="1278" operator="equal">
      <formula>"A"</formula>
    </cfRule>
    <cfRule type="cellIs" dxfId="8956" priority="1279" operator="equal">
      <formula>"X"</formula>
    </cfRule>
    <cfRule type="cellIs" dxfId="8955" priority="1280" operator="equal">
      <formula>"L"</formula>
    </cfRule>
    <cfRule type="cellIs" dxfId="8954" priority="1281" operator="equal">
      <formula>"V"</formula>
    </cfRule>
  </conditionalFormatting>
  <conditionalFormatting sqref="AW571:BF582 AW598:BF598 AW700:BF700 AW605:BF605 AW567:BF567 AW584:BF585 AW587:BF591 AW558:BF564 AW674:BF674 AW550:BF555 AW607:BF608 AW610:BF648">
    <cfRule type="cellIs" dxfId="8953" priority="1268" operator="equal">
      <formula>"NA"</formula>
    </cfRule>
    <cfRule type="cellIs" dxfId="8952" priority="1269" operator="equal">
      <formula>"NS"</formula>
    </cfRule>
    <cfRule type="cellIs" dxfId="8951" priority="1270" operator="equal">
      <formula>"S"</formula>
    </cfRule>
    <cfRule type="cellIs" dxfId="8950" priority="1271" operator="equal">
      <formula>"A"</formula>
    </cfRule>
    <cfRule type="cellIs" dxfId="8949" priority="1272" operator="equal">
      <formula>"X"</formula>
    </cfRule>
    <cfRule type="cellIs" dxfId="8948" priority="1273" operator="equal">
      <formula>"L"</formula>
    </cfRule>
    <cfRule type="cellIs" dxfId="8947" priority="1274" operator="equal">
      <formula>"V"</formula>
    </cfRule>
  </conditionalFormatting>
  <conditionalFormatting sqref="AW675:BF675">
    <cfRule type="cellIs" dxfId="8946" priority="1261" operator="equal">
      <formula>"NA"</formula>
    </cfRule>
    <cfRule type="cellIs" dxfId="8945" priority="1262" operator="equal">
      <formula>"NS"</formula>
    </cfRule>
    <cfRule type="cellIs" dxfId="8944" priority="1263" operator="equal">
      <formula>"S"</formula>
    </cfRule>
    <cfRule type="cellIs" dxfId="8943" priority="1264" operator="equal">
      <formula>"A"</formula>
    </cfRule>
    <cfRule type="cellIs" dxfId="8942" priority="1265" operator="equal">
      <formula>"X"</formula>
    </cfRule>
    <cfRule type="cellIs" dxfId="8941" priority="1266" operator="equal">
      <formula>"L"</formula>
    </cfRule>
    <cfRule type="cellIs" dxfId="8940" priority="1267" operator="equal">
      <formula>"V"</formula>
    </cfRule>
  </conditionalFormatting>
  <conditionalFormatting sqref="AW676:BF676">
    <cfRule type="cellIs" dxfId="8939" priority="1254" operator="equal">
      <formula>"NA"</formula>
    </cfRule>
    <cfRule type="cellIs" dxfId="8938" priority="1255" operator="equal">
      <formula>"NS"</formula>
    </cfRule>
    <cfRule type="cellIs" dxfId="8937" priority="1256" operator="equal">
      <formula>"S"</formula>
    </cfRule>
    <cfRule type="cellIs" dxfId="8936" priority="1257" operator="equal">
      <formula>"A"</formula>
    </cfRule>
    <cfRule type="cellIs" dxfId="8935" priority="1258" operator="equal">
      <formula>"X"</formula>
    </cfRule>
    <cfRule type="cellIs" dxfId="8934" priority="1259" operator="equal">
      <formula>"L"</formula>
    </cfRule>
    <cfRule type="cellIs" dxfId="8933" priority="1260" operator="equal">
      <formula>"V"</formula>
    </cfRule>
  </conditionalFormatting>
  <conditionalFormatting sqref="AW677:BF677">
    <cfRule type="cellIs" dxfId="8932" priority="1247" operator="equal">
      <formula>"NA"</formula>
    </cfRule>
    <cfRule type="cellIs" dxfId="8931" priority="1248" operator="equal">
      <formula>"NS"</formula>
    </cfRule>
    <cfRule type="cellIs" dxfId="8930" priority="1249" operator="equal">
      <formula>"S"</formula>
    </cfRule>
    <cfRule type="cellIs" dxfId="8929" priority="1250" operator="equal">
      <formula>"A"</formula>
    </cfRule>
    <cfRule type="cellIs" dxfId="8928" priority="1251" operator="equal">
      <formula>"X"</formula>
    </cfRule>
    <cfRule type="cellIs" dxfId="8927" priority="1252" operator="equal">
      <formula>"L"</formula>
    </cfRule>
    <cfRule type="cellIs" dxfId="8926" priority="1253" operator="equal">
      <formula>"V"</formula>
    </cfRule>
  </conditionalFormatting>
  <conditionalFormatting sqref="AW678:BF678">
    <cfRule type="cellIs" dxfId="8925" priority="1240" operator="equal">
      <formula>"NA"</formula>
    </cfRule>
    <cfRule type="cellIs" dxfId="8924" priority="1241" operator="equal">
      <formula>"NS"</formula>
    </cfRule>
    <cfRule type="cellIs" dxfId="8923" priority="1242" operator="equal">
      <formula>"S"</formula>
    </cfRule>
    <cfRule type="cellIs" dxfId="8922" priority="1243" operator="equal">
      <formula>"A"</formula>
    </cfRule>
    <cfRule type="cellIs" dxfId="8921" priority="1244" operator="equal">
      <formula>"X"</formula>
    </cfRule>
    <cfRule type="cellIs" dxfId="8920" priority="1245" operator="equal">
      <formula>"L"</formula>
    </cfRule>
    <cfRule type="cellIs" dxfId="8919" priority="1246" operator="equal">
      <formula>"V"</formula>
    </cfRule>
  </conditionalFormatting>
  <conditionalFormatting sqref="AW692:BF692">
    <cfRule type="cellIs" dxfId="8918" priority="1226" operator="equal">
      <formula>"NA"</formula>
    </cfRule>
    <cfRule type="cellIs" dxfId="8917" priority="1227" operator="equal">
      <formula>"NS"</formula>
    </cfRule>
    <cfRule type="cellIs" dxfId="8916" priority="1228" operator="equal">
      <formula>"S"</formula>
    </cfRule>
    <cfRule type="cellIs" dxfId="8915" priority="1229" operator="equal">
      <formula>"A"</formula>
    </cfRule>
    <cfRule type="cellIs" dxfId="8914" priority="1230" operator="equal">
      <formula>"X"</formula>
    </cfRule>
    <cfRule type="cellIs" dxfId="8913" priority="1231" operator="equal">
      <formula>"L"</formula>
    </cfRule>
    <cfRule type="cellIs" dxfId="8912" priority="1232" operator="equal">
      <formula>"V"</formula>
    </cfRule>
  </conditionalFormatting>
  <conditionalFormatting sqref="AW679:BF679">
    <cfRule type="cellIs" dxfId="8911" priority="1233" operator="equal">
      <formula>"NA"</formula>
    </cfRule>
    <cfRule type="cellIs" dxfId="8910" priority="1234" operator="equal">
      <formula>"NS"</formula>
    </cfRule>
    <cfRule type="cellIs" dxfId="8909" priority="1235" operator="equal">
      <formula>"S"</formula>
    </cfRule>
    <cfRule type="cellIs" dxfId="8908" priority="1236" operator="equal">
      <formula>"A"</formula>
    </cfRule>
    <cfRule type="cellIs" dxfId="8907" priority="1237" operator="equal">
      <formula>"X"</formula>
    </cfRule>
    <cfRule type="cellIs" dxfId="8906" priority="1238" operator="equal">
      <formula>"L"</formula>
    </cfRule>
    <cfRule type="cellIs" dxfId="8905" priority="1239" operator="equal">
      <formula>"V"</formula>
    </cfRule>
  </conditionalFormatting>
  <conditionalFormatting sqref="AW696:BF696">
    <cfRule type="cellIs" dxfId="8904" priority="1219" operator="equal">
      <formula>"NA"</formula>
    </cfRule>
    <cfRule type="cellIs" dxfId="8903" priority="1220" operator="equal">
      <formula>"NS"</formula>
    </cfRule>
    <cfRule type="cellIs" dxfId="8902" priority="1221" operator="equal">
      <formula>"S"</formula>
    </cfRule>
    <cfRule type="cellIs" dxfId="8901" priority="1222" operator="equal">
      <formula>"A"</formula>
    </cfRule>
    <cfRule type="cellIs" dxfId="8900" priority="1223" operator="equal">
      <formula>"X"</formula>
    </cfRule>
    <cfRule type="cellIs" dxfId="8899" priority="1224" operator="equal">
      <formula>"L"</formula>
    </cfRule>
    <cfRule type="cellIs" dxfId="8898" priority="1225" operator="equal">
      <formula>"V"</formula>
    </cfRule>
  </conditionalFormatting>
  <conditionalFormatting sqref="AW694:BF694">
    <cfRule type="cellIs" dxfId="8897" priority="1212" operator="equal">
      <formula>"NA"</formula>
    </cfRule>
    <cfRule type="cellIs" dxfId="8896" priority="1213" operator="equal">
      <formula>"NS"</formula>
    </cfRule>
    <cfRule type="cellIs" dxfId="8895" priority="1214" operator="equal">
      <formula>"S"</formula>
    </cfRule>
    <cfRule type="cellIs" dxfId="8894" priority="1215" operator="equal">
      <formula>"A"</formula>
    </cfRule>
    <cfRule type="cellIs" dxfId="8893" priority="1216" operator="equal">
      <formula>"X"</formula>
    </cfRule>
    <cfRule type="cellIs" dxfId="8892" priority="1217" operator="equal">
      <formula>"L"</formula>
    </cfRule>
    <cfRule type="cellIs" dxfId="8891" priority="1218" operator="equal">
      <formula>"V"</formula>
    </cfRule>
  </conditionalFormatting>
  <conditionalFormatting sqref="AW693:BF693">
    <cfRule type="cellIs" dxfId="8890" priority="1205" operator="equal">
      <formula>"NA"</formula>
    </cfRule>
    <cfRule type="cellIs" dxfId="8889" priority="1206" operator="equal">
      <formula>"NS"</formula>
    </cfRule>
    <cfRule type="cellIs" dxfId="8888" priority="1207" operator="equal">
      <formula>"S"</formula>
    </cfRule>
    <cfRule type="cellIs" dxfId="8887" priority="1208" operator="equal">
      <formula>"A"</formula>
    </cfRule>
    <cfRule type="cellIs" dxfId="8886" priority="1209" operator="equal">
      <formula>"X"</formula>
    </cfRule>
    <cfRule type="cellIs" dxfId="8885" priority="1210" operator="equal">
      <formula>"L"</formula>
    </cfRule>
    <cfRule type="cellIs" dxfId="8884" priority="1211" operator="equal">
      <formula>"V"</formula>
    </cfRule>
  </conditionalFormatting>
  <conditionalFormatting sqref="AW568:BF568">
    <cfRule type="cellIs" dxfId="8883" priority="1198" operator="equal">
      <formula>"NA"</formula>
    </cfRule>
    <cfRule type="cellIs" dxfId="8882" priority="1199" operator="equal">
      <formula>"NS"</formula>
    </cfRule>
    <cfRule type="cellIs" dxfId="8881" priority="1200" operator="equal">
      <formula>"S"</formula>
    </cfRule>
    <cfRule type="cellIs" dxfId="8880" priority="1201" operator="equal">
      <formula>"A"</formula>
    </cfRule>
    <cfRule type="cellIs" dxfId="8879" priority="1202" operator="equal">
      <formula>"X"</formula>
    </cfRule>
    <cfRule type="cellIs" dxfId="8878" priority="1203" operator="equal">
      <formula>"L"</formula>
    </cfRule>
    <cfRule type="cellIs" dxfId="8877" priority="1204" operator="equal">
      <formula>"V"</formula>
    </cfRule>
  </conditionalFormatting>
  <conditionalFormatting sqref="AW695:BF695">
    <cfRule type="cellIs" dxfId="8876" priority="1191" operator="equal">
      <formula>"NA"</formula>
    </cfRule>
    <cfRule type="cellIs" dxfId="8875" priority="1192" operator="equal">
      <formula>"NS"</formula>
    </cfRule>
    <cfRule type="cellIs" dxfId="8874" priority="1193" operator="equal">
      <formula>"S"</formula>
    </cfRule>
    <cfRule type="cellIs" dxfId="8873" priority="1194" operator="equal">
      <formula>"A"</formula>
    </cfRule>
    <cfRule type="cellIs" dxfId="8872" priority="1195" operator="equal">
      <formula>"X"</formula>
    </cfRule>
    <cfRule type="cellIs" dxfId="8871" priority="1196" operator="equal">
      <formula>"L"</formula>
    </cfRule>
    <cfRule type="cellIs" dxfId="8870" priority="1197" operator="equal">
      <formula>"V"</formula>
    </cfRule>
  </conditionalFormatting>
  <conditionalFormatting sqref="AW569:BF569">
    <cfRule type="cellIs" dxfId="8869" priority="1184" operator="equal">
      <formula>"NA"</formula>
    </cfRule>
    <cfRule type="cellIs" dxfId="8868" priority="1185" operator="equal">
      <formula>"NS"</formula>
    </cfRule>
    <cfRule type="cellIs" dxfId="8867" priority="1186" operator="equal">
      <formula>"S"</formula>
    </cfRule>
    <cfRule type="cellIs" dxfId="8866" priority="1187" operator="equal">
      <formula>"A"</formula>
    </cfRule>
    <cfRule type="cellIs" dxfId="8865" priority="1188" operator="equal">
      <formula>"X"</formula>
    </cfRule>
    <cfRule type="cellIs" dxfId="8864" priority="1189" operator="equal">
      <formula>"L"</formula>
    </cfRule>
    <cfRule type="cellIs" dxfId="8863" priority="1190" operator="equal">
      <formula>"V"</formula>
    </cfRule>
  </conditionalFormatting>
  <conditionalFormatting sqref="AW570:BF570">
    <cfRule type="cellIs" dxfId="8862" priority="1177" operator="equal">
      <formula>"NA"</formula>
    </cfRule>
    <cfRule type="cellIs" dxfId="8861" priority="1178" operator="equal">
      <formula>"NS"</formula>
    </cfRule>
    <cfRule type="cellIs" dxfId="8860" priority="1179" operator="equal">
      <formula>"S"</formula>
    </cfRule>
    <cfRule type="cellIs" dxfId="8859" priority="1180" operator="equal">
      <formula>"A"</formula>
    </cfRule>
    <cfRule type="cellIs" dxfId="8858" priority="1181" operator="equal">
      <formula>"X"</formula>
    </cfRule>
    <cfRule type="cellIs" dxfId="8857" priority="1182" operator="equal">
      <formula>"L"</formula>
    </cfRule>
    <cfRule type="cellIs" dxfId="8856" priority="1183" operator="equal">
      <formula>"V"</formula>
    </cfRule>
  </conditionalFormatting>
  <conditionalFormatting sqref="AW697:BF697">
    <cfRule type="cellIs" dxfId="8855" priority="1170" operator="equal">
      <formula>"NA"</formula>
    </cfRule>
    <cfRule type="cellIs" dxfId="8854" priority="1171" operator="equal">
      <formula>"NS"</formula>
    </cfRule>
    <cfRule type="cellIs" dxfId="8853" priority="1172" operator="equal">
      <formula>"S"</formula>
    </cfRule>
    <cfRule type="cellIs" dxfId="8852" priority="1173" operator="equal">
      <formula>"A"</formula>
    </cfRule>
    <cfRule type="cellIs" dxfId="8851" priority="1174" operator="equal">
      <formula>"X"</formula>
    </cfRule>
    <cfRule type="cellIs" dxfId="8850" priority="1175" operator="equal">
      <formula>"L"</formula>
    </cfRule>
    <cfRule type="cellIs" dxfId="8849" priority="1176" operator="equal">
      <formula>"V"</formula>
    </cfRule>
  </conditionalFormatting>
  <conditionalFormatting sqref="AW698:BF698">
    <cfRule type="cellIs" dxfId="8848" priority="1163" operator="equal">
      <formula>"NA"</formula>
    </cfRule>
    <cfRule type="cellIs" dxfId="8847" priority="1164" operator="equal">
      <formula>"NS"</formula>
    </cfRule>
    <cfRule type="cellIs" dxfId="8846" priority="1165" operator="equal">
      <formula>"S"</formula>
    </cfRule>
    <cfRule type="cellIs" dxfId="8845" priority="1166" operator="equal">
      <formula>"A"</formula>
    </cfRule>
    <cfRule type="cellIs" dxfId="8844" priority="1167" operator="equal">
      <formula>"X"</formula>
    </cfRule>
    <cfRule type="cellIs" dxfId="8843" priority="1168" operator="equal">
      <formula>"L"</formula>
    </cfRule>
    <cfRule type="cellIs" dxfId="8842" priority="1169" operator="equal">
      <formula>"V"</formula>
    </cfRule>
  </conditionalFormatting>
  <conditionalFormatting sqref="AW699:BF699">
    <cfRule type="cellIs" dxfId="8841" priority="1156" operator="equal">
      <formula>"NA"</formula>
    </cfRule>
    <cfRule type="cellIs" dxfId="8840" priority="1157" operator="equal">
      <formula>"NS"</formula>
    </cfRule>
    <cfRule type="cellIs" dxfId="8839" priority="1158" operator="equal">
      <formula>"S"</formula>
    </cfRule>
    <cfRule type="cellIs" dxfId="8838" priority="1159" operator="equal">
      <formula>"A"</formula>
    </cfRule>
    <cfRule type="cellIs" dxfId="8837" priority="1160" operator="equal">
      <formula>"X"</formula>
    </cfRule>
    <cfRule type="cellIs" dxfId="8836" priority="1161" operator="equal">
      <formula>"L"</formula>
    </cfRule>
    <cfRule type="cellIs" dxfId="8835" priority="1162" operator="equal">
      <formula>"V"</formula>
    </cfRule>
  </conditionalFormatting>
  <conditionalFormatting sqref="AW701:BF701">
    <cfRule type="cellIs" dxfId="8834" priority="1149" operator="equal">
      <formula>"NA"</formula>
    </cfRule>
    <cfRule type="cellIs" dxfId="8833" priority="1150" operator="equal">
      <formula>"NS"</formula>
    </cfRule>
    <cfRule type="cellIs" dxfId="8832" priority="1151" operator="equal">
      <formula>"S"</formula>
    </cfRule>
    <cfRule type="cellIs" dxfId="8831" priority="1152" operator="equal">
      <formula>"A"</formula>
    </cfRule>
    <cfRule type="cellIs" dxfId="8830" priority="1153" operator="equal">
      <formula>"X"</formula>
    </cfRule>
    <cfRule type="cellIs" dxfId="8829" priority="1154" operator="equal">
      <formula>"L"</formula>
    </cfRule>
    <cfRule type="cellIs" dxfId="8828" priority="1155" operator="equal">
      <formula>"V"</formula>
    </cfRule>
  </conditionalFormatting>
  <conditionalFormatting sqref="AW565:BF565">
    <cfRule type="cellIs" dxfId="8827" priority="1142" operator="equal">
      <formula>"NA"</formula>
    </cfRule>
    <cfRule type="cellIs" dxfId="8826" priority="1143" operator="equal">
      <formula>"NS"</formula>
    </cfRule>
    <cfRule type="cellIs" dxfId="8825" priority="1144" operator="equal">
      <formula>"S"</formula>
    </cfRule>
    <cfRule type="cellIs" dxfId="8824" priority="1145" operator="equal">
      <formula>"A"</formula>
    </cfRule>
    <cfRule type="cellIs" dxfId="8823" priority="1146" operator="equal">
      <formula>"X"</formula>
    </cfRule>
    <cfRule type="cellIs" dxfId="8822" priority="1147" operator="equal">
      <formula>"L"</formula>
    </cfRule>
    <cfRule type="cellIs" dxfId="8821" priority="1148" operator="equal">
      <formula>"V"</formula>
    </cfRule>
  </conditionalFormatting>
  <conditionalFormatting sqref="AW566:BF566">
    <cfRule type="cellIs" dxfId="8820" priority="1135" operator="equal">
      <formula>"NA"</formula>
    </cfRule>
    <cfRule type="cellIs" dxfId="8819" priority="1136" operator="equal">
      <formula>"NS"</formula>
    </cfRule>
    <cfRule type="cellIs" dxfId="8818" priority="1137" operator="equal">
      <formula>"S"</formula>
    </cfRule>
    <cfRule type="cellIs" dxfId="8817" priority="1138" operator="equal">
      <formula>"A"</formula>
    </cfRule>
    <cfRule type="cellIs" dxfId="8816" priority="1139" operator="equal">
      <formula>"X"</formula>
    </cfRule>
    <cfRule type="cellIs" dxfId="8815" priority="1140" operator="equal">
      <formula>"L"</formula>
    </cfRule>
    <cfRule type="cellIs" dxfId="8814" priority="1141" operator="equal">
      <formula>"V"</formula>
    </cfRule>
  </conditionalFormatting>
  <conditionalFormatting sqref="AW702:BF702">
    <cfRule type="cellIs" dxfId="8813" priority="1128" operator="equal">
      <formula>"NA"</formula>
    </cfRule>
    <cfRule type="cellIs" dxfId="8812" priority="1129" operator="equal">
      <formula>"NS"</formula>
    </cfRule>
    <cfRule type="cellIs" dxfId="8811" priority="1130" operator="equal">
      <formula>"S"</formula>
    </cfRule>
    <cfRule type="cellIs" dxfId="8810" priority="1131" operator="equal">
      <formula>"A"</formula>
    </cfRule>
    <cfRule type="cellIs" dxfId="8809" priority="1132" operator="equal">
      <formula>"X"</formula>
    </cfRule>
    <cfRule type="cellIs" dxfId="8808" priority="1133" operator="equal">
      <formula>"L"</formula>
    </cfRule>
    <cfRule type="cellIs" dxfId="8807" priority="1134" operator="equal">
      <formula>"V"</formula>
    </cfRule>
  </conditionalFormatting>
  <conditionalFormatting sqref="AW583:BF583">
    <cfRule type="cellIs" dxfId="8806" priority="1121" operator="equal">
      <formula>"NA"</formula>
    </cfRule>
    <cfRule type="cellIs" dxfId="8805" priority="1122" operator="equal">
      <formula>"NS"</formula>
    </cfRule>
    <cfRule type="cellIs" dxfId="8804" priority="1123" operator="equal">
      <formula>"S"</formula>
    </cfRule>
    <cfRule type="cellIs" dxfId="8803" priority="1124" operator="equal">
      <formula>"A"</formula>
    </cfRule>
    <cfRule type="cellIs" dxfId="8802" priority="1125" operator="equal">
      <formula>"X"</formula>
    </cfRule>
    <cfRule type="cellIs" dxfId="8801" priority="1126" operator="equal">
      <formula>"L"</formula>
    </cfRule>
    <cfRule type="cellIs" dxfId="8800" priority="1127" operator="equal">
      <formula>"V"</formula>
    </cfRule>
  </conditionalFormatting>
  <conditionalFormatting sqref="AW586:BF586">
    <cfRule type="cellIs" dxfId="8799" priority="1114" operator="equal">
      <formula>"NA"</formula>
    </cfRule>
    <cfRule type="cellIs" dxfId="8798" priority="1115" operator="equal">
      <formula>"NS"</formula>
    </cfRule>
    <cfRule type="cellIs" dxfId="8797" priority="1116" operator="equal">
      <formula>"S"</formula>
    </cfRule>
    <cfRule type="cellIs" dxfId="8796" priority="1117" operator="equal">
      <formula>"A"</formula>
    </cfRule>
    <cfRule type="cellIs" dxfId="8795" priority="1118" operator="equal">
      <formula>"X"</formula>
    </cfRule>
    <cfRule type="cellIs" dxfId="8794" priority="1119" operator="equal">
      <formula>"L"</formula>
    </cfRule>
    <cfRule type="cellIs" dxfId="8793" priority="1120" operator="equal">
      <formula>"V"</formula>
    </cfRule>
  </conditionalFormatting>
  <conditionalFormatting sqref="AW556:BF557">
    <cfRule type="cellIs" dxfId="8792" priority="1107" operator="equal">
      <formula>"NA"</formula>
    </cfRule>
    <cfRule type="cellIs" dxfId="8791" priority="1108" operator="equal">
      <formula>"NS"</formula>
    </cfRule>
    <cfRule type="cellIs" dxfId="8790" priority="1109" operator="equal">
      <formula>"S"</formula>
    </cfRule>
    <cfRule type="cellIs" dxfId="8789" priority="1110" operator="equal">
      <formula>"A"</formula>
    </cfRule>
    <cfRule type="cellIs" dxfId="8788" priority="1111" operator="equal">
      <formula>"X"</formula>
    </cfRule>
    <cfRule type="cellIs" dxfId="8787" priority="1112" operator="equal">
      <formula>"L"</formula>
    </cfRule>
    <cfRule type="cellIs" dxfId="8786" priority="1113" operator="equal">
      <formula>"V"</formula>
    </cfRule>
  </conditionalFormatting>
  <conditionalFormatting sqref="AW592:BF597">
    <cfRule type="cellIs" dxfId="8785" priority="1100" operator="equal">
      <formula>"NA"</formula>
    </cfRule>
    <cfRule type="cellIs" dxfId="8784" priority="1101" operator="equal">
      <formula>"NS"</formula>
    </cfRule>
    <cfRule type="cellIs" dxfId="8783" priority="1102" operator="equal">
      <formula>"S"</formula>
    </cfRule>
    <cfRule type="cellIs" dxfId="8782" priority="1103" operator="equal">
      <formula>"A"</formula>
    </cfRule>
    <cfRule type="cellIs" dxfId="8781" priority="1104" operator="equal">
      <formula>"X"</formula>
    </cfRule>
    <cfRule type="cellIs" dxfId="8780" priority="1105" operator="equal">
      <formula>"L"</formula>
    </cfRule>
    <cfRule type="cellIs" dxfId="8779" priority="1106" operator="equal">
      <formula>"V"</formula>
    </cfRule>
  </conditionalFormatting>
  <conditionalFormatting sqref="AW599:BF604">
    <cfRule type="cellIs" dxfId="8778" priority="1093" operator="equal">
      <formula>"NA"</formula>
    </cfRule>
    <cfRule type="cellIs" dxfId="8777" priority="1094" operator="equal">
      <formula>"NS"</formula>
    </cfRule>
    <cfRule type="cellIs" dxfId="8776" priority="1095" operator="equal">
      <formula>"S"</formula>
    </cfRule>
    <cfRule type="cellIs" dxfId="8775" priority="1096" operator="equal">
      <formula>"A"</formula>
    </cfRule>
    <cfRule type="cellIs" dxfId="8774" priority="1097" operator="equal">
      <formula>"X"</formula>
    </cfRule>
    <cfRule type="cellIs" dxfId="8773" priority="1098" operator="equal">
      <formula>"L"</formula>
    </cfRule>
    <cfRule type="cellIs" dxfId="8772" priority="1099" operator="equal">
      <formula>"V"</formula>
    </cfRule>
  </conditionalFormatting>
  <conditionalFormatting sqref="AW663:BF663 AW649:BF649">
    <cfRule type="cellIs" dxfId="8771" priority="1086" operator="equal">
      <formula>"NA"</formula>
    </cfRule>
    <cfRule type="cellIs" dxfId="8770" priority="1087" operator="equal">
      <formula>"NS"</formula>
    </cfRule>
    <cfRule type="cellIs" dxfId="8769" priority="1088" operator="equal">
      <formula>"S"</formula>
    </cfRule>
    <cfRule type="cellIs" dxfId="8768" priority="1089" operator="equal">
      <formula>"A"</formula>
    </cfRule>
    <cfRule type="cellIs" dxfId="8767" priority="1090" operator="equal">
      <formula>"X"</formula>
    </cfRule>
    <cfRule type="cellIs" dxfId="8766" priority="1091" operator="equal">
      <formula>"L"</formula>
    </cfRule>
    <cfRule type="cellIs" dxfId="8765" priority="1092" operator="equal">
      <formula>"V"</formula>
    </cfRule>
  </conditionalFormatting>
  <conditionalFormatting sqref="AW650:BF650">
    <cfRule type="cellIs" dxfId="8764" priority="1079" operator="equal">
      <formula>"NA"</formula>
    </cfRule>
    <cfRule type="cellIs" dxfId="8763" priority="1080" operator="equal">
      <formula>"NS"</formula>
    </cfRule>
    <cfRule type="cellIs" dxfId="8762" priority="1081" operator="equal">
      <formula>"S"</formula>
    </cfRule>
    <cfRule type="cellIs" dxfId="8761" priority="1082" operator="equal">
      <formula>"A"</formula>
    </cfRule>
    <cfRule type="cellIs" dxfId="8760" priority="1083" operator="equal">
      <formula>"X"</formula>
    </cfRule>
    <cfRule type="cellIs" dxfId="8759" priority="1084" operator="equal">
      <formula>"L"</formula>
    </cfRule>
    <cfRule type="cellIs" dxfId="8758" priority="1085" operator="equal">
      <formula>"V"</formula>
    </cfRule>
  </conditionalFormatting>
  <conditionalFormatting sqref="AW651:BF651">
    <cfRule type="cellIs" dxfId="8757" priority="1072" operator="equal">
      <formula>"NA"</formula>
    </cfRule>
    <cfRule type="cellIs" dxfId="8756" priority="1073" operator="equal">
      <formula>"NS"</formula>
    </cfRule>
    <cfRule type="cellIs" dxfId="8755" priority="1074" operator="equal">
      <formula>"S"</formula>
    </cfRule>
    <cfRule type="cellIs" dxfId="8754" priority="1075" operator="equal">
      <formula>"A"</formula>
    </cfRule>
    <cfRule type="cellIs" dxfId="8753" priority="1076" operator="equal">
      <formula>"X"</formula>
    </cfRule>
    <cfRule type="cellIs" dxfId="8752" priority="1077" operator="equal">
      <formula>"L"</formula>
    </cfRule>
    <cfRule type="cellIs" dxfId="8751" priority="1078" operator="equal">
      <formula>"V"</formula>
    </cfRule>
  </conditionalFormatting>
  <conditionalFormatting sqref="AW652:BF652">
    <cfRule type="cellIs" dxfId="8750" priority="1065" operator="equal">
      <formula>"NA"</formula>
    </cfRule>
    <cfRule type="cellIs" dxfId="8749" priority="1066" operator="equal">
      <formula>"NS"</formula>
    </cfRule>
    <cfRule type="cellIs" dxfId="8748" priority="1067" operator="equal">
      <formula>"S"</formula>
    </cfRule>
    <cfRule type="cellIs" dxfId="8747" priority="1068" operator="equal">
      <formula>"A"</formula>
    </cfRule>
    <cfRule type="cellIs" dxfId="8746" priority="1069" operator="equal">
      <formula>"X"</formula>
    </cfRule>
    <cfRule type="cellIs" dxfId="8745" priority="1070" operator="equal">
      <formula>"L"</formula>
    </cfRule>
    <cfRule type="cellIs" dxfId="8744" priority="1071" operator="equal">
      <formula>"V"</formula>
    </cfRule>
  </conditionalFormatting>
  <conditionalFormatting sqref="AW653:BF653">
    <cfRule type="cellIs" dxfId="8743" priority="1058" operator="equal">
      <formula>"NA"</formula>
    </cfRule>
    <cfRule type="cellIs" dxfId="8742" priority="1059" operator="equal">
      <formula>"NS"</formula>
    </cfRule>
    <cfRule type="cellIs" dxfId="8741" priority="1060" operator="equal">
      <formula>"S"</formula>
    </cfRule>
    <cfRule type="cellIs" dxfId="8740" priority="1061" operator="equal">
      <formula>"A"</formula>
    </cfRule>
    <cfRule type="cellIs" dxfId="8739" priority="1062" operator="equal">
      <formula>"X"</formula>
    </cfRule>
    <cfRule type="cellIs" dxfId="8738" priority="1063" operator="equal">
      <formula>"L"</formula>
    </cfRule>
    <cfRule type="cellIs" dxfId="8737" priority="1064" operator="equal">
      <formula>"V"</formula>
    </cfRule>
  </conditionalFormatting>
  <conditionalFormatting sqref="AW655:BF655">
    <cfRule type="cellIs" dxfId="8736" priority="1044" operator="equal">
      <formula>"NA"</formula>
    </cfRule>
    <cfRule type="cellIs" dxfId="8735" priority="1045" operator="equal">
      <formula>"NS"</formula>
    </cfRule>
    <cfRule type="cellIs" dxfId="8734" priority="1046" operator="equal">
      <formula>"S"</formula>
    </cfRule>
    <cfRule type="cellIs" dxfId="8733" priority="1047" operator="equal">
      <formula>"A"</formula>
    </cfRule>
    <cfRule type="cellIs" dxfId="8732" priority="1048" operator="equal">
      <formula>"X"</formula>
    </cfRule>
    <cfRule type="cellIs" dxfId="8731" priority="1049" operator="equal">
      <formula>"L"</formula>
    </cfRule>
    <cfRule type="cellIs" dxfId="8730" priority="1050" operator="equal">
      <formula>"V"</formula>
    </cfRule>
  </conditionalFormatting>
  <conditionalFormatting sqref="AW654:BF654">
    <cfRule type="cellIs" dxfId="8729" priority="1051" operator="equal">
      <formula>"NA"</formula>
    </cfRule>
    <cfRule type="cellIs" dxfId="8728" priority="1052" operator="equal">
      <formula>"NS"</formula>
    </cfRule>
    <cfRule type="cellIs" dxfId="8727" priority="1053" operator="equal">
      <formula>"S"</formula>
    </cfRule>
    <cfRule type="cellIs" dxfId="8726" priority="1054" operator="equal">
      <formula>"A"</formula>
    </cfRule>
    <cfRule type="cellIs" dxfId="8725" priority="1055" operator="equal">
      <formula>"X"</formula>
    </cfRule>
    <cfRule type="cellIs" dxfId="8724" priority="1056" operator="equal">
      <formula>"L"</formula>
    </cfRule>
    <cfRule type="cellIs" dxfId="8723" priority="1057" operator="equal">
      <formula>"V"</formula>
    </cfRule>
  </conditionalFormatting>
  <conditionalFormatting sqref="AW659:BF659">
    <cfRule type="cellIs" dxfId="8722" priority="1037" operator="equal">
      <formula>"NA"</formula>
    </cfRule>
    <cfRule type="cellIs" dxfId="8721" priority="1038" operator="equal">
      <formula>"NS"</formula>
    </cfRule>
    <cfRule type="cellIs" dxfId="8720" priority="1039" operator="equal">
      <formula>"S"</formula>
    </cfRule>
    <cfRule type="cellIs" dxfId="8719" priority="1040" operator="equal">
      <formula>"A"</formula>
    </cfRule>
    <cfRule type="cellIs" dxfId="8718" priority="1041" operator="equal">
      <formula>"X"</formula>
    </cfRule>
    <cfRule type="cellIs" dxfId="8717" priority="1042" operator="equal">
      <formula>"L"</formula>
    </cfRule>
    <cfRule type="cellIs" dxfId="8716" priority="1043" operator="equal">
      <formula>"V"</formula>
    </cfRule>
  </conditionalFormatting>
  <conditionalFormatting sqref="AW657:BF657">
    <cfRule type="cellIs" dxfId="8715" priority="1030" operator="equal">
      <formula>"NA"</formula>
    </cfRule>
    <cfRule type="cellIs" dxfId="8714" priority="1031" operator="equal">
      <formula>"NS"</formula>
    </cfRule>
    <cfRule type="cellIs" dxfId="8713" priority="1032" operator="equal">
      <formula>"S"</formula>
    </cfRule>
    <cfRule type="cellIs" dxfId="8712" priority="1033" operator="equal">
      <formula>"A"</formula>
    </cfRule>
    <cfRule type="cellIs" dxfId="8711" priority="1034" operator="equal">
      <formula>"X"</formula>
    </cfRule>
    <cfRule type="cellIs" dxfId="8710" priority="1035" operator="equal">
      <formula>"L"</formula>
    </cfRule>
    <cfRule type="cellIs" dxfId="8709" priority="1036" operator="equal">
      <formula>"V"</formula>
    </cfRule>
  </conditionalFormatting>
  <conditionalFormatting sqref="AW656:BF656">
    <cfRule type="cellIs" dxfId="8708" priority="1023" operator="equal">
      <formula>"NA"</formula>
    </cfRule>
    <cfRule type="cellIs" dxfId="8707" priority="1024" operator="equal">
      <formula>"NS"</formula>
    </cfRule>
    <cfRule type="cellIs" dxfId="8706" priority="1025" operator="equal">
      <formula>"S"</formula>
    </cfRule>
    <cfRule type="cellIs" dxfId="8705" priority="1026" operator="equal">
      <formula>"A"</formula>
    </cfRule>
    <cfRule type="cellIs" dxfId="8704" priority="1027" operator="equal">
      <formula>"X"</formula>
    </cfRule>
    <cfRule type="cellIs" dxfId="8703" priority="1028" operator="equal">
      <formula>"L"</formula>
    </cfRule>
    <cfRule type="cellIs" dxfId="8702" priority="1029" operator="equal">
      <formula>"V"</formula>
    </cfRule>
  </conditionalFormatting>
  <conditionalFormatting sqref="AW658:BF658">
    <cfRule type="cellIs" dxfId="8701" priority="1016" operator="equal">
      <formula>"NA"</formula>
    </cfRule>
    <cfRule type="cellIs" dxfId="8700" priority="1017" operator="equal">
      <formula>"NS"</formula>
    </cfRule>
    <cfRule type="cellIs" dxfId="8699" priority="1018" operator="equal">
      <formula>"S"</formula>
    </cfRule>
    <cfRule type="cellIs" dxfId="8698" priority="1019" operator="equal">
      <formula>"A"</formula>
    </cfRule>
    <cfRule type="cellIs" dxfId="8697" priority="1020" operator="equal">
      <formula>"X"</formula>
    </cfRule>
    <cfRule type="cellIs" dxfId="8696" priority="1021" operator="equal">
      <formula>"L"</formula>
    </cfRule>
    <cfRule type="cellIs" dxfId="8695" priority="1022" operator="equal">
      <formula>"V"</formula>
    </cfRule>
  </conditionalFormatting>
  <conditionalFormatting sqref="AW660:BF660">
    <cfRule type="cellIs" dxfId="8694" priority="1009" operator="equal">
      <formula>"NA"</formula>
    </cfRule>
    <cfRule type="cellIs" dxfId="8693" priority="1010" operator="equal">
      <formula>"NS"</formula>
    </cfRule>
    <cfRule type="cellIs" dxfId="8692" priority="1011" operator="equal">
      <formula>"S"</formula>
    </cfRule>
    <cfRule type="cellIs" dxfId="8691" priority="1012" operator="equal">
      <formula>"A"</formula>
    </cfRule>
    <cfRule type="cellIs" dxfId="8690" priority="1013" operator="equal">
      <formula>"X"</formula>
    </cfRule>
    <cfRule type="cellIs" dxfId="8689" priority="1014" operator="equal">
      <formula>"L"</formula>
    </cfRule>
    <cfRule type="cellIs" dxfId="8688" priority="1015" operator="equal">
      <formula>"V"</formula>
    </cfRule>
  </conditionalFormatting>
  <conditionalFormatting sqref="AW661:BF661">
    <cfRule type="cellIs" dxfId="8687" priority="1002" operator="equal">
      <formula>"NA"</formula>
    </cfRule>
    <cfRule type="cellIs" dxfId="8686" priority="1003" operator="equal">
      <formula>"NS"</formula>
    </cfRule>
    <cfRule type="cellIs" dxfId="8685" priority="1004" operator="equal">
      <formula>"S"</formula>
    </cfRule>
    <cfRule type="cellIs" dxfId="8684" priority="1005" operator="equal">
      <formula>"A"</formula>
    </cfRule>
    <cfRule type="cellIs" dxfId="8683" priority="1006" operator="equal">
      <formula>"X"</formula>
    </cfRule>
    <cfRule type="cellIs" dxfId="8682" priority="1007" operator="equal">
      <formula>"L"</formula>
    </cfRule>
    <cfRule type="cellIs" dxfId="8681" priority="1008" operator="equal">
      <formula>"V"</formula>
    </cfRule>
  </conditionalFormatting>
  <conditionalFormatting sqref="AW662:BF662">
    <cfRule type="cellIs" dxfId="8680" priority="995" operator="equal">
      <formula>"NA"</formula>
    </cfRule>
    <cfRule type="cellIs" dxfId="8679" priority="996" operator="equal">
      <formula>"NS"</formula>
    </cfRule>
    <cfRule type="cellIs" dxfId="8678" priority="997" operator="equal">
      <formula>"S"</formula>
    </cfRule>
    <cfRule type="cellIs" dxfId="8677" priority="998" operator="equal">
      <formula>"A"</formula>
    </cfRule>
    <cfRule type="cellIs" dxfId="8676" priority="999" operator="equal">
      <formula>"X"</formula>
    </cfRule>
    <cfRule type="cellIs" dxfId="8675" priority="1000" operator="equal">
      <formula>"L"</formula>
    </cfRule>
    <cfRule type="cellIs" dxfId="8674" priority="1001" operator="equal">
      <formula>"V"</formula>
    </cfRule>
  </conditionalFormatting>
  <conditionalFormatting sqref="AW673:BF673">
    <cfRule type="cellIs" dxfId="8673" priority="988" operator="equal">
      <formula>"NA"</formula>
    </cfRule>
    <cfRule type="cellIs" dxfId="8672" priority="989" operator="equal">
      <formula>"NS"</formula>
    </cfRule>
    <cfRule type="cellIs" dxfId="8671" priority="990" operator="equal">
      <formula>"S"</formula>
    </cfRule>
    <cfRule type="cellIs" dxfId="8670" priority="991" operator="equal">
      <formula>"A"</formula>
    </cfRule>
    <cfRule type="cellIs" dxfId="8669" priority="992" operator="equal">
      <formula>"X"</formula>
    </cfRule>
    <cfRule type="cellIs" dxfId="8668" priority="993" operator="equal">
      <formula>"L"</formula>
    </cfRule>
    <cfRule type="cellIs" dxfId="8667" priority="994" operator="equal">
      <formula>"V"</formula>
    </cfRule>
  </conditionalFormatting>
  <conditionalFormatting sqref="AW664:BF664">
    <cfRule type="cellIs" dxfId="8666" priority="981" operator="equal">
      <formula>"NA"</formula>
    </cfRule>
    <cfRule type="cellIs" dxfId="8665" priority="982" operator="equal">
      <formula>"NS"</formula>
    </cfRule>
    <cfRule type="cellIs" dxfId="8664" priority="983" operator="equal">
      <formula>"S"</formula>
    </cfRule>
    <cfRule type="cellIs" dxfId="8663" priority="984" operator="equal">
      <formula>"A"</formula>
    </cfRule>
    <cfRule type="cellIs" dxfId="8662" priority="985" operator="equal">
      <formula>"X"</formula>
    </cfRule>
    <cfRule type="cellIs" dxfId="8661" priority="986" operator="equal">
      <formula>"L"</formula>
    </cfRule>
    <cfRule type="cellIs" dxfId="8660" priority="987" operator="equal">
      <formula>"V"</formula>
    </cfRule>
  </conditionalFormatting>
  <conditionalFormatting sqref="AW665:BF665">
    <cfRule type="cellIs" dxfId="8659" priority="974" operator="equal">
      <formula>"NA"</formula>
    </cfRule>
    <cfRule type="cellIs" dxfId="8658" priority="975" operator="equal">
      <formula>"NS"</formula>
    </cfRule>
    <cfRule type="cellIs" dxfId="8657" priority="976" operator="equal">
      <formula>"S"</formula>
    </cfRule>
    <cfRule type="cellIs" dxfId="8656" priority="977" operator="equal">
      <formula>"A"</formula>
    </cfRule>
    <cfRule type="cellIs" dxfId="8655" priority="978" operator="equal">
      <formula>"X"</formula>
    </cfRule>
    <cfRule type="cellIs" dxfId="8654" priority="979" operator="equal">
      <formula>"L"</formula>
    </cfRule>
    <cfRule type="cellIs" dxfId="8653" priority="980" operator="equal">
      <formula>"V"</formula>
    </cfRule>
  </conditionalFormatting>
  <conditionalFormatting sqref="AW666:BF666">
    <cfRule type="cellIs" dxfId="8652" priority="967" operator="equal">
      <formula>"NA"</formula>
    </cfRule>
    <cfRule type="cellIs" dxfId="8651" priority="968" operator="equal">
      <formula>"NS"</formula>
    </cfRule>
    <cfRule type="cellIs" dxfId="8650" priority="969" operator="equal">
      <formula>"S"</formula>
    </cfRule>
    <cfRule type="cellIs" dxfId="8649" priority="970" operator="equal">
      <formula>"A"</formula>
    </cfRule>
    <cfRule type="cellIs" dxfId="8648" priority="971" operator="equal">
      <formula>"X"</formula>
    </cfRule>
    <cfRule type="cellIs" dxfId="8647" priority="972" operator="equal">
      <formula>"L"</formula>
    </cfRule>
    <cfRule type="cellIs" dxfId="8646" priority="973" operator="equal">
      <formula>"V"</formula>
    </cfRule>
  </conditionalFormatting>
  <conditionalFormatting sqref="AW667:BF667">
    <cfRule type="cellIs" dxfId="8645" priority="960" operator="equal">
      <formula>"NA"</formula>
    </cfRule>
    <cfRule type="cellIs" dxfId="8644" priority="961" operator="equal">
      <formula>"NS"</formula>
    </cfRule>
    <cfRule type="cellIs" dxfId="8643" priority="962" operator="equal">
      <formula>"S"</formula>
    </cfRule>
    <cfRule type="cellIs" dxfId="8642" priority="963" operator="equal">
      <formula>"A"</formula>
    </cfRule>
    <cfRule type="cellIs" dxfId="8641" priority="964" operator="equal">
      <formula>"X"</formula>
    </cfRule>
    <cfRule type="cellIs" dxfId="8640" priority="965" operator="equal">
      <formula>"L"</formula>
    </cfRule>
    <cfRule type="cellIs" dxfId="8639" priority="966" operator="equal">
      <formula>"V"</formula>
    </cfRule>
  </conditionalFormatting>
  <conditionalFormatting sqref="AW669:BF669">
    <cfRule type="cellIs" dxfId="8638" priority="953" operator="equal">
      <formula>"NA"</formula>
    </cfRule>
    <cfRule type="cellIs" dxfId="8637" priority="954" operator="equal">
      <formula>"NS"</formula>
    </cfRule>
    <cfRule type="cellIs" dxfId="8636" priority="955" operator="equal">
      <formula>"S"</formula>
    </cfRule>
    <cfRule type="cellIs" dxfId="8635" priority="956" operator="equal">
      <formula>"A"</formula>
    </cfRule>
    <cfRule type="cellIs" dxfId="8634" priority="957" operator="equal">
      <formula>"X"</formula>
    </cfRule>
    <cfRule type="cellIs" dxfId="8633" priority="958" operator="equal">
      <formula>"L"</formula>
    </cfRule>
    <cfRule type="cellIs" dxfId="8632" priority="959" operator="equal">
      <formula>"V"</formula>
    </cfRule>
  </conditionalFormatting>
  <conditionalFormatting sqref="AW670:BF670">
    <cfRule type="cellIs" dxfId="8631" priority="946" operator="equal">
      <formula>"NA"</formula>
    </cfRule>
    <cfRule type="cellIs" dxfId="8630" priority="947" operator="equal">
      <formula>"NS"</formula>
    </cfRule>
    <cfRule type="cellIs" dxfId="8629" priority="948" operator="equal">
      <formula>"S"</formula>
    </cfRule>
    <cfRule type="cellIs" dxfId="8628" priority="949" operator="equal">
      <formula>"A"</formula>
    </cfRule>
    <cfRule type="cellIs" dxfId="8627" priority="950" operator="equal">
      <formula>"X"</formula>
    </cfRule>
    <cfRule type="cellIs" dxfId="8626" priority="951" operator="equal">
      <formula>"L"</formula>
    </cfRule>
    <cfRule type="cellIs" dxfId="8625" priority="952" operator="equal">
      <formula>"V"</formula>
    </cfRule>
  </conditionalFormatting>
  <conditionalFormatting sqref="AW671:BF671">
    <cfRule type="cellIs" dxfId="8624" priority="939" operator="equal">
      <formula>"NA"</formula>
    </cfRule>
    <cfRule type="cellIs" dxfId="8623" priority="940" operator="equal">
      <formula>"NS"</formula>
    </cfRule>
    <cfRule type="cellIs" dxfId="8622" priority="941" operator="equal">
      <formula>"S"</formula>
    </cfRule>
    <cfRule type="cellIs" dxfId="8621" priority="942" operator="equal">
      <formula>"A"</formula>
    </cfRule>
    <cfRule type="cellIs" dxfId="8620" priority="943" operator="equal">
      <formula>"X"</formula>
    </cfRule>
    <cfRule type="cellIs" dxfId="8619" priority="944" operator="equal">
      <formula>"L"</formula>
    </cfRule>
    <cfRule type="cellIs" dxfId="8618" priority="945" operator="equal">
      <formula>"V"</formula>
    </cfRule>
  </conditionalFormatting>
  <conditionalFormatting sqref="AW672:BF672">
    <cfRule type="cellIs" dxfId="8617" priority="932" operator="equal">
      <formula>"NA"</formula>
    </cfRule>
    <cfRule type="cellIs" dxfId="8616" priority="933" operator="equal">
      <formula>"NS"</formula>
    </cfRule>
    <cfRule type="cellIs" dxfId="8615" priority="934" operator="equal">
      <formula>"S"</formula>
    </cfRule>
    <cfRule type="cellIs" dxfId="8614" priority="935" operator="equal">
      <formula>"A"</formula>
    </cfRule>
    <cfRule type="cellIs" dxfId="8613" priority="936" operator="equal">
      <formula>"X"</formula>
    </cfRule>
    <cfRule type="cellIs" dxfId="8612" priority="937" operator="equal">
      <formula>"L"</formula>
    </cfRule>
    <cfRule type="cellIs" dxfId="8611" priority="938" operator="equal">
      <formula>"V"</formula>
    </cfRule>
  </conditionalFormatting>
  <conditionalFormatting sqref="AW688:BF688">
    <cfRule type="cellIs" dxfId="8610" priority="925" operator="equal">
      <formula>"NA"</formula>
    </cfRule>
    <cfRule type="cellIs" dxfId="8609" priority="926" operator="equal">
      <formula>"NS"</formula>
    </cfRule>
    <cfRule type="cellIs" dxfId="8608" priority="927" operator="equal">
      <formula>"S"</formula>
    </cfRule>
    <cfRule type="cellIs" dxfId="8607" priority="928" operator="equal">
      <formula>"A"</formula>
    </cfRule>
    <cfRule type="cellIs" dxfId="8606" priority="929" operator="equal">
      <formula>"X"</formula>
    </cfRule>
    <cfRule type="cellIs" dxfId="8605" priority="930" operator="equal">
      <formula>"L"</formula>
    </cfRule>
    <cfRule type="cellIs" dxfId="8604" priority="931" operator="equal">
      <formula>"V"</formula>
    </cfRule>
  </conditionalFormatting>
  <conditionalFormatting sqref="AW680:BF680">
    <cfRule type="cellIs" dxfId="8603" priority="918" operator="equal">
      <formula>"NA"</formula>
    </cfRule>
    <cfRule type="cellIs" dxfId="8602" priority="919" operator="equal">
      <formula>"NS"</formula>
    </cfRule>
    <cfRule type="cellIs" dxfId="8601" priority="920" operator="equal">
      <formula>"S"</formula>
    </cfRule>
    <cfRule type="cellIs" dxfId="8600" priority="921" operator="equal">
      <formula>"A"</formula>
    </cfRule>
    <cfRule type="cellIs" dxfId="8599" priority="922" operator="equal">
      <formula>"X"</formula>
    </cfRule>
    <cfRule type="cellIs" dxfId="8598" priority="923" operator="equal">
      <formula>"L"</formula>
    </cfRule>
    <cfRule type="cellIs" dxfId="8597" priority="924" operator="equal">
      <formula>"V"</formula>
    </cfRule>
  </conditionalFormatting>
  <conditionalFormatting sqref="AW684:BF684">
    <cfRule type="cellIs" dxfId="8596" priority="911" operator="equal">
      <formula>"NA"</formula>
    </cfRule>
    <cfRule type="cellIs" dxfId="8595" priority="912" operator="equal">
      <formula>"NS"</formula>
    </cfRule>
    <cfRule type="cellIs" dxfId="8594" priority="913" operator="equal">
      <formula>"S"</formula>
    </cfRule>
    <cfRule type="cellIs" dxfId="8593" priority="914" operator="equal">
      <formula>"A"</formula>
    </cfRule>
    <cfRule type="cellIs" dxfId="8592" priority="915" operator="equal">
      <formula>"X"</formula>
    </cfRule>
    <cfRule type="cellIs" dxfId="8591" priority="916" operator="equal">
      <formula>"L"</formula>
    </cfRule>
    <cfRule type="cellIs" dxfId="8590" priority="917" operator="equal">
      <formula>"V"</formula>
    </cfRule>
  </conditionalFormatting>
  <conditionalFormatting sqref="AW682:BF682">
    <cfRule type="cellIs" dxfId="8589" priority="904" operator="equal">
      <formula>"NA"</formula>
    </cfRule>
    <cfRule type="cellIs" dxfId="8588" priority="905" operator="equal">
      <formula>"NS"</formula>
    </cfRule>
    <cfRule type="cellIs" dxfId="8587" priority="906" operator="equal">
      <formula>"S"</formula>
    </cfRule>
    <cfRule type="cellIs" dxfId="8586" priority="907" operator="equal">
      <formula>"A"</formula>
    </cfRule>
    <cfRule type="cellIs" dxfId="8585" priority="908" operator="equal">
      <formula>"X"</formula>
    </cfRule>
    <cfRule type="cellIs" dxfId="8584" priority="909" operator="equal">
      <formula>"L"</formula>
    </cfRule>
    <cfRule type="cellIs" dxfId="8583" priority="910" operator="equal">
      <formula>"V"</formula>
    </cfRule>
  </conditionalFormatting>
  <conditionalFormatting sqref="AW681:BF681">
    <cfRule type="cellIs" dxfId="8582" priority="897" operator="equal">
      <formula>"NA"</formula>
    </cfRule>
    <cfRule type="cellIs" dxfId="8581" priority="898" operator="equal">
      <formula>"NS"</formula>
    </cfRule>
    <cfRule type="cellIs" dxfId="8580" priority="899" operator="equal">
      <formula>"S"</formula>
    </cfRule>
    <cfRule type="cellIs" dxfId="8579" priority="900" operator="equal">
      <formula>"A"</formula>
    </cfRule>
    <cfRule type="cellIs" dxfId="8578" priority="901" operator="equal">
      <formula>"X"</formula>
    </cfRule>
    <cfRule type="cellIs" dxfId="8577" priority="902" operator="equal">
      <formula>"L"</formula>
    </cfRule>
    <cfRule type="cellIs" dxfId="8576" priority="903" operator="equal">
      <formula>"V"</formula>
    </cfRule>
  </conditionalFormatting>
  <conditionalFormatting sqref="AW683:BF683">
    <cfRule type="cellIs" dxfId="8575" priority="890" operator="equal">
      <formula>"NA"</formula>
    </cfRule>
    <cfRule type="cellIs" dxfId="8574" priority="891" operator="equal">
      <formula>"NS"</formula>
    </cfRule>
    <cfRule type="cellIs" dxfId="8573" priority="892" operator="equal">
      <formula>"S"</formula>
    </cfRule>
    <cfRule type="cellIs" dxfId="8572" priority="893" operator="equal">
      <formula>"A"</formula>
    </cfRule>
    <cfRule type="cellIs" dxfId="8571" priority="894" operator="equal">
      <formula>"X"</formula>
    </cfRule>
    <cfRule type="cellIs" dxfId="8570" priority="895" operator="equal">
      <formula>"L"</formula>
    </cfRule>
    <cfRule type="cellIs" dxfId="8569" priority="896" operator="equal">
      <formula>"V"</formula>
    </cfRule>
  </conditionalFormatting>
  <conditionalFormatting sqref="AW685:BF685">
    <cfRule type="cellIs" dxfId="8568" priority="883" operator="equal">
      <formula>"NA"</formula>
    </cfRule>
    <cfRule type="cellIs" dxfId="8567" priority="884" operator="equal">
      <formula>"NS"</formula>
    </cfRule>
    <cfRule type="cellIs" dxfId="8566" priority="885" operator="equal">
      <formula>"S"</formula>
    </cfRule>
    <cfRule type="cellIs" dxfId="8565" priority="886" operator="equal">
      <formula>"A"</formula>
    </cfRule>
    <cfRule type="cellIs" dxfId="8564" priority="887" operator="equal">
      <formula>"X"</formula>
    </cfRule>
    <cfRule type="cellIs" dxfId="8563" priority="888" operator="equal">
      <formula>"L"</formula>
    </cfRule>
    <cfRule type="cellIs" dxfId="8562" priority="889" operator="equal">
      <formula>"V"</formula>
    </cfRule>
  </conditionalFormatting>
  <conditionalFormatting sqref="AW686:BF686">
    <cfRule type="cellIs" dxfId="8561" priority="876" operator="equal">
      <formula>"NA"</formula>
    </cfRule>
    <cfRule type="cellIs" dxfId="8560" priority="877" operator="equal">
      <formula>"NS"</formula>
    </cfRule>
    <cfRule type="cellIs" dxfId="8559" priority="878" operator="equal">
      <formula>"S"</formula>
    </cfRule>
    <cfRule type="cellIs" dxfId="8558" priority="879" operator="equal">
      <formula>"A"</formula>
    </cfRule>
    <cfRule type="cellIs" dxfId="8557" priority="880" operator="equal">
      <formula>"X"</formula>
    </cfRule>
    <cfRule type="cellIs" dxfId="8556" priority="881" operator="equal">
      <formula>"L"</formula>
    </cfRule>
    <cfRule type="cellIs" dxfId="8555" priority="882" operator="equal">
      <formula>"V"</formula>
    </cfRule>
  </conditionalFormatting>
  <conditionalFormatting sqref="AW687:BF687">
    <cfRule type="cellIs" dxfId="8554" priority="869" operator="equal">
      <formula>"NA"</formula>
    </cfRule>
    <cfRule type="cellIs" dxfId="8553" priority="870" operator="equal">
      <formula>"NS"</formula>
    </cfRule>
    <cfRule type="cellIs" dxfId="8552" priority="871" operator="equal">
      <formula>"S"</formula>
    </cfRule>
    <cfRule type="cellIs" dxfId="8551" priority="872" operator="equal">
      <formula>"A"</formula>
    </cfRule>
    <cfRule type="cellIs" dxfId="8550" priority="873" operator="equal">
      <formula>"X"</formula>
    </cfRule>
    <cfRule type="cellIs" dxfId="8549" priority="874" operator="equal">
      <formula>"L"</formula>
    </cfRule>
    <cfRule type="cellIs" dxfId="8548" priority="875" operator="equal">
      <formula>"V"</formula>
    </cfRule>
  </conditionalFormatting>
  <conditionalFormatting sqref="AW689:BF689">
    <cfRule type="cellIs" dxfId="8547" priority="862" operator="equal">
      <formula>"NA"</formula>
    </cfRule>
    <cfRule type="cellIs" dxfId="8546" priority="863" operator="equal">
      <formula>"NS"</formula>
    </cfRule>
    <cfRule type="cellIs" dxfId="8545" priority="864" operator="equal">
      <formula>"S"</formula>
    </cfRule>
    <cfRule type="cellIs" dxfId="8544" priority="865" operator="equal">
      <formula>"A"</formula>
    </cfRule>
    <cfRule type="cellIs" dxfId="8543" priority="866" operator="equal">
      <formula>"X"</formula>
    </cfRule>
    <cfRule type="cellIs" dxfId="8542" priority="867" operator="equal">
      <formula>"L"</formula>
    </cfRule>
    <cfRule type="cellIs" dxfId="8541" priority="868" operator="equal">
      <formula>"V"</formula>
    </cfRule>
  </conditionalFormatting>
  <conditionalFormatting sqref="AW690:BF690">
    <cfRule type="cellIs" dxfId="8540" priority="855" operator="equal">
      <formula>"NA"</formula>
    </cfRule>
    <cfRule type="cellIs" dxfId="8539" priority="856" operator="equal">
      <formula>"NS"</formula>
    </cfRule>
    <cfRule type="cellIs" dxfId="8538" priority="857" operator="equal">
      <formula>"S"</formula>
    </cfRule>
    <cfRule type="cellIs" dxfId="8537" priority="858" operator="equal">
      <formula>"A"</formula>
    </cfRule>
    <cfRule type="cellIs" dxfId="8536" priority="859" operator="equal">
      <formula>"X"</formula>
    </cfRule>
    <cfRule type="cellIs" dxfId="8535" priority="860" operator="equal">
      <formula>"L"</formula>
    </cfRule>
    <cfRule type="cellIs" dxfId="8534" priority="861" operator="equal">
      <formula>"V"</formula>
    </cfRule>
  </conditionalFormatting>
  <conditionalFormatting sqref="AW691:BF691">
    <cfRule type="cellIs" dxfId="8533" priority="848" operator="equal">
      <formula>"NA"</formula>
    </cfRule>
    <cfRule type="cellIs" dxfId="8532" priority="849" operator="equal">
      <formula>"NS"</formula>
    </cfRule>
    <cfRule type="cellIs" dxfId="8531" priority="850" operator="equal">
      <formula>"S"</formula>
    </cfRule>
    <cfRule type="cellIs" dxfId="8530" priority="851" operator="equal">
      <formula>"A"</formula>
    </cfRule>
    <cfRule type="cellIs" dxfId="8529" priority="852" operator="equal">
      <formula>"X"</formula>
    </cfRule>
    <cfRule type="cellIs" dxfId="8528" priority="853" operator="equal">
      <formula>"L"</formula>
    </cfRule>
    <cfRule type="cellIs" dxfId="8527" priority="854" operator="equal">
      <formula>"V"</formula>
    </cfRule>
  </conditionalFormatting>
  <conditionalFormatting sqref="AW2148:BF2148">
    <cfRule type="cellIs" dxfId="8526" priority="841" operator="equal">
      <formula>"NA"</formula>
    </cfRule>
    <cfRule type="cellIs" dxfId="8525" priority="842" operator="equal">
      <formula>"NS"</formula>
    </cfRule>
    <cfRule type="cellIs" dxfId="8524" priority="843" operator="equal">
      <formula>"S"</formula>
    </cfRule>
    <cfRule type="cellIs" dxfId="8523" priority="844" operator="equal">
      <formula>"A"</formula>
    </cfRule>
    <cfRule type="cellIs" dxfId="8522" priority="845" operator="equal">
      <formula>"X"</formula>
    </cfRule>
    <cfRule type="cellIs" dxfId="8521" priority="846" operator="equal">
      <formula>"L"</formula>
    </cfRule>
    <cfRule type="cellIs" dxfId="8520" priority="847" operator="equal">
      <formula>"V"</formula>
    </cfRule>
  </conditionalFormatting>
  <conditionalFormatting sqref="AW2153:BF2153">
    <cfRule type="cellIs" dxfId="8519" priority="834" operator="equal">
      <formula>"NA"</formula>
    </cfRule>
    <cfRule type="cellIs" dxfId="8518" priority="835" operator="equal">
      <formula>"NS"</formula>
    </cfRule>
    <cfRule type="cellIs" dxfId="8517" priority="836" operator="equal">
      <formula>"S"</formula>
    </cfRule>
    <cfRule type="cellIs" dxfId="8516" priority="837" operator="equal">
      <formula>"A"</formula>
    </cfRule>
    <cfRule type="cellIs" dxfId="8515" priority="838" operator="equal">
      <formula>"X"</formula>
    </cfRule>
    <cfRule type="cellIs" dxfId="8514" priority="839" operator="equal">
      <formula>"L"</formula>
    </cfRule>
    <cfRule type="cellIs" dxfId="8513" priority="840" operator="equal">
      <formula>"V"</formula>
    </cfRule>
  </conditionalFormatting>
  <conditionalFormatting sqref="AW302:BF309">
    <cfRule type="cellIs" dxfId="8512" priority="827" operator="equal">
      <formula>"NA"</formula>
    </cfRule>
    <cfRule type="cellIs" dxfId="8511" priority="828" operator="equal">
      <formula>"NS"</formula>
    </cfRule>
    <cfRule type="cellIs" dxfId="8510" priority="829" operator="equal">
      <formula>"S"</formula>
    </cfRule>
    <cfRule type="cellIs" dxfId="8509" priority="830" operator="equal">
      <formula>"A"</formula>
    </cfRule>
    <cfRule type="cellIs" dxfId="8508" priority="831" operator="equal">
      <formula>"X"</formula>
    </cfRule>
    <cfRule type="cellIs" dxfId="8507" priority="832" operator="equal">
      <formula>"L"</formula>
    </cfRule>
    <cfRule type="cellIs" dxfId="8506" priority="833" operator="equal">
      <formula>"V"</formula>
    </cfRule>
  </conditionalFormatting>
  <conditionalFormatting sqref="AW310:BF316">
    <cfRule type="cellIs" dxfId="8505" priority="820" operator="equal">
      <formula>"NA"</formula>
    </cfRule>
    <cfRule type="cellIs" dxfId="8504" priority="821" operator="equal">
      <formula>"NS"</formula>
    </cfRule>
    <cfRule type="cellIs" dxfId="8503" priority="822" operator="equal">
      <formula>"S"</formula>
    </cfRule>
    <cfRule type="cellIs" dxfId="8502" priority="823" operator="equal">
      <formula>"A"</formula>
    </cfRule>
    <cfRule type="cellIs" dxfId="8501" priority="824" operator="equal">
      <formula>"X"</formula>
    </cfRule>
    <cfRule type="cellIs" dxfId="8500" priority="825" operator="equal">
      <formula>"L"</formula>
    </cfRule>
    <cfRule type="cellIs" dxfId="8499" priority="826" operator="equal">
      <formula>"V"</formula>
    </cfRule>
  </conditionalFormatting>
  <conditionalFormatting sqref="AW317:BF319">
    <cfRule type="cellIs" dxfId="8498" priority="813" operator="equal">
      <formula>"NA"</formula>
    </cfRule>
    <cfRule type="cellIs" dxfId="8497" priority="814" operator="equal">
      <formula>"NS"</formula>
    </cfRule>
    <cfRule type="cellIs" dxfId="8496" priority="815" operator="equal">
      <formula>"S"</formula>
    </cfRule>
    <cfRule type="cellIs" dxfId="8495" priority="816" operator="equal">
      <formula>"A"</formula>
    </cfRule>
    <cfRule type="cellIs" dxfId="8494" priority="817" operator="equal">
      <formula>"X"</formula>
    </cfRule>
    <cfRule type="cellIs" dxfId="8493" priority="818" operator="equal">
      <formula>"L"</formula>
    </cfRule>
    <cfRule type="cellIs" dxfId="8492" priority="819" operator="equal">
      <formula>"V"</formula>
    </cfRule>
  </conditionalFormatting>
  <conditionalFormatting sqref="AW321:BF401">
    <cfRule type="cellIs" dxfId="8491" priority="806" operator="equal">
      <formula>"NA"</formula>
    </cfRule>
    <cfRule type="cellIs" dxfId="8490" priority="807" operator="equal">
      <formula>"NS"</formula>
    </cfRule>
    <cfRule type="cellIs" dxfId="8489" priority="808" operator="equal">
      <formula>"S"</formula>
    </cfRule>
    <cfRule type="cellIs" dxfId="8488" priority="809" operator="equal">
      <formula>"A"</formula>
    </cfRule>
    <cfRule type="cellIs" dxfId="8487" priority="810" operator="equal">
      <formula>"X"</formula>
    </cfRule>
    <cfRule type="cellIs" dxfId="8486" priority="811" operator="equal">
      <formula>"L"</formula>
    </cfRule>
    <cfRule type="cellIs" dxfId="8485" priority="812" operator="equal">
      <formula>"V"</formula>
    </cfRule>
  </conditionalFormatting>
  <conditionalFormatting sqref="AW2071:BF2072">
    <cfRule type="cellIs" dxfId="8484" priority="799" operator="equal">
      <formula>"NA"</formula>
    </cfRule>
    <cfRule type="cellIs" dxfId="8483" priority="800" operator="equal">
      <formula>"NS"</formula>
    </cfRule>
    <cfRule type="cellIs" dxfId="8482" priority="801" operator="equal">
      <formula>"S"</formula>
    </cfRule>
    <cfRule type="cellIs" dxfId="8481" priority="802" operator="equal">
      <formula>"A"</formula>
    </cfRule>
    <cfRule type="cellIs" dxfId="8480" priority="803" operator="equal">
      <formula>"X"</formula>
    </cfRule>
    <cfRule type="cellIs" dxfId="8479" priority="804" operator="equal">
      <formula>"L"</formula>
    </cfRule>
    <cfRule type="cellIs" dxfId="8478" priority="805" operator="equal">
      <formula>"V"</formula>
    </cfRule>
  </conditionalFormatting>
  <conditionalFormatting sqref="AW509:BF509">
    <cfRule type="cellIs" dxfId="8477" priority="792" operator="equal">
      <formula>"NA"</formula>
    </cfRule>
    <cfRule type="cellIs" dxfId="8476" priority="793" operator="equal">
      <formula>"NS"</formula>
    </cfRule>
    <cfRule type="cellIs" dxfId="8475" priority="794" operator="equal">
      <formula>"S"</formula>
    </cfRule>
    <cfRule type="cellIs" dxfId="8474" priority="795" operator="equal">
      <formula>"A"</formula>
    </cfRule>
    <cfRule type="cellIs" dxfId="8473" priority="796" operator="equal">
      <formula>"X"</formula>
    </cfRule>
    <cfRule type="cellIs" dxfId="8472" priority="797" operator="equal">
      <formula>"L"</formula>
    </cfRule>
    <cfRule type="cellIs" dxfId="8471" priority="798" operator="equal">
      <formula>"V"</formula>
    </cfRule>
  </conditionalFormatting>
  <conditionalFormatting sqref="AW1178:BF1178">
    <cfRule type="cellIs" dxfId="8470" priority="785" operator="equal">
      <formula>"NA"</formula>
    </cfRule>
    <cfRule type="cellIs" dxfId="8469" priority="786" operator="equal">
      <formula>"NS"</formula>
    </cfRule>
    <cfRule type="cellIs" dxfId="8468" priority="787" operator="equal">
      <formula>"S"</formula>
    </cfRule>
    <cfRule type="cellIs" dxfId="8467" priority="788" operator="equal">
      <formula>"A"</formula>
    </cfRule>
    <cfRule type="cellIs" dxfId="8466" priority="789" operator="equal">
      <formula>"X"</formula>
    </cfRule>
    <cfRule type="cellIs" dxfId="8465" priority="790" operator="equal">
      <formula>"L"</formula>
    </cfRule>
    <cfRule type="cellIs" dxfId="8464" priority="791" operator="equal">
      <formula>"V"</formula>
    </cfRule>
  </conditionalFormatting>
  <conditionalFormatting sqref="AW1179:BF1179">
    <cfRule type="cellIs" dxfId="8463" priority="778" operator="equal">
      <formula>"NA"</formula>
    </cfRule>
    <cfRule type="cellIs" dxfId="8462" priority="779" operator="equal">
      <formula>"NS"</formula>
    </cfRule>
    <cfRule type="cellIs" dxfId="8461" priority="780" operator="equal">
      <formula>"S"</formula>
    </cfRule>
    <cfRule type="cellIs" dxfId="8460" priority="781" operator="equal">
      <formula>"A"</formula>
    </cfRule>
    <cfRule type="cellIs" dxfId="8459" priority="782" operator="equal">
      <formula>"X"</formula>
    </cfRule>
    <cfRule type="cellIs" dxfId="8458" priority="783" operator="equal">
      <formula>"L"</formula>
    </cfRule>
    <cfRule type="cellIs" dxfId="8457" priority="784" operator="equal">
      <formula>"V"</formula>
    </cfRule>
  </conditionalFormatting>
  <conditionalFormatting sqref="AW1193:BF1194">
    <cfRule type="cellIs" dxfId="8456" priority="764" operator="equal">
      <formula>"NA"</formula>
    </cfRule>
    <cfRule type="cellIs" dxfId="8455" priority="765" operator="equal">
      <formula>"NS"</formula>
    </cfRule>
    <cfRule type="cellIs" dxfId="8454" priority="766" operator="equal">
      <formula>"S"</formula>
    </cfRule>
    <cfRule type="cellIs" dxfId="8453" priority="767" operator="equal">
      <formula>"A"</formula>
    </cfRule>
    <cfRule type="cellIs" dxfId="8452" priority="768" operator="equal">
      <formula>"X"</formula>
    </cfRule>
    <cfRule type="cellIs" dxfId="8451" priority="769" operator="equal">
      <formula>"L"</formula>
    </cfRule>
    <cfRule type="cellIs" dxfId="8450" priority="770" operator="equal">
      <formula>"V"</formula>
    </cfRule>
  </conditionalFormatting>
  <conditionalFormatting sqref="AW1184:BF1186">
    <cfRule type="cellIs" dxfId="8449" priority="771" operator="equal">
      <formula>"NA"</formula>
    </cfRule>
    <cfRule type="cellIs" dxfId="8448" priority="772" operator="equal">
      <formula>"NS"</formula>
    </cfRule>
    <cfRule type="cellIs" dxfId="8447" priority="773" operator="equal">
      <formula>"S"</formula>
    </cfRule>
    <cfRule type="cellIs" dxfId="8446" priority="774" operator="equal">
      <formula>"A"</formula>
    </cfRule>
    <cfRule type="cellIs" dxfId="8445" priority="775" operator="equal">
      <formula>"X"</formula>
    </cfRule>
    <cfRule type="cellIs" dxfId="8444" priority="776" operator="equal">
      <formula>"L"</formula>
    </cfRule>
    <cfRule type="cellIs" dxfId="8443" priority="777" operator="equal">
      <formula>"V"</formula>
    </cfRule>
  </conditionalFormatting>
  <conditionalFormatting sqref="AW1204:BF1206">
    <cfRule type="cellIs" dxfId="8442" priority="757" operator="equal">
      <formula>"NA"</formula>
    </cfRule>
    <cfRule type="cellIs" dxfId="8441" priority="758" operator="equal">
      <formula>"NS"</formula>
    </cfRule>
    <cfRule type="cellIs" dxfId="8440" priority="759" operator="equal">
      <formula>"S"</formula>
    </cfRule>
    <cfRule type="cellIs" dxfId="8439" priority="760" operator="equal">
      <formula>"A"</formula>
    </cfRule>
    <cfRule type="cellIs" dxfId="8438" priority="761" operator="equal">
      <formula>"X"</formula>
    </cfRule>
    <cfRule type="cellIs" dxfId="8437" priority="762" operator="equal">
      <formula>"L"</formula>
    </cfRule>
    <cfRule type="cellIs" dxfId="8436" priority="763" operator="equal">
      <formula>"V"</formula>
    </cfRule>
  </conditionalFormatting>
  <conditionalFormatting sqref="AW1212:BF1214">
    <cfRule type="cellIs" dxfId="8435" priority="750" operator="equal">
      <formula>"NA"</formula>
    </cfRule>
    <cfRule type="cellIs" dxfId="8434" priority="751" operator="equal">
      <formula>"NS"</formula>
    </cfRule>
    <cfRule type="cellIs" dxfId="8433" priority="752" operator="equal">
      <formula>"S"</formula>
    </cfRule>
    <cfRule type="cellIs" dxfId="8432" priority="753" operator="equal">
      <formula>"A"</formula>
    </cfRule>
    <cfRule type="cellIs" dxfId="8431" priority="754" operator="equal">
      <formula>"X"</formula>
    </cfRule>
    <cfRule type="cellIs" dxfId="8430" priority="755" operator="equal">
      <formula>"L"</formula>
    </cfRule>
    <cfRule type="cellIs" dxfId="8429" priority="756" operator="equal">
      <formula>"V"</formula>
    </cfRule>
  </conditionalFormatting>
  <conditionalFormatting sqref="AW1209:BF1211">
    <cfRule type="cellIs" dxfId="8428" priority="743" operator="equal">
      <formula>"NA"</formula>
    </cfRule>
    <cfRule type="cellIs" dxfId="8427" priority="744" operator="equal">
      <formula>"NS"</formula>
    </cfRule>
    <cfRule type="cellIs" dxfId="8426" priority="745" operator="equal">
      <formula>"S"</formula>
    </cfRule>
    <cfRule type="cellIs" dxfId="8425" priority="746" operator="equal">
      <formula>"A"</formula>
    </cfRule>
    <cfRule type="cellIs" dxfId="8424" priority="747" operator="equal">
      <formula>"X"</formula>
    </cfRule>
    <cfRule type="cellIs" dxfId="8423" priority="748" operator="equal">
      <formula>"L"</formula>
    </cfRule>
    <cfRule type="cellIs" dxfId="8422" priority="749" operator="equal">
      <formula>"V"</formula>
    </cfRule>
  </conditionalFormatting>
  <conditionalFormatting sqref="AW1208:BF1208">
    <cfRule type="cellIs" dxfId="8421" priority="736" operator="equal">
      <formula>"NA"</formula>
    </cfRule>
    <cfRule type="cellIs" dxfId="8420" priority="737" operator="equal">
      <formula>"NS"</formula>
    </cfRule>
    <cfRule type="cellIs" dxfId="8419" priority="738" operator="equal">
      <formula>"S"</formula>
    </cfRule>
    <cfRule type="cellIs" dxfId="8418" priority="739" operator="equal">
      <formula>"A"</formula>
    </cfRule>
    <cfRule type="cellIs" dxfId="8417" priority="740" operator="equal">
      <formula>"X"</formula>
    </cfRule>
    <cfRule type="cellIs" dxfId="8416" priority="741" operator="equal">
      <formula>"L"</formula>
    </cfRule>
    <cfRule type="cellIs" dxfId="8415" priority="742" operator="equal">
      <formula>"V"</formula>
    </cfRule>
  </conditionalFormatting>
  <conditionalFormatting sqref="AW1207:BF1207">
    <cfRule type="cellIs" dxfId="8414" priority="729" operator="equal">
      <formula>"NA"</formula>
    </cfRule>
    <cfRule type="cellIs" dxfId="8413" priority="730" operator="equal">
      <formula>"NS"</formula>
    </cfRule>
    <cfRule type="cellIs" dxfId="8412" priority="731" operator="equal">
      <formula>"S"</formula>
    </cfRule>
    <cfRule type="cellIs" dxfId="8411" priority="732" operator="equal">
      <formula>"A"</formula>
    </cfRule>
    <cfRule type="cellIs" dxfId="8410" priority="733" operator="equal">
      <formula>"X"</formula>
    </cfRule>
    <cfRule type="cellIs" dxfId="8409" priority="734" operator="equal">
      <formula>"L"</formula>
    </cfRule>
    <cfRule type="cellIs" dxfId="8408" priority="735" operator="equal">
      <formula>"V"</formula>
    </cfRule>
  </conditionalFormatting>
  <conditionalFormatting sqref="AW1218:BF1218">
    <cfRule type="cellIs" dxfId="8407" priority="722" operator="equal">
      <formula>"NA"</formula>
    </cfRule>
    <cfRule type="cellIs" dxfId="8406" priority="723" operator="equal">
      <formula>"NS"</formula>
    </cfRule>
    <cfRule type="cellIs" dxfId="8405" priority="724" operator="equal">
      <formula>"S"</formula>
    </cfRule>
    <cfRule type="cellIs" dxfId="8404" priority="725" operator="equal">
      <formula>"A"</formula>
    </cfRule>
    <cfRule type="cellIs" dxfId="8403" priority="726" operator="equal">
      <formula>"X"</formula>
    </cfRule>
    <cfRule type="cellIs" dxfId="8402" priority="727" operator="equal">
      <formula>"L"</formula>
    </cfRule>
    <cfRule type="cellIs" dxfId="8401" priority="728" operator="equal">
      <formula>"V"</formula>
    </cfRule>
  </conditionalFormatting>
  <conditionalFormatting sqref="AW1220:BF1220">
    <cfRule type="cellIs" dxfId="8400" priority="715" operator="equal">
      <formula>"NA"</formula>
    </cfRule>
    <cfRule type="cellIs" dxfId="8399" priority="716" operator="equal">
      <formula>"NS"</formula>
    </cfRule>
    <cfRule type="cellIs" dxfId="8398" priority="717" operator="equal">
      <formula>"S"</formula>
    </cfRule>
    <cfRule type="cellIs" dxfId="8397" priority="718" operator="equal">
      <formula>"A"</formula>
    </cfRule>
    <cfRule type="cellIs" dxfId="8396" priority="719" operator="equal">
      <formula>"X"</formula>
    </cfRule>
    <cfRule type="cellIs" dxfId="8395" priority="720" operator="equal">
      <formula>"L"</formula>
    </cfRule>
    <cfRule type="cellIs" dxfId="8394" priority="721" operator="equal">
      <formula>"V"</formula>
    </cfRule>
  </conditionalFormatting>
  <conditionalFormatting sqref="AW1219:BF1219">
    <cfRule type="cellIs" dxfId="8393" priority="708" operator="equal">
      <formula>"NA"</formula>
    </cfRule>
    <cfRule type="cellIs" dxfId="8392" priority="709" operator="equal">
      <formula>"NS"</formula>
    </cfRule>
    <cfRule type="cellIs" dxfId="8391" priority="710" operator="equal">
      <formula>"S"</formula>
    </cfRule>
    <cfRule type="cellIs" dxfId="8390" priority="711" operator="equal">
      <formula>"A"</formula>
    </cfRule>
    <cfRule type="cellIs" dxfId="8389" priority="712" operator="equal">
      <formula>"X"</formula>
    </cfRule>
    <cfRule type="cellIs" dxfId="8388" priority="713" operator="equal">
      <formula>"L"</formula>
    </cfRule>
    <cfRule type="cellIs" dxfId="8387" priority="714" operator="equal">
      <formula>"V"</formula>
    </cfRule>
  </conditionalFormatting>
  <conditionalFormatting sqref="AW1221:BF1221">
    <cfRule type="cellIs" dxfId="8386" priority="701" operator="equal">
      <formula>"NA"</formula>
    </cfRule>
    <cfRule type="cellIs" dxfId="8385" priority="702" operator="equal">
      <formula>"NS"</formula>
    </cfRule>
    <cfRule type="cellIs" dxfId="8384" priority="703" operator="equal">
      <formula>"S"</formula>
    </cfRule>
    <cfRule type="cellIs" dxfId="8383" priority="704" operator="equal">
      <formula>"A"</formula>
    </cfRule>
    <cfRule type="cellIs" dxfId="8382" priority="705" operator="equal">
      <formula>"X"</formula>
    </cfRule>
    <cfRule type="cellIs" dxfId="8381" priority="706" operator="equal">
      <formula>"L"</formula>
    </cfRule>
    <cfRule type="cellIs" dxfId="8380" priority="707" operator="equal">
      <formula>"V"</formula>
    </cfRule>
  </conditionalFormatting>
  <conditionalFormatting sqref="AW1222:BF1222">
    <cfRule type="cellIs" dxfId="8379" priority="694" operator="equal">
      <formula>"NA"</formula>
    </cfRule>
    <cfRule type="cellIs" dxfId="8378" priority="695" operator="equal">
      <formula>"NS"</formula>
    </cfRule>
    <cfRule type="cellIs" dxfId="8377" priority="696" operator="equal">
      <formula>"S"</formula>
    </cfRule>
    <cfRule type="cellIs" dxfId="8376" priority="697" operator="equal">
      <formula>"A"</formula>
    </cfRule>
    <cfRule type="cellIs" dxfId="8375" priority="698" operator="equal">
      <formula>"X"</formula>
    </cfRule>
    <cfRule type="cellIs" dxfId="8374" priority="699" operator="equal">
      <formula>"L"</formula>
    </cfRule>
    <cfRule type="cellIs" dxfId="8373" priority="700" operator="equal">
      <formula>"V"</formula>
    </cfRule>
  </conditionalFormatting>
  <conditionalFormatting sqref="AW1246:BF1246">
    <cfRule type="cellIs" dxfId="8372" priority="687" operator="equal">
      <formula>"NA"</formula>
    </cfRule>
    <cfRule type="cellIs" dxfId="8371" priority="688" operator="equal">
      <formula>"NS"</formula>
    </cfRule>
    <cfRule type="cellIs" dxfId="8370" priority="689" operator="equal">
      <formula>"S"</formula>
    </cfRule>
    <cfRule type="cellIs" dxfId="8369" priority="690" operator="equal">
      <formula>"A"</formula>
    </cfRule>
    <cfRule type="cellIs" dxfId="8368" priority="691" operator="equal">
      <formula>"X"</formula>
    </cfRule>
    <cfRule type="cellIs" dxfId="8367" priority="692" operator="equal">
      <formula>"L"</formula>
    </cfRule>
    <cfRule type="cellIs" dxfId="8366" priority="693" operator="equal">
      <formula>"V"</formula>
    </cfRule>
  </conditionalFormatting>
  <conditionalFormatting sqref="AW1247:BF1251">
    <cfRule type="cellIs" dxfId="8365" priority="680" operator="equal">
      <formula>"NA"</formula>
    </cfRule>
    <cfRule type="cellIs" dxfId="8364" priority="681" operator="equal">
      <formula>"NS"</formula>
    </cfRule>
    <cfRule type="cellIs" dxfId="8363" priority="682" operator="equal">
      <formula>"S"</formula>
    </cfRule>
    <cfRule type="cellIs" dxfId="8362" priority="683" operator="equal">
      <formula>"A"</formula>
    </cfRule>
    <cfRule type="cellIs" dxfId="8361" priority="684" operator="equal">
      <formula>"X"</formula>
    </cfRule>
    <cfRule type="cellIs" dxfId="8360" priority="685" operator="equal">
      <formula>"L"</formula>
    </cfRule>
    <cfRule type="cellIs" dxfId="8359" priority="686" operator="equal">
      <formula>"V"</formula>
    </cfRule>
  </conditionalFormatting>
  <conditionalFormatting sqref="AW1252:BF1252">
    <cfRule type="cellIs" dxfId="8358" priority="673" operator="equal">
      <formula>"NA"</formula>
    </cfRule>
    <cfRule type="cellIs" dxfId="8357" priority="674" operator="equal">
      <formula>"NS"</formula>
    </cfRule>
    <cfRule type="cellIs" dxfId="8356" priority="675" operator="equal">
      <formula>"S"</formula>
    </cfRule>
    <cfRule type="cellIs" dxfId="8355" priority="676" operator="equal">
      <formula>"A"</formula>
    </cfRule>
    <cfRule type="cellIs" dxfId="8354" priority="677" operator="equal">
      <formula>"X"</formula>
    </cfRule>
    <cfRule type="cellIs" dxfId="8353" priority="678" operator="equal">
      <formula>"L"</formula>
    </cfRule>
    <cfRule type="cellIs" dxfId="8352" priority="679" operator="equal">
      <formula>"V"</formula>
    </cfRule>
  </conditionalFormatting>
  <conditionalFormatting sqref="AW1261:BF1263 AW1255:BF1258">
    <cfRule type="cellIs" dxfId="8351" priority="666" operator="equal">
      <formula>"NA"</formula>
    </cfRule>
    <cfRule type="cellIs" dxfId="8350" priority="667" operator="equal">
      <formula>"NS"</formula>
    </cfRule>
    <cfRule type="cellIs" dxfId="8349" priority="668" operator="equal">
      <formula>"S"</formula>
    </cfRule>
    <cfRule type="cellIs" dxfId="8348" priority="669" operator="equal">
      <formula>"A"</formula>
    </cfRule>
    <cfRule type="cellIs" dxfId="8347" priority="670" operator="equal">
      <formula>"X"</formula>
    </cfRule>
    <cfRule type="cellIs" dxfId="8346" priority="671" operator="equal">
      <formula>"L"</formula>
    </cfRule>
    <cfRule type="cellIs" dxfId="8345" priority="672" operator="equal">
      <formula>"V"</formula>
    </cfRule>
  </conditionalFormatting>
  <conditionalFormatting sqref="AW1259:BF1259">
    <cfRule type="cellIs" dxfId="8344" priority="659" operator="equal">
      <formula>"NA"</formula>
    </cfRule>
    <cfRule type="cellIs" dxfId="8343" priority="660" operator="equal">
      <formula>"NS"</formula>
    </cfRule>
    <cfRule type="cellIs" dxfId="8342" priority="661" operator="equal">
      <formula>"S"</formula>
    </cfRule>
    <cfRule type="cellIs" dxfId="8341" priority="662" operator="equal">
      <formula>"A"</formula>
    </cfRule>
    <cfRule type="cellIs" dxfId="8340" priority="663" operator="equal">
      <formula>"X"</formula>
    </cfRule>
    <cfRule type="cellIs" dxfId="8339" priority="664" operator="equal">
      <formula>"L"</formula>
    </cfRule>
    <cfRule type="cellIs" dxfId="8338" priority="665" operator="equal">
      <formula>"V"</formula>
    </cfRule>
  </conditionalFormatting>
  <conditionalFormatting sqref="AW1260:BF1260">
    <cfRule type="cellIs" dxfId="8337" priority="652" operator="equal">
      <formula>"NA"</formula>
    </cfRule>
    <cfRule type="cellIs" dxfId="8336" priority="653" operator="equal">
      <formula>"NS"</formula>
    </cfRule>
    <cfRule type="cellIs" dxfId="8335" priority="654" operator="equal">
      <formula>"S"</formula>
    </cfRule>
    <cfRule type="cellIs" dxfId="8334" priority="655" operator="equal">
      <formula>"A"</formula>
    </cfRule>
    <cfRule type="cellIs" dxfId="8333" priority="656" operator="equal">
      <formula>"X"</formula>
    </cfRule>
    <cfRule type="cellIs" dxfId="8332" priority="657" operator="equal">
      <formula>"L"</formula>
    </cfRule>
    <cfRule type="cellIs" dxfId="8331" priority="658" operator="equal">
      <formula>"V"</formula>
    </cfRule>
  </conditionalFormatting>
  <conditionalFormatting sqref="AW1254:BF1254">
    <cfRule type="cellIs" dxfId="8330" priority="638" operator="equal">
      <formula>"NA"</formula>
    </cfRule>
    <cfRule type="cellIs" dxfId="8329" priority="639" operator="equal">
      <formula>"NS"</formula>
    </cfRule>
    <cfRule type="cellIs" dxfId="8328" priority="640" operator="equal">
      <formula>"S"</formula>
    </cfRule>
    <cfRule type="cellIs" dxfId="8327" priority="641" operator="equal">
      <formula>"A"</formula>
    </cfRule>
    <cfRule type="cellIs" dxfId="8326" priority="642" operator="equal">
      <formula>"X"</formula>
    </cfRule>
    <cfRule type="cellIs" dxfId="8325" priority="643" operator="equal">
      <formula>"L"</formula>
    </cfRule>
    <cfRule type="cellIs" dxfId="8324" priority="644" operator="equal">
      <formula>"V"</formula>
    </cfRule>
  </conditionalFormatting>
  <conditionalFormatting sqref="AW1253:BF1253">
    <cfRule type="cellIs" dxfId="8323" priority="645" operator="equal">
      <formula>"NA"</formula>
    </cfRule>
    <cfRule type="cellIs" dxfId="8322" priority="646" operator="equal">
      <formula>"NS"</formula>
    </cfRule>
    <cfRule type="cellIs" dxfId="8321" priority="647" operator="equal">
      <formula>"S"</formula>
    </cfRule>
    <cfRule type="cellIs" dxfId="8320" priority="648" operator="equal">
      <formula>"A"</formula>
    </cfRule>
    <cfRule type="cellIs" dxfId="8319" priority="649" operator="equal">
      <formula>"X"</formula>
    </cfRule>
    <cfRule type="cellIs" dxfId="8318" priority="650" operator="equal">
      <formula>"L"</formula>
    </cfRule>
    <cfRule type="cellIs" dxfId="8317" priority="651" operator="equal">
      <formula>"V"</formula>
    </cfRule>
  </conditionalFormatting>
  <conditionalFormatting sqref="AW1264:BF1264 AW1266:BF1267">
    <cfRule type="cellIs" dxfId="8316" priority="631" operator="equal">
      <formula>"NA"</formula>
    </cfRule>
    <cfRule type="cellIs" dxfId="8315" priority="632" operator="equal">
      <formula>"NS"</formula>
    </cfRule>
    <cfRule type="cellIs" dxfId="8314" priority="633" operator="equal">
      <formula>"S"</formula>
    </cfRule>
    <cfRule type="cellIs" dxfId="8313" priority="634" operator="equal">
      <formula>"A"</formula>
    </cfRule>
    <cfRule type="cellIs" dxfId="8312" priority="635" operator="equal">
      <formula>"X"</formula>
    </cfRule>
    <cfRule type="cellIs" dxfId="8311" priority="636" operator="equal">
      <formula>"L"</formula>
    </cfRule>
    <cfRule type="cellIs" dxfId="8310" priority="637" operator="equal">
      <formula>"V"</formula>
    </cfRule>
  </conditionalFormatting>
  <conditionalFormatting sqref="AW1265:BF1265">
    <cfRule type="cellIs" dxfId="8309" priority="624" operator="equal">
      <formula>"NA"</formula>
    </cfRule>
    <cfRule type="cellIs" dxfId="8308" priority="625" operator="equal">
      <formula>"NS"</formula>
    </cfRule>
    <cfRule type="cellIs" dxfId="8307" priority="626" operator="equal">
      <formula>"S"</formula>
    </cfRule>
    <cfRule type="cellIs" dxfId="8306" priority="627" operator="equal">
      <formula>"A"</formula>
    </cfRule>
    <cfRule type="cellIs" dxfId="8305" priority="628" operator="equal">
      <formula>"X"</formula>
    </cfRule>
    <cfRule type="cellIs" dxfId="8304" priority="629" operator="equal">
      <formula>"L"</formula>
    </cfRule>
    <cfRule type="cellIs" dxfId="8303" priority="630" operator="equal">
      <formula>"V"</formula>
    </cfRule>
  </conditionalFormatting>
  <conditionalFormatting sqref="AW1274:BF1277">
    <cfRule type="cellIs" dxfId="8302" priority="617" operator="equal">
      <formula>"NA"</formula>
    </cfRule>
    <cfRule type="cellIs" dxfId="8301" priority="618" operator="equal">
      <formula>"NS"</formula>
    </cfRule>
    <cfRule type="cellIs" dxfId="8300" priority="619" operator="equal">
      <formula>"S"</formula>
    </cfRule>
    <cfRule type="cellIs" dxfId="8299" priority="620" operator="equal">
      <formula>"A"</formula>
    </cfRule>
    <cfRule type="cellIs" dxfId="8298" priority="621" operator="equal">
      <formula>"X"</formula>
    </cfRule>
    <cfRule type="cellIs" dxfId="8297" priority="622" operator="equal">
      <formula>"L"</formula>
    </cfRule>
    <cfRule type="cellIs" dxfId="8296" priority="623" operator="equal">
      <formula>"V"</formula>
    </cfRule>
  </conditionalFormatting>
  <conditionalFormatting sqref="AW1278:BF1280">
    <cfRule type="cellIs" dxfId="8295" priority="610" operator="equal">
      <formula>"NA"</formula>
    </cfRule>
    <cfRule type="cellIs" dxfId="8294" priority="611" operator="equal">
      <formula>"NS"</formula>
    </cfRule>
    <cfRule type="cellIs" dxfId="8293" priority="612" operator="equal">
      <formula>"S"</formula>
    </cfRule>
    <cfRule type="cellIs" dxfId="8292" priority="613" operator="equal">
      <formula>"A"</formula>
    </cfRule>
    <cfRule type="cellIs" dxfId="8291" priority="614" operator="equal">
      <formula>"X"</formula>
    </cfRule>
    <cfRule type="cellIs" dxfId="8290" priority="615" operator="equal">
      <formula>"L"</formula>
    </cfRule>
    <cfRule type="cellIs" dxfId="8289" priority="616" operator="equal">
      <formula>"V"</formula>
    </cfRule>
  </conditionalFormatting>
  <conditionalFormatting sqref="AW1281:BF1281">
    <cfRule type="cellIs" dxfId="8288" priority="603" operator="equal">
      <formula>"NA"</formula>
    </cfRule>
    <cfRule type="cellIs" dxfId="8287" priority="604" operator="equal">
      <formula>"NS"</formula>
    </cfRule>
    <cfRule type="cellIs" dxfId="8286" priority="605" operator="equal">
      <formula>"S"</formula>
    </cfRule>
    <cfRule type="cellIs" dxfId="8285" priority="606" operator="equal">
      <formula>"A"</formula>
    </cfRule>
    <cfRule type="cellIs" dxfId="8284" priority="607" operator="equal">
      <formula>"X"</formula>
    </cfRule>
    <cfRule type="cellIs" dxfId="8283" priority="608" operator="equal">
      <formula>"L"</formula>
    </cfRule>
    <cfRule type="cellIs" dxfId="8282" priority="609" operator="equal">
      <formula>"V"</formula>
    </cfRule>
  </conditionalFormatting>
  <conditionalFormatting sqref="AW1282:BF1282">
    <cfRule type="cellIs" dxfId="8281" priority="596" operator="equal">
      <formula>"NA"</formula>
    </cfRule>
    <cfRule type="cellIs" dxfId="8280" priority="597" operator="equal">
      <formula>"NS"</formula>
    </cfRule>
    <cfRule type="cellIs" dxfId="8279" priority="598" operator="equal">
      <formula>"S"</formula>
    </cfRule>
    <cfRule type="cellIs" dxfId="8278" priority="599" operator="equal">
      <formula>"A"</formula>
    </cfRule>
    <cfRule type="cellIs" dxfId="8277" priority="600" operator="equal">
      <formula>"X"</formula>
    </cfRule>
    <cfRule type="cellIs" dxfId="8276" priority="601" operator="equal">
      <formula>"L"</formula>
    </cfRule>
    <cfRule type="cellIs" dxfId="8275" priority="602" operator="equal">
      <formula>"V"</formula>
    </cfRule>
  </conditionalFormatting>
  <conditionalFormatting sqref="AW1313:BF1313">
    <cfRule type="cellIs" dxfId="8274" priority="589" operator="equal">
      <formula>"NA"</formula>
    </cfRule>
    <cfRule type="cellIs" dxfId="8273" priority="590" operator="equal">
      <formula>"NS"</formula>
    </cfRule>
    <cfRule type="cellIs" dxfId="8272" priority="591" operator="equal">
      <formula>"S"</formula>
    </cfRule>
    <cfRule type="cellIs" dxfId="8271" priority="592" operator="equal">
      <formula>"A"</formula>
    </cfRule>
    <cfRule type="cellIs" dxfId="8270" priority="593" operator="equal">
      <formula>"X"</formula>
    </cfRule>
    <cfRule type="cellIs" dxfId="8269" priority="594" operator="equal">
      <formula>"L"</formula>
    </cfRule>
    <cfRule type="cellIs" dxfId="8268" priority="595" operator="equal">
      <formula>"V"</formula>
    </cfRule>
  </conditionalFormatting>
  <conditionalFormatting sqref="AW1319:BF1320">
    <cfRule type="cellIs" dxfId="8267" priority="582" operator="equal">
      <formula>"NA"</formula>
    </cfRule>
    <cfRule type="cellIs" dxfId="8266" priority="583" operator="equal">
      <formula>"NS"</formula>
    </cfRule>
    <cfRule type="cellIs" dxfId="8265" priority="584" operator="equal">
      <formula>"S"</formula>
    </cfRule>
    <cfRule type="cellIs" dxfId="8264" priority="585" operator="equal">
      <formula>"A"</formula>
    </cfRule>
    <cfRule type="cellIs" dxfId="8263" priority="586" operator="equal">
      <formula>"X"</formula>
    </cfRule>
    <cfRule type="cellIs" dxfId="8262" priority="587" operator="equal">
      <formula>"L"</formula>
    </cfRule>
    <cfRule type="cellIs" dxfId="8261" priority="588" operator="equal">
      <formula>"V"</formula>
    </cfRule>
  </conditionalFormatting>
  <conditionalFormatting sqref="AW1527:BF1528">
    <cfRule type="cellIs" dxfId="8260" priority="575" operator="equal">
      <formula>"NA"</formula>
    </cfRule>
    <cfRule type="cellIs" dxfId="8259" priority="576" operator="equal">
      <formula>"NS"</formula>
    </cfRule>
    <cfRule type="cellIs" dxfId="8258" priority="577" operator="equal">
      <formula>"S"</formula>
    </cfRule>
    <cfRule type="cellIs" dxfId="8257" priority="578" operator="equal">
      <formula>"A"</formula>
    </cfRule>
    <cfRule type="cellIs" dxfId="8256" priority="579" operator="equal">
      <formula>"X"</formula>
    </cfRule>
    <cfRule type="cellIs" dxfId="8255" priority="580" operator="equal">
      <formula>"L"</formula>
    </cfRule>
    <cfRule type="cellIs" dxfId="8254" priority="581" operator="equal">
      <formula>"V"</formula>
    </cfRule>
  </conditionalFormatting>
  <conditionalFormatting sqref="AW1529:BF1530">
    <cfRule type="cellIs" dxfId="8253" priority="568" operator="equal">
      <formula>"NA"</formula>
    </cfRule>
    <cfRule type="cellIs" dxfId="8252" priority="569" operator="equal">
      <formula>"NS"</formula>
    </cfRule>
    <cfRule type="cellIs" dxfId="8251" priority="570" operator="equal">
      <formula>"S"</formula>
    </cfRule>
    <cfRule type="cellIs" dxfId="8250" priority="571" operator="equal">
      <formula>"A"</formula>
    </cfRule>
    <cfRule type="cellIs" dxfId="8249" priority="572" operator="equal">
      <formula>"X"</formula>
    </cfRule>
    <cfRule type="cellIs" dxfId="8248" priority="573" operator="equal">
      <formula>"L"</formula>
    </cfRule>
    <cfRule type="cellIs" dxfId="8247" priority="574" operator="equal">
      <formula>"V"</formula>
    </cfRule>
  </conditionalFormatting>
  <conditionalFormatting sqref="AW1715:BF1715">
    <cfRule type="cellIs" dxfId="8246" priority="561" operator="equal">
      <formula>"NA"</formula>
    </cfRule>
    <cfRule type="cellIs" dxfId="8245" priority="562" operator="equal">
      <formula>"NS"</formula>
    </cfRule>
    <cfRule type="cellIs" dxfId="8244" priority="563" operator="equal">
      <formula>"S"</formula>
    </cfRule>
    <cfRule type="cellIs" dxfId="8243" priority="564" operator="equal">
      <formula>"A"</formula>
    </cfRule>
    <cfRule type="cellIs" dxfId="8242" priority="565" operator="equal">
      <formula>"X"</formula>
    </cfRule>
    <cfRule type="cellIs" dxfId="8241" priority="566" operator="equal">
      <formula>"L"</formula>
    </cfRule>
    <cfRule type="cellIs" dxfId="8240" priority="567" operator="equal">
      <formula>"V"</formula>
    </cfRule>
  </conditionalFormatting>
  <conditionalFormatting sqref="AW1716:BF1716">
    <cfRule type="cellIs" dxfId="8239" priority="554" operator="equal">
      <formula>"NA"</formula>
    </cfRule>
    <cfRule type="cellIs" dxfId="8238" priority="555" operator="equal">
      <formula>"NS"</formula>
    </cfRule>
    <cfRule type="cellIs" dxfId="8237" priority="556" operator="equal">
      <formula>"S"</formula>
    </cfRule>
    <cfRule type="cellIs" dxfId="8236" priority="557" operator="equal">
      <formula>"A"</formula>
    </cfRule>
    <cfRule type="cellIs" dxfId="8235" priority="558" operator="equal">
      <formula>"X"</formula>
    </cfRule>
    <cfRule type="cellIs" dxfId="8234" priority="559" operator="equal">
      <formula>"L"</formula>
    </cfRule>
    <cfRule type="cellIs" dxfId="8233" priority="560" operator="equal">
      <formula>"V"</formula>
    </cfRule>
  </conditionalFormatting>
  <conditionalFormatting sqref="AW1752:BF1752">
    <cfRule type="cellIs" dxfId="8232" priority="547" operator="equal">
      <formula>"NA"</formula>
    </cfRule>
    <cfRule type="cellIs" dxfId="8231" priority="548" operator="equal">
      <formula>"NS"</formula>
    </cfRule>
    <cfRule type="cellIs" dxfId="8230" priority="549" operator="equal">
      <formula>"S"</formula>
    </cfRule>
    <cfRule type="cellIs" dxfId="8229" priority="550" operator="equal">
      <formula>"A"</formula>
    </cfRule>
    <cfRule type="cellIs" dxfId="8228" priority="551" operator="equal">
      <formula>"X"</formula>
    </cfRule>
    <cfRule type="cellIs" dxfId="8227" priority="552" operator="equal">
      <formula>"L"</formula>
    </cfRule>
    <cfRule type="cellIs" dxfId="8226" priority="553" operator="equal">
      <formula>"V"</formula>
    </cfRule>
  </conditionalFormatting>
  <conditionalFormatting sqref="AW1782:BF1782">
    <cfRule type="cellIs" dxfId="8225" priority="540" operator="equal">
      <formula>"NA"</formula>
    </cfRule>
    <cfRule type="cellIs" dxfId="8224" priority="541" operator="equal">
      <formula>"NS"</formula>
    </cfRule>
    <cfRule type="cellIs" dxfId="8223" priority="542" operator="equal">
      <formula>"S"</formula>
    </cfRule>
    <cfRule type="cellIs" dxfId="8222" priority="543" operator="equal">
      <formula>"A"</formula>
    </cfRule>
    <cfRule type="cellIs" dxfId="8221" priority="544" operator="equal">
      <formula>"X"</formula>
    </cfRule>
    <cfRule type="cellIs" dxfId="8220" priority="545" operator="equal">
      <formula>"L"</formula>
    </cfRule>
    <cfRule type="cellIs" dxfId="8219" priority="546" operator="equal">
      <formula>"V"</formula>
    </cfRule>
  </conditionalFormatting>
  <conditionalFormatting sqref="AW1780:BF1780">
    <cfRule type="cellIs" dxfId="8218" priority="533" operator="equal">
      <formula>"NA"</formula>
    </cfRule>
    <cfRule type="cellIs" dxfId="8217" priority="534" operator="equal">
      <formula>"NS"</formula>
    </cfRule>
    <cfRule type="cellIs" dxfId="8216" priority="535" operator="equal">
      <formula>"S"</formula>
    </cfRule>
    <cfRule type="cellIs" dxfId="8215" priority="536" operator="equal">
      <formula>"A"</formula>
    </cfRule>
    <cfRule type="cellIs" dxfId="8214" priority="537" operator="equal">
      <formula>"X"</formula>
    </cfRule>
    <cfRule type="cellIs" dxfId="8213" priority="538" operator="equal">
      <formula>"L"</formula>
    </cfRule>
    <cfRule type="cellIs" dxfId="8212" priority="539" operator="equal">
      <formula>"V"</formula>
    </cfRule>
  </conditionalFormatting>
  <conditionalFormatting sqref="AW1781:BF1781">
    <cfRule type="cellIs" dxfId="8211" priority="526" operator="equal">
      <formula>"NA"</formula>
    </cfRule>
    <cfRule type="cellIs" dxfId="8210" priority="527" operator="equal">
      <formula>"NS"</formula>
    </cfRule>
    <cfRule type="cellIs" dxfId="8209" priority="528" operator="equal">
      <formula>"S"</formula>
    </cfRule>
    <cfRule type="cellIs" dxfId="8208" priority="529" operator="equal">
      <formula>"A"</formula>
    </cfRule>
    <cfRule type="cellIs" dxfId="8207" priority="530" operator="equal">
      <formula>"X"</formula>
    </cfRule>
    <cfRule type="cellIs" dxfId="8206" priority="531" operator="equal">
      <formula>"L"</formula>
    </cfRule>
    <cfRule type="cellIs" dxfId="8205" priority="532" operator="equal">
      <formula>"V"</formula>
    </cfRule>
  </conditionalFormatting>
  <conditionalFormatting sqref="AW1845:BF1845">
    <cfRule type="cellIs" dxfId="8204" priority="519" operator="equal">
      <formula>"NA"</formula>
    </cfRule>
    <cfRule type="cellIs" dxfId="8203" priority="520" operator="equal">
      <formula>"NS"</formula>
    </cfRule>
    <cfRule type="cellIs" dxfId="8202" priority="521" operator="equal">
      <formula>"S"</formula>
    </cfRule>
    <cfRule type="cellIs" dxfId="8201" priority="522" operator="equal">
      <formula>"A"</formula>
    </cfRule>
    <cfRule type="cellIs" dxfId="8200" priority="523" operator="equal">
      <formula>"X"</formula>
    </cfRule>
    <cfRule type="cellIs" dxfId="8199" priority="524" operator="equal">
      <formula>"L"</formula>
    </cfRule>
    <cfRule type="cellIs" dxfId="8198" priority="525" operator="equal">
      <formula>"V"</formula>
    </cfRule>
  </conditionalFormatting>
  <conditionalFormatting sqref="AW1839:BF1839">
    <cfRule type="cellIs" dxfId="8197" priority="512" operator="equal">
      <formula>"NA"</formula>
    </cfRule>
    <cfRule type="cellIs" dxfId="8196" priority="513" operator="equal">
      <formula>"NS"</formula>
    </cfRule>
    <cfRule type="cellIs" dxfId="8195" priority="514" operator="equal">
      <formula>"S"</formula>
    </cfRule>
    <cfRule type="cellIs" dxfId="8194" priority="515" operator="equal">
      <formula>"A"</formula>
    </cfRule>
    <cfRule type="cellIs" dxfId="8193" priority="516" operator="equal">
      <formula>"X"</formula>
    </cfRule>
    <cfRule type="cellIs" dxfId="8192" priority="517" operator="equal">
      <formula>"L"</formula>
    </cfRule>
    <cfRule type="cellIs" dxfId="8191" priority="518" operator="equal">
      <formula>"V"</formula>
    </cfRule>
  </conditionalFormatting>
  <conditionalFormatting sqref="AW1840:BF1840">
    <cfRule type="cellIs" dxfId="8190" priority="505" operator="equal">
      <formula>"NA"</formula>
    </cfRule>
    <cfRule type="cellIs" dxfId="8189" priority="506" operator="equal">
      <formula>"NS"</formula>
    </cfRule>
    <cfRule type="cellIs" dxfId="8188" priority="507" operator="equal">
      <formula>"S"</formula>
    </cfRule>
    <cfRule type="cellIs" dxfId="8187" priority="508" operator="equal">
      <formula>"A"</formula>
    </cfRule>
    <cfRule type="cellIs" dxfId="8186" priority="509" operator="equal">
      <formula>"X"</formula>
    </cfRule>
    <cfRule type="cellIs" dxfId="8185" priority="510" operator="equal">
      <formula>"L"</formula>
    </cfRule>
    <cfRule type="cellIs" dxfId="8184" priority="511" operator="equal">
      <formula>"V"</formula>
    </cfRule>
  </conditionalFormatting>
  <conditionalFormatting sqref="AW1843:BF1843">
    <cfRule type="cellIs" dxfId="8183" priority="498" operator="equal">
      <formula>"NA"</formula>
    </cfRule>
    <cfRule type="cellIs" dxfId="8182" priority="499" operator="equal">
      <formula>"NS"</formula>
    </cfRule>
    <cfRule type="cellIs" dxfId="8181" priority="500" operator="equal">
      <formula>"S"</formula>
    </cfRule>
    <cfRule type="cellIs" dxfId="8180" priority="501" operator="equal">
      <formula>"A"</formula>
    </cfRule>
    <cfRule type="cellIs" dxfId="8179" priority="502" operator="equal">
      <formula>"X"</formula>
    </cfRule>
    <cfRule type="cellIs" dxfId="8178" priority="503" operator="equal">
      <formula>"L"</formula>
    </cfRule>
    <cfRule type="cellIs" dxfId="8177" priority="504" operator="equal">
      <formula>"V"</formula>
    </cfRule>
  </conditionalFormatting>
  <conditionalFormatting sqref="AW1844:BF1844">
    <cfRule type="cellIs" dxfId="8176" priority="491" operator="equal">
      <formula>"NA"</formula>
    </cfRule>
    <cfRule type="cellIs" dxfId="8175" priority="492" operator="equal">
      <formula>"NS"</formula>
    </cfRule>
    <cfRule type="cellIs" dxfId="8174" priority="493" operator="equal">
      <formula>"S"</formula>
    </cfRule>
    <cfRule type="cellIs" dxfId="8173" priority="494" operator="equal">
      <formula>"A"</formula>
    </cfRule>
    <cfRule type="cellIs" dxfId="8172" priority="495" operator="equal">
      <formula>"X"</formula>
    </cfRule>
    <cfRule type="cellIs" dxfId="8171" priority="496" operator="equal">
      <formula>"L"</formula>
    </cfRule>
    <cfRule type="cellIs" dxfId="8170" priority="497" operator="equal">
      <formula>"V"</formula>
    </cfRule>
  </conditionalFormatting>
  <conditionalFormatting sqref="AW1841:BF1841">
    <cfRule type="cellIs" dxfId="8169" priority="484" operator="equal">
      <formula>"NA"</formula>
    </cfRule>
    <cfRule type="cellIs" dxfId="8168" priority="485" operator="equal">
      <formula>"NS"</formula>
    </cfRule>
    <cfRule type="cellIs" dxfId="8167" priority="486" operator="equal">
      <formula>"S"</formula>
    </cfRule>
    <cfRule type="cellIs" dxfId="8166" priority="487" operator="equal">
      <formula>"A"</formula>
    </cfRule>
    <cfRule type="cellIs" dxfId="8165" priority="488" operator="equal">
      <formula>"X"</formula>
    </cfRule>
    <cfRule type="cellIs" dxfId="8164" priority="489" operator="equal">
      <formula>"L"</formula>
    </cfRule>
    <cfRule type="cellIs" dxfId="8163" priority="490" operator="equal">
      <formula>"V"</formula>
    </cfRule>
  </conditionalFormatting>
  <conditionalFormatting sqref="AW1842:BF1842">
    <cfRule type="cellIs" dxfId="8162" priority="477" operator="equal">
      <formula>"NA"</formula>
    </cfRule>
    <cfRule type="cellIs" dxfId="8161" priority="478" operator="equal">
      <formula>"NS"</formula>
    </cfRule>
    <cfRule type="cellIs" dxfId="8160" priority="479" operator="equal">
      <formula>"S"</formula>
    </cfRule>
    <cfRule type="cellIs" dxfId="8159" priority="480" operator="equal">
      <formula>"A"</formula>
    </cfRule>
    <cfRule type="cellIs" dxfId="8158" priority="481" operator="equal">
      <formula>"X"</formula>
    </cfRule>
    <cfRule type="cellIs" dxfId="8157" priority="482" operator="equal">
      <formula>"L"</formula>
    </cfRule>
    <cfRule type="cellIs" dxfId="8156" priority="483" operator="equal">
      <formula>"V"</formula>
    </cfRule>
  </conditionalFormatting>
  <conditionalFormatting sqref="AW1848:BF1848">
    <cfRule type="cellIs" dxfId="8155" priority="470" operator="equal">
      <formula>"NA"</formula>
    </cfRule>
    <cfRule type="cellIs" dxfId="8154" priority="471" operator="equal">
      <formula>"NS"</formula>
    </cfRule>
    <cfRule type="cellIs" dxfId="8153" priority="472" operator="equal">
      <formula>"S"</formula>
    </cfRule>
    <cfRule type="cellIs" dxfId="8152" priority="473" operator="equal">
      <formula>"A"</formula>
    </cfRule>
    <cfRule type="cellIs" dxfId="8151" priority="474" operator="equal">
      <formula>"X"</formula>
    </cfRule>
    <cfRule type="cellIs" dxfId="8150" priority="475" operator="equal">
      <formula>"L"</formula>
    </cfRule>
    <cfRule type="cellIs" dxfId="8149" priority="476" operator="equal">
      <formula>"V"</formula>
    </cfRule>
  </conditionalFormatting>
  <conditionalFormatting sqref="AW1847:BF1847">
    <cfRule type="cellIs" dxfId="8148" priority="463" operator="equal">
      <formula>"NA"</formula>
    </cfRule>
    <cfRule type="cellIs" dxfId="8147" priority="464" operator="equal">
      <formula>"NS"</formula>
    </cfRule>
    <cfRule type="cellIs" dxfId="8146" priority="465" operator="equal">
      <formula>"S"</formula>
    </cfRule>
    <cfRule type="cellIs" dxfId="8145" priority="466" operator="equal">
      <formula>"A"</formula>
    </cfRule>
    <cfRule type="cellIs" dxfId="8144" priority="467" operator="equal">
      <formula>"X"</formula>
    </cfRule>
    <cfRule type="cellIs" dxfId="8143" priority="468" operator="equal">
      <formula>"L"</formula>
    </cfRule>
    <cfRule type="cellIs" dxfId="8142" priority="469" operator="equal">
      <formula>"V"</formula>
    </cfRule>
  </conditionalFormatting>
  <conditionalFormatting sqref="AW1850:BF1850">
    <cfRule type="cellIs" dxfId="8141" priority="456" operator="equal">
      <formula>"NA"</formula>
    </cfRule>
    <cfRule type="cellIs" dxfId="8140" priority="457" operator="equal">
      <formula>"NS"</formula>
    </cfRule>
    <cfRule type="cellIs" dxfId="8139" priority="458" operator="equal">
      <formula>"S"</formula>
    </cfRule>
    <cfRule type="cellIs" dxfId="8138" priority="459" operator="equal">
      <formula>"A"</formula>
    </cfRule>
    <cfRule type="cellIs" dxfId="8137" priority="460" operator="equal">
      <formula>"X"</formula>
    </cfRule>
    <cfRule type="cellIs" dxfId="8136" priority="461" operator="equal">
      <formula>"L"</formula>
    </cfRule>
    <cfRule type="cellIs" dxfId="8135" priority="462" operator="equal">
      <formula>"V"</formula>
    </cfRule>
  </conditionalFormatting>
  <conditionalFormatting sqref="AW1851:BF1851">
    <cfRule type="cellIs" dxfId="8134" priority="449" operator="equal">
      <formula>"NA"</formula>
    </cfRule>
    <cfRule type="cellIs" dxfId="8133" priority="450" operator="equal">
      <formula>"NS"</formula>
    </cfRule>
    <cfRule type="cellIs" dxfId="8132" priority="451" operator="equal">
      <formula>"S"</formula>
    </cfRule>
    <cfRule type="cellIs" dxfId="8131" priority="452" operator="equal">
      <formula>"A"</formula>
    </cfRule>
    <cfRule type="cellIs" dxfId="8130" priority="453" operator="equal">
      <formula>"X"</formula>
    </cfRule>
    <cfRule type="cellIs" dxfId="8129" priority="454" operator="equal">
      <formula>"L"</formula>
    </cfRule>
    <cfRule type="cellIs" dxfId="8128" priority="455" operator="equal">
      <formula>"V"</formula>
    </cfRule>
  </conditionalFormatting>
  <conditionalFormatting sqref="AW1852:BF1852">
    <cfRule type="cellIs" dxfId="8127" priority="442" operator="equal">
      <formula>"NA"</formula>
    </cfRule>
    <cfRule type="cellIs" dxfId="8126" priority="443" operator="equal">
      <formula>"NS"</formula>
    </cfRule>
    <cfRule type="cellIs" dxfId="8125" priority="444" operator="equal">
      <formula>"S"</formula>
    </cfRule>
    <cfRule type="cellIs" dxfId="8124" priority="445" operator="equal">
      <formula>"A"</formula>
    </cfRule>
    <cfRule type="cellIs" dxfId="8123" priority="446" operator="equal">
      <formula>"X"</formula>
    </cfRule>
    <cfRule type="cellIs" dxfId="8122" priority="447" operator="equal">
      <formula>"L"</formula>
    </cfRule>
    <cfRule type="cellIs" dxfId="8121" priority="448" operator="equal">
      <formula>"V"</formula>
    </cfRule>
  </conditionalFormatting>
  <conditionalFormatting sqref="AW1855:BF1855">
    <cfRule type="cellIs" dxfId="8120" priority="435" operator="equal">
      <formula>"NA"</formula>
    </cfRule>
    <cfRule type="cellIs" dxfId="8119" priority="436" operator="equal">
      <formula>"NS"</formula>
    </cfRule>
    <cfRule type="cellIs" dxfId="8118" priority="437" operator="equal">
      <formula>"S"</formula>
    </cfRule>
    <cfRule type="cellIs" dxfId="8117" priority="438" operator="equal">
      <formula>"A"</formula>
    </cfRule>
    <cfRule type="cellIs" dxfId="8116" priority="439" operator="equal">
      <formula>"X"</formula>
    </cfRule>
    <cfRule type="cellIs" dxfId="8115" priority="440" operator="equal">
      <formula>"L"</formula>
    </cfRule>
    <cfRule type="cellIs" dxfId="8114" priority="441" operator="equal">
      <formula>"V"</formula>
    </cfRule>
  </conditionalFormatting>
  <conditionalFormatting sqref="AW1856:BF1856">
    <cfRule type="cellIs" dxfId="8113" priority="428" operator="equal">
      <formula>"NA"</formula>
    </cfRule>
    <cfRule type="cellIs" dxfId="8112" priority="429" operator="equal">
      <formula>"NS"</formula>
    </cfRule>
    <cfRule type="cellIs" dxfId="8111" priority="430" operator="equal">
      <formula>"S"</formula>
    </cfRule>
    <cfRule type="cellIs" dxfId="8110" priority="431" operator="equal">
      <formula>"A"</formula>
    </cfRule>
    <cfRule type="cellIs" dxfId="8109" priority="432" operator="equal">
      <formula>"X"</formula>
    </cfRule>
    <cfRule type="cellIs" dxfId="8108" priority="433" operator="equal">
      <formula>"L"</formula>
    </cfRule>
    <cfRule type="cellIs" dxfId="8107" priority="434" operator="equal">
      <formula>"V"</formula>
    </cfRule>
  </conditionalFormatting>
  <conditionalFormatting sqref="AW1853:BF1853">
    <cfRule type="cellIs" dxfId="8106" priority="421" operator="equal">
      <formula>"NA"</formula>
    </cfRule>
    <cfRule type="cellIs" dxfId="8105" priority="422" operator="equal">
      <formula>"NS"</formula>
    </cfRule>
    <cfRule type="cellIs" dxfId="8104" priority="423" operator="equal">
      <formula>"S"</formula>
    </cfRule>
    <cfRule type="cellIs" dxfId="8103" priority="424" operator="equal">
      <formula>"A"</formula>
    </cfRule>
    <cfRule type="cellIs" dxfId="8102" priority="425" operator="equal">
      <formula>"X"</formula>
    </cfRule>
    <cfRule type="cellIs" dxfId="8101" priority="426" operator="equal">
      <formula>"L"</formula>
    </cfRule>
    <cfRule type="cellIs" dxfId="8100" priority="427" operator="equal">
      <formula>"V"</formula>
    </cfRule>
  </conditionalFormatting>
  <conditionalFormatting sqref="AW1854:BF1854">
    <cfRule type="cellIs" dxfId="8099" priority="414" operator="equal">
      <formula>"NA"</formula>
    </cfRule>
    <cfRule type="cellIs" dxfId="8098" priority="415" operator="equal">
      <formula>"NS"</formula>
    </cfRule>
    <cfRule type="cellIs" dxfId="8097" priority="416" operator="equal">
      <formula>"S"</formula>
    </cfRule>
    <cfRule type="cellIs" dxfId="8096" priority="417" operator="equal">
      <formula>"A"</formula>
    </cfRule>
    <cfRule type="cellIs" dxfId="8095" priority="418" operator="equal">
      <formula>"X"</formula>
    </cfRule>
    <cfRule type="cellIs" dxfId="8094" priority="419" operator="equal">
      <formula>"L"</formula>
    </cfRule>
    <cfRule type="cellIs" dxfId="8093" priority="420" operator="equal">
      <formula>"V"</formula>
    </cfRule>
  </conditionalFormatting>
  <conditionalFormatting sqref="AW1860:BF1861">
    <cfRule type="cellIs" dxfId="8092" priority="407" operator="equal">
      <formula>"NA"</formula>
    </cfRule>
    <cfRule type="cellIs" dxfId="8091" priority="408" operator="equal">
      <formula>"NS"</formula>
    </cfRule>
    <cfRule type="cellIs" dxfId="8090" priority="409" operator="equal">
      <formula>"S"</formula>
    </cfRule>
    <cfRule type="cellIs" dxfId="8089" priority="410" operator="equal">
      <formula>"A"</formula>
    </cfRule>
    <cfRule type="cellIs" dxfId="8088" priority="411" operator="equal">
      <formula>"X"</formula>
    </cfRule>
    <cfRule type="cellIs" dxfId="8087" priority="412" operator="equal">
      <formula>"L"</formula>
    </cfRule>
    <cfRule type="cellIs" dxfId="8086" priority="413" operator="equal">
      <formula>"V"</formula>
    </cfRule>
  </conditionalFormatting>
  <conditionalFormatting sqref="AW1862:BF1862">
    <cfRule type="cellIs" dxfId="8085" priority="400" operator="equal">
      <formula>"NA"</formula>
    </cfRule>
    <cfRule type="cellIs" dxfId="8084" priority="401" operator="equal">
      <formula>"NS"</formula>
    </cfRule>
    <cfRule type="cellIs" dxfId="8083" priority="402" operator="equal">
      <formula>"S"</formula>
    </cfRule>
    <cfRule type="cellIs" dxfId="8082" priority="403" operator="equal">
      <formula>"A"</formula>
    </cfRule>
    <cfRule type="cellIs" dxfId="8081" priority="404" operator="equal">
      <formula>"X"</formula>
    </cfRule>
    <cfRule type="cellIs" dxfId="8080" priority="405" operator="equal">
      <formula>"L"</formula>
    </cfRule>
    <cfRule type="cellIs" dxfId="8079" priority="406" operator="equal">
      <formula>"V"</formula>
    </cfRule>
  </conditionalFormatting>
  <conditionalFormatting sqref="AW1863:BF1863">
    <cfRule type="cellIs" dxfId="8078" priority="393" operator="equal">
      <formula>"NA"</formula>
    </cfRule>
    <cfRule type="cellIs" dxfId="8077" priority="394" operator="equal">
      <formula>"NS"</formula>
    </cfRule>
    <cfRule type="cellIs" dxfId="8076" priority="395" operator="equal">
      <formula>"S"</formula>
    </cfRule>
    <cfRule type="cellIs" dxfId="8075" priority="396" operator="equal">
      <formula>"A"</formula>
    </cfRule>
    <cfRule type="cellIs" dxfId="8074" priority="397" operator="equal">
      <formula>"X"</formula>
    </cfRule>
    <cfRule type="cellIs" dxfId="8073" priority="398" operator="equal">
      <formula>"L"</formula>
    </cfRule>
    <cfRule type="cellIs" dxfId="8072" priority="399" operator="equal">
      <formula>"V"</formula>
    </cfRule>
  </conditionalFormatting>
  <conditionalFormatting sqref="AW1864:BF1864">
    <cfRule type="cellIs" dxfId="8071" priority="386" operator="equal">
      <formula>"NA"</formula>
    </cfRule>
    <cfRule type="cellIs" dxfId="8070" priority="387" operator="equal">
      <formula>"NS"</formula>
    </cfRule>
    <cfRule type="cellIs" dxfId="8069" priority="388" operator="equal">
      <formula>"S"</formula>
    </cfRule>
    <cfRule type="cellIs" dxfId="8068" priority="389" operator="equal">
      <formula>"A"</formula>
    </cfRule>
    <cfRule type="cellIs" dxfId="8067" priority="390" operator="equal">
      <formula>"X"</formula>
    </cfRule>
    <cfRule type="cellIs" dxfId="8066" priority="391" operator="equal">
      <formula>"L"</formula>
    </cfRule>
    <cfRule type="cellIs" dxfId="8065" priority="392" operator="equal">
      <formula>"V"</formula>
    </cfRule>
  </conditionalFormatting>
  <conditionalFormatting sqref="AW1865:BF1865">
    <cfRule type="cellIs" dxfId="8064" priority="379" operator="equal">
      <formula>"NA"</formula>
    </cfRule>
    <cfRule type="cellIs" dxfId="8063" priority="380" operator="equal">
      <formula>"NS"</formula>
    </cfRule>
    <cfRule type="cellIs" dxfId="8062" priority="381" operator="equal">
      <formula>"S"</formula>
    </cfRule>
    <cfRule type="cellIs" dxfId="8061" priority="382" operator="equal">
      <formula>"A"</formula>
    </cfRule>
    <cfRule type="cellIs" dxfId="8060" priority="383" operator="equal">
      <formula>"X"</formula>
    </cfRule>
    <cfRule type="cellIs" dxfId="8059" priority="384" operator="equal">
      <formula>"L"</formula>
    </cfRule>
    <cfRule type="cellIs" dxfId="8058" priority="385" operator="equal">
      <formula>"V"</formula>
    </cfRule>
  </conditionalFormatting>
  <conditionalFormatting sqref="AW1858:BF1859">
    <cfRule type="cellIs" dxfId="8057" priority="372" operator="equal">
      <formula>"NA"</formula>
    </cfRule>
    <cfRule type="cellIs" dxfId="8056" priority="373" operator="equal">
      <formula>"NS"</formula>
    </cfRule>
    <cfRule type="cellIs" dxfId="8055" priority="374" operator="equal">
      <formula>"S"</formula>
    </cfRule>
    <cfRule type="cellIs" dxfId="8054" priority="375" operator="equal">
      <formula>"A"</formula>
    </cfRule>
    <cfRule type="cellIs" dxfId="8053" priority="376" operator="equal">
      <formula>"X"</formula>
    </cfRule>
    <cfRule type="cellIs" dxfId="8052" priority="377" operator="equal">
      <formula>"L"</formula>
    </cfRule>
    <cfRule type="cellIs" dxfId="8051" priority="378" operator="equal">
      <formula>"V"</formula>
    </cfRule>
  </conditionalFormatting>
  <conditionalFormatting sqref="AW1869:BF1870">
    <cfRule type="cellIs" dxfId="8050" priority="365" operator="equal">
      <formula>"NA"</formula>
    </cfRule>
    <cfRule type="cellIs" dxfId="8049" priority="366" operator="equal">
      <formula>"NS"</formula>
    </cfRule>
    <cfRule type="cellIs" dxfId="8048" priority="367" operator="equal">
      <formula>"S"</formula>
    </cfRule>
    <cfRule type="cellIs" dxfId="8047" priority="368" operator="equal">
      <formula>"A"</formula>
    </cfRule>
    <cfRule type="cellIs" dxfId="8046" priority="369" operator="equal">
      <formula>"X"</formula>
    </cfRule>
    <cfRule type="cellIs" dxfId="8045" priority="370" operator="equal">
      <formula>"L"</formula>
    </cfRule>
    <cfRule type="cellIs" dxfId="8044" priority="371" operator="equal">
      <formula>"V"</formula>
    </cfRule>
  </conditionalFormatting>
  <conditionalFormatting sqref="AW1867:BF1867">
    <cfRule type="cellIs" dxfId="8043" priority="358" operator="equal">
      <formula>"NA"</formula>
    </cfRule>
    <cfRule type="cellIs" dxfId="8042" priority="359" operator="equal">
      <formula>"NS"</formula>
    </cfRule>
    <cfRule type="cellIs" dxfId="8041" priority="360" operator="equal">
      <formula>"S"</formula>
    </cfRule>
    <cfRule type="cellIs" dxfId="8040" priority="361" operator="equal">
      <formula>"A"</formula>
    </cfRule>
    <cfRule type="cellIs" dxfId="8039" priority="362" operator="equal">
      <formula>"X"</formula>
    </cfRule>
    <cfRule type="cellIs" dxfId="8038" priority="363" operator="equal">
      <formula>"L"</formula>
    </cfRule>
    <cfRule type="cellIs" dxfId="8037" priority="364" operator="equal">
      <formula>"V"</formula>
    </cfRule>
  </conditionalFormatting>
  <conditionalFormatting sqref="AW1868:BF1868">
    <cfRule type="cellIs" dxfId="8036" priority="351" operator="equal">
      <formula>"NA"</formula>
    </cfRule>
    <cfRule type="cellIs" dxfId="8035" priority="352" operator="equal">
      <formula>"NS"</formula>
    </cfRule>
    <cfRule type="cellIs" dxfId="8034" priority="353" operator="equal">
      <formula>"S"</formula>
    </cfRule>
    <cfRule type="cellIs" dxfId="8033" priority="354" operator="equal">
      <formula>"A"</formula>
    </cfRule>
    <cfRule type="cellIs" dxfId="8032" priority="355" operator="equal">
      <formula>"X"</formula>
    </cfRule>
    <cfRule type="cellIs" dxfId="8031" priority="356" operator="equal">
      <formula>"L"</formula>
    </cfRule>
    <cfRule type="cellIs" dxfId="8030" priority="357" operator="equal">
      <formula>"V"</formula>
    </cfRule>
  </conditionalFormatting>
  <conditionalFormatting sqref="AW1875:BF1875">
    <cfRule type="cellIs" dxfId="8029" priority="344" operator="equal">
      <formula>"NA"</formula>
    </cfRule>
    <cfRule type="cellIs" dxfId="8028" priority="345" operator="equal">
      <formula>"NS"</formula>
    </cfRule>
    <cfRule type="cellIs" dxfId="8027" priority="346" operator="equal">
      <formula>"S"</formula>
    </cfRule>
    <cfRule type="cellIs" dxfId="8026" priority="347" operator="equal">
      <formula>"A"</formula>
    </cfRule>
    <cfRule type="cellIs" dxfId="8025" priority="348" operator="equal">
      <formula>"X"</formula>
    </cfRule>
    <cfRule type="cellIs" dxfId="8024" priority="349" operator="equal">
      <formula>"L"</formula>
    </cfRule>
    <cfRule type="cellIs" dxfId="8023" priority="350" operator="equal">
      <formula>"V"</formula>
    </cfRule>
  </conditionalFormatting>
  <conditionalFormatting sqref="AW1895:BF1895">
    <cfRule type="cellIs" dxfId="8022" priority="337" operator="equal">
      <formula>"NA"</formula>
    </cfRule>
    <cfRule type="cellIs" dxfId="8021" priority="338" operator="equal">
      <formula>"NS"</formula>
    </cfRule>
    <cfRule type="cellIs" dxfId="8020" priority="339" operator="equal">
      <formula>"S"</formula>
    </cfRule>
    <cfRule type="cellIs" dxfId="8019" priority="340" operator="equal">
      <formula>"A"</formula>
    </cfRule>
    <cfRule type="cellIs" dxfId="8018" priority="341" operator="equal">
      <formula>"X"</formula>
    </cfRule>
    <cfRule type="cellIs" dxfId="8017" priority="342" operator="equal">
      <formula>"L"</formula>
    </cfRule>
    <cfRule type="cellIs" dxfId="8016" priority="343" operator="equal">
      <formula>"V"</formula>
    </cfRule>
  </conditionalFormatting>
  <conditionalFormatting sqref="AW24:BF24">
    <cfRule type="cellIs" dxfId="8015" priority="330" operator="equal">
      <formula>"NA"</formula>
    </cfRule>
    <cfRule type="cellIs" dxfId="8014" priority="331" operator="equal">
      <formula>"NS"</formula>
    </cfRule>
    <cfRule type="cellIs" dxfId="8013" priority="332" operator="equal">
      <formula>"S"</formula>
    </cfRule>
    <cfRule type="cellIs" dxfId="8012" priority="333" operator="equal">
      <formula>"A"</formula>
    </cfRule>
    <cfRule type="cellIs" dxfId="8011" priority="334" operator="equal">
      <formula>"X"</formula>
    </cfRule>
    <cfRule type="cellIs" dxfId="8010" priority="335" operator="equal">
      <formula>"L"</formula>
    </cfRule>
    <cfRule type="cellIs" dxfId="8009" priority="336" operator="equal">
      <formula>"V"</formula>
    </cfRule>
  </conditionalFormatting>
  <conditionalFormatting sqref="AW1872:BF1874 AW1866:BF1866 AW1857:BF1857 AW1849:BF1849 AW1846:BF1846 AW1787:BF1789 AW1283:BF1286 AW1268:BF1273 AW1223:BF1227 AW1217:BF1217 AW988:BF988 AW815:BF815 AW668:BF668 AW609:BF609 AW606:BF606 AW515:BF515 AW165:BF165">
    <cfRule type="cellIs" dxfId="8008" priority="323" operator="equal">
      <formula>"NA"</formula>
    </cfRule>
    <cfRule type="cellIs" dxfId="8007" priority="324" operator="equal">
      <formula>"NS"</formula>
    </cfRule>
    <cfRule type="cellIs" dxfId="8006" priority="325" operator="equal">
      <formula>"S"</formula>
    </cfRule>
    <cfRule type="cellIs" dxfId="8005" priority="326" operator="equal">
      <formula>"A"</formula>
    </cfRule>
    <cfRule type="cellIs" dxfId="8004" priority="327" operator="equal">
      <formula>"X"</formula>
    </cfRule>
    <cfRule type="cellIs" dxfId="8003" priority="328" operator="equal">
      <formula>"L"</formula>
    </cfRule>
    <cfRule type="cellIs" dxfId="8002" priority="329" operator="equal">
      <formula>"V"</formula>
    </cfRule>
  </conditionalFormatting>
  <conditionalFormatting sqref="AW1893:BF1894">
    <cfRule type="cellIs" dxfId="8001" priority="316" operator="equal">
      <formula>"NA"</formula>
    </cfRule>
    <cfRule type="cellIs" dxfId="8000" priority="317" operator="equal">
      <formula>"NS"</formula>
    </cfRule>
    <cfRule type="cellIs" dxfId="7999" priority="318" operator="equal">
      <formula>"S"</formula>
    </cfRule>
    <cfRule type="cellIs" dxfId="7998" priority="319" operator="equal">
      <formula>"A"</formula>
    </cfRule>
    <cfRule type="cellIs" dxfId="7997" priority="320" operator="equal">
      <formula>"X"</formula>
    </cfRule>
    <cfRule type="cellIs" dxfId="7996" priority="321" operator="equal">
      <formula>"L"</formula>
    </cfRule>
    <cfRule type="cellIs" dxfId="7995" priority="322" operator="equal">
      <formula>"V"</formula>
    </cfRule>
  </conditionalFormatting>
  <conditionalFormatting sqref="AW1733:BF1751">
    <cfRule type="cellIs" dxfId="7994" priority="309" operator="equal">
      <formula>"NA"</formula>
    </cfRule>
    <cfRule type="cellIs" dxfId="7993" priority="310" operator="equal">
      <formula>"NS"</formula>
    </cfRule>
    <cfRule type="cellIs" dxfId="7992" priority="311" operator="equal">
      <formula>"S"</formula>
    </cfRule>
    <cfRule type="cellIs" dxfId="7991" priority="312" operator="equal">
      <formula>"A"</formula>
    </cfRule>
    <cfRule type="cellIs" dxfId="7990" priority="313" operator="equal">
      <formula>"X"</formula>
    </cfRule>
    <cfRule type="cellIs" dxfId="7989" priority="314" operator="equal">
      <formula>"L"</formula>
    </cfRule>
    <cfRule type="cellIs" dxfId="7988" priority="315" operator="equal">
      <formula>"V"</formula>
    </cfRule>
  </conditionalFormatting>
  <conditionalFormatting sqref="AW1335:BF1336">
    <cfRule type="cellIs" dxfId="7987" priority="302" operator="equal">
      <formula>"NA"</formula>
    </cfRule>
    <cfRule type="cellIs" dxfId="7986" priority="303" operator="equal">
      <formula>"NS"</formula>
    </cfRule>
    <cfRule type="cellIs" dxfId="7985" priority="304" operator="equal">
      <formula>"S"</formula>
    </cfRule>
    <cfRule type="cellIs" dxfId="7984" priority="305" operator="equal">
      <formula>"A"</formula>
    </cfRule>
    <cfRule type="cellIs" dxfId="7983" priority="306" operator="equal">
      <formula>"X"</formula>
    </cfRule>
    <cfRule type="cellIs" dxfId="7982" priority="307" operator="equal">
      <formula>"L"</formula>
    </cfRule>
    <cfRule type="cellIs" dxfId="7981" priority="308" operator="equal">
      <formula>"V"</formula>
    </cfRule>
  </conditionalFormatting>
  <conditionalFormatting sqref="AW1337:BF1338">
    <cfRule type="cellIs" dxfId="7980" priority="295" operator="equal">
      <formula>"NA"</formula>
    </cfRule>
    <cfRule type="cellIs" dxfId="7979" priority="296" operator="equal">
      <formula>"NS"</formula>
    </cfRule>
    <cfRule type="cellIs" dxfId="7978" priority="297" operator="equal">
      <formula>"S"</formula>
    </cfRule>
    <cfRule type="cellIs" dxfId="7977" priority="298" operator="equal">
      <formula>"A"</formula>
    </cfRule>
    <cfRule type="cellIs" dxfId="7976" priority="299" operator="equal">
      <formula>"X"</formula>
    </cfRule>
    <cfRule type="cellIs" dxfId="7975" priority="300" operator="equal">
      <formula>"L"</formula>
    </cfRule>
    <cfRule type="cellIs" dxfId="7974" priority="301" operator="equal">
      <formula>"V"</formula>
    </cfRule>
  </conditionalFormatting>
  <conditionalFormatting sqref="AW1339:BF1341">
    <cfRule type="cellIs" dxfId="7973" priority="288" operator="equal">
      <formula>"NA"</formula>
    </cfRule>
    <cfRule type="cellIs" dxfId="7972" priority="289" operator="equal">
      <formula>"NS"</formula>
    </cfRule>
    <cfRule type="cellIs" dxfId="7971" priority="290" operator="equal">
      <formula>"S"</formula>
    </cfRule>
    <cfRule type="cellIs" dxfId="7970" priority="291" operator="equal">
      <formula>"A"</formula>
    </cfRule>
    <cfRule type="cellIs" dxfId="7969" priority="292" operator="equal">
      <formula>"X"</formula>
    </cfRule>
    <cfRule type="cellIs" dxfId="7968" priority="293" operator="equal">
      <formula>"L"</formula>
    </cfRule>
    <cfRule type="cellIs" dxfId="7967" priority="294" operator="equal">
      <formula>"V"</formula>
    </cfRule>
  </conditionalFormatting>
  <conditionalFormatting sqref="AW1348:BF1348 AW1351:BF1351">
    <cfRule type="cellIs" dxfId="7966" priority="281" operator="equal">
      <formula>"NA"</formula>
    </cfRule>
    <cfRule type="cellIs" dxfId="7965" priority="282" operator="equal">
      <formula>"NS"</formula>
    </cfRule>
    <cfRule type="cellIs" dxfId="7964" priority="283" operator="equal">
      <formula>"S"</formula>
    </cfRule>
    <cfRule type="cellIs" dxfId="7963" priority="284" operator="equal">
      <formula>"A"</formula>
    </cfRule>
    <cfRule type="cellIs" dxfId="7962" priority="285" operator="equal">
      <formula>"X"</formula>
    </cfRule>
    <cfRule type="cellIs" dxfId="7961" priority="286" operator="equal">
      <formula>"L"</formula>
    </cfRule>
    <cfRule type="cellIs" dxfId="7960" priority="287" operator="equal">
      <formula>"V"</formula>
    </cfRule>
  </conditionalFormatting>
  <conditionalFormatting sqref="AW1349:BF1350">
    <cfRule type="cellIs" dxfId="7959" priority="274" operator="equal">
      <formula>"NA"</formula>
    </cfRule>
    <cfRule type="cellIs" dxfId="7958" priority="275" operator="equal">
      <formula>"NS"</formula>
    </cfRule>
    <cfRule type="cellIs" dxfId="7957" priority="276" operator="equal">
      <formula>"S"</formula>
    </cfRule>
    <cfRule type="cellIs" dxfId="7956" priority="277" operator="equal">
      <formula>"A"</formula>
    </cfRule>
    <cfRule type="cellIs" dxfId="7955" priority="278" operator="equal">
      <formula>"X"</formula>
    </cfRule>
    <cfRule type="cellIs" dxfId="7954" priority="279" operator="equal">
      <formula>"L"</formula>
    </cfRule>
    <cfRule type="cellIs" dxfId="7953" priority="280" operator="equal">
      <formula>"V"</formula>
    </cfRule>
  </conditionalFormatting>
  <conditionalFormatting sqref="AW1374:BF1377">
    <cfRule type="cellIs" dxfId="7952" priority="267" operator="equal">
      <formula>"NA"</formula>
    </cfRule>
    <cfRule type="cellIs" dxfId="7951" priority="268" operator="equal">
      <formula>"NS"</formula>
    </cfRule>
    <cfRule type="cellIs" dxfId="7950" priority="269" operator="equal">
      <formula>"S"</formula>
    </cfRule>
    <cfRule type="cellIs" dxfId="7949" priority="270" operator="equal">
      <formula>"A"</formula>
    </cfRule>
    <cfRule type="cellIs" dxfId="7948" priority="271" operator="equal">
      <formula>"X"</formula>
    </cfRule>
    <cfRule type="cellIs" dxfId="7947" priority="272" operator="equal">
      <formula>"L"</formula>
    </cfRule>
    <cfRule type="cellIs" dxfId="7946" priority="273" operator="equal">
      <formula>"V"</formula>
    </cfRule>
  </conditionalFormatting>
  <conditionalFormatting sqref="AW1378:BF1381">
    <cfRule type="cellIs" dxfId="7945" priority="260" operator="equal">
      <formula>"NA"</formula>
    </cfRule>
    <cfRule type="cellIs" dxfId="7944" priority="261" operator="equal">
      <formula>"NS"</formula>
    </cfRule>
    <cfRule type="cellIs" dxfId="7943" priority="262" operator="equal">
      <formula>"S"</formula>
    </cfRule>
    <cfRule type="cellIs" dxfId="7942" priority="263" operator="equal">
      <formula>"A"</formula>
    </cfRule>
    <cfRule type="cellIs" dxfId="7941" priority="264" operator="equal">
      <formula>"X"</formula>
    </cfRule>
    <cfRule type="cellIs" dxfId="7940" priority="265" operator="equal">
      <formula>"L"</formula>
    </cfRule>
    <cfRule type="cellIs" dxfId="7939" priority="266" operator="equal">
      <formula>"V"</formula>
    </cfRule>
  </conditionalFormatting>
  <conditionalFormatting sqref="AW1382:BF1387">
    <cfRule type="cellIs" dxfId="7938" priority="253" operator="equal">
      <formula>"NA"</formula>
    </cfRule>
    <cfRule type="cellIs" dxfId="7937" priority="254" operator="equal">
      <formula>"NS"</formula>
    </cfRule>
    <cfRule type="cellIs" dxfId="7936" priority="255" operator="equal">
      <formula>"S"</formula>
    </cfRule>
    <cfRule type="cellIs" dxfId="7935" priority="256" operator="equal">
      <formula>"A"</formula>
    </cfRule>
    <cfRule type="cellIs" dxfId="7934" priority="257" operator="equal">
      <formula>"X"</formula>
    </cfRule>
    <cfRule type="cellIs" dxfId="7933" priority="258" operator="equal">
      <formula>"L"</formula>
    </cfRule>
    <cfRule type="cellIs" dxfId="7932" priority="259" operator="equal">
      <formula>"V"</formula>
    </cfRule>
  </conditionalFormatting>
  <conditionalFormatting sqref="AW1426:BF1427">
    <cfRule type="cellIs" dxfId="7931" priority="246" operator="equal">
      <formula>"NA"</formula>
    </cfRule>
    <cfRule type="cellIs" dxfId="7930" priority="247" operator="equal">
      <formula>"NS"</formula>
    </cfRule>
    <cfRule type="cellIs" dxfId="7929" priority="248" operator="equal">
      <formula>"S"</formula>
    </cfRule>
    <cfRule type="cellIs" dxfId="7928" priority="249" operator="equal">
      <formula>"A"</formula>
    </cfRule>
    <cfRule type="cellIs" dxfId="7927" priority="250" operator="equal">
      <formula>"X"</formula>
    </cfRule>
    <cfRule type="cellIs" dxfId="7926" priority="251" operator="equal">
      <formula>"L"</formula>
    </cfRule>
    <cfRule type="cellIs" dxfId="7925" priority="252" operator="equal">
      <formula>"V"</formula>
    </cfRule>
  </conditionalFormatting>
  <conditionalFormatting sqref="AW1428:BF1429">
    <cfRule type="cellIs" dxfId="7924" priority="239" operator="equal">
      <formula>"NA"</formula>
    </cfRule>
    <cfRule type="cellIs" dxfId="7923" priority="240" operator="equal">
      <formula>"NS"</formula>
    </cfRule>
    <cfRule type="cellIs" dxfId="7922" priority="241" operator="equal">
      <formula>"S"</formula>
    </cfRule>
    <cfRule type="cellIs" dxfId="7921" priority="242" operator="equal">
      <formula>"A"</formula>
    </cfRule>
    <cfRule type="cellIs" dxfId="7920" priority="243" operator="equal">
      <formula>"X"</formula>
    </cfRule>
    <cfRule type="cellIs" dxfId="7919" priority="244" operator="equal">
      <formula>"L"</formula>
    </cfRule>
    <cfRule type="cellIs" dxfId="7918" priority="245" operator="equal">
      <formula>"V"</formula>
    </cfRule>
  </conditionalFormatting>
  <conditionalFormatting sqref="AW1430:BF1431">
    <cfRule type="cellIs" dxfId="7917" priority="232" operator="equal">
      <formula>"NA"</formula>
    </cfRule>
    <cfRule type="cellIs" dxfId="7916" priority="233" operator="equal">
      <formula>"NS"</formula>
    </cfRule>
    <cfRule type="cellIs" dxfId="7915" priority="234" operator="equal">
      <formula>"S"</formula>
    </cfRule>
    <cfRule type="cellIs" dxfId="7914" priority="235" operator="equal">
      <formula>"A"</formula>
    </cfRule>
    <cfRule type="cellIs" dxfId="7913" priority="236" operator="equal">
      <formula>"X"</formula>
    </cfRule>
    <cfRule type="cellIs" dxfId="7912" priority="237" operator="equal">
      <formula>"L"</formula>
    </cfRule>
    <cfRule type="cellIs" dxfId="7911" priority="238" operator="equal">
      <formula>"V"</formula>
    </cfRule>
  </conditionalFormatting>
  <conditionalFormatting sqref="AW1432:BF1433">
    <cfRule type="cellIs" dxfId="7910" priority="225" operator="equal">
      <formula>"NA"</formula>
    </cfRule>
    <cfRule type="cellIs" dxfId="7909" priority="226" operator="equal">
      <formula>"NS"</formula>
    </cfRule>
    <cfRule type="cellIs" dxfId="7908" priority="227" operator="equal">
      <formula>"S"</formula>
    </cfRule>
    <cfRule type="cellIs" dxfId="7907" priority="228" operator="equal">
      <formula>"A"</formula>
    </cfRule>
    <cfRule type="cellIs" dxfId="7906" priority="229" operator="equal">
      <formula>"X"</formula>
    </cfRule>
    <cfRule type="cellIs" dxfId="7905" priority="230" operator="equal">
      <formula>"L"</formula>
    </cfRule>
    <cfRule type="cellIs" dxfId="7904" priority="231" operator="equal">
      <formula>"V"</formula>
    </cfRule>
  </conditionalFormatting>
  <conditionalFormatting sqref="AW1434:BF1435">
    <cfRule type="cellIs" dxfId="7903" priority="218" operator="equal">
      <formula>"NA"</formula>
    </cfRule>
    <cfRule type="cellIs" dxfId="7902" priority="219" operator="equal">
      <formula>"NS"</formula>
    </cfRule>
    <cfRule type="cellIs" dxfId="7901" priority="220" operator="equal">
      <formula>"S"</formula>
    </cfRule>
    <cfRule type="cellIs" dxfId="7900" priority="221" operator="equal">
      <formula>"A"</formula>
    </cfRule>
    <cfRule type="cellIs" dxfId="7899" priority="222" operator="equal">
      <formula>"X"</formula>
    </cfRule>
    <cfRule type="cellIs" dxfId="7898" priority="223" operator="equal">
      <formula>"L"</formula>
    </cfRule>
    <cfRule type="cellIs" dxfId="7897" priority="224" operator="equal">
      <formula>"V"</formula>
    </cfRule>
  </conditionalFormatting>
  <conditionalFormatting sqref="AW1436:BF1437">
    <cfRule type="cellIs" dxfId="7896" priority="211" operator="equal">
      <formula>"NA"</formula>
    </cfRule>
    <cfRule type="cellIs" dxfId="7895" priority="212" operator="equal">
      <formula>"NS"</formula>
    </cfRule>
    <cfRule type="cellIs" dxfId="7894" priority="213" operator="equal">
      <formula>"S"</formula>
    </cfRule>
    <cfRule type="cellIs" dxfId="7893" priority="214" operator="equal">
      <formula>"A"</formula>
    </cfRule>
    <cfRule type="cellIs" dxfId="7892" priority="215" operator="equal">
      <formula>"X"</formula>
    </cfRule>
    <cfRule type="cellIs" dxfId="7891" priority="216" operator="equal">
      <formula>"L"</formula>
    </cfRule>
    <cfRule type="cellIs" dxfId="7890" priority="217" operator="equal">
      <formula>"V"</formula>
    </cfRule>
  </conditionalFormatting>
  <conditionalFormatting sqref="AW1438:BF1440">
    <cfRule type="cellIs" dxfId="7889" priority="204" operator="equal">
      <formula>"NA"</formula>
    </cfRule>
    <cfRule type="cellIs" dxfId="7888" priority="205" operator="equal">
      <formula>"NS"</formula>
    </cfRule>
    <cfRule type="cellIs" dxfId="7887" priority="206" operator="equal">
      <formula>"S"</formula>
    </cfRule>
    <cfRule type="cellIs" dxfId="7886" priority="207" operator="equal">
      <formula>"A"</formula>
    </cfRule>
    <cfRule type="cellIs" dxfId="7885" priority="208" operator="equal">
      <formula>"X"</formula>
    </cfRule>
    <cfRule type="cellIs" dxfId="7884" priority="209" operator="equal">
      <formula>"L"</formula>
    </cfRule>
    <cfRule type="cellIs" dxfId="7883" priority="210" operator="equal">
      <formula>"V"</formula>
    </cfRule>
  </conditionalFormatting>
  <conditionalFormatting sqref="AW1388:BF1392">
    <cfRule type="cellIs" dxfId="7882" priority="197" operator="equal">
      <formula>"NA"</formula>
    </cfRule>
    <cfRule type="cellIs" dxfId="7881" priority="198" operator="equal">
      <formula>"NS"</formula>
    </cfRule>
    <cfRule type="cellIs" dxfId="7880" priority="199" operator="equal">
      <formula>"S"</formula>
    </cfRule>
    <cfRule type="cellIs" dxfId="7879" priority="200" operator="equal">
      <formula>"A"</formula>
    </cfRule>
    <cfRule type="cellIs" dxfId="7878" priority="201" operator="equal">
      <formula>"X"</formula>
    </cfRule>
    <cfRule type="cellIs" dxfId="7877" priority="202" operator="equal">
      <formula>"L"</formula>
    </cfRule>
    <cfRule type="cellIs" dxfId="7876" priority="203" operator="equal">
      <formula>"V"</formula>
    </cfRule>
  </conditionalFormatting>
  <conditionalFormatting sqref="AW1393:BF1396">
    <cfRule type="cellIs" dxfId="7875" priority="190" operator="equal">
      <formula>"NA"</formula>
    </cfRule>
    <cfRule type="cellIs" dxfId="7874" priority="191" operator="equal">
      <formula>"NS"</formula>
    </cfRule>
    <cfRule type="cellIs" dxfId="7873" priority="192" operator="equal">
      <formula>"S"</formula>
    </cfRule>
    <cfRule type="cellIs" dxfId="7872" priority="193" operator="equal">
      <formula>"A"</formula>
    </cfRule>
    <cfRule type="cellIs" dxfId="7871" priority="194" operator="equal">
      <formula>"X"</formula>
    </cfRule>
    <cfRule type="cellIs" dxfId="7870" priority="195" operator="equal">
      <formula>"L"</formula>
    </cfRule>
    <cfRule type="cellIs" dxfId="7869" priority="196" operator="equal">
      <formula>"V"</formula>
    </cfRule>
  </conditionalFormatting>
  <conditionalFormatting sqref="AW1397:BF1400">
    <cfRule type="cellIs" dxfId="7868" priority="183" operator="equal">
      <formula>"NA"</formula>
    </cfRule>
    <cfRule type="cellIs" dxfId="7867" priority="184" operator="equal">
      <formula>"NS"</formula>
    </cfRule>
    <cfRule type="cellIs" dxfId="7866" priority="185" operator="equal">
      <formula>"S"</formula>
    </cfRule>
    <cfRule type="cellIs" dxfId="7865" priority="186" operator="equal">
      <formula>"A"</formula>
    </cfRule>
    <cfRule type="cellIs" dxfId="7864" priority="187" operator="equal">
      <formula>"X"</formula>
    </cfRule>
    <cfRule type="cellIs" dxfId="7863" priority="188" operator="equal">
      <formula>"L"</formula>
    </cfRule>
    <cfRule type="cellIs" dxfId="7862" priority="189" operator="equal">
      <formula>"V"</formula>
    </cfRule>
  </conditionalFormatting>
  <conditionalFormatting sqref="AW1401:BF1406">
    <cfRule type="cellIs" dxfId="7861" priority="176" operator="equal">
      <formula>"NA"</formula>
    </cfRule>
    <cfRule type="cellIs" dxfId="7860" priority="177" operator="equal">
      <formula>"NS"</formula>
    </cfRule>
    <cfRule type="cellIs" dxfId="7859" priority="178" operator="equal">
      <formula>"S"</formula>
    </cfRule>
    <cfRule type="cellIs" dxfId="7858" priority="179" operator="equal">
      <formula>"A"</formula>
    </cfRule>
    <cfRule type="cellIs" dxfId="7857" priority="180" operator="equal">
      <formula>"X"</formula>
    </cfRule>
    <cfRule type="cellIs" dxfId="7856" priority="181" operator="equal">
      <formula>"L"</formula>
    </cfRule>
    <cfRule type="cellIs" dxfId="7855" priority="182" operator="equal">
      <formula>"V"</formula>
    </cfRule>
  </conditionalFormatting>
  <conditionalFormatting sqref="AW1441:BF1442">
    <cfRule type="cellIs" dxfId="7854" priority="169" operator="equal">
      <formula>"NA"</formula>
    </cfRule>
    <cfRule type="cellIs" dxfId="7853" priority="170" operator="equal">
      <formula>"NS"</formula>
    </cfRule>
    <cfRule type="cellIs" dxfId="7852" priority="171" operator="equal">
      <formula>"S"</formula>
    </cfRule>
    <cfRule type="cellIs" dxfId="7851" priority="172" operator="equal">
      <formula>"A"</formula>
    </cfRule>
    <cfRule type="cellIs" dxfId="7850" priority="173" operator="equal">
      <formula>"X"</formula>
    </cfRule>
    <cfRule type="cellIs" dxfId="7849" priority="174" operator="equal">
      <formula>"L"</formula>
    </cfRule>
    <cfRule type="cellIs" dxfId="7848" priority="175" operator="equal">
      <formula>"V"</formula>
    </cfRule>
  </conditionalFormatting>
  <conditionalFormatting sqref="AW1443:BF1444">
    <cfRule type="cellIs" dxfId="7847" priority="162" operator="equal">
      <formula>"NA"</formula>
    </cfRule>
    <cfRule type="cellIs" dxfId="7846" priority="163" operator="equal">
      <formula>"NS"</formula>
    </cfRule>
    <cfRule type="cellIs" dxfId="7845" priority="164" operator="equal">
      <formula>"S"</formula>
    </cfRule>
    <cfRule type="cellIs" dxfId="7844" priority="165" operator="equal">
      <formula>"A"</formula>
    </cfRule>
    <cfRule type="cellIs" dxfId="7843" priority="166" operator="equal">
      <formula>"X"</formula>
    </cfRule>
    <cfRule type="cellIs" dxfId="7842" priority="167" operator="equal">
      <formula>"L"</formula>
    </cfRule>
    <cfRule type="cellIs" dxfId="7841" priority="168" operator="equal">
      <formula>"V"</formula>
    </cfRule>
  </conditionalFormatting>
  <conditionalFormatting sqref="AW1445:BF1446">
    <cfRule type="cellIs" dxfId="7840" priority="155" operator="equal">
      <formula>"NA"</formula>
    </cfRule>
    <cfRule type="cellIs" dxfId="7839" priority="156" operator="equal">
      <formula>"NS"</formula>
    </cfRule>
    <cfRule type="cellIs" dxfId="7838" priority="157" operator="equal">
      <formula>"S"</formula>
    </cfRule>
    <cfRule type="cellIs" dxfId="7837" priority="158" operator="equal">
      <formula>"A"</formula>
    </cfRule>
    <cfRule type="cellIs" dxfId="7836" priority="159" operator="equal">
      <formula>"X"</formula>
    </cfRule>
    <cfRule type="cellIs" dxfId="7835" priority="160" operator="equal">
      <formula>"L"</formula>
    </cfRule>
    <cfRule type="cellIs" dxfId="7834" priority="161" operator="equal">
      <formula>"V"</formula>
    </cfRule>
  </conditionalFormatting>
  <conditionalFormatting sqref="AW1447:BF1448">
    <cfRule type="cellIs" dxfId="7833" priority="148" operator="equal">
      <formula>"NA"</formula>
    </cfRule>
    <cfRule type="cellIs" dxfId="7832" priority="149" operator="equal">
      <formula>"NS"</formula>
    </cfRule>
    <cfRule type="cellIs" dxfId="7831" priority="150" operator="equal">
      <formula>"S"</formula>
    </cfRule>
    <cfRule type="cellIs" dxfId="7830" priority="151" operator="equal">
      <formula>"A"</formula>
    </cfRule>
    <cfRule type="cellIs" dxfId="7829" priority="152" operator="equal">
      <formula>"X"</formula>
    </cfRule>
    <cfRule type="cellIs" dxfId="7828" priority="153" operator="equal">
      <formula>"L"</formula>
    </cfRule>
    <cfRule type="cellIs" dxfId="7827" priority="154" operator="equal">
      <formula>"V"</formula>
    </cfRule>
  </conditionalFormatting>
  <conditionalFormatting sqref="AW1449:BF1450">
    <cfRule type="cellIs" dxfId="7826" priority="141" operator="equal">
      <formula>"NA"</formula>
    </cfRule>
    <cfRule type="cellIs" dxfId="7825" priority="142" operator="equal">
      <formula>"NS"</formula>
    </cfRule>
    <cfRule type="cellIs" dxfId="7824" priority="143" operator="equal">
      <formula>"S"</formula>
    </cfRule>
    <cfRule type="cellIs" dxfId="7823" priority="144" operator="equal">
      <formula>"A"</formula>
    </cfRule>
    <cfRule type="cellIs" dxfId="7822" priority="145" operator="equal">
      <formula>"X"</formula>
    </cfRule>
    <cfRule type="cellIs" dxfId="7821" priority="146" operator="equal">
      <formula>"L"</formula>
    </cfRule>
    <cfRule type="cellIs" dxfId="7820" priority="147" operator="equal">
      <formula>"V"</formula>
    </cfRule>
  </conditionalFormatting>
  <conditionalFormatting sqref="AW1451:BF1452">
    <cfRule type="cellIs" dxfId="7819" priority="134" operator="equal">
      <formula>"NA"</formula>
    </cfRule>
    <cfRule type="cellIs" dxfId="7818" priority="135" operator="equal">
      <formula>"NS"</formula>
    </cfRule>
    <cfRule type="cellIs" dxfId="7817" priority="136" operator="equal">
      <formula>"S"</formula>
    </cfRule>
    <cfRule type="cellIs" dxfId="7816" priority="137" operator="equal">
      <formula>"A"</formula>
    </cfRule>
    <cfRule type="cellIs" dxfId="7815" priority="138" operator="equal">
      <formula>"X"</formula>
    </cfRule>
    <cfRule type="cellIs" dxfId="7814" priority="139" operator="equal">
      <formula>"L"</formula>
    </cfRule>
    <cfRule type="cellIs" dxfId="7813" priority="140" operator="equal">
      <formula>"V"</formula>
    </cfRule>
  </conditionalFormatting>
  <conditionalFormatting sqref="AW1453:BF1454">
    <cfRule type="cellIs" dxfId="7812" priority="127" operator="equal">
      <formula>"NA"</formula>
    </cfRule>
    <cfRule type="cellIs" dxfId="7811" priority="128" operator="equal">
      <formula>"NS"</formula>
    </cfRule>
    <cfRule type="cellIs" dxfId="7810" priority="129" operator="equal">
      <formula>"S"</formula>
    </cfRule>
    <cfRule type="cellIs" dxfId="7809" priority="130" operator="equal">
      <formula>"A"</formula>
    </cfRule>
    <cfRule type="cellIs" dxfId="7808" priority="131" operator="equal">
      <formula>"X"</formula>
    </cfRule>
    <cfRule type="cellIs" dxfId="7807" priority="132" operator="equal">
      <formula>"L"</formula>
    </cfRule>
    <cfRule type="cellIs" dxfId="7806" priority="133" operator="equal">
      <formula>"V"</formula>
    </cfRule>
  </conditionalFormatting>
  <conditionalFormatting sqref="AW1455:BF1457">
    <cfRule type="cellIs" dxfId="7805" priority="120" operator="equal">
      <formula>"NA"</formula>
    </cfRule>
    <cfRule type="cellIs" dxfId="7804" priority="121" operator="equal">
      <formula>"NS"</formula>
    </cfRule>
    <cfRule type="cellIs" dxfId="7803" priority="122" operator="equal">
      <formula>"S"</formula>
    </cfRule>
    <cfRule type="cellIs" dxfId="7802" priority="123" operator="equal">
      <formula>"A"</formula>
    </cfRule>
    <cfRule type="cellIs" dxfId="7801" priority="124" operator="equal">
      <formula>"X"</formula>
    </cfRule>
    <cfRule type="cellIs" dxfId="7800" priority="125" operator="equal">
      <formula>"L"</formula>
    </cfRule>
    <cfRule type="cellIs" dxfId="7799" priority="126" operator="equal">
      <formula>"V"</formula>
    </cfRule>
  </conditionalFormatting>
  <conditionalFormatting sqref="AW1646:BF1651 AW1653:BF1658">
    <cfRule type="cellIs" dxfId="7798" priority="113" operator="equal">
      <formula>"NA"</formula>
    </cfRule>
    <cfRule type="cellIs" dxfId="7797" priority="114" operator="equal">
      <formula>"NS"</formula>
    </cfRule>
    <cfRule type="cellIs" dxfId="7796" priority="115" operator="equal">
      <formula>"S"</formula>
    </cfRule>
    <cfRule type="cellIs" dxfId="7795" priority="116" operator="equal">
      <formula>"A"</formula>
    </cfRule>
    <cfRule type="cellIs" dxfId="7794" priority="117" operator="equal">
      <formula>"X"</formula>
    </cfRule>
    <cfRule type="cellIs" dxfId="7793" priority="118" operator="equal">
      <formula>"L"</formula>
    </cfRule>
    <cfRule type="cellIs" dxfId="7792" priority="119" operator="equal">
      <formula>"V"</formula>
    </cfRule>
  </conditionalFormatting>
  <conditionalFormatting sqref="AW1652:BF1652">
    <cfRule type="cellIs" dxfId="7791" priority="106" operator="equal">
      <formula>"NA"</formula>
    </cfRule>
    <cfRule type="cellIs" dxfId="7790" priority="107" operator="equal">
      <formula>"NS"</formula>
    </cfRule>
    <cfRule type="cellIs" dxfId="7789" priority="108" operator="equal">
      <formula>"S"</formula>
    </cfRule>
    <cfRule type="cellIs" dxfId="7788" priority="109" operator="equal">
      <formula>"A"</formula>
    </cfRule>
    <cfRule type="cellIs" dxfId="7787" priority="110" operator="equal">
      <formula>"X"</formula>
    </cfRule>
    <cfRule type="cellIs" dxfId="7786" priority="111" operator="equal">
      <formula>"L"</formula>
    </cfRule>
    <cfRule type="cellIs" dxfId="7785" priority="112" operator="equal">
      <formula>"V"</formula>
    </cfRule>
  </conditionalFormatting>
  <conditionalFormatting sqref="AW1659:BF1668">
    <cfRule type="cellIs" dxfId="7784" priority="99" operator="equal">
      <formula>"NA"</formula>
    </cfRule>
    <cfRule type="cellIs" dxfId="7783" priority="100" operator="equal">
      <formula>"NS"</formula>
    </cfRule>
    <cfRule type="cellIs" dxfId="7782" priority="101" operator="equal">
      <formula>"S"</formula>
    </cfRule>
    <cfRule type="cellIs" dxfId="7781" priority="102" operator="equal">
      <formula>"A"</formula>
    </cfRule>
    <cfRule type="cellIs" dxfId="7780" priority="103" operator="equal">
      <formula>"X"</formula>
    </cfRule>
    <cfRule type="cellIs" dxfId="7779" priority="104" operator="equal">
      <formula>"L"</formula>
    </cfRule>
    <cfRule type="cellIs" dxfId="7778" priority="105" operator="equal">
      <formula>"V"</formula>
    </cfRule>
  </conditionalFormatting>
  <conditionalFormatting sqref="AW1786:BF1786">
    <cfRule type="cellIs" dxfId="7777" priority="92" operator="equal">
      <formula>"NA"</formula>
    </cfRule>
    <cfRule type="cellIs" dxfId="7776" priority="93" operator="equal">
      <formula>"NS"</formula>
    </cfRule>
    <cfRule type="cellIs" dxfId="7775" priority="94" operator="equal">
      <formula>"S"</formula>
    </cfRule>
    <cfRule type="cellIs" dxfId="7774" priority="95" operator="equal">
      <formula>"A"</formula>
    </cfRule>
    <cfRule type="cellIs" dxfId="7773" priority="96" operator="equal">
      <formula>"X"</formula>
    </cfRule>
    <cfRule type="cellIs" dxfId="7772" priority="97" operator="equal">
      <formula>"L"</formula>
    </cfRule>
    <cfRule type="cellIs" dxfId="7771" priority="98" operator="equal">
      <formula>"V"</formula>
    </cfRule>
  </conditionalFormatting>
  <conditionalFormatting sqref="AW1785:BF1785">
    <cfRule type="cellIs" dxfId="7770" priority="85" operator="equal">
      <formula>"NA"</formula>
    </cfRule>
    <cfRule type="cellIs" dxfId="7769" priority="86" operator="equal">
      <formula>"NS"</formula>
    </cfRule>
    <cfRule type="cellIs" dxfId="7768" priority="87" operator="equal">
      <formula>"S"</formula>
    </cfRule>
    <cfRule type="cellIs" dxfId="7767" priority="88" operator="equal">
      <formula>"A"</formula>
    </cfRule>
    <cfRule type="cellIs" dxfId="7766" priority="89" operator="equal">
      <formula>"X"</formula>
    </cfRule>
    <cfRule type="cellIs" dxfId="7765" priority="90" operator="equal">
      <formula>"L"</formula>
    </cfRule>
    <cfRule type="cellIs" dxfId="7764" priority="91" operator="equal">
      <formula>"V"</formula>
    </cfRule>
  </conditionalFormatting>
  <conditionalFormatting sqref="AW1812:BF1812">
    <cfRule type="cellIs" dxfId="7763" priority="78" operator="equal">
      <formula>"NA"</formula>
    </cfRule>
    <cfRule type="cellIs" dxfId="7762" priority="79" operator="equal">
      <formula>"NS"</formula>
    </cfRule>
    <cfRule type="cellIs" dxfId="7761" priority="80" operator="equal">
      <formula>"S"</formula>
    </cfRule>
    <cfRule type="cellIs" dxfId="7760" priority="81" operator="equal">
      <formula>"A"</formula>
    </cfRule>
    <cfRule type="cellIs" dxfId="7759" priority="82" operator="equal">
      <formula>"X"</formula>
    </cfRule>
    <cfRule type="cellIs" dxfId="7758" priority="83" operator="equal">
      <formula>"L"</formula>
    </cfRule>
    <cfRule type="cellIs" dxfId="7757" priority="84" operator="equal">
      <formula>"V"</formula>
    </cfRule>
  </conditionalFormatting>
  <conditionalFormatting sqref="AW1829:BF1829">
    <cfRule type="cellIs" dxfId="7756" priority="43" operator="equal">
      <formula>"NA"</formula>
    </cfRule>
    <cfRule type="cellIs" dxfId="7755" priority="44" operator="equal">
      <formula>"NS"</formula>
    </cfRule>
    <cfRule type="cellIs" dxfId="7754" priority="45" operator="equal">
      <formula>"S"</formula>
    </cfRule>
    <cfRule type="cellIs" dxfId="7753" priority="46" operator="equal">
      <formula>"A"</formula>
    </cfRule>
    <cfRule type="cellIs" dxfId="7752" priority="47" operator="equal">
      <formula>"X"</formula>
    </cfRule>
    <cfRule type="cellIs" dxfId="7751" priority="48" operator="equal">
      <formula>"L"</formula>
    </cfRule>
    <cfRule type="cellIs" dxfId="7750" priority="49" operator="equal">
      <formula>"V"</formula>
    </cfRule>
  </conditionalFormatting>
  <conditionalFormatting sqref="AW1826:BF1826">
    <cfRule type="cellIs" dxfId="7749" priority="36" operator="equal">
      <formula>"NA"</formula>
    </cfRule>
    <cfRule type="cellIs" dxfId="7748" priority="37" operator="equal">
      <formula>"NS"</formula>
    </cfRule>
    <cfRule type="cellIs" dxfId="7747" priority="38" operator="equal">
      <formula>"S"</formula>
    </cfRule>
    <cfRule type="cellIs" dxfId="7746" priority="39" operator="equal">
      <formula>"A"</formula>
    </cfRule>
    <cfRule type="cellIs" dxfId="7745" priority="40" operator="equal">
      <formula>"X"</formula>
    </cfRule>
    <cfRule type="cellIs" dxfId="7744" priority="41" operator="equal">
      <formula>"L"</formula>
    </cfRule>
    <cfRule type="cellIs" dxfId="7743" priority="42" operator="equal">
      <formula>"V"</formula>
    </cfRule>
  </conditionalFormatting>
  <conditionalFormatting sqref="AW1831:BF1832 AW1823:BF1823">
    <cfRule type="cellIs" dxfId="7742" priority="71" operator="equal">
      <formula>"NA"</formula>
    </cfRule>
    <cfRule type="cellIs" dxfId="7741" priority="72" operator="equal">
      <formula>"NS"</formula>
    </cfRule>
    <cfRule type="cellIs" dxfId="7740" priority="73" operator="equal">
      <formula>"S"</formula>
    </cfRule>
    <cfRule type="cellIs" dxfId="7739" priority="74" operator="equal">
      <formula>"A"</formula>
    </cfRule>
    <cfRule type="cellIs" dxfId="7738" priority="75" operator="equal">
      <formula>"X"</formula>
    </cfRule>
    <cfRule type="cellIs" dxfId="7737" priority="76" operator="equal">
      <formula>"L"</formula>
    </cfRule>
    <cfRule type="cellIs" dxfId="7736" priority="77" operator="equal">
      <formula>"V"</formula>
    </cfRule>
  </conditionalFormatting>
  <conditionalFormatting sqref="AW1824:BF1824">
    <cfRule type="cellIs" dxfId="7735" priority="64" operator="equal">
      <formula>"NA"</formula>
    </cfRule>
    <cfRule type="cellIs" dxfId="7734" priority="65" operator="equal">
      <formula>"NS"</formula>
    </cfRule>
    <cfRule type="cellIs" dxfId="7733" priority="66" operator="equal">
      <formula>"S"</formula>
    </cfRule>
    <cfRule type="cellIs" dxfId="7732" priority="67" operator="equal">
      <formula>"A"</formula>
    </cfRule>
    <cfRule type="cellIs" dxfId="7731" priority="68" operator="equal">
      <formula>"X"</formula>
    </cfRule>
    <cfRule type="cellIs" dxfId="7730" priority="69" operator="equal">
      <formula>"L"</formula>
    </cfRule>
    <cfRule type="cellIs" dxfId="7729" priority="70" operator="equal">
      <formula>"V"</formula>
    </cfRule>
  </conditionalFormatting>
  <conditionalFormatting sqref="AW1825:BF1825">
    <cfRule type="cellIs" dxfId="7728" priority="57" operator="equal">
      <formula>"NA"</formula>
    </cfRule>
    <cfRule type="cellIs" dxfId="7727" priority="58" operator="equal">
      <formula>"NS"</formula>
    </cfRule>
    <cfRule type="cellIs" dxfId="7726" priority="59" operator="equal">
      <formula>"S"</formula>
    </cfRule>
    <cfRule type="cellIs" dxfId="7725" priority="60" operator="equal">
      <formula>"A"</formula>
    </cfRule>
    <cfRule type="cellIs" dxfId="7724" priority="61" operator="equal">
      <formula>"X"</formula>
    </cfRule>
    <cfRule type="cellIs" dxfId="7723" priority="62" operator="equal">
      <formula>"L"</formula>
    </cfRule>
    <cfRule type="cellIs" dxfId="7722" priority="63" operator="equal">
      <formula>"V"</formula>
    </cfRule>
  </conditionalFormatting>
  <conditionalFormatting sqref="AW1828:BF1828">
    <cfRule type="cellIs" dxfId="7721" priority="50" operator="equal">
      <formula>"NA"</formula>
    </cfRule>
    <cfRule type="cellIs" dxfId="7720" priority="51" operator="equal">
      <formula>"NS"</formula>
    </cfRule>
    <cfRule type="cellIs" dxfId="7719" priority="52" operator="equal">
      <formula>"S"</formula>
    </cfRule>
    <cfRule type="cellIs" dxfId="7718" priority="53" operator="equal">
      <formula>"A"</formula>
    </cfRule>
    <cfRule type="cellIs" dxfId="7717" priority="54" operator="equal">
      <formula>"X"</formula>
    </cfRule>
    <cfRule type="cellIs" dxfId="7716" priority="55" operator="equal">
      <formula>"L"</formula>
    </cfRule>
    <cfRule type="cellIs" dxfId="7715" priority="56" operator="equal">
      <formula>"V"</formula>
    </cfRule>
  </conditionalFormatting>
  <conditionalFormatting sqref="AW1827:BF1827">
    <cfRule type="cellIs" dxfId="7714" priority="29" operator="equal">
      <formula>"NA"</formula>
    </cfRule>
    <cfRule type="cellIs" dxfId="7713" priority="30" operator="equal">
      <formula>"NS"</formula>
    </cfRule>
    <cfRule type="cellIs" dxfId="7712" priority="31" operator="equal">
      <formula>"S"</formula>
    </cfRule>
    <cfRule type="cellIs" dxfId="7711" priority="32" operator="equal">
      <formula>"A"</formula>
    </cfRule>
    <cfRule type="cellIs" dxfId="7710" priority="33" operator="equal">
      <formula>"X"</formula>
    </cfRule>
    <cfRule type="cellIs" dxfId="7709" priority="34" operator="equal">
      <formula>"L"</formula>
    </cfRule>
    <cfRule type="cellIs" dxfId="7708" priority="35" operator="equal">
      <formula>"V"</formula>
    </cfRule>
  </conditionalFormatting>
  <conditionalFormatting sqref="AW1822:BF1822">
    <cfRule type="cellIs" dxfId="7707" priority="22" operator="equal">
      <formula>"NA"</formula>
    </cfRule>
    <cfRule type="cellIs" dxfId="7706" priority="23" operator="equal">
      <formula>"NS"</formula>
    </cfRule>
    <cfRule type="cellIs" dxfId="7705" priority="24" operator="equal">
      <formula>"S"</formula>
    </cfRule>
    <cfRule type="cellIs" dxfId="7704" priority="25" operator="equal">
      <formula>"A"</formula>
    </cfRule>
    <cfRule type="cellIs" dxfId="7703" priority="26" operator="equal">
      <formula>"X"</formula>
    </cfRule>
    <cfRule type="cellIs" dxfId="7702" priority="27" operator="equal">
      <formula>"L"</formula>
    </cfRule>
    <cfRule type="cellIs" dxfId="7701" priority="28" operator="equal">
      <formula>"V"</formula>
    </cfRule>
  </conditionalFormatting>
  <conditionalFormatting sqref="AW1830:BF1830">
    <cfRule type="cellIs" dxfId="7700" priority="15" operator="equal">
      <formula>"NA"</formula>
    </cfRule>
    <cfRule type="cellIs" dxfId="7699" priority="16" operator="equal">
      <formula>"NS"</formula>
    </cfRule>
    <cfRule type="cellIs" dxfId="7698" priority="17" operator="equal">
      <formula>"S"</formula>
    </cfRule>
    <cfRule type="cellIs" dxfId="7697" priority="18" operator="equal">
      <formula>"A"</formula>
    </cfRule>
    <cfRule type="cellIs" dxfId="7696" priority="19" operator="equal">
      <formula>"X"</formula>
    </cfRule>
    <cfRule type="cellIs" dxfId="7695" priority="20" operator="equal">
      <formula>"L"</formula>
    </cfRule>
    <cfRule type="cellIs" dxfId="7694" priority="21" operator="equal">
      <formula>"V"</formula>
    </cfRule>
  </conditionalFormatting>
  <conditionalFormatting sqref="AW1836:BF1837">
    <cfRule type="cellIs" dxfId="7693" priority="8" operator="equal">
      <formula>"NA"</formula>
    </cfRule>
    <cfRule type="cellIs" dxfId="7692" priority="9" operator="equal">
      <formula>"NS"</formula>
    </cfRule>
    <cfRule type="cellIs" dxfId="7691" priority="10" operator="equal">
      <formula>"S"</formula>
    </cfRule>
    <cfRule type="cellIs" dxfId="7690" priority="11" operator="equal">
      <formula>"A"</formula>
    </cfRule>
    <cfRule type="cellIs" dxfId="7689" priority="12" operator="equal">
      <formula>"X"</formula>
    </cfRule>
    <cfRule type="cellIs" dxfId="7688" priority="13" operator="equal">
      <formula>"L"</formula>
    </cfRule>
    <cfRule type="cellIs" dxfId="7687" priority="14" operator="equal">
      <formula>"V"</formula>
    </cfRule>
  </conditionalFormatting>
  <conditionalFormatting sqref="AW1838:BF1838">
    <cfRule type="cellIs" dxfId="7686" priority="1" operator="equal">
      <formula>"NA"</formula>
    </cfRule>
    <cfRule type="cellIs" dxfId="7685" priority="2" operator="equal">
      <formula>"NS"</formula>
    </cfRule>
    <cfRule type="cellIs" dxfId="7684" priority="3" operator="equal">
      <formula>"S"</formula>
    </cfRule>
    <cfRule type="cellIs" dxfId="7683" priority="4" operator="equal">
      <formula>"A"</formula>
    </cfRule>
    <cfRule type="cellIs" dxfId="7682" priority="5" operator="equal">
      <formula>"X"</formula>
    </cfRule>
    <cfRule type="cellIs" dxfId="7681" priority="6" operator="equal">
      <formula>"L"</formula>
    </cfRule>
    <cfRule type="cellIs" dxfId="7680" priority="7" operator="equal">
      <formula>"V"</formula>
    </cfRule>
  </conditionalFormatting>
  <hyperlinks>
    <hyperlink ref="B1064" r:id="rId2" display="CTA001_01"/>
    <hyperlink ref="B1065" r:id="rId3" display="CTA002"/>
    <hyperlink ref="B1066" r:id="rId4" display="CTA003"/>
    <hyperlink ref="B1132" r:id="rId5" display="CTA004_01"/>
    <hyperlink ref="B1133" r:id="rId6" display="CTA005"/>
    <hyperlink ref="B1134" r:id="rId7" display="CTA006"/>
    <hyperlink ref="B1136" r:id="rId8" display="CTA009_01"/>
    <hyperlink ref="B1139" r:id="rId9" display="CTA011"/>
    <hyperlink ref="B1140" r:id="rId10" display="CTA013"/>
    <hyperlink ref="B1141" r:id="rId11" display="CTA014"/>
    <hyperlink ref="B1142" r:id="rId12" display="CTA015"/>
    <hyperlink ref="B1143" r:id="rId13" display="CTA016"/>
    <hyperlink ref="B1144" r:id="rId14" display="CTA017"/>
    <hyperlink ref="B1145" r:id="rId15" display="CTA018"/>
    <hyperlink ref="B1147" r:id="rId16" display="CTA021"/>
    <hyperlink ref="B1148" r:id="rId17" display="CTA022"/>
    <hyperlink ref="B1149" r:id="rId18" display="CTA023"/>
    <hyperlink ref="B1150" r:id="rId19" display="CTA024"/>
    <hyperlink ref="B1151" r:id="rId20" display="CTA026"/>
    <hyperlink ref="B1152" r:id="rId21" display="CTA027"/>
    <hyperlink ref="B1154" r:id="rId22" display="CTA029"/>
    <hyperlink ref="B1898" r:id="rId23" display="STA001"/>
    <hyperlink ref="B1959" r:id="rId24" display="STA002"/>
    <hyperlink ref="B1960" r:id="rId25" display="STA003"/>
    <hyperlink ref="B1961" r:id="rId26" display="STA004"/>
    <hyperlink ref="B1962" r:id="rId27" display="STA007"/>
    <hyperlink ref="B1963" r:id="rId28" display="STA008"/>
    <hyperlink ref="B1964" r:id="rId29" display="STA009"/>
    <hyperlink ref="B1965" r:id="rId30" display="STA009_01"/>
    <hyperlink ref="B1966" r:id="rId31" display="STA010"/>
    <hyperlink ref="B1967" r:id="rId32" display="STA011"/>
    <hyperlink ref="B1968" r:id="rId33" display="STA013"/>
    <hyperlink ref="B1969" r:id="rId34" display="STA014_01"/>
    <hyperlink ref="B1970" r:id="rId35" display="STA014_02"/>
    <hyperlink ref="B1971" r:id="rId36" display="STA016"/>
    <hyperlink ref="B1972" r:id="rId37" display="STA017"/>
    <hyperlink ref="B1973" r:id="rId38" display="STA018"/>
    <hyperlink ref="B1974" r:id="rId39" display="STA019"/>
    <hyperlink ref="B1975" r:id="rId40" display="STA020"/>
    <hyperlink ref="B1976" r:id="rId41" display="STA021_01"/>
    <hyperlink ref="B1977" r:id="rId42" display="STA021_02"/>
    <hyperlink ref="B1978" r:id="rId43" display="STA021_03"/>
    <hyperlink ref="B1979" r:id="rId44" display="STA022"/>
    <hyperlink ref="B1980" r:id="rId45" display="STA024"/>
    <hyperlink ref="B1995" r:id="rId46" display="APA001"/>
    <hyperlink ref="B1996" r:id="rId47" display="APA002"/>
    <hyperlink ref="B1997" r:id="rId48" display="APA003"/>
    <hyperlink ref="B1998" r:id="rId49" display="APA004"/>
    <hyperlink ref="B1999" r:id="rId50" display="APA005"/>
    <hyperlink ref="B2000" r:id="rId51" display="APA006"/>
    <hyperlink ref="B2001" r:id="rId52" display="APA007"/>
    <hyperlink ref="B2002" r:id="rId53" display="APA008"/>
    <hyperlink ref="B2003" r:id="rId54" display="APA009"/>
    <hyperlink ref="B2004" r:id="rId55" display="APA010"/>
    <hyperlink ref="B2005" r:id="rId56" display="APA011"/>
    <hyperlink ref="B2006" r:id="rId57" display="APA012"/>
    <hyperlink ref="B2007" r:id="rId58" display="APA013"/>
    <hyperlink ref="B2008" r:id="rId59" display="APA014"/>
    <hyperlink ref="B2009" r:id="rId60" display="APA015"/>
    <hyperlink ref="B2010" r:id="rId61" display="APA016"/>
    <hyperlink ref="B2012" r:id="rId62" display="APA017"/>
    <hyperlink ref="B2013" r:id="rId63" display="APA018"/>
    <hyperlink ref="B2014" r:id="rId64" display="APA019"/>
    <hyperlink ref="B2015" r:id="rId65" display="APA020"/>
    <hyperlink ref="B2016" r:id="rId66" display="APA021"/>
    <hyperlink ref="B2017" r:id="rId67" display="APA022"/>
    <hyperlink ref="B2018" r:id="rId68" display="APA023"/>
    <hyperlink ref="B2019" r:id="rId69" display="APA024"/>
    <hyperlink ref="B2020" r:id="rId70" display="APA026"/>
    <hyperlink ref="B2021" r:id="rId71" display="APA027"/>
    <hyperlink ref="B2022" r:id="rId72" display="APA028"/>
    <hyperlink ref="B2023" r:id="rId73" display="APA029"/>
    <hyperlink ref="B2024" r:id="rId74" display="APA030"/>
    <hyperlink ref="B2025" r:id="rId75" display="APA031"/>
    <hyperlink ref="B2026" r:id="rId76" display="APA032"/>
    <hyperlink ref="B2027" r:id="rId77" display="APA033"/>
    <hyperlink ref="B2028" r:id="rId78" display="APA034"/>
    <hyperlink ref="B2029" r:id="rId79" display="APA035"/>
    <hyperlink ref="B2107" r:id="rId80"/>
    <hyperlink ref="B2108" r:id="rId81"/>
    <hyperlink ref="B2109" r:id="rId82"/>
    <hyperlink ref="B2110" r:id="rId83"/>
    <hyperlink ref="B2111" r:id="rId84"/>
    <hyperlink ref="B2112" r:id="rId85"/>
    <hyperlink ref="B2113" r:id="rId86"/>
    <hyperlink ref="B2114" r:id="rId87"/>
    <hyperlink ref="B2117" r:id="rId88"/>
    <hyperlink ref="B2118" r:id="rId89"/>
    <hyperlink ref="B2119" r:id="rId90"/>
    <hyperlink ref="B2125" r:id="rId91"/>
    <hyperlink ref="B2126" r:id="rId92"/>
    <hyperlink ref="B2127" r:id="rId93"/>
    <hyperlink ref="B2128" r:id="rId94"/>
    <hyperlink ref="B2129" r:id="rId95"/>
    <hyperlink ref="B2130" r:id="rId96"/>
    <hyperlink ref="B2131" r:id="rId97"/>
    <hyperlink ref="B2134" r:id="rId98"/>
    <hyperlink ref="B2135" r:id="rId99"/>
    <hyperlink ref="B2136" r:id="rId100"/>
    <hyperlink ref="B2137" r:id="rId101"/>
    <hyperlink ref="B2138" r:id="rId102"/>
    <hyperlink ref="B2139" r:id="rId103"/>
    <hyperlink ref="B2140" r:id="rId104"/>
    <hyperlink ref="B2141" r:id="rId105"/>
    <hyperlink ref="B2147" r:id="rId106"/>
    <hyperlink ref="B2148" r:id="rId107"/>
    <hyperlink ref="B2149" r:id="rId108"/>
    <hyperlink ref="B2150" r:id="rId109"/>
    <hyperlink ref="B2151" r:id="rId110"/>
    <hyperlink ref="B2152" r:id="rId111"/>
    <hyperlink ref="B2153" r:id="rId112"/>
    <hyperlink ref="B1155" r:id="rId113" display="CTA029"/>
    <hyperlink ref="B2142" r:id="rId114" display="TBD001_01"/>
    <hyperlink ref="B2144" r:id="rId115" display="TBD001_01"/>
    <hyperlink ref="B2154" r:id="rId116"/>
    <hyperlink ref="B2155:B2156" r:id="rId117" display="TBD001_08"/>
    <hyperlink ref="B2159" r:id="rId118" display="PDA001"/>
    <hyperlink ref="B2160:B2166" r:id="rId119" display="PDA001"/>
    <hyperlink ref="B2169" r:id="rId120" display="PDA001"/>
    <hyperlink ref="B1983" r:id="rId121" display="STA027"/>
    <hyperlink ref="B1984" r:id="rId122" display="STA027"/>
    <hyperlink ref="B1985" r:id="rId123" display="STA027"/>
    <hyperlink ref="B2174" r:id="rId124" display="PDA001"/>
    <hyperlink ref="B2175" r:id="rId125" display="PDA001"/>
    <hyperlink ref="B1986" r:id="rId126" display="STA027"/>
    <hyperlink ref="B1157" r:id="rId127" display="CTA029"/>
    <hyperlink ref="B1158:B1159" r:id="rId128" display="CTA029"/>
    <hyperlink ref="B1158" r:id="rId129" display="CTA029"/>
    <hyperlink ref="B1981" r:id="rId130" display="STA024"/>
    <hyperlink ref="B1162" r:id="rId131" display="CTA029"/>
    <hyperlink ref="B2178" r:id="rId132" display="PDA001"/>
    <hyperlink ref="B1987" r:id="rId133" display="STA027"/>
    <hyperlink ref="B1100" r:id="rId134" display="CTA001_01"/>
    <hyperlink ref="B1101" r:id="rId135" display="CTA002"/>
    <hyperlink ref="B1095" r:id="rId136" display="CTA003"/>
    <hyperlink ref="B1096" r:id="rId137" display="CTA004_01"/>
    <hyperlink ref="B1097" r:id="rId138" display="CTA005"/>
    <hyperlink ref="B1098" r:id="rId139" display="CTA006"/>
    <hyperlink ref="B1103" r:id="rId140" display="CTA009_01"/>
    <hyperlink ref="B1112" r:id="rId141" display="CTA011"/>
    <hyperlink ref="B1113" r:id="rId142" display="CTA013"/>
    <hyperlink ref="B1114" r:id="rId143" display="CTA014"/>
    <hyperlink ref="B1115" r:id="rId144" display="CTA015"/>
    <hyperlink ref="B1116" r:id="rId145" display="CTA016"/>
    <hyperlink ref="B1117" r:id="rId146" display="CTA017"/>
    <hyperlink ref="B1118" r:id="rId147" display="CTA018"/>
    <hyperlink ref="B1120" r:id="rId148" display="CTA021"/>
    <hyperlink ref="B1121" r:id="rId149" display="CTA022"/>
    <hyperlink ref="B1122" r:id="rId150" display="CTA023"/>
    <hyperlink ref="B1123" r:id="rId151" display="CTA024"/>
    <hyperlink ref="B1124" r:id="rId152" display="CTA025"/>
    <hyperlink ref="B1125" r:id="rId153" display="CTA026"/>
    <hyperlink ref="B1126" r:id="rId154" display="CTA027"/>
    <hyperlink ref="B1106" r:id="rId155" display="CTA029"/>
    <hyperlink ref="B1107" r:id="rId156" display="CTA029"/>
    <hyperlink ref="B1128" r:id="rId157" display="CTA029"/>
    <hyperlink ref="B1129:B1130" r:id="rId158" display="CTA029"/>
    <hyperlink ref="B1129" r:id="rId159" display="CTA029"/>
    <hyperlink ref="B1110" r:id="rId160" display="CTA029"/>
    <hyperlink ref="B1111" r:id="rId161" display="CTA029"/>
    <hyperlink ref="B1063" r:id="rId162" display="CTA029"/>
    <hyperlink ref="B1061" r:id="rId163" display="CTA029"/>
    <hyperlink ref="B1062" r:id="rId164" display="CTA029"/>
    <hyperlink ref="B1070" r:id="rId165" display="CTA001_01"/>
    <hyperlink ref="B1071" r:id="rId166" display="CTA002"/>
    <hyperlink ref="B1058" r:id="rId167" display="CTA003"/>
    <hyperlink ref="B1059" r:id="rId168" display="CTA004_01"/>
    <hyperlink ref="B1060" r:id="rId169" display="CTA005"/>
    <hyperlink ref="B1072" r:id="rId170" display="CTA006"/>
    <hyperlink ref="B1074" r:id="rId171" display="CTA009_01"/>
    <hyperlink ref="B1077" r:id="rId172" display="CTA011"/>
    <hyperlink ref="B1078" r:id="rId173" display="CTA013"/>
    <hyperlink ref="B1079" r:id="rId174" display="CTA014"/>
    <hyperlink ref="B1080" r:id="rId175" display="CTA015"/>
    <hyperlink ref="B1081" r:id="rId176" display="CTA016"/>
    <hyperlink ref="B1082" r:id="rId177" display="CTA017"/>
    <hyperlink ref="B1083" r:id="rId178" display="CTA018"/>
    <hyperlink ref="B1085" r:id="rId179" display="CTA021"/>
    <hyperlink ref="B1086" r:id="rId180" display="CTA022"/>
    <hyperlink ref="B1087" r:id="rId181" display="CTA023"/>
    <hyperlink ref="B1088" r:id="rId182" display="CTA024"/>
    <hyperlink ref="B1089" r:id="rId183" display="CTA025"/>
    <hyperlink ref="B1090" r:id="rId184" display="CTA026"/>
    <hyperlink ref="B1091" r:id="rId185" display="CTA027"/>
    <hyperlink ref="B1093" r:id="rId186" display="CTA029"/>
    <hyperlink ref="B1094" r:id="rId187" display="CTA029"/>
    <hyperlink ref="B1032" r:id="rId188" display="CTA001_01"/>
    <hyperlink ref="B1033" r:id="rId189" display="CTA002"/>
    <hyperlink ref="B1034" r:id="rId190" display="CTA003"/>
    <hyperlink ref="B1035" r:id="rId191" display="CTA004_01"/>
    <hyperlink ref="B1036" r:id="rId192" display="CTA005"/>
    <hyperlink ref="B1037" r:id="rId193" display="CTA006"/>
    <hyperlink ref="B1039" r:id="rId194" display="CTA009_01"/>
    <hyperlink ref="B1042" r:id="rId195" display="CTA011"/>
    <hyperlink ref="B1043" r:id="rId196" display="CTA013"/>
    <hyperlink ref="B1044" r:id="rId197" display="CTA014"/>
    <hyperlink ref="B1045" r:id="rId198" display="CTA015"/>
    <hyperlink ref="B1046" r:id="rId199" display="CTA016"/>
    <hyperlink ref="B1047" r:id="rId200" display="CTA017"/>
    <hyperlink ref="B1048" r:id="rId201" display="CTA018"/>
    <hyperlink ref="B1050" r:id="rId202" display="CTA021"/>
    <hyperlink ref="B1051" r:id="rId203" display="CTA022"/>
    <hyperlink ref="B1052" r:id="rId204" display="CTA023"/>
    <hyperlink ref="B1053" r:id="rId205" display="CTA024"/>
    <hyperlink ref="B1054" r:id="rId206" display="CTA025"/>
    <hyperlink ref="B1055" r:id="rId207" display="CTA026"/>
    <hyperlink ref="B1056" r:id="rId208" display="CTA027"/>
    <hyperlink ref="B1067" r:id="rId209" display="CTA029"/>
    <hyperlink ref="B1068" r:id="rId210" display="CTA029"/>
    <hyperlink ref="B1025" r:id="rId211" display="CTA001_01"/>
    <hyperlink ref="B1026" r:id="rId212" display="CTA002"/>
    <hyperlink ref="B1027" r:id="rId213" display="CTA003"/>
    <hyperlink ref="B1028" r:id="rId214" display="CTA004_01"/>
    <hyperlink ref="B1029" r:id="rId215" display="CTA005"/>
    <hyperlink ref="B1030" r:id="rId216" display="CTA006"/>
    <hyperlink ref="B1884" r:id="rId217" display="PFA008_01"/>
    <hyperlink ref="B1885" r:id="rId218" display="PFA008_02"/>
    <hyperlink ref="B1871" r:id="rId219" display="PFA008_01"/>
    <hyperlink ref="B1833" r:id="rId220" display="PFA008_01"/>
    <hyperlink ref="B1834" r:id="rId221" display="PFA008_02"/>
    <hyperlink ref="B1811" r:id="rId222" display="PFA008_01"/>
    <hyperlink ref="B1812" r:id="rId223" display="PFA008_02"/>
    <hyperlink ref="B1801" r:id="rId224" display="PFA008_01"/>
    <hyperlink ref="B1802" r:id="rId225" display="PFA008_02"/>
    <hyperlink ref="B1791" r:id="rId226" display="PFA008_01"/>
    <hyperlink ref="B1792" r:id="rId227" display="PFA008_02"/>
    <hyperlink ref="B1773" r:id="rId228" display="PFA008_01"/>
    <hyperlink ref="B1774" r:id="rId229" display="PFA008_02"/>
    <hyperlink ref="B1763" r:id="rId230" display="PFA008_01"/>
    <hyperlink ref="B1764" r:id="rId231" display="PFA008_02"/>
    <hyperlink ref="B1753" r:id="rId232" display="PFA008_01"/>
    <hyperlink ref="B1754" r:id="rId233" display="PFA008_02"/>
    <hyperlink ref="B1929" r:id="rId234" display="STA002"/>
    <hyperlink ref="B1930" r:id="rId235" display="STA003"/>
    <hyperlink ref="B1931" r:id="rId236" display="STA004"/>
    <hyperlink ref="B1932" r:id="rId237" display="STA007"/>
    <hyperlink ref="B1933" r:id="rId238" display="STA008"/>
    <hyperlink ref="B1934" r:id="rId239" display="STA009"/>
    <hyperlink ref="B1935" r:id="rId240" display="STA009_01"/>
    <hyperlink ref="B1936" r:id="rId241" display="STA010"/>
    <hyperlink ref="B1937" r:id="rId242" display="STA011"/>
    <hyperlink ref="B1938" r:id="rId243" display="STA013"/>
    <hyperlink ref="B1939" r:id="rId244" display="STA014_01"/>
    <hyperlink ref="B1940" r:id="rId245" display="STA014_02"/>
    <hyperlink ref="B1941" r:id="rId246" display="STA016"/>
    <hyperlink ref="B1942" r:id="rId247" display="STA017"/>
    <hyperlink ref="B1943" r:id="rId248" display="STA018"/>
    <hyperlink ref="B1944" r:id="rId249" display="STA019"/>
    <hyperlink ref="B1953" r:id="rId250" display="STA027"/>
    <hyperlink ref="B1954" r:id="rId251" display="STA027"/>
    <hyperlink ref="B1955" r:id="rId252" display="STA027"/>
    <hyperlink ref="B1956" r:id="rId253" display="STA027"/>
    <hyperlink ref="B1957" r:id="rId254" display="STA027"/>
    <hyperlink ref="B1899" r:id="rId255" display="STA002"/>
    <hyperlink ref="B1900" r:id="rId256" display="STA003"/>
    <hyperlink ref="B1901" r:id="rId257" display="STA004"/>
    <hyperlink ref="B1902" r:id="rId258" display="STA007"/>
    <hyperlink ref="B1903" r:id="rId259" display="STA008"/>
    <hyperlink ref="B1904" r:id="rId260" display="STA009"/>
    <hyperlink ref="B1905" r:id="rId261" display="STA009_01"/>
    <hyperlink ref="B1906" r:id="rId262" display="STA010"/>
    <hyperlink ref="B1907" r:id="rId263" display="STA011"/>
    <hyperlink ref="B1908" r:id="rId264" display="STA013"/>
    <hyperlink ref="B1909" r:id="rId265" display="STA014_01"/>
    <hyperlink ref="B1910" r:id="rId266" display="STA014_02"/>
    <hyperlink ref="B1911" r:id="rId267" display="STA016"/>
    <hyperlink ref="B1912" r:id="rId268" display="STA017"/>
    <hyperlink ref="B1913" r:id="rId269" display="STA018"/>
    <hyperlink ref="B1914" r:id="rId270" display="STA019"/>
    <hyperlink ref="B1915" r:id="rId271" display="STA020"/>
    <hyperlink ref="B1916" r:id="rId272" display="STA021_01"/>
    <hyperlink ref="B1917" r:id="rId273" display="STA021_02"/>
    <hyperlink ref="B1918" r:id="rId274" display="STA021_03"/>
    <hyperlink ref="B1919" r:id="rId275" display="STA022"/>
    <hyperlink ref="B1920" r:id="rId276" display="STA024"/>
    <hyperlink ref="B1923" r:id="rId277" display="STA027"/>
    <hyperlink ref="B1924" r:id="rId278" display="STA027"/>
    <hyperlink ref="B1925" r:id="rId279" display="STA027"/>
    <hyperlink ref="B1926" r:id="rId280" display="STA027"/>
    <hyperlink ref="B1921" r:id="rId281" display="STA024"/>
    <hyperlink ref="B1927" r:id="rId282" display="STA027"/>
    <hyperlink ref="B2120:B2122" r:id="rId283" display="CBD001_03"/>
  </hyperlinks>
  <pageMargins left="0.69861111111111096" right="0.69861111111111096" top="1.1430555555555599" bottom="1.1430555555555599" header="0.51180555555555496" footer="0.51180555555555496"/>
  <pageSetup paperSize="9" scale="42" firstPageNumber="0" orientation="landscape" horizontalDpi="300" verticalDpi="300" r:id="rId284"/>
  <ignoredErrors>
    <ignoredError sqref="AE1150:AL1150 AE1148:AG1148 AI1148:AJ1148" formula="1"/>
  </ignoredErrors>
  <drawing r:id="rId285"/>
  <legacyDrawing r:id="rId28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X2272"/>
  <sheetViews>
    <sheetView showGridLines="0" tabSelected="1" zoomScale="70" zoomScaleNormal="70" workbookViewId="0">
      <pane xSplit="8" ySplit="7" topLeftCell="I8" activePane="bottomRight" state="frozen"/>
      <selection pane="topRight" activeCell="I1" sqref="I1"/>
      <selection pane="bottomLeft" activeCell="A8" sqref="A8"/>
      <selection pane="bottomRight" activeCell="A7" sqref="A7:XFD7"/>
    </sheetView>
  </sheetViews>
  <sheetFormatPr defaultColWidth="8.59765625" defaultRowHeight="15.6" outlineLevelRow="1" outlineLevelCol="1"/>
  <cols>
    <col min="1" max="1" width="5.796875" style="469" customWidth="1"/>
    <col min="2" max="2" width="22.59765625" style="774" customWidth="1"/>
    <col min="3" max="3" width="27.796875" style="140" customWidth="1"/>
    <col min="4" max="4" width="34.296875" style="134" customWidth="1"/>
    <col min="5" max="5" width="9.5" style="135" customWidth="1"/>
    <col min="6" max="6" width="10.5" style="141" customWidth="1"/>
    <col min="7" max="7" width="7.796875" style="142" customWidth="1"/>
    <col min="8" max="8" width="6.796875" style="371" customWidth="1"/>
    <col min="9" max="9" width="8.796875" style="145" customWidth="1"/>
    <col min="10" max="10" width="11.09765625" style="145" customWidth="1"/>
    <col min="11" max="11" width="10.59765625" style="283" customWidth="1"/>
    <col min="12" max="14" width="8.09765625" style="143" customWidth="1" outlineLevel="1"/>
    <col min="15" max="15" width="5.09765625" style="143" customWidth="1" outlineLevel="1"/>
    <col min="16" max="16" width="7.296875" style="143" customWidth="1" outlineLevel="1"/>
    <col min="17" max="17" width="5" style="143" customWidth="1" outlineLevel="1"/>
    <col min="18" max="18" width="25.59765625" style="144" customWidth="1" outlineLevel="1"/>
    <col min="19" max="19" width="13.796875" style="143" customWidth="1"/>
    <col min="20" max="20" width="10" style="145" customWidth="1" collapsed="1"/>
    <col min="21" max="21" width="6.796875" style="144" customWidth="1"/>
    <col min="22" max="22" width="11.09765625" style="144" customWidth="1"/>
    <col min="23" max="23" width="9.296875" style="143" customWidth="1"/>
    <col min="24" max="24" width="14.296875" style="145" customWidth="1"/>
    <col min="25" max="25" width="2.59765625" style="469" customWidth="1"/>
    <col min="26" max="26" width="10.59765625" style="143" customWidth="1"/>
    <col min="27" max="27" width="10.59765625" style="145" customWidth="1"/>
    <col min="28" max="28" width="9.796875" style="143" customWidth="1"/>
    <col min="29" max="29" width="9.796875" style="145" customWidth="1"/>
    <col min="30" max="30" width="35.59765625" style="145" customWidth="1"/>
    <col min="31" max="31" width="9.796875" style="143" customWidth="1"/>
    <col min="32" max="32" width="14.09765625" style="181" customWidth="1"/>
    <col min="33" max="33" width="9.796875" style="145" customWidth="1"/>
    <col min="34" max="34" width="35.59765625" style="143" customWidth="1"/>
    <col min="35" max="35" width="9.796875" style="143" customWidth="1"/>
    <col min="36" max="36" width="9.59765625" style="144" customWidth="1"/>
    <col min="37" max="46" width="8.796875" style="143" customWidth="1" outlineLevel="1"/>
    <col min="47" max="49" width="10.59765625" style="145" customWidth="1"/>
    <col min="50" max="50" width="30.296875" style="469" customWidth="1"/>
    <col min="51" max="1015" width="9" style="469" customWidth="1"/>
    <col min="1016" max="16384" width="8.59765625" style="469"/>
  </cols>
  <sheetData>
    <row r="1" spans="2:50" ht="23.4">
      <c r="B1" s="1259" t="s">
        <v>3553</v>
      </c>
      <c r="C1" s="1259"/>
      <c r="D1" s="1259"/>
      <c r="E1" s="1259"/>
      <c r="F1" s="1259"/>
      <c r="G1" s="1259"/>
      <c r="H1" s="1259"/>
      <c r="I1" s="1259"/>
      <c r="J1" s="1259"/>
      <c r="K1" s="1259"/>
      <c r="L1" s="1259"/>
      <c r="M1" s="1259"/>
      <c r="N1" s="1259"/>
      <c r="O1" s="1259"/>
      <c r="P1" s="1259"/>
      <c r="Q1" s="1259"/>
      <c r="R1" s="1259"/>
      <c r="S1" s="463"/>
      <c r="T1" s="464"/>
      <c r="U1" s="465"/>
      <c r="V1" s="465"/>
      <c r="W1" s="466"/>
      <c r="X1" s="464"/>
      <c r="Y1" s="465"/>
      <c r="Z1" s="466"/>
      <c r="AA1" s="464"/>
      <c r="AB1" s="224"/>
      <c r="AC1" s="464"/>
      <c r="AD1" s="464"/>
      <c r="AE1" s="466"/>
      <c r="AF1" s="467"/>
      <c r="AG1" s="464"/>
      <c r="AH1" s="466"/>
      <c r="AI1" s="464"/>
      <c r="AJ1" s="464"/>
      <c r="AK1" s="466"/>
      <c r="AL1" s="466"/>
      <c r="AM1" s="466"/>
      <c r="AN1" s="466"/>
      <c r="AO1" s="466"/>
      <c r="AP1" s="466"/>
      <c r="AQ1" s="466"/>
      <c r="AR1" s="466"/>
      <c r="AS1" s="466"/>
      <c r="AT1" s="466"/>
      <c r="AU1" s="464"/>
      <c r="AV1" s="464"/>
      <c r="AW1" s="464"/>
      <c r="AX1" s="468"/>
    </row>
    <row r="2" spans="2:50" ht="21">
      <c r="B2" s="756" t="s">
        <v>587</v>
      </c>
      <c r="C2" s="48" t="s">
        <v>3554</v>
      </c>
      <c r="E2" s="69"/>
      <c r="F2" s="69"/>
      <c r="G2" s="69"/>
      <c r="H2" s="69"/>
      <c r="I2" s="69"/>
      <c r="J2" s="69"/>
      <c r="K2" s="113"/>
      <c r="L2" s="69"/>
      <c r="M2" s="69"/>
      <c r="N2" s="69"/>
      <c r="O2" s="69"/>
      <c r="P2" s="69"/>
      <c r="Q2" s="69"/>
      <c r="R2" s="69"/>
      <c r="S2" s="69"/>
      <c r="T2" s="88"/>
      <c r="U2" s="69"/>
      <c r="V2" s="69"/>
      <c r="W2" s="69"/>
      <c r="X2" s="88"/>
      <c r="Z2" s="69"/>
      <c r="AA2" s="88"/>
      <c r="AB2" s="69"/>
      <c r="AC2" s="88"/>
      <c r="AD2" s="88"/>
      <c r="AE2" s="69"/>
      <c r="AF2" s="176"/>
      <c r="AG2" s="88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88"/>
      <c r="AV2" s="88"/>
      <c r="AW2" s="88"/>
    </row>
    <row r="3" spans="2:50" ht="20.25" customHeight="1">
      <c r="B3" s="756" t="s">
        <v>588</v>
      </c>
      <c r="C3" s="48">
        <v>11</v>
      </c>
      <c r="D3" s="135"/>
      <c r="E3" s="69"/>
      <c r="F3" s="69"/>
      <c r="G3" s="69"/>
      <c r="H3" s="69"/>
      <c r="I3" s="69"/>
      <c r="J3" s="69"/>
      <c r="K3" s="113"/>
      <c r="L3" s="69"/>
      <c r="M3" s="69"/>
      <c r="N3" s="69"/>
      <c r="O3" s="69"/>
      <c r="P3" s="69"/>
      <c r="Q3" s="69"/>
      <c r="R3" s="69"/>
      <c r="S3" s="69"/>
      <c r="T3" s="88"/>
      <c r="U3" s="69"/>
      <c r="V3" s="69"/>
      <c r="W3" s="69"/>
      <c r="X3" s="88"/>
      <c r="Z3" s="69"/>
      <c r="AA3" s="88"/>
      <c r="AB3" s="69"/>
      <c r="AC3" s="88"/>
      <c r="AD3" s="88"/>
      <c r="AE3" s="69"/>
      <c r="AF3" s="176"/>
      <c r="AG3" s="88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88"/>
      <c r="AV3" s="88"/>
      <c r="AW3" s="88"/>
    </row>
    <row r="4" spans="2:50" s="470" customFormat="1" ht="21" customHeight="1">
      <c r="B4" s="757"/>
      <c r="C4" s="90"/>
      <c r="D4" s="313"/>
      <c r="E4" s="67"/>
      <c r="F4" s="67"/>
      <c r="G4" s="67"/>
      <c r="H4" s="67"/>
      <c r="I4" s="67"/>
      <c r="J4" s="67"/>
      <c r="K4" s="114"/>
      <c r="L4" s="67"/>
      <c r="M4" s="67"/>
      <c r="N4" s="67"/>
      <c r="O4" s="67"/>
      <c r="P4" s="67"/>
      <c r="Q4" s="67"/>
      <c r="R4" s="67"/>
      <c r="S4" s="67"/>
      <c r="T4" s="88"/>
      <c r="U4" s="67"/>
      <c r="V4" s="67"/>
      <c r="W4" s="67"/>
      <c r="X4" s="88"/>
      <c r="Z4" s="87"/>
      <c r="AA4" s="87"/>
      <c r="AB4" s="67"/>
      <c r="AC4" s="87"/>
      <c r="AD4" s="87"/>
      <c r="AE4" s="87"/>
      <c r="AF4" s="177"/>
      <c r="AG4" s="87"/>
      <c r="AH4" s="87"/>
      <c r="AI4" s="87"/>
      <c r="AJ4" s="8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87"/>
      <c r="AV4" s="87"/>
      <c r="AW4" s="87"/>
    </row>
    <row r="5" spans="2:50" s="471" customFormat="1" ht="24.75" customHeight="1">
      <c r="B5" s="758"/>
      <c r="C5" s="314"/>
      <c r="D5" s="315"/>
      <c r="E5" s="47"/>
      <c r="F5" s="47"/>
      <c r="G5" s="47"/>
      <c r="H5" s="360"/>
      <c r="I5" s="1452" t="s">
        <v>3256</v>
      </c>
      <c r="J5" s="1452"/>
      <c r="K5" s="1452"/>
      <c r="L5" s="1453" t="s">
        <v>3255</v>
      </c>
      <c r="M5" s="1454"/>
      <c r="N5" s="1454"/>
      <c r="O5" s="1454"/>
      <c r="P5" s="1454"/>
      <c r="Q5" s="1454"/>
      <c r="R5" s="1455"/>
      <c r="S5" s="453" t="s">
        <v>2733</v>
      </c>
      <c r="T5" s="130" t="s">
        <v>2734</v>
      </c>
      <c r="U5" s="453" t="s">
        <v>2733</v>
      </c>
      <c r="V5" s="453" t="s">
        <v>2733</v>
      </c>
      <c r="W5" s="453" t="s">
        <v>2733</v>
      </c>
      <c r="X5" s="130" t="s">
        <v>2734</v>
      </c>
      <c r="Z5" s="453" t="s">
        <v>2733</v>
      </c>
      <c r="AA5" s="130" t="s">
        <v>2734</v>
      </c>
      <c r="AB5" s="453" t="s">
        <v>2733</v>
      </c>
      <c r="AC5" s="226" t="s">
        <v>2734</v>
      </c>
      <c r="AD5" s="453" t="s">
        <v>2733</v>
      </c>
      <c r="AE5" s="453" t="s">
        <v>2733</v>
      </c>
      <c r="AF5" s="227" t="s">
        <v>2733</v>
      </c>
      <c r="AG5" s="130" t="s">
        <v>2734</v>
      </c>
      <c r="AH5" s="453" t="s">
        <v>2733</v>
      </c>
      <c r="AI5" s="130" t="s">
        <v>2734</v>
      </c>
      <c r="AJ5" s="130" t="s">
        <v>2734</v>
      </c>
      <c r="AK5" s="1240" t="s">
        <v>2733</v>
      </c>
      <c r="AL5" s="1240"/>
      <c r="AM5" s="1240"/>
      <c r="AN5" s="1240"/>
      <c r="AO5" s="1240"/>
      <c r="AP5" s="1240"/>
      <c r="AQ5" s="1240"/>
      <c r="AR5" s="1240"/>
      <c r="AS5" s="1240"/>
      <c r="AT5" s="1240"/>
      <c r="AU5" s="453" t="s">
        <v>2733</v>
      </c>
      <c r="AV5" s="453" t="s">
        <v>2733</v>
      </c>
      <c r="AW5" s="453" t="s">
        <v>2733</v>
      </c>
    </row>
    <row r="6" spans="2:50" s="138" customFormat="1" ht="18.75" customHeight="1">
      <c r="B6" s="1260" t="s">
        <v>0</v>
      </c>
      <c r="C6" s="1260" t="s">
        <v>3743</v>
      </c>
      <c r="D6" s="1260" t="s">
        <v>3744</v>
      </c>
      <c r="E6" s="1262" t="s">
        <v>1</v>
      </c>
      <c r="F6" s="1264" t="s">
        <v>2</v>
      </c>
      <c r="G6" s="1260" t="s">
        <v>3</v>
      </c>
      <c r="H6" s="1260" t="s">
        <v>3745</v>
      </c>
      <c r="I6" s="1463" t="s">
        <v>290</v>
      </c>
      <c r="J6" s="1442" t="s">
        <v>136</v>
      </c>
      <c r="K6" s="1465" t="s">
        <v>3746</v>
      </c>
      <c r="L6" s="1272" t="s">
        <v>3747</v>
      </c>
      <c r="M6" s="1257" t="s">
        <v>3748</v>
      </c>
      <c r="N6" s="1258"/>
      <c r="O6" s="1257" t="s">
        <v>3749</v>
      </c>
      <c r="P6" s="1258"/>
      <c r="Q6" s="799" t="s">
        <v>3750</v>
      </c>
      <c r="R6" s="1440" t="s">
        <v>3751</v>
      </c>
      <c r="S6" s="1442" t="s">
        <v>3752</v>
      </c>
      <c r="T6" s="1442" t="s">
        <v>3753</v>
      </c>
      <c r="U6" s="1461" t="s">
        <v>3754</v>
      </c>
      <c r="V6" s="1461" t="s">
        <v>3755</v>
      </c>
      <c r="W6" s="1436" t="s">
        <v>3756</v>
      </c>
      <c r="X6" s="1438" t="s">
        <v>3757</v>
      </c>
      <c r="Z6" s="1430" t="s">
        <v>3758</v>
      </c>
      <c r="AA6" s="1428" t="s">
        <v>3759</v>
      </c>
      <c r="AB6" s="1430" t="s">
        <v>3760</v>
      </c>
      <c r="AC6" s="1428" t="s">
        <v>3761</v>
      </c>
      <c r="AD6" s="1428" t="s">
        <v>3762</v>
      </c>
      <c r="AE6" s="1430" t="s">
        <v>3763</v>
      </c>
      <c r="AF6" s="1432" t="s">
        <v>3764</v>
      </c>
      <c r="AG6" s="1428" t="s">
        <v>3765</v>
      </c>
      <c r="AH6" s="1428" t="s">
        <v>3766</v>
      </c>
      <c r="AI6" s="1434" t="s">
        <v>3767</v>
      </c>
      <c r="AJ6" s="1456" t="s">
        <v>3768</v>
      </c>
      <c r="AK6" s="1249" t="s">
        <v>3769</v>
      </c>
      <c r="AL6" s="1250"/>
      <c r="AM6" s="1250"/>
      <c r="AN6" s="1250"/>
      <c r="AO6" s="1250"/>
      <c r="AP6" s="1250"/>
      <c r="AQ6" s="1250"/>
      <c r="AR6" s="1250"/>
      <c r="AS6" s="1250"/>
      <c r="AT6" s="1251"/>
      <c r="AU6" s="1426" t="s">
        <v>3770</v>
      </c>
      <c r="AV6" s="1426" t="s">
        <v>3771</v>
      </c>
      <c r="AW6" s="1426" t="s">
        <v>3772</v>
      </c>
    </row>
    <row r="7" spans="2:50" s="138" customFormat="1" ht="30.75" customHeight="1">
      <c r="B7" s="1261"/>
      <c r="C7" s="1261"/>
      <c r="D7" s="1261"/>
      <c r="E7" s="1263"/>
      <c r="F7" s="1265"/>
      <c r="G7" s="1261"/>
      <c r="H7" s="1261"/>
      <c r="I7" s="1464"/>
      <c r="J7" s="1443"/>
      <c r="K7" s="1466"/>
      <c r="L7" s="1273"/>
      <c r="M7" s="103" t="s">
        <v>3773</v>
      </c>
      <c r="N7" s="800" t="s">
        <v>3774</v>
      </c>
      <c r="O7" s="800" t="s">
        <v>3775</v>
      </c>
      <c r="P7" s="800" t="s">
        <v>3776</v>
      </c>
      <c r="Q7" s="104" t="s">
        <v>3777</v>
      </c>
      <c r="R7" s="1441"/>
      <c r="S7" s="1443"/>
      <c r="T7" s="1443"/>
      <c r="U7" s="1462"/>
      <c r="V7" s="1462"/>
      <c r="W7" s="1437"/>
      <c r="X7" s="1439"/>
      <c r="Z7" s="1431"/>
      <c r="AA7" s="1429"/>
      <c r="AB7" s="1431"/>
      <c r="AC7" s="1429"/>
      <c r="AD7" s="1429"/>
      <c r="AE7" s="1431"/>
      <c r="AF7" s="1433"/>
      <c r="AG7" s="1429"/>
      <c r="AH7" s="1429"/>
      <c r="AI7" s="1435"/>
      <c r="AJ7" s="1457"/>
      <c r="AK7" s="1252"/>
      <c r="AL7" s="1253"/>
      <c r="AM7" s="1253"/>
      <c r="AN7" s="1253"/>
      <c r="AO7" s="1253"/>
      <c r="AP7" s="1253"/>
      <c r="AQ7" s="1253"/>
      <c r="AR7" s="1253"/>
      <c r="AS7" s="1253"/>
      <c r="AT7" s="1254"/>
      <c r="AU7" s="1427"/>
      <c r="AV7" s="1427"/>
      <c r="AW7" s="1427"/>
    </row>
    <row r="8" spans="2:50" s="139" customFormat="1" ht="14.25" customHeight="1">
      <c r="B8" s="1118" t="s">
        <v>2735</v>
      </c>
      <c r="C8" s="1118"/>
      <c r="D8" s="1118"/>
      <c r="E8" s="1118"/>
      <c r="F8" s="1119" t="s">
        <v>4</v>
      </c>
      <c r="G8" s="5" t="s">
        <v>5</v>
      </c>
      <c r="H8" s="6"/>
      <c r="I8" s="6">
        <f>I9/60</f>
        <v>1103.913</v>
      </c>
      <c r="J8" s="6">
        <f>J9/60</f>
        <v>2659.1528333333331</v>
      </c>
      <c r="K8" s="472">
        <f>K9/60</f>
        <v>8.5833333333333339</v>
      </c>
      <c r="L8" s="20"/>
      <c r="M8" s="20"/>
      <c r="N8" s="20"/>
      <c r="O8" s="20"/>
      <c r="P8" s="20"/>
      <c r="Q8" s="20"/>
      <c r="R8" s="473"/>
      <c r="S8" s="473"/>
      <c r="T8" s="6">
        <f>T9/60</f>
        <v>0</v>
      </c>
      <c r="U8" s="473"/>
      <c r="V8" s="474"/>
      <c r="W8" s="475"/>
      <c r="X8" s="476">
        <f>X9/60</f>
        <v>0</v>
      </c>
      <c r="Z8" s="476"/>
      <c r="AA8" s="476">
        <f>AA9/60</f>
        <v>0</v>
      </c>
      <c r="AB8" s="476"/>
      <c r="AC8" s="476">
        <f>AC9/60</f>
        <v>0</v>
      </c>
      <c r="AD8" s="476"/>
      <c r="AE8" s="476"/>
      <c r="AF8" s="477"/>
      <c r="AG8" s="476">
        <f>AG9/60</f>
        <v>0</v>
      </c>
      <c r="AH8" s="476"/>
      <c r="AI8" s="475"/>
      <c r="AJ8" s="476">
        <f>AJ9/60</f>
        <v>0</v>
      </c>
      <c r="AK8" s="478" t="s">
        <v>3984</v>
      </c>
      <c r="AL8" s="478" t="s">
        <v>140</v>
      </c>
      <c r="AM8" s="478" t="s">
        <v>141</v>
      </c>
      <c r="AN8" s="478" t="s">
        <v>142</v>
      </c>
      <c r="AO8" s="478" t="s">
        <v>143</v>
      </c>
      <c r="AP8" s="478" t="s">
        <v>144</v>
      </c>
      <c r="AQ8" s="478" t="s">
        <v>145</v>
      </c>
      <c r="AR8" s="478" t="s">
        <v>146</v>
      </c>
      <c r="AS8" s="478" t="s">
        <v>147</v>
      </c>
      <c r="AT8" s="478" t="s">
        <v>148</v>
      </c>
      <c r="AU8" s="476"/>
      <c r="AV8" s="476"/>
      <c r="AW8" s="476">
        <f>AW9/60</f>
        <v>0</v>
      </c>
    </row>
    <row r="9" spans="2:50" s="139" customFormat="1" ht="13.8">
      <c r="B9" s="1118"/>
      <c r="C9" s="1118"/>
      <c r="D9" s="1118"/>
      <c r="E9" s="1118"/>
      <c r="F9" s="1119"/>
      <c r="G9" s="5" t="s">
        <v>6</v>
      </c>
      <c r="H9" s="6"/>
      <c r="I9" s="6">
        <f>SUM(I11,I162,I275,I523,I598,I637,I655,I733,I1010,I1039,I1044,I1078,I1086,I1185,I1206)</f>
        <v>66234.78</v>
      </c>
      <c r="J9" s="6">
        <f>SUM(J11,J162,J275,J523,J598,J637,J655,J733,J1010,J1039,J1044,J1078,J1086,J1185,J1206)</f>
        <v>159549.16999999998</v>
      </c>
      <c r="K9" s="479">
        <f>SUMIF(G11:G1206,".Mins",K11:K1206)</f>
        <v>515</v>
      </c>
      <c r="L9" s="20"/>
      <c r="M9" s="20"/>
      <c r="N9" s="20"/>
      <c r="O9" s="20"/>
      <c r="P9" s="20"/>
      <c r="Q9" s="20"/>
      <c r="R9" s="473"/>
      <c r="S9" s="473"/>
      <c r="T9" s="6">
        <f>SUM(T11,T162,T275,T523,T598,T637,T655,T733,T1010,T1039,T1044,T1078,T1086,T1185,T1206)</f>
        <v>0</v>
      </c>
      <c r="U9" s="473"/>
      <c r="V9" s="474"/>
      <c r="W9" s="475"/>
      <c r="X9" s="6">
        <f>SUM(X11,X162,X275,X523,X598,X637,X655,X733,X1010,X1039,X1044,X1078,X1086,X1185,X1206)</f>
        <v>0</v>
      </c>
      <c r="Z9" s="476"/>
      <c r="AA9" s="6">
        <f>SUM(AA11,AA162,AA275,AA523,AA598,AA637,AA655,AA733,AA1010,AA1039,AA1044,AA1078,AA1086,AA1185,AA1206)</f>
        <v>0</v>
      </c>
      <c r="AB9" s="476"/>
      <c r="AC9" s="6">
        <f>SUM(AC11,AC162,AC275,AC523,AC598,AC637,AC655,AC733,AC1010,AC1039,AC1044,AC1078,AC1086,AC1185,AC1206)</f>
        <v>0</v>
      </c>
      <c r="AD9" s="6"/>
      <c r="AE9" s="476"/>
      <c r="AF9" s="166"/>
      <c r="AG9" s="6">
        <f>SUM(AG11,AG162,AG275,AG523,AG598,AG637,AG655,AG733,AG1010,AG1039,AG1044,AG1078,AG1086,AG1185,AG1206)</f>
        <v>0</v>
      </c>
      <c r="AH9" s="476"/>
      <c r="AI9" s="475"/>
      <c r="AJ9" s="6">
        <f>SUM(AJ11,AJ162,AJ275,AJ523,AJ598,AJ637,AJ655,AJ733,AJ1010,AJ1039,AJ1044,AJ1078,AJ1086,AJ1185,AJ1206)</f>
        <v>0</v>
      </c>
      <c r="AK9" s="478" t="s">
        <v>149</v>
      </c>
      <c r="AL9" s="478" t="s">
        <v>153</v>
      </c>
      <c r="AM9" s="478" t="s">
        <v>154</v>
      </c>
      <c r="AN9" s="478" t="s">
        <v>155</v>
      </c>
      <c r="AO9" s="478" t="s">
        <v>149</v>
      </c>
      <c r="AP9" s="478" t="s">
        <v>153</v>
      </c>
      <c r="AQ9" s="478" t="s">
        <v>154</v>
      </c>
      <c r="AR9" s="478" t="s">
        <v>155</v>
      </c>
      <c r="AS9" s="478" t="s">
        <v>149</v>
      </c>
      <c r="AT9" s="478" t="s">
        <v>153</v>
      </c>
      <c r="AU9" s="476"/>
      <c r="AV9" s="476"/>
      <c r="AW9" s="6">
        <f>SUM(AW11,AW162,AW275,AW523,AW598,AW637,AW655,AW733,AW1010,AW1039,AW1044,AW1078,AW1086,AW1185,AW1206)</f>
        <v>0</v>
      </c>
    </row>
    <row r="10" spans="2:50" s="139" customFormat="1" ht="13.8">
      <c r="B10" s="1118" t="s">
        <v>623</v>
      </c>
      <c r="C10" s="1118"/>
      <c r="D10" s="1118"/>
      <c r="E10" s="1118"/>
      <c r="F10" s="1119"/>
      <c r="G10" s="7" t="s">
        <v>5</v>
      </c>
      <c r="H10" s="8"/>
      <c r="I10" s="168">
        <f>I11/60</f>
        <v>73.583333333333329</v>
      </c>
      <c r="J10" s="168">
        <f>J11/60</f>
        <v>171.96666666666667</v>
      </c>
      <c r="K10" s="480">
        <f>K11/60</f>
        <v>0</v>
      </c>
      <c r="L10" s="20"/>
      <c r="M10" s="20"/>
      <c r="N10" s="20"/>
      <c r="O10" s="20"/>
      <c r="P10" s="20"/>
      <c r="Q10" s="20"/>
      <c r="R10" s="473"/>
      <c r="S10" s="473"/>
      <c r="T10" s="8">
        <f>T11/60</f>
        <v>0</v>
      </c>
      <c r="U10" s="473"/>
      <c r="V10" s="474"/>
      <c r="W10" s="475"/>
      <c r="X10" s="476">
        <f>X11/60</f>
        <v>0</v>
      </c>
      <c r="Z10" s="476"/>
      <c r="AA10" s="476">
        <f>AA11/60</f>
        <v>0</v>
      </c>
      <c r="AB10" s="476"/>
      <c r="AC10" s="476">
        <f>AC11/60</f>
        <v>0</v>
      </c>
      <c r="AD10" s="476"/>
      <c r="AE10" s="476"/>
      <c r="AF10" s="477"/>
      <c r="AG10" s="476">
        <f>AG11/60</f>
        <v>0</v>
      </c>
      <c r="AH10" s="476"/>
      <c r="AI10" s="475"/>
      <c r="AJ10" s="476">
        <f>AJ11/60</f>
        <v>0</v>
      </c>
      <c r="AK10" s="478" t="s">
        <v>150</v>
      </c>
      <c r="AL10" s="478" t="s">
        <v>151</v>
      </c>
      <c r="AM10" s="478" t="s">
        <v>151</v>
      </c>
      <c r="AN10" s="478" t="s">
        <v>152</v>
      </c>
      <c r="AO10" s="478" t="s">
        <v>152</v>
      </c>
      <c r="AP10" s="478" t="s">
        <v>152</v>
      </c>
      <c r="AQ10" s="478" t="s">
        <v>152</v>
      </c>
      <c r="AR10" s="478" t="s">
        <v>152</v>
      </c>
      <c r="AS10" s="478" t="s">
        <v>152</v>
      </c>
      <c r="AT10" s="478" t="s">
        <v>152</v>
      </c>
      <c r="AU10" s="476"/>
      <c r="AV10" s="476"/>
      <c r="AW10" s="476">
        <f>AW11/60</f>
        <v>0</v>
      </c>
    </row>
    <row r="11" spans="2:50" s="139" customFormat="1" ht="14.25" customHeight="1">
      <c r="B11" s="1118"/>
      <c r="C11" s="1118"/>
      <c r="D11" s="1118"/>
      <c r="E11" s="1118"/>
      <c r="F11" s="1119"/>
      <c r="G11" s="5" t="s">
        <v>6</v>
      </c>
      <c r="H11" s="8"/>
      <c r="I11" s="8">
        <f>SUMIF($G$12:$G$160,"DQA",I12:I160)</f>
        <v>4415</v>
      </c>
      <c r="J11" s="8">
        <f>SUMIF($G$12:$G$160,"DQA",J12:J160)</f>
        <v>10318</v>
      </c>
      <c r="K11" s="480">
        <f>SUM(K12:K160)</f>
        <v>0</v>
      </c>
      <c r="L11" s="20"/>
      <c r="M11" s="20"/>
      <c r="N11" s="20"/>
      <c r="O11" s="20"/>
      <c r="P11" s="20"/>
      <c r="Q11" s="20"/>
      <c r="R11" s="473"/>
      <c r="S11" s="473"/>
      <c r="T11" s="8">
        <f>SUM(T12:T160)</f>
        <v>0</v>
      </c>
      <c r="U11" s="473"/>
      <c r="V11" s="474"/>
      <c r="W11" s="475"/>
      <c r="X11" s="476">
        <f>SUM(X12:X160)</f>
        <v>0</v>
      </c>
      <c r="Z11" s="476"/>
      <c r="AA11" s="476">
        <f>SUM(AA12:AA160)</f>
        <v>0</v>
      </c>
      <c r="AB11" s="476"/>
      <c r="AC11" s="476">
        <f>SUM(AC12:AC160)</f>
        <v>0</v>
      </c>
      <c r="AD11" s="476"/>
      <c r="AE11" s="476"/>
      <c r="AF11" s="477"/>
      <c r="AG11" s="476">
        <f>SUM(AG12:AG160)</f>
        <v>0</v>
      </c>
      <c r="AH11" s="476"/>
      <c r="AI11" s="475"/>
      <c r="AJ11" s="476">
        <f>SUM(AJ12:AJ160)</f>
        <v>0</v>
      </c>
      <c r="AK11" s="481">
        <f t="shared" ref="AK11:AT11" si="0">COUNTIF(AK12:AK1204, "V")</f>
        <v>0</v>
      </c>
      <c r="AL11" s="481">
        <f t="shared" si="0"/>
        <v>0</v>
      </c>
      <c r="AM11" s="481">
        <f t="shared" si="0"/>
        <v>0</v>
      </c>
      <c r="AN11" s="481">
        <f t="shared" si="0"/>
        <v>0</v>
      </c>
      <c r="AO11" s="481">
        <f t="shared" si="0"/>
        <v>0</v>
      </c>
      <c r="AP11" s="481">
        <f t="shared" si="0"/>
        <v>0</v>
      </c>
      <c r="AQ11" s="481">
        <f t="shared" si="0"/>
        <v>0</v>
      </c>
      <c r="AR11" s="481">
        <f t="shared" si="0"/>
        <v>0</v>
      </c>
      <c r="AS11" s="481">
        <f t="shared" si="0"/>
        <v>0</v>
      </c>
      <c r="AT11" s="481">
        <f t="shared" si="0"/>
        <v>0</v>
      </c>
      <c r="AU11" s="476"/>
      <c r="AV11" s="476"/>
      <c r="AW11" s="476">
        <f>SUM(AW12:AW160)</f>
        <v>0</v>
      </c>
    </row>
    <row r="12" spans="2:50" s="139" customFormat="1" ht="13.05" customHeight="1" outlineLevel="1">
      <c r="B12" s="1448" t="s">
        <v>2736</v>
      </c>
      <c r="C12" s="947" t="s">
        <v>2737</v>
      </c>
      <c r="D12" s="740" t="s">
        <v>293</v>
      </c>
      <c r="E12" s="1448" t="s">
        <v>3853</v>
      </c>
      <c r="F12" s="1458" t="s">
        <v>3854</v>
      </c>
      <c r="G12" s="741" t="s">
        <v>8</v>
      </c>
      <c r="H12" s="361" t="s">
        <v>716</v>
      </c>
      <c r="I12" s="640">
        <v>5</v>
      </c>
      <c r="J12" s="640">
        <v>5</v>
      </c>
      <c r="K12" s="482">
        <v>0</v>
      </c>
      <c r="L12" s="440" t="s">
        <v>268</v>
      </c>
      <c r="M12" s="440" t="s">
        <v>268</v>
      </c>
      <c r="N12" s="440" t="s">
        <v>269</v>
      </c>
      <c r="O12" s="440" t="s">
        <v>268</v>
      </c>
      <c r="P12" s="440" t="s">
        <v>269</v>
      </c>
      <c r="Q12" s="440" t="s">
        <v>268</v>
      </c>
      <c r="R12" s="1445" t="s">
        <v>2738</v>
      </c>
      <c r="S12" s="14"/>
      <c r="T12" s="14">
        <f t="shared" ref="T12:T75" si="1">SUMIF(S12,"Y",I12)</f>
        <v>0</v>
      </c>
      <c r="U12" s="13"/>
      <c r="V12" s="123"/>
      <c r="W12" s="14"/>
      <c r="X12" s="14">
        <f t="shared" ref="X12:X75" si="2">T12*W12</f>
        <v>0</v>
      </c>
      <c r="Z12" s="14"/>
      <c r="AA12" s="14">
        <f t="shared" ref="AA12:AA75" si="3">SUMIF(Z12,"Y",K12)*AI12</f>
        <v>0</v>
      </c>
      <c r="AB12" s="14"/>
      <c r="AC12" s="14">
        <f t="shared" ref="AC12:AC75" si="4">COUNTIF(AK12:AT12,"L")*I12</f>
        <v>0</v>
      </c>
      <c r="AD12" s="14"/>
      <c r="AE12" s="14"/>
      <c r="AF12" s="178">
        <v>0</v>
      </c>
      <c r="AG12" s="14">
        <f t="shared" ref="AG12:AG75" si="5">IFERROR(COUNTIF(AK12:AZ12, "S")*I12*AF12,0)</f>
        <v>0</v>
      </c>
      <c r="AH12" s="14"/>
      <c r="AI12" s="14">
        <f t="shared" ref="AI12:AI75" si="6">COUNTIF(AK12:AT12,"V")</f>
        <v>0</v>
      </c>
      <c r="AJ12" s="14">
        <f>X12-AA12-AC12-AG12</f>
        <v>0</v>
      </c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</row>
    <row r="13" spans="2:50" s="139" customFormat="1" ht="13.8" outlineLevel="1">
      <c r="B13" s="1449"/>
      <c r="C13" s="948"/>
      <c r="D13" s="740" t="s">
        <v>294</v>
      </c>
      <c r="E13" s="1449"/>
      <c r="F13" s="1459"/>
      <c r="G13" s="741" t="s">
        <v>8</v>
      </c>
      <c r="H13" s="361" t="s">
        <v>716</v>
      </c>
      <c r="I13" s="640">
        <v>45</v>
      </c>
      <c r="J13" s="640">
        <v>45</v>
      </c>
      <c r="K13" s="482">
        <v>0</v>
      </c>
      <c r="L13" s="440" t="s">
        <v>268</v>
      </c>
      <c r="M13" s="440" t="s">
        <v>268</v>
      </c>
      <c r="N13" s="440" t="s">
        <v>269</v>
      </c>
      <c r="O13" s="440" t="s">
        <v>268</v>
      </c>
      <c r="P13" s="440" t="s">
        <v>269</v>
      </c>
      <c r="Q13" s="440" t="s">
        <v>268</v>
      </c>
      <c r="R13" s="1446"/>
      <c r="S13" s="14"/>
      <c r="T13" s="14">
        <f t="shared" si="1"/>
        <v>0</v>
      </c>
      <c r="U13" s="13"/>
      <c r="V13" s="123"/>
      <c r="W13" s="14"/>
      <c r="X13" s="14">
        <f t="shared" si="2"/>
        <v>0</v>
      </c>
      <c r="Z13" s="14"/>
      <c r="AA13" s="14">
        <f t="shared" si="3"/>
        <v>0</v>
      </c>
      <c r="AB13" s="14"/>
      <c r="AC13" s="14">
        <f t="shared" si="4"/>
        <v>0</v>
      </c>
      <c r="AD13" s="14"/>
      <c r="AE13" s="14"/>
      <c r="AF13" s="178">
        <v>0</v>
      </c>
      <c r="AG13" s="14">
        <f t="shared" si="5"/>
        <v>0</v>
      </c>
      <c r="AH13" s="14"/>
      <c r="AI13" s="14">
        <f t="shared" si="6"/>
        <v>0</v>
      </c>
      <c r="AJ13" s="14">
        <f t="shared" ref="AJ13:AJ76" si="7">X13-AA13-AC13-AG13</f>
        <v>0</v>
      </c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</row>
    <row r="14" spans="2:50" s="139" customFormat="1" ht="13.8" outlineLevel="1">
      <c r="B14" s="1449"/>
      <c r="C14" s="948"/>
      <c r="D14" s="740" t="s">
        <v>295</v>
      </c>
      <c r="E14" s="1449"/>
      <c r="F14" s="1459"/>
      <c r="G14" s="741" t="s">
        <v>8</v>
      </c>
      <c r="H14" s="361" t="s">
        <v>716</v>
      </c>
      <c r="I14" s="640">
        <v>300</v>
      </c>
      <c r="J14" s="640">
        <v>300</v>
      </c>
      <c r="K14" s="482">
        <v>0</v>
      </c>
      <c r="L14" s="440" t="s">
        <v>268</v>
      </c>
      <c r="M14" s="440" t="s">
        <v>268</v>
      </c>
      <c r="N14" s="440" t="s">
        <v>269</v>
      </c>
      <c r="O14" s="440" t="s">
        <v>268</v>
      </c>
      <c r="P14" s="440" t="s">
        <v>269</v>
      </c>
      <c r="Q14" s="440" t="s">
        <v>268</v>
      </c>
      <c r="R14" s="1446"/>
      <c r="S14" s="14"/>
      <c r="T14" s="14">
        <f t="shared" si="1"/>
        <v>0</v>
      </c>
      <c r="U14" s="13"/>
      <c r="V14" s="123"/>
      <c r="W14" s="14"/>
      <c r="X14" s="14">
        <f t="shared" si="2"/>
        <v>0</v>
      </c>
      <c r="Z14" s="14"/>
      <c r="AA14" s="14">
        <f t="shared" si="3"/>
        <v>0</v>
      </c>
      <c r="AB14" s="14"/>
      <c r="AC14" s="14">
        <f t="shared" si="4"/>
        <v>0</v>
      </c>
      <c r="AD14" s="14"/>
      <c r="AE14" s="14"/>
      <c r="AF14" s="178">
        <v>0</v>
      </c>
      <c r="AG14" s="14">
        <f t="shared" si="5"/>
        <v>0</v>
      </c>
      <c r="AH14" s="14"/>
      <c r="AI14" s="14">
        <f t="shared" si="6"/>
        <v>0</v>
      </c>
      <c r="AJ14" s="14">
        <f t="shared" si="7"/>
        <v>0</v>
      </c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</row>
    <row r="15" spans="2:50" s="139" customFormat="1" ht="13.8" outlineLevel="1">
      <c r="B15" s="1449"/>
      <c r="C15" s="948"/>
      <c r="D15" s="740" t="s">
        <v>527</v>
      </c>
      <c r="E15" s="1449"/>
      <c r="F15" s="1459"/>
      <c r="G15" s="741" t="s">
        <v>8</v>
      </c>
      <c r="H15" s="361" t="s">
        <v>716</v>
      </c>
      <c r="I15" s="640">
        <v>20</v>
      </c>
      <c r="J15" s="640">
        <v>0</v>
      </c>
      <c r="K15" s="482">
        <v>0</v>
      </c>
      <c r="L15" s="440" t="s">
        <v>268</v>
      </c>
      <c r="M15" s="440" t="s">
        <v>268</v>
      </c>
      <c r="N15" s="440" t="s">
        <v>269</v>
      </c>
      <c r="O15" s="440" t="s">
        <v>268</v>
      </c>
      <c r="P15" s="440" t="s">
        <v>269</v>
      </c>
      <c r="Q15" s="440" t="s">
        <v>268</v>
      </c>
      <c r="R15" s="1446"/>
      <c r="S15" s="14"/>
      <c r="T15" s="14">
        <f t="shared" si="1"/>
        <v>0</v>
      </c>
      <c r="U15" s="13"/>
      <c r="V15" s="123"/>
      <c r="W15" s="14"/>
      <c r="X15" s="14">
        <f t="shared" si="2"/>
        <v>0</v>
      </c>
      <c r="Z15" s="14"/>
      <c r="AA15" s="14">
        <f t="shared" si="3"/>
        <v>0</v>
      </c>
      <c r="AB15" s="14"/>
      <c r="AC15" s="14">
        <f t="shared" si="4"/>
        <v>0</v>
      </c>
      <c r="AD15" s="14"/>
      <c r="AE15" s="14"/>
      <c r="AF15" s="178">
        <v>0</v>
      </c>
      <c r="AG15" s="14">
        <f t="shared" si="5"/>
        <v>0</v>
      </c>
      <c r="AH15" s="14"/>
      <c r="AI15" s="14">
        <f t="shared" si="6"/>
        <v>0</v>
      </c>
      <c r="AJ15" s="14">
        <f t="shared" si="7"/>
        <v>0</v>
      </c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</row>
    <row r="16" spans="2:50" s="139" customFormat="1" ht="13.8" outlineLevel="1">
      <c r="B16" s="1449"/>
      <c r="C16" s="948"/>
      <c r="D16" s="740" t="s">
        <v>533</v>
      </c>
      <c r="E16" s="1449"/>
      <c r="F16" s="1459"/>
      <c r="G16" s="741" t="s">
        <v>8</v>
      </c>
      <c r="H16" s="361" t="s">
        <v>716</v>
      </c>
      <c r="I16" s="640">
        <v>30</v>
      </c>
      <c r="J16" s="640">
        <v>30</v>
      </c>
      <c r="K16" s="482">
        <v>0</v>
      </c>
      <c r="L16" s="440" t="s">
        <v>268</v>
      </c>
      <c r="M16" s="440" t="s">
        <v>268</v>
      </c>
      <c r="N16" s="440" t="s">
        <v>269</v>
      </c>
      <c r="O16" s="440" t="s">
        <v>268</v>
      </c>
      <c r="P16" s="440" t="s">
        <v>269</v>
      </c>
      <c r="Q16" s="440" t="s">
        <v>268</v>
      </c>
      <c r="R16" s="1446"/>
      <c r="S16" s="14"/>
      <c r="T16" s="14">
        <f t="shared" si="1"/>
        <v>0</v>
      </c>
      <c r="U16" s="13"/>
      <c r="V16" s="123"/>
      <c r="W16" s="14"/>
      <c r="X16" s="14">
        <f t="shared" si="2"/>
        <v>0</v>
      </c>
      <c r="Z16" s="14"/>
      <c r="AA16" s="14">
        <f t="shared" si="3"/>
        <v>0</v>
      </c>
      <c r="AB16" s="14"/>
      <c r="AC16" s="14">
        <f t="shared" si="4"/>
        <v>0</v>
      </c>
      <c r="AD16" s="14"/>
      <c r="AE16" s="14"/>
      <c r="AF16" s="178">
        <v>0</v>
      </c>
      <c r="AG16" s="14">
        <f t="shared" si="5"/>
        <v>0</v>
      </c>
      <c r="AH16" s="14"/>
      <c r="AI16" s="14">
        <f t="shared" si="6"/>
        <v>0</v>
      </c>
      <c r="AJ16" s="14">
        <f t="shared" si="7"/>
        <v>0</v>
      </c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</row>
    <row r="17" spans="2:49" s="139" customFormat="1" ht="13.8" outlineLevel="1">
      <c r="B17" s="1449"/>
      <c r="C17" s="948"/>
      <c r="D17" s="740" t="s">
        <v>2739</v>
      </c>
      <c r="E17" s="1449"/>
      <c r="F17" s="1459"/>
      <c r="G17" s="741" t="s">
        <v>8</v>
      </c>
      <c r="H17" s="361" t="s">
        <v>716</v>
      </c>
      <c r="I17" s="640">
        <v>20</v>
      </c>
      <c r="J17" s="640">
        <v>20</v>
      </c>
      <c r="K17" s="482">
        <v>0</v>
      </c>
      <c r="L17" s="440" t="s">
        <v>268</v>
      </c>
      <c r="M17" s="440" t="s">
        <v>268</v>
      </c>
      <c r="N17" s="440" t="s">
        <v>269</v>
      </c>
      <c r="O17" s="440" t="s">
        <v>268</v>
      </c>
      <c r="P17" s="440" t="s">
        <v>269</v>
      </c>
      <c r="Q17" s="440" t="s">
        <v>268</v>
      </c>
      <c r="R17" s="1446"/>
      <c r="S17" s="14"/>
      <c r="T17" s="14">
        <f t="shared" si="1"/>
        <v>0</v>
      </c>
      <c r="U17" s="13"/>
      <c r="V17" s="123"/>
      <c r="W17" s="14"/>
      <c r="X17" s="14">
        <f t="shared" si="2"/>
        <v>0</v>
      </c>
      <c r="Z17" s="14"/>
      <c r="AA17" s="14">
        <f t="shared" si="3"/>
        <v>0</v>
      </c>
      <c r="AB17" s="14"/>
      <c r="AC17" s="14">
        <f t="shared" si="4"/>
        <v>0</v>
      </c>
      <c r="AD17" s="14"/>
      <c r="AE17" s="14"/>
      <c r="AF17" s="178">
        <v>0</v>
      </c>
      <c r="AG17" s="14">
        <f t="shared" si="5"/>
        <v>0</v>
      </c>
      <c r="AH17" s="14"/>
      <c r="AI17" s="14">
        <f t="shared" si="6"/>
        <v>0</v>
      </c>
      <c r="AJ17" s="14">
        <f t="shared" si="7"/>
        <v>0</v>
      </c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</row>
    <row r="18" spans="2:49" s="139" customFormat="1" ht="13.8" outlineLevel="1">
      <c r="B18" s="1449"/>
      <c r="C18" s="948"/>
      <c r="D18" s="740" t="s">
        <v>534</v>
      </c>
      <c r="E18" s="1449"/>
      <c r="F18" s="1459"/>
      <c r="G18" s="741" t="s">
        <v>8</v>
      </c>
      <c r="H18" s="361" t="s">
        <v>716</v>
      </c>
      <c r="I18" s="640">
        <v>30</v>
      </c>
      <c r="J18" s="640">
        <v>30</v>
      </c>
      <c r="K18" s="482">
        <v>0</v>
      </c>
      <c r="L18" s="440" t="s">
        <v>268</v>
      </c>
      <c r="M18" s="440" t="s">
        <v>268</v>
      </c>
      <c r="N18" s="440" t="s">
        <v>269</v>
      </c>
      <c r="O18" s="440" t="s">
        <v>268</v>
      </c>
      <c r="P18" s="440" t="s">
        <v>269</v>
      </c>
      <c r="Q18" s="440" t="s">
        <v>268</v>
      </c>
      <c r="R18" s="1446"/>
      <c r="S18" s="14"/>
      <c r="T18" s="14">
        <f t="shared" si="1"/>
        <v>0</v>
      </c>
      <c r="U18" s="13"/>
      <c r="V18" s="123"/>
      <c r="W18" s="14"/>
      <c r="X18" s="14">
        <f t="shared" si="2"/>
        <v>0</v>
      </c>
      <c r="Z18" s="14"/>
      <c r="AA18" s="14">
        <f t="shared" si="3"/>
        <v>0</v>
      </c>
      <c r="AB18" s="14"/>
      <c r="AC18" s="14">
        <f t="shared" si="4"/>
        <v>0</v>
      </c>
      <c r="AD18" s="14"/>
      <c r="AE18" s="14"/>
      <c r="AF18" s="178">
        <v>0</v>
      </c>
      <c r="AG18" s="14">
        <f t="shared" si="5"/>
        <v>0</v>
      </c>
      <c r="AH18" s="14"/>
      <c r="AI18" s="14">
        <f t="shared" si="6"/>
        <v>0</v>
      </c>
      <c r="AJ18" s="14">
        <f t="shared" si="7"/>
        <v>0</v>
      </c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</row>
    <row r="19" spans="2:49" s="139" customFormat="1" ht="13.8" outlineLevel="1">
      <c r="B19" s="1449"/>
      <c r="C19" s="948"/>
      <c r="D19" s="740" t="s">
        <v>535</v>
      </c>
      <c r="E19" s="1449"/>
      <c r="F19" s="1459"/>
      <c r="G19" s="741" t="s">
        <v>8</v>
      </c>
      <c r="H19" s="361" t="s">
        <v>716</v>
      </c>
      <c r="I19" s="640">
        <v>10</v>
      </c>
      <c r="J19" s="640">
        <v>10</v>
      </c>
      <c r="K19" s="482">
        <v>0</v>
      </c>
      <c r="L19" s="440" t="s">
        <v>268</v>
      </c>
      <c r="M19" s="440" t="s">
        <v>268</v>
      </c>
      <c r="N19" s="440" t="s">
        <v>269</v>
      </c>
      <c r="O19" s="440" t="s">
        <v>268</v>
      </c>
      <c r="P19" s="440" t="s">
        <v>269</v>
      </c>
      <c r="Q19" s="440" t="s">
        <v>268</v>
      </c>
      <c r="R19" s="1446"/>
      <c r="S19" s="14"/>
      <c r="T19" s="14">
        <f t="shared" si="1"/>
        <v>0</v>
      </c>
      <c r="U19" s="13"/>
      <c r="V19" s="123"/>
      <c r="W19" s="14"/>
      <c r="X19" s="14">
        <f t="shared" si="2"/>
        <v>0</v>
      </c>
      <c r="Z19" s="14"/>
      <c r="AA19" s="14">
        <f t="shared" si="3"/>
        <v>0</v>
      </c>
      <c r="AB19" s="14"/>
      <c r="AC19" s="14">
        <f t="shared" si="4"/>
        <v>0</v>
      </c>
      <c r="AD19" s="14"/>
      <c r="AE19" s="14"/>
      <c r="AF19" s="178">
        <v>0</v>
      </c>
      <c r="AG19" s="14">
        <f t="shared" si="5"/>
        <v>0</v>
      </c>
      <c r="AH19" s="14"/>
      <c r="AI19" s="14">
        <f t="shared" si="6"/>
        <v>0</v>
      </c>
      <c r="AJ19" s="14">
        <f t="shared" si="7"/>
        <v>0</v>
      </c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</row>
    <row r="20" spans="2:49" s="139" customFormat="1" ht="13.8" outlineLevel="1">
      <c r="B20" s="1449"/>
      <c r="C20" s="948"/>
      <c r="D20" s="740" t="s">
        <v>536</v>
      </c>
      <c r="E20" s="1449"/>
      <c r="F20" s="1459"/>
      <c r="G20" s="741" t="s">
        <v>8</v>
      </c>
      <c r="H20" s="361" t="s">
        <v>716</v>
      </c>
      <c r="I20" s="640">
        <v>10</v>
      </c>
      <c r="J20" s="640">
        <v>10</v>
      </c>
      <c r="K20" s="482">
        <v>0</v>
      </c>
      <c r="L20" s="440" t="s">
        <v>268</v>
      </c>
      <c r="M20" s="440" t="s">
        <v>268</v>
      </c>
      <c r="N20" s="440" t="s">
        <v>269</v>
      </c>
      <c r="O20" s="440" t="s">
        <v>268</v>
      </c>
      <c r="P20" s="440" t="s">
        <v>269</v>
      </c>
      <c r="Q20" s="440" t="s">
        <v>268</v>
      </c>
      <c r="R20" s="1446"/>
      <c r="S20" s="14"/>
      <c r="T20" s="14">
        <f t="shared" si="1"/>
        <v>0</v>
      </c>
      <c r="U20" s="13"/>
      <c r="V20" s="123"/>
      <c r="W20" s="14"/>
      <c r="X20" s="14">
        <f t="shared" si="2"/>
        <v>0</v>
      </c>
      <c r="Z20" s="14"/>
      <c r="AA20" s="14">
        <f t="shared" si="3"/>
        <v>0</v>
      </c>
      <c r="AB20" s="14"/>
      <c r="AC20" s="14">
        <f t="shared" si="4"/>
        <v>0</v>
      </c>
      <c r="AD20" s="14"/>
      <c r="AE20" s="14"/>
      <c r="AF20" s="178">
        <v>0</v>
      </c>
      <c r="AG20" s="14">
        <f t="shared" si="5"/>
        <v>0</v>
      </c>
      <c r="AH20" s="14"/>
      <c r="AI20" s="14">
        <f t="shared" si="6"/>
        <v>0</v>
      </c>
      <c r="AJ20" s="14">
        <f t="shared" si="7"/>
        <v>0</v>
      </c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</row>
    <row r="21" spans="2:49" s="139" customFormat="1" ht="13.8" outlineLevel="1">
      <c r="B21" s="1449"/>
      <c r="C21" s="948"/>
      <c r="D21" s="740" t="s">
        <v>537</v>
      </c>
      <c r="E21" s="1449"/>
      <c r="F21" s="1459"/>
      <c r="G21" s="741" t="s">
        <v>8</v>
      </c>
      <c r="H21" s="361" t="s">
        <v>716</v>
      </c>
      <c r="I21" s="640">
        <v>10</v>
      </c>
      <c r="J21" s="640">
        <v>10</v>
      </c>
      <c r="K21" s="482">
        <v>0</v>
      </c>
      <c r="L21" s="440" t="s">
        <v>268</v>
      </c>
      <c r="M21" s="440" t="s">
        <v>268</v>
      </c>
      <c r="N21" s="440" t="s">
        <v>269</v>
      </c>
      <c r="O21" s="440" t="s">
        <v>268</v>
      </c>
      <c r="P21" s="440" t="s">
        <v>269</v>
      </c>
      <c r="Q21" s="440" t="s">
        <v>268</v>
      </c>
      <c r="R21" s="1446"/>
      <c r="S21" s="14"/>
      <c r="T21" s="14">
        <f t="shared" si="1"/>
        <v>0</v>
      </c>
      <c r="U21" s="13"/>
      <c r="V21" s="123"/>
      <c r="W21" s="14"/>
      <c r="X21" s="14">
        <f t="shared" si="2"/>
        <v>0</v>
      </c>
      <c r="Z21" s="14"/>
      <c r="AA21" s="14">
        <f t="shared" si="3"/>
        <v>0</v>
      </c>
      <c r="AB21" s="14"/>
      <c r="AC21" s="14">
        <f t="shared" si="4"/>
        <v>0</v>
      </c>
      <c r="AD21" s="14"/>
      <c r="AE21" s="14"/>
      <c r="AF21" s="178">
        <v>0</v>
      </c>
      <c r="AG21" s="14">
        <f t="shared" si="5"/>
        <v>0</v>
      </c>
      <c r="AH21" s="14"/>
      <c r="AI21" s="14">
        <f t="shared" si="6"/>
        <v>0</v>
      </c>
      <c r="AJ21" s="14">
        <f t="shared" si="7"/>
        <v>0</v>
      </c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</row>
    <row r="22" spans="2:49" s="139" customFormat="1" ht="13.8" outlineLevel="1">
      <c r="B22" s="1449"/>
      <c r="C22" s="948"/>
      <c r="D22" s="740" t="s">
        <v>538</v>
      </c>
      <c r="E22" s="1449"/>
      <c r="F22" s="1459"/>
      <c r="G22" s="741" t="s">
        <v>8</v>
      </c>
      <c r="H22" s="361" t="s">
        <v>716</v>
      </c>
      <c r="I22" s="640">
        <v>50</v>
      </c>
      <c r="J22" s="640">
        <v>50</v>
      </c>
      <c r="K22" s="482">
        <v>0</v>
      </c>
      <c r="L22" s="440" t="s">
        <v>268</v>
      </c>
      <c r="M22" s="440" t="s">
        <v>268</v>
      </c>
      <c r="N22" s="440" t="s">
        <v>269</v>
      </c>
      <c r="O22" s="440" t="s">
        <v>268</v>
      </c>
      <c r="P22" s="440" t="s">
        <v>269</v>
      </c>
      <c r="Q22" s="440" t="s">
        <v>268</v>
      </c>
      <c r="R22" s="1446"/>
      <c r="S22" s="14"/>
      <c r="T22" s="14">
        <f t="shared" si="1"/>
        <v>0</v>
      </c>
      <c r="U22" s="13"/>
      <c r="V22" s="123"/>
      <c r="W22" s="14"/>
      <c r="X22" s="14">
        <f t="shared" si="2"/>
        <v>0</v>
      </c>
      <c r="Z22" s="14"/>
      <c r="AA22" s="14">
        <f t="shared" si="3"/>
        <v>0</v>
      </c>
      <c r="AB22" s="14"/>
      <c r="AC22" s="14">
        <f t="shared" si="4"/>
        <v>0</v>
      </c>
      <c r="AD22" s="14"/>
      <c r="AE22" s="14"/>
      <c r="AF22" s="178">
        <v>0</v>
      </c>
      <c r="AG22" s="14">
        <f t="shared" si="5"/>
        <v>0</v>
      </c>
      <c r="AH22" s="14"/>
      <c r="AI22" s="14">
        <f t="shared" si="6"/>
        <v>0</v>
      </c>
      <c r="AJ22" s="14">
        <f t="shared" si="7"/>
        <v>0</v>
      </c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</row>
    <row r="23" spans="2:49" s="139" customFormat="1" ht="13.8" outlineLevel="1">
      <c r="B23" s="1449"/>
      <c r="C23" s="948"/>
      <c r="D23" s="740" t="s">
        <v>539</v>
      </c>
      <c r="E23" s="1449"/>
      <c r="F23" s="1459"/>
      <c r="G23" s="741" t="s">
        <v>8</v>
      </c>
      <c r="H23" s="361" t="s">
        <v>716</v>
      </c>
      <c r="I23" s="640">
        <v>15</v>
      </c>
      <c r="J23" s="640">
        <v>15</v>
      </c>
      <c r="K23" s="482">
        <v>0</v>
      </c>
      <c r="L23" s="440" t="s">
        <v>268</v>
      </c>
      <c r="M23" s="440" t="s">
        <v>268</v>
      </c>
      <c r="N23" s="440" t="s">
        <v>269</v>
      </c>
      <c r="O23" s="440" t="s">
        <v>268</v>
      </c>
      <c r="P23" s="440" t="s">
        <v>269</v>
      </c>
      <c r="Q23" s="440" t="s">
        <v>268</v>
      </c>
      <c r="R23" s="1446"/>
      <c r="S23" s="14"/>
      <c r="T23" s="14">
        <f t="shared" si="1"/>
        <v>0</v>
      </c>
      <c r="U23" s="13"/>
      <c r="V23" s="123"/>
      <c r="W23" s="14"/>
      <c r="X23" s="14">
        <f t="shared" si="2"/>
        <v>0</v>
      </c>
      <c r="Z23" s="14"/>
      <c r="AA23" s="14">
        <f t="shared" si="3"/>
        <v>0</v>
      </c>
      <c r="AB23" s="14"/>
      <c r="AC23" s="14">
        <f t="shared" si="4"/>
        <v>0</v>
      </c>
      <c r="AD23" s="14"/>
      <c r="AE23" s="14"/>
      <c r="AF23" s="178">
        <v>0</v>
      </c>
      <c r="AG23" s="14">
        <f t="shared" si="5"/>
        <v>0</v>
      </c>
      <c r="AH23" s="14"/>
      <c r="AI23" s="14">
        <f t="shared" si="6"/>
        <v>0</v>
      </c>
      <c r="AJ23" s="14">
        <f t="shared" si="7"/>
        <v>0</v>
      </c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</row>
    <row r="24" spans="2:49" s="139" customFormat="1" ht="13.8" outlineLevel="1">
      <c r="B24" s="1450"/>
      <c r="C24" s="949"/>
      <c r="D24" s="740" t="s">
        <v>3345</v>
      </c>
      <c r="E24" s="1450"/>
      <c r="F24" s="1460"/>
      <c r="G24" s="741" t="s">
        <v>8</v>
      </c>
      <c r="H24" s="361" t="s">
        <v>716</v>
      </c>
      <c r="I24" s="640">
        <v>15</v>
      </c>
      <c r="J24" s="640">
        <v>15</v>
      </c>
      <c r="K24" s="482">
        <v>0</v>
      </c>
      <c r="L24" s="440" t="s">
        <v>268</v>
      </c>
      <c r="M24" s="440" t="s">
        <v>268</v>
      </c>
      <c r="N24" s="440" t="s">
        <v>269</v>
      </c>
      <c r="O24" s="440" t="s">
        <v>268</v>
      </c>
      <c r="P24" s="440" t="s">
        <v>269</v>
      </c>
      <c r="Q24" s="440" t="s">
        <v>268</v>
      </c>
      <c r="R24" s="1447"/>
      <c r="S24" s="14"/>
      <c r="T24" s="14">
        <f>SUMIF(S24,"Y",I24)</f>
        <v>0</v>
      </c>
      <c r="U24" s="13"/>
      <c r="V24" s="123"/>
      <c r="W24" s="14"/>
      <c r="X24" s="14">
        <f>T24*W24</f>
        <v>0</v>
      </c>
      <c r="Z24" s="14"/>
      <c r="AA24" s="14">
        <f>SUMIF(Z24,"Y",K24)*AI24</f>
        <v>0</v>
      </c>
      <c r="AB24" s="14"/>
      <c r="AC24" s="14">
        <f>COUNTIF(AK24:AT24,"L")*I24</f>
        <v>0</v>
      </c>
      <c r="AD24" s="14"/>
      <c r="AE24" s="14"/>
      <c r="AF24" s="178">
        <v>0</v>
      </c>
      <c r="AG24" s="14">
        <f>IFERROR(COUNTIF(AK24:AZ24, "S")*I24*AF24,0)</f>
        <v>0</v>
      </c>
      <c r="AH24" s="14"/>
      <c r="AI24" s="14">
        <f>COUNTIF(AK24:AT24,"V")</f>
        <v>0</v>
      </c>
      <c r="AJ24" s="14">
        <f>X24-AA24-AC24-AG24</f>
        <v>0</v>
      </c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</row>
    <row r="25" spans="2:49" s="139" customFormat="1" ht="13.05" customHeight="1" outlineLevel="1">
      <c r="B25" s="1451" t="s">
        <v>2740</v>
      </c>
      <c r="C25" s="964" t="s">
        <v>2741</v>
      </c>
      <c r="D25" s="740" t="s">
        <v>293</v>
      </c>
      <c r="E25" s="1444" t="s">
        <v>2742</v>
      </c>
      <c r="F25" s="1444" t="s">
        <v>2743</v>
      </c>
      <c r="G25" s="741" t="s">
        <v>8</v>
      </c>
      <c r="H25" s="361" t="s">
        <v>716</v>
      </c>
      <c r="I25" s="640">
        <v>5</v>
      </c>
      <c r="J25" s="640">
        <v>5</v>
      </c>
      <c r="K25" s="482">
        <v>0</v>
      </c>
      <c r="L25" s="441" t="s">
        <v>268</v>
      </c>
      <c r="M25" s="441" t="s">
        <v>268</v>
      </c>
      <c r="N25" s="441" t="s">
        <v>269</v>
      </c>
      <c r="O25" s="441" t="s">
        <v>268</v>
      </c>
      <c r="P25" s="441" t="s">
        <v>268</v>
      </c>
      <c r="Q25" s="440" t="s">
        <v>268</v>
      </c>
      <c r="R25" s="1445" t="s">
        <v>2744</v>
      </c>
      <c r="S25" s="32"/>
      <c r="T25" s="14">
        <f t="shared" si="1"/>
        <v>0</v>
      </c>
      <c r="U25" s="15"/>
      <c r="V25" s="124"/>
      <c r="W25" s="32"/>
      <c r="X25" s="32">
        <f>T25*W25</f>
        <v>0</v>
      </c>
      <c r="Z25" s="32"/>
      <c r="AA25" s="14">
        <f t="shared" si="3"/>
        <v>0</v>
      </c>
      <c r="AB25" s="32"/>
      <c r="AC25" s="14">
        <f t="shared" si="4"/>
        <v>0</v>
      </c>
      <c r="AD25" s="14"/>
      <c r="AE25" s="14"/>
      <c r="AF25" s="178">
        <v>0</v>
      </c>
      <c r="AG25" s="14">
        <f t="shared" si="5"/>
        <v>0</v>
      </c>
      <c r="AH25" s="14"/>
      <c r="AI25" s="14">
        <f t="shared" si="6"/>
        <v>0</v>
      </c>
      <c r="AJ25" s="14">
        <f t="shared" si="7"/>
        <v>0</v>
      </c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14"/>
      <c r="AV25" s="14"/>
      <c r="AW25" s="14"/>
    </row>
    <row r="26" spans="2:49" s="139" customFormat="1" ht="13.8" outlineLevel="1">
      <c r="B26" s="1451"/>
      <c r="C26" s="964"/>
      <c r="D26" s="740" t="s">
        <v>296</v>
      </c>
      <c r="E26" s="1444"/>
      <c r="F26" s="1444"/>
      <c r="G26" s="741" t="s">
        <v>8</v>
      </c>
      <c r="H26" s="361" t="s">
        <v>716</v>
      </c>
      <c r="I26" s="640">
        <v>35</v>
      </c>
      <c r="J26" s="640">
        <v>35</v>
      </c>
      <c r="K26" s="482">
        <v>0</v>
      </c>
      <c r="L26" s="441" t="s">
        <v>268</v>
      </c>
      <c r="M26" s="441" t="s">
        <v>268</v>
      </c>
      <c r="N26" s="441" t="s">
        <v>269</v>
      </c>
      <c r="O26" s="441" t="s">
        <v>268</v>
      </c>
      <c r="P26" s="441" t="s">
        <v>268</v>
      </c>
      <c r="Q26" s="440" t="s">
        <v>268</v>
      </c>
      <c r="R26" s="1446"/>
      <c r="S26" s="32"/>
      <c r="T26" s="14">
        <f t="shared" si="1"/>
        <v>0</v>
      </c>
      <c r="U26" s="15"/>
      <c r="V26" s="124"/>
      <c r="W26" s="32"/>
      <c r="X26" s="32">
        <f>T26*W26</f>
        <v>0</v>
      </c>
      <c r="Z26" s="32"/>
      <c r="AA26" s="14">
        <f t="shared" si="3"/>
        <v>0</v>
      </c>
      <c r="AB26" s="32"/>
      <c r="AC26" s="14">
        <f t="shared" si="4"/>
        <v>0</v>
      </c>
      <c r="AD26" s="14"/>
      <c r="AE26" s="14"/>
      <c r="AF26" s="178">
        <v>0</v>
      </c>
      <c r="AG26" s="14">
        <f t="shared" si="5"/>
        <v>0</v>
      </c>
      <c r="AH26" s="14"/>
      <c r="AI26" s="14">
        <f>COUNTIF(AK26:AT26,"V")</f>
        <v>0</v>
      </c>
      <c r="AJ26" s="14">
        <f>X26-AA26-AC26-AG26</f>
        <v>0</v>
      </c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14"/>
      <c r="AV26" s="14"/>
      <c r="AW26" s="14"/>
    </row>
    <row r="27" spans="2:49" s="139" customFormat="1" ht="13.8" outlineLevel="1">
      <c r="B27" s="1451"/>
      <c r="C27" s="964"/>
      <c r="D27" s="740" t="s">
        <v>732</v>
      </c>
      <c r="E27" s="1444"/>
      <c r="F27" s="1444"/>
      <c r="G27" s="741" t="s">
        <v>8</v>
      </c>
      <c r="H27" s="361" t="s">
        <v>716</v>
      </c>
      <c r="I27" s="640">
        <v>30</v>
      </c>
      <c r="J27" s="640">
        <v>0</v>
      </c>
      <c r="K27" s="482">
        <v>0</v>
      </c>
      <c r="L27" s="441" t="s">
        <v>268</v>
      </c>
      <c r="M27" s="441" t="s">
        <v>268</v>
      </c>
      <c r="N27" s="441" t="s">
        <v>269</v>
      </c>
      <c r="O27" s="441" t="s">
        <v>268</v>
      </c>
      <c r="P27" s="441" t="s">
        <v>268</v>
      </c>
      <c r="Q27" s="440" t="s">
        <v>268</v>
      </c>
      <c r="R27" s="1446"/>
      <c r="S27" s="32"/>
      <c r="T27" s="14">
        <f t="shared" si="1"/>
        <v>0</v>
      </c>
      <c r="U27" s="15"/>
      <c r="V27" s="124"/>
      <c r="W27" s="32"/>
      <c r="X27" s="32">
        <f>T27*W27</f>
        <v>0</v>
      </c>
      <c r="Z27" s="32"/>
      <c r="AA27" s="14">
        <f t="shared" si="3"/>
        <v>0</v>
      </c>
      <c r="AB27" s="32"/>
      <c r="AC27" s="14">
        <f t="shared" si="4"/>
        <v>0</v>
      </c>
      <c r="AD27" s="14"/>
      <c r="AE27" s="14"/>
      <c r="AF27" s="178">
        <v>0</v>
      </c>
      <c r="AG27" s="14">
        <f t="shared" si="5"/>
        <v>0</v>
      </c>
      <c r="AH27" s="14"/>
      <c r="AI27" s="14">
        <f>COUNTIF(AK27:AT27,"V")</f>
        <v>0</v>
      </c>
      <c r="AJ27" s="14">
        <f>X27-AA27-AC27-AG27</f>
        <v>0</v>
      </c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14"/>
      <c r="AV27" s="14"/>
      <c r="AW27" s="14"/>
    </row>
    <row r="28" spans="2:49" s="139" customFormat="1" ht="13.8" outlineLevel="1">
      <c r="B28" s="1451"/>
      <c r="C28" s="964"/>
      <c r="D28" s="740" t="s">
        <v>2745</v>
      </c>
      <c r="E28" s="1444"/>
      <c r="F28" s="1444"/>
      <c r="G28" s="741" t="s">
        <v>8</v>
      </c>
      <c r="H28" s="361" t="s">
        <v>716</v>
      </c>
      <c r="I28" s="640">
        <v>35</v>
      </c>
      <c r="J28" s="640">
        <v>35</v>
      </c>
      <c r="K28" s="482">
        <v>0</v>
      </c>
      <c r="L28" s="441" t="s">
        <v>268</v>
      </c>
      <c r="M28" s="441" t="s">
        <v>268</v>
      </c>
      <c r="N28" s="441" t="s">
        <v>269</v>
      </c>
      <c r="O28" s="441" t="s">
        <v>268</v>
      </c>
      <c r="P28" s="441" t="s">
        <v>268</v>
      </c>
      <c r="Q28" s="440" t="s">
        <v>268</v>
      </c>
      <c r="R28" s="1446"/>
      <c r="S28" s="14"/>
      <c r="T28" s="14">
        <f t="shared" si="1"/>
        <v>0</v>
      </c>
      <c r="U28" s="13"/>
      <c r="V28" s="123"/>
      <c r="W28" s="14"/>
      <c r="X28" s="14">
        <f t="shared" si="2"/>
        <v>0</v>
      </c>
      <c r="Z28" s="14"/>
      <c r="AA28" s="14">
        <f t="shared" si="3"/>
        <v>0</v>
      </c>
      <c r="AB28" s="14"/>
      <c r="AC28" s="14">
        <f t="shared" si="4"/>
        <v>0</v>
      </c>
      <c r="AD28" s="14"/>
      <c r="AE28" s="14"/>
      <c r="AF28" s="178">
        <v>0</v>
      </c>
      <c r="AG28" s="14">
        <f t="shared" si="5"/>
        <v>0</v>
      </c>
      <c r="AH28" s="14"/>
      <c r="AI28" s="14">
        <f t="shared" si="6"/>
        <v>0</v>
      </c>
      <c r="AJ28" s="14">
        <f t="shared" si="7"/>
        <v>0</v>
      </c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</row>
    <row r="29" spans="2:49" s="139" customFormat="1" ht="13.8" outlineLevel="1">
      <c r="B29" s="1451"/>
      <c r="C29" s="964"/>
      <c r="D29" s="740" t="s">
        <v>2746</v>
      </c>
      <c r="E29" s="1444"/>
      <c r="F29" s="1444"/>
      <c r="G29" s="741" t="s">
        <v>8</v>
      </c>
      <c r="H29" s="361" t="s">
        <v>716</v>
      </c>
      <c r="I29" s="640">
        <v>30</v>
      </c>
      <c r="J29" s="640">
        <v>30</v>
      </c>
      <c r="K29" s="482">
        <v>0</v>
      </c>
      <c r="L29" s="441" t="s">
        <v>268</v>
      </c>
      <c r="M29" s="441" t="s">
        <v>268</v>
      </c>
      <c r="N29" s="441" t="s">
        <v>269</v>
      </c>
      <c r="O29" s="441" t="s">
        <v>268</v>
      </c>
      <c r="P29" s="441" t="s">
        <v>268</v>
      </c>
      <c r="Q29" s="440" t="s">
        <v>268</v>
      </c>
      <c r="R29" s="1446"/>
      <c r="S29" s="14"/>
      <c r="T29" s="14">
        <f t="shared" si="1"/>
        <v>0</v>
      </c>
      <c r="U29" s="13"/>
      <c r="V29" s="123"/>
      <c r="W29" s="14"/>
      <c r="X29" s="14">
        <f t="shared" si="2"/>
        <v>0</v>
      </c>
      <c r="Z29" s="14"/>
      <c r="AA29" s="14">
        <f t="shared" si="3"/>
        <v>0</v>
      </c>
      <c r="AB29" s="14"/>
      <c r="AC29" s="14">
        <f t="shared" si="4"/>
        <v>0</v>
      </c>
      <c r="AD29" s="14"/>
      <c r="AE29" s="14"/>
      <c r="AF29" s="178">
        <v>0</v>
      </c>
      <c r="AG29" s="14">
        <f t="shared" si="5"/>
        <v>0</v>
      </c>
      <c r="AH29" s="14"/>
      <c r="AI29" s="14">
        <f t="shared" si="6"/>
        <v>0</v>
      </c>
      <c r="AJ29" s="14">
        <f t="shared" si="7"/>
        <v>0</v>
      </c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</row>
    <row r="30" spans="2:49" s="139" customFormat="1" ht="13.8" outlineLevel="1">
      <c r="B30" s="1451"/>
      <c r="C30" s="964"/>
      <c r="D30" s="740" t="s">
        <v>297</v>
      </c>
      <c r="E30" s="1444"/>
      <c r="F30" s="1444"/>
      <c r="G30" s="741" t="s">
        <v>8</v>
      </c>
      <c r="H30" s="361" t="s">
        <v>716</v>
      </c>
      <c r="I30" s="640">
        <v>10</v>
      </c>
      <c r="J30" s="640">
        <v>30</v>
      </c>
      <c r="K30" s="482">
        <v>0</v>
      </c>
      <c r="L30" s="441" t="s">
        <v>268</v>
      </c>
      <c r="M30" s="441" t="s">
        <v>268</v>
      </c>
      <c r="N30" s="441" t="s">
        <v>269</v>
      </c>
      <c r="O30" s="441" t="s">
        <v>268</v>
      </c>
      <c r="P30" s="441" t="s">
        <v>268</v>
      </c>
      <c r="Q30" s="440" t="s">
        <v>268</v>
      </c>
      <c r="R30" s="1446"/>
      <c r="S30" s="14"/>
      <c r="T30" s="14">
        <f t="shared" si="1"/>
        <v>0</v>
      </c>
      <c r="U30" s="13"/>
      <c r="V30" s="123"/>
      <c r="W30" s="14"/>
      <c r="X30" s="14">
        <f t="shared" si="2"/>
        <v>0</v>
      </c>
      <c r="Z30" s="14"/>
      <c r="AA30" s="14">
        <f t="shared" si="3"/>
        <v>0</v>
      </c>
      <c r="AB30" s="14"/>
      <c r="AC30" s="14">
        <f t="shared" si="4"/>
        <v>0</v>
      </c>
      <c r="AD30" s="14"/>
      <c r="AE30" s="14"/>
      <c r="AF30" s="178">
        <v>0</v>
      </c>
      <c r="AG30" s="14">
        <f t="shared" si="5"/>
        <v>0</v>
      </c>
      <c r="AH30" s="14"/>
      <c r="AI30" s="14">
        <f t="shared" si="6"/>
        <v>0</v>
      </c>
      <c r="AJ30" s="14">
        <f t="shared" si="7"/>
        <v>0</v>
      </c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</row>
    <row r="31" spans="2:49" s="139" customFormat="1" ht="13.8" outlineLevel="1">
      <c r="B31" s="1451"/>
      <c r="C31" s="964"/>
      <c r="D31" s="740" t="s">
        <v>2747</v>
      </c>
      <c r="E31" s="1444"/>
      <c r="F31" s="1444"/>
      <c r="G31" s="741" t="s">
        <v>8</v>
      </c>
      <c r="H31" s="361" t="s">
        <v>716</v>
      </c>
      <c r="I31" s="640">
        <v>10</v>
      </c>
      <c r="J31" s="640">
        <v>10</v>
      </c>
      <c r="K31" s="482">
        <v>0</v>
      </c>
      <c r="L31" s="441" t="s">
        <v>268</v>
      </c>
      <c r="M31" s="441" t="s">
        <v>268</v>
      </c>
      <c r="N31" s="441" t="s">
        <v>269</v>
      </c>
      <c r="O31" s="441" t="s">
        <v>268</v>
      </c>
      <c r="P31" s="441" t="s">
        <v>268</v>
      </c>
      <c r="Q31" s="440" t="s">
        <v>268</v>
      </c>
      <c r="R31" s="1446"/>
      <c r="S31" s="14"/>
      <c r="T31" s="14">
        <f t="shared" si="1"/>
        <v>0</v>
      </c>
      <c r="U31" s="13"/>
      <c r="V31" s="123"/>
      <c r="W31" s="14"/>
      <c r="X31" s="14">
        <f t="shared" si="2"/>
        <v>0</v>
      </c>
      <c r="Z31" s="14"/>
      <c r="AA31" s="14">
        <f t="shared" si="3"/>
        <v>0</v>
      </c>
      <c r="AB31" s="14"/>
      <c r="AC31" s="14">
        <f t="shared" si="4"/>
        <v>0</v>
      </c>
      <c r="AD31" s="14"/>
      <c r="AE31" s="14"/>
      <c r="AF31" s="178">
        <v>0</v>
      </c>
      <c r="AG31" s="14">
        <f t="shared" si="5"/>
        <v>0</v>
      </c>
      <c r="AH31" s="14"/>
      <c r="AI31" s="14">
        <f t="shared" si="6"/>
        <v>0</v>
      </c>
      <c r="AJ31" s="14">
        <f t="shared" si="7"/>
        <v>0</v>
      </c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</row>
    <row r="32" spans="2:49" s="139" customFormat="1" ht="13.8" outlineLevel="1">
      <c r="B32" s="1451"/>
      <c r="C32" s="964"/>
      <c r="D32" s="740" t="s">
        <v>2748</v>
      </c>
      <c r="E32" s="1444"/>
      <c r="F32" s="1444"/>
      <c r="G32" s="741" t="s">
        <v>8</v>
      </c>
      <c r="H32" s="361" t="s">
        <v>716</v>
      </c>
      <c r="I32" s="640">
        <v>20</v>
      </c>
      <c r="J32" s="640">
        <v>20</v>
      </c>
      <c r="K32" s="482">
        <v>0</v>
      </c>
      <c r="L32" s="441" t="s">
        <v>268</v>
      </c>
      <c r="M32" s="441" t="s">
        <v>268</v>
      </c>
      <c r="N32" s="441" t="s">
        <v>269</v>
      </c>
      <c r="O32" s="441" t="s">
        <v>268</v>
      </c>
      <c r="P32" s="441" t="s">
        <v>268</v>
      </c>
      <c r="Q32" s="440" t="s">
        <v>268</v>
      </c>
      <c r="R32" s="1447"/>
      <c r="S32" s="14"/>
      <c r="T32" s="14">
        <f t="shared" si="1"/>
        <v>0</v>
      </c>
      <c r="U32" s="13"/>
      <c r="V32" s="123"/>
      <c r="W32" s="14"/>
      <c r="X32" s="14">
        <f t="shared" si="2"/>
        <v>0</v>
      </c>
      <c r="Z32" s="14"/>
      <c r="AA32" s="14">
        <f t="shared" si="3"/>
        <v>0</v>
      </c>
      <c r="AB32" s="14"/>
      <c r="AC32" s="14">
        <f t="shared" si="4"/>
        <v>0</v>
      </c>
      <c r="AD32" s="14"/>
      <c r="AE32" s="14"/>
      <c r="AF32" s="178">
        <v>0</v>
      </c>
      <c r="AG32" s="14">
        <f t="shared" si="5"/>
        <v>0</v>
      </c>
      <c r="AH32" s="14"/>
      <c r="AI32" s="14">
        <f t="shared" si="6"/>
        <v>0</v>
      </c>
      <c r="AJ32" s="14">
        <f t="shared" si="7"/>
        <v>0</v>
      </c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</row>
    <row r="33" spans="2:49" s="139" customFormat="1" ht="13.8" outlineLevel="1">
      <c r="B33" s="1451" t="s">
        <v>2749</v>
      </c>
      <c r="C33" s="964" t="s">
        <v>2750</v>
      </c>
      <c r="D33" s="740" t="s">
        <v>293</v>
      </c>
      <c r="E33" s="1444" t="s">
        <v>2742</v>
      </c>
      <c r="F33" s="1444" t="s">
        <v>2743</v>
      </c>
      <c r="G33" s="741" t="s">
        <v>8</v>
      </c>
      <c r="H33" s="361" t="s">
        <v>716</v>
      </c>
      <c r="I33" s="640">
        <v>5</v>
      </c>
      <c r="J33" s="640">
        <v>5</v>
      </c>
      <c r="K33" s="482">
        <v>0</v>
      </c>
      <c r="L33" s="441" t="s">
        <v>268</v>
      </c>
      <c r="M33" s="441" t="s">
        <v>268</v>
      </c>
      <c r="N33" s="441" t="s">
        <v>269</v>
      </c>
      <c r="O33" s="441" t="s">
        <v>268</v>
      </c>
      <c r="P33" s="441" t="s">
        <v>269</v>
      </c>
      <c r="Q33" s="440" t="s">
        <v>268</v>
      </c>
      <c r="R33" s="1445" t="s">
        <v>722</v>
      </c>
      <c r="S33" s="14"/>
      <c r="T33" s="14">
        <f t="shared" si="1"/>
        <v>0</v>
      </c>
      <c r="U33" s="13"/>
      <c r="V33" s="123"/>
      <c r="W33" s="14"/>
      <c r="X33" s="14">
        <f t="shared" si="2"/>
        <v>0</v>
      </c>
      <c r="Z33" s="14"/>
      <c r="AA33" s="14">
        <f t="shared" si="3"/>
        <v>0</v>
      </c>
      <c r="AB33" s="14"/>
      <c r="AC33" s="14">
        <f t="shared" si="4"/>
        <v>0</v>
      </c>
      <c r="AD33" s="14"/>
      <c r="AE33" s="14"/>
      <c r="AF33" s="178">
        <v>0</v>
      </c>
      <c r="AG33" s="14">
        <f t="shared" si="5"/>
        <v>0</v>
      </c>
      <c r="AH33" s="14"/>
      <c r="AI33" s="14">
        <f t="shared" si="6"/>
        <v>0</v>
      </c>
      <c r="AJ33" s="14">
        <f t="shared" si="7"/>
        <v>0</v>
      </c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</row>
    <row r="34" spans="2:49" s="139" customFormat="1" ht="13.8" outlineLevel="1">
      <c r="B34" s="1451"/>
      <c r="C34" s="964"/>
      <c r="D34" s="740" t="s">
        <v>298</v>
      </c>
      <c r="E34" s="1444"/>
      <c r="F34" s="1444"/>
      <c r="G34" s="741" t="s">
        <v>8</v>
      </c>
      <c r="H34" s="361" t="s">
        <v>716</v>
      </c>
      <c r="I34" s="640">
        <v>20</v>
      </c>
      <c r="J34" s="640">
        <v>80</v>
      </c>
      <c r="K34" s="482">
        <v>0</v>
      </c>
      <c r="L34" s="441" t="s">
        <v>268</v>
      </c>
      <c r="M34" s="441" t="s">
        <v>268</v>
      </c>
      <c r="N34" s="441" t="s">
        <v>269</v>
      </c>
      <c r="O34" s="441" t="s">
        <v>268</v>
      </c>
      <c r="P34" s="441" t="s">
        <v>269</v>
      </c>
      <c r="Q34" s="440" t="s">
        <v>268</v>
      </c>
      <c r="R34" s="1447"/>
      <c r="S34" s="14"/>
      <c r="T34" s="14">
        <f t="shared" si="1"/>
        <v>0</v>
      </c>
      <c r="U34" s="13"/>
      <c r="V34" s="123"/>
      <c r="W34" s="14"/>
      <c r="X34" s="14">
        <f t="shared" si="2"/>
        <v>0</v>
      </c>
      <c r="Z34" s="14"/>
      <c r="AA34" s="14">
        <f t="shared" si="3"/>
        <v>0</v>
      </c>
      <c r="AB34" s="14"/>
      <c r="AC34" s="14">
        <f t="shared" si="4"/>
        <v>0</v>
      </c>
      <c r="AD34" s="14"/>
      <c r="AE34" s="14"/>
      <c r="AF34" s="178">
        <v>0</v>
      </c>
      <c r="AG34" s="14">
        <f t="shared" si="5"/>
        <v>0</v>
      </c>
      <c r="AH34" s="14"/>
      <c r="AI34" s="14">
        <f t="shared" si="6"/>
        <v>0</v>
      </c>
      <c r="AJ34" s="14">
        <f t="shared" si="7"/>
        <v>0</v>
      </c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</row>
    <row r="35" spans="2:49" s="139" customFormat="1" ht="13.05" customHeight="1" outlineLevel="1">
      <c r="B35" s="1451" t="s">
        <v>2751</v>
      </c>
      <c r="C35" s="964" t="s">
        <v>11</v>
      </c>
      <c r="D35" s="740" t="s">
        <v>293</v>
      </c>
      <c r="E35" s="1444" t="s">
        <v>2752</v>
      </c>
      <c r="F35" s="1444" t="s">
        <v>2753</v>
      </c>
      <c r="G35" s="741" t="s">
        <v>8</v>
      </c>
      <c r="H35" s="361" t="s">
        <v>716</v>
      </c>
      <c r="I35" s="640">
        <v>5</v>
      </c>
      <c r="J35" s="640">
        <v>5</v>
      </c>
      <c r="K35" s="482">
        <v>0</v>
      </c>
      <c r="L35" s="441" t="s">
        <v>268</v>
      </c>
      <c r="M35" s="441" t="s">
        <v>268</v>
      </c>
      <c r="N35" s="441" t="s">
        <v>269</v>
      </c>
      <c r="O35" s="441" t="s">
        <v>268</v>
      </c>
      <c r="P35" s="441" t="s">
        <v>269</v>
      </c>
      <c r="Q35" s="440" t="s">
        <v>268</v>
      </c>
      <c r="R35" s="1467" t="s">
        <v>722</v>
      </c>
      <c r="S35" s="14"/>
      <c r="T35" s="14">
        <f t="shared" si="1"/>
        <v>0</v>
      </c>
      <c r="U35" s="13"/>
      <c r="V35" s="123"/>
      <c r="W35" s="14"/>
      <c r="X35" s="14">
        <f t="shared" si="2"/>
        <v>0</v>
      </c>
      <c r="Z35" s="14"/>
      <c r="AA35" s="14">
        <f t="shared" si="3"/>
        <v>0</v>
      </c>
      <c r="AB35" s="14"/>
      <c r="AC35" s="14">
        <f t="shared" si="4"/>
        <v>0</v>
      </c>
      <c r="AD35" s="14"/>
      <c r="AE35" s="14"/>
      <c r="AF35" s="178">
        <v>0</v>
      </c>
      <c r="AG35" s="14">
        <f t="shared" si="5"/>
        <v>0</v>
      </c>
      <c r="AH35" s="14"/>
      <c r="AI35" s="14">
        <f t="shared" si="6"/>
        <v>0</v>
      </c>
      <c r="AJ35" s="14">
        <f t="shared" si="7"/>
        <v>0</v>
      </c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</row>
    <row r="36" spans="2:49" s="139" customFormat="1" ht="13.8" outlineLevel="1">
      <c r="B36" s="1451"/>
      <c r="C36" s="964"/>
      <c r="D36" s="740" t="s">
        <v>11</v>
      </c>
      <c r="E36" s="1444"/>
      <c r="F36" s="1444"/>
      <c r="G36" s="741" t="s">
        <v>8</v>
      </c>
      <c r="H36" s="361" t="s">
        <v>716</v>
      </c>
      <c r="I36" s="640">
        <v>15</v>
      </c>
      <c r="J36" s="640">
        <v>5</v>
      </c>
      <c r="K36" s="482">
        <v>0</v>
      </c>
      <c r="L36" s="441" t="s">
        <v>268</v>
      </c>
      <c r="M36" s="441" t="s">
        <v>268</v>
      </c>
      <c r="N36" s="441" t="s">
        <v>269</v>
      </c>
      <c r="O36" s="441" t="s">
        <v>268</v>
      </c>
      <c r="P36" s="441" t="s">
        <v>269</v>
      </c>
      <c r="Q36" s="440" t="s">
        <v>268</v>
      </c>
      <c r="R36" s="1467"/>
      <c r="S36" s="14"/>
      <c r="T36" s="14">
        <f t="shared" si="1"/>
        <v>0</v>
      </c>
      <c r="U36" s="13"/>
      <c r="V36" s="123"/>
      <c r="W36" s="14"/>
      <c r="X36" s="14">
        <f t="shared" si="2"/>
        <v>0</v>
      </c>
      <c r="Z36" s="14"/>
      <c r="AA36" s="14">
        <f t="shared" si="3"/>
        <v>0</v>
      </c>
      <c r="AB36" s="14"/>
      <c r="AC36" s="14">
        <f t="shared" si="4"/>
        <v>0</v>
      </c>
      <c r="AD36" s="14"/>
      <c r="AE36" s="14"/>
      <c r="AF36" s="178">
        <v>0</v>
      </c>
      <c r="AG36" s="14">
        <f t="shared" si="5"/>
        <v>0</v>
      </c>
      <c r="AH36" s="14"/>
      <c r="AI36" s="14">
        <f t="shared" si="6"/>
        <v>0</v>
      </c>
      <c r="AJ36" s="14">
        <f t="shared" si="7"/>
        <v>0</v>
      </c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</row>
    <row r="37" spans="2:49" s="139" customFormat="1" ht="13.8" outlineLevel="1">
      <c r="B37" s="1451" t="s">
        <v>2754</v>
      </c>
      <c r="C37" s="964" t="s">
        <v>13</v>
      </c>
      <c r="D37" s="740" t="s">
        <v>293</v>
      </c>
      <c r="E37" s="1444" t="s">
        <v>2755</v>
      </c>
      <c r="F37" s="1444" t="s">
        <v>2753</v>
      </c>
      <c r="G37" s="741" t="s">
        <v>3638</v>
      </c>
      <c r="H37" s="361" t="s">
        <v>716</v>
      </c>
      <c r="I37" s="640">
        <v>5</v>
      </c>
      <c r="J37" s="640">
        <v>0</v>
      </c>
      <c r="K37" s="482">
        <v>0</v>
      </c>
      <c r="L37" s="441" t="s">
        <v>268</v>
      </c>
      <c r="M37" s="441" t="s">
        <v>268</v>
      </c>
      <c r="N37" s="441" t="s">
        <v>269</v>
      </c>
      <c r="O37" s="441" t="s">
        <v>268</v>
      </c>
      <c r="P37" s="441" t="s">
        <v>269</v>
      </c>
      <c r="Q37" s="440" t="s">
        <v>268</v>
      </c>
      <c r="R37" s="1445" t="s">
        <v>722</v>
      </c>
      <c r="S37" s="14"/>
      <c r="T37" s="14">
        <f t="shared" si="1"/>
        <v>0</v>
      </c>
      <c r="U37" s="13"/>
      <c r="V37" s="123"/>
      <c r="W37" s="14"/>
      <c r="X37" s="14">
        <f t="shared" si="2"/>
        <v>0</v>
      </c>
      <c r="Z37" s="14"/>
      <c r="AA37" s="14">
        <f t="shared" si="3"/>
        <v>0</v>
      </c>
      <c r="AB37" s="14"/>
      <c r="AC37" s="14">
        <f t="shared" si="4"/>
        <v>0</v>
      </c>
      <c r="AD37" s="14"/>
      <c r="AE37" s="14"/>
      <c r="AF37" s="178"/>
      <c r="AG37" s="14">
        <f t="shared" si="5"/>
        <v>0</v>
      </c>
      <c r="AH37" s="14"/>
      <c r="AI37" s="14">
        <f t="shared" si="6"/>
        <v>0</v>
      </c>
      <c r="AJ37" s="14">
        <f t="shared" si="7"/>
        <v>0</v>
      </c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</row>
    <row r="38" spans="2:49" s="139" customFormat="1" ht="13.8" outlineLevel="1">
      <c r="B38" s="1451"/>
      <c r="C38" s="964"/>
      <c r="D38" s="740" t="s">
        <v>746</v>
      </c>
      <c r="E38" s="1444"/>
      <c r="F38" s="1444"/>
      <c r="G38" s="741" t="s">
        <v>3638</v>
      </c>
      <c r="H38" s="361" t="s">
        <v>716</v>
      </c>
      <c r="I38" s="640">
        <v>15</v>
      </c>
      <c r="J38" s="640">
        <v>17280</v>
      </c>
      <c r="K38" s="482">
        <v>0</v>
      </c>
      <c r="L38" s="441" t="s">
        <v>268</v>
      </c>
      <c r="M38" s="441" t="s">
        <v>268</v>
      </c>
      <c r="N38" s="441" t="s">
        <v>269</v>
      </c>
      <c r="O38" s="441" t="s">
        <v>268</v>
      </c>
      <c r="P38" s="441" t="s">
        <v>269</v>
      </c>
      <c r="Q38" s="440" t="s">
        <v>268</v>
      </c>
      <c r="R38" s="1447"/>
      <c r="S38" s="14"/>
      <c r="T38" s="14">
        <f t="shared" si="1"/>
        <v>0</v>
      </c>
      <c r="U38" s="13"/>
      <c r="V38" s="123"/>
      <c r="W38" s="14"/>
      <c r="X38" s="14">
        <f t="shared" si="2"/>
        <v>0</v>
      </c>
      <c r="Z38" s="14"/>
      <c r="AA38" s="14">
        <f t="shared" si="3"/>
        <v>0</v>
      </c>
      <c r="AB38" s="14"/>
      <c r="AC38" s="14">
        <f t="shared" si="4"/>
        <v>0</v>
      </c>
      <c r="AD38" s="14"/>
      <c r="AE38" s="14"/>
      <c r="AF38" s="178"/>
      <c r="AG38" s="14">
        <f t="shared" si="5"/>
        <v>0</v>
      </c>
      <c r="AH38" s="14"/>
      <c r="AI38" s="14">
        <f t="shared" si="6"/>
        <v>0</v>
      </c>
      <c r="AJ38" s="14">
        <f t="shared" si="7"/>
        <v>0</v>
      </c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</row>
    <row r="39" spans="2:49" s="139" customFormat="1" ht="13.05" customHeight="1" outlineLevel="1">
      <c r="B39" s="1451" t="s">
        <v>2756</v>
      </c>
      <c r="C39" s="964" t="s">
        <v>2757</v>
      </c>
      <c r="D39" s="740" t="s">
        <v>293</v>
      </c>
      <c r="E39" s="1444" t="s">
        <v>2758</v>
      </c>
      <c r="F39" s="1444" t="s">
        <v>2759</v>
      </c>
      <c r="G39" s="741" t="s">
        <v>3557</v>
      </c>
      <c r="H39" s="361" t="s">
        <v>716</v>
      </c>
      <c r="I39" s="640">
        <v>5</v>
      </c>
      <c r="J39" s="640">
        <v>5</v>
      </c>
      <c r="K39" s="482">
        <v>0</v>
      </c>
      <c r="L39" s="441" t="s">
        <v>268</v>
      </c>
      <c r="M39" s="441" t="s">
        <v>268</v>
      </c>
      <c r="N39" s="441" t="s">
        <v>269</v>
      </c>
      <c r="O39" s="441" t="s">
        <v>268</v>
      </c>
      <c r="P39" s="441" t="s">
        <v>269</v>
      </c>
      <c r="Q39" s="440" t="s">
        <v>268</v>
      </c>
      <c r="R39" s="1445" t="s">
        <v>722</v>
      </c>
      <c r="S39" s="14"/>
      <c r="T39" s="14">
        <f t="shared" si="1"/>
        <v>0</v>
      </c>
      <c r="U39" s="13"/>
      <c r="V39" s="123"/>
      <c r="W39" s="14"/>
      <c r="X39" s="14">
        <f t="shared" si="2"/>
        <v>0</v>
      </c>
      <c r="Z39" s="14"/>
      <c r="AA39" s="14">
        <f t="shared" si="3"/>
        <v>0</v>
      </c>
      <c r="AB39" s="14"/>
      <c r="AC39" s="14">
        <f t="shared" si="4"/>
        <v>0</v>
      </c>
      <c r="AD39" s="14"/>
      <c r="AE39" s="14"/>
      <c r="AF39" s="178"/>
      <c r="AG39" s="14">
        <f t="shared" si="5"/>
        <v>0</v>
      </c>
      <c r="AH39" s="14"/>
      <c r="AI39" s="14">
        <f t="shared" si="6"/>
        <v>0</v>
      </c>
      <c r="AJ39" s="14">
        <f t="shared" si="7"/>
        <v>0</v>
      </c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</row>
    <row r="40" spans="2:49" s="139" customFormat="1" ht="13.8" outlineLevel="1">
      <c r="B40" s="1451"/>
      <c r="C40" s="964"/>
      <c r="D40" s="740" t="s">
        <v>748</v>
      </c>
      <c r="E40" s="1444"/>
      <c r="F40" s="1444"/>
      <c r="G40" s="741" t="s">
        <v>3557</v>
      </c>
      <c r="H40" s="361" t="s">
        <v>716</v>
      </c>
      <c r="I40" s="640">
        <v>50</v>
      </c>
      <c r="J40" s="640">
        <v>50</v>
      </c>
      <c r="K40" s="482">
        <v>0</v>
      </c>
      <c r="L40" s="441" t="s">
        <v>268</v>
      </c>
      <c r="M40" s="441" t="s">
        <v>268</v>
      </c>
      <c r="N40" s="441" t="s">
        <v>269</v>
      </c>
      <c r="O40" s="441" t="s">
        <v>268</v>
      </c>
      <c r="P40" s="441" t="s">
        <v>269</v>
      </c>
      <c r="Q40" s="440" t="s">
        <v>268</v>
      </c>
      <c r="R40" s="1446"/>
      <c r="S40" s="14"/>
      <c r="T40" s="14">
        <f t="shared" si="1"/>
        <v>0</v>
      </c>
      <c r="U40" s="13"/>
      <c r="V40" s="123"/>
      <c r="W40" s="14"/>
      <c r="X40" s="14">
        <f t="shared" si="2"/>
        <v>0</v>
      </c>
      <c r="Z40" s="14"/>
      <c r="AA40" s="14">
        <f t="shared" si="3"/>
        <v>0</v>
      </c>
      <c r="AB40" s="14"/>
      <c r="AC40" s="14">
        <f t="shared" si="4"/>
        <v>0</v>
      </c>
      <c r="AD40" s="14"/>
      <c r="AE40" s="14"/>
      <c r="AF40" s="178"/>
      <c r="AG40" s="14">
        <f t="shared" si="5"/>
        <v>0</v>
      </c>
      <c r="AH40" s="14"/>
      <c r="AI40" s="14">
        <f t="shared" si="6"/>
        <v>0</v>
      </c>
      <c r="AJ40" s="14">
        <f t="shared" si="7"/>
        <v>0</v>
      </c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</row>
    <row r="41" spans="2:49" s="139" customFormat="1" ht="13.8" outlineLevel="1">
      <c r="B41" s="1451"/>
      <c r="C41" s="964"/>
      <c r="D41" s="740" t="s">
        <v>749</v>
      </c>
      <c r="E41" s="1444"/>
      <c r="F41" s="1444"/>
      <c r="G41" s="741" t="s">
        <v>3557</v>
      </c>
      <c r="H41" s="361" t="s">
        <v>716</v>
      </c>
      <c r="I41" s="640">
        <v>5</v>
      </c>
      <c r="J41" s="640">
        <v>10</v>
      </c>
      <c r="K41" s="482">
        <v>0</v>
      </c>
      <c r="L41" s="441" t="s">
        <v>268</v>
      </c>
      <c r="M41" s="441" t="s">
        <v>268</v>
      </c>
      <c r="N41" s="441" t="s">
        <v>269</v>
      </c>
      <c r="O41" s="441" t="s">
        <v>268</v>
      </c>
      <c r="P41" s="441" t="s">
        <v>269</v>
      </c>
      <c r="Q41" s="440" t="s">
        <v>268</v>
      </c>
      <c r="R41" s="1446"/>
      <c r="S41" s="14"/>
      <c r="T41" s="14">
        <f t="shared" si="1"/>
        <v>0</v>
      </c>
      <c r="U41" s="13"/>
      <c r="V41" s="123"/>
      <c r="W41" s="14"/>
      <c r="X41" s="14">
        <f t="shared" si="2"/>
        <v>0</v>
      </c>
      <c r="Z41" s="14"/>
      <c r="AA41" s="14">
        <f t="shared" si="3"/>
        <v>0</v>
      </c>
      <c r="AB41" s="14"/>
      <c r="AC41" s="14">
        <f t="shared" si="4"/>
        <v>0</v>
      </c>
      <c r="AD41" s="14"/>
      <c r="AE41" s="14"/>
      <c r="AF41" s="178"/>
      <c r="AG41" s="14">
        <f t="shared" si="5"/>
        <v>0</v>
      </c>
      <c r="AH41" s="14"/>
      <c r="AI41" s="14">
        <f t="shared" si="6"/>
        <v>0</v>
      </c>
      <c r="AJ41" s="14">
        <f t="shared" si="7"/>
        <v>0</v>
      </c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</row>
    <row r="42" spans="2:49" s="139" customFormat="1" ht="13.8" outlineLevel="1">
      <c r="B42" s="1451"/>
      <c r="C42" s="964"/>
      <c r="D42" s="740" t="s">
        <v>750</v>
      </c>
      <c r="E42" s="1444"/>
      <c r="F42" s="1444"/>
      <c r="G42" s="741" t="s">
        <v>3557</v>
      </c>
      <c r="H42" s="361" t="s">
        <v>716</v>
      </c>
      <c r="I42" s="640">
        <v>20</v>
      </c>
      <c r="J42" s="640">
        <v>20</v>
      </c>
      <c r="K42" s="482">
        <v>0</v>
      </c>
      <c r="L42" s="441" t="s">
        <v>268</v>
      </c>
      <c r="M42" s="441" t="s">
        <v>268</v>
      </c>
      <c r="N42" s="441" t="s">
        <v>269</v>
      </c>
      <c r="O42" s="441" t="s">
        <v>268</v>
      </c>
      <c r="P42" s="441" t="s">
        <v>269</v>
      </c>
      <c r="Q42" s="440" t="s">
        <v>268</v>
      </c>
      <c r="R42" s="1446"/>
      <c r="S42" s="14"/>
      <c r="T42" s="14">
        <f t="shared" si="1"/>
        <v>0</v>
      </c>
      <c r="U42" s="13"/>
      <c r="V42" s="123"/>
      <c r="W42" s="14"/>
      <c r="X42" s="14">
        <f t="shared" si="2"/>
        <v>0</v>
      </c>
      <c r="Z42" s="14"/>
      <c r="AA42" s="14">
        <f t="shared" si="3"/>
        <v>0</v>
      </c>
      <c r="AB42" s="14"/>
      <c r="AC42" s="14">
        <f t="shared" si="4"/>
        <v>0</v>
      </c>
      <c r="AD42" s="14"/>
      <c r="AE42" s="14"/>
      <c r="AF42" s="178"/>
      <c r="AG42" s="14">
        <f t="shared" si="5"/>
        <v>0</v>
      </c>
      <c r="AH42" s="14"/>
      <c r="AI42" s="14">
        <f t="shared" si="6"/>
        <v>0</v>
      </c>
      <c r="AJ42" s="14">
        <f t="shared" si="7"/>
        <v>0</v>
      </c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</row>
    <row r="43" spans="2:49" s="139" customFormat="1" ht="13.8" outlineLevel="1">
      <c r="B43" s="1451"/>
      <c r="C43" s="964"/>
      <c r="D43" s="740" t="s">
        <v>751</v>
      </c>
      <c r="E43" s="1444"/>
      <c r="F43" s="1444"/>
      <c r="G43" s="741" t="s">
        <v>3557</v>
      </c>
      <c r="H43" s="361" t="s">
        <v>716</v>
      </c>
      <c r="I43" s="640">
        <v>30</v>
      </c>
      <c r="J43" s="640">
        <v>30</v>
      </c>
      <c r="K43" s="482">
        <v>0</v>
      </c>
      <c r="L43" s="441" t="s">
        <v>268</v>
      </c>
      <c r="M43" s="441" t="s">
        <v>268</v>
      </c>
      <c r="N43" s="441" t="s">
        <v>269</v>
      </c>
      <c r="O43" s="441" t="s">
        <v>268</v>
      </c>
      <c r="P43" s="441" t="s">
        <v>269</v>
      </c>
      <c r="Q43" s="440" t="s">
        <v>268</v>
      </c>
      <c r="R43" s="1446"/>
      <c r="S43" s="14"/>
      <c r="T43" s="14">
        <f t="shared" si="1"/>
        <v>0</v>
      </c>
      <c r="U43" s="13"/>
      <c r="V43" s="123"/>
      <c r="W43" s="14"/>
      <c r="X43" s="14">
        <f t="shared" si="2"/>
        <v>0</v>
      </c>
      <c r="Z43" s="14"/>
      <c r="AA43" s="14">
        <f t="shared" si="3"/>
        <v>0</v>
      </c>
      <c r="AB43" s="14"/>
      <c r="AC43" s="14">
        <f t="shared" si="4"/>
        <v>0</v>
      </c>
      <c r="AD43" s="14"/>
      <c r="AE43" s="14"/>
      <c r="AF43" s="178"/>
      <c r="AG43" s="14">
        <f t="shared" si="5"/>
        <v>0</v>
      </c>
      <c r="AH43" s="14"/>
      <c r="AI43" s="14">
        <f t="shared" si="6"/>
        <v>0</v>
      </c>
      <c r="AJ43" s="14">
        <f t="shared" si="7"/>
        <v>0</v>
      </c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</row>
    <row r="44" spans="2:49" s="139" customFormat="1" ht="13.8" outlineLevel="1">
      <c r="B44" s="1451"/>
      <c r="C44" s="964"/>
      <c r="D44" s="740" t="s">
        <v>752</v>
      </c>
      <c r="E44" s="1444"/>
      <c r="F44" s="1444"/>
      <c r="G44" s="741" t="s">
        <v>3557</v>
      </c>
      <c r="H44" s="361" t="s">
        <v>716</v>
      </c>
      <c r="I44" s="640">
        <v>15</v>
      </c>
      <c r="J44" s="640">
        <v>15</v>
      </c>
      <c r="K44" s="482">
        <v>0</v>
      </c>
      <c r="L44" s="441" t="s">
        <v>268</v>
      </c>
      <c r="M44" s="441" t="s">
        <v>268</v>
      </c>
      <c r="N44" s="441" t="s">
        <v>269</v>
      </c>
      <c r="O44" s="441" t="s">
        <v>268</v>
      </c>
      <c r="P44" s="441" t="s">
        <v>269</v>
      </c>
      <c r="Q44" s="440" t="s">
        <v>268</v>
      </c>
      <c r="R44" s="1446"/>
      <c r="S44" s="14"/>
      <c r="T44" s="14">
        <f t="shared" si="1"/>
        <v>0</v>
      </c>
      <c r="U44" s="13"/>
      <c r="V44" s="123"/>
      <c r="W44" s="14"/>
      <c r="X44" s="14">
        <f t="shared" si="2"/>
        <v>0</v>
      </c>
      <c r="Z44" s="14"/>
      <c r="AA44" s="14">
        <f t="shared" si="3"/>
        <v>0</v>
      </c>
      <c r="AB44" s="14"/>
      <c r="AC44" s="14">
        <f t="shared" si="4"/>
        <v>0</v>
      </c>
      <c r="AD44" s="14"/>
      <c r="AE44" s="14"/>
      <c r="AF44" s="178"/>
      <c r="AG44" s="14">
        <f t="shared" si="5"/>
        <v>0</v>
      </c>
      <c r="AH44" s="14"/>
      <c r="AI44" s="14">
        <f t="shared" si="6"/>
        <v>0</v>
      </c>
      <c r="AJ44" s="14">
        <f t="shared" si="7"/>
        <v>0</v>
      </c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</row>
    <row r="45" spans="2:49" s="139" customFormat="1" ht="13.8" outlineLevel="1">
      <c r="B45" s="1451"/>
      <c r="C45" s="964"/>
      <c r="D45" s="740" t="s">
        <v>753</v>
      </c>
      <c r="E45" s="1444"/>
      <c r="F45" s="1444"/>
      <c r="G45" s="741" t="s">
        <v>3557</v>
      </c>
      <c r="H45" s="361" t="s">
        <v>716</v>
      </c>
      <c r="I45" s="640">
        <v>20</v>
      </c>
      <c r="J45" s="640">
        <v>10</v>
      </c>
      <c r="K45" s="482">
        <v>0</v>
      </c>
      <c r="L45" s="441" t="s">
        <v>268</v>
      </c>
      <c r="M45" s="441" t="s">
        <v>268</v>
      </c>
      <c r="N45" s="441" t="s">
        <v>269</v>
      </c>
      <c r="O45" s="441" t="s">
        <v>268</v>
      </c>
      <c r="P45" s="441" t="s">
        <v>269</v>
      </c>
      <c r="Q45" s="440" t="s">
        <v>268</v>
      </c>
      <c r="R45" s="1447"/>
      <c r="S45" s="14"/>
      <c r="T45" s="14">
        <f t="shared" si="1"/>
        <v>0</v>
      </c>
      <c r="U45" s="13"/>
      <c r="V45" s="123"/>
      <c r="W45" s="14"/>
      <c r="X45" s="14">
        <f t="shared" si="2"/>
        <v>0</v>
      </c>
      <c r="Z45" s="14"/>
      <c r="AA45" s="14">
        <f t="shared" si="3"/>
        <v>0</v>
      </c>
      <c r="AB45" s="14"/>
      <c r="AC45" s="14">
        <f t="shared" si="4"/>
        <v>0</v>
      </c>
      <c r="AD45" s="14"/>
      <c r="AE45" s="14"/>
      <c r="AF45" s="178"/>
      <c r="AG45" s="14">
        <f t="shared" si="5"/>
        <v>0</v>
      </c>
      <c r="AH45" s="14"/>
      <c r="AI45" s="14">
        <f t="shared" si="6"/>
        <v>0</v>
      </c>
      <c r="AJ45" s="14">
        <f t="shared" si="7"/>
        <v>0</v>
      </c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</row>
    <row r="46" spans="2:49" s="139" customFormat="1" ht="13.05" customHeight="1" outlineLevel="1">
      <c r="B46" s="1451" t="s">
        <v>2760</v>
      </c>
      <c r="C46" s="964" t="s">
        <v>2761</v>
      </c>
      <c r="D46" s="740" t="s">
        <v>293</v>
      </c>
      <c r="E46" s="1444" t="s">
        <v>2755</v>
      </c>
      <c r="F46" s="1444" t="s">
        <v>2753</v>
      </c>
      <c r="G46" s="741" t="s">
        <v>3557</v>
      </c>
      <c r="H46" s="361" t="s">
        <v>717</v>
      </c>
      <c r="I46" s="640">
        <v>5</v>
      </c>
      <c r="J46" s="640">
        <v>5</v>
      </c>
      <c r="K46" s="482">
        <v>0</v>
      </c>
      <c r="L46" s="441" t="s">
        <v>268</v>
      </c>
      <c r="M46" s="441" t="s">
        <v>268</v>
      </c>
      <c r="N46" s="441" t="s">
        <v>269</v>
      </c>
      <c r="O46" s="441" t="s">
        <v>268</v>
      </c>
      <c r="P46" s="441" t="s">
        <v>269</v>
      </c>
      <c r="Q46" s="441" t="s">
        <v>1034</v>
      </c>
      <c r="R46" s="1445" t="s">
        <v>722</v>
      </c>
      <c r="S46" s="14"/>
      <c r="T46" s="14">
        <f t="shared" si="1"/>
        <v>0</v>
      </c>
      <c r="U46" s="13"/>
      <c r="V46" s="123"/>
      <c r="W46" s="14"/>
      <c r="X46" s="14">
        <f t="shared" si="2"/>
        <v>0</v>
      </c>
      <c r="Z46" s="14"/>
      <c r="AA46" s="14">
        <f t="shared" si="3"/>
        <v>0</v>
      </c>
      <c r="AB46" s="14"/>
      <c r="AC46" s="14">
        <f t="shared" si="4"/>
        <v>0</v>
      </c>
      <c r="AD46" s="14"/>
      <c r="AE46" s="14"/>
      <c r="AF46" s="178"/>
      <c r="AG46" s="14">
        <f t="shared" si="5"/>
        <v>0</v>
      </c>
      <c r="AH46" s="14"/>
      <c r="AI46" s="14">
        <f t="shared" si="6"/>
        <v>0</v>
      </c>
      <c r="AJ46" s="14">
        <f t="shared" si="7"/>
        <v>0</v>
      </c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</row>
    <row r="47" spans="2:49" s="139" customFormat="1" ht="13.8" outlineLevel="1">
      <c r="B47" s="1451"/>
      <c r="C47" s="964"/>
      <c r="D47" s="740" t="s">
        <v>2762</v>
      </c>
      <c r="E47" s="1444"/>
      <c r="F47" s="1444"/>
      <c r="G47" s="741" t="s">
        <v>3557</v>
      </c>
      <c r="H47" s="361" t="s">
        <v>717</v>
      </c>
      <c r="I47" s="640">
        <v>30</v>
      </c>
      <c r="J47" s="640">
        <v>30</v>
      </c>
      <c r="K47" s="482">
        <v>0</v>
      </c>
      <c r="L47" s="441" t="s">
        <v>268</v>
      </c>
      <c r="M47" s="441" t="s">
        <v>268</v>
      </c>
      <c r="N47" s="441" t="s">
        <v>269</v>
      </c>
      <c r="O47" s="441" t="s">
        <v>268</v>
      </c>
      <c r="P47" s="441" t="s">
        <v>269</v>
      </c>
      <c r="Q47" s="441" t="s">
        <v>1034</v>
      </c>
      <c r="R47" s="1446"/>
      <c r="S47" s="14"/>
      <c r="T47" s="14">
        <f t="shared" si="1"/>
        <v>0</v>
      </c>
      <c r="U47" s="13"/>
      <c r="V47" s="123"/>
      <c r="W47" s="14"/>
      <c r="X47" s="14">
        <f t="shared" si="2"/>
        <v>0</v>
      </c>
      <c r="Z47" s="14"/>
      <c r="AA47" s="14">
        <f t="shared" si="3"/>
        <v>0</v>
      </c>
      <c r="AB47" s="14"/>
      <c r="AC47" s="14">
        <f t="shared" si="4"/>
        <v>0</v>
      </c>
      <c r="AD47" s="14"/>
      <c r="AE47" s="14"/>
      <c r="AF47" s="178"/>
      <c r="AG47" s="14">
        <f t="shared" si="5"/>
        <v>0</v>
      </c>
      <c r="AH47" s="14"/>
      <c r="AI47" s="14">
        <f t="shared" si="6"/>
        <v>0</v>
      </c>
      <c r="AJ47" s="14">
        <f t="shared" si="7"/>
        <v>0</v>
      </c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</row>
    <row r="48" spans="2:49" s="139" customFormat="1" ht="13.8" outlineLevel="1">
      <c r="B48" s="1451"/>
      <c r="C48" s="964"/>
      <c r="D48" s="740" t="s">
        <v>2763</v>
      </c>
      <c r="E48" s="1444"/>
      <c r="F48" s="1444"/>
      <c r="G48" s="741" t="s">
        <v>3557</v>
      </c>
      <c r="H48" s="361" t="s">
        <v>717</v>
      </c>
      <c r="I48" s="640">
        <v>30</v>
      </c>
      <c r="J48" s="640">
        <v>10</v>
      </c>
      <c r="K48" s="482">
        <v>0</v>
      </c>
      <c r="L48" s="441" t="s">
        <v>268</v>
      </c>
      <c r="M48" s="441" t="s">
        <v>268</v>
      </c>
      <c r="N48" s="441" t="s">
        <v>269</v>
      </c>
      <c r="O48" s="441" t="s">
        <v>268</v>
      </c>
      <c r="P48" s="441" t="s">
        <v>269</v>
      </c>
      <c r="Q48" s="441" t="s">
        <v>1034</v>
      </c>
      <c r="R48" s="1447"/>
      <c r="S48" s="14"/>
      <c r="T48" s="14">
        <f t="shared" si="1"/>
        <v>0</v>
      </c>
      <c r="U48" s="13"/>
      <c r="V48" s="123"/>
      <c r="W48" s="14"/>
      <c r="X48" s="14">
        <f t="shared" si="2"/>
        <v>0</v>
      </c>
      <c r="Z48" s="14"/>
      <c r="AA48" s="14">
        <f t="shared" si="3"/>
        <v>0</v>
      </c>
      <c r="AB48" s="14"/>
      <c r="AC48" s="14">
        <f t="shared" si="4"/>
        <v>0</v>
      </c>
      <c r="AD48" s="14"/>
      <c r="AE48" s="14"/>
      <c r="AF48" s="178"/>
      <c r="AG48" s="14">
        <f t="shared" si="5"/>
        <v>0</v>
      </c>
      <c r="AH48" s="14"/>
      <c r="AI48" s="14">
        <f t="shared" si="6"/>
        <v>0</v>
      </c>
      <c r="AJ48" s="14">
        <f t="shared" si="7"/>
        <v>0</v>
      </c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</row>
    <row r="49" spans="2:49" s="139" customFormat="1" ht="13.05" customHeight="1" outlineLevel="1">
      <c r="B49" s="1451" t="s">
        <v>2764</v>
      </c>
      <c r="C49" s="964" t="s">
        <v>2765</v>
      </c>
      <c r="D49" s="740" t="s">
        <v>293</v>
      </c>
      <c r="E49" s="1444" t="s">
        <v>2755</v>
      </c>
      <c r="F49" s="1444" t="s">
        <v>2753</v>
      </c>
      <c r="G49" s="741" t="s">
        <v>8</v>
      </c>
      <c r="H49" s="361" t="s">
        <v>716</v>
      </c>
      <c r="I49" s="640">
        <v>5</v>
      </c>
      <c r="J49" s="640">
        <v>5</v>
      </c>
      <c r="K49" s="482">
        <v>0</v>
      </c>
      <c r="L49" s="441" t="s">
        <v>268</v>
      </c>
      <c r="M49" s="441" t="s">
        <v>268</v>
      </c>
      <c r="N49" s="441" t="s">
        <v>269</v>
      </c>
      <c r="O49" s="441" t="s">
        <v>268</v>
      </c>
      <c r="P49" s="441" t="s">
        <v>269</v>
      </c>
      <c r="Q49" s="440" t="s">
        <v>268</v>
      </c>
      <c r="R49" s="1445" t="s">
        <v>722</v>
      </c>
      <c r="S49" s="14"/>
      <c r="T49" s="14">
        <f t="shared" si="1"/>
        <v>0</v>
      </c>
      <c r="U49" s="13"/>
      <c r="V49" s="123"/>
      <c r="W49" s="14"/>
      <c r="X49" s="14">
        <f t="shared" si="2"/>
        <v>0</v>
      </c>
      <c r="Z49" s="14"/>
      <c r="AA49" s="14">
        <f t="shared" si="3"/>
        <v>0</v>
      </c>
      <c r="AB49" s="14"/>
      <c r="AC49" s="14">
        <f t="shared" si="4"/>
        <v>0</v>
      </c>
      <c r="AD49" s="14"/>
      <c r="AE49" s="14"/>
      <c r="AF49" s="178"/>
      <c r="AG49" s="14">
        <f t="shared" si="5"/>
        <v>0</v>
      </c>
      <c r="AH49" s="14"/>
      <c r="AI49" s="14">
        <f t="shared" si="6"/>
        <v>0</v>
      </c>
      <c r="AJ49" s="14">
        <f t="shared" si="7"/>
        <v>0</v>
      </c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</row>
    <row r="50" spans="2:49" s="139" customFormat="1" ht="13.8" outlineLevel="1">
      <c r="B50" s="1451"/>
      <c r="C50" s="964"/>
      <c r="D50" s="740" t="s">
        <v>301</v>
      </c>
      <c r="E50" s="1444"/>
      <c r="F50" s="1444"/>
      <c r="G50" s="741" t="s">
        <v>8</v>
      </c>
      <c r="H50" s="361" t="s">
        <v>716</v>
      </c>
      <c r="I50" s="640">
        <v>15</v>
      </c>
      <c r="J50" s="640">
        <v>20</v>
      </c>
      <c r="K50" s="482">
        <v>0</v>
      </c>
      <c r="L50" s="441" t="s">
        <v>268</v>
      </c>
      <c r="M50" s="441" t="s">
        <v>268</v>
      </c>
      <c r="N50" s="441" t="s">
        <v>269</v>
      </c>
      <c r="O50" s="441" t="s">
        <v>268</v>
      </c>
      <c r="P50" s="441" t="s">
        <v>269</v>
      </c>
      <c r="Q50" s="440" t="s">
        <v>268</v>
      </c>
      <c r="R50" s="1447"/>
      <c r="S50" s="14"/>
      <c r="T50" s="14">
        <f t="shared" si="1"/>
        <v>0</v>
      </c>
      <c r="U50" s="13"/>
      <c r="V50" s="123"/>
      <c r="W50" s="14"/>
      <c r="X50" s="14">
        <f t="shared" si="2"/>
        <v>0</v>
      </c>
      <c r="Z50" s="14"/>
      <c r="AA50" s="14">
        <f t="shared" si="3"/>
        <v>0</v>
      </c>
      <c r="AB50" s="14"/>
      <c r="AC50" s="14">
        <f t="shared" si="4"/>
        <v>0</v>
      </c>
      <c r="AD50" s="14"/>
      <c r="AE50" s="14"/>
      <c r="AF50" s="178"/>
      <c r="AG50" s="14">
        <f t="shared" si="5"/>
        <v>0</v>
      </c>
      <c r="AH50" s="14"/>
      <c r="AI50" s="14">
        <f t="shared" si="6"/>
        <v>0</v>
      </c>
      <c r="AJ50" s="14">
        <f t="shared" si="7"/>
        <v>0</v>
      </c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</row>
    <row r="51" spans="2:49" s="139" customFormat="1" ht="26.25" customHeight="1" outlineLevel="1">
      <c r="B51" s="1468" t="s">
        <v>2766</v>
      </c>
      <c r="C51" s="964" t="s">
        <v>2767</v>
      </c>
      <c r="D51" s="740" t="s">
        <v>317</v>
      </c>
      <c r="E51" s="1471" t="s">
        <v>2755</v>
      </c>
      <c r="F51" s="1474">
        <v>44573</v>
      </c>
      <c r="G51" s="741" t="s">
        <v>8</v>
      </c>
      <c r="H51" s="361" t="s">
        <v>716</v>
      </c>
      <c r="I51" s="640">
        <v>10</v>
      </c>
      <c r="J51" s="640">
        <v>10</v>
      </c>
      <c r="K51" s="482">
        <v>0</v>
      </c>
      <c r="L51" s="441" t="s">
        <v>268</v>
      </c>
      <c r="M51" s="441" t="s">
        <v>268</v>
      </c>
      <c r="N51" s="441" t="s">
        <v>269</v>
      </c>
      <c r="O51" s="441" t="s">
        <v>268</v>
      </c>
      <c r="P51" s="441" t="s">
        <v>269</v>
      </c>
      <c r="Q51" s="440" t="s">
        <v>268</v>
      </c>
      <c r="R51" s="1445" t="s">
        <v>723</v>
      </c>
      <c r="S51" s="14"/>
      <c r="T51" s="14">
        <f t="shared" si="1"/>
        <v>0</v>
      </c>
      <c r="U51" s="13"/>
      <c r="V51" s="123"/>
      <c r="W51" s="14"/>
      <c r="X51" s="14">
        <f t="shared" si="2"/>
        <v>0</v>
      </c>
      <c r="Z51" s="14"/>
      <c r="AA51" s="14">
        <f t="shared" si="3"/>
        <v>0</v>
      </c>
      <c r="AB51" s="14"/>
      <c r="AC51" s="14">
        <f t="shared" si="4"/>
        <v>0</v>
      </c>
      <c r="AD51" s="14"/>
      <c r="AE51" s="14"/>
      <c r="AF51" s="178"/>
      <c r="AG51" s="14">
        <f t="shared" si="5"/>
        <v>0</v>
      </c>
      <c r="AH51" s="14"/>
      <c r="AI51" s="14">
        <f t="shared" si="6"/>
        <v>0</v>
      </c>
      <c r="AJ51" s="14">
        <f t="shared" si="7"/>
        <v>0</v>
      </c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</row>
    <row r="52" spans="2:49" s="139" customFormat="1" ht="13.8" outlineLevel="1">
      <c r="B52" s="1469"/>
      <c r="C52" s="964"/>
      <c r="D52" s="740" t="s">
        <v>768</v>
      </c>
      <c r="E52" s="1472"/>
      <c r="F52" s="1475"/>
      <c r="G52" s="741" t="s">
        <v>8</v>
      </c>
      <c r="H52" s="361" t="s">
        <v>716</v>
      </c>
      <c r="I52" s="640">
        <v>10</v>
      </c>
      <c r="J52" s="640">
        <v>10</v>
      </c>
      <c r="K52" s="482">
        <v>0</v>
      </c>
      <c r="L52" s="441" t="s">
        <v>268</v>
      </c>
      <c r="M52" s="441" t="s">
        <v>268</v>
      </c>
      <c r="N52" s="441" t="s">
        <v>269</v>
      </c>
      <c r="O52" s="441" t="s">
        <v>268</v>
      </c>
      <c r="P52" s="441" t="s">
        <v>269</v>
      </c>
      <c r="Q52" s="440" t="s">
        <v>268</v>
      </c>
      <c r="R52" s="1446"/>
      <c r="S52" s="14"/>
      <c r="T52" s="14">
        <f t="shared" si="1"/>
        <v>0</v>
      </c>
      <c r="U52" s="13"/>
      <c r="V52" s="123"/>
      <c r="W52" s="14"/>
      <c r="X52" s="14">
        <f t="shared" si="2"/>
        <v>0</v>
      </c>
      <c r="Z52" s="14"/>
      <c r="AA52" s="14">
        <f t="shared" si="3"/>
        <v>0</v>
      </c>
      <c r="AB52" s="14"/>
      <c r="AC52" s="14">
        <f t="shared" si="4"/>
        <v>0</v>
      </c>
      <c r="AD52" s="14"/>
      <c r="AE52" s="14"/>
      <c r="AF52" s="178"/>
      <c r="AG52" s="14">
        <f t="shared" si="5"/>
        <v>0</v>
      </c>
      <c r="AH52" s="14"/>
      <c r="AI52" s="14">
        <f t="shared" si="6"/>
        <v>0</v>
      </c>
      <c r="AJ52" s="14">
        <f t="shared" si="7"/>
        <v>0</v>
      </c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</row>
    <row r="53" spans="2:49" s="139" customFormat="1" ht="13.8" outlineLevel="1">
      <c r="B53" s="1470"/>
      <c r="C53" s="964"/>
      <c r="D53" s="740" t="s">
        <v>769</v>
      </c>
      <c r="E53" s="1473"/>
      <c r="F53" s="1476"/>
      <c r="G53" s="741" t="s">
        <v>8</v>
      </c>
      <c r="H53" s="361" t="s">
        <v>716</v>
      </c>
      <c r="I53" s="640">
        <v>90</v>
      </c>
      <c r="J53" s="640">
        <v>90</v>
      </c>
      <c r="K53" s="482">
        <v>0</v>
      </c>
      <c r="L53" s="441" t="s">
        <v>268</v>
      </c>
      <c r="M53" s="441" t="s">
        <v>268</v>
      </c>
      <c r="N53" s="441" t="s">
        <v>269</v>
      </c>
      <c r="O53" s="441" t="s">
        <v>268</v>
      </c>
      <c r="P53" s="441" t="s">
        <v>269</v>
      </c>
      <c r="Q53" s="440" t="s">
        <v>268</v>
      </c>
      <c r="R53" s="1447"/>
      <c r="S53" s="14"/>
      <c r="T53" s="14">
        <f t="shared" si="1"/>
        <v>0</v>
      </c>
      <c r="U53" s="13"/>
      <c r="V53" s="123"/>
      <c r="W53" s="14"/>
      <c r="X53" s="14">
        <f t="shared" si="2"/>
        <v>0</v>
      </c>
      <c r="Z53" s="14"/>
      <c r="AA53" s="14">
        <f t="shared" si="3"/>
        <v>0</v>
      </c>
      <c r="AB53" s="14"/>
      <c r="AC53" s="14">
        <f t="shared" si="4"/>
        <v>0</v>
      </c>
      <c r="AD53" s="14"/>
      <c r="AE53" s="14"/>
      <c r="AF53" s="178"/>
      <c r="AG53" s="14">
        <f t="shared" si="5"/>
        <v>0</v>
      </c>
      <c r="AH53" s="14"/>
      <c r="AI53" s="14">
        <f t="shared" si="6"/>
        <v>0</v>
      </c>
      <c r="AJ53" s="14">
        <f t="shared" si="7"/>
        <v>0</v>
      </c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</row>
    <row r="54" spans="2:49" s="139" customFormat="1" ht="26.25" customHeight="1" outlineLevel="1">
      <c r="B54" s="1451" t="s">
        <v>2768</v>
      </c>
      <c r="C54" s="964" t="s">
        <v>2769</v>
      </c>
      <c r="D54" s="316" t="s">
        <v>317</v>
      </c>
      <c r="E54" s="964" t="s">
        <v>2755</v>
      </c>
      <c r="F54" s="1444" t="s">
        <v>2753</v>
      </c>
      <c r="G54" s="10" t="s">
        <v>8</v>
      </c>
      <c r="H54" s="361" t="s">
        <v>716</v>
      </c>
      <c r="I54" s="228">
        <v>3</v>
      </c>
      <c r="J54" s="640">
        <v>5</v>
      </c>
      <c r="K54" s="482">
        <v>0</v>
      </c>
      <c r="L54" s="441" t="s">
        <v>268</v>
      </c>
      <c r="M54" s="441" t="s">
        <v>268</v>
      </c>
      <c r="N54" s="441" t="s">
        <v>269</v>
      </c>
      <c r="O54" s="441" t="s">
        <v>268</v>
      </c>
      <c r="P54" s="441" t="s">
        <v>269</v>
      </c>
      <c r="Q54" s="440" t="s">
        <v>268</v>
      </c>
      <c r="R54" s="1445" t="s">
        <v>723</v>
      </c>
      <c r="S54" s="14"/>
      <c r="T54" s="14">
        <f t="shared" si="1"/>
        <v>0</v>
      </c>
      <c r="U54" s="13"/>
      <c r="V54" s="123"/>
      <c r="W54" s="14"/>
      <c r="X54" s="14">
        <f t="shared" si="2"/>
        <v>0</v>
      </c>
      <c r="Z54" s="14"/>
      <c r="AA54" s="14">
        <f t="shared" si="3"/>
        <v>0</v>
      </c>
      <c r="AB54" s="14"/>
      <c r="AC54" s="14">
        <f t="shared" si="4"/>
        <v>0</v>
      </c>
      <c r="AD54" s="14"/>
      <c r="AE54" s="14"/>
      <c r="AF54" s="178"/>
      <c r="AG54" s="14">
        <f t="shared" si="5"/>
        <v>0</v>
      </c>
      <c r="AH54" s="14"/>
      <c r="AI54" s="14">
        <f t="shared" si="6"/>
        <v>0</v>
      </c>
      <c r="AJ54" s="14">
        <f t="shared" si="7"/>
        <v>0</v>
      </c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</row>
    <row r="55" spans="2:49" s="139" customFormat="1" ht="13.8" outlineLevel="1">
      <c r="B55" s="1451"/>
      <c r="C55" s="964"/>
      <c r="D55" s="316" t="s">
        <v>775</v>
      </c>
      <c r="E55" s="964" t="s">
        <v>2524</v>
      </c>
      <c r="F55" s="1444"/>
      <c r="G55" s="10" t="s">
        <v>8</v>
      </c>
      <c r="H55" s="361" t="s">
        <v>716</v>
      </c>
      <c r="I55" s="228">
        <v>10</v>
      </c>
      <c r="J55" s="640">
        <v>10</v>
      </c>
      <c r="K55" s="482">
        <v>0</v>
      </c>
      <c r="L55" s="441" t="s">
        <v>268</v>
      </c>
      <c r="M55" s="441" t="s">
        <v>268</v>
      </c>
      <c r="N55" s="441" t="s">
        <v>269</v>
      </c>
      <c r="O55" s="441" t="s">
        <v>268</v>
      </c>
      <c r="P55" s="441" t="s">
        <v>269</v>
      </c>
      <c r="Q55" s="440" t="s">
        <v>268</v>
      </c>
      <c r="R55" s="1446"/>
      <c r="S55" s="14"/>
      <c r="T55" s="14">
        <f t="shared" si="1"/>
        <v>0</v>
      </c>
      <c r="U55" s="13"/>
      <c r="V55" s="123"/>
      <c r="W55" s="14"/>
      <c r="X55" s="14">
        <f t="shared" si="2"/>
        <v>0</v>
      </c>
      <c r="Z55" s="14"/>
      <c r="AA55" s="14">
        <f t="shared" si="3"/>
        <v>0</v>
      </c>
      <c r="AB55" s="14"/>
      <c r="AC55" s="14">
        <f t="shared" si="4"/>
        <v>0</v>
      </c>
      <c r="AD55" s="14"/>
      <c r="AE55" s="14"/>
      <c r="AF55" s="178"/>
      <c r="AG55" s="14">
        <f t="shared" si="5"/>
        <v>0</v>
      </c>
      <c r="AH55" s="14"/>
      <c r="AI55" s="14">
        <f t="shared" si="6"/>
        <v>0</v>
      </c>
      <c r="AJ55" s="14">
        <f t="shared" si="7"/>
        <v>0</v>
      </c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</row>
    <row r="56" spans="2:49" s="139" customFormat="1" ht="13.8" outlineLevel="1">
      <c r="B56" s="1451"/>
      <c r="C56" s="964"/>
      <c r="D56" s="316" t="s">
        <v>776</v>
      </c>
      <c r="E56" s="964" t="s">
        <v>2524</v>
      </c>
      <c r="F56" s="1444"/>
      <c r="G56" s="10" t="s">
        <v>8</v>
      </c>
      <c r="H56" s="361" t="s">
        <v>716</v>
      </c>
      <c r="I56" s="228">
        <v>10</v>
      </c>
      <c r="J56" s="640">
        <v>10</v>
      </c>
      <c r="K56" s="482">
        <v>0</v>
      </c>
      <c r="L56" s="441" t="s">
        <v>268</v>
      </c>
      <c r="M56" s="441" t="s">
        <v>268</v>
      </c>
      <c r="N56" s="441" t="s">
        <v>269</v>
      </c>
      <c r="O56" s="441" t="s">
        <v>268</v>
      </c>
      <c r="P56" s="441" t="s">
        <v>269</v>
      </c>
      <c r="Q56" s="440" t="s">
        <v>268</v>
      </c>
      <c r="R56" s="1446"/>
      <c r="S56" s="14"/>
      <c r="T56" s="14">
        <f t="shared" si="1"/>
        <v>0</v>
      </c>
      <c r="U56" s="13"/>
      <c r="V56" s="123"/>
      <c r="W56" s="14"/>
      <c r="X56" s="14">
        <f t="shared" si="2"/>
        <v>0</v>
      </c>
      <c r="Z56" s="14"/>
      <c r="AA56" s="14">
        <f t="shared" si="3"/>
        <v>0</v>
      </c>
      <c r="AB56" s="14"/>
      <c r="AC56" s="14">
        <f t="shared" si="4"/>
        <v>0</v>
      </c>
      <c r="AD56" s="14"/>
      <c r="AE56" s="14"/>
      <c r="AF56" s="178"/>
      <c r="AG56" s="14">
        <f t="shared" si="5"/>
        <v>0</v>
      </c>
      <c r="AH56" s="14"/>
      <c r="AI56" s="14">
        <f t="shared" si="6"/>
        <v>0</v>
      </c>
      <c r="AJ56" s="14">
        <f t="shared" si="7"/>
        <v>0</v>
      </c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</row>
    <row r="57" spans="2:49" s="139" customFormat="1" ht="13.8" outlineLevel="1">
      <c r="B57" s="1451"/>
      <c r="C57" s="964"/>
      <c r="D57" s="316" t="s">
        <v>777</v>
      </c>
      <c r="E57" s="964" t="s">
        <v>2524</v>
      </c>
      <c r="F57" s="1444"/>
      <c r="G57" s="10" t="s">
        <v>8</v>
      </c>
      <c r="H57" s="361" t="s">
        <v>716</v>
      </c>
      <c r="I57" s="228">
        <v>15</v>
      </c>
      <c r="J57" s="640">
        <v>135</v>
      </c>
      <c r="K57" s="482">
        <v>0</v>
      </c>
      <c r="L57" s="441" t="s">
        <v>268</v>
      </c>
      <c r="M57" s="441" t="s">
        <v>268</v>
      </c>
      <c r="N57" s="441" t="s">
        <v>269</v>
      </c>
      <c r="O57" s="441" t="s">
        <v>268</v>
      </c>
      <c r="P57" s="441" t="s">
        <v>269</v>
      </c>
      <c r="Q57" s="440" t="s">
        <v>268</v>
      </c>
      <c r="R57" s="1446"/>
      <c r="S57" s="14"/>
      <c r="T57" s="14">
        <f t="shared" si="1"/>
        <v>0</v>
      </c>
      <c r="U57" s="13"/>
      <c r="V57" s="123"/>
      <c r="W57" s="14"/>
      <c r="X57" s="14">
        <f t="shared" si="2"/>
        <v>0</v>
      </c>
      <c r="Z57" s="14"/>
      <c r="AA57" s="14">
        <f t="shared" si="3"/>
        <v>0</v>
      </c>
      <c r="AB57" s="14"/>
      <c r="AC57" s="14">
        <f t="shared" si="4"/>
        <v>0</v>
      </c>
      <c r="AD57" s="14"/>
      <c r="AE57" s="14"/>
      <c r="AF57" s="178"/>
      <c r="AG57" s="14">
        <f t="shared" si="5"/>
        <v>0</v>
      </c>
      <c r="AH57" s="14"/>
      <c r="AI57" s="14">
        <f t="shared" si="6"/>
        <v>0</v>
      </c>
      <c r="AJ57" s="14">
        <f t="shared" si="7"/>
        <v>0</v>
      </c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</row>
    <row r="58" spans="2:49" s="139" customFormat="1" ht="13.8" outlineLevel="1">
      <c r="B58" s="1451"/>
      <c r="C58" s="964"/>
      <c r="D58" s="316" t="s">
        <v>778</v>
      </c>
      <c r="E58" s="964" t="s">
        <v>2524</v>
      </c>
      <c r="F58" s="1444"/>
      <c r="G58" s="10" t="s">
        <v>8</v>
      </c>
      <c r="H58" s="361" t="s">
        <v>716</v>
      </c>
      <c r="I58" s="228">
        <v>15</v>
      </c>
      <c r="J58" s="640">
        <v>75</v>
      </c>
      <c r="K58" s="482">
        <v>0</v>
      </c>
      <c r="L58" s="441" t="s">
        <v>268</v>
      </c>
      <c r="M58" s="441" t="s">
        <v>268</v>
      </c>
      <c r="N58" s="441" t="s">
        <v>269</v>
      </c>
      <c r="O58" s="441" t="s">
        <v>268</v>
      </c>
      <c r="P58" s="441" t="s">
        <v>269</v>
      </c>
      <c r="Q58" s="440" t="s">
        <v>268</v>
      </c>
      <c r="R58" s="1447"/>
      <c r="S58" s="14"/>
      <c r="T58" s="14">
        <f t="shared" si="1"/>
        <v>0</v>
      </c>
      <c r="U58" s="13"/>
      <c r="V58" s="123"/>
      <c r="W58" s="14"/>
      <c r="X58" s="14">
        <f t="shared" si="2"/>
        <v>0</v>
      </c>
      <c r="Z58" s="14"/>
      <c r="AA58" s="14">
        <f t="shared" si="3"/>
        <v>0</v>
      </c>
      <c r="AB58" s="14"/>
      <c r="AC58" s="14">
        <f t="shared" si="4"/>
        <v>0</v>
      </c>
      <c r="AD58" s="14"/>
      <c r="AE58" s="14"/>
      <c r="AF58" s="178"/>
      <c r="AG58" s="14">
        <f t="shared" si="5"/>
        <v>0</v>
      </c>
      <c r="AH58" s="14"/>
      <c r="AI58" s="14">
        <f t="shared" si="6"/>
        <v>0</v>
      </c>
      <c r="AJ58" s="14">
        <f t="shared" si="7"/>
        <v>0</v>
      </c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</row>
    <row r="59" spans="2:49" s="139" customFormat="1" ht="26.25" customHeight="1" outlineLevel="1">
      <c r="B59" s="1451" t="s">
        <v>2770</v>
      </c>
      <c r="C59" s="964" t="s">
        <v>2771</v>
      </c>
      <c r="D59" s="316" t="s">
        <v>317</v>
      </c>
      <c r="E59" s="964" t="s">
        <v>2755</v>
      </c>
      <c r="F59" s="1444" t="s">
        <v>2753</v>
      </c>
      <c r="G59" s="10" t="s">
        <v>8</v>
      </c>
      <c r="H59" s="361" t="s">
        <v>716</v>
      </c>
      <c r="I59" s="228">
        <v>10</v>
      </c>
      <c r="J59" s="640">
        <v>10</v>
      </c>
      <c r="K59" s="482">
        <v>0</v>
      </c>
      <c r="L59" s="441" t="s">
        <v>268</v>
      </c>
      <c r="M59" s="441" t="s">
        <v>268</v>
      </c>
      <c r="N59" s="441" t="s">
        <v>269</v>
      </c>
      <c r="O59" s="441" t="s">
        <v>268</v>
      </c>
      <c r="P59" s="441" t="s">
        <v>269</v>
      </c>
      <c r="Q59" s="440" t="s">
        <v>268</v>
      </c>
      <c r="R59" s="1445" t="s">
        <v>2772</v>
      </c>
      <c r="S59" s="14"/>
      <c r="T59" s="14">
        <f t="shared" si="1"/>
        <v>0</v>
      </c>
      <c r="U59" s="13"/>
      <c r="V59" s="123"/>
      <c r="W59" s="14"/>
      <c r="X59" s="14">
        <f t="shared" si="2"/>
        <v>0</v>
      </c>
      <c r="Z59" s="14"/>
      <c r="AA59" s="14">
        <f t="shared" si="3"/>
        <v>0</v>
      </c>
      <c r="AB59" s="14"/>
      <c r="AC59" s="14">
        <f t="shared" si="4"/>
        <v>0</v>
      </c>
      <c r="AD59" s="14"/>
      <c r="AE59" s="14"/>
      <c r="AF59" s="178"/>
      <c r="AG59" s="14">
        <f t="shared" si="5"/>
        <v>0</v>
      </c>
      <c r="AH59" s="14"/>
      <c r="AI59" s="14">
        <f t="shared" si="6"/>
        <v>0</v>
      </c>
      <c r="AJ59" s="14">
        <f t="shared" si="7"/>
        <v>0</v>
      </c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</row>
    <row r="60" spans="2:49" s="139" customFormat="1" ht="13.8" outlineLevel="1">
      <c r="B60" s="1451"/>
      <c r="C60" s="964"/>
      <c r="D60" s="316" t="s">
        <v>782</v>
      </c>
      <c r="E60" s="964" t="s">
        <v>2524</v>
      </c>
      <c r="F60" s="1444"/>
      <c r="G60" s="10" t="s">
        <v>8</v>
      </c>
      <c r="H60" s="361" t="s">
        <v>716</v>
      </c>
      <c r="I60" s="228">
        <v>120</v>
      </c>
      <c r="J60" s="640">
        <v>120</v>
      </c>
      <c r="K60" s="482">
        <v>0</v>
      </c>
      <c r="L60" s="441" t="s">
        <v>268</v>
      </c>
      <c r="M60" s="441" t="s">
        <v>268</v>
      </c>
      <c r="N60" s="441" t="s">
        <v>269</v>
      </c>
      <c r="O60" s="441" t="s">
        <v>268</v>
      </c>
      <c r="P60" s="441" t="s">
        <v>269</v>
      </c>
      <c r="Q60" s="440" t="s">
        <v>268</v>
      </c>
      <c r="R60" s="1446"/>
      <c r="S60" s="14"/>
      <c r="T60" s="14">
        <f t="shared" si="1"/>
        <v>0</v>
      </c>
      <c r="U60" s="13"/>
      <c r="V60" s="123"/>
      <c r="W60" s="14"/>
      <c r="X60" s="14">
        <f t="shared" si="2"/>
        <v>0</v>
      </c>
      <c r="Z60" s="14"/>
      <c r="AA60" s="14">
        <f t="shared" si="3"/>
        <v>0</v>
      </c>
      <c r="AB60" s="14"/>
      <c r="AC60" s="14">
        <f t="shared" si="4"/>
        <v>0</v>
      </c>
      <c r="AD60" s="14"/>
      <c r="AE60" s="14"/>
      <c r="AF60" s="178"/>
      <c r="AG60" s="14">
        <f t="shared" si="5"/>
        <v>0</v>
      </c>
      <c r="AH60" s="14"/>
      <c r="AI60" s="14">
        <f t="shared" si="6"/>
        <v>0</v>
      </c>
      <c r="AJ60" s="14">
        <f t="shared" si="7"/>
        <v>0</v>
      </c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</row>
    <row r="61" spans="2:49" s="139" customFormat="1" ht="13.8" outlineLevel="1">
      <c r="B61" s="1451"/>
      <c r="C61" s="964"/>
      <c r="D61" s="316" t="s">
        <v>2773</v>
      </c>
      <c r="E61" s="964" t="s">
        <v>2524</v>
      </c>
      <c r="F61" s="1444"/>
      <c r="G61" s="10" t="s">
        <v>8</v>
      </c>
      <c r="H61" s="361" t="s">
        <v>716</v>
      </c>
      <c r="I61" s="228">
        <v>20</v>
      </c>
      <c r="J61" s="640">
        <v>120</v>
      </c>
      <c r="K61" s="482">
        <v>0</v>
      </c>
      <c r="L61" s="441" t="s">
        <v>268</v>
      </c>
      <c r="M61" s="441" t="s">
        <v>268</v>
      </c>
      <c r="N61" s="441" t="s">
        <v>269</v>
      </c>
      <c r="O61" s="441" t="s">
        <v>268</v>
      </c>
      <c r="P61" s="441" t="s">
        <v>269</v>
      </c>
      <c r="Q61" s="440" t="s">
        <v>268</v>
      </c>
      <c r="R61" s="1446"/>
      <c r="S61" s="14"/>
      <c r="T61" s="14">
        <f t="shared" si="1"/>
        <v>0</v>
      </c>
      <c r="U61" s="13"/>
      <c r="V61" s="123"/>
      <c r="W61" s="14"/>
      <c r="X61" s="14">
        <f t="shared" si="2"/>
        <v>0</v>
      </c>
      <c r="Z61" s="14"/>
      <c r="AA61" s="14">
        <f t="shared" si="3"/>
        <v>0</v>
      </c>
      <c r="AB61" s="14"/>
      <c r="AC61" s="14">
        <f t="shared" si="4"/>
        <v>0</v>
      </c>
      <c r="AD61" s="14"/>
      <c r="AE61" s="14"/>
      <c r="AF61" s="178"/>
      <c r="AG61" s="14">
        <f t="shared" si="5"/>
        <v>0</v>
      </c>
      <c r="AH61" s="14"/>
      <c r="AI61" s="14">
        <f t="shared" si="6"/>
        <v>0</v>
      </c>
      <c r="AJ61" s="14">
        <f t="shared" si="7"/>
        <v>0</v>
      </c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</row>
    <row r="62" spans="2:49" s="139" customFormat="1" ht="13.8" outlineLevel="1">
      <c r="B62" s="1451"/>
      <c r="C62" s="964"/>
      <c r="D62" s="316" t="s">
        <v>2774</v>
      </c>
      <c r="E62" s="964" t="s">
        <v>2524</v>
      </c>
      <c r="F62" s="1444"/>
      <c r="G62" s="10" t="s">
        <v>8</v>
      </c>
      <c r="H62" s="361" t="s">
        <v>716</v>
      </c>
      <c r="I62" s="228">
        <v>120</v>
      </c>
      <c r="J62" s="640">
        <v>120</v>
      </c>
      <c r="K62" s="482">
        <v>0</v>
      </c>
      <c r="L62" s="441" t="s">
        <v>268</v>
      </c>
      <c r="M62" s="441" t="s">
        <v>268</v>
      </c>
      <c r="N62" s="441" t="s">
        <v>269</v>
      </c>
      <c r="O62" s="441" t="s">
        <v>268</v>
      </c>
      <c r="P62" s="441" t="s">
        <v>269</v>
      </c>
      <c r="Q62" s="440" t="s">
        <v>268</v>
      </c>
      <c r="R62" s="1446"/>
      <c r="S62" s="14"/>
      <c r="T62" s="14">
        <f t="shared" si="1"/>
        <v>0</v>
      </c>
      <c r="U62" s="13"/>
      <c r="V62" s="123"/>
      <c r="W62" s="14"/>
      <c r="X62" s="14">
        <f t="shared" si="2"/>
        <v>0</v>
      </c>
      <c r="Z62" s="14"/>
      <c r="AA62" s="14">
        <f t="shared" si="3"/>
        <v>0</v>
      </c>
      <c r="AB62" s="14"/>
      <c r="AC62" s="14">
        <f t="shared" si="4"/>
        <v>0</v>
      </c>
      <c r="AD62" s="14"/>
      <c r="AE62" s="14"/>
      <c r="AF62" s="178"/>
      <c r="AG62" s="14">
        <f t="shared" si="5"/>
        <v>0</v>
      </c>
      <c r="AH62" s="14"/>
      <c r="AI62" s="14">
        <f t="shared" si="6"/>
        <v>0</v>
      </c>
      <c r="AJ62" s="14">
        <f t="shared" si="7"/>
        <v>0</v>
      </c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</row>
    <row r="63" spans="2:49" s="139" customFormat="1" ht="13.8" outlineLevel="1">
      <c r="B63" s="1451"/>
      <c r="C63" s="964"/>
      <c r="D63" s="316" t="s">
        <v>2775</v>
      </c>
      <c r="E63" s="964" t="s">
        <v>2524</v>
      </c>
      <c r="F63" s="1444"/>
      <c r="G63" s="10" t="s">
        <v>8</v>
      </c>
      <c r="H63" s="361" t="s">
        <v>716</v>
      </c>
      <c r="I63" s="228">
        <v>20</v>
      </c>
      <c r="J63" s="640">
        <v>20</v>
      </c>
      <c r="K63" s="482">
        <v>0</v>
      </c>
      <c r="L63" s="441" t="s">
        <v>268</v>
      </c>
      <c r="M63" s="441" t="s">
        <v>268</v>
      </c>
      <c r="N63" s="441" t="s">
        <v>269</v>
      </c>
      <c r="O63" s="441" t="s">
        <v>268</v>
      </c>
      <c r="P63" s="441" t="s">
        <v>269</v>
      </c>
      <c r="Q63" s="440" t="s">
        <v>268</v>
      </c>
      <c r="R63" s="1447"/>
      <c r="S63" s="14"/>
      <c r="T63" s="14">
        <f t="shared" si="1"/>
        <v>0</v>
      </c>
      <c r="U63" s="13"/>
      <c r="V63" s="123"/>
      <c r="W63" s="14"/>
      <c r="X63" s="14">
        <f t="shared" si="2"/>
        <v>0</v>
      </c>
      <c r="Z63" s="14"/>
      <c r="AA63" s="14">
        <f t="shared" si="3"/>
        <v>0</v>
      </c>
      <c r="AB63" s="14"/>
      <c r="AC63" s="14">
        <f t="shared" si="4"/>
        <v>0</v>
      </c>
      <c r="AD63" s="14"/>
      <c r="AE63" s="14"/>
      <c r="AF63" s="178"/>
      <c r="AG63" s="14">
        <f t="shared" si="5"/>
        <v>0</v>
      </c>
      <c r="AH63" s="14"/>
      <c r="AI63" s="14">
        <f t="shared" si="6"/>
        <v>0</v>
      </c>
      <c r="AJ63" s="14">
        <f t="shared" si="7"/>
        <v>0</v>
      </c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</row>
    <row r="64" spans="2:49" s="139" customFormat="1" ht="13.05" customHeight="1" outlineLevel="1">
      <c r="B64" s="1451" t="s">
        <v>2776</v>
      </c>
      <c r="C64" s="964" t="s">
        <v>183</v>
      </c>
      <c r="D64" s="316" t="s">
        <v>293</v>
      </c>
      <c r="E64" s="1444" t="s">
        <v>2524</v>
      </c>
      <c r="F64" s="1444" t="s">
        <v>2753</v>
      </c>
      <c r="G64" s="10" t="s">
        <v>8</v>
      </c>
      <c r="H64" s="361" t="s">
        <v>716</v>
      </c>
      <c r="I64" s="228">
        <v>5</v>
      </c>
      <c r="J64" s="640">
        <v>0</v>
      </c>
      <c r="K64" s="482">
        <v>0</v>
      </c>
      <c r="L64" s="441" t="s">
        <v>268</v>
      </c>
      <c r="M64" s="441" t="s">
        <v>268</v>
      </c>
      <c r="N64" s="441" t="s">
        <v>269</v>
      </c>
      <c r="O64" s="441" t="s">
        <v>268</v>
      </c>
      <c r="P64" s="441" t="s">
        <v>269</v>
      </c>
      <c r="Q64" s="440" t="s">
        <v>268</v>
      </c>
      <c r="R64" s="1467" t="s">
        <v>724</v>
      </c>
      <c r="S64" s="14"/>
      <c r="T64" s="14">
        <f t="shared" si="1"/>
        <v>0</v>
      </c>
      <c r="U64" s="13"/>
      <c r="V64" s="123"/>
      <c r="W64" s="14"/>
      <c r="X64" s="14">
        <f t="shared" si="2"/>
        <v>0</v>
      </c>
      <c r="Z64" s="14"/>
      <c r="AA64" s="14">
        <f t="shared" si="3"/>
        <v>0</v>
      </c>
      <c r="AB64" s="14"/>
      <c r="AC64" s="14">
        <f t="shared" si="4"/>
        <v>0</v>
      </c>
      <c r="AD64" s="14"/>
      <c r="AE64" s="14"/>
      <c r="AF64" s="178"/>
      <c r="AG64" s="14">
        <f t="shared" si="5"/>
        <v>0</v>
      </c>
      <c r="AH64" s="14"/>
      <c r="AI64" s="14">
        <f t="shared" si="6"/>
        <v>0</v>
      </c>
      <c r="AJ64" s="14">
        <f t="shared" si="7"/>
        <v>0</v>
      </c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</row>
    <row r="65" spans="2:49" s="139" customFormat="1" ht="13.8" outlineLevel="1">
      <c r="B65" s="1451"/>
      <c r="C65" s="964"/>
      <c r="D65" s="316" t="s">
        <v>303</v>
      </c>
      <c r="E65" s="1444"/>
      <c r="F65" s="1444"/>
      <c r="G65" s="10" t="s">
        <v>8</v>
      </c>
      <c r="H65" s="361" t="s">
        <v>716</v>
      </c>
      <c r="I65" s="228">
        <v>10</v>
      </c>
      <c r="J65" s="640">
        <v>0</v>
      </c>
      <c r="K65" s="482">
        <v>0</v>
      </c>
      <c r="L65" s="441" t="s">
        <v>268</v>
      </c>
      <c r="M65" s="441" t="s">
        <v>268</v>
      </c>
      <c r="N65" s="441" t="s">
        <v>269</v>
      </c>
      <c r="O65" s="441" t="s">
        <v>268</v>
      </c>
      <c r="P65" s="441" t="s">
        <v>269</v>
      </c>
      <c r="Q65" s="440" t="s">
        <v>268</v>
      </c>
      <c r="R65" s="1467"/>
      <c r="S65" s="14"/>
      <c r="T65" s="14">
        <f t="shared" si="1"/>
        <v>0</v>
      </c>
      <c r="U65" s="13"/>
      <c r="V65" s="123"/>
      <c r="W65" s="14"/>
      <c r="X65" s="14">
        <f t="shared" si="2"/>
        <v>0</v>
      </c>
      <c r="Z65" s="14"/>
      <c r="AA65" s="14">
        <f t="shared" si="3"/>
        <v>0</v>
      </c>
      <c r="AB65" s="14"/>
      <c r="AC65" s="14">
        <f t="shared" si="4"/>
        <v>0</v>
      </c>
      <c r="AD65" s="14"/>
      <c r="AE65" s="14"/>
      <c r="AF65" s="178"/>
      <c r="AG65" s="14">
        <f t="shared" si="5"/>
        <v>0</v>
      </c>
      <c r="AH65" s="14"/>
      <c r="AI65" s="14">
        <f t="shared" si="6"/>
        <v>0</v>
      </c>
      <c r="AJ65" s="14">
        <f t="shared" si="7"/>
        <v>0</v>
      </c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</row>
    <row r="66" spans="2:49" s="139" customFormat="1" ht="13.8" outlineLevel="1">
      <c r="B66" s="1451"/>
      <c r="C66" s="964"/>
      <c r="D66" s="316" t="s">
        <v>304</v>
      </c>
      <c r="E66" s="1444"/>
      <c r="F66" s="1444"/>
      <c r="G66" s="10" t="s">
        <v>8</v>
      </c>
      <c r="H66" s="361" t="s">
        <v>716</v>
      </c>
      <c r="I66" s="228">
        <v>5</v>
      </c>
      <c r="J66" s="640">
        <v>0</v>
      </c>
      <c r="K66" s="482">
        <v>0</v>
      </c>
      <c r="L66" s="441" t="s">
        <v>268</v>
      </c>
      <c r="M66" s="441" t="s">
        <v>268</v>
      </c>
      <c r="N66" s="441" t="s">
        <v>269</v>
      </c>
      <c r="O66" s="441" t="s">
        <v>268</v>
      </c>
      <c r="P66" s="441" t="s">
        <v>269</v>
      </c>
      <c r="Q66" s="440" t="s">
        <v>268</v>
      </c>
      <c r="R66" s="1467"/>
      <c r="S66" s="14"/>
      <c r="T66" s="14">
        <f t="shared" si="1"/>
        <v>0</v>
      </c>
      <c r="U66" s="13"/>
      <c r="V66" s="123"/>
      <c r="W66" s="14"/>
      <c r="X66" s="14">
        <f t="shared" si="2"/>
        <v>0</v>
      </c>
      <c r="Z66" s="14"/>
      <c r="AA66" s="14">
        <f t="shared" si="3"/>
        <v>0</v>
      </c>
      <c r="AB66" s="14"/>
      <c r="AC66" s="14">
        <f t="shared" si="4"/>
        <v>0</v>
      </c>
      <c r="AD66" s="14"/>
      <c r="AE66" s="14"/>
      <c r="AF66" s="178"/>
      <c r="AG66" s="14">
        <f t="shared" si="5"/>
        <v>0</v>
      </c>
      <c r="AH66" s="14"/>
      <c r="AI66" s="14">
        <f t="shared" si="6"/>
        <v>0</v>
      </c>
      <c r="AJ66" s="14">
        <f t="shared" si="7"/>
        <v>0</v>
      </c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</row>
    <row r="67" spans="2:49" s="139" customFormat="1" ht="13.8" outlineLevel="1">
      <c r="B67" s="1451"/>
      <c r="C67" s="964"/>
      <c r="D67" s="316" t="s">
        <v>305</v>
      </c>
      <c r="E67" s="1444"/>
      <c r="F67" s="1444"/>
      <c r="G67" s="10" t="s">
        <v>8</v>
      </c>
      <c r="H67" s="361" t="s">
        <v>716</v>
      </c>
      <c r="I67" s="228">
        <v>10</v>
      </c>
      <c r="J67" s="640">
        <v>0</v>
      </c>
      <c r="K67" s="482">
        <v>0</v>
      </c>
      <c r="L67" s="441" t="s">
        <v>268</v>
      </c>
      <c r="M67" s="441" t="s">
        <v>268</v>
      </c>
      <c r="N67" s="441" t="s">
        <v>269</v>
      </c>
      <c r="O67" s="441" t="s">
        <v>268</v>
      </c>
      <c r="P67" s="441" t="s">
        <v>269</v>
      </c>
      <c r="Q67" s="440" t="s">
        <v>268</v>
      </c>
      <c r="R67" s="1467"/>
      <c r="S67" s="14"/>
      <c r="T67" s="14">
        <f t="shared" si="1"/>
        <v>0</v>
      </c>
      <c r="U67" s="13"/>
      <c r="V67" s="123"/>
      <c r="W67" s="14"/>
      <c r="X67" s="14">
        <f t="shared" si="2"/>
        <v>0</v>
      </c>
      <c r="Z67" s="14"/>
      <c r="AA67" s="14">
        <f t="shared" si="3"/>
        <v>0</v>
      </c>
      <c r="AB67" s="14"/>
      <c r="AC67" s="14">
        <f t="shared" si="4"/>
        <v>0</v>
      </c>
      <c r="AD67" s="14"/>
      <c r="AE67" s="14"/>
      <c r="AF67" s="178"/>
      <c r="AG67" s="14">
        <f t="shared" si="5"/>
        <v>0</v>
      </c>
      <c r="AH67" s="14"/>
      <c r="AI67" s="14">
        <f t="shared" si="6"/>
        <v>0</v>
      </c>
      <c r="AJ67" s="14">
        <f t="shared" si="7"/>
        <v>0</v>
      </c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</row>
    <row r="68" spans="2:49" s="139" customFormat="1" ht="13.8" outlineLevel="1">
      <c r="B68" s="1451" t="s">
        <v>2777</v>
      </c>
      <c r="C68" s="964" t="s">
        <v>2778</v>
      </c>
      <c r="D68" s="316" t="s">
        <v>317</v>
      </c>
      <c r="E68" s="1444" t="s">
        <v>3856</v>
      </c>
      <c r="F68" s="1444" t="s">
        <v>3857</v>
      </c>
      <c r="G68" s="10" t="s">
        <v>8</v>
      </c>
      <c r="H68" s="361" t="s">
        <v>716</v>
      </c>
      <c r="I68" s="228">
        <v>15</v>
      </c>
      <c r="J68" s="640">
        <v>5</v>
      </c>
      <c r="K68" s="482">
        <v>0</v>
      </c>
      <c r="L68" s="441" t="s">
        <v>268</v>
      </c>
      <c r="M68" s="441" t="s">
        <v>268</v>
      </c>
      <c r="N68" s="441" t="s">
        <v>269</v>
      </c>
      <c r="O68" s="441" t="s">
        <v>268</v>
      </c>
      <c r="P68" s="441" t="s">
        <v>269</v>
      </c>
      <c r="Q68" s="440" t="s">
        <v>268</v>
      </c>
      <c r="R68" s="1467" t="s">
        <v>723</v>
      </c>
      <c r="S68" s="14"/>
      <c r="T68" s="14">
        <f t="shared" si="1"/>
        <v>0</v>
      </c>
      <c r="U68" s="13"/>
      <c r="V68" s="123"/>
      <c r="W68" s="14"/>
      <c r="X68" s="14">
        <f t="shared" si="2"/>
        <v>0</v>
      </c>
      <c r="Z68" s="14"/>
      <c r="AA68" s="14">
        <f t="shared" si="3"/>
        <v>0</v>
      </c>
      <c r="AB68" s="14"/>
      <c r="AC68" s="14">
        <f t="shared" si="4"/>
        <v>0</v>
      </c>
      <c r="AD68" s="14"/>
      <c r="AE68" s="14"/>
      <c r="AF68" s="178"/>
      <c r="AG68" s="14">
        <f t="shared" si="5"/>
        <v>0</v>
      </c>
      <c r="AH68" s="14"/>
      <c r="AI68" s="14">
        <f t="shared" si="6"/>
        <v>0</v>
      </c>
      <c r="AJ68" s="14">
        <f t="shared" si="7"/>
        <v>0</v>
      </c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</row>
    <row r="69" spans="2:49" s="139" customFormat="1" ht="13.8" outlineLevel="1">
      <c r="B69" s="1451"/>
      <c r="C69" s="964"/>
      <c r="D69" s="316" t="s">
        <v>787</v>
      </c>
      <c r="E69" s="1444"/>
      <c r="F69" s="1444"/>
      <c r="G69" s="10" t="s">
        <v>8</v>
      </c>
      <c r="H69" s="361" t="s">
        <v>716</v>
      </c>
      <c r="I69" s="228">
        <v>15</v>
      </c>
      <c r="J69" s="640">
        <v>5</v>
      </c>
      <c r="K69" s="482">
        <v>0</v>
      </c>
      <c r="L69" s="441" t="s">
        <v>268</v>
      </c>
      <c r="M69" s="441" t="s">
        <v>268</v>
      </c>
      <c r="N69" s="441" t="s">
        <v>269</v>
      </c>
      <c r="O69" s="441" t="s">
        <v>268</v>
      </c>
      <c r="P69" s="441" t="s">
        <v>269</v>
      </c>
      <c r="Q69" s="440" t="s">
        <v>268</v>
      </c>
      <c r="R69" s="1467"/>
      <c r="S69" s="14"/>
      <c r="T69" s="14">
        <f t="shared" si="1"/>
        <v>0</v>
      </c>
      <c r="U69" s="13"/>
      <c r="V69" s="123"/>
      <c r="W69" s="14"/>
      <c r="X69" s="14">
        <f t="shared" si="2"/>
        <v>0</v>
      </c>
      <c r="Z69" s="14"/>
      <c r="AA69" s="14">
        <f t="shared" si="3"/>
        <v>0</v>
      </c>
      <c r="AB69" s="14"/>
      <c r="AC69" s="14">
        <f t="shared" si="4"/>
        <v>0</v>
      </c>
      <c r="AD69" s="14"/>
      <c r="AE69" s="14"/>
      <c r="AF69" s="178"/>
      <c r="AG69" s="14">
        <f t="shared" si="5"/>
        <v>0</v>
      </c>
      <c r="AH69" s="14"/>
      <c r="AI69" s="14">
        <f t="shared" si="6"/>
        <v>0</v>
      </c>
      <c r="AJ69" s="14">
        <f t="shared" si="7"/>
        <v>0</v>
      </c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</row>
    <row r="70" spans="2:49" s="139" customFormat="1" ht="13.8" outlineLevel="1">
      <c r="B70" s="1451"/>
      <c r="C70" s="964"/>
      <c r="D70" s="316" t="s">
        <v>788</v>
      </c>
      <c r="E70" s="1444"/>
      <c r="F70" s="1444"/>
      <c r="G70" s="10" t="s">
        <v>8</v>
      </c>
      <c r="H70" s="361" t="s">
        <v>716</v>
      </c>
      <c r="I70" s="228">
        <v>10</v>
      </c>
      <c r="J70" s="640">
        <v>10</v>
      </c>
      <c r="K70" s="482">
        <v>0</v>
      </c>
      <c r="L70" s="441" t="s">
        <v>268</v>
      </c>
      <c r="M70" s="441" t="s">
        <v>268</v>
      </c>
      <c r="N70" s="441" t="s">
        <v>269</v>
      </c>
      <c r="O70" s="441" t="s">
        <v>268</v>
      </c>
      <c r="P70" s="441" t="s">
        <v>269</v>
      </c>
      <c r="Q70" s="440" t="s">
        <v>268</v>
      </c>
      <c r="R70" s="1467"/>
      <c r="S70" s="14"/>
      <c r="T70" s="14">
        <f t="shared" si="1"/>
        <v>0</v>
      </c>
      <c r="U70" s="13"/>
      <c r="V70" s="123"/>
      <c r="W70" s="14"/>
      <c r="X70" s="14">
        <f t="shared" si="2"/>
        <v>0</v>
      </c>
      <c r="Z70" s="14"/>
      <c r="AA70" s="14">
        <f t="shared" si="3"/>
        <v>0</v>
      </c>
      <c r="AB70" s="14"/>
      <c r="AC70" s="14">
        <f t="shared" si="4"/>
        <v>0</v>
      </c>
      <c r="AD70" s="14"/>
      <c r="AE70" s="14"/>
      <c r="AF70" s="178"/>
      <c r="AG70" s="14">
        <f t="shared" si="5"/>
        <v>0</v>
      </c>
      <c r="AH70" s="14"/>
      <c r="AI70" s="14">
        <f t="shared" si="6"/>
        <v>0</v>
      </c>
      <c r="AJ70" s="14">
        <f t="shared" si="7"/>
        <v>0</v>
      </c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</row>
    <row r="71" spans="2:49" s="139" customFormat="1" ht="13.8" outlineLevel="1">
      <c r="B71" s="1451"/>
      <c r="C71" s="964"/>
      <c r="D71" s="316" t="s">
        <v>789</v>
      </c>
      <c r="E71" s="1444"/>
      <c r="F71" s="1444"/>
      <c r="G71" s="10" t="s">
        <v>8</v>
      </c>
      <c r="H71" s="361" t="s">
        <v>716</v>
      </c>
      <c r="I71" s="228">
        <v>10</v>
      </c>
      <c r="J71" s="228">
        <v>10</v>
      </c>
      <c r="K71" s="482">
        <v>0</v>
      </c>
      <c r="L71" s="441" t="s">
        <v>268</v>
      </c>
      <c r="M71" s="441" t="s">
        <v>268</v>
      </c>
      <c r="N71" s="441" t="s">
        <v>269</v>
      </c>
      <c r="O71" s="441" t="s">
        <v>268</v>
      </c>
      <c r="P71" s="441" t="s">
        <v>269</v>
      </c>
      <c r="Q71" s="440" t="s">
        <v>268</v>
      </c>
      <c r="R71" s="1467"/>
      <c r="S71" s="14"/>
      <c r="T71" s="14">
        <f t="shared" si="1"/>
        <v>0</v>
      </c>
      <c r="U71" s="13"/>
      <c r="V71" s="123"/>
      <c r="W71" s="14"/>
      <c r="X71" s="14">
        <f t="shared" si="2"/>
        <v>0</v>
      </c>
      <c r="Z71" s="14"/>
      <c r="AA71" s="14">
        <f t="shared" si="3"/>
        <v>0</v>
      </c>
      <c r="AB71" s="14"/>
      <c r="AC71" s="14">
        <f t="shared" si="4"/>
        <v>0</v>
      </c>
      <c r="AD71" s="14"/>
      <c r="AE71" s="14"/>
      <c r="AF71" s="178"/>
      <c r="AG71" s="14">
        <f t="shared" si="5"/>
        <v>0</v>
      </c>
      <c r="AH71" s="14"/>
      <c r="AI71" s="14">
        <f t="shared" si="6"/>
        <v>0</v>
      </c>
      <c r="AJ71" s="14">
        <f t="shared" si="7"/>
        <v>0</v>
      </c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</row>
    <row r="72" spans="2:49" s="139" customFormat="1" ht="13.8" outlineLevel="1">
      <c r="B72" s="1451"/>
      <c r="C72" s="964"/>
      <c r="D72" s="316" t="s">
        <v>790</v>
      </c>
      <c r="E72" s="1444"/>
      <c r="F72" s="1444"/>
      <c r="G72" s="10" t="s">
        <v>8</v>
      </c>
      <c r="H72" s="361" t="s">
        <v>716</v>
      </c>
      <c r="I72" s="228">
        <v>10</v>
      </c>
      <c r="J72" s="228">
        <v>10</v>
      </c>
      <c r="K72" s="482">
        <v>0</v>
      </c>
      <c r="L72" s="441" t="s">
        <v>268</v>
      </c>
      <c r="M72" s="441" t="s">
        <v>268</v>
      </c>
      <c r="N72" s="441" t="s">
        <v>269</v>
      </c>
      <c r="O72" s="441" t="s">
        <v>268</v>
      </c>
      <c r="P72" s="441" t="s">
        <v>269</v>
      </c>
      <c r="Q72" s="440" t="s">
        <v>268</v>
      </c>
      <c r="R72" s="1467"/>
      <c r="S72" s="14"/>
      <c r="T72" s="14">
        <f t="shared" si="1"/>
        <v>0</v>
      </c>
      <c r="U72" s="13"/>
      <c r="V72" s="123"/>
      <c r="W72" s="14"/>
      <c r="X72" s="14">
        <f t="shared" si="2"/>
        <v>0</v>
      </c>
      <c r="Z72" s="14"/>
      <c r="AA72" s="14">
        <f t="shared" si="3"/>
        <v>0</v>
      </c>
      <c r="AB72" s="14"/>
      <c r="AC72" s="14">
        <f t="shared" si="4"/>
        <v>0</v>
      </c>
      <c r="AD72" s="14"/>
      <c r="AE72" s="14"/>
      <c r="AF72" s="178"/>
      <c r="AG72" s="14">
        <f t="shared" si="5"/>
        <v>0</v>
      </c>
      <c r="AH72" s="14"/>
      <c r="AI72" s="14">
        <f t="shared" si="6"/>
        <v>0</v>
      </c>
      <c r="AJ72" s="14">
        <f t="shared" si="7"/>
        <v>0</v>
      </c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</row>
    <row r="73" spans="2:49" s="139" customFormat="1" ht="13.8" outlineLevel="1">
      <c r="B73" s="1451"/>
      <c r="C73" s="964"/>
      <c r="D73" s="316" t="s">
        <v>791</v>
      </c>
      <c r="E73" s="1444"/>
      <c r="F73" s="1444"/>
      <c r="G73" s="10" t="s">
        <v>8</v>
      </c>
      <c r="H73" s="361" t="s">
        <v>716</v>
      </c>
      <c r="I73" s="228">
        <v>10</v>
      </c>
      <c r="J73" s="228">
        <v>10</v>
      </c>
      <c r="K73" s="482">
        <v>0</v>
      </c>
      <c r="L73" s="441" t="s">
        <v>268</v>
      </c>
      <c r="M73" s="441" t="s">
        <v>268</v>
      </c>
      <c r="N73" s="441" t="s">
        <v>269</v>
      </c>
      <c r="O73" s="441" t="s">
        <v>268</v>
      </c>
      <c r="P73" s="441" t="s">
        <v>269</v>
      </c>
      <c r="Q73" s="440" t="s">
        <v>268</v>
      </c>
      <c r="R73" s="1467"/>
      <c r="S73" s="14"/>
      <c r="T73" s="14">
        <f t="shared" si="1"/>
        <v>0</v>
      </c>
      <c r="U73" s="13"/>
      <c r="V73" s="123"/>
      <c r="W73" s="14"/>
      <c r="X73" s="14">
        <f t="shared" si="2"/>
        <v>0</v>
      </c>
      <c r="Z73" s="14"/>
      <c r="AA73" s="14">
        <f t="shared" si="3"/>
        <v>0</v>
      </c>
      <c r="AB73" s="14"/>
      <c r="AC73" s="14">
        <f t="shared" si="4"/>
        <v>0</v>
      </c>
      <c r="AD73" s="14"/>
      <c r="AE73" s="14"/>
      <c r="AF73" s="178"/>
      <c r="AG73" s="14">
        <f t="shared" si="5"/>
        <v>0</v>
      </c>
      <c r="AH73" s="14"/>
      <c r="AI73" s="14">
        <f t="shared" si="6"/>
        <v>0</v>
      </c>
      <c r="AJ73" s="14">
        <f t="shared" si="7"/>
        <v>0</v>
      </c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</row>
    <row r="74" spans="2:49" s="139" customFormat="1" ht="13.8" outlineLevel="1">
      <c r="B74" s="1451"/>
      <c r="C74" s="964"/>
      <c r="D74" s="316" t="s">
        <v>792</v>
      </c>
      <c r="E74" s="1444"/>
      <c r="F74" s="1444"/>
      <c r="G74" s="10" t="s">
        <v>8</v>
      </c>
      <c r="H74" s="361" t="s">
        <v>716</v>
      </c>
      <c r="I74" s="228">
        <v>10</v>
      </c>
      <c r="J74" s="228">
        <v>10</v>
      </c>
      <c r="K74" s="482">
        <v>0</v>
      </c>
      <c r="L74" s="441" t="s">
        <v>268</v>
      </c>
      <c r="M74" s="441" t="s">
        <v>268</v>
      </c>
      <c r="N74" s="441" t="s">
        <v>269</v>
      </c>
      <c r="O74" s="441" t="s">
        <v>268</v>
      </c>
      <c r="P74" s="441" t="s">
        <v>269</v>
      </c>
      <c r="Q74" s="440" t="s">
        <v>268</v>
      </c>
      <c r="R74" s="1467"/>
      <c r="S74" s="14"/>
      <c r="T74" s="14">
        <f t="shared" si="1"/>
        <v>0</v>
      </c>
      <c r="U74" s="13"/>
      <c r="V74" s="123"/>
      <c r="W74" s="14"/>
      <c r="X74" s="14">
        <f t="shared" si="2"/>
        <v>0</v>
      </c>
      <c r="Z74" s="14"/>
      <c r="AA74" s="14">
        <f t="shared" si="3"/>
        <v>0</v>
      </c>
      <c r="AB74" s="14"/>
      <c r="AC74" s="14">
        <f t="shared" si="4"/>
        <v>0</v>
      </c>
      <c r="AD74" s="14"/>
      <c r="AE74" s="14"/>
      <c r="AF74" s="178"/>
      <c r="AG74" s="14">
        <f t="shared" si="5"/>
        <v>0</v>
      </c>
      <c r="AH74" s="14"/>
      <c r="AI74" s="14">
        <f t="shared" si="6"/>
        <v>0</v>
      </c>
      <c r="AJ74" s="14">
        <f t="shared" si="7"/>
        <v>0</v>
      </c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</row>
    <row r="75" spans="2:49" s="139" customFormat="1" ht="13.8" outlineLevel="1">
      <c r="B75" s="1451"/>
      <c r="C75" s="964"/>
      <c r="D75" s="316" t="s">
        <v>793</v>
      </c>
      <c r="E75" s="1444"/>
      <c r="F75" s="1444"/>
      <c r="G75" s="10" t="s">
        <v>8</v>
      </c>
      <c r="H75" s="361" t="s">
        <v>716</v>
      </c>
      <c r="I75" s="228">
        <v>10</v>
      </c>
      <c r="J75" s="228">
        <v>10</v>
      </c>
      <c r="K75" s="482">
        <v>0</v>
      </c>
      <c r="L75" s="441" t="s">
        <v>268</v>
      </c>
      <c r="M75" s="441" t="s">
        <v>268</v>
      </c>
      <c r="N75" s="441" t="s">
        <v>269</v>
      </c>
      <c r="O75" s="441" t="s">
        <v>268</v>
      </c>
      <c r="P75" s="441" t="s">
        <v>269</v>
      </c>
      <c r="Q75" s="440" t="s">
        <v>268</v>
      </c>
      <c r="R75" s="1467"/>
      <c r="S75" s="14"/>
      <c r="T75" s="14">
        <f t="shared" si="1"/>
        <v>0</v>
      </c>
      <c r="U75" s="13"/>
      <c r="V75" s="123"/>
      <c r="W75" s="14"/>
      <c r="X75" s="14">
        <f t="shared" si="2"/>
        <v>0</v>
      </c>
      <c r="Z75" s="14"/>
      <c r="AA75" s="14">
        <f t="shared" si="3"/>
        <v>0</v>
      </c>
      <c r="AB75" s="14"/>
      <c r="AC75" s="14">
        <f t="shared" si="4"/>
        <v>0</v>
      </c>
      <c r="AD75" s="14"/>
      <c r="AE75" s="14"/>
      <c r="AF75" s="178"/>
      <c r="AG75" s="14">
        <f t="shared" si="5"/>
        <v>0</v>
      </c>
      <c r="AH75" s="14"/>
      <c r="AI75" s="14">
        <f t="shared" si="6"/>
        <v>0</v>
      </c>
      <c r="AJ75" s="14">
        <f t="shared" si="7"/>
        <v>0</v>
      </c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</row>
    <row r="76" spans="2:49" s="139" customFormat="1" ht="13.8" outlineLevel="1">
      <c r="B76" s="1451"/>
      <c r="C76" s="964"/>
      <c r="D76" s="316" t="s">
        <v>794</v>
      </c>
      <c r="E76" s="1444"/>
      <c r="F76" s="1444"/>
      <c r="G76" s="10" t="s">
        <v>8</v>
      </c>
      <c r="H76" s="361" t="s">
        <v>716</v>
      </c>
      <c r="I76" s="228">
        <v>10</v>
      </c>
      <c r="J76" s="228">
        <v>10</v>
      </c>
      <c r="K76" s="482">
        <v>0</v>
      </c>
      <c r="L76" s="441" t="s">
        <v>268</v>
      </c>
      <c r="M76" s="441" t="s">
        <v>268</v>
      </c>
      <c r="N76" s="441" t="s">
        <v>269</v>
      </c>
      <c r="O76" s="441" t="s">
        <v>268</v>
      </c>
      <c r="P76" s="441" t="s">
        <v>269</v>
      </c>
      <c r="Q76" s="440" t="s">
        <v>268</v>
      </c>
      <c r="R76" s="1467"/>
      <c r="S76" s="14"/>
      <c r="T76" s="14">
        <f t="shared" ref="T76:T138" si="8">SUMIF(S76,"Y",I76)</f>
        <v>0</v>
      </c>
      <c r="U76" s="13"/>
      <c r="V76" s="123"/>
      <c r="W76" s="14"/>
      <c r="X76" s="14">
        <f t="shared" ref="X76:X138" si="9">T76*W76</f>
        <v>0</v>
      </c>
      <c r="Z76" s="14"/>
      <c r="AA76" s="14">
        <f t="shared" ref="AA76:AA138" si="10">SUMIF(Z76,"Y",K76)*AI76</f>
        <v>0</v>
      </c>
      <c r="AB76" s="14"/>
      <c r="AC76" s="14">
        <f t="shared" ref="AC76:AC138" si="11">COUNTIF(AK76:AT76,"L")*I76</f>
        <v>0</v>
      </c>
      <c r="AD76" s="14"/>
      <c r="AE76" s="14"/>
      <c r="AF76" s="178"/>
      <c r="AG76" s="14">
        <f t="shared" ref="AG76:AG138" si="12">IFERROR(COUNTIF(AK76:AZ76, "S")*I76*AF76,0)</f>
        <v>0</v>
      </c>
      <c r="AH76" s="14"/>
      <c r="AI76" s="14">
        <f t="shared" ref="AI76:AI138" si="13">COUNTIF(AK76:AT76,"V")</f>
        <v>0</v>
      </c>
      <c r="AJ76" s="14">
        <f t="shared" si="7"/>
        <v>0</v>
      </c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</row>
    <row r="77" spans="2:49" s="139" customFormat="1" ht="13.05" customHeight="1" outlineLevel="1">
      <c r="B77" s="1448" t="s">
        <v>2779</v>
      </c>
      <c r="C77" s="947" t="s">
        <v>801</v>
      </c>
      <c r="D77" s="740" t="s">
        <v>2780</v>
      </c>
      <c r="E77" s="1458" t="s">
        <v>2519</v>
      </c>
      <c r="F77" s="1458" t="s">
        <v>2781</v>
      </c>
      <c r="G77" s="741" t="s">
        <v>8</v>
      </c>
      <c r="H77" s="361" t="s">
        <v>716</v>
      </c>
      <c r="I77" s="640">
        <v>10</v>
      </c>
      <c r="J77" s="640">
        <v>10</v>
      </c>
      <c r="K77" s="482">
        <v>0</v>
      </c>
      <c r="L77" s="441" t="s">
        <v>268</v>
      </c>
      <c r="M77" s="441" t="s">
        <v>268</v>
      </c>
      <c r="N77" s="441" t="s">
        <v>269</v>
      </c>
      <c r="O77" s="441" t="s">
        <v>269</v>
      </c>
      <c r="P77" s="441" t="s">
        <v>269</v>
      </c>
      <c r="Q77" s="440" t="s">
        <v>268</v>
      </c>
      <c r="R77" s="1445" t="s">
        <v>2782</v>
      </c>
      <c r="S77" s="14"/>
      <c r="T77" s="14">
        <f t="shared" si="8"/>
        <v>0</v>
      </c>
      <c r="U77" s="13"/>
      <c r="V77" s="123"/>
      <c r="W77" s="14"/>
      <c r="X77" s="14">
        <f t="shared" si="9"/>
        <v>0</v>
      </c>
      <c r="Z77" s="14"/>
      <c r="AA77" s="14">
        <f t="shared" si="10"/>
        <v>0</v>
      </c>
      <c r="AB77" s="14"/>
      <c r="AC77" s="14">
        <f t="shared" si="11"/>
        <v>0</v>
      </c>
      <c r="AD77" s="14"/>
      <c r="AE77" s="14"/>
      <c r="AF77" s="178"/>
      <c r="AG77" s="14">
        <f t="shared" si="12"/>
        <v>0</v>
      </c>
      <c r="AH77" s="14"/>
      <c r="AI77" s="14">
        <f t="shared" si="13"/>
        <v>0</v>
      </c>
      <c r="AJ77" s="14">
        <f t="shared" ref="AJ77:AJ139" si="14">X77-AA77-AC77-AG77</f>
        <v>0</v>
      </c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</row>
    <row r="78" spans="2:49" s="139" customFormat="1" ht="13.8" outlineLevel="1">
      <c r="B78" s="1449"/>
      <c r="C78" s="948"/>
      <c r="D78" s="740" t="s">
        <v>2783</v>
      </c>
      <c r="E78" s="1459"/>
      <c r="F78" s="1459"/>
      <c r="G78" s="741" t="s">
        <v>8</v>
      </c>
      <c r="H78" s="361" t="s">
        <v>716</v>
      </c>
      <c r="I78" s="640">
        <v>30</v>
      </c>
      <c r="J78" s="640">
        <v>30</v>
      </c>
      <c r="K78" s="482">
        <v>0</v>
      </c>
      <c r="L78" s="441" t="s">
        <v>268</v>
      </c>
      <c r="M78" s="441" t="s">
        <v>268</v>
      </c>
      <c r="N78" s="441" t="s">
        <v>269</v>
      </c>
      <c r="O78" s="441" t="s">
        <v>269</v>
      </c>
      <c r="P78" s="441" t="s">
        <v>269</v>
      </c>
      <c r="Q78" s="440" t="s">
        <v>268</v>
      </c>
      <c r="R78" s="1446"/>
      <c r="S78" s="14"/>
      <c r="T78" s="14">
        <f t="shared" si="8"/>
        <v>0</v>
      </c>
      <c r="U78" s="13"/>
      <c r="V78" s="123"/>
      <c r="W78" s="14"/>
      <c r="X78" s="14">
        <f t="shared" si="9"/>
        <v>0</v>
      </c>
      <c r="Z78" s="14"/>
      <c r="AA78" s="14">
        <f t="shared" si="10"/>
        <v>0</v>
      </c>
      <c r="AB78" s="14"/>
      <c r="AC78" s="14">
        <f t="shared" si="11"/>
        <v>0</v>
      </c>
      <c r="AD78" s="14"/>
      <c r="AE78" s="14"/>
      <c r="AF78" s="178"/>
      <c r="AG78" s="14">
        <f t="shared" si="12"/>
        <v>0</v>
      </c>
      <c r="AH78" s="14"/>
      <c r="AI78" s="14">
        <f t="shared" si="13"/>
        <v>0</v>
      </c>
      <c r="AJ78" s="14">
        <f t="shared" si="14"/>
        <v>0</v>
      </c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</row>
    <row r="79" spans="2:49" s="139" customFormat="1" ht="13.8" outlineLevel="1">
      <c r="B79" s="1449"/>
      <c r="C79" s="948"/>
      <c r="D79" s="740" t="s">
        <v>2784</v>
      </c>
      <c r="E79" s="1459"/>
      <c r="F79" s="1459"/>
      <c r="G79" s="741" t="s">
        <v>8</v>
      </c>
      <c r="H79" s="361" t="s">
        <v>716</v>
      </c>
      <c r="I79" s="640">
        <v>15</v>
      </c>
      <c r="J79" s="640">
        <v>15</v>
      </c>
      <c r="K79" s="482">
        <v>0</v>
      </c>
      <c r="L79" s="441" t="s">
        <v>268</v>
      </c>
      <c r="M79" s="441" t="s">
        <v>268</v>
      </c>
      <c r="N79" s="441" t="s">
        <v>269</v>
      </c>
      <c r="O79" s="441" t="s">
        <v>269</v>
      </c>
      <c r="P79" s="441" t="s">
        <v>269</v>
      </c>
      <c r="Q79" s="440" t="s">
        <v>268</v>
      </c>
      <c r="R79" s="1446"/>
      <c r="S79" s="14"/>
      <c r="T79" s="14">
        <f t="shared" si="8"/>
        <v>0</v>
      </c>
      <c r="U79" s="13"/>
      <c r="V79" s="123"/>
      <c r="W79" s="14"/>
      <c r="X79" s="14">
        <f t="shared" si="9"/>
        <v>0</v>
      </c>
      <c r="Z79" s="14"/>
      <c r="AA79" s="14">
        <f t="shared" si="10"/>
        <v>0</v>
      </c>
      <c r="AB79" s="14"/>
      <c r="AC79" s="14">
        <f t="shared" si="11"/>
        <v>0</v>
      </c>
      <c r="AD79" s="14"/>
      <c r="AE79" s="14"/>
      <c r="AF79" s="178"/>
      <c r="AG79" s="14">
        <f t="shared" si="12"/>
        <v>0</v>
      </c>
      <c r="AH79" s="14"/>
      <c r="AI79" s="14">
        <f t="shared" si="13"/>
        <v>0</v>
      </c>
      <c r="AJ79" s="14">
        <f t="shared" si="14"/>
        <v>0</v>
      </c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</row>
    <row r="80" spans="2:49" s="139" customFormat="1" ht="13.8" outlineLevel="1">
      <c r="B80" s="1449"/>
      <c r="C80" s="948"/>
      <c r="D80" s="740" t="s">
        <v>2785</v>
      </c>
      <c r="E80" s="1459"/>
      <c r="F80" s="1459"/>
      <c r="G80" s="741" t="s">
        <v>8</v>
      </c>
      <c r="H80" s="361" t="s">
        <v>716</v>
      </c>
      <c r="I80" s="640">
        <v>20</v>
      </c>
      <c r="J80" s="640">
        <v>20</v>
      </c>
      <c r="K80" s="482">
        <v>0</v>
      </c>
      <c r="L80" s="441" t="s">
        <v>268</v>
      </c>
      <c r="M80" s="441" t="s">
        <v>268</v>
      </c>
      <c r="N80" s="441" t="s">
        <v>269</v>
      </c>
      <c r="O80" s="441" t="s">
        <v>269</v>
      </c>
      <c r="P80" s="441" t="s">
        <v>269</v>
      </c>
      <c r="Q80" s="440" t="s">
        <v>268</v>
      </c>
      <c r="R80" s="1446"/>
      <c r="S80" s="14"/>
      <c r="T80" s="14">
        <f t="shared" si="8"/>
        <v>0</v>
      </c>
      <c r="U80" s="13"/>
      <c r="V80" s="123"/>
      <c r="W80" s="14"/>
      <c r="X80" s="14">
        <f t="shared" si="9"/>
        <v>0</v>
      </c>
      <c r="Z80" s="14"/>
      <c r="AA80" s="14">
        <f t="shared" si="10"/>
        <v>0</v>
      </c>
      <c r="AB80" s="14"/>
      <c r="AC80" s="14">
        <f t="shared" si="11"/>
        <v>0</v>
      </c>
      <c r="AD80" s="14"/>
      <c r="AE80" s="14"/>
      <c r="AF80" s="178"/>
      <c r="AG80" s="14">
        <f t="shared" si="12"/>
        <v>0</v>
      </c>
      <c r="AH80" s="14"/>
      <c r="AI80" s="14">
        <f t="shared" si="13"/>
        <v>0</v>
      </c>
      <c r="AJ80" s="14">
        <f t="shared" si="14"/>
        <v>0</v>
      </c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</row>
    <row r="81" spans="2:49" s="139" customFormat="1" ht="13.8" outlineLevel="1">
      <c r="B81" s="1449"/>
      <c r="C81" s="948"/>
      <c r="D81" s="740" t="s">
        <v>2786</v>
      </c>
      <c r="E81" s="1459"/>
      <c r="F81" s="1459"/>
      <c r="G81" s="741" t="s">
        <v>8</v>
      </c>
      <c r="H81" s="361" t="s">
        <v>716</v>
      </c>
      <c r="I81" s="640">
        <v>15</v>
      </c>
      <c r="J81" s="640">
        <v>15</v>
      </c>
      <c r="K81" s="482">
        <v>0</v>
      </c>
      <c r="L81" s="441" t="s">
        <v>268</v>
      </c>
      <c r="M81" s="441" t="s">
        <v>268</v>
      </c>
      <c r="N81" s="441" t="s">
        <v>269</v>
      </c>
      <c r="O81" s="441" t="s">
        <v>269</v>
      </c>
      <c r="P81" s="441" t="s">
        <v>269</v>
      </c>
      <c r="Q81" s="440" t="s">
        <v>268</v>
      </c>
      <c r="R81" s="1446"/>
      <c r="S81" s="14"/>
      <c r="T81" s="14">
        <f t="shared" si="8"/>
        <v>0</v>
      </c>
      <c r="U81" s="13"/>
      <c r="V81" s="123"/>
      <c r="W81" s="14"/>
      <c r="X81" s="14">
        <f t="shared" si="9"/>
        <v>0</v>
      </c>
      <c r="Z81" s="14"/>
      <c r="AA81" s="14">
        <f t="shared" si="10"/>
        <v>0</v>
      </c>
      <c r="AB81" s="14"/>
      <c r="AC81" s="14">
        <f t="shared" si="11"/>
        <v>0</v>
      </c>
      <c r="AD81" s="14"/>
      <c r="AE81" s="14"/>
      <c r="AF81" s="178"/>
      <c r="AG81" s="14">
        <f t="shared" si="12"/>
        <v>0</v>
      </c>
      <c r="AH81" s="14"/>
      <c r="AI81" s="14">
        <f t="shared" si="13"/>
        <v>0</v>
      </c>
      <c r="AJ81" s="14">
        <f t="shared" si="14"/>
        <v>0</v>
      </c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</row>
    <row r="82" spans="2:49" s="139" customFormat="1" ht="13.8" outlineLevel="1">
      <c r="B82" s="1449"/>
      <c r="C82" s="948"/>
      <c r="D82" s="740" t="s">
        <v>2787</v>
      </c>
      <c r="E82" s="1459"/>
      <c r="F82" s="1459"/>
      <c r="G82" s="741" t="s">
        <v>8</v>
      </c>
      <c r="H82" s="361" t="s">
        <v>716</v>
      </c>
      <c r="I82" s="640">
        <v>15</v>
      </c>
      <c r="J82" s="640">
        <v>15</v>
      </c>
      <c r="K82" s="482">
        <v>0</v>
      </c>
      <c r="L82" s="441" t="s">
        <v>268</v>
      </c>
      <c r="M82" s="441" t="s">
        <v>268</v>
      </c>
      <c r="N82" s="441" t="s">
        <v>269</v>
      </c>
      <c r="O82" s="441" t="s">
        <v>269</v>
      </c>
      <c r="P82" s="441" t="s">
        <v>269</v>
      </c>
      <c r="Q82" s="440" t="s">
        <v>268</v>
      </c>
      <c r="R82" s="1446"/>
      <c r="S82" s="14"/>
      <c r="T82" s="14">
        <f t="shared" si="8"/>
        <v>0</v>
      </c>
      <c r="U82" s="13"/>
      <c r="V82" s="123"/>
      <c r="W82" s="14"/>
      <c r="X82" s="14">
        <f t="shared" si="9"/>
        <v>0</v>
      </c>
      <c r="Z82" s="14"/>
      <c r="AA82" s="14">
        <f t="shared" si="10"/>
        <v>0</v>
      </c>
      <c r="AB82" s="14"/>
      <c r="AC82" s="14">
        <f t="shared" si="11"/>
        <v>0</v>
      </c>
      <c r="AD82" s="14"/>
      <c r="AE82" s="14"/>
      <c r="AF82" s="178"/>
      <c r="AG82" s="14">
        <f t="shared" si="12"/>
        <v>0</v>
      </c>
      <c r="AH82" s="14"/>
      <c r="AI82" s="14">
        <f t="shared" si="13"/>
        <v>0</v>
      </c>
      <c r="AJ82" s="14">
        <f t="shared" si="14"/>
        <v>0</v>
      </c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</row>
    <row r="83" spans="2:49" s="139" customFormat="1" ht="13.8" outlineLevel="1">
      <c r="B83" s="1449"/>
      <c r="C83" s="948"/>
      <c r="D83" s="740" t="s">
        <v>804</v>
      </c>
      <c r="E83" s="1459"/>
      <c r="F83" s="1459"/>
      <c r="G83" s="741" t="s">
        <v>8</v>
      </c>
      <c r="H83" s="361" t="s">
        <v>716</v>
      </c>
      <c r="I83" s="640">
        <v>30</v>
      </c>
      <c r="J83" s="640">
        <v>30</v>
      </c>
      <c r="K83" s="482">
        <v>0</v>
      </c>
      <c r="L83" s="441" t="s">
        <v>268</v>
      </c>
      <c r="M83" s="441" t="s">
        <v>268</v>
      </c>
      <c r="N83" s="441" t="s">
        <v>269</v>
      </c>
      <c r="O83" s="441" t="s">
        <v>269</v>
      </c>
      <c r="P83" s="441" t="s">
        <v>269</v>
      </c>
      <c r="Q83" s="440" t="s">
        <v>268</v>
      </c>
      <c r="R83" s="1446"/>
      <c r="S83" s="14"/>
      <c r="T83" s="14">
        <f t="shared" si="8"/>
        <v>0</v>
      </c>
      <c r="U83" s="13"/>
      <c r="V83" s="123"/>
      <c r="W83" s="14"/>
      <c r="X83" s="14">
        <f t="shared" si="9"/>
        <v>0</v>
      </c>
      <c r="Z83" s="14"/>
      <c r="AA83" s="14">
        <f t="shared" si="10"/>
        <v>0</v>
      </c>
      <c r="AB83" s="14"/>
      <c r="AC83" s="14">
        <f t="shared" si="11"/>
        <v>0</v>
      </c>
      <c r="AD83" s="14"/>
      <c r="AE83" s="14"/>
      <c r="AF83" s="178"/>
      <c r="AG83" s="14">
        <f t="shared" si="12"/>
        <v>0</v>
      </c>
      <c r="AH83" s="14"/>
      <c r="AI83" s="14">
        <f t="shared" si="13"/>
        <v>0</v>
      </c>
      <c r="AJ83" s="14">
        <f t="shared" si="14"/>
        <v>0</v>
      </c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</row>
    <row r="84" spans="2:49" s="139" customFormat="1" ht="13.8" outlineLevel="1">
      <c r="B84" s="1449"/>
      <c r="C84" s="948"/>
      <c r="D84" s="740" t="s">
        <v>2788</v>
      </c>
      <c r="E84" s="1459"/>
      <c r="F84" s="1459"/>
      <c r="G84" s="741" t="s">
        <v>8</v>
      </c>
      <c r="H84" s="361" t="s">
        <v>716</v>
      </c>
      <c r="I84" s="640">
        <v>10</v>
      </c>
      <c r="J84" s="640">
        <v>10</v>
      </c>
      <c r="K84" s="482">
        <v>0</v>
      </c>
      <c r="L84" s="441" t="s">
        <v>268</v>
      </c>
      <c r="M84" s="441" t="s">
        <v>268</v>
      </c>
      <c r="N84" s="441" t="s">
        <v>269</v>
      </c>
      <c r="O84" s="441" t="s">
        <v>269</v>
      </c>
      <c r="P84" s="441" t="s">
        <v>269</v>
      </c>
      <c r="Q84" s="440" t="s">
        <v>268</v>
      </c>
      <c r="R84" s="1446"/>
      <c r="S84" s="14"/>
      <c r="T84" s="14">
        <f t="shared" si="8"/>
        <v>0</v>
      </c>
      <c r="U84" s="13"/>
      <c r="V84" s="123"/>
      <c r="W84" s="14"/>
      <c r="X84" s="14">
        <f t="shared" si="9"/>
        <v>0</v>
      </c>
      <c r="Z84" s="14"/>
      <c r="AA84" s="14">
        <f t="shared" si="10"/>
        <v>0</v>
      </c>
      <c r="AB84" s="14"/>
      <c r="AC84" s="14">
        <f t="shared" si="11"/>
        <v>0</v>
      </c>
      <c r="AD84" s="14"/>
      <c r="AE84" s="14"/>
      <c r="AF84" s="178"/>
      <c r="AG84" s="14">
        <f t="shared" si="12"/>
        <v>0</v>
      </c>
      <c r="AH84" s="14"/>
      <c r="AI84" s="14">
        <f t="shared" si="13"/>
        <v>0</v>
      </c>
      <c r="AJ84" s="14">
        <f t="shared" si="14"/>
        <v>0</v>
      </c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</row>
    <row r="85" spans="2:49" s="139" customFormat="1" ht="13.8" outlineLevel="1">
      <c r="B85" s="1449"/>
      <c r="C85" s="948"/>
      <c r="D85" s="740" t="s">
        <v>2789</v>
      </c>
      <c r="E85" s="1459"/>
      <c r="F85" s="1459"/>
      <c r="G85" s="741" t="s">
        <v>8</v>
      </c>
      <c r="H85" s="361" t="s">
        <v>716</v>
      </c>
      <c r="I85" s="640">
        <v>10</v>
      </c>
      <c r="J85" s="640">
        <v>10</v>
      </c>
      <c r="K85" s="482">
        <v>0</v>
      </c>
      <c r="L85" s="441" t="s">
        <v>268</v>
      </c>
      <c r="M85" s="441" t="s">
        <v>268</v>
      </c>
      <c r="N85" s="441" t="s">
        <v>269</v>
      </c>
      <c r="O85" s="441" t="s">
        <v>269</v>
      </c>
      <c r="P85" s="441" t="s">
        <v>269</v>
      </c>
      <c r="Q85" s="440" t="s">
        <v>268</v>
      </c>
      <c r="R85" s="1446"/>
      <c r="S85" s="14"/>
      <c r="T85" s="14">
        <f t="shared" si="8"/>
        <v>0</v>
      </c>
      <c r="U85" s="13"/>
      <c r="V85" s="123"/>
      <c r="W85" s="14"/>
      <c r="X85" s="14">
        <f t="shared" si="9"/>
        <v>0</v>
      </c>
      <c r="Z85" s="14"/>
      <c r="AA85" s="14">
        <f t="shared" si="10"/>
        <v>0</v>
      </c>
      <c r="AB85" s="14"/>
      <c r="AC85" s="14">
        <f t="shared" si="11"/>
        <v>0</v>
      </c>
      <c r="AD85" s="14"/>
      <c r="AE85" s="14"/>
      <c r="AF85" s="178"/>
      <c r="AG85" s="14">
        <f t="shared" si="12"/>
        <v>0</v>
      </c>
      <c r="AH85" s="14"/>
      <c r="AI85" s="14">
        <f t="shared" si="13"/>
        <v>0</v>
      </c>
      <c r="AJ85" s="14">
        <f t="shared" si="14"/>
        <v>0</v>
      </c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</row>
    <row r="86" spans="2:49" s="139" customFormat="1" ht="13.8" outlineLevel="1">
      <c r="B86" s="1450"/>
      <c r="C86" s="949"/>
      <c r="D86" s="740" t="s">
        <v>3346</v>
      </c>
      <c r="E86" s="1460"/>
      <c r="F86" s="1460"/>
      <c r="G86" s="741" t="s">
        <v>8</v>
      </c>
      <c r="H86" s="361" t="s">
        <v>716</v>
      </c>
      <c r="I86" s="640">
        <v>15</v>
      </c>
      <c r="J86" s="640">
        <v>15</v>
      </c>
      <c r="K86" s="482">
        <v>0</v>
      </c>
      <c r="L86" s="441" t="s">
        <v>268</v>
      </c>
      <c r="M86" s="441" t="s">
        <v>268</v>
      </c>
      <c r="N86" s="441" t="s">
        <v>269</v>
      </c>
      <c r="O86" s="441" t="s">
        <v>269</v>
      </c>
      <c r="P86" s="441" t="s">
        <v>269</v>
      </c>
      <c r="Q86" s="440" t="s">
        <v>268</v>
      </c>
      <c r="R86" s="1447"/>
      <c r="S86" s="14"/>
      <c r="T86" s="14">
        <f>SUMIF(S86,"Y",I86)</f>
        <v>0</v>
      </c>
      <c r="U86" s="13"/>
      <c r="V86" s="123"/>
      <c r="W86" s="14"/>
      <c r="X86" s="14">
        <f>T86*W86</f>
        <v>0</v>
      </c>
      <c r="Z86" s="14"/>
      <c r="AA86" s="14">
        <f>SUMIF(Z86,"Y",K86)*AI86</f>
        <v>0</v>
      </c>
      <c r="AB86" s="14"/>
      <c r="AC86" s="14">
        <f>COUNTIF(AK86:AT86,"L")*I86</f>
        <v>0</v>
      </c>
      <c r="AD86" s="14"/>
      <c r="AE86" s="14"/>
      <c r="AF86" s="178"/>
      <c r="AG86" s="14">
        <f>IFERROR(COUNTIF(AK86:AZ86, "S")*I86*AF86,0)</f>
        <v>0</v>
      </c>
      <c r="AH86" s="14"/>
      <c r="AI86" s="14">
        <f>COUNTIF(AK86:AT86,"V")</f>
        <v>0</v>
      </c>
      <c r="AJ86" s="14">
        <f>X86-AA86-AC86-AG86</f>
        <v>0</v>
      </c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</row>
    <row r="87" spans="2:49" s="139" customFormat="1" ht="39" customHeight="1" outlineLevel="1">
      <c r="B87" s="1451" t="s">
        <v>2790</v>
      </c>
      <c r="C87" s="964" t="s">
        <v>2791</v>
      </c>
      <c r="D87" s="740" t="s">
        <v>309</v>
      </c>
      <c r="E87" s="1444" t="s">
        <v>3573</v>
      </c>
      <c r="F87" s="1444" t="s">
        <v>3572</v>
      </c>
      <c r="G87" s="741" t="s">
        <v>8</v>
      </c>
      <c r="H87" s="361" t="s">
        <v>716</v>
      </c>
      <c r="I87" s="640">
        <v>5</v>
      </c>
      <c r="J87" s="640">
        <v>5</v>
      </c>
      <c r="K87" s="482">
        <v>0</v>
      </c>
      <c r="L87" s="441" t="s">
        <v>268</v>
      </c>
      <c r="M87" s="441" t="s">
        <v>268</v>
      </c>
      <c r="N87" s="441" t="s">
        <v>268</v>
      </c>
      <c r="O87" s="441" t="s">
        <v>268</v>
      </c>
      <c r="P87" s="441" t="s">
        <v>268</v>
      </c>
      <c r="Q87" s="440" t="s">
        <v>268</v>
      </c>
      <c r="R87" s="1445" t="s">
        <v>722</v>
      </c>
      <c r="S87" s="14"/>
      <c r="T87" s="14">
        <f t="shared" si="8"/>
        <v>0</v>
      </c>
      <c r="U87" s="13"/>
      <c r="V87" s="123"/>
      <c r="W87" s="14"/>
      <c r="X87" s="14">
        <f t="shared" si="9"/>
        <v>0</v>
      </c>
      <c r="Z87" s="14"/>
      <c r="AA87" s="14">
        <f t="shared" si="10"/>
        <v>0</v>
      </c>
      <c r="AB87" s="14"/>
      <c r="AC87" s="14">
        <f t="shared" si="11"/>
        <v>0</v>
      </c>
      <c r="AD87" s="14"/>
      <c r="AE87" s="14"/>
      <c r="AF87" s="178"/>
      <c r="AG87" s="14">
        <f t="shared" si="12"/>
        <v>0</v>
      </c>
      <c r="AH87" s="14"/>
      <c r="AI87" s="14">
        <f t="shared" si="13"/>
        <v>0</v>
      </c>
      <c r="AJ87" s="14">
        <f t="shared" si="14"/>
        <v>0</v>
      </c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</row>
    <row r="88" spans="2:49" s="139" customFormat="1" ht="13.8" outlineLevel="1">
      <c r="B88" s="1451"/>
      <c r="C88" s="964"/>
      <c r="D88" s="740" t="s">
        <v>310</v>
      </c>
      <c r="E88" s="1444"/>
      <c r="F88" s="1444"/>
      <c r="G88" s="741" t="s">
        <v>8</v>
      </c>
      <c r="H88" s="361" t="s">
        <v>716</v>
      </c>
      <c r="I88" s="640">
        <v>5</v>
      </c>
      <c r="J88" s="640">
        <v>5</v>
      </c>
      <c r="K88" s="482">
        <v>0</v>
      </c>
      <c r="L88" s="441" t="s">
        <v>268</v>
      </c>
      <c r="M88" s="441" t="s">
        <v>268</v>
      </c>
      <c r="N88" s="441" t="s">
        <v>269</v>
      </c>
      <c r="O88" s="441" t="s">
        <v>268</v>
      </c>
      <c r="P88" s="441" t="s">
        <v>268</v>
      </c>
      <c r="Q88" s="440" t="s">
        <v>268</v>
      </c>
      <c r="R88" s="1446"/>
      <c r="S88" s="14"/>
      <c r="T88" s="14">
        <f t="shared" si="8"/>
        <v>0</v>
      </c>
      <c r="U88" s="13"/>
      <c r="V88" s="123"/>
      <c r="W88" s="14"/>
      <c r="X88" s="14">
        <f t="shared" si="9"/>
        <v>0</v>
      </c>
      <c r="Z88" s="14"/>
      <c r="AA88" s="14">
        <f t="shared" si="10"/>
        <v>0</v>
      </c>
      <c r="AB88" s="14"/>
      <c r="AC88" s="14">
        <f t="shared" si="11"/>
        <v>0</v>
      </c>
      <c r="AD88" s="14"/>
      <c r="AE88" s="14"/>
      <c r="AF88" s="178"/>
      <c r="AG88" s="14">
        <f t="shared" si="12"/>
        <v>0</v>
      </c>
      <c r="AH88" s="14"/>
      <c r="AI88" s="14">
        <f t="shared" si="13"/>
        <v>0</v>
      </c>
      <c r="AJ88" s="14">
        <f t="shared" si="14"/>
        <v>0</v>
      </c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</row>
    <row r="89" spans="2:49" s="139" customFormat="1" ht="13.8" outlineLevel="1">
      <c r="B89" s="1451"/>
      <c r="C89" s="964"/>
      <c r="D89" s="740" t="s">
        <v>311</v>
      </c>
      <c r="E89" s="1444"/>
      <c r="F89" s="1444"/>
      <c r="G89" s="741" t="s">
        <v>8</v>
      </c>
      <c r="H89" s="361" t="s">
        <v>716</v>
      </c>
      <c r="I89" s="640">
        <v>90</v>
      </c>
      <c r="J89" s="640">
        <v>80</v>
      </c>
      <c r="K89" s="482">
        <v>0</v>
      </c>
      <c r="L89" s="441" t="s">
        <v>268</v>
      </c>
      <c r="M89" s="441" t="s">
        <v>268</v>
      </c>
      <c r="N89" s="441" t="s">
        <v>268</v>
      </c>
      <c r="O89" s="441" t="s">
        <v>268</v>
      </c>
      <c r="P89" s="441" t="s">
        <v>268</v>
      </c>
      <c r="Q89" s="440" t="s">
        <v>268</v>
      </c>
      <c r="R89" s="1446"/>
      <c r="S89" s="14"/>
      <c r="T89" s="14">
        <f t="shared" si="8"/>
        <v>0</v>
      </c>
      <c r="U89" s="13"/>
      <c r="V89" s="123"/>
      <c r="W89" s="14"/>
      <c r="X89" s="14">
        <f t="shared" si="9"/>
        <v>0</v>
      </c>
      <c r="Z89" s="14"/>
      <c r="AA89" s="14">
        <f t="shared" si="10"/>
        <v>0</v>
      </c>
      <c r="AB89" s="14"/>
      <c r="AC89" s="14">
        <f t="shared" si="11"/>
        <v>0</v>
      </c>
      <c r="AD89" s="14"/>
      <c r="AE89" s="14"/>
      <c r="AF89" s="178"/>
      <c r="AG89" s="14">
        <f t="shared" si="12"/>
        <v>0</v>
      </c>
      <c r="AH89" s="14"/>
      <c r="AI89" s="14">
        <f t="shared" si="13"/>
        <v>0</v>
      </c>
      <c r="AJ89" s="14">
        <f t="shared" si="14"/>
        <v>0</v>
      </c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</row>
    <row r="90" spans="2:49" s="139" customFormat="1" ht="13.8" outlineLevel="1">
      <c r="B90" s="1451"/>
      <c r="C90" s="964"/>
      <c r="D90" s="740" t="s">
        <v>307</v>
      </c>
      <c r="E90" s="1444"/>
      <c r="F90" s="1444"/>
      <c r="G90" s="741" t="s">
        <v>8</v>
      </c>
      <c r="H90" s="361" t="s">
        <v>716</v>
      </c>
      <c r="I90" s="640">
        <v>200</v>
      </c>
      <c r="J90" s="640">
        <v>180</v>
      </c>
      <c r="K90" s="482">
        <v>0</v>
      </c>
      <c r="L90" s="441" t="s">
        <v>268</v>
      </c>
      <c r="M90" s="441" t="s">
        <v>268</v>
      </c>
      <c r="N90" s="441" t="s">
        <v>269</v>
      </c>
      <c r="O90" s="441" t="s">
        <v>268</v>
      </c>
      <c r="P90" s="441" t="s">
        <v>268</v>
      </c>
      <c r="Q90" s="440" t="s">
        <v>268</v>
      </c>
      <c r="R90" s="1446"/>
      <c r="S90" s="14"/>
      <c r="T90" s="14">
        <f t="shared" si="8"/>
        <v>0</v>
      </c>
      <c r="U90" s="13"/>
      <c r="V90" s="123"/>
      <c r="W90" s="14"/>
      <c r="X90" s="14">
        <f t="shared" si="9"/>
        <v>0</v>
      </c>
      <c r="Z90" s="14"/>
      <c r="AA90" s="14">
        <f t="shared" si="10"/>
        <v>0</v>
      </c>
      <c r="AB90" s="14"/>
      <c r="AC90" s="14">
        <f t="shared" si="11"/>
        <v>0</v>
      </c>
      <c r="AD90" s="14"/>
      <c r="AE90" s="14"/>
      <c r="AF90" s="178"/>
      <c r="AG90" s="14">
        <f t="shared" si="12"/>
        <v>0</v>
      </c>
      <c r="AH90" s="14"/>
      <c r="AI90" s="14">
        <f t="shared" si="13"/>
        <v>0</v>
      </c>
      <c r="AJ90" s="14">
        <f t="shared" si="14"/>
        <v>0</v>
      </c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</row>
    <row r="91" spans="2:49" s="139" customFormat="1" ht="13.8" outlineLevel="1">
      <c r="B91" s="1451"/>
      <c r="C91" s="964"/>
      <c r="D91" s="740" t="s">
        <v>2793</v>
      </c>
      <c r="E91" s="1444"/>
      <c r="F91" s="1444"/>
      <c r="G91" s="741" t="s">
        <v>8</v>
      </c>
      <c r="H91" s="361" t="s">
        <v>716</v>
      </c>
      <c r="I91" s="640">
        <v>5</v>
      </c>
      <c r="J91" s="640">
        <v>5</v>
      </c>
      <c r="K91" s="482">
        <v>0</v>
      </c>
      <c r="L91" s="441" t="s">
        <v>268</v>
      </c>
      <c r="M91" s="441" t="s">
        <v>269</v>
      </c>
      <c r="N91" s="441" t="s">
        <v>269</v>
      </c>
      <c r="O91" s="441" t="s">
        <v>268</v>
      </c>
      <c r="P91" s="441" t="s">
        <v>269</v>
      </c>
      <c r="Q91" s="440" t="s">
        <v>268</v>
      </c>
      <c r="R91" s="1446"/>
      <c r="S91" s="14"/>
      <c r="T91" s="14">
        <f t="shared" si="8"/>
        <v>0</v>
      </c>
      <c r="U91" s="13"/>
      <c r="V91" s="123"/>
      <c r="W91" s="14"/>
      <c r="X91" s="14">
        <f t="shared" si="9"/>
        <v>0</v>
      </c>
      <c r="Z91" s="14"/>
      <c r="AA91" s="14">
        <f t="shared" si="10"/>
        <v>0</v>
      </c>
      <c r="AB91" s="14"/>
      <c r="AC91" s="14">
        <f t="shared" si="11"/>
        <v>0</v>
      </c>
      <c r="AD91" s="14"/>
      <c r="AE91" s="14"/>
      <c r="AF91" s="178"/>
      <c r="AG91" s="14">
        <f t="shared" si="12"/>
        <v>0</v>
      </c>
      <c r="AH91" s="14"/>
      <c r="AI91" s="14">
        <f t="shared" si="13"/>
        <v>0</v>
      </c>
      <c r="AJ91" s="14">
        <f t="shared" si="14"/>
        <v>0</v>
      </c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</row>
    <row r="92" spans="2:49" s="139" customFormat="1" ht="13.8" outlineLevel="1">
      <c r="B92" s="1451"/>
      <c r="C92" s="964"/>
      <c r="D92" s="740" t="s">
        <v>308</v>
      </c>
      <c r="E92" s="1444"/>
      <c r="F92" s="1444"/>
      <c r="G92" s="741" t="s">
        <v>8</v>
      </c>
      <c r="H92" s="361" t="s">
        <v>716</v>
      </c>
      <c r="I92" s="640">
        <v>30</v>
      </c>
      <c r="J92" s="640">
        <v>30</v>
      </c>
      <c r="K92" s="482">
        <v>0</v>
      </c>
      <c r="L92" s="441" t="s">
        <v>268</v>
      </c>
      <c r="M92" s="441" t="s">
        <v>268</v>
      </c>
      <c r="N92" s="441" t="s">
        <v>269</v>
      </c>
      <c r="O92" s="441" t="s">
        <v>268</v>
      </c>
      <c r="P92" s="441" t="s">
        <v>268</v>
      </c>
      <c r="Q92" s="440" t="s">
        <v>268</v>
      </c>
      <c r="R92" s="1446"/>
      <c r="S92" s="14"/>
      <c r="T92" s="14">
        <f t="shared" si="8"/>
        <v>0</v>
      </c>
      <c r="U92" s="13"/>
      <c r="V92" s="123"/>
      <c r="W92" s="14"/>
      <c r="X92" s="14">
        <f t="shared" si="9"/>
        <v>0</v>
      </c>
      <c r="Z92" s="14"/>
      <c r="AA92" s="14">
        <f t="shared" si="10"/>
        <v>0</v>
      </c>
      <c r="AB92" s="14"/>
      <c r="AC92" s="14">
        <f t="shared" si="11"/>
        <v>0</v>
      </c>
      <c r="AD92" s="14"/>
      <c r="AE92" s="14"/>
      <c r="AF92" s="178"/>
      <c r="AG92" s="14">
        <f t="shared" si="12"/>
        <v>0</v>
      </c>
      <c r="AH92" s="14"/>
      <c r="AI92" s="14">
        <f t="shared" si="13"/>
        <v>0</v>
      </c>
      <c r="AJ92" s="14">
        <f t="shared" si="14"/>
        <v>0</v>
      </c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</row>
    <row r="93" spans="2:49" s="139" customFormat="1" ht="27.6" outlineLevel="1">
      <c r="B93" s="1451"/>
      <c r="C93" s="964"/>
      <c r="D93" s="740" t="s">
        <v>2794</v>
      </c>
      <c r="E93" s="1444"/>
      <c r="F93" s="1444"/>
      <c r="G93" s="741" t="s">
        <v>8</v>
      </c>
      <c r="H93" s="361" t="s">
        <v>716</v>
      </c>
      <c r="I93" s="640">
        <v>120</v>
      </c>
      <c r="J93" s="640">
        <v>120</v>
      </c>
      <c r="K93" s="482">
        <v>0</v>
      </c>
      <c r="L93" s="441" t="s">
        <v>268</v>
      </c>
      <c r="M93" s="441" t="s">
        <v>268</v>
      </c>
      <c r="N93" s="441" t="s">
        <v>269</v>
      </c>
      <c r="O93" s="441" t="s">
        <v>268</v>
      </c>
      <c r="P93" s="441" t="s">
        <v>268</v>
      </c>
      <c r="Q93" s="440" t="s">
        <v>268</v>
      </c>
      <c r="R93" s="1446"/>
      <c r="S93" s="14"/>
      <c r="T93" s="14">
        <f t="shared" si="8"/>
        <v>0</v>
      </c>
      <c r="U93" s="13"/>
      <c r="V93" s="123"/>
      <c r="W93" s="14"/>
      <c r="X93" s="14">
        <f t="shared" si="9"/>
        <v>0</v>
      </c>
      <c r="Z93" s="14"/>
      <c r="AA93" s="14">
        <f t="shared" si="10"/>
        <v>0</v>
      </c>
      <c r="AB93" s="14"/>
      <c r="AC93" s="14">
        <f t="shared" si="11"/>
        <v>0</v>
      </c>
      <c r="AD93" s="14"/>
      <c r="AE93" s="14"/>
      <c r="AF93" s="178"/>
      <c r="AG93" s="14">
        <f t="shared" si="12"/>
        <v>0</v>
      </c>
      <c r="AH93" s="14"/>
      <c r="AI93" s="14">
        <f t="shared" si="13"/>
        <v>0</v>
      </c>
      <c r="AJ93" s="14">
        <f t="shared" si="14"/>
        <v>0</v>
      </c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</row>
    <row r="94" spans="2:49" s="139" customFormat="1" ht="13.8" outlineLevel="1">
      <c r="B94" s="1451"/>
      <c r="C94" s="964"/>
      <c r="D94" s="740" t="s">
        <v>312</v>
      </c>
      <c r="E94" s="1444"/>
      <c r="F94" s="1444"/>
      <c r="G94" s="741" t="s">
        <v>8</v>
      </c>
      <c r="H94" s="361" t="s">
        <v>716</v>
      </c>
      <c r="I94" s="640">
        <v>20</v>
      </c>
      <c r="J94" s="640">
        <v>20</v>
      </c>
      <c r="K94" s="482">
        <v>0</v>
      </c>
      <c r="L94" s="441" t="s">
        <v>268</v>
      </c>
      <c r="M94" s="441" t="s">
        <v>268</v>
      </c>
      <c r="N94" s="441" t="s">
        <v>269</v>
      </c>
      <c r="O94" s="441" t="s">
        <v>268</v>
      </c>
      <c r="P94" s="441" t="s">
        <v>268</v>
      </c>
      <c r="Q94" s="440" t="s">
        <v>268</v>
      </c>
      <c r="R94" s="1446"/>
      <c r="S94" s="14"/>
      <c r="T94" s="14">
        <f t="shared" si="8"/>
        <v>0</v>
      </c>
      <c r="U94" s="13"/>
      <c r="V94" s="123"/>
      <c r="W94" s="14"/>
      <c r="X94" s="14">
        <f t="shared" si="9"/>
        <v>0</v>
      </c>
      <c r="Z94" s="14"/>
      <c r="AA94" s="14">
        <f t="shared" si="10"/>
        <v>0</v>
      </c>
      <c r="AB94" s="14"/>
      <c r="AC94" s="14">
        <f t="shared" si="11"/>
        <v>0</v>
      </c>
      <c r="AD94" s="14"/>
      <c r="AE94" s="14"/>
      <c r="AF94" s="178"/>
      <c r="AG94" s="14">
        <f t="shared" si="12"/>
        <v>0</v>
      </c>
      <c r="AH94" s="14"/>
      <c r="AI94" s="14">
        <f t="shared" si="13"/>
        <v>0</v>
      </c>
      <c r="AJ94" s="14">
        <f t="shared" si="14"/>
        <v>0</v>
      </c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</row>
    <row r="95" spans="2:49" s="139" customFormat="1" ht="13.8" outlineLevel="1">
      <c r="B95" s="1451"/>
      <c r="C95" s="964"/>
      <c r="D95" s="740" t="s">
        <v>2795</v>
      </c>
      <c r="E95" s="1444"/>
      <c r="F95" s="1444"/>
      <c r="G95" s="741" t="s">
        <v>8</v>
      </c>
      <c r="H95" s="361" t="s">
        <v>716</v>
      </c>
      <c r="I95" s="640">
        <v>20</v>
      </c>
      <c r="J95" s="640">
        <v>20</v>
      </c>
      <c r="K95" s="482">
        <v>0</v>
      </c>
      <c r="L95" s="441" t="s">
        <v>268</v>
      </c>
      <c r="M95" s="441" t="s">
        <v>268</v>
      </c>
      <c r="N95" s="441" t="s">
        <v>269</v>
      </c>
      <c r="O95" s="441" t="s">
        <v>268</v>
      </c>
      <c r="P95" s="441" t="s">
        <v>268</v>
      </c>
      <c r="Q95" s="440" t="s">
        <v>268</v>
      </c>
      <c r="R95" s="1446"/>
      <c r="S95" s="14"/>
      <c r="T95" s="14">
        <f t="shared" si="8"/>
        <v>0</v>
      </c>
      <c r="U95" s="13"/>
      <c r="V95" s="123"/>
      <c r="W95" s="14"/>
      <c r="X95" s="14">
        <f t="shared" si="9"/>
        <v>0</v>
      </c>
      <c r="Z95" s="14"/>
      <c r="AA95" s="14">
        <f t="shared" si="10"/>
        <v>0</v>
      </c>
      <c r="AB95" s="14"/>
      <c r="AC95" s="14">
        <f t="shared" si="11"/>
        <v>0</v>
      </c>
      <c r="AD95" s="14"/>
      <c r="AE95" s="14"/>
      <c r="AF95" s="178"/>
      <c r="AG95" s="14">
        <f t="shared" si="12"/>
        <v>0</v>
      </c>
      <c r="AH95" s="14"/>
      <c r="AI95" s="14">
        <f t="shared" si="13"/>
        <v>0</v>
      </c>
      <c r="AJ95" s="14">
        <f t="shared" si="14"/>
        <v>0</v>
      </c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</row>
    <row r="96" spans="2:49" s="139" customFormat="1" ht="13.8" outlineLevel="1">
      <c r="B96" s="1451"/>
      <c r="C96" s="964"/>
      <c r="D96" s="740" t="s">
        <v>808</v>
      </c>
      <c r="E96" s="1444"/>
      <c r="F96" s="1444"/>
      <c r="G96" s="741" t="s">
        <v>8</v>
      </c>
      <c r="H96" s="361" t="s">
        <v>716</v>
      </c>
      <c r="I96" s="640">
        <v>10</v>
      </c>
      <c r="J96" s="640">
        <v>1000</v>
      </c>
      <c r="K96" s="482">
        <v>0</v>
      </c>
      <c r="L96" s="441" t="s">
        <v>268</v>
      </c>
      <c r="M96" s="441" t="s">
        <v>268</v>
      </c>
      <c r="N96" s="441" t="s">
        <v>269</v>
      </c>
      <c r="O96" s="441" t="s">
        <v>268</v>
      </c>
      <c r="P96" s="441" t="s">
        <v>268</v>
      </c>
      <c r="Q96" s="440" t="s">
        <v>268</v>
      </c>
      <c r="R96" s="1446"/>
      <c r="S96" s="14"/>
      <c r="T96" s="14">
        <f t="shared" si="8"/>
        <v>0</v>
      </c>
      <c r="U96" s="13"/>
      <c r="V96" s="123"/>
      <c r="W96" s="14"/>
      <c r="X96" s="14">
        <f t="shared" si="9"/>
        <v>0</v>
      </c>
      <c r="Z96" s="14"/>
      <c r="AA96" s="14">
        <f t="shared" si="10"/>
        <v>0</v>
      </c>
      <c r="AB96" s="14"/>
      <c r="AC96" s="14">
        <f t="shared" si="11"/>
        <v>0</v>
      </c>
      <c r="AD96" s="14"/>
      <c r="AE96" s="14"/>
      <c r="AF96" s="178"/>
      <c r="AG96" s="14">
        <f t="shared" si="12"/>
        <v>0</v>
      </c>
      <c r="AH96" s="14"/>
      <c r="AI96" s="14">
        <f t="shared" si="13"/>
        <v>0</v>
      </c>
      <c r="AJ96" s="14">
        <f t="shared" si="14"/>
        <v>0</v>
      </c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</row>
    <row r="97" spans="2:49" s="139" customFormat="1" ht="27.6" outlineLevel="1">
      <c r="B97" s="1451"/>
      <c r="C97" s="964"/>
      <c r="D97" s="740" t="s">
        <v>315</v>
      </c>
      <c r="E97" s="1444"/>
      <c r="F97" s="1444"/>
      <c r="G97" s="741" t="s">
        <v>8</v>
      </c>
      <c r="H97" s="361" t="s">
        <v>716</v>
      </c>
      <c r="I97" s="640">
        <v>15</v>
      </c>
      <c r="J97" s="640">
        <v>15</v>
      </c>
      <c r="K97" s="482">
        <v>0</v>
      </c>
      <c r="L97" s="441" t="s">
        <v>268</v>
      </c>
      <c r="M97" s="441" t="s">
        <v>268</v>
      </c>
      <c r="N97" s="441" t="s">
        <v>269</v>
      </c>
      <c r="O97" s="441" t="s">
        <v>268</v>
      </c>
      <c r="P97" s="441" t="s">
        <v>268</v>
      </c>
      <c r="Q97" s="440" t="s">
        <v>268</v>
      </c>
      <c r="R97" s="1447"/>
      <c r="S97" s="14"/>
      <c r="T97" s="14">
        <f t="shared" si="8"/>
        <v>0</v>
      </c>
      <c r="U97" s="13"/>
      <c r="V97" s="123"/>
      <c r="W97" s="14"/>
      <c r="X97" s="14">
        <f t="shared" si="9"/>
        <v>0</v>
      </c>
      <c r="Z97" s="14"/>
      <c r="AA97" s="14">
        <f t="shared" si="10"/>
        <v>0</v>
      </c>
      <c r="AB97" s="14"/>
      <c r="AC97" s="14">
        <f t="shared" si="11"/>
        <v>0</v>
      </c>
      <c r="AD97" s="14"/>
      <c r="AE97" s="14"/>
      <c r="AF97" s="178"/>
      <c r="AG97" s="14">
        <f t="shared" si="12"/>
        <v>0</v>
      </c>
      <c r="AH97" s="14"/>
      <c r="AI97" s="14">
        <f t="shared" si="13"/>
        <v>0</v>
      </c>
      <c r="AJ97" s="14">
        <f t="shared" si="14"/>
        <v>0</v>
      </c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</row>
    <row r="98" spans="2:49" s="139" customFormat="1" ht="52.05" customHeight="1" outlineLevel="1">
      <c r="B98" s="1451" t="s">
        <v>2796</v>
      </c>
      <c r="C98" s="964" t="s">
        <v>2797</v>
      </c>
      <c r="D98" s="316" t="s">
        <v>2798</v>
      </c>
      <c r="E98" s="1444" t="s">
        <v>3573</v>
      </c>
      <c r="F98" s="1444" t="s">
        <v>3572</v>
      </c>
      <c r="G98" s="10" t="s">
        <v>8</v>
      </c>
      <c r="H98" s="361" t="s">
        <v>716</v>
      </c>
      <c r="I98" s="228">
        <v>5</v>
      </c>
      <c r="J98" s="640">
        <v>5</v>
      </c>
      <c r="K98" s="482">
        <v>0</v>
      </c>
      <c r="L98" s="441" t="s">
        <v>268</v>
      </c>
      <c r="M98" s="441" t="s">
        <v>268</v>
      </c>
      <c r="N98" s="441" t="s">
        <v>269</v>
      </c>
      <c r="O98" s="441" t="s">
        <v>268</v>
      </c>
      <c r="P98" s="441" t="s">
        <v>268</v>
      </c>
      <c r="Q98" s="440" t="s">
        <v>268</v>
      </c>
      <c r="R98" s="1445" t="s">
        <v>2800</v>
      </c>
      <c r="S98" s="14"/>
      <c r="T98" s="14">
        <f t="shared" si="8"/>
        <v>0</v>
      </c>
      <c r="U98" s="13"/>
      <c r="V98" s="123"/>
      <c r="W98" s="14"/>
      <c r="X98" s="14">
        <f t="shared" si="9"/>
        <v>0</v>
      </c>
      <c r="Z98" s="14"/>
      <c r="AA98" s="14">
        <f t="shared" si="10"/>
        <v>0</v>
      </c>
      <c r="AB98" s="14"/>
      <c r="AC98" s="14">
        <f t="shared" si="11"/>
        <v>0</v>
      </c>
      <c r="AD98" s="14"/>
      <c r="AE98" s="14"/>
      <c r="AF98" s="178"/>
      <c r="AG98" s="14">
        <f t="shared" si="12"/>
        <v>0</v>
      </c>
      <c r="AH98" s="14"/>
      <c r="AI98" s="14">
        <f t="shared" si="13"/>
        <v>0</v>
      </c>
      <c r="AJ98" s="14">
        <f t="shared" si="14"/>
        <v>0</v>
      </c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</row>
    <row r="99" spans="2:49" s="139" customFormat="1" ht="13.8" outlineLevel="1">
      <c r="B99" s="1451"/>
      <c r="C99" s="964"/>
      <c r="D99" s="316" t="s">
        <v>2801</v>
      </c>
      <c r="E99" s="1444"/>
      <c r="F99" s="1444"/>
      <c r="G99" s="10" t="s">
        <v>8</v>
      </c>
      <c r="H99" s="361" t="s">
        <v>716</v>
      </c>
      <c r="I99" s="228">
        <v>30</v>
      </c>
      <c r="J99" s="640">
        <v>240</v>
      </c>
      <c r="K99" s="482">
        <v>0</v>
      </c>
      <c r="L99" s="441" t="s">
        <v>268</v>
      </c>
      <c r="M99" s="441" t="s">
        <v>268</v>
      </c>
      <c r="N99" s="441" t="s">
        <v>269</v>
      </c>
      <c r="O99" s="441" t="s">
        <v>268</v>
      </c>
      <c r="P99" s="441" t="s">
        <v>268</v>
      </c>
      <c r="Q99" s="440" t="s">
        <v>268</v>
      </c>
      <c r="R99" s="1446"/>
      <c r="S99" s="14"/>
      <c r="T99" s="14">
        <f t="shared" si="8"/>
        <v>0</v>
      </c>
      <c r="U99" s="13"/>
      <c r="V99" s="123"/>
      <c r="W99" s="14"/>
      <c r="X99" s="14">
        <f t="shared" si="9"/>
        <v>0</v>
      </c>
      <c r="Z99" s="14"/>
      <c r="AA99" s="14">
        <f t="shared" si="10"/>
        <v>0</v>
      </c>
      <c r="AB99" s="14"/>
      <c r="AC99" s="14">
        <f t="shared" si="11"/>
        <v>0</v>
      </c>
      <c r="AD99" s="14"/>
      <c r="AE99" s="14"/>
      <c r="AF99" s="178"/>
      <c r="AG99" s="14">
        <f t="shared" si="12"/>
        <v>0</v>
      </c>
      <c r="AH99" s="14"/>
      <c r="AI99" s="14">
        <f t="shared" si="13"/>
        <v>0</v>
      </c>
      <c r="AJ99" s="14">
        <f t="shared" si="14"/>
        <v>0</v>
      </c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</row>
    <row r="100" spans="2:49" s="139" customFormat="1" ht="13.8" outlineLevel="1">
      <c r="B100" s="1451"/>
      <c r="C100" s="964"/>
      <c r="D100" s="316" t="s">
        <v>2802</v>
      </c>
      <c r="E100" s="1444"/>
      <c r="F100" s="1444"/>
      <c r="G100" s="10" t="s">
        <v>8</v>
      </c>
      <c r="H100" s="361" t="s">
        <v>716</v>
      </c>
      <c r="I100" s="228">
        <v>20</v>
      </c>
      <c r="J100" s="640">
        <v>0</v>
      </c>
      <c r="K100" s="482">
        <v>0</v>
      </c>
      <c r="L100" s="441" t="s">
        <v>268</v>
      </c>
      <c r="M100" s="441" t="s">
        <v>268</v>
      </c>
      <c r="N100" s="441" t="s">
        <v>269</v>
      </c>
      <c r="O100" s="441" t="s">
        <v>268</v>
      </c>
      <c r="P100" s="441" t="s">
        <v>268</v>
      </c>
      <c r="Q100" s="440" t="s">
        <v>268</v>
      </c>
      <c r="R100" s="1446"/>
      <c r="S100" s="14"/>
      <c r="T100" s="14">
        <f t="shared" si="8"/>
        <v>0</v>
      </c>
      <c r="U100" s="13"/>
      <c r="V100" s="123"/>
      <c r="W100" s="14"/>
      <c r="X100" s="14">
        <f t="shared" si="9"/>
        <v>0</v>
      </c>
      <c r="Z100" s="14"/>
      <c r="AA100" s="14">
        <f t="shared" si="10"/>
        <v>0</v>
      </c>
      <c r="AB100" s="14"/>
      <c r="AC100" s="14">
        <f t="shared" si="11"/>
        <v>0</v>
      </c>
      <c r="AD100" s="14"/>
      <c r="AE100" s="14"/>
      <c r="AF100" s="178"/>
      <c r="AG100" s="14">
        <f t="shared" si="12"/>
        <v>0</v>
      </c>
      <c r="AH100" s="14"/>
      <c r="AI100" s="14">
        <f t="shared" si="13"/>
        <v>0</v>
      </c>
      <c r="AJ100" s="14">
        <f t="shared" si="14"/>
        <v>0</v>
      </c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</row>
    <row r="101" spans="2:49" s="139" customFormat="1" ht="13.8" outlineLevel="1">
      <c r="B101" s="1451"/>
      <c r="C101" s="964"/>
      <c r="D101" s="316" t="s">
        <v>2803</v>
      </c>
      <c r="E101" s="1444"/>
      <c r="F101" s="1444"/>
      <c r="G101" s="10" t="s">
        <v>8</v>
      </c>
      <c r="H101" s="361" t="s">
        <v>716</v>
      </c>
      <c r="I101" s="228">
        <v>10</v>
      </c>
      <c r="J101" s="640">
        <v>40</v>
      </c>
      <c r="K101" s="482">
        <v>0</v>
      </c>
      <c r="L101" s="441" t="s">
        <v>268</v>
      </c>
      <c r="M101" s="441" t="s">
        <v>268</v>
      </c>
      <c r="N101" s="441" t="s">
        <v>269</v>
      </c>
      <c r="O101" s="441" t="s">
        <v>268</v>
      </c>
      <c r="P101" s="441" t="s">
        <v>268</v>
      </c>
      <c r="Q101" s="440" t="s">
        <v>268</v>
      </c>
      <c r="R101" s="1446"/>
      <c r="S101" s="14"/>
      <c r="T101" s="14">
        <f t="shared" si="8"/>
        <v>0</v>
      </c>
      <c r="U101" s="13"/>
      <c r="V101" s="123"/>
      <c r="W101" s="14"/>
      <c r="X101" s="14">
        <f t="shared" si="9"/>
        <v>0</v>
      </c>
      <c r="Z101" s="14"/>
      <c r="AA101" s="14">
        <f t="shared" si="10"/>
        <v>0</v>
      </c>
      <c r="AB101" s="14"/>
      <c r="AC101" s="14">
        <f t="shared" si="11"/>
        <v>0</v>
      </c>
      <c r="AD101" s="14"/>
      <c r="AE101" s="14"/>
      <c r="AF101" s="178"/>
      <c r="AG101" s="14">
        <f t="shared" si="12"/>
        <v>0</v>
      </c>
      <c r="AH101" s="14"/>
      <c r="AI101" s="14">
        <f t="shared" si="13"/>
        <v>0</v>
      </c>
      <c r="AJ101" s="14">
        <f t="shared" si="14"/>
        <v>0</v>
      </c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</row>
    <row r="102" spans="2:49" s="139" customFormat="1" ht="13.8" outlineLevel="1">
      <c r="B102" s="1451"/>
      <c r="C102" s="964"/>
      <c r="D102" s="316" t="s">
        <v>2804</v>
      </c>
      <c r="E102" s="1444"/>
      <c r="F102" s="1444"/>
      <c r="G102" s="10" t="s">
        <v>8</v>
      </c>
      <c r="H102" s="361" t="s">
        <v>716</v>
      </c>
      <c r="I102" s="228">
        <v>10</v>
      </c>
      <c r="J102" s="640">
        <v>40</v>
      </c>
      <c r="K102" s="482">
        <v>0</v>
      </c>
      <c r="L102" s="441" t="s">
        <v>268</v>
      </c>
      <c r="M102" s="441" t="s">
        <v>268</v>
      </c>
      <c r="N102" s="441" t="s">
        <v>269</v>
      </c>
      <c r="O102" s="441" t="s">
        <v>268</v>
      </c>
      <c r="P102" s="441" t="s">
        <v>268</v>
      </c>
      <c r="Q102" s="440" t="s">
        <v>268</v>
      </c>
      <c r="R102" s="1447"/>
      <c r="S102" s="14"/>
      <c r="T102" s="14">
        <f t="shared" si="8"/>
        <v>0</v>
      </c>
      <c r="U102" s="13"/>
      <c r="V102" s="123"/>
      <c r="W102" s="14"/>
      <c r="X102" s="14">
        <f t="shared" si="9"/>
        <v>0</v>
      </c>
      <c r="Z102" s="14"/>
      <c r="AA102" s="14">
        <f t="shared" si="10"/>
        <v>0</v>
      </c>
      <c r="AB102" s="14"/>
      <c r="AC102" s="14">
        <f t="shared" si="11"/>
        <v>0</v>
      </c>
      <c r="AD102" s="14"/>
      <c r="AE102" s="14"/>
      <c r="AF102" s="178"/>
      <c r="AG102" s="14">
        <f t="shared" si="12"/>
        <v>0</v>
      </c>
      <c r="AH102" s="14"/>
      <c r="AI102" s="14">
        <f t="shared" si="13"/>
        <v>0</v>
      </c>
      <c r="AJ102" s="14">
        <f t="shared" si="14"/>
        <v>0</v>
      </c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</row>
    <row r="103" spans="2:49" s="139" customFormat="1" ht="26.25" customHeight="1" outlineLevel="1">
      <c r="B103" s="1451" t="s">
        <v>2805</v>
      </c>
      <c r="C103" s="964" t="s">
        <v>2806</v>
      </c>
      <c r="D103" s="316" t="s">
        <v>317</v>
      </c>
      <c r="E103" s="1444" t="s">
        <v>2527</v>
      </c>
      <c r="F103" s="1444" t="s">
        <v>2799</v>
      </c>
      <c r="G103" s="10" t="s">
        <v>8</v>
      </c>
      <c r="H103" s="361" t="s">
        <v>716</v>
      </c>
      <c r="I103" s="228">
        <v>10</v>
      </c>
      <c r="J103" s="640">
        <v>10</v>
      </c>
      <c r="K103" s="482">
        <v>0</v>
      </c>
      <c r="L103" s="441" t="s">
        <v>268</v>
      </c>
      <c r="M103" s="441" t="s">
        <v>268</v>
      </c>
      <c r="N103" s="441" t="s">
        <v>269</v>
      </c>
      <c r="O103" s="441" t="s">
        <v>268</v>
      </c>
      <c r="P103" s="441" t="s">
        <v>2807</v>
      </c>
      <c r="Q103" s="440" t="s">
        <v>268</v>
      </c>
      <c r="R103" s="1445" t="s">
        <v>725</v>
      </c>
      <c r="S103" s="14"/>
      <c r="T103" s="14">
        <f t="shared" si="8"/>
        <v>0</v>
      </c>
      <c r="U103" s="13"/>
      <c r="V103" s="123"/>
      <c r="W103" s="14"/>
      <c r="X103" s="14">
        <f t="shared" si="9"/>
        <v>0</v>
      </c>
      <c r="Z103" s="14"/>
      <c r="AA103" s="14">
        <f t="shared" si="10"/>
        <v>0</v>
      </c>
      <c r="AB103" s="14"/>
      <c r="AC103" s="14">
        <f t="shared" si="11"/>
        <v>0</v>
      </c>
      <c r="AD103" s="14"/>
      <c r="AE103" s="14"/>
      <c r="AF103" s="178"/>
      <c r="AG103" s="14">
        <f t="shared" si="12"/>
        <v>0</v>
      </c>
      <c r="AH103" s="14"/>
      <c r="AI103" s="14">
        <f t="shared" si="13"/>
        <v>0</v>
      </c>
      <c r="AJ103" s="14">
        <f t="shared" si="14"/>
        <v>0</v>
      </c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</row>
    <row r="104" spans="2:49" s="139" customFormat="1" ht="13.8" outlineLevel="1">
      <c r="B104" s="1451"/>
      <c r="C104" s="964"/>
      <c r="D104" s="316" t="s">
        <v>318</v>
      </c>
      <c r="E104" s="1444"/>
      <c r="F104" s="1444"/>
      <c r="G104" s="10" t="s">
        <v>8</v>
      </c>
      <c r="H104" s="361" t="s">
        <v>716</v>
      </c>
      <c r="I104" s="228">
        <v>5</v>
      </c>
      <c r="J104" s="640">
        <v>5</v>
      </c>
      <c r="K104" s="482">
        <v>0</v>
      </c>
      <c r="L104" s="441" t="s">
        <v>268</v>
      </c>
      <c r="M104" s="441" t="s">
        <v>268</v>
      </c>
      <c r="N104" s="441" t="s">
        <v>269</v>
      </c>
      <c r="O104" s="441" t="s">
        <v>268</v>
      </c>
      <c r="P104" s="441" t="s">
        <v>2807</v>
      </c>
      <c r="Q104" s="440" t="s">
        <v>268</v>
      </c>
      <c r="R104" s="1446"/>
      <c r="S104" s="14"/>
      <c r="T104" s="14">
        <f t="shared" si="8"/>
        <v>0</v>
      </c>
      <c r="U104" s="13"/>
      <c r="V104" s="123"/>
      <c r="W104" s="14"/>
      <c r="X104" s="14">
        <f t="shared" si="9"/>
        <v>0</v>
      </c>
      <c r="Z104" s="14"/>
      <c r="AA104" s="14">
        <f t="shared" si="10"/>
        <v>0</v>
      </c>
      <c r="AB104" s="14"/>
      <c r="AC104" s="14">
        <f t="shared" si="11"/>
        <v>0</v>
      </c>
      <c r="AD104" s="14"/>
      <c r="AE104" s="14"/>
      <c r="AF104" s="178"/>
      <c r="AG104" s="14">
        <f t="shared" si="12"/>
        <v>0</v>
      </c>
      <c r="AH104" s="14"/>
      <c r="AI104" s="14">
        <f t="shared" si="13"/>
        <v>0</v>
      </c>
      <c r="AJ104" s="14">
        <f t="shared" si="14"/>
        <v>0</v>
      </c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</row>
    <row r="105" spans="2:49" s="139" customFormat="1" ht="13.8" outlineLevel="1">
      <c r="B105" s="1451"/>
      <c r="C105" s="964"/>
      <c r="D105" s="316" t="s">
        <v>319</v>
      </c>
      <c r="E105" s="1444"/>
      <c r="F105" s="1444"/>
      <c r="G105" s="10" t="s">
        <v>8</v>
      </c>
      <c r="H105" s="361" t="s">
        <v>716</v>
      </c>
      <c r="I105" s="228">
        <v>20</v>
      </c>
      <c r="J105" s="640">
        <v>140</v>
      </c>
      <c r="K105" s="482">
        <v>0</v>
      </c>
      <c r="L105" s="441" t="s">
        <v>268</v>
      </c>
      <c r="M105" s="441" t="s">
        <v>268</v>
      </c>
      <c r="N105" s="441" t="s">
        <v>268</v>
      </c>
      <c r="O105" s="441" t="s">
        <v>268</v>
      </c>
      <c r="P105" s="441" t="s">
        <v>2807</v>
      </c>
      <c r="Q105" s="440" t="s">
        <v>268</v>
      </c>
      <c r="R105" s="1447"/>
      <c r="S105" s="14"/>
      <c r="T105" s="14">
        <f t="shared" si="8"/>
        <v>0</v>
      </c>
      <c r="U105" s="13"/>
      <c r="V105" s="123"/>
      <c r="W105" s="14"/>
      <c r="X105" s="14">
        <f t="shared" si="9"/>
        <v>0</v>
      </c>
      <c r="Z105" s="14"/>
      <c r="AA105" s="14">
        <f t="shared" si="10"/>
        <v>0</v>
      </c>
      <c r="AB105" s="14"/>
      <c r="AC105" s="14">
        <f t="shared" si="11"/>
        <v>0</v>
      </c>
      <c r="AD105" s="14"/>
      <c r="AE105" s="14"/>
      <c r="AF105" s="178"/>
      <c r="AG105" s="14">
        <f t="shared" si="12"/>
        <v>0</v>
      </c>
      <c r="AH105" s="14"/>
      <c r="AI105" s="14">
        <f t="shared" si="13"/>
        <v>0</v>
      </c>
      <c r="AJ105" s="14">
        <f t="shared" si="14"/>
        <v>0</v>
      </c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</row>
    <row r="106" spans="2:49" s="139" customFormat="1" ht="13.8" outlineLevel="1">
      <c r="B106" s="1451" t="s">
        <v>2808</v>
      </c>
      <c r="C106" s="1234" t="s">
        <v>2809</v>
      </c>
      <c r="D106" s="316" t="s">
        <v>326</v>
      </c>
      <c r="E106" s="1444" t="s">
        <v>2524</v>
      </c>
      <c r="F106" s="1444" t="s">
        <v>2792</v>
      </c>
      <c r="G106" s="10" t="s">
        <v>8</v>
      </c>
      <c r="H106" s="361" t="s">
        <v>716</v>
      </c>
      <c r="I106" s="228">
        <v>30</v>
      </c>
      <c r="J106" s="640">
        <v>0</v>
      </c>
      <c r="K106" s="482">
        <v>0</v>
      </c>
      <c r="L106" s="441" t="s">
        <v>268</v>
      </c>
      <c r="M106" s="441" t="s">
        <v>268</v>
      </c>
      <c r="N106" s="441" t="s">
        <v>269</v>
      </c>
      <c r="O106" s="441" t="s">
        <v>268</v>
      </c>
      <c r="P106" s="441" t="s">
        <v>268</v>
      </c>
      <c r="Q106" s="440" t="s">
        <v>268</v>
      </c>
      <c r="R106" s="1467" t="s">
        <v>725</v>
      </c>
      <c r="S106" s="14"/>
      <c r="T106" s="14">
        <f t="shared" si="8"/>
        <v>0</v>
      </c>
      <c r="U106" s="13"/>
      <c r="V106" s="123"/>
      <c r="W106" s="14"/>
      <c r="X106" s="14">
        <f t="shared" si="9"/>
        <v>0</v>
      </c>
      <c r="Z106" s="14"/>
      <c r="AA106" s="14">
        <f t="shared" si="10"/>
        <v>0</v>
      </c>
      <c r="AB106" s="14"/>
      <c r="AC106" s="14">
        <f t="shared" si="11"/>
        <v>0</v>
      </c>
      <c r="AD106" s="14"/>
      <c r="AE106" s="14"/>
      <c r="AF106" s="178"/>
      <c r="AG106" s="14">
        <f t="shared" si="12"/>
        <v>0</v>
      </c>
      <c r="AH106" s="14"/>
      <c r="AI106" s="14">
        <f t="shared" si="13"/>
        <v>0</v>
      </c>
      <c r="AJ106" s="14">
        <f t="shared" si="14"/>
        <v>0</v>
      </c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</row>
    <row r="107" spans="2:49" s="139" customFormat="1" ht="13.8" outlineLevel="1">
      <c r="B107" s="1451"/>
      <c r="C107" s="1234"/>
      <c r="D107" s="316" t="s">
        <v>327</v>
      </c>
      <c r="E107" s="1444"/>
      <c r="F107" s="1444"/>
      <c r="G107" s="10" t="s">
        <v>8</v>
      </c>
      <c r="H107" s="361" t="s">
        <v>716</v>
      </c>
      <c r="I107" s="228">
        <v>30</v>
      </c>
      <c r="J107" s="640">
        <v>0</v>
      </c>
      <c r="K107" s="482">
        <v>0</v>
      </c>
      <c r="L107" s="441" t="s">
        <v>268</v>
      </c>
      <c r="M107" s="441" t="s">
        <v>268</v>
      </c>
      <c r="N107" s="441" t="s">
        <v>269</v>
      </c>
      <c r="O107" s="441" t="s">
        <v>268</v>
      </c>
      <c r="P107" s="441" t="s">
        <v>268</v>
      </c>
      <c r="Q107" s="440" t="s">
        <v>268</v>
      </c>
      <c r="R107" s="1467"/>
      <c r="S107" s="14"/>
      <c r="T107" s="14">
        <f t="shared" si="8"/>
        <v>0</v>
      </c>
      <c r="U107" s="13"/>
      <c r="V107" s="123"/>
      <c r="W107" s="14"/>
      <c r="X107" s="14">
        <f t="shared" si="9"/>
        <v>0</v>
      </c>
      <c r="Z107" s="14"/>
      <c r="AA107" s="14">
        <f t="shared" si="10"/>
        <v>0</v>
      </c>
      <c r="AB107" s="14"/>
      <c r="AC107" s="14">
        <f t="shared" si="11"/>
        <v>0</v>
      </c>
      <c r="AD107" s="14"/>
      <c r="AE107" s="14"/>
      <c r="AF107" s="178"/>
      <c r="AG107" s="14">
        <f t="shared" si="12"/>
        <v>0</v>
      </c>
      <c r="AH107" s="14"/>
      <c r="AI107" s="14">
        <f t="shared" si="13"/>
        <v>0</v>
      </c>
      <c r="AJ107" s="14">
        <f t="shared" si="14"/>
        <v>0</v>
      </c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</row>
    <row r="108" spans="2:49" s="139" customFormat="1" ht="39" customHeight="1" outlineLevel="1">
      <c r="B108" s="1451" t="s">
        <v>2810</v>
      </c>
      <c r="C108" s="1234" t="s">
        <v>2811</v>
      </c>
      <c r="D108" s="316" t="s">
        <v>309</v>
      </c>
      <c r="E108" s="1444" t="s">
        <v>2524</v>
      </c>
      <c r="F108" s="1444" t="s">
        <v>2792</v>
      </c>
      <c r="G108" s="10" t="s">
        <v>8</v>
      </c>
      <c r="H108" s="361" t="s">
        <v>716</v>
      </c>
      <c r="I108" s="228">
        <v>10</v>
      </c>
      <c r="J108" s="640">
        <v>10</v>
      </c>
      <c r="K108" s="482">
        <v>0</v>
      </c>
      <c r="L108" s="441" t="s">
        <v>268</v>
      </c>
      <c r="M108" s="441" t="s">
        <v>268</v>
      </c>
      <c r="N108" s="441" t="s">
        <v>269</v>
      </c>
      <c r="O108" s="441" t="s">
        <v>268</v>
      </c>
      <c r="P108" s="441" t="s">
        <v>269</v>
      </c>
      <c r="Q108" s="440" t="s">
        <v>268</v>
      </c>
      <c r="R108" s="1467" t="s">
        <v>725</v>
      </c>
      <c r="S108" s="14"/>
      <c r="T108" s="14">
        <f t="shared" si="8"/>
        <v>0</v>
      </c>
      <c r="U108" s="13"/>
      <c r="V108" s="123"/>
      <c r="W108" s="14"/>
      <c r="X108" s="14">
        <f t="shared" si="9"/>
        <v>0</v>
      </c>
      <c r="Z108" s="14"/>
      <c r="AA108" s="14">
        <f t="shared" si="10"/>
        <v>0</v>
      </c>
      <c r="AB108" s="14"/>
      <c r="AC108" s="14">
        <f t="shared" si="11"/>
        <v>0</v>
      </c>
      <c r="AD108" s="14"/>
      <c r="AE108" s="14"/>
      <c r="AF108" s="178"/>
      <c r="AG108" s="14">
        <f t="shared" si="12"/>
        <v>0</v>
      </c>
      <c r="AH108" s="14"/>
      <c r="AI108" s="14">
        <f t="shared" si="13"/>
        <v>0</v>
      </c>
      <c r="AJ108" s="14">
        <f t="shared" si="14"/>
        <v>0</v>
      </c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</row>
    <row r="109" spans="2:49" s="139" customFormat="1" ht="13.8" outlineLevel="1">
      <c r="B109" s="1451"/>
      <c r="C109" s="1477"/>
      <c r="D109" s="316" t="s">
        <v>318</v>
      </c>
      <c r="E109" s="1444"/>
      <c r="F109" s="1444"/>
      <c r="G109" s="10" t="s">
        <v>8</v>
      </c>
      <c r="H109" s="361" t="s">
        <v>716</v>
      </c>
      <c r="I109" s="228">
        <v>5</v>
      </c>
      <c r="J109" s="228">
        <v>5</v>
      </c>
      <c r="K109" s="482">
        <v>0</v>
      </c>
      <c r="L109" s="441" t="s">
        <v>268</v>
      </c>
      <c r="M109" s="441" t="s">
        <v>268</v>
      </c>
      <c r="N109" s="441" t="s">
        <v>269</v>
      </c>
      <c r="O109" s="441" t="s">
        <v>268</v>
      </c>
      <c r="P109" s="441" t="s">
        <v>269</v>
      </c>
      <c r="Q109" s="440" t="s">
        <v>268</v>
      </c>
      <c r="R109" s="1467"/>
      <c r="S109" s="14"/>
      <c r="T109" s="14">
        <f t="shared" si="8"/>
        <v>0</v>
      </c>
      <c r="U109" s="13"/>
      <c r="V109" s="123"/>
      <c r="W109" s="14"/>
      <c r="X109" s="14">
        <f t="shared" si="9"/>
        <v>0</v>
      </c>
      <c r="Z109" s="14"/>
      <c r="AA109" s="14">
        <f t="shared" si="10"/>
        <v>0</v>
      </c>
      <c r="AB109" s="14"/>
      <c r="AC109" s="14">
        <f t="shared" si="11"/>
        <v>0</v>
      </c>
      <c r="AD109" s="14"/>
      <c r="AE109" s="14"/>
      <c r="AF109" s="178"/>
      <c r="AG109" s="14">
        <f t="shared" si="12"/>
        <v>0</v>
      </c>
      <c r="AH109" s="14"/>
      <c r="AI109" s="14">
        <f t="shared" si="13"/>
        <v>0</v>
      </c>
      <c r="AJ109" s="14">
        <f t="shared" si="14"/>
        <v>0</v>
      </c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</row>
    <row r="110" spans="2:49" s="139" customFormat="1" ht="13.8" outlineLevel="1">
      <c r="B110" s="1451"/>
      <c r="C110" s="1477"/>
      <c r="D110" s="316" t="s">
        <v>330</v>
      </c>
      <c r="E110" s="1444"/>
      <c r="F110" s="1444"/>
      <c r="G110" s="10" t="s">
        <v>8</v>
      </c>
      <c r="H110" s="361" t="s">
        <v>716</v>
      </c>
      <c r="I110" s="228">
        <v>160</v>
      </c>
      <c r="J110" s="228">
        <v>420</v>
      </c>
      <c r="K110" s="482">
        <v>0</v>
      </c>
      <c r="L110" s="441" t="s">
        <v>268</v>
      </c>
      <c r="M110" s="441" t="s">
        <v>268</v>
      </c>
      <c r="N110" s="441" t="s">
        <v>269</v>
      </c>
      <c r="O110" s="441" t="s">
        <v>268</v>
      </c>
      <c r="P110" s="441" t="s">
        <v>269</v>
      </c>
      <c r="Q110" s="440" t="s">
        <v>268</v>
      </c>
      <c r="R110" s="1467"/>
      <c r="S110" s="14"/>
      <c r="T110" s="14">
        <f t="shared" si="8"/>
        <v>0</v>
      </c>
      <c r="U110" s="13"/>
      <c r="V110" s="123"/>
      <c r="W110" s="14"/>
      <c r="X110" s="14">
        <f t="shared" si="9"/>
        <v>0</v>
      </c>
      <c r="Z110" s="14"/>
      <c r="AA110" s="14">
        <f t="shared" si="10"/>
        <v>0</v>
      </c>
      <c r="AB110" s="14"/>
      <c r="AC110" s="14">
        <f t="shared" si="11"/>
        <v>0</v>
      </c>
      <c r="AD110" s="14"/>
      <c r="AE110" s="14"/>
      <c r="AF110" s="178"/>
      <c r="AG110" s="14">
        <f t="shared" si="12"/>
        <v>0</v>
      </c>
      <c r="AH110" s="14"/>
      <c r="AI110" s="14">
        <f t="shared" si="13"/>
        <v>0</v>
      </c>
      <c r="AJ110" s="14">
        <f t="shared" si="14"/>
        <v>0</v>
      </c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</row>
    <row r="111" spans="2:49" s="139" customFormat="1" ht="13.8" outlineLevel="1">
      <c r="B111" s="1451"/>
      <c r="C111" s="1477"/>
      <c r="D111" s="316" t="s">
        <v>331</v>
      </c>
      <c r="E111" s="1444"/>
      <c r="F111" s="1444"/>
      <c r="G111" s="10" t="s">
        <v>8</v>
      </c>
      <c r="H111" s="361" t="s">
        <v>716</v>
      </c>
      <c r="I111" s="228">
        <v>5</v>
      </c>
      <c r="J111" s="640">
        <v>20</v>
      </c>
      <c r="K111" s="482">
        <v>0</v>
      </c>
      <c r="L111" s="441" t="s">
        <v>268</v>
      </c>
      <c r="M111" s="441" t="s">
        <v>268</v>
      </c>
      <c r="N111" s="441" t="s">
        <v>269</v>
      </c>
      <c r="O111" s="441" t="s">
        <v>268</v>
      </c>
      <c r="P111" s="441" t="s">
        <v>269</v>
      </c>
      <c r="Q111" s="440" t="s">
        <v>268</v>
      </c>
      <c r="R111" s="1467"/>
      <c r="S111" s="14"/>
      <c r="T111" s="14">
        <f t="shared" si="8"/>
        <v>0</v>
      </c>
      <c r="U111" s="13"/>
      <c r="V111" s="123"/>
      <c r="W111" s="14"/>
      <c r="X111" s="14">
        <f t="shared" si="9"/>
        <v>0</v>
      </c>
      <c r="Z111" s="14"/>
      <c r="AA111" s="14">
        <f t="shared" si="10"/>
        <v>0</v>
      </c>
      <c r="AB111" s="14"/>
      <c r="AC111" s="14">
        <f t="shared" si="11"/>
        <v>0</v>
      </c>
      <c r="AD111" s="14"/>
      <c r="AE111" s="14"/>
      <c r="AF111" s="178"/>
      <c r="AG111" s="14">
        <f t="shared" si="12"/>
        <v>0</v>
      </c>
      <c r="AH111" s="14"/>
      <c r="AI111" s="14">
        <f t="shared" si="13"/>
        <v>0</v>
      </c>
      <c r="AJ111" s="14">
        <f t="shared" si="14"/>
        <v>0</v>
      </c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</row>
    <row r="112" spans="2:49" s="139" customFormat="1" ht="13.8" outlineLevel="1">
      <c r="B112" s="1451"/>
      <c r="C112" s="1477"/>
      <c r="D112" s="316" t="s">
        <v>321</v>
      </c>
      <c r="E112" s="1444"/>
      <c r="F112" s="1444"/>
      <c r="G112" s="10" t="s">
        <v>8</v>
      </c>
      <c r="H112" s="361" t="s">
        <v>716</v>
      </c>
      <c r="I112" s="228">
        <v>5</v>
      </c>
      <c r="J112" s="640">
        <v>1000</v>
      </c>
      <c r="K112" s="482">
        <v>0</v>
      </c>
      <c r="L112" s="441" t="s">
        <v>268</v>
      </c>
      <c r="M112" s="441" t="s">
        <v>268</v>
      </c>
      <c r="N112" s="441" t="s">
        <v>269</v>
      </c>
      <c r="O112" s="441" t="s">
        <v>268</v>
      </c>
      <c r="P112" s="441" t="s">
        <v>269</v>
      </c>
      <c r="Q112" s="440" t="s">
        <v>268</v>
      </c>
      <c r="R112" s="1467"/>
      <c r="S112" s="14"/>
      <c r="T112" s="14">
        <f t="shared" si="8"/>
        <v>0</v>
      </c>
      <c r="U112" s="13"/>
      <c r="V112" s="123"/>
      <c r="W112" s="14"/>
      <c r="X112" s="14">
        <f t="shared" si="9"/>
        <v>0</v>
      </c>
      <c r="Z112" s="14"/>
      <c r="AA112" s="14">
        <f t="shared" si="10"/>
        <v>0</v>
      </c>
      <c r="AB112" s="14"/>
      <c r="AC112" s="14">
        <f t="shared" si="11"/>
        <v>0</v>
      </c>
      <c r="AD112" s="14"/>
      <c r="AE112" s="14"/>
      <c r="AF112" s="178"/>
      <c r="AG112" s="14">
        <f t="shared" si="12"/>
        <v>0</v>
      </c>
      <c r="AH112" s="14"/>
      <c r="AI112" s="14">
        <f t="shared" si="13"/>
        <v>0</v>
      </c>
      <c r="AJ112" s="14">
        <f t="shared" si="14"/>
        <v>0</v>
      </c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</row>
    <row r="113" spans="2:49" s="139" customFormat="1" ht="13.8" outlineLevel="1">
      <c r="B113" s="1451"/>
      <c r="C113" s="1477"/>
      <c r="D113" s="316" t="s">
        <v>322</v>
      </c>
      <c r="E113" s="1444"/>
      <c r="F113" s="1444"/>
      <c r="G113" s="10" t="s">
        <v>8</v>
      </c>
      <c r="H113" s="361" t="s">
        <v>716</v>
      </c>
      <c r="I113" s="228">
        <v>5</v>
      </c>
      <c r="J113" s="640">
        <v>600</v>
      </c>
      <c r="K113" s="482">
        <v>0</v>
      </c>
      <c r="L113" s="441" t="s">
        <v>268</v>
      </c>
      <c r="M113" s="441" t="s">
        <v>268</v>
      </c>
      <c r="N113" s="441" t="s">
        <v>269</v>
      </c>
      <c r="O113" s="441" t="s">
        <v>268</v>
      </c>
      <c r="P113" s="441" t="s">
        <v>269</v>
      </c>
      <c r="Q113" s="440" t="s">
        <v>268</v>
      </c>
      <c r="R113" s="1467"/>
      <c r="S113" s="14"/>
      <c r="T113" s="14">
        <f t="shared" si="8"/>
        <v>0</v>
      </c>
      <c r="U113" s="13"/>
      <c r="V113" s="123"/>
      <c r="W113" s="14"/>
      <c r="X113" s="14">
        <f t="shared" si="9"/>
        <v>0</v>
      </c>
      <c r="Z113" s="14"/>
      <c r="AA113" s="14">
        <f t="shared" si="10"/>
        <v>0</v>
      </c>
      <c r="AB113" s="14"/>
      <c r="AC113" s="14">
        <f t="shared" si="11"/>
        <v>0</v>
      </c>
      <c r="AD113" s="14"/>
      <c r="AE113" s="14"/>
      <c r="AF113" s="178"/>
      <c r="AG113" s="14">
        <f t="shared" si="12"/>
        <v>0</v>
      </c>
      <c r="AH113" s="14"/>
      <c r="AI113" s="14">
        <f t="shared" si="13"/>
        <v>0</v>
      </c>
      <c r="AJ113" s="14">
        <f t="shared" si="14"/>
        <v>0</v>
      </c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</row>
    <row r="114" spans="2:49" s="139" customFormat="1" ht="39" customHeight="1" outlineLevel="1">
      <c r="B114" s="1451" t="s">
        <v>2812</v>
      </c>
      <c r="C114" s="1234" t="s">
        <v>2813</v>
      </c>
      <c r="D114" s="316" t="s">
        <v>309</v>
      </c>
      <c r="E114" s="1444" t="s">
        <v>2524</v>
      </c>
      <c r="F114" s="1444" t="s">
        <v>2792</v>
      </c>
      <c r="G114" s="10" t="s">
        <v>8</v>
      </c>
      <c r="H114" s="361" t="s">
        <v>716</v>
      </c>
      <c r="I114" s="228">
        <v>10</v>
      </c>
      <c r="J114" s="640">
        <v>0</v>
      </c>
      <c r="K114" s="482">
        <v>0</v>
      </c>
      <c r="L114" s="441" t="s">
        <v>268</v>
      </c>
      <c r="M114" s="441" t="s">
        <v>268</v>
      </c>
      <c r="N114" s="441" t="s">
        <v>269</v>
      </c>
      <c r="O114" s="441" t="s">
        <v>268</v>
      </c>
      <c r="P114" s="441" t="s">
        <v>269</v>
      </c>
      <c r="Q114" s="440" t="s">
        <v>268</v>
      </c>
      <c r="R114" s="1467" t="s">
        <v>725</v>
      </c>
      <c r="S114" s="14"/>
      <c r="T114" s="14">
        <f t="shared" si="8"/>
        <v>0</v>
      </c>
      <c r="U114" s="13"/>
      <c r="V114" s="123"/>
      <c r="W114" s="14"/>
      <c r="X114" s="14">
        <f t="shared" si="9"/>
        <v>0</v>
      </c>
      <c r="Z114" s="14"/>
      <c r="AA114" s="14">
        <f t="shared" si="10"/>
        <v>0</v>
      </c>
      <c r="AB114" s="14"/>
      <c r="AC114" s="14">
        <f t="shared" si="11"/>
        <v>0</v>
      </c>
      <c r="AD114" s="14"/>
      <c r="AE114" s="14"/>
      <c r="AF114" s="178"/>
      <c r="AG114" s="14">
        <f t="shared" si="12"/>
        <v>0</v>
      </c>
      <c r="AH114" s="14"/>
      <c r="AI114" s="14">
        <f t="shared" si="13"/>
        <v>0</v>
      </c>
      <c r="AJ114" s="14">
        <f t="shared" si="14"/>
        <v>0</v>
      </c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</row>
    <row r="115" spans="2:49" s="139" customFormat="1" ht="13.8" outlineLevel="1">
      <c r="B115" s="1451"/>
      <c r="C115" s="1234"/>
      <c r="D115" s="316" t="s">
        <v>318</v>
      </c>
      <c r="E115" s="1444"/>
      <c r="F115" s="1444"/>
      <c r="G115" s="10" t="s">
        <v>8</v>
      </c>
      <c r="H115" s="361" t="s">
        <v>716</v>
      </c>
      <c r="I115" s="228">
        <v>5</v>
      </c>
      <c r="J115" s="640">
        <v>0</v>
      </c>
      <c r="K115" s="482">
        <v>0</v>
      </c>
      <c r="L115" s="441" t="s">
        <v>268</v>
      </c>
      <c r="M115" s="441" t="s">
        <v>268</v>
      </c>
      <c r="N115" s="441" t="s">
        <v>269</v>
      </c>
      <c r="O115" s="441" t="s">
        <v>268</v>
      </c>
      <c r="P115" s="441" t="s">
        <v>269</v>
      </c>
      <c r="Q115" s="440" t="s">
        <v>268</v>
      </c>
      <c r="R115" s="1467"/>
      <c r="S115" s="14"/>
      <c r="T115" s="14">
        <f t="shared" si="8"/>
        <v>0</v>
      </c>
      <c r="U115" s="13"/>
      <c r="V115" s="123"/>
      <c r="W115" s="14"/>
      <c r="X115" s="14">
        <f t="shared" si="9"/>
        <v>0</v>
      </c>
      <c r="Z115" s="14"/>
      <c r="AA115" s="14">
        <f t="shared" si="10"/>
        <v>0</v>
      </c>
      <c r="AB115" s="14"/>
      <c r="AC115" s="14">
        <f t="shared" si="11"/>
        <v>0</v>
      </c>
      <c r="AD115" s="14"/>
      <c r="AE115" s="14"/>
      <c r="AF115" s="178"/>
      <c r="AG115" s="14">
        <f t="shared" si="12"/>
        <v>0</v>
      </c>
      <c r="AH115" s="14"/>
      <c r="AI115" s="14">
        <f t="shared" si="13"/>
        <v>0</v>
      </c>
      <c r="AJ115" s="14">
        <f t="shared" si="14"/>
        <v>0</v>
      </c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</row>
    <row r="116" spans="2:49" s="139" customFormat="1" ht="27.6" outlineLevel="1">
      <c r="B116" s="1451"/>
      <c r="C116" s="1234"/>
      <c r="D116" s="316" t="s">
        <v>2814</v>
      </c>
      <c r="E116" s="1444"/>
      <c r="F116" s="1444"/>
      <c r="G116" s="10" t="s">
        <v>8</v>
      </c>
      <c r="H116" s="361" t="s">
        <v>716</v>
      </c>
      <c r="I116" s="228">
        <v>160</v>
      </c>
      <c r="J116" s="640">
        <v>420</v>
      </c>
      <c r="K116" s="482">
        <v>0</v>
      </c>
      <c r="L116" s="441" t="s">
        <v>268</v>
      </c>
      <c r="M116" s="441" t="s">
        <v>268</v>
      </c>
      <c r="N116" s="441" t="s">
        <v>269</v>
      </c>
      <c r="O116" s="441" t="s">
        <v>268</v>
      </c>
      <c r="P116" s="441" t="s">
        <v>269</v>
      </c>
      <c r="Q116" s="440" t="s">
        <v>268</v>
      </c>
      <c r="R116" s="1467"/>
      <c r="S116" s="14"/>
      <c r="T116" s="14">
        <f t="shared" si="8"/>
        <v>0</v>
      </c>
      <c r="U116" s="13"/>
      <c r="V116" s="123"/>
      <c r="W116" s="14"/>
      <c r="X116" s="14">
        <f t="shared" si="9"/>
        <v>0</v>
      </c>
      <c r="Z116" s="14"/>
      <c r="AA116" s="14">
        <f t="shared" si="10"/>
        <v>0</v>
      </c>
      <c r="AB116" s="14"/>
      <c r="AC116" s="14">
        <f t="shared" si="11"/>
        <v>0</v>
      </c>
      <c r="AD116" s="14"/>
      <c r="AE116" s="14"/>
      <c r="AF116" s="178"/>
      <c r="AG116" s="14">
        <f t="shared" si="12"/>
        <v>0</v>
      </c>
      <c r="AH116" s="14"/>
      <c r="AI116" s="14">
        <f t="shared" si="13"/>
        <v>0</v>
      </c>
      <c r="AJ116" s="14">
        <f t="shared" si="14"/>
        <v>0</v>
      </c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</row>
    <row r="117" spans="2:49" s="139" customFormat="1" ht="27.6" outlineLevel="1">
      <c r="B117" s="1451"/>
      <c r="C117" s="1234"/>
      <c r="D117" s="316" t="s">
        <v>2815</v>
      </c>
      <c r="E117" s="1444"/>
      <c r="F117" s="1444"/>
      <c r="G117" s="10" t="s">
        <v>8</v>
      </c>
      <c r="H117" s="361" t="s">
        <v>716</v>
      </c>
      <c r="I117" s="228">
        <v>160</v>
      </c>
      <c r="J117" s="640">
        <v>420</v>
      </c>
      <c r="K117" s="482">
        <v>0</v>
      </c>
      <c r="L117" s="441" t="s">
        <v>268</v>
      </c>
      <c r="M117" s="441" t="s">
        <v>268</v>
      </c>
      <c r="N117" s="441" t="s">
        <v>269</v>
      </c>
      <c r="O117" s="441" t="s">
        <v>268</v>
      </c>
      <c r="P117" s="441" t="s">
        <v>269</v>
      </c>
      <c r="Q117" s="440" t="s">
        <v>268</v>
      </c>
      <c r="R117" s="1467"/>
      <c r="S117" s="14"/>
      <c r="T117" s="14">
        <f t="shared" si="8"/>
        <v>0</v>
      </c>
      <c r="U117" s="13"/>
      <c r="V117" s="123"/>
      <c r="W117" s="14"/>
      <c r="X117" s="14">
        <f t="shared" si="9"/>
        <v>0</v>
      </c>
      <c r="Z117" s="14"/>
      <c r="AA117" s="14">
        <f t="shared" si="10"/>
        <v>0</v>
      </c>
      <c r="AB117" s="14"/>
      <c r="AC117" s="14">
        <f t="shared" si="11"/>
        <v>0</v>
      </c>
      <c r="AD117" s="14"/>
      <c r="AE117" s="14"/>
      <c r="AF117" s="178"/>
      <c r="AG117" s="14">
        <f t="shared" si="12"/>
        <v>0</v>
      </c>
      <c r="AH117" s="14"/>
      <c r="AI117" s="14">
        <f t="shared" si="13"/>
        <v>0</v>
      </c>
      <c r="AJ117" s="14">
        <f t="shared" si="14"/>
        <v>0</v>
      </c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</row>
    <row r="118" spans="2:49" s="139" customFormat="1" ht="13.8" outlineLevel="1">
      <c r="B118" s="1451"/>
      <c r="C118" s="1234"/>
      <c r="D118" s="316" t="s">
        <v>331</v>
      </c>
      <c r="E118" s="1444"/>
      <c r="F118" s="1444"/>
      <c r="G118" s="10" t="s">
        <v>8</v>
      </c>
      <c r="H118" s="361" t="s">
        <v>716</v>
      </c>
      <c r="I118" s="228">
        <v>5</v>
      </c>
      <c r="J118" s="640">
        <v>20</v>
      </c>
      <c r="K118" s="482">
        <v>0</v>
      </c>
      <c r="L118" s="441" t="s">
        <v>268</v>
      </c>
      <c r="M118" s="441" t="s">
        <v>268</v>
      </c>
      <c r="N118" s="441" t="s">
        <v>269</v>
      </c>
      <c r="O118" s="441" t="s">
        <v>268</v>
      </c>
      <c r="P118" s="441" t="s">
        <v>269</v>
      </c>
      <c r="Q118" s="440" t="s">
        <v>268</v>
      </c>
      <c r="R118" s="1467"/>
      <c r="S118" s="14"/>
      <c r="T118" s="14">
        <f t="shared" si="8"/>
        <v>0</v>
      </c>
      <c r="U118" s="13"/>
      <c r="V118" s="123"/>
      <c r="W118" s="14"/>
      <c r="X118" s="14">
        <f t="shared" si="9"/>
        <v>0</v>
      </c>
      <c r="Z118" s="14"/>
      <c r="AA118" s="14">
        <f t="shared" si="10"/>
        <v>0</v>
      </c>
      <c r="AB118" s="14"/>
      <c r="AC118" s="14">
        <f t="shared" si="11"/>
        <v>0</v>
      </c>
      <c r="AD118" s="14"/>
      <c r="AE118" s="14"/>
      <c r="AF118" s="178"/>
      <c r="AG118" s="14">
        <f t="shared" si="12"/>
        <v>0</v>
      </c>
      <c r="AH118" s="14"/>
      <c r="AI118" s="14">
        <f t="shared" si="13"/>
        <v>0</v>
      </c>
      <c r="AJ118" s="14">
        <f t="shared" si="14"/>
        <v>0</v>
      </c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</row>
    <row r="119" spans="2:49" s="139" customFormat="1" ht="41.4" outlineLevel="1">
      <c r="B119" s="1451"/>
      <c r="C119" s="1234"/>
      <c r="D119" s="316" t="s">
        <v>2816</v>
      </c>
      <c r="E119" s="1444"/>
      <c r="F119" s="1444"/>
      <c r="G119" s="10" t="s">
        <v>8</v>
      </c>
      <c r="H119" s="361" t="s">
        <v>716</v>
      </c>
      <c r="I119" s="228">
        <v>120</v>
      </c>
      <c r="J119" s="640">
        <v>0</v>
      </c>
      <c r="K119" s="482">
        <v>0</v>
      </c>
      <c r="L119" s="441" t="s">
        <v>268</v>
      </c>
      <c r="M119" s="441" t="s">
        <v>268</v>
      </c>
      <c r="N119" s="441" t="s">
        <v>269</v>
      </c>
      <c r="O119" s="441" t="s">
        <v>268</v>
      </c>
      <c r="P119" s="441" t="s">
        <v>269</v>
      </c>
      <c r="Q119" s="440" t="s">
        <v>268</v>
      </c>
      <c r="R119" s="1467"/>
      <c r="S119" s="14"/>
      <c r="T119" s="14">
        <f t="shared" si="8"/>
        <v>0</v>
      </c>
      <c r="U119" s="13"/>
      <c r="V119" s="123"/>
      <c r="W119" s="14"/>
      <c r="X119" s="14">
        <f t="shared" si="9"/>
        <v>0</v>
      </c>
      <c r="Z119" s="14"/>
      <c r="AA119" s="14">
        <f t="shared" si="10"/>
        <v>0</v>
      </c>
      <c r="AB119" s="14"/>
      <c r="AC119" s="14">
        <f t="shared" si="11"/>
        <v>0</v>
      </c>
      <c r="AD119" s="14"/>
      <c r="AE119" s="14"/>
      <c r="AF119" s="178"/>
      <c r="AG119" s="14">
        <f t="shared" si="12"/>
        <v>0</v>
      </c>
      <c r="AH119" s="14"/>
      <c r="AI119" s="14">
        <f t="shared" si="13"/>
        <v>0</v>
      </c>
      <c r="AJ119" s="14">
        <f t="shared" si="14"/>
        <v>0</v>
      </c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</row>
    <row r="120" spans="2:49" s="139" customFormat="1" ht="13.8" outlineLevel="1">
      <c r="B120" s="1451"/>
      <c r="C120" s="1234"/>
      <c r="D120" s="316" t="s">
        <v>321</v>
      </c>
      <c r="E120" s="1444"/>
      <c r="F120" s="1444"/>
      <c r="G120" s="10" t="s">
        <v>8</v>
      </c>
      <c r="H120" s="361" t="s">
        <v>716</v>
      </c>
      <c r="I120" s="228">
        <v>5</v>
      </c>
      <c r="J120" s="640">
        <v>1000</v>
      </c>
      <c r="K120" s="482">
        <v>0</v>
      </c>
      <c r="L120" s="441" t="s">
        <v>268</v>
      </c>
      <c r="M120" s="441" t="s">
        <v>268</v>
      </c>
      <c r="N120" s="441" t="s">
        <v>269</v>
      </c>
      <c r="O120" s="441" t="s">
        <v>268</v>
      </c>
      <c r="P120" s="441" t="s">
        <v>269</v>
      </c>
      <c r="Q120" s="440" t="s">
        <v>268</v>
      </c>
      <c r="R120" s="1467"/>
      <c r="S120" s="14"/>
      <c r="T120" s="14">
        <f t="shared" si="8"/>
        <v>0</v>
      </c>
      <c r="U120" s="13"/>
      <c r="V120" s="123"/>
      <c r="W120" s="14"/>
      <c r="X120" s="14">
        <f t="shared" si="9"/>
        <v>0</v>
      </c>
      <c r="Z120" s="14"/>
      <c r="AA120" s="14">
        <f t="shared" si="10"/>
        <v>0</v>
      </c>
      <c r="AB120" s="14"/>
      <c r="AC120" s="14">
        <f t="shared" si="11"/>
        <v>0</v>
      </c>
      <c r="AD120" s="14"/>
      <c r="AE120" s="14"/>
      <c r="AF120" s="178"/>
      <c r="AG120" s="14">
        <f t="shared" si="12"/>
        <v>0</v>
      </c>
      <c r="AH120" s="14"/>
      <c r="AI120" s="14">
        <f t="shared" si="13"/>
        <v>0</v>
      </c>
      <c r="AJ120" s="14">
        <f t="shared" si="14"/>
        <v>0</v>
      </c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</row>
    <row r="121" spans="2:49" s="139" customFormat="1" ht="13.8" outlineLevel="1">
      <c r="B121" s="1451"/>
      <c r="C121" s="1234"/>
      <c r="D121" s="316" t="s">
        <v>322</v>
      </c>
      <c r="E121" s="1444"/>
      <c r="F121" s="1444"/>
      <c r="G121" s="10" t="s">
        <v>8</v>
      </c>
      <c r="H121" s="361" t="s">
        <v>716</v>
      </c>
      <c r="I121" s="228">
        <v>5</v>
      </c>
      <c r="J121" s="640">
        <v>600</v>
      </c>
      <c r="K121" s="482">
        <v>0</v>
      </c>
      <c r="L121" s="441" t="s">
        <v>268</v>
      </c>
      <c r="M121" s="441" t="s">
        <v>268</v>
      </c>
      <c r="N121" s="441" t="s">
        <v>269</v>
      </c>
      <c r="O121" s="441" t="s">
        <v>268</v>
      </c>
      <c r="P121" s="441" t="s">
        <v>269</v>
      </c>
      <c r="Q121" s="440" t="s">
        <v>268</v>
      </c>
      <c r="R121" s="1467"/>
      <c r="S121" s="14"/>
      <c r="T121" s="14">
        <f t="shared" si="8"/>
        <v>0</v>
      </c>
      <c r="U121" s="13"/>
      <c r="V121" s="123"/>
      <c r="W121" s="14"/>
      <c r="X121" s="14">
        <f t="shared" si="9"/>
        <v>0</v>
      </c>
      <c r="Z121" s="14"/>
      <c r="AA121" s="14">
        <f t="shared" si="10"/>
        <v>0</v>
      </c>
      <c r="AB121" s="14"/>
      <c r="AC121" s="14">
        <f t="shared" si="11"/>
        <v>0</v>
      </c>
      <c r="AD121" s="14"/>
      <c r="AE121" s="14"/>
      <c r="AF121" s="178"/>
      <c r="AG121" s="14">
        <f t="shared" si="12"/>
        <v>0</v>
      </c>
      <c r="AH121" s="14"/>
      <c r="AI121" s="14">
        <f t="shared" si="13"/>
        <v>0</v>
      </c>
      <c r="AJ121" s="14">
        <f t="shared" si="14"/>
        <v>0</v>
      </c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</row>
    <row r="122" spans="2:49" s="139" customFormat="1" ht="13.8" outlineLevel="1">
      <c r="B122" s="759" t="s">
        <v>2817</v>
      </c>
      <c r="C122" s="454" t="s">
        <v>130</v>
      </c>
      <c r="D122" s="316" t="s">
        <v>317</v>
      </c>
      <c r="E122" s="448" t="s">
        <v>2524</v>
      </c>
      <c r="F122" s="448" t="s">
        <v>2532</v>
      </c>
      <c r="G122" s="10" t="s">
        <v>8</v>
      </c>
      <c r="H122" s="361" t="s">
        <v>716</v>
      </c>
      <c r="I122" s="228">
        <v>60</v>
      </c>
      <c r="J122" s="640">
        <v>300</v>
      </c>
      <c r="K122" s="482">
        <v>0</v>
      </c>
      <c r="L122" s="441" t="s">
        <v>268</v>
      </c>
      <c r="M122" s="441" t="s">
        <v>268</v>
      </c>
      <c r="N122" s="441" t="s">
        <v>269</v>
      </c>
      <c r="O122" s="441" t="s">
        <v>268</v>
      </c>
      <c r="P122" s="441" t="s">
        <v>269</v>
      </c>
      <c r="Q122" s="440" t="s">
        <v>268</v>
      </c>
      <c r="R122" s="452" t="s">
        <v>725</v>
      </c>
      <c r="S122" s="14"/>
      <c r="T122" s="14">
        <f t="shared" si="8"/>
        <v>0</v>
      </c>
      <c r="U122" s="13"/>
      <c r="V122" s="123"/>
      <c r="W122" s="14"/>
      <c r="X122" s="14">
        <f t="shared" si="9"/>
        <v>0</v>
      </c>
      <c r="Z122" s="14"/>
      <c r="AA122" s="14">
        <f t="shared" si="10"/>
        <v>0</v>
      </c>
      <c r="AB122" s="14"/>
      <c r="AC122" s="14">
        <f t="shared" si="11"/>
        <v>0</v>
      </c>
      <c r="AD122" s="14"/>
      <c r="AE122" s="14"/>
      <c r="AF122" s="178"/>
      <c r="AG122" s="14">
        <f t="shared" si="12"/>
        <v>0</v>
      </c>
      <c r="AH122" s="14"/>
      <c r="AI122" s="14">
        <f t="shared" si="13"/>
        <v>0</v>
      </c>
      <c r="AJ122" s="14">
        <f t="shared" si="14"/>
        <v>0</v>
      </c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</row>
    <row r="123" spans="2:49" s="139" customFormat="1" ht="26.25" customHeight="1" outlineLevel="1">
      <c r="B123" s="1451" t="s">
        <v>891</v>
      </c>
      <c r="C123" s="1234" t="s">
        <v>951</v>
      </c>
      <c r="D123" s="316" t="s">
        <v>827</v>
      </c>
      <c r="E123" s="1444" t="s">
        <v>2519</v>
      </c>
      <c r="F123" s="1444" t="s">
        <v>2528</v>
      </c>
      <c r="G123" s="10" t="s">
        <v>8</v>
      </c>
      <c r="H123" s="361" t="s">
        <v>716</v>
      </c>
      <c r="I123" s="228">
        <v>10</v>
      </c>
      <c r="J123" s="640">
        <v>70</v>
      </c>
      <c r="K123" s="482">
        <v>0</v>
      </c>
      <c r="L123" s="441" t="s">
        <v>268</v>
      </c>
      <c r="M123" s="441" t="s">
        <v>268</v>
      </c>
      <c r="N123" s="441" t="s">
        <v>984</v>
      </c>
      <c r="O123" s="441" t="s">
        <v>268</v>
      </c>
      <c r="P123" s="441" t="s">
        <v>984</v>
      </c>
      <c r="Q123" s="440" t="s">
        <v>268</v>
      </c>
      <c r="R123" s="1467" t="s">
        <v>987</v>
      </c>
      <c r="S123" s="14"/>
      <c r="T123" s="14">
        <f t="shared" si="8"/>
        <v>0</v>
      </c>
      <c r="U123" s="13"/>
      <c r="V123" s="123"/>
      <c r="W123" s="14"/>
      <c r="X123" s="14">
        <f t="shared" si="9"/>
        <v>0</v>
      </c>
      <c r="Z123" s="14"/>
      <c r="AA123" s="14">
        <f t="shared" si="10"/>
        <v>0</v>
      </c>
      <c r="AB123" s="14"/>
      <c r="AC123" s="14">
        <f t="shared" si="11"/>
        <v>0</v>
      </c>
      <c r="AD123" s="14"/>
      <c r="AE123" s="14"/>
      <c r="AF123" s="178"/>
      <c r="AG123" s="14">
        <f t="shared" si="12"/>
        <v>0</v>
      </c>
      <c r="AH123" s="14"/>
      <c r="AI123" s="14">
        <f t="shared" si="13"/>
        <v>0</v>
      </c>
      <c r="AJ123" s="14">
        <f t="shared" si="14"/>
        <v>0</v>
      </c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</row>
    <row r="124" spans="2:49" s="139" customFormat="1" ht="13.8" outlineLevel="1">
      <c r="B124" s="1451"/>
      <c r="C124" s="1234"/>
      <c r="D124" s="316" t="s">
        <v>952</v>
      </c>
      <c r="E124" s="1444"/>
      <c r="F124" s="1444"/>
      <c r="G124" s="10" t="s">
        <v>8</v>
      </c>
      <c r="H124" s="361" t="s">
        <v>716</v>
      </c>
      <c r="I124" s="228">
        <v>180</v>
      </c>
      <c r="J124" s="640">
        <v>300</v>
      </c>
      <c r="K124" s="482">
        <v>0</v>
      </c>
      <c r="L124" s="441" t="s">
        <v>268</v>
      </c>
      <c r="M124" s="441" t="s">
        <v>268</v>
      </c>
      <c r="N124" s="441" t="s">
        <v>984</v>
      </c>
      <c r="O124" s="441" t="s">
        <v>268</v>
      </c>
      <c r="P124" s="441" t="s">
        <v>984</v>
      </c>
      <c r="Q124" s="440" t="s">
        <v>268</v>
      </c>
      <c r="R124" s="1467"/>
      <c r="S124" s="14"/>
      <c r="T124" s="14">
        <f t="shared" si="8"/>
        <v>0</v>
      </c>
      <c r="U124" s="13"/>
      <c r="V124" s="123"/>
      <c r="W124" s="14"/>
      <c r="X124" s="14">
        <f t="shared" si="9"/>
        <v>0</v>
      </c>
      <c r="Z124" s="14"/>
      <c r="AA124" s="14">
        <f t="shared" si="10"/>
        <v>0</v>
      </c>
      <c r="AB124" s="14"/>
      <c r="AC124" s="14">
        <f t="shared" si="11"/>
        <v>0</v>
      </c>
      <c r="AD124" s="14"/>
      <c r="AE124" s="14"/>
      <c r="AF124" s="178"/>
      <c r="AG124" s="14">
        <f t="shared" si="12"/>
        <v>0</v>
      </c>
      <c r="AH124" s="14"/>
      <c r="AI124" s="14">
        <f t="shared" si="13"/>
        <v>0</v>
      </c>
      <c r="AJ124" s="14">
        <f t="shared" si="14"/>
        <v>0</v>
      </c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</row>
    <row r="125" spans="2:49" s="139" customFormat="1" ht="13.8" outlineLevel="1">
      <c r="B125" s="1451"/>
      <c r="C125" s="1234"/>
      <c r="D125" s="316" t="s">
        <v>953</v>
      </c>
      <c r="E125" s="1444"/>
      <c r="F125" s="1444"/>
      <c r="G125" s="10" t="s">
        <v>8</v>
      </c>
      <c r="H125" s="361" t="s">
        <v>716</v>
      </c>
      <c r="I125" s="228">
        <v>10</v>
      </c>
      <c r="J125" s="640">
        <v>10</v>
      </c>
      <c r="K125" s="482">
        <v>0</v>
      </c>
      <c r="L125" s="441" t="s">
        <v>268</v>
      </c>
      <c r="M125" s="441" t="s">
        <v>268</v>
      </c>
      <c r="N125" s="441" t="s">
        <v>984</v>
      </c>
      <c r="O125" s="441" t="s">
        <v>268</v>
      </c>
      <c r="P125" s="441" t="s">
        <v>984</v>
      </c>
      <c r="Q125" s="440" t="s">
        <v>268</v>
      </c>
      <c r="R125" s="1467"/>
      <c r="S125" s="14"/>
      <c r="T125" s="14">
        <f t="shared" si="8"/>
        <v>0</v>
      </c>
      <c r="U125" s="13"/>
      <c r="V125" s="123"/>
      <c r="W125" s="14"/>
      <c r="X125" s="14">
        <f t="shared" si="9"/>
        <v>0</v>
      </c>
      <c r="Z125" s="14"/>
      <c r="AA125" s="14">
        <f t="shared" si="10"/>
        <v>0</v>
      </c>
      <c r="AB125" s="14"/>
      <c r="AC125" s="14">
        <f t="shared" si="11"/>
        <v>0</v>
      </c>
      <c r="AD125" s="14"/>
      <c r="AE125" s="14"/>
      <c r="AF125" s="178"/>
      <c r="AG125" s="14">
        <f t="shared" si="12"/>
        <v>0</v>
      </c>
      <c r="AH125" s="14"/>
      <c r="AI125" s="14">
        <f t="shared" si="13"/>
        <v>0</v>
      </c>
      <c r="AJ125" s="14">
        <f t="shared" si="14"/>
        <v>0</v>
      </c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</row>
    <row r="126" spans="2:49" s="139" customFormat="1" ht="13.8" outlineLevel="1">
      <c r="B126" s="1451"/>
      <c r="C126" s="1234"/>
      <c r="D126" s="316" t="s">
        <v>828</v>
      </c>
      <c r="E126" s="1444"/>
      <c r="F126" s="1444"/>
      <c r="G126" s="10" t="s">
        <v>8</v>
      </c>
      <c r="H126" s="361" t="s">
        <v>716</v>
      </c>
      <c r="I126" s="228">
        <v>60</v>
      </c>
      <c r="J126" s="640">
        <v>120</v>
      </c>
      <c r="K126" s="482">
        <v>0</v>
      </c>
      <c r="L126" s="441" t="s">
        <v>268</v>
      </c>
      <c r="M126" s="441" t="s">
        <v>268</v>
      </c>
      <c r="N126" s="441" t="s">
        <v>984</v>
      </c>
      <c r="O126" s="441" t="s">
        <v>268</v>
      </c>
      <c r="P126" s="441" t="s">
        <v>984</v>
      </c>
      <c r="Q126" s="440" t="s">
        <v>268</v>
      </c>
      <c r="R126" s="1467"/>
      <c r="S126" s="14"/>
      <c r="T126" s="14">
        <f t="shared" si="8"/>
        <v>0</v>
      </c>
      <c r="U126" s="13"/>
      <c r="V126" s="123"/>
      <c r="W126" s="14"/>
      <c r="X126" s="14">
        <f t="shared" si="9"/>
        <v>0</v>
      </c>
      <c r="Z126" s="14"/>
      <c r="AA126" s="14">
        <f t="shared" si="10"/>
        <v>0</v>
      </c>
      <c r="AB126" s="14"/>
      <c r="AC126" s="14">
        <f t="shared" si="11"/>
        <v>0</v>
      </c>
      <c r="AD126" s="14"/>
      <c r="AE126" s="14"/>
      <c r="AF126" s="178"/>
      <c r="AG126" s="14">
        <f t="shared" si="12"/>
        <v>0</v>
      </c>
      <c r="AH126" s="14"/>
      <c r="AI126" s="14">
        <f t="shared" si="13"/>
        <v>0</v>
      </c>
      <c r="AJ126" s="14">
        <f t="shared" si="14"/>
        <v>0</v>
      </c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</row>
    <row r="127" spans="2:49" s="139" customFormat="1" ht="39" customHeight="1" outlineLevel="1">
      <c r="B127" s="1451" t="s">
        <v>892</v>
      </c>
      <c r="C127" s="1234" t="s">
        <v>834</v>
      </c>
      <c r="D127" s="316" t="s">
        <v>323</v>
      </c>
      <c r="E127" s="1444" t="s">
        <v>2524</v>
      </c>
      <c r="F127" s="1444" t="s">
        <v>2532</v>
      </c>
      <c r="G127" s="10" t="s">
        <v>8</v>
      </c>
      <c r="H127" s="361" t="s">
        <v>716</v>
      </c>
      <c r="I127" s="228">
        <v>2</v>
      </c>
      <c r="J127" s="640">
        <v>2</v>
      </c>
      <c r="K127" s="482">
        <v>0</v>
      </c>
      <c r="L127" s="441" t="s">
        <v>268</v>
      </c>
      <c r="M127" s="441" t="s">
        <v>268</v>
      </c>
      <c r="N127" s="441" t="s">
        <v>269</v>
      </c>
      <c r="O127" s="441" t="s">
        <v>268</v>
      </c>
      <c r="P127" s="441" t="s">
        <v>269</v>
      </c>
      <c r="Q127" s="440" t="s">
        <v>268</v>
      </c>
      <c r="R127" s="1467" t="s">
        <v>985</v>
      </c>
      <c r="S127" s="14"/>
      <c r="T127" s="14">
        <f t="shared" si="8"/>
        <v>0</v>
      </c>
      <c r="U127" s="13"/>
      <c r="V127" s="123"/>
      <c r="W127" s="14"/>
      <c r="X127" s="14">
        <f t="shared" si="9"/>
        <v>0</v>
      </c>
      <c r="Z127" s="14"/>
      <c r="AA127" s="14">
        <f t="shared" si="10"/>
        <v>0</v>
      </c>
      <c r="AB127" s="14"/>
      <c r="AC127" s="14">
        <f t="shared" si="11"/>
        <v>0</v>
      </c>
      <c r="AD127" s="14"/>
      <c r="AE127" s="14"/>
      <c r="AF127" s="178"/>
      <c r="AG127" s="14">
        <f t="shared" si="12"/>
        <v>0</v>
      </c>
      <c r="AH127" s="14"/>
      <c r="AI127" s="14">
        <f t="shared" si="13"/>
        <v>0</v>
      </c>
      <c r="AJ127" s="14">
        <f t="shared" si="14"/>
        <v>0</v>
      </c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</row>
    <row r="128" spans="2:49" s="139" customFormat="1" ht="13.8" outlineLevel="1">
      <c r="B128" s="1451"/>
      <c r="C128" s="1234"/>
      <c r="D128" s="316" t="s">
        <v>324</v>
      </c>
      <c r="E128" s="1444"/>
      <c r="F128" s="1444"/>
      <c r="G128" s="10" t="s">
        <v>8</v>
      </c>
      <c r="H128" s="361" t="s">
        <v>716</v>
      </c>
      <c r="I128" s="228">
        <v>8</v>
      </c>
      <c r="J128" s="640">
        <v>8</v>
      </c>
      <c r="K128" s="482">
        <v>0</v>
      </c>
      <c r="L128" s="441" t="s">
        <v>268</v>
      </c>
      <c r="M128" s="441" t="s">
        <v>268</v>
      </c>
      <c r="N128" s="441" t="s">
        <v>269</v>
      </c>
      <c r="O128" s="441" t="s">
        <v>268</v>
      </c>
      <c r="P128" s="441" t="s">
        <v>269</v>
      </c>
      <c r="Q128" s="440" t="s">
        <v>268</v>
      </c>
      <c r="R128" s="1467"/>
      <c r="S128" s="14"/>
      <c r="T128" s="14">
        <f t="shared" si="8"/>
        <v>0</v>
      </c>
      <c r="U128" s="13"/>
      <c r="V128" s="123"/>
      <c r="W128" s="14"/>
      <c r="X128" s="14">
        <f t="shared" si="9"/>
        <v>0</v>
      </c>
      <c r="Z128" s="14"/>
      <c r="AA128" s="14">
        <f t="shared" si="10"/>
        <v>0</v>
      </c>
      <c r="AB128" s="14"/>
      <c r="AC128" s="14">
        <f t="shared" si="11"/>
        <v>0</v>
      </c>
      <c r="AD128" s="14"/>
      <c r="AE128" s="14"/>
      <c r="AF128" s="178"/>
      <c r="AG128" s="14">
        <f t="shared" si="12"/>
        <v>0</v>
      </c>
      <c r="AH128" s="14"/>
      <c r="AI128" s="14">
        <f t="shared" si="13"/>
        <v>0</v>
      </c>
      <c r="AJ128" s="14">
        <f t="shared" si="14"/>
        <v>0</v>
      </c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  <row r="129" spans="2:49" s="139" customFormat="1" ht="27.6" outlineLevel="1">
      <c r="B129" s="1451"/>
      <c r="C129" s="1234"/>
      <c r="D129" s="316" t="s">
        <v>960</v>
      </c>
      <c r="E129" s="1444"/>
      <c r="F129" s="1444"/>
      <c r="G129" s="10" t="s">
        <v>8</v>
      </c>
      <c r="H129" s="361" t="s">
        <v>716</v>
      </c>
      <c r="I129" s="228">
        <v>10</v>
      </c>
      <c r="J129" s="640">
        <v>10</v>
      </c>
      <c r="K129" s="482">
        <v>0</v>
      </c>
      <c r="L129" s="441" t="s">
        <v>268</v>
      </c>
      <c r="M129" s="441" t="s">
        <v>268</v>
      </c>
      <c r="N129" s="441" t="s">
        <v>269</v>
      </c>
      <c r="O129" s="441" t="s">
        <v>268</v>
      </c>
      <c r="P129" s="441" t="s">
        <v>269</v>
      </c>
      <c r="Q129" s="440" t="s">
        <v>268</v>
      </c>
      <c r="R129" s="1467"/>
      <c r="S129" s="14"/>
      <c r="T129" s="14">
        <f t="shared" si="8"/>
        <v>0</v>
      </c>
      <c r="U129" s="13"/>
      <c r="V129" s="123"/>
      <c r="W129" s="14"/>
      <c r="X129" s="14">
        <f t="shared" si="9"/>
        <v>0</v>
      </c>
      <c r="Z129" s="14"/>
      <c r="AA129" s="14">
        <f t="shared" si="10"/>
        <v>0</v>
      </c>
      <c r="AB129" s="14"/>
      <c r="AC129" s="14">
        <f t="shared" si="11"/>
        <v>0</v>
      </c>
      <c r="AD129" s="14"/>
      <c r="AE129" s="14"/>
      <c r="AF129" s="178"/>
      <c r="AG129" s="14">
        <f t="shared" si="12"/>
        <v>0</v>
      </c>
      <c r="AH129" s="14"/>
      <c r="AI129" s="14">
        <f t="shared" si="13"/>
        <v>0</v>
      </c>
      <c r="AJ129" s="14">
        <f t="shared" si="14"/>
        <v>0</v>
      </c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</row>
    <row r="130" spans="2:49" s="139" customFormat="1" ht="27.6" outlineLevel="1">
      <c r="B130" s="1451"/>
      <c r="C130" s="1234"/>
      <c r="D130" s="316" t="s">
        <v>961</v>
      </c>
      <c r="E130" s="1444"/>
      <c r="F130" s="1444"/>
      <c r="G130" s="10" t="s">
        <v>8</v>
      </c>
      <c r="H130" s="361" t="s">
        <v>716</v>
      </c>
      <c r="I130" s="228">
        <v>10</v>
      </c>
      <c r="J130" s="640">
        <v>1</v>
      </c>
      <c r="K130" s="482">
        <v>0</v>
      </c>
      <c r="L130" s="441" t="s">
        <v>268</v>
      </c>
      <c r="M130" s="441" t="s">
        <v>268</v>
      </c>
      <c r="N130" s="441" t="s">
        <v>269</v>
      </c>
      <c r="O130" s="441" t="s">
        <v>268</v>
      </c>
      <c r="P130" s="441" t="s">
        <v>269</v>
      </c>
      <c r="Q130" s="440" t="s">
        <v>268</v>
      </c>
      <c r="R130" s="1467"/>
      <c r="S130" s="14"/>
      <c r="T130" s="14">
        <f t="shared" si="8"/>
        <v>0</v>
      </c>
      <c r="U130" s="13"/>
      <c r="V130" s="123"/>
      <c r="W130" s="14"/>
      <c r="X130" s="14">
        <f t="shared" si="9"/>
        <v>0</v>
      </c>
      <c r="Z130" s="14"/>
      <c r="AA130" s="14">
        <f t="shared" si="10"/>
        <v>0</v>
      </c>
      <c r="AB130" s="14"/>
      <c r="AC130" s="14">
        <f t="shared" si="11"/>
        <v>0</v>
      </c>
      <c r="AD130" s="14"/>
      <c r="AE130" s="14"/>
      <c r="AF130" s="178"/>
      <c r="AG130" s="14">
        <f t="shared" si="12"/>
        <v>0</v>
      </c>
      <c r="AH130" s="14"/>
      <c r="AI130" s="14">
        <f t="shared" si="13"/>
        <v>0</v>
      </c>
      <c r="AJ130" s="14">
        <f t="shared" si="14"/>
        <v>0</v>
      </c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</row>
    <row r="131" spans="2:49" s="139" customFormat="1" ht="13.8" outlineLevel="1">
      <c r="B131" s="1451"/>
      <c r="C131" s="1234"/>
      <c r="D131" s="316" t="s">
        <v>835</v>
      </c>
      <c r="E131" s="1444"/>
      <c r="F131" s="1444"/>
      <c r="G131" s="10" t="s">
        <v>8</v>
      </c>
      <c r="H131" s="361" t="s">
        <v>716</v>
      </c>
      <c r="I131" s="228">
        <v>120</v>
      </c>
      <c r="J131" s="640">
        <v>0</v>
      </c>
      <c r="K131" s="482">
        <v>0</v>
      </c>
      <c r="L131" s="441" t="s">
        <v>268</v>
      </c>
      <c r="M131" s="441" t="s">
        <v>268</v>
      </c>
      <c r="N131" s="441" t="s">
        <v>269</v>
      </c>
      <c r="O131" s="441" t="s">
        <v>268</v>
      </c>
      <c r="P131" s="441" t="s">
        <v>269</v>
      </c>
      <c r="Q131" s="440" t="s">
        <v>268</v>
      </c>
      <c r="R131" s="1467"/>
      <c r="S131" s="14"/>
      <c r="T131" s="14">
        <f t="shared" si="8"/>
        <v>0</v>
      </c>
      <c r="U131" s="13"/>
      <c r="V131" s="123"/>
      <c r="W131" s="14"/>
      <c r="X131" s="14">
        <f t="shared" si="9"/>
        <v>0</v>
      </c>
      <c r="Z131" s="14"/>
      <c r="AA131" s="14">
        <f t="shared" si="10"/>
        <v>0</v>
      </c>
      <c r="AB131" s="14"/>
      <c r="AC131" s="14">
        <f t="shared" si="11"/>
        <v>0</v>
      </c>
      <c r="AD131" s="14"/>
      <c r="AE131" s="14"/>
      <c r="AF131" s="178"/>
      <c r="AG131" s="14">
        <f t="shared" si="12"/>
        <v>0</v>
      </c>
      <c r="AH131" s="14"/>
      <c r="AI131" s="14">
        <f t="shared" si="13"/>
        <v>0</v>
      </c>
      <c r="AJ131" s="14">
        <f t="shared" si="14"/>
        <v>0</v>
      </c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</row>
    <row r="132" spans="2:49" s="139" customFormat="1" ht="39" customHeight="1" outlineLevel="1">
      <c r="B132" s="1451" t="s">
        <v>894</v>
      </c>
      <c r="C132" s="1234" t="s">
        <v>963</v>
      </c>
      <c r="D132" s="316" t="s">
        <v>309</v>
      </c>
      <c r="E132" s="1444" t="s">
        <v>3573</v>
      </c>
      <c r="F132" s="1444" t="s">
        <v>3572</v>
      </c>
      <c r="G132" s="10" t="s">
        <v>8</v>
      </c>
      <c r="H132" s="361" t="s">
        <v>716</v>
      </c>
      <c r="I132" s="228">
        <v>15</v>
      </c>
      <c r="J132" s="640">
        <v>15</v>
      </c>
      <c r="K132" s="482">
        <v>0</v>
      </c>
      <c r="L132" s="441" t="s">
        <v>268</v>
      </c>
      <c r="M132" s="441" t="s">
        <v>268</v>
      </c>
      <c r="N132" s="441" t="s">
        <v>269</v>
      </c>
      <c r="O132" s="441" t="s">
        <v>268</v>
      </c>
      <c r="P132" s="441" t="s">
        <v>269</v>
      </c>
      <c r="Q132" s="440" t="s">
        <v>268</v>
      </c>
      <c r="R132" s="1445" t="s">
        <v>726</v>
      </c>
      <c r="S132" s="14"/>
      <c r="T132" s="14">
        <f t="shared" si="8"/>
        <v>0</v>
      </c>
      <c r="U132" s="13"/>
      <c r="V132" s="123"/>
      <c r="W132" s="14"/>
      <c r="X132" s="14">
        <f t="shared" si="9"/>
        <v>0</v>
      </c>
      <c r="Z132" s="14"/>
      <c r="AA132" s="14">
        <f t="shared" si="10"/>
        <v>0</v>
      </c>
      <c r="AB132" s="14"/>
      <c r="AC132" s="14">
        <f t="shared" si="11"/>
        <v>0</v>
      </c>
      <c r="AD132" s="14"/>
      <c r="AE132" s="14"/>
      <c r="AF132" s="178"/>
      <c r="AG132" s="14">
        <f t="shared" si="12"/>
        <v>0</v>
      </c>
      <c r="AH132" s="14"/>
      <c r="AI132" s="14">
        <f t="shared" si="13"/>
        <v>0</v>
      </c>
      <c r="AJ132" s="14">
        <f t="shared" si="14"/>
        <v>0</v>
      </c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</row>
    <row r="133" spans="2:49" s="139" customFormat="1" ht="13.8" outlineLevel="1">
      <c r="B133" s="1451"/>
      <c r="C133" s="1234"/>
      <c r="D133" s="316" t="s">
        <v>327</v>
      </c>
      <c r="E133" s="1444"/>
      <c r="F133" s="1444"/>
      <c r="G133" s="10" t="s">
        <v>8</v>
      </c>
      <c r="H133" s="361" t="s">
        <v>716</v>
      </c>
      <c r="I133" s="228">
        <v>60</v>
      </c>
      <c r="J133" s="640">
        <v>240</v>
      </c>
      <c r="K133" s="482">
        <v>0</v>
      </c>
      <c r="L133" s="441" t="s">
        <v>268</v>
      </c>
      <c r="M133" s="441" t="s">
        <v>268</v>
      </c>
      <c r="N133" s="441" t="s">
        <v>269</v>
      </c>
      <c r="O133" s="441" t="s">
        <v>268</v>
      </c>
      <c r="P133" s="441" t="s">
        <v>269</v>
      </c>
      <c r="Q133" s="440" t="s">
        <v>268</v>
      </c>
      <c r="R133" s="1446"/>
      <c r="S133" s="14"/>
      <c r="T133" s="14">
        <f t="shared" si="8"/>
        <v>0</v>
      </c>
      <c r="U133" s="13"/>
      <c r="V133" s="123"/>
      <c r="W133" s="14"/>
      <c r="X133" s="14">
        <f t="shared" si="9"/>
        <v>0</v>
      </c>
      <c r="Z133" s="14"/>
      <c r="AA133" s="14">
        <f t="shared" si="10"/>
        <v>0</v>
      </c>
      <c r="AB133" s="14"/>
      <c r="AC133" s="14">
        <f t="shared" si="11"/>
        <v>0</v>
      </c>
      <c r="AD133" s="14"/>
      <c r="AE133" s="14"/>
      <c r="AF133" s="178"/>
      <c r="AG133" s="14">
        <f t="shared" si="12"/>
        <v>0</v>
      </c>
      <c r="AH133" s="14"/>
      <c r="AI133" s="14">
        <f t="shared" si="13"/>
        <v>0</v>
      </c>
      <c r="AJ133" s="14">
        <f t="shared" si="14"/>
        <v>0</v>
      </c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</row>
    <row r="134" spans="2:49" s="139" customFormat="1" ht="13.8" outlineLevel="1">
      <c r="B134" s="1451"/>
      <c r="C134" s="1234"/>
      <c r="D134" s="316" t="s">
        <v>837</v>
      </c>
      <c r="E134" s="1444"/>
      <c r="F134" s="1444"/>
      <c r="G134" s="10" t="s">
        <v>8</v>
      </c>
      <c r="H134" s="361" t="s">
        <v>716</v>
      </c>
      <c r="I134" s="228">
        <v>60</v>
      </c>
      <c r="J134" s="228">
        <v>240</v>
      </c>
      <c r="K134" s="482">
        <v>0</v>
      </c>
      <c r="L134" s="441" t="s">
        <v>268</v>
      </c>
      <c r="M134" s="441" t="s">
        <v>268</v>
      </c>
      <c r="N134" s="441" t="s">
        <v>269</v>
      </c>
      <c r="O134" s="441" t="s">
        <v>268</v>
      </c>
      <c r="P134" s="441" t="s">
        <v>269</v>
      </c>
      <c r="Q134" s="440" t="s">
        <v>268</v>
      </c>
      <c r="R134" s="1446"/>
      <c r="S134" s="14"/>
      <c r="T134" s="14">
        <f t="shared" si="8"/>
        <v>0</v>
      </c>
      <c r="U134" s="13"/>
      <c r="V134" s="123"/>
      <c r="W134" s="14"/>
      <c r="X134" s="14">
        <f t="shared" si="9"/>
        <v>0</v>
      </c>
      <c r="Z134" s="14"/>
      <c r="AA134" s="14">
        <f t="shared" si="10"/>
        <v>0</v>
      </c>
      <c r="AB134" s="14"/>
      <c r="AC134" s="14">
        <f t="shared" si="11"/>
        <v>0</v>
      </c>
      <c r="AD134" s="14"/>
      <c r="AE134" s="14"/>
      <c r="AF134" s="178"/>
      <c r="AG134" s="14">
        <f t="shared" si="12"/>
        <v>0</v>
      </c>
      <c r="AH134" s="14"/>
      <c r="AI134" s="14">
        <f t="shared" si="13"/>
        <v>0</v>
      </c>
      <c r="AJ134" s="14">
        <f t="shared" si="14"/>
        <v>0</v>
      </c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</row>
    <row r="135" spans="2:49" s="139" customFormat="1" ht="13.8" outlineLevel="1">
      <c r="B135" s="1451"/>
      <c r="C135" s="1234"/>
      <c r="D135" s="316" t="s">
        <v>336</v>
      </c>
      <c r="E135" s="1444"/>
      <c r="F135" s="1444"/>
      <c r="G135" s="10" t="s">
        <v>8</v>
      </c>
      <c r="H135" s="361" t="s">
        <v>716</v>
      </c>
      <c r="I135" s="228">
        <v>60</v>
      </c>
      <c r="J135" s="228">
        <v>100</v>
      </c>
      <c r="K135" s="482">
        <v>0</v>
      </c>
      <c r="L135" s="441" t="s">
        <v>268</v>
      </c>
      <c r="M135" s="441" t="s">
        <v>268</v>
      </c>
      <c r="N135" s="441" t="s">
        <v>269</v>
      </c>
      <c r="O135" s="441" t="s">
        <v>268</v>
      </c>
      <c r="P135" s="441" t="s">
        <v>269</v>
      </c>
      <c r="Q135" s="440" t="s">
        <v>268</v>
      </c>
      <c r="R135" s="1446"/>
      <c r="S135" s="14"/>
      <c r="T135" s="14">
        <f t="shared" si="8"/>
        <v>0</v>
      </c>
      <c r="U135" s="13"/>
      <c r="V135" s="123"/>
      <c r="W135" s="14"/>
      <c r="X135" s="14">
        <f t="shared" si="9"/>
        <v>0</v>
      </c>
      <c r="Z135" s="14"/>
      <c r="AA135" s="14">
        <f t="shared" si="10"/>
        <v>0</v>
      </c>
      <c r="AB135" s="14"/>
      <c r="AC135" s="14">
        <f t="shared" si="11"/>
        <v>0</v>
      </c>
      <c r="AD135" s="14"/>
      <c r="AE135" s="14"/>
      <c r="AF135" s="178"/>
      <c r="AG135" s="14">
        <f t="shared" si="12"/>
        <v>0</v>
      </c>
      <c r="AH135" s="14"/>
      <c r="AI135" s="14">
        <f t="shared" si="13"/>
        <v>0</v>
      </c>
      <c r="AJ135" s="14">
        <f t="shared" si="14"/>
        <v>0</v>
      </c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</row>
    <row r="136" spans="2:49" s="139" customFormat="1" ht="26.25" customHeight="1" outlineLevel="1">
      <c r="B136" s="1451" t="s">
        <v>840</v>
      </c>
      <c r="C136" s="1234" t="s">
        <v>966</v>
      </c>
      <c r="D136" s="317" t="s">
        <v>317</v>
      </c>
      <c r="E136" s="1444" t="s">
        <v>2524</v>
      </c>
      <c r="F136" s="1444" t="s">
        <v>2532</v>
      </c>
      <c r="G136" s="10" t="s">
        <v>8</v>
      </c>
      <c r="H136" s="361" t="s">
        <v>716</v>
      </c>
      <c r="I136" s="228">
        <v>10</v>
      </c>
      <c r="J136" s="228">
        <v>10</v>
      </c>
      <c r="K136" s="482">
        <v>0</v>
      </c>
      <c r="L136" s="441" t="s">
        <v>268</v>
      </c>
      <c r="M136" s="441" t="s">
        <v>268</v>
      </c>
      <c r="N136" s="441" t="s">
        <v>269</v>
      </c>
      <c r="O136" s="441" t="s">
        <v>268</v>
      </c>
      <c r="P136" s="441" t="s">
        <v>269</v>
      </c>
      <c r="Q136" s="440" t="s">
        <v>268</v>
      </c>
      <c r="R136" s="1445" t="s">
        <v>985</v>
      </c>
      <c r="S136" s="14"/>
      <c r="T136" s="14">
        <f t="shared" si="8"/>
        <v>0</v>
      </c>
      <c r="U136" s="13"/>
      <c r="V136" s="123"/>
      <c r="W136" s="14"/>
      <c r="X136" s="14">
        <f t="shared" si="9"/>
        <v>0</v>
      </c>
      <c r="Z136" s="14"/>
      <c r="AA136" s="14">
        <f t="shared" si="10"/>
        <v>0</v>
      </c>
      <c r="AB136" s="14"/>
      <c r="AC136" s="14">
        <f t="shared" si="11"/>
        <v>0</v>
      </c>
      <c r="AD136" s="14"/>
      <c r="AE136" s="14"/>
      <c r="AF136" s="178"/>
      <c r="AG136" s="14">
        <f t="shared" si="12"/>
        <v>0</v>
      </c>
      <c r="AH136" s="14"/>
      <c r="AI136" s="14">
        <f t="shared" si="13"/>
        <v>0</v>
      </c>
      <c r="AJ136" s="14">
        <f t="shared" si="14"/>
        <v>0</v>
      </c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</row>
    <row r="137" spans="2:49" s="139" customFormat="1" ht="13.8" outlineLevel="1">
      <c r="B137" s="1451"/>
      <c r="C137" s="1234"/>
      <c r="D137" s="316" t="s">
        <v>337</v>
      </c>
      <c r="E137" s="1444"/>
      <c r="F137" s="1444"/>
      <c r="G137" s="10" t="s">
        <v>8</v>
      </c>
      <c r="H137" s="361" t="s">
        <v>716</v>
      </c>
      <c r="I137" s="228">
        <v>30</v>
      </c>
      <c r="J137" s="228">
        <v>30</v>
      </c>
      <c r="K137" s="482">
        <v>0</v>
      </c>
      <c r="L137" s="441" t="s">
        <v>268</v>
      </c>
      <c r="M137" s="441" t="s">
        <v>268</v>
      </c>
      <c r="N137" s="441" t="s">
        <v>269</v>
      </c>
      <c r="O137" s="441" t="s">
        <v>268</v>
      </c>
      <c r="P137" s="441" t="s">
        <v>269</v>
      </c>
      <c r="Q137" s="440" t="s">
        <v>268</v>
      </c>
      <c r="R137" s="1446"/>
      <c r="S137" s="14"/>
      <c r="T137" s="14">
        <f t="shared" si="8"/>
        <v>0</v>
      </c>
      <c r="U137" s="13"/>
      <c r="V137" s="123"/>
      <c r="W137" s="14"/>
      <c r="X137" s="14">
        <f t="shared" si="9"/>
        <v>0</v>
      </c>
      <c r="Z137" s="14"/>
      <c r="AA137" s="14">
        <f t="shared" si="10"/>
        <v>0</v>
      </c>
      <c r="AB137" s="14"/>
      <c r="AC137" s="14">
        <f t="shared" si="11"/>
        <v>0</v>
      </c>
      <c r="AD137" s="14"/>
      <c r="AE137" s="14"/>
      <c r="AF137" s="178"/>
      <c r="AG137" s="14">
        <f t="shared" si="12"/>
        <v>0</v>
      </c>
      <c r="AH137" s="14"/>
      <c r="AI137" s="14">
        <f t="shared" si="13"/>
        <v>0</v>
      </c>
      <c r="AJ137" s="14">
        <f t="shared" si="14"/>
        <v>0</v>
      </c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</row>
    <row r="138" spans="2:49" s="139" customFormat="1" ht="13.8" outlineLevel="1">
      <c r="B138" s="1451"/>
      <c r="C138" s="1234"/>
      <c r="D138" s="316" t="s">
        <v>338</v>
      </c>
      <c r="E138" s="1444"/>
      <c r="F138" s="1444"/>
      <c r="G138" s="10" t="s">
        <v>8</v>
      </c>
      <c r="H138" s="361" t="s">
        <v>716</v>
      </c>
      <c r="I138" s="228">
        <v>270</v>
      </c>
      <c r="J138" s="228">
        <v>270</v>
      </c>
      <c r="K138" s="482">
        <v>0</v>
      </c>
      <c r="L138" s="441" t="s">
        <v>268</v>
      </c>
      <c r="M138" s="441" t="s">
        <v>268</v>
      </c>
      <c r="N138" s="441" t="s">
        <v>269</v>
      </c>
      <c r="O138" s="441" t="s">
        <v>268</v>
      </c>
      <c r="P138" s="441" t="s">
        <v>269</v>
      </c>
      <c r="Q138" s="440" t="s">
        <v>268</v>
      </c>
      <c r="R138" s="1447"/>
      <c r="S138" s="14"/>
      <c r="T138" s="14">
        <f t="shared" si="8"/>
        <v>0</v>
      </c>
      <c r="U138" s="13"/>
      <c r="V138" s="123"/>
      <c r="W138" s="14"/>
      <c r="X138" s="14">
        <f t="shared" si="9"/>
        <v>0</v>
      </c>
      <c r="Z138" s="14"/>
      <c r="AA138" s="14">
        <f t="shared" si="10"/>
        <v>0</v>
      </c>
      <c r="AB138" s="14"/>
      <c r="AC138" s="14">
        <f t="shared" si="11"/>
        <v>0</v>
      </c>
      <c r="AD138" s="14"/>
      <c r="AE138" s="14"/>
      <c r="AF138" s="178"/>
      <c r="AG138" s="14">
        <f t="shared" si="12"/>
        <v>0</v>
      </c>
      <c r="AH138" s="14"/>
      <c r="AI138" s="14">
        <f t="shared" si="13"/>
        <v>0</v>
      </c>
      <c r="AJ138" s="14">
        <f t="shared" si="14"/>
        <v>0</v>
      </c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</row>
    <row r="139" spans="2:49" s="139" customFormat="1" ht="13.05" customHeight="1" outlineLevel="1">
      <c r="B139" s="1451" t="s">
        <v>897</v>
      </c>
      <c r="C139" s="1234" t="s">
        <v>842</v>
      </c>
      <c r="D139" s="316" t="s">
        <v>293</v>
      </c>
      <c r="E139" s="1444" t="s">
        <v>2524</v>
      </c>
      <c r="F139" s="1444" t="s">
        <v>2532</v>
      </c>
      <c r="G139" s="10" t="s">
        <v>8</v>
      </c>
      <c r="H139" s="361" t="s">
        <v>716</v>
      </c>
      <c r="I139" s="228">
        <v>5</v>
      </c>
      <c r="J139" s="228">
        <v>5</v>
      </c>
      <c r="K139" s="482">
        <v>0</v>
      </c>
      <c r="L139" s="441" t="s">
        <v>268</v>
      </c>
      <c r="M139" s="441" t="s">
        <v>268</v>
      </c>
      <c r="N139" s="441" t="s">
        <v>269</v>
      </c>
      <c r="O139" s="441" t="s">
        <v>268</v>
      </c>
      <c r="P139" s="441" t="s">
        <v>269</v>
      </c>
      <c r="Q139" s="440" t="s">
        <v>268</v>
      </c>
      <c r="R139" s="1445" t="s">
        <v>2450</v>
      </c>
      <c r="S139" s="14"/>
      <c r="T139" s="14">
        <f t="shared" ref="T139:T160" si="15">SUMIF(S139,"Y",I139)</f>
        <v>0</v>
      </c>
      <c r="U139" s="13"/>
      <c r="V139" s="123"/>
      <c r="W139" s="14"/>
      <c r="X139" s="14">
        <f t="shared" ref="X139:X160" si="16">T139*W139</f>
        <v>0</v>
      </c>
      <c r="Z139" s="14"/>
      <c r="AA139" s="14">
        <f t="shared" ref="AA139:AA160" si="17">SUMIF(Z139,"Y",K139)*AI139</f>
        <v>0</v>
      </c>
      <c r="AB139" s="14"/>
      <c r="AC139" s="14">
        <f t="shared" ref="AC139:AC160" si="18">COUNTIF(AK139:AT139,"L")*I139</f>
        <v>0</v>
      </c>
      <c r="AD139" s="14"/>
      <c r="AE139" s="14"/>
      <c r="AF139" s="178"/>
      <c r="AG139" s="14">
        <f t="shared" ref="AG139:AG160" si="19">IFERROR(COUNTIF(AK139:AZ139, "S")*I139*AF139,0)</f>
        <v>0</v>
      </c>
      <c r="AH139" s="14"/>
      <c r="AI139" s="14">
        <f t="shared" ref="AI139:AI160" si="20">COUNTIF(AK139:AT139,"V")</f>
        <v>0</v>
      </c>
      <c r="AJ139" s="14">
        <f t="shared" si="14"/>
        <v>0</v>
      </c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</row>
    <row r="140" spans="2:49" s="139" customFormat="1" ht="13.8" outlineLevel="1">
      <c r="B140" s="1451"/>
      <c r="C140" s="1234"/>
      <c r="D140" s="316" t="s">
        <v>843</v>
      </c>
      <c r="E140" s="1444"/>
      <c r="F140" s="1444"/>
      <c r="G140" s="10" t="s">
        <v>8</v>
      </c>
      <c r="H140" s="361" t="s">
        <v>716</v>
      </c>
      <c r="I140" s="228">
        <v>5</v>
      </c>
      <c r="J140" s="228">
        <v>5</v>
      </c>
      <c r="K140" s="482">
        <v>0</v>
      </c>
      <c r="L140" s="441" t="s">
        <v>268</v>
      </c>
      <c r="M140" s="441" t="s">
        <v>268</v>
      </c>
      <c r="N140" s="441" t="s">
        <v>269</v>
      </c>
      <c r="O140" s="441" t="s">
        <v>268</v>
      </c>
      <c r="P140" s="441" t="s">
        <v>269</v>
      </c>
      <c r="Q140" s="440" t="s">
        <v>268</v>
      </c>
      <c r="R140" s="1446"/>
      <c r="S140" s="14"/>
      <c r="T140" s="14">
        <f t="shared" si="15"/>
        <v>0</v>
      </c>
      <c r="U140" s="13"/>
      <c r="V140" s="123"/>
      <c r="W140" s="14"/>
      <c r="X140" s="14">
        <f t="shared" si="16"/>
        <v>0</v>
      </c>
      <c r="Z140" s="14"/>
      <c r="AA140" s="14">
        <f t="shared" si="17"/>
        <v>0</v>
      </c>
      <c r="AB140" s="14"/>
      <c r="AC140" s="14">
        <f t="shared" si="18"/>
        <v>0</v>
      </c>
      <c r="AD140" s="14"/>
      <c r="AE140" s="14"/>
      <c r="AF140" s="178"/>
      <c r="AG140" s="14">
        <f t="shared" si="19"/>
        <v>0</v>
      </c>
      <c r="AH140" s="14"/>
      <c r="AI140" s="14">
        <f t="shared" si="20"/>
        <v>0</v>
      </c>
      <c r="AJ140" s="14">
        <f t="shared" ref="AJ140:AJ160" si="21">X140-AA140-AC140-AG140</f>
        <v>0</v>
      </c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</row>
    <row r="141" spans="2:49" s="139" customFormat="1" ht="13.8" outlineLevel="1">
      <c r="B141" s="1451"/>
      <c r="C141" s="1234"/>
      <c r="D141" s="316" t="s">
        <v>339</v>
      </c>
      <c r="E141" s="1444"/>
      <c r="F141" s="1444"/>
      <c r="G141" s="10" t="s">
        <v>8</v>
      </c>
      <c r="H141" s="361" t="s">
        <v>716</v>
      </c>
      <c r="I141" s="228">
        <v>5</v>
      </c>
      <c r="J141" s="228">
        <v>5</v>
      </c>
      <c r="K141" s="482">
        <v>0</v>
      </c>
      <c r="L141" s="441" t="s">
        <v>268</v>
      </c>
      <c r="M141" s="441" t="s">
        <v>268</v>
      </c>
      <c r="N141" s="441" t="s">
        <v>269</v>
      </c>
      <c r="O141" s="441" t="s">
        <v>268</v>
      </c>
      <c r="P141" s="441" t="s">
        <v>269</v>
      </c>
      <c r="Q141" s="440" t="s">
        <v>268</v>
      </c>
      <c r="R141" s="1446"/>
      <c r="S141" s="14"/>
      <c r="T141" s="14">
        <f t="shared" si="15"/>
        <v>0</v>
      </c>
      <c r="U141" s="13"/>
      <c r="V141" s="123"/>
      <c r="W141" s="14"/>
      <c r="X141" s="14">
        <f t="shared" si="16"/>
        <v>0</v>
      </c>
      <c r="Z141" s="14"/>
      <c r="AA141" s="14">
        <f t="shared" si="17"/>
        <v>0</v>
      </c>
      <c r="AB141" s="14"/>
      <c r="AC141" s="14">
        <f t="shared" si="18"/>
        <v>0</v>
      </c>
      <c r="AD141" s="14"/>
      <c r="AE141" s="14"/>
      <c r="AF141" s="178"/>
      <c r="AG141" s="14">
        <f t="shared" si="19"/>
        <v>0</v>
      </c>
      <c r="AH141" s="14"/>
      <c r="AI141" s="14">
        <f t="shared" si="20"/>
        <v>0</v>
      </c>
      <c r="AJ141" s="14">
        <f t="shared" si="21"/>
        <v>0</v>
      </c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</row>
    <row r="142" spans="2:49" s="139" customFormat="1" ht="13.8" outlineLevel="1">
      <c r="B142" s="1451"/>
      <c r="C142" s="1234"/>
      <c r="D142" s="316" t="s">
        <v>340</v>
      </c>
      <c r="E142" s="1444"/>
      <c r="F142" s="1444"/>
      <c r="G142" s="10" t="s">
        <v>8</v>
      </c>
      <c r="H142" s="361" t="s">
        <v>716</v>
      </c>
      <c r="I142" s="228">
        <v>10</v>
      </c>
      <c r="J142" s="228">
        <v>20</v>
      </c>
      <c r="K142" s="482">
        <v>0</v>
      </c>
      <c r="L142" s="441" t="s">
        <v>268</v>
      </c>
      <c r="M142" s="441" t="s">
        <v>268</v>
      </c>
      <c r="N142" s="441" t="s">
        <v>269</v>
      </c>
      <c r="O142" s="441" t="s">
        <v>268</v>
      </c>
      <c r="P142" s="441" t="s">
        <v>269</v>
      </c>
      <c r="Q142" s="440" t="s">
        <v>268</v>
      </c>
      <c r="R142" s="1446"/>
      <c r="S142" s="14"/>
      <c r="T142" s="14">
        <f t="shared" si="15"/>
        <v>0</v>
      </c>
      <c r="U142" s="13"/>
      <c r="V142" s="123"/>
      <c r="W142" s="14"/>
      <c r="X142" s="14">
        <f t="shared" si="16"/>
        <v>0</v>
      </c>
      <c r="Z142" s="14"/>
      <c r="AA142" s="14">
        <f t="shared" si="17"/>
        <v>0</v>
      </c>
      <c r="AB142" s="14"/>
      <c r="AC142" s="14">
        <f t="shared" si="18"/>
        <v>0</v>
      </c>
      <c r="AD142" s="14"/>
      <c r="AE142" s="14"/>
      <c r="AF142" s="178"/>
      <c r="AG142" s="14">
        <f t="shared" si="19"/>
        <v>0</v>
      </c>
      <c r="AH142" s="14"/>
      <c r="AI142" s="14">
        <f t="shared" si="20"/>
        <v>0</v>
      </c>
      <c r="AJ142" s="14">
        <f t="shared" si="21"/>
        <v>0</v>
      </c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</row>
    <row r="143" spans="2:49" s="139" customFormat="1" ht="13.8" outlineLevel="1">
      <c r="B143" s="1451"/>
      <c r="C143" s="1234"/>
      <c r="D143" s="316" t="s">
        <v>341</v>
      </c>
      <c r="E143" s="1444"/>
      <c r="F143" s="1444"/>
      <c r="G143" s="10" t="s">
        <v>8</v>
      </c>
      <c r="H143" s="361" t="s">
        <v>716</v>
      </c>
      <c r="I143" s="228">
        <v>10</v>
      </c>
      <c r="J143" s="228">
        <v>30</v>
      </c>
      <c r="K143" s="482">
        <v>0</v>
      </c>
      <c r="L143" s="441" t="s">
        <v>268</v>
      </c>
      <c r="M143" s="441" t="s">
        <v>268</v>
      </c>
      <c r="N143" s="441" t="s">
        <v>269</v>
      </c>
      <c r="O143" s="441" t="s">
        <v>268</v>
      </c>
      <c r="P143" s="441" t="s">
        <v>269</v>
      </c>
      <c r="Q143" s="440" t="s">
        <v>268</v>
      </c>
      <c r="R143" s="1447"/>
      <c r="S143" s="14"/>
      <c r="T143" s="14">
        <f t="shared" si="15"/>
        <v>0</v>
      </c>
      <c r="U143" s="13"/>
      <c r="V143" s="123"/>
      <c r="W143" s="14"/>
      <c r="X143" s="14">
        <f t="shared" si="16"/>
        <v>0</v>
      </c>
      <c r="Z143" s="14"/>
      <c r="AA143" s="14">
        <f t="shared" si="17"/>
        <v>0</v>
      </c>
      <c r="AB143" s="14"/>
      <c r="AC143" s="14">
        <f t="shared" si="18"/>
        <v>0</v>
      </c>
      <c r="AD143" s="14"/>
      <c r="AE143" s="14"/>
      <c r="AF143" s="178"/>
      <c r="AG143" s="14">
        <f t="shared" si="19"/>
        <v>0</v>
      </c>
      <c r="AH143" s="14"/>
      <c r="AI143" s="14">
        <f t="shared" si="20"/>
        <v>0</v>
      </c>
      <c r="AJ143" s="14">
        <f t="shared" si="21"/>
        <v>0</v>
      </c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</row>
    <row r="144" spans="2:49" s="139" customFormat="1" ht="39" customHeight="1" outlineLevel="1">
      <c r="B144" s="1451" t="s">
        <v>903</v>
      </c>
      <c r="C144" s="964" t="s">
        <v>849</v>
      </c>
      <c r="D144" s="316" t="s">
        <v>323</v>
      </c>
      <c r="E144" s="1444" t="s">
        <v>2524</v>
      </c>
      <c r="F144" s="1444" t="s">
        <v>2530</v>
      </c>
      <c r="G144" s="10" t="s">
        <v>8</v>
      </c>
      <c r="H144" s="361" t="s">
        <v>716</v>
      </c>
      <c r="I144" s="228">
        <v>2</v>
      </c>
      <c r="J144" s="228">
        <v>2</v>
      </c>
      <c r="K144" s="482">
        <v>0</v>
      </c>
      <c r="L144" s="441" t="s">
        <v>268</v>
      </c>
      <c r="M144" s="441" t="s">
        <v>268</v>
      </c>
      <c r="N144" s="441" t="s">
        <v>269</v>
      </c>
      <c r="O144" s="441" t="s">
        <v>269</v>
      </c>
      <c r="P144" s="441" t="s">
        <v>269</v>
      </c>
      <c r="Q144" s="440" t="s">
        <v>268</v>
      </c>
      <c r="R144" s="1445" t="s">
        <v>725</v>
      </c>
      <c r="S144" s="14"/>
      <c r="T144" s="14">
        <f t="shared" si="15"/>
        <v>0</v>
      </c>
      <c r="U144" s="13"/>
      <c r="V144" s="123"/>
      <c r="W144" s="14"/>
      <c r="X144" s="14">
        <f t="shared" si="16"/>
        <v>0</v>
      </c>
      <c r="Z144" s="14"/>
      <c r="AA144" s="14">
        <f t="shared" si="17"/>
        <v>0</v>
      </c>
      <c r="AB144" s="14"/>
      <c r="AC144" s="14">
        <f t="shared" si="18"/>
        <v>0</v>
      </c>
      <c r="AD144" s="14"/>
      <c r="AE144" s="14"/>
      <c r="AF144" s="178"/>
      <c r="AG144" s="14">
        <f t="shared" si="19"/>
        <v>0</v>
      </c>
      <c r="AH144" s="14"/>
      <c r="AI144" s="14">
        <f t="shared" si="20"/>
        <v>0</v>
      </c>
      <c r="AJ144" s="14">
        <f t="shared" si="21"/>
        <v>0</v>
      </c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</row>
    <row r="145" spans="2:49" s="139" customFormat="1" ht="27.6" outlineLevel="1">
      <c r="B145" s="1451"/>
      <c r="C145" s="964"/>
      <c r="D145" s="316" t="s">
        <v>2818</v>
      </c>
      <c r="E145" s="1444"/>
      <c r="F145" s="1444"/>
      <c r="G145" s="10" t="s">
        <v>8</v>
      </c>
      <c r="H145" s="361" t="s">
        <v>716</v>
      </c>
      <c r="I145" s="228">
        <v>20</v>
      </c>
      <c r="J145" s="640">
        <v>20</v>
      </c>
      <c r="K145" s="482">
        <v>0</v>
      </c>
      <c r="L145" s="441" t="s">
        <v>268</v>
      </c>
      <c r="M145" s="441" t="s">
        <v>268</v>
      </c>
      <c r="N145" s="441" t="s">
        <v>269</v>
      </c>
      <c r="O145" s="441" t="s">
        <v>269</v>
      </c>
      <c r="P145" s="441" t="s">
        <v>269</v>
      </c>
      <c r="Q145" s="440" t="s">
        <v>2807</v>
      </c>
      <c r="R145" s="1447"/>
      <c r="S145" s="14"/>
      <c r="T145" s="14">
        <f t="shared" si="15"/>
        <v>0</v>
      </c>
      <c r="U145" s="13"/>
      <c r="V145" s="123"/>
      <c r="W145" s="14"/>
      <c r="X145" s="14">
        <f t="shared" si="16"/>
        <v>0</v>
      </c>
      <c r="Z145" s="14"/>
      <c r="AA145" s="14">
        <f t="shared" si="17"/>
        <v>0</v>
      </c>
      <c r="AB145" s="14"/>
      <c r="AC145" s="14">
        <f t="shared" si="18"/>
        <v>0</v>
      </c>
      <c r="AD145" s="14"/>
      <c r="AE145" s="14"/>
      <c r="AF145" s="178"/>
      <c r="AG145" s="14">
        <f t="shared" si="19"/>
        <v>0</v>
      </c>
      <c r="AH145" s="14"/>
      <c r="AI145" s="14">
        <f t="shared" si="20"/>
        <v>0</v>
      </c>
      <c r="AJ145" s="14">
        <f t="shared" si="21"/>
        <v>0</v>
      </c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</row>
    <row r="146" spans="2:49" s="139" customFormat="1" ht="13.05" customHeight="1" outlineLevel="1">
      <c r="B146" s="1451" t="s">
        <v>2819</v>
      </c>
      <c r="C146" s="964" t="s">
        <v>2820</v>
      </c>
      <c r="D146" s="316" t="s">
        <v>2821</v>
      </c>
      <c r="E146" s="1444" t="s">
        <v>2519</v>
      </c>
      <c r="F146" s="1444" t="s">
        <v>2822</v>
      </c>
      <c r="G146" s="10" t="s">
        <v>8</v>
      </c>
      <c r="H146" s="361" t="s">
        <v>716</v>
      </c>
      <c r="I146" s="228">
        <v>5</v>
      </c>
      <c r="J146" s="640">
        <v>5</v>
      </c>
      <c r="K146" s="482">
        <v>0</v>
      </c>
      <c r="L146" s="441" t="s">
        <v>268</v>
      </c>
      <c r="M146" s="441" t="s">
        <v>268</v>
      </c>
      <c r="N146" s="441" t="s">
        <v>269</v>
      </c>
      <c r="O146" s="441" t="s">
        <v>268</v>
      </c>
      <c r="P146" s="441" t="s">
        <v>269</v>
      </c>
      <c r="Q146" s="440" t="s">
        <v>2807</v>
      </c>
      <c r="R146" s="1445" t="s">
        <v>2823</v>
      </c>
      <c r="S146" s="14"/>
      <c r="T146" s="14">
        <f t="shared" si="15"/>
        <v>0</v>
      </c>
      <c r="U146" s="13"/>
      <c r="V146" s="123"/>
      <c r="W146" s="14"/>
      <c r="X146" s="14">
        <f t="shared" si="16"/>
        <v>0</v>
      </c>
      <c r="Z146" s="14"/>
      <c r="AA146" s="14">
        <f t="shared" si="17"/>
        <v>0</v>
      </c>
      <c r="AB146" s="14"/>
      <c r="AC146" s="14">
        <f t="shared" si="18"/>
        <v>0</v>
      </c>
      <c r="AD146" s="14"/>
      <c r="AE146" s="14"/>
      <c r="AF146" s="178"/>
      <c r="AG146" s="14">
        <f t="shared" si="19"/>
        <v>0</v>
      </c>
      <c r="AH146" s="14"/>
      <c r="AI146" s="14">
        <f t="shared" si="20"/>
        <v>0</v>
      </c>
      <c r="AJ146" s="14">
        <f t="shared" si="21"/>
        <v>0</v>
      </c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</row>
    <row r="147" spans="2:49" s="139" customFormat="1" ht="13.8" outlineLevel="1">
      <c r="B147" s="1451"/>
      <c r="C147" s="964"/>
      <c r="D147" s="316" t="s">
        <v>2824</v>
      </c>
      <c r="E147" s="1444"/>
      <c r="F147" s="1444"/>
      <c r="G147" s="10" t="s">
        <v>8</v>
      </c>
      <c r="H147" s="361" t="s">
        <v>716</v>
      </c>
      <c r="I147" s="228">
        <v>15</v>
      </c>
      <c r="J147" s="640">
        <v>5</v>
      </c>
      <c r="K147" s="482">
        <v>0</v>
      </c>
      <c r="L147" s="441" t="s">
        <v>268</v>
      </c>
      <c r="M147" s="441" t="s">
        <v>268</v>
      </c>
      <c r="N147" s="441" t="s">
        <v>269</v>
      </c>
      <c r="O147" s="441" t="s">
        <v>268</v>
      </c>
      <c r="P147" s="441" t="s">
        <v>269</v>
      </c>
      <c r="Q147" s="440" t="s">
        <v>2807</v>
      </c>
      <c r="R147" s="1446"/>
      <c r="S147" s="14"/>
      <c r="T147" s="14">
        <f t="shared" si="15"/>
        <v>0</v>
      </c>
      <c r="U147" s="13"/>
      <c r="V147" s="123"/>
      <c r="W147" s="14"/>
      <c r="X147" s="14">
        <f t="shared" si="16"/>
        <v>0</v>
      </c>
      <c r="Z147" s="14"/>
      <c r="AA147" s="14">
        <f t="shared" si="17"/>
        <v>0</v>
      </c>
      <c r="AB147" s="14"/>
      <c r="AC147" s="14">
        <f t="shared" si="18"/>
        <v>0</v>
      </c>
      <c r="AD147" s="14"/>
      <c r="AE147" s="14"/>
      <c r="AF147" s="178"/>
      <c r="AG147" s="14">
        <f t="shared" si="19"/>
        <v>0</v>
      </c>
      <c r="AH147" s="14"/>
      <c r="AI147" s="14">
        <f t="shared" si="20"/>
        <v>0</v>
      </c>
      <c r="AJ147" s="14">
        <f t="shared" si="21"/>
        <v>0</v>
      </c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</row>
    <row r="148" spans="2:49" s="139" customFormat="1" ht="27.6" outlineLevel="1">
      <c r="B148" s="1451"/>
      <c r="C148" s="964"/>
      <c r="D148" s="316" t="s">
        <v>2825</v>
      </c>
      <c r="E148" s="1444"/>
      <c r="F148" s="1444"/>
      <c r="G148" s="10" t="s">
        <v>8</v>
      </c>
      <c r="H148" s="361" t="s">
        <v>716</v>
      </c>
      <c r="I148" s="228">
        <v>15</v>
      </c>
      <c r="J148" s="640">
        <v>5</v>
      </c>
      <c r="K148" s="482">
        <v>0</v>
      </c>
      <c r="L148" s="441" t="s">
        <v>268</v>
      </c>
      <c r="M148" s="441" t="s">
        <v>268</v>
      </c>
      <c r="N148" s="441" t="s">
        <v>269</v>
      </c>
      <c r="O148" s="441" t="s">
        <v>268</v>
      </c>
      <c r="P148" s="441" t="s">
        <v>269</v>
      </c>
      <c r="Q148" s="440" t="s">
        <v>2807</v>
      </c>
      <c r="R148" s="1446"/>
      <c r="S148" s="14"/>
      <c r="T148" s="14">
        <f t="shared" si="15"/>
        <v>0</v>
      </c>
      <c r="U148" s="13"/>
      <c r="V148" s="123"/>
      <c r="W148" s="14"/>
      <c r="X148" s="14">
        <f t="shared" si="16"/>
        <v>0</v>
      </c>
      <c r="Z148" s="14"/>
      <c r="AA148" s="14">
        <f t="shared" si="17"/>
        <v>0</v>
      </c>
      <c r="AB148" s="14"/>
      <c r="AC148" s="14">
        <f t="shared" si="18"/>
        <v>0</v>
      </c>
      <c r="AD148" s="14"/>
      <c r="AE148" s="14"/>
      <c r="AF148" s="178"/>
      <c r="AG148" s="14">
        <f t="shared" si="19"/>
        <v>0</v>
      </c>
      <c r="AH148" s="14"/>
      <c r="AI148" s="14">
        <f t="shared" si="20"/>
        <v>0</v>
      </c>
      <c r="AJ148" s="14">
        <f t="shared" si="21"/>
        <v>0</v>
      </c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</row>
    <row r="149" spans="2:49" s="139" customFormat="1" ht="27.6" outlineLevel="1">
      <c r="B149" s="1451"/>
      <c r="C149" s="964"/>
      <c r="D149" s="316" t="s">
        <v>2826</v>
      </c>
      <c r="E149" s="1444"/>
      <c r="F149" s="1444"/>
      <c r="G149" s="10" t="s">
        <v>8</v>
      </c>
      <c r="H149" s="361" t="s">
        <v>716</v>
      </c>
      <c r="I149" s="228">
        <v>90</v>
      </c>
      <c r="J149" s="640">
        <v>15</v>
      </c>
      <c r="K149" s="482">
        <v>0</v>
      </c>
      <c r="L149" s="441" t="s">
        <v>268</v>
      </c>
      <c r="M149" s="441" t="s">
        <v>268</v>
      </c>
      <c r="N149" s="441" t="s">
        <v>269</v>
      </c>
      <c r="O149" s="441" t="s">
        <v>268</v>
      </c>
      <c r="P149" s="441" t="s">
        <v>269</v>
      </c>
      <c r="Q149" s="440" t="s">
        <v>2807</v>
      </c>
      <c r="R149" s="1446"/>
      <c r="S149" s="14"/>
      <c r="T149" s="14">
        <f t="shared" si="15"/>
        <v>0</v>
      </c>
      <c r="U149" s="13"/>
      <c r="V149" s="123"/>
      <c r="W149" s="14"/>
      <c r="X149" s="14">
        <f t="shared" si="16"/>
        <v>0</v>
      </c>
      <c r="Z149" s="14"/>
      <c r="AA149" s="14">
        <f t="shared" si="17"/>
        <v>0</v>
      </c>
      <c r="AB149" s="14"/>
      <c r="AC149" s="14">
        <f t="shared" si="18"/>
        <v>0</v>
      </c>
      <c r="AD149" s="14"/>
      <c r="AE149" s="14"/>
      <c r="AF149" s="178"/>
      <c r="AG149" s="14">
        <f t="shared" si="19"/>
        <v>0</v>
      </c>
      <c r="AH149" s="14"/>
      <c r="AI149" s="14">
        <f t="shared" si="20"/>
        <v>0</v>
      </c>
      <c r="AJ149" s="14">
        <f t="shared" si="21"/>
        <v>0</v>
      </c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</row>
    <row r="150" spans="2:49" s="139" customFormat="1" ht="27.6" outlineLevel="1">
      <c r="B150" s="1451"/>
      <c r="C150" s="964"/>
      <c r="D150" s="316" t="s">
        <v>2827</v>
      </c>
      <c r="E150" s="1444"/>
      <c r="F150" s="1444"/>
      <c r="G150" s="10" t="s">
        <v>8</v>
      </c>
      <c r="H150" s="361" t="s">
        <v>716</v>
      </c>
      <c r="I150" s="228">
        <v>90</v>
      </c>
      <c r="J150" s="640">
        <v>15</v>
      </c>
      <c r="K150" s="482">
        <v>0</v>
      </c>
      <c r="L150" s="441" t="s">
        <v>268</v>
      </c>
      <c r="M150" s="441" t="s">
        <v>268</v>
      </c>
      <c r="N150" s="441" t="s">
        <v>269</v>
      </c>
      <c r="O150" s="441" t="s">
        <v>268</v>
      </c>
      <c r="P150" s="441" t="s">
        <v>269</v>
      </c>
      <c r="Q150" s="440" t="s">
        <v>2807</v>
      </c>
      <c r="R150" s="1446"/>
      <c r="S150" s="14"/>
      <c r="T150" s="14">
        <f t="shared" si="15"/>
        <v>0</v>
      </c>
      <c r="U150" s="13"/>
      <c r="V150" s="123"/>
      <c r="W150" s="14"/>
      <c r="X150" s="14">
        <f t="shared" si="16"/>
        <v>0</v>
      </c>
      <c r="Z150" s="14"/>
      <c r="AA150" s="14">
        <f t="shared" si="17"/>
        <v>0</v>
      </c>
      <c r="AB150" s="14"/>
      <c r="AC150" s="14">
        <f t="shared" si="18"/>
        <v>0</v>
      </c>
      <c r="AD150" s="14"/>
      <c r="AE150" s="14"/>
      <c r="AF150" s="178"/>
      <c r="AG150" s="14">
        <f t="shared" si="19"/>
        <v>0</v>
      </c>
      <c r="AH150" s="14"/>
      <c r="AI150" s="14">
        <f t="shared" si="20"/>
        <v>0</v>
      </c>
      <c r="AJ150" s="14">
        <f t="shared" si="21"/>
        <v>0</v>
      </c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</row>
    <row r="151" spans="2:49" s="139" customFormat="1" ht="13.8" outlineLevel="1">
      <c r="B151" s="1451"/>
      <c r="C151" s="964"/>
      <c r="D151" s="316" t="s">
        <v>2828</v>
      </c>
      <c r="E151" s="1444"/>
      <c r="F151" s="1444"/>
      <c r="G151" s="10" t="s">
        <v>8</v>
      </c>
      <c r="H151" s="361" t="s">
        <v>716</v>
      </c>
      <c r="I151" s="228">
        <v>60</v>
      </c>
      <c r="J151" s="640">
        <v>15</v>
      </c>
      <c r="K151" s="482">
        <v>0</v>
      </c>
      <c r="L151" s="441" t="s">
        <v>268</v>
      </c>
      <c r="M151" s="441" t="s">
        <v>268</v>
      </c>
      <c r="N151" s="441" t="s">
        <v>269</v>
      </c>
      <c r="O151" s="441" t="s">
        <v>268</v>
      </c>
      <c r="P151" s="441" t="s">
        <v>269</v>
      </c>
      <c r="Q151" s="440" t="s">
        <v>2807</v>
      </c>
      <c r="R151" s="1446"/>
      <c r="S151" s="14"/>
      <c r="T151" s="14">
        <f t="shared" si="15"/>
        <v>0</v>
      </c>
      <c r="U151" s="13"/>
      <c r="V151" s="123"/>
      <c r="W151" s="14"/>
      <c r="X151" s="14">
        <f t="shared" si="16"/>
        <v>0</v>
      </c>
      <c r="Z151" s="14"/>
      <c r="AA151" s="14">
        <f t="shared" si="17"/>
        <v>0</v>
      </c>
      <c r="AB151" s="14"/>
      <c r="AC151" s="14">
        <f t="shared" si="18"/>
        <v>0</v>
      </c>
      <c r="AD151" s="14"/>
      <c r="AE151" s="14"/>
      <c r="AF151" s="178"/>
      <c r="AG151" s="14">
        <f t="shared" si="19"/>
        <v>0</v>
      </c>
      <c r="AH151" s="14"/>
      <c r="AI151" s="14">
        <f t="shared" si="20"/>
        <v>0</v>
      </c>
      <c r="AJ151" s="14">
        <f t="shared" si="21"/>
        <v>0</v>
      </c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</row>
    <row r="152" spans="2:49" s="139" customFormat="1" ht="41.4" outlineLevel="1">
      <c r="B152" s="1451"/>
      <c r="C152" s="964"/>
      <c r="D152" s="316" t="s">
        <v>2829</v>
      </c>
      <c r="E152" s="1444"/>
      <c r="F152" s="1444"/>
      <c r="G152" s="10" t="s">
        <v>8</v>
      </c>
      <c r="H152" s="361" t="s">
        <v>716</v>
      </c>
      <c r="I152" s="228">
        <v>60</v>
      </c>
      <c r="J152" s="640">
        <v>15</v>
      </c>
      <c r="K152" s="482">
        <v>0</v>
      </c>
      <c r="L152" s="441" t="s">
        <v>268</v>
      </c>
      <c r="M152" s="441" t="s">
        <v>268</v>
      </c>
      <c r="N152" s="441" t="s">
        <v>269</v>
      </c>
      <c r="O152" s="441" t="s">
        <v>268</v>
      </c>
      <c r="P152" s="441" t="s">
        <v>269</v>
      </c>
      <c r="Q152" s="440" t="s">
        <v>2807</v>
      </c>
      <c r="R152" s="1446"/>
      <c r="S152" s="14"/>
      <c r="T152" s="14">
        <f t="shared" si="15"/>
        <v>0</v>
      </c>
      <c r="U152" s="13"/>
      <c r="V152" s="123"/>
      <c r="W152" s="14"/>
      <c r="X152" s="14">
        <f t="shared" si="16"/>
        <v>0</v>
      </c>
      <c r="Z152" s="14"/>
      <c r="AA152" s="14">
        <f t="shared" si="17"/>
        <v>0</v>
      </c>
      <c r="AB152" s="14"/>
      <c r="AC152" s="14">
        <f t="shared" si="18"/>
        <v>0</v>
      </c>
      <c r="AD152" s="14"/>
      <c r="AE152" s="14"/>
      <c r="AF152" s="178"/>
      <c r="AG152" s="14">
        <f t="shared" si="19"/>
        <v>0</v>
      </c>
      <c r="AH152" s="14"/>
      <c r="AI152" s="14">
        <f t="shared" si="20"/>
        <v>0</v>
      </c>
      <c r="AJ152" s="14">
        <f t="shared" si="21"/>
        <v>0</v>
      </c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</row>
    <row r="153" spans="2:49" s="139" customFormat="1" ht="27.6" outlineLevel="1">
      <c r="B153" s="1451"/>
      <c r="C153" s="964"/>
      <c r="D153" s="316" t="s">
        <v>2830</v>
      </c>
      <c r="E153" s="1444"/>
      <c r="F153" s="1444"/>
      <c r="G153" s="10" t="s">
        <v>8</v>
      </c>
      <c r="H153" s="361" t="s">
        <v>716</v>
      </c>
      <c r="I153" s="229">
        <v>20</v>
      </c>
      <c r="J153" s="642">
        <v>20</v>
      </c>
      <c r="K153" s="482">
        <v>0</v>
      </c>
      <c r="L153" s="441" t="s">
        <v>268</v>
      </c>
      <c r="M153" s="441" t="s">
        <v>268</v>
      </c>
      <c r="N153" s="441" t="s">
        <v>269</v>
      </c>
      <c r="O153" s="441" t="s">
        <v>268</v>
      </c>
      <c r="P153" s="441" t="s">
        <v>269</v>
      </c>
      <c r="Q153" s="440" t="s">
        <v>2807</v>
      </c>
      <c r="R153" s="1447"/>
      <c r="S153" s="14"/>
      <c r="T153" s="14">
        <f t="shared" si="15"/>
        <v>0</v>
      </c>
      <c r="U153" s="13"/>
      <c r="V153" s="123"/>
      <c r="W153" s="14"/>
      <c r="X153" s="14">
        <f t="shared" si="16"/>
        <v>0</v>
      </c>
      <c r="Z153" s="14"/>
      <c r="AA153" s="14">
        <f t="shared" si="17"/>
        <v>0</v>
      </c>
      <c r="AB153" s="14"/>
      <c r="AC153" s="14">
        <f t="shared" si="18"/>
        <v>0</v>
      </c>
      <c r="AD153" s="14"/>
      <c r="AE153" s="14"/>
      <c r="AF153" s="178"/>
      <c r="AG153" s="14">
        <f t="shared" si="19"/>
        <v>0</v>
      </c>
      <c r="AH153" s="14"/>
      <c r="AI153" s="14">
        <f t="shared" si="20"/>
        <v>0</v>
      </c>
      <c r="AJ153" s="14">
        <f t="shared" si="21"/>
        <v>0</v>
      </c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</row>
    <row r="154" spans="2:49" s="139" customFormat="1" ht="13.05" customHeight="1" outlineLevel="1">
      <c r="B154" s="1451" t="s">
        <v>2831</v>
      </c>
      <c r="C154" s="897" t="s">
        <v>2832</v>
      </c>
      <c r="D154" s="316" t="s">
        <v>2821</v>
      </c>
      <c r="E154" s="1444" t="s">
        <v>3573</v>
      </c>
      <c r="F154" s="1444" t="s">
        <v>3575</v>
      </c>
      <c r="G154" s="10" t="s">
        <v>8</v>
      </c>
      <c r="H154" s="361" t="s">
        <v>716</v>
      </c>
      <c r="I154" s="228">
        <v>5</v>
      </c>
      <c r="J154" s="640">
        <v>5</v>
      </c>
      <c r="K154" s="482">
        <v>0</v>
      </c>
      <c r="L154" s="441" t="s">
        <v>268</v>
      </c>
      <c r="M154" s="441" t="s">
        <v>268</v>
      </c>
      <c r="N154" s="441" t="s">
        <v>269</v>
      </c>
      <c r="O154" s="441" t="s">
        <v>269</v>
      </c>
      <c r="P154" s="441" t="s">
        <v>269</v>
      </c>
      <c r="Q154" s="440" t="s">
        <v>2807</v>
      </c>
      <c r="R154" s="1445" t="s">
        <v>2823</v>
      </c>
      <c r="S154" s="14"/>
      <c r="T154" s="14">
        <f t="shared" si="15"/>
        <v>0</v>
      </c>
      <c r="U154" s="13"/>
      <c r="V154" s="123"/>
      <c r="W154" s="14"/>
      <c r="X154" s="14">
        <f t="shared" si="16"/>
        <v>0</v>
      </c>
      <c r="Z154" s="14"/>
      <c r="AA154" s="14">
        <f t="shared" si="17"/>
        <v>0</v>
      </c>
      <c r="AB154" s="14"/>
      <c r="AC154" s="14">
        <f t="shared" si="18"/>
        <v>0</v>
      </c>
      <c r="AD154" s="14"/>
      <c r="AE154" s="14"/>
      <c r="AF154" s="178"/>
      <c r="AG154" s="14">
        <f t="shared" si="19"/>
        <v>0</v>
      </c>
      <c r="AH154" s="14"/>
      <c r="AI154" s="14">
        <f t="shared" si="20"/>
        <v>0</v>
      </c>
      <c r="AJ154" s="14">
        <f t="shared" si="21"/>
        <v>0</v>
      </c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</row>
    <row r="155" spans="2:49" s="139" customFormat="1" ht="13.8" outlineLevel="1">
      <c r="B155" s="1451"/>
      <c r="C155" s="898"/>
      <c r="D155" s="316" t="s">
        <v>2833</v>
      </c>
      <c r="E155" s="1444"/>
      <c r="F155" s="1444"/>
      <c r="G155" s="10" t="s">
        <v>8</v>
      </c>
      <c r="H155" s="361" t="s">
        <v>716</v>
      </c>
      <c r="I155" s="228">
        <v>5</v>
      </c>
      <c r="J155" s="228">
        <v>5</v>
      </c>
      <c r="K155" s="482">
        <v>0</v>
      </c>
      <c r="L155" s="441" t="s">
        <v>268</v>
      </c>
      <c r="M155" s="441" t="s">
        <v>268</v>
      </c>
      <c r="N155" s="441" t="s">
        <v>269</v>
      </c>
      <c r="O155" s="441" t="s">
        <v>269</v>
      </c>
      <c r="P155" s="441" t="s">
        <v>269</v>
      </c>
      <c r="Q155" s="440" t="s">
        <v>2807</v>
      </c>
      <c r="R155" s="1446"/>
      <c r="S155" s="14"/>
      <c r="T155" s="14">
        <f t="shared" si="15"/>
        <v>0</v>
      </c>
      <c r="U155" s="13"/>
      <c r="V155" s="123"/>
      <c r="W155" s="14"/>
      <c r="X155" s="14">
        <f t="shared" si="16"/>
        <v>0</v>
      </c>
      <c r="Z155" s="14"/>
      <c r="AA155" s="14">
        <f t="shared" si="17"/>
        <v>0</v>
      </c>
      <c r="AB155" s="14"/>
      <c r="AC155" s="14">
        <f t="shared" si="18"/>
        <v>0</v>
      </c>
      <c r="AD155" s="14"/>
      <c r="AE155" s="14"/>
      <c r="AF155" s="178"/>
      <c r="AG155" s="14">
        <f t="shared" si="19"/>
        <v>0</v>
      </c>
      <c r="AH155" s="14"/>
      <c r="AI155" s="14">
        <f t="shared" si="20"/>
        <v>0</v>
      </c>
      <c r="AJ155" s="14">
        <f t="shared" si="21"/>
        <v>0</v>
      </c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</row>
    <row r="156" spans="2:49" s="139" customFormat="1" ht="13.8" outlineLevel="1">
      <c r="B156" s="1451"/>
      <c r="C156" s="898"/>
      <c r="D156" s="316" t="s">
        <v>2834</v>
      </c>
      <c r="E156" s="1444"/>
      <c r="F156" s="1444"/>
      <c r="G156" s="10" t="s">
        <v>8</v>
      </c>
      <c r="H156" s="361" t="s">
        <v>716</v>
      </c>
      <c r="I156" s="228">
        <v>5</v>
      </c>
      <c r="J156" s="228">
        <v>5</v>
      </c>
      <c r="K156" s="482">
        <v>0</v>
      </c>
      <c r="L156" s="441" t="s">
        <v>268</v>
      </c>
      <c r="M156" s="441" t="s">
        <v>268</v>
      </c>
      <c r="N156" s="441" t="s">
        <v>269</v>
      </c>
      <c r="O156" s="441" t="s">
        <v>269</v>
      </c>
      <c r="P156" s="441" t="s">
        <v>269</v>
      </c>
      <c r="Q156" s="440" t="s">
        <v>2807</v>
      </c>
      <c r="R156" s="1446"/>
      <c r="S156" s="14"/>
      <c r="T156" s="14">
        <f t="shared" si="15"/>
        <v>0</v>
      </c>
      <c r="U156" s="13"/>
      <c r="V156" s="123"/>
      <c r="W156" s="14"/>
      <c r="X156" s="14">
        <f t="shared" si="16"/>
        <v>0</v>
      </c>
      <c r="Z156" s="14"/>
      <c r="AA156" s="14">
        <f t="shared" si="17"/>
        <v>0</v>
      </c>
      <c r="AB156" s="14"/>
      <c r="AC156" s="14">
        <f t="shared" si="18"/>
        <v>0</v>
      </c>
      <c r="AD156" s="14"/>
      <c r="AE156" s="14"/>
      <c r="AF156" s="178"/>
      <c r="AG156" s="14">
        <f t="shared" si="19"/>
        <v>0</v>
      </c>
      <c r="AH156" s="14"/>
      <c r="AI156" s="14">
        <f t="shared" si="20"/>
        <v>0</v>
      </c>
      <c r="AJ156" s="14">
        <f t="shared" si="21"/>
        <v>0</v>
      </c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</row>
    <row r="157" spans="2:49" s="139" customFormat="1" ht="13.8" outlineLevel="1">
      <c r="B157" s="1451"/>
      <c r="C157" s="898"/>
      <c r="D157" s="316" t="s">
        <v>2835</v>
      </c>
      <c r="E157" s="1444"/>
      <c r="F157" s="1444"/>
      <c r="G157" s="10" t="s">
        <v>8</v>
      </c>
      <c r="H157" s="361" t="s">
        <v>716</v>
      </c>
      <c r="I157" s="228">
        <v>20</v>
      </c>
      <c r="J157" s="228">
        <v>20</v>
      </c>
      <c r="K157" s="482">
        <v>0</v>
      </c>
      <c r="L157" s="441" t="s">
        <v>268</v>
      </c>
      <c r="M157" s="441" t="s">
        <v>268</v>
      </c>
      <c r="N157" s="441" t="s">
        <v>269</v>
      </c>
      <c r="O157" s="441" t="s">
        <v>269</v>
      </c>
      <c r="P157" s="441" t="s">
        <v>269</v>
      </c>
      <c r="Q157" s="440" t="s">
        <v>2807</v>
      </c>
      <c r="R157" s="1446"/>
      <c r="S157" s="14"/>
      <c r="T157" s="14">
        <f t="shared" si="15"/>
        <v>0</v>
      </c>
      <c r="U157" s="13"/>
      <c r="V157" s="123"/>
      <c r="W157" s="14"/>
      <c r="X157" s="14">
        <f t="shared" si="16"/>
        <v>0</v>
      </c>
      <c r="Z157" s="14"/>
      <c r="AA157" s="14">
        <f t="shared" si="17"/>
        <v>0</v>
      </c>
      <c r="AB157" s="14"/>
      <c r="AC157" s="14">
        <f t="shared" si="18"/>
        <v>0</v>
      </c>
      <c r="AD157" s="14"/>
      <c r="AE157" s="14"/>
      <c r="AF157" s="178"/>
      <c r="AG157" s="14">
        <f t="shared" si="19"/>
        <v>0</v>
      </c>
      <c r="AH157" s="14"/>
      <c r="AI157" s="14">
        <f t="shared" si="20"/>
        <v>0</v>
      </c>
      <c r="AJ157" s="14">
        <f t="shared" si="21"/>
        <v>0</v>
      </c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</row>
    <row r="158" spans="2:49" s="139" customFormat="1" ht="13.8" outlineLevel="1">
      <c r="B158" s="1451"/>
      <c r="C158" s="898"/>
      <c r="D158" s="316" t="s">
        <v>2836</v>
      </c>
      <c r="E158" s="1444"/>
      <c r="F158" s="1444"/>
      <c r="G158" s="10" t="s">
        <v>8</v>
      </c>
      <c r="H158" s="361" t="s">
        <v>716</v>
      </c>
      <c r="I158" s="228">
        <v>20</v>
      </c>
      <c r="J158" s="228">
        <v>20</v>
      </c>
      <c r="K158" s="482">
        <v>0</v>
      </c>
      <c r="L158" s="441" t="s">
        <v>268</v>
      </c>
      <c r="M158" s="441" t="s">
        <v>268</v>
      </c>
      <c r="N158" s="441" t="s">
        <v>269</v>
      </c>
      <c r="O158" s="441" t="s">
        <v>269</v>
      </c>
      <c r="P158" s="441" t="s">
        <v>269</v>
      </c>
      <c r="Q158" s="440" t="s">
        <v>2807</v>
      </c>
      <c r="R158" s="1446"/>
      <c r="S158" s="14"/>
      <c r="T158" s="14">
        <f t="shared" si="15"/>
        <v>0</v>
      </c>
      <c r="U158" s="13"/>
      <c r="V158" s="123"/>
      <c r="W158" s="14"/>
      <c r="X158" s="14">
        <f t="shared" si="16"/>
        <v>0</v>
      </c>
      <c r="Z158" s="14"/>
      <c r="AA158" s="14">
        <f t="shared" si="17"/>
        <v>0</v>
      </c>
      <c r="AB158" s="14"/>
      <c r="AC158" s="14">
        <f t="shared" si="18"/>
        <v>0</v>
      </c>
      <c r="AD158" s="14"/>
      <c r="AE158" s="14"/>
      <c r="AF158" s="178"/>
      <c r="AG158" s="14">
        <f t="shared" si="19"/>
        <v>0</v>
      </c>
      <c r="AH158" s="14"/>
      <c r="AI158" s="14">
        <f t="shared" si="20"/>
        <v>0</v>
      </c>
      <c r="AJ158" s="14">
        <f t="shared" si="21"/>
        <v>0</v>
      </c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</row>
    <row r="159" spans="2:49" s="139" customFormat="1" ht="13.8" outlineLevel="1">
      <c r="B159" s="1451"/>
      <c r="C159" s="898"/>
      <c r="D159" s="316" t="s">
        <v>2837</v>
      </c>
      <c r="E159" s="1444"/>
      <c r="F159" s="1444"/>
      <c r="G159" s="10" t="s">
        <v>8</v>
      </c>
      <c r="H159" s="361" t="s">
        <v>716</v>
      </c>
      <c r="I159" s="228">
        <v>40</v>
      </c>
      <c r="J159" s="228">
        <v>40</v>
      </c>
      <c r="K159" s="482">
        <v>0</v>
      </c>
      <c r="L159" s="441" t="s">
        <v>268</v>
      </c>
      <c r="M159" s="441" t="s">
        <v>268</v>
      </c>
      <c r="N159" s="441" t="s">
        <v>269</v>
      </c>
      <c r="O159" s="441" t="s">
        <v>269</v>
      </c>
      <c r="P159" s="441" t="s">
        <v>269</v>
      </c>
      <c r="Q159" s="440" t="s">
        <v>2807</v>
      </c>
      <c r="R159" s="1446"/>
      <c r="S159" s="14"/>
      <c r="T159" s="14">
        <f t="shared" si="15"/>
        <v>0</v>
      </c>
      <c r="U159" s="13"/>
      <c r="V159" s="123"/>
      <c r="W159" s="14"/>
      <c r="X159" s="14">
        <f t="shared" si="16"/>
        <v>0</v>
      </c>
      <c r="Z159" s="14"/>
      <c r="AA159" s="14">
        <f t="shared" si="17"/>
        <v>0</v>
      </c>
      <c r="AB159" s="14"/>
      <c r="AC159" s="14">
        <f t="shared" si="18"/>
        <v>0</v>
      </c>
      <c r="AD159" s="14"/>
      <c r="AE159" s="14"/>
      <c r="AF159" s="178"/>
      <c r="AG159" s="14">
        <f t="shared" si="19"/>
        <v>0</v>
      </c>
      <c r="AH159" s="14"/>
      <c r="AI159" s="14">
        <f t="shared" si="20"/>
        <v>0</v>
      </c>
      <c r="AJ159" s="14">
        <f t="shared" si="21"/>
        <v>0</v>
      </c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</row>
    <row r="160" spans="2:49" s="139" customFormat="1" ht="13.8" outlineLevel="1">
      <c r="B160" s="1451"/>
      <c r="C160" s="965"/>
      <c r="D160" s="316" t="s">
        <v>2838</v>
      </c>
      <c r="E160" s="1444"/>
      <c r="F160" s="1444"/>
      <c r="G160" s="10" t="s">
        <v>8</v>
      </c>
      <c r="H160" s="361" t="s">
        <v>716</v>
      </c>
      <c r="I160" s="228">
        <v>30</v>
      </c>
      <c r="J160" s="228">
        <v>30</v>
      </c>
      <c r="K160" s="482">
        <v>0</v>
      </c>
      <c r="L160" s="441" t="s">
        <v>268</v>
      </c>
      <c r="M160" s="441" t="s">
        <v>268</v>
      </c>
      <c r="N160" s="441" t="s">
        <v>269</v>
      </c>
      <c r="O160" s="441" t="s">
        <v>269</v>
      </c>
      <c r="P160" s="441" t="s">
        <v>269</v>
      </c>
      <c r="Q160" s="440" t="s">
        <v>2807</v>
      </c>
      <c r="R160" s="1446"/>
      <c r="S160" s="14"/>
      <c r="T160" s="14">
        <f t="shared" si="15"/>
        <v>0</v>
      </c>
      <c r="U160" s="13"/>
      <c r="V160" s="123"/>
      <c r="W160" s="14"/>
      <c r="X160" s="14">
        <f t="shared" si="16"/>
        <v>0</v>
      </c>
      <c r="Z160" s="14"/>
      <c r="AA160" s="14">
        <f t="shared" si="17"/>
        <v>0</v>
      </c>
      <c r="AB160" s="14"/>
      <c r="AC160" s="14">
        <f t="shared" si="18"/>
        <v>0</v>
      </c>
      <c r="AD160" s="14"/>
      <c r="AE160" s="14"/>
      <c r="AF160" s="178"/>
      <c r="AG160" s="14">
        <f t="shared" si="19"/>
        <v>0</v>
      </c>
      <c r="AH160" s="14"/>
      <c r="AI160" s="14">
        <f t="shared" si="20"/>
        <v>0</v>
      </c>
      <c r="AJ160" s="14">
        <f t="shared" si="21"/>
        <v>0</v>
      </c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</row>
    <row r="161" spans="2:49" s="139" customFormat="1" ht="13.8">
      <c r="B161" s="1118" t="s">
        <v>3567</v>
      </c>
      <c r="C161" s="1118"/>
      <c r="D161" s="1118"/>
      <c r="E161" s="1118"/>
      <c r="F161" s="1120"/>
      <c r="G161" s="19" t="s">
        <v>5</v>
      </c>
      <c r="H161" s="8"/>
      <c r="I161" s="175">
        <f>I162/60</f>
        <v>143.02633333333333</v>
      </c>
      <c r="J161" s="175">
        <f>J162/60</f>
        <v>190.06666666666666</v>
      </c>
      <c r="K161" s="480">
        <f>K162/60</f>
        <v>0</v>
      </c>
      <c r="L161" s="20"/>
      <c r="M161" s="20"/>
      <c r="N161" s="20"/>
      <c r="O161" s="20"/>
      <c r="P161" s="20"/>
      <c r="Q161" s="20"/>
      <c r="R161" s="21"/>
      <c r="S161" s="20"/>
      <c r="T161" s="8">
        <f>T162/60</f>
        <v>0</v>
      </c>
      <c r="U161" s="21"/>
      <c r="V161" s="125"/>
      <c r="W161" s="20"/>
      <c r="X161" s="8">
        <f>X162/60</f>
        <v>0</v>
      </c>
      <c r="Z161" s="23"/>
      <c r="AA161" s="23">
        <f>AA162/60</f>
        <v>0</v>
      </c>
      <c r="AB161" s="23"/>
      <c r="AC161" s="23">
        <f>AC162/60</f>
        <v>0</v>
      </c>
      <c r="AD161" s="23"/>
      <c r="AE161" s="23"/>
      <c r="AF161" s="179"/>
      <c r="AG161" s="23">
        <f>AG162/60</f>
        <v>0</v>
      </c>
      <c r="AH161" s="23"/>
      <c r="AI161" s="20"/>
      <c r="AJ161" s="23">
        <f>AJ162/60</f>
        <v>0</v>
      </c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3"/>
      <c r="AV161" s="23"/>
      <c r="AW161" s="23">
        <f>AW162/60</f>
        <v>0</v>
      </c>
    </row>
    <row r="162" spans="2:49" s="139" customFormat="1" ht="13.8">
      <c r="B162" s="1118"/>
      <c r="C162" s="1118"/>
      <c r="D162" s="1118"/>
      <c r="E162" s="1118"/>
      <c r="F162" s="1120"/>
      <c r="G162" s="22" t="s">
        <v>6</v>
      </c>
      <c r="H162" s="8"/>
      <c r="I162" s="8">
        <f>SUMIF(G163:G273,"DQA",$I163:$I273)</f>
        <v>8581.58</v>
      </c>
      <c r="J162" s="8">
        <f>SUMIF(G163:G273,"DQA",$J163:$J273)</f>
        <v>11404</v>
      </c>
      <c r="K162" s="480">
        <f>SUM(K163:K273)</f>
        <v>0</v>
      </c>
      <c r="L162" s="20"/>
      <c r="M162" s="20"/>
      <c r="N162" s="20"/>
      <c r="O162" s="20"/>
      <c r="P162" s="20"/>
      <c r="Q162" s="20"/>
      <c r="R162" s="21"/>
      <c r="S162" s="20"/>
      <c r="T162" s="8">
        <f>SUM(T163:T273)</f>
        <v>0</v>
      </c>
      <c r="U162" s="21"/>
      <c r="V162" s="125"/>
      <c r="W162" s="20"/>
      <c r="X162" s="8">
        <f>SUM(X163:X273)</f>
        <v>0</v>
      </c>
      <c r="Z162" s="23"/>
      <c r="AA162" s="23">
        <f>SUM(AA163:AA273)</f>
        <v>0</v>
      </c>
      <c r="AB162" s="23"/>
      <c r="AC162" s="23">
        <f>SUM(AC163:AC273)</f>
        <v>0</v>
      </c>
      <c r="AD162" s="23"/>
      <c r="AE162" s="23"/>
      <c r="AF162" s="179"/>
      <c r="AG162" s="23">
        <f>SUM(AG163:AG273)</f>
        <v>0</v>
      </c>
      <c r="AH162" s="23"/>
      <c r="AI162" s="20"/>
      <c r="AJ162" s="23">
        <f>SUM(AJ163:AJ273)</f>
        <v>0</v>
      </c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3"/>
      <c r="AV162" s="23"/>
      <c r="AW162" s="23">
        <f>SUM(AW163:AW273)</f>
        <v>0</v>
      </c>
    </row>
    <row r="163" spans="2:49" s="139" customFormat="1" ht="13.8" outlineLevel="1">
      <c r="B163" s="1480" t="s">
        <v>2839</v>
      </c>
      <c r="C163" s="1226" t="s">
        <v>1959</v>
      </c>
      <c r="D163" s="444" t="s">
        <v>317</v>
      </c>
      <c r="E163" s="1483" t="s">
        <v>2542</v>
      </c>
      <c r="F163" s="1486" t="s">
        <v>2840</v>
      </c>
      <c r="G163" s="10" t="s">
        <v>8</v>
      </c>
      <c r="H163" s="362" t="s">
        <v>716</v>
      </c>
      <c r="I163" s="285">
        <v>5</v>
      </c>
      <c r="J163" s="285">
        <v>125</v>
      </c>
      <c r="K163" s="483">
        <v>0</v>
      </c>
      <c r="L163" s="288" t="s">
        <v>268</v>
      </c>
      <c r="M163" s="288" t="s">
        <v>268</v>
      </c>
      <c r="N163" s="288" t="s">
        <v>268</v>
      </c>
      <c r="O163" s="288" t="s">
        <v>268</v>
      </c>
      <c r="P163" s="288" t="s">
        <v>269</v>
      </c>
      <c r="Q163" s="288" t="s">
        <v>268</v>
      </c>
      <c r="R163" s="1478" t="s">
        <v>2054</v>
      </c>
      <c r="S163" s="14"/>
      <c r="T163" s="14">
        <f t="shared" ref="T163:T224" si="22">SUMIF(S163,"Y",I163)</f>
        <v>0</v>
      </c>
      <c r="U163" s="13"/>
      <c r="V163" s="123"/>
      <c r="W163" s="14"/>
      <c r="X163" s="14">
        <f t="shared" ref="X163:X172" si="23">T163*W163</f>
        <v>0</v>
      </c>
      <c r="Z163" s="14"/>
      <c r="AA163" s="14">
        <f t="shared" ref="AA163:AA224" si="24">SUMIF(Z163,"Y",K163)*AI163</f>
        <v>0</v>
      </c>
      <c r="AB163" s="14"/>
      <c r="AC163" s="14">
        <f t="shared" ref="AC163:AC224" si="25">COUNTIF(AK163:AT163,"L")*I163</f>
        <v>0</v>
      </c>
      <c r="AD163" s="14"/>
      <c r="AE163" s="14"/>
      <c r="AF163" s="178">
        <v>0</v>
      </c>
      <c r="AG163" s="14">
        <f t="shared" ref="AG163:AG224" si="26">IFERROR(COUNTIF(AK163:AZ163, "S")*I163*AF163,0)</f>
        <v>0</v>
      </c>
      <c r="AH163" s="14"/>
      <c r="AI163" s="14">
        <f t="shared" ref="AI163:AI172" si="27">COUNTIF(AK163:AT163,"V")</f>
        <v>0</v>
      </c>
      <c r="AJ163" s="14">
        <f>X163-AA163-AC163-AG163</f>
        <v>0</v>
      </c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</row>
    <row r="164" spans="2:49" s="139" customFormat="1" ht="13.8" outlineLevel="1">
      <c r="B164" s="1482"/>
      <c r="C164" s="1227"/>
      <c r="D164" s="444" t="s">
        <v>306</v>
      </c>
      <c r="E164" s="1485"/>
      <c r="F164" s="1488"/>
      <c r="G164" s="10" t="s">
        <v>8</v>
      </c>
      <c r="H164" s="362" t="s">
        <v>716</v>
      </c>
      <c r="I164" s="285">
        <v>180</v>
      </c>
      <c r="J164" s="285">
        <v>240</v>
      </c>
      <c r="K164" s="483">
        <v>0</v>
      </c>
      <c r="L164" s="288" t="s">
        <v>268</v>
      </c>
      <c r="M164" s="288" t="s">
        <v>268</v>
      </c>
      <c r="N164" s="298" t="s">
        <v>268</v>
      </c>
      <c r="O164" s="288" t="s">
        <v>268</v>
      </c>
      <c r="P164" s="288" t="s">
        <v>269</v>
      </c>
      <c r="Q164" s="288" t="s">
        <v>268</v>
      </c>
      <c r="R164" s="1479"/>
      <c r="S164" s="14"/>
      <c r="T164" s="14">
        <f t="shared" si="22"/>
        <v>0</v>
      </c>
      <c r="U164" s="13"/>
      <c r="V164" s="123"/>
      <c r="W164" s="14"/>
      <c r="X164" s="14">
        <f t="shared" si="23"/>
        <v>0</v>
      </c>
      <c r="Z164" s="14"/>
      <c r="AA164" s="14">
        <f t="shared" si="24"/>
        <v>0</v>
      </c>
      <c r="AB164" s="14"/>
      <c r="AC164" s="14">
        <f t="shared" si="25"/>
        <v>0</v>
      </c>
      <c r="AD164" s="14"/>
      <c r="AE164" s="14"/>
      <c r="AF164" s="178">
        <v>0</v>
      </c>
      <c r="AG164" s="14">
        <f t="shared" si="26"/>
        <v>0</v>
      </c>
      <c r="AH164" s="14"/>
      <c r="AI164" s="14">
        <f t="shared" si="27"/>
        <v>0</v>
      </c>
      <c r="AJ164" s="14">
        <f t="shared" ref="AJ164:AJ172" si="28">X164-AA164-AC164-AG164</f>
        <v>0</v>
      </c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</row>
    <row r="165" spans="2:49" s="139" customFormat="1" ht="13.8" outlineLevel="1">
      <c r="B165" s="1480" t="s">
        <v>2841</v>
      </c>
      <c r="C165" s="1226" t="s">
        <v>1962</v>
      </c>
      <c r="D165" s="444" t="s">
        <v>317</v>
      </c>
      <c r="E165" s="1483" t="s">
        <v>3859</v>
      </c>
      <c r="F165" s="1486">
        <v>44783</v>
      </c>
      <c r="G165" s="10" t="s">
        <v>8</v>
      </c>
      <c r="H165" s="362" t="s">
        <v>716</v>
      </c>
      <c r="I165" s="285">
        <v>10</v>
      </c>
      <c r="J165" s="285">
        <v>130</v>
      </c>
      <c r="K165" s="483">
        <v>0</v>
      </c>
      <c r="L165" s="289" t="s">
        <v>268</v>
      </c>
      <c r="M165" s="289" t="s">
        <v>268</v>
      </c>
      <c r="N165" s="295" t="s">
        <v>269</v>
      </c>
      <c r="O165" s="289" t="s">
        <v>268</v>
      </c>
      <c r="P165" s="289" t="s">
        <v>269</v>
      </c>
      <c r="Q165" s="289" t="s">
        <v>268</v>
      </c>
      <c r="R165" s="1489" t="s">
        <v>2055</v>
      </c>
      <c r="S165" s="14"/>
      <c r="T165" s="14">
        <f t="shared" si="22"/>
        <v>0</v>
      </c>
      <c r="U165" s="13"/>
      <c r="V165" s="123"/>
      <c r="W165" s="14"/>
      <c r="X165" s="14">
        <f t="shared" si="23"/>
        <v>0</v>
      </c>
      <c r="Z165" s="14"/>
      <c r="AA165" s="14">
        <f t="shared" si="24"/>
        <v>0</v>
      </c>
      <c r="AB165" s="14"/>
      <c r="AC165" s="14">
        <f t="shared" si="25"/>
        <v>0</v>
      </c>
      <c r="AD165" s="14"/>
      <c r="AE165" s="14"/>
      <c r="AF165" s="178">
        <v>0</v>
      </c>
      <c r="AG165" s="14">
        <f t="shared" si="26"/>
        <v>0</v>
      </c>
      <c r="AH165" s="14"/>
      <c r="AI165" s="14">
        <f t="shared" si="27"/>
        <v>0</v>
      </c>
      <c r="AJ165" s="14">
        <f t="shared" si="28"/>
        <v>0</v>
      </c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</row>
    <row r="166" spans="2:49" s="139" customFormat="1" ht="13.8" outlineLevel="1">
      <c r="B166" s="1481"/>
      <c r="C166" s="1227"/>
      <c r="D166" s="319" t="s">
        <v>1963</v>
      </c>
      <c r="E166" s="1484"/>
      <c r="F166" s="1487"/>
      <c r="G166" s="10" t="s">
        <v>8</v>
      </c>
      <c r="H166" s="362" t="s">
        <v>716</v>
      </c>
      <c r="I166" s="285">
        <v>5</v>
      </c>
      <c r="J166" s="285">
        <v>5</v>
      </c>
      <c r="K166" s="483">
        <v>0</v>
      </c>
      <c r="L166" s="289" t="s">
        <v>268</v>
      </c>
      <c r="M166" s="289" t="s">
        <v>268</v>
      </c>
      <c r="N166" s="295" t="s">
        <v>269</v>
      </c>
      <c r="O166" s="289" t="s">
        <v>268</v>
      </c>
      <c r="P166" s="289" t="s">
        <v>269</v>
      </c>
      <c r="Q166" s="289" t="s">
        <v>268</v>
      </c>
      <c r="R166" s="1490"/>
      <c r="S166" s="14"/>
      <c r="T166" s="14">
        <f t="shared" si="22"/>
        <v>0</v>
      </c>
      <c r="U166" s="13"/>
      <c r="V166" s="123"/>
      <c r="W166" s="14"/>
      <c r="X166" s="14">
        <f t="shared" si="23"/>
        <v>0</v>
      </c>
      <c r="Z166" s="14"/>
      <c r="AA166" s="14">
        <f t="shared" si="24"/>
        <v>0</v>
      </c>
      <c r="AB166" s="14"/>
      <c r="AC166" s="14">
        <f t="shared" si="25"/>
        <v>0</v>
      </c>
      <c r="AD166" s="14"/>
      <c r="AE166" s="14"/>
      <c r="AF166" s="178">
        <v>0</v>
      </c>
      <c r="AG166" s="14">
        <f t="shared" si="26"/>
        <v>0</v>
      </c>
      <c r="AH166" s="14"/>
      <c r="AI166" s="14">
        <f t="shared" si="27"/>
        <v>0</v>
      </c>
      <c r="AJ166" s="14">
        <f t="shared" si="28"/>
        <v>0</v>
      </c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</row>
    <row r="167" spans="2:49" s="139" customFormat="1" ht="13.8" outlineLevel="1">
      <c r="B167" s="1481"/>
      <c r="C167" s="1227"/>
      <c r="D167" s="444" t="s">
        <v>355</v>
      </c>
      <c r="E167" s="1484"/>
      <c r="F167" s="1487"/>
      <c r="G167" s="10" t="s">
        <v>8</v>
      </c>
      <c r="H167" s="362" t="s">
        <v>716</v>
      </c>
      <c r="I167" s="285">
        <v>10</v>
      </c>
      <c r="J167" s="285">
        <v>10</v>
      </c>
      <c r="K167" s="483">
        <v>0</v>
      </c>
      <c r="L167" s="289" t="s">
        <v>268</v>
      </c>
      <c r="M167" s="289" t="s">
        <v>268</v>
      </c>
      <c r="N167" s="295" t="s">
        <v>269</v>
      </c>
      <c r="O167" s="289" t="s">
        <v>268</v>
      </c>
      <c r="P167" s="289" t="s">
        <v>269</v>
      </c>
      <c r="Q167" s="289" t="s">
        <v>268</v>
      </c>
      <c r="R167" s="1490"/>
      <c r="S167" s="14"/>
      <c r="T167" s="14">
        <f t="shared" si="22"/>
        <v>0</v>
      </c>
      <c r="U167" s="13"/>
      <c r="V167" s="123"/>
      <c r="W167" s="14"/>
      <c r="X167" s="14">
        <f t="shared" si="23"/>
        <v>0</v>
      </c>
      <c r="Z167" s="14"/>
      <c r="AA167" s="14">
        <f t="shared" si="24"/>
        <v>0</v>
      </c>
      <c r="AB167" s="14"/>
      <c r="AC167" s="14">
        <f t="shared" si="25"/>
        <v>0</v>
      </c>
      <c r="AD167" s="14"/>
      <c r="AE167" s="14"/>
      <c r="AF167" s="178">
        <v>0</v>
      </c>
      <c r="AG167" s="14">
        <f t="shared" si="26"/>
        <v>0</v>
      </c>
      <c r="AH167" s="14"/>
      <c r="AI167" s="14">
        <f t="shared" si="27"/>
        <v>0</v>
      </c>
      <c r="AJ167" s="14">
        <f t="shared" si="28"/>
        <v>0</v>
      </c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</row>
    <row r="168" spans="2:49" s="139" customFormat="1" ht="13.05" customHeight="1" outlineLevel="1">
      <c r="B168" s="1481"/>
      <c r="C168" s="1227"/>
      <c r="D168" s="444" t="s">
        <v>356</v>
      </c>
      <c r="E168" s="1484"/>
      <c r="F168" s="1487"/>
      <c r="G168" s="10" t="s">
        <v>8</v>
      </c>
      <c r="H168" s="362" t="s">
        <v>716</v>
      </c>
      <c r="I168" s="285">
        <v>60</v>
      </c>
      <c r="J168" s="285">
        <v>60</v>
      </c>
      <c r="K168" s="483">
        <v>0</v>
      </c>
      <c r="L168" s="289" t="s">
        <v>268</v>
      </c>
      <c r="M168" s="289" t="s">
        <v>268</v>
      </c>
      <c r="N168" s="295" t="s">
        <v>269</v>
      </c>
      <c r="O168" s="289" t="s">
        <v>268</v>
      </c>
      <c r="P168" s="289" t="s">
        <v>269</v>
      </c>
      <c r="Q168" s="289" t="s">
        <v>268</v>
      </c>
      <c r="R168" s="1490"/>
      <c r="S168" s="14"/>
      <c r="T168" s="14">
        <f t="shared" si="22"/>
        <v>0</v>
      </c>
      <c r="U168" s="13"/>
      <c r="V168" s="123"/>
      <c r="W168" s="14"/>
      <c r="X168" s="14">
        <f t="shared" si="23"/>
        <v>0</v>
      </c>
      <c r="Z168" s="14"/>
      <c r="AA168" s="14">
        <f t="shared" si="24"/>
        <v>0</v>
      </c>
      <c r="AB168" s="14"/>
      <c r="AC168" s="14">
        <f t="shared" si="25"/>
        <v>0</v>
      </c>
      <c r="AD168" s="14"/>
      <c r="AE168" s="14"/>
      <c r="AF168" s="178">
        <v>0</v>
      </c>
      <c r="AG168" s="14">
        <f t="shared" si="26"/>
        <v>0</v>
      </c>
      <c r="AH168" s="14"/>
      <c r="AI168" s="14">
        <f t="shared" si="27"/>
        <v>0</v>
      </c>
      <c r="AJ168" s="14">
        <f t="shared" si="28"/>
        <v>0</v>
      </c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</row>
    <row r="169" spans="2:49" s="139" customFormat="1" ht="13.8" outlineLevel="1">
      <c r="B169" s="1482"/>
      <c r="C169" s="1227"/>
      <c r="D169" s="444" t="s">
        <v>357</v>
      </c>
      <c r="E169" s="1485"/>
      <c r="F169" s="1488"/>
      <c r="G169" s="10" t="s">
        <v>8</v>
      </c>
      <c r="H169" s="362" t="s">
        <v>716</v>
      </c>
      <c r="I169" s="285">
        <v>90</v>
      </c>
      <c r="J169" s="285">
        <v>90</v>
      </c>
      <c r="K169" s="483">
        <v>0</v>
      </c>
      <c r="L169" s="289" t="s">
        <v>268</v>
      </c>
      <c r="M169" s="289" t="s">
        <v>268</v>
      </c>
      <c r="N169" s="295" t="s">
        <v>269</v>
      </c>
      <c r="O169" s="289" t="s">
        <v>268</v>
      </c>
      <c r="P169" s="289" t="s">
        <v>269</v>
      </c>
      <c r="Q169" s="289" t="s">
        <v>268</v>
      </c>
      <c r="R169" s="1491"/>
      <c r="S169" s="14"/>
      <c r="T169" s="14">
        <f t="shared" si="22"/>
        <v>0</v>
      </c>
      <c r="U169" s="13"/>
      <c r="V169" s="123"/>
      <c r="W169" s="14"/>
      <c r="X169" s="14">
        <f t="shared" si="23"/>
        <v>0</v>
      </c>
      <c r="Z169" s="14"/>
      <c r="AA169" s="14">
        <f t="shared" si="24"/>
        <v>0</v>
      </c>
      <c r="AB169" s="14"/>
      <c r="AC169" s="14">
        <f t="shared" si="25"/>
        <v>0</v>
      </c>
      <c r="AD169" s="14"/>
      <c r="AE169" s="14"/>
      <c r="AF169" s="178">
        <v>0</v>
      </c>
      <c r="AG169" s="14">
        <f t="shared" si="26"/>
        <v>0</v>
      </c>
      <c r="AH169" s="14"/>
      <c r="AI169" s="14">
        <f t="shared" si="27"/>
        <v>0</v>
      </c>
      <c r="AJ169" s="14">
        <f t="shared" si="28"/>
        <v>0</v>
      </c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</row>
    <row r="170" spans="2:49" s="139" customFormat="1" ht="13.8" outlineLevel="1">
      <c r="B170" s="1480" t="s">
        <v>2842</v>
      </c>
      <c r="C170" s="1226" t="s">
        <v>1964</v>
      </c>
      <c r="D170" s="319" t="s">
        <v>1963</v>
      </c>
      <c r="E170" s="1483" t="s">
        <v>3925</v>
      </c>
      <c r="F170" s="1486">
        <v>44789</v>
      </c>
      <c r="G170" s="10" t="s">
        <v>8</v>
      </c>
      <c r="H170" s="362" t="s">
        <v>717</v>
      </c>
      <c r="I170" s="285">
        <v>5</v>
      </c>
      <c r="J170" s="285">
        <v>5</v>
      </c>
      <c r="K170" s="483">
        <v>0</v>
      </c>
      <c r="L170" s="289" t="s">
        <v>268</v>
      </c>
      <c r="M170" s="289" t="s">
        <v>268</v>
      </c>
      <c r="N170" s="295" t="s">
        <v>269</v>
      </c>
      <c r="O170" s="289" t="s">
        <v>268</v>
      </c>
      <c r="P170" s="289" t="s">
        <v>269</v>
      </c>
      <c r="Q170" s="289" t="s">
        <v>268</v>
      </c>
      <c r="R170" s="1489" t="s">
        <v>2055</v>
      </c>
      <c r="S170" s="14"/>
      <c r="T170" s="14">
        <f t="shared" si="22"/>
        <v>0</v>
      </c>
      <c r="U170" s="13"/>
      <c r="V170" s="123"/>
      <c r="W170" s="14"/>
      <c r="X170" s="14">
        <f t="shared" si="23"/>
        <v>0</v>
      </c>
      <c r="Z170" s="14"/>
      <c r="AA170" s="14">
        <f t="shared" si="24"/>
        <v>0</v>
      </c>
      <c r="AB170" s="14"/>
      <c r="AC170" s="14">
        <f t="shared" si="25"/>
        <v>0</v>
      </c>
      <c r="AD170" s="14"/>
      <c r="AE170" s="14"/>
      <c r="AF170" s="178">
        <v>0</v>
      </c>
      <c r="AG170" s="14">
        <f t="shared" si="26"/>
        <v>0</v>
      </c>
      <c r="AH170" s="14"/>
      <c r="AI170" s="14">
        <f t="shared" si="27"/>
        <v>0</v>
      </c>
      <c r="AJ170" s="14">
        <f t="shared" si="28"/>
        <v>0</v>
      </c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</row>
    <row r="171" spans="2:49" s="139" customFormat="1" ht="13.8" outlineLevel="1">
      <c r="B171" s="1481"/>
      <c r="C171" s="1227"/>
      <c r="D171" s="444" t="s">
        <v>358</v>
      </c>
      <c r="E171" s="1484"/>
      <c r="F171" s="1487"/>
      <c r="G171" s="10" t="s">
        <v>8</v>
      </c>
      <c r="H171" s="362" t="s">
        <v>717</v>
      </c>
      <c r="I171" s="285">
        <v>60</v>
      </c>
      <c r="J171" s="285">
        <v>120</v>
      </c>
      <c r="K171" s="483">
        <v>0</v>
      </c>
      <c r="L171" s="289" t="s">
        <v>268</v>
      </c>
      <c r="M171" s="289" t="s">
        <v>268</v>
      </c>
      <c r="N171" s="289" t="s">
        <v>269</v>
      </c>
      <c r="O171" s="289" t="s">
        <v>268</v>
      </c>
      <c r="P171" s="289" t="s">
        <v>269</v>
      </c>
      <c r="Q171" s="289" t="s">
        <v>269</v>
      </c>
      <c r="R171" s="1490"/>
      <c r="S171" s="14"/>
      <c r="T171" s="14">
        <f t="shared" si="22"/>
        <v>0</v>
      </c>
      <c r="U171" s="13"/>
      <c r="V171" s="123"/>
      <c r="W171" s="14"/>
      <c r="X171" s="14">
        <f t="shared" si="23"/>
        <v>0</v>
      </c>
      <c r="Z171" s="14"/>
      <c r="AA171" s="14">
        <f t="shared" si="24"/>
        <v>0</v>
      </c>
      <c r="AB171" s="14"/>
      <c r="AC171" s="14">
        <f t="shared" si="25"/>
        <v>0</v>
      </c>
      <c r="AD171" s="14"/>
      <c r="AE171" s="14"/>
      <c r="AF171" s="178">
        <v>0</v>
      </c>
      <c r="AG171" s="14">
        <f t="shared" si="26"/>
        <v>0</v>
      </c>
      <c r="AH171" s="14"/>
      <c r="AI171" s="14">
        <f t="shared" si="27"/>
        <v>0</v>
      </c>
      <c r="AJ171" s="14">
        <f t="shared" si="28"/>
        <v>0</v>
      </c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</row>
    <row r="172" spans="2:49" s="139" customFormat="1" ht="13.8" outlineLevel="1">
      <c r="B172" s="1481"/>
      <c r="C172" s="1227"/>
      <c r="D172" s="444" t="s">
        <v>359</v>
      </c>
      <c r="E172" s="1484"/>
      <c r="F172" s="1487"/>
      <c r="G172" s="10" t="s">
        <v>8</v>
      </c>
      <c r="H172" s="362" t="s">
        <v>717</v>
      </c>
      <c r="I172" s="285">
        <v>60</v>
      </c>
      <c r="J172" s="285">
        <v>60</v>
      </c>
      <c r="K172" s="483">
        <v>0</v>
      </c>
      <c r="L172" s="289" t="s">
        <v>268</v>
      </c>
      <c r="M172" s="289" t="s">
        <v>268</v>
      </c>
      <c r="N172" s="289" t="s">
        <v>269</v>
      </c>
      <c r="O172" s="289" t="s">
        <v>268</v>
      </c>
      <c r="P172" s="289" t="s">
        <v>269</v>
      </c>
      <c r="Q172" s="289" t="s">
        <v>269</v>
      </c>
      <c r="R172" s="1490"/>
      <c r="S172" s="14"/>
      <c r="T172" s="14">
        <f t="shared" si="22"/>
        <v>0</v>
      </c>
      <c r="U172" s="13"/>
      <c r="V172" s="123"/>
      <c r="W172" s="14"/>
      <c r="X172" s="14">
        <f t="shared" si="23"/>
        <v>0</v>
      </c>
      <c r="Z172" s="14"/>
      <c r="AA172" s="14">
        <f t="shared" si="24"/>
        <v>0</v>
      </c>
      <c r="AB172" s="14"/>
      <c r="AC172" s="14">
        <f t="shared" si="25"/>
        <v>0</v>
      </c>
      <c r="AD172" s="14"/>
      <c r="AE172" s="14"/>
      <c r="AF172" s="178">
        <v>0</v>
      </c>
      <c r="AG172" s="14">
        <f t="shared" si="26"/>
        <v>0</v>
      </c>
      <c r="AH172" s="14"/>
      <c r="AI172" s="14">
        <f t="shared" si="27"/>
        <v>0</v>
      </c>
      <c r="AJ172" s="14">
        <f t="shared" si="28"/>
        <v>0</v>
      </c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</row>
    <row r="173" spans="2:49" s="139" customFormat="1" ht="13.8" outlineLevel="1">
      <c r="B173" s="1492" t="s">
        <v>2843</v>
      </c>
      <c r="C173" s="1224" t="s">
        <v>1965</v>
      </c>
      <c r="D173" s="443" t="s">
        <v>317</v>
      </c>
      <c r="E173" s="1494" t="s">
        <v>2519</v>
      </c>
      <c r="F173" s="1496">
        <v>44725</v>
      </c>
      <c r="G173" s="10" t="s">
        <v>8</v>
      </c>
      <c r="H173" s="362" t="s">
        <v>2844</v>
      </c>
      <c r="I173" s="285">
        <v>5</v>
      </c>
      <c r="J173" s="753">
        <v>0</v>
      </c>
      <c r="K173" s="483">
        <v>0</v>
      </c>
      <c r="L173" s="290" t="s">
        <v>268</v>
      </c>
      <c r="M173" s="290" t="s">
        <v>268</v>
      </c>
      <c r="N173" s="289" t="s">
        <v>269</v>
      </c>
      <c r="O173" s="290" t="s">
        <v>268</v>
      </c>
      <c r="P173" s="289" t="s">
        <v>269</v>
      </c>
      <c r="Q173" s="290" t="s">
        <v>268</v>
      </c>
      <c r="R173" s="1501" t="s">
        <v>1120</v>
      </c>
      <c r="S173" s="14"/>
      <c r="T173" s="14">
        <f t="shared" si="22"/>
        <v>0</v>
      </c>
      <c r="U173" s="13"/>
      <c r="V173" s="123"/>
      <c r="W173" s="14"/>
      <c r="X173" s="14">
        <f>T173*W173</f>
        <v>0</v>
      </c>
      <c r="Z173" s="14"/>
      <c r="AA173" s="14">
        <f t="shared" si="24"/>
        <v>0</v>
      </c>
      <c r="AB173" s="14"/>
      <c r="AC173" s="14">
        <f t="shared" si="25"/>
        <v>0</v>
      </c>
      <c r="AD173" s="14"/>
      <c r="AE173" s="14"/>
      <c r="AF173" s="178">
        <v>0</v>
      </c>
      <c r="AG173" s="14">
        <f t="shared" si="26"/>
        <v>0</v>
      </c>
      <c r="AH173" s="14"/>
      <c r="AI173" s="14">
        <f>COUNTIF(AK173:AT173,"V")</f>
        <v>0</v>
      </c>
      <c r="AJ173" s="14">
        <f>X173-AA173-AC173-AG173</f>
        <v>0</v>
      </c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</row>
    <row r="174" spans="2:49" s="139" customFormat="1" ht="13.8" outlineLevel="1">
      <c r="B174" s="1498"/>
      <c r="C174" s="1228"/>
      <c r="D174" s="318" t="s">
        <v>1966</v>
      </c>
      <c r="E174" s="1499"/>
      <c r="F174" s="1500"/>
      <c r="G174" s="10" t="s">
        <v>8</v>
      </c>
      <c r="H174" s="362" t="s">
        <v>2844</v>
      </c>
      <c r="I174" s="285">
        <v>5</v>
      </c>
      <c r="J174" s="753">
        <v>0</v>
      </c>
      <c r="K174" s="483">
        <v>0</v>
      </c>
      <c r="L174" s="290" t="s">
        <v>268</v>
      </c>
      <c r="M174" s="290" t="s">
        <v>268</v>
      </c>
      <c r="N174" s="289" t="s">
        <v>269</v>
      </c>
      <c r="O174" s="290" t="s">
        <v>268</v>
      </c>
      <c r="P174" s="289" t="s">
        <v>269</v>
      </c>
      <c r="Q174" s="290" t="s">
        <v>268</v>
      </c>
      <c r="R174" s="1502"/>
      <c r="S174" s="14"/>
      <c r="T174" s="14">
        <f t="shared" si="22"/>
        <v>0</v>
      </c>
      <c r="U174" s="13"/>
      <c r="V174" s="123"/>
      <c r="W174" s="14"/>
      <c r="X174" s="14">
        <f>T174*W174</f>
        <v>0</v>
      </c>
      <c r="Z174" s="14"/>
      <c r="AA174" s="14">
        <f t="shared" si="24"/>
        <v>0</v>
      </c>
      <c r="AB174" s="14"/>
      <c r="AC174" s="14">
        <f t="shared" si="25"/>
        <v>0</v>
      </c>
      <c r="AD174" s="14"/>
      <c r="AE174" s="14"/>
      <c r="AF174" s="178">
        <v>0</v>
      </c>
      <c r="AG174" s="14">
        <f t="shared" si="26"/>
        <v>0</v>
      </c>
      <c r="AH174" s="14"/>
      <c r="AI174" s="14">
        <f>COUNTIF(AK174:AT174,"V")</f>
        <v>0</v>
      </c>
      <c r="AJ174" s="14">
        <f>X174-AA174-AC174-AG174</f>
        <v>0</v>
      </c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</row>
    <row r="175" spans="2:49" s="139" customFormat="1" ht="13.8" outlineLevel="1">
      <c r="B175" s="1493"/>
      <c r="C175" s="1225"/>
      <c r="D175" s="318" t="s">
        <v>1967</v>
      </c>
      <c r="E175" s="1495"/>
      <c r="F175" s="1497"/>
      <c r="G175" s="10" t="s">
        <v>8</v>
      </c>
      <c r="H175" s="362" t="s">
        <v>2844</v>
      </c>
      <c r="I175" s="285">
        <v>30</v>
      </c>
      <c r="J175" s="753">
        <v>0</v>
      </c>
      <c r="K175" s="483">
        <v>0</v>
      </c>
      <c r="L175" s="290" t="s">
        <v>268</v>
      </c>
      <c r="M175" s="290" t="s">
        <v>268</v>
      </c>
      <c r="N175" s="289" t="s">
        <v>269</v>
      </c>
      <c r="O175" s="290" t="s">
        <v>268</v>
      </c>
      <c r="P175" s="290" t="s">
        <v>268</v>
      </c>
      <c r="Q175" s="289" t="s">
        <v>269</v>
      </c>
      <c r="R175" s="1502"/>
      <c r="S175" s="14"/>
      <c r="T175" s="14">
        <f t="shared" si="22"/>
        <v>0</v>
      </c>
      <c r="U175" s="13"/>
      <c r="V175" s="123"/>
      <c r="W175" s="14"/>
      <c r="X175" s="14">
        <f>T175*W175</f>
        <v>0</v>
      </c>
      <c r="Z175" s="14"/>
      <c r="AA175" s="14">
        <f t="shared" si="24"/>
        <v>0</v>
      </c>
      <c r="AB175" s="14"/>
      <c r="AC175" s="14">
        <f t="shared" si="25"/>
        <v>0</v>
      </c>
      <c r="AD175" s="14"/>
      <c r="AE175" s="14"/>
      <c r="AF175" s="178">
        <v>0</v>
      </c>
      <c r="AG175" s="14">
        <f t="shared" si="26"/>
        <v>0</v>
      </c>
      <c r="AH175" s="14"/>
      <c r="AI175" s="14">
        <f>COUNTIF(AK175:AT175,"V")</f>
        <v>0</v>
      </c>
      <c r="AJ175" s="14">
        <f>X175-AA175-AC175-AG175</f>
        <v>0</v>
      </c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</row>
    <row r="176" spans="2:49" s="139" customFormat="1" ht="13.8" outlineLevel="1">
      <c r="B176" s="1492" t="s">
        <v>2845</v>
      </c>
      <c r="C176" s="1224" t="s">
        <v>1968</v>
      </c>
      <c r="D176" s="318" t="s">
        <v>458</v>
      </c>
      <c r="E176" s="1494" t="s">
        <v>2521</v>
      </c>
      <c r="F176" s="1496">
        <v>44708</v>
      </c>
      <c r="G176" s="10" t="s">
        <v>8</v>
      </c>
      <c r="H176" s="362" t="s">
        <v>716</v>
      </c>
      <c r="I176" s="285">
        <v>1</v>
      </c>
      <c r="J176" s="753">
        <v>0</v>
      </c>
      <c r="K176" s="483">
        <v>0</v>
      </c>
      <c r="L176" s="291" t="s">
        <v>2846</v>
      </c>
      <c r="M176" s="291" t="s">
        <v>268</v>
      </c>
      <c r="N176" s="289" t="s">
        <v>269</v>
      </c>
      <c r="O176" s="291" t="s">
        <v>268</v>
      </c>
      <c r="P176" s="289" t="s">
        <v>269</v>
      </c>
      <c r="Q176" s="291" t="s">
        <v>268</v>
      </c>
      <c r="R176" s="1489" t="s">
        <v>2847</v>
      </c>
      <c r="S176" s="14"/>
      <c r="T176" s="14">
        <f t="shared" si="22"/>
        <v>0</v>
      </c>
      <c r="U176" s="13"/>
      <c r="V176" s="123"/>
      <c r="W176" s="14"/>
      <c r="X176" s="14">
        <f>T176*W176</f>
        <v>0</v>
      </c>
      <c r="Z176" s="14"/>
      <c r="AA176" s="14">
        <f t="shared" si="24"/>
        <v>0</v>
      </c>
      <c r="AB176" s="14"/>
      <c r="AC176" s="14">
        <f t="shared" si="25"/>
        <v>0</v>
      </c>
      <c r="AD176" s="14"/>
      <c r="AE176" s="14"/>
      <c r="AF176" s="178">
        <v>0</v>
      </c>
      <c r="AG176" s="14">
        <f t="shared" si="26"/>
        <v>0</v>
      </c>
      <c r="AH176" s="14"/>
      <c r="AI176" s="14">
        <f>COUNTIF(AK176:AT176,"V")</f>
        <v>0</v>
      </c>
      <c r="AJ176" s="14">
        <f>X176-AA176-AC176-AG176</f>
        <v>0</v>
      </c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</row>
    <row r="177" spans="2:49" s="139" customFormat="1" ht="13.8" outlineLevel="1">
      <c r="B177" s="1493"/>
      <c r="C177" s="1225"/>
      <c r="D177" s="318" t="s">
        <v>434</v>
      </c>
      <c r="E177" s="1495"/>
      <c r="F177" s="1497"/>
      <c r="G177" s="10" t="s">
        <v>8</v>
      </c>
      <c r="H177" s="362" t="s">
        <v>716</v>
      </c>
      <c r="I177" s="285">
        <v>200</v>
      </c>
      <c r="J177" s="753">
        <v>200</v>
      </c>
      <c r="K177" s="483">
        <v>0</v>
      </c>
      <c r="L177" s="291" t="s">
        <v>268</v>
      </c>
      <c r="M177" s="291" t="s">
        <v>268</v>
      </c>
      <c r="N177" s="289" t="s">
        <v>269</v>
      </c>
      <c r="O177" s="291" t="s">
        <v>268</v>
      </c>
      <c r="P177" s="289" t="s">
        <v>269</v>
      </c>
      <c r="Q177" s="291" t="s">
        <v>268</v>
      </c>
      <c r="R177" s="1490"/>
      <c r="S177" s="14"/>
      <c r="T177" s="14">
        <f t="shared" si="22"/>
        <v>0</v>
      </c>
      <c r="U177" s="13"/>
      <c r="V177" s="123"/>
      <c r="W177" s="14"/>
      <c r="X177" s="14">
        <f>T177*W177</f>
        <v>0</v>
      </c>
      <c r="Z177" s="14"/>
      <c r="AA177" s="14">
        <f t="shared" si="24"/>
        <v>0</v>
      </c>
      <c r="AB177" s="14"/>
      <c r="AC177" s="14">
        <f t="shared" si="25"/>
        <v>0</v>
      </c>
      <c r="AD177" s="14"/>
      <c r="AE177" s="14"/>
      <c r="AF177" s="178">
        <v>0</v>
      </c>
      <c r="AG177" s="14">
        <f t="shared" si="26"/>
        <v>0</v>
      </c>
      <c r="AH177" s="14"/>
      <c r="AI177" s="14">
        <f>COUNTIF(AK177:AT177,"V")</f>
        <v>0</v>
      </c>
      <c r="AJ177" s="14">
        <f>X177-AA177-AC177-AG177</f>
        <v>0</v>
      </c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</row>
    <row r="178" spans="2:49" s="139" customFormat="1" ht="13.8" outlineLevel="1">
      <c r="B178" s="760" t="s">
        <v>2848</v>
      </c>
      <c r="C178" s="451" t="s">
        <v>1969</v>
      </c>
      <c r="D178" s="318" t="s">
        <v>457</v>
      </c>
      <c r="E178" s="484" t="s">
        <v>2521</v>
      </c>
      <c r="F178" s="447">
        <v>44708</v>
      </c>
      <c r="G178" s="10" t="s">
        <v>8</v>
      </c>
      <c r="H178" s="362" t="s">
        <v>717</v>
      </c>
      <c r="I178" s="285">
        <v>110</v>
      </c>
      <c r="J178" s="753">
        <v>110</v>
      </c>
      <c r="K178" s="483">
        <v>0</v>
      </c>
      <c r="L178" s="291" t="s">
        <v>268</v>
      </c>
      <c r="M178" s="291" t="s">
        <v>268</v>
      </c>
      <c r="N178" s="289" t="s">
        <v>269</v>
      </c>
      <c r="O178" s="291" t="s">
        <v>268</v>
      </c>
      <c r="P178" s="289" t="s">
        <v>269</v>
      </c>
      <c r="Q178" s="291" t="s">
        <v>268</v>
      </c>
      <c r="R178" s="450"/>
      <c r="S178" s="14"/>
      <c r="T178" s="14">
        <f t="shared" si="22"/>
        <v>0</v>
      </c>
      <c r="U178" s="13"/>
      <c r="V178" s="123"/>
      <c r="W178" s="14"/>
      <c r="X178" s="14">
        <f t="shared" ref="X178:X187" si="29">T178*W178</f>
        <v>0</v>
      </c>
      <c r="Z178" s="14"/>
      <c r="AA178" s="14">
        <f t="shared" si="24"/>
        <v>0</v>
      </c>
      <c r="AB178" s="14"/>
      <c r="AC178" s="14">
        <f t="shared" si="25"/>
        <v>0</v>
      </c>
      <c r="AD178" s="14"/>
      <c r="AE178" s="14"/>
      <c r="AF178" s="178">
        <v>0</v>
      </c>
      <c r="AG178" s="14">
        <f t="shared" si="26"/>
        <v>0</v>
      </c>
      <c r="AH178" s="14"/>
      <c r="AI178" s="14">
        <f t="shared" ref="AI178:AI187" si="30">COUNTIF(AK178:AT178,"V")</f>
        <v>0</v>
      </c>
      <c r="AJ178" s="14">
        <f t="shared" ref="AJ178:AJ187" si="31">X178-AA178-AC178-AG178</f>
        <v>0</v>
      </c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</row>
    <row r="179" spans="2:49" s="139" customFormat="1" ht="13.8" outlineLevel="1">
      <c r="B179" s="1492" t="s">
        <v>2849</v>
      </c>
      <c r="C179" s="1215" t="s">
        <v>1971</v>
      </c>
      <c r="D179" s="318" t="s">
        <v>360</v>
      </c>
      <c r="E179" s="1494" t="s">
        <v>2543</v>
      </c>
      <c r="F179" s="1496">
        <v>44725</v>
      </c>
      <c r="G179" s="10" t="s">
        <v>8</v>
      </c>
      <c r="H179" s="362" t="s">
        <v>982</v>
      </c>
      <c r="I179" s="285">
        <v>5</v>
      </c>
      <c r="J179" s="753">
        <v>5</v>
      </c>
      <c r="K179" s="483">
        <v>0</v>
      </c>
      <c r="L179" s="289" t="s">
        <v>268</v>
      </c>
      <c r="M179" s="289" t="s">
        <v>268</v>
      </c>
      <c r="N179" s="289" t="s">
        <v>269</v>
      </c>
      <c r="O179" s="289" t="s">
        <v>1034</v>
      </c>
      <c r="P179" s="289" t="s">
        <v>268</v>
      </c>
      <c r="Q179" s="289" t="s">
        <v>269</v>
      </c>
      <c r="R179" s="1489" t="s">
        <v>2055</v>
      </c>
      <c r="S179" s="14"/>
      <c r="T179" s="14">
        <f t="shared" si="22"/>
        <v>0</v>
      </c>
      <c r="U179" s="13"/>
      <c r="V179" s="123"/>
      <c r="W179" s="14"/>
      <c r="X179" s="14">
        <f t="shared" si="29"/>
        <v>0</v>
      </c>
      <c r="Z179" s="14"/>
      <c r="AA179" s="14">
        <f t="shared" si="24"/>
        <v>0</v>
      </c>
      <c r="AB179" s="14"/>
      <c r="AC179" s="14">
        <f t="shared" si="25"/>
        <v>0</v>
      </c>
      <c r="AD179" s="14"/>
      <c r="AE179" s="14"/>
      <c r="AF179" s="178">
        <v>0</v>
      </c>
      <c r="AG179" s="14">
        <f t="shared" si="26"/>
        <v>0</v>
      </c>
      <c r="AH179" s="14"/>
      <c r="AI179" s="14">
        <f t="shared" si="30"/>
        <v>0</v>
      </c>
      <c r="AJ179" s="14">
        <f t="shared" si="31"/>
        <v>0</v>
      </c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</row>
    <row r="180" spans="2:49" s="139" customFormat="1" ht="13.8" outlineLevel="1">
      <c r="B180" s="1498"/>
      <c r="C180" s="1216"/>
      <c r="D180" s="318" t="s">
        <v>361</v>
      </c>
      <c r="E180" s="1499"/>
      <c r="F180" s="1500"/>
      <c r="G180" s="10" t="s">
        <v>8</v>
      </c>
      <c r="H180" s="362" t="s">
        <v>982</v>
      </c>
      <c r="I180" s="285">
        <v>15</v>
      </c>
      <c r="J180" s="285">
        <v>15</v>
      </c>
      <c r="K180" s="483">
        <v>0</v>
      </c>
      <c r="L180" s="289" t="s">
        <v>268</v>
      </c>
      <c r="M180" s="289" t="s">
        <v>268</v>
      </c>
      <c r="N180" s="289" t="s">
        <v>269</v>
      </c>
      <c r="O180" s="289" t="s">
        <v>1034</v>
      </c>
      <c r="P180" s="289" t="s">
        <v>268</v>
      </c>
      <c r="Q180" s="289" t="s">
        <v>269</v>
      </c>
      <c r="R180" s="1490"/>
      <c r="S180" s="14"/>
      <c r="T180" s="14">
        <f t="shared" si="22"/>
        <v>0</v>
      </c>
      <c r="U180" s="13"/>
      <c r="V180" s="123"/>
      <c r="W180" s="14"/>
      <c r="X180" s="14">
        <f t="shared" si="29"/>
        <v>0</v>
      </c>
      <c r="Z180" s="14"/>
      <c r="AA180" s="14">
        <f t="shared" si="24"/>
        <v>0</v>
      </c>
      <c r="AB180" s="14"/>
      <c r="AC180" s="14">
        <f t="shared" si="25"/>
        <v>0</v>
      </c>
      <c r="AD180" s="14"/>
      <c r="AE180" s="14"/>
      <c r="AF180" s="178">
        <v>0</v>
      </c>
      <c r="AG180" s="14">
        <f t="shared" si="26"/>
        <v>0</v>
      </c>
      <c r="AH180" s="14"/>
      <c r="AI180" s="14">
        <f t="shared" si="30"/>
        <v>0</v>
      </c>
      <c r="AJ180" s="14">
        <f t="shared" si="31"/>
        <v>0</v>
      </c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</row>
    <row r="181" spans="2:49" s="139" customFormat="1" ht="13.05" customHeight="1" outlineLevel="1">
      <c r="B181" s="1498"/>
      <c r="C181" s="1216"/>
      <c r="D181" s="318" t="s">
        <v>362</v>
      </c>
      <c r="E181" s="1499"/>
      <c r="F181" s="1500"/>
      <c r="G181" s="10" t="s">
        <v>8</v>
      </c>
      <c r="H181" s="362" t="s">
        <v>982</v>
      </c>
      <c r="I181" s="285">
        <v>30</v>
      </c>
      <c r="J181" s="285">
        <v>30</v>
      </c>
      <c r="K181" s="483">
        <v>0</v>
      </c>
      <c r="L181" s="289" t="s">
        <v>268</v>
      </c>
      <c r="M181" s="289" t="s">
        <v>268</v>
      </c>
      <c r="N181" s="289" t="s">
        <v>269</v>
      </c>
      <c r="O181" s="289" t="s">
        <v>1034</v>
      </c>
      <c r="P181" s="289" t="s">
        <v>268</v>
      </c>
      <c r="Q181" s="289" t="s">
        <v>269</v>
      </c>
      <c r="R181" s="1490"/>
      <c r="S181" s="14"/>
      <c r="T181" s="14">
        <f t="shared" si="22"/>
        <v>0</v>
      </c>
      <c r="U181" s="13"/>
      <c r="V181" s="123"/>
      <c r="W181" s="14"/>
      <c r="X181" s="14">
        <f t="shared" si="29"/>
        <v>0</v>
      </c>
      <c r="Z181" s="14"/>
      <c r="AA181" s="14">
        <f t="shared" si="24"/>
        <v>0</v>
      </c>
      <c r="AB181" s="14"/>
      <c r="AC181" s="14">
        <f t="shared" si="25"/>
        <v>0</v>
      </c>
      <c r="AD181" s="14"/>
      <c r="AE181" s="14"/>
      <c r="AF181" s="178">
        <v>0</v>
      </c>
      <c r="AG181" s="14">
        <f t="shared" si="26"/>
        <v>0</v>
      </c>
      <c r="AH181" s="14"/>
      <c r="AI181" s="14">
        <f t="shared" si="30"/>
        <v>0</v>
      </c>
      <c r="AJ181" s="14">
        <f t="shared" si="31"/>
        <v>0</v>
      </c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</row>
    <row r="182" spans="2:49" s="139" customFormat="1" ht="13.8" outlineLevel="1">
      <c r="B182" s="1498"/>
      <c r="C182" s="1216"/>
      <c r="D182" s="318" t="s">
        <v>363</v>
      </c>
      <c r="E182" s="1499"/>
      <c r="F182" s="1500"/>
      <c r="G182" s="10" t="s">
        <v>8</v>
      </c>
      <c r="H182" s="362" t="s">
        <v>982</v>
      </c>
      <c r="I182" s="285">
        <v>30</v>
      </c>
      <c r="J182" s="285">
        <v>30</v>
      </c>
      <c r="K182" s="483">
        <v>0</v>
      </c>
      <c r="L182" s="289" t="s">
        <v>268</v>
      </c>
      <c r="M182" s="289" t="s">
        <v>268</v>
      </c>
      <c r="N182" s="289" t="s">
        <v>269</v>
      </c>
      <c r="O182" s="289" t="s">
        <v>1034</v>
      </c>
      <c r="P182" s="289" t="s">
        <v>268</v>
      </c>
      <c r="Q182" s="289" t="s">
        <v>269</v>
      </c>
      <c r="R182" s="1490"/>
      <c r="S182" s="14"/>
      <c r="T182" s="14">
        <f t="shared" si="22"/>
        <v>0</v>
      </c>
      <c r="U182" s="13"/>
      <c r="V182" s="123"/>
      <c r="W182" s="14"/>
      <c r="X182" s="14">
        <f t="shared" si="29"/>
        <v>0</v>
      </c>
      <c r="Z182" s="14"/>
      <c r="AA182" s="14">
        <f t="shared" si="24"/>
        <v>0</v>
      </c>
      <c r="AB182" s="14"/>
      <c r="AC182" s="14">
        <f t="shared" si="25"/>
        <v>0</v>
      </c>
      <c r="AD182" s="14"/>
      <c r="AE182" s="14"/>
      <c r="AF182" s="178">
        <v>0</v>
      </c>
      <c r="AG182" s="14">
        <f t="shared" si="26"/>
        <v>0</v>
      </c>
      <c r="AH182" s="14"/>
      <c r="AI182" s="14">
        <f t="shared" si="30"/>
        <v>0</v>
      </c>
      <c r="AJ182" s="14">
        <f t="shared" si="31"/>
        <v>0</v>
      </c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</row>
    <row r="183" spans="2:49" s="139" customFormat="1" ht="13.8" outlineLevel="1">
      <c r="B183" s="1498"/>
      <c r="C183" s="1216"/>
      <c r="D183" s="318" t="s">
        <v>1972</v>
      </c>
      <c r="E183" s="1499"/>
      <c r="F183" s="1500"/>
      <c r="G183" s="10" t="s">
        <v>8</v>
      </c>
      <c r="H183" s="362" t="s">
        <v>982</v>
      </c>
      <c r="I183" s="285">
        <v>30</v>
      </c>
      <c r="J183" s="285">
        <v>30</v>
      </c>
      <c r="K183" s="483">
        <v>0</v>
      </c>
      <c r="L183" s="289" t="s">
        <v>268</v>
      </c>
      <c r="M183" s="289" t="s">
        <v>268</v>
      </c>
      <c r="N183" s="289" t="s">
        <v>269</v>
      </c>
      <c r="O183" s="289" t="s">
        <v>1034</v>
      </c>
      <c r="P183" s="289" t="s">
        <v>268</v>
      </c>
      <c r="Q183" s="289" t="s">
        <v>268</v>
      </c>
      <c r="R183" s="1490"/>
      <c r="S183" s="14"/>
      <c r="T183" s="14">
        <f t="shared" si="22"/>
        <v>0</v>
      </c>
      <c r="U183" s="13"/>
      <c r="V183" s="123"/>
      <c r="W183" s="14"/>
      <c r="X183" s="14">
        <f t="shared" si="29"/>
        <v>0</v>
      </c>
      <c r="Z183" s="14"/>
      <c r="AA183" s="14">
        <f t="shared" si="24"/>
        <v>0</v>
      </c>
      <c r="AB183" s="14"/>
      <c r="AC183" s="14">
        <f t="shared" si="25"/>
        <v>0</v>
      </c>
      <c r="AD183" s="14"/>
      <c r="AE183" s="14"/>
      <c r="AF183" s="178">
        <v>0</v>
      </c>
      <c r="AG183" s="14">
        <f t="shared" si="26"/>
        <v>0</v>
      </c>
      <c r="AH183" s="14"/>
      <c r="AI183" s="14">
        <f t="shared" si="30"/>
        <v>0</v>
      </c>
      <c r="AJ183" s="14">
        <f t="shared" si="31"/>
        <v>0</v>
      </c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</row>
    <row r="184" spans="2:49" s="139" customFormat="1" ht="13.8" outlineLevel="1">
      <c r="B184" s="1498"/>
      <c r="C184" s="1216"/>
      <c r="D184" s="320" t="s">
        <v>1973</v>
      </c>
      <c r="E184" s="1499"/>
      <c r="F184" s="1500"/>
      <c r="G184" s="10" t="s">
        <v>8</v>
      </c>
      <c r="H184" s="363" t="s">
        <v>982</v>
      </c>
      <c r="I184" s="286">
        <v>30</v>
      </c>
      <c r="J184" s="286">
        <v>30</v>
      </c>
      <c r="K184" s="483">
        <v>0</v>
      </c>
      <c r="L184" s="292" t="s">
        <v>268</v>
      </c>
      <c r="M184" s="292" t="s">
        <v>268</v>
      </c>
      <c r="N184" s="292" t="s">
        <v>269</v>
      </c>
      <c r="O184" s="292" t="s">
        <v>1034</v>
      </c>
      <c r="P184" s="292" t="s">
        <v>268</v>
      </c>
      <c r="Q184" s="292" t="s">
        <v>269</v>
      </c>
      <c r="R184" s="1490"/>
      <c r="S184" s="14"/>
      <c r="T184" s="14">
        <f t="shared" si="22"/>
        <v>0</v>
      </c>
      <c r="U184" s="13"/>
      <c r="V184" s="123"/>
      <c r="W184" s="14"/>
      <c r="X184" s="14">
        <f t="shared" si="29"/>
        <v>0</v>
      </c>
      <c r="Z184" s="14"/>
      <c r="AA184" s="14">
        <f t="shared" si="24"/>
        <v>0</v>
      </c>
      <c r="AB184" s="14"/>
      <c r="AC184" s="14">
        <f t="shared" si="25"/>
        <v>0</v>
      </c>
      <c r="AD184" s="14"/>
      <c r="AE184" s="14"/>
      <c r="AF184" s="178">
        <v>0</v>
      </c>
      <c r="AG184" s="14">
        <f t="shared" si="26"/>
        <v>0</v>
      </c>
      <c r="AH184" s="14"/>
      <c r="AI184" s="14">
        <f t="shared" si="30"/>
        <v>0</v>
      </c>
      <c r="AJ184" s="14">
        <f t="shared" si="31"/>
        <v>0</v>
      </c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</row>
    <row r="185" spans="2:49" s="139" customFormat="1" ht="13.8" outlineLevel="1">
      <c r="B185" s="1498"/>
      <c r="C185" s="1216"/>
      <c r="D185" s="318" t="s">
        <v>1974</v>
      </c>
      <c r="E185" s="1499"/>
      <c r="F185" s="1500"/>
      <c r="G185" s="10" t="s">
        <v>8</v>
      </c>
      <c r="H185" s="362" t="s">
        <v>982</v>
      </c>
      <c r="I185" s="285">
        <v>30</v>
      </c>
      <c r="J185" s="285">
        <v>30</v>
      </c>
      <c r="K185" s="483">
        <v>0</v>
      </c>
      <c r="L185" s="289" t="s">
        <v>268</v>
      </c>
      <c r="M185" s="289" t="s">
        <v>268</v>
      </c>
      <c r="N185" s="289" t="s">
        <v>269</v>
      </c>
      <c r="O185" s="289" t="s">
        <v>1034</v>
      </c>
      <c r="P185" s="289" t="s">
        <v>268</v>
      </c>
      <c r="Q185" s="289" t="s">
        <v>269</v>
      </c>
      <c r="R185" s="1490"/>
      <c r="S185" s="14"/>
      <c r="T185" s="14">
        <f t="shared" si="22"/>
        <v>0</v>
      </c>
      <c r="U185" s="13"/>
      <c r="V185" s="123"/>
      <c r="W185" s="14"/>
      <c r="X185" s="14">
        <f t="shared" si="29"/>
        <v>0</v>
      </c>
      <c r="Z185" s="14"/>
      <c r="AA185" s="14">
        <f t="shared" si="24"/>
        <v>0</v>
      </c>
      <c r="AB185" s="14"/>
      <c r="AC185" s="14">
        <f t="shared" si="25"/>
        <v>0</v>
      </c>
      <c r="AD185" s="14"/>
      <c r="AE185" s="14"/>
      <c r="AF185" s="178">
        <v>0</v>
      </c>
      <c r="AG185" s="14">
        <f t="shared" si="26"/>
        <v>0</v>
      </c>
      <c r="AH185" s="14"/>
      <c r="AI185" s="14">
        <f t="shared" si="30"/>
        <v>0</v>
      </c>
      <c r="AJ185" s="14">
        <f t="shared" si="31"/>
        <v>0</v>
      </c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</row>
    <row r="186" spans="2:49" s="139" customFormat="1" ht="13.8" outlineLevel="1">
      <c r="B186" s="1498"/>
      <c r="C186" s="1216"/>
      <c r="D186" s="318" t="s">
        <v>316</v>
      </c>
      <c r="E186" s="1499"/>
      <c r="F186" s="1500"/>
      <c r="G186" s="10" t="s">
        <v>8</v>
      </c>
      <c r="H186" s="362" t="s">
        <v>982</v>
      </c>
      <c r="I186" s="285">
        <v>30</v>
      </c>
      <c r="J186" s="285">
        <v>30</v>
      </c>
      <c r="K186" s="483">
        <v>0</v>
      </c>
      <c r="L186" s="289" t="s">
        <v>268</v>
      </c>
      <c r="M186" s="289" t="s">
        <v>268</v>
      </c>
      <c r="N186" s="289" t="s">
        <v>269</v>
      </c>
      <c r="O186" s="289" t="s">
        <v>1034</v>
      </c>
      <c r="P186" s="289" t="s">
        <v>268</v>
      </c>
      <c r="Q186" s="289" t="s">
        <v>268</v>
      </c>
      <c r="R186" s="1490"/>
      <c r="S186" s="14"/>
      <c r="T186" s="14">
        <f t="shared" si="22"/>
        <v>0</v>
      </c>
      <c r="U186" s="13"/>
      <c r="V186" s="123"/>
      <c r="W186" s="14"/>
      <c r="X186" s="14">
        <f t="shared" si="29"/>
        <v>0</v>
      </c>
      <c r="Z186" s="14"/>
      <c r="AA186" s="14">
        <f t="shared" si="24"/>
        <v>0</v>
      </c>
      <c r="AB186" s="14"/>
      <c r="AC186" s="14">
        <f t="shared" si="25"/>
        <v>0</v>
      </c>
      <c r="AD186" s="14"/>
      <c r="AE186" s="14"/>
      <c r="AF186" s="178">
        <v>0</v>
      </c>
      <c r="AG186" s="14">
        <f t="shared" si="26"/>
        <v>0</v>
      </c>
      <c r="AH186" s="14"/>
      <c r="AI186" s="14">
        <f t="shared" si="30"/>
        <v>0</v>
      </c>
      <c r="AJ186" s="14">
        <f t="shared" si="31"/>
        <v>0</v>
      </c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</row>
    <row r="187" spans="2:49" s="139" customFormat="1" ht="13.8" outlineLevel="1">
      <c r="B187" s="1493"/>
      <c r="C187" s="1216"/>
      <c r="D187" s="318" t="s">
        <v>1975</v>
      </c>
      <c r="E187" s="1495"/>
      <c r="F187" s="1497"/>
      <c r="G187" s="10" t="s">
        <v>8</v>
      </c>
      <c r="H187" s="362" t="s">
        <v>982</v>
      </c>
      <c r="I187" s="285">
        <v>30</v>
      </c>
      <c r="J187" s="285">
        <v>30</v>
      </c>
      <c r="K187" s="483">
        <v>0</v>
      </c>
      <c r="L187" s="289" t="s">
        <v>268</v>
      </c>
      <c r="M187" s="289" t="s">
        <v>268</v>
      </c>
      <c r="N187" s="289" t="s">
        <v>269</v>
      </c>
      <c r="O187" s="289" t="s">
        <v>1034</v>
      </c>
      <c r="P187" s="289" t="s">
        <v>268</v>
      </c>
      <c r="Q187" s="289" t="s">
        <v>269</v>
      </c>
      <c r="R187" s="1491"/>
      <c r="S187" s="14"/>
      <c r="T187" s="14">
        <f t="shared" si="22"/>
        <v>0</v>
      </c>
      <c r="U187" s="13"/>
      <c r="V187" s="123"/>
      <c r="W187" s="14"/>
      <c r="X187" s="14">
        <f t="shared" si="29"/>
        <v>0</v>
      </c>
      <c r="Z187" s="14"/>
      <c r="AA187" s="14">
        <f t="shared" si="24"/>
        <v>0</v>
      </c>
      <c r="AB187" s="14"/>
      <c r="AC187" s="14">
        <f t="shared" si="25"/>
        <v>0</v>
      </c>
      <c r="AD187" s="14"/>
      <c r="AE187" s="14"/>
      <c r="AF187" s="178">
        <v>0</v>
      </c>
      <c r="AG187" s="14">
        <f t="shared" si="26"/>
        <v>0</v>
      </c>
      <c r="AH187" s="14"/>
      <c r="AI187" s="14">
        <f t="shared" si="30"/>
        <v>0</v>
      </c>
      <c r="AJ187" s="14">
        <f t="shared" si="31"/>
        <v>0</v>
      </c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</row>
    <row r="188" spans="2:49" s="139" customFormat="1" ht="13.05" customHeight="1" outlineLevel="1">
      <c r="B188" s="1492" t="s">
        <v>2850</v>
      </c>
      <c r="C188" s="1226" t="s">
        <v>1976</v>
      </c>
      <c r="D188" s="444" t="s">
        <v>317</v>
      </c>
      <c r="E188" s="1494" t="s">
        <v>3927</v>
      </c>
      <c r="F188" s="1496">
        <v>44789</v>
      </c>
      <c r="G188" s="10" t="s">
        <v>8</v>
      </c>
      <c r="H188" s="362" t="s">
        <v>716</v>
      </c>
      <c r="I188" s="285">
        <v>5</v>
      </c>
      <c r="J188" s="285">
        <v>125</v>
      </c>
      <c r="K188" s="483">
        <v>0</v>
      </c>
      <c r="L188" s="289" t="s">
        <v>268</v>
      </c>
      <c r="M188" s="289" t="s">
        <v>268</v>
      </c>
      <c r="N188" s="289" t="s">
        <v>268</v>
      </c>
      <c r="O188" s="289" t="s">
        <v>268</v>
      </c>
      <c r="P188" s="289" t="s">
        <v>268</v>
      </c>
      <c r="Q188" s="289" t="s">
        <v>268</v>
      </c>
      <c r="R188" s="1489" t="s">
        <v>2851</v>
      </c>
      <c r="S188" s="14"/>
      <c r="T188" s="14">
        <f t="shared" si="22"/>
        <v>0</v>
      </c>
      <c r="U188" s="13"/>
      <c r="V188" s="123"/>
      <c r="W188" s="14"/>
      <c r="X188" s="14">
        <f>T188*W188</f>
        <v>0</v>
      </c>
      <c r="Z188" s="14"/>
      <c r="AA188" s="14">
        <f t="shared" si="24"/>
        <v>0</v>
      </c>
      <c r="AB188" s="14"/>
      <c r="AC188" s="14">
        <f t="shared" si="25"/>
        <v>0</v>
      </c>
      <c r="AD188" s="14"/>
      <c r="AE188" s="14"/>
      <c r="AF188" s="178">
        <v>0</v>
      </c>
      <c r="AG188" s="14">
        <f t="shared" si="26"/>
        <v>0</v>
      </c>
      <c r="AH188" s="14"/>
      <c r="AI188" s="14">
        <f>COUNTIF(AK188:AT188,"V")</f>
        <v>0</v>
      </c>
      <c r="AJ188" s="14">
        <f>X188-AA188-AC188-AG188</f>
        <v>0</v>
      </c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</row>
    <row r="189" spans="2:49" s="139" customFormat="1" ht="13.8" outlineLevel="1">
      <c r="B189" s="1493"/>
      <c r="C189" s="1229"/>
      <c r="D189" s="444" t="s">
        <v>1977</v>
      </c>
      <c r="E189" s="1495"/>
      <c r="F189" s="1497"/>
      <c r="G189" s="10" t="s">
        <v>8</v>
      </c>
      <c r="H189" s="362" t="s">
        <v>716</v>
      </c>
      <c r="I189" s="285">
        <v>180</v>
      </c>
      <c r="J189" s="285">
        <v>180</v>
      </c>
      <c r="K189" s="483">
        <v>0</v>
      </c>
      <c r="L189" s="293" t="s">
        <v>268</v>
      </c>
      <c r="M189" s="293" t="s">
        <v>268</v>
      </c>
      <c r="N189" s="293" t="s">
        <v>268</v>
      </c>
      <c r="O189" s="293" t="s">
        <v>268</v>
      </c>
      <c r="P189" s="293" t="s">
        <v>268</v>
      </c>
      <c r="Q189" s="293" t="s">
        <v>268</v>
      </c>
      <c r="R189" s="1490"/>
      <c r="S189" s="14"/>
      <c r="T189" s="14">
        <f t="shared" si="22"/>
        <v>0</v>
      </c>
      <c r="U189" s="13"/>
      <c r="V189" s="123"/>
      <c r="W189" s="14"/>
      <c r="X189" s="14">
        <f>T189*W189</f>
        <v>0</v>
      </c>
      <c r="Z189" s="14"/>
      <c r="AA189" s="14">
        <f t="shared" si="24"/>
        <v>0</v>
      </c>
      <c r="AB189" s="14"/>
      <c r="AC189" s="14">
        <f t="shared" si="25"/>
        <v>0</v>
      </c>
      <c r="AD189" s="14"/>
      <c r="AE189" s="14"/>
      <c r="AF189" s="178">
        <v>0</v>
      </c>
      <c r="AG189" s="14">
        <f t="shared" si="26"/>
        <v>0</v>
      </c>
      <c r="AH189" s="14"/>
      <c r="AI189" s="14">
        <f>COUNTIF(AK189:AT189,"V")</f>
        <v>0</v>
      </c>
      <c r="AJ189" s="14">
        <f>X189-AA189-AC189-AG189</f>
        <v>0</v>
      </c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</row>
    <row r="190" spans="2:49" s="139" customFormat="1" ht="13.8" outlineLevel="1">
      <c r="B190" s="1492" t="s">
        <v>2852</v>
      </c>
      <c r="C190" s="1215" t="s">
        <v>1978</v>
      </c>
      <c r="D190" s="444" t="s">
        <v>317</v>
      </c>
      <c r="E190" s="1494" t="s">
        <v>3929</v>
      </c>
      <c r="F190" s="1496">
        <v>44789</v>
      </c>
      <c r="G190" s="10" t="s">
        <v>8</v>
      </c>
      <c r="H190" s="362" t="s">
        <v>717</v>
      </c>
      <c r="I190" s="285">
        <v>5</v>
      </c>
      <c r="J190" s="285">
        <v>5</v>
      </c>
      <c r="K190" s="483">
        <v>0</v>
      </c>
      <c r="L190" s="289" t="s">
        <v>268</v>
      </c>
      <c r="M190" s="289" t="s">
        <v>268</v>
      </c>
      <c r="N190" s="289" t="s">
        <v>268</v>
      </c>
      <c r="O190" s="289" t="s">
        <v>268</v>
      </c>
      <c r="P190" s="289" t="s">
        <v>268</v>
      </c>
      <c r="Q190" s="289" t="s">
        <v>268</v>
      </c>
      <c r="R190" s="1507" t="s">
        <v>2851</v>
      </c>
      <c r="S190" s="14"/>
      <c r="T190" s="14">
        <f t="shared" si="22"/>
        <v>0</v>
      </c>
      <c r="U190" s="13"/>
      <c r="V190" s="123"/>
      <c r="W190" s="14"/>
      <c r="X190" s="14">
        <f>T190*W190</f>
        <v>0</v>
      </c>
      <c r="Z190" s="14"/>
      <c r="AA190" s="14">
        <f t="shared" si="24"/>
        <v>0</v>
      </c>
      <c r="AB190" s="14"/>
      <c r="AC190" s="14">
        <f t="shared" si="25"/>
        <v>0</v>
      </c>
      <c r="AD190" s="14"/>
      <c r="AE190" s="14"/>
      <c r="AF190" s="178">
        <v>0</v>
      </c>
      <c r="AG190" s="14">
        <f t="shared" si="26"/>
        <v>0</v>
      </c>
      <c r="AH190" s="14"/>
      <c r="AI190" s="14">
        <f>COUNTIF(AK190:AT190,"V")</f>
        <v>0</v>
      </c>
      <c r="AJ190" s="14">
        <f>X190-AA190-AC190-AG190</f>
        <v>0</v>
      </c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</row>
    <row r="191" spans="2:49" s="139" customFormat="1" ht="13.05" customHeight="1" outlineLevel="1">
      <c r="B191" s="1498"/>
      <c r="C191" s="1216"/>
      <c r="D191" s="444" t="s">
        <v>1979</v>
      </c>
      <c r="E191" s="1499"/>
      <c r="F191" s="1500"/>
      <c r="G191" s="10" t="s">
        <v>8</v>
      </c>
      <c r="H191" s="362" t="s">
        <v>717</v>
      </c>
      <c r="I191" s="285">
        <v>180</v>
      </c>
      <c r="J191" s="285">
        <v>180</v>
      </c>
      <c r="K191" s="483">
        <v>0</v>
      </c>
      <c r="L191" s="293" t="s">
        <v>268</v>
      </c>
      <c r="M191" s="293" t="s">
        <v>268</v>
      </c>
      <c r="N191" s="293" t="s">
        <v>268</v>
      </c>
      <c r="O191" s="293" t="s">
        <v>268</v>
      </c>
      <c r="P191" s="293" t="s">
        <v>268</v>
      </c>
      <c r="Q191" s="293" t="s">
        <v>268</v>
      </c>
      <c r="R191" s="1508"/>
      <c r="S191" s="14"/>
      <c r="T191" s="14">
        <f t="shared" si="22"/>
        <v>0</v>
      </c>
      <c r="U191" s="13"/>
      <c r="V191" s="123"/>
      <c r="W191" s="14"/>
      <c r="X191" s="14">
        <f>T191*W191</f>
        <v>0</v>
      </c>
      <c r="Z191" s="14"/>
      <c r="AA191" s="14">
        <f t="shared" si="24"/>
        <v>0</v>
      </c>
      <c r="AB191" s="14"/>
      <c r="AC191" s="14">
        <f t="shared" si="25"/>
        <v>0</v>
      </c>
      <c r="AD191" s="14"/>
      <c r="AE191" s="14"/>
      <c r="AF191" s="178">
        <v>0</v>
      </c>
      <c r="AG191" s="14">
        <f t="shared" si="26"/>
        <v>0</v>
      </c>
      <c r="AH191" s="14"/>
      <c r="AI191" s="14">
        <f>COUNTIF(AK191:AT191,"V")</f>
        <v>0</v>
      </c>
      <c r="AJ191" s="14">
        <f>X191-AA191-AC191-AG191</f>
        <v>0</v>
      </c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</row>
    <row r="192" spans="2:49" s="139" customFormat="1" ht="13.8" outlineLevel="1">
      <c r="B192" s="1498"/>
      <c r="C192" s="1216"/>
      <c r="D192" s="444" t="s">
        <v>516</v>
      </c>
      <c r="E192" s="1499"/>
      <c r="F192" s="1500"/>
      <c r="G192" s="10" t="s">
        <v>8</v>
      </c>
      <c r="H192" s="362" t="s">
        <v>717</v>
      </c>
      <c r="I192" s="285">
        <v>30</v>
      </c>
      <c r="J192" s="285">
        <v>30</v>
      </c>
      <c r="K192" s="483">
        <v>0</v>
      </c>
      <c r="L192" s="293" t="s">
        <v>268</v>
      </c>
      <c r="M192" s="293" t="s">
        <v>268</v>
      </c>
      <c r="N192" s="293" t="s">
        <v>268</v>
      </c>
      <c r="O192" s="293" t="s">
        <v>268</v>
      </c>
      <c r="P192" s="293" t="s">
        <v>268</v>
      </c>
      <c r="Q192" s="293" t="s">
        <v>268</v>
      </c>
      <c r="R192" s="1508"/>
      <c r="S192" s="14"/>
      <c r="T192" s="14">
        <f t="shared" si="22"/>
        <v>0</v>
      </c>
      <c r="U192" s="13"/>
      <c r="V192" s="123"/>
      <c r="W192" s="14"/>
      <c r="X192" s="14">
        <f t="shared" ref="X192:X205" si="32">T192*W192</f>
        <v>0</v>
      </c>
      <c r="Z192" s="14"/>
      <c r="AA192" s="14">
        <f t="shared" si="24"/>
        <v>0</v>
      </c>
      <c r="AB192" s="14"/>
      <c r="AC192" s="14">
        <f t="shared" si="25"/>
        <v>0</v>
      </c>
      <c r="AD192" s="14"/>
      <c r="AE192" s="14"/>
      <c r="AF192" s="178">
        <v>0</v>
      </c>
      <c r="AG192" s="14">
        <f t="shared" si="26"/>
        <v>0</v>
      </c>
      <c r="AH192" s="14"/>
      <c r="AI192" s="14">
        <f t="shared" ref="AI192:AI205" si="33">COUNTIF(AK192:AT192,"V")</f>
        <v>0</v>
      </c>
      <c r="AJ192" s="14">
        <f t="shared" ref="AJ192:AJ205" si="34">X192-AA192-AC192-AG192</f>
        <v>0</v>
      </c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</row>
    <row r="193" spans="2:49" s="139" customFormat="1" ht="13.8" outlineLevel="1">
      <c r="B193" s="1498"/>
      <c r="C193" s="1216"/>
      <c r="D193" s="444" t="s">
        <v>1980</v>
      </c>
      <c r="E193" s="1499"/>
      <c r="F193" s="1500"/>
      <c r="G193" s="10" t="s">
        <v>8</v>
      </c>
      <c r="H193" s="362" t="s">
        <v>717</v>
      </c>
      <c r="I193" s="285">
        <v>20</v>
      </c>
      <c r="J193" s="285">
        <v>20</v>
      </c>
      <c r="K193" s="483">
        <v>0</v>
      </c>
      <c r="L193" s="294" t="s">
        <v>268</v>
      </c>
      <c r="M193" s="294" t="s">
        <v>268</v>
      </c>
      <c r="N193" s="294" t="s">
        <v>268</v>
      </c>
      <c r="O193" s="294" t="s">
        <v>268</v>
      </c>
      <c r="P193" s="294" t="s">
        <v>268</v>
      </c>
      <c r="Q193" s="294" t="s">
        <v>268</v>
      </c>
      <c r="R193" s="1508"/>
      <c r="S193" s="14"/>
      <c r="T193" s="14">
        <f t="shared" si="22"/>
        <v>0</v>
      </c>
      <c r="U193" s="13"/>
      <c r="V193" s="123"/>
      <c r="W193" s="14"/>
      <c r="X193" s="14">
        <f t="shared" si="32"/>
        <v>0</v>
      </c>
      <c r="Z193" s="14"/>
      <c r="AA193" s="14">
        <f t="shared" si="24"/>
        <v>0</v>
      </c>
      <c r="AB193" s="14"/>
      <c r="AC193" s="14">
        <f t="shared" si="25"/>
        <v>0</v>
      </c>
      <c r="AD193" s="14"/>
      <c r="AE193" s="14"/>
      <c r="AF193" s="178">
        <v>0</v>
      </c>
      <c r="AG193" s="14">
        <f t="shared" si="26"/>
        <v>0</v>
      </c>
      <c r="AH193" s="14"/>
      <c r="AI193" s="14">
        <f t="shared" si="33"/>
        <v>0</v>
      </c>
      <c r="AJ193" s="14">
        <f t="shared" si="34"/>
        <v>0</v>
      </c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</row>
    <row r="194" spans="2:49" s="139" customFormat="1" ht="13.8" outlineLevel="1">
      <c r="B194" s="1498"/>
      <c r="C194" s="1216"/>
      <c r="D194" s="444" t="s">
        <v>1981</v>
      </c>
      <c r="E194" s="1499"/>
      <c r="F194" s="1500"/>
      <c r="G194" s="10" t="s">
        <v>8</v>
      </c>
      <c r="H194" s="362" t="s">
        <v>717</v>
      </c>
      <c r="I194" s="285">
        <v>30</v>
      </c>
      <c r="J194" s="285">
        <v>60</v>
      </c>
      <c r="K194" s="483">
        <v>0</v>
      </c>
      <c r="L194" s="294" t="s">
        <v>268</v>
      </c>
      <c r="M194" s="294" t="s">
        <v>268</v>
      </c>
      <c r="N194" s="294" t="s">
        <v>268</v>
      </c>
      <c r="O194" s="294" t="s">
        <v>268</v>
      </c>
      <c r="P194" s="294" t="s">
        <v>268</v>
      </c>
      <c r="Q194" s="294" t="s">
        <v>268</v>
      </c>
      <c r="R194" s="1508"/>
      <c r="S194" s="14"/>
      <c r="T194" s="14">
        <f t="shared" si="22"/>
        <v>0</v>
      </c>
      <c r="U194" s="13"/>
      <c r="V194" s="123"/>
      <c r="W194" s="14"/>
      <c r="X194" s="14">
        <f t="shared" si="32"/>
        <v>0</v>
      </c>
      <c r="Z194" s="14"/>
      <c r="AA194" s="14">
        <f t="shared" si="24"/>
        <v>0</v>
      </c>
      <c r="AB194" s="14"/>
      <c r="AC194" s="14">
        <f t="shared" si="25"/>
        <v>0</v>
      </c>
      <c r="AD194" s="14"/>
      <c r="AE194" s="14"/>
      <c r="AF194" s="178">
        <v>0</v>
      </c>
      <c r="AG194" s="14">
        <f t="shared" si="26"/>
        <v>0</v>
      </c>
      <c r="AH194" s="14"/>
      <c r="AI194" s="14">
        <f t="shared" si="33"/>
        <v>0</v>
      </c>
      <c r="AJ194" s="14">
        <f t="shared" si="34"/>
        <v>0</v>
      </c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</row>
    <row r="195" spans="2:49" s="139" customFormat="1" ht="13.8" outlineLevel="1">
      <c r="B195" s="1498"/>
      <c r="C195" s="1216"/>
      <c r="D195" s="444" t="s">
        <v>457</v>
      </c>
      <c r="E195" s="1499"/>
      <c r="F195" s="1500"/>
      <c r="G195" s="10" t="s">
        <v>8</v>
      </c>
      <c r="H195" s="362" t="s">
        <v>717</v>
      </c>
      <c r="I195" s="285">
        <v>30</v>
      </c>
      <c r="J195" s="285">
        <v>60</v>
      </c>
      <c r="K195" s="483">
        <v>0</v>
      </c>
      <c r="L195" s="289" t="s">
        <v>268</v>
      </c>
      <c r="M195" s="289" t="s">
        <v>268</v>
      </c>
      <c r="N195" s="289" t="s">
        <v>269</v>
      </c>
      <c r="O195" s="289" t="s">
        <v>269</v>
      </c>
      <c r="P195" s="289" t="s">
        <v>269</v>
      </c>
      <c r="Q195" s="289" t="s">
        <v>269</v>
      </c>
      <c r="R195" s="1508"/>
      <c r="S195" s="14"/>
      <c r="T195" s="14">
        <f t="shared" si="22"/>
        <v>0</v>
      </c>
      <c r="U195" s="13"/>
      <c r="V195" s="123"/>
      <c r="W195" s="14"/>
      <c r="X195" s="14">
        <f t="shared" si="32"/>
        <v>0</v>
      </c>
      <c r="Z195" s="14"/>
      <c r="AA195" s="14">
        <f t="shared" si="24"/>
        <v>0</v>
      </c>
      <c r="AB195" s="14"/>
      <c r="AC195" s="14">
        <f t="shared" si="25"/>
        <v>0</v>
      </c>
      <c r="AD195" s="14"/>
      <c r="AE195" s="14"/>
      <c r="AF195" s="178">
        <v>0</v>
      </c>
      <c r="AG195" s="14">
        <f t="shared" si="26"/>
        <v>0</v>
      </c>
      <c r="AH195" s="14"/>
      <c r="AI195" s="14">
        <f t="shared" si="33"/>
        <v>0</v>
      </c>
      <c r="AJ195" s="14">
        <f t="shared" si="34"/>
        <v>0</v>
      </c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</row>
    <row r="196" spans="2:49" s="139" customFormat="1" ht="13.8" outlineLevel="1">
      <c r="B196" s="1498"/>
      <c r="C196" s="1216"/>
      <c r="D196" s="444" t="s">
        <v>353</v>
      </c>
      <c r="E196" s="1499"/>
      <c r="F196" s="1500"/>
      <c r="G196" s="10" t="s">
        <v>8</v>
      </c>
      <c r="H196" s="362" t="s">
        <v>717</v>
      </c>
      <c r="I196" s="285">
        <v>30</v>
      </c>
      <c r="J196" s="285">
        <v>60</v>
      </c>
      <c r="K196" s="483">
        <v>0</v>
      </c>
      <c r="L196" s="295" t="s">
        <v>268</v>
      </c>
      <c r="M196" s="295" t="s">
        <v>268</v>
      </c>
      <c r="N196" s="295" t="s">
        <v>269</v>
      </c>
      <c r="O196" s="295" t="s">
        <v>269</v>
      </c>
      <c r="P196" s="295" t="s">
        <v>269</v>
      </c>
      <c r="Q196" s="295" t="s">
        <v>269</v>
      </c>
      <c r="R196" s="1508"/>
      <c r="S196" s="14"/>
      <c r="T196" s="14">
        <f t="shared" si="22"/>
        <v>0</v>
      </c>
      <c r="U196" s="13"/>
      <c r="V196" s="123"/>
      <c r="W196" s="14"/>
      <c r="X196" s="14">
        <f t="shared" si="32"/>
        <v>0</v>
      </c>
      <c r="Z196" s="14"/>
      <c r="AA196" s="14">
        <f t="shared" si="24"/>
        <v>0</v>
      </c>
      <c r="AB196" s="14"/>
      <c r="AC196" s="14">
        <f t="shared" si="25"/>
        <v>0</v>
      </c>
      <c r="AD196" s="14"/>
      <c r="AE196" s="14"/>
      <c r="AF196" s="178">
        <v>0</v>
      </c>
      <c r="AG196" s="14">
        <f t="shared" si="26"/>
        <v>0</v>
      </c>
      <c r="AH196" s="14"/>
      <c r="AI196" s="14">
        <f t="shared" si="33"/>
        <v>0</v>
      </c>
      <c r="AJ196" s="14">
        <f t="shared" si="34"/>
        <v>0</v>
      </c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</row>
    <row r="197" spans="2:49" s="139" customFormat="1" ht="13.05" customHeight="1" outlineLevel="1">
      <c r="B197" s="1498"/>
      <c r="C197" s="1216"/>
      <c r="D197" s="444" t="s">
        <v>364</v>
      </c>
      <c r="E197" s="1499"/>
      <c r="F197" s="1500"/>
      <c r="G197" s="10" t="s">
        <v>8</v>
      </c>
      <c r="H197" s="362" t="s">
        <v>717</v>
      </c>
      <c r="I197" s="285">
        <v>240</v>
      </c>
      <c r="J197" s="285">
        <v>480</v>
      </c>
      <c r="K197" s="483">
        <v>0</v>
      </c>
      <c r="L197" s="295" t="s">
        <v>268</v>
      </c>
      <c r="M197" s="295" t="s">
        <v>268</v>
      </c>
      <c r="N197" s="295" t="s">
        <v>269</v>
      </c>
      <c r="O197" s="295" t="s">
        <v>269</v>
      </c>
      <c r="P197" s="295" t="s">
        <v>269</v>
      </c>
      <c r="Q197" s="295" t="s">
        <v>269</v>
      </c>
      <c r="R197" s="1508"/>
      <c r="S197" s="14"/>
      <c r="T197" s="14">
        <f t="shared" si="22"/>
        <v>0</v>
      </c>
      <c r="U197" s="13"/>
      <c r="V197" s="123"/>
      <c r="W197" s="14"/>
      <c r="X197" s="14">
        <f t="shared" si="32"/>
        <v>0</v>
      </c>
      <c r="Z197" s="14"/>
      <c r="AA197" s="14">
        <f t="shared" si="24"/>
        <v>0</v>
      </c>
      <c r="AB197" s="14"/>
      <c r="AC197" s="14">
        <f t="shared" si="25"/>
        <v>0</v>
      </c>
      <c r="AD197" s="14"/>
      <c r="AE197" s="14"/>
      <c r="AF197" s="178">
        <v>0</v>
      </c>
      <c r="AG197" s="14">
        <f t="shared" si="26"/>
        <v>0</v>
      </c>
      <c r="AH197" s="14"/>
      <c r="AI197" s="14">
        <f t="shared" si="33"/>
        <v>0</v>
      </c>
      <c r="AJ197" s="14">
        <f t="shared" si="34"/>
        <v>0</v>
      </c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</row>
    <row r="198" spans="2:49" s="139" customFormat="1" ht="13.8" outlineLevel="1">
      <c r="B198" s="1498"/>
      <c r="C198" s="1216"/>
      <c r="D198" s="444" t="s">
        <v>365</v>
      </c>
      <c r="E198" s="1499"/>
      <c r="F198" s="1500"/>
      <c r="G198" s="10" t="s">
        <v>8</v>
      </c>
      <c r="H198" s="362" t="s">
        <v>717</v>
      </c>
      <c r="I198" s="285">
        <v>90</v>
      </c>
      <c r="J198" s="285">
        <v>90</v>
      </c>
      <c r="K198" s="483">
        <v>0</v>
      </c>
      <c r="L198" s="289" t="s">
        <v>268</v>
      </c>
      <c r="M198" s="289" t="s">
        <v>268</v>
      </c>
      <c r="N198" s="289" t="s">
        <v>269</v>
      </c>
      <c r="O198" s="289" t="s">
        <v>269</v>
      </c>
      <c r="P198" s="289" t="s">
        <v>269</v>
      </c>
      <c r="Q198" s="289" t="s">
        <v>269</v>
      </c>
      <c r="R198" s="1508"/>
      <c r="S198" s="14"/>
      <c r="T198" s="14">
        <f t="shared" si="22"/>
        <v>0</v>
      </c>
      <c r="U198" s="13"/>
      <c r="V198" s="123"/>
      <c r="W198" s="14"/>
      <c r="X198" s="14">
        <f t="shared" si="32"/>
        <v>0</v>
      </c>
      <c r="Z198" s="14"/>
      <c r="AA198" s="14">
        <f t="shared" si="24"/>
        <v>0</v>
      </c>
      <c r="AB198" s="14"/>
      <c r="AC198" s="14">
        <f t="shared" si="25"/>
        <v>0</v>
      </c>
      <c r="AD198" s="14"/>
      <c r="AE198" s="14"/>
      <c r="AF198" s="178">
        <v>0</v>
      </c>
      <c r="AG198" s="14">
        <f t="shared" si="26"/>
        <v>0</v>
      </c>
      <c r="AH198" s="14"/>
      <c r="AI198" s="14">
        <f t="shared" si="33"/>
        <v>0</v>
      </c>
      <c r="AJ198" s="14">
        <f t="shared" si="34"/>
        <v>0</v>
      </c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</row>
    <row r="199" spans="2:49" s="139" customFormat="1" ht="13.8" outlineLevel="1">
      <c r="B199" s="1493"/>
      <c r="C199" s="1216" t="s">
        <v>1982</v>
      </c>
      <c r="D199" s="444" t="s">
        <v>35</v>
      </c>
      <c r="E199" s="1495"/>
      <c r="F199" s="1497"/>
      <c r="G199" s="10" t="s">
        <v>8</v>
      </c>
      <c r="H199" s="362" t="s">
        <v>717</v>
      </c>
      <c r="I199" s="285">
        <v>3000</v>
      </c>
      <c r="J199" s="285">
        <v>3960</v>
      </c>
      <c r="K199" s="483">
        <v>0</v>
      </c>
      <c r="L199" s="289" t="s">
        <v>268</v>
      </c>
      <c r="M199" s="289" t="s">
        <v>268</v>
      </c>
      <c r="N199" s="289" t="s">
        <v>269</v>
      </c>
      <c r="O199" s="289" t="s">
        <v>269</v>
      </c>
      <c r="P199" s="289" t="s">
        <v>269</v>
      </c>
      <c r="Q199" s="289" t="s">
        <v>269</v>
      </c>
      <c r="R199" s="1509"/>
      <c r="S199" s="14"/>
      <c r="T199" s="14">
        <f t="shared" si="22"/>
        <v>0</v>
      </c>
      <c r="U199" s="13"/>
      <c r="V199" s="123"/>
      <c r="W199" s="14"/>
      <c r="X199" s="14">
        <f t="shared" si="32"/>
        <v>0</v>
      </c>
      <c r="Z199" s="14"/>
      <c r="AA199" s="14">
        <f t="shared" si="24"/>
        <v>0</v>
      </c>
      <c r="AB199" s="14"/>
      <c r="AC199" s="14">
        <f t="shared" si="25"/>
        <v>0</v>
      </c>
      <c r="AD199" s="14"/>
      <c r="AE199" s="14"/>
      <c r="AF199" s="178">
        <v>0</v>
      </c>
      <c r="AG199" s="14">
        <f t="shared" si="26"/>
        <v>0</v>
      </c>
      <c r="AH199" s="14"/>
      <c r="AI199" s="14">
        <f t="shared" si="33"/>
        <v>0</v>
      </c>
      <c r="AJ199" s="14">
        <f t="shared" si="34"/>
        <v>0</v>
      </c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</row>
    <row r="200" spans="2:49" s="139" customFormat="1" ht="13.8" outlineLevel="1">
      <c r="B200" s="1492" t="s">
        <v>2853</v>
      </c>
      <c r="C200" s="1230" t="s">
        <v>2854</v>
      </c>
      <c r="D200" s="443" t="s">
        <v>317</v>
      </c>
      <c r="E200" s="1494" t="s">
        <v>3576</v>
      </c>
      <c r="F200" s="1496">
        <v>44755</v>
      </c>
      <c r="G200" s="10" t="s">
        <v>8</v>
      </c>
      <c r="H200" s="362" t="s">
        <v>716</v>
      </c>
      <c r="I200" s="285">
        <v>10</v>
      </c>
      <c r="J200" s="285">
        <v>130</v>
      </c>
      <c r="K200" s="483">
        <v>0</v>
      </c>
      <c r="L200" s="295" t="s">
        <v>268</v>
      </c>
      <c r="M200" s="295" t="s">
        <v>268</v>
      </c>
      <c r="N200" s="295" t="s">
        <v>268</v>
      </c>
      <c r="O200" s="295" t="s">
        <v>268</v>
      </c>
      <c r="P200" s="295" t="s">
        <v>269</v>
      </c>
      <c r="Q200" s="295" t="s">
        <v>268</v>
      </c>
      <c r="R200" s="1503" t="s">
        <v>2855</v>
      </c>
      <c r="S200" s="14"/>
      <c r="T200" s="14">
        <f t="shared" si="22"/>
        <v>0</v>
      </c>
      <c r="U200" s="13"/>
      <c r="V200" s="123"/>
      <c r="W200" s="14"/>
      <c r="X200" s="14">
        <f t="shared" si="32"/>
        <v>0</v>
      </c>
      <c r="Z200" s="14"/>
      <c r="AA200" s="14">
        <f t="shared" si="24"/>
        <v>0</v>
      </c>
      <c r="AB200" s="14"/>
      <c r="AC200" s="14">
        <f t="shared" si="25"/>
        <v>0</v>
      </c>
      <c r="AD200" s="14"/>
      <c r="AE200" s="14"/>
      <c r="AF200" s="178">
        <v>0</v>
      </c>
      <c r="AG200" s="14">
        <f t="shared" si="26"/>
        <v>0</v>
      </c>
      <c r="AH200" s="14"/>
      <c r="AI200" s="14">
        <f t="shared" si="33"/>
        <v>0</v>
      </c>
      <c r="AJ200" s="14">
        <f t="shared" si="34"/>
        <v>0</v>
      </c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</row>
    <row r="201" spans="2:49" s="139" customFormat="1" ht="13.8" outlineLevel="1">
      <c r="B201" s="1498"/>
      <c r="C201" s="1231"/>
      <c r="D201" s="443" t="s">
        <v>371</v>
      </c>
      <c r="E201" s="1499"/>
      <c r="F201" s="1500"/>
      <c r="G201" s="10" t="s">
        <v>8</v>
      </c>
      <c r="H201" s="362" t="s">
        <v>716</v>
      </c>
      <c r="I201" s="285">
        <v>5</v>
      </c>
      <c r="J201" s="285">
        <v>5</v>
      </c>
      <c r="K201" s="483">
        <v>0</v>
      </c>
      <c r="L201" s="295" t="s">
        <v>268</v>
      </c>
      <c r="M201" s="295" t="s">
        <v>268</v>
      </c>
      <c r="N201" s="295" t="s">
        <v>268</v>
      </c>
      <c r="O201" s="295" t="s">
        <v>268</v>
      </c>
      <c r="P201" s="295" t="s">
        <v>269</v>
      </c>
      <c r="Q201" s="295" t="s">
        <v>268</v>
      </c>
      <c r="R201" s="1504"/>
      <c r="S201" s="14"/>
      <c r="T201" s="14">
        <f t="shared" si="22"/>
        <v>0</v>
      </c>
      <c r="U201" s="13"/>
      <c r="V201" s="123"/>
      <c r="W201" s="14"/>
      <c r="X201" s="14">
        <f t="shared" si="32"/>
        <v>0</v>
      </c>
      <c r="Z201" s="14"/>
      <c r="AA201" s="14">
        <f t="shared" si="24"/>
        <v>0</v>
      </c>
      <c r="AB201" s="14"/>
      <c r="AC201" s="14">
        <f t="shared" si="25"/>
        <v>0</v>
      </c>
      <c r="AD201" s="14"/>
      <c r="AE201" s="14"/>
      <c r="AF201" s="178">
        <v>0</v>
      </c>
      <c r="AG201" s="14">
        <f t="shared" si="26"/>
        <v>0</v>
      </c>
      <c r="AH201" s="14"/>
      <c r="AI201" s="14">
        <f t="shared" si="33"/>
        <v>0</v>
      </c>
      <c r="AJ201" s="14">
        <f t="shared" si="34"/>
        <v>0</v>
      </c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</row>
    <row r="202" spans="2:49" s="139" customFormat="1" ht="13.8" outlineLevel="1">
      <c r="B202" s="1498"/>
      <c r="C202" s="1231"/>
      <c r="D202" s="443" t="s">
        <v>355</v>
      </c>
      <c r="E202" s="1499"/>
      <c r="F202" s="1500"/>
      <c r="G202" s="10" t="s">
        <v>8</v>
      </c>
      <c r="H202" s="362" t="s">
        <v>716</v>
      </c>
      <c r="I202" s="285">
        <v>10</v>
      </c>
      <c r="J202" s="285">
        <v>10</v>
      </c>
      <c r="K202" s="483">
        <v>0</v>
      </c>
      <c r="L202" s="295" t="s">
        <v>268</v>
      </c>
      <c r="M202" s="295" t="s">
        <v>268</v>
      </c>
      <c r="N202" s="295" t="s">
        <v>268</v>
      </c>
      <c r="O202" s="295" t="s">
        <v>268</v>
      </c>
      <c r="P202" s="295" t="s">
        <v>269</v>
      </c>
      <c r="Q202" s="295" t="s">
        <v>268</v>
      </c>
      <c r="R202" s="1504"/>
      <c r="S202" s="14"/>
      <c r="T202" s="14">
        <f t="shared" si="22"/>
        <v>0</v>
      </c>
      <c r="U202" s="13"/>
      <c r="V202" s="123"/>
      <c r="W202" s="14"/>
      <c r="X202" s="14">
        <f t="shared" si="32"/>
        <v>0</v>
      </c>
      <c r="Z202" s="14"/>
      <c r="AA202" s="14">
        <f t="shared" si="24"/>
        <v>0</v>
      </c>
      <c r="AB202" s="14"/>
      <c r="AC202" s="14">
        <f t="shared" si="25"/>
        <v>0</v>
      </c>
      <c r="AD202" s="14"/>
      <c r="AE202" s="14"/>
      <c r="AF202" s="178">
        <v>0</v>
      </c>
      <c r="AG202" s="14">
        <f t="shared" si="26"/>
        <v>0</v>
      </c>
      <c r="AH202" s="14"/>
      <c r="AI202" s="14">
        <f t="shared" si="33"/>
        <v>0</v>
      </c>
      <c r="AJ202" s="14">
        <f t="shared" si="34"/>
        <v>0</v>
      </c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</row>
    <row r="203" spans="2:49" s="139" customFormat="1" ht="13.8" outlineLevel="1">
      <c r="B203" s="1498"/>
      <c r="C203" s="1231"/>
      <c r="D203" s="443" t="s">
        <v>356</v>
      </c>
      <c r="E203" s="1499"/>
      <c r="F203" s="1500"/>
      <c r="G203" s="10" t="s">
        <v>8</v>
      </c>
      <c r="H203" s="362" t="s">
        <v>716</v>
      </c>
      <c r="I203" s="285">
        <v>60</v>
      </c>
      <c r="J203" s="285">
        <v>60</v>
      </c>
      <c r="K203" s="483">
        <v>0</v>
      </c>
      <c r="L203" s="295" t="s">
        <v>268</v>
      </c>
      <c r="M203" s="295" t="s">
        <v>268</v>
      </c>
      <c r="N203" s="295" t="s">
        <v>268</v>
      </c>
      <c r="O203" s="295" t="s">
        <v>268</v>
      </c>
      <c r="P203" s="295" t="s">
        <v>269</v>
      </c>
      <c r="Q203" s="295" t="s">
        <v>268</v>
      </c>
      <c r="R203" s="1504"/>
      <c r="S203" s="14"/>
      <c r="T203" s="14">
        <f t="shared" si="22"/>
        <v>0</v>
      </c>
      <c r="U203" s="13"/>
      <c r="V203" s="123"/>
      <c r="W203" s="14"/>
      <c r="X203" s="14">
        <f t="shared" si="32"/>
        <v>0</v>
      </c>
      <c r="Z203" s="14"/>
      <c r="AA203" s="14">
        <f t="shared" si="24"/>
        <v>0</v>
      </c>
      <c r="AB203" s="14"/>
      <c r="AC203" s="14">
        <f t="shared" si="25"/>
        <v>0</v>
      </c>
      <c r="AD203" s="14"/>
      <c r="AE203" s="14"/>
      <c r="AF203" s="178">
        <v>0</v>
      </c>
      <c r="AG203" s="14">
        <f t="shared" si="26"/>
        <v>0</v>
      </c>
      <c r="AH203" s="14"/>
      <c r="AI203" s="14">
        <f t="shared" si="33"/>
        <v>0</v>
      </c>
      <c r="AJ203" s="14">
        <f t="shared" si="34"/>
        <v>0</v>
      </c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</row>
    <row r="204" spans="2:49" s="139" customFormat="1" ht="13.8" outlineLevel="1">
      <c r="B204" s="1493"/>
      <c r="C204" s="1231"/>
      <c r="D204" s="443" t="s">
        <v>357</v>
      </c>
      <c r="E204" s="1495"/>
      <c r="F204" s="1497"/>
      <c r="G204" s="10" t="s">
        <v>8</v>
      </c>
      <c r="H204" s="362" t="s">
        <v>716</v>
      </c>
      <c r="I204" s="285">
        <v>90</v>
      </c>
      <c r="J204" s="285">
        <v>90</v>
      </c>
      <c r="K204" s="483">
        <v>0</v>
      </c>
      <c r="L204" s="295" t="s">
        <v>268</v>
      </c>
      <c r="M204" s="295" t="s">
        <v>268</v>
      </c>
      <c r="N204" s="295" t="s">
        <v>268</v>
      </c>
      <c r="O204" s="295" t="s">
        <v>268</v>
      </c>
      <c r="P204" s="295" t="s">
        <v>269</v>
      </c>
      <c r="Q204" s="295" t="s">
        <v>268</v>
      </c>
      <c r="R204" s="1505"/>
      <c r="S204" s="14"/>
      <c r="T204" s="14">
        <f t="shared" si="22"/>
        <v>0</v>
      </c>
      <c r="U204" s="13"/>
      <c r="V204" s="123"/>
      <c r="W204" s="14"/>
      <c r="X204" s="14">
        <f t="shared" si="32"/>
        <v>0</v>
      </c>
      <c r="Z204" s="14"/>
      <c r="AA204" s="14">
        <f t="shared" si="24"/>
        <v>0</v>
      </c>
      <c r="AB204" s="14"/>
      <c r="AC204" s="14">
        <f t="shared" si="25"/>
        <v>0</v>
      </c>
      <c r="AD204" s="14"/>
      <c r="AE204" s="14"/>
      <c r="AF204" s="178">
        <v>0</v>
      </c>
      <c r="AG204" s="14">
        <f t="shared" si="26"/>
        <v>0</v>
      </c>
      <c r="AH204" s="14"/>
      <c r="AI204" s="14">
        <f t="shared" si="33"/>
        <v>0</v>
      </c>
      <c r="AJ204" s="14">
        <f t="shared" si="34"/>
        <v>0</v>
      </c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</row>
    <row r="205" spans="2:49" s="139" customFormat="1" ht="13.05" customHeight="1" outlineLevel="1">
      <c r="B205" s="1045" t="s">
        <v>2856</v>
      </c>
      <c r="C205" s="1224" t="s">
        <v>1984</v>
      </c>
      <c r="D205" s="444" t="s">
        <v>1985</v>
      </c>
      <c r="E205" s="1045" t="s">
        <v>3862</v>
      </c>
      <c r="F205" s="1298">
        <v>44783</v>
      </c>
      <c r="G205" s="10" t="s">
        <v>8</v>
      </c>
      <c r="H205" s="362" t="s">
        <v>717</v>
      </c>
      <c r="I205" s="285">
        <v>5</v>
      </c>
      <c r="J205" s="285">
        <v>5</v>
      </c>
      <c r="K205" s="483">
        <v>0</v>
      </c>
      <c r="L205" s="295" t="s">
        <v>268</v>
      </c>
      <c r="M205" s="295" t="s">
        <v>268</v>
      </c>
      <c r="N205" s="295" t="s">
        <v>268</v>
      </c>
      <c r="O205" s="295" t="s">
        <v>268</v>
      </c>
      <c r="P205" s="295" t="s">
        <v>269</v>
      </c>
      <c r="Q205" s="295" t="s">
        <v>268</v>
      </c>
      <c r="R205" s="1478" t="s">
        <v>2855</v>
      </c>
      <c r="S205" s="14"/>
      <c r="T205" s="14">
        <f t="shared" si="22"/>
        <v>0</v>
      </c>
      <c r="U205" s="13"/>
      <c r="V205" s="123"/>
      <c r="W205" s="14"/>
      <c r="X205" s="14">
        <f t="shared" si="32"/>
        <v>0</v>
      </c>
      <c r="Z205" s="14"/>
      <c r="AA205" s="14">
        <f t="shared" si="24"/>
        <v>0</v>
      </c>
      <c r="AB205" s="14"/>
      <c r="AC205" s="14">
        <f t="shared" si="25"/>
        <v>0</v>
      </c>
      <c r="AD205" s="14"/>
      <c r="AE205" s="14"/>
      <c r="AF205" s="178">
        <v>0</v>
      </c>
      <c r="AG205" s="14">
        <f t="shared" si="26"/>
        <v>0</v>
      </c>
      <c r="AH205" s="14"/>
      <c r="AI205" s="14">
        <f t="shared" si="33"/>
        <v>0</v>
      </c>
      <c r="AJ205" s="14">
        <f t="shared" si="34"/>
        <v>0</v>
      </c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</row>
    <row r="206" spans="2:49" s="139" customFormat="1" ht="13.8" outlineLevel="1">
      <c r="B206" s="1092"/>
      <c r="C206" s="1228"/>
      <c r="D206" s="444" t="s">
        <v>1986</v>
      </c>
      <c r="E206" s="1092"/>
      <c r="F206" s="1299"/>
      <c r="G206" s="10" t="s">
        <v>8</v>
      </c>
      <c r="H206" s="362" t="s">
        <v>717</v>
      </c>
      <c r="I206" s="285">
        <v>60</v>
      </c>
      <c r="J206" s="285">
        <v>120</v>
      </c>
      <c r="K206" s="483">
        <v>0</v>
      </c>
      <c r="L206" s="295" t="s">
        <v>268</v>
      </c>
      <c r="M206" s="295" t="s">
        <v>268</v>
      </c>
      <c r="N206" s="295" t="s">
        <v>268</v>
      </c>
      <c r="O206" s="295" t="s">
        <v>268</v>
      </c>
      <c r="P206" s="295" t="s">
        <v>269</v>
      </c>
      <c r="Q206" s="295" t="s">
        <v>268</v>
      </c>
      <c r="R206" s="1506"/>
      <c r="S206" s="14"/>
      <c r="T206" s="14">
        <f t="shared" si="22"/>
        <v>0</v>
      </c>
      <c r="U206" s="13"/>
      <c r="V206" s="123"/>
      <c r="W206" s="14"/>
      <c r="X206" s="14">
        <f>T206*W206</f>
        <v>0</v>
      </c>
      <c r="Z206" s="14"/>
      <c r="AA206" s="14">
        <f t="shared" si="24"/>
        <v>0</v>
      </c>
      <c r="AB206" s="14"/>
      <c r="AC206" s="14">
        <f t="shared" si="25"/>
        <v>0</v>
      </c>
      <c r="AD206" s="14"/>
      <c r="AE206" s="14"/>
      <c r="AF206" s="178">
        <v>0</v>
      </c>
      <c r="AG206" s="14">
        <f t="shared" si="26"/>
        <v>0</v>
      </c>
      <c r="AH206" s="14"/>
      <c r="AI206" s="14">
        <f>COUNTIF(AK206:AT206,"V")</f>
        <v>0</v>
      </c>
      <c r="AJ206" s="14">
        <f>X206-AA206-AC206-AG206</f>
        <v>0</v>
      </c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</row>
    <row r="207" spans="2:49" s="139" customFormat="1" ht="13.8" outlineLevel="1">
      <c r="B207" s="1046"/>
      <c r="C207" s="1225"/>
      <c r="D207" s="645" t="s">
        <v>3863</v>
      </c>
      <c r="E207" s="1046"/>
      <c r="F207" s="1300"/>
      <c r="G207" s="10" t="s">
        <v>8</v>
      </c>
      <c r="H207" s="362" t="s">
        <v>717</v>
      </c>
      <c r="I207" s="285">
        <v>30</v>
      </c>
      <c r="J207" s="285">
        <v>30</v>
      </c>
      <c r="K207" s="483">
        <v>0</v>
      </c>
      <c r="L207" s="865"/>
      <c r="M207" s="865"/>
      <c r="N207" s="865"/>
      <c r="O207" s="865"/>
      <c r="P207" s="865"/>
      <c r="Q207" s="865"/>
      <c r="R207" s="850"/>
      <c r="S207" s="14"/>
      <c r="T207" s="14">
        <f t="shared" si="22"/>
        <v>0</v>
      </c>
      <c r="U207" s="13"/>
      <c r="V207" s="123"/>
      <c r="W207" s="14"/>
      <c r="X207" s="14">
        <f>T207*W207</f>
        <v>0</v>
      </c>
      <c r="Z207" s="14"/>
      <c r="AA207" s="14">
        <f t="shared" si="24"/>
        <v>0</v>
      </c>
      <c r="AB207" s="14"/>
      <c r="AC207" s="14">
        <f t="shared" si="25"/>
        <v>0</v>
      </c>
      <c r="AD207" s="14"/>
      <c r="AE207" s="14"/>
      <c r="AF207" s="178">
        <v>0</v>
      </c>
      <c r="AG207" s="14">
        <f t="shared" ref="AG207" si="35">IFERROR(COUNTIF(AK207:AZ207, "S")*I207*AF207,0)</f>
        <v>0</v>
      </c>
      <c r="AH207" s="14"/>
      <c r="AI207" s="14">
        <f>COUNTIF(AK207:AT207,"V")</f>
        <v>0</v>
      </c>
      <c r="AJ207" s="14">
        <f>X207-AA207-AC207-AG207</f>
        <v>0</v>
      </c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</row>
    <row r="208" spans="2:49" s="139" customFormat="1" ht="13.8" outlineLevel="1">
      <c r="B208" s="1492" t="s">
        <v>2857</v>
      </c>
      <c r="C208" s="1224" t="s">
        <v>1987</v>
      </c>
      <c r="D208" s="443" t="s">
        <v>317</v>
      </c>
      <c r="E208" s="1494" t="s">
        <v>2519</v>
      </c>
      <c r="F208" s="1496">
        <v>44725</v>
      </c>
      <c r="G208" s="10" t="s">
        <v>8</v>
      </c>
      <c r="H208" s="362" t="s">
        <v>2858</v>
      </c>
      <c r="I208" s="285">
        <v>5</v>
      </c>
      <c r="J208" s="649">
        <v>0</v>
      </c>
      <c r="K208" s="483">
        <v>0</v>
      </c>
      <c r="L208" s="290" t="s">
        <v>268</v>
      </c>
      <c r="M208" s="290" t="s">
        <v>268</v>
      </c>
      <c r="N208" s="289" t="s">
        <v>269</v>
      </c>
      <c r="O208" s="290" t="s">
        <v>268</v>
      </c>
      <c r="P208" s="289" t="s">
        <v>269</v>
      </c>
      <c r="Q208" s="290" t="s">
        <v>268</v>
      </c>
      <c r="R208" s="1501" t="s">
        <v>1120</v>
      </c>
      <c r="S208" s="14"/>
      <c r="T208" s="14">
        <f t="shared" si="22"/>
        <v>0</v>
      </c>
      <c r="U208" s="13"/>
      <c r="V208" s="123"/>
      <c r="W208" s="14"/>
      <c r="X208" s="14">
        <f>T208*W208</f>
        <v>0</v>
      </c>
      <c r="Z208" s="14"/>
      <c r="AA208" s="14">
        <f t="shared" si="24"/>
        <v>0</v>
      </c>
      <c r="AB208" s="14"/>
      <c r="AC208" s="14">
        <f t="shared" si="25"/>
        <v>0</v>
      </c>
      <c r="AD208" s="14"/>
      <c r="AE208" s="14"/>
      <c r="AF208" s="178">
        <v>0</v>
      </c>
      <c r="AG208" s="14">
        <f t="shared" si="26"/>
        <v>0</v>
      </c>
      <c r="AH208" s="14"/>
      <c r="AI208" s="14">
        <f>COUNTIF(AK208:AT208,"V")</f>
        <v>0</v>
      </c>
      <c r="AJ208" s="14">
        <f>X208-AA208-AC208-AG208</f>
        <v>0</v>
      </c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</row>
    <row r="209" spans="2:49" s="139" customFormat="1" ht="13.8" outlineLevel="1">
      <c r="B209" s="1498"/>
      <c r="C209" s="1228"/>
      <c r="D209" s="318" t="s">
        <v>372</v>
      </c>
      <c r="E209" s="1499"/>
      <c r="F209" s="1500"/>
      <c r="G209" s="10" t="s">
        <v>8</v>
      </c>
      <c r="H209" s="362" t="s">
        <v>2858</v>
      </c>
      <c r="I209" s="285">
        <v>10</v>
      </c>
      <c r="J209" s="649">
        <v>0</v>
      </c>
      <c r="K209" s="483">
        <v>0</v>
      </c>
      <c r="L209" s="290" t="s">
        <v>268</v>
      </c>
      <c r="M209" s="290" t="s">
        <v>268</v>
      </c>
      <c r="N209" s="289" t="s">
        <v>269</v>
      </c>
      <c r="O209" s="290" t="s">
        <v>268</v>
      </c>
      <c r="P209" s="289" t="s">
        <v>269</v>
      </c>
      <c r="Q209" s="290" t="s">
        <v>268</v>
      </c>
      <c r="R209" s="1502"/>
      <c r="S209" s="14"/>
      <c r="T209" s="14">
        <f t="shared" si="22"/>
        <v>0</v>
      </c>
      <c r="U209" s="13"/>
      <c r="V209" s="123"/>
      <c r="W209" s="14"/>
      <c r="X209" s="14">
        <f t="shared" ref="X209:X263" si="36">T209*W209</f>
        <v>0</v>
      </c>
      <c r="Z209" s="14"/>
      <c r="AA209" s="14">
        <f t="shared" si="24"/>
        <v>0</v>
      </c>
      <c r="AB209" s="14"/>
      <c r="AC209" s="14">
        <f t="shared" si="25"/>
        <v>0</v>
      </c>
      <c r="AD209" s="14"/>
      <c r="AE209" s="14"/>
      <c r="AF209" s="178">
        <v>0</v>
      </c>
      <c r="AG209" s="14">
        <f t="shared" si="26"/>
        <v>0</v>
      </c>
      <c r="AH209" s="14"/>
      <c r="AI209" s="14">
        <f t="shared" ref="AI209:AI263" si="37">COUNTIF(AK209:AT209,"V")</f>
        <v>0</v>
      </c>
      <c r="AJ209" s="14">
        <f t="shared" ref="AJ209:AJ263" si="38">X209-AA209-AC209-AG209</f>
        <v>0</v>
      </c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</row>
    <row r="210" spans="2:49" s="139" customFormat="1" ht="13.8" outlineLevel="1">
      <c r="B210" s="1498"/>
      <c r="C210" s="1228"/>
      <c r="D210" s="318" t="s">
        <v>1988</v>
      </c>
      <c r="E210" s="1499"/>
      <c r="F210" s="1500"/>
      <c r="G210" s="10" t="s">
        <v>8</v>
      </c>
      <c r="H210" s="362" t="s">
        <v>2858</v>
      </c>
      <c r="I210" s="285">
        <v>60</v>
      </c>
      <c r="J210" s="649">
        <v>1</v>
      </c>
      <c r="K210" s="483">
        <v>0</v>
      </c>
      <c r="L210" s="296" t="s">
        <v>268</v>
      </c>
      <c r="M210" s="296" t="s">
        <v>268</v>
      </c>
      <c r="N210" s="296" t="s">
        <v>268</v>
      </c>
      <c r="O210" s="296" t="s">
        <v>268</v>
      </c>
      <c r="P210" s="296" t="s">
        <v>268</v>
      </c>
      <c r="Q210" s="296" t="s">
        <v>268</v>
      </c>
      <c r="R210" s="1502"/>
      <c r="S210" s="14"/>
      <c r="T210" s="14">
        <f t="shared" si="22"/>
        <v>0</v>
      </c>
      <c r="U210" s="13"/>
      <c r="V210" s="123"/>
      <c r="W210" s="14"/>
      <c r="X210" s="14">
        <f t="shared" si="36"/>
        <v>0</v>
      </c>
      <c r="Z210" s="14"/>
      <c r="AA210" s="14">
        <f t="shared" si="24"/>
        <v>0</v>
      </c>
      <c r="AB210" s="14"/>
      <c r="AC210" s="14">
        <f t="shared" si="25"/>
        <v>0</v>
      </c>
      <c r="AD210" s="14"/>
      <c r="AE210" s="14"/>
      <c r="AF210" s="178">
        <v>0</v>
      </c>
      <c r="AG210" s="14">
        <f t="shared" si="26"/>
        <v>0</v>
      </c>
      <c r="AH210" s="14"/>
      <c r="AI210" s="14">
        <f t="shared" si="37"/>
        <v>0</v>
      </c>
      <c r="AJ210" s="14">
        <f t="shared" si="38"/>
        <v>0</v>
      </c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</row>
    <row r="211" spans="2:49" s="139" customFormat="1" ht="13.8" outlineLevel="1">
      <c r="B211" s="1498"/>
      <c r="C211" s="1228"/>
      <c r="D211" s="318" t="s">
        <v>1989</v>
      </c>
      <c r="E211" s="1499"/>
      <c r="F211" s="1500"/>
      <c r="G211" s="10" t="s">
        <v>8</v>
      </c>
      <c r="H211" s="362" t="s">
        <v>2858</v>
      </c>
      <c r="I211" s="285">
        <v>40</v>
      </c>
      <c r="J211" s="649">
        <v>0</v>
      </c>
      <c r="K211" s="483">
        <v>0</v>
      </c>
      <c r="L211" s="290" t="s">
        <v>268</v>
      </c>
      <c r="M211" s="290" t="s">
        <v>268</v>
      </c>
      <c r="N211" s="290" t="s">
        <v>268</v>
      </c>
      <c r="O211" s="290" t="s">
        <v>268</v>
      </c>
      <c r="P211" s="290" t="s">
        <v>268</v>
      </c>
      <c r="Q211" s="290" t="s">
        <v>268</v>
      </c>
      <c r="R211" s="1502"/>
      <c r="S211" s="14"/>
      <c r="T211" s="14">
        <f t="shared" si="22"/>
        <v>0</v>
      </c>
      <c r="U211" s="13"/>
      <c r="V211" s="123"/>
      <c r="W211" s="14"/>
      <c r="X211" s="14">
        <f t="shared" si="36"/>
        <v>0</v>
      </c>
      <c r="Z211" s="14"/>
      <c r="AA211" s="14">
        <f t="shared" si="24"/>
        <v>0</v>
      </c>
      <c r="AB211" s="14"/>
      <c r="AC211" s="14">
        <f t="shared" si="25"/>
        <v>0</v>
      </c>
      <c r="AD211" s="14"/>
      <c r="AE211" s="14"/>
      <c r="AF211" s="178">
        <v>0</v>
      </c>
      <c r="AG211" s="14">
        <f t="shared" si="26"/>
        <v>0</v>
      </c>
      <c r="AH211" s="14"/>
      <c r="AI211" s="14">
        <f t="shared" si="37"/>
        <v>0</v>
      </c>
      <c r="AJ211" s="14">
        <f t="shared" si="38"/>
        <v>0</v>
      </c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</row>
    <row r="212" spans="2:49" s="139" customFormat="1" ht="13.8" outlineLevel="1">
      <c r="B212" s="1498"/>
      <c r="C212" s="1228"/>
      <c r="D212" s="318" t="s">
        <v>1990</v>
      </c>
      <c r="E212" s="1499"/>
      <c r="F212" s="1500"/>
      <c r="G212" s="10" t="s">
        <v>8</v>
      </c>
      <c r="H212" s="362" t="s">
        <v>2858</v>
      </c>
      <c r="I212" s="285">
        <v>30</v>
      </c>
      <c r="J212" s="649">
        <v>0</v>
      </c>
      <c r="K212" s="483">
        <v>0</v>
      </c>
      <c r="L212" s="290" t="s">
        <v>268</v>
      </c>
      <c r="M212" s="290" t="s">
        <v>268</v>
      </c>
      <c r="N212" s="289" t="s">
        <v>269</v>
      </c>
      <c r="O212" s="290" t="s">
        <v>268</v>
      </c>
      <c r="P212" s="289" t="s">
        <v>269</v>
      </c>
      <c r="Q212" s="290" t="s">
        <v>268</v>
      </c>
      <c r="R212" s="1502"/>
      <c r="S212" s="14"/>
      <c r="T212" s="14">
        <f t="shared" si="22"/>
        <v>0</v>
      </c>
      <c r="U212" s="13"/>
      <c r="V212" s="123"/>
      <c r="W212" s="14"/>
      <c r="X212" s="14">
        <f t="shared" si="36"/>
        <v>0</v>
      </c>
      <c r="Z212" s="14"/>
      <c r="AA212" s="14">
        <f t="shared" si="24"/>
        <v>0</v>
      </c>
      <c r="AB212" s="14"/>
      <c r="AC212" s="14">
        <f t="shared" si="25"/>
        <v>0</v>
      </c>
      <c r="AD212" s="14"/>
      <c r="AE212" s="14"/>
      <c r="AF212" s="178">
        <v>0</v>
      </c>
      <c r="AG212" s="14">
        <f t="shared" si="26"/>
        <v>0</v>
      </c>
      <c r="AH212" s="14"/>
      <c r="AI212" s="14">
        <f t="shared" si="37"/>
        <v>0</v>
      </c>
      <c r="AJ212" s="14">
        <f t="shared" si="38"/>
        <v>0</v>
      </c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</row>
    <row r="213" spans="2:49" s="139" customFormat="1" ht="13.8" outlineLevel="1">
      <c r="B213" s="1498"/>
      <c r="C213" s="1228"/>
      <c r="D213" s="318" t="s">
        <v>1991</v>
      </c>
      <c r="E213" s="1499"/>
      <c r="F213" s="1500"/>
      <c r="G213" s="10" t="s">
        <v>8</v>
      </c>
      <c r="H213" s="362" t="s">
        <v>2858</v>
      </c>
      <c r="I213" s="285">
        <v>100</v>
      </c>
      <c r="J213" s="649">
        <v>1</v>
      </c>
      <c r="K213" s="483">
        <v>0</v>
      </c>
      <c r="L213" s="290" t="s">
        <v>268</v>
      </c>
      <c r="M213" s="290" t="s">
        <v>268</v>
      </c>
      <c r="N213" s="289" t="s">
        <v>269</v>
      </c>
      <c r="O213" s="290" t="s">
        <v>268</v>
      </c>
      <c r="P213" s="289" t="s">
        <v>269</v>
      </c>
      <c r="Q213" s="290" t="s">
        <v>268</v>
      </c>
      <c r="R213" s="1502"/>
      <c r="S213" s="14"/>
      <c r="T213" s="14">
        <f t="shared" si="22"/>
        <v>0</v>
      </c>
      <c r="U213" s="13"/>
      <c r="V213" s="123"/>
      <c r="W213" s="14"/>
      <c r="X213" s="14">
        <f t="shared" si="36"/>
        <v>0</v>
      </c>
      <c r="Z213" s="14"/>
      <c r="AA213" s="14">
        <f t="shared" si="24"/>
        <v>0</v>
      </c>
      <c r="AB213" s="14"/>
      <c r="AC213" s="14">
        <f t="shared" si="25"/>
        <v>0</v>
      </c>
      <c r="AD213" s="14"/>
      <c r="AE213" s="14"/>
      <c r="AF213" s="178">
        <v>0</v>
      </c>
      <c r="AG213" s="14">
        <f t="shared" si="26"/>
        <v>0</v>
      </c>
      <c r="AH213" s="14"/>
      <c r="AI213" s="14">
        <f t="shared" si="37"/>
        <v>0</v>
      </c>
      <c r="AJ213" s="14">
        <f t="shared" si="38"/>
        <v>0</v>
      </c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</row>
    <row r="214" spans="2:49" s="139" customFormat="1" ht="13.8" outlineLevel="1">
      <c r="B214" s="1493"/>
      <c r="C214" s="1225"/>
      <c r="D214" s="318" t="s">
        <v>1992</v>
      </c>
      <c r="E214" s="1495"/>
      <c r="F214" s="1497"/>
      <c r="G214" s="10" t="s">
        <v>8</v>
      </c>
      <c r="H214" s="362" t="s">
        <v>2858</v>
      </c>
      <c r="I214" s="285">
        <v>30</v>
      </c>
      <c r="J214" s="649">
        <v>0</v>
      </c>
      <c r="K214" s="483">
        <v>0</v>
      </c>
      <c r="L214" s="290" t="s">
        <v>268</v>
      </c>
      <c r="M214" s="290" t="s">
        <v>268</v>
      </c>
      <c r="N214" s="290" t="s">
        <v>268</v>
      </c>
      <c r="O214" s="290" t="s">
        <v>268</v>
      </c>
      <c r="P214" s="290" t="s">
        <v>268</v>
      </c>
      <c r="Q214" s="290" t="s">
        <v>268</v>
      </c>
      <c r="R214" s="1502"/>
      <c r="S214" s="14"/>
      <c r="T214" s="14">
        <f t="shared" si="22"/>
        <v>0</v>
      </c>
      <c r="U214" s="13"/>
      <c r="V214" s="123"/>
      <c r="W214" s="14"/>
      <c r="X214" s="14">
        <f t="shared" si="36"/>
        <v>0</v>
      </c>
      <c r="Z214" s="14"/>
      <c r="AA214" s="14">
        <f t="shared" si="24"/>
        <v>0</v>
      </c>
      <c r="AB214" s="14"/>
      <c r="AC214" s="14">
        <f t="shared" si="25"/>
        <v>0</v>
      </c>
      <c r="AD214" s="14"/>
      <c r="AE214" s="14"/>
      <c r="AF214" s="178">
        <v>0</v>
      </c>
      <c r="AG214" s="14">
        <f t="shared" si="26"/>
        <v>0</v>
      </c>
      <c r="AH214" s="14"/>
      <c r="AI214" s="14">
        <f t="shared" si="37"/>
        <v>0</v>
      </c>
      <c r="AJ214" s="14">
        <f t="shared" si="38"/>
        <v>0</v>
      </c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</row>
    <row r="215" spans="2:49" s="139" customFormat="1" ht="13.8" outlineLevel="1">
      <c r="B215" s="1492" t="s">
        <v>2859</v>
      </c>
      <c r="C215" s="1224" t="s">
        <v>1993</v>
      </c>
      <c r="D215" s="318" t="s">
        <v>317</v>
      </c>
      <c r="E215" s="1494" t="s">
        <v>2519</v>
      </c>
      <c r="F215" s="1496">
        <v>44725</v>
      </c>
      <c r="G215" s="10" t="s">
        <v>8</v>
      </c>
      <c r="H215" s="362" t="s">
        <v>2858</v>
      </c>
      <c r="I215" s="285">
        <v>5</v>
      </c>
      <c r="J215" s="649">
        <v>0</v>
      </c>
      <c r="K215" s="483">
        <v>0</v>
      </c>
      <c r="L215" s="290" t="s">
        <v>268</v>
      </c>
      <c r="M215" s="290" t="s">
        <v>268</v>
      </c>
      <c r="N215" s="290" t="s">
        <v>268</v>
      </c>
      <c r="O215" s="290" t="s">
        <v>268</v>
      </c>
      <c r="P215" s="290" t="s">
        <v>268</v>
      </c>
      <c r="Q215" s="290" t="s">
        <v>268</v>
      </c>
      <c r="R215" s="1502"/>
      <c r="S215" s="14"/>
      <c r="T215" s="14">
        <f t="shared" si="22"/>
        <v>0</v>
      </c>
      <c r="U215" s="13"/>
      <c r="V215" s="123"/>
      <c r="W215" s="14"/>
      <c r="X215" s="14">
        <f t="shared" si="36"/>
        <v>0</v>
      </c>
      <c r="Z215" s="14"/>
      <c r="AA215" s="14">
        <f t="shared" si="24"/>
        <v>0</v>
      </c>
      <c r="AB215" s="14"/>
      <c r="AC215" s="14">
        <f t="shared" si="25"/>
        <v>0</v>
      </c>
      <c r="AD215" s="14"/>
      <c r="AE215" s="14"/>
      <c r="AF215" s="178">
        <v>0</v>
      </c>
      <c r="AG215" s="14">
        <f t="shared" si="26"/>
        <v>0</v>
      </c>
      <c r="AH215" s="14"/>
      <c r="AI215" s="14">
        <f t="shared" si="37"/>
        <v>0</v>
      </c>
      <c r="AJ215" s="14">
        <f t="shared" si="38"/>
        <v>0</v>
      </c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</row>
    <row r="216" spans="2:49" s="139" customFormat="1" ht="13.8" outlineLevel="1">
      <c r="B216" s="1498"/>
      <c r="C216" s="1228"/>
      <c r="D216" s="318" t="s">
        <v>1994</v>
      </c>
      <c r="E216" s="1499"/>
      <c r="F216" s="1500"/>
      <c r="G216" s="10" t="s">
        <v>8</v>
      </c>
      <c r="H216" s="362" t="s">
        <v>2858</v>
      </c>
      <c r="I216" s="285">
        <v>30</v>
      </c>
      <c r="J216" s="649">
        <v>0</v>
      </c>
      <c r="K216" s="483">
        <v>0</v>
      </c>
      <c r="L216" s="290" t="s">
        <v>268</v>
      </c>
      <c r="M216" s="290" t="s">
        <v>268</v>
      </c>
      <c r="N216" s="290" t="s">
        <v>268</v>
      </c>
      <c r="O216" s="290" t="s">
        <v>268</v>
      </c>
      <c r="P216" s="290" t="s">
        <v>268</v>
      </c>
      <c r="Q216" s="290" t="s">
        <v>268</v>
      </c>
      <c r="R216" s="1501" t="s">
        <v>2860</v>
      </c>
      <c r="S216" s="14"/>
      <c r="T216" s="14">
        <f t="shared" si="22"/>
        <v>0</v>
      </c>
      <c r="U216" s="13"/>
      <c r="V216" s="123"/>
      <c r="W216" s="14"/>
      <c r="X216" s="14">
        <f t="shared" si="36"/>
        <v>0</v>
      </c>
      <c r="Z216" s="14"/>
      <c r="AA216" s="14">
        <f t="shared" si="24"/>
        <v>0</v>
      </c>
      <c r="AB216" s="14"/>
      <c r="AC216" s="14">
        <f t="shared" si="25"/>
        <v>0</v>
      </c>
      <c r="AD216" s="14"/>
      <c r="AE216" s="14"/>
      <c r="AF216" s="178">
        <v>0</v>
      </c>
      <c r="AG216" s="14">
        <f t="shared" si="26"/>
        <v>0</v>
      </c>
      <c r="AH216" s="14"/>
      <c r="AI216" s="14">
        <f t="shared" si="37"/>
        <v>0</v>
      </c>
      <c r="AJ216" s="14">
        <f t="shared" si="38"/>
        <v>0</v>
      </c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</row>
    <row r="217" spans="2:49" s="139" customFormat="1" ht="13.8" outlineLevel="1">
      <c r="B217" s="1493"/>
      <c r="C217" s="1225"/>
      <c r="D217" s="318" t="s">
        <v>1995</v>
      </c>
      <c r="E217" s="1495"/>
      <c r="F217" s="1497"/>
      <c r="G217" s="10" t="s">
        <v>8</v>
      </c>
      <c r="H217" s="362" t="s">
        <v>2858</v>
      </c>
      <c r="I217" s="285">
        <v>15</v>
      </c>
      <c r="J217" s="649">
        <v>0</v>
      </c>
      <c r="K217" s="483">
        <v>0</v>
      </c>
      <c r="L217" s="290" t="s">
        <v>268</v>
      </c>
      <c r="M217" s="290" t="s">
        <v>268</v>
      </c>
      <c r="N217" s="290" t="s">
        <v>268</v>
      </c>
      <c r="O217" s="290" t="s">
        <v>268</v>
      </c>
      <c r="P217" s="290" t="s">
        <v>268</v>
      </c>
      <c r="Q217" s="290" t="s">
        <v>268</v>
      </c>
      <c r="R217" s="1502"/>
      <c r="S217" s="14"/>
      <c r="T217" s="14">
        <f t="shared" si="22"/>
        <v>0</v>
      </c>
      <c r="U217" s="13"/>
      <c r="V217" s="123"/>
      <c r="W217" s="14"/>
      <c r="X217" s="14">
        <f t="shared" si="36"/>
        <v>0</v>
      </c>
      <c r="Z217" s="14"/>
      <c r="AA217" s="14">
        <f t="shared" si="24"/>
        <v>0</v>
      </c>
      <c r="AB217" s="14"/>
      <c r="AC217" s="14">
        <f t="shared" si="25"/>
        <v>0</v>
      </c>
      <c r="AD217" s="14"/>
      <c r="AE217" s="14"/>
      <c r="AF217" s="178">
        <v>0</v>
      </c>
      <c r="AG217" s="14">
        <f t="shared" si="26"/>
        <v>0</v>
      </c>
      <c r="AH217" s="14"/>
      <c r="AI217" s="14">
        <f t="shared" si="37"/>
        <v>0</v>
      </c>
      <c r="AJ217" s="14">
        <f t="shared" si="38"/>
        <v>0</v>
      </c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</row>
    <row r="218" spans="2:49" s="139" customFormat="1" ht="13.8" outlineLevel="1">
      <c r="B218" s="1492" t="s">
        <v>2861</v>
      </c>
      <c r="C218" s="1224" t="s">
        <v>1996</v>
      </c>
      <c r="D218" s="318" t="s">
        <v>317</v>
      </c>
      <c r="E218" s="1494" t="s">
        <v>2519</v>
      </c>
      <c r="F218" s="1496">
        <v>44725</v>
      </c>
      <c r="G218" s="10" t="s">
        <v>8</v>
      </c>
      <c r="H218" s="362" t="s">
        <v>2858</v>
      </c>
      <c r="I218" s="285">
        <v>5</v>
      </c>
      <c r="J218" s="649">
        <v>0</v>
      </c>
      <c r="K218" s="483">
        <v>0</v>
      </c>
      <c r="L218" s="290" t="s">
        <v>268</v>
      </c>
      <c r="M218" s="290" t="s">
        <v>268</v>
      </c>
      <c r="N218" s="289" t="s">
        <v>269</v>
      </c>
      <c r="O218" s="290" t="s">
        <v>268</v>
      </c>
      <c r="P218" s="290" t="s">
        <v>268</v>
      </c>
      <c r="Q218" s="290" t="s">
        <v>268</v>
      </c>
      <c r="R218" s="1501" t="s">
        <v>2860</v>
      </c>
      <c r="S218" s="14"/>
      <c r="T218" s="14">
        <f t="shared" si="22"/>
        <v>0</v>
      </c>
      <c r="U218" s="13"/>
      <c r="V218" s="123"/>
      <c r="W218" s="14"/>
      <c r="X218" s="14">
        <f t="shared" si="36"/>
        <v>0</v>
      </c>
      <c r="Z218" s="14"/>
      <c r="AA218" s="14">
        <f t="shared" si="24"/>
        <v>0</v>
      </c>
      <c r="AB218" s="14"/>
      <c r="AC218" s="14">
        <f t="shared" si="25"/>
        <v>0</v>
      </c>
      <c r="AD218" s="14"/>
      <c r="AE218" s="14"/>
      <c r="AF218" s="178">
        <v>0</v>
      </c>
      <c r="AG218" s="14">
        <f t="shared" si="26"/>
        <v>0</v>
      </c>
      <c r="AH218" s="14"/>
      <c r="AI218" s="14">
        <f t="shared" si="37"/>
        <v>0</v>
      </c>
      <c r="AJ218" s="14">
        <f t="shared" si="38"/>
        <v>0</v>
      </c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</row>
    <row r="219" spans="2:49" s="139" customFormat="1" ht="13.8" outlineLevel="1">
      <c r="B219" s="1493"/>
      <c r="C219" s="1225"/>
      <c r="D219" s="318" t="s">
        <v>1997</v>
      </c>
      <c r="E219" s="1495"/>
      <c r="F219" s="1497"/>
      <c r="G219" s="10" t="s">
        <v>8</v>
      </c>
      <c r="H219" s="362" t="s">
        <v>2858</v>
      </c>
      <c r="I219" s="285">
        <v>30</v>
      </c>
      <c r="J219" s="753">
        <v>30</v>
      </c>
      <c r="K219" s="483">
        <v>0</v>
      </c>
      <c r="L219" s="290" t="s">
        <v>268</v>
      </c>
      <c r="M219" s="290" t="s">
        <v>268</v>
      </c>
      <c r="N219" s="289" t="s">
        <v>269</v>
      </c>
      <c r="O219" s="290" t="s">
        <v>268</v>
      </c>
      <c r="P219" s="290" t="s">
        <v>268</v>
      </c>
      <c r="Q219" s="290" t="s">
        <v>268</v>
      </c>
      <c r="R219" s="1502"/>
      <c r="S219" s="14"/>
      <c r="T219" s="14">
        <f t="shared" si="22"/>
        <v>0</v>
      </c>
      <c r="U219" s="13"/>
      <c r="V219" s="123"/>
      <c r="W219" s="14"/>
      <c r="X219" s="14">
        <f t="shared" si="36"/>
        <v>0</v>
      </c>
      <c r="Z219" s="14"/>
      <c r="AA219" s="14">
        <f t="shared" si="24"/>
        <v>0</v>
      </c>
      <c r="AB219" s="14"/>
      <c r="AC219" s="14">
        <f t="shared" si="25"/>
        <v>0</v>
      </c>
      <c r="AD219" s="14"/>
      <c r="AE219" s="14"/>
      <c r="AF219" s="178">
        <v>0</v>
      </c>
      <c r="AG219" s="14">
        <f t="shared" si="26"/>
        <v>0</v>
      </c>
      <c r="AH219" s="14"/>
      <c r="AI219" s="14">
        <f t="shared" si="37"/>
        <v>0</v>
      </c>
      <c r="AJ219" s="14">
        <f t="shared" si="38"/>
        <v>0</v>
      </c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</row>
    <row r="220" spans="2:49" s="139" customFormat="1" ht="13.05" customHeight="1" outlineLevel="1">
      <c r="B220" s="1492" t="s">
        <v>2862</v>
      </c>
      <c r="C220" s="1224" t="s">
        <v>1998</v>
      </c>
      <c r="D220" s="318" t="s">
        <v>458</v>
      </c>
      <c r="E220" s="1494" t="s">
        <v>2521</v>
      </c>
      <c r="F220" s="1496">
        <v>44708</v>
      </c>
      <c r="G220" s="10" t="s">
        <v>8</v>
      </c>
      <c r="H220" s="362" t="s">
        <v>716</v>
      </c>
      <c r="I220" s="285">
        <v>0</v>
      </c>
      <c r="J220" s="753">
        <v>0</v>
      </c>
      <c r="K220" s="483">
        <v>0</v>
      </c>
      <c r="L220" s="291" t="s">
        <v>2807</v>
      </c>
      <c r="M220" s="291" t="s">
        <v>268</v>
      </c>
      <c r="N220" s="289" t="s">
        <v>269</v>
      </c>
      <c r="O220" s="291" t="s">
        <v>268</v>
      </c>
      <c r="P220" s="289" t="s">
        <v>269</v>
      </c>
      <c r="Q220" s="291" t="s">
        <v>268</v>
      </c>
      <c r="R220" s="1489" t="s">
        <v>2855</v>
      </c>
      <c r="S220" s="14"/>
      <c r="T220" s="14">
        <f t="shared" si="22"/>
        <v>0</v>
      </c>
      <c r="U220" s="13"/>
      <c r="V220" s="123"/>
      <c r="W220" s="14"/>
      <c r="X220" s="14">
        <f t="shared" si="36"/>
        <v>0</v>
      </c>
      <c r="Z220" s="14"/>
      <c r="AA220" s="14">
        <f t="shared" si="24"/>
        <v>0</v>
      </c>
      <c r="AB220" s="14"/>
      <c r="AC220" s="14">
        <f t="shared" si="25"/>
        <v>0</v>
      </c>
      <c r="AD220" s="14"/>
      <c r="AE220" s="14"/>
      <c r="AF220" s="178">
        <v>0</v>
      </c>
      <c r="AG220" s="14">
        <f t="shared" si="26"/>
        <v>0</v>
      </c>
      <c r="AH220" s="14"/>
      <c r="AI220" s="14">
        <f t="shared" si="37"/>
        <v>0</v>
      </c>
      <c r="AJ220" s="14">
        <f t="shared" si="38"/>
        <v>0</v>
      </c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</row>
    <row r="221" spans="2:49" s="139" customFormat="1" ht="13.8" outlineLevel="1">
      <c r="B221" s="1493"/>
      <c r="C221" s="1225"/>
      <c r="D221" s="318" t="s">
        <v>488</v>
      </c>
      <c r="E221" s="1495"/>
      <c r="F221" s="1497"/>
      <c r="G221" s="10" t="s">
        <v>8</v>
      </c>
      <c r="H221" s="362" t="s">
        <v>716</v>
      </c>
      <c r="I221" s="285">
        <v>200</v>
      </c>
      <c r="J221" s="753">
        <v>200</v>
      </c>
      <c r="K221" s="483">
        <v>0</v>
      </c>
      <c r="L221" s="291" t="s">
        <v>268</v>
      </c>
      <c r="M221" s="291" t="s">
        <v>268</v>
      </c>
      <c r="N221" s="289" t="s">
        <v>269</v>
      </c>
      <c r="O221" s="291" t="s">
        <v>268</v>
      </c>
      <c r="P221" s="289" t="s">
        <v>269</v>
      </c>
      <c r="Q221" s="291" t="s">
        <v>268</v>
      </c>
      <c r="R221" s="1490"/>
      <c r="S221" s="14"/>
      <c r="T221" s="14">
        <f t="shared" si="22"/>
        <v>0</v>
      </c>
      <c r="U221" s="13"/>
      <c r="V221" s="123"/>
      <c r="W221" s="14"/>
      <c r="X221" s="14">
        <f t="shared" si="36"/>
        <v>0</v>
      </c>
      <c r="Z221" s="14"/>
      <c r="AA221" s="14">
        <f t="shared" si="24"/>
        <v>0</v>
      </c>
      <c r="AB221" s="14"/>
      <c r="AC221" s="14">
        <f t="shared" si="25"/>
        <v>0</v>
      </c>
      <c r="AD221" s="14"/>
      <c r="AE221" s="14"/>
      <c r="AF221" s="178">
        <v>0</v>
      </c>
      <c r="AG221" s="14">
        <f t="shared" si="26"/>
        <v>0</v>
      </c>
      <c r="AH221" s="14"/>
      <c r="AI221" s="14">
        <f t="shared" si="37"/>
        <v>0</v>
      </c>
      <c r="AJ221" s="14">
        <f t="shared" si="38"/>
        <v>0</v>
      </c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</row>
    <row r="222" spans="2:49" s="139" customFormat="1" ht="13.8" outlineLevel="1">
      <c r="B222" s="1492" t="s">
        <v>2863</v>
      </c>
      <c r="C222" s="1224" t="s">
        <v>1999</v>
      </c>
      <c r="D222" s="318" t="s">
        <v>458</v>
      </c>
      <c r="E222" s="1494" t="s">
        <v>2521</v>
      </c>
      <c r="F222" s="1496">
        <v>44708</v>
      </c>
      <c r="G222" s="10" t="s">
        <v>8</v>
      </c>
      <c r="H222" s="362" t="s">
        <v>717</v>
      </c>
      <c r="I222" s="285">
        <v>0</v>
      </c>
      <c r="J222" s="285">
        <v>0</v>
      </c>
      <c r="K222" s="483">
        <v>0</v>
      </c>
      <c r="L222" s="291" t="s">
        <v>268</v>
      </c>
      <c r="M222" s="291" t="s">
        <v>268</v>
      </c>
      <c r="N222" s="289" t="s">
        <v>269</v>
      </c>
      <c r="O222" s="291" t="s">
        <v>268</v>
      </c>
      <c r="P222" s="289" t="s">
        <v>269</v>
      </c>
      <c r="Q222" s="291" t="s">
        <v>268</v>
      </c>
      <c r="R222" s="1489" t="s">
        <v>2855</v>
      </c>
      <c r="S222" s="14"/>
      <c r="T222" s="14">
        <f t="shared" si="22"/>
        <v>0</v>
      </c>
      <c r="U222" s="13"/>
      <c r="V222" s="123"/>
      <c r="W222" s="14"/>
      <c r="X222" s="14">
        <f t="shared" si="36"/>
        <v>0</v>
      </c>
      <c r="Z222" s="14"/>
      <c r="AA222" s="14">
        <f t="shared" si="24"/>
        <v>0</v>
      </c>
      <c r="AB222" s="14"/>
      <c r="AC222" s="14">
        <f t="shared" si="25"/>
        <v>0</v>
      </c>
      <c r="AD222" s="14"/>
      <c r="AE222" s="14"/>
      <c r="AF222" s="178">
        <v>0</v>
      </c>
      <c r="AG222" s="14">
        <f t="shared" si="26"/>
        <v>0</v>
      </c>
      <c r="AH222" s="14"/>
      <c r="AI222" s="14">
        <f t="shared" si="37"/>
        <v>0</v>
      </c>
      <c r="AJ222" s="14">
        <f t="shared" si="38"/>
        <v>0</v>
      </c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</row>
    <row r="223" spans="2:49" s="139" customFormat="1" ht="13.8" outlineLevel="1">
      <c r="B223" s="1493"/>
      <c r="C223" s="1225"/>
      <c r="D223" s="318" t="s">
        <v>457</v>
      </c>
      <c r="E223" s="1495"/>
      <c r="F223" s="1497"/>
      <c r="G223" s="10" t="s">
        <v>8</v>
      </c>
      <c r="H223" s="362" t="s">
        <v>717</v>
      </c>
      <c r="I223" s="285">
        <v>110</v>
      </c>
      <c r="J223" s="285">
        <v>110</v>
      </c>
      <c r="K223" s="485">
        <v>0</v>
      </c>
      <c r="L223" s="291" t="s">
        <v>268</v>
      </c>
      <c r="M223" s="291" t="s">
        <v>268</v>
      </c>
      <c r="N223" s="289" t="s">
        <v>269</v>
      </c>
      <c r="O223" s="291" t="s">
        <v>268</v>
      </c>
      <c r="P223" s="289" t="s">
        <v>269</v>
      </c>
      <c r="Q223" s="291" t="s">
        <v>268</v>
      </c>
      <c r="R223" s="1490"/>
      <c r="S223" s="14"/>
      <c r="T223" s="14">
        <f t="shared" si="22"/>
        <v>0</v>
      </c>
      <c r="U223" s="13"/>
      <c r="V223" s="123"/>
      <c r="W223" s="14"/>
      <c r="X223" s="14">
        <f t="shared" si="36"/>
        <v>0</v>
      </c>
      <c r="Z223" s="14"/>
      <c r="AA223" s="14">
        <f t="shared" si="24"/>
        <v>0</v>
      </c>
      <c r="AB223" s="14"/>
      <c r="AC223" s="14">
        <f t="shared" si="25"/>
        <v>0</v>
      </c>
      <c r="AD223" s="14"/>
      <c r="AE223" s="14"/>
      <c r="AF223" s="178">
        <v>0</v>
      </c>
      <c r="AG223" s="14">
        <f t="shared" si="26"/>
        <v>0</v>
      </c>
      <c r="AH223" s="14"/>
      <c r="AI223" s="14">
        <f t="shared" si="37"/>
        <v>0</v>
      </c>
      <c r="AJ223" s="14">
        <f t="shared" si="38"/>
        <v>0</v>
      </c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</row>
    <row r="224" spans="2:49" s="139" customFormat="1" ht="13.8" outlineLevel="1">
      <c r="B224" s="1492" t="s">
        <v>2864</v>
      </c>
      <c r="C224" s="1215" t="s">
        <v>2001</v>
      </c>
      <c r="D224" s="318" t="s">
        <v>360</v>
      </c>
      <c r="E224" s="1494" t="s">
        <v>2543</v>
      </c>
      <c r="F224" s="1496">
        <v>44725</v>
      </c>
      <c r="G224" s="10" t="s">
        <v>8</v>
      </c>
      <c r="H224" s="362" t="s">
        <v>982</v>
      </c>
      <c r="I224" s="285">
        <v>5</v>
      </c>
      <c r="J224" s="285">
        <v>5</v>
      </c>
      <c r="K224" s="485">
        <v>0</v>
      </c>
      <c r="L224" s="289" t="s">
        <v>268</v>
      </c>
      <c r="M224" s="289" t="s">
        <v>268</v>
      </c>
      <c r="N224" s="289" t="s">
        <v>269</v>
      </c>
      <c r="O224" s="289" t="s">
        <v>1034</v>
      </c>
      <c r="P224" s="289" t="s">
        <v>268</v>
      </c>
      <c r="Q224" s="289" t="s">
        <v>269</v>
      </c>
      <c r="R224" s="1503" t="s">
        <v>2855</v>
      </c>
      <c r="S224" s="14"/>
      <c r="T224" s="14">
        <f t="shared" si="22"/>
        <v>0</v>
      </c>
      <c r="U224" s="13"/>
      <c r="V224" s="123"/>
      <c r="W224" s="14"/>
      <c r="X224" s="14">
        <f t="shared" si="36"/>
        <v>0</v>
      </c>
      <c r="Z224" s="14"/>
      <c r="AA224" s="14">
        <f t="shared" si="24"/>
        <v>0</v>
      </c>
      <c r="AB224" s="14"/>
      <c r="AC224" s="14">
        <f t="shared" si="25"/>
        <v>0</v>
      </c>
      <c r="AD224" s="14"/>
      <c r="AE224" s="14"/>
      <c r="AF224" s="178"/>
      <c r="AG224" s="14">
        <f t="shared" si="26"/>
        <v>0</v>
      </c>
      <c r="AH224" s="14"/>
      <c r="AI224" s="14">
        <f t="shared" si="37"/>
        <v>0</v>
      </c>
      <c r="AJ224" s="14">
        <f t="shared" si="38"/>
        <v>0</v>
      </c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</row>
    <row r="225" spans="2:49" s="139" customFormat="1" ht="13.8" outlineLevel="1">
      <c r="B225" s="1498"/>
      <c r="C225" s="1216"/>
      <c r="D225" s="318" t="s">
        <v>2002</v>
      </c>
      <c r="E225" s="1499"/>
      <c r="F225" s="1500"/>
      <c r="G225" s="10" t="s">
        <v>8</v>
      </c>
      <c r="H225" s="362" t="s">
        <v>982</v>
      </c>
      <c r="I225" s="285">
        <v>15</v>
      </c>
      <c r="J225" s="285">
        <v>15</v>
      </c>
      <c r="K225" s="485">
        <v>0</v>
      </c>
      <c r="L225" s="289" t="s">
        <v>268</v>
      </c>
      <c r="M225" s="289" t="s">
        <v>268</v>
      </c>
      <c r="N225" s="289" t="s">
        <v>269</v>
      </c>
      <c r="O225" s="289" t="s">
        <v>1034</v>
      </c>
      <c r="P225" s="289" t="s">
        <v>268</v>
      </c>
      <c r="Q225" s="289" t="s">
        <v>269</v>
      </c>
      <c r="R225" s="1504"/>
      <c r="S225" s="14"/>
      <c r="T225" s="14">
        <f t="shared" ref="T225:T263" si="39">SUMIF(S225,"Y",I225)</f>
        <v>0</v>
      </c>
      <c r="U225" s="13"/>
      <c r="V225" s="123"/>
      <c r="W225" s="14"/>
      <c r="X225" s="14">
        <f t="shared" si="36"/>
        <v>0</v>
      </c>
      <c r="Z225" s="14"/>
      <c r="AA225" s="14">
        <f t="shared" ref="AA225:AA263" si="40">SUMIF(Z225,"Y",K225)*AI225</f>
        <v>0</v>
      </c>
      <c r="AB225" s="14"/>
      <c r="AC225" s="14">
        <f t="shared" ref="AC225:AC263" si="41">COUNTIF(AK225:AT225,"L")*I225</f>
        <v>0</v>
      </c>
      <c r="AD225" s="14"/>
      <c r="AE225" s="14"/>
      <c r="AF225" s="178"/>
      <c r="AG225" s="14">
        <f t="shared" ref="AG225:AG254" si="42">IFERROR(COUNTIF(AK225:AZ225, "S")*I225*AF225,0)</f>
        <v>0</v>
      </c>
      <c r="AH225" s="14"/>
      <c r="AI225" s="14">
        <f t="shared" si="37"/>
        <v>0</v>
      </c>
      <c r="AJ225" s="14">
        <f t="shared" si="38"/>
        <v>0</v>
      </c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</row>
    <row r="226" spans="2:49" s="139" customFormat="1" ht="13.8" outlineLevel="1">
      <c r="B226" s="1498"/>
      <c r="C226" s="1216"/>
      <c r="D226" s="318" t="s">
        <v>2003</v>
      </c>
      <c r="E226" s="1499"/>
      <c r="F226" s="1500"/>
      <c r="G226" s="10" t="s">
        <v>8</v>
      </c>
      <c r="H226" s="362" t="s">
        <v>982</v>
      </c>
      <c r="I226" s="285">
        <v>30</v>
      </c>
      <c r="J226" s="285">
        <v>30</v>
      </c>
      <c r="K226" s="485">
        <v>0</v>
      </c>
      <c r="L226" s="289" t="s">
        <v>268</v>
      </c>
      <c r="M226" s="289" t="s">
        <v>268</v>
      </c>
      <c r="N226" s="289" t="s">
        <v>269</v>
      </c>
      <c r="O226" s="289" t="s">
        <v>1034</v>
      </c>
      <c r="P226" s="289" t="s">
        <v>268</v>
      </c>
      <c r="Q226" s="289" t="s">
        <v>268</v>
      </c>
      <c r="R226" s="1504"/>
      <c r="S226" s="14"/>
      <c r="T226" s="14">
        <f t="shared" si="39"/>
        <v>0</v>
      </c>
      <c r="U226" s="13"/>
      <c r="V226" s="123"/>
      <c r="W226" s="14"/>
      <c r="X226" s="14">
        <f t="shared" si="36"/>
        <v>0</v>
      </c>
      <c r="Z226" s="14"/>
      <c r="AA226" s="14">
        <f t="shared" si="40"/>
        <v>0</v>
      </c>
      <c r="AB226" s="14"/>
      <c r="AC226" s="14">
        <f t="shared" si="41"/>
        <v>0</v>
      </c>
      <c r="AD226" s="14"/>
      <c r="AE226" s="14"/>
      <c r="AF226" s="178"/>
      <c r="AG226" s="14">
        <f t="shared" si="42"/>
        <v>0</v>
      </c>
      <c r="AH226" s="14"/>
      <c r="AI226" s="14">
        <f t="shared" si="37"/>
        <v>0</v>
      </c>
      <c r="AJ226" s="14">
        <f t="shared" si="38"/>
        <v>0</v>
      </c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</row>
    <row r="227" spans="2:49" s="139" customFormat="1" ht="13.8" outlineLevel="1">
      <c r="B227" s="1498"/>
      <c r="C227" s="1216"/>
      <c r="D227" s="318" t="s">
        <v>2004</v>
      </c>
      <c r="E227" s="1499"/>
      <c r="F227" s="1500"/>
      <c r="G227" s="10" t="s">
        <v>8</v>
      </c>
      <c r="H227" s="362" t="s">
        <v>982</v>
      </c>
      <c r="I227" s="285">
        <v>30</v>
      </c>
      <c r="J227" s="285">
        <v>30</v>
      </c>
      <c r="K227" s="485">
        <v>0</v>
      </c>
      <c r="L227" s="289" t="s">
        <v>268</v>
      </c>
      <c r="M227" s="289" t="s">
        <v>268</v>
      </c>
      <c r="N227" s="289" t="s">
        <v>269</v>
      </c>
      <c r="O227" s="289" t="s">
        <v>1034</v>
      </c>
      <c r="P227" s="289" t="s">
        <v>268</v>
      </c>
      <c r="Q227" s="289" t="s">
        <v>269</v>
      </c>
      <c r="R227" s="1504"/>
      <c r="S227" s="14"/>
      <c r="T227" s="14">
        <f t="shared" si="39"/>
        <v>0</v>
      </c>
      <c r="U227" s="13"/>
      <c r="V227" s="123"/>
      <c r="W227" s="14"/>
      <c r="X227" s="14">
        <f t="shared" si="36"/>
        <v>0</v>
      </c>
      <c r="Z227" s="14"/>
      <c r="AA227" s="14">
        <f t="shared" si="40"/>
        <v>0</v>
      </c>
      <c r="AB227" s="14"/>
      <c r="AC227" s="14">
        <f t="shared" si="41"/>
        <v>0</v>
      </c>
      <c r="AD227" s="14"/>
      <c r="AE227" s="14"/>
      <c r="AF227" s="178"/>
      <c r="AG227" s="14">
        <f t="shared" si="42"/>
        <v>0</v>
      </c>
      <c r="AH227" s="14"/>
      <c r="AI227" s="14">
        <f t="shared" si="37"/>
        <v>0</v>
      </c>
      <c r="AJ227" s="14">
        <f t="shared" si="38"/>
        <v>0</v>
      </c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</row>
    <row r="228" spans="2:49" s="139" customFormat="1" ht="13.05" customHeight="1" outlineLevel="1">
      <c r="B228" s="1493"/>
      <c r="C228" s="1216"/>
      <c r="D228" s="318" t="s">
        <v>2005</v>
      </c>
      <c r="E228" s="1495"/>
      <c r="F228" s="1497"/>
      <c r="G228" s="10" t="s">
        <v>8</v>
      </c>
      <c r="H228" s="362" t="s">
        <v>982</v>
      </c>
      <c r="I228" s="285">
        <v>30</v>
      </c>
      <c r="J228" s="285">
        <v>30</v>
      </c>
      <c r="K228" s="485">
        <v>0</v>
      </c>
      <c r="L228" s="289" t="s">
        <v>268</v>
      </c>
      <c r="M228" s="289" t="s">
        <v>268</v>
      </c>
      <c r="N228" s="289" t="s">
        <v>269</v>
      </c>
      <c r="O228" s="289" t="s">
        <v>1034</v>
      </c>
      <c r="P228" s="289" t="s">
        <v>268</v>
      </c>
      <c r="Q228" s="289" t="s">
        <v>269</v>
      </c>
      <c r="R228" s="1505"/>
      <c r="S228" s="14"/>
      <c r="T228" s="14">
        <f t="shared" si="39"/>
        <v>0</v>
      </c>
      <c r="U228" s="13"/>
      <c r="V228" s="123"/>
      <c r="W228" s="14"/>
      <c r="X228" s="14">
        <f t="shared" si="36"/>
        <v>0</v>
      </c>
      <c r="Z228" s="14"/>
      <c r="AA228" s="14">
        <f t="shared" si="40"/>
        <v>0</v>
      </c>
      <c r="AB228" s="14"/>
      <c r="AC228" s="14">
        <f t="shared" si="41"/>
        <v>0</v>
      </c>
      <c r="AD228" s="14"/>
      <c r="AE228" s="14"/>
      <c r="AF228" s="178"/>
      <c r="AG228" s="14">
        <f t="shared" si="42"/>
        <v>0</v>
      </c>
      <c r="AH228" s="14"/>
      <c r="AI228" s="14">
        <f t="shared" si="37"/>
        <v>0</v>
      </c>
      <c r="AJ228" s="14">
        <f t="shared" si="38"/>
        <v>0</v>
      </c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</row>
    <row r="229" spans="2:49" s="139" customFormat="1" ht="13.8" outlineLevel="1">
      <c r="B229" s="1492" t="s">
        <v>2865</v>
      </c>
      <c r="C229" s="1291" t="s">
        <v>2006</v>
      </c>
      <c r="D229" s="444" t="s">
        <v>2866</v>
      </c>
      <c r="E229" s="1494" t="s">
        <v>3577</v>
      </c>
      <c r="F229" s="1496">
        <v>44761</v>
      </c>
      <c r="G229" s="10" t="s">
        <v>8</v>
      </c>
      <c r="H229" s="362" t="s">
        <v>716</v>
      </c>
      <c r="I229" s="285">
        <v>30</v>
      </c>
      <c r="J229" s="285">
        <v>30</v>
      </c>
      <c r="K229" s="485">
        <v>0</v>
      </c>
      <c r="L229" s="289" t="s">
        <v>268</v>
      </c>
      <c r="M229" s="289" t="s">
        <v>268</v>
      </c>
      <c r="N229" s="289" t="s">
        <v>269</v>
      </c>
      <c r="O229" s="289" t="s">
        <v>268</v>
      </c>
      <c r="P229" s="289" t="s">
        <v>269</v>
      </c>
      <c r="Q229" s="289" t="s">
        <v>2868</v>
      </c>
      <c r="R229" s="1478" t="s">
        <v>2869</v>
      </c>
      <c r="S229" s="14"/>
      <c r="T229" s="14">
        <f t="shared" si="39"/>
        <v>0</v>
      </c>
      <c r="U229" s="13"/>
      <c r="V229" s="123"/>
      <c r="W229" s="14"/>
      <c r="X229" s="14">
        <f t="shared" si="36"/>
        <v>0</v>
      </c>
      <c r="Z229" s="14"/>
      <c r="AA229" s="14">
        <f t="shared" si="40"/>
        <v>0</v>
      </c>
      <c r="AB229" s="14"/>
      <c r="AC229" s="14">
        <f t="shared" si="41"/>
        <v>0</v>
      </c>
      <c r="AD229" s="14"/>
      <c r="AE229" s="14"/>
      <c r="AF229" s="178"/>
      <c r="AG229" s="14">
        <f t="shared" si="42"/>
        <v>0</v>
      </c>
      <c r="AH229" s="14"/>
      <c r="AI229" s="14">
        <f t="shared" si="37"/>
        <v>0</v>
      </c>
      <c r="AJ229" s="14">
        <f t="shared" si="38"/>
        <v>0</v>
      </c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</row>
    <row r="230" spans="2:49" s="139" customFormat="1" ht="13.8" outlineLevel="1">
      <c r="B230" s="1498"/>
      <c r="C230" s="1291"/>
      <c r="D230" s="444" t="s">
        <v>2870</v>
      </c>
      <c r="E230" s="1499"/>
      <c r="F230" s="1500"/>
      <c r="G230" s="10" t="s">
        <v>8</v>
      </c>
      <c r="H230" s="362" t="s">
        <v>716</v>
      </c>
      <c r="I230" s="285">
        <v>5</v>
      </c>
      <c r="J230" s="285">
        <v>5</v>
      </c>
      <c r="K230" s="485">
        <v>0</v>
      </c>
      <c r="L230" s="289" t="s">
        <v>268</v>
      </c>
      <c r="M230" s="289" t="s">
        <v>268</v>
      </c>
      <c r="N230" s="289" t="s">
        <v>269</v>
      </c>
      <c r="O230" s="289" t="s">
        <v>268</v>
      </c>
      <c r="P230" s="289" t="s">
        <v>269</v>
      </c>
      <c r="Q230" s="289" t="s">
        <v>2868</v>
      </c>
      <c r="R230" s="1479"/>
      <c r="S230" s="14"/>
      <c r="T230" s="14">
        <f t="shared" si="39"/>
        <v>0</v>
      </c>
      <c r="U230" s="13"/>
      <c r="V230" s="123"/>
      <c r="W230" s="14"/>
      <c r="X230" s="14">
        <f t="shared" si="36"/>
        <v>0</v>
      </c>
      <c r="Z230" s="14"/>
      <c r="AA230" s="14">
        <f t="shared" si="40"/>
        <v>0</v>
      </c>
      <c r="AB230" s="14"/>
      <c r="AC230" s="14">
        <f t="shared" si="41"/>
        <v>0</v>
      </c>
      <c r="AD230" s="14"/>
      <c r="AE230" s="14"/>
      <c r="AF230" s="178"/>
      <c r="AG230" s="14">
        <f t="shared" si="42"/>
        <v>0</v>
      </c>
      <c r="AH230" s="14"/>
      <c r="AI230" s="14">
        <f t="shared" si="37"/>
        <v>0</v>
      </c>
      <c r="AJ230" s="14">
        <f t="shared" si="38"/>
        <v>0</v>
      </c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</row>
    <row r="231" spans="2:49" s="139" customFormat="1" ht="13.8" outlineLevel="1">
      <c r="B231" s="1498"/>
      <c r="C231" s="1291"/>
      <c r="D231" s="444" t="s">
        <v>2871</v>
      </c>
      <c r="E231" s="1499"/>
      <c r="F231" s="1500"/>
      <c r="G231" s="10" t="s">
        <v>8</v>
      </c>
      <c r="H231" s="362" t="s">
        <v>716</v>
      </c>
      <c r="I231" s="285">
        <v>10</v>
      </c>
      <c r="J231" s="285">
        <v>10</v>
      </c>
      <c r="K231" s="485">
        <v>0</v>
      </c>
      <c r="L231" s="289" t="s">
        <v>268</v>
      </c>
      <c r="M231" s="289" t="s">
        <v>268</v>
      </c>
      <c r="N231" s="289" t="s">
        <v>269</v>
      </c>
      <c r="O231" s="289" t="s">
        <v>268</v>
      </c>
      <c r="P231" s="289" t="s">
        <v>269</v>
      </c>
      <c r="Q231" s="289" t="s">
        <v>2868</v>
      </c>
      <c r="R231" s="1479"/>
      <c r="S231" s="14"/>
      <c r="T231" s="14">
        <f t="shared" si="39"/>
        <v>0</v>
      </c>
      <c r="U231" s="13"/>
      <c r="V231" s="123"/>
      <c r="W231" s="14"/>
      <c r="X231" s="14">
        <f t="shared" si="36"/>
        <v>0</v>
      </c>
      <c r="Z231" s="14"/>
      <c r="AA231" s="14">
        <f t="shared" si="40"/>
        <v>0</v>
      </c>
      <c r="AB231" s="14"/>
      <c r="AC231" s="14">
        <f t="shared" si="41"/>
        <v>0</v>
      </c>
      <c r="AD231" s="14"/>
      <c r="AE231" s="14"/>
      <c r="AF231" s="178"/>
      <c r="AG231" s="14">
        <f t="shared" si="42"/>
        <v>0</v>
      </c>
      <c r="AH231" s="14"/>
      <c r="AI231" s="14">
        <f t="shared" si="37"/>
        <v>0</v>
      </c>
      <c r="AJ231" s="14">
        <f t="shared" si="38"/>
        <v>0</v>
      </c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</row>
    <row r="232" spans="2:49" s="139" customFormat="1" ht="13.8" outlineLevel="1">
      <c r="B232" s="1498"/>
      <c r="C232" s="1291"/>
      <c r="D232" s="444" t="s">
        <v>2872</v>
      </c>
      <c r="E232" s="1499"/>
      <c r="F232" s="1500"/>
      <c r="G232" s="10" t="s">
        <v>8</v>
      </c>
      <c r="H232" s="362" t="s">
        <v>716</v>
      </c>
      <c r="I232" s="285">
        <v>60</v>
      </c>
      <c r="J232" s="285">
        <v>60</v>
      </c>
      <c r="K232" s="485">
        <v>0</v>
      </c>
      <c r="L232" s="289" t="s">
        <v>268</v>
      </c>
      <c r="M232" s="289" t="s">
        <v>268</v>
      </c>
      <c r="N232" s="289" t="s">
        <v>269</v>
      </c>
      <c r="O232" s="289" t="s">
        <v>268</v>
      </c>
      <c r="P232" s="289" t="s">
        <v>269</v>
      </c>
      <c r="Q232" s="289" t="s">
        <v>2873</v>
      </c>
      <c r="R232" s="1479"/>
      <c r="S232" s="14"/>
      <c r="T232" s="14">
        <f t="shared" si="39"/>
        <v>0</v>
      </c>
      <c r="U232" s="13"/>
      <c r="V232" s="123"/>
      <c r="W232" s="14"/>
      <c r="X232" s="14">
        <f t="shared" si="36"/>
        <v>0</v>
      </c>
      <c r="Z232" s="14"/>
      <c r="AA232" s="14">
        <f t="shared" si="40"/>
        <v>0</v>
      </c>
      <c r="AB232" s="14"/>
      <c r="AC232" s="14">
        <f t="shared" si="41"/>
        <v>0</v>
      </c>
      <c r="AD232" s="14"/>
      <c r="AE232" s="14"/>
      <c r="AF232" s="178"/>
      <c r="AG232" s="14">
        <f t="shared" si="42"/>
        <v>0</v>
      </c>
      <c r="AH232" s="14"/>
      <c r="AI232" s="14">
        <f t="shared" si="37"/>
        <v>0</v>
      </c>
      <c r="AJ232" s="14">
        <f t="shared" si="38"/>
        <v>0</v>
      </c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</row>
    <row r="233" spans="2:49" s="139" customFormat="1" ht="13.8" outlineLevel="1">
      <c r="B233" s="1493"/>
      <c r="C233" s="1291"/>
      <c r="D233" s="444" t="s">
        <v>2874</v>
      </c>
      <c r="E233" s="1495"/>
      <c r="F233" s="1497"/>
      <c r="G233" s="10" t="s">
        <v>8</v>
      </c>
      <c r="H233" s="362" t="s">
        <v>716</v>
      </c>
      <c r="I233" s="285">
        <v>40</v>
      </c>
      <c r="J233" s="285">
        <v>40</v>
      </c>
      <c r="K233" s="485">
        <v>0</v>
      </c>
      <c r="L233" s="289" t="s">
        <v>268</v>
      </c>
      <c r="M233" s="289" t="s">
        <v>268</v>
      </c>
      <c r="N233" s="289" t="s">
        <v>269</v>
      </c>
      <c r="O233" s="289" t="s">
        <v>268</v>
      </c>
      <c r="P233" s="289" t="s">
        <v>269</v>
      </c>
      <c r="Q233" s="289" t="s">
        <v>2873</v>
      </c>
      <c r="R233" s="1506"/>
      <c r="S233" s="14"/>
      <c r="T233" s="14">
        <f t="shared" si="39"/>
        <v>0</v>
      </c>
      <c r="U233" s="13"/>
      <c r="V233" s="123"/>
      <c r="W233" s="14"/>
      <c r="X233" s="14">
        <f t="shared" si="36"/>
        <v>0</v>
      </c>
      <c r="Z233" s="14"/>
      <c r="AA233" s="14">
        <f t="shared" si="40"/>
        <v>0</v>
      </c>
      <c r="AB233" s="14"/>
      <c r="AC233" s="14">
        <f t="shared" si="41"/>
        <v>0</v>
      </c>
      <c r="AD233" s="14"/>
      <c r="AE233" s="14"/>
      <c r="AF233" s="178"/>
      <c r="AG233" s="14">
        <f t="shared" si="42"/>
        <v>0</v>
      </c>
      <c r="AH233" s="14"/>
      <c r="AI233" s="14">
        <f t="shared" si="37"/>
        <v>0</v>
      </c>
      <c r="AJ233" s="14">
        <f t="shared" si="38"/>
        <v>0</v>
      </c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</row>
    <row r="234" spans="2:49" s="139" customFormat="1" ht="13.8" outlineLevel="1">
      <c r="B234" s="1492" t="s">
        <v>2875</v>
      </c>
      <c r="C234" s="1215" t="s">
        <v>2016</v>
      </c>
      <c r="D234" s="318" t="s">
        <v>317</v>
      </c>
      <c r="E234" s="1494" t="s">
        <v>2543</v>
      </c>
      <c r="F234" s="1496">
        <v>44725</v>
      </c>
      <c r="G234" s="10" t="s">
        <v>8</v>
      </c>
      <c r="H234" s="362" t="s">
        <v>716</v>
      </c>
      <c r="I234" s="285">
        <v>5</v>
      </c>
      <c r="J234" s="285">
        <v>125</v>
      </c>
      <c r="K234" s="485">
        <v>0</v>
      </c>
      <c r="L234" s="289" t="s">
        <v>268</v>
      </c>
      <c r="M234" s="289" t="s">
        <v>268</v>
      </c>
      <c r="N234" s="289" t="s">
        <v>268</v>
      </c>
      <c r="O234" s="289" t="s">
        <v>268</v>
      </c>
      <c r="P234" s="289" t="s">
        <v>268</v>
      </c>
      <c r="Q234" s="289" t="s">
        <v>268</v>
      </c>
      <c r="R234" s="1510" t="s">
        <v>2876</v>
      </c>
      <c r="S234" s="14"/>
      <c r="T234" s="14">
        <f t="shared" si="39"/>
        <v>0</v>
      </c>
      <c r="U234" s="13"/>
      <c r="V234" s="123"/>
      <c r="W234" s="14"/>
      <c r="X234" s="14">
        <f t="shared" si="36"/>
        <v>0</v>
      </c>
      <c r="Z234" s="14"/>
      <c r="AA234" s="14">
        <f t="shared" si="40"/>
        <v>0</v>
      </c>
      <c r="AB234" s="14"/>
      <c r="AC234" s="14">
        <f t="shared" si="41"/>
        <v>0</v>
      </c>
      <c r="AD234" s="14"/>
      <c r="AE234" s="14"/>
      <c r="AF234" s="178"/>
      <c r="AG234" s="14">
        <f t="shared" si="42"/>
        <v>0</v>
      </c>
      <c r="AH234" s="14"/>
      <c r="AI234" s="14">
        <f t="shared" si="37"/>
        <v>0</v>
      </c>
      <c r="AJ234" s="14">
        <f t="shared" si="38"/>
        <v>0</v>
      </c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</row>
    <row r="235" spans="2:49" s="139" customFormat="1" ht="13.8" outlineLevel="1">
      <c r="B235" s="1498"/>
      <c r="C235" s="1216"/>
      <c r="D235" s="318" t="s">
        <v>366</v>
      </c>
      <c r="E235" s="1499"/>
      <c r="F235" s="1500"/>
      <c r="G235" s="10" t="s">
        <v>8</v>
      </c>
      <c r="H235" s="362" t="s">
        <v>716</v>
      </c>
      <c r="I235" s="285">
        <v>60</v>
      </c>
      <c r="J235" s="285">
        <v>60</v>
      </c>
      <c r="K235" s="485">
        <v>0</v>
      </c>
      <c r="L235" s="289" t="s">
        <v>268</v>
      </c>
      <c r="M235" s="289" t="s">
        <v>268</v>
      </c>
      <c r="N235" s="289" t="s">
        <v>268</v>
      </c>
      <c r="O235" s="289" t="s">
        <v>268</v>
      </c>
      <c r="P235" s="289" t="s">
        <v>268</v>
      </c>
      <c r="Q235" s="289" t="s">
        <v>269</v>
      </c>
      <c r="R235" s="1511"/>
      <c r="S235" s="14"/>
      <c r="T235" s="14">
        <f t="shared" si="39"/>
        <v>0</v>
      </c>
      <c r="U235" s="13"/>
      <c r="V235" s="123"/>
      <c r="W235" s="14"/>
      <c r="X235" s="14">
        <f t="shared" si="36"/>
        <v>0</v>
      </c>
      <c r="Z235" s="14"/>
      <c r="AA235" s="14">
        <f t="shared" si="40"/>
        <v>0</v>
      </c>
      <c r="AB235" s="14"/>
      <c r="AC235" s="14">
        <f t="shared" si="41"/>
        <v>0</v>
      </c>
      <c r="AD235" s="14"/>
      <c r="AE235" s="14"/>
      <c r="AF235" s="178"/>
      <c r="AG235" s="14">
        <f t="shared" si="42"/>
        <v>0</v>
      </c>
      <c r="AH235" s="14"/>
      <c r="AI235" s="14">
        <f t="shared" si="37"/>
        <v>0</v>
      </c>
      <c r="AJ235" s="14">
        <f t="shared" si="38"/>
        <v>0</v>
      </c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</row>
    <row r="236" spans="2:49" s="139" customFormat="1" ht="13.8" outlineLevel="1">
      <c r="B236" s="1498"/>
      <c r="C236" s="1216"/>
      <c r="D236" s="444" t="s">
        <v>367</v>
      </c>
      <c r="E236" s="1499"/>
      <c r="F236" s="1500"/>
      <c r="G236" s="10" t="s">
        <v>8</v>
      </c>
      <c r="H236" s="362" t="s">
        <v>716</v>
      </c>
      <c r="I236" s="285">
        <v>120</v>
      </c>
      <c r="J236" s="285">
        <v>120</v>
      </c>
      <c r="K236" s="485">
        <v>0</v>
      </c>
      <c r="L236" s="289" t="s">
        <v>268</v>
      </c>
      <c r="M236" s="289" t="s">
        <v>268</v>
      </c>
      <c r="N236" s="289" t="s">
        <v>268</v>
      </c>
      <c r="O236" s="289" t="s">
        <v>268</v>
      </c>
      <c r="P236" s="289" t="s">
        <v>268</v>
      </c>
      <c r="Q236" s="289" t="s">
        <v>268</v>
      </c>
      <c r="R236" s="1511"/>
      <c r="S236" s="14"/>
      <c r="T236" s="14">
        <f t="shared" si="39"/>
        <v>0</v>
      </c>
      <c r="U236" s="13"/>
      <c r="V236" s="123"/>
      <c r="W236" s="14"/>
      <c r="X236" s="14">
        <f t="shared" si="36"/>
        <v>0</v>
      </c>
      <c r="Z236" s="14"/>
      <c r="AA236" s="14">
        <f t="shared" si="40"/>
        <v>0</v>
      </c>
      <c r="AB236" s="14"/>
      <c r="AC236" s="14">
        <f t="shared" si="41"/>
        <v>0</v>
      </c>
      <c r="AD236" s="14"/>
      <c r="AE236" s="14"/>
      <c r="AF236" s="178"/>
      <c r="AG236" s="14">
        <f t="shared" si="42"/>
        <v>0</v>
      </c>
      <c r="AH236" s="14"/>
      <c r="AI236" s="14">
        <f t="shared" si="37"/>
        <v>0</v>
      </c>
      <c r="AJ236" s="14">
        <f t="shared" si="38"/>
        <v>0</v>
      </c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</row>
    <row r="237" spans="2:49" s="139" customFormat="1" ht="13.8" outlineLevel="1">
      <c r="B237" s="1498"/>
      <c r="C237" s="1216"/>
      <c r="D237" s="444" t="s">
        <v>2017</v>
      </c>
      <c r="E237" s="1499"/>
      <c r="F237" s="1500"/>
      <c r="G237" s="10" t="s">
        <v>8</v>
      </c>
      <c r="H237" s="362" t="s">
        <v>716</v>
      </c>
      <c r="I237" s="285">
        <v>30</v>
      </c>
      <c r="J237" s="285">
        <v>30</v>
      </c>
      <c r="K237" s="485">
        <v>0</v>
      </c>
      <c r="L237" s="289" t="s">
        <v>268</v>
      </c>
      <c r="M237" s="289" t="s">
        <v>268</v>
      </c>
      <c r="N237" s="289" t="s">
        <v>268</v>
      </c>
      <c r="O237" s="289" t="s">
        <v>268</v>
      </c>
      <c r="P237" s="289" t="s">
        <v>268</v>
      </c>
      <c r="Q237" s="289" t="s">
        <v>268</v>
      </c>
      <c r="R237" s="1511"/>
      <c r="S237" s="14"/>
      <c r="T237" s="14">
        <f t="shared" si="39"/>
        <v>0</v>
      </c>
      <c r="U237" s="13"/>
      <c r="V237" s="123"/>
      <c r="W237" s="14"/>
      <c r="X237" s="14">
        <f t="shared" si="36"/>
        <v>0</v>
      </c>
      <c r="Z237" s="14"/>
      <c r="AA237" s="14">
        <f t="shared" si="40"/>
        <v>0</v>
      </c>
      <c r="AB237" s="14"/>
      <c r="AC237" s="14">
        <f t="shared" si="41"/>
        <v>0</v>
      </c>
      <c r="AD237" s="14"/>
      <c r="AE237" s="14"/>
      <c r="AF237" s="178"/>
      <c r="AG237" s="14">
        <f t="shared" si="42"/>
        <v>0</v>
      </c>
      <c r="AH237" s="14"/>
      <c r="AI237" s="14">
        <f t="shared" si="37"/>
        <v>0</v>
      </c>
      <c r="AJ237" s="14">
        <f t="shared" si="38"/>
        <v>0</v>
      </c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</row>
    <row r="238" spans="2:49" s="139" customFormat="1" ht="13.8" outlineLevel="1">
      <c r="B238" s="1498"/>
      <c r="C238" s="1216"/>
      <c r="D238" s="444" t="s">
        <v>2018</v>
      </c>
      <c r="E238" s="1499"/>
      <c r="F238" s="1500"/>
      <c r="G238" s="10" t="s">
        <v>8</v>
      </c>
      <c r="H238" s="362" t="s">
        <v>716</v>
      </c>
      <c r="I238" s="285">
        <v>15</v>
      </c>
      <c r="J238" s="285">
        <v>15</v>
      </c>
      <c r="K238" s="485">
        <v>0</v>
      </c>
      <c r="L238" s="289" t="s">
        <v>268</v>
      </c>
      <c r="M238" s="289" t="s">
        <v>268</v>
      </c>
      <c r="N238" s="289" t="s">
        <v>268</v>
      </c>
      <c r="O238" s="289" t="s">
        <v>268</v>
      </c>
      <c r="P238" s="289" t="s">
        <v>268</v>
      </c>
      <c r="Q238" s="289" t="s">
        <v>268</v>
      </c>
      <c r="R238" s="1511"/>
      <c r="S238" s="14"/>
      <c r="T238" s="14">
        <f t="shared" si="39"/>
        <v>0</v>
      </c>
      <c r="U238" s="13"/>
      <c r="V238" s="123"/>
      <c r="W238" s="14"/>
      <c r="X238" s="14">
        <f t="shared" si="36"/>
        <v>0</v>
      </c>
      <c r="Z238" s="14"/>
      <c r="AA238" s="14">
        <f t="shared" si="40"/>
        <v>0</v>
      </c>
      <c r="AB238" s="14"/>
      <c r="AC238" s="14">
        <f t="shared" si="41"/>
        <v>0</v>
      </c>
      <c r="AD238" s="14"/>
      <c r="AE238" s="14"/>
      <c r="AF238" s="178"/>
      <c r="AG238" s="14">
        <f t="shared" si="42"/>
        <v>0</v>
      </c>
      <c r="AH238" s="14"/>
      <c r="AI238" s="14">
        <f t="shared" si="37"/>
        <v>0</v>
      </c>
      <c r="AJ238" s="14">
        <f t="shared" si="38"/>
        <v>0</v>
      </c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</row>
    <row r="239" spans="2:49" s="139" customFormat="1" ht="13.8" outlineLevel="1">
      <c r="B239" s="1498"/>
      <c r="C239" s="1216"/>
      <c r="D239" s="444" t="s">
        <v>368</v>
      </c>
      <c r="E239" s="1499"/>
      <c r="F239" s="1500"/>
      <c r="G239" s="10" t="s">
        <v>8</v>
      </c>
      <c r="H239" s="362" t="s">
        <v>716</v>
      </c>
      <c r="I239" s="285">
        <v>15</v>
      </c>
      <c r="J239" s="285">
        <v>15</v>
      </c>
      <c r="K239" s="485">
        <v>0</v>
      </c>
      <c r="L239" s="289" t="s">
        <v>268</v>
      </c>
      <c r="M239" s="289" t="s">
        <v>268</v>
      </c>
      <c r="N239" s="289" t="s">
        <v>268</v>
      </c>
      <c r="O239" s="289" t="s">
        <v>268</v>
      </c>
      <c r="P239" s="289" t="s">
        <v>268</v>
      </c>
      <c r="Q239" s="289" t="s">
        <v>268</v>
      </c>
      <c r="R239" s="1511"/>
      <c r="S239" s="14"/>
      <c r="T239" s="14">
        <f t="shared" si="39"/>
        <v>0</v>
      </c>
      <c r="U239" s="13"/>
      <c r="V239" s="123"/>
      <c r="W239" s="14"/>
      <c r="X239" s="14">
        <f t="shared" si="36"/>
        <v>0</v>
      </c>
      <c r="Z239" s="14"/>
      <c r="AA239" s="14">
        <f t="shared" si="40"/>
        <v>0</v>
      </c>
      <c r="AB239" s="14"/>
      <c r="AC239" s="14">
        <f t="shared" si="41"/>
        <v>0</v>
      </c>
      <c r="AD239" s="14"/>
      <c r="AE239" s="14"/>
      <c r="AF239" s="178"/>
      <c r="AG239" s="14">
        <f t="shared" si="42"/>
        <v>0</v>
      </c>
      <c r="AH239" s="14"/>
      <c r="AI239" s="14">
        <f t="shared" si="37"/>
        <v>0</v>
      </c>
      <c r="AJ239" s="14">
        <f t="shared" si="38"/>
        <v>0</v>
      </c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</row>
    <row r="240" spans="2:49" s="139" customFormat="1" ht="13.8" outlineLevel="1">
      <c r="B240" s="1498"/>
      <c r="C240" s="1216"/>
      <c r="D240" s="444" t="s">
        <v>2019</v>
      </c>
      <c r="E240" s="1499"/>
      <c r="F240" s="1500"/>
      <c r="G240" s="10" t="s">
        <v>8</v>
      </c>
      <c r="H240" s="362" t="s">
        <v>716</v>
      </c>
      <c r="I240" s="285">
        <v>60</v>
      </c>
      <c r="J240" s="285">
        <v>60</v>
      </c>
      <c r="K240" s="485">
        <v>0</v>
      </c>
      <c r="L240" s="289" t="s">
        <v>268</v>
      </c>
      <c r="M240" s="289" t="s">
        <v>268</v>
      </c>
      <c r="N240" s="289" t="s">
        <v>269</v>
      </c>
      <c r="O240" s="289" t="s">
        <v>269</v>
      </c>
      <c r="P240" s="289" t="s">
        <v>268</v>
      </c>
      <c r="Q240" s="289" t="s">
        <v>269</v>
      </c>
      <c r="R240" s="1511"/>
      <c r="S240" s="14"/>
      <c r="T240" s="14">
        <f t="shared" si="39"/>
        <v>0</v>
      </c>
      <c r="U240" s="13"/>
      <c r="V240" s="123"/>
      <c r="W240" s="14"/>
      <c r="X240" s="14">
        <f t="shared" si="36"/>
        <v>0</v>
      </c>
      <c r="Z240" s="14"/>
      <c r="AA240" s="14">
        <f t="shared" si="40"/>
        <v>0</v>
      </c>
      <c r="AB240" s="14"/>
      <c r="AC240" s="14">
        <f t="shared" si="41"/>
        <v>0</v>
      </c>
      <c r="AD240" s="14"/>
      <c r="AE240" s="14"/>
      <c r="AF240" s="178"/>
      <c r="AG240" s="14">
        <f t="shared" si="42"/>
        <v>0</v>
      </c>
      <c r="AH240" s="14"/>
      <c r="AI240" s="14">
        <f t="shared" si="37"/>
        <v>0</v>
      </c>
      <c r="AJ240" s="14">
        <f t="shared" si="38"/>
        <v>0</v>
      </c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</row>
    <row r="241" spans="2:49" s="139" customFormat="1" ht="13.8" outlineLevel="1">
      <c r="B241" s="1493"/>
      <c r="C241" s="1217"/>
      <c r="D241" s="444" t="s">
        <v>2020</v>
      </c>
      <c r="E241" s="1495"/>
      <c r="F241" s="1497"/>
      <c r="G241" s="10" t="s">
        <v>8</v>
      </c>
      <c r="H241" s="362" t="s">
        <v>716</v>
      </c>
      <c r="I241" s="285">
        <v>30</v>
      </c>
      <c r="J241" s="285">
        <v>30</v>
      </c>
      <c r="K241" s="485">
        <v>0</v>
      </c>
      <c r="L241" s="289" t="s">
        <v>268</v>
      </c>
      <c r="M241" s="289" t="s">
        <v>268</v>
      </c>
      <c r="N241" s="289" t="s">
        <v>268</v>
      </c>
      <c r="O241" s="289" t="s">
        <v>268</v>
      </c>
      <c r="P241" s="289" t="s">
        <v>268</v>
      </c>
      <c r="Q241" s="289" t="s">
        <v>268</v>
      </c>
      <c r="R241" s="1512"/>
      <c r="S241" s="14"/>
      <c r="T241" s="14">
        <f t="shared" si="39"/>
        <v>0</v>
      </c>
      <c r="U241" s="13"/>
      <c r="V241" s="123"/>
      <c r="W241" s="14"/>
      <c r="X241" s="14">
        <f t="shared" si="36"/>
        <v>0</v>
      </c>
      <c r="Z241" s="14"/>
      <c r="AA241" s="14">
        <f t="shared" si="40"/>
        <v>0</v>
      </c>
      <c r="AB241" s="14"/>
      <c r="AC241" s="14">
        <f t="shared" si="41"/>
        <v>0</v>
      </c>
      <c r="AD241" s="14"/>
      <c r="AE241" s="14"/>
      <c r="AF241" s="178"/>
      <c r="AG241" s="14">
        <f t="shared" si="42"/>
        <v>0</v>
      </c>
      <c r="AH241" s="14"/>
      <c r="AI241" s="14">
        <f t="shared" si="37"/>
        <v>0</v>
      </c>
      <c r="AJ241" s="14">
        <f t="shared" si="38"/>
        <v>0</v>
      </c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</row>
    <row r="242" spans="2:49" s="139" customFormat="1" ht="13.8" outlineLevel="1">
      <c r="B242" s="1492" t="s">
        <v>2877</v>
      </c>
      <c r="C242" s="1215" t="s">
        <v>2021</v>
      </c>
      <c r="D242" s="318" t="s">
        <v>317</v>
      </c>
      <c r="E242" s="1494" t="s">
        <v>2543</v>
      </c>
      <c r="F242" s="1496">
        <v>44725</v>
      </c>
      <c r="G242" s="10" t="s">
        <v>8</v>
      </c>
      <c r="H242" s="362" t="s">
        <v>717</v>
      </c>
      <c r="I242" s="285">
        <v>5</v>
      </c>
      <c r="J242" s="285">
        <v>125</v>
      </c>
      <c r="K242" s="485">
        <v>0</v>
      </c>
      <c r="L242" s="289" t="s">
        <v>268</v>
      </c>
      <c r="M242" s="289" t="s">
        <v>268</v>
      </c>
      <c r="N242" s="289" t="s">
        <v>268</v>
      </c>
      <c r="O242" s="289" t="s">
        <v>268</v>
      </c>
      <c r="P242" s="289" t="s">
        <v>268</v>
      </c>
      <c r="Q242" s="289" t="s">
        <v>268</v>
      </c>
      <c r="R242" s="1478" t="s">
        <v>2878</v>
      </c>
      <c r="S242" s="14"/>
      <c r="T242" s="14">
        <f t="shared" si="39"/>
        <v>0</v>
      </c>
      <c r="U242" s="13"/>
      <c r="V242" s="123"/>
      <c r="W242" s="14"/>
      <c r="X242" s="14">
        <f t="shared" si="36"/>
        <v>0</v>
      </c>
      <c r="Z242" s="14"/>
      <c r="AA242" s="14">
        <f t="shared" si="40"/>
        <v>0</v>
      </c>
      <c r="AB242" s="14"/>
      <c r="AC242" s="14">
        <f t="shared" si="41"/>
        <v>0</v>
      </c>
      <c r="AD242" s="14"/>
      <c r="AE242" s="14"/>
      <c r="AF242" s="178"/>
      <c r="AG242" s="14">
        <f t="shared" si="42"/>
        <v>0</v>
      </c>
      <c r="AH242" s="14"/>
      <c r="AI242" s="14">
        <f t="shared" si="37"/>
        <v>0</v>
      </c>
      <c r="AJ242" s="14">
        <f t="shared" si="38"/>
        <v>0</v>
      </c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</row>
    <row r="243" spans="2:49" s="139" customFormat="1" ht="13.8" outlineLevel="1">
      <c r="B243" s="1498"/>
      <c r="C243" s="1216"/>
      <c r="D243" s="444" t="s">
        <v>369</v>
      </c>
      <c r="E243" s="1499"/>
      <c r="F243" s="1500"/>
      <c r="G243" s="10" t="s">
        <v>8</v>
      </c>
      <c r="H243" s="362" t="s">
        <v>717</v>
      </c>
      <c r="I243" s="285">
        <v>10</v>
      </c>
      <c r="J243" s="285">
        <v>490</v>
      </c>
      <c r="K243" s="485">
        <v>0</v>
      </c>
      <c r="L243" s="289" t="s">
        <v>268</v>
      </c>
      <c r="M243" s="289" t="s">
        <v>268</v>
      </c>
      <c r="N243" s="289" t="s">
        <v>269</v>
      </c>
      <c r="O243" s="289" t="s">
        <v>269</v>
      </c>
      <c r="P243" s="289" t="s">
        <v>268</v>
      </c>
      <c r="Q243" s="289" t="s">
        <v>269</v>
      </c>
      <c r="R243" s="1479"/>
      <c r="S243" s="14"/>
      <c r="T243" s="14">
        <f t="shared" si="39"/>
        <v>0</v>
      </c>
      <c r="U243" s="13"/>
      <c r="V243" s="123"/>
      <c r="W243" s="14"/>
      <c r="X243" s="14">
        <f t="shared" si="36"/>
        <v>0</v>
      </c>
      <c r="Z243" s="14"/>
      <c r="AA243" s="14">
        <f t="shared" si="40"/>
        <v>0</v>
      </c>
      <c r="AB243" s="14"/>
      <c r="AC243" s="14">
        <f t="shared" si="41"/>
        <v>0</v>
      </c>
      <c r="AD243" s="14"/>
      <c r="AE243" s="14"/>
      <c r="AF243" s="178"/>
      <c r="AG243" s="14">
        <f t="shared" si="42"/>
        <v>0</v>
      </c>
      <c r="AH243" s="14"/>
      <c r="AI243" s="14">
        <f t="shared" si="37"/>
        <v>0</v>
      </c>
      <c r="AJ243" s="14">
        <f t="shared" si="38"/>
        <v>0</v>
      </c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</row>
    <row r="244" spans="2:49" s="139" customFormat="1" ht="23.55" customHeight="1" outlineLevel="1">
      <c r="B244" s="1498"/>
      <c r="C244" s="1216"/>
      <c r="D244" s="444" t="s">
        <v>2022</v>
      </c>
      <c r="E244" s="1499"/>
      <c r="F244" s="1500"/>
      <c r="G244" s="10" t="s">
        <v>8</v>
      </c>
      <c r="H244" s="362" t="s">
        <v>717</v>
      </c>
      <c r="I244" s="285">
        <v>20</v>
      </c>
      <c r="J244" s="285">
        <v>20</v>
      </c>
      <c r="K244" s="485">
        <v>0</v>
      </c>
      <c r="L244" s="289" t="s">
        <v>268</v>
      </c>
      <c r="M244" s="289" t="s">
        <v>268</v>
      </c>
      <c r="N244" s="289" t="s">
        <v>269</v>
      </c>
      <c r="O244" s="289" t="s">
        <v>2873</v>
      </c>
      <c r="P244" s="289" t="s">
        <v>268</v>
      </c>
      <c r="Q244" s="289" t="s">
        <v>269</v>
      </c>
      <c r="R244" s="1479"/>
      <c r="S244" s="14"/>
      <c r="T244" s="14">
        <f t="shared" si="39"/>
        <v>0</v>
      </c>
      <c r="U244" s="13"/>
      <c r="V244" s="123"/>
      <c r="W244" s="14"/>
      <c r="X244" s="14">
        <f t="shared" si="36"/>
        <v>0</v>
      </c>
      <c r="Z244" s="14"/>
      <c r="AA244" s="14">
        <f t="shared" si="40"/>
        <v>0</v>
      </c>
      <c r="AB244" s="14"/>
      <c r="AC244" s="14">
        <f t="shared" si="41"/>
        <v>0</v>
      </c>
      <c r="AD244" s="14"/>
      <c r="AE244" s="14"/>
      <c r="AF244" s="178">
        <v>0</v>
      </c>
      <c r="AG244" s="14">
        <f t="shared" si="42"/>
        <v>0</v>
      </c>
      <c r="AH244" s="14"/>
      <c r="AI244" s="14">
        <f t="shared" si="37"/>
        <v>0</v>
      </c>
      <c r="AJ244" s="14">
        <f t="shared" si="38"/>
        <v>0</v>
      </c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</row>
    <row r="245" spans="2:49" s="139" customFormat="1" ht="34.5" customHeight="1" outlineLevel="1">
      <c r="B245" s="1493"/>
      <c r="C245" s="1217"/>
      <c r="D245" s="444" t="s">
        <v>370</v>
      </c>
      <c r="E245" s="1495"/>
      <c r="F245" s="1497"/>
      <c r="G245" s="10" t="s">
        <v>8</v>
      </c>
      <c r="H245" s="362" t="s">
        <v>717</v>
      </c>
      <c r="I245" s="285">
        <v>180</v>
      </c>
      <c r="J245" s="285">
        <v>660</v>
      </c>
      <c r="K245" s="485">
        <v>0</v>
      </c>
      <c r="L245" s="289" t="s">
        <v>268</v>
      </c>
      <c r="M245" s="289" t="s">
        <v>268</v>
      </c>
      <c r="N245" s="289" t="s">
        <v>269</v>
      </c>
      <c r="O245" s="289" t="s">
        <v>2873</v>
      </c>
      <c r="P245" s="289" t="s">
        <v>268</v>
      </c>
      <c r="Q245" s="289" t="s">
        <v>269</v>
      </c>
      <c r="R245" s="1506"/>
      <c r="S245" s="14"/>
      <c r="T245" s="14">
        <f t="shared" si="39"/>
        <v>0</v>
      </c>
      <c r="U245" s="13"/>
      <c r="V245" s="123"/>
      <c r="W245" s="14"/>
      <c r="X245" s="14">
        <f t="shared" si="36"/>
        <v>0</v>
      </c>
      <c r="Z245" s="14"/>
      <c r="AA245" s="14">
        <f t="shared" si="40"/>
        <v>0</v>
      </c>
      <c r="AB245" s="14"/>
      <c r="AC245" s="14">
        <f t="shared" si="41"/>
        <v>0</v>
      </c>
      <c r="AD245" s="14"/>
      <c r="AE245" s="14"/>
      <c r="AF245" s="178">
        <v>0</v>
      </c>
      <c r="AG245" s="14">
        <f t="shared" si="42"/>
        <v>0</v>
      </c>
      <c r="AH245" s="14"/>
      <c r="AI245" s="14">
        <f t="shared" si="37"/>
        <v>0</v>
      </c>
      <c r="AJ245" s="14">
        <f t="shared" si="38"/>
        <v>0</v>
      </c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</row>
    <row r="246" spans="2:49" s="139" customFormat="1" ht="34.5" customHeight="1" outlineLevel="1">
      <c r="B246" s="1513" t="s">
        <v>1947</v>
      </c>
      <c r="C246" s="955" t="s">
        <v>2023</v>
      </c>
      <c r="D246" s="739" t="s">
        <v>317</v>
      </c>
      <c r="E246" s="1515" t="s">
        <v>2879</v>
      </c>
      <c r="F246" s="1517">
        <v>44571</v>
      </c>
      <c r="G246" s="741" t="s">
        <v>8</v>
      </c>
      <c r="H246" s="362" t="s">
        <v>2880</v>
      </c>
      <c r="I246" s="649">
        <v>5</v>
      </c>
      <c r="J246" s="649">
        <v>0</v>
      </c>
      <c r="K246" s="485">
        <v>0</v>
      </c>
      <c r="L246" s="290" t="s">
        <v>268</v>
      </c>
      <c r="M246" s="290" t="s">
        <v>268</v>
      </c>
      <c r="N246" s="289" t="s">
        <v>269</v>
      </c>
      <c r="O246" s="290" t="s">
        <v>268</v>
      </c>
      <c r="P246" s="289" t="s">
        <v>269</v>
      </c>
      <c r="Q246" s="290" t="s">
        <v>268</v>
      </c>
      <c r="R246" s="1501" t="s">
        <v>1120</v>
      </c>
      <c r="S246" s="14"/>
      <c r="T246" s="14">
        <f t="shared" si="39"/>
        <v>0</v>
      </c>
      <c r="U246" s="13"/>
      <c r="V246" s="123"/>
      <c r="W246" s="14"/>
      <c r="X246" s="14">
        <f t="shared" si="36"/>
        <v>0</v>
      </c>
      <c r="Z246" s="14"/>
      <c r="AA246" s="14">
        <f t="shared" si="40"/>
        <v>0</v>
      </c>
      <c r="AB246" s="14"/>
      <c r="AC246" s="14">
        <f t="shared" si="41"/>
        <v>0</v>
      </c>
      <c r="AD246" s="14"/>
      <c r="AE246" s="14"/>
      <c r="AF246" s="178">
        <v>0</v>
      </c>
      <c r="AG246" s="14">
        <f t="shared" si="42"/>
        <v>0</v>
      </c>
      <c r="AH246" s="14"/>
      <c r="AI246" s="14">
        <f t="shared" si="37"/>
        <v>0</v>
      </c>
      <c r="AJ246" s="14">
        <f t="shared" si="38"/>
        <v>0</v>
      </c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</row>
    <row r="247" spans="2:49" s="139" customFormat="1" ht="34.5" customHeight="1" outlineLevel="1">
      <c r="B247" s="1514"/>
      <c r="C247" s="956"/>
      <c r="D247" s="739" t="s">
        <v>372</v>
      </c>
      <c r="E247" s="1516"/>
      <c r="F247" s="1518"/>
      <c r="G247" s="741" t="s">
        <v>8</v>
      </c>
      <c r="H247" s="362" t="s">
        <v>2880</v>
      </c>
      <c r="I247" s="649">
        <v>10</v>
      </c>
      <c r="J247" s="649">
        <v>0</v>
      </c>
      <c r="K247" s="485">
        <v>0</v>
      </c>
      <c r="L247" s="290" t="s">
        <v>268</v>
      </c>
      <c r="M247" s="290" t="s">
        <v>268</v>
      </c>
      <c r="N247" s="289" t="s">
        <v>269</v>
      </c>
      <c r="O247" s="290" t="s">
        <v>268</v>
      </c>
      <c r="P247" s="289" t="s">
        <v>269</v>
      </c>
      <c r="Q247" s="290" t="s">
        <v>268</v>
      </c>
      <c r="R247" s="1502"/>
      <c r="S247" s="14"/>
      <c r="T247" s="14">
        <f t="shared" si="39"/>
        <v>0</v>
      </c>
      <c r="U247" s="13"/>
      <c r="V247" s="123"/>
      <c r="W247" s="14"/>
      <c r="X247" s="14">
        <f t="shared" si="36"/>
        <v>0</v>
      </c>
      <c r="Z247" s="14"/>
      <c r="AA247" s="14">
        <f t="shared" si="40"/>
        <v>0</v>
      </c>
      <c r="AB247" s="14"/>
      <c r="AC247" s="14">
        <f t="shared" si="41"/>
        <v>0</v>
      </c>
      <c r="AD247" s="14"/>
      <c r="AE247" s="14"/>
      <c r="AF247" s="178">
        <v>0</v>
      </c>
      <c r="AG247" s="14">
        <f t="shared" si="42"/>
        <v>0</v>
      </c>
      <c r="AH247" s="14"/>
      <c r="AI247" s="14">
        <f t="shared" si="37"/>
        <v>0</v>
      </c>
      <c r="AJ247" s="14">
        <f t="shared" si="38"/>
        <v>0</v>
      </c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</row>
    <row r="248" spans="2:49" s="139" customFormat="1" ht="34.5" customHeight="1" outlineLevel="1">
      <c r="B248" s="1514"/>
      <c r="C248" s="956"/>
      <c r="D248" s="739" t="s">
        <v>373</v>
      </c>
      <c r="E248" s="1516"/>
      <c r="F248" s="1518"/>
      <c r="G248" s="741" t="s">
        <v>8</v>
      </c>
      <c r="H248" s="362" t="s">
        <v>2880</v>
      </c>
      <c r="I248" s="649">
        <v>60</v>
      </c>
      <c r="J248" s="649">
        <v>1</v>
      </c>
      <c r="K248" s="485">
        <v>0</v>
      </c>
      <c r="L248" s="296" t="s">
        <v>268</v>
      </c>
      <c r="M248" s="296" t="s">
        <v>268</v>
      </c>
      <c r="N248" s="296" t="s">
        <v>268</v>
      </c>
      <c r="O248" s="296" t="s">
        <v>268</v>
      </c>
      <c r="P248" s="296" t="s">
        <v>268</v>
      </c>
      <c r="Q248" s="296" t="s">
        <v>268</v>
      </c>
      <c r="R248" s="1502"/>
      <c r="S248" s="14"/>
      <c r="T248" s="14">
        <f t="shared" si="39"/>
        <v>0</v>
      </c>
      <c r="U248" s="13"/>
      <c r="V248" s="123"/>
      <c r="W248" s="14"/>
      <c r="X248" s="14">
        <f t="shared" si="36"/>
        <v>0</v>
      </c>
      <c r="Z248" s="14"/>
      <c r="AA248" s="14">
        <f t="shared" si="40"/>
        <v>0</v>
      </c>
      <c r="AB248" s="14"/>
      <c r="AC248" s="14">
        <f t="shared" si="41"/>
        <v>0</v>
      </c>
      <c r="AD248" s="14"/>
      <c r="AE248" s="14"/>
      <c r="AF248" s="178">
        <v>0</v>
      </c>
      <c r="AG248" s="14">
        <f t="shared" si="42"/>
        <v>0</v>
      </c>
      <c r="AH248" s="14"/>
      <c r="AI248" s="14">
        <f t="shared" si="37"/>
        <v>0</v>
      </c>
      <c r="AJ248" s="14">
        <f t="shared" si="38"/>
        <v>0</v>
      </c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</row>
    <row r="249" spans="2:49" s="139" customFormat="1" ht="13.8" outlineLevel="1">
      <c r="B249" s="1514"/>
      <c r="C249" s="956"/>
      <c r="D249" s="739" t="s">
        <v>374</v>
      </c>
      <c r="E249" s="1516"/>
      <c r="F249" s="1518"/>
      <c r="G249" s="741" t="s">
        <v>8</v>
      </c>
      <c r="H249" s="362" t="s">
        <v>2880</v>
      </c>
      <c r="I249" s="649">
        <v>40</v>
      </c>
      <c r="J249" s="649">
        <v>0</v>
      </c>
      <c r="K249" s="485">
        <v>0</v>
      </c>
      <c r="L249" s="290" t="s">
        <v>268</v>
      </c>
      <c r="M249" s="290" t="s">
        <v>268</v>
      </c>
      <c r="N249" s="290" t="s">
        <v>268</v>
      </c>
      <c r="O249" s="290" t="s">
        <v>268</v>
      </c>
      <c r="P249" s="290" t="s">
        <v>268</v>
      </c>
      <c r="Q249" s="290" t="s">
        <v>268</v>
      </c>
      <c r="R249" s="1502"/>
      <c r="S249" s="14"/>
      <c r="T249" s="14">
        <f t="shared" si="39"/>
        <v>0</v>
      </c>
      <c r="U249" s="13"/>
      <c r="V249" s="123"/>
      <c r="W249" s="14"/>
      <c r="X249" s="14">
        <f t="shared" si="36"/>
        <v>0</v>
      </c>
      <c r="Z249" s="14"/>
      <c r="AA249" s="14">
        <f t="shared" si="40"/>
        <v>0</v>
      </c>
      <c r="AB249" s="14"/>
      <c r="AC249" s="14">
        <f t="shared" si="41"/>
        <v>0</v>
      </c>
      <c r="AD249" s="14"/>
      <c r="AE249" s="14"/>
      <c r="AF249" s="178">
        <v>0</v>
      </c>
      <c r="AG249" s="14">
        <f t="shared" si="42"/>
        <v>0</v>
      </c>
      <c r="AH249" s="14"/>
      <c r="AI249" s="14">
        <f t="shared" si="37"/>
        <v>0</v>
      </c>
      <c r="AJ249" s="14">
        <f t="shared" si="38"/>
        <v>0</v>
      </c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</row>
    <row r="250" spans="2:49" s="139" customFormat="1" ht="13.8" outlineLevel="1">
      <c r="B250" s="1514"/>
      <c r="C250" s="956"/>
      <c r="D250" s="739" t="s">
        <v>376</v>
      </c>
      <c r="E250" s="1516"/>
      <c r="F250" s="1518"/>
      <c r="G250" s="741" t="s">
        <v>8</v>
      </c>
      <c r="H250" s="362" t="s">
        <v>2880</v>
      </c>
      <c r="I250" s="649">
        <v>30</v>
      </c>
      <c r="J250" s="649">
        <v>0</v>
      </c>
      <c r="K250" s="486">
        <v>0</v>
      </c>
      <c r="L250" s="290" t="s">
        <v>268</v>
      </c>
      <c r="M250" s="290" t="s">
        <v>268</v>
      </c>
      <c r="N250" s="289" t="s">
        <v>269</v>
      </c>
      <c r="O250" s="290" t="s">
        <v>268</v>
      </c>
      <c r="P250" s="289" t="s">
        <v>269</v>
      </c>
      <c r="Q250" s="290" t="s">
        <v>268</v>
      </c>
      <c r="R250" s="1502"/>
      <c r="S250" s="14"/>
      <c r="T250" s="14">
        <f t="shared" si="39"/>
        <v>0</v>
      </c>
      <c r="U250" s="13"/>
      <c r="V250" s="123"/>
      <c r="W250" s="14"/>
      <c r="X250" s="14">
        <f t="shared" si="36"/>
        <v>0</v>
      </c>
      <c r="Z250" s="14"/>
      <c r="AA250" s="14">
        <f t="shared" si="40"/>
        <v>0</v>
      </c>
      <c r="AB250" s="14"/>
      <c r="AC250" s="14">
        <f t="shared" si="41"/>
        <v>0</v>
      </c>
      <c r="AD250" s="14"/>
      <c r="AE250" s="14"/>
      <c r="AF250" s="178">
        <v>0</v>
      </c>
      <c r="AG250" s="14">
        <f t="shared" si="42"/>
        <v>0</v>
      </c>
      <c r="AH250" s="14"/>
      <c r="AI250" s="14">
        <f t="shared" si="37"/>
        <v>0</v>
      </c>
      <c r="AJ250" s="14">
        <f t="shared" si="38"/>
        <v>0</v>
      </c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</row>
    <row r="251" spans="2:49" s="139" customFormat="1" ht="13.8" outlineLevel="1">
      <c r="B251" s="1514"/>
      <c r="C251" s="956"/>
      <c r="D251" s="739" t="s">
        <v>377</v>
      </c>
      <c r="E251" s="1516"/>
      <c r="F251" s="1518"/>
      <c r="G251" s="741" t="s">
        <v>8</v>
      </c>
      <c r="H251" s="362" t="s">
        <v>2880</v>
      </c>
      <c r="I251" s="752">
        <v>30</v>
      </c>
      <c r="J251" s="752">
        <v>0</v>
      </c>
      <c r="K251" s="486">
        <v>0</v>
      </c>
      <c r="L251" s="290" t="s">
        <v>268</v>
      </c>
      <c r="M251" s="290" t="s">
        <v>268</v>
      </c>
      <c r="N251" s="289" t="s">
        <v>269</v>
      </c>
      <c r="O251" s="290" t="s">
        <v>268</v>
      </c>
      <c r="P251" s="289" t="s">
        <v>269</v>
      </c>
      <c r="Q251" s="290" t="s">
        <v>268</v>
      </c>
      <c r="R251" s="1502"/>
      <c r="S251" s="14"/>
      <c r="T251" s="14">
        <f t="shared" si="39"/>
        <v>0</v>
      </c>
      <c r="U251" s="13"/>
      <c r="V251" s="123"/>
      <c r="W251" s="14"/>
      <c r="X251" s="14">
        <f t="shared" si="36"/>
        <v>0</v>
      </c>
      <c r="Z251" s="14"/>
      <c r="AA251" s="14">
        <f t="shared" si="40"/>
        <v>0</v>
      </c>
      <c r="AB251" s="14"/>
      <c r="AC251" s="14">
        <f t="shared" si="41"/>
        <v>0</v>
      </c>
      <c r="AD251" s="14"/>
      <c r="AE251" s="14"/>
      <c r="AF251" s="178">
        <v>0</v>
      </c>
      <c r="AG251" s="14">
        <f t="shared" si="42"/>
        <v>0</v>
      </c>
      <c r="AH251" s="14"/>
      <c r="AI251" s="14">
        <f t="shared" si="37"/>
        <v>0</v>
      </c>
      <c r="AJ251" s="14">
        <f t="shared" si="38"/>
        <v>0</v>
      </c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</row>
    <row r="252" spans="2:49" s="139" customFormat="1" ht="13.8" outlineLevel="1">
      <c r="B252" s="1514"/>
      <c r="C252" s="956"/>
      <c r="D252" s="739" t="s">
        <v>378</v>
      </c>
      <c r="E252" s="1516"/>
      <c r="F252" s="1518"/>
      <c r="G252" s="741" t="s">
        <v>8</v>
      </c>
      <c r="H252" s="362" t="s">
        <v>2880</v>
      </c>
      <c r="I252" s="649">
        <v>30</v>
      </c>
      <c r="J252" s="649">
        <v>0</v>
      </c>
      <c r="K252" s="486">
        <v>0</v>
      </c>
      <c r="L252" s="290" t="s">
        <v>268</v>
      </c>
      <c r="M252" s="290" t="s">
        <v>268</v>
      </c>
      <c r="N252" s="289" t="s">
        <v>269</v>
      </c>
      <c r="O252" s="290" t="s">
        <v>268</v>
      </c>
      <c r="P252" s="289" t="s">
        <v>269</v>
      </c>
      <c r="Q252" s="290" t="s">
        <v>268</v>
      </c>
      <c r="R252" s="1502"/>
      <c r="S252" s="14"/>
      <c r="T252" s="14">
        <f t="shared" si="39"/>
        <v>0</v>
      </c>
      <c r="U252" s="13"/>
      <c r="V252" s="123"/>
      <c r="W252" s="14"/>
      <c r="X252" s="14">
        <f t="shared" si="36"/>
        <v>0</v>
      </c>
      <c r="Z252" s="14"/>
      <c r="AA252" s="14">
        <f t="shared" si="40"/>
        <v>0</v>
      </c>
      <c r="AB252" s="14"/>
      <c r="AC252" s="14">
        <f t="shared" si="41"/>
        <v>0</v>
      </c>
      <c r="AD252" s="14"/>
      <c r="AE252" s="14"/>
      <c r="AF252" s="178">
        <v>0</v>
      </c>
      <c r="AG252" s="14">
        <f t="shared" si="42"/>
        <v>0</v>
      </c>
      <c r="AH252" s="14"/>
      <c r="AI252" s="14">
        <f t="shared" si="37"/>
        <v>0</v>
      </c>
      <c r="AJ252" s="14">
        <f t="shared" si="38"/>
        <v>0</v>
      </c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</row>
    <row r="253" spans="2:49" s="139" customFormat="1" ht="13.8" outlineLevel="1">
      <c r="B253" s="1514"/>
      <c r="C253" s="956"/>
      <c r="D253" s="739" t="s">
        <v>380</v>
      </c>
      <c r="E253" s="1516"/>
      <c r="F253" s="1518"/>
      <c r="G253" s="741" t="s">
        <v>8</v>
      </c>
      <c r="H253" s="362" t="s">
        <v>2880</v>
      </c>
      <c r="I253" s="649">
        <v>30</v>
      </c>
      <c r="J253" s="649">
        <v>0</v>
      </c>
      <c r="K253" s="486">
        <v>0</v>
      </c>
      <c r="L253" s="290" t="s">
        <v>268</v>
      </c>
      <c r="M253" s="290" t="s">
        <v>268</v>
      </c>
      <c r="N253" s="289" t="s">
        <v>269</v>
      </c>
      <c r="O253" s="290" t="s">
        <v>268</v>
      </c>
      <c r="P253" s="289" t="s">
        <v>269</v>
      </c>
      <c r="Q253" s="289" t="s">
        <v>269</v>
      </c>
      <c r="R253" s="1502"/>
      <c r="S253" s="14"/>
      <c r="T253" s="14">
        <f t="shared" si="39"/>
        <v>0</v>
      </c>
      <c r="U253" s="13"/>
      <c r="V253" s="123"/>
      <c r="W253" s="14"/>
      <c r="X253" s="14">
        <f t="shared" si="36"/>
        <v>0</v>
      </c>
      <c r="Z253" s="14"/>
      <c r="AA253" s="14">
        <f t="shared" si="40"/>
        <v>0</v>
      </c>
      <c r="AB253" s="14"/>
      <c r="AC253" s="14">
        <f t="shared" si="41"/>
        <v>0</v>
      </c>
      <c r="AD253" s="14"/>
      <c r="AE253" s="14"/>
      <c r="AF253" s="178">
        <v>0</v>
      </c>
      <c r="AG253" s="14">
        <f t="shared" si="42"/>
        <v>0</v>
      </c>
      <c r="AH253" s="14"/>
      <c r="AI253" s="14">
        <f t="shared" si="37"/>
        <v>0</v>
      </c>
      <c r="AJ253" s="14">
        <f t="shared" si="38"/>
        <v>0</v>
      </c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</row>
    <row r="254" spans="2:49" s="139" customFormat="1" ht="13.8" outlineLevel="1">
      <c r="B254" s="1514"/>
      <c r="C254" s="956"/>
      <c r="D254" s="739" t="s">
        <v>381</v>
      </c>
      <c r="E254" s="1516"/>
      <c r="F254" s="1518"/>
      <c r="G254" s="741" t="s">
        <v>8</v>
      </c>
      <c r="H254" s="362" t="s">
        <v>2880</v>
      </c>
      <c r="I254" s="649">
        <v>30</v>
      </c>
      <c r="J254" s="649">
        <v>0</v>
      </c>
      <c r="K254" s="486">
        <v>0</v>
      </c>
      <c r="L254" s="290" t="s">
        <v>268</v>
      </c>
      <c r="M254" s="290" t="s">
        <v>268</v>
      </c>
      <c r="N254" s="289" t="s">
        <v>269</v>
      </c>
      <c r="O254" s="290" t="s">
        <v>268</v>
      </c>
      <c r="P254" s="289" t="s">
        <v>269</v>
      </c>
      <c r="Q254" s="289" t="s">
        <v>269</v>
      </c>
      <c r="R254" s="1502"/>
      <c r="S254" s="14"/>
      <c r="T254" s="14">
        <f t="shared" si="39"/>
        <v>0</v>
      </c>
      <c r="U254" s="13"/>
      <c r="V254" s="123"/>
      <c r="W254" s="14"/>
      <c r="X254" s="14">
        <f t="shared" si="36"/>
        <v>0</v>
      </c>
      <c r="Z254" s="14"/>
      <c r="AA254" s="14">
        <f t="shared" si="40"/>
        <v>0</v>
      </c>
      <c r="AB254" s="14"/>
      <c r="AC254" s="14">
        <f t="shared" si="41"/>
        <v>0</v>
      </c>
      <c r="AD254" s="14"/>
      <c r="AE254" s="14"/>
      <c r="AF254" s="178">
        <v>0</v>
      </c>
      <c r="AG254" s="14">
        <f t="shared" si="42"/>
        <v>0</v>
      </c>
      <c r="AH254" s="14"/>
      <c r="AI254" s="14">
        <f t="shared" si="37"/>
        <v>0</v>
      </c>
      <c r="AJ254" s="14">
        <f t="shared" si="38"/>
        <v>0</v>
      </c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</row>
    <row r="255" spans="2:49" s="139" customFormat="1" ht="13.8" outlineLevel="1">
      <c r="B255" s="1514"/>
      <c r="C255" s="956"/>
      <c r="D255" s="739" t="s">
        <v>384</v>
      </c>
      <c r="E255" s="1516"/>
      <c r="F255" s="1518"/>
      <c r="G255" s="741" t="s">
        <v>8</v>
      </c>
      <c r="H255" s="362" t="s">
        <v>2880</v>
      </c>
      <c r="I255" s="649">
        <v>100</v>
      </c>
      <c r="J255" s="649">
        <v>1</v>
      </c>
      <c r="K255" s="486">
        <v>0</v>
      </c>
      <c r="L255" s="290" t="s">
        <v>268</v>
      </c>
      <c r="M255" s="290" t="s">
        <v>268</v>
      </c>
      <c r="N255" s="290" t="s">
        <v>268</v>
      </c>
      <c r="O255" s="290" t="s">
        <v>268</v>
      </c>
      <c r="P255" s="290" t="s">
        <v>268</v>
      </c>
      <c r="Q255" s="290" t="s">
        <v>268</v>
      </c>
      <c r="R255" s="1502"/>
      <c r="S255" s="14"/>
      <c r="T255" s="14">
        <f t="shared" si="39"/>
        <v>0</v>
      </c>
      <c r="U255" s="13"/>
      <c r="V255" s="123"/>
      <c r="W255" s="14"/>
      <c r="X255" s="14">
        <f t="shared" si="36"/>
        <v>0</v>
      </c>
      <c r="Z255" s="14"/>
      <c r="AA255" s="14">
        <f t="shared" si="40"/>
        <v>0</v>
      </c>
      <c r="AB255" s="14"/>
      <c r="AC255" s="14">
        <f t="shared" si="41"/>
        <v>0</v>
      </c>
      <c r="AD255" s="14"/>
      <c r="AE255" s="14"/>
      <c r="AF255" s="178">
        <v>0</v>
      </c>
      <c r="AG255" s="14">
        <f t="shared" ref="AG255:AG263" si="43">IFERROR(COUNTIF(AK255:AZ255,"S")*I255*AF255,0)</f>
        <v>0</v>
      </c>
      <c r="AH255" s="14"/>
      <c r="AI255" s="14">
        <f t="shared" si="37"/>
        <v>0</v>
      </c>
      <c r="AJ255" s="14">
        <f t="shared" si="38"/>
        <v>0</v>
      </c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</row>
    <row r="256" spans="2:49" s="139" customFormat="1" ht="13.8" outlineLevel="1">
      <c r="B256" s="1523"/>
      <c r="C256" s="956"/>
      <c r="D256" s="739" t="s">
        <v>2024</v>
      </c>
      <c r="E256" s="1524"/>
      <c r="F256" s="1525"/>
      <c r="G256" s="741" t="s">
        <v>8</v>
      </c>
      <c r="H256" s="362" t="s">
        <v>2880</v>
      </c>
      <c r="I256" s="649">
        <v>30</v>
      </c>
      <c r="J256" s="649">
        <v>0</v>
      </c>
      <c r="K256" s="485">
        <v>0</v>
      </c>
      <c r="L256" s="290" t="s">
        <v>268</v>
      </c>
      <c r="M256" s="290" t="s">
        <v>268</v>
      </c>
      <c r="N256" s="290" t="s">
        <v>268</v>
      </c>
      <c r="O256" s="290" t="s">
        <v>268</v>
      </c>
      <c r="P256" s="290" t="s">
        <v>268</v>
      </c>
      <c r="Q256" s="290" t="s">
        <v>268</v>
      </c>
      <c r="R256" s="1502"/>
      <c r="S256" s="14"/>
      <c r="T256" s="14">
        <f t="shared" si="39"/>
        <v>0</v>
      </c>
      <c r="U256" s="13"/>
      <c r="V256" s="123"/>
      <c r="W256" s="14"/>
      <c r="X256" s="14">
        <f t="shared" si="36"/>
        <v>0</v>
      </c>
      <c r="Z256" s="14"/>
      <c r="AA256" s="14">
        <f t="shared" si="40"/>
        <v>0</v>
      </c>
      <c r="AB256" s="14"/>
      <c r="AC256" s="14">
        <f t="shared" si="41"/>
        <v>0</v>
      </c>
      <c r="AD256" s="14"/>
      <c r="AE256" s="14"/>
      <c r="AF256" s="178">
        <v>0</v>
      </c>
      <c r="AG256" s="14">
        <f t="shared" si="43"/>
        <v>0</v>
      </c>
      <c r="AH256" s="14"/>
      <c r="AI256" s="14">
        <f t="shared" si="37"/>
        <v>0</v>
      </c>
      <c r="AJ256" s="14">
        <f t="shared" si="38"/>
        <v>0</v>
      </c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</row>
    <row r="257" spans="2:49" s="139" customFormat="1" ht="13.8" outlineLevel="1">
      <c r="B257" s="1513" t="s">
        <v>2881</v>
      </c>
      <c r="C257" s="955" t="s">
        <v>2025</v>
      </c>
      <c r="D257" s="739" t="s">
        <v>317</v>
      </c>
      <c r="E257" s="1515" t="s">
        <v>2524</v>
      </c>
      <c r="F257" s="1517">
        <v>44571</v>
      </c>
      <c r="G257" s="741" t="s">
        <v>8</v>
      </c>
      <c r="H257" s="362" t="s">
        <v>2880</v>
      </c>
      <c r="I257" s="753">
        <v>0.08</v>
      </c>
      <c r="J257" s="753">
        <v>0</v>
      </c>
      <c r="K257" s="485">
        <v>0</v>
      </c>
      <c r="L257" s="290" t="s">
        <v>268</v>
      </c>
      <c r="M257" s="290" t="s">
        <v>268</v>
      </c>
      <c r="N257" s="290" t="s">
        <v>268</v>
      </c>
      <c r="O257" s="290" t="s">
        <v>268</v>
      </c>
      <c r="P257" s="290" t="s">
        <v>268</v>
      </c>
      <c r="Q257" s="290" t="s">
        <v>268</v>
      </c>
      <c r="R257" s="1519" t="s">
        <v>2882</v>
      </c>
      <c r="S257" s="14"/>
      <c r="T257" s="14">
        <f t="shared" si="39"/>
        <v>0</v>
      </c>
      <c r="U257" s="13"/>
      <c r="V257" s="123"/>
      <c r="W257" s="14"/>
      <c r="X257" s="14">
        <f t="shared" si="36"/>
        <v>0</v>
      </c>
      <c r="Z257" s="14"/>
      <c r="AA257" s="14">
        <f t="shared" si="40"/>
        <v>0</v>
      </c>
      <c r="AB257" s="14"/>
      <c r="AC257" s="14">
        <f t="shared" si="41"/>
        <v>0</v>
      </c>
      <c r="AD257" s="14"/>
      <c r="AE257" s="14"/>
      <c r="AF257" s="178">
        <v>0</v>
      </c>
      <c r="AG257" s="14">
        <f t="shared" si="43"/>
        <v>0</v>
      </c>
      <c r="AH257" s="14"/>
      <c r="AI257" s="14">
        <f t="shared" si="37"/>
        <v>0</v>
      </c>
      <c r="AJ257" s="14">
        <f t="shared" si="38"/>
        <v>0</v>
      </c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</row>
    <row r="258" spans="2:49" s="139" customFormat="1" ht="13.05" customHeight="1" outlineLevel="1">
      <c r="B258" s="1514"/>
      <c r="C258" s="956"/>
      <c r="D258" s="739" t="s">
        <v>2026</v>
      </c>
      <c r="E258" s="1516"/>
      <c r="F258" s="1518"/>
      <c r="G258" s="741" t="s">
        <v>8</v>
      </c>
      <c r="H258" s="362" t="s">
        <v>1035</v>
      </c>
      <c r="I258" s="753">
        <v>0.5</v>
      </c>
      <c r="J258" s="753">
        <v>0</v>
      </c>
      <c r="K258" s="485">
        <v>0</v>
      </c>
      <c r="L258" s="290" t="s">
        <v>268</v>
      </c>
      <c r="M258" s="290" t="s">
        <v>268</v>
      </c>
      <c r="N258" s="290" t="s">
        <v>268</v>
      </c>
      <c r="O258" s="290" t="s">
        <v>268</v>
      </c>
      <c r="P258" s="290" t="s">
        <v>268</v>
      </c>
      <c r="Q258" s="290" t="s">
        <v>268</v>
      </c>
      <c r="R258" s="1519"/>
      <c r="S258" s="14"/>
      <c r="T258" s="14">
        <f>SUMIF(S258,"Y",I258)</f>
        <v>0</v>
      </c>
      <c r="U258" s="13"/>
      <c r="V258" s="123"/>
      <c r="W258" s="14"/>
      <c r="X258" s="14">
        <f>T258*W258</f>
        <v>0</v>
      </c>
      <c r="Z258" s="14"/>
      <c r="AA258" s="14">
        <f>SUMIF(Z258,"Y",K258)*AI258</f>
        <v>0</v>
      </c>
      <c r="AB258" s="14"/>
      <c r="AC258" s="14">
        <f>COUNTIF(AK258:AT258,"L")*I258</f>
        <v>0</v>
      </c>
      <c r="AD258" s="14"/>
      <c r="AE258" s="14"/>
      <c r="AF258" s="178">
        <v>0</v>
      </c>
      <c r="AG258" s="14">
        <f>IFERROR(COUNTIF(AK258:AZ258,"S")*I258*AF258,0)</f>
        <v>0</v>
      </c>
      <c r="AH258" s="14"/>
      <c r="AI258" s="14">
        <f>COUNTIF(AK258:AT258,"V")</f>
        <v>0</v>
      </c>
      <c r="AJ258" s="14">
        <f>X258-AA258-AC258-AG258</f>
        <v>0</v>
      </c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</row>
    <row r="259" spans="2:49" s="139" customFormat="1" ht="13.05" customHeight="1" outlineLevel="1">
      <c r="B259" s="1514"/>
      <c r="C259" s="956"/>
      <c r="D259" s="739" t="s">
        <v>3352</v>
      </c>
      <c r="E259" s="1516"/>
      <c r="F259" s="1518"/>
      <c r="G259" s="741" t="s">
        <v>8</v>
      </c>
      <c r="H259" s="362" t="s">
        <v>2880</v>
      </c>
      <c r="I259" s="649">
        <v>15</v>
      </c>
      <c r="J259" s="649">
        <v>0</v>
      </c>
      <c r="K259" s="485">
        <v>0</v>
      </c>
      <c r="L259" s="290" t="s">
        <v>268</v>
      </c>
      <c r="M259" s="290" t="s">
        <v>268</v>
      </c>
      <c r="N259" s="290" t="s">
        <v>268</v>
      </c>
      <c r="O259" s="290" t="s">
        <v>268</v>
      </c>
      <c r="P259" s="290" t="s">
        <v>268</v>
      </c>
      <c r="Q259" s="290" t="s">
        <v>268</v>
      </c>
      <c r="R259" s="1519"/>
      <c r="S259" s="14"/>
      <c r="T259" s="14">
        <f t="shared" si="39"/>
        <v>0</v>
      </c>
      <c r="U259" s="13"/>
      <c r="V259" s="123"/>
      <c r="W259" s="14"/>
      <c r="X259" s="14">
        <f t="shared" si="36"/>
        <v>0</v>
      </c>
      <c r="Z259" s="14"/>
      <c r="AA259" s="14">
        <f t="shared" si="40"/>
        <v>0</v>
      </c>
      <c r="AB259" s="14"/>
      <c r="AC259" s="14">
        <f t="shared" si="41"/>
        <v>0</v>
      </c>
      <c r="AD259" s="14"/>
      <c r="AE259" s="14"/>
      <c r="AF259" s="178">
        <v>0</v>
      </c>
      <c r="AG259" s="14">
        <f t="shared" si="43"/>
        <v>0</v>
      </c>
      <c r="AH259" s="14"/>
      <c r="AI259" s="14">
        <f t="shared" si="37"/>
        <v>0</v>
      </c>
      <c r="AJ259" s="14">
        <f t="shared" si="38"/>
        <v>0</v>
      </c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</row>
    <row r="260" spans="2:49" s="139" customFormat="1" ht="13.8" outlineLevel="1">
      <c r="B260" s="1492" t="s">
        <v>1949</v>
      </c>
      <c r="C260" s="1215" t="s">
        <v>2027</v>
      </c>
      <c r="D260" s="645" t="s">
        <v>317</v>
      </c>
      <c r="E260" s="1494" t="s">
        <v>3865</v>
      </c>
      <c r="F260" s="1496">
        <v>44785</v>
      </c>
      <c r="G260" s="741" t="s">
        <v>8</v>
      </c>
      <c r="H260" s="362" t="s">
        <v>717</v>
      </c>
      <c r="I260" s="753">
        <v>5</v>
      </c>
      <c r="J260" s="753">
        <v>5</v>
      </c>
      <c r="K260" s="485">
        <v>0</v>
      </c>
      <c r="L260" s="294" t="s">
        <v>268</v>
      </c>
      <c r="M260" s="294" t="s">
        <v>268</v>
      </c>
      <c r="N260" s="289" t="s">
        <v>269</v>
      </c>
      <c r="O260" s="294" t="s">
        <v>268</v>
      </c>
      <c r="P260" s="289" t="s">
        <v>269</v>
      </c>
      <c r="Q260" s="289" t="s">
        <v>269</v>
      </c>
      <c r="R260" s="1520" t="s">
        <v>1107</v>
      </c>
      <c r="S260" s="14"/>
      <c r="T260" s="14">
        <f t="shared" si="39"/>
        <v>0</v>
      </c>
      <c r="U260" s="13"/>
      <c r="V260" s="123"/>
      <c r="W260" s="14"/>
      <c r="X260" s="14">
        <f t="shared" si="36"/>
        <v>0</v>
      </c>
      <c r="Z260" s="14"/>
      <c r="AA260" s="14">
        <f t="shared" si="40"/>
        <v>0</v>
      </c>
      <c r="AB260" s="14"/>
      <c r="AC260" s="14">
        <f t="shared" si="41"/>
        <v>0</v>
      </c>
      <c r="AD260" s="14"/>
      <c r="AE260" s="14"/>
      <c r="AF260" s="178">
        <v>0</v>
      </c>
      <c r="AG260" s="14">
        <f t="shared" si="43"/>
        <v>0</v>
      </c>
      <c r="AH260" s="14"/>
      <c r="AI260" s="14">
        <f t="shared" si="37"/>
        <v>0</v>
      </c>
      <c r="AJ260" s="14">
        <f t="shared" si="38"/>
        <v>0</v>
      </c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</row>
    <row r="261" spans="2:49" s="139" customFormat="1" ht="13.8" outlineLevel="1">
      <c r="B261" s="1498"/>
      <c r="C261" s="1216"/>
      <c r="D261" s="645" t="s">
        <v>493</v>
      </c>
      <c r="E261" s="1499"/>
      <c r="F261" s="1500"/>
      <c r="G261" s="741" t="s">
        <v>8</v>
      </c>
      <c r="H261" s="362" t="s">
        <v>717</v>
      </c>
      <c r="I261" s="753">
        <v>30</v>
      </c>
      <c r="J261" s="753">
        <v>30</v>
      </c>
      <c r="K261" s="485">
        <v>0</v>
      </c>
      <c r="L261" s="294" t="s">
        <v>268</v>
      </c>
      <c r="M261" s="294" t="s">
        <v>268</v>
      </c>
      <c r="N261" s="294" t="s">
        <v>268</v>
      </c>
      <c r="O261" s="294" t="s">
        <v>268</v>
      </c>
      <c r="P261" s="294" t="s">
        <v>268</v>
      </c>
      <c r="Q261" s="294" t="s">
        <v>268</v>
      </c>
      <c r="R261" s="1521"/>
      <c r="S261" s="14"/>
      <c r="T261" s="14">
        <f t="shared" si="39"/>
        <v>0</v>
      </c>
      <c r="U261" s="13"/>
      <c r="V261" s="123"/>
      <c r="W261" s="14"/>
      <c r="X261" s="14">
        <f t="shared" si="36"/>
        <v>0</v>
      </c>
      <c r="Z261" s="14"/>
      <c r="AA261" s="14">
        <f t="shared" si="40"/>
        <v>0</v>
      </c>
      <c r="AB261" s="14"/>
      <c r="AC261" s="14">
        <f t="shared" si="41"/>
        <v>0</v>
      </c>
      <c r="AD261" s="14"/>
      <c r="AE261" s="14"/>
      <c r="AF261" s="178">
        <v>0</v>
      </c>
      <c r="AG261" s="14">
        <f t="shared" si="43"/>
        <v>0</v>
      </c>
      <c r="AH261" s="14"/>
      <c r="AI261" s="14">
        <f t="shared" si="37"/>
        <v>0</v>
      </c>
      <c r="AJ261" s="14">
        <f t="shared" si="38"/>
        <v>0</v>
      </c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</row>
    <row r="262" spans="2:49" s="139" customFormat="1" ht="13.8" outlineLevel="1">
      <c r="B262" s="1498"/>
      <c r="C262" s="1216"/>
      <c r="D262" s="645" t="s">
        <v>494</v>
      </c>
      <c r="E262" s="1499"/>
      <c r="F262" s="1500"/>
      <c r="G262" s="741" t="s">
        <v>8</v>
      </c>
      <c r="H262" s="362" t="s">
        <v>717</v>
      </c>
      <c r="I262" s="753">
        <v>20</v>
      </c>
      <c r="J262" s="753">
        <v>20</v>
      </c>
      <c r="K262" s="485">
        <v>0</v>
      </c>
      <c r="L262" s="294" t="s">
        <v>268</v>
      </c>
      <c r="M262" s="294" t="s">
        <v>268</v>
      </c>
      <c r="N262" s="289" t="s">
        <v>269</v>
      </c>
      <c r="O262" s="294" t="s">
        <v>268</v>
      </c>
      <c r="P262" s="289" t="s">
        <v>269</v>
      </c>
      <c r="Q262" s="289" t="s">
        <v>269</v>
      </c>
      <c r="R262" s="1522"/>
      <c r="S262" s="14"/>
      <c r="T262" s="14">
        <f t="shared" si="39"/>
        <v>0</v>
      </c>
      <c r="U262" s="13"/>
      <c r="V262" s="123"/>
      <c r="W262" s="14"/>
      <c r="X262" s="14">
        <f t="shared" si="36"/>
        <v>0</v>
      </c>
      <c r="Z262" s="14"/>
      <c r="AA262" s="14">
        <f t="shared" si="40"/>
        <v>0</v>
      </c>
      <c r="AB262" s="14"/>
      <c r="AC262" s="14">
        <f t="shared" si="41"/>
        <v>0</v>
      </c>
      <c r="AD262" s="14"/>
      <c r="AE262" s="14"/>
      <c r="AF262" s="178">
        <v>0</v>
      </c>
      <c r="AG262" s="14">
        <f t="shared" si="43"/>
        <v>0</v>
      </c>
      <c r="AH262" s="14"/>
      <c r="AI262" s="14">
        <f t="shared" si="37"/>
        <v>0</v>
      </c>
      <c r="AJ262" s="14">
        <f t="shared" si="38"/>
        <v>0</v>
      </c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</row>
    <row r="263" spans="2:49" s="139" customFormat="1" ht="13.8" outlineLevel="1">
      <c r="B263" s="1498"/>
      <c r="C263" s="1216"/>
      <c r="D263" s="645" t="s">
        <v>495</v>
      </c>
      <c r="E263" s="1495"/>
      <c r="F263" s="1500"/>
      <c r="G263" s="741" t="s">
        <v>8</v>
      </c>
      <c r="H263" s="362" t="s">
        <v>717</v>
      </c>
      <c r="I263" s="753">
        <v>15</v>
      </c>
      <c r="J263" s="753">
        <v>15</v>
      </c>
      <c r="K263" s="485">
        <v>0</v>
      </c>
      <c r="L263" s="294" t="s">
        <v>268</v>
      </c>
      <c r="M263" s="294" t="s">
        <v>268</v>
      </c>
      <c r="N263" s="289" t="s">
        <v>269</v>
      </c>
      <c r="O263" s="294" t="s">
        <v>268</v>
      </c>
      <c r="P263" s="289" t="s">
        <v>269</v>
      </c>
      <c r="Q263" s="289" t="s">
        <v>269</v>
      </c>
      <c r="R263" s="1520" t="s">
        <v>1107</v>
      </c>
      <c r="S263" s="14"/>
      <c r="T263" s="14">
        <f t="shared" si="39"/>
        <v>0</v>
      </c>
      <c r="U263" s="13"/>
      <c r="V263" s="123"/>
      <c r="W263" s="14"/>
      <c r="X263" s="14">
        <f t="shared" si="36"/>
        <v>0</v>
      </c>
      <c r="Z263" s="14"/>
      <c r="AA263" s="14">
        <f t="shared" si="40"/>
        <v>0</v>
      </c>
      <c r="AB263" s="14"/>
      <c r="AC263" s="14">
        <f t="shared" si="41"/>
        <v>0</v>
      </c>
      <c r="AD263" s="14"/>
      <c r="AE263" s="14"/>
      <c r="AF263" s="178">
        <v>0</v>
      </c>
      <c r="AG263" s="14">
        <f t="shared" si="43"/>
        <v>0</v>
      </c>
      <c r="AH263" s="14"/>
      <c r="AI263" s="14">
        <f t="shared" si="37"/>
        <v>0</v>
      </c>
      <c r="AJ263" s="14">
        <f t="shared" si="38"/>
        <v>0</v>
      </c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</row>
    <row r="264" spans="2:49" s="139" customFormat="1" ht="13.8" outlineLevel="1">
      <c r="B264" s="1492" t="s">
        <v>1950</v>
      </c>
      <c r="C264" s="1292" t="s">
        <v>2028</v>
      </c>
      <c r="D264" s="443" t="s">
        <v>478</v>
      </c>
      <c r="E264" s="1494" t="s">
        <v>3856</v>
      </c>
      <c r="F264" s="1496">
        <v>44785</v>
      </c>
      <c r="G264" s="10" t="s">
        <v>8</v>
      </c>
      <c r="H264" s="362" t="s">
        <v>717</v>
      </c>
      <c r="I264" s="287">
        <v>5</v>
      </c>
      <c r="J264" s="287">
        <v>5</v>
      </c>
      <c r="K264" s="485">
        <v>0</v>
      </c>
      <c r="L264" s="294" t="s">
        <v>268</v>
      </c>
      <c r="M264" s="294" t="s">
        <v>268</v>
      </c>
      <c r="N264" s="289" t="s">
        <v>269</v>
      </c>
      <c r="O264" s="294" t="s">
        <v>268</v>
      </c>
      <c r="P264" s="294" t="s">
        <v>268</v>
      </c>
      <c r="Q264" s="294" t="s">
        <v>268</v>
      </c>
      <c r="R264" s="1521"/>
      <c r="S264" s="14"/>
      <c r="T264" s="14"/>
      <c r="U264" s="13"/>
      <c r="V264" s="123"/>
      <c r="W264" s="14"/>
      <c r="X264" s="14"/>
      <c r="Z264" s="14"/>
      <c r="AA264" s="14"/>
      <c r="AB264" s="14"/>
      <c r="AC264" s="14"/>
      <c r="AD264" s="14"/>
      <c r="AE264" s="14"/>
      <c r="AF264" s="178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</row>
    <row r="265" spans="2:49" s="139" customFormat="1" ht="13.8" outlineLevel="1">
      <c r="B265" s="1498"/>
      <c r="C265" s="1293"/>
      <c r="D265" s="443" t="s">
        <v>490</v>
      </c>
      <c r="E265" s="1499"/>
      <c r="F265" s="1500"/>
      <c r="G265" s="10" t="s">
        <v>8</v>
      </c>
      <c r="H265" s="362" t="s">
        <v>717</v>
      </c>
      <c r="I265" s="287">
        <v>60</v>
      </c>
      <c r="J265" s="287">
        <v>90</v>
      </c>
      <c r="K265" s="485">
        <v>0</v>
      </c>
      <c r="L265" s="294" t="s">
        <v>268</v>
      </c>
      <c r="M265" s="294" t="s">
        <v>268</v>
      </c>
      <c r="N265" s="289" t="s">
        <v>269</v>
      </c>
      <c r="O265" s="294" t="s">
        <v>268</v>
      </c>
      <c r="P265" s="294" t="s">
        <v>268</v>
      </c>
      <c r="Q265" s="294" t="s">
        <v>268</v>
      </c>
      <c r="R265" s="1521"/>
      <c r="S265" s="14"/>
      <c r="T265" s="14">
        <f t="shared" ref="T265:T273" si="44">SUMIF(S265,"Y",I265)</f>
        <v>0</v>
      </c>
      <c r="U265" s="13"/>
      <c r="V265" s="123"/>
      <c r="W265" s="14"/>
      <c r="X265" s="14">
        <f t="shared" ref="X265:X273" si="45">T265*W265</f>
        <v>0</v>
      </c>
      <c r="Z265" s="14"/>
      <c r="AA265" s="14">
        <f t="shared" ref="AA265:AA273" si="46">SUMIF(Z265,"Y",K265)*AI265</f>
        <v>0</v>
      </c>
      <c r="AB265" s="14"/>
      <c r="AC265" s="14">
        <f t="shared" ref="AC265:AC273" si="47">COUNTIF(AK265:AT265,"L")*I265</f>
        <v>0</v>
      </c>
      <c r="AD265" s="14"/>
      <c r="AE265" s="14"/>
      <c r="AF265" s="178">
        <v>0</v>
      </c>
      <c r="AG265" s="14">
        <f>IFERROR(COUNTIF(AK265:AZ265,"S")*I265*AF265,0)</f>
        <v>0</v>
      </c>
      <c r="AH265" s="14"/>
      <c r="AI265" s="14">
        <f t="shared" ref="AI265:AI273" si="48">COUNTIF(AK265:AT265,"V")</f>
        <v>0</v>
      </c>
      <c r="AJ265" s="14">
        <f t="shared" ref="AJ265:AJ273" si="49">X265-AA265-AC265-AG265</f>
        <v>0</v>
      </c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</row>
    <row r="266" spans="2:49" s="139" customFormat="1" ht="13.8" outlineLevel="1">
      <c r="B266" s="1498"/>
      <c r="C266" s="1293"/>
      <c r="D266" s="443" t="s">
        <v>491</v>
      </c>
      <c r="E266" s="1499"/>
      <c r="F266" s="1500"/>
      <c r="G266" s="10" t="s">
        <v>8</v>
      </c>
      <c r="H266" s="362" t="s">
        <v>717</v>
      </c>
      <c r="I266" s="287">
        <v>30</v>
      </c>
      <c r="J266" s="287">
        <v>30</v>
      </c>
      <c r="K266" s="485">
        <v>0</v>
      </c>
      <c r="L266" s="294" t="s">
        <v>268</v>
      </c>
      <c r="M266" s="294" t="s">
        <v>268</v>
      </c>
      <c r="N266" s="289" t="s">
        <v>269</v>
      </c>
      <c r="O266" s="294" t="s">
        <v>268</v>
      </c>
      <c r="P266" s="294" t="s">
        <v>268</v>
      </c>
      <c r="Q266" s="289" t="s">
        <v>269</v>
      </c>
      <c r="R266" s="1521"/>
      <c r="S266" s="14"/>
      <c r="T266" s="14">
        <f t="shared" si="44"/>
        <v>0</v>
      </c>
      <c r="U266" s="13"/>
      <c r="V266" s="123"/>
      <c r="W266" s="14"/>
      <c r="X266" s="14">
        <f t="shared" si="45"/>
        <v>0</v>
      </c>
      <c r="Z266" s="14"/>
      <c r="AA266" s="14">
        <f t="shared" si="46"/>
        <v>0</v>
      </c>
      <c r="AB266" s="14"/>
      <c r="AC266" s="14">
        <f t="shared" si="47"/>
        <v>0</v>
      </c>
      <c r="AD266" s="14"/>
      <c r="AE266" s="14"/>
      <c r="AF266" s="178">
        <v>0</v>
      </c>
      <c r="AG266" s="14">
        <f>IFERROR(COUNTIF(AK266:AZ266,"S")*I266*AF266,0)</f>
        <v>0</v>
      </c>
      <c r="AH266" s="14"/>
      <c r="AI266" s="14">
        <f t="shared" si="48"/>
        <v>0</v>
      </c>
      <c r="AJ266" s="14">
        <f t="shared" si="49"/>
        <v>0</v>
      </c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</row>
    <row r="267" spans="2:49" s="139" customFormat="1" ht="13.8" outlineLevel="1">
      <c r="B267" s="1498"/>
      <c r="C267" s="1293"/>
      <c r="D267" s="443" t="s">
        <v>492</v>
      </c>
      <c r="E267" s="1499"/>
      <c r="F267" s="1500"/>
      <c r="G267" s="10" t="s">
        <v>8</v>
      </c>
      <c r="H267" s="362" t="s">
        <v>717</v>
      </c>
      <c r="I267" s="287">
        <v>30</v>
      </c>
      <c r="J267" s="287">
        <v>30</v>
      </c>
      <c r="K267" s="485">
        <v>0</v>
      </c>
      <c r="L267" s="294" t="s">
        <v>268</v>
      </c>
      <c r="M267" s="294" t="s">
        <v>268</v>
      </c>
      <c r="N267" s="289" t="s">
        <v>269</v>
      </c>
      <c r="O267" s="294" t="s">
        <v>268</v>
      </c>
      <c r="P267" s="289" t="s">
        <v>269</v>
      </c>
      <c r="Q267" s="289" t="s">
        <v>269</v>
      </c>
      <c r="R267" s="1521"/>
      <c r="S267" s="14"/>
      <c r="T267" s="14">
        <f t="shared" si="44"/>
        <v>0</v>
      </c>
      <c r="U267" s="13"/>
      <c r="V267" s="123"/>
      <c r="W267" s="14"/>
      <c r="X267" s="14">
        <f t="shared" si="45"/>
        <v>0</v>
      </c>
      <c r="Z267" s="14"/>
      <c r="AA267" s="14">
        <f t="shared" si="46"/>
        <v>0</v>
      </c>
      <c r="AB267" s="14"/>
      <c r="AC267" s="14">
        <f t="shared" si="47"/>
        <v>0</v>
      </c>
      <c r="AD267" s="14"/>
      <c r="AE267" s="14"/>
      <c r="AF267" s="178">
        <v>0</v>
      </c>
      <c r="AG267" s="14">
        <f>IFERROR(COUNTIF(AK267:AZ267,"S")*I267*AF267,0)</f>
        <v>0</v>
      </c>
      <c r="AH267" s="14"/>
      <c r="AI267" s="14">
        <f t="shared" si="48"/>
        <v>0</v>
      </c>
      <c r="AJ267" s="14">
        <f t="shared" si="49"/>
        <v>0</v>
      </c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</row>
    <row r="268" spans="2:49" s="139" customFormat="1" ht="13.05" customHeight="1" outlineLevel="1">
      <c r="B268" s="1498"/>
      <c r="C268" s="1293"/>
      <c r="D268" s="443" t="s">
        <v>467</v>
      </c>
      <c r="E268" s="1499"/>
      <c r="F268" s="1500"/>
      <c r="G268" s="10" t="s">
        <v>8</v>
      </c>
      <c r="H268" s="362" t="s">
        <v>717</v>
      </c>
      <c r="I268" s="287">
        <v>60</v>
      </c>
      <c r="J268" s="287">
        <v>480</v>
      </c>
      <c r="K268" s="485">
        <v>0</v>
      </c>
      <c r="L268" s="294" t="s">
        <v>268</v>
      </c>
      <c r="M268" s="294" t="s">
        <v>268</v>
      </c>
      <c r="N268" s="289" t="s">
        <v>269</v>
      </c>
      <c r="O268" s="294" t="s">
        <v>268</v>
      </c>
      <c r="P268" s="289" t="s">
        <v>269</v>
      </c>
      <c r="Q268" s="289" t="s">
        <v>269</v>
      </c>
      <c r="R268" s="1522"/>
      <c r="S268" s="14"/>
      <c r="T268" s="14">
        <f t="shared" si="44"/>
        <v>0</v>
      </c>
      <c r="U268" s="13"/>
      <c r="V268" s="123"/>
      <c r="W268" s="14"/>
      <c r="X268" s="14">
        <f t="shared" si="45"/>
        <v>0</v>
      </c>
      <c r="Z268" s="14"/>
      <c r="AA268" s="14">
        <f t="shared" si="46"/>
        <v>0</v>
      </c>
      <c r="AB268" s="14"/>
      <c r="AC268" s="14">
        <f t="shared" si="47"/>
        <v>0</v>
      </c>
      <c r="AD268" s="14"/>
      <c r="AE268" s="14"/>
      <c r="AF268" s="178">
        <v>0</v>
      </c>
      <c r="AG268" s="14">
        <f>IFERROR(COUNTIF(AK268:AZ268,"S")*I268*AF268,0)</f>
        <v>0</v>
      </c>
      <c r="AH268" s="14"/>
      <c r="AI268" s="14">
        <f t="shared" si="48"/>
        <v>0</v>
      </c>
      <c r="AJ268" s="14">
        <f t="shared" si="49"/>
        <v>0</v>
      </c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</row>
    <row r="269" spans="2:49" s="139" customFormat="1" ht="13.8" outlineLevel="1">
      <c r="B269" s="1492" t="s">
        <v>1953</v>
      </c>
      <c r="C269" s="1292" t="s">
        <v>2037</v>
      </c>
      <c r="D269" s="443" t="s">
        <v>434</v>
      </c>
      <c r="E269" s="1494" t="s">
        <v>2521</v>
      </c>
      <c r="F269" s="1496">
        <v>44708</v>
      </c>
      <c r="G269" s="10" t="s">
        <v>8</v>
      </c>
      <c r="H269" s="362" t="s">
        <v>716</v>
      </c>
      <c r="I269" s="287">
        <v>30</v>
      </c>
      <c r="J269" s="287">
        <v>30</v>
      </c>
      <c r="K269" s="486">
        <v>0</v>
      </c>
      <c r="L269" s="297" t="s">
        <v>268</v>
      </c>
      <c r="M269" s="297" t="s">
        <v>268</v>
      </c>
      <c r="N269" s="289" t="s">
        <v>269</v>
      </c>
      <c r="O269" s="297" t="s">
        <v>268</v>
      </c>
      <c r="P269" s="289" t="s">
        <v>269</v>
      </c>
      <c r="Q269" s="296" t="s">
        <v>268</v>
      </c>
      <c r="R269" s="1489" t="s">
        <v>2070</v>
      </c>
      <c r="S269" s="14"/>
      <c r="T269" s="14">
        <f t="shared" si="44"/>
        <v>0</v>
      </c>
      <c r="U269" s="13"/>
      <c r="V269" s="123"/>
      <c r="W269" s="14"/>
      <c r="X269" s="14">
        <f t="shared" si="45"/>
        <v>0</v>
      </c>
      <c r="Z269" s="14"/>
      <c r="AA269" s="14">
        <f t="shared" si="46"/>
        <v>0</v>
      </c>
      <c r="AB269" s="14"/>
      <c r="AC269" s="14">
        <f t="shared" si="47"/>
        <v>0</v>
      </c>
      <c r="AD269" s="14"/>
      <c r="AE269" s="14"/>
      <c r="AF269" s="178">
        <v>0</v>
      </c>
      <c r="AG269" s="14">
        <f>IFERROR(COUNTIF(AK269:AZ269, "S")*I269*AF269,0)</f>
        <v>0</v>
      </c>
      <c r="AH269" s="14"/>
      <c r="AI269" s="14">
        <f t="shared" si="48"/>
        <v>0</v>
      </c>
      <c r="AJ269" s="14">
        <f t="shared" si="49"/>
        <v>0</v>
      </c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</row>
    <row r="270" spans="2:49" s="139" customFormat="1" ht="13.8" outlineLevel="1">
      <c r="B270" s="1498"/>
      <c r="C270" s="1293"/>
      <c r="D270" s="443" t="s">
        <v>506</v>
      </c>
      <c r="E270" s="1499"/>
      <c r="F270" s="1500"/>
      <c r="G270" s="10" t="s">
        <v>8</v>
      </c>
      <c r="H270" s="362" t="s">
        <v>716</v>
      </c>
      <c r="I270" s="287">
        <v>30</v>
      </c>
      <c r="J270" s="287">
        <v>30</v>
      </c>
      <c r="K270" s="486">
        <v>0</v>
      </c>
      <c r="L270" s="297" t="s">
        <v>268</v>
      </c>
      <c r="M270" s="297" t="s">
        <v>268</v>
      </c>
      <c r="N270" s="289" t="s">
        <v>269</v>
      </c>
      <c r="O270" s="297" t="s">
        <v>268</v>
      </c>
      <c r="P270" s="289" t="s">
        <v>269</v>
      </c>
      <c r="Q270" s="289" t="s">
        <v>269</v>
      </c>
      <c r="R270" s="1506"/>
      <c r="S270" s="14"/>
      <c r="T270" s="14">
        <f t="shared" si="44"/>
        <v>0</v>
      </c>
      <c r="U270" s="13"/>
      <c r="V270" s="123"/>
      <c r="W270" s="14"/>
      <c r="X270" s="14">
        <f t="shared" si="45"/>
        <v>0</v>
      </c>
      <c r="Z270" s="14"/>
      <c r="AA270" s="14">
        <f t="shared" si="46"/>
        <v>0</v>
      </c>
      <c r="AB270" s="14"/>
      <c r="AC270" s="14">
        <f t="shared" si="47"/>
        <v>0</v>
      </c>
      <c r="AD270" s="14"/>
      <c r="AE270" s="14"/>
      <c r="AF270" s="178">
        <v>0</v>
      </c>
      <c r="AG270" s="14">
        <f>IFERROR(COUNTIF(AK270:AZ270, "S")*I270*AF270,0)</f>
        <v>0</v>
      </c>
      <c r="AH270" s="14"/>
      <c r="AI270" s="14">
        <f t="shared" si="48"/>
        <v>0</v>
      </c>
      <c r="AJ270" s="14">
        <f t="shared" si="49"/>
        <v>0</v>
      </c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</row>
    <row r="271" spans="2:49" s="139" customFormat="1" ht="13.8" outlineLevel="1">
      <c r="B271" s="1492" t="s">
        <v>1958</v>
      </c>
      <c r="C271" s="1292" t="s">
        <v>2053</v>
      </c>
      <c r="D271" s="444" t="s">
        <v>317</v>
      </c>
      <c r="E271" s="1494" t="s">
        <v>2883</v>
      </c>
      <c r="F271" s="1496">
        <v>44725</v>
      </c>
      <c r="G271" s="10" t="s">
        <v>8</v>
      </c>
      <c r="H271" s="362" t="s">
        <v>717</v>
      </c>
      <c r="I271" s="287">
        <v>5</v>
      </c>
      <c r="J271" s="287">
        <v>5</v>
      </c>
      <c r="K271" s="485">
        <v>0</v>
      </c>
      <c r="L271" s="294" t="s">
        <v>268</v>
      </c>
      <c r="M271" s="294" t="s">
        <v>268</v>
      </c>
      <c r="N271" s="289" t="s">
        <v>269</v>
      </c>
      <c r="O271" s="294" t="s">
        <v>268</v>
      </c>
      <c r="P271" s="289" t="s">
        <v>269</v>
      </c>
      <c r="Q271" s="289" t="s">
        <v>269</v>
      </c>
      <c r="R271" s="1478" t="s">
        <v>2072</v>
      </c>
      <c r="S271" s="14"/>
      <c r="T271" s="14">
        <f t="shared" si="44"/>
        <v>0</v>
      </c>
      <c r="U271" s="13"/>
      <c r="V271" s="123"/>
      <c r="W271" s="14"/>
      <c r="X271" s="14">
        <f t="shared" si="45"/>
        <v>0</v>
      </c>
      <c r="Z271" s="14"/>
      <c r="AA271" s="14">
        <f t="shared" si="46"/>
        <v>0</v>
      </c>
      <c r="AB271" s="14"/>
      <c r="AC271" s="14">
        <f t="shared" si="47"/>
        <v>0</v>
      </c>
      <c r="AD271" s="14"/>
      <c r="AE271" s="14"/>
      <c r="AF271" s="178">
        <v>0</v>
      </c>
      <c r="AG271" s="14">
        <f>IFERROR(COUNTIF(AK271:AZ271,"S")*I271*AF271,0)</f>
        <v>0</v>
      </c>
      <c r="AH271" s="14"/>
      <c r="AI271" s="14">
        <f t="shared" si="48"/>
        <v>0</v>
      </c>
      <c r="AJ271" s="14">
        <f t="shared" si="49"/>
        <v>0</v>
      </c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</row>
    <row r="272" spans="2:49" s="139" customFormat="1" ht="13.8" outlineLevel="1">
      <c r="B272" s="1498"/>
      <c r="C272" s="1293"/>
      <c r="D272" s="443" t="s">
        <v>25</v>
      </c>
      <c r="E272" s="1499"/>
      <c r="F272" s="1500"/>
      <c r="G272" s="10" t="s">
        <v>8</v>
      </c>
      <c r="H272" s="362" t="s">
        <v>717</v>
      </c>
      <c r="I272" s="287">
        <v>900</v>
      </c>
      <c r="J272" s="287">
        <v>900</v>
      </c>
      <c r="K272" s="485">
        <v>0</v>
      </c>
      <c r="L272" s="294" t="s">
        <v>268</v>
      </c>
      <c r="M272" s="294" t="s">
        <v>268</v>
      </c>
      <c r="N272" s="289" t="s">
        <v>269</v>
      </c>
      <c r="O272" s="294" t="s">
        <v>268</v>
      </c>
      <c r="P272" s="289" t="s">
        <v>269</v>
      </c>
      <c r="Q272" s="289" t="s">
        <v>269</v>
      </c>
      <c r="R272" s="1479"/>
      <c r="S272" s="14"/>
      <c r="T272" s="14">
        <f t="shared" si="44"/>
        <v>0</v>
      </c>
      <c r="U272" s="13"/>
      <c r="V272" s="123"/>
      <c r="W272" s="14"/>
      <c r="X272" s="14">
        <f t="shared" si="45"/>
        <v>0</v>
      </c>
      <c r="Z272" s="14"/>
      <c r="AA272" s="14">
        <f t="shared" si="46"/>
        <v>0</v>
      </c>
      <c r="AB272" s="14"/>
      <c r="AC272" s="14">
        <f t="shared" si="47"/>
        <v>0</v>
      </c>
      <c r="AD272" s="14"/>
      <c r="AE272" s="14"/>
      <c r="AF272" s="178">
        <v>0</v>
      </c>
      <c r="AG272" s="14">
        <f>IFERROR(COUNTIF(AK272:AZ272,"S")*I272*AF272,0)</f>
        <v>0</v>
      </c>
      <c r="AH272" s="14"/>
      <c r="AI272" s="14">
        <f t="shared" si="48"/>
        <v>0</v>
      </c>
      <c r="AJ272" s="14">
        <f t="shared" si="49"/>
        <v>0</v>
      </c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</row>
    <row r="273" spans="2:49" s="139" customFormat="1" ht="13.8" outlineLevel="1">
      <c r="B273" s="1493"/>
      <c r="C273" s="1295"/>
      <c r="D273" s="443" t="s">
        <v>489</v>
      </c>
      <c r="E273" s="1495"/>
      <c r="F273" s="1497"/>
      <c r="G273" s="10" t="s">
        <v>8</v>
      </c>
      <c r="H273" s="362" t="s">
        <v>717</v>
      </c>
      <c r="I273" s="287">
        <v>300</v>
      </c>
      <c r="J273" s="287">
        <v>300</v>
      </c>
      <c r="K273" s="485">
        <v>0</v>
      </c>
      <c r="L273" s="294" t="s">
        <v>268</v>
      </c>
      <c r="M273" s="294" t="s">
        <v>268</v>
      </c>
      <c r="N273" s="289" t="s">
        <v>269</v>
      </c>
      <c r="O273" s="294" t="s">
        <v>268</v>
      </c>
      <c r="P273" s="289" t="s">
        <v>269</v>
      </c>
      <c r="Q273" s="294" t="s">
        <v>268</v>
      </c>
      <c r="R273" s="1506"/>
      <c r="S273" s="14"/>
      <c r="T273" s="14">
        <f t="shared" si="44"/>
        <v>0</v>
      </c>
      <c r="U273" s="13"/>
      <c r="V273" s="123"/>
      <c r="W273" s="14"/>
      <c r="X273" s="14">
        <f t="shared" si="45"/>
        <v>0</v>
      </c>
      <c r="Z273" s="14"/>
      <c r="AA273" s="14">
        <f t="shared" si="46"/>
        <v>0</v>
      </c>
      <c r="AB273" s="14"/>
      <c r="AC273" s="14">
        <f t="shared" si="47"/>
        <v>0</v>
      </c>
      <c r="AD273" s="14"/>
      <c r="AE273" s="14"/>
      <c r="AF273" s="178">
        <v>0</v>
      </c>
      <c r="AG273" s="14">
        <f>IFERROR(COUNTIF(AK273:AZ273,"S")*I273*AF273,0)</f>
        <v>0</v>
      </c>
      <c r="AH273" s="14"/>
      <c r="AI273" s="14">
        <f t="shared" si="48"/>
        <v>0</v>
      </c>
      <c r="AJ273" s="14">
        <f t="shared" si="49"/>
        <v>0</v>
      </c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</row>
    <row r="274" spans="2:49" s="139" customFormat="1" ht="13.8" collapsed="1">
      <c r="B274" s="1118" t="s">
        <v>2884</v>
      </c>
      <c r="C274" s="1118"/>
      <c r="D274" s="1118"/>
      <c r="E274" s="1118"/>
      <c r="F274" s="1120"/>
      <c r="G274" s="19" t="s">
        <v>5</v>
      </c>
      <c r="H274" s="8"/>
      <c r="I274" s="175">
        <f>I275/60</f>
        <v>113.90666666666667</v>
      </c>
      <c r="J274" s="175">
        <f>J275/60</f>
        <v>234.45283333333333</v>
      </c>
      <c r="K274" s="480">
        <f>K275/60</f>
        <v>1.9166666666666667</v>
      </c>
      <c r="L274" s="20"/>
      <c r="M274" s="20"/>
      <c r="N274" s="20"/>
      <c r="O274" s="20"/>
      <c r="P274" s="20"/>
      <c r="Q274" s="20"/>
      <c r="R274" s="21"/>
      <c r="S274" s="20"/>
      <c r="T274" s="8">
        <f>T275/60</f>
        <v>0</v>
      </c>
      <c r="U274" s="21"/>
      <c r="V274" s="125"/>
      <c r="W274" s="20"/>
      <c r="X274" s="8">
        <f>X275/60</f>
        <v>0</v>
      </c>
      <c r="Z274" s="23"/>
      <c r="AA274" s="23">
        <f>AA275/60</f>
        <v>0</v>
      </c>
      <c r="AB274" s="23"/>
      <c r="AC274" s="23">
        <f>AC275/60</f>
        <v>0</v>
      </c>
      <c r="AD274" s="23"/>
      <c r="AE274" s="23"/>
      <c r="AF274" s="179"/>
      <c r="AG274" s="23">
        <f>AG275/60</f>
        <v>0</v>
      </c>
      <c r="AH274" s="23"/>
      <c r="AI274" s="20"/>
      <c r="AJ274" s="23">
        <f>AJ275/60</f>
        <v>0</v>
      </c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3"/>
      <c r="AV274" s="23"/>
      <c r="AW274" s="23">
        <f>AW275/60</f>
        <v>0</v>
      </c>
    </row>
    <row r="275" spans="2:49" s="139" customFormat="1" ht="13.8">
      <c r="B275" s="1118"/>
      <c r="C275" s="1118"/>
      <c r="D275" s="1118"/>
      <c r="E275" s="1118"/>
      <c r="F275" s="1120"/>
      <c r="G275" s="22" t="s">
        <v>6</v>
      </c>
      <c r="H275" s="8"/>
      <c r="I275" s="8">
        <f>SUMIF(G276:G521,"DQA",$I276:$I521)+SUMIF(G276:G521,"Audio/DQA",$I276:$I521)+SUMIF(G276:G521,"LNV/DQA",$I276:$I521)+SUMIF(G276:G521,"DQA/SA",$I521:$I50328)</f>
        <v>6834.4</v>
      </c>
      <c r="J275" s="8">
        <f>SUMIF(G276:G521,"DQA",$J276:$J521)+SUMIF(G276:G521,"Audio/DQA",$J276:$J521)+SUMIF(G276:G521,"LNV/DQA",$J276:$J521)+SUMIF(G276:G521,"DQA/SA",$J276:$J521)</f>
        <v>14067.17</v>
      </c>
      <c r="K275" s="480">
        <f>SUM(K276:K521)</f>
        <v>115</v>
      </c>
      <c r="L275" s="20"/>
      <c r="M275" s="20"/>
      <c r="N275" s="20"/>
      <c r="O275" s="20"/>
      <c r="P275" s="20"/>
      <c r="Q275" s="20"/>
      <c r="R275" s="21"/>
      <c r="S275" s="20"/>
      <c r="T275" s="8">
        <f>SUM(T276:T521)</f>
        <v>0</v>
      </c>
      <c r="U275" s="21"/>
      <c r="V275" s="125"/>
      <c r="W275" s="20"/>
      <c r="X275" s="8">
        <f>SUM(X276:X521)</f>
        <v>0</v>
      </c>
      <c r="Z275" s="23"/>
      <c r="AA275" s="23">
        <f>SUM(AA276:AA521)</f>
        <v>0</v>
      </c>
      <c r="AB275" s="23"/>
      <c r="AC275" s="23">
        <f>SUM(AC276:AC521)</f>
        <v>0</v>
      </c>
      <c r="AD275" s="23"/>
      <c r="AE275" s="23"/>
      <c r="AF275" s="179"/>
      <c r="AG275" s="23">
        <f>SUM(AG276:AG521)</f>
        <v>0</v>
      </c>
      <c r="AH275" s="23"/>
      <c r="AI275" s="20"/>
      <c r="AJ275" s="23">
        <f>SUM(AJ276:AJ521)</f>
        <v>0</v>
      </c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3"/>
      <c r="AV275" s="23"/>
      <c r="AW275" s="23">
        <f>SUM(AW505:AW521)</f>
        <v>0</v>
      </c>
    </row>
    <row r="276" spans="2:49" s="139" customFormat="1" ht="13.8" outlineLevel="1">
      <c r="B276" s="1513" t="s">
        <v>2885</v>
      </c>
      <c r="C276" s="955" t="s">
        <v>2886</v>
      </c>
      <c r="D276" s="321" t="s">
        <v>317</v>
      </c>
      <c r="E276" s="1515" t="s">
        <v>3577</v>
      </c>
      <c r="F276" s="1517">
        <v>44757</v>
      </c>
      <c r="G276" s="10" t="s">
        <v>8</v>
      </c>
      <c r="H276" s="364" t="s">
        <v>1035</v>
      </c>
      <c r="I276" s="302">
        <v>4.8</v>
      </c>
      <c r="J276" s="302">
        <v>0</v>
      </c>
      <c r="K276" s="483">
        <v>0</v>
      </c>
      <c r="L276" s="290" t="s">
        <v>268</v>
      </c>
      <c r="M276" s="290" t="s">
        <v>268</v>
      </c>
      <c r="N276" s="290" t="s">
        <v>269</v>
      </c>
      <c r="O276" s="290" t="s">
        <v>268</v>
      </c>
      <c r="P276" s="290" t="s">
        <v>269</v>
      </c>
      <c r="Q276" s="290" t="s">
        <v>268</v>
      </c>
      <c r="R276" s="1526" t="s">
        <v>1120</v>
      </c>
      <c r="S276" s="14"/>
      <c r="T276" s="14">
        <f t="shared" ref="T276:T345" si="50">SUMIF(S276,"Y",I276)</f>
        <v>0</v>
      </c>
      <c r="U276" s="13"/>
      <c r="V276" s="123"/>
      <c r="W276" s="14"/>
      <c r="X276" s="14">
        <f t="shared" ref="X276:X291" si="51">T276*W276</f>
        <v>0</v>
      </c>
      <c r="Z276" s="14"/>
      <c r="AA276" s="14">
        <f t="shared" ref="AA276:AA345" si="52">SUMIF(Z276,"Y",K276)*AI276</f>
        <v>0</v>
      </c>
      <c r="AB276" s="14"/>
      <c r="AC276" s="14">
        <f t="shared" ref="AC276:AC345" si="53">COUNTIF(AK276:AT276,"L")*I276</f>
        <v>0</v>
      </c>
      <c r="AD276" s="14"/>
      <c r="AE276" s="14"/>
      <c r="AF276" s="178">
        <v>0</v>
      </c>
      <c r="AG276" s="14">
        <f t="shared" ref="AG276:AG345" si="54">IFERROR(COUNTIF(AK276:AZ276, "S")*I276*AF276,0)</f>
        <v>0</v>
      </c>
      <c r="AH276" s="14"/>
      <c r="AI276" s="14">
        <f t="shared" ref="AI276:AI291" si="55">COUNTIF(AK276:AT276,"V")</f>
        <v>0</v>
      </c>
      <c r="AJ276" s="14">
        <f>X276-AA276-AC276-AG276</f>
        <v>0</v>
      </c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</row>
    <row r="277" spans="2:49" s="139" customFormat="1" ht="13.8" outlineLevel="1">
      <c r="B277" s="1514"/>
      <c r="C277" s="956"/>
      <c r="D277" s="321" t="s">
        <v>372</v>
      </c>
      <c r="E277" s="1516"/>
      <c r="F277" s="1518"/>
      <c r="G277" s="10" t="s">
        <v>8</v>
      </c>
      <c r="H277" s="364" t="s">
        <v>1035</v>
      </c>
      <c r="I277" s="302">
        <v>9.6</v>
      </c>
      <c r="J277" s="302">
        <v>0</v>
      </c>
      <c r="K277" s="483">
        <v>0</v>
      </c>
      <c r="L277" s="290" t="s">
        <v>268</v>
      </c>
      <c r="M277" s="290" t="s">
        <v>268</v>
      </c>
      <c r="N277" s="290" t="s">
        <v>269</v>
      </c>
      <c r="O277" s="290" t="s">
        <v>268</v>
      </c>
      <c r="P277" s="290" t="s">
        <v>269</v>
      </c>
      <c r="Q277" s="290" t="s">
        <v>268</v>
      </c>
      <c r="R277" s="1527"/>
      <c r="S277" s="14"/>
      <c r="T277" s="14">
        <f t="shared" si="50"/>
        <v>0</v>
      </c>
      <c r="U277" s="13"/>
      <c r="V277" s="123"/>
      <c r="W277" s="14"/>
      <c r="X277" s="14">
        <f t="shared" si="51"/>
        <v>0</v>
      </c>
      <c r="Z277" s="14"/>
      <c r="AA277" s="14">
        <f t="shared" si="52"/>
        <v>0</v>
      </c>
      <c r="AB277" s="14"/>
      <c r="AC277" s="14">
        <f t="shared" si="53"/>
        <v>0</v>
      </c>
      <c r="AD277" s="14"/>
      <c r="AE277" s="14"/>
      <c r="AF277" s="178">
        <v>0</v>
      </c>
      <c r="AG277" s="14">
        <f t="shared" si="54"/>
        <v>0</v>
      </c>
      <c r="AH277" s="14"/>
      <c r="AI277" s="14">
        <f t="shared" si="55"/>
        <v>0</v>
      </c>
      <c r="AJ277" s="14">
        <f t="shared" ref="AJ277:AJ291" si="56">X277-AA277-AC277-AG277</f>
        <v>0</v>
      </c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</row>
    <row r="278" spans="2:49" s="139" customFormat="1" ht="13.8" outlineLevel="1">
      <c r="B278" s="1514"/>
      <c r="C278" s="956"/>
      <c r="D278" s="321" t="s">
        <v>374</v>
      </c>
      <c r="E278" s="1516"/>
      <c r="F278" s="1518"/>
      <c r="G278" s="10" t="s">
        <v>8</v>
      </c>
      <c r="H278" s="364" t="s">
        <v>1035</v>
      </c>
      <c r="I278" s="302">
        <v>30</v>
      </c>
      <c r="J278" s="302">
        <v>0</v>
      </c>
      <c r="K278" s="483">
        <v>0</v>
      </c>
      <c r="L278" s="290" t="s">
        <v>268</v>
      </c>
      <c r="M278" s="290" t="s">
        <v>268</v>
      </c>
      <c r="N278" s="290" t="s">
        <v>268</v>
      </c>
      <c r="O278" s="290" t="s">
        <v>268</v>
      </c>
      <c r="P278" s="290" t="s">
        <v>268</v>
      </c>
      <c r="Q278" s="290" t="s">
        <v>268</v>
      </c>
      <c r="R278" s="1527"/>
      <c r="S278" s="14"/>
      <c r="T278" s="14">
        <f t="shared" si="50"/>
        <v>0</v>
      </c>
      <c r="U278" s="13"/>
      <c r="V278" s="123"/>
      <c r="W278" s="14"/>
      <c r="X278" s="14">
        <f t="shared" si="51"/>
        <v>0</v>
      </c>
      <c r="Z278" s="14"/>
      <c r="AA278" s="14">
        <f t="shared" si="52"/>
        <v>0</v>
      </c>
      <c r="AB278" s="14"/>
      <c r="AC278" s="14">
        <f t="shared" si="53"/>
        <v>0</v>
      </c>
      <c r="AD278" s="14"/>
      <c r="AE278" s="14"/>
      <c r="AF278" s="178">
        <v>0</v>
      </c>
      <c r="AG278" s="14">
        <f t="shared" si="54"/>
        <v>0</v>
      </c>
      <c r="AH278" s="14"/>
      <c r="AI278" s="14">
        <f t="shared" si="55"/>
        <v>0</v>
      </c>
      <c r="AJ278" s="14">
        <f t="shared" si="56"/>
        <v>0</v>
      </c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</row>
    <row r="279" spans="2:49" s="139" customFormat="1" ht="13.05" customHeight="1" outlineLevel="1">
      <c r="B279" s="1514"/>
      <c r="C279" s="956"/>
      <c r="D279" s="321" t="s">
        <v>378</v>
      </c>
      <c r="E279" s="1516"/>
      <c r="F279" s="1518"/>
      <c r="G279" s="10" t="s">
        <v>8</v>
      </c>
      <c r="H279" s="364" t="s">
        <v>1035</v>
      </c>
      <c r="I279" s="302">
        <v>30</v>
      </c>
      <c r="J279" s="302">
        <v>0</v>
      </c>
      <c r="K279" s="483">
        <v>0</v>
      </c>
      <c r="L279" s="290" t="s">
        <v>268</v>
      </c>
      <c r="M279" s="290" t="s">
        <v>268</v>
      </c>
      <c r="N279" s="290" t="s">
        <v>269</v>
      </c>
      <c r="O279" s="290" t="s">
        <v>268</v>
      </c>
      <c r="P279" s="290" t="s">
        <v>269</v>
      </c>
      <c r="Q279" s="290" t="s">
        <v>268</v>
      </c>
      <c r="R279" s="1527"/>
      <c r="S279" s="14"/>
      <c r="T279" s="14">
        <f t="shared" si="50"/>
        <v>0</v>
      </c>
      <c r="U279" s="13"/>
      <c r="V279" s="123"/>
      <c r="W279" s="14"/>
      <c r="X279" s="14">
        <f t="shared" si="51"/>
        <v>0</v>
      </c>
      <c r="Z279" s="14"/>
      <c r="AA279" s="14">
        <f t="shared" si="52"/>
        <v>0</v>
      </c>
      <c r="AB279" s="14"/>
      <c r="AC279" s="14">
        <f t="shared" si="53"/>
        <v>0</v>
      </c>
      <c r="AD279" s="14"/>
      <c r="AE279" s="14"/>
      <c r="AF279" s="178">
        <v>0</v>
      </c>
      <c r="AG279" s="14">
        <f t="shared" si="54"/>
        <v>0</v>
      </c>
      <c r="AH279" s="14"/>
      <c r="AI279" s="14">
        <f t="shared" si="55"/>
        <v>0</v>
      </c>
      <c r="AJ279" s="14">
        <f t="shared" si="56"/>
        <v>0</v>
      </c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</row>
    <row r="280" spans="2:49" s="139" customFormat="1" ht="13.8" outlineLevel="1">
      <c r="B280" s="1514"/>
      <c r="C280" s="956"/>
      <c r="D280" s="321" t="s">
        <v>384</v>
      </c>
      <c r="E280" s="1516"/>
      <c r="F280" s="1518"/>
      <c r="G280" s="10" t="s">
        <v>8</v>
      </c>
      <c r="H280" s="364" t="s">
        <v>1035</v>
      </c>
      <c r="I280" s="302">
        <v>100.19999999999999</v>
      </c>
      <c r="J280" s="302">
        <v>1</v>
      </c>
      <c r="K280" s="483">
        <v>0</v>
      </c>
      <c r="L280" s="290" t="s">
        <v>268</v>
      </c>
      <c r="M280" s="290" t="s">
        <v>268</v>
      </c>
      <c r="N280" s="290" t="s">
        <v>268</v>
      </c>
      <c r="O280" s="290" t="s">
        <v>268</v>
      </c>
      <c r="P280" s="290" t="s">
        <v>268</v>
      </c>
      <c r="Q280" s="290" t="s">
        <v>268</v>
      </c>
      <c r="R280" s="1527"/>
      <c r="S280" s="14"/>
      <c r="T280" s="14">
        <f t="shared" si="50"/>
        <v>0</v>
      </c>
      <c r="U280" s="13"/>
      <c r="V280" s="123"/>
      <c r="W280" s="14"/>
      <c r="X280" s="14">
        <f t="shared" si="51"/>
        <v>0</v>
      </c>
      <c r="Z280" s="14"/>
      <c r="AA280" s="14">
        <f t="shared" si="52"/>
        <v>0</v>
      </c>
      <c r="AB280" s="14"/>
      <c r="AC280" s="14">
        <f t="shared" si="53"/>
        <v>0</v>
      </c>
      <c r="AD280" s="14"/>
      <c r="AE280" s="14"/>
      <c r="AF280" s="178">
        <v>0</v>
      </c>
      <c r="AG280" s="14">
        <f t="shared" si="54"/>
        <v>0</v>
      </c>
      <c r="AH280" s="14"/>
      <c r="AI280" s="14">
        <f t="shared" si="55"/>
        <v>0</v>
      </c>
      <c r="AJ280" s="14">
        <f t="shared" si="56"/>
        <v>0</v>
      </c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</row>
    <row r="281" spans="2:49" s="139" customFormat="1" ht="13.8" outlineLevel="1">
      <c r="B281" s="1514"/>
      <c r="C281" s="956"/>
      <c r="D281" s="321" t="s">
        <v>2024</v>
      </c>
      <c r="E281" s="1516"/>
      <c r="F281" s="1518"/>
      <c r="G281" s="10" t="s">
        <v>8</v>
      </c>
      <c r="H281" s="364" t="s">
        <v>1035</v>
      </c>
      <c r="I281" s="302">
        <v>30</v>
      </c>
      <c r="J281" s="302">
        <v>0</v>
      </c>
      <c r="K281" s="483">
        <v>0</v>
      </c>
      <c r="L281" s="290" t="s">
        <v>268</v>
      </c>
      <c r="M281" s="290" t="s">
        <v>268</v>
      </c>
      <c r="N281" s="290" t="s">
        <v>268</v>
      </c>
      <c r="O281" s="290" t="s">
        <v>268</v>
      </c>
      <c r="P281" s="290" t="s">
        <v>268</v>
      </c>
      <c r="Q281" s="290" t="s">
        <v>268</v>
      </c>
      <c r="R281" s="1527"/>
      <c r="S281" s="14"/>
      <c r="T281" s="14">
        <f t="shared" si="50"/>
        <v>0</v>
      </c>
      <c r="U281" s="13"/>
      <c r="V281" s="123"/>
      <c r="W281" s="14"/>
      <c r="X281" s="14">
        <f t="shared" si="51"/>
        <v>0</v>
      </c>
      <c r="Z281" s="14"/>
      <c r="AA281" s="14">
        <f t="shared" si="52"/>
        <v>0</v>
      </c>
      <c r="AB281" s="14"/>
      <c r="AC281" s="14">
        <f t="shared" si="53"/>
        <v>0</v>
      </c>
      <c r="AD281" s="14"/>
      <c r="AE281" s="14"/>
      <c r="AF281" s="178">
        <v>0</v>
      </c>
      <c r="AG281" s="14">
        <f t="shared" si="54"/>
        <v>0</v>
      </c>
      <c r="AH281" s="14"/>
      <c r="AI281" s="14">
        <f t="shared" si="55"/>
        <v>0</v>
      </c>
      <c r="AJ281" s="14">
        <f t="shared" si="56"/>
        <v>0</v>
      </c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</row>
    <row r="282" spans="2:49" s="139" customFormat="1" ht="13.8" outlineLevel="1">
      <c r="B282" s="1523"/>
      <c r="C282" s="975"/>
      <c r="D282" s="321" t="s">
        <v>2888</v>
      </c>
      <c r="E282" s="1524"/>
      <c r="F282" s="1525"/>
      <c r="G282" s="10" t="s">
        <v>8</v>
      </c>
      <c r="H282" s="364" t="s">
        <v>1035</v>
      </c>
      <c r="I282" s="302">
        <v>4.8</v>
      </c>
      <c r="J282" s="302">
        <v>0</v>
      </c>
      <c r="K282" s="483">
        <v>0</v>
      </c>
      <c r="L282" s="306" t="s">
        <v>268</v>
      </c>
      <c r="M282" s="306" t="s">
        <v>268</v>
      </c>
      <c r="N282" s="306" t="s">
        <v>269</v>
      </c>
      <c r="O282" s="306" t="s">
        <v>269</v>
      </c>
      <c r="P282" s="306" t="s">
        <v>269</v>
      </c>
      <c r="Q282" s="306" t="s">
        <v>268</v>
      </c>
      <c r="R282" s="1528"/>
      <c r="S282" s="14"/>
      <c r="T282" s="14">
        <f t="shared" si="50"/>
        <v>0</v>
      </c>
      <c r="U282" s="13"/>
      <c r="V282" s="123"/>
      <c r="W282" s="14"/>
      <c r="X282" s="14">
        <f t="shared" si="51"/>
        <v>0</v>
      </c>
      <c r="Z282" s="14"/>
      <c r="AA282" s="14">
        <f t="shared" si="52"/>
        <v>0</v>
      </c>
      <c r="AB282" s="14"/>
      <c r="AC282" s="14">
        <f t="shared" si="53"/>
        <v>0</v>
      </c>
      <c r="AD282" s="14"/>
      <c r="AE282" s="14"/>
      <c r="AF282" s="178">
        <v>0</v>
      </c>
      <c r="AG282" s="14">
        <f t="shared" si="54"/>
        <v>0</v>
      </c>
      <c r="AH282" s="14"/>
      <c r="AI282" s="14">
        <f t="shared" si="55"/>
        <v>0</v>
      </c>
      <c r="AJ282" s="14">
        <f t="shared" si="56"/>
        <v>0</v>
      </c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</row>
    <row r="283" spans="2:49" s="139" customFormat="1" ht="13.8" outlineLevel="1">
      <c r="B283" s="1513" t="s">
        <v>2889</v>
      </c>
      <c r="C283" s="955" t="s">
        <v>2890</v>
      </c>
      <c r="D283" s="321" t="s">
        <v>317</v>
      </c>
      <c r="E283" s="1515" t="s">
        <v>2891</v>
      </c>
      <c r="F283" s="1517">
        <v>44736</v>
      </c>
      <c r="G283" s="10" t="s">
        <v>8</v>
      </c>
      <c r="H283" s="364" t="s">
        <v>1036</v>
      </c>
      <c r="I283" s="302">
        <v>4.8</v>
      </c>
      <c r="J283" s="302">
        <v>0</v>
      </c>
      <c r="K283" s="483">
        <v>0</v>
      </c>
      <c r="L283" s="290" t="s">
        <v>268</v>
      </c>
      <c r="M283" s="290" t="s">
        <v>268</v>
      </c>
      <c r="N283" s="290" t="s">
        <v>269</v>
      </c>
      <c r="O283" s="290" t="s">
        <v>268</v>
      </c>
      <c r="P283" s="290" t="s">
        <v>269</v>
      </c>
      <c r="Q283" s="290" t="s">
        <v>268</v>
      </c>
      <c r="R283" s="1526" t="s">
        <v>1120</v>
      </c>
      <c r="S283" s="14"/>
      <c r="T283" s="14">
        <f t="shared" si="50"/>
        <v>0</v>
      </c>
      <c r="U283" s="13"/>
      <c r="V283" s="123"/>
      <c r="W283" s="14"/>
      <c r="X283" s="14">
        <f t="shared" si="51"/>
        <v>0</v>
      </c>
      <c r="Z283" s="14"/>
      <c r="AA283" s="14">
        <f t="shared" si="52"/>
        <v>0</v>
      </c>
      <c r="AB283" s="14"/>
      <c r="AC283" s="14">
        <f t="shared" si="53"/>
        <v>0</v>
      </c>
      <c r="AD283" s="14"/>
      <c r="AE283" s="14"/>
      <c r="AF283" s="178">
        <v>0</v>
      </c>
      <c r="AG283" s="14">
        <f t="shared" si="54"/>
        <v>0</v>
      </c>
      <c r="AH283" s="14"/>
      <c r="AI283" s="14">
        <f t="shared" si="55"/>
        <v>0</v>
      </c>
      <c r="AJ283" s="14">
        <f t="shared" si="56"/>
        <v>0</v>
      </c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</row>
    <row r="284" spans="2:49" s="139" customFormat="1" ht="13.05" customHeight="1" outlineLevel="1">
      <c r="B284" s="1514"/>
      <c r="C284" s="956"/>
      <c r="D284" s="321" t="s">
        <v>375</v>
      </c>
      <c r="E284" s="1516"/>
      <c r="F284" s="1518"/>
      <c r="G284" s="519" t="s">
        <v>3257</v>
      </c>
      <c r="H284" s="364" t="s">
        <v>1036</v>
      </c>
      <c r="I284" s="302">
        <v>30</v>
      </c>
      <c r="J284" s="302">
        <v>0</v>
      </c>
      <c r="K284" s="483">
        <v>0</v>
      </c>
      <c r="L284" s="290" t="s">
        <v>268</v>
      </c>
      <c r="M284" s="290" t="s">
        <v>268</v>
      </c>
      <c r="N284" s="290" t="s">
        <v>269</v>
      </c>
      <c r="O284" s="290" t="s">
        <v>268</v>
      </c>
      <c r="P284" s="290" t="s">
        <v>269</v>
      </c>
      <c r="Q284" s="290" t="s">
        <v>269</v>
      </c>
      <c r="R284" s="1527"/>
      <c r="S284" s="14"/>
      <c r="T284" s="14">
        <f t="shared" si="50"/>
        <v>0</v>
      </c>
      <c r="U284" s="13"/>
      <c r="V284" s="123"/>
      <c r="W284" s="14"/>
      <c r="X284" s="14">
        <f t="shared" si="51"/>
        <v>0</v>
      </c>
      <c r="Z284" s="14"/>
      <c r="AA284" s="14">
        <f t="shared" si="52"/>
        <v>0</v>
      </c>
      <c r="AB284" s="14"/>
      <c r="AC284" s="14">
        <f t="shared" si="53"/>
        <v>0</v>
      </c>
      <c r="AD284" s="14"/>
      <c r="AE284" s="14"/>
      <c r="AF284" s="178">
        <v>0</v>
      </c>
      <c r="AG284" s="14">
        <f t="shared" si="54"/>
        <v>0</v>
      </c>
      <c r="AH284" s="14"/>
      <c r="AI284" s="14">
        <f t="shared" si="55"/>
        <v>0</v>
      </c>
      <c r="AJ284" s="14">
        <f t="shared" si="56"/>
        <v>0</v>
      </c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</row>
    <row r="285" spans="2:49" s="139" customFormat="1" ht="13.8" outlineLevel="1">
      <c r="B285" s="1514"/>
      <c r="C285" s="956"/>
      <c r="D285" s="321" t="s">
        <v>379</v>
      </c>
      <c r="E285" s="1516"/>
      <c r="F285" s="1518"/>
      <c r="G285" s="10" t="s">
        <v>8</v>
      </c>
      <c r="H285" s="364" t="s">
        <v>1036</v>
      </c>
      <c r="I285" s="302">
        <v>30</v>
      </c>
      <c r="J285" s="302">
        <v>0</v>
      </c>
      <c r="K285" s="483">
        <v>0</v>
      </c>
      <c r="L285" s="290" t="s">
        <v>268</v>
      </c>
      <c r="M285" s="290" t="s">
        <v>268</v>
      </c>
      <c r="N285" s="290" t="s">
        <v>269</v>
      </c>
      <c r="O285" s="290" t="s">
        <v>268</v>
      </c>
      <c r="P285" s="290" t="s">
        <v>269</v>
      </c>
      <c r="Q285" s="290" t="s">
        <v>269</v>
      </c>
      <c r="R285" s="1527"/>
      <c r="S285" s="14"/>
      <c r="T285" s="14">
        <f t="shared" si="50"/>
        <v>0</v>
      </c>
      <c r="U285" s="13"/>
      <c r="V285" s="123"/>
      <c r="W285" s="14"/>
      <c r="X285" s="14">
        <f t="shared" si="51"/>
        <v>0</v>
      </c>
      <c r="Z285" s="14"/>
      <c r="AA285" s="14">
        <f t="shared" si="52"/>
        <v>0</v>
      </c>
      <c r="AB285" s="14"/>
      <c r="AC285" s="14">
        <f t="shared" si="53"/>
        <v>0</v>
      </c>
      <c r="AD285" s="14"/>
      <c r="AE285" s="14"/>
      <c r="AF285" s="178">
        <v>0</v>
      </c>
      <c r="AG285" s="14">
        <f t="shared" si="54"/>
        <v>0</v>
      </c>
      <c r="AH285" s="14"/>
      <c r="AI285" s="14">
        <f t="shared" si="55"/>
        <v>0</v>
      </c>
      <c r="AJ285" s="14">
        <f t="shared" si="56"/>
        <v>0</v>
      </c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</row>
    <row r="286" spans="2:49" s="139" customFormat="1" ht="13.8" outlineLevel="1">
      <c r="B286" s="1514"/>
      <c r="C286" s="956"/>
      <c r="D286" s="321" t="s">
        <v>382</v>
      </c>
      <c r="E286" s="1516"/>
      <c r="F286" s="1518"/>
      <c r="G286" s="10" t="s">
        <v>8</v>
      </c>
      <c r="H286" s="364" t="s">
        <v>1036</v>
      </c>
      <c r="I286" s="302">
        <v>4.8</v>
      </c>
      <c r="J286" s="302">
        <v>1</v>
      </c>
      <c r="K286" s="483">
        <v>0</v>
      </c>
      <c r="L286" s="290" t="s">
        <v>268</v>
      </c>
      <c r="M286" s="290" t="s">
        <v>268</v>
      </c>
      <c r="N286" s="290" t="s">
        <v>269</v>
      </c>
      <c r="O286" s="290" t="s">
        <v>268</v>
      </c>
      <c r="P286" s="290" t="s">
        <v>269</v>
      </c>
      <c r="Q286" s="290" t="s">
        <v>268</v>
      </c>
      <c r="R286" s="1527"/>
      <c r="S286" s="14"/>
      <c r="T286" s="14">
        <f t="shared" si="50"/>
        <v>0</v>
      </c>
      <c r="U286" s="13"/>
      <c r="V286" s="123"/>
      <c r="W286" s="14"/>
      <c r="X286" s="14">
        <f t="shared" si="51"/>
        <v>0</v>
      </c>
      <c r="Z286" s="14"/>
      <c r="AA286" s="14">
        <f t="shared" si="52"/>
        <v>0</v>
      </c>
      <c r="AB286" s="14"/>
      <c r="AC286" s="14">
        <f t="shared" si="53"/>
        <v>0</v>
      </c>
      <c r="AD286" s="14"/>
      <c r="AE286" s="14"/>
      <c r="AF286" s="178">
        <v>0</v>
      </c>
      <c r="AG286" s="14">
        <f t="shared" si="54"/>
        <v>0</v>
      </c>
      <c r="AH286" s="14"/>
      <c r="AI286" s="14">
        <f t="shared" si="55"/>
        <v>0</v>
      </c>
      <c r="AJ286" s="14">
        <f t="shared" si="56"/>
        <v>0</v>
      </c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</row>
    <row r="287" spans="2:49" s="139" customFormat="1" ht="13.8" outlineLevel="1">
      <c r="B287" s="1514"/>
      <c r="C287" s="956"/>
      <c r="D287" s="321" t="s">
        <v>383</v>
      </c>
      <c r="E287" s="1516"/>
      <c r="F287" s="1518"/>
      <c r="G287" s="10" t="s">
        <v>8</v>
      </c>
      <c r="H287" s="364" t="s">
        <v>1036</v>
      </c>
      <c r="I287" s="302">
        <v>19.8</v>
      </c>
      <c r="J287" s="302">
        <v>0</v>
      </c>
      <c r="K287" s="483">
        <v>0</v>
      </c>
      <c r="L287" s="290" t="s">
        <v>268</v>
      </c>
      <c r="M287" s="290" t="s">
        <v>268</v>
      </c>
      <c r="N287" s="290" t="s">
        <v>269</v>
      </c>
      <c r="O287" s="290" t="s">
        <v>268</v>
      </c>
      <c r="P287" s="290" t="s">
        <v>269</v>
      </c>
      <c r="Q287" s="290" t="s">
        <v>269</v>
      </c>
      <c r="R287" s="1527"/>
      <c r="S287" s="14"/>
      <c r="T287" s="14">
        <f t="shared" si="50"/>
        <v>0</v>
      </c>
      <c r="U287" s="13"/>
      <c r="V287" s="123"/>
      <c r="W287" s="14"/>
      <c r="X287" s="14">
        <f t="shared" si="51"/>
        <v>0</v>
      </c>
      <c r="Z287" s="14"/>
      <c r="AA287" s="14">
        <f t="shared" si="52"/>
        <v>0</v>
      </c>
      <c r="AB287" s="14"/>
      <c r="AC287" s="14">
        <f t="shared" si="53"/>
        <v>0</v>
      </c>
      <c r="AD287" s="14"/>
      <c r="AE287" s="14"/>
      <c r="AF287" s="178">
        <v>0</v>
      </c>
      <c r="AG287" s="14">
        <f t="shared" si="54"/>
        <v>0</v>
      </c>
      <c r="AH287" s="14"/>
      <c r="AI287" s="14">
        <f t="shared" si="55"/>
        <v>0</v>
      </c>
      <c r="AJ287" s="14">
        <f t="shared" si="56"/>
        <v>0</v>
      </c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</row>
    <row r="288" spans="2:49" s="139" customFormat="1" ht="13.8" outlineLevel="1">
      <c r="B288" s="1514"/>
      <c r="C288" s="956"/>
      <c r="D288" s="321" t="s">
        <v>2236</v>
      </c>
      <c r="E288" s="1516"/>
      <c r="F288" s="1518"/>
      <c r="G288" s="10" t="s">
        <v>8</v>
      </c>
      <c r="H288" s="364" t="s">
        <v>1036</v>
      </c>
      <c r="I288" s="302">
        <v>19.8</v>
      </c>
      <c r="J288" s="302">
        <v>1</v>
      </c>
      <c r="K288" s="483">
        <v>0</v>
      </c>
      <c r="L288" s="290" t="s">
        <v>268</v>
      </c>
      <c r="M288" s="290" t="s">
        <v>268</v>
      </c>
      <c r="N288" s="290" t="s">
        <v>269</v>
      </c>
      <c r="O288" s="290" t="s">
        <v>268</v>
      </c>
      <c r="P288" s="290" t="s">
        <v>269</v>
      </c>
      <c r="Q288" s="290" t="s">
        <v>269</v>
      </c>
      <c r="R288" s="1527"/>
      <c r="S288" s="14"/>
      <c r="T288" s="14">
        <f t="shared" si="50"/>
        <v>0</v>
      </c>
      <c r="U288" s="13"/>
      <c r="V288" s="123"/>
      <c r="W288" s="14"/>
      <c r="X288" s="14">
        <f t="shared" si="51"/>
        <v>0</v>
      </c>
      <c r="Z288" s="14"/>
      <c r="AA288" s="14">
        <f t="shared" si="52"/>
        <v>0</v>
      </c>
      <c r="AB288" s="14"/>
      <c r="AC288" s="14">
        <f t="shared" si="53"/>
        <v>0</v>
      </c>
      <c r="AD288" s="14"/>
      <c r="AE288" s="14"/>
      <c r="AF288" s="178">
        <v>0</v>
      </c>
      <c r="AG288" s="14">
        <f t="shared" si="54"/>
        <v>0</v>
      </c>
      <c r="AH288" s="14"/>
      <c r="AI288" s="14">
        <f t="shared" si="55"/>
        <v>0</v>
      </c>
      <c r="AJ288" s="14">
        <f t="shared" si="56"/>
        <v>0</v>
      </c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</row>
    <row r="289" spans="2:49" s="139" customFormat="1" ht="13.8" outlineLevel="1">
      <c r="B289" s="1513" t="s">
        <v>2892</v>
      </c>
      <c r="C289" s="955" t="s">
        <v>2893</v>
      </c>
      <c r="D289" s="321" t="s">
        <v>317</v>
      </c>
      <c r="E289" s="1515" t="s">
        <v>2894</v>
      </c>
      <c r="F289" s="1517">
        <v>44704</v>
      </c>
      <c r="G289" s="10" t="s">
        <v>8</v>
      </c>
      <c r="H289" s="364" t="s">
        <v>1035</v>
      </c>
      <c r="I289" s="302">
        <v>5</v>
      </c>
      <c r="J289" s="302">
        <v>0</v>
      </c>
      <c r="K289" s="483">
        <v>0</v>
      </c>
      <c r="L289" s="290" t="s">
        <v>268</v>
      </c>
      <c r="M289" s="290" t="s">
        <v>268</v>
      </c>
      <c r="N289" s="290" t="s">
        <v>268</v>
      </c>
      <c r="O289" s="290" t="s">
        <v>268</v>
      </c>
      <c r="P289" s="290" t="s">
        <v>268</v>
      </c>
      <c r="Q289" s="290" t="s">
        <v>268</v>
      </c>
      <c r="R289" s="1526" t="s">
        <v>2895</v>
      </c>
      <c r="S289" s="14"/>
      <c r="T289" s="14">
        <f t="shared" si="50"/>
        <v>0</v>
      </c>
      <c r="U289" s="13"/>
      <c r="V289" s="123"/>
      <c r="W289" s="14"/>
      <c r="X289" s="14">
        <f t="shared" si="51"/>
        <v>0</v>
      </c>
      <c r="Z289" s="14"/>
      <c r="AA289" s="14">
        <f t="shared" si="52"/>
        <v>0</v>
      </c>
      <c r="AB289" s="14"/>
      <c r="AC289" s="14">
        <f t="shared" si="53"/>
        <v>0</v>
      </c>
      <c r="AD289" s="14"/>
      <c r="AE289" s="14"/>
      <c r="AF289" s="178">
        <v>0</v>
      </c>
      <c r="AG289" s="14">
        <f t="shared" si="54"/>
        <v>0</v>
      </c>
      <c r="AH289" s="14"/>
      <c r="AI289" s="14">
        <f t="shared" si="55"/>
        <v>0</v>
      </c>
      <c r="AJ289" s="14">
        <f t="shared" si="56"/>
        <v>0</v>
      </c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</row>
    <row r="290" spans="2:49" s="139" customFormat="1" ht="27.6" outlineLevel="1">
      <c r="B290" s="1514"/>
      <c r="C290" s="956"/>
      <c r="D290" s="321" t="s">
        <v>2238</v>
      </c>
      <c r="E290" s="1516"/>
      <c r="F290" s="1518"/>
      <c r="G290" s="10" t="s">
        <v>8</v>
      </c>
      <c r="H290" s="364" t="s">
        <v>1035</v>
      </c>
      <c r="I290" s="302">
        <v>20</v>
      </c>
      <c r="J290" s="302">
        <v>1</v>
      </c>
      <c r="K290" s="483">
        <v>0</v>
      </c>
      <c r="L290" s="290" t="s">
        <v>268</v>
      </c>
      <c r="M290" s="290" t="s">
        <v>268</v>
      </c>
      <c r="N290" s="290" t="s">
        <v>268</v>
      </c>
      <c r="O290" s="290" t="s">
        <v>268</v>
      </c>
      <c r="P290" s="290" t="s">
        <v>268</v>
      </c>
      <c r="Q290" s="290" t="s">
        <v>268</v>
      </c>
      <c r="R290" s="1527"/>
      <c r="S290" s="14"/>
      <c r="T290" s="14">
        <f t="shared" si="50"/>
        <v>0</v>
      </c>
      <c r="U290" s="13"/>
      <c r="V290" s="123"/>
      <c r="W290" s="14"/>
      <c r="X290" s="14">
        <f t="shared" si="51"/>
        <v>0</v>
      </c>
      <c r="Z290" s="14"/>
      <c r="AA290" s="14">
        <f t="shared" si="52"/>
        <v>0</v>
      </c>
      <c r="AB290" s="14"/>
      <c r="AC290" s="14">
        <f t="shared" si="53"/>
        <v>0</v>
      </c>
      <c r="AD290" s="14"/>
      <c r="AE290" s="14"/>
      <c r="AF290" s="178">
        <v>0</v>
      </c>
      <c r="AG290" s="14">
        <f t="shared" si="54"/>
        <v>0</v>
      </c>
      <c r="AH290" s="14"/>
      <c r="AI290" s="14">
        <f t="shared" si="55"/>
        <v>0</v>
      </c>
      <c r="AJ290" s="14">
        <f t="shared" si="56"/>
        <v>0</v>
      </c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</row>
    <row r="291" spans="2:49" s="139" customFormat="1" ht="27.6" outlineLevel="1">
      <c r="B291" s="1514"/>
      <c r="C291" s="956"/>
      <c r="D291" s="321" t="s">
        <v>2239</v>
      </c>
      <c r="E291" s="1516"/>
      <c r="F291" s="1518"/>
      <c r="G291" s="519" t="s">
        <v>3258</v>
      </c>
      <c r="H291" s="364" t="s">
        <v>1035</v>
      </c>
      <c r="I291" s="302">
        <v>115</v>
      </c>
      <c r="J291" s="302">
        <v>1</v>
      </c>
      <c r="K291" s="483">
        <v>0</v>
      </c>
      <c r="L291" s="290" t="s">
        <v>268</v>
      </c>
      <c r="M291" s="290" t="s">
        <v>268</v>
      </c>
      <c r="N291" s="290" t="s">
        <v>268</v>
      </c>
      <c r="O291" s="290" t="s">
        <v>268</v>
      </c>
      <c r="P291" s="290" t="s">
        <v>268</v>
      </c>
      <c r="Q291" s="290" t="s">
        <v>268</v>
      </c>
      <c r="R291" s="1527"/>
      <c r="S291" s="14"/>
      <c r="T291" s="14">
        <f t="shared" si="50"/>
        <v>0</v>
      </c>
      <c r="U291" s="13"/>
      <c r="V291" s="123"/>
      <c r="W291" s="14"/>
      <c r="X291" s="14">
        <f t="shared" si="51"/>
        <v>0</v>
      </c>
      <c r="Z291" s="14"/>
      <c r="AA291" s="14">
        <f t="shared" si="52"/>
        <v>0</v>
      </c>
      <c r="AB291" s="14"/>
      <c r="AC291" s="14">
        <f t="shared" si="53"/>
        <v>0</v>
      </c>
      <c r="AD291" s="14"/>
      <c r="AE291" s="14"/>
      <c r="AF291" s="178">
        <v>0</v>
      </c>
      <c r="AG291" s="14">
        <f t="shared" si="54"/>
        <v>0</v>
      </c>
      <c r="AH291" s="14"/>
      <c r="AI291" s="14">
        <f t="shared" si="55"/>
        <v>0</v>
      </c>
      <c r="AJ291" s="14">
        <f t="shared" si="56"/>
        <v>0</v>
      </c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</row>
    <row r="292" spans="2:49" s="139" customFormat="1" ht="13.8" outlineLevel="1">
      <c r="B292" s="1513" t="s">
        <v>2896</v>
      </c>
      <c r="C292" s="955" t="s">
        <v>2897</v>
      </c>
      <c r="D292" s="321" t="s">
        <v>317</v>
      </c>
      <c r="E292" s="1515" t="s">
        <v>2543</v>
      </c>
      <c r="F292" s="1517">
        <v>44704</v>
      </c>
      <c r="G292" s="520" t="s">
        <v>3257</v>
      </c>
      <c r="H292" s="364" t="s">
        <v>1036</v>
      </c>
      <c r="I292" s="302">
        <v>4.8</v>
      </c>
      <c r="J292" s="302">
        <v>0</v>
      </c>
      <c r="K292" s="483">
        <v>0</v>
      </c>
      <c r="L292" s="290" t="s">
        <v>268</v>
      </c>
      <c r="M292" s="290" t="s">
        <v>268</v>
      </c>
      <c r="N292" s="290" t="s">
        <v>268</v>
      </c>
      <c r="O292" s="290" t="s">
        <v>268</v>
      </c>
      <c r="P292" s="290" t="s">
        <v>268</v>
      </c>
      <c r="Q292" s="290" t="s">
        <v>268</v>
      </c>
      <c r="R292" s="1526" t="s">
        <v>2895</v>
      </c>
      <c r="S292" s="14"/>
      <c r="T292" s="14">
        <f t="shared" si="50"/>
        <v>0</v>
      </c>
      <c r="U292" s="13"/>
      <c r="V292" s="123"/>
      <c r="W292" s="14"/>
      <c r="X292" s="14">
        <f>T292*W292</f>
        <v>0</v>
      </c>
      <c r="Z292" s="14"/>
      <c r="AA292" s="14">
        <f t="shared" si="52"/>
        <v>0</v>
      </c>
      <c r="AB292" s="14"/>
      <c r="AC292" s="14">
        <f t="shared" si="53"/>
        <v>0</v>
      </c>
      <c r="AD292" s="14"/>
      <c r="AE292" s="14"/>
      <c r="AF292" s="178">
        <v>0</v>
      </c>
      <c r="AG292" s="14">
        <f t="shared" si="54"/>
        <v>0</v>
      </c>
      <c r="AH292" s="14"/>
      <c r="AI292" s="14">
        <f>COUNTIF(AK292:AT292,"V")</f>
        <v>0</v>
      </c>
      <c r="AJ292" s="14">
        <f>X292-AA292-AC292-AG292</f>
        <v>0</v>
      </c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</row>
    <row r="293" spans="2:49" s="139" customFormat="1" ht="13.8" outlineLevel="1">
      <c r="B293" s="1514"/>
      <c r="C293" s="956"/>
      <c r="D293" s="321" t="s">
        <v>385</v>
      </c>
      <c r="E293" s="1516"/>
      <c r="F293" s="1518"/>
      <c r="G293" s="520" t="s">
        <v>3257</v>
      </c>
      <c r="H293" s="364" t="s">
        <v>1036</v>
      </c>
      <c r="I293" s="302">
        <v>9.6</v>
      </c>
      <c r="J293" s="302">
        <v>0</v>
      </c>
      <c r="K293" s="483">
        <v>0</v>
      </c>
      <c r="L293" s="290" t="s">
        <v>268</v>
      </c>
      <c r="M293" s="290" t="s">
        <v>268</v>
      </c>
      <c r="N293" s="290" t="s">
        <v>269</v>
      </c>
      <c r="O293" s="290" t="s">
        <v>268</v>
      </c>
      <c r="P293" s="290" t="s">
        <v>269</v>
      </c>
      <c r="Q293" s="290" t="s">
        <v>269</v>
      </c>
      <c r="R293" s="1527"/>
      <c r="S293" s="14"/>
      <c r="T293" s="14">
        <f t="shared" si="50"/>
        <v>0</v>
      </c>
      <c r="U293" s="13"/>
      <c r="V293" s="123"/>
      <c r="W293" s="14"/>
      <c r="X293" s="14">
        <f>T293*W293</f>
        <v>0</v>
      </c>
      <c r="Z293" s="14"/>
      <c r="AA293" s="14">
        <f t="shared" si="52"/>
        <v>0</v>
      </c>
      <c r="AB293" s="14"/>
      <c r="AC293" s="14">
        <f t="shared" si="53"/>
        <v>0</v>
      </c>
      <c r="AD293" s="14"/>
      <c r="AE293" s="14"/>
      <c r="AF293" s="178">
        <v>0</v>
      </c>
      <c r="AG293" s="14">
        <f t="shared" si="54"/>
        <v>0</v>
      </c>
      <c r="AH293" s="14"/>
      <c r="AI293" s="14">
        <f>COUNTIF(AK293:AT293,"V")</f>
        <v>0</v>
      </c>
      <c r="AJ293" s="14">
        <f>X293-AA293-AC293-AG293</f>
        <v>0</v>
      </c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</row>
    <row r="294" spans="2:49" s="139" customFormat="1" ht="13.8" outlineLevel="1">
      <c r="B294" s="1513" t="s">
        <v>2898</v>
      </c>
      <c r="C294" s="955" t="s">
        <v>2899</v>
      </c>
      <c r="D294" s="321" t="s">
        <v>317</v>
      </c>
      <c r="E294" s="1515" t="s">
        <v>2543</v>
      </c>
      <c r="F294" s="1517">
        <v>44704</v>
      </c>
      <c r="G294" s="10" t="s">
        <v>8</v>
      </c>
      <c r="H294" s="364" t="s">
        <v>1036</v>
      </c>
      <c r="I294" s="302">
        <v>4.8</v>
      </c>
      <c r="J294" s="302">
        <v>0</v>
      </c>
      <c r="K294" s="483">
        <v>0</v>
      </c>
      <c r="L294" s="290" t="s">
        <v>268</v>
      </c>
      <c r="M294" s="290" t="s">
        <v>268</v>
      </c>
      <c r="N294" s="290" t="s">
        <v>268</v>
      </c>
      <c r="O294" s="290" t="s">
        <v>268</v>
      </c>
      <c r="P294" s="290" t="s">
        <v>268</v>
      </c>
      <c r="Q294" s="290" t="s">
        <v>268</v>
      </c>
      <c r="R294" s="1526" t="s">
        <v>2895</v>
      </c>
      <c r="S294" s="14"/>
      <c r="T294" s="14">
        <f t="shared" si="50"/>
        <v>0</v>
      </c>
      <c r="U294" s="13"/>
      <c r="V294" s="123"/>
      <c r="W294" s="14"/>
      <c r="X294" s="14">
        <f>T294*W294</f>
        <v>0</v>
      </c>
      <c r="Z294" s="14"/>
      <c r="AA294" s="14">
        <f t="shared" si="52"/>
        <v>0</v>
      </c>
      <c r="AB294" s="14"/>
      <c r="AC294" s="14">
        <f t="shared" si="53"/>
        <v>0</v>
      </c>
      <c r="AD294" s="14"/>
      <c r="AE294" s="14"/>
      <c r="AF294" s="178">
        <v>0</v>
      </c>
      <c r="AG294" s="14">
        <f t="shared" si="54"/>
        <v>0</v>
      </c>
      <c r="AH294" s="14"/>
      <c r="AI294" s="14">
        <f>COUNTIF(AK294:AT294,"V")</f>
        <v>0</v>
      </c>
      <c r="AJ294" s="14">
        <f>X294-AA294-AC294-AG294</f>
        <v>0</v>
      </c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</row>
    <row r="295" spans="2:49" s="139" customFormat="1" ht="13.8" outlineLevel="1">
      <c r="B295" s="1523"/>
      <c r="C295" s="956"/>
      <c r="D295" s="321" t="s">
        <v>386</v>
      </c>
      <c r="E295" s="1524"/>
      <c r="F295" s="1525"/>
      <c r="G295" s="10" t="s">
        <v>8</v>
      </c>
      <c r="H295" s="364" t="s">
        <v>1036</v>
      </c>
      <c r="I295" s="302">
        <v>4.8</v>
      </c>
      <c r="J295" s="302">
        <v>120</v>
      </c>
      <c r="K295" s="483">
        <v>0</v>
      </c>
      <c r="L295" s="290" t="s">
        <v>268</v>
      </c>
      <c r="M295" s="290" t="s">
        <v>268</v>
      </c>
      <c r="N295" s="290" t="s">
        <v>268</v>
      </c>
      <c r="O295" s="290" t="s">
        <v>268</v>
      </c>
      <c r="P295" s="290" t="s">
        <v>268</v>
      </c>
      <c r="Q295" s="290" t="s">
        <v>269</v>
      </c>
      <c r="R295" s="1528"/>
      <c r="S295" s="14"/>
      <c r="T295" s="14">
        <f t="shared" si="50"/>
        <v>0</v>
      </c>
      <c r="U295" s="13"/>
      <c r="V295" s="123"/>
      <c r="W295" s="14"/>
      <c r="X295" s="14">
        <f>T295*W295</f>
        <v>0</v>
      </c>
      <c r="Z295" s="14"/>
      <c r="AA295" s="14">
        <f t="shared" si="52"/>
        <v>0</v>
      </c>
      <c r="AB295" s="14"/>
      <c r="AC295" s="14">
        <f t="shared" si="53"/>
        <v>0</v>
      </c>
      <c r="AD295" s="14"/>
      <c r="AE295" s="14"/>
      <c r="AF295" s="178">
        <v>0</v>
      </c>
      <c r="AG295" s="14">
        <f t="shared" si="54"/>
        <v>0</v>
      </c>
      <c r="AH295" s="14"/>
      <c r="AI295" s="14">
        <f>COUNTIF(AK295:AT295,"V")</f>
        <v>0</v>
      </c>
      <c r="AJ295" s="14">
        <f>X295-AA295-AC295-AG295</f>
        <v>0</v>
      </c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</row>
    <row r="296" spans="2:49" s="139" customFormat="1" ht="13.8" outlineLevel="1">
      <c r="B296" s="1513" t="s">
        <v>2900</v>
      </c>
      <c r="C296" s="907" t="s">
        <v>2901</v>
      </c>
      <c r="D296" s="321" t="s">
        <v>317</v>
      </c>
      <c r="E296" s="1515" t="s">
        <v>2755</v>
      </c>
      <c r="F296" s="1517">
        <v>44568</v>
      </c>
      <c r="G296" s="10" t="s">
        <v>3259</v>
      </c>
      <c r="H296" s="364" t="s">
        <v>1035</v>
      </c>
      <c r="I296" s="302">
        <v>5</v>
      </c>
      <c r="J296" s="302">
        <v>0</v>
      </c>
      <c r="K296" s="483">
        <v>0</v>
      </c>
      <c r="L296" s="290" t="s">
        <v>268</v>
      </c>
      <c r="M296" s="290" t="s">
        <v>268</v>
      </c>
      <c r="N296" s="290" t="s">
        <v>269</v>
      </c>
      <c r="O296" s="290" t="s">
        <v>268</v>
      </c>
      <c r="P296" s="290" t="s">
        <v>269</v>
      </c>
      <c r="Q296" s="290" t="s">
        <v>268</v>
      </c>
      <c r="R296" s="1526" t="s">
        <v>1120</v>
      </c>
      <c r="S296" s="14"/>
      <c r="T296" s="14">
        <f t="shared" si="50"/>
        <v>0</v>
      </c>
      <c r="U296" s="13"/>
      <c r="V296" s="123"/>
      <c r="W296" s="14"/>
      <c r="X296" s="14">
        <f t="shared" ref="X296:X305" si="57">T296*W296</f>
        <v>0</v>
      </c>
      <c r="Z296" s="14"/>
      <c r="AA296" s="14">
        <f t="shared" si="52"/>
        <v>0</v>
      </c>
      <c r="AB296" s="14"/>
      <c r="AC296" s="14">
        <f t="shared" si="53"/>
        <v>0</v>
      </c>
      <c r="AD296" s="14"/>
      <c r="AE296" s="14"/>
      <c r="AF296" s="178">
        <v>0</v>
      </c>
      <c r="AG296" s="14">
        <f t="shared" si="54"/>
        <v>0</v>
      </c>
      <c r="AH296" s="14"/>
      <c r="AI296" s="14">
        <f t="shared" ref="AI296:AI305" si="58">COUNTIF(AK296:AT296,"V")</f>
        <v>0</v>
      </c>
      <c r="AJ296" s="14">
        <f t="shared" ref="AJ296:AJ305" si="59">X296-AA296-AC296-AG296</f>
        <v>0</v>
      </c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</row>
    <row r="297" spans="2:49" s="139" customFormat="1" ht="13.8" outlineLevel="1">
      <c r="B297" s="1514"/>
      <c r="C297" s="908"/>
      <c r="D297" s="321" t="s">
        <v>397</v>
      </c>
      <c r="E297" s="1516"/>
      <c r="F297" s="1518"/>
      <c r="G297" s="10" t="s">
        <v>3259</v>
      </c>
      <c r="H297" s="364" t="s">
        <v>1035</v>
      </c>
      <c r="I297" s="302">
        <v>165</v>
      </c>
      <c r="J297" s="302">
        <v>0</v>
      </c>
      <c r="K297" s="483">
        <v>0</v>
      </c>
      <c r="L297" s="290" t="s">
        <v>268</v>
      </c>
      <c r="M297" s="290" t="s">
        <v>268</v>
      </c>
      <c r="N297" s="290" t="s">
        <v>269</v>
      </c>
      <c r="O297" s="290" t="s">
        <v>268</v>
      </c>
      <c r="P297" s="290" t="s">
        <v>269</v>
      </c>
      <c r="Q297" s="290" t="s">
        <v>268</v>
      </c>
      <c r="R297" s="1527"/>
      <c r="S297" s="14"/>
      <c r="T297" s="14">
        <f t="shared" si="50"/>
        <v>0</v>
      </c>
      <c r="U297" s="13"/>
      <c r="V297" s="123"/>
      <c r="W297" s="14"/>
      <c r="X297" s="14">
        <f t="shared" si="57"/>
        <v>0</v>
      </c>
      <c r="Z297" s="14"/>
      <c r="AA297" s="14">
        <f t="shared" si="52"/>
        <v>0</v>
      </c>
      <c r="AB297" s="14"/>
      <c r="AC297" s="14">
        <f t="shared" si="53"/>
        <v>0</v>
      </c>
      <c r="AD297" s="14"/>
      <c r="AE297" s="14"/>
      <c r="AF297" s="178">
        <v>0</v>
      </c>
      <c r="AG297" s="14">
        <f t="shared" si="54"/>
        <v>0</v>
      </c>
      <c r="AH297" s="14"/>
      <c r="AI297" s="14">
        <f t="shared" si="58"/>
        <v>0</v>
      </c>
      <c r="AJ297" s="14">
        <f t="shared" si="59"/>
        <v>0</v>
      </c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</row>
    <row r="298" spans="2:49" s="139" customFormat="1" ht="13.8" outlineLevel="1">
      <c r="B298" s="1514"/>
      <c r="C298" s="908"/>
      <c r="D298" s="321" t="s">
        <v>398</v>
      </c>
      <c r="E298" s="1516"/>
      <c r="F298" s="1518"/>
      <c r="G298" s="10" t="s">
        <v>3259</v>
      </c>
      <c r="H298" s="364" t="s">
        <v>1035</v>
      </c>
      <c r="I298" s="302">
        <v>90</v>
      </c>
      <c r="J298" s="302">
        <v>0</v>
      </c>
      <c r="K298" s="483">
        <v>0</v>
      </c>
      <c r="L298" s="290" t="s">
        <v>268</v>
      </c>
      <c r="M298" s="290" t="s">
        <v>268</v>
      </c>
      <c r="N298" s="290" t="s">
        <v>269</v>
      </c>
      <c r="O298" s="290" t="s">
        <v>268</v>
      </c>
      <c r="P298" s="290" t="s">
        <v>269</v>
      </c>
      <c r="Q298" s="290" t="s">
        <v>268</v>
      </c>
      <c r="R298" s="1527"/>
      <c r="S298" s="14"/>
      <c r="T298" s="14">
        <f t="shared" si="50"/>
        <v>0</v>
      </c>
      <c r="U298" s="13"/>
      <c r="V298" s="123"/>
      <c r="W298" s="14"/>
      <c r="X298" s="14">
        <f t="shared" si="57"/>
        <v>0</v>
      </c>
      <c r="Z298" s="14"/>
      <c r="AA298" s="14">
        <f t="shared" si="52"/>
        <v>0</v>
      </c>
      <c r="AB298" s="14"/>
      <c r="AC298" s="14">
        <f t="shared" si="53"/>
        <v>0</v>
      </c>
      <c r="AD298" s="14"/>
      <c r="AE298" s="14"/>
      <c r="AF298" s="178">
        <v>0</v>
      </c>
      <c r="AG298" s="14">
        <f t="shared" si="54"/>
        <v>0</v>
      </c>
      <c r="AH298" s="14"/>
      <c r="AI298" s="14">
        <f t="shared" si="58"/>
        <v>0</v>
      </c>
      <c r="AJ298" s="14">
        <f t="shared" si="59"/>
        <v>0</v>
      </c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</row>
    <row r="299" spans="2:49" s="139" customFormat="1" ht="13.05" customHeight="1" outlineLevel="1">
      <c r="B299" s="1513" t="s">
        <v>2153</v>
      </c>
      <c r="C299" s="907" t="s">
        <v>2902</v>
      </c>
      <c r="D299" s="321" t="s">
        <v>317</v>
      </c>
      <c r="E299" s="1515" t="s">
        <v>2755</v>
      </c>
      <c r="F299" s="1517">
        <v>44568</v>
      </c>
      <c r="G299" s="10" t="s">
        <v>3259</v>
      </c>
      <c r="H299" s="364" t="s">
        <v>1035</v>
      </c>
      <c r="I299" s="302">
        <v>30</v>
      </c>
      <c r="J299" s="302">
        <v>0</v>
      </c>
      <c r="K299" s="483">
        <v>0</v>
      </c>
      <c r="L299" s="290" t="s">
        <v>268</v>
      </c>
      <c r="M299" s="290" t="s">
        <v>268</v>
      </c>
      <c r="N299" s="290" t="s">
        <v>269</v>
      </c>
      <c r="O299" s="290" t="s">
        <v>268</v>
      </c>
      <c r="P299" s="290" t="s">
        <v>269</v>
      </c>
      <c r="Q299" s="290" t="s">
        <v>268</v>
      </c>
      <c r="R299" s="1526" t="s">
        <v>1120</v>
      </c>
      <c r="S299" s="14"/>
      <c r="T299" s="14">
        <f t="shared" si="50"/>
        <v>0</v>
      </c>
      <c r="U299" s="13"/>
      <c r="V299" s="123"/>
      <c r="W299" s="14"/>
      <c r="X299" s="14">
        <f t="shared" si="57"/>
        <v>0</v>
      </c>
      <c r="Z299" s="14"/>
      <c r="AA299" s="14">
        <f t="shared" si="52"/>
        <v>0</v>
      </c>
      <c r="AB299" s="14"/>
      <c r="AC299" s="14">
        <f t="shared" si="53"/>
        <v>0</v>
      </c>
      <c r="AD299" s="14"/>
      <c r="AE299" s="14"/>
      <c r="AF299" s="178">
        <v>0</v>
      </c>
      <c r="AG299" s="14">
        <f t="shared" si="54"/>
        <v>0</v>
      </c>
      <c r="AH299" s="14"/>
      <c r="AI299" s="14">
        <f t="shared" si="58"/>
        <v>0</v>
      </c>
      <c r="AJ299" s="14">
        <f t="shared" si="59"/>
        <v>0</v>
      </c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</row>
    <row r="300" spans="2:49" s="139" customFormat="1" ht="13.8" outlineLevel="1">
      <c r="B300" s="1514"/>
      <c r="C300" s="908"/>
      <c r="D300" s="321" t="s">
        <v>397</v>
      </c>
      <c r="E300" s="1516"/>
      <c r="F300" s="1518"/>
      <c r="G300" s="10" t="s">
        <v>3259</v>
      </c>
      <c r="H300" s="364" t="s">
        <v>1035</v>
      </c>
      <c r="I300" s="302">
        <v>165</v>
      </c>
      <c r="J300" s="302">
        <v>0</v>
      </c>
      <c r="K300" s="483">
        <v>0</v>
      </c>
      <c r="L300" s="290" t="s">
        <v>268</v>
      </c>
      <c r="M300" s="290" t="s">
        <v>268</v>
      </c>
      <c r="N300" s="290" t="s">
        <v>269</v>
      </c>
      <c r="O300" s="290" t="s">
        <v>268</v>
      </c>
      <c r="P300" s="290" t="s">
        <v>269</v>
      </c>
      <c r="Q300" s="290" t="s">
        <v>268</v>
      </c>
      <c r="R300" s="1527"/>
      <c r="S300" s="14"/>
      <c r="T300" s="14">
        <f t="shared" si="50"/>
        <v>0</v>
      </c>
      <c r="U300" s="13"/>
      <c r="V300" s="123"/>
      <c r="W300" s="14"/>
      <c r="X300" s="14">
        <f t="shared" si="57"/>
        <v>0</v>
      </c>
      <c r="Z300" s="14"/>
      <c r="AA300" s="14">
        <f t="shared" si="52"/>
        <v>0</v>
      </c>
      <c r="AB300" s="14"/>
      <c r="AC300" s="14">
        <f t="shared" si="53"/>
        <v>0</v>
      </c>
      <c r="AD300" s="14"/>
      <c r="AE300" s="14"/>
      <c r="AF300" s="178">
        <v>0</v>
      </c>
      <c r="AG300" s="14">
        <f t="shared" si="54"/>
        <v>0</v>
      </c>
      <c r="AH300" s="14"/>
      <c r="AI300" s="14">
        <f t="shared" si="58"/>
        <v>0</v>
      </c>
      <c r="AJ300" s="14">
        <f t="shared" si="59"/>
        <v>0</v>
      </c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</row>
    <row r="301" spans="2:49" s="139" customFormat="1" ht="13.8" outlineLevel="1">
      <c r="B301" s="1514"/>
      <c r="C301" s="908"/>
      <c r="D301" s="321" t="s">
        <v>398</v>
      </c>
      <c r="E301" s="1516"/>
      <c r="F301" s="1518"/>
      <c r="G301" s="10" t="s">
        <v>3259</v>
      </c>
      <c r="H301" s="364" t="s">
        <v>1035</v>
      </c>
      <c r="I301" s="302">
        <v>90</v>
      </c>
      <c r="J301" s="302">
        <v>0</v>
      </c>
      <c r="K301" s="483">
        <v>0</v>
      </c>
      <c r="L301" s="290" t="s">
        <v>268</v>
      </c>
      <c r="M301" s="290" t="s">
        <v>268</v>
      </c>
      <c r="N301" s="290" t="s">
        <v>269</v>
      </c>
      <c r="O301" s="290" t="s">
        <v>268</v>
      </c>
      <c r="P301" s="290" t="s">
        <v>269</v>
      </c>
      <c r="Q301" s="290" t="s">
        <v>268</v>
      </c>
      <c r="R301" s="1527"/>
      <c r="S301" s="14"/>
      <c r="T301" s="14">
        <f t="shared" si="50"/>
        <v>0</v>
      </c>
      <c r="U301" s="13"/>
      <c r="V301" s="123"/>
      <c r="W301" s="14"/>
      <c r="X301" s="14">
        <f t="shared" si="57"/>
        <v>0</v>
      </c>
      <c r="Z301" s="14"/>
      <c r="AA301" s="14">
        <f t="shared" si="52"/>
        <v>0</v>
      </c>
      <c r="AB301" s="14"/>
      <c r="AC301" s="14">
        <f t="shared" si="53"/>
        <v>0</v>
      </c>
      <c r="AD301" s="14"/>
      <c r="AE301" s="14"/>
      <c r="AF301" s="178">
        <v>0</v>
      </c>
      <c r="AG301" s="14">
        <f t="shared" si="54"/>
        <v>0</v>
      </c>
      <c r="AH301" s="14"/>
      <c r="AI301" s="14">
        <f t="shared" si="58"/>
        <v>0</v>
      </c>
      <c r="AJ301" s="14">
        <f t="shared" si="59"/>
        <v>0</v>
      </c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</row>
    <row r="302" spans="2:49" s="139" customFormat="1" ht="13.8" outlineLevel="1">
      <c r="B302" s="1513" t="s">
        <v>2154</v>
      </c>
      <c r="C302" s="907" t="s">
        <v>2903</v>
      </c>
      <c r="D302" s="321" t="s">
        <v>317</v>
      </c>
      <c r="E302" s="1515" t="s">
        <v>2755</v>
      </c>
      <c r="F302" s="1517">
        <v>44568</v>
      </c>
      <c r="G302" s="10" t="s">
        <v>3259</v>
      </c>
      <c r="H302" s="364" t="s">
        <v>1035</v>
      </c>
      <c r="I302" s="302">
        <v>30</v>
      </c>
      <c r="J302" s="302">
        <v>0</v>
      </c>
      <c r="K302" s="483">
        <v>0</v>
      </c>
      <c r="L302" s="290" t="s">
        <v>268</v>
      </c>
      <c r="M302" s="290" t="s">
        <v>268</v>
      </c>
      <c r="N302" s="290" t="s">
        <v>269</v>
      </c>
      <c r="O302" s="290" t="s">
        <v>268</v>
      </c>
      <c r="P302" s="290" t="s">
        <v>269</v>
      </c>
      <c r="Q302" s="290" t="s">
        <v>268</v>
      </c>
      <c r="R302" s="1526" t="s">
        <v>1120</v>
      </c>
      <c r="S302" s="14"/>
      <c r="T302" s="14">
        <f t="shared" si="50"/>
        <v>0</v>
      </c>
      <c r="U302" s="13"/>
      <c r="V302" s="123"/>
      <c r="W302" s="14"/>
      <c r="X302" s="14">
        <f t="shared" si="57"/>
        <v>0</v>
      </c>
      <c r="Z302" s="14"/>
      <c r="AA302" s="14">
        <f t="shared" si="52"/>
        <v>0</v>
      </c>
      <c r="AB302" s="14"/>
      <c r="AC302" s="14">
        <f t="shared" si="53"/>
        <v>0</v>
      </c>
      <c r="AD302" s="14"/>
      <c r="AE302" s="14"/>
      <c r="AF302" s="178">
        <v>0</v>
      </c>
      <c r="AG302" s="14">
        <f t="shared" si="54"/>
        <v>0</v>
      </c>
      <c r="AH302" s="14"/>
      <c r="AI302" s="14">
        <f t="shared" si="58"/>
        <v>0</v>
      </c>
      <c r="AJ302" s="14">
        <f t="shared" si="59"/>
        <v>0</v>
      </c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</row>
    <row r="303" spans="2:49" s="139" customFormat="1" ht="13.8" outlineLevel="1">
      <c r="B303" s="1514"/>
      <c r="C303" s="908"/>
      <c r="D303" s="321" t="s">
        <v>397</v>
      </c>
      <c r="E303" s="1516"/>
      <c r="F303" s="1518"/>
      <c r="G303" s="10" t="s">
        <v>3259</v>
      </c>
      <c r="H303" s="364" t="s">
        <v>1035</v>
      </c>
      <c r="I303" s="302">
        <v>165</v>
      </c>
      <c r="J303" s="302">
        <v>0</v>
      </c>
      <c r="K303" s="483">
        <v>0</v>
      </c>
      <c r="L303" s="290" t="s">
        <v>268</v>
      </c>
      <c r="M303" s="290" t="s">
        <v>268</v>
      </c>
      <c r="N303" s="290" t="s">
        <v>269</v>
      </c>
      <c r="O303" s="290" t="s">
        <v>268</v>
      </c>
      <c r="P303" s="290" t="s">
        <v>269</v>
      </c>
      <c r="Q303" s="290" t="s">
        <v>268</v>
      </c>
      <c r="R303" s="1527"/>
      <c r="S303" s="14"/>
      <c r="T303" s="14">
        <f t="shared" si="50"/>
        <v>0</v>
      </c>
      <c r="U303" s="13"/>
      <c r="V303" s="123"/>
      <c r="W303" s="14"/>
      <c r="X303" s="14">
        <f t="shared" si="57"/>
        <v>0</v>
      </c>
      <c r="Z303" s="14"/>
      <c r="AA303" s="14">
        <f t="shared" si="52"/>
        <v>0</v>
      </c>
      <c r="AB303" s="14"/>
      <c r="AC303" s="14">
        <f t="shared" si="53"/>
        <v>0</v>
      </c>
      <c r="AD303" s="14"/>
      <c r="AE303" s="14"/>
      <c r="AF303" s="178">
        <v>0</v>
      </c>
      <c r="AG303" s="14">
        <f t="shared" si="54"/>
        <v>0</v>
      </c>
      <c r="AH303" s="14"/>
      <c r="AI303" s="14">
        <f t="shared" si="58"/>
        <v>0</v>
      </c>
      <c r="AJ303" s="14">
        <f t="shared" si="59"/>
        <v>0</v>
      </c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</row>
    <row r="304" spans="2:49" s="139" customFormat="1" ht="13.8" outlineLevel="1">
      <c r="B304" s="1514"/>
      <c r="C304" s="908"/>
      <c r="D304" s="321" t="s">
        <v>398</v>
      </c>
      <c r="E304" s="1516"/>
      <c r="F304" s="1518"/>
      <c r="G304" s="10" t="s">
        <v>3259</v>
      </c>
      <c r="H304" s="364" t="s">
        <v>1035</v>
      </c>
      <c r="I304" s="302">
        <v>90</v>
      </c>
      <c r="J304" s="302">
        <v>0</v>
      </c>
      <c r="K304" s="483">
        <v>0</v>
      </c>
      <c r="L304" s="290" t="s">
        <v>268</v>
      </c>
      <c r="M304" s="290" t="s">
        <v>268</v>
      </c>
      <c r="N304" s="290" t="s">
        <v>269</v>
      </c>
      <c r="O304" s="290" t="s">
        <v>268</v>
      </c>
      <c r="P304" s="290" t="s">
        <v>269</v>
      </c>
      <c r="Q304" s="290" t="s">
        <v>268</v>
      </c>
      <c r="R304" s="1527"/>
      <c r="S304" s="14"/>
      <c r="T304" s="14">
        <f t="shared" si="50"/>
        <v>0</v>
      </c>
      <c r="U304" s="13"/>
      <c r="V304" s="123"/>
      <c r="W304" s="14"/>
      <c r="X304" s="14">
        <f t="shared" si="57"/>
        <v>0</v>
      </c>
      <c r="Z304" s="14"/>
      <c r="AA304" s="14">
        <f t="shared" si="52"/>
        <v>0</v>
      </c>
      <c r="AB304" s="14"/>
      <c r="AC304" s="14">
        <f t="shared" si="53"/>
        <v>0</v>
      </c>
      <c r="AD304" s="14"/>
      <c r="AE304" s="14"/>
      <c r="AF304" s="178">
        <v>0</v>
      </c>
      <c r="AG304" s="14">
        <f t="shared" si="54"/>
        <v>0</v>
      </c>
      <c r="AH304" s="14"/>
      <c r="AI304" s="14">
        <f t="shared" si="58"/>
        <v>0</v>
      </c>
      <c r="AJ304" s="14">
        <f t="shared" si="59"/>
        <v>0</v>
      </c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</row>
    <row r="305" spans="2:49" s="139" customFormat="1" ht="13.8" outlineLevel="1">
      <c r="B305" s="1513" t="s">
        <v>2904</v>
      </c>
      <c r="C305" s="907" t="s">
        <v>2905</v>
      </c>
      <c r="D305" s="321" t="s">
        <v>317</v>
      </c>
      <c r="E305" s="1515" t="s">
        <v>2543</v>
      </c>
      <c r="F305" s="1517">
        <v>44704</v>
      </c>
      <c r="G305" s="10" t="s">
        <v>3259</v>
      </c>
      <c r="H305" s="364" t="s">
        <v>1036</v>
      </c>
      <c r="I305" s="302">
        <v>5</v>
      </c>
      <c r="J305" s="302">
        <v>0</v>
      </c>
      <c r="K305" s="483">
        <v>0</v>
      </c>
      <c r="L305" s="290" t="s">
        <v>268</v>
      </c>
      <c r="M305" s="290" t="s">
        <v>268</v>
      </c>
      <c r="N305" s="290" t="s">
        <v>269</v>
      </c>
      <c r="O305" s="290" t="s">
        <v>268</v>
      </c>
      <c r="P305" s="290" t="s">
        <v>269</v>
      </c>
      <c r="Q305" s="290" t="s">
        <v>268</v>
      </c>
      <c r="R305" s="1526" t="s">
        <v>1120</v>
      </c>
      <c r="S305" s="14"/>
      <c r="T305" s="14">
        <f t="shared" si="50"/>
        <v>0</v>
      </c>
      <c r="U305" s="13"/>
      <c r="V305" s="123"/>
      <c r="W305" s="14"/>
      <c r="X305" s="14">
        <f t="shared" si="57"/>
        <v>0</v>
      </c>
      <c r="Z305" s="14"/>
      <c r="AA305" s="14">
        <f t="shared" si="52"/>
        <v>0</v>
      </c>
      <c r="AB305" s="14"/>
      <c r="AC305" s="14">
        <f t="shared" si="53"/>
        <v>0</v>
      </c>
      <c r="AD305" s="14"/>
      <c r="AE305" s="14"/>
      <c r="AF305" s="178">
        <v>0</v>
      </c>
      <c r="AG305" s="14">
        <f t="shared" si="54"/>
        <v>0</v>
      </c>
      <c r="AH305" s="14"/>
      <c r="AI305" s="14">
        <f t="shared" si="58"/>
        <v>0</v>
      </c>
      <c r="AJ305" s="14">
        <f t="shared" si="59"/>
        <v>0</v>
      </c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</row>
    <row r="306" spans="2:49" s="139" customFormat="1" ht="13.05" customHeight="1" outlineLevel="1">
      <c r="B306" s="1514"/>
      <c r="C306" s="908"/>
      <c r="D306" s="321" t="s">
        <v>2906</v>
      </c>
      <c r="E306" s="1524"/>
      <c r="F306" s="1518"/>
      <c r="G306" s="10" t="s">
        <v>3259</v>
      </c>
      <c r="H306" s="364" t="s">
        <v>1036</v>
      </c>
      <c r="I306" s="302">
        <v>30</v>
      </c>
      <c r="J306" s="302">
        <v>600</v>
      </c>
      <c r="K306" s="483">
        <v>0</v>
      </c>
      <c r="L306" s="290" t="s">
        <v>268</v>
      </c>
      <c r="M306" s="290" t="s">
        <v>268</v>
      </c>
      <c r="N306" s="290" t="s">
        <v>269</v>
      </c>
      <c r="O306" s="290" t="s">
        <v>268</v>
      </c>
      <c r="P306" s="290" t="s">
        <v>269</v>
      </c>
      <c r="Q306" s="290" t="s">
        <v>269</v>
      </c>
      <c r="R306" s="1527"/>
      <c r="S306" s="14"/>
      <c r="T306" s="14">
        <f t="shared" si="50"/>
        <v>0</v>
      </c>
      <c r="U306" s="13"/>
      <c r="V306" s="123"/>
      <c r="W306" s="14"/>
      <c r="X306" s="14">
        <f>T306*W306</f>
        <v>0</v>
      </c>
      <c r="Z306" s="14"/>
      <c r="AA306" s="14">
        <f t="shared" si="52"/>
        <v>0</v>
      </c>
      <c r="AB306" s="14"/>
      <c r="AC306" s="14">
        <f t="shared" si="53"/>
        <v>0</v>
      </c>
      <c r="AD306" s="14"/>
      <c r="AE306" s="14"/>
      <c r="AF306" s="178">
        <v>0</v>
      </c>
      <c r="AG306" s="14">
        <f t="shared" si="54"/>
        <v>0</v>
      </c>
      <c r="AH306" s="14"/>
      <c r="AI306" s="14">
        <f>COUNTIF(AK306:AT306,"V")</f>
        <v>0</v>
      </c>
      <c r="AJ306" s="14">
        <f>X306-AA306-AC306-AG306</f>
        <v>0</v>
      </c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</row>
    <row r="307" spans="2:49" s="139" customFormat="1" ht="13.8" outlineLevel="1">
      <c r="B307" s="1513" t="s">
        <v>2156</v>
      </c>
      <c r="C307" s="907" t="s">
        <v>2907</v>
      </c>
      <c r="D307" s="321" t="s">
        <v>317</v>
      </c>
      <c r="E307" s="1515" t="s">
        <v>2543</v>
      </c>
      <c r="F307" s="1517">
        <v>44704</v>
      </c>
      <c r="G307" s="10" t="s">
        <v>3259</v>
      </c>
      <c r="H307" s="364" t="s">
        <v>1036</v>
      </c>
      <c r="I307" s="302">
        <v>30</v>
      </c>
      <c r="J307" s="302">
        <v>0</v>
      </c>
      <c r="K307" s="483">
        <v>0</v>
      </c>
      <c r="L307" s="290" t="s">
        <v>268</v>
      </c>
      <c r="M307" s="290" t="s">
        <v>268</v>
      </c>
      <c r="N307" s="290" t="s">
        <v>269</v>
      </c>
      <c r="O307" s="290" t="s">
        <v>268</v>
      </c>
      <c r="P307" s="290" t="s">
        <v>269</v>
      </c>
      <c r="Q307" s="290" t="s">
        <v>268</v>
      </c>
      <c r="R307" s="1526" t="s">
        <v>1120</v>
      </c>
      <c r="S307" s="14"/>
      <c r="T307" s="14">
        <f t="shared" si="50"/>
        <v>0</v>
      </c>
      <c r="U307" s="13"/>
      <c r="V307" s="123"/>
      <c r="W307" s="14"/>
      <c r="X307" s="14">
        <f>T307*W307</f>
        <v>0</v>
      </c>
      <c r="Z307" s="14"/>
      <c r="AA307" s="14">
        <f t="shared" si="52"/>
        <v>0</v>
      </c>
      <c r="AB307" s="14"/>
      <c r="AC307" s="14">
        <f t="shared" si="53"/>
        <v>0</v>
      </c>
      <c r="AD307" s="14"/>
      <c r="AE307" s="14"/>
      <c r="AF307" s="178">
        <v>0</v>
      </c>
      <c r="AG307" s="14">
        <f t="shared" si="54"/>
        <v>0</v>
      </c>
      <c r="AH307" s="14"/>
      <c r="AI307" s="14">
        <f>COUNTIF(AK307:AT307,"V")</f>
        <v>0</v>
      </c>
      <c r="AJ307" s="14">
        <f>X307-AA307-AC307-AG307</f>
        <v>0</v>
      </c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</row>
    <row r="308" spans="2:49" s="139" customFormat="1" ht="13.8" outlineLevel="1">
      <c r="B308" s="1514"/>
      <c r="C308" s="908"/>
      <c r="D308" s="321" t="s">
        <v>399</v>
      </c>
      <c r="E308" s="1524"/>
      <c r="F308" s="1518"/>
      <c r="G308" s="10" t="s">
        <v>3259</v>
      </c>
      <c r="H308" s="364" t="s">
        <v>1036</v>
      </c>
      <c r="I308" s="302">
        <v>60</v>
      </c>
      <c r="J308" s="302">
        <v>0</v>
      </c>
      <c r="K308" s="483">
        <v>0</v>
      </c>
      <c r="L308" s="290" t="s">
        <v>268</v>
      </c>
      <c r="M308" s="290" t="s">
        <v>268</v>
      </c>
      <c r="N308" s="290" t="s">
        <v>269</v>
      </c>
      <c r="O308" s="290" t="s">
        <v>268</v>
      </c>
      <c r="P308" s="290" t="s">
        <v>269</v>
      </c>
      <c r="Q308" s="290" t="s">
        <v>269</v>
      </c>
      <c r="R308" s="1527"/>
      <c r="S308" s="14"/>
      <c r="T308" s="14">
        <f t="shared" si="50"/>
        <v>0</v>
      </c>
      <c r="U308" s="13"/>
      <c r="V308" s="123"/>
      <c r="W308" s="14"/>
      <c r="X308" s="14">
        <f>T308*W308</f>
        <v>0</v>
      </c>
      <c r="Z308" s="14"/>
      <c r="AA308" s="14">
        <f t="shared" si="52"/>
        <v>0</v>
      </c>
      <c r="AB308" s="14"/>
      <c r="AC308" s="14">
        <f t="shared" si="53"/>
        <v>0</v>
      </c>
      <c r="AD308" s="14"/>
      <c r="AE308" s="14"/>
      <c r="AF308" s="178">
        <v>0</v>
      </c>
      <c r="AG308" s="14">
        <f t="shared" si="54"/>
        <v>0</v>
      </c>
      <c r="AH308" s="14"/>
      <c r="AI308" s="14">
        <f>COUNTIF(AK308:AT308,"V")</f>
        <v>0</v>
      </c>
      <c r="AJ308" s="14">
        <f>X308-AA308-AC308-AG308</f>
        <v>0</v>
      </c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</row>
    <row r="309" spans="2:49" s="139" customFormat="1" ht="13.05" customHeight="1" outlineLevel="1">
      <c r="B309" s="1513" t="s">
        <v>2157</v>
      </c>
      <c r="C309" s="907" t="s">
        <v>2908</v>
      </c>
      <c r="D309" s="321" t="s">
        <v>317</v>
      </c>
      <c r="E309" s="1515" t="s">
        <v>2543</v>
      </c>
      <c r="F309" s="1517">
        <v>44704</v>
      </c>
      <c r="G309" s="10" t="s">
        <v>3259</v>
      </c>
      <c r="H309" s="364" t="s">
        <v>1036</v>
      </c>
      <c r="I309" s="302">
        <v>30</v>
      </c>
      <c r="J309" s="302">
        <v>0</v>
      </c>
      <c r="K309" s="483">
        <v>0</v>
      </c>
      <c r="L309" s="290" t="s">
        <v>268</v>
      </c>
      <c r="M309" s="290" t="s">
        <v>268</v>
      </c>
      <c r="N309" s="290" t="s">
        <v>269</v>
      </c>
      <c r="O309" s="290" t="s">
        <v>268</v>
      </c>
      <c r="P309" s="290" t="s">
        <v>269</v>
      </c>
      <c r="Q309" s="290" t="s">
        <v>268</v>
      </c>
      <c r="R309" s="1526" t="s">
        <v>1120</v>
      </c>
      <c r="S309" s="14"/>
      <c r="T309" s="14">
        <f t="shared" si="50"/>
        <v>0</v>
      </c>
      <c r="U309" s="13"/>
      <c r="V309" s="123"/>
      <c r="W309" s="14"/>
      <c r="X309" s="14">
        <f>T309*W309</f>
        <v>0</v>
      </c>
      <c r="Z309" s="14"/>
      <c r="AA309" s="14">
        <f t="shared" si="52"/>
        <v>0</v>
      </c>
      <c r="AB309" s="14"/>
      <c r="AC309" s="14">
        <f t="shared" si="53"/>
        <v>0</v>
      </c>
      <c r="AD309" s="14"/>
      <c r="AE309" s="14"/>
      <c r="AF309" s="178">
        <v>0</v>
      </c>
      <c r="AG309" s="14">
        <f t="shared" si="54"/>
        <v>0</v>
      </c>
      <c r="AH309" s="14"/>
      <c r="AI309" s="14">
        <f>COUNTIF(AK309:AT309,"V")</f>
        <v>0</v>
      </c>
      <c r="AJ309" s="14">
        <f>X309-AA309-AC309-AG309</f>
        <v>0</v>
      </c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</row>
    <row r="310" spans="2:49" s="139" customFormat="1" ht="13.8" outlineLevel="1">
      <c r="B310" s="1514"/>
      <c r="C310" s="908"/>
      <c r="D310" s="321" t="s">
        <v>399</v>
      </c>
      <c r="E310" s="1524"/>
      <c r="F310" s="1518"/>
      <c r="G310" s="10" t="s">
        <v>3259</v>
      </c>
      <c r="H310" s="364" t="s">
        <v>1036</v>
      </c>
      <c r="I310" s="302">
        <v>30</v>
      </c>
      <c r="J310" s="302">
        <v>600</v>
      </c>
      <c r="K310" s="483">
        <v>0</v>
      </c>
      <c r="L310" s="290" t="s">
        <v>268</v>
      </c>
      <c r="M310" s="290" t="s">
        <v>268</v>
      </c>
      <c r="N310" s="290" t="s">
        <v>269</v>
      </c>
      <c r="O310" s="290" t="s">
        <v>268</v>
      </c>
      <c r="P310" s="290" t="s">
        <v>269</v>
      </c>
      <c r="Q310" s="290" t="s">
        <v>269</v>
      </c>
      <c r="R310" s="1527"/>
      <c r="S310" s="14"/>
      <c r="T310" s="14">
        <f t="shared" si="50"/>
        <v>0</v>
      </c>
      <c r="U310" s="13"/>
      <c r="V310" s="123"/>
      <c r="W310" s="14"/>
      <c r="X310" s="14">
        <f t="shared" ref="X310:X319" si="60">T310*W310</f>
        <v>0</v>
      </c>
      <c r="Z310" s="14"/>
      <c r="AA310" s="14">
        <f t="shared" si="52"/>
        <v>0</v>
      </c>
      <c r="AB310" s="14"/>
      <c r="AC310" s="14">
        <f t="shared" si="53"/>
        <v>0</v>
      </c>
      <c r="AD310" s="14"/>
      <c r="AE310" s="14"/>
      <c r="AF310" s="178">
        <v>0</v>
      </c>
      <c r="AG310" s="14">
        <f t="shared" si="54"/>
        <v>0</v>
      </c>
      <c r="AH310" s="14"/>
      <c r="AI310" s="14">
        <f t="shared" ref="AI310:AI319" si="61">COUNTIF(AK310:AT310,"V")</f>
        <v>0</v>
      </c>
      <c r="AJ310" s="14">
        <f t="shared" ref="AJ310:AJ319" si="62">X310-AA310-AC310-AG310</f>
        <v>0</v>
      </c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</row>
    <row r="311" spans="2:49" s="139" customFormat="1" ht="13.8" outlineLevel="1">
      <c r="B311" s="1513" t="s">
        <v>2158</v>
      </c>
      <c r="C311" s="907" t="s">
        <v>2909</v>
      </c>
      <c r="D311" s="321" t="s">
        <v>317</v>
      </c>
      <c r="E311" s="1515" t="s">
        <v>2543</v>
      </c>
      <c r="F311" s="1517">
        <v>44704</v>
      </c>
      <c r="G311" s="10" t="s">
        <v>3259</v>
      </c>
      <c r="H311" s="364" t="s">
        <v>1036</v>
      </c>
      <c r="I311" s="302">
        <v>5</v>
      </c>
      <c r="J311" s="302">
        <v>0</v>
      </c>
      <c r="K311" s="483">
        <v>0</v>
      </c>
      <c r="L311" s="290" t="s">
        <v>268</v>
      </c>
      <c r="M311" s="290" t="s">
        <v>268</v>
      </c>
      <c r="N311" s="290" t="s">
        <v>269</v>
      </c>
      <c r="O311" s="290" t="s">
        <v>268</v>
      </c>
      <c r="P311" s="290" t="s">
        <v>269</v>
      </c>
      <c r="Q311" s="290" t="s">
        <v>268</v>
      </c>
      <c r="R311" s="1526" t="s">
        <v>1120</v>
      </c>
      <c r="S311" s="14"/>
      <c r="T311" s="14">
        <f t="shared" si="50"/>
        <v>0</v>
      </c>
      <c r="U311" s="13"/>
      <c r="V311" s="123"/>
      <c r="W311" s="14"/>
      <c r="X311" s="14">
        <f t="shared" si="60"/>
        <v>0</v>
      </c>
      <c r="Z311" s="14"/>
      <c r="AA311" s="14">
        <f t="shared" si="52"/>
        <v>0</v>
      </c>
      <c r="AB311" s="14"/>
      <c r="AC311" s="14">
        <f t="shared" si="53"/>
        <v>0</v>
      </c>
      <c r="AD311" s="14"/>
      <c r="AE311" s="14"/>
      <c r="AF311" s="178">
        <v>0</v>
      </c>
      <c r="AG311" s="14">
        <f t="shared" si="54"/>
        <v>0</v>
      </c>
      <c r="AH311" s="14"/>
      <c r="AI311" s="14">
        <f t="shared" si="61"/>
        <v>0</v>
      </c>
      <c r="AJ311" s="14">
        <f t="shared" si="62"/>
        <v>0</v>
      </c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</row>
    <row r="312" spans="2:49" s="139" customFormat="1" ht="13.8" outlineLevel="1">
      <c r="B312" s="1514"/>
      <c r="C312" s="908"/>
      <c r="D312" s="321" t="s">
        <v>400</v>
      </c>
      <c r="E312" s="1524"/>
      <c r="F312" s="1518"/>
      <c r="G312" s="10" t="s">
        <v>3259</v>
      </c>
      <c r="H312" s="364" t="s">
        <v>1036</v>
      </c>
      <c r="I312" s="302">
        <v>60</v>
      </c>
      <c r="J312" s="302">
        <v>0</v>
      </c>
      <c r="K312" s="483">
        <v>0</v>
      </c>
      <c r="L312" s="290" t="s">
        <v>268</v>
      </c>
      <c r="M312" s="290" t="s">
        <v>268</v>
      </c>
      <c r="N312" s="290" t="s">
        <v>269</v>
      </c>
      <c r="O312" s="290" t="s">
        <v>268</v>
      </c>
      <c r="P312" s="290" t="s">
        <v>269</v>
      </c>
      <c r="Q312" s="290" t="s">
        <v>269</v>
      </c>
      <c r="R312" s="1527"/>
      <c r="S312" s="14"/>
      <c r="T312" s="14">
        <f t="shared" si="50"/>
        <v>0</v>
      </c>
      <c r="U312" s="13"/>
      <c r="V312" s="123"/>
      <c r="W312" s="14"/>
      <c r="X312" s="14">
        <f t="shared" si="60"/>
        <v>0</v>
      </c>
      <c r="Z312" s="14"/>
      <c r="AA312" s="14">
        <f t="shared" si="52"/>
        <v>0</v>
      </c>
      <c r="AB312" s="14"/>
      <c r="AC312" s="14">
        <f t="shared" si="53"/>
        <v>0</v>
      </c>
      <c r="AD312" s="14"/>
      <c r="AE312" s="14"/>
      <c r="AF312" s="178">
        <v>0</v>
      </c>
      <c r="AG312" s="14">
        <f t="shared" si="54"/>
        <v>0</v>
      </c>
      <c r="AH312" s="14"/>
      <c r="AI312" s="14">
        <f t="shared" si="61"/>
        <v>0</v>
      </c>
      <c r="AJ312" s="14">
        <f t="shared" si="62"/>
        <v>0</v>
      </c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</row>
    <row r="313" spans="2:49" s="139" customFormat="1" ht="13.8" outlineLevel="1">
      <c r="B313" s="1513" t="s">
        <v>2159</v>
      </c>
      <c r="C313" s="907" t="s">
        <v>2910</v>
      </c>
      <c r="D313" s="321" t="s">
        <v>317</v>
      </c>
      <c r="E313" s="1515" t="s">
        <v>2543</v>
      </c>
      <c r="F313" s="1517">
        <v>44704</v>
      </c>
      <c r="G313" s="10" t="s">
        <v>3259</v>
      </c>
      <c r="H313" s="364" t="s">
        <v>1036</v>
      </c>
      <c r="I313" s="302">
        <v>30</v>
      </c>
      <c r="J313" s="302">
        <v>0</v>
      </c>
      <c r="K313" s="483">
        <v>0</v>
      </c>
      <c r="L313" s="290" t="s">
        <v>268</v>
      </c>
      <c r="M313" s="290" t="s">
        <v>268</v>
      </c>
      <c r="N313" s="290" t="s">
        <v>269</v>
      </c>
      <c r="O313" s="290" t="s">
        <v>268</v>
      </c>
      <c r="P313" s="290" t="s">
        <v>269</v>
      </c>
      <c r="Q313" s="290" t="s">
        <v>268</v>
      </c>
      <c r="R313" s="1526" t="s">
        <v>1120</v>
      </c>
      <c r="S313" s="14"/>
      <c r="T313" s="14">
        <f t="shared" si="50"/>
        <v>0</v>
      </c>
      <c r="U313" s="13"/>
      <c r="V313" s="123"/>
      <c r="W313" s="14"/>
      <c r="X313" s="14">
        <f t="shared" si="60"/>
        <v>0</v>
      </c>
      <c r="Z313" s="14"/>
      <c r="AA313" s="14">
        <f t="shared" si="52"/>
        <v>0</v>
      </c>
      <c r="AB313" s="14"/>
      <c r="AC313" s="14">
        <f t="shared" si="53"/>
        <v>0</v>
      </c>
      <c r="AD313" s="14"/>
      <c r="AE313" s="14"/>
      <c r="AF313" s="178">
        <v>0</v>
      </c>
      <c r="AG313" s="14">
        <f t="shared" si="54"/>
        <v>0</v>
      </c>
      <c r="AH313" s="14"/>
      <c r="AI313" s="14">
        <f t="shared" si="61"/>
        <v>0</v>
      </c>
      <c r="AJ313" s="14">
        <f t="shared" si="62"/>
        <v>0</v>
      </c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</row>
    <row r="314" spans="2:49" s="139" customFormat="1" ht="13.8" outlineLevel="1">
      <c r="B314" s="1514"/>
      <c r="C314" s="908"/>
      <c r="D314" s="321" t="s">
        <v>400</v>
      </c>
      <c r="E314" s="1524"/>
      <c r="F314" s="1518"/>
      <c r="G314" s="10" t="s">
        <v>3259</v>
      </c>
      <c r="H314" s="364" t="s">
        <v>1036</v>
      </c>
      <c r="I314" s="302">
        <v>60</v>
      </c>
      <c r="J314" s="302">
        <v>0</v>
      </c>
      <c r="K314" s="483">
        <v>0</v>
      </c>
      <c r="L314" s="290" t="s">
        <v>268</v>
      </c>
      <c r="M314" s="290" t="s">
        <v>268</v>
      </c>
      <c r="N314" s="290" t="s">
        <v>269</v>
      </c>
      <c r="O314" s="290" t="s">
        <v>268</v>
      </c>
      <c r="P314" s="290" t="s">
        <v>269</v>
      </c>
      <c r="Q314" s="290" t="s">
        <v>269</v>
      </c>
      <c r="R314" s="1527"/>
      <c r="S314" s="14"/>
      <c r="T314" s="14">
        <f t="shared" si="50"/>
        <v>0</v>
      </c>
      <c r="U314" s="13"/>
      <c r="V314" s="123"/>
      <c r="W314" s="14"/>
      <c r="X314" s="14">
        <f t="shared" si="60"/>
        <v>0</v>
      </c>
      <c r="Z314" s="14"/>
      <c r="AA314" s="14">
        <f t="shared" si="52"/>
        <v>0</v>
      </c>
      <c r="AB314" s="14"/>
      <c r="AC314" s="14">
        <f t="shared" si="53"/>
        <v>0</v>
      </c>
      <c r="AD314" s="14"/>
      <c r="AE314" s="14"/>
      <c r="AF314" s="178">
        <v>0</v>
      </c>
      <c r="AG314" s="14">
        <f t="shared" si="54"/>
        <v>0</v>
      </c>
      <c r="AH314" s="14"/>
      <c r="AI314" s="14">
        <f t="shared" si="61"/>
        <v>0</v>
      </c>
      <c r="AJ314" s="14">
        <f t="shared" si="62"/>
        <v>0</v>
      </c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</row>
    <row r="315" spans="2:49" s="139" customFormat="1" ht="13.05" customHeight="1" outlineLevel="1">
      <c r="B315" s="1513" t="s">
        <v>2160</v>
      </c>
      <c r="C315" s="907" t="s">
        <v>2911</v>
      </c>
      <c r="D315" s="321" t="s">
        <v>317</v>
      </c>
      <c r="E315" s="1515" t="s">
        <v>2543</v>
      </c>
      <c r="F315" s="1517">
        <v>44704</v>
      </c>
      <c r="G315" s="10" t="s">
        <v>3259</v>
      </c>
      <c r="H315" s="364" t="s">
        <v>1036</v>
      </c>
      <c r="I315" s="302">
        <v>30</v>
      </c>
      <c r="J315" s="302">
        <v>0</v>
      </c>
      <c r="K315" s="483">
        <v>0</v>
      </c>
      <c r="L315" s="290" t="s">
        <v>268</v>
      </c>
      <c r="M315" s="290" t="s">
        <v>268</v>
      </c>
      <c r="N315" s="290" t="s">
        <v>269</v>
      </c>
      <c r="O315" s="290" t="s">
        <v>268</v>
      </c>
      <c r="P315" s="290" t="s">
        <v>269</v>
      </c>
      <c r="Q315" s="290" t="s">
        <v>268</v>
      </c>
      <c r="R315" s="1526" t="s">
        <v>1120</v>
      </c>
      <c r="S315" s="14"/>
      <c r="T315" s="14">
        <f t="shared" si="50"/>
        <v>0</v>
      </c>
      <c r="U315" s="13"/>
      <c r="V315" s="123"/>
      <c r="W315" s="14"/>
      <c r="X315" s="14">
        <f t="shared" si="60"/>
        <v>0</v>
      </c>
      <c r="Z315" s="14"/>
      <c r="AA315" s="14">
        <f t="shared" si="52"/>
        <v>0</v>
      </c>
      <c r="AB315" s="14"/>
      <c r="AC315" s="14">
        <f t="shared" si="53"/>
        <v>0</v>
      </c>
      <c r="AD315" s="14"/>
      <c r="AE315" s="14"/>
      <c r="AF315" s="178">
        <v>0</v>
      </c>
      <c r="AG315" s="14">
        <f t="shared" si="54"/>
        <v>0</v>
      </c>
      <c r="AH315" s="14"/>
      <c r="AI315" s="14">
        <f t="shared" si="61"/>
        <v>0</v>
      </c>
      <c r="AJ315" s="14">
        <f t="shared" si="62"/>
        <v>0</v>
      </c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</row>
    <row r="316" spans="2:49" s="139" customFormat="1" ht="13.8" outlineLevel="1">
      <c r="B316" s="1514"/>
      <c r="C316" s="908"/>
      <c r="D316" s="321" t="s">
        <v>400</v>
      </c>
      <c r="E316" s="1524"/>
      <c r="F316" s="1518"/>
      <c r="G316" s="10" t="s">
        <v>3259</v>
      </c>
      <c r="H316" s="364" t="s">
        <v>1036</v>
      </c>
      <c r="I316" s="302">
        <v>60</v>
      </c>
      <c r="J316" s="302">
        <v>0</v>
      </c>
      <c r="K316" s="483">
        <v>0</v>
      </c>
      <c r="L316" s="290" t="s">
        <v>268</v>
      </c>
      <c r="M316" s="290" t="s">
        <v>268</v>
      </c>
      <c r="N316" s="290" t="s">
        <v>269</v>
      </c>
      <c r="O316" s="290" t="s">
        <v>268</v>
      </c>
      <c r="P316" s="290" t="s">
        <v>269</v>
      </c>
      <c r="Q316" s="290" t="s">
        <v>269</v>
      </c>
      <c r="R316" s="1527"/>
      <c r="S316" s="14"/>
      <c r="T316" s="14">
        <f t="shared" si="50"/>
        <v>0</v>
      </c>
      <c r="U316" s="13"/>
      <c r="V316" s="123"/>
      <c r="W316" s="14"/>
      <c r="X316" s="14">
        <f t="shared" si="60"/>
        <v>0</v>
      </c>
      <c r="Z316" s="14"/>
      <c r="AA316" s="14">
        <f t="shared" si="52"/>
        <v>0</v>
      </c>
      <c r="AB316" s="14"/>
      <c r="AC316" s="14">
        <f t="shared" si="53"/>
        <v>0</v>
      </c>
      <c r="AD316" s="14"/>
      <c r="AE316" s="14"/>
      <c r="AF316" s="178">
        <v>0</v>
      </c>
      <c r="AG316" s="14">
        <f t="shared" si="54"/>
        <v>0</v>
      </c>
      <c r="AH316" s="14"/>
      <c r="AI316" s="14">
        <f t="shared" si="61"/>
        <v>0</v>
      </c>
      <c r="AJ316" s="14">
        <f t="shared" si="62"/>
        <v>0</v>
      </c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</row>
    <row r="317" spans="2:49" s="139" customFormat="1" ht="13.8" outlineLevel="1">
      <c r="B317" s="1513" t="s">
        <v>2163</v>
      </c>
      <c r="C317" s="978" t="s">
        <v>2252</v>
      </c>
      <c r="D317" s="322" t="s">
        <v>317</v>
      </c>
      <c r="E317" s="1515" t="s">
        <v>2758</v>
      </c>
      <c r="F317" s="1517">
        <v>44703</v>
      </c>
      <c r="G317" s="10" t="s">
        <v>8</v>
      </c>
      <c r="H317" s="364" t="s">
        <v>1036</v>
      </c>
      <c r="I317" s="302">
        <v>4.8</v>
      </c>
      <c r="J317" s="302">
        <v>0</v>
      </c>
      <c r="K317" s="483">
        <v>0</v>
      </c>
      <c r="L317" s="306" t="s">
        <v>268</v>
      </c>
      <c r="M317" s="306" t="s">
        <v>268</v>
      </c>
      <c r="N317" s="306" t="s">
        <v>269</v>
      </c>
      <c r="O317" s="306" t="s">
        <v>269</v>
      </c>
      <c r="P317" s="306" t="s">
        <v>269</v>
      </c>
      <c r="Q317" s="306" t="s">
        <v>268</v>
      </c>
      <c r="R317" s="1529" t="s">
        <v>1120</v>
      </c>
      <c r="S317" s="14"/>
      <c r="T317" s="14">
        <f t="shared" si="50"/>
        <v>0</v>
      </c>
      <c r="U317" s="13"/>
      <c r="V317" s="123"/>
      <c r="W317" s="14"/>
      <c r="X317" s="14">
        <f t="shared" si="60"/>
        <v>0</v>
      </c>
      <c r="Z317" s="14"/>
      <c r="AA317" s="14">
        <f t="shared" si="52"/>
        <v>0</v>
      </c>
      <c r="AB317" s="14"/>
      <c r="AC317" s="14">
        <f t="shared" si="53"/>
        <v>0</v>
      </c>
      <c r="AD317" s="14"/>
      <c r="AE317" s="14"/>
      <c r="AF317" s="178">
        <v>0</v>
      </c>
      <c r="AG317" s="14">
        <f t="shared" si="54"/>
        <v>0</v>
      </c>
      <c r="AH317" s="14"/>
      <c r="AI317" s="14">
        <f t="shared" si="61"/>
        <v>0</v>
      </c>
      <c r="AJ317" s="14">
        <f t="shared" si="62"/>
        <v>0</v>
      </c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</row>
    <row r="318" spans="2:49" s="139" customFormat="1" ht="13.8" outlineLevel="1">
      <c r="B318" s="1514"/>
      <c r="C318" s="979"/>
      <c r="D318" s="322" t="s">
        <v>437</v>
      </c>
      <c r="E318" s="1516"/>
      <c r="F318" s="1518"/>
      <c r="G318" s="10" t="s">
        <v>8</v>
      </c>
      <c r="H318" s="364" t="s">
        <v>1036</v>
      </c>
      <c r="I318" s="302">
        <v>55.2</v>
      </c>
      <c r="J318" s="302">
        <v>0</v>
      </c>
      <c r="K318" s="483">
        <v>0</v>
      </c>
      <c r="L318" s="306" t="s">
        <v>268</v>
      </c>
      <c r="M318" s="306" t="s">
        <v>268</v>
      </c>
      <c r="N318" s="306" t="s">
        <v>269</v>
      </c>
      <c r="O318" s="306" t="s">
        <v>269</v>
      </c>
      <c r="P318" s="306" t="s">
        <v>269</v>
      </c>
      <c r="Q318" s="306" t="s">
        <v>268</v>
      </c>
      <c r="R318" s="1530"/>
      <c r="S318" s="14"/>
      <c r="T318" s="14">
        <f t="shared" si="50"/>
        <v>0</v>
      </c>
      <c r="U318" s="13"/>
      <c r="V318" s="123"/>
      <c r="W318" s="14"/>
      <c r="X318" s="14">
        <f t="shared" si="60"/>
        <v>0</v>
      </c>
      <c r="Z318" s="14"/>
      <c r="AA318" s="14">
        <f t="shared" si="52"/>
        <v>0</v>
      </c>
      <c r="AB318" s="14"/>
      <c r="AC318" s="14">
        <f t="shared" si="53"/>
        <v>0</v>
      </c>
      <c r="AD318" s="14"/>
      <c r="AE318" s="14"/>
      <c r="AF318" s="178">
        <v>0</v>
      </c>
      <c r="AG318" s="14">
        <f t="shared" si="54"/>
        <v>0</v>
      </c>
      <c r="AH318" s="14"/>
      <c r="AI318" s="14">
        <f t="shared" si="61"/>
        <v>0</v>
      </c>
      <c r="AJ318" s="14">
        <f t="shared" si="62"/>
        <v>0</v>
      </c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</row>
    <row r="319" spans="2:49" s="139" customFormat="1" ht="13.05" customHeight="1" outlineLevel="1">
      <c r="B319" s="1513" t="s">
        <v>2164</v>
      </c>
      <c r="C319" s="978" t="s">
        <v>2253</v>
      </c>
      <c r="D319" s="322" t="s">
        <v>317</v>
      </c>
      <c r="E319" s="1515" t="s">
        <v>2758</v>
      </c>
      <c r="F319" s="1517">
        <v>44703</v>
      </c>
      <c r="G319" s="10" t="s">
        <v>8</v>
      </c>
      <c r="H319" s="364" t="s">
        <v>1036</v>
      </c>
      <c r="I319" s="302">
        <v>4.8</v>
      </c>
      <c r="J319" s="302">
        <v>0</v>
      </c>
      <c r="K319" s="483">
        <v>0</v>
      </c>
      <c r="L319" s="306" t="s">
        <v>268</v>
      </c>
      <c r="M319" s="306" t="s">
        <v>268</v>
      </c>
      <c r="N319" s="306" t="s">
        <v>269</v>
      </c>
      <c r="O319" s="306" t="s">
        <v>269</v>
      </c>
      <c r="P319" s="306" t="s">
        <v>269</v>
      </c>
      <c r="Q319" s="306" t="s">
        <v>268</v>
      </c>
      <c r="R319" s="1529" t="s">
        <v>1120</v>
      </c>
      <c r="S319" s="14"/>
      <c r="T319" s="14">
        <f t="shared" si="50"/>
        <v>0</v>
      </c>
      <c r="U319" s="13"/>
      <c r="V319" s="123"/>
      <c r="W319" s="14"/>
      <c r="X319" s="14">
        <f t="shared" si="60"/>
        <v>0</v>
      </c>
      <c r="Z319" s="14"/>
      <c r="AA319" s="14">
        <f t="shared" si="52"/>
        <v>0</v>
      </c>
      <c r="AB319" s="14"/>
      <c r="AC319" s="14">
        <f t="shared" si="53"/>
        <v>0</v>
      </c>
      <c r="AD319" s="14"/>
      <c r="AE319" s="14"/>
      <c r="AF319" s="178">
        <v>0</v>
      </c>
      <c r="AG319" s="14">
        <f t="shared" si="54"/>
        <v>0</v>
      </c>
      <c r="AH319" s="14"/>
      <c r="AI319" s="14">
        <f t="shared" si="61"/>
        <v>0</v>
      </c>
      <c r="AJ319" s="14">
        <f t="shared" si="62"/>
        <v>0</v>
      </c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</row>
    <row r="320" spans="2:49" s="139" customFormat="1" ht="13.8" outlineLevel="1">
      <c r="B320" s="1514"/>
      <c r="C320" s="985"/>
      <c r="D320" s="322" t="s">
        <v>438</v>
      </c>
      <c r="E320" s="1516"/>
      <c r="F320" s="1518"/>
      <c r="G320" s="10" t="s">
        <v>8</v>
      </c>
      <c r="H320" s="364" t="s">
        <v>1036</v>
      </c>
      <c r="I320" s="302">
        <v>55.2</v>
      </c>
      <c r="J320" s="302">
        <v>0</v>
      </c>
      <c r="K320" s="483">
        <v>0</v>
      </c>
      <c r="L320" s="306" t="s">
        <v>268</v>
      </c>
      <c r="M320" s="306" t="s">
        <v>268</v>
      </c>
      <c r="N320" s="306" t="s">
        <v>269</v>
      </c>
      <c r="O320" s="306" t="s">
        <v>269</v>
      </c>
      <c r="P320" s="306" t="s">
        <v>269</v>
      </c>
      <c r="Q320" s="306" t="s">
        <v>268</v>
      </c>
      <c r="R320" s="1530"/>
      <c r="S320" s="14"/>
      <c r="T320" s="14">
        <f t="shared" si="50"/>
        <v>0</v>
      </c>
      <c r="U320" s="13"/>
      <c r="V320" s="123"/>
      <c r="W320" s="14"/>
      <c r="X320" s="14">
        <f>T320*W320</f>
        <v>0</v>
      </c>
      <c r="Z320" s="14"/>
      <c r="AA320" s="14">
        <f t="shared" si="52"/>
        <v>0</v>
      </c>
      <c r="AB320" s="14"/>
      <c r="AC320" s="14">
        <f t="shared" si="53"/>
        <v>0</v>
      </c>
      <c r="AD320" s="14"/>
      <c r="AE320" s="14"/>
      <c r="AF320" s="178">
        <v>0</v>
      </c>
      <c r="AG320" s="14">
        <f t="shared" si="54"/>
        <v>0</v>
      </c>
      <c r="AH320" s="14"/>
      <c r="AI320" s="14">
        <f>COUNTIF(AK320:AT320,"V")</f>
        <v>0</v>
      </c>
      <c r="AJ320" s="14">
        <f>X320-AA320-AC320-AG320</f>
        <v>0</v>
      </c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</row>
    <row r="321" spans="2:49" s="139" customFormat="1" ht="13.8" outlineLevel="1">
      <c r="B321" s="1513" t="s">
        <v>2165</v>
      </c>
      <c r="C321" s="978" t="s">
        <v>2254</v>
      </c>
      <c r="D321" s="322" t="s">
        <v>317</v>
      </c>
      <c r="E321" s="1515" t="s">
        <v>2758</v>
      </c>
      <c r="F321" s="1517">
        <v>44703</v>
      </c>
      <c r="G321" s="10" t="s">
        <v>8</v>
      </c>
      <c r="H321" s="364" t="s">
        <v>1036</v>
      </c>
      <c r="I321" s="302">
        <v>4.8</v>
      </c>
      <c r="J321" s="302">
        <v>0</v>
      </c>
      <c r="K321" s="483">
        <v>0</v>
      </c>
      <c r="L321" s="306" t="s">
        <v>268</v>
      </c>
      <c r="M321" s="306" t="s">
        <v>268</v>
      </c>
      <c r="N321" s="306" t="s">
        <v>269</v>
      </c>
      <c r="O321" s="306" t="s">
        <v>269</v>
      </c>
      <c r="P321" s="306" t="s">
        <v>269</v>
      </c>
      <c r="Q321" s="306" t="s">
        <v>268</v>
      </c>
      <c r="R321" s="1529" t="s">
        <v>1120</v>
      </c>
      <c r="S321" s="14"/>
      <c r="T321" s="14">
        <f t="shared" si="50"/>
        <v>0</v>
      </c>
      <c r="U321" s="13"/>
      <c r="V321" s="123"/>
      <c r="W321" s="14"/>
      <c r="X321" s="14">
        <f>T321*W321</f>
        <v>0</v>
      </c>
      <c r="Z321" s="14"/>
      <c r="AA321" s="14">
        <f t="shared" si="52"/>
        <v>0</v>
      </c>
      <c r="AB321" s="14"/>
      <c r="AC321" s="14">
        <f t="shared" si="53"/>
        <v>0</v>
      </c>
      <c r="AD321" s="14"/>
      <c r="AE321" s="14"/>
      <c r="AF321" s="178">
        <v>0</v>
      </c>
      <c r="AG321" s="14">
        <f t="shared" si="54"/>
        <v>0</v>
      </c>
      <c r="AH321" s="14"/>
      <c r="AI321" s="14">
        <f>COUNTIF(AK321:AT321,"V")</f>
        <v>0</v>
      </c>
      <c r="AJ321" s="14">
        <f>X321-AA321-AC321-AG321</f>
        <v>0</v>
      </c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</row>
    <row r="322" spans="2:49" s="139" customFormat="1" ht="13.8" outlineLevel="1">
      <c r="B322" s="1514"/>
      <c r="C322" s="985"/>
      <c r="D322" s="322" t="s">
        <v>439</v>
      </c>
      <c r="E322" s="1516"/>
      <c r="F322" s="1518"/>
      <c r="G322" s="10" t="s">
        <v>8</v>
      </c>
      <c r="H322" s="364" t="s">
        <v>1036</v>
      </c>
      <c r="I322" s="302">
        <v>55.2</v>
      </c>
      <c r="J322" s="302">
        <v>0</v>
      </c>
      <c r="K322" s="483">
        <v>0</v>
      </c>
      <c r="L322" s="306" t="s">
        <v>268</v>
      </c>
      <c r="M322" s="306" t="s">
        <v>268</v>
      </c>
      <c r="N322" s="306" t="s">
        <v>269</v>
      </c>
      <c r="O322" s="306" t="s">
        <v>269</v>
      </c>
      <c r="P322" s="306" t="s">
        <v>269</v>
      </c>
      <c r="Q322" s="306" t="s">
        <v>268</v>
      </c>
      <c r="R322" s="1530"/>
      <c r="S322" s="14"/>
      <c r="T322" s="14">
        <f t="shared" si="50"/>
        <v>0</v>
      </c>
      <c r="U322" s="13"/>
      <c r="V322" s="123"/>
      <c r="W322" s="14"/>
      <c r="X322" s="14">
        <f t="shared" ref="X322:X383" si="63">T322*W322</f>
        <v>0</v>
      </c>
      <c r="Z322" s="14"/>
      <c r="AA322" s="14">
        <f t="shared" si="52"/>
        <v>0</v>
      </c>
      <c r="AB322" s="14"/>
      <c r="AC322" s="14">
        <f t="shared" si="53"/>
        <v>0</v>
      </c>
      <c r="AD322" s="14"/>
      <c r="AE322" s="14"/>
      <c r="AF322" s="178">
        <v>0</v>
      </c>
      <c r="AG322" s="14">
        <f t="shared" si="54"/>
        <v>0</v>
      </c>
      <c r="AH322" s="14"/>
      <c r="AI322" s="14">
        <f t="shared" ref="AI322:AI391" si="64">COUNTIF(AK322:AT322,"V")</f>
        <v>0</v>
      </c>
      <c r="AJ322" s="14">
        <f t="shared" ref="AJ322:AJ367" si="65">X322-AA322-AC322-AG322</f>
        <v>0</v>
      </c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</row>
    <row r="323" spans="2:49" s="139" customFormat="1" ht="13.8" outlineLevel="1">
      <c r="B323" s="1513" t="s">
        <v>2166</v>
      </c>
      <c r="C323" s="978" t="s">
        <v>2255</v>
      </c>
      <c r="D323" s="322" t="s">
        <v>317</v>
      </c>
      <c r="E323" s="1515" t="s">
        <v>2758</v>
      </c>
      <c r="F323" s="1517">
        <v>44703</v>
      </c>
      <c r="G323" s="10" t="s">
        <v>8</v>
      </c>
      <c r="H323" s="364" t="s">
        <v>1036</v>
      </c>
      <c r="I323" s="302">
        <v>19.8</v>
      </c>
      <c r="J323" s="302">
        <v>0</v>
      </c>
      <c r="K323" s="483">
        <v>0</v>
      </c>
      <c r="L323" s="306" t="s">
        <v>268</v>
      </c>
      <c r="M323" s="306" t="s">
        <v>268</v>
      </c>
      <c r="N323" s="306" t="s">
        <v>269</v>
      </c>
      <c r="O323" s="306" t="s">
        <v>269</v>
      </c>
      <c r="P323" s="306" t="s">
        <v>269</v>
      </c>
      <c r="Q323" s="306" t="s">
        <v>268</v>
      </c>
      <c r="R323" s="1529" t="s">
        <v>1120</v>
      </c>
      <c r="S323" s="14"/>
      <c r="T323" s="14">
        <f t="shared" si="50"/>
        <v>0</v>
      </c>
      <c r="U323" s="13"/>
      <c r="V323" s="123"/>
      <c r="W323" s="14"/>
      <c r="X323" s="14">
        <f t="shared" si="63"/>
        <v>0</v>
      </c>
      <c r="Z323" s="14"/>
      <c r="AA323" s="14">
        <f t="shared" si="52"/>
        <v>0</v>
      </c>
      <c r="AB323" s="14"/>
      <c r="AC323" s="14">
        <f t="shared" si="53"/>
        <v>0</v>
      </c>
      <c r="AD323" s="14"/>
      <c r="AE323" s="14"/>
      <c r="AF323" s="178">
        <v>0</v>
      </c>
      <c r="AG323" s="14">
        <f t="shared" si="54"/>
        <v>0</v>
      </c>
      <c r="AH323" s="14"/>
      <c r="AI323" s="14">
        <f t="shared" si="64"/>
        <v>0</v>
      </c>
      <c r="AJ323" s="14">
        <f t="shared" si="65"/>
        <v>0</v>
      </c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</row>
    <row r="324" spans="2:49" s="139" customFormat="1" ht="13.8" outlineLevel="1">
      <c r="B324" s="1514"/>
      <c r="C324" s="979"/>
      <c r="D324" s="521" t="s">
        <v>440</v>
      </c>
      <c r="E324" s="1516"/>
      <c r="F324" s="1518"/>
      <c r="G324" s="10" t="s">
        <v>8</v>
      </c>
      <c r="H324" s="364" t="s">
        <v>1036</v>
      </c>
      <c r="I324" s="302">
        <v>90</v>
      </c>
      <c r="J324" s="302">
        <v>0</v>
      </c>
      <c r="K324" s="483">
        <v>0</v>
      </c>
      <c r="L324" s="306" t="s">
        <v>268</v>
      </c>
      <c r="M324" s="306" t="s">
        <v>268</v>
      </c>
      <c r="N324" s="306" t="s">
        <v>269</v>
      </c>
      <c r="O324" s="306" t="s">
        <v>269</v>
      </c>
      <c r="P324" s="306" t="s">
        <v>269</v>
      </c>
      <c r="Q324" s="306" t="s">
        <v>268</v>
      </c>
      <c r="R324" s="1530"/>
      <c r="S324" s="14"/>
      <c r="T324" s="14">
        <f>SUMIF(S324,"Y",I324)</f>
        <v>0</v>
      </c>
      <c r="U324" s="13"/>
      <c r="V324" s="123"/>
      <c r="W324" s="14"/>
      <c r="X324" s="14">
        <f>T324*W324</f>
        <v>0</v>
      </c>
      <c r="Z324" s="14"/>
      <c r="AA324" s="14">
        <f>SUMIF(Z324,"Y",K324)*AI324</f>
        <v>0</v>
      </c>
      <c r="AB324" s="14"/>
      <c r="AC324" s="14">
        <f>COUNTIF(AK324:AT324,"L")*I324</f>
        <v>0</v>
      </c>
      <c r="AD324" s="14"/>
      <c r="AE324" s="14"/>
      <c r="AF324" s="178">
        <v>0</v>
      </c>
      <c r="AG324" s="14">
        <f>IFERROR(COUNTIF(AK324:AZ324, "S")*I324*AF324,0)</f>
        <v>0</v>
      </c>
      <c r="AH324" s="14"/>
      <c r="AI324" s="14">
        <f>COUNTIF(AK324:AT324,"V")</f>
        <v>0</v>
      </c>
      <c r="AJ324" s="14">
        <f>X324-AA324-AC324-AG324</f>
        <v>0</v>
      </c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</row>
    <row r="325" spans="2:49" s="139" customFormat="1" ht="13.8" outlineLevel="1">
      <c r="B325" s="1514"/>
      <c r="C325" s="985"/>
      <c r="D325" s="745" t="s">
        <v>3262</v>
      </c>
      <c r="E325" s="1516"/>
      <c r="F325" s="1518"/>
      <c r="G325" s="10" t="s">
        <v>8</v>
      </c>
      <c r="H325" s="364" t="s">
        <v>1036</v>
      </c>
      <c r="I325" s="302">
        <v>10</v>
      </c>
      <c r="J325" s="302">
        <v>10</v>
      </c>
      <c r="K325" s="483">
        <v>0</v>
      </c>
      <c r="L325" s="306" t="s">
        <v>268</v>
      </c>
      <c r="M325" s="306" t="s">
        <v>268</v>
      </c>
      <c r="N325" s="306" t="s">
        <v>269</v>
      </c>
      <c r="O325" s="306" t="s">
        <v>269</v>
      </c>
      <c r="P325" s="306" t="s">
        <v>269</v>
      </c>
      <c r="Q325" s="306" t="s">
        <v>268</v>
      </c>
      <c r="R325" s="1530"/>
      <c r="S325" s="14"/>
      <c r="T325" s="14">
        <f t="shared" si="50"/>
        <v>0</v>
      </c>
      <c r="U325" s="13"/>
      <c r="V325" s="123"/>
      <c r="W325" s="14"/>
      <c r="X325" s="14">
        <f t="shared" si="63"/>
        <v>0</v>
      </c>
      <c r="Z325" s="14"/>
      <c r="AA325" s="14">
        <f t="shared" si="52"/>
        <v>0</v>
      </c>
      <c r="AB325" s="14"/>
      <c r="AC325" s="14">
        <f t="shared" si="53"/>
        <v>0</v>
      </c>
      <c r="AD325" s="14"/>
      <c r="AE325" s="14"/>
      <c r="AF325" s="178">
        <v>0</v>
      </c>
      <c r="AG325" s="14">
        <f t="shared" si="54"/>
        <v>0</v>
      </c>
      <c r="AH325" s="14"/>
      <c r="AI325" s="14">
        <f t="shared" si="64"/>
        <v>0</v>
      </c>
      <c r="AJ325" s="14">
        <f t="shared" si="65"/>
        <v>0</v>
      </c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</row>
    <row r="326" spans="2:49" s="139" customFormat="1" ht="13.8" outlineLevel="1">
      <c r="B326" s="1513" t="s">
        <v>2167</v>
      </c>
      <c r="C326" s="978" t="s">
        <v>2256</v>
      </c>
      <c r="D326" s="745" t="s">
        <v>317</v>
      </c>
      <c r="E326" s="1515" t="s">
        <v>2758</v>
      </c>
      <c r="F326" s="1517">
        <v>44703</v>
      </c>
      <c r="G326" s="10" t="s">
        <v>8</v>
      </c>
      <c r="H326" s="364" t="s">
        <v>1036</v>
      </c>
      <c r="I326" s="302">
        <v>19.8</v>
      </c>
      <c r="J326" s="302">
        <v>0</v>
      </c>
      <c r="K326" s="483">
        <v>0</v>
      </c>
      <c r="L326" s="306" t="s">
        <v>268</v>
      </c>
      <c r="M326" s="306" t="s">
        <v>268</v>
      </c>
      <c r="N326" s="306" t="s">
        <v>269</v>
      </c>
      <c r="O326" s="306" t="s">
        <v>269</v>
      </c>
      <c r="P326" s="306" t="s">
        <v>269</v>
      </c>
      <c r="Q326" s="306" t="s">
        <v>268</v>
      </c>
      <c r="R326" s="1529" t="s">
        <v>1120</v>
      </c>
      <c r="S326" s="14"/>
      <c r="T326" s="14">
        <f t="shared" si="50"/>
        <v>0</v>
      </c>
      <c r="U326" s="13"/>
      <c r="V326" s="123"/>
      <c r="W326" s="14"/>
      <c r="X326" s="14">
        <f t="shared" si="63"/>
        <v>0</v>
      </c>
      <c r="Z326" s="14"/>
      <c r="AA326" s="14">
        <f t="shared" si="52"/>
        <v>0</v>
      </c>
      <c r="AB326" s="14"/>
      <c r="AC326" s="14">
        <f t="shared" si="53"/>
        <v>0</v>
      </c>
      <c r="AD326" s="14"/>
      <c r="AE326" s="14"/>
      <c r="AF326" s="178">
        <v>0</v>
      </c>
      <c r="AG326" s="14">
        <f t="shared" si="54"/>
        <v>0</v>
      </c>
      <c r="AH326" s="14"/>
      <c r="AI326" s="14">
        <f t="shared" si="64"/>
        <v>0</v>
      </c>
      <c r="AJ326" s="14">
        <f t="shared" si="65"/>
        <v>0</v>
      </c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</row>
    <row r="327" spans="2:49" s="139" customFormat="1" ht="27.6" outlineLevel="1">
      <c r="B327" s="1514"/>
      <c r="C327" s="979"/>
      <c r="D327" s="745" t="s">
        <v>442</v>
      </c>
      <c r="E327" s="1516"/>
      <c r="F327" s="1518"/>
      <c r="G327" s="10" t="s">
        <v>8</v>
      </c>
      <c r="H327" s="364" t="s">
        <v>1036</v>
      </c>
      <c r="I327" s="302">
        <v>90</v>
      </c>
      <c r="J327" s="302">
        <v>0</v>
      </c>
      <c r="K327" s="483">
        <v>0</v>
      </c>
      <c r="L327" s="306" t="s">
        <v>268</v>
      </c>
      <c r="M327" s="306" t="s">
        <v>268</v>
      </c>
      <c r="N327" s="306" t="s">
        <v>269</v>
      </c>
      <c r="O327" s="306" t="s">
        <v>269</v>
      </c>
      <c r="P327" s="306" t="s">
        <v>269</v>
      </c>
      <c r="Q327" s="306" t="s">
        <v>268</v>
      </c>
      <c r="R327" s="1530"/>
      <c r="S327" s="14"/>
      <c r="T327" s="14">
        <f>SUMIF(S327,"Y",I327)</f>
        <v>0</v>
      </c>
      <c r="U327" s="13"/>
      <c r="V327" s="123"/>
      <c r="W327" s="14"/>
      <c r="X327" s="14">
        <f>T327*W327</f>
        <v>0</v>
      </c>
      <c r="Z327" s="14"/>
      <c r="AA327" s="14">
        <f>SUMIF(Z327,"Y",K327)*AI327</f>
        <v>0</v>
      </c>
      <c r="AB327" s="14"/>
      <c r="AC327" s="14">
        <f>COUNTIF(AK327:AT327,"L")*I327</f>
        <v>0</v>
      </c>
      <c r="AD327" s="14"/>
      <c r="AE327" s="14"/>
      <c r="AF327" s="178">
        <v>0</v>
      </c>
      <c r="AG327" s="14">
        <f>IFERROR(COUNTIF(AK327:AZ327, "S")*I327*AF327,0)</f>
        <v>0</v>
      </c>
      <c r="AH327" s="14"/>
      <c r="AI327" s="14">
        <f>COUNTIF(AK327:AT327,"V")</f>
        <v>0</v>
      </c>
      <c r="AJ327" s="14">
        <f>X327-AA327-AC327-AG327</f>
        <v>0</v>
      </c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</row>
    <row r="328" spans="2:49" s="139" customFormat="1" ht="13.8" outlineLevel="1">
      <c r="B328" s="1514"/>
      <c r="C328" s="985"/>
      <c r="D328" s="745" t="s">
        <v>3262</v>
      </c>
      <c r="E328" s="1516"/>
      <c r="F328" s="1518"/>
      <c r="G328" s="10" t="s">
        <v>8</v>
      </c>
      <c r="H328" s="364" t="s">
        <v>1036</v>
      </c>
      <c r="I328" s="302">
        <v>10</v>
      </c>
      <c r="J328" s="302">
        <v>10</v>
      </c>
      <c r="K328" s="483">
        <v>0</v>
      </c>
      <c r="L328" s="306" t="s">
        <v>268</v>
      </c>
      <c r="M328" s="306" t="s">
        <v>268</v>
      </c>
      <c r="N328" s="306" t="s">
        <v>269</v>
      </c>
      <c r="O328" s="306" t="s">
        <v>269</v>
      </c>
      <c r="P328" s="306" t="s">
        <v>269</v>
      </c>
      <c r="Q328" s="306" t="s">
        <v>268</v>
      </c>
      <c r="R328" s="1530"/>
      <c r="S328" s="14"/>
      <c r="T328" s="14">
        <f t="shared" si="50"/>
        <v>0</v>
      </c>
      <c r="U328" s="13"/>
      <c r="V328" s="123"/>
      <c r="W328" s="14"/>
      <c r="X328" s="14">
        <f t="shared" si="63"/>
        <v>0</v>
      </c>
      <c r="Z328" s="14"/>
      <c r="AA328" s="14">
        <f t="shared" si="52"/>
        <v>0</v>
      </c>
      <c r="AB328" s="14"/>
      <c r="AC328" s="14">
        <f t="shared" si="53"/>
        <v>0</v>
      </c>
      <c r="AD328" s="14"/>
      <c r="AE328" s="14"/>
      <c r="AF328" s="178">
        <v>0</v>
      </c>
      <c r="AG328" s="14">
        <f t="shared" si="54"/>
        <v>0</v>
      </c>
      <c r="AH328" s="14"/>
      <c r="AI328" s="14">
        <f t="shared" si="64"/>
        <v>0</v>
      </c>
      <c r="AJ328" s="14">
        <f t="shared" si="65"/>
        <v>0</v>
      </c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</row>
    <row r="329" spans="2:49" s="139" customFormat="1" ht="13.8" outlineLevel="1">
      <c r="B329" s="1531" t="s">
        <v>2912</v>
      </c>
      <c r="C329" s="977" t="s">
        <v>2913</v>
      </c>
      <c r="D329" s="319" t="s">
        <v>2914</v>
      </c>
      <c r="E329" s="1532" t="s">
        <v>2521</v>
      </c>
      <c r="F329" s="1533">
        <v>44703</v>
      </c>
      <c r="G329" s="10" t="s">
        <v>8</v>
      </c>
      <c r="H329" s="364" t="s">
        <v>1036</v>
      </c>
      <c r="I329" s="303">
        <v>4.8</v>
      </c>
      <c r="J329" s="303">
        <v>0</v>
      </c>
      <c r="K329" s="483">
        <v>0</v>
      </c>
      <c r="L329" s="290" t="s">
        <v>268</v>
      </c>
      <c r="M329" s="290" t="s">
        <v>268</v>
      </c>
      <c r="N329" s="290" t="s">
        <v>269</v>
      </c>
      <c r="O329" s="306" t="s">
        <v>269</v>
      </c>
      <c r="P329" s="290" t="s">
        <v>269</v>
      </c>
      <c r="Q329" s="306" t="s">
        <v>268</v>
      </c>
      <c r="R329" s="1529" t="s">
        <v>1120</v>
      </c>
      <c r="S329" s="14"/>
      <c r="T329" s="14">
        <f t="shared" si="50"/>
        <v>0</v>
      </c>
      <c r="U329" s="13"/>
      <c r="V329" s="123"/>
      <c r="W329" s="14"/>
      <c r="X329" s="14">
        <f t="shared" si="63"/>
        <v>0</v>
      </c>
      <c r="Z329" s="14"/>
      <c r="AA329" s="14">
        <f t="shared" si="52"/>
        <v>0</v>
      </c>
      <c r="AB329" s="14"/>
      <c r="AC329" s="14">
        <f t="shared" si="53"/>
        <v>0</v>
      </c>
      <c r="AD329" s="14"/>
      <c r="AE329" s="14"/>
      <c r="AF329" s="178">
        <v>0</v>
      </c>
      <c r="AG329" s="14">
        <f t="shared" si="54"/>
        <v>0</v>
      </c>
      <c r="AH329" s="14"/>
      <c r="AI329" s="14">
        <f t="shared" si="64"/>
        <v>0</v>
      </c>
      <c r="AJ329" s="14">
        <f t="shared" si="65"/>
        <v>0</v>
      </c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</row>
    <row r="330" spans="2:49" s="139" customFormat="1" ht="13.8" outlineLevel="1">
      <c r="B330" s="1531"/>
      <c r="C330" s="977"/>
      <c r="D330" s="319" t="s">
        <v>2915</v>
      </c>
      <c r="E330" s="1532"/>
      <c r="F330" s="1533"/>
      <c r="G330" s="10" t="s">
        <v>8</v>
      </c>
      <c r="H330" s="364" t="s">
        <v>1036</v>
      </c>
      <c r="I330" s="303">
        <v>55.2</v>
      </c>
      <c r="J330" s="303">
        <v>0</v>
      </c>
      <c r="K330" s="483">
        <v>0</v>
      </c>
      <c r="L330" s="290" t="s">
        <v>268</v>
      </c>
      <c r="M330" s="290" t="s">
        <v>268</v>
      </c>
      <c r="N330" s="290" t="s">
        <v>269</v>
      </c>
      <c r="O330" s="306" t="s">
        <v>269</v>
      </c>
      <c r="P330" s="290" t="s">
        <v>269</v>
      </c>
      <c r="Q330" s="306" t="s">
        <v>268</v>
      </c>
      <c r="R330" s="1530"/>
      <c r="S330" s="14"/>
      <c r="T330" s="14">
        <f t="shared" si="50"/>
        <v>0</v>
      </c>
      <c r="U330" s="13"/>
      <c r="V330" s="123"/>
      <c r="W330" s="14"/>
      <c r="X330" s="14">
        <f t="shared" si="63"/>
        <v>0</v>
      </c>
      <c r="Z330" s="14"/>
      <c r="AA330" s="14">
        <f t="shared" si="52"/>
        <v>0</v>
      </c>
      <c r="AB330" s="14"/>
      <c r="AC330" s="14">
        <f t="shared" si="53"/>
        <v>0</v>
      </c>
      <c r="AD330" s="14"/>
      <c r="AE330" s="14"/>
      <c r="AF330" s="178">
        <v>0</v>
      </c>
      <c r="AG330" s="14">
        <f t="shared" si="54"/>
        <v>0</v>
      </c>
      <c r="AH330" s="14"/>
      <c r="AI330" s="14">
        <f t="shared" si="64"/>
        <v>0</v>
      </c>
      <c r="AJ330" s="14">
        <f t="shared" si="65"/>
        <v>0</v>
      </c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</row>
    <row r="331" spans="2:49" s="139" customFormat="1" ht="13.8" outlineLevel="1">
      <c r="B331" s="1531"/>
      <c r="C331" s="977"/>
      <c r="D331" s="319" t="s">
        <v>2916</v>
      </c>
      <c r="E331" s="1532"/>
      <c r="F331" s="1533"/>
      <c r="G331" s="10" t="s">
        <v>8</v>
      </c>
      <c r="H331" s="364" t="s">
        <v>1036</v>
      </c>
      <c r="I331" s="303">
        <v>30</v>
      </c>
      <c r="J331" s="303">
        <v>0</v>
      </c>
      <c r="K331" s="483">
        <v>0</v>
      </c>
      <c r="L331" s="290" t="s">
        <v>268</v>
      </c>
      <c r="M331" s="290" t="s">
        <v>268</v>
      </c>
      <c r="N331" s="290" t="s">
        <v>269</v>
      </c>
      <c r="O331" s="306" t="s">
        <v>269</v>
      </c>
      <c r="P331" s="290" t="s">
        <v>269</v>
      </c>
      <c r="Q331" s="306" t="s">
        <v>268</v>
      </c>
      <c r="R331" s="1534"/>
      <c r="S331" s="14"/>
      <c r="T331" s="14">
        <f t="shared" si="50"/>
        <v>0</v>
      </c>
      <c r="U331" s="13"/>
      <c r="V331" s="123"/>
      <c r="W331" s="14"/>
      <c r="X331" s="14">
        <f t="shared" si="63"/>
        <v>0</v>
      </c>
      <c r="Z331" s="14"/>
      <c r="AA331" s="14">
        <f t="shared" si="52"/>
        <v>0</v>
      </c>
      <c r="AB331" s="14"/>
      <c r="AC331" s="14">
        <f t="shared" si="53"/>
        <v>0</v>
      </c>
      <c r="AD331" s="14"/>
      <c r="AE331" s="14"/>
      <c r="AF331" s="178">
        <v>0</v>
      </c>
      <c r="AG331" s="14">
        <f t="shared" si="54"/>
        <v>0</v>
      </c>
      <c r="AH331" s="14"/>
      <c r="AI331" s="14">
        <f t="shared" si="64"/>
        <v>0</v>
      </c>
      <c r="AJ331" s="14">
        <f t="shared" si="65"/>
        <v>0</v>
      </c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</row>
    <row r="332" spans="2:49" s="139" customFormat="1" ht="13.8" outlineLevel="1">
      <c r="B332" s="1531" t="s">
        <v>2169</v>
      </c>
      <c r="C332" s="977" t="s">
        <v>2917</v>
      </c>
      <c r="D332" s="319" t="s">
        <v>2918</v>
      </c>
      <c r="E332" s="1532" t="s">
        <v>2521</v>
      </c>
      <c r="F332" s="1533">
        <v>44703</v>
      </c>
      <c r="G332" s="10" t="s">
        <v>8</v>
      </c>
      <c r="H332" s="364" t="s">
        <v>1036</v>
      </c>
      <c r="I332" s="303">
        <v>4.8</v>
      </c>
      <c r="J332" s="303">
        <v>0</v>
      </c>
      <c r="K332" s="483">
        <v>0</v>
      </c>
      <c r="L332" s="290" t="s">
        <v>268</v>
      </c>
      <c r="M332" s="290" t="s">
        <v>268</v>
      </c>
      <c r="N332" s="290" t="s">
        <v>269</v>
      </c>
      <c r="O332" s="306" t="s">
        <v>269</v>
      </c>
      <c r="P332" s="290" t="s">
        <v>269</v>
      </c>
      <c r="Q332" s="306" t="s">
        <v>268</v>
      </c>
      <c r="R332" s="1529" t="s">
        <v>1120</v>
      </c>
      <c r="S332" s="14"/>
      <c r="T332" s="14">
        <f t="shared" si="50"/>
        <v>0</v>
      </c>
      <c r="U332" s="13"/>
      <c r="V332" s="123"/>
      <c r="W332" s="14"/>
      <c r="X332" s="14">
        <f t="shared" si="63"/>
        <v>0</v>
      </c>
      <c r="Z332" s="14"/>
      <c r="AA332" s="14">
        <f t="shared" si="52"/>
        <v>0</v>
      </c>
      <c r="AB332" s="14"/>
      <c r="AC332" s="14">
        <f t="shared" si="53"/>
        <v>0</v>
      </c>
      <c r="AD332" s="14"/>
      <c r="AE332" s="14"/>
      <c r="AF332" s="178">
        <v>0</v>
      </c>
      <c r="AG332" s="14">
        <f t="shared" si="54"/>
        <v>0</v>
      </c>
      <c r="AH332" s="14"/>
      <c r="AI332" s="14">
        <f t="shared" si="64"/>
        <v>0</v>
      </c>
      <c r="AJ332" s="14">
        <f t="shared" si="65"/>
        <v>0</v>
      </c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</row>
    <row r="333" spans="2:49" s="139" customFormat="1" ht="13.8" outlineLevel="1">
      <c r="B333" s="1531"/>
      <c r="C333" s="977"/>
      <c r="D333" s="319" t="s">
        <v>2919</v>
      </c>
      <c r="E333" s="1532"/>
      <c r="F333" s="1533"/>
      <c r="G333" s="10" t="s">
        <v>8</v>
      </c>
      <c r="H333" s="364" t="s">
        <v>1036</v>
      </c>
      <c r="I333" s="303">
        <v>55.2</v>
      </c>
      <c r="J333" s="303">
        <v>0</v>
      </c>
      <c r="K333" s="483">
        <v>0</v>
      </c>
      <c r="L333" s="290" t="s">
        <v>268</v>
      </c>
      <c r="M333" s="290" t="s">
        <v>268</v>
      </c>
      <c r="N333" s="290" t="s">
        <v>269</v>
      </c>
      <c r="O333" s="306" t="s">
        <v>269</v>
      </c>
      <c r="P333" s="290" t="s">
        <v>269</v>
      </c>
      <c r="Q333" s="306" t="s">
        <v>268</v>
      </c>
      <c r="R333" s="1530"/>
      <c r="S333" s="14"/>
      <c r="T333" s="14">
        <f t="shared" si="50"/>
        <v>0</v>
      </c>
      <c r="U333" s="13"/>
      <c r="V333" s="123"/>
      <c r="W333" s="14"/>
      <c r="X333" s="14">
        <f t="shared" si="63"/>
        <v>0</v>
      </c>
      <c r="Z333" s="14"/>
      <c r="AA333" s="14">
        <f t="shared" si="52"/>
        <v>0</v>
      </c>
      <c r="AB333" s="14"/>
      <c r="AC333" s="14">
        <f t="shared" si="53"/>
        <v>0</v>
      </c>
      <c r="AD333" s="14"/>
      <c r="AE333" s="14"/>
      <c r="AF333" s="178">
        <v>0</v>
      </c>
      <c r="AG333" s="14">
        <f t="shared" si="54"/>
        <v>0</v>
      </c>
      <c r="AH333" s="14"/>
      <c r="AI333" s="14">
        <f t="shared" si="64"/>
        <v>0</v>
      </c>
      <c r="AJ333" s="14">
        <f t="shared" si="65"/>
        <v>0</v>
      </c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</row>
    <row r="334" spans="2:49" s="139" customFormat="1" ht="13.8" outlineLevel="1">
      <c r="B334" s="1531"/>
      <c r="C334" s="977"/>
      <c r="D334" s="319" t="s">
        <v>2920</v>
      </c>
      <c r="E334" s="1532"/>
      <c r="F334" s="1533"/>
      <c r="G334" s="10" t="s">
        <v>8</v>
      </c>
      <c r="H334" s="364" t="s">
        <v>1036</v>
      </c>
      <c r="I334" s="303">
        <v>30</v>
      </c>
      <c r="J334" s="303">
        <v>0</v>
      </c>
      <c r="K334" s="483">
        <v>0</v>
      </c>
      <c r="L334" s="290" t="s">
        <v>268</v>
      </c>
      <c r="M334" s="290" t="s">
        <v>268</v>
      </c>
      <c r="N334" s="290" t="s">
        <v>269</v>
      </c>
      <c r="O334" s="306" t="s">
        <v>269</v>
      </c>
      <c r="P334" s="290" t="s">
        <v>269</v>
      </c>
      <c r="Q334" s="306" t="s">
        <v>268</v>
      </c>
      <c r="R334" s="1534"/>
      <c r="S334" s="14"/>
      <c r="T334" s="14">
        <f t="shared" si="50"/>
        <v>0</v>
      </c>
      <c r="U334" s="13"/>
      <c r="V334" s="123"/>
      <c r="W334" s="14"/>
      <c r="X334" s="14">
        <f t="shared" si="63"/>
        <v>0</v>
      </c>
      <c r="Z334" s="14"/>
      <c r="AA334" s="14">
        <f t="shared" si="52"/>
        <v>0</v>
      </c>
      <c r="AB334" s="14"/>
      <c r="AC334" s="14">
        <f t="shared" si="53"/>
        <v>0</v>
      </c>
      <c r="AD334" s="14"/>
      <c r="AE334" s="14"/>
      <c r="AF334" s="178">
        <v>0</v>
      </c>
      <c r="AG334" s="14">
        <f t="shared" si="54"/>
        <v>0</v>
      </c>
      <c r="AH334" s="14"/>
      <c r="AI334" s="14">
        <f t="shared" si="64"/>
        <v>0</v>
      </c>
      <c r="AJ334" s="14">
        <f t="shared" si="65"/>
        <v>0</v>
      </c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</row>
    <row r="335" spans="2:49" s="139" customFormat="1" ht="13.8" outlineLevel="1">
      <c r="B335" s="1535" t="s">
        <v>3585</v>
      </c>
      <c r="C335" s="1535" t="s">
        <v>3587</v>
      </c>
      <c r="D335" s="807" t="s">
        <v>3578</v>
      </c>
      <c r="E335" s="1538" t="s">
        <v>3589</v>
      </c>
      <c r="F335" s="1541">
        <v>44755</v>
      </c>
      <c r="G335" s="10" t="s">
        <v>8</v>
      </c>
      <c r="H335" s="364" t="s">
        <v>1036</v>
      </c>
      <c r="I335" s="608">
        <v>5</v>
      </c>
      <c r="J335" s="608">
        <v>5</v>
      </c>
      <c r="K335" s="483">
        <v>0</v>
      </c>
      <c r="L335" s="290" t="s">
        <v>268</v>
      </c>
      <c r="M335" s="290" t="s">
        <v>268</v>
      </c>
      <c r="N335" s="290" t="s">
        <v>269</v>
      </c>
      <c r="O335" s="306" t="s">
        <v>269</v>
      </c>
      <c r="P335" s="290" t="s">
        <v>269</v>
      </c>
      <c r="Q335" s="306" t="s">
        <v>3846</v>
      </c>
      <c r="R335" s="1529" t="s">
        <v>3849</v>
      </c>
      <c r="S335" s="14"/>
      <c r="T335" s="14">
        <f t="shared" si="50"/>
        <v>0</v>
      </c>
      <c r="U335" s="13"/>
      <c r="V335" s="123"/>
      <c r="W335" s="14"/>
      <c r="X335" s="14">
        <f t="shared" ref="X335:X338" si="66">SUMIF(W335,"Y",M335)</f>
        <v>0</v>
      </c>
      <c r="Z335" s="14"/>
      <c r="AA335" s="14">
        <f t="shared" ref="AA335:AA338" si="67">SUMIF(Z335,"Y",P335)</f>
        <v>0</v>
      </c>
      <c r="AB335" s="14"/>
      <c r="AC335" s="14">
        <f t="shared" ref="AC335:AC338" si="68">SUMIF(AB335,"Y",R335)</f>
        <v>0</v>
      </c>
      <c r="AD335" s="14"/>
      <c r="AE335" s="14"/>
      <c r="AF335" s="178">
        <v>0</v>
      </c>
      <c r="AG335" s="14">
        <f t="shared" ref="AG335:AG338" si="69">IFERROR(COUNTIF(AK335:AZ335, "S")*I335*AF335,0)</f>
        <v>0</v>
      </c>
      <c r="AH335" s="14"/>
      <c r="AI335" s="14">
        <f t="shared" ref="AI335:AI338" si="70">SUMIF(AH335,"Y",X335)</f>
        <v>0</v>
      </c>
      <c r="AJ335" s="14">
        <f t="shared" ref="AJ335:AJ338" si="71">SUMIF(AI335,"Y",Y335)</f>
        <v>0</v>
      </c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</row>
    <row r="336" spans="2:49" s="139" customFormat="1" ht="13.8" outlineLevel="1">
      <c r="B336" s="1536"/>
      <c r="C336" s="1536"/>
      <c r="D336" s="807" t="s">
        <v>3579</v>
      </c>
      <c r="E336" s="1539"/>
      <c r="F336" s="1542"/>
      <c r="G336" s="10" t="s">
        <v>8</v>
      </c>
      <c r="H336" s="364" t="s">
        <v>1036</v>
      </c>
      <c r="I336" s="608">
        <v>10</v>
      </c>
      <c r="J336" s="608">
        <v>10</v>
      </c>
      <c r="K336" s="483">
        <v>0</v>
      </c>
      <c r="L336" s="290" t="s">
        <v>268</v>
      </c>
      <c r="M336" s="290" t="s">
        <v>268</v>
      </c>
      <c r="N336" s="290" t="s">
        <v>269</v>
      </c>
      <c r="O336" s="306" t="s">
        <v>269</v>
      </c>
      <c r="P336" s="290" t="s">
        <v>269</v>
      </c>
      <c r="Q336" s="306" t="s">
        <v>3846</v>
      </c>
      <c r="R336" s="1530"/>
      <c r="S336" s="14"/>
      <c r="T336" s="14">
        <f t="shared" si="50"/>
        <v>0</v>
      </c>
      <c r="U336" s="13"/>
      <c r="V336" s="123"/>
      <c r="W336" s="14"/>
      <c r="X336" s="14">
        <f t="shared" si="66"/>
        <v>0</v>
      </c>
      <c r="Z336" s="14"/>
      <c r="AA336" s="14">
        <f t="shared" si="67"/>
        <v>0</v>
      </c>
      <c r="AB336" s="14"/>
      <c r="AC336" s="14">
        <f t="shared" si="68"/>
        <v>0</v>
      </c>
      <c r="AD336" s="14"/>
      <c r="AE336" s="14"/>
      <c r="AF336" s="178">
        <v>0</v>
      </c>
      <c r="AG336" s="14">
        <f t="shared" si="69"/>
        <v>0</v>
      </c>
      <c r="AH336" s="14"/>
      <c r="AI336" s="14">
        <f t="shared" si="70"/>
        <v>0</v>
      </c>
      <c r="AJ336" s="14">
        <f t="shared" si="71"/>
        <v>0</v>
      </c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</row>
    <row r="337" spans="2:49" s="139" customFormat="1" ht="13.8" outlineLevel="1">
      <c r="B337" s="1536"/>
      <c r="C337" s="1536"/>
      <c r="D337" s="807" t="s">
        <v>3580</v>
      </c>
      <c r="E337" s="1539"/>
      <c r="F337" s="1542"/>
      <c r="G337" s="10" t="s">
        <v>8</v>
      </c>
      <c r="H337" s="364" t="s">
        <v>1036</v>
      </c>
      <c r="I337" s="608">
        <v>40</v>
      </c>
      <c r="J337" s="608">
        <v>40</v>
      </c>
      <c r="K337" s="483">
        <v>0</v>
      </c>
      <c r="L337" s="290" t="s">
        <v>268</v>
      </c>
      <c r="M337" s="290" t="s">
        <v>268</v>
      </c>
      <c r="N337" s="290" t="s">
        <v>269</v>
      </c>
      <c r="O337" s="306" t="s">
        <v>269</v>
      </c>
      <c r="P337" s="290" t="s">
        <v>269</v>
      </c>
      <c r="Q337" s="306" t="s">
        <v>3846</v>
      </c>
      <c r="R337" s="1530"/>
      <c r="S337" s="14"/>
      <c r="T337" s="14">
        <f t="shared" si="50"/>
        <v>0</v>
      </c>
      <c r="U337" s="13"/>
      <c r="V337" s="123"/>
      <c r="W337" s="14"/>
      <c r="X337" s="14">
        <f t="shared" si="66"/>
        <v>0</v>
      </c>
      <c r="Z337" s="14"/>
      <c r="AA337" s="14">
        <f t="shared" si="67"/>
        <v>0</v>
      </c>
      <c r="AB337" s="14"/>
      <c r="AC337" s="14">
        <f t="shared" si="68"/>
        <v>0</v>
      </c>
      <c r="AD337" s="14"/>
      <c r="AE337" s="14"/>
      <c r="AF337" s="178">
        <v>0</v>
      </c>
      <c r="AG337" s="14">
        <f t="shared" si="69"/>
        <v>0</v>
      </c>
      <c r="AH337" s="14"/>
      <c r="AI337" s="14">
        <f t="shared" si="70"/>
        <v>0</v>
      </c>
      <c r="AJ337" s="14">
        <f t="shared" si="71"/>
        <v>0</v>
      </c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</row>
    <row r="338" spans="2:49" s="139" customFormat="1" ht="13.8" outlineLevel="1">
      <c r="B338" s="1537"/>
      <c r="C338" s="1537"/>
      <c r="D338" s="807" t="s">
        <v>3581</v>
      </c>
      <c r="E338" s="1540"/>
      <c r="F338" s="1543"/>
      <c r="G338" s="10" t="s">
        <v>8</v>
      </c>
      <c r="H338" s="364" t="s">
        <v>1036</v>
      </c>
      <c r="I338" s="608">
        <v>10</v>
      </c>
      <c r="J338" s="608">
        <v>10</v>
      </c>
      <c r="K338" s="483">
        <v>0</v>
      </c>
      <c r="L338" s="290" t="s">
        <v>268</v>
      </c>
      <c r="M338" s="290" t="s">
        <v>268</v>
      </c>
      <c r="N338" s="290" t="s">
        <v>269</v>
      </c>
      <c r="O338" s="306" t="s">
        <v>269</v>
      </c>
      <c r="P338" s="290" t="s">
        <v>269</v>
      </c>
      <c r="Q338" s="306" t="s">
        <v>3846</v>
      </c>
      <c r="R338" s="1534"/>
      <c r="S338" s="14"/>
      <c r="T338" s="14">
        <f t="shared" si="50"/>
        <v>0</v>
      </c>
      <c r="U338" s="13"/>
      <c r="V338" s="123"/>
      <c r="W338" s="14"/>
      <c r="X338" s="14">
        <f t="shared" si="66"/>
        <v>0</v>
      </c>
      <c r="Z338" s="14"/>
      <c r="AA338" s="14">
        <f t="shared" si="67"/>
        <v>0</v>
      </c>
      <c r="AB338" s="14"/>
      <c r="AC338" s="14">
        <f t="shared" si="68"/>
        <v>0</v>
      </c>
      <c r="AD338" s="14"/>
      <c r="AE338" s="14"/>
      <c r="AF338" s="178">
        <v>0</v>
      </c>
      <c r="AG338" s="14">
        <f t="shared" si="69"/>
        <v>0</v>
      </c>
      <c r="AH338" s="14"/>
      <c r="AI338" s="14">
        <f t="shared" si="70"/>
        <v>0</v>
      </c>
      <c r="AJ338" s="14">
        <f t="shared" si="71"/>
        <v>0</v>
      </c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</row>
    <row r="339" spans="2:49" s="139" customFormat="1" ht="13.05" customHeight="1" outlineLevel="1">
      <c r="B339" s="1531" t="s">
        <v>2921</v>
      </c>
      <c r="C339" s="977" t="s">
        <v>2922</v>
      </c>
      <c r="D339" s="319" t="s">
        <v>2918</v>
      </c>
      <c r="E339" s="1532" t="s">
        <v>2923</v>
      </c>
      <c r="F339" s="1517">
        <v>44704</v>
      </c>
      <c r="G339" s="10" t="s">
        <v>8</v>
      </c>
      <c r="H339" s="364" t="s">
        <v>1036</v>
      </c>
      <c r="I339" s="303">
        <v>4.8</v>
      </c>
      <c r="J339" s="303">
        <v>0</v>
      </c>
      <c r="K339" s="483">
        <v>0</v>
      </c>
      <c r="L339" s="290" t="s">
        <v>268</v>
      </c>
      <c r="M339" s="290" t="s">
        <v>268</v>
      </c>
      <c r="N339" s="290" t="s">
        <v>269</v>
      </c>
      <c r="O339" s="306" t="s">
        <v>269</v>
      </c>
      <c r="P339" s="290" t="s">
        <v>269</v>
      </c>
      <c r="Q339" s="306" t="s">
        <v>268</v>
      </c>
      <c r="R339" s="1529" t="s">
        <v>1120</v>
      </c>
      <c r="S339" s="14"/>
      <c r="T339" s="14">
        <f t="shared" si="50"/>
        <v>0</v>
      </c>
      <c r="U339" s="13"/>
      <c r="V339" s="123"/>
      <c r="W339" s="14"/>
      <c r="X339" s="14">
        <f t="shared" si="63"/>
        <v>0</v>
      </c>
      <c r="Z339" s="14"/>
      <c r="AA339" s="14">
        <f t="shared" si="52"/>
        <v>0</v>
      </c>
      <c r="AB339" s="14"/>
      <c r="AC339" s="14">
        <f t="shared" si="53"/>
        <v>0</v>
      </c>
      <c r="AD339" s="14"/>
      <c r="AE339" s="14"/>
      <c r="AF339" s="178">
        <v>0</v>
      </c>
      <c r="AG339" s="14">
        <f t="shared" si="54"/>
        <v>0</v>
      </c>
      <c r="AH339" s="14"/>
      <c r="AI339" s="14">
        <f t="shared" si="64"/>
        <v>0</v>
      </c>
      <c r="AJ339" s="14">
        <f t="shared" si="65"/>
        <v>0</v>
      </c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</row>
    <row r="340" spans="2:49" s="139" customFormat="1" ht="13.8" outlineLevel="1">
      <c r="B340" s="1531"/>
      <c r="C340" s="977"/>
      <c r="D340" s="319" t="s">
        <v>2924</v>
      </c>
      <c r="E340" s="1532"/>
      <c r="F340" s="1518"/>
      <c r="G340" s="10" t="s">
        <v>8</v>
      </c>
      <c r="H340" s="364" t="s">
        <v>1036</v>
      </c>
      <c r="I340" s="303">
        <v>55.2</v>
      </c>
      <c r="J340" s="303">
        <v>0</v>
      </c>
      <c r="K340" s="483">
        <v>0</v>
      </c>
      <c r="L340" s="290" t="s">
        <v>268</v>
      </c>
      <c r="M340" s="290" t="s">
        <v>268</v>
      </c>
      <c r="N340" s="290" t="s">
        <v>269</v>
      </c>
      <c r="O340" s="306" t="s">
        <v>269</v>
      </c>
      <c r="P340" s="290" t="s">
        <v>269</v>
      </c>
      <c r="Q340" s="306" t="s">
        <v>268</v>
      </c>
      <c r="R340" s="1534"/>
      <c r="S340" s="14"/>
      <c r="T340" s="14">
        <f t="shared" si="50"/>
        <v>0</v>
      </c>
      <c r="U340" s="13"/>
      <c r="V340" s="123"/>
      <c r="W340" s="14"/>
      <c r="X340" s="14">
        <f t="shared" si="63"/>
        <v>0</v>
      </c>
      <c r="Z340" s="14"/>
      <c r="AA340" s="14">
        <f t="shared" si="52"/>
        <v>0</v>
      </c>
      <c r="AB340" s="14"/>
      <c r="AC340" s="14">
        <f t="shared" si="53"/>
        <v>0</v>
      </c>
      <c r="AD340" s="14"/>
      <c r="AE340" s="14"/>
      <c r="AF340" s="178">
        <v>0</v>
      </c>
      <c r="AG340" s="14">
        <f t="shared" si="54"/>
        <v>0</v>
      </c>
      <c r="AH340" s="14"/>
      <c r="AI340" s="14">
        <f t="shared" si="64"/>
        <v>0</v>
      </c>
      <c r="AJ340" s="14">
        <f t="shared" si="65"/>
        <v>0</v>
      </c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</row>
    <row r="341" spans="2:49" s="139" customFormat="1" ht="13.8" outlineLevel="1">
      <c r="B341" s="1531" t="s">
        <v>2925</v>
      </c>
      <c r="C341" s="984" t="s">
        <v>2926</v>
      </c>
      <c r="D341" s="322" t="s">
        <v>317</v>
      </c>
      <c r="E341" s="1532" t="s">
        <v>2521</v>
      </c>
      <c r="F341" s="1533">
        <v>44703</v>
      </c>
      <c r="G341" s="10" t="s">
        <v>8</v>
      </c>
      <c r="H341" s="364" t="s">
        <v>1035</v>
      </c>
      <c r="I341" s="302">
        <v>25</v>
      </c>
      <c r="J341" s="302">
        <v>30</v>
      </c>
      <c r="K341" s="483">
        <v>0</v>
      </c>
      <c r="L341" s="306" t="s">
        <v>268</v>
      </c>
      <c r="M341" s="306" t="s">
        <v>268</v>
      </c>
      <c r="N341" s="306" t="s">
        <v>269</v>
      </c>
      <c r="O341" s="306" t="s">
        <v>268</v>
      </c>
      <c r="P341" s="306" t="s">
        <v>269</v>
      </c>
      <c r="Q341" s="306" t="s">
        <v>268</v>
      </c>
      <c r="R341" s="1529" t="s">
        <v>2860</v>
      </c>
      <c r="S341" s="14"/>
      <c r="T341" s="14">
        <f t="shared" si="50"/>
        <v>0</v>
      </c>
      <c r="U341" s="13"/>
      <c r="V341" s="123"/>
      <c r="W341" s="14"/>
      <c r="X341" s="14">
        <f t="shared" si="63"/>
        <v>0</v>
      </c>
      <c r="Z341" s="14"/>
      <c r="AA341" s="14">
        <f t="shared" si="52"/>
        <v>0</v>
      </c>
      <c r="AB341" s="14"/>
      <c r="AC341" s="14">
        <f t="shared" si="53"/>
        <v>0</v>
      </c>
      <c r="AD341" s="14"/>
      <c r="AE341" s="14"/>
      <c r="AF341" s="178">
        <v>0</v>
      </c>
      <c r="AG341" s="14">
        <f t="shared" si="54"/>
        <v>0</v>
      </c>
      <c r="AH341" s="14"/>
      <c r="AI341" s="14">
        <f t="shared" si="64"/>
        <v>0</v>
      </c>
      <c r="AJ341" s="14">
        <f t="shared" si="65"/>
        <v>0</v>
      </c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</row>
    <row r="342" spans="2:49" s="139" customFormat="1" ht="13.8" outlineLevel="1">
      <c r="B342" s="1531"/>
      <c r="C342" s="984"/>
      <c r="D342" s="322" t="s">
        <v>2927</v>
      </c>
      <c r="E342" s="1532"/>
      <c r="F342" s="1533"/>
      <c r="G342" s="10" t="s">
        <v>8</v>
      </c>
      <c r="H342" s="364" t="s">
        <v>1035</v>
      </c>
      <c r="I342" s="302">
        <v>45</v>
      </c>
      <c r="J342" s="302">
        <v>0</v>
      </c>
      <c r="K342" s="485">
        <v>0</v>
      </c>
      <c r="L342" s="306" t="s">
        <v>268</v>
      </c>
      <c r="M342" s="306" t="s">
        <v>268</v>
      </c>
      <c r="N342" s="306" t="s">
        <v>269</v>
      </c>
      <c r="O342" s="306" t="s">
        <v>268</v>
      </c>
      <c r="P342" s="306" t="s">
        <v>269</v>
      </c>
      <c r="Q342" s="306" t="s">
        <v>268</v>
      </c>
      <c r="R342" s="1530"/>
      <c r="S342" s="14"/>
      <c r="T342" s="14">
        <f t="shared" si="50"/>
        <v>0</v>
      </c>
      <c r="U342" s="13"/>
      <c r="V342" s="123"/>
      <c r="W342" s="14"/>
      <c r="X342" s="14">
        <f t="shared" si="63"/>
        <v>0</v>
      </c>
      <c r="Z342" s="14"/>
      <c r="AA342" s="14">
        <f t="shared" si="52"/>
        <v>0</v>
      </c>
      <c r="AB342" s="14"/>
      <c r="AC342" s="14">
        <f t="shared" si="53"/>
        <v>0</v>
      </c>
      <c r="AD342" s="14"/>
      <c r="AE342" s="14"/>
      <c r="AF342" s="178">
        <v>0</v>
      </c>
      <c r="AG342" s="14">
        <f t="shared" si="54"/>
        <v>0</v>
      </c>
      <c r="AH342" s="14"/>
      <c r="AI342" s="14">
        <f t="shared" si="64"/>
        <v>0</v>
      </c>
      <c r="AJ342" s="14">
        <f t="shared" si="65"/>
        <v>0</v>
      </c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</row>
    <row r="343" spans="2:49" s="139" customFormat="1" ht="13.8" outlineLevel="1">
      <c r="B343" s="1531" t="s">
        <v>2928</v>
      </c>
      <c r="C343" s="984" t="s">
        <v>2929</v>
      </c>
      <c r="D343" s="322" t="s">
        <v>317</v>
      </c>
      <c r="E343" s="1532" t="s">
        <v>2543</v>
      </c>
      <c r="F343" s="1533">
        <v>44704</v>
      </c>
      <c r="G343" s="10" t="s">
        <v>8</v>
      </c>
      <c r="H343" s="364" t="s">
        <v>1036</v>
      </c>
      <c r="I343" s="303">
        <v>4.8</v>
      </c>
      <c r="J343" s="303">
        <v>30</v>
      </c>
      <c r="K343" s="485">
        <v>0</v>
      </c>
      <c r="L343" s="306" t="s">
        <v>268</v>
      </c>
      <c r="M343" s="306" t="s">
        <v>268</v>
      </c>
      <c r="N343" s="306" t="s">
        <v>269</v>
      </c>
      <c r="O343" s="306" t="s">
        <v>268</v>
      </c>
      <c r="P343" s="306" t="s">
        <v>269</v>
      </c>
      <c r="Q343" s="306" t="s">
        <v>268</v>
      </c>
      <c r="R343" s="1529" t="s">
        <v>2860</v>
      </c>
      <c r="S343" s="14"/>
      <c r="T343" s="14">
        <f t="shared" si="50"/>
        <v>0</v>
      </c>
      <c r="U343" s="13"/>
      <c r="V343" s="123"/>
      <c r="W343" s="14"/>
      <c r="X343" s="14">
        <f t="shared" si="63"/>
        <v>0</v>
      </c>
      <c r="Z343" s="14"/>
      <c r="AA343" s="14">
        <f t="shared" si="52"/>
        <v>0</v>
      </c>
      <c r="AB343" s="14"/>
      <c r="AC343" s="14">
        <f t="shared" si="53"/>
        <v>0</v>
      </c>
      <c r="AD343" s="14"/>
      <c r="AE343" s="14"/>
      <c r="AF343" s="178">
        <v>0</v>
      </c>
      <c r="AG343" s="14">
        <f t="shared" si="54"/>
        <v>0</v>
      </c>
      <c r="AH343" s="14"/>
      <c r="AI343" s="14">
        <f t="shared" si="64"/>
        <v>0</v>
      </c>
      <c r="AJ343" s="14">
        <f t="shared" si="65"/>
        <v>0</v>
      </c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</row>
    <row r="344" spans="2:49" s="139" customFormat="1" ht="13.8" outlineLevel="1">
      <c r="B344" s="1531"/>
      <c r="C344" s="984"/>
      <c r="D344" s="322" t="s">
        <v>443</v>
      </c>
      <c r="E344" s="1532"/>
      <c r="F344" s="1533"/>
      <c r="G344" s="10" t="s">
        <v>8</v>
      </c>
      <c r="H344" s="364" t="s">
        <v>1036</v>
      </c>
      <c r="I344" s="302">
        <v>4.8</v>
      </c>
      <c r="J344" s="302">
        <v>0</v>
      </c>
      <c r="K344" s="485">
        <v>0</v>
      </c>
      <c r="L344" s="306" t="s">
        <v>268</v>
      </c>
      <c r="M344" s="306" t="s">
        <v>268</v>
      </c>
      <c r="N344" s="306" t="s">
        <v>269</v>
      </c>
      <c r="O344" s="306" t="s">
        <v>268</v>
      </c>
      <c r="P344" s="306" t="s">
        <v>269</v>
      </c>
      <c r="Q344" s="306" t="s">
        <v>268</v>
      </c>
      <c r="R344" s="1530"/>
      <c r="S344" s="14"/>
      <c r="T344" s="14">
        <f t="shared" si="50"/>
        <v>0</v>
      </c>
      <c r="U344" s="13"/>
      <c r="V344" s="123"/>
      <c r="W344" s="14"/>
      <c r="X344" s="14">
        <f t="shared" si="63"/>
        <v>0</v>
      </c>
      <c r="Z344" s="14"/>
      <c r="AA344" s="14">
        <f t="shared" si="52"/>
        <v>0</v>
      </c>
      <c r="AB344" s="14"/>
      <c r="AC344" s="14">
        <f t="shared" si="53"/>
        <v>0</v>
      </c>
      <c r="AD344" s="14"/>
      <c r="AE344" s="14"/>
      <c r="AF344" s="178">
        <v>0</v>
      </c>
      <c r="AG344" s="14">
        <f t="shared" si="54"/>
        <v>0</v>
      </c>
      <c r="AH344" s="14"/>
      <c r="AI344" s="14">
        <f t="shared" si="64"/>
        <v>0</v>
      </c>
      <c r="AJ344" s="14">
        <f t="shared" si="65"/>
        <v>0</v>
      </c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</row>
    <row r="345" spans="2:49" s="139" customFormat="1" ht="13.8" outlineLevel="1">
      <c r="B345" s="1531"/>
      <c r="C345" s="984"/>
      <c r="D345" s="322" t="s">
        <v>444</v>
      </c>
      <c r="E345" s="1532"/>
      <c r="F345" s="1533"/>
      <c r="G345" s="10" t="s">
        <v>8</v>
      </c>
      <c r="H345" s="364" t="s">
        <v>1036</v>
      </c>
      <c r="I345" s="302">
        <v>4.8</v>
      </c>
      <c r="J345" s="302">
        <v>0</v>
      </c>
      <c r="K345" s="485">
        <v>0</v>
      </c>
      <c r="L345" s="306" t="s">
        <v>268</v>
      </c>
      <c r="M345" s="306" t="s">
        <v>268</v>
      </c>
      <c r="N345" s="306" t="s">
        <v>269</v>
      </c>
      <c r="O345" s="306" t="s">
        <v>268</v>
      </c>
      <c r="P345" s="306" t="s">
        <v>269</v>
      </c>
      <c r="Q345" s="306" t="s">
        <v>268</v>
      </c>
      <c r="R345" s="1530"/>
      <c r="S345" s="14"/>
      <c r="T345" s="14">
        <f t="shared" si="50"/>
        <v>0</v>
      </c>
      <c r="U345" s="13"/>
      <c r="V345" s="123"/>
      <c r="W345" s="14"/>
      <c r="X345" s="14">
        <f t="shared" si="63"/>
        <v>0</v>
      </c>
      <c r="Z345" s="14"/>
      <c r="AA345" s="14">
        <f t="shared" si="52"/>
        <v>0</v>
      </c>
      <c r="AB345" s="14"/>
      <c r="AC345" s="14">
        <f t="shared" si="53"/>
        <v>0</v>
      </c>
      <c r="AD345" s="14"/>
      <c r="AE345" s="14"/>
      <c r="AF345" s="178">
        <v>0</v>
      </c>
      <c r="AG345" s="14">
        <f t="shared" si="54"/>
        <v>0</v>
      </c>
      <c r="AH345" s="14"/>
      <c r="AI345" s="14">
        <f t="shared" si="64"/>
        <v>0</v>
      </c>
      <c r="AJ345" s="14">
        <f t="shared" si="65"/>
        <v>0</v>
      </c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</row>
    <row r="346" spans="2:49" s="139" customFormat="1" ht="13.8" outlineLevel="1">
      <c r="B346" s="1531"/>
      <c r="C346" s="984"/>
      <c r="D346" s="322" t="s">
        <v>445</v>
      </c>
      <c r="E346" s="1532"/>
      <c r="F346" s="1533"/>
      <c r="G346" s="10" t="s">
        <v>8</v>
      </c>
      <c r="H346" s="364" t="s">
        <v>1036</v>
      </c>
      <c r="I346" s="302">
        <v>100.19999999999999</v>
      </c>
      <c r="J346" s="302">
        <v>0</v>
      </c>
      <c r="K346" s="485">
        <v>0</v>
      </c>
      <c r="L346" s="306" t="s">
        <v>268</v>
      </c>
      <c r="M346" s="306" t="s">
        <v>268</v>
      </c>
      <c r="N346" s="306" t="s">
        <v>269</v>
      </c>
      <c r="O346" s="306" t="s">
        <v>268</v>
      </c>
      <c r="P346" s="306" t="s">
        <v>269</v>
      </c>
      <c r="Q346" s="306" t="s">
        <v>268</v>
      </c>
      <c r="R346" s="1530"/>
      <c r="S346" s="14"/>
      <c r="T346" s="14">
        <f t="shared" ref="T346:T409" si="72">SUMIF(S346,"Y",I346)</f>
        <v>0</v>
      </c>
      <c r="U346" s="13"/>
      <c r="V346" s="123"/>
      <c r="W346" s="14"/>
      <c r="X346" s="14">
        <f t="shared" si="63"/>
        <v>0</v>
      </c>
      <c r="Z346" s="14"/>
      <c r="AA346" s="14">
        <f t="shared" ref="AA346:AA409" si="73">SUMIF(Z346,"Y",K346)*AI346</f>
        <v>0</v>
      </c>
      <c r="AB346" s="14"/>
      <c r="AC346" s="14">
        <f t="shared" ref="AC346:AC409" si="74">COUNTIF(AK346:AT346,"L")*I346</f>
        <v>0</v>
      </c>
      <c r="AD346" s="14"/>
      <c r="AE346" s="14"/>
      <c r="AF346" s="178">
        <v>0</v>
      </c>
      <c r="AG346" s="14">
        <f t="shared" ref="AG346:AG362" si="75">IFERROR(COUNTIF(AK346:AZ346, "S")*I346*AF346,0)</f>
        <v>0</v>
      </c>
      <c r="AH346" s="14"/>
      <c r="AI346" s="14">
        <f t="shared" si="64"/>
        <v>0</v>
      </c>
      <c r="AJ346" s="14">
        <f t="shared" si="65"/>
        <v>0</v>
      </c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</row>
    <row r="347" spans="2:49" s="139" customFormat="1" ht="13.8" outlineLevel="1">
      <c r="B347" s="1531"/>
      <c r="C347" s="984"/>
      <c r="D347" s="322" t="s">
        <v>446</v>
      </c>
      <c r="E347" s="1532"/>
      <c r="F347" s="1533"/>
      <c r="G347" s="10" t="s">
        <v>8</v>
      </c>
      <c r="H347" s="364" t="s">
        <v>1036</v>
      </c>
      <c r="I347" s="302">
        <v>4.8</v>
      </c>
      <c r="J347" s="302">
        <v>0</v>
      </c>
      <c r="K347" s="485">
        <v>0</v>
      </c>
      <c r="L347" s="306" t="s">
        <v>268</v>
      </c>
      <c r="M347" s="306" t="s">
        <v>268</v>
      </c>
      <c r="N347" s="306" t="s">
        <v>269</v>
      </c>
      <c r="O347" s="306" t="s">
        <v>268</v>
      </c>
      <c r="P347" s="306" t="s">
        <v>269</v>
      </c>
      <c r="Q347" s="306" t="s">
        <v>268</v>
      </c>
      <c r="R347" s="1530"/>
      <c r="S347" s="14"/>
      <c r="T347" s="14">
        <f t="shared" si="72"/>
        <v>0</v>
      </c>
      <c r="U347" s="13"/>
      <c r="V347" s="123"/>
      <c r="W347" s="14"/>
      <c r="X347" s="14">
        <f t="shared" si="63"/>
        <v>0</v>
      </c>
      <c r="Z347" s="14"/>
      <c r="AA347" s="14">
        <f t="shared" si="73"/>
        <v>0</v>
      </c>
      <c r="AB347" s="14"/>
      <c r="AC347" s="14">
        <f t="shared" si="74"/>
        <v>0</v>
      </c>
      <c r="AD347" s="14"/>
      <c r="AE347" s="14"/>
      <c r="AF347" s="178">
        <v>0</v>
      </c>
      <c r="AG347" s="14">
        <f t="shared" si="75"/>
        <v>0</v>
      </c>
      <c r="AH347" s="14"/>
      <c r="AI347" s="14">
        <f t="shared" si="64"/>
        <v>0</v>
      </c>
      <c r="AJ347" s="14">
        <f t="shared" si="65"/>
        <v>0</v>
      </c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</row>
    <row r="348" spans="2:49" s="139" customFormat="1" ht="13.8" outlineLevel="1">
      <c r="B348" s="1531"/>
      <c r="C348" s="984"/>
      <c r="D348" s="322" t="s">
        <v>447</v>
      </c>
      <c r="E348" s="1532"/>
      <c r="F348" s="1533"/>
      <c r="G348" s="10" t="s">
        <v>8</v>
      </c>
      <c r="H348" s="364" t="s">
        <v>1036</v>
      </c>
      <c r="I348" s="302">
        <v>4.8</v>
      </c>
      <c r="J348" s="302">
        <v>0</v>
      </c>
      <c r="K348" s="485">
        <v>0</v>
      </c>
      <c r="L348" s="306" t="s">
        <v>268</v>
      </c>
      <c r="M348" s="306" t="s">
        <v>268</v>
      </c>
      <c r="N348" s="306" t="s">
        <v>269</v>
      </c>
      <c r="O348" s="306" t="s">
        <v>268</v>
      </c>
      <c r="P348" s="306" t="s">
        <v>269</v>
      </c>
      <c r="Q348" s="306" t="s">
        <v>268</v>
      </c>
      <c r="R348" s="1530"/>
      <c r="S348" s="14"/>
      <c r="T348" s="14">
        <f t="shared" si="72"/>
        <v>0</v>
      </c>
      <c r="U348" s="13"/>
      <c r="V348" s="123"/>
      <c r="W348" s="14"/>
      <c r="X348" s="14">
        <f t="shared" si="63"/>
        <v>0</v>
      </c>
      <c r="Z348" s="14"/>
      <c r="AA348" s="14">
        <f t="shared" si="73"/>
        <v>0</v>
      </c>
      <c r="AB348" s="14"/>
      <c r="AC348" s="14">
        <f t="shared" si="74"/>
        <v>0</v>
      </c>
      <c r="AD348" s="14"/>
      <c r="AE348" s="14"/>
      <c r="AF348" s="178">
        <v>0</v>
      </c>
      <c r="AG348" s="14">
        <f t="shared" si="75"/>
        <v>0</v>
      </c>
      <c r="AH348" s="14"/>
      <c r="AI348" s="14">
        <f t="shared" si="64"/>
        <v>0</v>
      </c>
      <c r="AJ348" s="14">
        <f t="shared" si="65"/>
        <v>0</v>
      </c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</row>
    <row r="349" spans="2:49" s="139" customFormat="1" ht="13.05" customHeight="1" outlineLevel="1">
      <c r="B349" s="1531"/>
      <c r="C349" s="984"/>
      <c r="D349" s="322" t="s">
        <v>448</v>
      </c>
      <c r="E349" s="1532"/>
      <c r="F349" s="1533"/>
      <c r="G349" s="10" t="s">
        <v>8</v>
      </c>
      <c r="H349" s="364" t="s">
        <v>1036</v>
      </c>
      <c r="I349" s="302">
        <v>4.8</v>
      </c>
      <c r="J349" s="302">
        <v>0</v>
      </c>
      <c r="K349" s="485">
        <v>0</v>
      </c>
      <c r="L349" s="306" t="s">
        <v>268</v>
      </c>
      <c r="M349" s="306" t="s">
        <v>268</v>
      </c>
      <c r="N349" s="306" t="s">
        <v>269</v>
      </c>
      <c r="O349" s="306" t="s">
        <v>268</v>
      </c>
      <c r="P349" s="306" t="s">
        <v>269</v>
      </c>
      <c r="Q349" s="306" t="s">
        <v>268</v>
      </c>
      <c r="R349" s="1530"/>
      <c r="S349" s="14"/>
      <c r="T349" s="14">
        <f t="shared" si="72"/>
        <v>0</v>
      </c>
      <c r="U349" s="13"/>
      <c r="V349" s="123"/>
      <c r="W349" s="14"/>
      <c r="X349" s="14">
        <f t="shared" si="63"/>
        <v>0</v>
      </c>
      <c r="Z349" s="14"/>
      <c r="AA349" s="14">
        <f t="shared" si="73"/>
        <v>0</v>
      </c>
      <c r="AB349" s="14"/>
      <c r="AC349" s="14">
        <f t="shared" si="74"/>
        <v>0</v>
      </c>
      <c r="AD349" s="14"/>
      <c r="AE349" s="14"/>
      <c r="AF349" s="178">
        <v>0</v>
      </c>
      <c r="AG349" s="14">
        <f t="shared" si="75"/>
        <v>0</v>
      </c>
      <c r="AH349" s="14"/>
      <c r="AI349" s="14">
        <f t="shared" si="64"/>
        <v>0</v>
      </c>
      <c r="AJ349" s="14">
        <f t="shared" si="65"/>
        <v>0</v>
      </c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</row>
    <row r="350" spans="2:49" s="139" customFormat="1" ht="13.8" outlineLevel="1">
      <c r="B350" s="1531"/>
      <c r="C350" s="984"/>
      <c r="D350" s="322" t="s">
        <v>449</v>
      </c>
      <c r="E350" s="1532"/>
      <c r="F350" s="1533"/>
      <c r="G350" s="10" t="s">
        <v>8</v>
      </c>
      <c r="H350" s="364" t="s">
        <v>1036</v>
      </c>
      <c r="I350" s="302">
        <v>4.8</v>
      </c>
      <c r="J350" s="302">
        <v>0</v>
      </c>
      <c r="K350" s="485">
        <v>0</v>
      </c>
      <c r="L350" s="306" t="s">
        <v>268</v>
      </c>
      <c r="M350" s="306" t="s">
        <v>268</v>
      </c>
      <c r="N350" s="306" t="s">
        <v>269</v>
      </c>
      <c r="O350" s="306" t="s">
        <v>268</v>
      </c>
      <c r="P350" s="306" t="s">
        <v>269</v>
      </c>
      <c r="Q350" s="306" t="s">
        <v>268</v>
      </c>
      <c r="R350" s="1530"/>
      <c r="S350" s="14"/>
      <c r="T350" s="14">
        <f t="shared" si="72"/>
        <v>0</v>
      </c>
      <c r="U350" s="13"/>
      <c r="V350" s="123"/>
      <c r="W350" s="14"/>
      <c r="X350" s="14">
        <f t="shared" si="63"/>
        <v>0</v>
      </c>
      <c r="Z350" s="14"/>
      <c r="AA350" s="14">
        <f t="shared" si="73"/>
        <v>0</v>
      </c>
      <c r="AB350" s="14"/>
      <c r="AC350" s="14">
        <f t="shared" si="74"/>
        <v>0</v>
      </c>
      <c r="AD350" s="14"/>
      <c r="AE350" s="14"/>
      <c r="AF350" s="178">
        <v>0</v>
      </c>
      <c r="AG350" s="14">
        <f t="shared" si="75"/>
        <v>0</v>
      </c>
      <c r="AH350" s="14"/>
      <c r="AI350" s="14">
        <f t="shared" si="64"/>
        <v>0</v>
      </c>
      <c r="AJ350" s="14">
        <f t="shared" si="65"/>
        <v>0</v>
      </c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</row>
    <row r="351" spans="2:49" s="139" customFormat="1" ht="13.8" outlineLevel="1">
      <c r="B351" s="1531"/>
      <c r="C351" s="984"/>
      <c r="D351" s="322" t="s">
        <v>450</v>
      </c>
      <c r="E351" s="1532"/>
      <c r="F351" s="1533"/>
      <c r="G351" s="10" t="s">
        <v>8</v>
      </c>
      <c r="H351" s="364" t="s">
        <v>1036</v>
      </c>
      <c r="I351" s="302">
        <v>4.8</v>
      </c>
      <c r="J351" s="302">
        <v>0</v>
      </c>
      <c r="K351" s="485">
        <v>0</v>
      </c>
      <c r="L351" s="306" t="s">
        <v>268</v>
      </c>
      <c r="M351" s="306" t="s">
        <v>268</v>
      </c>
      <c r="N351" s="306" t="s">
        <v>269</v>
      </c>
      <c r="O351" s="306" t="s">
        <v>268</v>
      </c>
      <c r="P351" s="306" t="s">
        <v>269</v>
      </c>
      <c r="Q351" s="306" t="s">
        <v>268</v>
      </c>
      <c r="R351" s="1530"/>
      <c r="S351" s="14"/>
      <c r="T351" s="14">
        <f t="shared" si="72"/>
        <v>0</v>
      </c>
      <c r="U351" s="13"/>
      <c r="V351" s="123"/>
      <c r="W351" s="14"/>
      <c r="X351" s="14">
        <f t="shared" si="63"/>
        <v>0</v>
      </c>
      <c r="Z351" s="14"/>
      <c r="AA351" s="14">
        <f t="shared" si="73"/>
        <v>0</v>
      </c>
      <c r="AB351" s="14"/>
      <c r="AC351" s="14">
        <f t="shared" si="74"/>
        <v>0</v>
      </c>
      <c r="AD351" s="14"/>
      <c r="AE351" s="14"/>
      <c r="AF351" s="178">
        <v>0</v>
      </c>
      <c r="AG351" s="14">
        <f t="shared" si="75"/>
        <v>0</v>
      </c>
      <c r="AH351" s="14"/>
      <c r="AI351" s="14">
        <f t="shared" si="64"/>
        <v>0</v>
      </c>
      <c r="AJ351" s="14">
        <f t="shared" si="65"/>
        <v>0</v>
      </c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</row>
    <row r="352" spans="2:49" s="139" customFormat="1" ht="13.8" outlineLevel="1">
      <c r="B352" s="1531"/>
      <c r="C352" s="984"/>
      <c r="D352" s="322" t="s">
        <v>451</v>
      </c>
      <c r="E352" s="1532"/>
      <c r="F352" s="1533"/>
      <c r="G352" s="10" t="s">
        <v>8</v>
      </c>
      <c r="H352" s="364" t="s">
        <v>1036</v>
      </c>
      <c r="I352" s="302">
        <v>4.8</v>
      </c>
      <c r="J352" s="302">
        <v>0</v>
      </c>
      <c r="K352" s="485">
        <v>0</v>
      </c>
      <c r="L352" s="306" t="s">
        <v>268</v>
      </c>
      <c r="M352" s="306" t="s">
        <v>268</v>
      </c>
      <c r="N352" s="306" t="s">
        <v>269</v>
      </c>
      <c r="O352" s="306" t="s">
        <v>268</v>
      </c>
      <c r="P352" s="306" t="s">
        <v>269</v>
      </c>
      <c r="Q352" s="306" t="s">
        <v>268</v>
      </c>
      <c r="R352" s="1530"/>
      <c r="S352" s="14"/>
      <c r="T352" s="14">
        <f t="shared" si="72"/>
        <v>0</v>
      </c>
      <c r="U352" s="13"/>
      <c r="V352" s="123"/>
      <c r="W352" s="14"/>
      <c r="X352" s="14">
        <f t="shared" si="63"/>
        <v>0</v>
      </c>
      <c r="Z352" s="14"/>
      <c r="AA352" s="14">
        <f t="shared" si="73"/>
        <v>0</v>
      </c>
      <c r="AB352" s="14"/>
      <c r="AC352" s="14">
        <f t="shared" si="74"/>
        <v>0</v>
      </c>
      <c r="AD352" s="14"/>
      <c r="AE352" s="14"/>
      <c r="AF352" s="178">
        <v>0</v>
      </c>
      <c r="AG352" s="14">
        <f t="shared" si="75"/>
        <v>0</v>
      </c>
      <c r="AH352" s="14"/>
      <c r="AI352" s="14">
        <f t="shared" si="64"/>
        <v>0</v>
      </c>
      <c r="AJ352" s="14">
        <f t="shared" si="65"/>
        <v>0</v>
      </c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</row>
    <row r="353" spans="2:49" s="139" customFormat="1" ht="13.8" outlineLevel="1">
      <c r="B353" s="1531"/>
      <c r="C353" s="984"/>
      <c r="D353" s="322" t="s">
        <v>452</v>
      </c>
      <c r="E353" s="1532"/>
      <c r="F353" s="1533"/>
      <c r="G353" s="10" t="s">
        <v>8</v>
      </c>
      <c r="H353" s="364" t="s">
        <v>1036</v>
      </c>
      <c r="I353" s="302">
        <v>4.8</v>
      </c>
      <c r="J353" s="302">
        <v>0</v>
      </c>
      <c r="K353" s="485">
        <v>0</v>
      </c>
      <c r="L353" s="306" t="s">
        <v>268</v>
      </c>
      <c r="M353" s="306" t="s">
        <v>268</v>
      </c>
      <c r="N353" s="306" t="s">
        <v>269</v>
      </c>
      <c r="O353" s="306" t="s">
        <v>268</v>
      </c>
      <c r="P353" s="306" t="s">
        <v>269</v>
      </c>
      <c r="Q353" s="306" t="s">
        <v>268</v>
      </c>
      <c r="R353" s="1530"/>
      <c r="S353" s="14"/>
      <c r="T353" s="14">
        <f t="shared" si="72"/>
        <v>0</v>
      </c>
      <c r="U353" s="13"/>
      <c r="V353" s="123"/>
      <c r="W353" s="14"/>
      <c r="X353" s="14">
        <f t="shared" si="63"/>
        <v>0</v>
      </c>
      <c r="Z353" s="14"/>
      <c r="AA353" s="14">
        <f t="shared" si="73"/>
        <v>0</v>
      </c>
      <c r="AB353" s="14"/>
      <c r="AC353" s="14">
        <f t="shared" si="74"/>
        <v>0</v>
      </c>
      <c r="AD353" s="14"/>
      <c r="AE353" s="14"/>
      <c r="AF353" s="178">
        <v>0</v>
      </c>
      <c r="AG353" s="14">
        <f t="shared" si="75"/>
        <v>0</v>
      </c>
      <c r="AH353" s="14"/>
      <c r="AI353" s="14">
        <f t="shared" si="64"/>
        <v>0</v>
      </c>
      <c r="AJ353" s="14">
        <f t="shared" si="65"/>
        <v>0</v>
      </c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</row>
    <row r="354" spans="2:49" s="139" customFormat="1" ht="13.8" outlineLevel="1">
      <c r="B354" s="1531" t="s">
        <v>2930</v>
      </c>
      <c r="C354" s="984" t="s">
        <v>2931</v>
      </c>
      <c r="D354" s="322" t="s">
        <v>317</v>
      </c>
      <c r="E354" s="1532" t="s">
        <v>2923</v>
      </c>
      <c r="F354" s="1517">
        <v>44704</v>
      </c>
      <c r="G354" s="10" t="s">
        <v>8</v>
      </c>
      <c r="H354" s="364" t="s">
        <v>1036</v>
      </c>
      <c r="I354" s="303">
        <v>4.8</v>
      </c>
      <c r="J354" s="303">
        <v>0</v>
      </c>
      <c r="K354" s="485">
        <v>0</v>
      </c>
      <c r="L354" s="306" t="s">
        <v>268</v>
      </c>
      <c r="M354" s="306" t="s">
        <v>268</v>
      </c>
      <c r="N354" s="306" t="s">
        <v>269</v>
      </c>
      <c r="O354" s="306" t="s">
        <v>268</v>
      </c>
      <c r="P354" s="306" t="s">
        <v>269</v>
      </c>
      <c r="Q354" s="306" t="s">
        <v>268</v>
      </c>
      <c r="R354" s="1529" t="s">
        <v>2860</v>
      </c>
      <c r="S354" s="14"/>
      <c r="T354" s="14">
        <f t="shared" si="72"/>
        <v>0</v>
      </c>
      <c r="U354" s="13"/>
      <c r="V354" s="123"/>
      <c r="W354" s="14"/>
      <c r="X354" s="14">
        <f t="shared" si="63"/>
        <v>0</v>
      </c>
      <c r="Z354" s="14"/>
      <c r="AA354" s="14">
        <f t="shared" si="73"/>
        <v>0</v>
      </c>
      <c r="AB354" s="14"/>
      <c r="AC354" s="14">
        <f t="shared" si="74"/>
        <v>0</v>
      </c>
      <c r="AD354" s="14"/>
      <c r="AE354" s="14"/>
      <c r="AF354" s="178">
        <v>0</v>
      </c>
      <c r="AG354" s="14">
        <f t="shared" si="75"/>
        <v>0</v>
      </c>
      <c r="AH354" s="14"/>
      <c r="AI354" s="14">
        <f t="shared" si="64"/>
        <v>0</v>
      </c>
      <c r="AJ354" s="14">
        <f t="shared" si="65"/>
        <v>0</v>
      </c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</row>
    <row r="355" spans="2:49" s="139" customFormat="1" ht="13.8" outlineLevel="1">
      <c r="B355" s="1531"/>
      <c r="C355" s="984"/>
      <c r="D355" s="322" t="s">
        <v>2932</v>
      </c>
      <c r="E355" s="1532"/>
      <c r="F355" s="1518"/>
      <c r="G355" s="10" t="s">
        <v>8</v>
      </c>
      <c r="H355" s="364" t="s">
        <v>1036</v>
      </c>
      <c r="I355" s="302">
        <v>9.6</v>
      </c>
      <c r="J355" s="302">
        <v>600</v>
      </c>
      <c r="K355" s="485">
        <v>0</v>
      </c>
      <c r="L355" s="306" t="s">
        <v>268</v>
      </c>
      <c r="M355" s="306" t="s">
        <v>268</v>
      </c>
      <c r="N355" s="306" t="s">
        <v>269</v>
      </c>
      <c r="O355" s="306" t="s">
        <v>268</v>
      </c>
      <c r="P355" s="306" t="s">
        <v>269</v>
      </c>
      <c r="Q355" s="306" t="s">
        <v>269</v>
      </c>
      <c r="R355" s="1534"/>
      <c r="S355" s="14"/>
      <c r="T355" s="14">
        <f t="shared" si="72"/>
        <v>0</v>
      </c>
      <c r="U355" s="13"/>
      <c r="V355" s="123"/>
      <c r="W355" s="14"/>
      <c r="X355" s="14">
        <f t="shared" si="63"/>
        <v>0</v>
      </c>
      <c r="Z355" s="14"/>
      <c r="AA355" s="14">
        <f t="shared" si="73"/>
        <v>0</v>
      </c>
      <c r="AB355" s="14"/>
      <c r="AC355" s="14">
        <f t="shared" si="74"/>
        <v>0</v>
      </c>
      <c r="AD355" s="14"/>
      <c r="AE355" s="14"/>
      <c r="AF355" s="178">
        <v>0</v>
      </c>
      <c r="AG355" s="14">
        <f t="shared" si="75"/>
        <v>0</v>
      </c>
      <c r="AH355" s="14"/>
      <c r="AI355" s="14">
        <f t="shared" si="64"/>
        <v>0</v>
      </c>
      <c r="AJ355" s="14">
        <f t="shared" si="65"/>
        <v>0</v>
      </c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</row>
    <row r="356" spans="2:49" s="139" customFormat="1" ht="13.8" outlineLevel="1">
      <c r="B356" s="1531" t="s">
        <v>2933</v>
      </c>
      <c r="C356" s="984" t="s">
        <v>2934</v>
      </c>
      <c r="D356" s="322" t="s">
        <v>317</v>
      </c>
      <c r="E356" s="1532" t="s">
        <v>2543</v>
      </c>
      <c r="F356" s="1533">
        <v>44704</v>
      </c>
      <c r="G356" s="10" t="s">
        <v>8</v>
      </c>
      <c r="H356" s="364" t="s">
        <v>1036</v>
      </c>
      <c r="I356" s="303">
        <v>4.8</v>
      </c>
      <c r="J356" s="303">
        <v>0</v>
      </c>
      <c r="K356" s="485">
        <v>0</v>
      </c>
      <c r="L356" s="306" t="s">
        <v>268</v>
      </c>
      <c r="M356" s="306" t="s">
        <v>268</v>
      </c>
      <c r="N356" s="306" t="s">
        <v>269</v>
      </c>
      <c r="O356" s="306" t="s">
        <v>268</v>
      </c>
      <c r="P356" s="306" t="s">
        <v>269</v>
      </c>
      <c r="Q356" s="306" t="s">
        <v>268</v>
      </c>
      <c r="R356" s="1529" t="s">
        <v>2860</v>
      </c>
      <c r="S356" s="14"/>
      <c r="T356" s="14">
        <f t="shared" si="72"/>
        <v>0</v>
      </c>
      <c r="U356" s="13"/>
      <c r="V356" s="123"/>
      <c r="W356" s="14"/>
      <c r="X356" s="14">
        <f t="shared" si="63"/>
        <v>0</v>
      </c>
      <c r="Z356" s="14"/>
      <c r="AA356" s="14">
        <f t="shared" si="73"/>
        <v>0</v>
      </c>
      <c r="AB356" s="14"/>
      <c r="AC356" s="14">
        <f t="shared" si="74"/>
        <v>0</v>
      </c>
      <c r="AD356" s="14"/>
      <c r="AE356" s="14"/>
      <c r="AF356" s="178">
        <v>0</v>
      </c>
      <c r="AG356" s="14">
        <f t="shared" si="75"/>
        <v>0</v>
      </c>
      <c r="AH356" s="14"/>
      <c r="AI356" s="14">
        <f t="shared" si="64"/>
        <v>0</v>
      </c>
      <c r="AJ356" s="14">
        <f t="shared" si="65"/>
        <v>0</v>
      </c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</row>
    <row r="357" spans="2:49" s="139" customFormat="1" ht="13.8" outlineLevel="1">
      <c r="B357" s="1531"/>
      <c r="C357" s="984"/>
      <c r="D357" s="322" t="s">
        <v>453</v>
      </c>
      <c r="E357" s="1532"/>
      <c r="F357" s="1533"/>
      <c r="G357" s="10" t="s">
        <v>8</v>
      </c>
      <c r="H357" s="364" t="s">
        <v>1036</v>
      </c>
      <c r="I357" s="302">
        <v>4.8</v>
      </c>
      <c r="J357" s="302">
        <v>720</v>
      </c>
      <c r="K357" s="485">
        <v>0</v>
      </c>
      <c r="L357" s="306" t="s">
        <v>268</v>
      </c>
      <c r="M357" s="306" t="s">
        <v>268</v>
      </c>
      <c r="N357" s="306" t="s">
        <v>269</v>
      </c>
      <c r="O357" s="306" t="s">
        <v>268</v>
      </c>
      <c r="P357" s="306" t="s">
        <v>269</v>
      </c>
      <c r="Q357" s="306" t="s">
        <v>269</v>
      </c>
      <c r="R357" s="1530"/>
      <c r="S357" s="14"/>
      <c r="T357" s="14">
        <f t="shared" si="72"/>
        <v>0</v>
      </c>
      <c r="U357" s="13"/>
      <c r="V357" s="123"/>
      <c r="W357" s="14"/>
      <c r="X357" s="14">
        <f t="shared" si="63"/>
        <v>0</v>
      </c>
      <c r="Z357" s="14"/>
      <c r="AA357" s="14">
        <f t="shared" si="73"/>
        <v>0</v>
      </c>
      <c r="AB357" s="14"/>
      <c r="AC357" s="14">
        <f t="shared" si="74"/>
        <v>0</v>
      </c>
      <c r="AD357" s="14"/>
      <c r="AE357" s="14"/>
      <c r="AF357" s="178">
        <v>0</v>
      </c>
      <c r="AG357" s="14">
        <f t="shared" si="75"/>
        <v>0</v>
      </c>
      <c r="AH357" s="14"/>
      <c r="AI357" s="14">
        <f t="shared" si="64"/>
        <v>0</v>
      </c>
      <c r="AJ357" s="14">
        <f t="shared" si="65"/>
        <v>0</v>
      </c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</row>
    <row r="358" spans="2:49" s="139" customFormat="1" ht="27.6" outlineLevel="1">
      <c r="B358" s="1531"/>
      <c r="C358" s="984"/>
      <c r="D358" s="322" t="s">
        <v>454</v>
      </c>
      <c r="E358" s="1532"/>
      <c r="F358" s="1533"/>
      <c r="G358" s="10" t="s">
        <v>8</v>
      </c>
      <c r="H358" s="364" t="s">
        <v>1036</v>
      </c>
      <c r="I358" s="302">
        <v>4.8</v>
      </c>
      <c r="J358" s="302">
        <v>720</v>
      </c>
      <c r="K358" s="485">
        <v>0</v>
      </c>
      <c r="L358" s="306" t="s">
        <v>268</v>
      </c>
      <c r="M358" s="306" t="s">
        <v>268</v>
      </c>
      <c r="N358" s="306" t="s">
        <v>269</v>
      </c>
      <c r="O358" s="306" t="s">
        <v>268</v>
      </c>
      <c r="P358" s="306" t="s">
        <v>269</v>
      </c>
      <c r="Q358" s="306" t="s">
        <v>269</v>
      </c>
      <c r="R358" s="1530"/>
      <c r="S358" s="14"/>
      <c r="T358" s="14">
        <f t="shared" si="72"/>
        <v>0</v>
      </c>
      <c r="U358" s="13"/>
      <c r="V358" s="123"/>
      <c r="W358" s="14"/>
      <c r="X358" s="14">
        <f t="shared" si="63"/>
        <v>0</v>
      </c>
      <c r="Z358" s="14"/>
      <c r="AA358" s="14">
        <f t="shared" si="73"/>
        <v>0</v>
      </c>
      <c r="AB358" s="14"/>
      <c r="AC358" s="14">
        <f t="shared" si="74"/>
        <v>0</v>
      </c>
      <c r="AD358" s="14"/>
      <c r="AE358" s="14"/>
      <c r="AF358" s="178">
        <v>0</v>
      </c>
      <c r="AG358" s="14">
        <f t="shared" si="75"/>
        <v>0</v>
      </c>
      <c r="AH358" s="14"/>
      <c r="AI358" s="14">
        <f t="shared" si="64"/>
        <v>0</v>
      </c>
      <c r="AJ358" s="14">
        <f t="shared" si="65"/>
        <v>0</v>
      </c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</row>
    <row r="359" spans="2:49" s="139" customFormat="1" ht="13.8" outlineLevel="1">
      <c r="B359" s="1531"/>
      <c r="C359" s="984"/>
      <c r="D359" s="322" t="s">
        <v>455</v>
      </c>
      <c r="E359" s="1532"/>
      <c r="F359" s="1533"/>
      <c r="G359" s="10" t="s">
        <v>8</v>
      </c>
      <c r="H359" s="364" t="s">
        <v>1036</v>
      </c>
      <c r="I359" s="302">
        <v>4.8</v>
      </c>
      <c r="J359" s="302">
        <v>720</v>
      </c>
      <c r="K359" s="485">
        <v>0</v>
      </c>
      <c r="L359" s="306" t="s">
        <v>268</v>
      </c>
      <c r="M359" s="306" t="s">
        <v>268</v>
      </c>
      <c r="N359" s="306" t="s">
        <v>269</v>
      </c>
      <c r="O359" s="306" t="s">
        <v>268</v>
      </c>
      <c r="P359" s="306" t="s">
        <v>269</v>
      </c>
      <c r="Q359" s="306" t="s">
        <v>269</v>
      </c>
      <c r="R359" s="1530"/>
      <c r="S359" s="14"/>
      <c r="T359" s="14">
        <f t="shared" si="72"/>
        <v>0</v>
      </c>
      <c r="U359" s="13"/>
      <c r="V359" s="123"/>
      <c r="W359" s="14"/>
      <c r="X359" s="14">
        <f t="shared" si="63"/>
        <v>0</v>
      </c>
      <c r="Z359" s="14"/>
      <c r="AA359" s="14">
        <f t="shared" si="73"/>
        <v>0</v>
      </c>
      <c r="AB359" s="14"/>
      <c r="AC359" s="14">
        <f t="shared" si="74"/>
        <v>0</v>
      </c>
      <c r="AD359" s="14"/>
      <c r="AE359" s="14"/>
      <c r="AF359" s="178">
        <v>0</v>
      </c>
      <c r="AG359" s="14">
        <f t="shared" si="75"/>
        <v>0</v>
      </c>
      <c r="AH359" s="14"/>
      <c r="AI359" s="14">
        <f t="shared" si="64"/>
        <v>0</v>
      </c>
      <c r="AJ359" s="14">
        <f t="shared" si="65"/>
        <v>0</v>
      </c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</row>
    <row r="360" spans="2:49" s="139" customFormat="1" ht="27.6" outlineLevel="1">
      <c r="B360" s="1531"/>
      <c r="C360" s="984"/>
      <c r="D360" s="322" t="s">
        <v>2455</v>
      </c>
      <c r="E360" s="1532"/>
      <c r="F360" s="1533"/>
      <c r="G360" s="10" t="s">
        <v>8</v>
      </c>
      <c r="H360" s="364" t="s">
        <v>1036</v>
      </c>
      <c r="I360" s="302">
        <v>4.8</v>
      </c>
      <c r="J360" s="302">
        <v>720</v>
      </c>
      <c r="K360" s="485">
        <v>0</v>
      </c>
      <c r="L360" s="306" t="s">
        <v>268</v>
      </c>
      <c r="M360" s="306" t="s">
        <v>268</v>
      </c>
      <c r="N360" s="306" t="s">
        <v>269</v>
      </c>
      <c r="O360" s="306" t="s">
        <v>268</v>
      </c>
      <c r="P360" s="306" t="s">
        <v>269</v>
      </c>
      <c r="Q360" s="306" t="s">
        <v>269</v>
      </c>
      <c r="R360" s="1530"/>
      <c r="S360" s="14"/>
      <c r="T360" s="14">
        <f t="shared" si="72"/>
        <v>0</v>
      </c>
      <c r="U360" s="13"/>
      <c r="V360" s="123"/>
      <c r="W360" s="14"/>
      <c r="X360" s="14">
        <f t="shared" si="63"/>
        <v>0</v>
      </c>
      <c r="Z360" s="14"/>
      <c r="AA360" s="14">
        <f t="shared" si="73"/>
        <v>0</v>
      </c>
      <c r="AB360" s="14"/>
      <c r="AC360" s="14">
        <f t="shared" si="74"/>
        <v>0</v>
      </c>
      <c r="AD360" s="14"/>
      <c r="AE360" s="14"/>
      <c r="AF360" s="178">
        <v>0</v>
      </c>
      <c r="AG360" s="14">
        <f t="shared" si="75"/>
        <v>0</v>
      </c>
      <c r="AH360" s="14"/>
      <c r="AI360" s="14">
        <f t="shared" si="64"/>
        <v>0</v>
      </c>
      <c r="AJ360" s="14">
        <f t="shared" si="65"/>
        <v>0</v>
      </c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</row>
    <row r="361" spans="2:49" s="139" customFormat="1" ht="13.8" outlineLevel="1">
      <c r="B361" s="1513" t="s">
        <v>2935</v>
      </c>
      <c r="C361" s="955" t="s">
        <v>2936</v>
      </c>
      <c r="D361" s="324" t="s">
        <v>317</v>
      </c>
      <c r="E361" s="1515" t="s">
        <v>3865</v>
      </c>
      <c r="F361" s="1517">
        <v>44785</v>
      </c>
      <c r="G361" s="10" t="s">
        <v>8</v>
      </c>
      <c r="H361" s="361" t="s">
        <v>1035</v>
      </c>
      <c r="I361" s="302">
        <v>5</v>
      </c>
      <c r="J361" s="302">
        <v>5</v>
      </c>
      <c r="K361" s="486">
        <v>0</v>
      </c>
      <c r="L361" s="290" t="s">
        <v>268</v>
      </c>
      <c r="M361" s="290" t="s">
        <v>268</v>
      </c>
      <c r="N361" s="290" t="s">
        <v>269</v>
      </c>
      <c r="O361" s="290" t="s">
        <v>268</v>
      </c>
      <c r="P361" s="290" t="s">
        <v>269</v>
      </c>
      <c r="Q361" s="290" t="s">
        <v>268</v>
      </c>
      <c r="R361" s="1544" t="s">
        <v>2937</v>
      </c>
      <c r="S361" s="14"/>
      <c r="T361" s="14">
        <f t="shared" si="72"/>
        <v>0</v>
      </c>
      <c r="U361" s="13"/>
      <c r="V361" s="123"/>
      <c r="W361" s="14"/>
      <c r="X361" s="14">
        <f t="shared" si="63"/>
        <v>0</v>
      </c>
      <c r="Z361" s="14"/>
      <c r="AA361" s="14">
        <f t="shared" si="73"/>
        <v>0</v>
      </c>
      <c r="AB361" s="14"/>
      <c r="AC361" s="14">
        <f t="shared" si="74"/>
        <v>0</v>
      </c>
      <c r="AD361" s="14"/>
      <c r="AE361" s="14"/>
      <c r="AF361" s="178">
        <v>0</v>
      </c>
      <c r="AG361" s="14">
        <f t="shared" si="75"/>
        <v>0</v>
      </c>
      <c r="AH361" s="14"/>
      <c r="AI361" s="14">
        <f t="shared" si="64"/>
        <v>0</v>
      </c>
      <c r="AJ361" s="14">
        <f t="shared" si="65"/>
        <v>0</v>
      </c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</row>
    <row r="362" spans="2:49" s="139" customFormat="1" ht="13.8" outlineLevel="1">
      <c r="B362" s="1514"/>
      <c r="C362" s="956"/>
      <c r="D362" s="324" t="s">
        <v>2938</v>
      </c>
      <c r="E362" s="1516"/>
      <c r="F362" s="1518"/>
      <c r="G362" s="10" t="s">
        <v>8</v>
      </c>
      <c r="H362" s="361" t="s">
        <v>1035</v>
      </c>
      <c r="I362" s="302">
        <v>5</v>
      </c>
      <c r="J362" s="302">
        <v>5</v>
      </c>
      <c r="K362" s="486">
        <v>0</v>
      </c>
      <c r="L362" s="290" t="s">
        <v>268</v>
      </c>
      <c r="M362" s="290" t="s">
        <v>268</v>
      </c>
      <c r="N362" s="290" t="s">
        <v>269</v>
      </c>
      <c r="O362" s="290" t="s">
        <v>268</v>
      </c>
      <c r="P362" s="290" t="s">
        <v>269</v>
      </c>
      <c r="Q362" s="290" t="s">
        <v>268</v>
      </c>
      <c r="R362" s="1544"/>
      <c r="S362" s="14"/>
      <c r="T362" s="14">
        <f t="shared" si="72"/>
        <v>0</v>
      </c>
      <c r="U362" s="13"/>
      <c r="V362" s="123"/>
      <c r="W362" s="14"/>
      <c r="X362" s="14">
        <f t="shared" si="63"/>
        <v>0</v>
      </c>
      <c r="Z362" s="14"/>
      <c r="AA362" s="14">
        <f t="shared" si="73"/>
        <v>0</v>
      </c>
      <c r="AB362" s="14"/>
      <c r="AC362" s="14">
        <f t="shared" si="74"/>
        <v>0</v>
      </c>
      <c r="AD362" s="14"/>
      <c r="AE362" s="14"/>
      <c r="AF362" s="178">
        <v>0</v>
      </c>
      <c r="AG362" s="14">
        <f t="shared" si="75"/>
        <v>0</v>
      </c>
      <c r="AH362" s="14"/>
      <c r="AI362" s="14">
        <f t="shared" si="64"/>
        <v>0</v>
      </c>
      <c r="AJ362" s="14">
        <f t="shared" si="65"/>
        <v>0</v>
      </c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</row>
    <row r="363" spans="2:49" s="139" customFormat="1" ht="13.8" outlineLevel="1">
      <c r="B363" s="1514"/>
      <c r="C363" s="956"/>
      <c r="D363" s="324" t="s">
        <v>2939</v>
      </c>
      <c r="E363" s="1516"/>
      <c r="F363" s="1518"/>
      <c r="G363" s="10" t="s">
        <v>8</v>
      </c>
      <c r="H363" s="361" t="s">
        <v>1035</v>
      </c>
      <c r="I363" s="302">
        <v>5</v>
      </c>
      <c r="J363" s="302">
        <v>5</v>
      </c>
      <c r="K363" s="486">
        <v>0</v>
      </c>
      <c r="L363" s="290" t="s">
        <v>268</v>
      </c>
      <c r="M363" s="290" t="s">
        <v>268</v>
      </c>
      <c r="N363" s="290" t="s">
        <v>269</v>
      </c>
      <c r="O363" s="290" t="s">
        <v>268</v>
      </c>
      <c r="P363" s="290" t="s">
        <v>269</v>
      </c>
      <c r="Q363" s="290" t="s">
        <v>268</v>
      </c>
      <c r="R363" s="1544"/>
      <c r="S363" s="14"/>
      <c r="T363" s="14">
        <f t="shared" si="72"/>
        <v>0</v>
      </c>
      <c r="U363" s="13"/>
      <c r="V363" s="123"/>
      <c r="W363" s="14"/>
      <c r="X363" s="14">
        <f t="shared" si="63"/>
        <v>0</v>
      </c>
      <c r="Z363" s="14"/>
      <c r="AA363" s="14">
        <f t="shared" si="73"/>
        <v>0</v>
      </c>
      <c r="AB363" s="14"/>
      <c r="AC363" s="14">
        <f t="shared" si="74"/>
        <v>0</v>
      </c>
      <c r="AD363" s="14"/>
      <c r="AE363" s="14"/>
      <c r="AF363" s="178">
        <v>0</v>
      </c>
      <c r="AG363" s="14">
        <f t="shared" ref="AG363:AG369" si="76">IFERROR(COUNTIF(AK363:AZ363,"S")*I363*AF363,0)</f>
        <v>0</v>
      </c>
      <c r="AH363" s="14"/>
      <c r="AI363" s="14">
        <f t="shared" si="64"/>
        <v>0</v>
      </c>
      <c r="AJ363" s="14">
        <f t="shared" si="65"/>
        <v>0</v>
      </c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</row>
    <row r="364" spans="2:49" s="139" customFormat="1" ht="13.8" outlineLevel="1">
      <c r="B364" s="1514"/>
      <c r="C364" s="956"/>
      <c r="D364" s="324" t="s">
        <v>2940</v>
      </c>
      <c r="E364" s="1516"/>
      <c r="F364" s="1518"/>
      <c r="G364" s="10" t="s">
        <v>8</v>
      </c>
      <c r="H364" s="361" t="s">
        <v>1035</v>
      </c>
      <c r="I364" s="302">
        <v>20</v>
      </c>
      <c r="J364" s="302">
        <v>20</v>
      </c>
      <c r="K364" s="485">
        <v>0</v>
      </c>
      <c r="L364" s="296" t="s">
        <v>268</v>
      </c>
      <c r="M364" s="296" t="s">
        <v>268</v>
      </c>
      <c r="N364" s="290" t="s">
        <v>269</v>
      </c>
      <c r="O364" s="290" t="s">
        <v>268</v>
      </c>
      <c r="P364" s="290" t="s">
        <v>269</v>
      </c>
      <c r="Q364" s="290" t="s">
        <v>268</v>
      </c>
      <c r="R364" s="1544"/>
      <c r="S364" s="14"/>
      <c r="T364" s="14">
        <f t="shared" si="72"/>
        <v>0</v>
      </c>
      <c r="U364" s="13"/>
      <c r="V364" s="123"/>
      <c r="W364" s="14"/>
      <c r="X364" s="14">
        <f t="shared" si="63"/>
        <v>0</v>
      </c>
      <c r="Z364" s="14"/>
      <c r="AA364" s="14">
        <f t="shared" si="73"/>
        <v>0</v>
      </c>
      <c r="AB364" s="14"/>
      <c r="AC364" s="14">
        <f t="shared" si="74"/>
        <v>0</v>
      </c>
      <c r="AD364" s="14"/>
      <c r="AE364" s="14"/>
      <c r="AF364" s="178">
        <v>0</v>
      </c>
      <c r="AG364" s="14">
        <f t="shared" si="76"/>
        <v>0</v>
      </c>
      <c r="AH364" s="14"/>
      <c r="AI364" s="14">
        <f t="shared" si="64"/>
        <v>0</v>
      </c>
      <c r="AJ364" s="14">
        <f t="shared" si="65"/>
        <v>0</v>
      </c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</row>
    <row r="365" spans="2:49" s="139" customFormat="1" ht="13.8" outlineLevel="1">
      <c r="B365" s="1514"/>
      <c r="C365" s="956"/>
      <c r="D365" s="324" t="s">
        <v>2941</v>
      </c>
      <c r="E365" s="1516"/>
      <c r="F365" s="1518"/>
      <c r="G365" s="10" t="s">
        <v>8</v>
      </c>
      <c r="H365" s="361" t="s">
        <v>1035</v>
      </c>
      <c r="I365" s="302">
        <v>30</v>
      </c>
      <c r="J365" s="302">
        <v>30</v>
      </c>
      <c r="K365" s="485">
        <v>0</v>
      </c>
      <c r="L365" s="296" t="s">
        <v>268</v>
      </c>
      <c r="M365" s="296" t="s">
        <v>268</v>
      </c>
      <c r="N365" s="290" t="s">
        <v>269</v>
      </c>
      <c r="O365" s="290" t="s">
        <v>268</v>
      </c>
      <c r="P365" s="290" t="s">
        <v>269</v>
      </c>
      <c r="Q365" s="290" t="s">
        <v>268</v>
      </c>
      <c r="R365" s="1544"/>
      <c r="S365" s="14"/>
      <c r="T365" s="14">
        <f t="shared" si="72"/>
        <v>0</v>
      </c>
      <c r="U365" s="13"/>
      <c r="V365" s="123"/>
      <c r="W365" s="14"/>
      <c r="X365" s="14">
        <f t="shared" si="63"/>
        <v>0</v>
      </c>
      <c r="Z365" s="14"/>
      <c r="AA365" s="14">
        <f t="shared" si="73"/>
        <v>0</v>
      </c>
      <c r="AB365" s="14"/>
      <c r="AC365" s="14">
        <f t="shared" si="74"/>
        <v>0</v>
      </c>
      <c r="AD365" s="14"/>
      <c r="AE365" s="14"/>
      <c r="AF365" s="178">
        <v>0</v>
      </c>
      <c r="AG365" s="14">
        <f t="shared" si="76"/>
        <v>0</v>
      </c>
      <c r="AH365" s="14"/>
      <c r="AI365" s="14">
        <f t="shared" si="64"/>
        <v>0</v>
      </c>
      <c r="AJ365" s="14">
        <f t="shared" si="65"/>
        <v>0</v>
      </c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</row>
    <row r="366" spans="2:49" s="139" customFormat="1" ht="13.05" customHeight="1" outlineLevel="1">
      <c r="B366" s="1514"/>
      <c r="C366" s="956"/>
      <c r="D366" s="324" t="s">
        <v>2942</v>
      </c>
      <c r="E366" s="1516"/>
      <c r="F366" s="1518"/>
      <c r="G366" s="10" t="s">
        <v>8</v>
      </c>
      <c r="H366" s="361" t="s">
        <v>1035</v>
      </c>
      <c r="I366" s="302">
        <v>5</v>
      </c>
      <c r="J366" s="302">
        <v>5</v>
      </c>
      <c r="K366" s="485">
        <v>0</v>
      </c>
      <c r="L366" s="290" t="s">
        <v>268</v>
      </c>
      <c r="M366" s="290" t="s">
        <v>268</v>
      </c>
      <c r="N366" s="290" t="s">
        <v>269</v>
      </c>
      <c r="O366" s="290" t="s">
        <v>268</v>
      </c>
      <c r="P366" s="290" t="s">
        <v>269</v>
      </c>
      <c r="Q366" s="290" t="s">
        <v>268</v>
      </c>
      <c r="R366" s="1544"/>
      <c r="S366" s="14"/>
      <c r="T366" s="14">
        <f t="shared" si="72"/>
        <v>0</v>
      </c>
      <c r="U366" s="13"/>
      <c r="V366" s="123"/>
      <c r="W366" s="14"/>
      <c r="X366" s="14">
        <f t="shared" si="63"/>
        <v>0</v>
      </c>
      <c r="Z366" s="14"/>
      <c r="AA366" s="14">
        <f t="shared" si="73"/>
        <v>0</v>
      </c>
      <c r="AB366" s="14"/>
      <c r="AC366" s="14">
        <f t="shared" si="74"/>
        <v>0</v>
      </c>
      <c r="AD366" s="14"/>
      <c r="AE366" s="14"/>
      <c r="AF366" s="178">
        <v>0</v>
      </c>
      <c r="AG366" s="14">
        <f t="shared" si="76"/>
        <v>0</v>
      </c>
      <c r="AH366" s="14"/>
      <c r="AI366" s="14">
        <f t="shared" si="64"/>
        <v>0</v>
      </c>
      <c r="AJ366" s="14">
        <f t="shared" si="65"/>
        <v>0</v>
      </c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</row>
    <row r="367" spans="2:49" s="139" customFormat="1" ht="27.6" outlineLevel="1">
      <c r="B367" s="1514"/>
      <c r="C367" s="956"/>
      <c r="D367" s="324" t="s">
        <v>2943</v>
      </c>
      <c r="E367" s="1516"/>
      <c r="F367" s="1518"/>
      <c r="G367" s="10" t="s">
        <v>8</v>
      </c>
      <c r="H367" s="361" t="s">
        <v>1035</v>
      </c>
      <c r="I367" s="302">
        <v>20</v>
      </c>
      <c r="J367" s="302">
        <v>20</v>
      </c>
      <c r="K367" s="485">
        <v>0</v>
      </c>
      <c r="L367" s="290" t="s">
        <v>268</v>
      </c>
      <c r="M367" s="290" t="s">
        <v>268</v>
      </c>
      <c r="N367" s="290" t="s">
        <v>269</v>
      </c>
      <c r="O367" s="290" t="s">
        <v>268</v>
      </c>
      <c r="P367" s="290" t="s">
        <v>269</v>
      </c>
      <c r="Q367" s="290" t="s">
        <v>268</v>
      </c>
      <c r="R367" s="1544"/>
      <c r="S367" s="14"/>
      <c r="T367" s="14">
        <f t="shared" si="72"/>
        <v>0</v>
      </c>
      <c r="U367" s="13"/>
      <c r="V367" s="123"/>
      <c r="W367" s="14"/>
      <c r="X367" s="14">
        <f t="shared" si="63"/>
        <v>0</v>
      </c>
      <c r="Z367" s="14"/>
      <c r="AA367" s="14">
        <f t="shared" si="73"/>
        <v>0</v>
      </c>
      <c r="AB367" s="14"/>
      <c r="AC367" s="14">
        <f t="shared" si="74"/>
        <v>0</v>
      </c>
      <c r="AD367" s="14"/>
      <c r="AE367" s="14"/>
      <c r="AF367" s="178">
        <v>0</v>
      </c>
      <c r="AG367" s="14">
        <f t="shared" si="76"/>
        <v>0</v>
      </c>
      <c r="AH367" s="14"/>
      <c r="AI367" s="14">
        <f t="shared" si="64"/>
        <v>0</v>
      </c>
      <c r="AJ367" s="14">
        <f t="shared" si="65"/>
        <v>0</v>
      </c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</row>
    <row r="368" spans="2:49" s="139" customFormat="1" ht="13.05" customHeight="1" outlineLevel="1">
      <c r="B368" s="1513" t="s">
        <v>2944</v>
      </c>
      <c r="C368" s="955" t="s">
        <v>2945</v>
      </c>
      <c r="D368" s="324" t="s">
        <v>317</v>
      </c>
      <c r="E368" s="1515" t="s">
        <v>3866</v>
      </c>
      <c r="F368" s="1517">
        <v>44785</v>
      </c>
      <c r="G368" s="10" t="s">
        <v>8</v>
      </c>
      <c r="H368" s="361" t="s">
        <v>1035</v>
      </c>
      <c r="I368" s="302">
        <v>5</v>
      </c>
      <c r="J368" s="302">
        <v>5</v>
      </c>
      <c r="K368" s="485">
        <v>0</v>
      </c>
      <c r="L368" s="290" t="s">
        <v>268</v>
      </c>
      <c r="M368" s="290" t="s">
        <v>268</v>
      </c>
      <c r="N368" s="290" t="s">
        <v>269</v>
      </c>
      <c r="O368" s="290" t="s">
        <v>268</v>
      </c>
      <c r="P368" s="290" t="s">
        <v>269</v>
      </c>
      <c r="Q368" s="290" t="s">
        <v>268</v>
      </c>
      <c r="R368" s="1544" t="s">
        <v>2946</v>
      </c>
      <c r="S368" s="14"/>
      <c r="T368" s="14">
        <f t="shared" si="72"/>
        <v>0</v>
      </c>
      <c r="U368" s="13"/>
      <c r="V368" s="123"/>
      <c r="W368" s="14"/>
      <c r="X368" s="14">
        <f t="shared" si="63"/>
        <v>0</v>
      </c>
      <c r="Z368" s="14"/>
      <c r="AA368" s="14">
        <f t="shared" si="73"/>
        <v>0</v>
      </c>
      <c r="AB368" s="14"/>
      <c r="AC368" s="14">
        <f t="shared" si="74"/>
        <v>0</v>
      </c>
      <c r="AD368" s="14"/>
      <c r="AE368" s="14"/>
      <c r="AF368" s="178">
        <v>0</v>
      </c>
      <c r="AG368" s="14">
        <f t="shared" si="76"/>
        <v>0</v>
      </c>
      <c r="AH368" s="14"/>
      <c r="AI368" s="14">
        <f t="shared" si="64"/>
        <v>0</v>
      </c>
      <c r="AJ368" s="14">
        <f>X368-AA368-AC368-AG368</f>
        <v>0</v>
      </c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</row>
    <row r="369" spans="2:49" s="139" customFormat="1" ht="13.8" outlineLevel="1">
      <c r="B369" s="1514"/>
      <c r="C369" s="956"/>
      <c r="D369" s="324" t="s">
        <v>2938</v>
      </c>
      <c r="E369" s="1516"/>
      <c r="F369" s="1518"/>
      <c r="G369" s="10" t="s">
        <v>8</v>
      </c>
      <c r="H369" s="361" t="s">
        <v>1035</v>
      </c>
      <c r="I369" s="302">
        <v>5</v>
      </c>
      <c r="J369" s="302">
        <v>5</v>
      </c>
      <c r="K369" s="485">
        <v>0</v>
      </c>
      <c r="L369" s="290" t="s">
        <v>268</v>
      </c>
      <c r="M369" s="290" t="s">
        <v>268</v>
      </c>
      <c r="N369" s="290" t="s">
        <v>269</v>
      </c>
      <c r="O369" s="290" t="s">
        <v>268</v>
      </c>
      <c r="P369" s="290" t="s">
        <v>269</v>
      </c>
      <c r="Q369" s="290" t="s">
        <v>268</v>
      </c>
      <c r="R369" s="1544"/>
      <c r="S369" s="14"/>
      <c r="T369" s="14">
        <f t="shared" si="72"/>
        <v>0</v>
      </c>
      <c r="U369" s="13"/>
      <c r="V369" s="123"/>
      <c r="W369" s="14"/>
      <c r="X369" s="14">
        <f t="shared" si="63"/>
        <v>0</v>
      </c>
      <c r="Z369" s="14"/>
      <c r="AA369" s="14">
        <f t="shared" si="73"/>
        <v>0</v>
      </c>
      <c r="AB369" s="14"/>
      <c r="AC369" s="14">
        <f t="shared" si="74"/>
        <v>0</v>
      </c>
      <c r="AD369" s="14"/>
      <c r="AE369" s="14"/>
      <c r="AF369" s="178">
        <v>0</v>
      </c>
      <c r="AG369" s="14">
        <f t="shared" si="76"/>
        <v>0</v>
      </c>
      <c r="AH369" s="14"/>
      <c r="AI369" s="14">
        <f t="shared" si="64"/>
        <v>0</v>
      </c>
      <c r="AJ369" s="14">
        <f>X369-AA369-AC369-AG369</f>
        <v>0</v>
      </c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</row>
    <row r="370" spans="2:49" s="139" customFormat="1" ht="23.55" customHeight="1" outlineLevel="1">
      <c r="B370" s="1514"/>
      <c r="C370" s="956"/>
      <c r="D370" s="324" t="s">
        <v>2939</v>
      </c>
      <c r="E370" s="1516"/>
      <c r="F370" s="1518"/>
      <c r="G370" s="10" t="s">
        <v>8</v>
      </c>
      <c r="H370" s="361" t="s">
        <v>1035</v>
      </c>
      <c r="I370" s="302">
        <v>5</v>
      </c>
      <c r="J370" s="302">
        <v>5</v>
      </c>
      <c r="K370" s="485">
        <v>0</v>
      </c>
      <c r="L370" s="290" t="s">
        <v>268</v>
      </c>
      <c r="M370" s="290" t="s">
        <v>268</v>
      </c>
      <c r="N370" s="290" t="s">
        <v>269</v>
      </c>
      <c r="O370" s="290" t="s">
        <v>268</v>
      </c>
      <c r="P370" s="290" t="s">
        <v>269</v>
      </c>
      <c r="Q370" s="290" t="s">
        <v>268</v>
      </c>
      <c r="R370" s="1544"/>
      <c r="S370" s="14"/>
      <c r="T370" s="14">
        <f t="shared" si="72"/>
        <v>0</v>
      </c>
      <c r="U370" s="13"/>
      <c r="V370" s="123"/>
      <c r="W370" s="14"/>
      <c r="X370" s="14">
        <f t="shared" si="63"/>
        <v>0</v>
      </c>
      <c r="Z370" s="14"/>
      <c r="AA370" s="14">
        <f t="shared" si="73"/>
        <v>0</v>
      </c>
      <c r="AB370" s="14"/>
      <c r="AC370" s="14">
        <f t="shared" si="74"/>
        <v>0</v>
      </c>
      <c r="AD370" s="14"/>
      <c r="AE370" s="14"/>
      <c r="AF370" s="178">
        <v>0</v>
      </c>
      <c r="AG370" s="14">
        <f>IFERROR(COUNTIF(AK370:AZ370, "S")*I370*AF370,0)</f>
        <v>0</v>
      </c>
      <c r="AH370" s="14"/>
      <c r="AI370" s="14">
        <f t="shared" si="64"/>
        <v>0</v>
      </c>
      <c r="AJ370" s="14">
        <f t="shared" ref="AJ370:AJ398" si="77">X370-AA370-AC370-AG370</f>
        <v>0</v>
      </c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</row>
    <row r="371" spans="2:49" s="139" customFormat="1" ht="34.5" customHeight="1" outlineLevel="1">
      <c r="B371" s="1514"/>
      <c r="C371" s="956"/>
      <c r="D371" s="325" t="s">
        <v>2940</v>
      </c>
      <c r="E371" s="1516"/>
      <c r="F371" s="1518"/>
      <c r="G371" s="10" t="s">
        <v>8</v>
      </c>
      <c r="H371" s="361" t="s">
        <v>1035</v>
      </c>
      <c r="I371" s="302">
        <v>20</v>
      </c>
      <c r="J371" s="302">
        <v>20</v>
      </c>
      <c r="K371" s="485">
        <v>0</v>
      </c>
      <c r="L371" s="296" t="s">
        <v>268</v>
      </c>
      <c r="M371" s="296" t="s">
        <v>268</v>
      </c>
      <c r="N371" s="290" t="s">
        <v>269</v>
      </c>
      <c r="O371" s="290" t="s">
        <v>268</v>
      </c>
      <c r="P371" s="290" t="s">
        <v>269</v>
      </c>
      <c r="Q371" s="290" t="s">
        <v>268</v>
      </c>
      <c r="R371" s="1544"/>
      <c r="S371" s="14"/>
      <c r="T371" s="14">
        <f t="shared" si="72"/>
        <v>0</v>
      </c>
      <c r="U371" s="13"/>
      <c r="V371" s="123"/>
      <c r="W371" s="14"/>
      <c r="X371" s="14">
        <f t="shared" si="63"/>
        <v>0</v>
      </c>
      <c r="Z371" s="14"/>
      <c r="AA371" s="14">
        <f t="shared" si="73"/>
        <v>0</v>
      </c>
      <c r="AB371" s="14"/>
      <c r="AC371" s="14">
        <f t="shared" si="74"/>
        <v>0</v>
      </c>
      <c r="AD371" s="14"/>
      <c r="AE371" s="14"/>
      <c r="AF371" s="178">
        <v>0</v>
      </c>
      <c r="AG371" s="14">
        <f>IFERROR(COUNTIF(AK371:AZ371, "S")*I371*AF371,0)</f>
        <v>0</v>
      </c>
      <c r="AH371" s="14"/>
      <c r="AI371" s="14">
        <f t="shared" si="64"/>
        <v>0</v>
      </c>
      <c r="AJ371" s="14">
        <f t="shared" si="77"/>
        <v>0</v>
      </c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</row>
    <row r="372" spans="2:49" s="139" customFormat="1" ht="34.5" customHeight="1" outlineLevel="1">
      <c r="B372" s="1514"/>
      <c r="C372" s="956"/>
      <c r="D372" s="324" t="s">
        <v>2943</v>
      </c>
      <c r="E372" s="1516"/>
      <c r="F372" s="1518"/>
      <c r="G372" s="10" t="s">
        <v>8</v>
      </c>
      <c r="H372" s="361" t="s">
        <v>1035</v>
      </c>
      <c r="I372" s="302">
        <v>20</v>
      </c>
      <c r="J372" s="302">
        <v>20</v>
      </c>
      <c r="K372" s="486">
        <v>0</v>
      </c>
      <c r="L372" s="296" t="s">
        <v>268</v>
      </c>
      <c r="M372" s="296" t="s">
        <v>268</v>
      </c>
      <c r="N372" s="290" t="s">
        <v>269</v>
      </c>
      <c r="O372" s="290" t="s">
        <v>268</v>
      </c>
      <c r="P372" s="290" t="s">
        <v>269</v>
      </c>
      <c r="Q372" s="290" t="s">
        <v>268</v>
      </c>
      <c r="R372" s="1544"/>
      <c r="S372" s="14"/>
      <c r="T372" s="14">
        <f t="shared" si="72"/>
        <v>0</v>
      </c>
      <c r="U372" s="13"/>
      <c r="V372" s="123"/>
      <c r="W372" s="14"/>
      <c r="X372" s="14">
        <f t="shared" si="63"/>
        <v>0</v>
      </c>
      <c r="Z372" s="14"/>
      <c r="AA372" s="14">
        <f t="shared" si="73"/>
        <v>0</v>
      </c>
      <c r="AB372" s="14"/>
      <c r="AC372" s="14">
        <f t="shared" si="74"/>
        <v>0</v>
      </c>
      <c r="AD372" s="14"/>
      <c r="AE372" s="14"/>
      <c r="AF372" s="178">
        <v>0</v>
      </c>
      <c r="AG372" s="14">
        <f>IFERROR(COUNTIF(AK372:AZ372, "S")*I372*AF372,0)</f>
        <v>0</v>
      </c>
      <c r="AH372" s="14"/>
      <c r="AI372" s="14">
        <f t="shared" si="64"/>
        <v>0</v>
      </c>
      <c r="AJ372" s="14">
        <f t="shared" si="77"/>
        <v>0</v>
      </c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</row>
    <row r="373" spans="2:49" s="139" customFormat="1" ht="13.8" outlineLevel="1">
      <c r="B373" s="1513" t="s">
        <v>2947</v>
      </c>
      <c r="C373" s="955" t="s">
        <v>2948</v>
      </c>
      <c r="D373" s="324" t="s">
        <v>317</v>
      </c>
      <c r="E373" s="1515" t="s">
        <v>3866</v>
      </c>
      <c r="F373" s="1517">
        <v>44785</v>
      </c>
      <c r="G373" s="10" t="s">
        <v>8</v>
      </c>
      <c r="H373" s="361" t="s">
        <v>1035</v>
      </c>
      <c r="I373" s="302">
        <v>5</v>
      </c>
      <c r="J373" s="302">
        <v>5</v>
      </c>
      <c r="K373" s="486">
        <v>0</v>
      </c>
      <c r="L373" s="290" t="s">
        <v>268</v>
      </c>
      <c r="M373" s="290" t="s">
        <v>268</v>
      </c>
      <c r="N373" s="290" t="s">
        <v>269</v>
      </c>
      <c r="O373" s="290" t="s">
        <v>268</v>
      </c>
      <c r="P373" s="290" t="s">
        <v>269</v>
      </c>
      <c r="Q373" s="290" t="s">
        <v>268</v>
      </c>
      <c r="R373" s="1544" t="s">
        <v>2946</v>
      </c>
      <c r="S373" s="14"/>
      <c r="T373" s="14">
        <f t="shared" si="72"/>
        <v>0</v>
      </c>
      <c r="U373" s="13"/>
      <c r="V373" s="123"/>
      <c r="W373" s="14"/>
      <c r="X373" s="14">
        <f t="shared" si="63"/>
        <v>0</v>
      </c>
      <c r="Z373" s="14"/>
      <c r="AA373" s="14">
        <f t="shared" si="73"/>
        <v>0</v>
      </c>
      <c r="AB373" s="14"/>
      <c r="AC373" s="14">
        <f t="shared" si="74"/>
        <v>0</v>
      </c>
      <c r="AD373" s="14"/>
      <c r="AE373" s="14"/>
      <c r="AF373" s="178">
        <v>0</v>
      </c>
      <c r="AG373" s="14">
        <f>IFERROR(COUNTIF(AK373:AZ373, "S")*I373*AF373,0)</f>
        <v>0</v>
      </c>
      <c r="AH373" s="14"/>
      <c r="AI373" s="14">
        <f t="shared" si="64"/>
        <v>0</v>
      </c>
      <c r="AJ373" s="14">
        <f t="shared" si="77"/>
        <v>0</v>
      </c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</row>
    <row r="374" spans="2:49" s="139" customFormat="1" ht="13.8" outlineLevel="1">
      <c r="B374" s="1514"/>
      <c r="C374" s="956"/>
      <c r="D374" s="324" t="s">
        <v>2938</v>
      </c>
      <c r="E374" s="1516"/>
      <c r="F374" s="1518"/>
      <c r="G374" s="10" t="s">
        <v>8</v>
      </c>
      <c r="H374" s="361" t="s">
        <v>1035</v>
      </c>
      <c r="I374" s="302">
        <v>5</v>
      </c>
      <c r="J374" s="302">
        <v>5</v>
      </c>
      <c r="K374" s="486">
        <v>0</v>
      </c>
      <c r="L374" s="290" t="s">
        <v>268</v>
      </c>
      <c r="M374" s="290" t="s">
        <v>268</v>
      </c>
      <c r="N374" s="290" t="s">
        <v>269</v>
      </c>
      <c r="O374" s="290" t="s">
        <v>268</v>
      </c>
      <c r="P374" s="290" t="s">
        <v>269</v>
      </c>
      <c r="Q374" s="290" t="s">
        <v>268</v>
      </c>
      <c r="R374" s="1544"/>
      <c r="S374" s="14"/>
      <c r="T374" s="14">
        <f t="shared" si="72"/>
        <v>0</v>
      </c>
      <c r="U374" s="13"/>
      <c r="V374" s="123"/>
      <c r="W374" s="14"/>
      <c r="X374" s="14">
        <f t="shared" si="63"/>
        <v>0</v>
      </c>
      <c r="Z374" s="14"/>
      <c r="AA374" s="14">
        <f t="shared" si="73"/>
        <v>0</v>
      </c>
      <c r="AB374" s="14"/>
      <c r="AC374" s="14">
        <f t="shared" si="74"/>
        <v>0</v>
      </c>
      <c r="AD374" s="14"/>
      <c r="AE374" s="14"/>
      <c r="AF374" s="178">
        <v>0</v>
      </c>
      <c r="AG374" s="14">
        <f t="shared" ref="AG374:AG384" si="78">IFERROR(COUNTIF(AK374:AZ374,"S")*I374*AF374,0)</f>
        <v>0</v>
      </c>
      <c r="AH374" s="14"/>
      <c r="AI374" s="14">
        <f t="shared" si="64"/>
        <v>0</v>
      </c>
      <c r="AJ374" s="14">
        <f t="shared" si="77"/>
        <v>0</v>
      </c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</row>
    <row r="375" spans="2:49" s="139" customFormat="1" ht="13.8" outlineLevel="1">
      <c r="B375" s="1514"/>
      <c r="C375" s="956"/>
      <c r="D375" s="324" t="s">
        <v>2939</v>
      </c>
      <c r="E375" s="1516"/>
      <c r="F375" s="1518"/>
      <c r="G375" s="10" t="s">
        <v>8</v>
      </c>
      <c r="H375" s="361" t="s">
        <v>1035</v>
      </c>
      <c r="I375" s="302">
        <v>5</v>
      </c>
      <c r="J375" s="302">
        <v>5</v>
      </c>
      <c r="K375" s="485">
        <v>0</v>
      </c>
      <c r="L375" s="290" t="s">
        <v>268</v>
      </c>
      <c r="M375" s="290" t="s">
        <v>268</v>
      </c>
      <c r="N375" s="290" t="s">
        <v>269</v>
      </c>
      <c r="O375" s="290" t="s">
        <v>268</v>
      </c>
      <c r="P375" s="290" t="s">
        <v>269</v>
      </c>
      <c r="Q375" s="290" t="s">
        <v>268</v>
      </c>
      <c r="R375" s="1544"/>
      <c r="S375" s="14"/>
      <c r="T375" s="14">
        <f t="shared" si="72"/>
        <v>0</v>
      </c>
      <c r="U375" s="13"/>
      <c r="V375" s="123"/>
      <c r="W375" s="14"/>
      <c r="X375" s="14">
        <f t="shared" si="63"/>
        <v>0</v>
      </c>
      <c r="Z375" s="14"/>
      <c r="AA375" s="14">
        <f t="shared" si="73"/>
        <v>0</v>
      </c>
      <c r="AB375" s="14"/>
      <c r="AC375" s="14">
        <f t="shared" si="74"/>
        <v>0</v>
      </c>
      <c r="AD375" s="14"/>
      <c r="AE375" s="14"/>
      <c r="AF375" s="178">
        <v>0</v>
      </c>
      <c r="AG375" s="14">
        <f t="shared" si="78"/>
        <v>0</v>
      </c>
      <c r="AH375" s="14"/>
      <c r="AI375" s="14">
        <f t="shared" si="64"/>
        <v>0</v>
      </c>
      <c r="AJ375" s="14">
        <f t="shared" si="77"/>
        <v>0</v>
      </c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</row>
    <row r="376" spans="2:49" s="139" customFormat="1" ht="13.8" outlineLevel="1">
      <c r="B376" s="1514"/>
      <c r="C376" s="956"/>
      <c r="D376" s="325" t="s">
        <v>2949</v>
      </c>
      <c r="E376" s="1516"/>
      <c r="F376" s="1518"/>
      <c r="G376" s="10" t="s">
        <v>8</v>
      </c>
      <c r="H376" s="361" t="s">
        <v>1035</v>
      </c>
      <c r="I376" s="302">
        <v>5</v>
      </c>
      <c r="J376" s="302">
        <v>5</v>
      </c>
      <c r="K376" s="485">
        <v>0</v>
      </c>
      <c r="L376" s="290" t="s">
        <v>268</v>
      </c>
      <c r="M376" s="290" t="s">
        <v>268</v>
      </c>
      <c r="N376" s="290" t="s">
        <v>269</v>
      </c>
      <c r="O376" s="290" t="s">
        <v>268</v>
      </c>
      <c r="P376" s="290" t="s">
        <v>269</v>
      </c>
      <c r="Q376" s="290" t="s">
        <v>268</v>
      </c>
      <c r="R376" s="1544"/>
      <c r="S376" s="14"/>
      <c r="T376" s="14">
        <f t="shared" si="72"/>
        <v>0</v>
      </c>
      <c r="U376" s="13"/>
      <c r="V376" s="123"/>
      <c r="W376" s="14"/>
      <c r="X376" s="14">
        <f t="shared" si="63"/>
        <v>0</v>
      </c>
      <c r="Z376" s="14"/>
      <c r="AA376" s="14">
        <f t="shared" si="73"/>
        <v>0</v>
      </c>
      <c r="AB376" s="14"/>
      <c r="AC376" s="14">
        <f t="shared" si="74"/>
        <v>0</v>
      </c>
      <c r="AD376" s="14"/>
      <c r="AE376" s="14"/>
      <c r="AF376" s="178">
        <v>0</v>
      </c>
      <c r="AG376" s="14">
        <f t="shared" si="78"/>
        <v>0</v>
      </c>
      <c r="AH376" s="14"/>
      <c r="AI376" s="14">
        <f t="shared" si="64"/>
        <v>0</v>
      </c>
      <c r="AJ376" s="14">
        <f t="shared" si="77"/>
        <v>0</v>
      </c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</row>
    <row r="377" spans="2:49" s="139" customFormat="1" ht="13.8" outlineLevel="1">
      <c r="B377" s="1514"/>
      <c r="C377" s="956"/>
      <c r="D377" s="325" t="s">
        <v>2950</v>
      </c>
      <c r="E377" s="1516"/>
      <c r="F377" s="1518"/>
      <c r="G377" s="10" t="s">
        <v>8</v>
      </c>
      <c r="H377" s="361" t="s">
        <v>1035</v>
      </c>
      <c r="I377" s="302">
        <v>20</v>
      </c>
      <c r="J377" s="302">
        <v>20</v>
      </c>
      <c r="K377" s="485">
        <v>0</v>
      </c>
      <c r="L377" s="290" t="s">
        <v>268</v>
      </c>
      <c r="M377" s="290" t="s">
        <v>268</v>
      </c>
      <c r="N377" s="290" t="s">
        <v>269</v>
      </c>
      <c r="O377" s="290" t="s">
        <v>268</v>
      </c>
      <c r="P377" s="290" t="s">
        <v>269</v>
      </c>
      <c r="Q377" s="290" t="s">
        <v>268</v>
      </c>
      <c r="R377" s="1544"/>
      <c r="S377" s="14"/>
      <c r="T377" s="14">
        <f t="shared" si="72"/>
        <v>0</v>
      </c>
      <c r="U377" s="13"/>
      <c r="V377" s="123"/>
      <c r="W377" s="14"/>
      <c r="X377" s="14">
        <f t="shared" si="63"/>
        <v>0</v>
      </c>
      <c r="Z377" s="14"/>
      <c r="AA377" s="14">
        <f t="shared" si="73"/>
        <v>0</v>
      </c>
      <c r="AB377" s="14"/>
      <c r="AC377" s="14">
        <f t="shared" si="74"/>
        <v>0</v>
      </c>
      <c r="AD377" s="14"/>
      <c r="AE377" s="14"/>
      <c r="AF377" s="178">
        <v>0</v>
      </c>
      <c r="AG377" s="14">
        <f t="shared" si="78"/>
        <v>0</v>
      </c>
      <c r="AH377" s="14"/>
      <c r="AI377" s="14">
        <f t="shared" si="64"/>
        <v>0</v>
      </c>
      <c r="AJ377" s="14">
        <f t="shared" si="77"/>
        <v>0</v>
      </c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</row>
    <row r="378" spans="2:49" s="139" customFormat="1" ht="13.8" outlineLevel="1">
      <c r="B378" s="1514"/>
      <c r="C378" s="956"/>
      <c r="D378" s="325" t="s">
        <v>2951</v>
      </c>
      <c r="E378" s="1516"/>
      <c r="F378" s="1518"/>
      <c r="G378" s="10" t="s">
        <v>8</v>
      </c>
      <c r="H378" s="361" t="s">
        <v>1035</v>
      </c>
      <c r="I378" s="302">
        <v>30</v>
      </c>
      <c r="J378" s="302">
        <v>30</v>
      </c>
      <c r="K378" s="485">
        <v>0</v>
      </c>
      <c r="L378" s="296" t="s">
        <v>268</v>
      </c>
      <c r="M378" s="296" t="s">
        <v>268</v>
      </c>
      <c r="N378" s="290" t="s">
        <v>269</v>
      </c>
      <c r="O378" s="290" t="s">
        <v>268</v>
      </c>
      <c r="P378" s="290" t="s">
        <v>269</v>
      </c>
      <c r="Q378" s="290" t="s">
        <v>268</v>
      </c>
      <c r="R378" s="1544"/>
      <c r="S378" s="14"/>
      <c r="T378" s="14">
        <f t="shared" si="72"/>
        <v>0</v>
      </c>
      <c r="U378" s="13"/>
      <c r="V378" s="123"/>
      <c r="W378" s="14"/>
      <c r="X378" s="14">
        <f t="shared" si="63"/>
        <v>0</v>
      </c>
      <c r="Z378" s="14"/>
      <c r="AA378" s="14">
        <f t="shared" si="73"/>
        <v>0</v>
      </c>
      <c r="AB378" s="14"/>
      <c r="AC378" s="14">
        <f t="shared" si="74"/>
        <v>0</v>
      </c>
      <c r="AD378" s="14"/>
      <c r="AE378" s="14"/>
      <c r="AF378" s="178">
        <v>0</v>
      </c>
      <c r="AG378" s="14">
        <f t="shared" si="78"/>
        <v>0</v>
      </c>
      <c r="AH378" s="14"/>
      <c r="AI378" s="14">
        <f t="shared" si="64"/>
        <v>0</v>
      </c>
      <c r="AJ378" s="14">
        <f t="shared" si="77"/>
        <v>0</v>
      </c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</row>
    <row r="379" spans="2:49" s="139" customFormat="1" ht="13.8" outlineLevel="1">
      <c r="B379" s="1514"/>
      <c r="C379" s="956"/>
      <c r="D379" s="324" t="s">
        <v>2952</v>
      </c>
      <c r="E379" s="1516"/>
      <c r="F379" s="1518"/>
      <c r="G379" s="10" t="s">
        <v>8</v>
      </c>
      <c r="H379" s="361" t="s">
        <v>1035</v>
      </c>
      <c r="I379" s="302">
        <v>5</v>
      </c>
      <c r="J379" s="302">
        <v>5</v>
      </c>
      <c r="K379" s="485">
        <v>0</v>
      </c>
      <c r="L379" s="296" t="s">
        <v>268</v>
      </c>
      <c r="M379" s="296" t="s">
        <v>268</v>
      </c>
      <c r="N379" s="290" t="s">
        <v>269</v>
      </c>
      <c r="O379" s="290" t="s">
        <v>268</v>
      </c>
      <c r="P379" s="290" t="s">
        <v>269</v>
      </c>
      <c r="Q379" s="290" t="s">
        <v>268</v>
      </c>
      <c r="R379" s="1544"/>
      <c r="S379" s="14"/>
      <c r="T379" s="14">
        <f t="shared" si="72"/>
        <v>0</v>
      </c>
      <c r="U379" s="13"/>
      <c r="V379" s="123"/>
      <c r="W379" s="14"/>
      <c r="X379" s="14">
        <f t="shared" si="63"/>
        <v>0</v>
      </c>
      <c r="Z379" s="14"/>
      <c r="AA379" s="14">
        <f t="shared" si="73"/>
        <v>0</v>
      </c>
      <c r="AB379" s="14"/>
      <c r="AC379" s="14">
        <f t="shared" si="74"/>
        <v>0</v>
      </c>
      <c r="AD379" s="14"/>
      <c r="AE379" s="14"/>
      <c r="AF379" s="178">
        <v>0</v>
      </c>
      <c r="AG379" s="14">
        <f t="shared" si="78"/>
        <v>0</v>
      </c>
      <c r="AH379" s="14"/>
      <c r="AI379" s="14">
        <f t="shared" si="64"/>
        <v>0</v>
      </c>
      <c r="AJ379" s="14">
        <f t="shared" si="77"/>
        <v>0</v>
      </c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</row>
    <row r="380" spans="2:49" s="139" customFormat="1" ht="27.6" outlineLevel="1">
      <c r="B380" s="1523"/>
      <c r="C380" s="975"/>
      <c r="D380" s="324" t="s">
        <v>2953</v>
      </c>
      <c r="E380" s="1524"/>
      <c r="F380" s="1525"/>
      <c r="G380" s="10" t="s">
        <v>8</v>
      </c>
      <c r="H380" s="361" t="s">
        <v>1035</v>
      </c>
      <c r="I380" s="302">
        <v>20</v>
      </c>
      <c r="J380" s="302">
        <v>20</v>
      </c>
      <c r="K380" s="485">
        <v>0</v>
      </c>
      <c r="L380" s="290" t="s">
        <v>268</v>
      </c>
      <c r="M380" s="290" t="s">
        <v>268</v>
      </c>
      <c r="N380" s="290" t="s">
        <v>269</v>
      </c>
      <c r="O380" s="290" t="s">
        <v>268</v>
      </c>
      <c r="P380" s="290" t="s">
        <v>269</v>
      </c>
      <c r="Q380" s="290" t="s">
        <v>268</v>
      </c>
      <c r="R380" s="1544"/>
      <c r="S380" s="14"/>
      <c r="T380" s="14">
        <f t="shared" si="72"/>
        <v>0</v>
      </c>
      <c r="U380" s="13"/>
      <c r="V380" s="123"/>
      <c r="W380" s="14"/>
      <c r="X380" s="14">
        <f t="shared" si="63"/>
        <v>0</v>
      </c>
      <c r="Z380" s="14"/>
      <c r="AA380" s="14">
        <f t="shared" si="73"/>
        <v>0</v>
      </c>
      <c r="AB380" s="14"/>
      <c r="AC380" s="14">
        <f t="shared" si="74"/>
        <v>0</v>
      </c>
      <c r="AD380" s="14"/>
      <c r="AE380" s="14"/>
      <c r="AF380" s="178">
        <v>0</v>
      </c>
      <c r="AG380" s="14">
        <f t="shared" si="78"/>
        <v>0</v>
      </c>
      <c r="AH380" s="14"/>
      <c r="AI380" s="14">
        <f t="shared" si="64"/>
        <v>0</v>
      </c>
      <c r="AJ380" s="14">
        <f t="shared" si="77"/>
        <v>0</v>
      </c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</row>
    <row r="381" spans="2:49" s="139" customFormat="1" ht="13.8" outlineLevel="1">
      <c r="B381" s="1513" t="s">
        <v>2954</v>
      </c>
      <c r="C381" s="955" t="s">
        <v>2955</v>
      </c>
      <c r="D381" s="324" t="s">
        <v>317</v>
      </c>
      <c r="E381" s="1515" t="s">
        <v>2956</v>
      </c>
      <c r="F381" s="1517">
        <v>44565</v>
      </c>
      <c r="G381" s="10" t="s">
        <v>8</v>
      </c>
      <c r="H381" s="361" t="s">
        <v>1035</v>
      </c>
      <c r="I381" s="302">
        <v>5</v>
      </c>
      <c r="J381" s="302">
        <v>5</v>
      </c>
      <c r="K381" s="485">
        <v>0</v>
      </c>
      <c r="L381" s="290" t="s">
        <v>268</v>
      </c>
      <c r="M381" s="290" t="s">
        <v>268</v>
      </c>
      <c r="N381" s="290" t="s">
        <v>269</v>
      </c>
      <c r="O381" s="290" t="s">
        <v>268</v>
      </c>
      <c r="P381" s="290" t="s">
        <v>269</v>
      </c>
      <c r="Q381" s="290" t="s">
        <v>268</v>
      </c>
      <c r="R381" s="1544" t="s">
        <v>2937</v>
      </c>
      <c r="S381" s="14"/>
      <c r="T381" s="14">
        <f t="shared" si="72"/>
        <v>0</v>
      </c>
      <c r="U381" s="13"/>
      <c r="V381" s="123"/>
      <c r="W381" s="14"/>
      <c r="X381" s="14">
        <f t="shared" si="63"/>
        <v>0</v>
      </c>
      <c r="Z381" s="14"/>
      <c r="AA381" s="14">
        <f t="shared" si="73"/>
        <v>0</v>
      </c>
      <c r="AB381" s="14"/>
      <c r="AC381" s="14">
        <f t="shared" si="74"/>
        <v>0</v>
      </c>
      <c r="AD381" s="14"/>
      <c r="AE381" s="14"/>
      <c r="AF381" s="178">
        <v>0</v>
      </c>
      <c r="AG381" s="14">
        <f t="shared" si="78"/>
        <v>0</v>
      </c>
      <c r="AH381" s="14"/>
      <c r="AI381" s="14">
        <f t="shared" si="64"/>
        <v>0</v>
      </c>
      <c r="AJ381" s="14">
        <f t="shared" si="77"/>
        <v>0</v>
      </c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</row>
    <row r="382" spans="2:49" s="139" customFormat="1" ht="13.8" outlineLevel="1">
      <c r="B382" s="1514"/>
      <c r="C382" s="956"/>
      <c r="D382" s="324" t="s">
        <v>2957</v>
      </c>
      <c r="E382" s="1516"/>
      <c r="F382" s="1518"/>
      <c r="G382" s="10" t="s">
        <v>8</v>
      </c>
      <c r="H382" s="361" t="s">
        <v>1035</v>
      </c>
      <c r="I382" s="302">
        <v>10</v>
      </c>
      <c r="J382" s="302">
        <v>10</v>
      </c>
      <c r="K382" s="485">
        <v>0</v>
      </c>
      <c r="L382" s="290" t="s">
        <v>268</v>
      </c>
      <c r="M382" s="290" t="s">
        <v>268</v>
      </c>
      <c r="N382" s="290" t="s">
        <v>269</v>
      </c>
      <c r="O382" s="290" t="s">
        <v>268</v>
      </c>
      <c r="P382" s="290" t="s">
        <v>269</v>
      </c>
      <c r="Q382" s="290" t="s">
        <v>268</v>
      </c>
      <c r="R382" s="1544"/>
      <c r="S382" s="14"/>
      <c r="T382" s="14">
        <f t="shared" si="72"/>
        <v>0</v>
      </c>
      <c r="U382" s="13"/>
      <c r="V382" s="123"/>
      <c r="W382" s="14"/>
      <c r="X382" s="14">
        <f t="shared" si="63"/>
        <v>0</v>
      </c>
      <c r="Z382" s="14"/>
      <c r="AA382" s="14">
        <f t="shared" si="73"/>
        <v>0</v>
      </c>
      <c r="AB382" s="14"/>
      <c r="AC382" s="14">
        <f t="shared" si="74"/>
        <v>0</v>
      </c>
      <c r="AD382" s="14"/>
      <c r="AE382" s="14"/>
      <c r="AF382" s="178">
        <v>0</v>
      </c>
      <c r="AG382" s="14">
        <f t="shared" si="78"/>
        <v>0</v>
      </c>
      <c r="AH382" s="14"/>
      <c r="AI382" s="14">
        <f t="shared" si="64"/>
        <v>0</v>
      </c>
      <c r="AJ382" s="14">
        <f t="shared" si="77"/>
        <v>0</v>
      </c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</row>
    <row r="383" spans="2:49" s="139" customFormat="1" ht="13.8" outlineLevel="1">
      <c r="B383" s="1514"/>
      <c r="C383" s="956"/>
      <c r="D383" s="324" t="s">
        <v>2958</v>
      </c>
      <c r="E383" s="1516"/>
      <c r="F383" s="1518"/>
      <c r="G383" s="10" t="s">
        <v>8</v>
      </c>
      <c r="H383" s="361" t="s">
        <v>1035</v>
      </c>
      <c r="I383" s="302">
        <v>20</v>
      </c>
      <c r="J383" s="302">
        <v>20</v>
      </c>
      <c r="K383" s="485">
        <v>0</v>
      </c>
      <c r="L383" s="290" t="s">
        <v>268</v>
      </c>
      <c r="M383" s="290" t="s">
        <v>268</v>
      </c>
      <c r="N383" s="290" t="s">
        <v>269</v>
      </c>
      <c r="O383" s="290" t="s">
        <v>268</v>
      </c>
      <c r="P383" s="290" t="s">
        <v>269</v>
      </c>
      <c r="Q383" s="290" t="s">
        <v>269</v>
      </c>
      <c r="R383" s="1544"/>
      <c r="S383" s="14"/>
      <c r="T383" s="14">
        <f t="shared" si="72"/>
        <v>0</v>
      </c>
      <c r="U383" s="13"/>
      <c r="V383" s="123"/>
      <c r="W383" s="14"/>
      <c r="X383" s="14">
        <f t="shared" si="63"/>
        <v>0</v>
      </c>
      <c r="Z383" s="14"/>
      <c r="AA383" s="14">
        <f t="shared" si="73"/>
        <v>0</v>
      </c>
      <c r="AB383" s="14"/>
      <c r="AC383" s="14">
        <f t="shared" si="74"/>
        <v>0</v>
      </c>
      <c r="AD383" s="14"/>
      <c r="AE383" s="14"/>
      <c r="AF383" s="178">
        <v>0</v>
      </c>
      <c r="AG383" s="14">
        <f t="shared" si="78"/>
        <v>0</v>
      </c>
      <c r="AH383" s="14"/>
      <c r="AI383" s="14">
        <f t="shared" si="64"/>
        <v>0</v>
      </c>
      <c r="AJ383" s="14">
        <f t="shared" si="77"/>
        <v>0</v>
      </c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</row>
    <row r="384" spans="2:49" s="139" customFormat="1" ht="13.8" outlineLevel="1">
      <c r="B384" s="1514"/>
      <c r="C384" s="956"/>
      <c r="D384" s="324" t="s">
        <v>2959</v>
      </c>
      <c r="E384" s="1516"/>
      <c r="F384" s="1518"/>
      <c r="G384" s="10" t="s">
        <v>8</v>
      </c>
      <c r="H384" s="361" t="s">
        <v>1035</v>
      </c>
      <c r="I384" s="302">
        <v>10</v>
      </c>
      <c r="J384" s="302">
        <v>10</v>
      </c>
      <c r="K384" s="485">
        <v>0</v>
      </c>
      <c r="L384" s="290" t="s">
        <v>268</v>
      </c>
      <c r="M384" s="290" t="s">
        <v>268</v>
      </c>
      <c r="N384" s="290" t="s">
        <v>269</v>
      </c>
      <c r="O384" s="290" t="s">
        <v>268</v>
      </c>
      <c r="P384" s="290" t="s">
        <v>269</v>
      </c>
      <c r="Q384" s="290" t="s">
        <v>268</v>
      </c>
      <c r="R384" s="1544"/>
      <c r="S384" s="14"/>
      <c r="T384" s="14">
        <f t="shared" si="72"/>
        <v>0</v>
      </c>
      <c r="U384" s="13"/>
      <c r="V384" s="123"/>
      <c r="W384" s="14"/>
      <c r="X384" s="14">
        <f>T384*W384</f>
        <v>0</v>
      </c>
      <c r="Z384" s="14"/>
      <c r="AA384" s="14">
        <f t="shared" si="73"/>
        <v>0</v>
      </c>
      <c r="AB384" s="14"/>
      <c r="AC384" s="14">
        <f t="shared" si="74"/>
        <v>0</v>
      </c>
      <c r="AD384" s="14"/>
      <c r="AE384" s="14"/>
      <c r="AF384" s="178">
        <v>0</v>
      </c>
      <c r="AG384" s="14">
        <f t="shared" si="78"/>
        <v>0</v>
      </c>
      <c r="AH384" s="14"/>
      <c r="AI384" s="14">
        <f t="shared" si="64"/>
        <v>0</v>
      </c>
      <c r="AJ384" s="14">
        <f t="shared" si="77"/>
        <v>0</v>
      </c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</row>
    <row r="385" spans="2:49" s="139" customFormat="1" ht="13.8" outlineLevel="1">
      <c r="B385" s="1513" t="s">
        <v>2960</v>
      </c>
      <c r="C385" s="955" t="s">
        <v>2961</v>
      </c>
      <c r="D385" s="324" t="s">
        <v>317</v>
      </c>
      <c r="E385" s="1515" t="s">
        <v>2553</v>
      </c>
      <c r="F385" s="1517">
        <v>44565</v>
      </c>
      <c r="G385" s="10" t="s">
        <v>8</v>
      </c>
      <c r="H385" s="361" t="s">
        <v>1036</v>
      </c>
      <c r="I385" s="302">
        <v>5</v>
      </c>
      <c r="J385" s="302">
        <v>5</v>
      </c>
      <c r="K385" s="483">
        <v>0</v>
      </c>
      <c r="L385" s="296" t="s">
        <v>268</v>
      </c>
      <c r="M385" s="296" t="s">
        <v>268</v>
      </c>
      <c r="N385" s="290" t="s">
        <v>269</v>
      </c>
      <c r="O385" s="290" t="s">
        <v>268</v>
      </c>
      <c r="P385" s="290" t="s">
        <v>269</v>
      </c>
      <c r="Q385" s="290" t="s">
        <v>268</v>
      </c>
      <c r="R385" s="1544" t="s">
        <v>2937</v>
      </c>
      <c r="S385" s="14"/>
      <c r="T385" s="14">
        <f t="shared" si="72"/>
        <v>0</v>
      </c>
      <c r="U385" s="13"/>
      <c r="V385" s="123"/>
      <c r="W385" s="14"/>
      <c r="X385" s="14">
        <f t="shared" ref="X385:X398" si="79">T385*W385</f>
        <v>0</v>
      </c>
      <c r="Z385" s="14"/>
      <c r="AA385" s="14">
        <f t="shared" si="73"/>
        <v>0</v>
      </c>
      <c r="AB385" s="14"/>
      <c r="AC385" s="14">
        <f t="shared" si="74"/>
        <v>0</v>
      </c>
      <c r="AD385" s="14"/>
      <c r="AE385" s="14"/>
      <c r="AF385" s="178">
        <v>0</v>
      </c>
      <c r="AG385" s="14">
        <f t="shared" ref="AG385:AG448" si="80">IFERROR(COUNTIF(AK385:AZ385, "S")*I385*AF385,0)</f>
        <v>0</v>
      </c>
      <c r="AH385" s="14"/>
      <c r="AI385" s="14">
        <f t="shared" si="64"/>
        <v>0</v>
      </c>
      <c r="AJ385" s="14">
        <f t="shared" si="77"/>
        <v>0</v>
      </c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</row>
    <row r="386" spans="2:49" s="139" customFormat="1" ht="13.8" outlineLevel="1">
      <c r="B386" s="1514"/>
      <c r="C386" s="956"/>
      <c r="D386" s="324" t="s">
        <v>2962</v>
      </c>
      <c r="E386" s="1516"/>
      <c r="F386" s="1518"/>
      <c r="G386" s="10" t="s">
        <v>8</v>
      </c>
      <c r="H386" s="361" t="s">
        <v>1036</v>
      </c>
      <c r="I386" s="302">
        <v>70</v>
      </c>
      <c r="J386" s="302">
        <v>70</v>
      </c>
      <c r="K386" s="483">
        <v>0</v>
      </c>
      <c r="L386" s="296" t="s">
        <v>268</v>
      </c>
      <c r="M386" s="296" t="s">
        <v>268</v>
      </c>
      <c r="N386" s="290" t="s">
        <v>269</v>
      </c>
      <c r="O386" s="290" t="s">
        <v>268</v>
      </c>
      <c r="P386" s="290" t="s">
        <v>269</v>
      </c>
      <c r="Q386" s="290" t="s">
        <v>268</v>
      </c>
      <c r="R386" s="1544"/>
      <c r="S386" s="14"/>
      <c r="T386" s="14">
        <f t="shared" si="72"/>
        <v>0</v>
      </c>
      <c r="U386" s="13"/>
      <c r="V386" s="123"/>
      <c r="W386" s="14"/>
      <c r="X386" s="14">
        <f t="shared" si="79"/>
        <v>0</v>
      </c>
      <c r="Z386" s="14"/>
      <c r="AA386" s="14">
        <f t="shared" si="73"/>
        <v>0</v>
      </c>
      <c r="AB386" s="14"/>
      <c r="AC386" s="14">
        <f t="shared" si="74"/>
        <v>0</v>
      </c>
      <c r="AD386" s="14"/>
      <c r="AE386" s="14"/>
      <c r="AF386" s="178">
        <v>0</v>
      </c>
      <c r="AG386" s="14">
        <f t="shared" si="80"/>
        <v>0</v>
      </c>
      <c r="AH386" s="14"/>
      <c r="AI386" s="14">
        <f t="shared" si="64"/>
        <v>0</v>
      </c>
      <c r="AJ386" s="14">
        <f t="shared" si="77"/>
        <v>0</v>
      </c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</row>
    <row r="387" spans="2:49" s="139" customFormat="1" ht="13.8" outlineLevel="1">
      <c r="B387" s="1514"/>
      <c r="C387" s="956"/>
      <c r="D387" s="324" t="s">
        <v>2963</v>
      </c>
      <c r="E387" s="1516"/>
      <c r="F387" s="1518"/>
      <c r="G387" s="10" t="s">
        <v>8</v>
      </c>
      <c r="H387" s="361" t="s">
        <v>1036</v>
      </c>
      <c r="I387" s="302">
        <v>60</v>
      </c>
      <c r="J387" s="302">
        <v>60</v>
      </c>
      <c r="K387" s="483">
        <v>0</v>
      </c>
      <c r="L387" s="290" t="s">
        <v>268</v>
      </c>
      <c r="M387" s="290" t="s">
        <v>268</v>
      </c>
      <c r="N387" s="290" t="s">
        <v>269</v>
      </c>
      <c r="O387" s="290" t="s">
        <v>268</v>
      </c>
      <c r="P387" s="290" t="s">
        <v>269</v>
      </c>
      <c r="Q387" s="290" t="s">
        <v>268</v>
      </c>
      <c r="R387" s="1544"/>
      <c r="S387" s="14"/>
      <c r="T387" s="14">
        <f t="shared" si="72"/>
        <v>0</v>
      </c>
      <c r="U387" s="13"/>
      <c r="V387" s="123"/>
      <c r="W387" s="14"/>
      <c r="X387" s="14">
        <f t="shared" si="79"/>
        <v>0</v>
      </c>
      <c r="Z387" s="14"/>
      <c r="AA387" s="14">
        <f t="shared" si="73"/>
        <v>0</v>
      </c>
      <c r="AB387" s="14"/>
      <c r="AC387" s="14">
        <f t="shared" si="74"/>
        <v>0</v>
      </c>
      <c r="AD387" s="14"/>
      <c r="AE387" s="14"/>
      <c r="AF387" s="178">
        <v>0</v>
      </c>
      <c r="AG387" s="14">
        <f t="shared" si="80"/>
        <v>0</v>
      </c>
      <c r="AH387" s="14"/>
      <c r="AI387" s="14">
        <f t="shared" si="64"/>
        <v>0</v>
      </c>
      <c r="AJ387" s="14">
        <f t="shared" si="77"/>
        <v>0</v>
      </c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</row>
    <row r="388" spans="2:49" s="139" customFormat="1" ht="13.05" customHeight="1" outlineLevel="1">
      <c r="B388" s="1513" t="s">
        <v>2964</v>
      </c>
      <c r="C388" s="907" t="s">
        <v>2965</v>
      </c>
      <c r="D388" s="321" t="s">
        <v>317</v>
      </c>
      <c r="E388" s="1515" t="s">
        <v>2553</v>
      </c>
      <c r="F388" s="1517">
        <v>44565</v>
      </c>
      <c r="G388" s="10" t="s">
        <v>8</v>
      </c>
      <c r="H388" s="361" t="s">
        <v>1035</v>
      </c>
      <c r="I388" s="302">
        <v>5</v>
      </c>
      <c r="J388" s="302">
        <v>5</v>
      </c>
      <c r="K388" s="483">
        <v>0</v>
      </c>
      <c r="L388" s="290" t="s">
        <v>268</v>
      </c>
      <c r="M388" s="290" t="s">
        <v>268</v>
      </c>
      <c r="N388" s="290" t="s">
        <v>269</v>
      </c>
      <c r="O388" s="290" t="s">
        <v>268</v>
      </c>
      <c r="P388" s="290" t="s">
        <v>269</v>
      </c>
      <c r="Q388" s="290" t="s">
        <v>268</v>
      </c>
      <c r="R388" s="1501" t="s">
        <v>2937</v>
      </c>
      <c r="S388" s="14"/>
      <c r="T388" s="14">
        <f t="shared" si="72"/>
        <v>0</v>
      </c>
      <c r="U388" s="13"/>
      <c r="V388" s="123"/>
      <c r="W388" s="14"/>
      <c r="X388" s="14">
        <f t="shared" si="79"/>
        <v>0</v>
      </c>
      <c r="Z388" s="14"/>
      <c r="AA388" s="14">
        <f t="shared" si="73"/>
        <v>0</v>
      </c>
      <c r="AB388" s="14"/>
      <c r="AC388" s="14">
        <f t="shared" si="74"/>
        <v>0</v>
      </c>
      <c r="AD388" s="14"/>
      <c r="AE388" s="14"/>
      <c r="AF388" s="178">
        <v>0</v>
      </c>
      <c r="AG388" s="14">
        <f t="shared" si="80"/>
        <v>0</v>
      </c>
      <c r="AH388" s="14"/>
      <c r="AI388" s="14">
        <f t="shared" si="64"/>
        <v>0</v>
      </c>
      <c r="AJ388" s="14">
        <f t="shared" si="77"/>
        <v>0</v>
      </c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</row>
    <row r="389" spans="2:49" s="139" customFormat="1" ht="13.8" outlineLevel="1">
      <c r="B389" s="1523"/>
      <c r="C389" s="909"/>
      <c r="D389" s="321" t="s">
        <v>390</v>
      </c>
      <c r="E389" s="1524"/>
      <c r="F389" s="1525"/>
      <c r="G389" s="10" t="s">
        <v>8</v>
      </c>
      <c r="H389" s="361" t="s">
        <v>1035</v>
      </c>
      <c r="I389" s="303">
        <v>45</v>
      </c>
      <c r="J389" s="303">
        <v>45</v>
      </c>
      <c r="K389" s="483">
        <v>0</v>
      </c>
      <c r="L389" s="290" t="s">
        <v>268</v>
      </c>
      <c r="M389" s="290" t="s">
        <v>268</v>
      </c>
      <c r="N389" s="290" t="s">
        <v>269</v>
      </c>
      <c r="O389" s="290" t="s">
        <v>268</v>
      </c>
      <c r="P389" s="290" t="s">
        <v>269</v>
      </c>
      <c r="Q389" s="290" t="s">
        <v>268</v>
      </c>
      <c r="R389" s="1545"/>
      <c r="S389" s="14"/>
      <c r="T389" s="14">
        <f t="shared" si="72"/>
        <v>0</v>
      </c>
      <c r="U389" s="13"/>
      <c r="V389" s="123"/>
      <c r="W389" s="14"/>
      <c r="X389" s="14">
        <f t="shared" si="79"/>
        <v>0</v>
      </c>
      <c r="Z389" s="14"/>
      <c r="AA389" s="14">
        <f t="shared" si="73"/>
        <v>0</v>
      </c>
      <c r="AB389" s="14"/>
      <c r="AC389" s="14">
        <f t="shared" si="74"/>
        <v>0</v>
      </c>
      <c r="AD389" s="14"/>
      <c r="AE389" s="14"/>
      <c r="AF389" s="178">
        <v>0</v>
      </c>
      <c r="AG389" s="14">
        <f t="shared" si="80"/>
        <v>0</v>
      </c>
      <c r="AH389" s="14"/>
      <c r="AI389" s="14">
        <f t="shared" si="64"/>
        <v>0</v>
      </c>
      <c r="AJ389" s="14">
        <f t="shared" si="77"/>
        <v>0</v>
      </c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</row>
    <row r="390" spans="2:49" s="139" customFormat="1" ht="13.8" outlineLevel="1">
      <c r="B390" s="1513" t="s">
        <v>2966</v>
      </c>
      <c r="C390" s="907" t="s">
        <v>2967</v>
      </c>
      <c r="D390" s="321" t="s">
        <v>317</v>
      </c>
      <c r="E390" s="1515" t="s">
        <v>2956</v>
      </c>
      <c r="F390" s="1517">
        <v>44565</v>
      </c>
      <c r="G390" s="10" t="s">
        <v>8</v>
      </c>
      <c r="H390" s="365" t="s">
        <v>1036</v>
      </c>
      <c r="I390" s="303">
        <v>5</v>
      </c>
      <c r="J390" s="303">
        <v>5</v>
      </c>
      <c r="K390" s="483">
        <v>0</v>
      </c>
      <c r="L390" s="290" t="s">
        <v>268</v>
      </c>
      <c r="M390" s="290" t="s">
        <v>268</v>
      </c>
      <c r="N390" s="290" t="s">
        <v>269</v>
      </c>
      <c r="O390" s="290" t="s">
        <v>268</v>
      </c>
      <c r="P390" s="290" t="s">
        <v>269</v>
      </c>
      <c r="Q390" s="290" t="s">
        <v>268</v>
      </c>
      <c r="R390" s="1501" t="s">
        <v>2937</v>
      </c>
      <c r="S390" s="14"/>
      <c r="T390" s="14">
        <f t="shared" si="72"/>
        <v>0</v>
      </c>
      <c r="U390" s="13"/>
      <c r="V390" s="123"/>
      <c r="W390" s="14"/>
      <c r="X390" s="14">
        <f t="shared" si="79"/>
        <v>0</v>
      </c>
      <c r="Z390" s="14"/>
      <c r="AA390" s="14">
        <f t="shared" si="73"/>
        <v>0</v>
      </c>
      <c r="AB390" s="14"/>
      <c r="AC390" s="14">
        <f t="shared" si="74"/>
        <v>0</v>
      </c>
      <c r="AD390" s="14"/>
      <c r="AE390" s="14"/>
      <c r="AF390" s="178">
        <v>0</v>
      </c>
      <c r="AG390" s="14">
        <f t="shared" si="80"/>
        <v>0</v>
      </c>
      <c r="AH390" s="14"/>
      <c r="AI390" s="14">
        <f t="shared" si="64"/>
        <v>0</v>
      </c>
      <c r="AJ390" s="14">
        <f t="shared" si="77"/>
        <v>0</v>
      </c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</row>
    <row r="391" spans="2:49" s="139" customFormat="1" ht="13.8" outlineLevel="1">
      <c r="B391" s="1514"/>
      <c r="C391" s="908"/>
      <c r="D391" s="321" t="s">
        <v>2968</v>
      </c>
      <c r="E391" s="1516"/>
      <c r="F391" s="1518"/>
      <c r="G391" s="10" t="s">
        <v>8</v>
      </c>
      <c r="H391" s="365" t="s">
        <v>1036</v>
      </c>
      <c r="I391" s="303">
        <v>30</v>
      </c>
      <c r="J391" s="303">
        <v>30</v>
      </c>
      <c r="K391" s="483">
        <v>0</v>
      </c>
      <c r="L391" s="290" t="s">
        <v>268</v>
      </c>
      <c r="M391" s="290" t="s">
        <v>268</v>
      </c>
      <c r="N391" s="290" t="s">
        <v>269</v>
      </c>
      <c r="O391" s="290" t="s">
        <v>268</v>
      </c>
      <c r="P391" s="290" t="s">
        <v>269</v>
      </c>
      <c r="Q391" s="290" t="s">
        <v>268</v>
      </c>
      <c r="R391" s="1502"/>
      <c r="S391" s="14"/>
      <c r="T391" s="14">
        <f t="shared" si="72"/>
        <v>0</v>
      </c>
      <c r="U391" s="13"/>
      <c r="V391" s="123"/>
      <c r="W391" s="14"/>
      <c r="X391" s="14">
        <f t="shared" si="79"/>
        <v>0</v>
      </c>
      <c r="Z391" s="14"/>
      <c r="AA391" s="14">
        <f t="shared" si="73"/>
        <v>0</v>
      </c>
      <c r="AB391" s="14"/>
      <c r="AC391" s="14">
        <f t="shared" si="74"/>
        <v>0</v>
      </c>
      <c r="AD391" s="14"/>
      <c r="AE391" s="14"/>
      <c r="AF391" s="178">
        <v>0</v>
      </c>
      <c r="AG391" s="14">
        <f t="shared" si="80"/>
        <v>0</v>
      </c>
      <c r="AH391" s="14"/>
      <c r="AI391" s="14">
        <f t="shared" si="64"/>
        <v>0</v>
      </c>
      <c r="AJ391" s="14">
        <f t="shared" si="77"/>
        <v>0</v>
      </c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</row>
    <row r="392" spans="2:49" s="139" customFormat="1" ht="13.8" outlineLevel="1">
      <c r="B392" s="1514"/>
      <c r="C392" s="908"/>
      <c r="D392" s="321" t="s">
        <v>393</v>
      </c>
      <c r="E392" s="1516"/>
      <c r="F392" s="1518"/>
      <c r="G392" s="10" t="s">
        <v>8</v>
      </c>
      <c r="H392" s="365" t="s">
        <v>1036</v>
      </c>
      <c r="I392" s="303">
        <v>30</v>
      </c>
      <c r="J392" s="303">
        <v>30</v>
      </c>
      <c r="K392" s="483">
        <v>0</v>
      </c>
      <c r="L392" s="290" t="s">
        <v>268</v>
      </c>
      <c r="M392" s="290" t="s">
        <v>268</v>
      </c>
      <c r="N392" s="290" t="s">
        <v>269</v>
      </c>
      <c r="O392" s="290" t="s">
        <v>268</v>
      </c>
      <c r="P392" s="290" t="s">
        <v>269</v>
      </c>
      <c r="Q392" s="290" t="s">
        <v>269</v>
      </c>
      <c r="R392" s="1502"/>
      <c r="S392" s="14"/>
      <c r="T392" s="14">
        <f t="shared" si="72"/>
        <v>0</v>
      </c>
      <c r="U392" s="13"/>
      <c r="V392" s="123"/>
      <c r="W392" s="14"/>
      <c r="X392" s="14">
        <f t="shared" si="79"/>
        <v>0</v>
      </c>
      <c r="Z392" s="14"/>
      <c r="AA392" s="14">
        <f t="shared" si="73"/>
        <v>0</v>
      </c>
      <c r="AB392" s="14"/>
      <c r="AC392" s="14">
        <f t="shared" si="74"/>
        <v>0</v>
      </c>
      <c r="AD392" s="14"/>
      <c r="AE392" s="14"/>
      <c r="AF392" s="178">
        <v>0</v>
      </c>
      <c r="AG392" s="14">
        <f t="shared" si="80"/>
        <v>0</v>
      </c>
      <c r="AH392" s="14"/>
      <c r="AI392" s="14">
        <f t="shared" ref="AI392:AI398" si="81">COUNTIF(AK392:AT392,"V")</f>
        <v>0</v>
      </c>
      <c r="AJ392" s="14">
        <f t="shared" si="77"/>
        <v>0</v>
      </c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</row>
    <row r="393" spans="2:49" s="139" customFormat="1" ht="13.05" customHeight="1" outlineLevel="1">
      <c r="B393" s="1523"/>
      <c r="C393" s="909"/>
      <c r="D393" s="321" t="s">
        <v>387</v>
      </c>
      <c r="E393" s="1516"/>
      <c r="F393" s="1518"/>
      <c r="G393" s="10" t="s">
        <v>8</v>
      </c>
      <c r="H393" s="365" t="s">
        <v>1036</v>
      </c>
      <c r="I393" s="302">
        <v>5</v>
      </c>
      <c r="J393" s="302">
        <v>5</v>
      </c>
      <c r="K393" s="483">
        <v>0</v>
      </c>
      <c r="L393" s="290" t="s">
        <v>268</v>
      </c>
      <c r="M393" s="290" t="s">
        <v>268</v>
      </c>
      <c r="N393" s="290" t="s">
        <v>269</v>
      </c>
      <c r="O393" s="290" t="s">
        <v>268</v>
      </c>
      <c r="P393" s="290" t="s">
        <v>269</v>
      </c>
      <c r="Q393" s="290" t="s">
        <v>269</v>
      </c>
      <c r="R393" s="1545"/>
      <c r="S393" s="14"/>
      <c r="T393" s="14">
        <f t="shared" si="72"/>
        <v>0</v>
      </c>
      <c r="U393" s="13"/>
      <c r="V393" s="123"/>
      <c r="W393" s="14"/>
      <c r="X393" s="14">
        <f t="shared" si="79"/>
        <v>0</v>
      </c>
      <c r="Z393" s="14"/>
      <c r="AA393" s="14">
        <f t="shared" si="73"/>
        <v>0</v>
      </c>
      <c r="AB393" s="14"/>
      <c r="AC393" s="14">
        <f t="shared" si="74"/>
        <v>0</v>
      </c>
      <c r="AD393" s="14"/>
      <c r="AE393" s="14"/>
      <c r="AF393" s="178">
        <v>0</v>
      </c>
      <c r="AG393" s="14">
        <f t="shared" si="80"/>
        <v>0</v>
      </c>
      <c r="AH393" s="14"/>
      <c r="AI393" s="14">
        <f t="shared" si="81"/>
        <v>0</v>
      </c>
      <c r="AJ393" s="14">
        <f t="shared" si="77"/>
        <v>0</v>
      </c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</row>
    <row r="394" spans="2:49" s="139" customFormat="1" ht="13.8" outlineLevel="1">
      <c r="B394" s="1546" t="s">
        <v>2969</v>
      </c>
      <c r="C394" s="968" t="s">
        <v>2970</v>
      </c>
      <c r="D394" s="460" t="s">
        <v>343</v>
      </c>
      <c r="E394" s="1549" t="s">
        <v>3788</v>
      </c>
      <c r="F394" s="1552">
        <v>44785</v>
      </c>
      <c r="G394" s="10" t="s">
        <v>8</v>
      </c>
      <c r="H394" s="361" t="s">
        <v>716</v>
      </c>
      <c r="I394" s="303">
        <v>5</v>
      </c>
      <c r="J394" s="302">
        <v>120</v>
      </c>
      <c r="K394" s="483">
        <v>0</v>
      </c>
      <c r="L394" s="308" t="s">
        <v>268</v>
      </c>
      <c r="M394" s="308" t="s">
        <v>268</v>
      </c>
      <c r="N394" s="308" t="s">
        <v>269</v>
      </c>
      <c r="O394" s="308" t="s">
        <v>269</v>
      </c>
      <c r="P394" s="308" t="s">
        <v>1034</v>
      </c>
      <c r="Q394" s="308" t="s">
        <v>268</v>
      </c>
      <c r="R394" s="1555" t="s">
        <v>2435</v>
      </c>
      <c r="S394" s="14"/>
      <c r="T394" s="14">
        <f t="shared" si="72"/>
        <v>0</v>
      </c>
      <c r="U394" s="13"/>
      <c r="V394" s="123"/>
      <c r="W394" s="14"/>
      <c r="X394" s="14">
        <f t="shared" si="79"/>
        <v>0</v>
      </c>
      <c r="Z394" s="14"/>
      <c r="AA394" s="14">
        <f t="shared" si="73"/>
        <v>0</v>
      </c>
      <c r="AB394" s="14"/>
      <c r="AC394" s="14">
        <f t="shared" si="74"/>
        <v>0</v>
      </c>
      <c r="AD394" s="14"/>
      <c r="AE394" s="14"/>
      <c r="AF394" s="178">
        <v>0</v>
      </c>
      <c r="AG394" s="14">
        <f t="shared" si="80"/>
        <v>0</v>
      </c>
      <c r="AH394" s="14"/>
      <c r="AI394" s="14">
        <f t="shared" si="81"/>
        <v>0</v>
      </c>
      <c r="AJ394" s="14">
        <f t="shared" si="77"/>
        <v>0</v>
      </c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</row>
    <row r="395" spans="2:49" s="139" customFormat="1" ht="13.8" outlineLevel="1">
      <c r="B395" s="1548"/>
      <c r="C395" s="969"/>
      <c r="D395" s="460" t="s">
        <v>306</v>
      </c>
      <c r="E395" s="1551"/>
      <c r="F395" s="1554"/>
      <c r="G395" s="10" t="s">
        <v>8</v>
      </c>
      <c r="H395" s="361" t="s">
        <v>716</v>
      </c>
      <c r="I395" s="303">
        <v>45</v>
      </c>
      <c r="J395" s="302">
        <v>45</v>
      </c>
      <c r="K395" s="483">
        <v>0</v>
      </c>
      <c r="L395" s="308" t="s">
        <v>268</v>
      </c>
      <c r="M395" s="308" t="s">
        <v>268</v>
      </c>
      <c r="N395" s="308" t="s">
        <v>269</v>
      </c>
      <c r="O395" s="308" t="s">
        <v>269</v>
      </c>
      <c r="P395" s="308" t="s">
        <v>1034</v>
      </c>
      <c r="Q395" s="308" t="s">
        <v>268</v>
      </c>
      <c r="R395" s="1557"/>
      <c r="S395" s="14"/>
      <c r="T395" s="14">
        <f t="shared" si="72"/>
        <v>0</v>
      </c>
      <c r="U395" s="13"/>
      <c r="V395" s="123"/>
      <c r="W395" s="14"/>
      <c r="X395" s="14">
        <f t="shared" si="79"/>
        <v>0</v>
      </c>
      <c r="Z395" s="14"/>
      <c r="AA395" s="14">
        <f t="shared" si="73"/>
        <v>0</v>
      </c>
      <c r="AB395" s="14"/>
      <c r="AC395" s="14">
        <f t="shared" si="74"/>
        <v>0</v>
      </c>
      <c r="AD395" s="14"/>
      <c r="AE395" s="14"/>
      <c r="AF395" s="178">
        <v>0</v>
      </c>
      <c r="AG395" s="14">
        <f t="shared" si="80"/>
        <v>0</v>
      </c>
      <c r="AH395" s="14"/>
      <c r="AI395" s="14">
        <f t="shared" si="81"/>
        <v>0</v>
      </c>
      <c r="AJ395" s="14">
        <f t="shared" si="77"/>
        <v>0</v>
      </c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</row>
    <row r="396" spans="2:49" s="139" customFormat="1" ht="13.8" outlineLevel="1">
      <c r="B396" s="1546" t="s">
        <v>2971</v>
      </c>
      <c r="C396" s="968" t="s">
        <v>2972</v>
      </c>
      <c r="D396" s="460" t="s">
        <v>343</v>
      </c>
      <c r="E396" s="1549" t="s">
        <v>2521</v>
      </c>
      <c r="F396" s="1552">
        <v>44704</v>
      </c>
      <c r="G396" s="10" t="s">
        <v>8</v>
      </c>
      <c r="H396" s="361" t="s">
        <v>717</v>
      </c>
      <c r="I396" s="303">
        <v>5</v>
      </c>
      <c r="J396" s="302">
        <v>125</v>
      </c>
      <c r="K396" s="483">
        <v>0</v>
      </c>
      <c r="L396" s="308" t="s">
        <v>268</v>
      </c>
      <c r="M396" s="308" t="s">
        <v>268</v>
      </c>
      <c r="N396" s="308" t="s">
        <v>269</v>
      </c>
      <c r="O396" s="308" t="s">
        <v>269</v>
      </c>
      <c r="P396" s="308" t="s">
        <v>1034</v>
      </c>
      <c r="Q396" s="308" t="s">
        <v>268</v>
      </c>
      <c r="R396" s="1555" t="s">
        <v>2435</v>
      </c>
      <c r="S396" s="14"/>
      <c r="T396" s="14">
        <f t="shared" si="72"/>
        <v>0</v>
      </c>
      <c r="U396" s="13"/>
      <c r="V396" s="123"/>
      <c r="W396" s="14"/>
      <c r="X396" s="14">
        <f t="shared" si="79"/>
        <v>0</v>
      </c>
      <c r="Z396" s="14"/>
      <c r="AA396" s="14">
        <f t="shared" si="73"/>
        <v>0</v>
      </c>
      <c r="AB396" s="14"/>
      <c r="AC396" s="14">
        <f t="shared" si="74"/>
        <v>0</v>
      </c>
      <c r="AD396" s="14"/>
      <c r="AE396" s="14"/>
      <c r="AF396" s="178">
        <v>0</v>
      </c>
      <c r="AG396" s="14">
        <f t="shared" si="80"/>
        <v>0</v>
      </c>
      <c r="AH396" s="14"/>
      <c r="AI396" s="14">
        <f t="shared" si="81"/>
        <v>0</v>
      </c>
      <c r="AJ396" s="14">
        <f t="shared" si="77"/>
        <v>0</v>
      </c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</row>
    <row r="397" spans="2:49" s="139" customFormat="1" ht="13.8" outlineLevel="1">
      <c r="B397" s="1547"/>
      <c r="C397" s="954"/>
      <c r="D397" s="460" t="s">
        <v>402</v>
      </c>
      <c r="E397" s="1550"/>
      <c r="F397" s="1553"/>
      <c r="G397" s="10" t="s">
        <v>8</v>
      </c>
      <c r="H397" s="361" t="s">
        <v>717</v>
      </c>
      <c r="I397" s="303">
        <v>30</v>
      </c>
      <c r="J397" s="302">
        <v>30</v>
      </c>
      <c r="K397" s="483">
        <v>0</v>
      </c>
      <c r="L397" s="308" t="s">
        <v>268</v>
      </c>
      <c r="M397" s="308" t="s">
        <v>268</v>
      </c>
      <c r="N397" s="308" t="s">
        <v>269</v>
      </c>
      <c r="O397" s="308" t="s">
        <v>269</v>
      </c>
      <c r="P397" s="308" t="s">
        <v>1034</v>
      </c>
      <c r="Q397" s="308" t="s">
        <v>268</v>
      </c>
      <c r="R397" s="1556"/>
      <c r="S397" s="14"/>
      <c r="T397" s="14">
        <f t="shared" si="72"/>
        <v>0</v>
      </c>
      <c r="U397" s="13"/>
      <c r="V397" s="123"/>
      <c r="W397" s="14"/>
      <c r="X397" s="14">
        <f t="shared" si="79"/>
        <v>0</v>
      </c>
      <c r="Z397" s="14"/>
      <c r="AA397" s="14">
        <f t="shared" si="73"/>
        <v>0</v>
      </c>
      <c r="AB397" s="14"/>
      <c r="AC397" s="14">
        <f t="shared" si="74"/>
        <v>0</v>
      </c>
      <c r="AD397" s="14"/>
      <c r="AE397" s="14"/>
      <c r="AF397" s="178">
        <v>0</v>
      </c>
      <c r="AG397" s="14">
        <f t="shared" si="80"/>
        <v>0</v>
      </c>
      <c r="AH397" s="14"/>
      <c r="AI397" s="14">
        <f t="shared" si="81"/>
        <v>0</v>
      </c>
      <c r="AJ397" s="14">
        <f t="shared" si="77"/>
        <v>0</v>
      </c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</row>
    <row r="398" spans="2:49" s="139" customFormat="1" ht="13.8" outlineLevel="1">
      <c r="B398" s="1548"/>
      <c r="C398" s="969"/>
      <c r="D398" s="460" t="s">
        <v>403</v>
      </c>
      <c r="E398" s="1551"/>
      <c r="F398" s="1554"/>
      <c r="G398" s="10" t="s">
        <v>8</v>
      </c>
      <c r="H398" s="361" t="s">
        <v>717</v>
      </c>
      <c r="I398" s="303">
        <v>45</v>
      </c>
      <c r="J398" s="302">
        <v>45</v>
      </c>
      <c r="K398" s="483">
        <v>0</v>
      </c>
      <c r="L398" s="308" t="s">
        <v>268</v>
      </c>
      <c r="M398" s="308" t="s">
        <v>268</v>
      </c>
      <c r="N398" s="308" t="s">
        <v>269</v>
      </c>
      <c r="O398" s="308" t="s">
        <v>269</v>
      </c>
      <c r="P398" s="308" t="s">
        <v>1034</v>
      </c>
      <c r="Q398" s="308" t="s">
        <v>268</v>
      </c>
      <c r="R398" s="1557"/>
      <c r="S398" s="14"/>
      <c r="T398" s="14">
        <f t="shared" si="72"/>
        <v>0</v>
      </c>
      <c r="U398" s="13"/>
      <c r="V398" s="123"/>
      <c r="W398" s="14"/>
      <c r="X398" s="14">
        <f t="shared" si="79"/>
        <v>0</v>
      </c>
      <c r="Z398" s="14"/>
      <c r="AA398" s="14">
        <f t="shared" si="73"/>
        <v>0</v>
      </c>
      <c r="AB398" s="14"/>
      <c r="AC398" s="14">
        <f t="shared" si="74"/>
        <v>0</v>
      </c>
      <c r="AD398" s="14"/>
      <c r="AE398" s="14"/>
      <c r="AF398" s="178">
        <v>0</v>
      </c>
      <c r="AG398" s="14">
        <f t="shared" si="80"/>
        <v>0</v>
      </c>
      <c r="AH398" s="14"/>
      <c r="AI398" s="14">
        <f t="shared" si="81"/>
        <v>0</v>
      </c>
      <c r="AJ398" s="14">
        <f t="shared" si="77"/>
        <v>0</v>
      </c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</row>
    <row r="399" spans="2:49" s="139" customFormat="1" ht="13.8" outlineLevel="1">
      <c r="B399" s="1547" t="s">
        <v>2973</v>
      </c>
      <c r="C399" s="954" t="s">
        <v>2974</v>
      </c>
      <c r="D399" s="326" t="s">
        <v>317</v>
      </c>
      <c r="E399" s="1550" t="s">
        <v>2521</v>
      </c>
      <c r="F399" s="1553">
        <v>44704</v>
      </c>
      <c r="G399" s="10" t="s">
        <v>8</v>
      </c>
      <c r="H399" s="361" t="s">
        <v>982</v>
      </c>
      <c r="I399" s="302">
        <v>5</v>
      </c>
      <c r="J399" s="302">
        <v>125</v>
      </c>
      <c r="K399" s="483">
        <v>0</v>
      </c>
      <c r="L399" s="308" t="s">
        <v>268</v>
      </c>
      <c r="M399" s="308" t="s">
        <v>268</v>
      </c>
      <c r="N399" s="308" t="s">
        <v>269</v>
      </c>
      <c r="O399" s="308" t="s">
        <v>269</v>
      </c>
      <c r="P399" s="308" t="s">
        <v>1034</v>
      </c>
      <c r="Q399" s="308" t="s">
        <v>268</v>
      </c>
      <c r="R399" s="1555" t="s">
        <v>2435</v>
      </c>
      <c r="S399" s="14"/>
      <c r="T399" s="14">
        <f t="shared" si="72"/>
        <v>0</v>
      </c>
      <c r="U399" s="13"/>
      <c r="V399" s="123"/>
      <c r="W399" s="14"/>
      <c r="X399" s="14">
        <f>T399*W399</f>
        <v>0</v>
      </c>
      <c r="Z399" s="14"/>
      <c r="AA399" s="14">
        <f t="shared" si="73"/>
        <v>0</v>
      </c>
      <c r="AB399" s="14"/>
      <c r="AC399" s="14">
        <f t="shared" si="74"/>
        <v>0</v>
      </c>
      <c r="AD399" s="14"/>
      <c r="AE399" s="14"/>
      <c r="AF399" s="178">
        <v>0</v>
      </c>
      <c r="AG399" s="14">
        <f t="shared" si="80"/>
        <v>0</v>
      </c>
      <c r="AH399" s="14"/>
      <c r="AI399" s="14">
        <f>COUNTIF(AK399:AT399,"V")</f>
        <v>0</v>
      </c>
      <c r="AJ399" s="14">
        <f>X399-AA399-AC399-AG399</f>
        <v>0</v>
      </c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</row>
    <row r="400" spans="2:49" s="139" customFormat="1" ht="13.8" outlineLevel="1">
      <c r="B400" s="1547"/>
      <c r="C400" s="954"/>
      <c r="D400" s="326" t="s">
        <v>2334</v>
      </c>
      <c r="E400" s="1550"/>
      <c r="F400" s="1553"/>
      <c r="G400" s="10" t="s">
        <v>8</v>
      </c>
      <c r="H400" s="361" t="s">
        <v>982</v>
      </c>
      <c r="I400" s="302">
        <v>30</v>
      </c>
      <c r="J400" s="302">
        <v>30</v>
      </c>
      <c r="K400" s="483">
        <v>0</v>
      </c>
      <c r="L400" s="308" t="s">
        <v>268</v>
      </c>
      <c r="M400" s="308" t="s">
        <v>268</v>
      </c>
      <c r="N400" s="308" t="s">
        <v>269</v>
      </c>
      <c r="O400" s="308" t="s">
        <v>269</v>
      </c>
      <c r="P400" s="308" t="s">
        <v>1034</v>
      </c>
      <c r="Q400" s="308" t="s">
        <v>268</v>
      </c>
      <c r="R400" s="1557"/>
      <c r="S400" s="14"/>
      <c r="T400" s="14">
        <f t="shared" si="72"/>
        <v>0</v>
      </c>
      <c r="U400" s="13"/>
      <c r="V400" s="123"/>
      <c r="W400" s="14"/>
      <c r="X400" s="14">
        <f>T400*W400</f>
        <v>0</v>
      </c>
      <c r="Z400" s="14"/>
      <c r="AA400" s="14">
        <f t="shared" si="73"/>
        <v>0</v>
      </c>
      <c r="AB400" s="14"/>
      <c r="AC400" s="14">
        <f t="shared" si="74"/>
        <v>0</v>
      </c>
      <c r="AD400" s="14"/>
      <c r="AE400" s="14"/>
      <c r="AF400" s="178">
        <v>0</v>
      </c>
      <c r="AG400" s="14">
        <f t="shared" si="80"/>
        <v>0</v>
      </c>
      <c r="AH400" s="14"/>
      <c r="AI400" s="14">
        <f>COUNTIF(AK400:AT400,"V")</f>
        <v>0</v>
      </c>
      <c r="AJ400" s="14">
        <f>X400-AA400-AC400-AG400</f>
        <v>0</v>
      </c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</row>
    <row r="401" spans="2:49" s="139" customFormat="1" ht="13.8" outlineLevel="1">
      <c r="B401" s="1546" t="s">
        <v>2975</v>
      </c>
      <c r="C401" s="968" t="s">
        <v>2976</v>
      </c>
      <c r="D401" s="326" t="s">
        <v>317</v>
      </c>
      <c r="E401" s="1549" t="s">
        <v>3856</v>
      </c>
      <c r="F401" s="1552">
        <v>44785</v>
      </c>
      <c r="G401" s="10" t="s">
        <v>8</v>
      </c>
      <c r="H401" s="361" t="s">
        <v>982</v>
      </c>
      <c r="I401" s="302">
        <v>5</v>
      </c>
      <c r="J401" s="302">
        <v>120</v>
      </c>
      <c r="K401" s="483">
        <v>0</v>
      </c>
      <c r="L401" s="308" t="s">
        <v>268</v>
      </c>
      <c r="M401" s="308" t="s">
        <v>268</v>
      </c>
      <c r="N401" s="308" t="s">
        <v>269</v>
      </c>
      <c r="O401" s="308" t="s">
        <v>269</v>
      </c>
      <c r="P401" s="308" t="s">
        <v>1034</v>
      </c>
      <c r="Q401" s="308" t="s">
        <v>268</v>
      </c>
      <c r="R401" s="1555" t="s">
        <v>2435</v>
      </c>
      <c r="S401" s="14"/>
      <c r="T401" s="14">
        <f t="shared" si="72"/>
        <v>0</v>
      </c>
      <c r="U401" s="13"/>
      <c r="V401" s="123"/>
      <c r="W401" s="14"/>
      <c r="X401" s="14">
        <f t="shared" ref="X401:X425" si="82">T401*W401</f>
        <v>0</v>
      </c>
      <c r="Z401" s="14"/>
      <c r="AA401" s="14">
        <f t="shared" si="73"/>
        <v>0</v>
      </c>
      <c r="AB401" s="14"/>
      <c r="AC401" s="14">
        <f t="shared" si="74"/>
        <v>0</v>
      </c>
      <c r="AD401" s="14"/>
      <c r="AE401" s="14"/>
      <c r="AF401" s="178">
        <v>0</v>
      </c>
      <c r="AG401" s="14">
        <f t="shared" si="80"/>
        <v>0</v>
      </c>
      <c r="AH401" s="14"/>
      <c r="AI401" s="14">
        <f t="shared" ref="AI401:AI425" si="83">COUNTIF(AK401:AT401,"V")</f>
        <v>0</v>
      </c>
      <c r="AJ401" s="14">
        <f t="shared" ref="AJ401:AJ425" si="84">X401-AA401-AC401-AG401</f>
        <v>0</v>
      </c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</row>
    <row r="402" spans="2:49" s="139" customFormat="1" ht="13.8" outlineLevel="1">
      <c r="B402" s="1547"/>
      <c r="C402" s="954"/>
      <c r="D402" s="326" t="s">
        <v>404</v>
      </c>
      <c r="E402" s="1550"/>
      <c r="F402" s="1553"/>
      <c r="G402" s="10" t="s">
        <v>8</v>
      </c>
      <c r="H402" s="361" t="s">
        <v>982</v>
      </c>
      <c r="I402" s="302">
        <v>20</v>
      </c>
      <c r="J402" s="302">
        <v>60</v>
      </c>
      <c r="K402" s="483">
        <v>0</v>
      </c>
      <c r="L402" s="308" t="s">
        <v>268</v>
      </c>
      <c r="M402" s="308" t="s">
        <v>268</v>
      </c>
      <c r="N402" s="308" t="s">
        <v>269</v>
      </c>
      <c r="O402" s="308" t="s">
        <v>269</v>
      </c>
      <c r="P402" s="308" t="s">
        <v>1034</v>
      </c>
      <c r="Q402" s="308" t="s">
        <v>268</v>
      </c>
      <c r="R402" s="1556"/>
      <c r="S402" s="14"/>
      <c r="T402" s="14">
        <f t="shared" si="72"/>
        <v>0</v>
      </c>
      <c r="U402" s="13"/>
      <c r="V402" s="123"/>
      <c r="W402" s="14"/>
      <c r="X402" s="14">
        <f t="shared" si="82"/>
        <v>0</v>
      </c>
      <c r="Z402" s="14"/>
      <c r="AA402" s="14">
        <f t="shared" si="73"/>
        <v>0</v>
      </c>
      <c r="AB402" s="14"/>
      <c r="AC402" s="14">
        <f t="shared" si="74"/>
        <v>0</v>
      </c>
      <c r="AD402" s="14"/>
      <c r="AE402" s="14"/>
      <c r="AF402" s="178">
        <v>0</v>
      </c>
      <c r="AG402" s="14">
        <f t="shared" si="80"/>
        <v>0</v>
      </c>
      <c r="AH402" s="14"/>
      <c r="AI402" s="14">
        <f t="shared" si="83"/>
        <v>0</v>
      </c>
      <c r="AJ402" s="14">
        <f t="shared" si="84"/>
        <v>0</v>
      </c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</row>
    <row r="403" spans="2:49" s="139" customFormat="1" ht="13.8" outlineLevel="1">
      <c r="B403" s="1547"/>
      <c r="C403" s="954"/>
      <c r="D403" s="326" t="s">
        <v>405</v>
      </c>
      <c r="E403" s="1550"/>
      <c r="F403" s="1553"/>
      <c r="G403" s="10" t="s">
        <v>8</v>
      </c>
      <c r="H403" s="361" t="s">
        <v>982</v>
      </c>
      <c r="I403" s="302">
        <v>30</v>
      </c>
      <c r="J403" s="302">
        <v>30</v>
      </c>
      <c r="K403" s="483">
        <v>0</v>
      </c>
      <c r="L403" s="308" t="s">
        <v>268</v>
      </c>
      <c r="M403" s="308" t="s">
        <v>268</v>
      </c>
      <c r="N403" s="308" t="s">
        <v>269</v>
      </c>
      <c r="O403" s="308" t="s">
        <v>269</v>
      </c>
      <c r="P403" s="308" t="s">
        <v>1034</v>
      </c>
      <c r="Q403" s="308" t="s">
        <v>268</v>
      </c>
      <c r="R403" s="1556"/>
      <c r="S403" s="14"/>
      <c r="T403" s="14">
        <f t="shared" si="72"/>
        <v>0</v>
      </c>
      <c r="U403" s="13"/>
      <c r="V403" s="123"/>
      <c r="W403" s="14"/>
      <c r="X403" s="14">
        <f t="shared" si="82"/>
        <v>0</v>
      </c>
      <c r="Z403" s="14"/>
      <c r="AA403" s="14">
        <f t="shared" si="73"/>
        <v>0</v>
      </c>
      <c r="AB403" s="14"/>
      <c r="AC403" s="14">
        <f t="shared" si="74"/>
        <v>0</v>
      </c>
      <c r="AD403" s="14"/>
      <c r="AE403" s="14"/>
      <c r="AF403" s="178">
        <v>0</v>
      </c>
      <c r="AG403" s="14">
        <f t="shared" si="80"/>
        <v>0</v>
      </c>
      <c r="AH403" s="14"/>
      <c r="AI403" s="14">
        <f t="shared" si="83"/>
        <v>0</v>
      </c>
      <c r="AJ403" s="14">
        <f t="shared" si="84"/>
        <v>0</v>
      </c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</row>
    <row r="404" spans="2:49" s="139" customFormat="1" ht="13.8" outlineLevel="1">
      <c r="B404" s="1548"/>
      <c r="C404" s="969"/>
      <c r="D404" s="326" t="s">
        <v>35</v>
      </c>
      <c r="E404" s="1551"/>
      <c r="F404" s="1554"/>
      <c r="G404" s="10" t="s">
        <v>8</v>
      </c>
      <c r="H404" s="361" t="s">
        <v>982</v>
      </c>
      <c r="I404" s="302">
        <v>150</v>
      </c>
      <c r="J404" s="302">
        <v>150</v>
      </c>
      <c r="K404" s="483">
        <v>0</v>
      </c>
      <c r="L404" s="308" t="s">
        <v>268</v>
      </c>
      <c r="M404" s="308" t="s">
        <v>268</v>
      </c>
      <c r="N404" s="308" t="s">
        <v>269</v>
      </c>
      <c r="O404" s="308" t="s">
        <v>269</v>
      </c>
      <c r="P404" s="308" t="s">
        <v>1034</v>
      </c>
      <c r="Q404" s="308" t="s">
        <v>269</v>
      </c>
      <c r="R404" s="1557"/>
      <c r="S404" s="14"/>
      <c r="T404" s="14">
        <f t="shared" si="72"/>
        <v>0</v>
      </c>
      <c r="U404" s="13"/>
      <c r="V404" s="123"/>
      <c r="W404" s="14"/>
      <c r="X404" s="14">
        <f t="shared" si="82"/>
        <v>0</v>
      </c>
      <c r="Z404" s="14"/>
      <c r="AA404" s="14">
        <f t="shared" si="73"/>
        <v>0</v>
      </c>
      <c r="AB404" s="14"/>
      <c r="AC404" s="14">
        <f t="shared" si="74"/>
        <v>0</v>
      </c>
      <c r="AD404" s="14"/>
      <c r="AE404" s="14"/>
      <c r="AF404" s="178">
        <v>0</v>
      </c>
      <c r="AG404" s="14">
        <f t="shared" si="80"/>
        <v>0</v>
      </c>
      <c r="AH404" s="14"/>
      <c r="AI404" s="14">
        <f t="shared" si="83"/>
        <v>0</v>
      </c>
      <c r="AJ404" s="14">
        <f t="shared" si="84"/>
        <v>0</v>
      </c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</row>
    <row r="405" spans="2:49" s="139" customFormat="1" ht="13.8" outlineLevel="1">
      <c r="B405" s="1546" t="s">
        <v>2977</v>
      </c>
      <c r="C405" s="968" t="s">
        <v>18</v>
      </c>
      <c r="D405" s="326" t="s">
        <v>309</v>
      </c>
      <c r="E405" s="1549" t="s">
        <v>2521</v>
      </c>
      <c r="F405" s="1552">
        <v>44704</v>
      </c>
      <c r="G405" s="10" t="s">
        <v>8</v>
      </c>
      <c r="H405" s="361" t="s">
        <v>716</v>
      </c>
      <c r="I405" s="302">
        <v>5</v>
      </c>
      <c r="J405" s="302">
        <v>125</v>
      </c>
      <c r="K405" s="483">
        <v>0</v>
      </c>
      <c r="L405" s="308" t="s">
        <v>268</v>
      </c>
      <c r="M405" s="308" t="s">
        <v>268</v>
      </c>
      <c r="N405" s="308" t="s">
        <v>268</v>
      </c>
      <c r="O405" s="308" t="s">
        <v>268</v>
      </c>
      <c r="P405" s="308" t="s">
        <v>268</v>
      </c>
      <c r="Q405" s="308" t="s">
        <v>268</v>
      </c>
      <c r="R405" s="1555" t="s">
        <v>2436</v>
      </c>
      <c r="S405" s="14"/>
      <c r="T405" s="14">
        <f t="shared" si="72"/>
        <v>0</v>
      </c>
      <c r="U405" s="13"/>
      <c r="V405" s="123"/>
      <c r="W405" s="14"/>
      <c r="X405" s="14">
        <f t="shared" si="82"/>
        <v>0</v>
      </c>
      <c r="Z405" s="14"/>
      <c r="AA405" s="14">
        <f t="shared" si="73"/>
        <v>0</v>
      </c>
      <c r="AB405" s="14"/>
      <c r="AC405" s="14">
        <f t="shared" si="74"/>
        <v>0</v>
      </c>
      <c r="AD405" s="14"/>
      <c r="AE405" s="14"/>
      <c r="AF405" s="178">
        <v>0</v>
      </c>
      <c r="AG405" s="14">
        <f t="shared" si="80"/>
        <v>0</v>
      </c>
      <c r="AH405" s="14"/>
      <c r="AI405" s="14">
        <f t="shared" si="83"/>
        <v>0</v>
      </c>
      <c r="AJ405" s="14">
        <f t="shared" si="84"/>
        <v>0</v>
      </c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</row>
    <row r="406" spans="2:49" s="139" customFormat="1" ht="13.05" customHeight="1" outlineLevel="1">
      <c r="B406" s="1547"/>
      <c r="C406" s="954"/>
      <c r="D406" s="326" t="s">
        <v>406</v>
      </c>
      <c r="E406" s="1550"/>
      <c r="F406" s="1553"/>
      <c r="G406" s="10" t="s">
        <v>8</v>
      </c>
      <c r="H406" s="361" t="s">
        <v>716</v>
      </c>
      <c r="I406" s="302">
        <v>30</v>
      </c>
      <c r="J406" s="302">
        <v>30</v>
      </c>
      <c r="K406" s="483">
        <v>0</v>
      </c>
      <c r="L406" s="308" t="s">
        <v>268</v>
      </c>
      <c r="M406" s="308" t="s">
        <v>268</v>
      </c>
      <c r="N406" s="308" t="s">
        <v>268</v>
      </c>
      <c r="O406" s="308" t="s">
        <v>268</v>
      </c>
      <c r="P406" s="308" t="s">
        <v>268</v>
      </c>
      <c r="Q406" s="308" t="s">
        <v>268</v>
      </c>
      <c r="R406" s="1556"/>
      <c r="S406" s="14"/>
      <c r="T406" s="14">
        <f t="shared" si="72"/>
        <v>0</v>
      </c>
      <c r="U406" s="13"/>
      <c r="V406" s="123"/>
      <c r="W406" s="14"/>
      <c r="X406" s="14">
        <f t="shared" si="82"/>
        <v>0</v>
      </c>
      <c r="Z406" s="14"/>
      <c r="AA406" s="14">
        <f t="shared" si="73"/>
        <v>0</v>
      </c>
      <c r="AB406" s="14"/>
      <c r="AC406" s="14">
        <f t="shared" si="74"/>
        <v>0</v>
      </c>
      <c r="AD406" s="14"/>
      <c r="AE406" s="14"/>
      <c r="AF406" s="178">
        <v>0</v>
      </c>
      <c r="AG406" s="14">
        <f t="shared" si="80"/>
        <v>0</v>
      </c>
      <c r="AH406" s="14"/>
      <c r="AI406" s="14">
        <f t="shared" si="83"/>
        <v>0</v>
      </c>
      <c r="AJ406" s="14">
        <f t="shared" si="84"/>
        <v>0</v>
      </c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</row>
    <row r="407" spans="2:49" s="139" customFormat="1" ht="13.8" outlineLevel="1">
      <c r="B407" s="1547"/>
      <c r="C407" s="954"/>
      <c r="D407" s="326" t="s">
        <v>306</v>
      </c>
      <c r="E407" s="1550"/>
      <c r="F407" s="1553"/>
      <c r="G407" s="10" t="s">
        <v>8</v>
      </c>
      <c r="H407" s="361" t="s">
        <v>716</v>
      </c>
      <c r="I407" s="302">
        <v>60</v>
      </c>
      <c r="J407" s="302">
        <v>60</v>
      </c>
      <c r="K407" s="483">
        <v>0</v>
      </c>
      <c r="L407" s="308" t="s">
        <v>268</v>
      </c>
      <c r="M407" s="308" t="s">
        <v>268</v>
      </c>
      <c r="N407" s="308" t="s">
        <v>268</v>
      </c>
      <c r="O407" s="308" t="s">
        <v>268</v>
      </c>
      <c r="P407" s="308" t="s">
        <v>268</v>
      </c>
      <c r="Q407" s="308" t="s">
        <v>268</v>
      </c>
      <c r="R407" s="1556"/>
      <c r="S407" s="14"/>
      <c r="T407" s="14">
        <f t="shared" si="72"/>
        <v>0</v>
      </c>
      <c r="U407" s="13"/>
      <c r="V407" s="123"/>
      <c r="W407" s="14"/>
      <c r="X407" s="14">
        <f t="shared" si="82"/>
        <v>0</v>
      </c>
      <c r="Z407" s="14"/>
      <c r="AA407" s="14">
        <f t="shared" si="73"/>
        <v>0</v>
      </c>
      <c r="AB407" s="14"/>
      <c r="AC407" s="14">
        <f t="shared" si="74"/>
        <v>0</v>
      </c>
      <c r="AD407" s="14"/>
      <c r="AE407" s="14"/>
      <c r="AF407" s="178">
        <v>0</v>
      </c>
      <c r="AG407" s="14">
        <f t="shared" si="80"/>
        <v>0</v>
      </c>
      <c r="AH407" s="14"/>
      <c r="AI407" s="14">
        <f t="shared" si="83"/>
        <v>0</v>
      </c>
      <c r="AJ407" s="14">
        <f t="shared" si="84"/>
        <v>0</v>
      </c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</row>
    <row r="408" spans="2:49" s="139" customFormat="1" ht="13.8" outlineLevel="1">
      <c r="B408" s="1548"/>
      <c r="C408" s="969"/>
      <c r="D408" s="326" t="s">
        <v>2336</v>
      </c>
      <c r="E408" s="1551"/>
      <c r="F408" s="1554"/>
      <c r="G408" s="10" t="s">
        <v>8</v>
      </c>
      <c r="H408" s="361" t="s">
        <v>716</v>
      </c>
      <c r="I408" s="302">
        <v>5</v>
      </c>
      <c r="J408" s="302">
        <v>5</v>
      </c>
      <c r="K408" s="483">
        <v>0</v>
      </c>
      <c r="L408" s="309" t="s">
        <v>268</v>
      </c>
      <c r="M408" s="309" t="s">
        <v>268</v>
      </c>
      <c r="N408" s="309" t="s">
        <v>268</v>
      </c>
      <c r="O408" s="309" t="s">
        <v>268</v>
      </c>
      <c r="P408" s="309" t="s">
        <v>268</v>
      </c>
      <c r="Q408" s="309" t="s">
        <v>268</v>
      </c>
      <c r="R408" s="1557"/>
      <c r="S408" s="14"/>
      <c r="T408" s="14">
        <f t="shared" si="72"/>
        <v>0</v>
      </c>
      <c r="U408" s="13"/>
      <c r="V408" s="123"/>
      <c r="W408" s="14"/>
      <c r="X408" s="14">
        <f t="shared" si="82"/>
        <v>0</v>
      </c>
      <c r="Z408" s="14"/>
      <c r="AA408" s="14">
        <f t="shared" si="73"/>
        <v>0</v>
      </c>
      <c r="AB408" s="14"/>
      <c r="AC408" s="14">
        <f t="shared" si="74"/>
        <v>0</v>
      </c>
      <c r="AD408" s="14"/>
      <c r="AE408" s="14"/>
      <c r="AF408" s="178">
        <v>0</v>
      </c>
      <c r="AG408" s="14">
        <f t="shared" si="80"/>
        <v>0</v>
      </c>
      <c r="AH408" s="14"/>
      <c r="AI408" s="14">
        <f t="shared" si="83"/>
        <v>0</v>
      </c>
      <c r="AJ408" s="14">
        <f t="shared" si="84"/>
        <v>0</v>
      </c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</row>
    <row r="409" spans="2:49" s="139" customFormat="1" ht="13.8" outlineLevel="1">
      <c r="B409" s="1546" t="s">
        <v>2978</v>
      </c>
      <c r="C409" s="968" t="s">
        <v>19</v>
      </c>
      <c r="D409" s="326" t="s">
        <v>309</v>
      </c>
      <c r="E409" s="1549" t="s">
        <v>2521</v>
      </c>
      <c r="F409" s="1552">
        <v>44704</v>
      </c>
      <c r="G409" s="10" t="s">
        <v>8</v>
      </c>
      <c r="H409" s="361" t="s">
        <v>717</v>
      </c>
      <c r="I409" s="302">
        <v>5</v>
      </c>
      <c r="J409" s="302">
        <v>125</v>
      </c>
      <c r="K409" s="483">
        <v>0</v>
      </c>
      <c r="L409" s="308" t="s">
        <v>268</v>
      </c>
      <c r="M409" s="308" t="s">
        <v>268</v>
      </c>
      <c r="N409" s="308" t="s">
        <v>268</v>
      </c>
      <c r="O409" s="308" t="s">
        <v>268</v>
      </c>
      <c r="P409" s="308" t="s">
        <v>268</v>
      </c>
      <c r="Q409" s="308" t="s">
        <v>268</v>
      </c>
      <c r="R409" s="1555" t="s">
        <v>2436</v>
      </c>
      <c r="S409" s="14"/>
      <c r="T409" s="14">
        <f t="shared" si="72"/>
        <v>0</v>
      </c>
      <c r="U409" s="13"/>
      <c r="V409" s="123"/>
      <c r="W409" s="14"/>
      <c r="X409" s="14">
        <f t="shared" si="82"/>
        <v>0</v>
      </c>
      <c r="Z409" s="14"/>
      <c r="AA409" s="14">
        <f t="shared" si="73"/>
        <v>0</v>
      </c>
      <c r="AB409" s="14"/>
      <c r="AC409" s="14">
        <f t="shared" si="74"/>
        <v>0</v>
      </c>
      <c r="AD409" s="14"/>
      <c r="AE409" s="14"/>
      <c r="AF409" s="178">
        <v>0</v>
      </c>
      <c r="AG409" s="14">
        <f t="shared" si="80"/>
        <v>0</v>
      </c>
      <c r="AH409" s="14"/>
      <c r="AI409" s="14">
        <f t="shared" si="83"/>
        <v>0</v>
      </c>
      <c r="AJ409" s="14">
        <f t="shared" si="84"/>
        <v>0</v>
      </c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</row>
    <row r="410" spans="2:49" s="139" customFormat="1" ht="13.8" outlineLevel="1">
      <c r="B410" s="1547"/>
      <c r="C410" s="954"/>
      <c r="D410" s="326" t="s">
        <v>402</v>
      </c>
      <c r="E410" s="1550"/>
      <c r="F410" s="1553"/>
      <c r="G410" s="10" t="s">
        <v>8</v>
      </c>
      <c r="H410" s="361" t="s">
        <v>717</v>
      </c>
      <c r="I410" s="302">
        <v>120</v>
      </c>
      <c r="J410" s="302">
        <v>120</v>
      </c>
      <c r="K410" s="483">
        <v>0</v>
      </c>
      <c r="L410" s="308" t="s">
        <v>268</v>
      </c>
      <c r="M410" s="308" t="s">
        <v>268</v>
      </c>
      <c r="N410" s="308" t="s">
        <v>268</v>
      </c>
      <c r="O410" s="308" t="s">
        <v>268</v>
      </c>
      <c r="P410" s="308" t="s">
        <v>268</v>
      </c>
      <c r="Q410" s="308" t="s">
        <v>268</v>
      </c>
      <c r="R410" s="1556"/>
      <c r="S410" s="14"/>
      <c r="T410" s="14">
        <f t="shared" ref="T410:T473" si="85">SUMIF(S410,"Y",I410)</f>
        <v>0</v>
      </c>
      <c r="U410" s="13"/>
      <c r="V410" s="123"/>
      <c r="W410" s="14"/>
      <c r="X410" s="14">
        <f t="shared" si="82"/>
        <v>0</v>
      </c>
      <c r="Z410" s="14"/>
      <c r="AA410" s="14">
        <f t="shared" ref="AA410:AA473" si="86">SUMIF(Z410,"Y",K410)*AI410</f>
        <v>0</v>
      </c>
      <c r="AB410" s="14"/>
      <c r="AC410" s="14">
        <f t="shared" ref="AC410:AC473" si="87">COUNTIF(AK410:AT410,"L")*I410</f>
        <v>0</v>
      </c>
      <c r="AD410" s="14"/>
      <c r="AE410" s="14"/>
      <c r="AF410" s="178">
        <v>0</v>
      </c>
      <c r="AG410" s="14">
        <f t="shared" si="80"/>
        <v>0</v>
      </c>
      <c r="AH410" s="14"/>
      <c r="AI410" s="14">
        <f t="shared" si="83"/>
        <v>0</v>
      </c>
      <c r="AJ410" s="14">
        <f t="shared" si="84"/>
        <v>0</v>
      </c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</row>
    <row r="411" spans="2:49" s="139" customFormat="1" ht="13.8" outlineLevel="1">
      <c r="B411" s="1547"/>
      <c r="C411" s="954"/>
      <c r="D411" s="326" t="s">
        <v>2337</v>
      </c>
      <c r="E411" s="1550"/>
      <c r="F411" s="1553"/>
      <c r="G411" s="10" t="s">
        <v>8</v>
      </c>
      <c r="H411" s="361" t="s">
        <v>717</v>
      </c>
      <c r="I411" s="302">
        <v>10</v>
      </c>
      <c r="J411" s="302">
        <v>10</v>
      </c>
      <c r="K411" s="483">
        <v>0</v>
      </c>
      <c r="L411" s="309" t="s">
        <v>268</v>
      </c>
      <c r="M411" s="309" t="s">
        <v>268</v>
      </c>
      <c r="N411" s="309" t="s">
        <v>268</v>
      </c>
      <c r="O411" s="309" t="s">
        <v>268</v>
      </c>
      <c r="P411" s="309" t="s">
        <v>268</v>
      </c>
      <c r="Q411" s="309" t="s">
        <v>268</v>
      </c>
      <c r="R411" s="1556"/>
      <c r="S411" s="14"/>
      <c r="T411" s="14">
        <f t="shared" si="85"/>
        <v>0</v>
      </c>
      <c r="U411" s="13"/>
      <c r="V411" s="123"/>
      <c r="W411" s="14"/>
      <c r="X411" s="14">
        <f t="shared" si="82"/>
        <v>0</v>
      </c>
      <c r="Z411" s="14"/>
      <c r="AA411" s="14">
        <f t="shared" si="86"/>
        <v>0</v>
      </c>
      <c r="AB411" s="14"/>
      <c r="AC411" s="14">
        <f t="shared" si="87"/>
        <v>0</v>
      </c>
      <c r="AD411" s="14"/>
      <c r="AE411" s="14"/>
      <c r="AF411" s="178">
        <v>0</v>
      </c>
      <c r="AG411" s="14">
        <f t="shared" si="80"/>
        <v>0</v>
      </c>
      <c r="AH411" s="14"/>
      <c r="AI411" s="14">
        <f t="shared" si="83"/>
        <v>0</v>
      </c>
      <c r="AJ411" s="14">
        <f t="shared" si="84"/>
        <v>0</v>
      </c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</row>
    <row r="412" spans="2:49" s="139" customFormat="1" ht="13.8" outlineLevel="1">
      <c r="B412" s="1558" t="s">
        <v>2979</v>
      </c>
      <c r="C412" s="953" t="s">
        <v>2339</v>
      </c>
      <c r="D412" s="326" t="s">
        <v>309</v>
      </c>
      <c r="E412" s="1559" t="s">
        <v>3589</v>
      </c>
      <c r="F412" s="1560">
        <v>44757</v>
      </c>
      <c r="G412" s="10" t="s">
        <v>8</v>
      </c>
      <c r="H412" s="361" t="s">
        <v>716</v>
      </c>
      <c r="I412" s="302">
        <v>5</v>
      </c>
      <c r="J412" s="302">
        <v>125</v>
      </c>
      <c r="K412" s="483">
        <v>0</v>
      </c>
      <c r="L412" s="308" t="s">
        <v>268</v>
      </c>
      <c r="M412" s="308" t="s">
        <v>268</v>
      </c>
      <c r="N412" s="308" t="s">
        <v>268</v>
      </c>
      <c r="O412" s="308" t="s">
        <v>268</v>
      </c>
      <c r="P412" s="308" t="s">
        <v>268</v>
      </c>
      <c r="Q412" s="308" t="s">
        <v>268</v>
      </c>
      <c r="R412" s="1555" t="s">
        <v>2436</v>
      </c>
      <c r="S412" s="14"/>
      <c r="T412" s="14">
        <f t="shared" si="85"/>
        <v>0</v>
      </c>
      <c r="U412" s="13"/>
      <c r="V412" s="123"/>
      <c r="W412" s="14"/>
      <c r="X412" s="14">
        <f t="shared" si="82"/>
        <v>0</v>
      </c>
      <c r="Z412" s="14"/>
      <c r="AA412" s="14">
        <f t="shared" si="86"/>
        <v>0</v>
      </c>
      <c r="AB412" s="14"/>
      <c r="AC412" s="14">
        <f t="shared" si="87"/>
        <v>0</v>
      </c>
      <c r="AD412" s="14"/>
      <c r="AE412" s="14"/>
      <c r="AF412" s="178">
        <v>0</v>
      </c>
      <c r="AG412" s="14">
        <f t="shared" si="80"/>
        <v>0</v>
      </c>
      <c r="AH412" s="14"/>
      <c r="AI412" s="14">
        <f t="shared" si="83"/>
        <v>0</v>
      </c>
      <c r="AJ412" s="14">
        <f t="shared" si="84"/>
        <v>0</v>
      </c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</row>
    <row r="413" spans="2:49" s="139" customFormat="1" ht="13.8" outlineLevel="1">
      <c r="B413" s="1558"/>
      <c r="C413" s="953"/>
      <c r="D413" s="326" t="s">
        <v>2980</v>
      </c>
      <c r="E413" s="1559"/>
      <c r="F413" s="1560"/>
      <c r="G413" s="10" t="s">
        <v>8</v>
      </c>
      <c r="H413" s="361" t="s">
        <v>716</v>
      </c>
      <c r="I413" s="302">
        <v>5</v>
      </c>
      <c r="J413" s="302">
        <v>5</v>
      </c>
      <c r="K413" s="483">
        <v>0</v>
      </c>
      <c r="L413" s="308" t="s">
        <v>268</v>
      </c>
      <c r="M413" s="308" t="s">
        <v>268</v>
      </c>
      <c r="N413" s="308" t="s">
        <v>268</v>
      </c>
      <c r="O413" s="308" t="s">
        <v>268</v>
      </c>
      <c r="P413" s="308" t="s">
        <v>268</v>
      </c>
      <c r="Q413" s="308" t="s">
        <v>268</v>
      </c>
      <c r="R413" s="1556"/>
      <c r="S413" s="14"/>
      <c r="T413" s="14">
        <f t="shared" si="85"/>
        <v>0</v>
      </c>
      <c r="U413" s="13"/>
      <c r="V413" s="123"/>
      <c r="W413" s="14"/>
      <c r="X413" s="14">
        <f t="shared" si="82"/>
        <v>0</v>
      </c>
      <c r="Z413" s="14"/>
      <c r="AA413" s="14">
        <f t="shared" si="86"/>
        <v>0</v>
      </c>
      <c r="AB413" s="14"/>
      <c r="AC413" s="14">
        <f t="shared" si="87"/>
        <v>0</v>
      </c>
      <c r="AD413" s="14"/>
      <c r="AE413" s="14"/>
      <c r="AF413" s="178">
        <v>0</v>
      </c>
      <c r="AG413" s="14">
        <f t="shared" si="80"/>
        <v>0</v>
      </c>
      <c r="AH413" s="14"/>
      <c r="AI413" s="14">
        <f t="shared" si="83"/>
        <v>0</v>
      </c>
      <c r="AJ413" s="14">
        <f t="shared" si="84"/>
        <v>0</v>
      </c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</row>
    <row r="414" spans="2:49" s="139" customFormat="1" ht="13.8" outlineLevel="1">
      <c r="B414" s="1558"/>
      <c r="C414" s="953"/>
      <c r="D414" s="326" t="s">
        <v>407</v>
      </c>
      <c r="E414" s="1559"/>
      <c r="F414" s="1560"/>
      <c r="G414" s="10" t="s">
        <v>8</v>
      </c>
      <c r="H414" s="361" t="s">
        <v>716</v>
      </c>
      <c r="I414" s="302">
        <v>170</v>
      </c>
      <c r="J414" s="302">
        <v>170</v>
      </c>
      <c r="K414" s="483">
        <v>0</v>
      </c>
      <c r="L414" s="308" t="s">
        <v>268</v>
      </c>
      <c r="M414" s="308" t="s">
        <v>268</v>
      </c>
      <c r="N414" s="308" t="s">
        <v>268</v>
      </c>
      <c r="O414" s="308" t="s">
        <v>268</v>
      </c>
      <c r="P414" s="308" t="s">
        <v>268</v>
      </c>
      <c r="Q414" s="308" t="s">
        <v>268</v>
      </c>
      <c r="R414" s="1556"/>
      <c r="S414" s="14"/>
      <c r="T414" s="14">
        <f t="shared" si="85"/>
        <v>0</v>
      </c>
      <c r="U414" s="13"/>
      <c r="V414" s="123"/>
      <c r="W414" s="14"/>
      <c r="X414" s="14">
        <f t="shared" si="82"/>
        <v>0</v>
      </c>
      <c r="Z414" s="14"/>
      <c r="AA414" s="14">
        <f t="shared" si="86"/>
        <v>0</v>
      </c>
      <c r="AB414" s="14"/>
      <c r="AC414" s="14">
        <f t="shared" si="87"/>
        <v>0</v>
      </c>
      <c r="AD414" s="14"/>
      <c r="AE414" s="14"/>
      <c r="AF414" s="178">
        <v>0</v>
      </c>
      <c r="AG414" s="14">
        <f t="shared" si="80"/>
        <v>0</v>
      </c>
      <c r="AH414" s="14"/>
      <c r="AI414" s="14">
        <f t="shared" si="83"/>
        <v>0</v>
      </c>
      <c r="AJ414" s="14">
        <f t="shared" si="84"/>
        <v>0</v>
      </c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</row>
    <row r="415" spans="2:49" s="139" customFormat="1" ht="13.8" outlineLevel="1">
      <c r="B415" s="1558"/>
      <c r="C415" s="953"/>
      <c r="D415" s="326" t="s">
        <v>2456</v>
      </c>
      <c r="E415" s="1559"/>
      <c r="F415" s="1560"/>
      <c r="G415" s="10" t="s">
        <v>8</v>
      </c>
      <c r="H415" s="361" t="s">
        <v>716</v>
      </c>
      <c r="I415" s="302">
        <v>10</v>
      </c>
      <c r="J415" s="302">
        <v>10</v>
      </c>
      <c r="K415" s="483">
        <v>0</v>
      </c>
      <c r="L415" s="308" t="s">
        <v>268</v>
      </c>
      <c r="M415" s="308" t="s">
        <v>268</v>
      </c>
      <c r="N415" s="308" t="s">
        <v>268</v>
      </c>
      <c r="O415" s="308" t="s">
        <v>268</v>
      </c>
      <c r="P415" s="308" t="s">
        <v>268</v>
      </c>
      <c r="Q415" s="308" t="s">
        <v>269</v>
      </c>
      <c r="R415" s="1556"/>
      <c r="S415" s="14"/>
      <c r="T415" s="14">
        <f t="shared" si="85"/>
        <v>0</v>
      </c>
      <c r="U415" s="13"/>
      <c r="V415" s="123"/>
      <c r="W415" s="14"/>
      <c r="X415" s="14">
        <f t="shared" si="82"/>
        <v>0</v>
      </c>
      <c r="Z415" s="14"/>
      <c r="AA415" s="14">
        <f t="shared" si="86"/>
        <v>0</v>
      </c>
      <c r="AB415" s="14"/>
      <c r="AC415" s="14">
        <f t="shared" si="87"/>
        <v>0</v>
      </c>
      <c r="AD415" s="14"/>
      <c r="AE415" s="14"/>
      <c r="AF415" s="178">
        <v>0</v>
      </c>
      <c r="AG415" s="14">
        <f t="shared" si="80"/>
        <v>0</v>
      </c>
      <c r="AH415" s="14"/>
      <c r="AI415" s="14">
        <f t="shared" si="83"/>
        <v>0</v>
      </c>
      <c r="AJ415" s="14">
        <f t="shared" si="84"/>
        <v>0</v>
      </c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</row>
    <row r="416" spans="2:49" s="139" customFormat="1" ht="13.8" outlineLevel="1">
      <c r="B416" s="1558"/>
      <c r="C416" s="953"/>
      <c r="D416" s="326" t="s">
        <v>2341</v>
      </c>
      <c r="E416" s="1559"/>
      <c r="F416" s="1560"/>
      <c r="G416" s="10" t="s">
        <v>8</v>
      </c>
      <c r="H416" s="361" t="s">
        <v>716</v>
      </c>
      <c r="I416" s="302">
        <v>30</v>
      </c>
      <c r="J416" s="302">
        <v>30</v>
      </c>
      <c r="K416" s="483">
        <v>0</v>
      </c>
      <c r="L416" s="310" t="s">
        <v>268</v>
      </c>
      <c r="M416" s="310" t="s">
        <v>268</v>
      </c>
      <c r="N416" s="310" t="s">
        <v>268</v>
      </c>
      <c r="O416" s="310" t="s">
        <v>268</v>
      </c>
      <c r="P416" s="310" t="s">
        <v>268</v>
      </c>
      <c r="Q416" s="310" t="s">
        <v>269</v>
      </c>
      <c r="R416" s="1556"/>
      <c r="S416" s="14"/>
      <c r="T416" s="14">
        <f t="shared" si="85"/>
        <v>0</v>
      </c>
      <c r="U416" s="13"/>
      <c r="V416" s="123"/>
      <c r="W416" s="14"/>
      <c r="X416" s="14">
        <f t="shared" si="82"/>
        <v>0</v>
      </c>
      <c r="Z416" s="14"/>
      <c r="AA416" s="14">
        <f t="shared" si="86"/>
        <v>0</v>
      </c>
      <c r="AB416" s="14"/>
      <c r="AC416" s="14">
        <f t="shared" si="87"/>
        <v>0</v>
      </c>
      <c r="AD416" s="14"/>
      <c r="AE416" s="14"/>
      <c r="AF416" s="178">
        <v>0</v>
      </c>
      <c r="AG416" s="14">
        <f t="shared" si="80"/>
        <v>0</v>
      </c>
      <c r="AH416" s="14"/>
      <c r="AI416" s="14">
        <f t="shared" si="83"/>
        <v>0</v>
      </c>
      <c r="AJ416" s="14">
        <f t="shared" si="84"/>
        <v>0</v>
      </c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</row>
    <row r="417" spans="2:49" s="139" customFormat="1" ht="13.05" customHeight="1" outlineLevel="1">
      <c r="B417" s="1547" t="s">
        <v>2981</v>
      </c>
      <c r="C417" s="902" t="s">
        <v>2342</v>
      </c>
      <c r="D417" s="326" t="s">
        <v>2982</v>
      </c>
      <c r="E417" s="1550" t="s">
        <v>2521</v>
      </c>
      <c r="F417" s="1553">
        <v>44704</v>
      </c>
      <c r="G417" s="10" t="s">
        <v>8</v>
      </c>
      <c r="H417" s="361" t="s">
        <v>717</v>
      </c>
      <c r="I417" s="302">
        <v>5</v>
      </c>
      <c r="J417" s="302">
        <v>125</v>
      </c>
      <c r="K417" s="483">
        <v>0</v>
      </c>
      <c r="L417" s="308" t="s">
        <v>268</v>
      </c>
      <c r="M417" s="308" t="s">
        <v>268</v>
      </c>
      <c r="N417" s="308" t="s">
        <v>268</v>
      </c>
      <c r="O417" s="308" t="s">
        <v>268</v>
      </c>
      <c r="P417" s="308" t="s">
        <v>268</v>
      </c>
      <c r="Q417" s="308" t="s">
        <v>268</v>
      </c>
      <c r="R417" s="1561" t="s">
        <v>2983</v>
      </c>
      <c r="S417" s="14"/>
      <c r="T417" s="14">
        <f t="shared" si="85"/>
        <v>0</v>
      </c>
      <c r="U417" s="13"/>
      <c r="V417" s="123"/>
      <c r="W417" s="14"/>
      <c r="X417" s="14">
        <f t="shared" si="82"/>
        <v>0</v>
      </c>
      <c r="Z417" s="14"/>
      <c r="AA417" s="14">
        <f t="shared" si="86"/>
        <v>0</v>
      </c>
      <c r="AB417" s="14"/>
      <c r="AC417" s="14">
        <f t="shared" si="87"/>
        <v>0</v>
      </c>
      <c r="AD417" s="14"/>
      <c r="AE417" s="14"/>
      <c r="AF417" s="178">
        <v>0</v>
      </c>
      <c r="AG417" s="14">
        <f t="shared" si="80"/>
        <v>0</v>
      </c>
      <c r="AH417" s="14"/>
      <c r="AI417" s="14">
        <f t="shared" si="83"/>
        <v>0</v>
      </c>
      <c r="AJ417" s="14">
        <f t="shared" si="84"/>
        <v>0</v>
      </c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</row>
    <row r="418" spans="2:49" s="139" customFormat="1" ht="13.8" outlineLevel="1">
      <c r="B418" s="1547"/>
      <c r="C418" s="902"/>
      <c r="D418" s="326" t="s">
        <v>2984</v>
      </c>
      <c r="E418" s="1550"/>
      <c r="F418" s="1553"/>
      <c r="G418" s="10" t="s">
        <v>8</v>
      </c>
      <c r="H418" s="361" t="s">
        <v>717</v>
      </c>
      <c r="I418" s="302">
        <v>100</v>
      </c>
      <c r="J418" s="303">
        <v>100</v>
      </c>
      <c r="K418" s="483">
        <v>0</v>
      </c>
      <c r="L418" s="308" t="s">
        <v>268</v>
      </c>
      <c r="M418" s="308" t="s">
        <v>268</v>
      </c>
      <c r="N418" s="308" t="s">
        <v>268</v>
      </c>
      <c r="O418" s="308" t="s">
        <v>268</v>
      </c>
      <c r="P418" s="308" t="s">
        <v>268</v>
      </c>
      <c r="Q418" s="308" t="s">
        <v>268</v>
      </c>
      <c r="R418" s="1561"/>
      <c r="S418" s="14"/>
      <c r="T418" s="14">
        <f t="shared" si="85"/>
        <v>0</v>
      </c>
      <c r="U418" s="13"/>
      <c r="V418" s="123"/>
      <c r="W418" s="14"/>
      <c r="X418" s="14">
        <f t="shared" si="82"/>
        <v>0</v>
      </c>
      <c r="Z418" s="14"/>
      <c r="AA418" s="14">
        <f t="shared" si="86"/>
        <v>0</v>
      </c>
      <c r="AB418" s="14"/>
      <c r="AC418" s="14">
        <f t="shared" si="87"/>
        <v>0</v>
      </c>
      <c r="AD418" s="14"/>
      <c r="AE418" s="14"/>
      <c r="AF418" s="178">
        <v>0</v>
      </c>
      <c r="AG418" s="14">
        <f t="shared" si="80"/>
        <v>0</v>
      </c>
      <c r="AH418" s="14"/>
      <c r="AI418" s="14">
        <f t="shared" si="83"/>
        <v>0</v>
      </c>
      <c r="AJ418" s="14">
        <f t="shared" si="84"/>
        <v>0</v>
      </c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</row>
    <row r="419" spans="2:49" s="139" customFormat="1" ht="13.8" outlineLevel="1">
      <c r="B419" s="1547"/>
      <c r="C419" s="902"/>
      <c r="D419" s="326" t="s">
        <v>2985</v>
      </c>
      <c r="E419" s="1550"/>
      <c r="F419" s="1553"/>
      <c r="G419" s="10" t="s">
        <v>8</v>
      </c>
      <c r="H419" s="361" t="s">
        <v>717</v>
      </c>
      <c r="I419" s="302">
        <v>230</v>
      </c>
      <c r="J419" s="303">
        <v>230</v>
      </c>
      <c r="K419" s="483">
        <v>0</v>
      </c>
      <c r="L419" s="310" t="s">
        <v>268</v>
      </c>
      <c r="M419" s="310" t="s">
        <v>268</v>
      </c>
      <c r="N419" s="310" t="s">
        <v>268</v>
      </c>
      <c r="O419" s="310" t="s">
        <v>268</v>
      </c>
      <c r="P419" s="310" t="s">
        <v>268</v>
      </c>
      <c r="Q419" s="310" t="s">
        <v>269</v>
      </c>
      <c r="R419" s="1561"/>
      <c r="S419" s="14"/>
      <c r="T419" s="14">
        <f t="shared" si="85"/>
        <v>0</v>
      </c>
      <c r="U419" s="13"/>
      <c r="V419" s="123"/>
      <c r="W419" s="14"/>
      <c r="X419" s="14">
        <f t="shared" si="82"/>
        <v>0</v>
      </c>
      <c r="Z419" s="14"/>
      <c r="AA419" s="14">
        <f t="shared" si="86"/>
        <v>0</v>
      </c>
      <c r="AB419" s="14"/>
      <c r="AC419" s="14">
        <f t="shared" si="87"/>
        <v>0</v>
      </c>
      <c r="AD419" s="14"/>
      <c r="AE419" s="14"/>
      <c r="AF419" s="178">
        <v>0</v>
      </c>
      <c r="AG419" s="14">
        <f t="shared" si="80"/>
        <v>0</v>
      </c>
      <c r="AH419" s="14"/>
      <c r="AI419" s="14">
        <f t="shared" si="83"/>
        <v>0</v>
      </c>
      <c r="AJ419" s="14">
        <f t="shared" si="84"/>
        <v>0</v>
      </c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</row>
    <row r="420" spans="2:49" s="139" customFormat="1" ht="13.8" outlineLevel="1">
      <c r="B420" s="1547"/>
      <c r="C420" s="902"/>
      <c r="D420" s="326" t="s">
        <v>2986</v>
      </c>
      <c r="E420" s="1550"/>
      <c r="F420" s="1553"/>
      <c r="G420" s="10" t="s">
        <v>8</v>
      </c>
      <c r="H420" s="361" t="s">
        <v>717</v>
      </c>
      <c r="I420" s="302">
        <v>20</v>
      </c>
      <c r="J420" s="303">
        <v>50</v>
      </c>
      <c r="K420" s="483">
        <v>0</v>
      </c>
      <c r="L420" s="308" t="s">
        <v>268</v>
      </c>
      <c r="M420" s="308" t="s">
        <v>268</v>
      </c>
      <c r="N420" s="308" t="s">
        <v>268</v>
      </c>
      <c r="O420" s="308" t="s">
        <v>268</v>
      </c>
      <c r="P420" s="308" t="s">
        <v>268</v>
      </c>
      <c r="Q420" s="308" t="s">
        <v>269</v>
      </c>
      <c r="R420" s="1561"/>
      <c r="S420" s="14"/>
      <c r="T420" s="14">
        <f t="shared" si="85"/>
        <v>0</v>
      </c>
      <c r="U420" s="13"/>
      <c r="V420" s="123"/>
      <c r="W420" s="14"/>
      <c r="X420" s="14">
        <f t="shared" si="82"/>
        <v>0</v>
      </c>
      <c r="Z420" s="14"/>
      <c r="AA420" s="14">
        <f t="shared" si="86"/>
        <v>0</v>
      </c>
      <c r="AB420" s="14"/>
      <c r="AC420" s="14">
        <f t="shared" si="87"/>
        <v>0</v>
      </c>
      <c r="AD420" s="14"/>
      <c r="AE420" s="14"/>
      <c r="AF420" s="178">
        <v>0</v>
      </c>
      <c r="AG420" s="14">
        <f t="shared" si="80"/>
        <v>0</v>
      </c>
      <c r="AH420" s="14"/>
      <c r="AI420" s="14">
        <f t="shared" si="83"/>
        <v>0</v>
      </c>
      <c r="AJ420" s="14">
        <f t="shared" si="84"/>
        <v>0</v>
      </c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</row>
    <row r="421" spans="2:49" s="139" customFormat="1" ht="13.8" outlineLevel="1">
      <c r="B421" s="1547"/>
      <c r="C421" s="902"/>
      <c r="D421" s="326" t="s">
        <v>2987</v>
      </c>
      <c r="E421" s="1550"/>
      <c r="F421" s="1553"/>
      <c r="G421" s="10" t="s">
        <v>8</v>
      </c>
      <c r="H421" s="361" t="s">
        <v>717</v>
      </c>
      <c r="I421" s="302">
        <v>30</v>
      </c>
      <c r="J421" s="303">
        <v>30</v>
      </c>
      <c r="K421" s="483">
        <v>0</v>
      </c>
      <c r="L421" s="308" t="s">
        <v>268</v>
      </c>
      <c r="M421" s="308" t="s">
        <v>268</v>
      </c>
      <c r="N421" s="308" t="s">
        <v>268</v>
      </c>
      <c r="O421" s="308" t="s">
        <v>268</v>
      </c>
      <c r="P421" s="308" t="s">
        <v>268</v>
      </c>
      <c r="Q421" s="308" t="s">
        <v>269</v>
      </c>
      <c r="R421" s="1561"/>
      <c r="S421" s="14"/>
      <c r="T421" s="14">
        <f t="shared" si="85"/>
        <v>0</v>
      </c>
      <c r="U421" s="13"/>
      <c r="V421" s="123"/>
      <c r="W421" s="14"/>
      <c r="X421" s="14">
        <f t="shared" si="82"/>
        <v>0</v>
      </c>
      <c r="Z421" s="14"/>
      <c r="AA421" s="14">
        <f t="shared" si="86"/>
        <v>0</v>
      </c>
      <c r="AB421" s="14"/>
      <c r="AC421" s="14">
        <f t="shared" si="87"/>
        <v>0</v>
      </c>
      <c r="AD421" s="14"/>
      <c r="AE421" s="14"/>
      <c r="AF421" s="178">
        <v>0</v>
      </c>
      <c r="AG421" s="14">
        <f t="shared" si="80"/>
        <v>0</v>
      </c>
      <c r="AH421" s="14"/>
      <c r="AI421" s="14">
        <f t="shared" si="83"/>
        <v>0</v>
      </c>
      <c r="AJ421" s="14">
        <f t="shared" si="84"/>
        <v>0</v>
      </c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</row>
    <row r="422" spans="2:49" s="139" customFormat="1" ht="13.8" outlineLevel="1">
      <c r="B422" s="1547"/>
      <c r="C422" s="902"/>
      <c r="D422" s="326" t="s">
        <v>2988</v>
      </c>
      <c r="E422" s="1550"/>
      <c r="F422" s="1553"/>
      <c r="G422" s="10" t="s">
        <v>8</v>
      </c>
      <c r="H422" s="361" t="s">
        <v>717</v>
      </c>
      <c r="I422" s="302">
        <v>45</v>
      </c>
      <c r="J422" s="303">
        <v>45</v>
      </c>
      <c r="K422" s="483">
        <v>0</v>
      </c>
      <c r="L422" s="308" t="s">
        <v>268</v>
      </c>
      <c r="M422" s="308" t="s">
        <v>268</v>
      </c>
      <c r="N422" s="308" t="s">
        <v>268</v>
      </c>
      <c r="O422" s="308" t="s">
        <v>268</v>
      </c>
      <c r="P422" s="308" t="s">
        <v>268</v>
      </c>
      <c r="Q422" s="308" t="s">
        <v>269</v>
      </c>
      <c r="R422" s="1561"/>
      <c r="S422" s="14"/>
      <c r="T422" s="14">
        <f t="shared" si="85"/>
        <v>0</v>
      </c>
      <c r="U422" s="13"/>
      <c r="V422" s="123"/>
      <c r="W422" s="14"/>
      <c r="X422" s="14">
        <f t="shared" si="82"/>
        <v>0</v>
      </c>
      <c r="Z422" s="14"/>
      <c r="AA422" s="14">
        <f t="shared" si="86"/>
        <v>0</v>
      </c>
      <c r="AB422" s="14"/>
      <c r="AC422" s="14">
        <f t="shared" si="87"/>
        <v>0</v>
      </c>
      <c r="AD422" s="14"/>
      <c r="AE422" s="14"/>
      <c r="AF422" s="178">
        <v>0</v>
      </c>
      <c r="AG422" s="14">
        <f t="shared" si="80"/>
        <v>0</v>
      </c>
      <c r="AH422" s="14"/>
      <c r="AI422" s="14">
        <f t="shared" si="83"/>
        <v>0</v>
      </c>
      <c r="AJ422" s="14">
        <f t="shared" si="84"/>
        <v>0</v>
      </c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</row>
    <row r="423" spans="2:49" s="139" customFormat="1" ht="13.8" outlineLevel="1">
      <c r="B423" s="1547"/>
      <c r="C423" s="902"/>
      <c r="D423" s="326" t="s">
        <v>2989</v>
      </c>
      <c r="E423" s="1550"/>
      <c r="F423" s="1553"/>
      <c r="G423" s="10" t="s">
        <v>8</v>
      </c>
      <c r="H423" s="361" t="s">
        <v>717</v>
      </c>
      <c r="I423" s="302">
        <v>60</v>
      </c>
      <c r="J423" s="303">
        <v>60</v>
      </c>
      <c r="K423" s="483">
        <v>0</v>
      </c>
      <c r="L423" s="308" t="s">
        <v>268</v>
      </c>
      <c r="M423" s="308" t="s">
        <v>268</v>
      </c>
      <c r="N423" s="308" t="s">
        <v>268</v>
      </c>
      <c r="O423" s="308" t="s">
        <v>268</v>
      </c>
      <c r="P423" s="308" t="s">
        <v>268</v>
      </c>
      <c r="Q423" s="308" t="s">
        <v>269</v>
      </c>
      <c r="R423" s="1561"/>
      <c r="S423" s="14"/>
      <c r="T423" s="14">
        <f t="shared" si="85"/>
        <v>0</v>
      </c>
      <c r="U423" s="13"/>
      <c r="V423" s="123"/>
      <c r="W423" s="14"/>
      <c r="X423" s="14">
        <f t="shared" si="82"/>
        <v>0</v>
      </c>
      <c r="Z423" s="14"/>
      <c r="AA423" s="14">
        <f t="shared" si="86"/>
        <v>0</v>
      </c>
      <c r="AB423" s="14"/>
      <c r="AC423" s="14">
        <f t="shared" si="87"/>
        <v>0</v>
      </c>
      <c r="AD423" s="14"/>
      <c r="AE423" s="14"/>
      <c r="AF423" s="178">
        <v>0</v>
      </c>
      <c r="AG423" s="14">
        <f t="shared" si="80"/>
        <v>0</v>
      </c>
      <c r="AH423" s="14"/>
      <c r="AI423" s="14">
        <f t="shared" si="83"/>
        <v>0</v>
      </c>
      <c r="AJ423" s="14">
        <f t="shared" si="84"/>
        <v>0</v>
      </c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</row>
    <row r="424" spans="2:49" s="139" customFormat="1" ht="13.8" outlineLevel="1">
      <c r="B424" s="1547"/>
      <c r="C424" s="902"/>
      <c r="D424" s="326" t="s">
        <v>2990</v>
      </c>
      <c r="E424" s="1550"/>
      <c r="F424" s="1553"/>
      <c r="G424" s="10" t="s">
        <v>8</v>
      </c>
      <c r="H424" s="361" t="s">
        <v>717</v>
      </c>
      <c r="I424" s="302">
        <v>20</v>
      </c>
      <c r="J424" s="303">
        <v>20</v>
      </c>
      <c r="K424" s="483">
        <v>0</v>
      </c>
      <c r="L424" s="309" t="s">
        <v>268</v>
      </c>
      <c r="M424" s="309" t="s">
        <v>268</v>
      </c>
      <c r="N424" s="309" t="s">
        <v>268</v>
      </c>
      <c r="O424" s="309" t="s">
        <v>268</v>
      </c>
      <c r="P424" s="309" t="s">
        <v>268</v>
      </c>
      <c r="Q424" s="308" t="s">
        <v>269</v>
      </c>
      <c r="R424" s="1561"/>
      <c r="S424" s="14"/>
      <c r="T424" s="14">
        <f t="shared" si="85"/>
        <v>0</v>
      </c>
      <c r="U424" s="13"/>
      <c r="V424" s="123"/>
      <c r="W424" s="14"/>
      <c r="X424" s="14">
        <f t="shared" si="82"/>
        <v>0</v>
      </c>
      <c r="Z424" s="14"/>
      <c r="AA424" s="14">
        <f t="shared" si="86"/>
        <v>0</v>
      </c>
      <c r="AB424" s="14"/>
      <c r="AC424" s="14">
        <f t="shared" si="87"/>
        <v>0</v>
      </c>
      <c r="AD424" s="14"/>
      <c r="AE424" s="14"/>
      <c r="AF424" s="178">
        <v>0</v>
      </c>
      <c r="AG424" s="14">
        <f t="shared" si="80"/>
        <v>0</v>
      </c>
      <c r="AH424" s="14"/>
      <c r="AI424" s="14">
        <f t="shared" si="83"/>
        <v>0</v>
      </c>
      <c r="AJ424" s="14">
        <f t="shared" si="84"/>
        <v>0</v>
      </c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</row>
    <row r="425" spans="2:49" s="139" customFormat="1" ht="13.05" customHeight="1" outlineLevel="1">
      <c r="B425" s="1546" t="s">
        <v>2991</v>
      </c>
      <c r="C425" s="901" t="s">
        <v>2351</v>
      </c>
      <c r="D425" s="460" t="s">
        <v>317</v>
      </c>
      <c r="E425" s="1549" t="s">
        <v>2992</v>
      </c>
      <c r="F425" s="1552">
        <v>44722</v>
      </c>
      <c r="G425" s="10" t="s">
        <v>8</v>
      </c>
      <c r="H425" s="361" t="s">
        <v>717</v>
      </c>
      <c r="I425" s="302">
        <v>5</v>
      </c>
      <c r="J425" s="302">
        <v>125</v>
      </c>
      <c r="K425" s="483">
        <v>0</v>
      </c>
      <c r="L425" s="308" t="s">
        <v>268</v>
      </c>
      <c r="M425" s="308" t="s">
        <v>268</v>
      </c>
      <c r="N425" s="308" t="s">
        <v>268</v>
      </c>
      <c r="O425" s="308" t="s">
        <v>268</v>
      </c>
      <c r="P425" s="308" t="s">
        <v>268</v>
      </c>
      <c r="Q425" s="308" t="s">
        <v>268</v>
      </c>
      <c r="R425" s="1555" t="s">
        <v>2983</v>
      </c>
      <c r="S425" s="14"/>
      <c r="T425" s="14">
        <f t="shared" si="85"/>
        <v>0</v>
      </c>
      <c r="U425" s="13"/>
      <c r="V425" s="123"/>
      <c r="W425" s="14"/>
      <c r="X425" s="14">
        <f t="shared" si="82"/>
        <v>0</v>
      </c>
      <c r="Z425" s="14"/>
      <c r="AA425" s="14">
        <f t="shared" si="86"/>
        <v>0</v>
      </c>
      <c r="AB425" s="14"/>
      <c r="AC425" s="14">
        <f t="shared" si="87"/>
        <v>0</v>
      </c>
      <c r="AD425" s="14"/>
      <c r="AE425" s="14"/>
      <c r="AF425" s="178">
        <v>0</v>
      </c>
      <c r="AG425" s="14">
        <f t="shared" si="80"/>
        <v>0</v>
      </c>
      <c r="AH425" s="14"/>
      <c r="AI425" s="14">
        <f t="shared" si="83"/>
        <v>0</v>
      </c>
      <c r="AJ425" s="14">
        <f t="shared" si="84"/>
        <v>0</v>
      </c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</row>
    <row r="426" spans="2:49" s="139" customFormat="1" ht="13.8" outlineLevel="1">
      <c r="B426" s="1547"/>
      <c r="C426" s="902"/>
      <c r="D426" s="326" t="s">
        <v>408</v>
      </c>
      <c r="E426" s="1550"/>
      <c r="F426" s="1553"/>
      <c r="G426" s="10" t="s">
        <v>8</v>
      </c>
      <c r="H426" s="361" t="s">
        <v>717</v>
      </c>
      <c r="I426" s="302">
        <v>90</v>
      </c>
      <c r="J426" s="302">
        <v>90</v>
      </c>
      <c r="K426" s="483">
        <v>0</v>
      </c>
      <c r="L426" s="308" t="s">
        <v>268</v>
      </c>
      <c r="M426" s="308" t="s">
        <v>268</v>
      </c>
      <c r="N426" s="308" t="s">
        <v>268</v>
      </c>
      <c r="O426" s="308" t="s">
        <v>268</v>
      </c>
      <c r="P426" s="308" t="s">
        <v>268</v>
      </c>
      <c r="Q426" s="308" t="s">
        <v>268</v>
      </c>
      <c r="R426" s="1556"/>
      <c r="S426" s="14"/>
      <c r="T426" s="14">
        <f t="shared" si="85"/>
        <v>0</v>
      </c>
      <c r="U426" s="13"/>
      <c r="V426" s="123"/>
      <c r="W426" s="14"/>
      <c r="X426" s="14">
        <f>T426*W426</f>
        <v>0</v>
      </c>
      <c r="Z426" s="14"/>
      <c r="AA426" s="14">
        <f t="shared" si="86"/>
        <v>0</v>
      </c>
      <c r="AB426" s="14"/>
      <c r="AC426" s="14">
        <f t="shared" si="87"/>
        <v>0</v>
      </c>
      <c r="AD426" s="14"/>
      <c r="AE426" s="14"/>
      <c r="AF426" s="178">
        <v>0</v>
      </c>
      <c r="AG426" s="14">
        <f t="shared" si="80"/>
        <v>0</v>
      </c>
      <c r="AH426" s="14"/>
      <c r="AI426" s="14">
        <f>COUNTIF(AK426:AT426,"V")</f>
        <v>0</v>
      </c>
      <c r="AJ426" s="14">
        <f>X426-AA426-AC426-AG426</f>
        <v>0</v>
      </c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</row>
    <row r="427" spans="2:49" s="139" customFormat="1" ht="13.8" outlineLevel="1">
      <c r="B427" s="1547"/>
      <c r="C427" s="902"/>
      <c r="D427" s="460" t="s">
        <v>409</v>
      </c>
      <c r="E427" s="1550"/>
      <c r="F427" s="1553"/>
      <c r="G427" s="10" t="s">
        <v>8</v>
      </c>
      <c r="H427" s="361" t="s">
        <v>717</v>
      </c>
      <c r="I427" s="302">
        <v>30</v>
      </c>
      <c r="J427" s="302">
        <v>30</v>
      </c>
      <c r="K427" s="483">
        <v>0</v>
      </c>
      <c r="L427" s="308" t="s">
        <v>268</v>
      </c>
      <c r="M427" s="308" t="s">
        <v>268</v>
      </c>
      <c r="N427" s="308" t="s">
        <v>268</v>
      </c>
      <c r="O427" s="308" t="s">
        <v>268</v>
      </c>
      <c r="P427" s="308" t="s">
        <v>268</v>
      </c>
      <c r="Q427" s="308" t="s">
        <v>269</v>
      </c>
      <c r="R427" s="1556"/>
      <c r="S427" s="14"/>
      <c r="T427" s="14">
        <f t="shared" si="85"/>
        <v>0</v>
      </c>
      <c r="U427" s="13"/>
      <c r="V427" s="123"/>
      <c r="W427" s="14"/>
      <c r="X427" s="14">
        <f>T427*W427</f>
        <v>0</v>
      </c>
      <c r="Z427" s="14"/>
      <c r="AA427" s="14">
        <f t="shared" si="86"/>
        <v>0</v>
      </c>
      <c r="AB427" s="14"/>
      <c r="AC427" s="14">
        <f t="shared" si="87"/>
        <v>0</v>
      </c>
      <c r="AD427" s="14"/>
      <c r="AE427" s="14"/>
      <c r="AF427" s="178">
        <v>0</v>
      </c>
      <c r="AG427" s="14">
        <f t="shared" si="80"/>
        <v>0</v>
      </c>
      <c r="AH427" s="14"/>
      <c r="AI427" s="14">
        <f>COUNTIF(AK427:AT427,"V")</f>
        <v>0</v>
      </c>
      <c r="AJ427" s="14">
        <f>X427-AA427-AC427-AG427</f>
        <v>0</v>
      </c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</row>
    <row r="428" spans="2:49" s="139" customFormat="1" ht="13.8" outlineLevel="1">
      <c r="B428" s="1547"/>
      <c r="C428" s="902"/>
      <c r="D428" s="326" t="s">
        <v>410</v>
      </c>
      <c r="E428" s="1550"/>
      <c r="F428" s="1553"/>
      <c r="G428" s="10" t="s">
        <v>8</v>
      </c>
      <c r="H428" s="361" t="s">
        <v>717</v>
      </c>
      <c r="I428" s="302">
        <v>30</v>
      </c>
      <c r="J428" s="302">
        <v>30</v>
      </c>
      <c r="K428" s="483">
        <v>0</v>
      </c>
      <c r="L428" s="308" t="s">
        <v>268</v>
      </c>
      <c r="M428" s="308" t="s">
        <v>268</v>
      </c>
      <c r="N428" s="308" t="s">
        <v>268</v>
      </c>
      <c r="O428" s="308" t="s">
        <v>268</v>
      </c>
      <c r="P428" s="308" t="s">
        <v>268</v>
      </c>
      <c r="Q428" s="308" t="s">
        <v>269</v>
      </c>
      <c r="R428" s="1556"/>
      <c r="S428" s="14"/>
      <c r="T428" s="14">
        <f t="shared" si="85"/>
        <v>0</v>
      </c>
      <c r="U428" s="13"/>
      <c r="V428" s="123"/>
      <c r="W428" s="14"/>
      <c r="X428" s="14">
        <f t="shared" ref="X428:X474" si="88">T428*W428</f>
        <v>0</v>
      </c>
      <c r="Z428" s="14"/>
      <c r="AA428" s="14">
        <f t="shared" si="86"/>
        <v>0</v>
      </c>
      <c r="AB428" s="14"/>
      <c r="AC428" s="14">
        <f t="shared" si="87"/>
        <v>0</v>
      </c>
      <c r="AD428" s="14"/>
      <c r="AE428" s="14"/>
      <c r="AF428" s="178">
        <v>0</v>
      </c>
      <c r="AG428" s="14">
        <f t="shared" si="80"/>
        <v>0</v>
      </c>
      <c r="AH428" s="14"/>
      <c r="AI428" s="14">
        <f t="shared" ref="AI428:AI474" si="89">COUNTIF(AK428:AT428,"V")</f>
        <v>0</v>
      </c>
      <c r="AJ428" s="14">
        <f t="shared" ref="AJ428:AJ474" si="90">X428-AA428-AC428-AG428</f>
        <v>0</v>
      </c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</row>
    <row r="429" spans="2:49" s="139" customFormat="1" ht="13.8" outlineLevel="1">
      <c r="B429" s="1547"/>
      <c r="C429" s="902"/>
      <c r="D429" s="460" t="s">
        <v>411</v>
      </c>
      <c r="E429" s="1550"/>
      <c r="F429" s="1553"/>
      <c r="G429" s="10" t="s">
        <v>8</v>
      </c>
      <c r="H429" s="361" t="s">
        <v>717</v>
      </c>
      <c r="I429" s="302">
        <v>10</v>
      </c>
      <c r="J429" s="302">
        <v>10</v>
      </c>
      <c r="K429" s="483">
        <v>0</v>
      </c>
      <c r="L429" s="308" t="s">
        <v>268</v>
      </c>
      <c r="M429" s="308" t="s">
        <v>268</v>
      </c>
      <c r="N429" s="308" t="s">
        <v>268</v>
      </c>
      <c r="O429" s="308" t="s">
        <v>268</v>
      </c>
      <c r="P429" s="308" t="s">
        <v>268</v>
      </c>
      <c r="Q429" s="308" t="s">
        <v>269</v>
      </c>
      <c r="R429" s="1556"/>
      <c r="S429" s="14"/>
      <c r="T429" s="14">
        <f t="shared" si="85"/>
        <v>0</v>
      </c>
      <c r="U429" s="13"/>
      <c r="V429" s="123"/>
      <c r="W429" s="14"/>
      <c r="X429" s="14">
        <f t="shared" si="88"/>
        <v>0</v>
      </c>
      <c r="Z429" s="14"/>
      <c r="AA429" s="14">
        <f t="shared" si="86"/>
        <v>0</v>
      </c>
      <c r="AB429" s="14"/>
      <c r="AC429" s="14">
        <f t="shared" si="87"/>
        <v>0</v>
      </c>
      <c r="AD429" s="14"/>
      <c r="AE429" s="14"/>
      <c r="AF429" s="178">
        <v>0</v>
      </c>
      <c r="AG429" s="14">
        <f t="shared" si="80"/>
        <v>0</v>
      </c>
      <c r="AH429" s="14"/>
      <c r="AI429" s="14">
        <f t="shared" si="89"/>
        <v>0</v>
      </c>
      <c r="AJ429" s="14">
        <f t="shared" si="90"/>
        <v>0</v>
      </c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</row>
    <row r="430" spans="2:49" s="139" customFormat="1" ht="13.8" outlineLevel="1">
      <c r="B430" s="1547"/>
      <c r="C430" s="902"/>
      <c r="D430" s="460" t="s">
        <v>412</v>
      </c>
      <c r="E430" s="1550"/>
      <c r="F430" s="1553"/>
      <c r="G430" s="10" t="s">
        <v>8</v>
      </c>
      <c r="H430" s="361" t="s">
        <v>717</v>
      </c>
      <c r="I430" s="302">
        <v>10</v>
      </c>
      <c r="J430" s="302">
        <v>10</v>
      </c>
      <c r="K430" s="483">
        <v>0</v>
      </c>
      <c r="L430" s="308" t="s">
        <v>268</v>
      </c>
      <c r="M430" s="308" t="s">
        <v>268</v>
      </c>
      <c r="N430" s="308" t="s">
        <v>268</v>
      </c>
      <c r="O430" s="308" t="s">
        <v>268</v>
      </c>
      <c r="P430" s="308" t="s">
        <v>268</v>
      </c>
      <c r="Q430" s="308" t="s">
        <v>269</v>
      </c>
      <c r="R430" s="1556"/>
      <c r="S430" s="14"/>
      <c r="T430" s="14">
        <f t="shared" si="85"/>
        <v>0</v>
      </c>
      <c r="U430" s="13"/>
      <c r="V430" s="123"/>
      <c r="W430" s="14"/>
      <c r="X430" s="14">
        <f t="shared" si="88"/>
        <v>0</v>
      </c>
      <c r="Z430" s="14"/>
      <c r="AA430" s="14">
        <f t="shared" si="86"/>
        <v>0</v>
      </c>
      <c r="AB430" s="14"/>
      <c r="AC430" s="14">
        <f t="shared" si="87"/>
        <v>0</v>
      </c>
      <c r="AD430" s="14"/>
      <c r="AE430" s="14"/>
      <c r="AF430" s="178">
        <v>0</v>
      </c>
      <c r="AG430" s="14">
        <f t="shared" si="80"/>
        <v>0</v>
      </c>
      <c r="AH430" s="14"/>
      <c r="AI430" s="14">
        <f t="shared" si="89"/>
        <v>0</v>
      </c>
      <c r="AJ430" s="14">
        <f t="shared" si="90"/>
        <v>0</v>
      </c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</row>
    <row r="431" spans="2:49" s="139" customFormat="1" ht="13.8" outlineLevel="1">
      <c r="B431" s="1548"/>
      <c r="C431" s="903"/>
      <c r="D431" s="460" t="s">
        <v>413</v>
      </c>
      <c r="E431" s="1551"/>
      <c r="F431" s="1554"/>
      <c r="G431" s="10" t="s">
        <v>8</v>
      </c>
      <c r="H431" s="361" t="s">
        <v>717</v>
      </c>
      <c r="I431" s="302">
        <v>40</v>
      </c>
      <c r="J431" s="302">
        <v>40</v>
      </c>
      <c r="K431" s="483">
        <v>0</v>
      </c>
      <c r="L431" s="308" t="s">
        <v>268</v>
      </c>
      <c r="M431" s="308" t="s">
        <v>268</v>
      </c>
      <c r="N431" s="308" t="s">
        <v>268</v>
      </c>
      <c r="O431" s="308" t="s">
        <v>268</v>
      </c>
      <c r="P431" s="308" t="s">
        <v>268</v>
      </c>
      <c r="Q431" s="308" t="s">
        <v>269</v>
      </c>
      <c r="R431" s="1557"/>
      <c r="S431" s="14"/>
      <c r="T431" s="14">
        <f t="shared" si="85"/>
        <v>0</v>
      </c>
      <c r="U431" s="13"/>
      <c r="V431" s="123"/>
      <c r="W431" s="14"/>
      <c r="X431" s="14">
        <f t="shared" si="88"/>
        <v>0</v>
      </c>
      <c r="Z431" s="14"/>
      <c r="AA431" s="14">
        <f t="shared" si="86"/>
        <v>0</v>
      </c>
      <c r="AB431" s="14"/>
      <c r="AC431" s="14">
        <f t="shared" si="87"/>
        <v>0</v>
      </c>
      <c r="AD431" s="14"/>
      <c r="AE431" s="14"/>
      <c r="AF431" s="178">
        <v>0</v>
      </c>
      <c r="AG431" s="14">
        <f t="shared" si="80"/>
        <v>0</v>
      </c>
      <c r="AH431" s="14"/>
      <c r="AI431" s="14">
        <f t="shared" si="89"/>
        <v>0</v>
      </c>
      <c r="AJ431" s="14">
        <f t="shared" si="90"/>
        <v>0</v>
      </c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</row>
    <row r="432" spans="2:49" s="139" customFormat="1" ht="13.8" outlineLevel="1">
      <c r="B432" s="1546" t="s">
        <v>2993</v>
      </c>
      <c r="C432" s="901" t="s">
        <v>2352</v>
      </c>
      <c r="D432" s="460" t="s">
        <v>317</v>
      </c>
      <c r="E432" s="1549" t="s">
        <v>3589</v>
      </c>
      <c r="F432" s="1552">
        <v>44757</v>
      </c>
      <c r="G432" s="10" t="s">
        <v>8</v>
      </c>
      <c r="H432" s="361" t="s">
        <v>982</v>
      </c>
      <c r="I432" s="302">
        <v>5</v>
      </c>
      <c r="J432" s="302">
        <v>125</v>
      </c>
      <c r="K432" s="483">
        <v>0</v>
      </c>
      <c r="L432" s="308" t="s">
        <v>268</v>
      </c>
      <c r="M432" s="308" t="s">
        <v>268</v>
      </c>
      <c r="N432" s="308" t="s">
        <v>268</v>
      </c>
      <c r="O432" s="308" t="s">
        <v>268</v>
      </c>
      <c r="P432" s="308" t="s">
        <v>268</v>
      </c>
      <c r="Q432" s="308" t="s">
        <v>268</v>
      </c>
      <c r="R432" s="1555" t="s">
        <v>2983</v>
      </c>
      <c r="S432" s="14"/>
      <c r="T432" s="14">
        <f t="shared" si="85"/>
        <v>0</v>
      </c>
      <c r="U432" s="13"/>
      <c r="V432" s="123"/>
      <c r="W432" s="14"/>
      <c r="X432" s="14">
        <f t="shared" si="88"/>
        <v>0</v>
      </c>
      <c r="Z432" s="14"/>
      <c r="AA432" s="14">
        <f t="shared" si="86"/>
        <v>0</v>
      </c>
      <c r="AB432" s="14"/>
      <c r="AC432" s="14">
        <f t="shared" si="87"/>
        <v>0</v>
      </c>
      <c r="AD432" s="14"/>
      <c r="AE432" s="14"/>
      <c r="AF432" s="178">
        <v>0</v>
      </c>
      <c r="AG432" s="14">
        <f t="shared" si="80"/>
        <v>0</v>
      </c>
      <c r="AH432" s="14"/>
      <c r="AI432" s="14">
        <f t="shared" si="89"/>
        <v>0</v>
      </c>
      <c r="AJ432" s="14">
        <f t="shared" si="90"/>
        <v>0</v>
      </c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</row>
    <row r="433" spans="2:49" s="139" customFormat="1" ht="13.8" outlineLevel="1">
      <c r="B433" s="1548"/>
      <c r="C433" s="903"/>
      <c r="D433" s="460" t="s">
        <v>2334</v>
      </c>
      <c r="E433" s="1551"/>
      <c r="F433" s="1554"/>
      <c r="G433" s="10" t="s">
        <v>8</v>
      </c>
      <c r="H433" s="361" t="s">
        <v>982</v>
      </c>
      <c r="I433" s="302">
        <v>40</v>
      </c>
      <c r="J433" s="302">
        <v>40</v>
      </c>
      <c r="K433" s="483">
        <v>0</v>
      </c>
      <c r="L433" s="308" t="s">
        <v>268</v>
      </c>
      <c r="M433" s="308" t="s">
        <v>268</v>
      </c>
      <c r="N433" s="308" t="s">
        <v>268</v>
      </c>
      <c r="O433" s="308" t="s">
        <v>268</v>
      </c>
      <c r="P433" s="308" t="s">
        <v>268</v>
      </c>
      <c r="Q433" s="308" t="s">
        <v>268</v>
      </c>
      <c r="R433" s="1557"/>
      <c r="S433" s="14"/>
      <c r="T433" s="14">
        <f t="shared" si="85"/>
        <v>0</v>
      </c>
      <c r="U433" s="13"/>
      <c r="V433" s="123"/>
      <c r="W433" s="14"/>
      <c r="X433" s="14">
        <f t="shared" si="88"/>
        <v>0</v>
      </c>
      <c r="Z433" s="14"/>
      <c r="AA433" s="14">
        <f t="shared" si="86"/>
        <v>0</v>
      </c>
      <c r="AB433" s="14"/>
      <c r="AC433" s="14">
        <f t="shared" si="87"/>
        <v>0</v>
      </c>
      <c r="AD433" s="14"/>
      <c r="AE433" s="14"/>
      <c r="AF433" s="178">
        <v>0</v>
      </c>
      <c r="AG433" s="14">
        <f t="shared" si="80"/>
        <v>0</v>
      </c>
      <c r="AH433" s="14"/>
      <c r="AI433" s="14">
        <f t="shared" si="89"/>
        <v>0</v>
      </c>
      <c r="AJ433" s="14">
        <f t="shared" si="90"/>
        <v>0</v>
      </c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</row>
    <row r="434" spans="2:49" s="139" customFormat="1" ht="13.8" outlineLevel="1">
      <c r="B434" s="1546" t="s">
        <v>2994</v>
      </c>
      <c r="C434" s="968" t="s">
        <v>2353</v>
      </c>
      <c r="D434" s="460" t="s">
        <v>343</v>
      </c>
      <c r="E434" s="1549" t="s">
        <v>2521</v>
      </c>
      <c r="F434" s="1552">
        <v>44704</v>
      </c>
      <c r="G434" s="10" t="s">
        <v>8</v>
      </c>
      <c r="H434" s="361" t="s">
        <v>716</v>
      </c>
      <c r="I434" s="302">
        <v>5</v>
      </c>
      <c r="J434" s="302">
        <v>125</v>
      </c>
      <c r="K434" s="483">
        <v>0</v>
      </c>
      <c r="L434" s="308" t="s">
        <v>268</v>
      </c>
      <c r="M434" s="308" t="s">
        <v>268</v>
      </c>
      <c r="N434" s="308" t="s">
        <v>269</v>
      </c>
      <c r="O434" s="308" t="s">
        <v>269</v>
      </c>
      <c r="P434" s="308" t="s">
        <v>268</v>
      </c>
      <c r="Q434" s="308" t="s">
        <v>268</v>
      </c>
      <c r="R434" s="1555" t="s">
        <v>2438</v>
      </c>
      <c r="S434" s="14"/>
      <c r="T434" s="14">
        <f t="shared" si="85"/>
        <v>0</v>
      </c>
      <c r="U434" s="13"/>
      <c r="V434" s="123"/>
      <c r="W434" s="14"/>
      <c r="X434" s="14">
        <f t="shared" si="88"/>
        <v>0</v>
      </c>
      <c r="Z434" s="14"/>
      <c r="AA434" s="14">
        <f t="shared" si="86"/>
        <v>0</v>
      </c>
      <c r="AB434" s="14"/>
      <c r="AC434" s="14">
        <f t="shared" si="87"/>
        <v>0</v>
      </c>
      <c r="AD434" s="14"/>
      <c r="AE434" s="14"/>
      <c r="AF434" s="178">
        <v>0</v>
      </c>
      <c r="AG434" s="14">
        <f t="shared" si="80"/>
        <v>0</v>
      </c>
      <c r="AH434" s="14"/>
      <c r="AI434" s="14">
        <f t="shared" si="89"/>
        <v>0</v>
      </c>
      <c r="AJ434" s="14">
        <f t="shared" si="90"/>
        <v>0</v>
      </c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</row>
    <row r="435" spans="2:49" s="139" customFormat="1" ht="13.8" outlineLevel="1">
      <c r="B435" s="1547"/>
      <c r="C435" s="954"/>
      <c r="D435" s="460" t="s">
        <v>2995</v>
      </c>
      <c r="E435" s="1550"/>
      <c r="F435" s="1553"/>
      <c r="G435" s="10" t="s">
        <v>8</v>
      </c>
      <c r="H435" s="361" t="s">
        <v>716</v>
      </c>
      <c r="I435" s="302">
        <v>60</v>
      </c>
      <c r="J435" s="302">
        <v>60</v>
      </c>
      <c r="K435" s="483">
        <v>0</v>
      </c>
      <c r="L435" s="308" t="s">
        <v>268</v>
      </c>
      <c r="M435" s="308" t="s">
        <v>268</v>
      </c>
      <c r="N435" s="308" t="s">
        <v>269</v>
      </c>
      <c r="O435" s="308" t="s">
        <v>269</v>
      </c>
      <c r="P435" s="308" t="s">
        <v>268</v>
      </c>
      <c r="Q435" s="308" t="s">
        <v>268</v>
      </c>
      <c r="R435" s="1556"/>
      <c r="S435" s="14"/>
      <c r="T435" s="14">
        <f t="shared" si="85"/>
        <v>0</v>
      </c>
      <c r="U435" s="13"/>
      <c r="V435" s="123"/>
      <c r="W435" s="14"/>
      <c r="X435" s="14">
        <f t="shared" si="88"/>
        <v>0</v>
      </c>
      <c r="Z435" s="14"/>
      <c r="AA435" s="14">
        <f t="shared" si="86"/>
        <v>0</v>
      </c>
      <c r="AB435" s="14"/>
      <c r="AC435" s="14">
        <f t="shared" si="87"/>
        <v>0</v>
      </c>
      <c r="AD435" s="14"/>
      <c r="AE435" s="14"/>
      <c r="AF435" s="178">
        <v>0</v>
      </c>
      <c r="AG435" s="14">
        <f t="shared" si="80"/>
        <v>0</v>
      </c>
      <c r="AH435" s="14"/>
      <c r="AI435" s="14">
        <f t="shared" si="89"/>
        <v>0</v>
      </c>
      <c r="AJ435" s="14">
        <f t="shared" si="90"/>
        <v>0</v>
      </c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</row>
    <row r="436" spans="2:49" s="139" customFormat="1" ht="13.8" outlineLevel="1">
      <c r="B436" s="1547"/>
      <c r="C436" s="954"/>
      <c r="D436" s="460" t="s">
        <v>387</v>
      </c>
      <c r="E436" s="1550"/>
      <c r="F436" s="1553"/>
      <c r="G436" s="10" t="s">
        <v>8</v>
      </c>
      <c r="H436" s="361" t="s">
        <v>716</v>
      </c>
      <c r="I436" s="302">
        <v>40</v>
      </c>
      <c r="J436" s="302">
        <v>40</v>
      </c>
      <c r="K436" s="483">
        <v>0</v>
      </c>
      <c r="L436" s="308" t="s">
        <v>268</v>
      </c>
      <c r="M436" s="308" t="s">
        <v>268</v>
      </c>
      <c r="N436" s="308" t="s">
        <v>269</v>
      </c>
      <c r="O436" s="308" t="s">
        <v>269</v>
      </c>
      <c r="P436" s="308" t="s">
        <v>268</v>
      </c>
      <c r="Q436" s="308" t="s">
        <v>268</v>
      </c>
      <c r="R436" s="1556"/>
      <c r="S436" s="14"/>
      <c r="T436" s="14">
        <f t="shared" si="85"/>
        <v>0</v>
      </c>
      <c r="U436" s="13"/>
      <c r="V436" s="123"/>
      <c r="W436" s="14"/>
      <c r="X436" s="14">
        <f t="shared" si="88"/>
        <v>0</v>
      </c>
      <c r="Z436" s="14"/>
      <c r="AA436" s="14">
        <f t="shared" si="86"/>
        <v>0</v>
      </c>
      <c r="AB436" s="14"/>
      <c r="AC436" s="14">
        <f t="shared" si="87"/>
        <v>0</v>
      </c>
      <c r="AD436" s="14"/>
      <c r="AE436" s="14"/>
      <c r="AF436" s="178">
        <v>0</v>
      </c>
      <c r="AG436" s="14">
        <f t="shared" si="80"/>
        <v>0</v>
      </c>
      <c r="AH436" s="14"/>
      <c r="AI436" s="14">
        <f t="shared" si="89"/>
        <v>0</v>
      </c>
      <c r="AJ436" s="14">
        <f t="shared" si="90"/>
        <v>0</v>
      </c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</row>
    <row r="437" spans="2:49" s="139" customFormat="1" ht="13.8" outlineLevel="1">
      <c r="B437" s="1547"/>
      <c r="C437" s="954"/>
      <c r="D437" s="460" t="s">
        <v>416</v>
      </c>
      <c r="E437" s="1550"/>
      <c r="F437" s="1553"/>
      <c r="G437" s="10" t="s">
        <v>8</v>
      </c>
      <c r="H437" s="361" t="s">
        <v>716</v>
      </c>
      <c r="I437" s="302">
        <v>20</v>
      </c>
      <c r="J437" s="302">
        <v>20</v>
      </c>
      <c r="K437" s="483">
        <v>0</v>
      </c>
      <c r="L437" s="308" t="s">
        <v>268</v>
      </c>
      <c r="M437" s="308" t="s">
        <v>268</v>
      </c>
      <c r="N437" s="308" t="s">
        <v>269</v>
      </c>
      <c r="O437" s="308" t="s">
        <v>268</v>
      </c>
      <c r="P437" s="308" t="s">
        <v>268</v>
      </c>
      <c r="Q437" s="308" t="s">
        <v>268</v>
      </c>
      <c r="R437" s="1556"/>
      <c r="S437" s="14"/>
      <c r="T437" s="14">
        <f t="shared" si="85"/>
        <v>0</v>
      </c>
      <c r="U437" s="13"/>
      <c r="V437" s="123"/>
      <c r="W437" s="14"/>
      <c r="X437" s="14">
        <f t="shared" si="88"/>
        <v>0</v>
      </c>
      <c r="Z437" s="14"/>
      <c r="AA437" s="14">
        <f t="shared" si="86"/>
        <v>0</v>
      </c>
      <c r="AB437" s="14"/>
      <c r="AC437" s="14">
        <f t="shared" si="87"/>
        <v>0</v>
      </c>
      <c r="AD437" s="14"/>
      <c r="AE437" s="14"/>
      <c r="AF437" s="178">
        <v>0</v>
      </c>
      <c r="AG437" s="14">
        <f t="shared" si="80"/>
        <v>0</v>
      </c>
      <c r="AH437" s="14"/>
      <c r="AI437" s="14">
        <f t="shared" si="89"/>
        <v>0</v>
      </c>
      <c r="AJ437" s="14">
        <f t="shared" si="90"/>
        <v>0</v>
      </c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</row>
    <row r="438" spans="2:49" s="139" customFormat="1" ht="13.8" outlineLevel="1">
      <c r="B438" s="1546" t="s">
        <v>2996</v>
      </c>
      <c r="C438" s="968" t="s">
        <v>20</v>
      </c>
      <c r="D438" s="460" t="s">
        <v>309</v>
      </c>
      <c r="E438" s="1549" t="s">
        <v>2521</v>
      </c>
      <c r="F438" s="1552">
        <v>44704</v>
      </c>
      <c r="G438" s="10" t="s">
        <v>8</v>
      </c>
      <c r="H438" s="361" t="s">
        <v>717</v>
      </c>
      <c r="I438" s="303">
        <v>5</v>
      </c>
      <c r="J438" s="303">
        <v>125</v>
      </c>
      <c r="K438" s="485">
        <v>0</v>
      </c>
      <c r="L438" s="308" t="s">
        <v>268</v>
      </c>
      <c r="M438" s="308" t="s">
        <v>268</v>
      </c>
      <c r="N438" s="308" t="s">
        <v>269</v>
      </c>
      <c r="O438" s="308" t="s">
        <v>269</v>
      </c>
      <c r="P438" s="308" t="s">
        <v>268</v>
      </c>
      <c r="Q438" s="308" t="s">
        <v>268</v>
      </c>
      <c r="R438" s="1555" t="s">
        <v>2438</v>
      </c>
      <c r="S438" s="14"/>
      <c r="T438" s="14">
        <f t="shared" si="85"/>
        <v>0</v>
      </c>
      <c r="U438" s="13"/>
      <c r="V438" s="123"/>
      <c r="W438" s="14"/>
      <c r="X438" s="14">
        <f t="shared" si="88"/>
        <v>0</v>
      </c>
      <c r="Z438" s="14"/>
      <c r="AA438" s="14">
        <f t="shared" si="86"/>
        <v>0</v>
      </c>
      <c r="AB438" s="14"/>
      <c r="AC438" s="14">
        <f t="shared" si="87"/>
        <v>0</v>
      </c>
      <c r="AD438" s="14"/>
      <c r="AE438" s="14"/>
      <c r="AF438" s="178">
        <v>0</v>
      </c>
      <c r="AG438" s="14">
        <f t="shared" si="80"/>
        <v>0</v>
      </c>
      <c r="AH438" s="14"/>
      <c r="AI438" s="14">
        <f t="shared" si="89"/>
        <v>0</v>
      </c>
      <c r="AJ438" s="14">
        <f t="shared" si="90"/>
        <v>0</v>
      </c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</row>
    <row r="439" spans="2:49" s="139" customFormat="1" ht="13.8" outlineLevel="1">
      <c r="B439" s="1548"/>
      <c r="C439" s="969"/>
      <c r="D439" s="460" t="s">
        <v>418</v>
      </c>
      <c r="E439" s="1551"/>
      <c r="F439" s="1554"/>
      <c r="G439" s="10" t="s">
        <v>8</v>
      </c>
      <c r="H439" s="361" t="s">
        <v>717</v>
      </c>
      <c r="I439" s="303">
        <v>30</v>
      </c>
      <c r="J439" s="303">
        <v>30</v>
      </c>
      <c r="K439" s="485">
        <v>0</v>
      </c>
      <c r="L439" s="308" t="s">
        <v>268</v>
      </c>
      <c r="M439" s="308" t="s">
        <v>268</v>
      </c>
      <c r="N439" s="308" t="s">
        <v>269</v>
      </c>
      <c r="O439" s="308" t="s">
        <v>269</v>
      </c>
      <c r="P439" s="308" t="s">
        <v>268</v>
      </c>
      <c r="Q439" s="308" t="s">
        <v>268</v>
      </c>
      <c r="R439" s="1557"/>
      <c r="S439" s="14"/>
      <c r="T439" s="14">
        <f t="shared" si="85"/>
        <v>0</v>
      </c>
      <c r="U439" s="13"/>
      <c r="V439" s="123"/>
      <c r="W439" s="14"/>
      <c r="X439" s="14">
        <f t="shared" si="88"/>
        <v>0</v>
      </c>
      <c r="Z439" s="14"/>
      <c r="AA439" s="14">
        <f t="shared" si="86"/>
        <v>0</v>
      </c>
      <c r="AB439" s="14"/>
      <c r="AC439" s="14">
        <f t="shared" si="87"/>
        <v>0</v>
      </c>
      <c r="AD439" s="14"/>
      <c r="AE439" s="14"/>
      <c r="AF439" s="178">
        <v>0</v>
      </c>
      <c r="AG439" s="14">
        <f t="shared" si="80"/>
        <v>0</v>
      </c>
      <c r="AH439" s="14"/>
      <c r="AI439" s="14">
        <f t="shared" si="89"/>
        <v>0</v>
      </c>
      <c r="AJ439" s="14">
        <f t="shared" si="90"/>
        <v>0</v>
      </c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</row>
    <row r="440" spans="2:49" s="139" customFormat="1" ht="13.8" outlineLevel="1">
      <c r="B440" s="1546" t="s">
        <v>2997</v>
      </c>
      <c r="C440" s="968" t="s">
        <v>2357</v>
      </c>
      <c r="D440" s="460" t="s">
        <v>317</v>
      </c>
      <c r="E440" s="1549" t="s">
        <v>2923</v>
      </c>
      <c r="F440" s="1552">
        <v>44704</v>
      </c>
      <c r="G440" s="10" t="s">
        <v>8</v>
      </c>
      <c r="H440" s="361" t="s">
        <v>717</v>
      </c>
      <c r="I440" s="303">
        <v>5</v>
      </c>
      <c r="J440" s="303">
        <v>125</v>
      </c>
      <c r="K440" s="485">
        <v>0</v>
      </c>
      <c r="L440" s="309" t="s">
        <v>268</v>
      </c>
      <c r="M440" s="309" t="s">
        <v>268</v>
      </c>
      <c r="N440" s="309" t="s">
        <v>269</v>
      </c>
      <c r="O440" s="309" t="s">
        <v>269</v>
      </c>
      <c r="P440" s="309" t="s">
        <v>268</v>
      </c>
      <c r="Q440" s="309" t="s">
        <v>268</v>
      </c>
      <c r="R440" s="1555" t="s">
        <v>2438</v>
      </c>
      <c r="S440" s="14"/>
      <c r="T440" s="14">
        <f t="shared" si="85"/>
        <v>0</v>
      </c>
      <c r="U440" s="13"/>
      <c r="V440" s="123"/>
      <c r="W440" s="14"/>
      <c r="X440" s="14">
        <f t="shared" si="88"/>
        <v>0</v>
      </c>
      <c r="Z440" s="14"/>
      <c r="AA440" s="14">
        <f t="shared" si="86"/>
        <v>0</v>
      </c>
      <c r="AB440" s="14"/>
      <c r="AC440" s="14">
        <f t="shared" si="87"/>
        <v>0</v>
      </c>
      <c r="AD440" s="14"/>
      <c r="AE440" s="14"/>
      <c r="AF440" s="178">
        <v>0</v>
      </c>
      <c r="AG440" s="14">
        <f t="shared" si="80"/>
        <v>0</v>
      </c>
      <c r="AH440" s="14"/>
      <c r="AI440" s="14">
        <f t="shared" si="89"/>
        <v>0</v>
      </c>
      <c r="AJ440" s="14">
        <f t="shared" si="90"/>
        <v>0</v>
      </c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</row>
    <row r="441" spans="2:49" s="139" customFormat="1" ht="13.8" outlineLevel="1">
      <c r="B441" s="1547"/>
      <c r="C441" s="954"/>
      <c r="D441" s="460" t="s">
        <v>419</v>
      </c>
      <c r="E441" s="1550"/>
      <c r="F441" s="1553"/>
      <c r="G441" s="10" t="s">
        <v>8</v>
      </c>
      <c r="H441" s="361" t="s">
        <v>717</v>
      </c>
      <c r="I441" s="303">
        <v>30</v>
      </c>
      <c r="J441" s="303">
        <v>30</v>
      </c>
      <c r="K441" s="485">
        <v>0</v>
      </c>
      <c r="L441" s="309" t="s">
        <v>268</v>
      </c>
      <c r="M441" s="309" t="s">
        <v>268</v>
      </c>
      <c r="N441" s="309" t="s">
        <v>269</v>
      </c>
      <c r="O441" s="309" t="s">
        <v>269</v>
      </c>
      <c r="P441" s="309" t="s">
        <v>268</v>
      </c>
      <c r="Q441" s="309" t="s">
        <v>268</v>
      </c>
      <c r="R441" s="1556"/>
      <c r="S441" s="14"/>
      <c r="T441" s="14">
        <f t="shared" si="85"/>
        <v>0</v>
      </c>
      <c r="U441" s="13"/>
      <c r="V441" s="123"/>
      <c r="W441" s="14"/>
      <c r="X441" s="14">
        <f t="shared" si="88"/>
        <v>0</v>
      </c>
      <c r="Z441" s="14"/>
      <c r="AA441" s="14">
        <f t="shared" si="86"/>
        <v>0</v>
      </c>
      <c r="AB441" s="14"/>
      <c r="AC441" s="14">
        <f t="shared" si="87"/>
        <v>0</v>
      </c>
      <c r="AD441" s="14"/>
      <c r="AE441" s="14"/>
      <c r="AF441" s="178">
        <v>0</v>
      </c>
      <c r="AG441" s="14">
        <f t="shared" si="80"/>
        <v>0</v>
      </c>
      <c r="AH441" s="14"/>
      <c r="AI441" s="14">
        <f t="shared" si="89"/>
        <v>0</v>
      </c>
      <c r="AJ441" s="14">
        <f t="shared" si="90"/>
        <v>0</v>
      </c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</row>
    <row r="442" spans="2:49" s="139" customFormat="1" ht="13.8" outlineLevel="1">
      <c r="B442" s="1547"/>
      <c r="C442" s="954"/>
      <c r="D442" s="460" t="s">
        <v>420</v>
      </c>
      <c r="E442" s="1550"/>
      <c r="F442" s="1553"/>
      <c r="G442" s="10" t="s">
        <v>8</v>
      </c>
      <c r="H442" s="361" t="s">
        <v>717</v>
      </c>
      <c r="I442" s="303">
        <v>30</v>
      </c>
      <c r="J442" s="303">
        <v>30</v>
      </c>
      <c r="K442" s="485">
        <v>0</v>
      </c>
      <c r="L442" s="309" t="s">
        <v>268</v>
      </c>
      <c r="M442" s="309" t="s">
        <v>268</v>
      </c>
      <c r="N442" s="309" t="s">
        <v>269</v>
      </c>
      <c r="O442" s="309" t="s">
        <v>269</v>
      </c>
      <c r="P442" s="309" t="s">
        <v>268</v>
      </c>
      <c r="Q442" s="309" t="s">
        <v>268</v>
      </c>
      <c r="R442" s="1556"/>
      <c r="S442" s="14"/>
      <c r="T442" s="14">
        <f t="shared" si="85"/>
        <v>0</v>
      </c>
      <c r="U442" s="13"/>
      <c r="V442" s="123"/>
      <c r="W442" s="14"/>
      <c r="X442" s="14">
        <f t="shared" si="88"/>
        <v>0</v>
      </c>
      <c r="Z442" s="14"/>
      <c r="AA442" s="14">
        <f t="shared" si="86"/>
        <v>0</v>
      </c>
      <c r="AB442" s="14"/>
      <c r="AC442" s="14">
        <f t="shared" si="87"/>
        <v>0</v>
      </c>
      <c r="AD442" s="14"/>
      <c r="AE442" s="14"/>
      <c r="AF442" s="178">
        <v>0</v>
      </c>
      <c r="AG442" s="14">
        <f t="shared" si="80"/>
        <v>0</v>
      </c>
      <c r="AH442" s="14"/>
      <c r="AI442" s="14">
        <f t="shared" si="89"/>
        <v>0</v>
      </c>
      <c r="AJ442" s="14">
        <f t="shared" si="90"/>
        <v>0</v>
      </c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</row>
    <row r="443" spans="2:49" s="139" customFormat="1" ht="13.8" outlineLevel="1">
      <c r="B443" s="1548"/>
      <c r="C443" s="969"/>
      <c r="D443" s="326" t="s">
        <v>2358</v>
      </c>
      <c r="E443" s="1550"/>
      <c r="F443" s="1554"/>
      <c r="G443" s="10" t="s">
        <v>8</v>
      </c>
      <c r="H443" s="361" t="s">
        <v>717</v>
      </c>
      <c r="I443" s="303">
        <v>30</v>
      </c>
      <c r="J443" s="303">
        <v>500</v>
      </c>
      <c r="K443" s="485">
        <v>0</v>
      </c>
      <c r="L443" s="309" t="s">
        <v>268</v>
      </c>
      <c r="M443" s="309" t="s">
        <v>268</v>
      </c>
      <c r="N443" s="309" t="s">
        <v>269</v>
      </c>
      <c r="O443" s="309" t="s">
        <v>269</v>
      </c>
      <c r="P443" s="309" t="s">
        <v>268</v>
      </c>
      <c r="Q443" s="309" t="s">
        <v>268</v>
      </c>
      <c r="R443" s="1557"/>
      <c r="S443" s="14"/>
      <c r="T443" s="14">
        <f t="shared" si="85"/>
        <v>0</v>
      </c>
      <c r="U443" s="13"/>
      <c r="V443" s="123"/>
      <c r="W443" s="14"/>
      <c r="X443" s="14">
        <f t="shared" si="88"/>
        <v>0</v>
      </c>
      <c r="Z443" s="14"/>
      <c r="AA443" s="14">
        <f t="shared" si="86"/>
        <v>0</v>
      </c>
      <c r="AB443" s="14"/>
      <c r="AC443" s="14">
        <f t="shared" si="87"/>
        <v>0</v>
      </c>
      <c r="AD443" s="14"/>
      <c r="AE443" s="14"/>
      <c r="AF443" s="178">
        <v>0</v>
      </c>
      <c r="AG443" s="14">
        <f t="shared" si="80"/>
        <v>0</v>
      </c>
      <c r="AH443" s="14"/>
      <c r="AI443" s="14">
        <f t="shared" si="89"/>
        <v>0</v>
      </c>
      <c r="AJ443" s="14">
        <f t="shared" si="90"/>
        <v>0</v>
      </c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</row>
    <row r="444" spans="2:49" s="139" customFormat="1" ht="13.8" outlineLevel="1">
      <c r="B444" s="1546" t="s">
        <v>2998</v>
      </c>
      <c r="C444" s="968" t="s">
        <v>2359</v>
      </c>
      <c r="D444" s="460" t="s">
        <v>309</v>
      </c>
      <c r="E444" s="1549" t="s">
        <v>2521</v>
      </c>
      <c r="F444" s="1552">
        <v>44704</v>
      </c>
      <c r="G444" s="10" t="s">
        <v>8</v>
      </c>
      <c r="H444" s="361" t="s">
        <v>716</v>
      </c>
      <c r="I444" s="303">
        <v>5</v>
      </c>
      <c r="J444" s="303">
        <v>125</v>
      </c>
      <c r="K444" s="485">
        <v>0</v>
      </c>
      <c r="L444" s="308" t="s">
        <v>268</v>
      </c>
      <c r="M444" s="308" t="s">
        <v>268</v>
      </c>
      <c r="N444" s="308" t="s">
        <v>268</v>
      </c>
      <c r="O444" s="308" t="s">
        <v>268</v>
      </c>
      <c r="P444" s="308" t="s">
        <v>1034</v>
      </c>
      <c r="Q444" s="308" t="s">
        <v>268</v>
      </c>
      <c r="R444" s="1555" t="s">
        <v>2439</v>
      </c>
      <c r="S444" s="14"/>
      <c r="T444" s="14">
        <f t="shared" si="85"/>
        <v>0</v>
      </c>
      <c r="U444" s="13"/>
      <c r="V444" s="123"/>
      <c r="W444" s="14"/>
      <c r="X444" s="14">
        <f t="shared" si="88"/>
        <v>0</v>
      </c>
      <c r="Z444" s="14"/>
      <c r="AA444" s="14">
        <f t="shared" si="86"/>
        <v>0</v>
      </c>
      <c r="AB444" s="14"/>
      <c r="AC444" s="14">
        <f t="shared" si="87"/>
        <v>0</v>
      </c>
      <c r="AD444" s="14"/>
      <c r="AE444" s="14"/>
      <c r="AF444" s="178">
        <v>0</v>
      </c>
      <c r="AG444" s="14">
        <f t="shared" si="80"/>
        <v>0</v>
      </c>
      <c r="AH444" s="14"/>
      <c r="AI444" s="14">
        <f t="shared" si="89"/>
        <v>0</v>
      </c>
      <c r="AJ444" s="14">
        <f t="shared" si="90"/>
        <v>0</v>
      </c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</row>
    <row r="445" spans="2:49" s="139" customFormat="1" ht="13.05" customHeight="1" outlineLevel="1">
      <c r="B445" s="1547"/>
      <c r="C445" s="954"/>
      <c r="D445" s="460" t="s">
        <v>421</v>
      </c>
      <c r="E445" s="1550"/>
      <c r="F445" s="1553"/>
      <c r="G445" s="10" t="s">
        <v>8</v>
      </c>
      <c r="H445" s="361" t="s">
        <v>716</v>
      </c>
      <c r="I445" s="303">
        <v>30</v>
      </c>
      <c r="J445" s="303">
        <v>30</v>
      </c>
      <c r="K445" s="485">
        <v>0</v>
      </c>
      <c r="L445" s="308" t="s">
        <v>268</v>
      </c>
      <c r="M445" s="308" t="s">
        <v>268</v>
      </c>
      <c r="N445" s="308" t="s">
        <v>268</v>
      </c>
      <c r="O445" s="308" t="s">
        <v>268</v>
      </c>
      <c r="P445" s="308" t="s">
        <v>1034</v>
      </c>
      <c r="Q445" s="308" t="s">
        <v>268</v>
      </c>
      <c r="R445" s="1556"/>
      <c r="S445" s="14"/>
      <c r="T445" s="14">
        <f t="shared" si="85"/>
        <v>0</v>
      </c>
      <c r="U445" s="13"/>
      <c r="V445" s="123"/>
      <c r="W445" s="14"/>
      <c r="X445" s="14">
        <f t="shared" si="88"/>
        <v>0</v>
      </c>
      <c r="Z445" s="14"/>
      <c r="AA445" s="14">
        <f t="shared" si="86"/>
        <v>0</v>
      </c>
      <c r="AB445" s="14"/>
      <c r="AC445" s="14">
        <f t="shared" si="87"/>
        <v>0</v>
      </c>
      <c r="AD445" s="14"/>
      <c r="AE445" s="14"/>
      <c r="AF445" s="178">
        <v>0</v>
      </c>
      <c r="AG445" s="14">
        <f t="shared" si="80"/>
        <v>0</v>
      </c>
      <c r="AH445" s="14"/>
      <c r="AI445" s="14">
        <f t="shared" si="89"/>
        <v>0</v>
      </c>
      <c r="AJ445" s="14">
        <f t="shared" si="90"/>
        <v>0</v>
      </c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</row>
    <row r="446" spans="2:49" s="139" customFormat="1" ht="13.8" outlineLevel="1">
      <c r="B446" s="1547"/>
      <c r="C446" s="954"/>
      <c r="D446" s="460" t="s">
        <v>422</v>
      </c>
      <c r="E446" s="1550"/>
      <c r="F446" s="1553"/>
      <c r="G446" s="10" t="s">
        <v>8</v>
      </c>
      <c r="H446" s="361" t="s">
        <v>716</v>
      </c>
      <c r="I446" s="303">
        <v>15</v>
      </c>
      <c r="J446" s="303">
        <v>15</v>
      </c>
      <c r="K446" s="485">
        <v>0</v>
      </c>
      <c r="L446" s="308" t="s">
        <v>268</v>
      </c>
      <c r="M446" s="308" t="s">
        <v>268</v>
      </c>
      <c r="N446" s="308" t="s">
        <v>268</v>
      </c>
      <c r="O446" s="308" t="s">
        <v>268</v>
      </c>
      <c r="P446" s="308" t="s">
        <v>1034</v>
      </c>
      <c r="Q446" s="308" t="s">
        <v>268</v>
      </c>
      <c r="R446" s="1556"/>
      <c r="S446" s="14"/>
      <c r="T446" s="14">
        <f t="shared" si="85"/>
        <v>0</v>
      </c>
      <c r="U446" s="13"/>
      <c r="V446" s="123"/>
      <c r="W446" s="14"/>
      <c r="X446" s="14">
        <f t="shared" si="88"/>
        <v>0</v>
      </c>
      <c r="Z446" s="14"/>
      <c r="AA446" s="14">
        <f t="shared" si="86"/>
        <v>0</v>
      </c>
      <c r="AB446" s="14"/>
      <c r="AC446" s="14">
        <f t="shared" si="87"/>
        <v>0</v>
      </c>
      <c r="AD446" s="14"/>
      <c r="AE446" s="14"/>
      <c r="AF446" s="178">
        <v>0</v>
      </c>
      <c r="AG446" s="14">
        <f t="shared" si="80"/>
        <v>0</v>
      </c>
      <c r="AH446" s="14"/>
      <c r="AI446" s="14">
        <f t="shared" si="89"/>
        <v>0</v>
      </c>
      <c r="AJ446" s="14">
        <f t="shared" si="90"/>
        <v>0</v>
      </c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</row>
    <row r="447" spans="2:49" s="139" customFormat="1" ht="13.8" outlineLevel="1">
      <c r="B447" s="1547"/>
      <c r="C447" s="954"/>
      <c r="D447" s="460" t="s">
        <v>2360</v>
      </c>
      <c r="E447" s="1550"/>
      <c r="F447" s="1553"/>
      <c r="G447" s="10" t="s">
        <v>8</v>
      </c>
      <c r="H447" s="361" t="s">
        <v>716</v>
      </c>
      <c r="I447" s="303">
        <v>60</v>
      </c>
      <c r="J447" s="303">
        <v>60</v>
      </c>
      <c r="K447" s="485">
        <v>0</v>
      </c>
      <c r="L447" s="308" t="s">
        <v>268</v>
      </c>
      <c r="M447" s="308" t="s">
        <v>268</v>
      </c>
      <c r="N447" s="308" t="s">
        <v>268</v>
      </c>
      <c r="O447" s="308" t="s">
        <v>268</v>
      </c>
      <c r="P447" s="308" t="s">
        <v>1034</v>
      </c>
      <c r="Q447" s="308" t="s">
        <v>268</v>
      </c>
      <c r="R447" s="1556"/>
      <c r="S447" s="14"/>
      <c r="T447" s="14">
        <f t="shared" si="85"/>
        <v>0</v>
      </c>
      <c r="U447" s="13"/>
      <c r="V447" s="123"/>
      <c r="W447" s="14"/>
      <c r="X447" s="14">
        <f t="shared" si="88"/>
        <v>0</v>
      </c>
      <c r="Z447" s="14"/>
      <c r="AA447" s="14">
        <f t="shared" si="86"/>
        <v>0</v>
      </c>
      <c r="AB447" s="14"/>
      <c r="AC447" s="14">
        <f t="shared" si="87"/>
        <v>0</v>
      </c>
      <c r="AD447" s="14"/>
      <c r="AE447" s="14"/>
      <c r="AF447" s="178">
        <v>0</v>
      </c>
      <c r="AG447" s="14">
        <f t="shared" si="80"/>
        <v>0</v>
      </c>
      <c r="AH447" s="14"/>
      <c r="AI447" s="14">
        <f t="shared" si="89"/>
        <v>0</v>
      </c>
      <c r="AJ447" s="14">
        <f t="shared" si="90"/>
        <v>0</v>
      </c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</row>
    <row r="448" spans="2:49" s="139" customFormat="1" ht="13.8" outlineLevel="1">
      <c r="B448" s="1558" t="s">
        <v>2999</v>
      </c>
      <c r="C448" s="970" t="s">
        <v>2362</v>
      </c>
      <c r="D448" s="460" t="s">
        <v>343</v>
      </c>
      <c r="E448" s="1559" t="s">
        <v>3708</v>
      </c>
      <c r="F448" s="1560">
        <v>44770</v>
      </c>
      <c r="G448" s="10" t="s">
        <v>8</v>
      </c>
      <c r="H448" s="361" t="s">
        <v>716</v>
      </c>
      <c r="I448" s="303">
        <v>5</v>
      </c>
      <c r="J448" s="303">
        <v>125</v>
      </c>
      <c r="K448" s="485">
        <v>0</v>
      </c>
      <c r="L448" s="308" t="s">
        <v>268</v>
      </c>
      <c r="M448" s="308" t="s">
        <v>268</v>
      </c>
      <c r="N448" s="308" t="s">
        <v>269</v>
      </c>
      <c r="O448" s="308" t="s">
        <v>1034</v>
      </c>
      <c r="P448" s="308" t="s">
        <v>269</v>
      </c>
      <c r="Q448" s="308" t="s">
        <v>268</v>
      </c>
      <c r="R448" s="1555" t="s">
        <v>727</v>
      </c>
      <c r="S448" s="14"/>
      <c r="T448" s="14">
        <f t="shared" si="85"/>
        <v>0</v>
      </c>
      <c r="U448" s="13"/>
      <c r="V448" s="123"/>
      <c r="W448" s="14"/>
      <c r="X448" s="14">
        <f t="shared" si="88"/>
        <v>0</v>
      </c>
      <c r="Z448" s="14"/>
      <c r="AA448" s="14">
        <f t="shared" si="86"/>
        <v>0</v>
      </c>
      <c r="AB448" s="14"/>
      <c r="AC448" s="14">
        <f t="shared" si="87"/>
        <v>0</v>
      </c>
      <c r="AD448" s="14"/>
      <c r="AE448" s="14"/>
      <c r="AF448" s="178">
        <v>0</v>
      </c>
      <c r="AG448" s="14">
        <f t="shared" si="80"/>
        <v>0</v>
      </c>
      <c r="AH448" s="14"/>
      <c r="AI448" s="14">
        <f t="shared" si="89"/>
        <v>0</v>
      </c>
      <c r="AJ448" s="14">
        <f t="shared" si="90"/>
        <v>0</v>
      </c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</row>
    <row r="449" spans="2:49" s="139" customFormat="1" ht="13.8" outlineLevel="1">
      <c r="B449" s="1558"/>
      <c r="C449" s="970"/>
      <c r="D449" s="460" t="s">
        <v>306</v>
      </c>
      <c r="E449" s="1559"/>
      <c r="F449" s="1560"/>
      <c r="G449" s="10" t="s">
        <v>8</v>
      </c>
      <c r="H449" s="361" t="s">
        <v>716</v>
      </c>
      <c r="I449" s="303">
        <v>40</v>
      </c>
      <c r="J449" s="303">
        <v>40</v>
      </c>
      <c r="K449" s="485">
        <v>0</v>
      </c>
      <c r="L449" s="308" t="s">
        <v>268</v>
      </c>
      <c r="M449" s="308" t="s">
        <v>268</v>
      </c>
      <c r="N449" s="308" t="s">
        <v>269</v>
      </c>
      <c r="O449" s="308" t="s">
        <v>1034</v>
      </c>
      <c r="P449" s="308" t="s">
        <v>269</v>
      </c>
      <c r="Q449" s="308" t="s">
        <v>268</v>
      </c>
      <c r="R449" s="1556"/>
      <c r="S449" s="14"/>
      <c r="T449" s="14">
        <f t="shared" si="85"/>
        <v>0</v>
      </c>
      <c r="U449" s="13"/>
      <c r="V449" s="123"/>
      <c r="W449" s="14"/>
      <c r="X449" s="14">
        <f t="shared" si="88"/>
        <v>0</v>
      </c>
      <c r="Z449" s="14"/>
      <c r="AA449" s="14">
        <f t="shared" si="86"/>
        <v>0</v>
      </c>
      <c r="AB449" s="14"/>
      <c r="AC449" s="14">
        <f t="shared" si="87"/>
        <v>0</v>
      </c>
      <c r="AD449" s="14"/>
      <c r="AE449" s="14"/>
      <c r="AF449" s="178">
        <v>0</v>
      </c>
      <c r="AG449" s="14">
        <f t="shared" ref="AG449:AG470" si="91">IFERROR(COUNTIF(AK449:AZ449, "S")*I449*AF449,0)</f>
        <v>0</v>
      </c>
      <c r="AH449" s="14"/>
      <c r="AI449" s="14">
        <f t="shared" si="89"/>
        <v>0</v>
      </c>
      <c r="AJ449" s="14">
        <f t="shared" si="90"/>
        <v>0</v>
      </c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</row>
    <row r="450" spans="2:49" s="139" customFormat="1" ht="13.8" outlineLevel="1">
      <c r="B450" s="1558"/>
      <c r="C450" s="970"/>
      <c r="D450" s="326" t="s">
        <v>425</v>
      </c>
      <c r="E450" s="1559"/>
      <c r="F450" s="1560"/>
      <c r="G450" s="10" t="s">
        <v>8</v>
      </c>
      <c r="H450" s="361" t="s">
        <v>716</v>
      </c>
      <c r="I450" s="302">
        <v>90</v>
      </c>
      <c r="J450" s="302">
        <v>120</v>
      </c>
      <c r="K450" s="485">
        <v>0</v>
      </c>
      <c r="L450" s="309" t="s">
        <v>268</v>
      </c>
      <c r="M450" s="309" t="s">
        <v>268</v>
      </c>
      <c r="N450" s="309" t="s">
        <v>269</v>
      </c>
      <c r="O450" s="308" t="s">
        <v>1034</v>
      </c>
      <c r="P450" s="309" t="s">
        <v>269</v>
      </c>
      <c r="Q450" s="309" t="s">
        <v>268</v>
      </c>
      <c r="R450" s="1557"/>
      <c r="S450" s="14"/>
      <c r="T450" s="14">
        <f t="shared" si="85"/>
        <v>0</v>
      </c>
      <c r="U450" s="13"/>
      <c r="V450" s="123"/>
      <c r="W450" s="14"/>
      <c r="X450" s="14">
        <f t="shared" si="88"/>
        <v>0</v>
      </c>
      <c r="Z450" s="14"/>
      <c r="AA450" s="14">
        <f t="shared" si="86"/>
        <v>0</v>
      </c>
      <c r="AB450" s="14"/>
      <c r="AC450" s="14">
        <f t="shared" si="87"/>
        <v>0</v>
      </c>
      <c r="AD450" s="14"/>
      <c r="AE450" s="14"/>
      <c r="AF450" s="178">
        <v>0</v>
      </c>
      <c r="AG450" s="14">
        <f t="shared" si="91"/>
        <v>0</v>
      </c>
      <c r="AH450" s="14"/>
      <c r="AI450" s="14">
        <f t="shared" si="89"/>
        <v>0</v>
      </c>
      <c r="AJ450" s="14">
        <f t="shared" si="90"/>
        <v>0</v>
      </c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</row>
    <row r="451" spans="2:49" s="139" customFormat="1" ht="13.8" outlineLevel="1">
      <c r="B451" s="1558" t="s">
        <v>2208</v>
      </c>
      <c r="C451" s="971" t="s">
        <v>2363</v>
      </c>
      <c r="D451" s="460" t="s">
        <v>343</v>
      </c>
      <c r="E451" s="1559" t="s">
        <v>2524</v>
      </c>
      <c r="F451" s="1560">
        <v>44568</v>
      </c>
      <c r="G451" s="10" t="s">
        <v>8</v>
      </c>
      <c r="H451" s="361" t="s">
        <v>716</v>
      </c>
      <c r="I451" s="303">
        <v>5</v>
      </c>
      <c r="J451" s="303">
        <v>125</v>
      </c>
      <c r="K451" s="485">
        <v>0</v>
      </c>
      <c r="L451" s="307" t="s">
        <v>268</v>
      </c>
      <c r="M451" s="307" t="s">
        <v>268</v>
      </c>
      <c r="N451" s="307" t="s">
        <v>269</v>
      </c>
      <c r="O451" s="308" t="s">
        <v>1034</v>
      </c>
      <c r="P451" s="307" t="s">
        <v>269</v>
      </c>
      <c r="Q451" s="411" t="s">
        <v>269</v>
      </c>
      <c r="R451" s="1555" t="s">
        <v>3001</v>
      </c>
      <c r="S451" s="14"/>
      <c r="T451" s="14">
        <f t="shared" si="85"/>
        <v>0</v>
      </c>
      <c r="U451" s="13"/>
      <c r="V451" s="123"/>
      <c r="W451" s="14"/>
      <c r="X451" s="14">
        <f t="shared" si="88"/>
        <v>0</v>
      </c>
      <c r="Z451" s="14"/>
      <c r="AA451" s="14">
        <f t="shared" si="86"/>
        <v>0</v>
      </c>
      <c r="AB451" s="14"/>
      <c r="AC451" s="14">
        <f t="shared" si="87"/>
        <v>0</v>
      </c>
      <c r="AD451" s="14"/>
      <c r="AE451" s="14"/>
      <c r="AF451" s="178">
        <v>0</v>
      </c>
      <c r="AG451" s="14">
        <f t="shared" si="91"/>
        <v>0</v>
      </c>
      <c r="AH451" s="14"/>
      <c r="AI451" s="14">
        <f t="shared" si="89"/>
        <v>0</v>
      </c>
      <c r="AJ451" s="14">
        <f t="shared" si="90"/>
        <v>0</v>
      </c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</row>
    <row r="452" spans="2:49" s="139" customFormat="1" ht="13.8" outlineLevel="1">
      <c r="B452" s="1558"/>
      <c r="C452" s="971"/>
      <c r="D452" s="319" t="s">
        <v>306</v>
      </c>
      <c r="E452" s="1559"/>
      <c r="F452" s="1560"/>
      <c r="G452" s="10" t="s">
        <v>8</v>
      </c>
      <c r="H452" s="361" t="s">
        <v>716</v>
      </c>
      <c r="I452" s="303">
        <v>60</v>
      </c>
      <c r="J452" s="303">
        <v>60</v>
      </c>
      <c r="K452" s="485">
        <v>0</v>
      </c>
      <c r="L452" s="307" t="s">
        <v>268</v>
      </c>
      <c r="M452" s="307" t="s">
        <v>268</v>
      </c>
      <c r="N452" s="307" t="s">
        <v>269</v>
      </c>
      <c r="O452" s="308" t="s">
        <v>1034</v>
      </c>
      <c r="P452" s="307" t="s">
        <v>269</v>
      </c>
      <c r="Q452" s="411" t="s">
        <v>268</v>
      </c>
      <c r="R452" s="1557"/>
      <c r="S452" s="14"/>
      <c r="T452" s="14">
        <f t="shared" si="85"/>
        <v>0</v>
      </c>
      <c r="U452" s="13"/>
      <c r="V452" s="123"/>
      <c r="W452" s="14"/>
      <c r="X452" s="14">
        <f t="shared" si="88"/>
        <v>0</v>
      </c>
      <c r="Z452" s="14"/>
      <c r="AA452" s="14">
        <f t="shared" si="86"/>
        <v>0</v>
      </c>
      <c r="AB452" s="14"/>
      <c r="AC452" s="14">
        <f t="shared" si="87"/>
        <v>0</v>
      </c>
      <c r="AD452" s="14"/>
      <c r="AE452" s="14"/>
      <c r="AF452" s="178">
        <v>0</v>
      </c>
      <c r="AG452" s="14">
        <f t="shared" si="91"/>
        <v>0</v>
      </c>
      <c r="AH452" s="14"/>
      <c r="AI452" s="14">
        <f t="shared" si="89"/>
        <v>0</v>
      </c>
      <c r="AJ452" s="14">
        <f t="shared" si="90"/>
        <v>0</v>
      </c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</row>
    <row r="453" spans="2:49" s="139" customFormat="1" ht="13.8" outlineLevel="1">
      <c r="B453" s="1546" t="s">
        <v>3002</v>
      </c>
      <c r="C453" s="972" t="s">
        <v>2364</v>
      </c>
      <c r="D453" s="460" t="s">
        <v>343</v>
      </c>
      <c r="E453" s="1549" t="s">
        <v>3568</v>
      </c>
      <c r="F453" s="1552">
        <v>44770</v>
      </c>
      <c r="G453" s="10" t="s">
        <v>8</v>
      </c>
      <c r="H453" s="361" t="s">
        <v>717</v>
      </c>
      <c r="I453" s="302">
        <v>5</v>
      </c>
      <c r="J453" s="302">
        <v>125</v>
      </c>
      <c r="K453" s="485">
        <v>0</v>
      </c>
      <c r="L453" s="309" t="s">
        <v>268</v>
      </c>
      <c r="M453" s="309" t="s">
        <v>268</v>
      </c>
      <c r="N453" s="309" t="s">
        <v>269</v>
      </c>
      <c r="O453" s="308" t="s">
        <v>1034</v>
      </c>
      <c r="P453" s="309" t="s">
        <v>269</v>
      </c>
      <c r="Q453" s="309" t="s">
        <v>268</v>
      </c>
      <c r="R453" s="1562" t="s">
        <v>3001</v>
      </c>
      <c r="S453" s="14"/>
      <c r="T453" s="14">
        <f t="shared" si="85"/>
        <v>0</v>
      </c>
      <c r="U453" s="13"/>
      <c r="V453" s="123"/>
      <c r="W453" s="14"/>
      <c r="X453" s="14">
        <f t="shared" si="88"/>
        <v>0</v>
      </c>
      <c r="Z453" s="14"/>
      <c r="AA453" s="14">
        <f t="shared" si="86"/>
        <v>0</v>
      </c>
      <c r="AB453" s="14"/>
      <c r="AC453" s="14">
        <f t="shared" si="87"/>
        <v>0</v>
      </c>
      <c r="AD453" s="14"/>
      <c r="AE453" s="14"/>
      <c r="AF453" s="178">
        <v>0</v>
      </c>
      <c r="AG453" s="14">
        <f t="shared" si="91"/>
        <v>0</v>
      </c>
      <c r="AH453" s="14"/>
      <c r="AI453" s="14">
        <f t="shared" si="89"/>
        <v>0</v>
      </c>
      <c r="AJ453" s="14">
        <f t="shared" si="90"/>
        <v>0</v>
      </c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</row>
    <row r="454" spans="2:49" s="139" customFormat="1" ht="13.8" outlineLevel="1">
      <c r="B454" s="1547"/>
      <c r="C454" s="973"/>
      <c r="D454" s="460" t="s">
        <v>423</v>
      </c>
      <c r="E454" s="1550"/>
      <c r="F454" s="1553"/>
      <c r="G454" s="10" t="s">
        <v>8</v>
      </c>
      <c r="H454" s="361" t="s">
        <v>717</v>
      </c>
      <c r="I454" s="302">
        <v>100</v>
      </c>
      <c r="J454" s="302">
        <v>670</v>
      </c>
      <c r="K454" s="485">
        <v>0</v>
      </c>
      <c r="L454" s="309" t="s">
        <v>268</v>
      </c>
      <c r="M454" s="309" t="s">
        <v>268</v>
      </c>
      <c r="N454" s="309" t="s">
        <v>269</v>
      </c>
      <c r="O454" s="308" t="s">
        <v>1034</v>
      </c>
      <c r="P454" s="309" t="s">
        <v>269</v>
      </c>
      <c r="Q454" s="309" t="s">
        <v>268</v>
      </c>
      <c r="R454" s="1562"/>
      <c r="S454" s="14"/>
      <c r="T454" s="14">
        <f t="shared" si="85"/>
        <v>0</v>
      </c>
      <c r="U454" s="13"/>
      <c r="V454" s="123"/>
      <c r="W454" s="14"/>
      <c r="X454" s="14">
        <f t="shared" si="88"/>
        <v>0</v>
      </c>
      <c r="Z454" s="14"/>
      <c r="AA454" s="14">
        <f t="shared" si="86"/>
        <v>0</v>
      </c>
      <c r="AB454" s="14"/>
      <c r="AC454" s="14">
        <f t="shared" si="87"/>
        <v>0</v>
      </c>
      <c r="AD454" s="14"/>
      <c r="AE454" s="14"/>
      <c r="AF454" s="178">
        <v>0</v>
      </c>
      <c r="AG454" s="14">
        <f t="shared" si="91"/>
        <v>0</v>
      </c>
      <c r="AH454" s="14"/>
      <c r="AI454" s="14">
        <f t="shared" si="89"/>
        <v>0</v>
      </c>
      <c r="AJ454" s="14">
        <f t="shared" si="90"/>
        <v>0</v>
      </c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</row>
    <row r="455" spans="2:49" s="139" customFormat="1" ht="13.8" outlineLevel="1">
      <c r="B455" s="1547"/>
      <c r="C455" s="973"/>
      <c r="D455" s="460" t="s">
        <v>424</v>
      </c>
      <c r="E455" s="1550"/>
      <c r="F455" s="1553"/>
      <c r="G455" s="10" t="s">
        <v>8</v>
      </c>
      <c r="H455" s="361" t="s">
        <v>717</v>
      </c>
      <c r="I455" s="302">
        <v>50</v>
      </c>
      <c r="J455" s="302">
        <v>50</v>
      </c>
      <c r="K455" s="485">
        <v>0</v>
      </c>
      <c r="L455" s="309" t="s">
        <v>268</v>
      </c>
      <c r="M455" s="309" t="s">
        <v>268</v>
      </c>
      <c r="N455" s="309" t="s">
        <v>269</v>
      </c>
      <c r="O455" s="308" t="s">
        <v>1034</v>
      </c>
      <c r="P455" s="309" t="s">
        <v>269</v>
      </c>
      <c r="Q455" s="309" t="s">
        <v>268</v>
      </c>
      <c r="R455" s="1562"/>
      <c r="S455" s="14"/>
      <c r="T455" s="14">
        <f t="shared" si="85"/>
        <v>0</v>
      </c>
      <c r="U455" s="13"/>
      <c r="V455" s="123"/>
      <c r="W455" s="14"/>
      <c r="X455" s="14">
        <f t="shared" si="88"/>
        <v>0</v>
      </c>
      <c r="Z455" s="14"/>
      <c r="AA455" s="14">
        <f t="shared" si="86"/>
        <v>0</v>
      </c>
      <c r="AB455" s="14"/>
      <c r="AC455" s="14">
        <f t="shared" si="87"/>
        <v>0</v>
      </c>
      <c r="AD455" s="14"/>
      <c r="AE455" s="14"/>
      <c r="AF455" s="178">
        <v>0</v>
      </c>
      <c r="AG455" s="14">
        <f t="shared" si="91"/>
        <v>0</v>
      </c>
      <c r="AH455" s="14"/>
      <c r="AI455" s="14">
        <f t="shared" si="89"/>
        <v>0</v>
      </c>
      <c r="AJ455" s="14">
        <f t="shared" si="90"/>
        <v>0</v>
      </c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</row>
    <row r="456" spans="2:49" s="139" customFormat="1" ht="13.8" outlineLevel="1">
      <c r="B456" s="1548"/>
      <c r="C456" s="974"/>
      <c r="D456" s="460" t="s">
        <v>2365</v>
      </c>
      <c r="E456" s="1551"/>
      <c r="F456" s="1554"/>
      <c r="G456" s="10" t="s">
        <v>8</v>
      </c>
      <c r="H456" s="361" t="s">
        <v>717</v>
      </c>
      <c r="I456" s="302">
        <v>300</v>
      </c>
      <c r="J456" s="302">
        <v>300</v>
      </c>
      <c r="K456" s="485">
        <v>0</v>
      </c>
      <c r="L456" s="310" t="s">
        <v>268</v>
      </c>
      <c r="M456" s="310" t="s">
        <v>268</v>
      </c>
      <c r="N456" s="310" t="s">
        <v>269</v>
      </c>
      <c r="O456" s="308" t="s">
        <v>1034</v>
      </c>
      <c r="P456" s="310" t="s">
        <v>269</v>
      </c>
      <c r="Q456" s="310" t="s">
        <v>269</v>
      </c>
      <c r="R456" s="1562"/>
      <c r="S456" s="14"/>
      <c r="T456" s="14">
        <f t="shared" si="85"/>
        <v>0</v>
      </c>
      <c r="U456" s="13"/>
      <c r="V456" s="123"/>
      <c r="W456" s="14"/>
      <c r="X456" s="14">
        <f t="shared" si="88"/>
        <v>0</v>
      </c>
      <c r="Z456" s="14"/>
      <c r="AA456" s="14">
        <f t="shared" si="86"/>
        <v>0</v>
      </c>
      <c r="AB456" s="14"/>
      <c r="AC456" s="14">
        <f t="shared" si="87"/>
        <v>0</v>
      </c>
      <c r="AD456" s="14"/>
      <c r="AE456" s="14"/>
      <c r="AF456" s="178">
        <v>0</v>
      </c>
      <c r="AG456" s="14">
        <f t="shared" si="91"/>
        <v>0</v>
      </c>
      <c r="AH456" s="14"/>
      <c r="AI456" s="14">
        <f t="shared" si="89"/>
        <v>0</v>
      </c>
      <c r="AJ456" s="14">
        <f t="shared" si="90"/>
        <v>0</v>
      </c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</row>
    <row r="457" spans="2:49" s="139" customFormat="1" ht="13.8" outlineLevel="1">
      <c r="B457" s="1558" t="s">
        <v>3003</v>
      </c>
      <c r="C457" s="971" t="s">
        <v>3004</v>
      </c>
      <c r="D457" s="460" t="s">
        <v>343</v>
      </c>
      <c r="E457" s="1559" t="s">
        <v>2521</v>
      </c>
      <c r="F457" s="1560">
        <v>44704</v>
      </c>
      <c r="G457" s="10" t="s">
        <v>8</v>
      </c>
      <c r="H457" s="361" t="s">
        <v>717</v>
      </c>
      <c r="I457" s="303">
        <v>5</v>
      </c>
      <c r="J457" s="303">
        <v>125</v>
      </c>
      <c r="K457" s="485">
        <v>0</v>
      </c>
      <c r="L457" s="307" t="s">
        <v>268</v>
      </c>
      <c r="M457" s="307" t="s">
        <v>268</v>
      </c>
      <c r="N457" s="307" t="s">
        <v>269</v>
      </c>
      <c r="O457" s="308" t="s">
        <v>1034</v>
      </c>
      <c r="P457" s="307" t="s">
        <v>269</v>
      </c>
      <c r="Q457" s="411" t="s">
        <v>268</v>
      </c>
      <c r="R457" s="1562" t="s">
        <v>3001</v>
      </c>
      <c r="S457" s="14"/>
      <c r="T457" s="14">
        <f t="shared" si="85"/>
        <v>0</v>
      </c>
      <c r="U457" s="13"/>
      <c r="V457" s="123"/>
      <c r="W457" s="14"/>
      <c r="X457" s="14">
        <f t="shared" si="88"/>
        <v>0</v>
      </c>
      <c r="Z457" s="14"/>
      <c r="AA457" s="14">
        <f t="shared" si="86"/>
        <v>0</v>
      </c>
      <c r="AB457" s="14"/>
      <c r="AC457" s="14">
        <f t="shared" si="87"/>
        <v>0</v>
      </c>
      <c r="AD457" s="14"/>
      <c r="AE457" s="14"/>
      <c r="AF457" s="178">
        <v>0</v>
      </c>
      <c r="AG457" s="14">
        <f t="shared" si="91"/>
        <v>0</v>
      </c>
      <c r="AH457" s="14"/>
      <c r="AI457" s="14">
        <f t="shared" si="89"/>
        <v>0</v>
      </c>
      <c r="AJ457" s="14">
        <f t="shared" si="90"/>
        <v>0</v>
      </c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</row>
    <row r="458" spans="2:49" s="139" customFormat="1" ht="13.8" outlineLevel="1">
      <c r="B458" s="1558"/>
      <c r="C458" s="971"/>
      <c r="D458" s="319" t="s">
        <v>426</v>
      </c>
      <c r="E458" s="1559"/>
      <c r="F458" s="1560"/>
      <c r="G458" s="10" t="s">
        <v>8</v>
      </c>
      <c r="H458" s="361" t="s">
        <v>717</v>
      </c>
      <c r="I458" s="303">
        <v>10</v>
      </c>
      <c r="J458" s="303">
        <v>10.17</v>
      </c>
      <c r="K458" s="485">
        <v>0</v>
      </c>
      <c r="L458" s="307" t="s">
        <v>268</v>
      </c>
      <c r="M458" s="307" t="s">
        <v>268</v>
      </c>
      <c r="N458" s="307" t="s">
        <v>269</v>
      </c>
      <c r="O458" s="308" t="s">
        <v>1034</v>
      </c>
      <c r="P458" s="307" t="s">
        <v>269</v>
      </c>
      <c r="Q458" s="411" t="s">
        <v>268</v>
      </c>
      <c r="R458" s="1562"/>
      <c r="S458" s="14"/>
      <c r="T458" s="14">
        <f t="shared" si="85"/>
        <v>0</v>
      </c>
      <c r="U458" s="13"/>
      <c r="V458" s="123"/>
      <c r="W458" s="14"/>
      <c r="X458" s="14">
        <f t="shared" si="88"/>
        <v>0</v>
      </c>
      <c r="Z458" s="14"/>
      <c r="AA458" s="14">
        <f t="shared" si="86"/>
        <v>0</v>
      </c>
      <c r="AB458" s="14"/>
      <c r="AC458" s="14">
        <f t="shared" si="87"/>
        <v>0</v>
      </c>
      <c r="AD458" s="14"/>
      <c r="AE458" s="14"/>
      <c r="AF458" s="178">
        <v>0</v>
      </c>
      <c r="AG458" s="14">
        <f t="shared" si="91"/>
        <v>0</v>
      </c>
      <c r="AH458" s="14"/>
      <c r="AI458" s="14">
        <f t="shared" si="89"/>
        <v>0</v>
      </c>
      <c r="AJ458" s="14">
        <f t="shared" si="90"/>
        <v>0</v>
      </c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</row>
    <row r="459" spans="2:49" s="139" customFormat="1" ht="13.8" outlineLevel="1">
      <c r="B459" s="1558"/>
      <c r="C459" s="971"/>
      <c r="D459" s="319" t="s">
        <v>427</v>
      </c>
      <c r="E459" s="1559"/>
      <c r="F459" s="1560"/>
      <c r="G459" s="10" t="s">
        <v>8</v>
      </c>
      <c r="H459" s="361" t="s">
        <v>717</v>
      </c>
      <c r="I459" s="303">
        <v>60</v>
      </c>
      <c r="J459" s="303">
        <v>60</v>
      </c>
      <c r="K459" s="485">
        <v>0</v>
      </c>
      <c r="L459" s="307" t="s">
        <v>268</v>
      </c>
      <c r="M459" s="307" t="s">
        <v>268</v>
      </c>
      <c r="N459" s="307" t="s">
        <v>269</v>
      </c>
      <c r="O459" s="308" t="s">
        <v>1034</v>
      </c>
      <c r="P459" s="307" t="s">
        <v>269</v>
      </c>
      <c r="Q459" s="411" t="s">
        <v>268</v>
      </c>
      <c r="R459" s="1562"/>
      <c r="S459" s="14"/>
      <c r="T459" s="14">
        <f t="shared" si="85"/>
        <v>0</v>
      </c>
      <c r="U459" s="13"/>
      <c r="V459" s="123"/>
      <c r="W459" s="14"/>
      <c r="X459" s="14">
        <f t="shared" si="88"/>
        <v>0</v>
      </c>
      <c r="Z459" s="14"/>
      <c r="AA459" s="14">
        <f t="shared" si="86"/>
        <v>0</v>
      </c>
      <c r="AB459" s="14"/>
      <c r="AC459" s="14">
        <f t="shared" si="87"/>
        <v>0</v>
      </c>
      <c r="AD459" s="14"/>
      <c r="AE459" s="14"/>
      <c r="AF459" s="178">
        <v>0</v>
      </c>
      <c r="AG459" s="14">
        <f t="shared" si="91"/>
        <v>0</v>
      </c>
      <c r="AH459" s="14"/>
      <c r="AI459" s="14">
        <f t="shared" si="89"/>
        <v>0</v>
      </c>
      <c r="AJ459" s="14">
        <f t="shared" si="90"/>
        <v>0</v>
      </c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</row>
    <row r="460" spans="2:49" s="139" customFormat="1" ht="13.8" outlineLevel="1">
      <c r="B460" s="1558"/>
      <c r="C460" s="971"/>
      <c r="D460" s="319" t="s">
        <v>428</v>
      </c>
      <c r="E460" s="1559"/>
      <c r="F460" s="1560"/>
      <c r="G460" s="10" t="s">
        <v>8</v>
      </c>
      <c r="H460" s="361" t="s">
        <v>717</v>
      </c>
      <c r="I460" s="303">
        <v>10</v>
      </c>
      <c r="J460" s="303">
        <v>10</v>
      </c>
      <c r="K460" s="485">
        <v>0</v>
      </c>
      <c r="L460" s="307" t="s">
        <v>268</v>
      </c>
      <c r="M460" s="307" t="s">
        <v>268</v>
      </c>
      <c r="N460" s="307" t="s">
        <v>269</v>
      </c>
      <c r="O460" s="308" t="s">
        <v>1034</v>
      </c>
      <c r="P460" s="307" t="s">
        <v>269</v>
      </c>
      <c r="Q460" s="411" t="s">
        <v>269</v>
      </c>
      <c r="R460" s="1562"/>
      <c r="S460" s="14"/>
      <c r="T460" s="14">
        <f t="shared" si="85"/>
        <v>0</v>
      </c>
      <c r="U460" s="13"/>
      <c r="V460" s="123"/>
      <c r="W460" s="14"/>
      <c r="X460" s="14">
        <f t="shared" si="88"/>
        <v>0</v>
      </c>
      <c r="Z460" s="14"/>
      <c r="AA460" s="14">
        <f t="shared" si="86"/>
        <v>0</v>
      </c>
      <c r="AB460" s="14"/>
      <c r="AC460" s="14">
        <f t="shared" si="87"/>
        <v>0</v>
      </c>
      <c r="AD460" s="14"/>
      <c r="AE460" s="14"/>
      <c r="AF460" s="178">
        <v>0</v>
      </c>
      <c r="AG460" s="14">
        <f t="shared" si="91"/>
        <v>0</v>
      </c>
      <c r="AH460" s="14"/>
      <c r="AI460" s="14">
        <f t="shared" si="89"/>
        <v>0</v>
      </c>
      <c r="AJ460" s="14">
        <f t="shared" si="90"/>
        <v>0</v>
      </c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</row>
    <row r="461" spans="2:49" s="139" customFormat="1" ht="13.8" outlineLevel="1">
      <c r="B461" s="1558"/>
      <c r="C461" s="971"/>
      <c r="D461" s="319" t="s">
        <v>429</v>
      </c>
      <c r="E461" s="1559"/>
      <c r="F461" s="1560"/>
      <c r="G461" s="10" t="s">
        <v>8</v>
      </c>
      <c r="H461" s="361" t="s">
        <v>717</v>
      </c>
      <c r="I461" s="303">
        <v>10</v>
      </c>
      <c r="J461" s="303">
        <v>10</v>
      </c>
      <c r="K461" s="485">
        <v>0</v>
      </c>
      <c r="L461" s="307" t="s">
        <v>268</v>
      </c>
      <c r="M461" s="307" t="s">
        <v>268</v>
      </c>
      <c r="N461" s="307" t="s">
        <v>269</v>
      </c>
      <c r="O461" s="308" t="s">
        <v>1034</v>
      </c>
      <c r="P461" s="307" t="s">
        <v>269</v>
      </c>
      <c r="Q461" s="411" t="s">
        <v>269</v>
      </c>
      <c r="R461" s="1562"/>
      <c r="S461" s="14"/>
      <c r="T461" s="14">
        <f t="shared" si="85"/>
        <v>0</v>
      </c>
      <c r="U461" s="13"/>
      <c r="V461" s="123"/>
      <c r="W461" s="14"/>
      <c r="X461" s="14">
        <f t="shared" si="88"/>
        <v>0</v>
      </c>
      <c r="Z461" s="14"/>
      <c r="AA461" s="14">
        <f t="shared" si="86"/>
        <v>0</v>
      </c>
      <c r="AB461" s="14"/>
      <c r="AC461" s="14">
        <f t="shared" si="87"/>
        <v>0</v>
      </c>
      <c r="AD461" s="14"/>
      <c r="AE461" s="14"/>
      <c r="AF461" s="178">
        <v>0</v>
      </c>
      <c r="AG461" s="14">
        <f t="shared" si="91"/>
        <v>0</v>
      </c>
      <c r="AH461" s="14"/>
      <c r="AI461" s="14">
        <f t="shared" si="89"/>
        <v>0</v>
      </c>
      <c r="AJ461" s="14">
        <f t="shared" si="90"/>
        <v>0</v>
      </c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</row>
    <row r="462" spans="2:49" s="139" customFormat="1" ht="23.55" customHeight="1" outlineLevel="1">
      <c r="B462" s="1531" t="s">
        <v>3005</v>
      </c>
      <c r="C462" s="984" t="s">
        <v>520</v>
      </c>
      <c r="D462" s="322" t="s">
        <v>343</v>
      </c>
      <c r="E462" s="1532" t="s">
        <v>2521</v>
      </c>
      <c r="F462" s="1533">
        <v>44704</v>
      </c>
      <c r="G462" s="10" t="s">
        <v>8</v>
      </c>
      <c r="H462" s="361" t="s">
        <v>716</v>
      </c>
      <c r="I462" s="303">
        <v>10</v>
      </c>
      <c r="J462" s="303">
        <v>130</v>
      </c>
      <c r="K462" s="485">
        <v>0</v>
      </c>
      <c r="L462" s="306" t="s">
        <v>267</v>
      </c>
      <c r="M462" s="306" t="s">
        <v>268</v>
      </c>
      <c r="N462" s="306" t="s">
        <v>269</v>
      </c>
      <c r="O462" s="306" t="s">
        <v>268</v>
      </c>
      <c r="P462" s="306" t="s">
        <v>269</v>
      </c>
      <c r="Q462" s="410" t="s">
        <v>268</v>
      </c>
      <c r="R462" s="1563" t="s">
        <v>2983</v>
      </c>
      <c r="S462" s="14"/>
      <c r="T462" s="14">
        <f t="shared" si="85"/>
        <v>0</v>
      </c>
      <c r="U462" s="13"/>
      <c r="V462" s="123"/>
      <c r="W462" s="14"/>
      <c r="X462" s="14">
        <f t="shared" si="88"/>
        <v>0</v>
      </c>
      <c r="Z462" s="14"/>
      <c r="AA462" s="14">
        <f t="shared" si="86"/>
        <v>0</v>
      </c>
      <c r="AB462" s="14"/>
      <c r="AC462" s="14">
        <f t="shared" si="87"/>
        <v>0</v>
      </c>
      <c r="AD462" s="14"/>
      <c r="AE462" s="14"/>
      <c r="AF462" s="178">
        <v>0</v>
      </c>
      <c r="AG462" s="14">
        <f t="shared" si="91"/>
        <v>0</v>
      </c>
      <c r="AH462" s="14"/>
      <c r="AI462" s="14">
        <f t="shared" si="89"/>
        <v>0</v>
      </c>
      <c r="AJ462" s="14">
        <f t="shared" si="90"/>
        <v>0</v>
      </c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</row>
    <row r="463" spans="2:49" s="139" customFormat="1" ht="34.5" customHeight="1" outlineLevel="1">
      <c r="B463" s="1531"/>
      <c r="C463" s="984"/>
      <c r="D463" s="322" t="s">
        <v>461</v>
      </c>
      <c r="E463" s="1532"/>
      <c r="F463" s="1533"/>
      <c r="G463" s="10" t="s">
        <v>8</v>
      </c>
      <c r="H463" s="361" t="s">
        <v>716</v>
      </c>
      <c r="I463" s="303">
        <v>10</v>
      </c>
      <c r="J463" s="303">
        <v>10</v>
      </c>
      <c r="K463" s="485">
        <v>0</v>
      </c>
      <c r="L463" s="306" t="s">
        <v>268</v>
      </c>
      <c r="M463" s="306" t="s">
        <v>268</v>
      </c>
      <c r="N463" s="306" t="s">
        <v>269</v>
      </c>
      <c r="O463" s="306" t="s">
        <v>268</v>
      </c>
      <c r="P463" s="306" t="s">
        <v>269</v>
      </c>
      <c r="Q463" s="410" t="s">
        <v>268</v>
      </c>
      <c r="R463" s="1563"/>
      <c r="S463" s="14"/>
      <c r="T463" s="14">
        <f t="shared" si="85"/>
        <v>0</v>
      </c>
      <c r="U463" s="13"/>
      <c r="V463" s="123"/>
      <c r="W463" s="14"/>
      <c r="X463" s="14">
        <f t="shared" si="88"/>
        <v>0</v>
      </c>
      <c r="Z463" s="14"/>
      <c r="AA463" s="14">
        <f t="shared" si="86"/>
        <v>0</v>
      </c>
      <c r="AB463" s="14"/>
      <c r="AC463" s="14">
        <f t="shared" si="87"/>
        <v>0</v>
      </c>
      <c r="AD463" s="14"/>
      <c r="AE463" s="14"/>
      <c r="AF463" s="178">
        <v>0</v>
      </c>
      <c r="AG463" s="14">
        <f t="shared" si="91"/>
        <v>0</v>
      </c>
      <c r="AH463" s="14"/>
      <c r="AI463" s="14">
        <f t="shared" si="89"/>
        <v>0</v>
      </c>
      <c r="AJ463" s="14">
        <f t="shared" si="90"/>
        <v>0</v>
      </c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</row>
    <row r="464" spans="2:49" s="139" customFormat="1" ht="34.5" customHeight="1" outlineLevel="1">
      <c r="B464" s="1531"/>
      <c r="C464" s="984"/>
      <c r="D464" s="322" t="s">
        <v>2367</v>
      </c>
      <c r="E464" s="1532"/>
      <c r="F464" s="1533"/>
      <c r="G464" s="10" t="s">
        <v>8</v>
      </c>
      <c r="H464" s="361" t="s">
        <v>716</v>
      </c>
      <c r="I464" s="303">
        <v>60</v>
      </c>
      <c r="J464" s="303">
        <v>60</v>
      </c>
      <c r="K464" s="485">
        <v>0</v>
      </c>
      <c r="L464" s="311" t="s">
        <v>268</v>
      </c>
      <c r="M464" s="311" t="s">
        <v>268</v>
      </c>
      <c r="N464" s="311" t="s">
        <v>269</v>
      </c>
      <c r="O464" s="311" t="s">
        <v>268</v>
      </c>
      <c r="P464" s="311" t="s">
        <v>269</v>
      </c>
      <c r="Q464" s="412" t="s">
        <v>268</v>
      </c>
      <c r="R464" s="1563"/>
      <c r="S464" s="14"/>
      <c r="T464" s="14">
        <f t="shared" si="85"/>
        <v>0</v>
      </c>
      <c r="U464" s="13"/>
      <c r="V464" s="123"/>
      <c r="W464" s="14"/>
      <c r="X464" s="14">
        <f t="shared" si="88"/>
        <v>0</v>
      </c>
      <c r="Z464" s="14"/>
      <c r="AA464" s="14">
        <f t="shared" si="86"/>
        <v>0</v>
      </c>
      <c r="AB464" s="14"/>
      <c r="AC464" s="14">
        <f t="shared" si="87"/>
        <v>0</v>
      </c>
      <c r="AD464" s="14"/>
      <c r="AE464" s="14"/>
      <c r="AF464" s="178">
        <v>0</v>
      </c>
      <c r="AG464" s="14">
        <f t="shared" si="91"/>
        <v>0</v>
      </c>
      <c r="AH464" s="14"/>
      <c r="AI464" s="14">
        <f t="shared" si="89"/>
        <v>0</v>
      </c>
      <c r="AJ464" s="14">
        <f t="shared" si="90"/>
        <v>0</v>
      </c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</row>
    <row r="465" spans="2:49" s="139" customFormat="1" ht="34.5" customHeight="1" outlineLevel="1">
      <c r="B465" s="1531" t="s">
        <v>3006</v>
      </c>
      <c r="C465" s="984" t="s">
        <v>2368</v>
      </c>
      <c r="D465" s="322" t="s">
        <v>343</v>
      </c>
      <c r="E465" s="1532" t="s">
        <v>2521</v>
      </c>
      <c r="F465" s="1533">
        <v>44704</v>
      </c>
      <c r="G465" s="10" t="s">
        <v>8</v>
      </c>
      <c r="H465" s="361" t="s">
        <v>717</v>
      </c>
      <c r="I465" s="303">
        <v>10</v>
      </c>
      <c r="J465" s="303">
        <v>130</v>
      </c>
      <c r="K465" s="485">
        <v>0</v>
      </c>
      <c r="L465" s="311" t="s">
        <v>268</v>
      </c>
      <c r="M465" s="311" t="s">
        <v>268</v>
      </c>
      <c r="N465" s="311" t="s">
        <v>269</v>
      </c>
      <c r="O465" s="311" t="s">
        <v>268</v>
      </c>
      <c r="P465" s="311" t="s">
        <v>269</v>
      </c>
      <c r="Q465" s="412" t="s">
        <v>268</v>
      </c>
      <c r="R465" s="1563" t="s">
        <v>2983</v>
      </c>
      <c r="S465" s="14"/>
      <c r="T465" s="14">
        <f t="shared" si="85"/>
        <v>0</v>
      </c>
      <c r="U465" s="13"/>
      <c r="V465" s="123"/>
      <c r="W465" s="14"/>
      <c r="X465" s="14">
        <f t="shared" si="88"/>
        <v>0</v>
      </c>
      <c r="Z465" s="14"/>
      <c r="AA465" s="14">
        <f t="shared" si="86"/>
        <v>0</v>
      </c>
      <c r="AB465" s="14"/>
      <c r="AC465" s="14">
        <f t="shared" si="87"/>
        <v>0</v>
      </c>
      <c r="AD465" s="14"/>
      <c r="AE465" s="14"/>
      <c r="AF465" s="178">
        <v>0</v>
      </c>
      <c r="AG465" s="14">
        <f t="shared" si="91"/>
        <v>0</v>
      </c>
      <c r="AH465" s="14"/>
      <c r="AI465" s="14">
        <f t="shared" si="89"/>
        <v>0</v>
      </c>
      <c r="AJ465" s="14">
        <f t="shared" si="90"/>
        <v>0</v>
      </c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</row>
    <row r="466" spans="2:49" s="139" customFormat="1" ht="34.5" customHeight="1" outlineLevel="1">
      <c r="B466" s="1531"/>
      <c r="C466" s="984"/>
      <c r="D466" s="322" t="s">
        <v>2367</v>
      </c>
      <c r="E466" s="1532"/>
      <c r="F466" s="1533"/>
      <c r="G466" s="10" t="s">
        <v>8</v>
      </c>
      <c r="H466" s="361" t="s">
        <v>717</v>
      </c>
      <c r="I466" s="303">
        <v>120</v>
      </c>
      <c r="J466" s="303">
        <v>120</v>
      </c>
      <c r="K466" s="485">
        <v>0</v>
      </c>
      <c r="L466" s="311" t="s">
        <v>268</v>
      </c>
      <c r="M466" s="311" t="s">
        <v>268</v>
      </c>
      <c r="N466" s="311" t="s">
        <v>269</v>
      </c>
      <c r="O466" s="311" t="s">
        <v>268</v>
      </c>
      <c r="P466" s="311" t="s">
        <v>269</v>
      </c>
      <c r="Q466" s="412" t="s">
        <v>268</v>
      </c>
      <c r="R466" s="1563"/>
      <c r="S466" s="14"/>
      <c r="T466" s="14">
        <f t="shared" si="85"/>
        <v>0</v>
      </c>
      <c r="U466" s="13"/>
      <c r="V466" s="123"/>
      <c r="W466" s="14"/>
      <c r="X466" s="14">
        <f t="shared" si="88"/>
        <v>0</v>
      </c>
      <c r="Z466" s="14"/>
      <c r="AA466" s="14">
        <f t="shared" si="86"/>
        <v>0</v>
      </c>
      <c r="AB466" s="14"/>
      <c r="AC466" s="14">
        <f t="shared" si="87"/>
        <v>0</v>
      </c>
      <c r="AD466" s="14"/>
      <c r="AE466" s="14"/>
      <c r="AF466" s="178">
        <v>0</v>
      </c>
      <c r="AG466" s="14">
        <f t="shared" si="91"/>
        <v>0</v>
      </c>
      <c r="AH466" s="14"/>
      <c r="AI466" s="14">
        <f t="shared" si="89"/>
        <v>0</v>
      </c>
      <c r="AJ466" s="14">
        <f t="shared" si="90"/>
        <v>0</v>
      </c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</row>
    <row r="467" spans="2:49" s="139" customFormat="1" ht="13.8" outlineLevel="1">
      <c r="B467" s="1564" t="s">
        <v>3007</v>
      </c>
      <c r="C467" s="978" t="s">
        <v>3008</v>
      </c>
      <c r="D467" s="322" t="s">
        <v>343</v>
      </c>
      <c r="E467" s="1538" t="s">
        <v>2521</v>
      </c>
      <c r="F467" s="1541">
        <v>44704</v>
      </c>
      <c r="G467" s="10" t="s">
        <v>8</v>
      </c>
      <c r="H467" s="361" t="s">
        <v>716</v>
      </c>
      <c r="I467" s="303">
        <v>10</v>
      </c>
      <c r="J467" s="303">
        <v>130</v>
      </c>
      <c r="K467" s="485">
        <v>0</v>
      </c>
      <c r="L467" s="311" t="s">
        <v>267</v>
      </c>
      <c r="M467" s="311" t="s">
        <v>268</v>
      </c>
      <c r="N467" s="311" t="s">
        <v>269</v>
      </c>
      <c r="O467" s="311" t="s">
        <v>268</v>
      </c>
      <c r="P467" s="311" t="s">
        <v>269</v>
      </c>
      <c r="Q467" s="412" t="s">
        <v>268</v>
      </c>
      <c r="R467" s="1563" t="s">
        <v>2983</v>
      </c>
      <c r="S467" s="14"/>
      <c r="T467" s="14">
        <f t="shared" si="85"/>
        <v>0</v>
      </c>
      <c r="U467" s="13"/>
      <c r="V467" s="123"/>
      <c r="W467" s="14"/>
      <c r="X467" s="14">
        <f t="shared" si="88"/>
        <v>0</v>
      </c>
      <c r="Z467" s="14"/>
      <c r="AA467" s="14">
        <f t="shared" si="86"/>
        <v>0</v>
      </c>
      <c r="AB467" s="14"/>
      <c r="AC467" s="14">
        <f t="shared" si="87"/>
        <v>0</v>
      </c>
      <c r="AD467" s="14"/>
      <c r="AE467" s="14"/>
      <c r="AF467" s="178">
        <v>0</v>
      </c>
      <c r="AG467" s="14">
        <f t="shared" si="91"/>
        <v>0</v>
      </c>
      <c r="AH467" s="14"/>
      <c r="AI467" s="14">
        <f t="shared" si="89"/>
        <v>0</v>
      </c>
      <c r="AJ467" s="14">
        <f t="shared" si="90"/>
        <v>0</v>
      </c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</row>
    <row r="468" spans="2:49" s="139" customFormat="1" ht="13.8" outlineLevel="1">
      <c r="B468" s="1572"/>
      <c r="C468" s="985"/>
      <c r="D468" s="322" t="s">
        <v>2370</v>
      </c>
      <c r="E468" s="1540"/>
      <c r="F468" s="1543"/>
      <c r="G468" s="10" t="s">
        <v>8</v>
      </c>
      <c r="H468" s="361" t="s">
        <v>716</v>
      </c>
      <c r="I468" s="303">
        <v>70</v>
      </c>
      <c r="J468" s="303">
        <v>70</v>
      </c>
      <c r="K468" s="486">
        <v>0</v>
      </c>
      <c r="L468" s="311" t="s">
        <v>268</v>
      </c>
      <c r="M468" s="311" t="s">
        <v>268</v>
      </c>
      <c r="N468" s="311" t="s">
        <v>269</v>
      </c>
      <c r="O468" s="311" t="s">
        <v>268</v>
      </c>
      <c r="P468" s="311" t="s">
        <v>269</v>
      </c>
      <c r="Q468" s="412" t="s">
        <v>268</v>
      </c>
      <c r="R468" s="1563"/>
      <c r="S468" s="14"/>
      <c r="T468" s="14">
        <f t="shared" si="85"/>
        <v>0</v>
      </c>
      <c r="U468" s="13"/>
      <c r="V468" s="123"/>
      <c r="W468" s="14"/>
      <c r="X468" s="14">
        <f t="shared" si="88"/>
        <v>0</v>
      </c>
      <c r="Z468" s="14"/>
      <c r="AA468" s="14">
        <f t="shared" si="86"/>
        <v>0</v>
      </c>
      <c r="AB468" s="14"/>
      <c r="AC468" s="14">
        <f t="shared" si="87"/>
        <v>0</v>
      </c>
      <c r="AD468" s="14"/>
      <c r="AE468" s="14"/>
      <c r="AF468" s="178">
        <v>0</v>
      </c>
      <c r="AG468" s="14">
        <f t="shared" si="91"/>
        <v>0</v>
      </c>
      <c r="AH468" s="14"/>
      <c r="AI468" s="14">
        <f t="shared" si="89"/>
        <v>0</v>
      </c>
      <c r="AJ468" s="14">
        <f t="shared" si="90"/>
        <v>0</v>
      </c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</row>
    <row r="469" spans="2:49" s="139" customFormat="1" ht="13.8" outlineLevel="1">
      <c r="B469" s="1564" t="s">
        <v>3009</v>
      </c>
      <c r="C469" s="978" t="s">
        <v>3008</v>
      </c>
      <c r="D469" s="322" t="s">
        <v>343</v>
      </c>
      <c r="E469" s="1538" t="s">
        <v>2521</v>
      </c>
      <c r="F469" s="1541">
        <v>44704</v>
      </c>
      <c r="G469" s="10" t="s">
        <v>8</v>
      </c>
      <c r="H469" s="361" t="s">
        <v>716</v>
      </c>
      <c r="I469" s="302">
        <v>10</v>
      </c>
      <c r="J469" s="302">
        <v>130</v>
      </c>
      <c r="K469" s="486">
        <v>0</v>
      </c>
      <c r="L469" s="311" t="s">
        <v>267</v>
      </c>
      <c r="M469" s="311" t="s">
        <v>268</v>
      </c>
      <c r="N469" s="311" t="s">
        <v>269</v>
      </c>
      <c r="O469" s="311" t="s">
        <v>268</v>
      </c>
      <c r="P469" s="311" t="s">
        <v>269</v>
      </c>
      <c r="Q469" s="412" t="s">
        <v>268</v>
      </c>
      <c r="R469" s="1563" t="s">
        <v>2436</v>
      </c>
      <c r="S469" s="14"/>
      <c r="T469" s="14">
        <f t="shared" si="85"/>
        <v>0</v>
      </c>
      <c r="U469" s="13"/>
      <c r="V469" s="123"/>
      <c r="W469" s="14"/>
      <c r="X469" s="14">
        <f t="shared" si="88"/>
        <v>0</v>
      </c>
      <c r="Z469" s="14"/>
      <c r="AA469" s="14">
        <f t="shared" si="86"/>
        <v>0</v>
      </c>
      <c r="AB469" s="14"/>
      <c r="AC469" s="14">
        <f t="shared" si="87"/>
        <v>0</v>
      </c>
      <c r="AD469" s="14"/>
      <c r="AE469" s="14"/>
      <c r="AF469" s="178">
        <v>0</v>
      </c>
      <c r="AG469" s="14">
        <f t="shared" si="91"/>
        <v>0</v>
      </c>
      <c r="AH469" s="14"/>
      <c r="AI469" s="14">
        <f t="shared" si="89"/>
        <v>0</v>
      </c>
      <c r="AJ469" s="14">
        <f t="shared" si="90"/>
        <v>0</v>
      </c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</row>
    <row r="470" spans="2:49" s="139" customFormat="1" ht="13.8" outlineLevel="1">
      <c r="B470" s="1565"/>
      <c r="C470" s="979"/>
      <c r="D470" s="461" t="s">
        <v>2372</v>
      </c>
      <c r="E470" s="1539"/>
      <c r="F470" s="1542"/>
      <c r="G470" s="10" t="s">
        <v>8</v>
      </c>
      <c r="H470" s="361" t="s">
        <v>716</v>
      </c>
      <c r="I470" s="304">
        <v>160</v>
      </c>
      <c r="J470" s="304">
        <v>160</v>
      </c>
      <c r="K470" s="486">
        <v>0</v>
      </c>
      <c r="L470" s="311" t="s">
        <v>268</v>
      </c>
      <c r="M470" s="311" t="s">
        <v>268</v>
      </c>
      <c r="N470" s="311" t="s">
        <v>269</v>
      </c>
      <c r="O470" s="311" t="s">
        <v>268</v>
      </c>
      <c r="P470" s="311" t="s">
        <v>269</v>
      </c>
      <c r="Q470" s="412" t="s">
        <v>269</v>
      </c>
      <c r="R470" s="1563"/>
      <c r="S470" s="14"/>
      <c r="T470" s="14">
        <f t="shared" si="85"/>
        <v>0</v>
      </c>
      <c r="U470" s="13"/>
      <c r="V470" s="123"/>
      <c r="W470" s="14"/>
      <c r="X470" s="14">
        <f t="shared" si="88"/>
        <v>0</v>
      </c>
      <c r="Z470" s="14"/>
      <c r="AA470" s="14">
        <f t="shared" si="86"/>
        <v>0</v>
      </c>
      <c r="AB470" s="14"/>
      <c r="AC470" s="14">
        <f t="shared" si="87"/>
        <v>0</v>
      </c>
      <c r="AD470" s="14"/>
      <c r="AE470" s="14"/>
      <c r="AF470" s="178">
        <v>0</v>
      </c>
      <c r="AG470" s="14">
        <f t="shared" si="91"/>
        <v>0</v>
      </c>
      <c r="AH470" s="14"/>
      <c r="AI470" s="14">
        <f t="shared" si="89"/>
        <v>0</v>
      </c>
      <c r="AJ470" s="14">
        <f t="shared" si="90"/>
        <v>0</v>
      </c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</row>
    <row r="471" spans="2:49" s="139" customFormat="1" ht="13.8" outlineLevel="1">
      <c r="B471" s="1566" t="s">
        <v>3010</v>
      </c>
      <c r="C471" s="919" t="s">
        <v>3011</v>
      </c>
      <c r="D471" s="322" t="s">
        <v>354</v>
      </c>
      <c r="E471" s="1568" t="s">
        <v>3000</v>
      </c>
      <c r="F471" s="1552">
        <v>44567</v>
      </c>
      <c r="G471" s="10" t="s">
        <v>8</v>
      </c>
      <c r="H471" s="361" t="s">
        <v>716</v>
      </c>
      <c r="I471" s="305">
        <v>10</v>
      </c>
      <c r="J471" s="305">
        <v>1</v>
      </c>
      <c r="K471" s="485">
        <v>0</v>
      </c>
      <c r="L471" s="306" t="s">
        <v>268</v>
      </c>
      <c r="M471" s="306" t="s">
        <v>268</v>
      </c>
      <c r="N471" s="306" t="s">
        <v>269</v>
      </c>
      <c r="O471" s="306" t="s">
        <v>268</v>
      </c>
      <c r="P471" s="311" t="s">
        <v>268</v>
      </c>
      <c r="Q471" s="410" t="s">
        <v>2807</v>
      </c>
      <c r="R471" s="1570" t="s">
        <v>2441</v>
      </c>
      <c r="S471" s="14"/>
      <c r="T471" s="14">
        <f t="shared" si="85"/>
        <v>0</v>
      </c>
      <c r="U471" s="13"/>
      <c r="V471" s="123"/>
      <c r="W471" s="14"/>
      <c r="X471" s="14">
        <f t="shared" si="88"/>
        <v>0</v>
      </c>
      <c r="Z471" s="14"/>
      <c r="AA471" s="14">
        <f t="shared" si="86"/>
        <v>0</v>
      </c>
      <c r="AB471" s="14"/>
      <c r="AC471" s="14">
        <f t="shared" si="87"/>
        <v>0</v>
      </c>
      <c r="AD471" s="14"/>
      <c r="AE471" s="14"/>
      <c r="AF471" s="178">
        <v>0</v>
      </c>
      <c r="AG471" s="14">
        <f t="shared" ref="AG471:AG478" si="92">IFERROR(COUNTIF(AK471:AZ471,"S")*I471*AF471,0)</f>
        <v>0</v>
      </c>
      <c r="AH471" s="14"/>
      <c r="AI471" s="14">
        <f t="shared" si="89"/>
        <v>0</v>
      </c>
      <c r="AJ471" s="14">
        <f t="shared" si="90"/>
        <v>0</v>
      </c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</row>
    <row r="472" spans="2:49" s="139" customFormat="1" ht="13.8" outlineLevel="1">
      <c r="B472" s="1567"/>
      <c r="C472" s="920"/>
      <c r="D472" s="322" t="s">
        <v>3012</v>
      </c>
      <c r="E472" s="1569"/>
      <c r="F472" s="1553"/>
      <c r="G472" s="10" t="s">
        <v>8</v>
      </c>
      <c r="H472" s="361" t="s">
        <v>716</v>
      </c>
      <c r="I472" s="305">
        <v>30</v>
      </c>
      <c r="J472" s="305">
        <v>0</v>
      </c>
      <c r="K472" s="485">
        <v>0</v>
      </c>
      <c r="L472" s="306" t="s">
        <v>268</v>
      </c>
      <c r="M472" s="306" t="s">
        <v>268</v>
      </c>
      <c r="N472" s="306" t="s">
        <v>268</v>
      </c>
      <c r="O472" s="306" t="s">
        <v>268</v>
      </c>
      <c r="P472" s="311" t="s">
        <v>268</v>
      </c>
      <c r="Q472" s="410" t="s">
        <v>268</v>
      </c>
      <c r="R472" s="1571"/>
      <c r="S472" s="14"/>
      <c r="T472" s="14">
        <f t="shared" si="85"/>
        <v>0</v>
      </c>
      <c r="U472" s="13"/>
      <c r="V472" s="123"/>
      <c r="W472" s="14"/>
      <c r="X472" s="14">
        <f t="shared" si="88"/>
        <v>0</v>
      </c>
      <c r="Z472" s="14"/>
      <c r="AA472" s="14">
        <f t="shared" si="86"/>
        <v>0</v>
      </c>
      <c r="AB472" s="14"/>
      <c r="AC472" s="14">
        <f t="shared" si="87"/>
        <v>0</v>
      </c>
      <c r="AD472" s="14"/>
      <c r="AE472" s="14"/>
      <c r="AF472" s="178">
        <v>0</v>
      </c>
      <c r="AG472" s="14">
        <f t="shared" si="92"/>
        <v>0</v>
      </c>
      <c r="AH472" s="14"/>
      <c r="AI472" s="14">
        <f t="shared" si="89"/>
        <v>0</v>
      </c>
      <c r="AJ472" s="14">
        <f t="shared" si="90"/>
        <v>0</v>
      </c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</row>
    <row r="473" spans="2:49" s="139" customFormat="1" ht="13.8" outlineLevel="1">
      <c r="B473" s="1567"/>
      <c r="C473" s="920"/>
      <c r="D473" s="322" t="s">
        <v>3013</v>
      </c>
      <c r="E473" s="1569"/>
      <c r="F473" s="1553"/>
      <c r="G473" s="10" t="s">
        <v>8</v>
      </c>
      <c r="H473" s="361" t="s">
        <v>716</v>
      </c>
      <c r="I473" s="305">
        <v>20</v>
      </c>
      <c r="J473" s="305">
        <v>0</v>
      </c>
      <c r="K473" s="485">
        <v>0</v>
      </c>
      <c r="L473" s="306" t="s">
        <v>268</v>
      </c>
      <c r="M473" s="306" t="s">
        <v>268</v>
      </c>
      <c r="N473" s="306" t="s">
        <v>268</v>
      </c>
      <c r="O473" s="306" t="s">
        <v>268</v>
      </c>
      <c r="P473" s="311" t="s">
        <v>268</v>
      </c>
      <c r="Q473" s="410" t="s">
        <v>268</v>
      </c>
      <c r="R473" s="1571"/>
      <c r="S473" s="14"/>
      <c r="T473" s="14">
        <f t="shared" si="85"/>
        <v>0</v>
      </c>
      <c r="U473" s="13"/>
      <c r="V473" s="123"/>
      <c r="W473" s="14"/>
      <c r="X473" s="14">
        <f t="shared" si="88"/>
        <v>0</v>
      </c>
      <c r="Z473" s="14"/>
      <c r="AA473" s="14">
        <f t="shared" si="86"/>
        <v>0</v>
      </c>
      <c r="AB473" s="14"/>
      <c r="AC473" s="14">
        <f t="shared" si="87"/>
        <v>0</v>
      </c>
      <c r="AD473" s="14"/>
      <c r="AE473" s="14"/>
      <c r="AF473" s="178">
        <v>0</v>
      </c>
      <c r="AG473" s="14">
        <f t="shared" si="92"/>
        <v>0</v>
      </c>
      <c r="AH473" s="14"/>
      <c r="AI473" s="14">
        <f t="shared" si="89"/>
        <v>0</v>
      </c>
      <c r="AJ473" s="14">
        <f t="shared" si="90"/>
        <v>0</v>
      </c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</row>
    <row r="474" spans="2:49" s="139" customFormat="1" ht="13.8" outlineLevel="1">
      <c r="B474" s="1567"/>
      <c r="C474" s="920"/>
      <c r="D474" s="322" t="s">
        <v>3014</v>
      </c>
      <c r="E474" s="1569"/>
      <c r="F474" s="1554"/>
      <c r="G474" s="10" t="s">
        <v>8</v>
      </c>
      <c r="H474" s="361" t="s">
        <v>716</v>
      </c>
      <c r="I474" s="305">
        <v>20</v>
      </c>
      <c r="J474" s="305">
        <v>0</v>
      </c>
      <c r="K474" s="485">
        <v>0</v>
      </c>
      <c r="L474" s="306" t="s">
        <v>268</v>
      </c>
      <c r="M474" s="306" t="s">
        <v>268</v>
      </c>
      <c r="N474" s="306" t="s">
        <v>268</v>
      </c>
      <c r="O474" s="306" t="s">
        <v>268</v>
      </c>
      <c r="P474" s="311" t="s">
        <v>2868</v>
      </c>
      <c r="Q474" s="410" t="s">
        <v>268</v>
      </c>
      <c r="R474" s="1571"/>
      <c r="S474" s="14"/>
      <c r="T474" s="14">
        <f>SUMIF(S474,"Y",I474)</f>
        <v>0</v>
      </c>
      <c r="U474" s="13"/>
      <c r="V474" s="123"/>
      <c r="W474" s="14"/>
      <c r="X474" s="14">
        <f t="shared" si="88"/>
        <v>0</v>
      </c>
      <c r="Z474" s="14"/>
      <c r="AA474" s="14">
        <f>SUMIF(Z474,"Y",K474)*AI474</f>
        <v>0</v>
      </c>
      <c r="AB474" s="14"/>
      <c r="AC474" s="14">
        <f>COUNTIF(AK474:AT474,"L")*I474</f>
        <v>0</v>
      </c>
      <c r="AD474" s="14"/>
      <c r="AE474" s="14"/>
      <c r="AF474" s="178">
        <v>0</v>
      </c>
      <c r="AG474" s="14">
        <f t="shared" si="92"/>
        <v>0</v>
      </c>
      <c r="AH474" s="14"/>
      <c r="AI474" s="14">
        <f t="shared" si="89"/>
        <v>0</v>
      </c>
      <c r="AJ474" s="14">
        <f t="shared" si="90"/>
        <v>0</v>
      </c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</row>
    <row r="475" spans="2:49" s="139" customFormat="1" ht="13.8" outlineLevel="1">
      <c r="B475" s="1566" t="s">
        <v>3015</v>
      </c>
      <c r="C475" s="919" t="s">
        <v>3016</v>
      </c>
      <c r="D475" s="322" t="s">
        <v>354</v>
      </c>
      <c r="E475" s="1568" t="s">
        <v>3017</v>
      </c>
      <c r="F475" s="1552">
        <v>44718</v>
      </c>
      <c r="G475" s="10" t="s">
        <v>8</v>
      </c>
      <c r="H475" s="361" t="s">
        <v>716</v>
      </c>
      <c r="I475" s="305">
        <v>5</v>
      </c>
      <c r="J475" s="305">
        <v>0</v>
      </c>
      <c r="K475" s="485">
        <v>0</v>
      </c>
      <c r="L475" s="306" t="s">
        <v>268</v>
      </c>
      <c r="M475" s="306" t="s">
        <v>268</v>
      </c>
      <c r="N475" s="306" t="s">
        <v>268</v>
      </c>
      <c r="O475" s="306" t="s">
        <v>269</v>
      </c>
      <c r="P475" s="306" t="s">
        <v>268</v>
      </c>
      <c r="Q475" s="410" t="s">
        <v>2868</v>
      </c>
      <c r="R475" s="1570" t="s">
        <v>2442</v>
      </c>
      <c r="S475" s="14"/>
      <c r="T475" s="14"/>
      <c r="U475" s="13"/>
      <c r="V475" s="123"/>
      <c r="W475" s="14"/>
      <c r="X475" s="14"/>
      <c r="Z475" s="14"/>
      <c r="AA475" s="14"/>
      <c r="AB475" s="14"/>
      <c r="AC475" s="14">
        <f>COUNTIF(AK475:AT475,"L")*I475</f>
        <v>0</v>
      </c>
      <c r="AD475" s="14"/>
      <c r="AE475" s="14"/>
      <c r="AF475" s="178">
        <v>0</v>
      </c>
      <c r="AG475" s="14">
        <f t="shared" si="92"/>
        <v>0</v>
      </c>
      <c r="AH475" s="14"/>
      <c r="AI475" s="14">
        <f t="shared" ref="AI475" si="93">COUNTIF(AK475:AT475,"V")</f>
        <v>0</v>
      </c>
      <c r="AJ475" s="14">
        <f t="shared" ref="AJ475" si="94">X475-AA475-AC475-AG475</f>
        <v>0</v>
      </c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</row>
    <row r="476" spans="2:49" s="139" customFormat="1" ht="13.8" outlineLevel="1">
      <c r="B476" s="1567"/>
      <c r="C476" s="920"/>
      <c r="D476" s="322" t="s">
        <v>3018</v>
      </c>
      <c r="E476" s="1569"/>
      <c r="F476" s="1553"/>
      <c r="G476" s="10" t="s">
        <v>8</v>
      </c>
      <c r="H476" s="361" t="s">
        <v>716</v>
      </c>
      <c r="I476" s="302">
        <v>10</v>
      </c>
      <c r="J476" s="305">
        <v>0</v>
      </c>
      <c r="K476" s="485">
        <v>0</v>
      </c>
      <c r="L476" s="306" t="s">
        <v>268</v>
      </c>
      <c r="M476" s="306" t="s">
        <v>268</v>
      </c>
      <c r="N476" s="306" t="s">
        <v>268</v>
      </c>
      <c r="O476" s="306" t="s">
        <v>269</v>
      </c>
      <c r="P476" s="306" t="s">
        <v>268</v>
      </c>
      <c r="Q476" s="410" t="s">
        <v>2868</v>
      </c>
      <c r="R476" s="1571"/>
      <c r="S476" s="14"/>
      <c r="T476" s="14">
        <f t="shared" ref="T476:T521" si="95">SUMIF(S476,"Y",I476)</f>
        <v>0</v>
      </c>
      <c r="U476" s="13"/>
      <c r="V476" s="123"/>
      <c r="W476" s="14"/>
      <c r="X476" s="14">
        <f t="shared" ref="X476:X521" si="96">T476*W476</f>
        <v>0</v>
      </c>
      <c r="Z476" s="14"/>
      <c r="AA476" s="14">
        <f t="shared" ref="AA476:AA521" si="97">SUMIF(Z476,"Y",K476)*AI476</f>
        <v>0</v>
      </c>
      <c r="AB476" s="14"/>
      <c r="AC476" s="14">
        <f t="shared" ref="AC476:AC521" si="98">COUNTIF(AK476:AT476,"L")*I476</f>
        <v>0</v>
      </c>
      <c r="AD476" s="14"/>
      <c r="AE476" s="14"/>
      <c r="AF476" s="178">
        <v>0</v>
      </c>
      <c r="AG476" s="14">
        <f t="shared" si="92"/>
        <v>0</v>
      </c>
      <c r="AH476" s="14"/>
      <c r="AI476" s="14">
        <f t="shared" ref="AI476:AI521" si="99">COUNTIF(AK476:AT476,"V")</f>
        <v>0</v>
      </c>
      <c r="AJ476" s="14">
        <f>X476-AA476-AC476-AG476</f>
        <v>0</v>
      </c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</row>
    <row r="477" spans="2:49" s="139" customFormat="1" ht="13.8" outlineLevel="1">
      <c r="B477" s="1567"/>
      <c r="C477" s="920"/>
      <c r="D477" s="322" t="s">
        <v>3019</v>
      </c>
      <c r="E477" s="1569"/>
      <c r="F477" s="1553"/>
      <c r="G477" s="10" t="s">
        <v>8</v>
      </c>
      <c r="H477" s="361" t="s">
        <v>716</v>
      </c>
      <c r="I477" s="302">
        <v>60</v>
      </c>
      <c r="J477" s="305">
        <v>0</v>
      </c>
      <c r="K477" s="485">
        <v>0</v>
      </c>
      <c r="L477" s="306" t="s">
        <v>268</v>
      </c>
      <c r="M477" s="306" t="s">
        <v>268</v>
      </c>
      <c r="N477" s="306" t="s">
        <v>268</v>
      </c>
      <c r="O477" s="306" t="s">
        <v>269</v>
      </c>
      <c r="P477" s="306" t="s">
        <v>268</v>
      </c>
      <c r="Q477" s="410" t="s">
        <v>2868</v>
      </c>
      <c r="R477" s="1571"/>
      <c r="S477" s="14"/>
      <c r="T477" s="14">
        <f t="shared" si="95"/>
        <v>0</v>
      </c>
      <c r="U477" s="13"/>
      <c r="V477" s="123"/>
      <c r="W477" s="14"/>
      <c r="X477" s="14">
        <f t="shared" si="96"/>
        <v>0</v>
      </c>
      <c r="Z477" s="14"/>
      <c r="AA477" s="14">
        <f t="shared" si="97"/>
        <v>0</v>
      </c>
      <c r="AB477" s="14"/>
      <c r="AC477" s="14">
        <f t="shared" si="98"/>
        <v>0</v>
      </c>
      <c r="AD477" s="14"/>
      <c r="AE477" s="14"/>
      <c r="AF477" s="178">
        <v>0</v>
      </c>
      <c r="AG477" s="14">
        <f t="shared" si="92"/>
        <v>0</v>
      </c>
      <c r="AH477" s="14"/>
      <c r="AI477" s="14">
        <f t="shared" si="99"/>
        <v>0</v>
      </c>
      <c r="AJ477" s="14">
        <f>X477-AA477-AC477-AG477</f>
        <v>0</v>
      </c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</row>
    <row r="478" spans="2:49" s="139" customFormat="1" ht="13.8" outlineLevel="1">
      <c r="B478" s="1574"/>
      <c r="C478" s="921"/>
      <c r="D478" s="322" t="s">
        <v>431</v>
      </c>
      <c r="E478" s="1575"/>
      <c r="F478" s="1554"/>
      <c r="G478" s="10" t="s">
        <v>8</v>
      </c>
      <c r="H478" s="361" t="s">
        <v>716</v>
      </c>
      <c r="I478" s="305">
        <v>20</v>
      </c>
      <c r="J478" s="305">
        <v>0</v>
      </c>
      <c r="K478" s="485">
        <v>0</v>
      </c>
      <c r="L478" s="306" t="s">
        <v>268</v>
      </c>
      <c r="M478" s="306" t="s">
        <v>268</v>
      </c>
      <c r="N478" s="306" t="s">
        <v>268</v>
      </c>
      <c r="O478" s="306" t="s">
        <v>269</v>
      </c>
      <c r="P478" s="306" t="s">
        <v>268</v>
      </c>
      <c r="Q478" s="410" t="s">
        <v>268</v>
      </c>
      <c r="R478" s="1571"/>
      <c r="S478" s="14"/>
      <c r="T478" s="14">
        <f t="shared" si="95"/>
        <v>0</v>
      </c>
      <c r="U478" s="13"/>
      <c r="V478" s="123"/>
      <c r="W478" s="14"/>
      <c r="X478" s="14">
        <f t="shared" si="96"/>
        <v>0</v>
      </c>
      <c r="Z478" s="14"/>
      <c r="AA478" s="14">
        <f t="shared" si="97"/>
        <v>0</v>
      </c>
      <c r="AB478" s="14"/>
      <c r="AC478" s="14">
        <f t="shared" si="98"/>
        <v>0</v>
      </c>
      <c r="AD478" s="14"/>
      <c r="AE478" s="14"/>
      <c r="AF478" s="178">
        <v>0</v>
      </c>
      <c r="AG478" s="14">
        <f t="shared" si="92"/>
        <v>0</v>
      </c>
      <c r="AH478" s="14"/>
      <c r="AI478" s="14">
        <f t="shared" si="99"/>
        <v>0</v>
      </c>
      <c r="AJ478" s="14">
        <f>X478-AA478-AC478-AG478</f>
        <v>0</v>
      </c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</row>
    <row r="479" spans="2:49" s="139" customFormat="1" ht="34.5" customHeight="1" outlineLevel="1">
      <c r="B479" s="1564" t="s">
        <v>3020</v>
      </c>
      <c r="C479" s="978" t="s">
        <v>3021</v>
      </c>
      <c r="D479" s="322" t="s">
        <v>293</v>
      </c>
      <c r="E479" s="1538" t="s">
        <v>2524</v>
      </c>
      <c r="F479" s="1541">
        <v>44567</v>
      </c>
      <c r="G479" s="10" t="s">
        <v>8</v>
      </c>
      <c r="H479" s="361" t="s">
        <v>716</v>
      </c>
      <c r="I479" s="302">
        <v>5</v>
      </c>
      <c r="J479" s="302">
        <v>1</v>
      </c>
      <c r="K479" s="486">
        <v>0</v>
      </c>
      <c r="L479" s="306" t="s">
        <v>268</v>
      </c>
      <c r="M479" s="306" t="s">
        <v>268</v>
      </c>
      <c r="N479" s="306" t="s">
        <v>268</v>
      </c>
      <c r="O479" s="306" t="s">
        <v>269</v>
      </c>
      <c r="P479" s="306" t="s">
        <v>269</v>
      </c>
      <c r="Q479" s="410" t="s">
        <v>268</v>
      </c>
      <c r="R479" s="1570" t="s">
        <v>3022</v>
      </c>
      <c r="S479" s="14"/>
      <c r="T479" s="14">
        <f t="shared" si="95"/>
        <v>0</v>
      </c>
      <c r="U479" s="13"/>
      <c r="V479" s="123"/>
      <c r="W479" s="14"/>
      <c r="X479" s="14">
        <f t="shared" si="96"/>
        <v>0</v>
      </c>
      <c r="Z479" s="14"/>
      <c r="AA479" s="14">
        <f t="shared" si="97"/>
        <v>0</v>
      </c>
      <c r="AB479" s="14"/>
      <c r="AC479" s="14">
        <f t="shared" si="98"/>
        <v>0</v>
      </c>
      <c r="AD479" s="14"/>
      <c r="AE479" s="14"/>
      <c r="AF479" s="178">
        <v>0</v>
      </c>
      <c r="AG479" s="14">
        <f t="shared" ref="AG479:AG486" si="100">IFERROR(COUNTIF(AK479:AZ479, "S")*I479*AF479,0)</f>
        <v>0</v>
      </c>
      <c r="AH479" s="14"/>
      <c r="AI479" s="14">
        <f t="shared" si="99"/>
        <v>0</v>
      </c>
      <c r="AJ479" s="14">
        <f t="shared" ref="AJ479:AJ521" si="101">X479-AA479-AC479-AG479</f>
        <v>0</v>
      </c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</row>
    <row r="480" spans="2:49" s="139" customFormat="1" ht="34.5" customHeight="1" outlineLevel="1">
      <c r="B480" s="1565"/>
      <c r="C480" s="979"/>
      <c r="D480" s="322" t="s">
        <v>434</v>
      </c>
      <c r="E480" s="1539"/>
      <c r="F480" s="1542"/>
      <c r="G480" s="10" t="s">
        <v>8</v>
      </c>
      <c r="H480" s="361" t="s">
        <v>716</v>
      </c>
      <c r="I480" s="302">
        <v>20</v>
      </c>
      <c r="J480" s="302">
        <v>1</v>
      </c>
      <c r="K480" s="486">
        <v>0</v>
      </c>
      <c r="L480" s="306" t="s">
        <v>268</v>
      </c>
      <c r="M480" s="306" t="s">
        <v>268</v>
      </c>
      <c r="N480" s="306" t="s">
        <v>268</v>
      </c>
      <c r="O480" s="306" t="s">
        <v>269</v>
      </c>
      <c r="P480" s="306" t="s">
        <v>269</v>
      </c>
      <c r="Q480" s="410" t="s">
        <v>268</v>
      </c>
      <c r="R480" s="1571"/>
      <c r="S480" s="14"/>
      <c r="T480" s="14">
        <f t="shared" si="95"/>
        <v>0</v>
      </c>
      <c r="U480" s="13"/>
      <c r="V480" s="123"/>
      <c r="W480" s="14"/>
      <c r="X480" s="14">
        <f t="shared" si="96"/>
        <v>0</v>
      </c>
      <c r="Z480" s="14"/>
      <c r="AA480" s="14">
        <f t="shared" si="97"/>
        <v>0</v>
      </c>
      <c r="AB480" s="14"/>
      <c r="AC480" s="14">
        <f t="shared" si="98"/>
        <v>0</v>
      </c>
      <c r="AD480" s="14"/>
      <c r="AE480" s="14"/>
      <c r="AF480" s="178">
        <v>0</v>
      </c>
      <c r="AG480" s="14">
        <f t="shared" si="100"/>
        <v>0</v>
      </c>
      <c r="AH480" s="14"/>
      <c r="AI480" s="14">
        <f t="shared" si="99"/>
        <v>0</v>
      </c>
      <c r="AJ480" s="14">
        <f t="shared" si="101"/>
        <v>0</v>
      </c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</row>
    <row r="481" spans="2:49" s="139" customFormat="1" ht="13.05" customHeight="1" outlineLevel="1">
      <c r="B481" s="1572"/>
      <c r="C481" s="985"/>
      <c r="D481" s="322" t="s">
        <v>302</v>
      </c>
      <c r="E481" s="1540"/>
      <c r="F481" s="1543"/>
      <c r="G481" s="10" t="s">
        <v>8</v>
      </c>
      <c r="H481" s="361" t="s">
        <v>716</v>
      </c>
      <c r="I481" s="302">
        <v>20</v>
      </c>
      <c r="J481" s="302">
        <v>1</v>
      </c>
      <c r="K481" s="486">
        <v>0</v>
      </c>
      <c r="L481" s="306" t="s">
        <v>268</v>
      </c>
      <c r="M481" s="306" t="s">
        <v>268</v>
      </c>
      <c r="N481" s="306" t="s">
        <v>268</v>
      </c>
      <c r="O481" s="306" t="s">
        <v>269</v>
      </c>
      <c r="P481" s="306" t="s">
        <v>269</v>
      </c>
      <c r="Q481" s="410" t="s">
        <v>268</v>
      </c>
      <c r="R481" s="1571"/>
      <c r="S481" s="14"/>
      <c r="T481" s="14">
        <f t="shared" si="95"/>
        <v>0</v>
      </c>
      <c r="U481" s="13"/>
      <c r="V481" s="123"/>
      <c r="W481" s="14"/>
      <c r="X481" s="14">
        <f t="shared" si="96"/>
        <v>0</v>
      </c>
      <c r="Z481" s="14"/>
      <c r="AA481" s="14">
        <f t="shared" si="97"/>
        <v>0</v>
      </c>
      <c r="AB481" s="14"/>
      <c r="AC481" s="14">
        <f t="shared" si="98"/>
        <v>0</v>
      </c>
      <c r="AD481" s="14"/>
      <c r="AE481" s="14"/>
      <c r="AF481" s="178">
        <v>0</v>
      </c>
      <c r="AG481" s="14">
        <f t="shared" si="100"/>
        <v>0</v>
      </c>
      <c r="AH481" s="14"/>
      <c r="AI481" s="14">
        <f t="shared" si="99"/>
        <v>0</v>
      </c>
      <c r="AJ481" s="14">
        <f t="shared" si="101"/>
        <v>0</v>
      </c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</row>
    <row r="482" spans="2:49" s="139" customFormat="1" ht="13.8" outlineLevel="1">
      <c r="B482" s="1564" t="s">
        <v>3023</v>
      </c>
      <c r="C482" s="978" t="s">
        <v>3024</v>
      </c>
      <c r="D482" s="322" t="s">
        <v>293</v>
      </c>
      <c r="E482" s="1538" t="s">
        <v>2524</v>
      </c>
      <c r="F482" s="1552">
        <v>44567</v>
      </c>
      <c r="G482" s="10" t="s">
        <v>8</v>
      </c>
      <c r="H482" s="361" t="s">
        <v>717</v>
      </c>
      <c r="I482" s="302">
        <v>5</v>
      </c>
      <c r="J482" s="302">
        <v>1</v>
      </c>
      <c r="K482" s="486">
        <v>0</v>
      </c>
      <c r="L482" s="306" t="s">
        <v>268</v>
      </c>
      <c r="M482" s="306" t="s">
        <v>268</v>
      </c>
      <c r="N482" s="306" t="s">
        <v>268</v>
      </c>
      <c r="O482" s="306" t="s">
        <v>269</v>
      </c>
      <c r="P482" s="306" t="s">
        <v>269</v>
      </c>
      <c r="Q482" s="410" t="s">
        <v>268</v>
      </c>
      <c r="R482" s="1571"/>
      <c r="S482" s="14"/>
      <c r="T482" s="14">
        <f t="shared" si="95"/>
        <v>0</v>
      </c>
      <c r="U482" s="13"/>
      <c r="V482" s="123"/>
      <c r="W482" s="14"/>
      <c r="X482" s="14">
        <f t="shared" si="96"/>
        <v>0</v>
      </c>
      <c r="Z482" s="14"/>
      <c r="AA482" s="14">
        <f t="shared" si="97"/>
        <v>0</v>
      </c>
      <c r="AB482" s="14"/>
      <c r="AC482" s="14">
        <f t="shared" si="98"/>
        <v>0</v>
      </c>
      <c r="AD482" s="14"/>
      <c r="AE482" s="14"/>
      <c r="AF482" s="178">
        <v>0</v>
      </c>
      <c r="AG482" s="14">
        <f t="shared" si="100"/>
        <v>0</v>
      </c>
      <c r="AH482" s="14"/>
      <c r="AI482" s="14">
        <f t="shared" si="99"/>
        <v>0</v>
      </c>
      <c r="AJ482" s="14">
        <f t="shared" si="101"/>
        <v>0</v>
      </c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</row>
    <row r="483" spans="2:49" s="139" customFormat="1" ht="13.8" outlineLevel="1">
      <c r="B483" s="1565"/>
      <c r="C483" s="979"/>
      <c r="D483" s="322" t="s">
        <v>435</v>
      </c>
      <c r="E483" s="1539"/>
      <c r="F483" s="1553"/>
      <c r="G483" s="10" t="s">
        <v>8</v>
      </c>
      <c r="H483" s="361" t="s">
        <v>717</v>
      </c>
      <c r="I483" s="302">
        <v>40</v>
      </c>
      <c r="J483" s="302">
        <v>1</v>
      </c>
      <c r="K483" s="486">
        <v>0</v>
      </c>
      <c r="L483" s="306" t="s">
        <v>268</v>
      </c>
      <c r="M483" s="306" t="s">
        <v>268</v>
      </c>
      <c r="N483" s="306" t="s">
        <v>268</v>
      </c>
      <c r="O483" s="306" t="s">
        <v>269</v>
      </c>
      <c r="P483" s="306" t="s">
        <v>269</v>
      </c>
      <c r="Q483" s="409" t="s">
        <v>269</v>
      </c>
      <c r="R483" s="1571"/>
      <c r="S483" s="14"/>
      <c r="T483" s="14">
        <f t="shared" si="95"/>
        <v>0</v>
      </c>
      <c r="U483" s="13"/>
      <c r="V483" s="123"/>
      <c r="W483" s="14"/>
      <c r="X483" s="14">
        <f t="shared" si="96"/>
        <v>0</v>
      </c>
      <c r="Z483" s="14"/>
      <c r="AA483" s="14">
        <f t="shared" si="97"/>
        <v>0</v>
      </c>
      <c r="AB483" s="14"/>
      <c r="AC483" s="14">
        <f t="shared" si="98"/>
        <v>0</v>
      </c>
      <c r="AD483" s="14"/>
      <c r="AE483" s="14"/>
      <c r="AF483" s="178">
        <v>0</v>
      </c>
      <c r="AG483" s="14">
        <f t="shared" si="100"/>
        <v>0</v>
      </c>
      <c r="AH483" s="14"/>
      <c r="AI483" s="14">
        <f t="shared" si="99"/>
        <v>0</v>
      </c>
      <c r="AJ483" s="14">
        <f t="shared" si="101"/>
        <v>0</v>
      </c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</row>
    <row r="484" spans="2:49" s="139" customFormat="1" ht="13.8" outlineLevel="1">
      <c r="B484" s="1565"/>
      <c r="C484" s="979"/>
      <c r="D484" s="322" t="s">
        <v>389</v>
      </c>
      <c r="E484" s="1539"/>
      <c r="F484" s="1553"/>
      <c r="G484" s="10" t="s">
        <v>8</v>
      </c>
      <c r="H484" s="361" t="s">
        <v>717</v>
      </c>
      <c r="I484" s="302">
        <v>120</v>
      </c>
      <c r="J484" s="302">
        <v>0</v>
      </c>
      <c r="K484" s="486">
        <v>0</v>
      </c>
      <c r="L484" s="306" t="s">
        <v>268</v>
      </c>
      <c r="M484" s="306" t="s">
        <v>268</v>
      </c>
      <c r="N484" s="306" t="s">
        <v>268</v>
      </c>
      <c r="O484" s="306" t="s">
        <v>269</v>
      </c>
      <c r="P484" s="306" t="s">
        <v>269</v>
      </c>
      <c r="Q484" s="409" t="s">
        <v>269</v>
      </c>
      <c r="R484" s="1571"/>
      <c r="S484" s="14"/>
      <c r="T484" s="14">
        <f t="shared" si="95"/>
        <v>0</v>
      </c>
      <c r="U484" s="13"/>
      <c r="V484" s="123"/>
      <c r="W484" s="14"/>
      <c r="X484" s="14">
        <f t="shared" si="96"/>
        <v>0</v>
      </c>
      <c r="Z484" s="14"/>
      <c r="AA484" s="14">
        <f t="shared" si="97"/>
        <v>0</v>
      </c>
      <c r="AB484" s="14"/>
      <c r="AC484" s="14">
        <f t="shared" si="98"/>
        <v>0</v>
      </c>
      <c r="AD484" s="14"/>
      <c r="AE484" s="14"/>
      <c r="AF484" s="178">
        <v>0</v>
      </c>
      <c r="AG484" s="14">
        <f t="shared" si="100"/>
        <v>0</v>
      </c>
      <c r="AH484" s="14"/>
      <c r="AI484" s="14">
        <f t="shared" si="99"/>
        <v>0</v>
      </c>
      <c r="AJ484" s="14">
        <f t="shared" si="101"/>
        <v>0</v>
      </c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</row>
    <row r="485" spans="2:49" s="139" customFormat="1" ht="13.8" outlineLevel="1">
      <c r="B485" s="1572"/>
      <c r="C485" s="985"/>
      <c r="D485" s="322" t="s">
        <v>436</v>
      </c>
      <c r="E485" s="1540"/>
      <c r="F485" s="1554"/>
      <c r="G485" s="10" t="s">
        <v>8</v>
      </c>
      <c r="H485" s="361" t="s">
        <v>717</v>
      </c>
      <c r="I485" s="302">
        <v>60</v>
      </c>
      <c r="J485" s="302">
        <v>5</v>
      </c>
      <c r="K485" s="486">
        <v>0</v>
      </c>
      <c r="L485" s="306" t="s">
        <v>268</v>
      </c>
      <c r="M485" s="306" t="s">
        <v>268</v>
      </c>
      <c r="N485" s="306" t="s">
        <v>268</v>
      </c>
      <c r="O485" s="306" t="s">
        <v>269</v>
      </c>
      <c r="P485" s="306" t="s">
        <v>269</v>
      </c>
      <c r="Q485" s="409" t="s">
        <v>269</v>
      </c>
      <c r="R485" s="1573"/>
      <c r="S485" s="14"/>
      <c r="T485" s="14">
        <f t="shared" si="95"/>
        <v>0</v>
      </c>
      <c r="U485" s="13"/>
      <c r="V485" s="123"/>
      <c r="W485" s="14"/>
      <c r="X485" s="14">
        <f t="shared" si="96"/>
        <v>0</v>
      </c>
      <c r="Z485" s="14"/>
      <c r="AA485" s="14">
        <f t="shared" si="97"/>
        <v>0</v>
      </c>
      <c r="AB485" s="14"/>
      <c r="AC485" s="14">
        <f t="shared" si="98"/>
        <v>0</v>
      </c>
      <c r="AD485" s="14"/>
      <c r="AE485" s="14"/>
      <c r="AF485" s="178">
        <v>0</v>
      </c>
      <c r="AG485" s="14">
        <f t="shared" si="100"/>
        <v>0</v>
      </c>
      <c r="AH485" s="14"/>
      <c r="AI485" s="14">
        <f t="shared" si="99"/>
        <v>0</v>
      </c>
      <c r="AJ485" s="14">
        <f t="shared" si="101"/>
        <v>0</v>
      </c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</row>
    <row r="486" spans="2:49" s="139" customFormat="1" ht="13.8" outlineLevel="1">
      <c r="B486" s="1564" t="s">
        <v>3025</v>
      </c>
      <c r="C486" s="919" t="s">
        <v>3026</v>
      </c>
      <c r="D486" s="321" t="s">
        <v>317</v>
      </c>
      <c r="E486" s="1538" t="s">
        <v>3027</v>
      </c>
      <c r="F486" s="1552">
        <v>44566</v>
      </c>
      <c r="G486" s="10" t="s">
        <v>8</v>
      </c>
      <c r="H486" s="361" t="s">
        <v>9</v>
      </c>
      <c r="I486" s="302">
        <v>5</v>
      </c>
      <c r="J486" s="302">
        <v>60</v>
      </c>
      <c r="K486" s="486">
        <v>0</v>
      </c>
      <c r="L486" s="307" t="s">
        <v>2868</v>
      </c>
      <c r="M486" s="307" t="s">
        <v>2868</v>
      </c>
      <c r="N486" s="307" t="s">
        <v>3028</v>
      </c>
      <c r="O486" s="307" t="s">
        <v>2868</v>
      </c>
      <c r="P486" s="307" t="s">
        <v>3028</v>
      </c>
      <c r="Q486" s="307" t="s">
        <v>3028</v>
      </c>
      <c r="R486" s="1570" t="s">
        <v>3029</v>
      </c>
      <c r="S486" s="14"/>
      <c r="T486" s="14">
        <f t="shared" si="95"/>
        <v>0</v>
      </c>
      <c r="U486" s="13"/>
      <c r="V486" s="123"/>
      <c r="W486" s="14"/>
      <c r="X486" s="14">
        <f t="shared" si="96"/>
        <v>0</v>
      </c>
      <c r="Z486" s="14"/>
      <c r="AA486" s="14">
        <f t="shared" si="97"/>
        <v>0</v>
      </c>
      <c r="AB486" s="14"/>
      <c r="AC486" s="14">
        <f t="shared" si="98"/>
        <v>0</v>
      </c>
      <c r="AD486" s="14"/>
      <c r="AE486" s="14"/>
      <c r="AF486" s="178">
        <v>0</v>
      </c>
      <c r="AG486" s="14">
        <f t="shared" si="100"/>
        <v>0</v>
      </c>
      <c r="AH486" s="14"/>
      <c r="AI486" s="14">
        <f t="shared" si="99"/>
        <v>0</v>
      </c>
      <c r="AJ486" s="14">
        <f t="shared" si="101"/>
        <v>0</v>
      </c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</row>
    <row r="487" spans="2:49" s="139" customFormat="1" ht="13.8" outlineLevel="1">
      <c r="B487" s="1565"/>
      <c r="C487" s="920"/>
      <c r="D487" s="322" t="s">
        <v>3030</v>
      </c>
      <c r="E487" s="1539"/>
      <c r="F487" s="1553"/>
      <c r="G487" s="10" t="s">
        <v>8</v>
      </c>
      <c r="H487" s="361" t="s">
        <v>9</v>
      </c>
      <c r="I487" s="302">
        <v>15</v>
      </c>
      <c r="J487" s="302">
        <v>0</v>
      </c>
      <c r="K487" s="486">
        <v>0</v>
      </c>
      <c r="L487" s="307" t="s">
        <v>2868</v>
      </c>
      <c r="M487" s="307" t="s">
        <v>2868</v>
      </c>
      <c r="N487" s="307" t="s">
        <v>3028</v>
      </c>
      <c r="O487" s="307" t="s">
        <v>2868</v>
      </c>
      <c r="P487" s="307" t="s">
        <v>3028</v>
      </c>
      <c r="Q487" s="307" t="s">
        <v>2868</v>
      </c>
      <c r="R487" s="1571"/>
      <c r="S487" s="14"/>
      <c r="T487" s="14">
        <f t="shared" si="95"/>
        <v>0</v>
      </c>
      <c r="U487" s="13"/>
      <c r="V487" s="123"/>
      <c r="W487" s="14"/>
      <c r="X487" s="14">
        <f t="shared" si="96"/>
        <v>0</v>
      </c>
      <c r="Z487" s="14"/>
      <c r="AA487" s="14">
        <f t="shared" si="97"/>
        <v>0</v>
      </c>
      <c r="AB487" s="14"/>
      <c r="AC487" s="14">
        <f t="shared" si="98"/>
        <v>0</v>
      </c>
      <c r="AD487" s="14"/>
      <c r="AE487" s="14"/>
      <c r="AF487" s="178">
        <v>0</v>
      </c>
      <c r="AG487" s="14">
        <f t="shared" ref="AG487:AG493" si="102">IFERROR(COUNTIF(AK487:AZ487,"S")*I487*AF487,0)</f>
        <v>0</v>
      </c>
      <c r="AH487" s="14"/>
      <c r="AI487" s="14">
        <f t="shared" si="99"/>
        <v>0</v>
      </c>
      <c r="AJ487" s="14">
        <f t="shared" si="101"/>
        <v>0</v>
      </c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</row>
    <row r="488" spans="2:49" s="139" customFormat="1" ht="13.8" outlineLevel="1">
      <c r="B488" s="1565"/>
      <c r="C488" s="920"/>
      <c r="D488" s="327" t="s">
        <v>3031</v>
      </c>
      <c r="E488" s="1539"/>
      <c r="F488" s="1553"/>
      <c r="G488" s="10" t="s">
        <v>8</v>
      </c>
      <c r="H488" s="361" t="s">
        <v>9</v>
      </c>
      <c r="I488" s="302">
        <v>50</v>
      </c>
      <c r="J488" s="302">
        <v>5</v>
      </c>
      <c r="K488" s="485">
        <v>0</v>
      </c>
      <c r="L488" s="307" t="s">
        <v>2868</v>
      </c>
      <c r="M488" s="307" t="s">
        <v>2868</v>
      </c>
      <c r="N488" s="307" t="s">
        <v>3028</v>
      </c>
      <c r="O488" s="307" t="s">
        <v>2868</v>
      </c>
      <c r="P488" s="307" t="s">
        <v>3028</v>
      </c>
      <c r="Q488" s="307" t="s">
        <v>3028</v>
      </c>
      <c r="R488" s="1571"/>
      <c r="S488" s="14"/>
      <c r="T488" s="14">
        <f t="shared" si="95"/>
        <v>0</v>
      </c>
      <c r="U488" s="13"/>
      <c r="V488" s="123"/>
      <c r="W488" s="14"/>
      <c r="X488" s="14">
        <f t="shared" si="96"/>
        <v>0</v>
      </c>
      <c r="Z488" s="14"/>
      <c r="AA488" s="14">
        <f t="shared" si="97"/>
        <v>0</v>
      </c>
      <c r="AB488" s="14"/>
      <c r="AC488" s="14">
        <f t="shared" si="98"/>
        <v>0</v>
      </c>
      <c r="AD488" s="14"/>
      <c r="AE488" s="14"/>
      <c r="AF488" s="178">
        <v>0</v>
      </c>
      <c r="AG488" s="14">
        <f t="shared" si="102"/>
        <v>0</v>
      </c>
      <c r="AH488" s="14"/>
      <c r="AI488" s="14">
        <f t="shared" si="99"/>
        <v>0</v>
      </c>
      <c r="AJ488" s="14">
        <f t="shared" si="101"/>
        <v>0</v>
      </c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</row>
    <row r="489" spans="2:49" s="139" customFormat="1" ht="13.8" outlineLevel="1">
      <c r="B489" s="1572"/>
      <c r="C489" s="921"/>
      <c r="D489" s="322" t="s">
        <v>3032</v>
      </c>
      <c r="E489" s="1540"/>
      <c r="F489" s="1554"/>
      <c r="G489" s="10" t="s">
        <v>8</v>
      </c>
      <c r="H489" s="361" t="s">
        <v>9</v>
      </c>
      <c r="I489" s="302">
        <v>10</v>
      </c>
      <c r="J489" s="302">
        <v>0</v>
      </c>
      <c r="K489" s="485">
        <v>0</v>
      </c>
      <c r="L489" s="307" t="s">
        <v>2868</v>
      </c>
      <c r="M489" s="307" t="s">
        <v>2868</v>
      </c>
      <c r="N489" s="307" t="s">
        <v>3028</v>
      </c>
      <c r="O489" s="307" t="s">
        <v>2868</v>
      </c>
      <c r="P489" s="307" t="s">
        <v>3028</v>
      </c>
      <c r="Q489" s="307" t="s">
        <v>2868</v>
      </c>
      <c r="R489" s="1573"/>
      <c r="S489" s="14"/>
      <c r="T489" s="14">
        <f t="shared" si="95"/>
        <v>0</v>
      </c>
      <c r="U489" s="13"/>
      <c r="V489" s="123"/>
      <c r="W489" s="14"/>
      <c r="X489" s="14">
        <f t="shared" si="96"/>
        <v>0</v>
      </c>
      <c r="Z489" s="14"/>
      <c r="AA489" s="14">
        <f t="shared" si="97"/>
        <v>0</v>
      </c>
      <c r="AB489" s="14"/>
      <c r="AC489" s="14">
        <f t="shared" si="98"/>
        <v>0</v>
      </c>
      <c r="AD489" s="14"/>
      <c r="AE489" s="14"/>
      <c r="AF489" s="178">
        <v>0</v>
      </c>
      <c r="AG489" s="14">
        <f t="shared" si="102"/>
        <v>0</v>
      </c>
      <c r="AH489" s="14"/>
      <c r="AI489" s="14">
        <f t="shared" si="99"/>
        <v>0</v>
      </c>
      <c r="AJ489" s="14">
        <f t="shared" si="101"/>
        <v>0</v>
      </c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</row>
    <row r="490" spans="2:49" s="139" customFormat="1" ht="13.8" outlineLevel="1">
      <c r="B490" s="1513" t="s">
        <v>3033</v>
      </c>
      <c r="C490" s="907" t="s">
        <v>3034</v>
      </c>
      <c r="D490" s="321" t="s">
        <v>317</v>
      </c>
      <c r="E490" s="904" t="s">
        <v>3867</v>
      </c>
      <c r="F490" s="910">
        <v>44785</v>
      </c>
      <c r="G490" s="10" t="s">
        <v>8</v>
      </c>
      <c r="H490" s="361" t="s">
        <v>1035</v>
      </c>
      <c r="I490" s="302">
        <v>5</v>
      </c>
      <c r="J490" s="302">
        <v>0</v>
      </c>
      <c r="K490" s="391">
        <v>0</v>
      </c>
      <c r="L490" s="290" t="s">
        <v>268</v>
      </c>
      <c r="M490" s="290" t="s">
        <v>268</v>
      </c>
      <c r="N490" s="290" t="s">
        <v>269</v>
      </c>
      <c r="O490" s="290" t="s">
        <v>268</v>
      </c>
      <c r="P490" s="290" t="s">
        <v>269</v>
      </c>
      <c r="Q490" s="290" t="s">
        <v>269</v>
      </c>
      <c r="R490" s="1544" t="s">
        <v>3781</v>
      </c>
      <c r="S490" s="14"/>
      <c r="T490" s="14">
        <f t="shared" si="95"/>
        <v>0</v>
      </c>
      <c r="U490" s="13"/>
      <c r="V490" s="123"/>
      <c r="W490" s="14"/>
      <c r="X490" s="14">
        <f t="shared" si="96"/>
        <v>0</v>
      </c>
      <c r="Z490" s="14"/>
      <c r="AA490" s="14">
        <f t="shared" si="97"/>
        <v>0</v>
      </c>
      <c r="AB490" s="14"/>
      <c r="AC490" s="14">
        <f t="shared" si="98"/>
        <v>0</v>
      </c>
      <c r="AD490" s="14"/>
      <c r="AE490" s="14"/>
      <c r="AF490" s="178">
        <v>0</v>
      </c>
      <c r="AG490" s="14">
        <f t="shared" si="102"/>
        <v>0</v>
      </c>
      <c r="AH490" s="14"/>
      <c r="AI490" s="14">
        <f t="shared" si="99"/>
        <v>0</v>
      </c>
      <c r="AJ490" s="14">
        <f t="shared" si="101"/>
        <v>0</v>
      </c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</row>
    <row r="491" spans="2:49" s="139" customFormat="1" ht="13.8" outlineLevel="1">
      <c r="B491" s="1514"/>
      <c r="C491" s="908"/>
      <c r="D491" s="321" t="s">
        <v>2394</v>
      </c>
      <c r="E491" s="905"/>
      <c r="F491" s="911"/>
      <c r="G491" s="10" t="s">
        <v>8</v>
      </c>
      <c r="H491" s="361" t="s">
        <v>1035</v>
      </c>
      <c r="I491" s="302">
        <v>5</v>
      </c>
      <c r="J491" s="302">
        <v>0</v>
      </c>
      <c r="K491" s="391">
        <v>0</v>
      </c>
      <c r="L491" s="290" t="s">
        <v>268</v>
      </c>
      <c r="M491" s="290" t="s">
        <v>268</v>
      </c>
      <c r="N491" s="290" t="s">
        <v>268</v>
      </c>
      <c r="O491" s="290" t="s">
        <v>268</v>
      </c>
      <c r="P491" s="290" t="s">
        <v>268</v>
      </c>
      <c r="Q491" s="290" t="s">
        <v>269</v>
      </c>
      <c r="R491" s="1544"/>
      <c r="S491" s="14"/>
      <c r="T491" s="14">
        <f t="shared" si="95"/>
        <v>0</v>
      </c>
      <c r="U491" s="13"/>
      <c r="V491" s="123"/>
      <c r="W491" s="14"/>
      <c r="X491" s="14">
        <f t="shared" si="96"/>
        <v>0</v>
      </c>
      <c r="Z491" s="14"/>
      <c r="AA491" s="14">
        <f t="shared" si="97"/>
        <v>0</v>
      </c>
      <c r="AB491" s="14"/>
      <c r="AC491" s="14">
        <f t="shared" si="98"/>
        <v>0</v>
      </c>
      <c r="AD491" s="14"/>
      <c r="AE491" s="14"/>
      <c r="AF491" s="178">
        <v>0</v>
      </c>
      <c r="AG491" s="14">
        <f t="shared" si="102"/>
        <v>0</v>
      </c>
      <c r="AH491" s="14"/>
      <c r="AI491" s="14">
        <f t="shared" si="99"/>
        <v>0</v>
      </c>
      <c r="AJ491" s="14">
        <f t="shared" si="101"/>
        <v>0</v>
      </c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</row>
    <row r="492" spans="2:49" s="139" customFormat="1" ht="13.8" outlineLevel="1">
      <c r="B492" s="1514"/>
      <c r="C492" s="908"/>
      <c r="D492" s="321" t="s">
        <v>2395</v>
      </c>
      <c r="E492" s="905"/>
      <c r="F492" s="911"/>
      <c r="G492" s="10" t="s">
        <v>8</v>
      </c>
      <c r="H492" s="361" t="s">
        <v>1035</v>
      </c>
      <c r="I492" s="302">
        <v>60</v>
      </c>
      <c r="J492" s="302">
        <v>60</v>
      </c>
      <c r="K492" s="391">
        <v>55</v>
      </c>
      <c r="L492" s="290" t="s">
        <v>268</v>
      </c>
      <c r="M492" s="290" t="s">
        <v>268</v>
      </c>
      <c r="N492" s="290" t="s">
        <v>268</v>
      </c>
      <c r="O492" s="290" t="s">
        <v>268</v>
      </c>
      <c r="P492" s="290" t="s">
        <v>268</v>
      </c>
      <c r="Q492" s="290" t="s">
        <v>269</v>
      </c>
      <c r="R492" s="1544"/>
      <c r="S492" s="14"/>
      <c r="T492" s="14">
        <f t="shared" si="95"/>
        <v>0</v>
      </c>
      <c r="U492" s="13"/>
      <c r="V492" s="123"/>
      <c r="W492" s="14"/>
      <c r="X492" s="14">
        <f t="shared" si="96"/>
        <v>0</v>
      </c>
      <c r="Z492" s="14"/>
      <c r="AA492" s="14">
        <f t="shared" si="97"/>
        <v>0</v>
      </c>
      <c r="AB492" s="14"/>
      <c r="AC492" s="14">
        <f t="shared" si="98"/>
        <v>0</v>
      </c>
      <c r="AD492" s="14"/>
      <c r="AE492" s="14"/>
      <c r="AF492" s="178">
        <v>0</v>
      </c>
      <c r="AG492" s="14">
        <f t="shared" si="102"/>
        <v>0</v>
      </c>
      <c r="AH492" s="14"/>
      <c r="AI492" s="14">
        <f t="shared" si="99"/>
        <v>0</v>
      </c>
      <c r="AJ492" s="14">
        <f t="shared" si="101"/>
        <v>0</v>
      </c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</row>
    <row r="493" spans="2:49" s="139" customFormat="1" ht="13.8" outlineLevel="1">
      <c r="B493" s="1514"/>
      <c r="C493" s="908"/>
      <c r="D493" s="321" t="s">
        <v>2396</v>
      </c>
      <c r="E493" s="905"/>
      <c r="F493" s="911"/>
      <c r="G493" s="10" t="s">
        <v>8</v>
      </c>
      <c r="H493" s="361" t="s">
        <v>1035</v>
      </c>
      <c r="I493" s="302">
        <v>40</v>
      </c>
      <c r="J493" s="302">
        <v>0</v>
      </c>
      <c r="K493" s="391">
        <v>35</v>
      </c>
      <c r="L493" s="290" t="s">
        <v>268</v>
      </c>
      <c r="M493" s="290" t="s">
        <v>268</v>
      </c>
      <c r="N493" s="290" t="s">
        <v>268</v>
      </c>
      <c r="O493" s="290" t="s">
        <v>268</v>
      </c>
      <c r="P493" s="290" t="s">
        <v>268</v>
      </c>
      <c r="Q493" s="290" t="s">
        <v>269</v>
      </c>
      <c r="R493" s="1544"/>
      <c r="S493" s="14"/>
      <c r="T493" s="14">
        <f t="shared" si="95"/>
        <v>0</v>
      </c>
      <c r="U493" s="13"/>
      <c r="V493" s="123"/>
      <c r="W493" s="14"/>
      <c r="X493" s="14">
        <f t="shared" si="96"/>
        <v>0</v>
      </c>
      <c r="Z493" s="14"/>
      <c r="AA493" s="14">
        <f t="shared" si="97"/>
        <v>0</v>
      </c>
      <c r="AB493" s="14"/>
      <c r="AC493" s="14">
        <f t="shared" si="98"/>
        <v>0</v>
      </c>
      <c r="AD493" s="14"/>
      <c r="AE493" s="14"/>
      <c r="AF493" s="178">
        <v>0</v>
      </c>
      <c r="AG493" s="14">
        <f t="shared" si="102"/>
        <v>0</v>
      </c>
      <c r="AH493" s="14"/>
      <c r="AI493" s="14">
        <f t="shared" si="99"/>
        <v>0</v>
      </c>
      <c r="AJ493" s="14">
        <f t="shared" si="101"/>
        <v>0</v>
      </c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</row>
    <row r="494" spans="2:49" s="139" customFormat="1" ht="13.8" outlineLevel="1">
      <c r="B494" s="1514"/>
      <c r="C494" s="908"/>
      <c r="D494" s="321" t="s">
        <v>2397</v>
      </c>
      <c r="E494" s="905"/>
      <c r="F494" s="911"/>
      <c r="G494" s="10" t="s">
        <v>8</v>
      </c>
      <c r="H494" s="361" t="s">
        <v>1035</v>
      </c>
      <c r="I494" s="302">
        <v>20</v>
      </c>
      <c r="J494" s="302">
        <v>20</v>
      </c>
      <c r="K494" s="392">
        <v>15</v>
      </c>
      <c r="L494" s="290" t="s">
        <v>268</v>
      </c>
      <c r="M494" s="290" t="s">
        <v>268</v>
      </c>
      <c r="N494" s="290" t="s">
        <v>269</v>
      </c>
      <c r="O494" s="290" t="s">
        <v>268</v>
      </c>
      <c r="P494" s="290" t="s">
        <v>268</v>
      </c>
      <c r="Q494" s="290" t="s">
        <v>269</v>
      </c>
      <c r="R494" s="1544"/>
      <c r="S494" s="14"/>
      <c r="T494" s="14">
        <f t="shared" si="95"/>
        <v>0</v>
      </c>
      <c r="U494" s="13"/>
      <c r="V494" s="123"/>
      <c r="W494" s="14"/>
      <c r="X494" s="14">
        <f t="shared" si="96"/>
        <v>0</v>
      </c>
      <c r="Z494" s="14"/>
      <c r="AA494" s="14">
        <f t="shared" si="97"/>
        <v>0</v>
      </c>
      <c r="AB494" s="14"/>
      <c r="AC494" s="14">
        <f t="shared" si="98"/>
        <v>0</v>
      </c>
      <c r="AD494" s="14"/>
      <c r="AE494" s="14"/>
      <c r="AF494" s="178">
        <v>0</v>
      </c>
      <c r="AG494" s="14">
        <f t="shared" ref="AG494:AG499" si="103">IFERROR(COUNTIF(AK494:AZ494, "S")*I494*AF494,0)</f>
        <v>0</v>
      </c>
      <c r="AH494" s="14"/>
      <c r="AI494" s="14">
        <f t="shared" si="99"/>
        <v>0</v>
      </c>
      <c r="AJ494" s="14">
        <f t="shared" si="101"/>
        <v>0</v>
      </c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</row>
    <row r="495" spans="2:49" s="139" customFormat="1" ht="13.8" outlineLevel="1">
      <c r="B495" s="1514"/>
      <c r="C495" s="908"/>
      <c r="D495" s="321" t="s">
        <v>3036</v>
      </c>
      <c r="E495" s="905"/>
      <c r="F495" s="911"/>
      <c r="G495" s="10" t="s">
        <v>8</v>
      </c>
      <c r="H495" s="361" t="s">
        <v>1035</v>
      </c>
      <c r="I495" s="302">
        <v>15</v>
      </c>
      <c r="J495" s="302">
        <v>15</v>
      </c>
      <c r="K495" s="392">
        <v>10</v>
      </c>
      <c r="L495" s="296" t="s">
        <v>268</v>
      </c>
      <c r="M495" s="296" t="s">
        <v>268</v>
      </c>
      <c r="N495" s="290" t="s">
        <v>269</v>
      </c>
      <c r="O495" s="290" t="s">
        <v>268</v>
      </c>
      <c r="P495" s="290" t="s">
        <v>269</v>
      </c>
      <c r="Q495" s="290" t="s">
        <v>269</v>
      </c>
      <c r="R495" s="1544"/>
      <c r="S495" s="14"/>
      <c r="T495" s="14">
        <f t="shared" si="95"/>
        <v>0</v>
      </c>
      <c r="U495" s="13"/>
      <c r="V495" s="123"/>
      <c r="W495" s="14"/>
      <c r="X495" s="14">
        <f t="shared" si="96"/>
        <v>0</v>
      </c>
      <c r="Z495" s="14"/>
      <c r="AA495" s="14">
        <f t="shared" si="97"/>
        <v>0</v>
      </c>
      <c r="AB495" s="14"/>
      <c r="AC495" s="14">
        <f t="shared" si="98"/>
        <v>0</v>
      </c>
      <c r="AD495" s="14"/>
      <c r="AE495" s="14"/>
      <c r="AF495" s="178">
        <v>0</v>
      </c>
      <c r="AG495" s="14">
        <f t="shared" si="103"/>
        <v>0</v>
      </c>
      <c r="AH495" s="14"/>
      <c r="AI495" s="14">
        <f t="shared" si="99"/>
        <v>0</v>
      </c>
      <c r="AJ495" s="14">
        <f t="shared" si="101"/>
        <v>0</v>
      </c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</row>
    <row r="496" spans="2:49" s="139" customFormat="1" ht="13.8" outlineLevel="1">
      <c r="B496" s="1514"/>
      <c r="C496" s="908"/>
      <c r="D496" s="321" t="s">
        <v>3037</v>
      </c>
      <c r="E496" s="905"/>
      <c r="F496" s="911"/>
      <c r="G496" s="10" t="s">
        <v>8</v>
      </c>
      <c r="H496" s="361" t="s">
        <v>1035</v>
      </c>
      <c r="I496" s="302">
        <v>10</v>
      </c>
      <c r="J496" s="302">
        <v>10</v>
      </c>
      <c r="K496" s="392">
        <v>0</v>
      </c>
      <c r="L496" s="296" t="s">
        <v>268</v>
      </c>
      <c r="M496" s="296" t="s">
        <v>268</v>
      </c>
      <c r="N496" s="290" t="s">
        <v>269</v>
      </c>
      <c r="O496" s="290" t="s">
        <v>268</v>
      </c>
      <c r="P496" s="290" t="s">
        <v>269</v>
      </c>
      <c r="Q496" s="290" t="s">
        <v>269</v>
      </c>
      <c r="R496" s="1544"/>
      <c r="S496" s="14"/>
      <c r="T496" s="14">
        <f t="shared" si="95"/>
        <v>0</v>
      </c>
      <c r="U496" s="13"/>
      <c r="V496" s="123"/>
      <c r="W496" s="14"/>
      <c r="X496" s="14">
        <f t="shared" si="96"/>
        <v>0</v>
      </c>
      <c r="Z496" s="14"/>
      <c r="AA496" s="14">
        <f t="shared" si="97"/>
        <v>0</v>
      </c>
      <c r="AB496" s="14"/>
      <c r="AC496" s="14">
        <f t="shared" si="98"/>
        <v>0</v>
      </c>
      <c r="AD496" s="14"/>
      <c r="AE496" s="14"/>
      <c r="AF496" s="178">
        <v>0</v>
      </c>
      <c r="AG496" s="14">
        <f t="shared" si="103"/>
        <v>0</v>
      </c>
      <c r="AH496" s="14"/>
      <c r="AI496" s="14">
        <f t="shared" si="99"/>
        <v>0</v>
      </c>
      <c r="AJ496" s="14">
        <f t="shared" si="101"/>
        <v>0</v>
      </c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</row>
    <row r="497" spans="2:49" s="139" customFormat="1" ht="13.8" outlineLevel="1">
      <c r="B497" s="1514"/>
      <c r="C497" s="908"/>
      <c r="D497" s="321" t="s">
        <v>2378</v>
      </c>
      <c r="E497" s="905"/>
      <c r="F497" s="911"/>
      <c r="G497" s="10" t="s">
        <v>8</v>
      </c>
      <c r="H497" s="361" t="s">
        <v>1035</v>
      </c>
      <c r="I497" s="302">
        <v>60</v>
      </c>
      <c r="J497" s="302">
        <v>1080</v>
      </c>
      <c r="K497" s="392">
        <v>0</v>
      </c>
      <c r="L497" s="290" t="s">
        <v>268</v>
      </c>
      <c r="M497" s="290" t="s">
        <v>268</v>
      </c>
      <c r="N497" s="290" t="s">
        <v>268</v>
      </c>
      <c r="O497" s="290" t="s">
        <v>268</v>
      </c>
      <c r="P497" s="290" t="s">
        <v>268</v>
      </c>
      <c r="Q497" s="290" t="s">
        <v>269</v>
      </c>
      <c r="R497" s="1544"/>
      <c r="S497" s="14"/>
      <c r="T497" s="14">
        <f t="shared" si="95"/>
        <v>0</v>
      </c>
      <c r="U497" s="13"/>
      <c r="V497" s="123"/>
      <c r="W497" s="14"/>
      <c r="X497" s="14">
        <f t="shared" si="96"/>
        <v>0</v>
      </c>
      <c r="Z497" s="14"/>
      <c r="AA497" s="14">
        <f t="shared" si="97"/>
        <v>0</v>
      </c>
      <c r="AB497" s="14"/>
      <c r="AC497" s="14">
        <f t="shared" si="98"/>
        <v>0</v>
      </c>
      <c r="AD497" s="14"/>
      <c r="AE497" s="14"/>
      <c r="AF497" s="178">
        <v>0</v>
      </c>
      <c r="AG497" s="14">
        <f t="shared" si="103"/>
        <v>0</v>
      </c>
      <c r="AH497" s="14"/>
      <c r="AI497" s="14">
        <f t="shared" si="99"/>
        <v>0</v>
      </c>
      <c r="AJ497" s="14">
        <f t="shared" si="101"/>
        <v>0</v>
      </c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</row>
    <row r="498" spans="2:49" s="139" customFormat="1" ht="13.8" outlineLevel="1">
      <c r="B498" s="1514"/>
      <c r="C498" s="908"/>
      <c r="D498" s="804" t="s">
        <v>3038</v>
      </c>
      <c r="E498" s="905"/>
      <c r="F498" s="911"/>
      <c r="G498" s="10" t="s">
        <v>8</v>
      </c>
      <c r="H498" s="361" t="s">
        <v>1035</v>
      </c>
      <c r="I498" s="302">
        <v>30</v>
      </c>
      <c r="J498" s="302">
        <v>30</v>
      </c>
      <c r="K498" s="392">
        <v>0</v>
      </c>
      <c r="L498" s="290" t="s">
        <v>268</v>
      </c>
      <c r="M498" s="290" t="s">
        <v>3780</v>
      </c>
      <c r="N498" s="290" t="s">
        <v>269</v>
      </c>
      <c r="O498" s="290" t="s">
        <v>268</v>
      </c>
      <c r="P498" s="290" t="s">
        <v>269</v>
      </c>
      <c r="Q498" s="290" t="s">
        <v>3039</v>
      </c>
      <c r="R498" s="1544"/>
      <c r="S498" s="14"/>
      <c r="T498" s="14">
        <f t="shared" si="95"/>
        <v>0</v>
      </c>
      <c r="U498" s="13"/>
      <c r="V498" s="123"/>
      <c r="W498" s="14"/>
      <c r="X498" s="14">
        <f t="shared" si="96"/>
        <v>0</v>
      </c>
      <c r="Z498" s="14"/>
      <c r="AA498" s="14">
        <f t="shared" si="97"/>
        <v>0</v>
      </c>
      <c r="AB498" s="14"/>
      <c r="AC498" s="14">
        <f t="shared" si="98"/>
        <v>0</v>
      </c>
      <c r="AD498" s="14"/>
      <c r="AE498" s="14"/>
      <c r="AF498" s="178">
        <v>0</v>
      </c>
      <c r="AG498" s="14">
        <f t="shared" si="103"/>
        <v>0</v>
      </c>
      <c r="AH498" s="14"/>
      <c r="AI498" s="14">
        <f t="shared" ref="AI498" si="104">COUNTIF(AK498:AT498,"V")</f>
        <v>0</v>
      </c>
      <c r="AJ498" s="14">
        <f t="shared" ref="AJ498" si="105">X498-AA498-AC498-AG498</f>
        <v>0</v>
      </c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</row>
    <row r="499" spans="2:49" s="139" customFormat="1" ht="13.8" outlineLevel="1">
      <c r="B499" s="1523"/>
      <c r="C499" s="909"/>
      <c r="D499" s="804" t="s">
        <v>3778</v>
      </c>
      <c r="E499" s="906"/>
      <c r="F499" s="912"/>
      <c r="G499" s="10" t="s">
        <v>8</v>
      </c>
      <c r="H499" s="361" t="s">
        <v>1035</v>
      </c>
      <c r="I499" s="302">
        <v>210</v>
      </c>
      <c r="J499" s="302">
        <v>810</v>
      </c>
      <c r="K499" s="392">
        <v>0</v>
      </c>
      <c r="L499" s="290" t="s">
        <v>268</v>
      </c>
      <c r="M499" s="290" t="s">
        <v>268</v>
      </c>
      <c r="N499" s="290" t="s">
        <v>269</v>
      </c>
      <c r="O499" s="290" t="s">
        <v>268</v>
      </c>
      <c r="P499" s="290" t="s">
        <v>269</v>
      </c>
      <c r="Q499" s="290" t="s">
        <v>3039</v>
      </c>
      <c r="R499" s="1544"/>
      <c r="S499" s="14"/>
      <c r="T499" s="14">
        <f t="shared" si="95"/>
        <v>0</v>
      </c>
      <c r="U499" s="13"/>
      <c r="V499" s="123"/>
      <c r="W499" s="14"/>
      <c r="X499" s="14">
        <f t="shared" si="96"/>
        <v>0</v>
      </c>
      <c r="Z499" s="14"/>
      <c r="AA499" s="14">
        <f t="shared" si="97"/>
        <v>0</v>
      </c>
      <c r="AB499" s="14"/>
      <c r="AC499" s="14">
        <f t="shared" si="98"/>
        <v>0</v>
      </c>
      <c r="AD499" s="14"/>
      <c r="AE499" s="14"/>
      <c r="AF499" s="178">
        <v>0</v>
      </c>
      <c r="AG499" s="14">
        <f t="shared" si="103"/>
        <v>0</v>
      </c>
      <c r="AH499" s="14"/>
      <c r="AI499" s="14">
        <f t="shared" si="99"/>
        <v>0</v>
      </c>
      <c r="AJ499" s="14">
        <f t="shared" si="101"/>
        <v>0</v>
      </c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</row>
    <row r="500" spans="2:49" s="139" customFormat="1" ht="13.05" customHeight="1" outlineLevel="1">
      <c r="B500" s="1513" t="s">
        <v>3040</v>
      </c>
      <c r="C500" s="907" t="s">
        <v>3041</v>
      </c>
      <c r="D500" s="445" t="s">
        <v>3042</v>
      </c>
      <c r="E500" s="1515" t="s">
        <v>3788</v>
      </c>
      <c r="F500" s="1517">
        <v>44785</v>
      </c>
      <c r="G500" s="10" t="s">
        <v>8</v>
      </c>
      <c r="H500" s="361" t="s">
        <v>1036</v>
      </c>
      <c r="I500" s="302">
        <v>5</v>
      </c>
      <c r="J500" s="302">
        <v>5</v>
      </c>
      <c r="K500" s="486">
        <v>0</v>
      </c>
      <c r="L500" s="290" t="s">
        <v>268</v>
      </c>
      <c r="M500" s="290" t="s">
        <v>268</v>
      </c>
      <c r="N500" s="290" t="s">
        <v>269</v>
      </c>
      <c r="O500" s="290" t="s">
        <v>268</v>
      </c>
      <c r="P500" s="290" t="s">
        <v>269</v>
      </c>
      <c r="Q500" s="290" t="s">
        <v>3039</v>
      </c>
      <c r="R500" s="1579" t="s">
        <v>3035</v>
      </c>
      <c r="S500" s="14"/>
      <c r="T500" s="14">
        <f t="shared" si="95"/>
        <v>0</v>
      </c>
      <c r="U500" s="13"/>
      <c r="V500" s="123"/>
      <c r="W500" s="14"/>
      <c r="X500" s="14">
        <f t="shared" si="96"/>
        <v>0</v>
      </c>
      <c r="Z500" s="14"/>
      <c r="AA500" s="14">
        <f t="shared" si="97"/>
        <v>0</v>
      </c>
      <c r="AB500" s="14"/>
      <c r="AC500" s="14">
        <f t="shared" si="98"/>
        <v>0</v>
      </c>
      <c r="AD500" s="14"/>
      <c r="AE500" s="14"/>
      <c r="AF500" s="178">
        <v>0</v>
      </c>
      <c r="AG500" s="14">
        <f>IFERROR(COUNTIF(AK500:AZ500,"S")*I500*AF500,0)</f>
        <v>0</v>
      </c>
      <c r="AH500" s="14"/>
      <c r="AI500" s="14">
        <f t="shared" si="99"/>
        <v>0</v>
      </c>
      <c r="AJ500" s="14">
        <f t="shared" si="101"/>
        <v>0</v>
      </c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</row>
    <row r="501" spans="2:49" s="139" customFormat="1" ht="13.8" outlineLevel="1">
      <c r="B501" s="1514"/>
      <c r="C501" s="908"/>
      <c r="D501" s="321" t="s">
        <v>3043</v>
      </c>
      <c r="E501" s="1516"/>
      <c r="F501" s="1518"/>
      <c r="G501" s="10" t="s">
        <v>8</v>
      </c>
      <c r="H501" s="361" t="s">
        <v>1036</v>
      </c>
      <c r="I501" s="302">
        <v>90</v>
      </c>
      <c r="J501" s="302">
        <v>90</v>
      </c>
      <c r="K501" s="485">
        <v>0</v>
      </c>
      <c r="L501" s="290" t="s">
        <v>268</v>
      </c>
      <c r="M501" s="290" t="s">
        <v>268</v>
      </c>
      <c r="N501" s="290" t="s">
        <v>269</v>
      </c>
      <c r="O501" s="290" t="s">
        <v>268</v>
      </c>
      <c r="P501" s="290" t="s">
        <v>269</v>
      </c>
      <c r="Q501" s="290" t="s">
        <v>3039</v>
      </c>
      <c r="R501" s="1579"/>
      <c r="S501" s="14"/>
      <c r="T501" s="14">
        <f t="shared" si="95"/>
        <v>0</v>
      </c>
      <c r="U501" s="13"/>
      <c r="V501" s="123"/>
      <c r="W501" s="14"/>
      <c r="X501" s="14">
        <f t="shared" si="96"/>
        <v>0</v>
      </c>
      <c r="Z501" s="14"/>
      <c r="AA501" s="14">
        <f t="shared" si="97"/>
        <v>0</v>
      </c>
      <c r="AB501" s="14"/>
      <c r="AC501" s="14">
        <f t="shared" si="98"/>
        <v>0</v>
      </c>
      <c r="AD501" s="14"/>
      <c r="AE501" s="14"/>
      <c r="AF501" s="178">
        <v>0</v>
      </c>
      <c r="AG501" s="14">
        <f>IFERROR(COUNTIF(AK501:AZ501,"S")*I501*AF501,0)</f>
        <v>0</v>
      </c>
      <c r="AH501" s="14"/>
      <c r="AI501" s="14">
        <f t="shared" si="99"/>
        <v>0</v>
      </c>
      <c r="AJ501" s="14">
        <f t="shared" si="101"/>
        <v>0</v>
      </c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</row>
    <row r="502" spans="2:49" s="139" customFormat="1" ht="13.8" outlineLevel="1">
      <c r="B502" s="1514"/>
      <c r="C502" s="908"/>
      <c r="D502" s="445" t="s">
        <v>3044</v>
      </c>
      <c r="E502" s="1516"/>
      <c r="F502" s="1518"/>
      <c r="G502" s="10" t="s">
        <v>8</v>
      </c>
      <c r="H502" s="361" t="s">
        <v>1036</v>
      </c>
      <c r="I502" s="302">
        <v>90</v>
      </c>
      <c r="J502" s="302">
        <v>90</v>
      </c>
      <c r="K502" s="485">
        <v>0</v>
      </c>
      <c r="L502" s="290" t="s">
        <v>268</v>
      </c>
      <c r="M502" s="290" t="s">
        <v>268</v>
      </c>
      <c r="N502" s="290" t="s">
        <v>269</v>
      </c>
      <c r="O502" s="290" t="s">
        <v>268</v>
      </c>
      <c r="P502" s="290" t="s">
        <v>269</v>
      </c>
      <c r="Q502" s="290" t="s">
        <v>269</v>
      </c>
      <c r="R502" s="1579"/>
      <c r="S502" s="14"/>
      <c r="T502" s="14">
        <f t="shared" si="95"/>
        <v>0</v>
      </c>
      <c r="U502" s="13"/>
      <c r="V502" s="123"/>
      <c r="W502" s="14"/>
      <c r="X502" s="14">
        <f t="shared" si="96"/>
        <v>0</v>
      </c>
      <c r="Z502" s="14"/>
      <c r="AA502" s="14">
        <f t="shared" si="97"/>
        <v>0</v>
      </c>
      <c r="AB502" s="14"/>
      <c r="AC502" s="14">
        <f t="shared" si="98"/>
        <v>0</v>
      </c>
      <c r="AD502" s="14"/>
      <c r="AE502" s="14"/>
      <c r="AF502" s="178">
        <v>0</v>
      </c>
      <c r="AG502" s="14">
        <f>IFERROR(COUNTIF(AK502:AZ502,"S")*I502*AF502,0)</f>
        <v>0</v>
      </c>
      <c r="AH502" s="14"/>
      <c r="AI502" s="14">
        <f t="shared" si="99"/>
        <v>0</v>
      </c>
      <c r="AJ502" s="14">
        <f t="shared" si="101"/>
        <v>0</v>
      </c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</row>
    <row r="503" spans="2:49" s="139" customFormat="1" ht="13.8" outlineLevel="1">
      <c r="B503" s="1514"/>
      <c r="C503" s="908"/>
      <c r="D503" s="445" t="s">
        <v>3045</v>
      </c>
      <c r="E503" s="1516"/>
      <c r="F503" s="1518"/>
      <c r="G503" s="10" t="s">
        <v>8</v>
      </c>
      <c r="H503" s="361" t="s">
        <v>1036</v>
      </c>
      <c r="I503" s="302">
        <v>60</v>
      </c>
      <c r="J503" s="302">
        <v>60</v>
      </c>
      <c r="K503" s="485">
        <v>0</v>
      </c>
      <c r="L503" s="296" t="s">
        <v>268</v>
      </c>
      <c r="M503" s="296" t="s">
        <v>268</v>
      </c>
      <c r="N503" s="290" t="s">
        <v>269</v>
      </c>
      <c r="O503" s="290" t="s">
        <v>268</v>
      </c>
      <c r="P503" s="290" t="s">
        <v>269</v>
      </c>
      <c r="Q503" s="290" t="s">
        <v>269</v>
      </c>
      <c r="R503" s="1579"/>
      <c r="S503" s="14"/>
      <c r="T503" s="14">
        <f t="shared" si="95"/>
        <v>0</v>
      </c>
      <c r="U503" s="13"/>
      <c r="V503" s="123"/>
      <c r="W503" s="14"/>
      <c r="X503" s="14">
        <f t="shared" si="96"/>
        <v>0</v>
      </c>
      <c r="Z503" s="14"/>
      <c r="AA503" s="14">
        <f t="shared" si="97"/>
        <v>0</v>
      </c>
      <c r="AB503" s="14"/>
      <c r="AC503" s="14">
        <f t="shared" si="98"/>
        <v>0</v>
      </c>
      <c r="AD503" s="14"/>
      <c r="AE503" s="14"/>
      <c r="AF503" s="178">
        <v>0</v>
      </c>
      <c r="AG503" s="14">
        <f>IFERROR(COUNTIF(AK503:AZ503,"S")*I503*AF503,0)</f>
        <v>0</v>
      </c>
      <c r="AH503" s="14"/>
      <c r="AI503" s="14">
        <f t="shared" si="99"/>
        <v>0</v>
      </c>
      <c r="AJ503" s="14">
        <f t="shared" si="101"/>
        <v>0</v>
      </c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</row>
    <row r="504" spans="2:49" s="139" customFormat="1" ht="13.8" outlineLevel="1">
      <c r="B504" s="1523"/>
      <c r="C504" s="909"/>
      <c r="D504" s="445" t="s">
        <v>3046</v>
      </c>
      <c r="E504" s="1524"/>
      <c r="F504" s="1525"/>
      <c r="G504" s="10" t="s">
        <v>8</v>
      </c>
      <c r="H504" s="361" t="s">
        <v>1036</v>
      </c>
      <c r="I504" s="302">
        <v>30</v>
      </c>
      <c r="J504" s="302">
        <v>30</v>
      </c>
      <c r="K504" s="485">
        <v>0</v>
      </c>
      <c r="L504" s="296" t="s">
        <v>268</v>
      </c>
      <c r="M504" s="296" t="s">
        <v>268</v>
      </c>
      <c r="N504" s="290" t="s">
        <v>269</v>
      </c>
      <c r="O504" s="290" t="s">
        <v>268</v>
      </c>
      <c r="P504" s="290" t="s">
        <v>269</v>
      </c>
      <c r="Q504" s="290" t="s">
        <v>269</v>
      </c>
      <c r="R504" s="1579"/>
      <c r="S504" s="14"/>
      <c r="T504" s="14">
        <f t="shared" si="95"/>
        <v>0</v>
      </c>
      <c r="U504" s="13"/>
      <c r="V504" s="123"/>
      <c r="W504" s="14"/>
      <c r="X504" s="14">
        <f t="shared" si="96"/>
        <v>0</v>
      </c>
      <c r="Z504" s="14"/>
      <c r="AA504" s="14">
        <f t="shared" si="97"/>
        <v>0</v>
      </c>
      <c r="AB504" s="14"/>
      <c r="AC504" s="14">
        <f t="shared" si="98"/>
        <v>0</v>
      </c>
      <c r="AD504" s="14"/>
      <c r="AE504" s="14"/>
      <c r="AF504" s="178">
        <v>0</v>
      </c>
      <c r="AG504" s="14">
        <f>IFERROR(COUNTIF(AK504:AZ504,"S")*I504*AF504,0)</f>
        <v>0</v>
      </c>
      <c r="AH504" s="14"/>
      <c r="AI504" s="14">
        <f t="shared" si="99"/>
        <v>0</v>
      </c>
      <c r="AJ504" s="14">
        <f t="shared" si="101"/>
        <v>0</v>
      </c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</row>
    <row r="505" spans="2:49" s="139" customFormat="1" ht="13.8" outlineLevel="1">
      <c r="B505" s="1513" t="s">
        <v>3047</v>
      </c>
      <c r="C505" s="955" t="s">
        <v>3048</v>
      </c>
      <c r="D505" s="324" t="s">
        <v>317</v>
      </c>
      <c r="E505" s="1515" t="s">
        <v>3049</v>
      </c>
      <c r="F505" s="1517">
        <v>44565</v>
      </c>
      <c r="G505" s="10" t="s">
        <v>8</v>
      </c>
      <c r="H505" s="361" t="s">
        <v>1035</v>
      </c>
      <c r="I505" s="303">
        <v>5</v>
      </c>
      <c r="J505" s="303">
        <v>5</v>
      </c>
      <c r="K505" s="483">
        <v>0</v>
      </c>
      <c r="L505" s="290" t="s">
        <v>268</v>
      </c>
      <c r="M505" s="290" t="s">
        <v>268</v>
      </c>
      <c r="N505" s="290" t="s">
        <v>269</v>
      </c>
      <c r="O505" s="290" t="s">
        <v>268</v>
      </c>
      <c r="P505" s="290" t="s">
        <v>269</v>
      </c>
      <c r="Q505" s="290" t="s">
        <v>268</v>
      </c>
      <c r="R505" s="1544" t="s">
        <v>3050</v>
      </c>
      <c r="S505" s="14"/>
      <c r="T505" s="14">
        <f t="shared" si="95"/>
        <v>0</v>
      </c>
      <c r="U505" s="13"/>
      <c r="V505" s="123"/>
      <c r="W505" s="14"/>
      <c r="X505" s="14">
        <f t="shared" si="96"/>
        <v>0</v>
      </c>
      <c r="Z505" s="14"/>
      <c r="AA505" s="14">
        <f t="shared" si="97"/>
        <v>0</v>
      </c>
      <c r="AB505" s="14"/>
      <c r="AC505" s="14">
        <f t="shared" si="98"/>
        <v>0</v>
      </c>
      <c r="AD505" s="14"/>
      <c r="AE505" s="14"/>
      <c r="AF505" s="178">
        <v>0</v>
      </c>
      <c r="AG505" s="14">
        <f t="shared" ref="AG505:AG521" si="106">IFERROR(COUNTIF(AK505:AZ505, "S")*I505*AF505,0)</f>
        <v>0</v>
      </c>
      <c r="AH505" s="14"/>
      <c r="AI505" s="14">
        <f t="shared" si="99"/>
        <v>0</v>
      </c>
      <c r="AJ505" s="14">
        <f t="shared" si="101"/>
        <v>0</v>
      </c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</row>
    <row r="506" spans="2:49" s="139" customFormat="1" ht="13.05" customHeight="1" outlineLevel="1">
      <c r="B506" s="1514"/>
      <c r="C506" s="956"/>
      <c r="D506" s="324" t="s">
        <v>3051</v>
      </c>
      <c r="E506" s="1516"/>
      <c r="F506" s="1518"/>
      <c r="G506" s="10" t="s">
        <v>8</v>
      </c>
      <c r="H506" s="361" t="s">
        <v>1035</v>
      </c>
      <c r="I506" s="303">
        <v>10</v>
      </c>
      <c r="J506" s="303">
        <v>10</v>
      </c>
      <c r="K506" s="483">
        <v>0</v>
      </c>
      <c r="L506" s="290" t="s">
        <v>268</v>
      </c>
      <c r="M506" s="290" t="s">
        <v>268</v>
      </c>
      <c r="N506" s="290" t="s">
        <v>269</v>
      </c>
      <c r="O506" s="290" t="s">
        <v>268</v>
      </c>
      <c r="P506" s="290" t="s">
        <v>269</v>
      </c>
      <c r="Q506" s="290" t="s">
        <v>269</v>
      </c>
      <c r="R506" s="1544"/>
      <c r="S506" s="14"/>
      <c r="T506" s="14">
        <f t="shared" si="95"/>
        <v>0</v>
      </c>
      <c r="U506" s="13"/>
      <c r="V506" s="123"/>
      <c r="W506" s="14"/>
      <c r="X506" s="14">
        <f t="shared" si="96"/>
        <v>0</v>
      </c>
      <c r="Z506" s="14"/>
      <c r="AA506" s="14">
        <f t="shared" si="97"/>
        <v>0</v>
      </c>
      <c r="AB506" s="14"/>
      <c r="AC506" s="14">
        <f t="shared" si="98"/>
        <v>0</v>
      </c>
      <c r="AD506" s="14"/>
      <c r="AE506" s="14"/>
      <c r="AF506" s="178">
        <v>0</v>
      </c>
      <c r="AG506" s="14">
        <f t="shared" si="106"/>
        <v>0</v>
      </c>
      <c r="AH506" s="14"/>
      <c r="AI506" s="14">
        <f t="shared" si="99"/>
        <v>0</v>
      </c>
      <c r="AJ506" s="14">
        <f t="shared" si="101"/>
        <v>0</v>
      </c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</row>
    <row r="507" spans="2:49" s="139" customFormat="1" ht="13.8" outlineLevel="1">
      <c r="B507" s="1576"/>
      <c r="C507" s="914"/>
      <c r="D507" s="324" t="s">
        <v>391</v>
      </c>
      <c r="E507" s="1577"/>
      <c r="F507" s="1578"/>
      <c r="G507" s="10" t="s">
        <v>8</v>
      </c>
      <c r="H507" s="361" t="s">
        <v>1035</v>
      </c>
      <c r="I507" s="303">
        <v>15</v>
      </c>
      <c r="J507" s="303">
        <v>15</v>
      </c>
      <c r="K507" s="483">
        <v>0</v>
      </c>
      <c r="L507" s="296" t="s">
        <v>268</v>
      </c>
      <c r="M507" s="296" t="s">
        <v>268</v>
      </c>
      <c r="N507" s="290" t="s">
        <v>269</v>
      </c>
      <c r="O507" s="290" t="s">
        <v>268</v>
      </c>
      <c r="P507" s="290" t="s">
        <v>269</v>
      </c>
      <c r="Q507" s="290" t="s">
        <v>268</v>
      </c>
      <c r="R507" s="1580"/>
      <c r="S507" s="14"/>
      <c r="T507" s="14">
        <f t="shared" si="95"/>
        <v>0</v>
      </c>
      <c r="U507" s="13"/>
      <c r="V507" s="123"/>
      <c r="W507" s="14"/>
      <c r="X507" s="14">
        <f t="shared" si="96"/>
        <v>0</v>
      </c>
      <c r="Z507" s="14"/>
      <c r="AA507" s="14">
        <f t="shared" si="97"/>
        <v>0</v>
      </c>
      <c r="AB507" s="14"/>
      <c r="AC507" s="14">
        <f t="shared" si="98"/>
        <v>0</v>
      </c>
      <c r="AD507" s="14"/>
      <c r="AE507" s="14"/>
      <c r="AF507" s="178">
        <v>0</v>
      </c>
      <c r="AG507" s="14">
        <f t="shared" si="106"/>
        <v>0</v>
      </c>
      <c r="AH507" s="14"/>
      <c r="AI507" s="14">
        <f t="shared" si="99"/>
        <v>0</v>
      </c>
      <c r="AJ507" s="14">
        <f t="shared" si="101"/>
        <v>0</v>
      </c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</row>
    <row r="508" spans="2:49" s="139" customFormat="1" ht="13.8" outlineLevel="1">
      <c r="B508" s="1513" t="s">
        <v>3052</v>
      </c>
      <c r="C508" s="955" t="s">
        <v>3053</v>
      </c>
      <c r="D508" s="324" t="s">
        <v>317</v>
      </c>
      <c r="E508" s="1515" t="s">
        <v>2553</v>
      </c>
      <c r="F508" s="1517">
        <v>44565</v>
      </c>
      <c r="G508" s="10" t="s">
        <v>8</v>
      </c>
      <c r="H508" s="361" t="s">
        <v>1036</v>
      </c>
      <c r="I508" s="303">
        <v>5</v>
      </c>
      <c r="J508" s="303">
        <v>5</v>
      </c>
      <c r="K508" s="483">
        <v>0</v>
      </c>
      <c r="L508" s="296" t="s">
        <v>268</v>
      </c>
      <c r="M508" s="296" t="s">
        <v>268</v>
      </c>
      <c r="N508" s="290" t="s">
        <v>269</v>
      </c>
      <c r="O508" s="290" t="s">
        <v>268</v>
      </c>
      <c r="P508" s="290" t="s">
        <v>269</v>
      </c>
      <c r="Q508" s="290" t="s">
        <v>268</v>
      </c>
      <c r="R508" s="1544" t="s">
        <v>3050</v>
      </c>
      <c r="S508" s="14"/>
      <c r="T508" s="14">
        <f t="shared" si="95"/>
        <v>0</v>
      </c>
      <c r="U508" s="13"/>
      <c r="V508" s="123"/>
      <c r="W508" s="14"/>
      <c r="X508" s="14">
        <f t="shared" si="96"/>
        <v>0</v>
      </c>
      <c r="Z508" s="14"/>
      <c r="AA508" s="14">
        <f t="shared" si="97"/>
        <v>0</v>
      </c>
      <c r="AB508" s="14"/>
      <c r="AC508" s="14">
        <f t="shared" si="98"/>
        <v>0</v>
      </c>
      <c r="AD508" s="14"/>
      <c r="AE508" s="14"/>
      <c r="AF508" s="178">
        <v>0</v>
      </c>
      <c r="AG508" s="14">
        <f t="shared" si="106"/>
        <v>0</v>
      </c>
      <c r="AH508" s="14"/>
      <c r="AI508" s="14">
        <f t="shared" si="99"/>
        <v>0</v>
      </c>
      <c r="AJ508" s="14">
        <f t="shared" si="101"/>
        <v>0</v>
      </c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</row>
    <row r="509" spans="2:49" s="139" customFormat="1" ht="13.8" outlineLevel="1">
      <c r="B509" s="1514"/>
      <c r="C509" s="956"/>
      <c r="D509" s="324" t="s">
        <v>387</v>
      </c>
      <c r="E509" s="1516"/>
      <c r="F509" s="1518"/>
      <c r="G509" s="10" t="s">
        <v>8</v>
      </c>
      <c r="H509" s="361" t="s">
        <v>1036</v>
      </c>
      <c r="I509" s="303">
        <v>30</v>
      </c>
      <c r="J509" s="303">
        <v>30</v>
      </c>
      <c r="K509" s="483">
        <v>0</v>
      </c>
      <c r="L509" s="290" t="s">
        <v>268</v>
      </c>
      <c r="M509" s="290" t="s">
        <v>268</v>
      </c>
      <c r="N509" s="290" t="s">
        <v>269</v>
      </c>
      <c r="O509" s="290" t="s">
        <v>268</v>
      </c>
      <c r="P509" s="290" t="s">
        <v>269</v>
      </c>
      <c r="Q509" s="290" t="s">
        <v>269</v>
      </c>
      <c r="R509" s="1544"/>
      <c r="S509" s="14"/>
      <c r="T509" s="14">
        <f t="shared" si="95"/>
        <v>0</v>
      </c>
      <c r="U509" s="13"/>
      <c r="V509" s="123"/>
      <c r="W509" s="14"/>
      <c r="X509" s="14">
        <f t="shared" si="96"/>
        <v>0</v>
      </c>
      <c r="Z509" s="14"/>
      <c r="AA509" s="14">
        <f t="shared" si="97"/>
        <v>0</v>
      </c>
      <c r="AB509" s="14"/>
      <c r="AC509" s="14">
        <f t="shared" si="98"/>
        <v>0</v>
      </c>
      <c r="AD509" s="14"/>
      <c r="AE509" s="14"/>
      <c r="AF509" s="178">
        <v>0</v>
      </c>
      <c r="AG509" s="14">
        <f t="shared" si="106"/>
        <v>0</v>
      </c>
      <c r="AH509" s="14"/>
      <c r="AI509" s="14">
        <f t="shared" si="99"/>
        <v>0</v>
      </c>
      <c r="AJ509" s="14">
        <f t="shared" si="101"/>
        <v>0</v>
      </c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</row>
    <row r="510" spans="2:49" s="139" customFormat="1" ht="13.8" outlineLevel="1">
      <c r="B510" s="1576"/>
      <c r="C510" s="914"/>
      <c r="D510" s="324" t="s">
        <v>302</v>
      </c>
      <c r="E510" s="1577"/>
      <c r="F510" s="1578"/>
      <c r="G510" s="10" t="s">
        <v>8</v>
      </c>
      <c r="H510" s="361" t="s">
        <v>1036</v>
      </c>
      <c r="I510" s="303">
        <v>30</v>
      </c>
      <c r="J510" s="303">
        <v>30</v>
      </c>
      <c r="K510" s="483">
        <v>0</v>
      </c>
      <c r="L510" s="290" t="s">
        <v>268</v>
      </c>
      <c r="M510" s="290" t="s">
        <v>268</v>
      </c>
      <c r="N510" s="290" t="s">
        <v>269</v>
      </c>
      <c r="O510" s="290" t="s">
        <v>268</v>
      </c>
      <c r="P510" s="290" t="s">
        <v>269</v>
      </c>
      <c r="Q510" s="290" t="s">
        <v>268</v>
      </c>
      <c r="R510" s="1544"/>
      <c r="S510" s="14"/>
      <c r="T510" s="14">
        <f t="shared" si="95"/>
        <v>0</v>
      </c>
      <c r="U510" s="13"/>
      <c r="V510" s="123"/>
      <c r="W510" s="14"/>
      <c r="X510" s="14">
        <f t="shared" si="96"/>
        <v>0</v>
      </c>
      <c r="Z510" s="14"/>
      <c r="AA510" s="14">
        <f t="shared" si="97"/>
        <v>0</v>
      </c>
      <c r="AB510" s="14"/>
      <c r="AC510" s="14">
        <f t="shared" si="98"/>
        <v>0</v>
      </c>
      <c r="AD510" s="14"/>
      <c r="AE510" s="14"/>
      <c r="AF510" s="178">
        <v>0</v>
      </c>
      <c r="AG510" s="14">
        <f t="shared" si="106"/>
        <v>0</v>
      </c>
      <c r="AH510" s="14"/>
      <c r="AI510" s="14">
        <f t="shared" si="99"/>
        <v>0</v>
      </c>
      <c r="AJ510" s="14">
        <f t="shared" si="101"/>
        <v>0</v>
      </c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</row>
    <row r="511" spans="2:49" s="139" customFormat="1" ht="13.05" customHeight="1" outlineLevel="1">
      <c r="B511" s="1576"/>
      <c r="C511" s="914"/>
      <c r="D511" s="324" t="s">
        <v>392</v>
      </c>
      <c r="E511" s="1577"/>
      <c r="F511" s="1578"/>
      <c r="G511" s="10" t="s">
        <v>8</v>
      </c>
      <c r="H511" s="361" t="s">
        <v>1036</v>
      </c>
      <c r="I511" s="303">
        <v>10</v>
      </c>
      <c r="J511" s="303">
        <v>10</v>
      </c>
      <c r="K511" s="483">
        <v>0</v>
      </c>
      <c r="L511" s="290" t="s">
        <v>268</v>
      </c>
      <c r="M511" s="290" t="s">
        <v>268</v>
      </c>
      <c r="N511" s="290" t="s">
        <v>269</v>
      </c>
      <c r="O511" s="290" t="s">
        <v>268</v>
      </c>
      <c r="P511" s="290" t="s">
        <v>269</v>
      </c>
      <c r="Q511" s="290" t="s">
        <v>269</v>
      </c>
      <c r="R511" s="1544"/>
      <c r="S511" s="14"/>
      <c r="T511" s="14">
        <f t="shared" si="95"/>
        <v>0</v>
      </c>
      <c r="U511" s="13"/>
      <c r="V511" s="123"/>
      <c r="W511" s="14"/>
      <c r="X511" s="14">
        <f t="shared" si="96"/>
        <v>0</v>
      </c>
      <c r="Z511" s="14"/>
      <c r="AA511" s="14">
        <f t="shared" si="97"/>
        <v>0</v>
      </c>
      <c r="AB511" s="14"/>
      <c r="AC511" s="14">
        <f t="shared" si="98"/>
        <v>0</v>
      </c>
      <c r="AD511" s="14"/>
      <c r="AE511" s="14"/>
      <c r="AF511" s="178">
        <v>0</v>
      </c>
      <c r="AG511" s="14">
        <f t="shared" si="106"/>
        <v>0</v>
      </c>
      <c r="AH511" s="14"/>
      <c r="AI511" s="14">
        <f t="shared" si="99"/>
        <v>0</v>
      </c>
      <c r="AJ511" s="14">
        <f t="shared" si="101"/>
        <v>0</v>
      </c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</row>
    <row r="512" spans="2:49" s="139" customFormat="1" ht="13.8" outlineLevel="1">
      <c r="B512" s="1531" t="s">
        <v>3054</v>
      </c>
      <c r="C512" s="984" t="s">
        <v>3055</v>
      </c>
      <c r="D512" s="322" t="s">
        <v>343</v>
      </c>
      <c r="E512" s="1532" t="s">
        <v>3710</v>
      </c>
      <c r="F512" s="1533">
        <v>44770</v>
      </c>
      <c r="G512" s="10" t="s">
        <v>8</v>
      </c>
      <c r="H512" s="361" t="s">
        <v>717</v>
      </c>
      <c r="I512" s="302">
        <v>5</v>
      </c>
      <c r="J512" s="302">
        <v>125</v>
      </c>
      <c r="K512" s="483">
        <v>0</v>
      </c>
      <c r="L512" s="311" t="s">
        <v>267</v>
      </c>
      <c r="M512" s="311" t="s">
        <v>268</v>
      </c>
      <c r="N512" s="311" t="s">
        <v>269</v>
      </c>
      <c r="O512" s="311" t="s">
        <v>268</v>
      </c>
      <c r="P512" s="311" t="s">
        <v>269</v>
      </c>
      <c r="Q512" s="412" t="s">
        <v>268</v>
      </c>
      <c r="R512" s="1563" t="s">
        <v>3056</v>
      </c>
      <c r="S512" s="14"/>
      <c r="T512" s="14">
        <f t="shared" si="95"/>
        <v>0</v>
      </c>
      <c r="U512" s="13"/>
      <c r="V512" s="123"/>
      <c r="W512" s="14"/>
      <c r="X512" s="14">
        <f t="shared" si="96"/>
        <v>0</v>
      </c>
      <c r="Z512" s="14"/>
      <c r="AA512" s="14">
        <f t="shared" si="97"/>
        <v>0</v>
      </c>
      <c r="AB512" s="14"/>
      <c r="AC512" s="14">
        <f t="shared" si="98"/>
        <v>0</v>
      </c>
      <c r="AD512" s="14"/>
      <c r="AE512" s="14"/>
      <c r="AF512" s="178">
        <v>0</v>
      </c>
      <c r="AG512" s="14">
        <f t="shared" si="106"/>
        <v>0</v>
      </c>
      <c r="AH512" s="14"/>
      <c r="AI512" s="14">
        <f t="shared" si="99"/>
        <v>0</v>
      </c>
      <c r="AJ512" s="14">
        <f t="shared" si="101"/>
        <v>0</v>
      </c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</row>
    <row r="513" spans="2:49" s="139" customFormat="1" ht="13.8" outlineLevel="1">
      <c r="B513" s="1531"/>
      <c r="C513" s="984"/>
      <c r="D513" s="322" t="s">
        <v>3057</v>
      </c>
      <c r="E513" s="1532"/>
      <c r="F513" s="1533"/>
      <c r="G513" s="10" t="s">
        <v>8</v>
      </c>
      <c r="H513" s="361" t="s">
        <v>717</v>
      </c>
      <c r="I513" s="302">
        <v>60</v>
      </c>
      <c r="J513" s="302">
        <v>90</v>
      </c>
      <c r="K513" s="483">
        <v>0</v>
      </c>
      <c r="L513" s="311" t="s">
        <v>267</v>
      </c>
      <c r="M513" s="311" t="s">
        <v>268</v>
      </c>
      <c r="N513" s="311" t="s">
        <v>269</v>
      </c>
      <c r="O513" s="311" t="s">
        <v>268</v>
      </c>
      <c r="P513" s="311" t="s">
        <v>269</v>
      </c>
      <c r="Q513" s="412" t="s">
        <v>268</v>
      </c>
      <c r="R513" s="1563"/>
      <c r="S513" s="14"/>
      <c r="T513" s="14">
        <f t="shared" si="95"/>
        <v>0</v>
      </c>
      <c r="U513" s="13"/>
      <c r="V513" s="123"/>
      <c r="W513" s="14"/>
      <c r="X513" s="14">
        <f t="shared" si="96"/>
        <v>0</v>
      </c>
      <c r="Z513" s="14"/>
      <c r="AA513" s="14">
        <f t="shared" si="97"/>
        <v>0</v>
      </c>
      <c r="AB513" s="14"/>
      <c r="AC513" s="14">
        <f t="shared" si="98"/>
        <v>0</v>
      </c>
      <c r="AD513" s="14"/>
      <c r="AE513" s="14"/>
      <c r="AF513" s="178">
        <v>0</v>
      </c>
      <c r="AG513" s="14">
        <f t="shared" si="106"/>
        <v>0</v>
      </c>
      <c r="AH513" s="14"/>
      <c r="AI513" s="14">
        <f t="shared" si="99"/>
        <v>0</v>
      </c>
      <c r="AJ513" s="14">
        <f t="shared" si="101"/>
        <v>0</v>
      </c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</row>
    <row r="514" spans="2:49" s="139" customFormat="1" ht="13.8" outlineLevel="1">
      <c r="B514" s="1531"/>
      <c r="C514" s="984"/>
      <c r="D514" s="322" t="s">
        <v>3058</v>
      </c>
      <c r="E514" s="1532"/>
      <c r="F514" s="1533"/>
      <c r="G514" s="10" t="s">
        <v>8</v>
      </c>
      <c r="H514" s="361" t="s">
        <v>717</v>
      </c>
      <c r="I514" s="302">
        <v>10</v>
      </c>
      <c r="J514" s="302">
        <v>10</v>
      </c>
      <c r="K514" s="483">
        <v>0</v>
      </c>
      <c r="L514" s="311" t="s">
        <v>267</v>
      </c>
      <c r="M514" s="311" t="s">
        <v>268</v>
      </c>
      <c r="N514" s="311" t="s">
        <v>269</v>
      </c>
      <c r="O514" s="311" t="s">
        <v>268</v>
      </c>
      <c r="P514" s="311" t="s">
        <v>269</v>
      </c>
      <c r="Q514" s="412" t="s">
        <v>268</v>
      </c>
      <c r="R514" s="1563"/>
      <c r="S514" s="14"/>
      <c r="T514" s="14">
        <f t="shared" si="95"/>
        <v>0</v>
      </c>
      <c r="U514" s="13"/>
      <c r="V514" s="123"/>
      <c r="W514" s="14"/>
      <c r="X514" s="14">
        <f t="shared" si="96"/>
        <v>0</v>
      </c>
      <c r="Z514" s="14"/>
      <c r="AA514" s="14">
        <f t="shared" si="97"/>
        <v>0</v>
      </c>
      <c r="AB514" s="14"/>
      <c r="AC514" s="14">
        <f t="shared" si="98"/>
        <v>0</v>
      </c>
      <c r="AD514" s="14"/>
      <c r="AE514" s="14"/>
      <c r="AF514" s="178">
        <v>0</v>
      </c>
      <c r="AG514" s="14">
        <f t="shared" si="106"/>
        <v>0</v>
      </c>
      <c r="AH514" s="14"/>
      <c r="AI514" s="14">
        <f t="shared" si="99"/>
        <v>0</v>
      </c>
      <c r="AJ514" s="14">
        <f t="shared" si="101"/>
        <v>0</v>
      </c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</row>
    <row r="515" spans="2:49" s="139" customFormat="1" ht="13.8" outlineLevel="1">
      <c r="B515" s="1546" t="s">
        <v>3059</v>
      </c>
      <c r="C515" s="950" t="s">
        <v>3060</v>
      </c>
      <c r="D515" s="327" t="s">
        <v>3061</v>
      </c>
      <c r="E515" s="1549" t="s">
        <v>3062</v>
      </c>
      <c r="F515" s="1533">
        <v>44657</v>
      </c>
      <c r="G515" s="10" t="s">
        <v>8</v>
      </c>
      <c r="H515" s="361" t="s">
        <v>716</v>
      </c>
      <c r="I515" s="302">
        <v>5</v>
      </c>
      <c r="J515" s="302">
        <v>1</v>
      </c>
      <c r="K515" s="483">
        <v>0</v>
      </c>
      <c r="L515" s="306" t="s">
        <v>268</v>
      </c>
      <c r="M515" s="306" t="s">
        <v>268</v>
      </c>
      <c r="N515" s="306" t="s">
        <v>268</v>
      </c>
      <c r="O515" s="306" t="s">
        <v>269</v>
      </c>
      <c r="P515" s="306" t="s">
        <v>269</v>
      </c>
      <c r="Q515" s="410" t="s">
        <v>268</v>
      </c>
      <c r="R515" s="1555" t="s">
        <v>3063</v>
      </c>
      <c r="S515" s="14"/>
      <c r="T515" s="14">
        <f t="shared" si="95"/>
        <v>0</v>
      </c>
      <c r="U515" s="13"/>
      <c r="V515" s="123"/>
      <c r="W515" s="14"/>
      <c r="X515" s="14">
        <f t="shared" si="96"/>
        <v>0</v>
      </c>
      <c r="Z515" s="14"/>
      <c r="AA515" s="14">
        <f t="shared" si="97"/>
        <v>0</v>
      </c>
      <c r="AB515" s="14"/>
      <c r="AC515" s="14">
        <f t="shared" si="98"/>
        <v>0</v>
      </c>
      <c r="AD515" s="14"/>
      <c r="AE515" s="14"/>
      <c r="AF515" s="178">
        <v>0</v>
      </c>
      <c r="AG515" s="14">
        <f t="shared" si="106"/>
        <v>0</v>
      </c>
      <c r="AH515" s="14"/>
      <c r="AI515" s="14">
        <f t="shared" si="99"/>
        <v>0</v>
      </c>
      <c r="AJ515" s="14">
        <f t="shared" si="101"/>
        <v>0</v>
      </c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</row>
    <row r="516" spans="2:49" s="139" customFormat="1" ht="13.8" outlineLevel="1">
      <c r="B516" s="1547"/>
      <c r="C516" s="951"/>
      <c r="D516" s="327" t="s">
        <v>3064</v>
      </c>
      <c r="E516" s="1550"/>
      <c r="F516" s="1533"/>
      <c r="G516" s="10" t="s">
        <v>8</v>
      </c>
      <c r="H516" s="361" t="s">
        <v>716</v>
      </c>
      <c r="I516" s="302">
        <v>70</v>
      </c>
      <c r="J516" s="302">
        <v>20</v>
      </c>
      <c r="K516" s="483">
        <v>0</v>
      </c>
      <c r="L516" s="306" t="s">
        <v>268</v>
      </c>
      <c r="M516" s="306" t="s">
        <v>268</v>
      </c>
      <c r="N516" s="306" t="s">
        <v>268</v>
      </c>
      <c r="O516" s="306" t="s">
        <v>269</v>
      </c>
      <c r="P516" s="306" t="s">
        <v>269</v>
      </c>
      <c r="Q516" s="410" t="s">
        <v>268</v>
      </c>
      <c r="R516" s="1556"/>
      <c r="S516" s="14"/>
      <c r="T516" s="14">
        <f t="shared" si="95"/>
        <v>0</v>
      </c>
      <c r="U516" s="13"/>
      <c r="V516" s="123"/>
      <c r="W516" s="14"/>
      <c r="X516" s="14">
        <f t="shared" si="96"/>
        <v>0</v>
      </c>
      <c r="Z516" s="14"/>
      <c r="AA516" s="14">
        <f t="shared" si="97"/>
        <v>0</v>
      </c>
      <c r="AB516" s="14"/>
      <c r="AC516" s="14">
        <f t="shared" si="98"/>
        <v>0</v>
      </c>
      <c r="AD516" s="14"/>
      <c r="AE516" s="14"/>
      <c r="AF516" s="178">
        <v>0</v>
      </c>
      <c r="AG516" s="14">
        <f t="shared" si="106"/>
        <v>0</v>
      </c>
      <c r="AH516" s="14"/>
      <c r="AI516" s="14">
        <f t="shared" si="99"/>
        <v>0</v>
      </c>
      <c r="AJ516" s="14">
        <f t="shared" si="101"/>
        <v>0</v>
      </c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</row>
    <row r="517" spans="2:49" s="139" customFormat="1" ht="13.8" outlineLevel="1">
      <c r="B517" s="1548"/>
      <c r="C517" s="952"/>
      <c r="D517" s="327" t="s">
        <v>3031</v>
      </c>
      <c r="E517" s="1551"/>
      <c r="F517" s="1533"/>
      <c r="G517" s="10" t="s">
        <v>8</v>
      </c>
      <c r="H517" s="361" t="s">
        <v>716</v>
      </c>
      <c r="I517" s="302">
        <v>50</v>
      </c>
      <c r="J517" s="302">
        <v>10</v>
      </c>
      <c r="K517" s="483">
        <v>0</v>
      </c>
      <c r="L517" s="306" t="s">
        <v>268</v>
      </c>
      <c r="M517" s="306" t="s">
        <v>268</v>
      </c>
      <c r="N517" s="306" t="s">
        <v>268</v>
      </c>
      <c r="O517" s="306" t="s">
        <v>269</v>
      </c>
      <c r="P517" s="306" t="s">
        <v>269</v>
      </c>
      <c r="Q517" s="410" t="s">
        <v>268</v>
      </c>
      <c r="R517" s="1556"/>
      <c r="S517" s="14"/>
      <c r="T517" s="14">
        <f t="shared" si="95"/>
        <v>0</v>
      </c>
      <c r="U517" s="13"/>
      <c r="V517" s="123"/>
      <c r="W517" s="14"/>
      <c r="X517" s="14">
        <f t="shared" si="96"/>
        <v>0</v>
      </c>
      <c r="Z517" s="14"/>
      <c r="AA517" s="14">
        <f t="shared" si="97"/>
        <v>0</v>
      </c>
      <c r="AB517" s="14"/>
      <c r="AC517" s="14">
        <f t="shared" si="98"/>
        <v>0</v>
      </c>
      <c r="AD517" s="14"/>
      <c r="AE517" s="14"/>
      <c r="AF517" s="178">
        <v>0</v>
      </c>
      <c r="AG517" s="14">
        <f t="shared" si="106"/>
        <v>0</v>
      </c>
      <c r="AH517" s="14"/>
      <c r="AI517" s="14">
        <f t="shared" si="99"/>
        <v>0</v>
      </c>
      <c r="AJ517" s="14">
        <f t="shared" si="101"/>
        <v>0</v>
      </c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</row>
    <row r="518" spans="2:49" s="139" customFormat="1" ht="13.8" outlineLevel="1">
      <c r="B518" s="1546" t="s">
        <v>3065</v>
      </c>
      <c r="C518" s="950" t="s">
        <v>3066</v>
      </c>
      <c r="D518" s="327" t="s">
        <v>3061</v>
      </c>
      <c r="E518" s="1549" t="s">
        <v>2555</v>
      </c>
      <c r="F518" s="1552">
        <v>44665</v>
      </c>
      <c r="G518" s="10" t="s">
        <v>8</v>
      </c>
      <c r="H518" s="361" t="s">
        <v>716</v>
      </c>
      <c r="I518" s="302">
        <v>5</v>
      </c>
      <c r="J518" s="302">
        <v>0</v>
      </c>
      <c r="K518" s="483">
        <v>0</v>
      </c>
      <c r="L518" s="307" t="s">
        <v>2868</v>
      </c>
      <c r="M518" s="307" t="s">
        <v>2868</v>
      </c>
      <c r="N518" s="307" t="s">
        <v>2868</v>
      </c>
      <c r="O518" s="307" t="s">
        <v>2868</v>
      </c>
      <c r="P518" s="307" t="s">
        <v>2868</v>
      </c>
      <c r="Q518" s="307" t="s">
        <v>3028</v>
      </c>
      <c r="R518" s="1555" t="s">
        <v>3067</v>
      </c>
      <c r="S518" s="14"/>
      <c r="T518" s="14">
        <f t="shared" si="95"/>
        <v>0</v>
      </c>
      <c r="U518" s="13"/>
      <c r="V518" s="123"/>
      <c r="W518" s="14"/>
      <c r="X518" s="14">
        <f t="shared" si="96"/>
        <v>0</v>
      </c>
      <c r="Z518" s="14"/>
      <c r="AA518" s="14">
        <f t="shared" si="97"/>
        <v>0</v>
      </c>
      <c r="AB518" s="14"/>
      <c r="AC518" s="14">
        <f t="shared" si="98"/>
        <v>0</v>
      </c>
      <c r="AD518" s="14"/>
      <c r="AE518" s="14"/>
      <c r="AF518" s="178">
        <v>0</v>
      </c>
      <c r="AG518" s="14">
        <f t="shared" si="106"/>
        <v>0</v>
      </c>
      <c r="AH518" s="14"/>
      <c r="AI518" s="14">
        <f t="shared" si="99"/>
        <v>0</v>
      </c>
      <c r="AJ518" s="14">
        <f t="shared" si="101"/>
        <v>0</v>
      </c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</row>
    <row r="519" spans="2:49" s="139" customFormat="1" ht="13.8" outlineLevel="1">
      <c r="B519" s="1547"/>
      <c r="C519" s="951"/>
      <c r="D519" s="327" t="s">
        <v>3030</v>
      </c>
      <c r="E519" s="1550"/>
      <c r="F519" s="1553"/>
      <c r="G519" s="10" t="s">
        <v>8</v>
      </c>
      <c r="H519" s="361" t="s">
        <v>716</v>
      </c>
      <c r="I519" s="302">
        <v>60</v>
      </c>
      <c r="J519" s="302">
        <v>80</v>
      </c>
      <c r="K519" s="483">
        <v>0</v>
      </c>
      <c r="L519" s="307" t="s">
        <v>2868</v>
      </c>
      <c r="M519" s="307" t="s">
        <v>2868</v>
      </c>
      <c r="N519" s="307" t="s">
        <v>2868</v>
      </c>
      <c r="O519" s="307" t="s">
        <v>2868</v>
      </c>
      <c r="P519" s="307" t="s">
        <v>2868</v>
      </c>
      <c r="Q519" s="307" t="s">
        <v>2868</v>
      </c>
      <c r="R519" s="1556"/>
      <c r="S519" s="14"/>
      <c r="T519" s="14">
        <f t="shared" si="95"/>
        <v>0</v>
      </c>
      <c r="U519" s="13"/>
      <c r="V519" s="123"/>
      <c r="W519" s="14"/>
      <c r="X519" s="14">
        <f t="shared" si="96"/>
        <v>0</v>
      </c>
      <c r="Z519" s="14"/>
      <c r="AA519" s="14">
        <f t="shared" si="97"/>
        <v>0</v>
      </c>
      <c r="AB519" s="14"/>
      <c r="AC519" s="14">
        <f t="shared" si="98"/>
        <v>0</v>
      </c>
      <c r="AD519" s="14"/>
      <c r="AE519" s="14"/>
      <c r="AF519" s="178">
        <v>0</v>
      </c>
      <c r="AG519" s="14">
        <f t="shared" si="106"/>
        <v>0</v>
      </c>
      <c r="AH519" s="14"/>
      <c r="AI519" s="14">
        <f t="shared" si="99"/>
        <v>0</v>
      </c>
      <c r="AJ519" s="14">
        <f t="shared" si="101"/>
        <v>0</v>
      </c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</row>
    <row r="520" spans="2:49" s="139" customFormat="1" ht="13.8" outlineLevel="1">
      <c r="B520" s="1547"/>
      <c r="C520" s="951"/>
      <c r="D520" s="327" t="s">
        <v>3068</v>
      </c>
      <c r="E520" s="1550"/>
      <c r="F520" s="1553"/>
      <c r="G520" s="10" t="s">
        <v>8</v>
      </c>
      <c r="H520" s="361" t="s">
        <v>716</v>
      </c>
      <c r="I520" s="302">
        <v>40</v>
      </c>
      <c r="J520" s="303">
        <v>20</v>
      </c>
      <c r="K520" s="483">
        <v>0</v>
      </c>
      <c r="L520" s="307" t="s">
        <v>2868</v>
      </c>
      <c r="M520" s="307" t="s">
        <v>2868</v>
      </c>
      <c r="N520" s="307" t="s">
        <v>2868</v>
      </c>
      <c r="O520" s="307" t="s">
        <v>2868</v>
      </c>
      <c r="P520" s="307" t="s">
        <v>2868</v>
      </c>
      <c r="Q520" s="307" t="s">
        <v>3028</v>
      </c>
      <c r="R520" s="1556"/>
      <c r="S520" s="14"/>
      <c r="T520" s="14">
        <f t="shared" si="95"/>
        <v>0</v>
      </c>
      <c r="U520" s="13"/>
      <c r="V520" s="123"/>
      <c r="W520" s="14"/>
      <c r="X520" s="14">
        <f t="shared" si="96"/>
        <v>0</v>
      </c>
      <c r="Z520" s="14"/>
      <c r="AA520" s="14">
        <f t="shared" si="97"/>
        <v>0</v>
      </c>
      <c r="AB520" s="14"/>
      <c r="AC520" s="14">
        <f t="shared" si="98"/>
        <v>0</v>
      </c>
      <c r="AD520" s="14"/>
      <c r="AE520" s="14"/>
      <c r="AF520" s="178">
        <v>0</v>
      </c>
      <c r="AG520" s="14">
        <f t="shared" si="106"/>
        <v>0</v>
      </c>
      <c r="AH520" s="14"/>
      <c r="AI520" s="14">
        <f t="shared" si="99"/>
        <v>0</v>
      </c>
      <c r="AJ520" s="14">
        <f t="shared" si="101"/>
        <v>0</v>
      </c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</row>
    <row r="521" spans="2:49" s="139" customFormat="1" ht="13.8" outlineLevel="1">
      <c r="B521" s="1548"/>
      <c r="C521" s="952"/>
      <c r="D521" s="327" t="s">
        <v>3013</v>
      </c>
      <c r="E521" s="1551"/>
      <c r="F521" s="1554"/>
      <c r="G521" s="10" t="s">
        <v>8</v>
      </c>
      <c r="H521" s="361" t="s">
        <v>716</v>
      </c>
      <c r="I521" s="302">
        <v>40</v>
      </c>
      <c r="J521" s="303">
        <v>0</v>
      </c>
      <c r="K521" s="483">
        <v>0</v>
      </c>
      <c r="L521" s="307" t="s">
        <v>2868</v>
      </c>
      <c r="M521" s="307" t="s">
        <v>2868</v>
      </c>
      <c r="N521" s="307" t="s">
        <v>2868</v>
      </c>
      <c r="O521" s="307" t="s">
        <v>2868</v>
      </c>
      <c r="P521" s="307" t="s">
        <v>2868</v>
      </c>
      <c r="Q521" s="307" t="s">
        <v>3028</v>
      </c>
      <c r="R521" s="1556"/>
      <c r="S521" s="14"/>
      <c r="T521" s="14">
        <f t="shared" si="95"/>
        <v>0</v>
      </c>
      <c r="U521" s="13"/>
      <c r="V521" s="123"/>
      <c r="W521" s="14"/>
      <c r="X521" s="14">
        <f t="shared" si="96"/>
        <v>0</v>
      </c>
      <c r="Z521" s="14"/>
      <c r="AA521" s="14">
        <f t="shared" si="97"/>
        <v>0</v>
      </c>
      <c r="AB521" s="14"/>
      <c r="AC521" s="14">
        <f t="shared" si="98"/>
        <v>0</v>
      </c>
      <c r="AD521" s="14"/>
      <c r="AE521" s="14"/>
      <c r="AF521" s="178">
        <v>0</v>
      </c>
      <c r="AG521" s="14">
        <f t="shared" si="106"/>
        <v>0</v>
      </c>
      <c r="AH521" s="14"/>
      <c r="AI521" s="14">
        <f t="shared" si="99"/>
        <v>0</v>
      </c>
      <c r="AJ521" s="14">
        <f t="shared" si="101"/>
        <v>0</v>
      </c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</row>
    <row r="522" spans="2:49" s="139" customFormat="1" ht="13.8" collapsed="1">
      <c r="B522" s="1204" t="s">
        <v>3069</v>
      </c>
      <c r="C522" s="1204"/>
      <c r="D522" s="1204"/>
      <c r="E522" s="1204"/>
      <c r="F522" s="1205"/>
      <c r="G522" s="381" t="s">
        <v>5</v>
      </c>
      <c r="H522" s="382"/>
      <c r="I522" s="383">
        <f>I523/60</f>
        <v>86.783333333333331</v>
      </c>
      <c r="J522" s="383">
        <f>J523/60</f>
        <v>136.63333333333333</v>
      </c>
      <c r="K522" s="487">
        <f>K523/60</f>
        <v>0.83333333333333337</v>
      </c>
      <c r="L522" s="384"/>
      <c r="M522" s="384"/>
      <c r="N522" s="384"/>
      <c r="O522" s="384"/>
      <c r="P522" s="384"/>
      <c r="Q522" s="384"/>
      <c r="R522" s="385"/>
      <c r="S522" s="384"/>
      <c r="T522" s="8">
        <f>T523/60</f>
        <v>0</v>
      </c>
      <c r="U522" s="21"/>
      <c r="V522" s="125"/>
      <c r="W522" s="20"/>
      <c r="X522" s="8">
        <f>X523/60</f>
        <v>0</v>
      </c>
      <c r="Z522" s="23"/>
      <c r="AA522" s="23">
        <f>AA523/60</f>
        <v>0</v>
      </c>
      <c r="AB522" s="23"/>
      <c r="AC522" s="23">
        <f>AC523/60</f>
        <v>0</v>
      </c>
      <c r="AD522" s="23"/>
      <c r="AE522" s="23"/>
      <c r="AF522" s="179"/>
      <c r="AG522" s="23">
        <f>AG523/60</f>
        <v>0</v>
      </c>
      <c r="AH522" s="23"/>
      <c r="AI522" s="20"/>
      <c r="AJ522" s="23">
        <f>AJ523/60</f>
        <v>0</v>
      </c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3"/>
      <c r="AV522" s="23"/>
      <c r="AW522" s="23">
        <f>AW523/60</f>
        <v>0</v>
      </c>
    </row>
    <row r="523" spans="2:49" s="139" customFormat="1" ht="13.8">
      <c r="B523" s="1118"/>
      <c r="C523" s="1118"/>
      <c r="D523" s="1118"/>
      <c r="E523" s="1118"/>
      <c r="F523" s="1120"/>
      <c r="G523" s="22" t="s">
        <v>6</v>
      </c>
      <c r="H523" s="8"/>
      <c r="I523" s="8">
        <f>SUMIF(G524:G596,"DQA",$I524:$I596)</f>
        <v>5207</v>
      </c>
      <c r="J523" s="8">
        <f>SUMIF(G524:G596,"DQA",$J524:$J596)</f>
        <v>8198</v>
      </c>
      <c r="K523" s="480">
        <f>SUM(K524:K596)</f>
        <v>50</v>
      </c>
      <c r="L523" s="20"/>
      <c r="M523" s="20"/>
      <c r="N523" s="20"/>
      <c r="O523" s="20"/>
      <c r="P523" s="20"/>
      <c r="Q523" s="20"/>
      <c r="R523" s="21"/>
      <c r="S523" s="20"/>
      <c r="T523" s="8">
        <f>SUM(T524:T596)</f>
        <v>0</v>
      </c>
      <c r="U523" s="21"/>
      <c r="V523" s="125"/>
      <c r="W523" s="20"/>
      <c r="X523" s="8">
        <f>SUM(X524:X596)</f>
        <v>0</v>
      </c>
      <c r="Z523" s="23"/>
      <c r="AA523" s="23">
        <f>SUM(AA524:AA596)</f>
        <v>0</v>
      </c>
      <c r="AB523" s="23"/>
      <c r="AC523" s="23">
        <f>SUM(AC524:AC596)</f>
        <v>0</v>
      </c>
      <c r="AD523" s="23"/>
      <c r="AE523" s="23"/>
      <c r="AF523" s="179"/>
      <c r="AG523" s="23">
        <f>SUM(AG524:AG596)</f>
        <v>0</v>
      </c>
      <c r="AH523" s="23"/>
      <c r="AI523" s="20"/>
      <c r="AJ523" s="23">
        <f>SUM(AJ524:AJ596)</f>
        <v>0</v>
      </c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3"/>
      <c r="AV523" s="23"/>
      <c r="AW523" s="23">
        <f>SUM(AW524:AW594)</f>
        <v>0</v>
      </c>
    </row>
    <row r="524" spans="2:49" s="139" customFormat="1" ht="13.8" outlineLevel="1">
      <c r="B524" s="1590" t="s">
        <v>3070</v>
      </c>
      <c r="C524" s="1185" t="s">
        <v>3071</v>
      </c>
      <c r="D524" s="328" t="s">
        <v>2918</v>
      </c>
      <c r="E524" s="1549" t="s">
        <v>3591</v>
      </c>
      <c r="F524" s="1593">
        <v>44761</v>
      </c>
      <c r="G524" s="10" t="s">
        <v>8</v>
      </c>
      <c r="H524" s="366" t="s">
        <v>1035</v>
      </c>
      <c r="I524" s="230">
        <v>5</v>
      </c>
      <c r="J524" s="230">
        <v>5</v>
      </c>
      <c r="K524" s="483">
        <v>0</v>
      </c>
      <c r="L524" s="231" t="s">
        <v>268</v>
      </c>
      <c r="M524" s="231" t="s">
        <v>268</v>
      </c>
      <c r="N524" s="231" t="s">
        <v>269</v>
      </c>
      <c r="O524" s="231" t="s">
        <v>268</v>
      </c>
      <c r="P524" s="231" t="s">
        <v>269</v>
      </c>
      <c r="Q524" s="291" t="s">
        <v>268</v>
      </c>
      <c r="R524" s="1581" t="s">
        <v>1038</v>
      </c>
      <c r="S524" s="14"/>
      <c r="T524" s="14">
        <f t="shared" ref="T524:T587" si="107">SUMIF(S524,"Y",I524)</f>
        <v>0</v>
      </c>
      <c r="U524" s="13"/>
      <c r="V524" s="123"/>
      <c r="W524" s="14"/>
      <c r="X524" s="14">
        <f t="shared" ref="X524:X576" si="108">T524*W524</f>
        <v>0</v>
      </c>
      <c r="Z524" s="14"/>
      <c r="AA524" s="14">
        <f t="shared" ref="AA524:AA587" si="109">SUMIF(Z524,"Y",K524)*AI524</f>
        <v>0</v>
      </c>
      <c r="AB524" s="14"/>
      <c r="AC524" s="14">
        <f t="shared" ref="AC524:AC587" si="110">COUNTIF(AK524:AT524,"L")*I524</f>
        <v>0</v>
      </c>
      <c r="AD524" s="14"/>
      <c r="AE524" s="14"/>
      <c r="AF524" s="178">
        <v>0</v>
      </c>
      <c r="AG524" s="14">
        <f t="shared" ref="AG524:AG570" si="111">IFERROR(COUNTIF(AK524:AZ524, "S")*I524*AF524,0)</f>
        <v>0</v>
      </c>
      <c r="AH524" s="14"/>
      <c r="AI524" s="14">
        <f t="shared" ref="AI524:AI587" si="112">COUNTIF(AK524:AT524,"V")</f>
        <v>0</v>
      </c>
      <c r="AJ524" s="14">
        <f>X524-AA524-AC524-AG524</f>
        <v>0</v>
      </c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</row>
    <row r="525" spans="2:49" s="139" customFormat="1" ht="13.8" outlineLevel="1">
      <c r="B525" s="1591"/>
      <c r="C525" s="1187"/>
      <c r="D525" s="328" t="s">
        <v>434</v>
      </c>
      <c r="E525" s="1550"/>
      <c r="F525" s="1594"/>
      <c r="G525" s="10" t="s">
        <v>8</v>
      </c>
      <c r="H525" s="366" t="s">
        <v>1035</v>
      </c>
      <c r="I525" s="230">
        <v>215</v>
      </c>
      <c r="J525" s="230">
        <v>225</v>
      </c>
      <c r="K525" s="483">
        <v>50</v>
      </c>
      <c r="L525" s="231" t="s">
        <v>268</v>
      </c>
      <c r="M525" s="231" t="s">
        <v>268</v>
      </c>
      <c r="N525" s="231" t="s">
        <v>269</v>
      </c>
      <c r="O525" s="231" t="s">
        <v>268</v>
      </c>
      <c r="P525" s="231" t="s">
        <v>269</v>
      </c>
      <c r="Q525" s="291" t="s">
        <v>268</v>
      </c>
      <c r="R525" s="1582"/>
      <c r="S525" s="14"/>
      <c r="T525" s="14">
        <f t="shared" si="107"/>
        <v>0</v>
      </c>
      <c r="U525" s="13"/>
      <c r="V525" s="123"/>
      <c r="W525" s="14"/>
      <c r="X525" s="14">
        <f t="shared" si="108"/>
        <v>0</v>
      </c>
      <c r="Z525" s="14"/>
      <c r="AA525" s="14">
        <f t="shared" si="109"/>
        <v>0</v>
      </c>
      <c r="AB525" s="14"/>
      <c r="AC525" s="14">
        <f t="shared" si="110"/>
        <v>0</v>
      </c>
      <c r="AD525" s="14"/>
      <c r="AE525" s="14"/>
      <c r="AF525" s="178">
        <v>0</v>
      </c>
      <c r="AG525" s="14">
        <f t="shared" si="111"/>
        <v>0</v>
      </c>
      <c r="AH525" s="14"/>
      <c r="AI525" s="14">
        <f t="shared" si="112"/>
        <v>0</v>
      </c>
      <c r="AJ525" s="14">
        <f t="shared" ref="AJ525:AJ588" si="113">X525-AA525-AC525-AG525</f>
        <v>0</v>
      </c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</row>
    <row r="526" spans="2:49" s="139" customFormat="1" ht="13.8" outlineLevel="1">
      <c r="B526" s="1592"/>
      <c r="C526" s="1186"/>
      <c r="D526" s="328" t="s">
        <v>3072</v>
      </c>
      <c r="E526" s="1551"/>
      <c r="F526" s="1595"/>
      <c r="G526" s="10" t="s">
        <v>8</v>
      </c>
      <c r="H526" s="366" t="s">
        <v>1035</v>
      </c>
      <c r="I526" s="230">
        <v>40</v>
      </c>
      <c r="J526" s="230">
        <v>40</v>
      </c>
      <c r="K526" s="483">
        <v>0</v>
      </c>
      <c r="L526" s="231" t="s">
        <v>268</v>
      </c>
      <c r="M526" s="231" t="s">
        <v>268</v>
      </c>
      <c r="N526" s="231" t="s">
        <v>269</v>
      </c>
      <c r="O526" s="231" t="s">
        <v>268</v>
      </c>
      <c r="P526" s="231" t="s">
        <v>269</v>
      </c>
      <c r="Q526" s="291" t="s">
        <v>268</v>
      </c>
      <c r="R526" s="1583"/>
      <c r="S526" s="14"/>
      <c r="T526" s="14">
        <f t="shared" si="107"/>
        <v>0</v>
      </c>
      <c r="U526" s="13"/>
      <c r="V526" s="123"/>
      <c r="W526" s="14"/>
      <c r="X526" s="14">
        <f t="shared" si="108"/>
        <v>0</v>
      </c>
      <c r="Z526" s="14"/>
      <c r="AA526" s="14">
        <f t="shared" si="109"/>
        <v>0</v>
      </c>
      <c r="AB526" s="14"/>
      <c r="AC526" s="14">
        <f t="shared" si="110"/>
        <v>0</v>
      </c>
      <c r="AD526" s="14"/>
      <c r="AE526" s="14"/>
      <c r="AF526" s="178">
        <v>0</v>
      </c>
      <c r="AG526" s="14">
        <f t="shared" si="111"/>
        <v>0</v>
      </c>
      <c r="AH526" s="14"/>
      <c r="AI526" s="14">
        <f t="shared" si="112"/>
        <v>0</v>
      </c>
      <c r="AJ526" s="14">
        <f t="shared" si="113"/>
        <v>0</v>
      </c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</row>
    <row r="527" spans="2:49" s="139" customFormat="1" ht="13.8" outlineLevel="1">
      <c r="B527" s="1584" t="s">
        <v>3073</v>
      </c>
      <c r="C527" s="1183" t="s">
        <v>3074</v>
      </c>
      <c r="D527" s="446" t="s">
        <v>2918</v>
      </c>
      <c r="E527" s="1587" t="s">
        <v>3852</v>
      </c>
      <c r="F527" s="1517">
        <v>44784</v>
      </c>
      <c r="G527" s="10" t="s">
        <v>8</v>
      </c>
      <c r="H527" s="366" t="s">
        <v>1035</v>
      </c>
      <c r="I527" s="230">
        <v>6</v>
      </c>
      <c r="J527" s="230">
        <v>0</v>
      </c>
      <c r="K527" s="483">
        <v>0</v>
      </c>
      <c r="L527" s="231" t="s">
        <v>268</v>
      </c>
      <c r="M527" s="231" t="s">
        <v>268</v>
      </c>
      <c r="N527" s="231" t="s">
        <v>269</v>
      </c>
      <c r="O527" s="231" t="s">
        <v>268</v>
      </c>
      <c r="P527" s="231" t="s">
        <v>269</v>
      </c>
      <c r="Q527" s="291" t="s">
        <v>268</v>
      </c>
      <c r="R527" s="1581" t="s">
        <v>1038</v>
      </c>
      <c r="S527" s="14"/>
      <c r="T527" s="14">
        <f t="shared" si="107"/>
        <v>0</v>
      </c>
      <c r="U527" s="13"/>
      <c r="V527" s="123"/>
      <c r="W527" s="14"/>
      <c r="X527" s="14">
        <f>T527*W527</f>
        <v>0</v>
      </c>
      <c r="Z527" s="14"/>
      <c r="AA527" s="14">
        <f t="shared" si="109"/>
        <v>0</v>
      </c>
      <c r="AB527" s="14"/>
      <c r="AC527" s="14">
        <f t="shared" si="110"/>
        <v>0</v>
      </c>
      <c r="AD527" s="14"/>
      <c r="AE527" s="14"/>
      <c r="AF527" s="178">
        <v>0</v>
      </c>
      <c r="AG527" s="14">
        <f t="shared" si="111"/>
        <v>0</v>
      </c>
      <c r="AH527" s="14"/>
      <c r="AI527" s="14">
        <f>COUNTIF(AK527:AT527,"V")</f>
        <v>0</v>
      </c>
      <c r="AJ527" s="14">
        <f>X527-AA527-AC527-AG527</f>
        <v>0</v>
      </c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</row>
    <row r="528" spans="2:49" s="139" customFormat="1" ht="13.8" outlineLevel="1">
      <c r="B528" s="1585"/>
      <c r="C528" s="1189"/>
      <c r="D528" s="446" t="s">
        <v>434</v>
      </c>
      <c r="E528" s="1588"/>
      <c r="F528" s="1518"/>
      <c r="G528" s="10" t="s">
        <v>8</v>
      </c>
      <c r="H528" s="366" t="s">
        <v>1035</v>
      </c>
      <c r="I528" s="230">
        <v>130</v>
      </c>
      <c r="J528" s="230">
        <v>130</v>
      </c>
      <c r="K528" s="483">
        <v>0</v>
      </c>
      <c r="L528" s="231" t="s">
        <v>268</v>
      </c>
      <c r="M528" s="231" t="s">
        <v>268</v>
      </c>
      <c r="N528" s="231" t="s">
        <v>269</v>
      </c>
      <c r="O528" s="231" t="s">
        <v>268</v>
      </c>
      <c r="P528" s="231" t="s">
        <v>269</v>
      </c>
      <c r="Q528" s="291" t="s">
        <v>268</v>
      </c>
      <c r="R528" s="1582"/>
      <c r="S528" s="14"/>
      <c r="T528" s="14">
        <f t="shared" si="107"/>
        <v>0</v>
      </c>
      <c r="U528" s="13"/>
      <c r="V528" s="123"/>
      <c r="W528" s="14"/>
      <c r="X528" s="14">
        <f t="shared" si="108"/>
        <v>0</v>
      </c>
      <c r="Z528" s="14"/>
      <c r="AA528" s="14">
        <f t="shared" si="109"/>
        <v>0</v>
      </c>
      <c r="AB528" s="14"/>
      <c r="AC528" s="14">
        <f t="shared" si="110"/>
        <v>0</v>
      </c>
      <c r="AD528" s="14"/>
      <c r="AE528" s="14"/>
      <c r="AF528" s="178">
        <v>0</v>
      </c>
      <c r="AG528" s="14">
        <f t="shared" si="111"/>
        <v>0</v>
      </c>
      <c r="AH528" s="14"/>
      <c r="AI528" s="14">
        <f t="shared" si="112"/>
        <v>0</v>
      </c>
      <c r="AJ528" s="14">
        <f t="shared" si="113"/>
        <v>0</v>
      </c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</row>
    <row r="529" spans="2:49" s="139" customFormat="1" ht="13.8" outlineLevel="1">
      <c r="B529" s="1586"/>
      <c r="C529" s="1184"/>
      <c r="D529" s="446" t="s">
        <v>3075</v>
      </c>
      <c r="E529" s="1589"/>
      <c r="F529" s="1578"/>
      <c r="G529" s="10" t="s">
        <v>8</v>
      </c>
      <c r="H529" s="366" t="s">
        <v>1035</v>
      </c>
      <c r="I529" s="230">
        <v>30</v>
      </c>
      <c r="J529" s="230">
        <v>30</v>
      </c>
      <c r="K529" s="483">
        <v>0</v>
      </c>
      <c r="L529" s="231" t="s">
        <v>268</v>
      </c>
      <c r="M529" s="231" t="s">
        <v>268</v>
      </c>
      <c r="N529" s="231" t="s">
        <v>269</v>
      </c>
      <c r="O529" s="231" t="s">
        <v>2807</v>
      </c>
      <c r="P529" s="231" t="s">
        <v>269</v>
      </c>
      <c r="Q529" s="291" t="s">
        <v>268</v>
      </c>
      <c r="R529" s="1583"/>
      <c r="S529" s="14"/>
      <c r="T529" s="14">
        <f t="shared" si="107"/>
        <v>0</v>
      </c>
      <c r="U529" s="13"/>
      <c r="V529" s="123"/>
      <c r="W529" s="14"/>
      <c r="X529" s="14">
        <f t="shared" si="108"/>
        <v>0</v>
      </c>
      <c r="Z529" s="14"/>
      <c r="AA529" s="14">
        <f t="shared" si="109"/>
        <v>0</v>
      </c>
      <c r="AB529" s="14"/>
      <c r="AC529" s="14">
        <f t="shared" si="110"/>
        <v>0</v>
      </c>
      <c r="AD529" s="14"/>
      <c r="AE529" s="14"/>
      <c r="AF529" s="178">
        <v>0</v>
      </c>
      <c r="AG529" s="14">
        <f t="shared" si="111"/>
        <v>0</v>
      </c>
      <c r="AH529" s="14"/>
      <c r="AI529" s="14">
        <f t="shared" si="112"/>
        <v>0</v>
      </c>
      <c r="AJ529" s="14">
        <f t="shared" si="113"/>
        <v>0</v>
      </c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</row>
    <row r="530" spans="2:49" s="139" customFormat="1" ht="13.8" outlineLevel="1">
      <c r="B530" s="1599" t="s">
        <v>3076</v>
      </c>
      <c r="C530" s="1200" t="s">
        <v>3077</v>
      </c>
      <c r="D530" s="329" t="s">
        <v>2918</v>
      </c>
      <c r="E530" s="1602" t="s">
        <v>2521</v>
      </c>
      <c r="F530" s="1605">
        <v>44685</v>
      </c>
      <c r="G530" s="10" t="s">
        <v>8</v>
      </c>
      <c r="H530" s="366" t="s">
        <v>1035</v>
      </c>
      <c r="I530" s="230">
        <v>5</v>
      </c>
      <c r="J530" s="230">
        <v>5</v>
      </c>
      <c r="K530" s="483">
        <v>0</v>
      </c>
      <c r="L530" s="437" t="s">
        <v>268</v>
      </c>
      <c r="M530" s="437" t="s">
        <v>268</v>
      </c>
      <c r="N530" s="437" t="s">
        <v>269</v>
      </c>
      <c r="O530" s="437" t="s">
        <v>268</v>
      </c>
      <c r="P530" s="437" t="s">
        <v>269</v>
      </c>
      <c r="Q530" s="312" t="s">
        <v>268</v>
      </c>
      <c r="R530" s="1608" t="s">
        <v>3078</v>
      </c>
      <c r="S530" s="14"/>
      <c r="T530" s="14">
        <f t="shared" si="107"/>
        <v>0</v>
      </c>
      <c r="U530" s="13"/>
      <c r="V530" s="123"/>
      <c r="W530" s="14"/>
      <c r="X530" s="14">
        <f t="shared" si="108"/>
        <v>0</v>
      </c>
      <c r="Z530" s="14"/>
      <c r="AA530" s="14">
        <f t="shared" si="109"/>
        <v>0</v>
      </c>
      <c r="AB530" s="14"/>
      <c r="AC530" s="14">
        <f t="shared" si="110"/>
        <v>0</v>
      </c>
      <c r="AD530" s="14"/>
      <c r="AE530" s="14"/>
      <c r="AF530" s="178">
        <v>0</v>
      </c>
      <c r="AG530" s="14">
        <f t="shared" si="111"/>
        <v>0</v>
      </c>
      <c r="AH530" s="14"/>
      <c r="AI530" s="14">
        <f t="shared" si="112"/>
        <v>0</v>
      </c>
      <c r="AJ530" s="14">
        <f t="shared" si="113"/>
        <v>0</v>
      </c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</row>
    <row r="531" spans="2:49" s="139" customFormat="1" ht="13.8" outlineLevel="1">
      <c r="B531" s="1600"/>
      <c r="C531" s="1200"/>
      <c r="D531" s="329" t="s">
        <v>3079</v>
      </c>
      <c r="E531" s="1603"/>
      <c r="F531" s="1606"/>
      <c r="G531" s="10" t="s">
        <v>8</v>
      </c>
      <c r="H531" s="366" t="s">
        <v>1035</v>
      </c>
      <c r="I531" s="230">
        <v>3</v>
      </c>
      <c r="J531" s="230">
        <v>3</v>
      </c>
      <c r="K531" s="483">
        <v>0</v>
      </c>
      <c r="L531" s="437" t="s">
        <v>268</v>
      </c>
      <c r="M531" s="437" t="s">
        <v>268</v>
      </c>
      <c r="N531" s="437" t="s">
        <v>269</v>
      </c>
      <c r="O531" s="437" t="s">
        <v>268</v>
      </c>
      <c r="P531" s="437" t="s">
        <v>269</v>
      </c>
      <c r="Q531" s="312" t="s">
        <v>268</v>
      </c>
      <c r="R531" s="1609"/>
      <c r="S531" s="14"/>
      <c r="T531" s="14">
        <f t="shared" si="107"/>
        <v>0</v>
      </c>
      <c r="U531" s="13"/>
      <c r="V531" s="123"/>
      <c r="W531" s="14"/>
      <c r="X531" s="14">
        <f t="shared" si="108"/>
        <v>0</v>
      </c>
      <c r="Z531" s="14"/>
      <c r="AA531" s="14">
        <f t="shared" si="109"/>
        <v>0</v>
      </c>
      <c r="AB531" s="14"/>
      <c r="AC531" s="14">
        <f t="shared" si="110"/>
        <v>0</v>
      </c>
      <c r="AD531" s="14"/>
      <c r="AE531" s="14"/>
      <c r="AF531" s="178">
        <v>0</v>
      </c>
      <c r="AG531" s="14">
        <f t="shared" si="111"/>
        <v>0</v>
      </c>
      <c r="AH531" s="14"/>
      <c r="AI531" s="14">
        <f t="shared" si="112"/>
        <v>0</v>
      </c>
      <c r="AJ531" s="14">
        <f t="shared" si="113"/>
        <v>0</v>
      </c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</row>
    <row r="532" spans="2:49" s="139" customFormat="1" ht="13.8" outlineLevel="1">
      <c r="B532" s="1600"/>
      <c r="C532" s="1200"/>
      <c r="D532" s="329" t="s">
        <v>3080</v>
      </c>
      <c r="E532" s="1603"/>
      <c r="F532" s="1606"/>
      <c r="G532" s="10" t="s">
        <v>8</v>
      </c>
      <c r="H532" s="366" t="s">
        <v>1035</v>
      </c>
      <c r="I532" s="230">
        <v>180</v>
      </c>
      <c r="J532" s="230">
        <v>180</v>
      </c>
      <c r="K532" s="483">
        <v>0</v>
      </c>
      <c r="L532" s="437" t="s">
        <v>268</v>
      </c>
      <c r="M532" s="437" t="s">
        <v>268</v>
      </c>
      <c r="N532" s="437" t="s">
        <v>269</v>
      </c>
      <c r="O532" s="437" t="s">
        <v>268</v>
      </c>
      <c r="P532" s="437" t="s">
        <v>269</v>
      </c>
      <c r="Q532" s="312" t="s">
        <v>268</v>
      </c>
      <c r="R532" s="1609"/>
      <c r="S532" s="14"/>
      <c r="T532" s="14">
        <f t="shared" si="107"/>
        <v>0</v>
      </c>
      <c r="U532" s="13"/>
      <c r="V532" s="123"/>
      <c r="W532" s="14"/>
      <c r="X532" s="14">
        <f t="shared" si="108"/>
        <v>0</v>
      </c>
      <c r="Z532" s="14"/>
      <c r="AA532" s="14">
        <f t="shared" si="109"/>
        <v>0</v>
      </c>
      <c r="AB532" s="14"/>
      <c r="AC532" s="14">
        <f t="shared" si="110"/>
        <v>0</v>
      </c>
      <c r="AD532" s="14"/>
      <c r="AE532" s="14"/>
      <c r="AF532" s="178">
        <v>0</v>
      </c>
      <c r="AG532" s="14">
        <f t="shared" si="111"/>
        <v>0</v>
      </c>
      <c r="AH532" s="14"/>
      <c r="AI532" s="14">
        <f t="shared" si="112"/>
        <v>0</v>
      </c>
      <c r="AJ532" s="14">
        <f t="shared" si="113"/>
        <v>0</v>
      </c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</row>
    <row r="533" spans="2:49" s="139" customFormat="1" ht="13.8" outlineLevel="1">
      <c r="B533" s="1600"/>
      <c r="C533" s="1200"/>
      <c r="D533" s="329" t="s">
        <v>3081</v>
      </c>
      <c r="E533" s="1603"/>
      <c r="F533" s="1606"/>
      <c r="G533" s="10" t="s">
        <v>8</v>
      </c>
      <c r="H533" s="366" t="s">
        <v>1035</v>
      </c>
      <c r="I533" s="230">
        <v>60</v>
      </c>
      <c r="J533" s="230">
        <v>60</v>
      </c>
      <c r="K533" s="483">
        <v>0</v>
      </c>
      <c r="L533" s="437" t="s">
        <v>268</v>
      </c>
      <c r="M533" s="437" t="s">
        <v>268</v>
      </c>
      <c r="N533" s="437" t="s">
        <v>269</v>
      </c>
      <c r="O533" s="437" t="s">
        <v>268</v>
      </c>
      <c r="P533" s="437" t="s">
        <v>269</v>
      </c>
      <c r="Q533" s="312" t="s">
        <v>268</v>
      </c>
      <c r="R533" s="1609"/>
      <c r="S533" s="14"/>
      <c r="T533" s="14">
        <f t="shared" si="107"/>
        <v>0</v>
      </c>
      <c r="U533" s="13"/>
      <c r="V533" s="123"/>
      <c r="W533" s="14"/>
      <c r="X533" s="14">
        <f t="shared" si="108"/>
        <v>0</v>
      </c>
      <c r="Z533" s="14"/>
      <c r="AA533" s="14">
        <f t="shared" si="109"/>
        <v>0</v>
      </c>
      <c r="AB533" s="14"/>
      <c r="AC533" s="14">
        <f t="shared" si="110"/>
        <v>0</v>
      </c>
      <c r="AD533" s="14"/>
      <c r="AE533" s="14"/>
      <c r="AF533" s="178">
        <v>0</v>
      </c>
      <c r="AG533" s="14">
        <f t="shared" si="111"/>
        <v>0</v>
      </c>
      <c r="AH533" s="14"/>
      <c r="AI533" s="14">
        <f t="shared" si="112"/>
        <v>0</v>
      </c>
      <c r="AJ533" s="14">
        <f t="shared" si="113"/>
        <v>0</v>
      </c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</row>
    <row r="534" spans="2:49" s="139" customFormat="1" ht="13.8" outlineLevel="1">
      <c r="B534" s="1600"/>
      <c r="C534" s="1200"/>
      <c r="D534" s="329" t="s">
        <v>3082</v>
      </c>
      <c r="E534" s="1603"/>
      <c r="F534" s="1606"/>
      <c r="G534" s="10" t="s">
        <v>8</v>
      </c>
      <c r="H534" s="366" t="s">
        <v>1035</v>
      </c>
      <c r="I534" s="230">
        <v>340</v>
      </c>
      <c r="J534" s="230">
        <v>340</v>
      </c>
      <c r="K534" s="483">
        <v>0</v>
      </c>
      <c r="L534" s="437" t="s">
        <v>268</v>
      </c>
      <c r="M534" s="437" t="s">
        <v>268</v>
      </c>
      <c r="N534" s="437" t="s">
        <v>269</v>
      </c>
      <c r="O534" s="437" t="s">
        <v>268</v>
      </c>
      <c r="P534" s="437" t="s">
        <v>269</v>
      </c>
      <c r="Q534" s="312" t="s">
        <v>268</v>
      </c>
      <c r="R534" s="1609"/>
      <c r="S534" s="14"/>
      <c r="T534" s="14">
        <f t="shared" si="107"/>
        <v>0</v>
      </c>
      <c r="U534" s="13"/>
      <c r="V534" s="123"/>
      <c r="W534" s="14"/>
      <c r="X534" s="14">
        <f t="shared" si="108"/>
        <v>0</v>
      </c>
      <c r="Z534" s="14"/>
      <c r="AA534" s="14">
        <f t="shared" si="109"/>
        <v>0</v>
      </c>
      <c r="AB534" s="14"/>
      <c r="AC534" s="14">
        <f t="shared" si="110"/>
        <v>0</v>
      </c>
      <c r="AD534" s="14"/>
      <c r="AE534" s="14"/>
      <c r="AF534" s="178">
        <v>0</v>
      </c>
      <c r="AG534" s="14">
        <f t="shared" si="111"/>
        <v>0</v>
      </c>
      <c r="AH534" s="14"/>
      <c r="AI534" s="14">
        <f t="shared" si="112"/>
        <v>0</v>
      </c>
      <c r="AJ534" s="14">
        <f t="shared" si="113"/>
        <v>0</v>
      </c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</row>
    <row r="535" spans="2:49" s="139" customFormat="1" ht="13.8" outlineLevel="1">
      <c r="B535" s="1600"/>
      <c r="C535" s="1200"/>
      <c r="D535" s="329" t="s">
        <v>3083</v>
      </c>
      <c r="E535" s="1603"/>
      <c r="F535" s="1606"/>
      <c r="G535" s="10" t="s">
        <v>8</v>
      </c>
      <c r="H535" s="366" t="s">
        <v>1035</v>
      </c>
      <c r="I535" s="230">
        <v>220</v>
      </c>
      <c r="J535" s="230">
        <v>220</v>
      </c>
      <c r="K535" s="483">
        <v>0</v>
      </c>
      <c r="L535" s="437" t="s">
        <v>268</v>
      </c>
      <c r="M535" s="437" t="s">
        <v>268</v>
      </c>
      <c r="N535" s="437" t="s">
        <v>269</v>
      </c>
      <c r="O535" s="437" t="s">
        <v>268</v>
      </c>
      <c r="P535" s="437" t="s">
        <v>269</v>
      </c>
      <c r="Q535" s="312" t="s">
        <v>268</v>
      </c>
      <c r="R535" s="1609"/>
      <c r="S535" s="14"/>
      <c r="T535" s="14">
        <f t="shared" si="107"/>
        <v>0</v>
      </c>
      <c r="U535" s="13"/>
      <c r="V535" s="123"/>
      <c r="W535" s="14"/>
      <c r="X535" s="14">
        <f t="shared" si="108"/>
        <v>0</v>
      </c>
      <c r="Z535" s="14"/>
      <c r="AA535" s="14">
        <f t="shared" si="109"/>
        <v>0</v>
      </c>
      <c r="AB535" s="14"/>
      <c r="AC535" s="14">
        <f t="shared" si="110"/>
        <v>0</v>
      </c>
      <c r="AD535" s="14"/>
      <c r="AE535" s="14"/>
      <c r="AF535" s="178">
        <v>0</v>
      </c>
      <c r="AG535" s="14">
        <f t="shared" si="111"/>
        <v>0</v>
      </c>
      <c r="AH535" s="14"/>
      <c r="AI535" s="14">
        <f t="shared" si="112"/>
        <v>0</v>
      </c>
      <c r="AJ535" s="14">
        <f t="shared" si="113"/>
        <v>0</v>
      </c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</row>
    <row r="536" spans="2:49" s="139" customFormat="1" ht="13.8" outlineLevel="1">
      <c r="B536" s="1601"/>
      <c r="C536" s="1200"/>
      <c r="D536" s="329" t="s">
        <v>3084</v>
      </c>
      <c r="E536" s="1604"/>
      <c r="F536" s="1607"/>
      <c r="G536" s="10" t="s">
        <v>8</v>
      </c>
      <c r="H536" s="366" t="s">
        <v>1035</v>
      </c>
      <c r="I536" s="230">
        <v>30</v>
      </c>
      <c r="J536" s="230">
        <v>30</v>
      </c>
      <c r="K536" s="483">
        <v>0</v>
      </c>
      <c r="L536" s="437" t="s">
        <v>268</v>
      </c>
      <c r="M536" s="437" t="s">
        <v>268</v>
      </c>
      <c r="N536" s="437" t="s">
        <v>269</v>
      </c>
      <c r="O536" s="437" t="s">
        <v>268</v>
      </c>
      <c r="P536" s="437" t="s">
        <v>269</v>
      </c>
      <c r="Q536" s="312" t="s">
        <v>268</v>
      </c>
      <c r="R536" s="1610"/>
      <c r="S536" s="14"/>
      <c r="T536" s="14">
        <f t="shared" si="107"/>
        <v>0</v>
      </c>
      <c r="U536" s="13"/>
      <c r="V536" s="123"/>
      <c r="W536" s="14"/>
      <c r="X536" s="14">
        <f t="shared" si="108"/>
        <v>0</v>
      </c>
      <c r="Z536" s="14"/>
      <c r="AA536" s="14">
        <f t="shared" si="109"/>
        <v>0</v>
      </c>
      <c r="AB536" s="14"/>
      <c r="AC536" s="14">
        <f t="shared" si="110"/>
        <v>0</v>
      </c>
      <c r="AD536" s="14"/>
      <c r="AE536" s="14"/>
      <c r="AF536" s="178">
        <v>0</v>
      </c>
      <c r="AG536" s="14">
        <f t="shared" si="111"/>
        <v>0</v>
      </c>
      <c r="AH536" s="14"/>
      <c r="AI536" s="14">
        <f t="shared" si="112"/>
        <v>0</v>
      </c>
      <c r="AJ536" s="14">
        <f t="shared" si="113"/>
        <v>0</v>
      </c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</row>
    <row r="537" spans="2:49" s="139" customFormat="1" ht="13.8" outlineLevel="1">
      <c r="B537" s="1584" t="s">
        <v>3085</v>
      </c>
      <c r="C537" s="1188" t="s">
        <v>3086</v>
      </c>
      <c r="D537" s="446" t="s">
        <v>3087</v>
      </c>
      <c r="E537" s="1587" t="s">
        <v>3872</v>
      </c>
      <c r="F537" s="1611">
        <v>44567</v>
      </c>
      <c r="G537" s="10" t="s">
        <v>8</v>
      </c>
      <c r="H537" s="366" t="s">
        <v>1035</v>
      </c>
      <c r="I537" s="230">
        <v>1</v>
      </c>
      <c r="J537" s="230">
        <v>1</v>
      </c>
      <c r="K537" s="483">
        <v>0</v>
      </c>
      <c r="L537" s="231" t="s">
        <v>268</v>
      </c>
      <c r="M537" s="231" t="s">
        <v>268</v>
      </c>
      <c r="N537" s="231" t="s">
        <v>269</v>
      </c>
      <c r="O537" s="231" t="s">
        <v>268</v>
      </c>
      <c r="P537" s="231" t="s">
        <v>269</v>
      </c>
      <c r="Q537" s="312" t="s">
        <v>268</v>
      </c>
      <c r="R537" s="1581" t="s">
        <v>1045</v>
      </c>
      <c r="S537" s="14"/>
      <c r="T537" s="14">
        <f t="shared" si="107"/>
        <v>0</v>
      </c>
      <c r="U537" s="13"/>
      <c r="V537" s="123"/>
      <c r="W537" s="14"/>
      <c r="X537" s="14">
        <f t="shared" si="108"/>
        <v>0</v>
      </c>
      <c r="Z537" s="14"/>
      <c r="AA537" s="14">
        <f t="shared" si="109"/>
        <v>0</v>
      </c>
      <c r="AB537" s="14"/>
      <c r="AC537" s="14">
        <f t="shared" si="110"/>
        <v>0</v>
      </c>
      <c r="AD537" s="14"/>
      <c r="AE537" s="14"/>
      <c r="AF537" s="178">
        <v>0</v>
      </c>
      <c r="AG537" s="14">
        <f t="shared" si="111"/>
        <v>0</v>
      </c>
      <c r="AH537" s="14"/>
      <c r="AI537" s="14">
        <f t="shared" si="112"/>
        <v>0</v>
      </c>
      <c r="AJ537" s="14">
        <f t="shared" si="113"/>
        <v>0</v>
      </c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</row>
    <row r="538" spans="2:49" s="139" customFormat="1" ht="13.8" outlineLevel="1">
      <c r="B538" s="1585"/>
      <c r="C538" s="1188"/>
      <c r="D538" s="446" t="s">
        <v>460</v>
      </c>
      <c r="E538" s="1588"/>
      <c r="F538" s="1612"/>
      <c r="G538" s="10" t="s">
        <v>8</v>
      </c>
      <c r="H538" s="366" t="s">
        <v>1035</v>
      </c>
      <c r="I538" s="230">
        <v>1</v>
      </c>
      <c r="J538" s="230">
        <v>1</v>
      </c>
      <c r="K538" s="483">
        <v>0</v>
      </c>
      <c r="L538" s="231" t="s">
        <v>268</v>
      </c>
      <c r="M538" s="231" t="s">
        <v>268</v>
      </c>
      <c r="N538" s="231" t="s">
        <v>269</v>
      </c>
      <c r="O538" s="231" t="s">
        <v>268</v>
      </c>
      <c r="P538" s="231" t="s">
        <v>269</v>
      </c>
      <c r="Q538" s="312" t="s">
        <v>268</v>
      </c>
      <c r="R538" s="1582"/>
      <c r="S538" s="14"/>
      <c r="T538" s="14">
        <f t="shared" si="107"/>
        <v>0</v>
      </c>
      <c r="U538" s="13"/>
      <c r="V538" s="123"/>
      <c r="W538" s="14"/>
      <c r="X538" s="14">
        <f t="shared" si="108"/>
        <v>0</v>
      </c>
      <c r="Z538" s="14"/>
      <c r="AA538" s="14">
        <f t="shared" si="109"/>
        <v>0</v>
      </c>
      <c r="AB538" s="14"/>
      <c r="AC538" s="14">
        <f t="shared" si="110"/>
        <v>0</v>
      </c>
      <c r="AD538" s="14"/>
      <c r="AE538" s="14"/>
      <c r="AF538" s="178">
        <v>0</v>
      </c>
      <c r="AG538" s="14">
        <f t="shared" si="111"/>
        <v>0</v>
      </c>
      <c r="AH538" s="14"/>
      <c r="AI538" s="14">
        <f t="shared" si="112"/>
        <v>0</v>
      </c>
      <c r="AJ538" s="14">
        <f t="shared" si="113"/>
        <v>0</v>
      </c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</row>
    <row r="539" spans="2:49" s="139" customFormat="1" ht="13.8" outlineLevel="1">
      <c r="B539" s="1585"/>
      <c r="C539" s="1188"/>
      <c r="D539" s="446" t="s">
        <v>461</v>
      </c>
      <c r="E539" s="1588"/>
      <c r="F539" s="1612"/>
      <c r="G539" s="10" t="s">
        <v>8</v>
      </c>
      <c r="H539" s="366" t="s">
        <v>1035</v>
      </c>
      <c r="I539" s="230">
        <v>4</v>
      </c>
      <c r="J539" s="230">
        <v>4</v>
      </c>
      <c r="K539" s="483">
        <v>0</v>
      </c>
      <c r="L539" s="231" t="s">
        <v>268</v>
      </c>
      <c r="M539" s="231" t="s">
        <v>268</v>
      </c>
      <c r="N539" s="231" t="s">
        <v>269</v>
      </c>
      <c r="O539" s="231" t="s">
        <v>268</v>
      </c>
      <c r="P539" s="231" t="s">
        <v>269</v>
      </c>
      <c r="Q539" s="312" t="s">
        <v>268</v>
      </c>
      <c r="R539" s="1582"/>
      <c r="S539" s="14"/>
      <c r="T539" s="14">
        <f t="shared" si="107"/>
        <v>0</v>
      </c>
      <c r="U539" s="13"/>
      <c r="V539" s="123"/>
      <c r="W539" s="14"/>
      <c r="X539" s="14">
        <f t="shared" si="108"/>
        <v>0</v>
      </c>
      <c r="Z539" s="14"/>
      <c r="AA539" s="14">
        <f t="shared" si="109"/>
        <v>0</v>
      </c>
      <c r="AB539" s="14"/>
      <c r="AC539" s="14">
        <f t="shared" si="110"/>
        <v>0</v>
      </c>
      <c r="AD539" s="14"/>
      <c r="AE539" s="14"/>
      <c r="AF539" s="178">
        <v>0</v>
      </c>
      <c r="AG539" s="14">
        <f t="shared" si="111"/>
        <v>0</v>
      </c>
      <c r="AH539" s="14"/>
      <c r="AI539" s="14">
        <f t="shared" si="112"/>
        <v>0</v>
      </c>
      <c r="AJ539" s="14">
        <f t="shared" si="113"/>
        <v>0</v>
      </c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</row>
    <row r="540" spans="2:49" s="139" customFormat="1" ht="13.8" outlineLevel="1">
      <c r="B540" s="1585"/>
      <c r="C540" s="1188"/>
      <c r="D540" s="446" t="s">
        <v>3088</v>
      </c>
      <c r="E540" s="1588"/>
      <c r="F540" s="1612"/>
      <c r="G540" s="10" t="s">
        <v>8</v>
      </c>
      <c r="H540" s="366" t="s">
        <v>1035</v>
      </c>
      <c r="I540" s="230">
        <v>20</v>
      </c>
      <c r="J540" s="230">
        <v>20</v>
      </c>
      <c r="K540" s="485">
        <v>0</v>
      </c>
      <c r="L540" s="231" t="s">
        <v>268</v>
      </c>
      <c r="M540" s="231" t="s">
        <v>268</v>
      </c>
      <c r="N540" s="231" t="s">
        <v>269</v>
      </c>
      <c r="O540" s="231" t="s">
        <v>268</v>
      </c>
      <c r="P540" s="231" t="s">
        <v>269</v>
      </c>
      <c r="Q540" s="291" t="s">
        <v>268</v>
      </c>
      <c r="R540" s="1582"/>
      <c r="S540" s="14"/>
      <c r="T540" s="14">
        <f t="shared" si="107"/>
        <v>0</v>
      </c>
      <c r="U540" s="13"/>
      <c r="V540" s="123"/>
      <c r="W540" s="14"/>
      <c r="X540" s="14">
        <f t="shared" si="108"/>
        <v>0</v>
      </c>
      <c r="Z540" s="14"/>
      <c r="AA540" s="14">
        <f t="shared" si="109"/>
        <v>0</v>
      </c>
      <c r="AB540" s="14"/>
      <c r="AC540" s="14">
        <f t="shared" si="110"/>
        <v>0</v>
      </c>
      <c r="AD540" s="14"/>
      <c r="AE540" s="14"/>
      <c r="AF540" s="178">
        <v>0</v>
      </c>
      <c r="AG540" s="14">
        <f t="shared" si="111"/>
        <v>0</v>
      </c>
      <c r="AH540" s="14"/>
      <c r="AI540" s="14">
        <f t="shared" si="112"/>
        <v>0</v>
      </c>
      <c r="AJ540" s="14">
        <f t="shared" si="113"/>
        <v>0</v>
      </c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</row>
    <row r="541" spans="2:49" s="139" customFormat="1" ht="13.8" outlineLevel="1">
      <c r="B541" s="1585"/>
      <c r="C541" s="1188"/>
      <c r="D541" s="446" t="s">
        <v>463</v>
      </c>
      <c r="E541" s="1588"/>
      <c r="F541" s="1612"/>
      <c r="G541" s="10" t="s">
        <v>8</v>
      </c>
      <c r="H541" s="366" t="s">
        <v>1035</v>
      </c>
      <c r="I541" s="230">
        <v>40</v>
      </c>
      <c r="J541" s="230">
        <v>40</v>
      </c>
      <c r="K541" s="485">
        <v>0</v>
      </c>
      <c r="L541" s="231" t="s">
        <v>268</v>
      </c>
      <c r="M541" s="231" t="s">
        <v>268</v>
      </c>
      <c r="N541" s="231" t="s">
        <v>269</v>
      </c>
      <c r="O541" s="231" t="s">
        <v>268</v>
      </c>
      <c r="P541" s="231" t="s">
        <v>269</v>
      </c>
      <c r="Q541" s="291" t="s">
        <v>268</v>
      </c>
      <c r="R541" s="1582"/>
      <c r="S541" s="14"/>
      <c r="T541" s="14">
        <f t="shared" si="107"/>
        <v>0</v>
      </c>
      <c r="U541" s="13"/>
      <c r="V541" s="123"/>
      <c r="W541" s="14"/>
      <c r="X541" s="14">
        <f t="shared" si="108"/>
        <v>0</v>
      </c>
      <c r="Z541" s="14"/>
      <c r="AA541" s="14">
        <f t="shared" si="109"/>
        <v>0</v>
      </c>
      <c r="AB541" s="14"/>
      <c r="AC541" s="14">
        <f t="shared" si="110"/>
        <v>0</v>
      </c>
      <c r="AD541" s="14"/>
      <c r="AE541" s="14"/>
      <c r="AF541" s="178"/>
      <c r="AG541" s="14">
        <f t="shared" si="111"/>
        <v>0</v>
      </c>
      <c r="AH541" s="14"/>
      <c r="AI541" s="14">
        <f t="shared" si="112"/>
        <v>0</v>
      </c>
      <c r="AJ541" s="14">
        <f t="shared" si="113"/>
        <v>0</v>
      </c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</row>
    <row r="542" spans="2:49" s="139" customFormat="1" ht="13.8" outlineLevel="1">
      <c r="B542" s="1585"/>
      <c r="C542" s="1188"/>
      <c r="D542" s="446" t="s">
        <v>464</v>
      </c>
      <c r="E542" s="1588"/>
      <c r="F542" s="1612"/>
      <c r="G542" s="10" t="s">
        <v>8</v>
      </c>
      <c r="H542" s="366" t="s">
        <v>1035</v>
      </c>
      <c r="I542" s="230">
        <v>140</v>
      </c>
      <c r="J542" s="230">
        <v>140</v>
      </c>
      <c r="K542" s="485">
        <v>0</v>
      </c>
      <c r="L542" s="231" t="s">
        <v>268</v>
      </c>
      <c r="M542" s="231" t="s">
        <v>268</v>
      </c>
      <c r="N542" s="231" t="s">
        <v>268</v>
      </c>
      <c r="O542" s="231" t="s">
        <v>268</v>
      </c>
      <c r="P542" s="231" t="s">
        <v>268</v>
      </c>
      <c r="Q542" s="291" t="s">
        <v>268</v>
      </c>
      <c r="R542" s="1582"/>
      <c r="S542" s="14"/>
      <c r="T542" s="14">
        <f t="shared" si="107"/>
        <v>0</v>
      </c>
      <c r="U542" s="13"/>
      <c r="V542" s="123"/>
      <c r="W542" s="14"/>
      <c r="X542" s="14">
        <f t="shared" si="108"/>
        <v>0</v>
      </c>
      <c r="Z542" s="14"/>
      <c r="AA542" s="14">
        <f t="shared" si="109"/>
        <v>0</v>
      </c>
      <c r="AB542" s="14"/>
      <c r="AC542" s="14">
        <f t="shared" si="110"/>
        <v>0</v>
      </c>
      <c r="AD542" s="14"/>
      <c r="AE542" s="14"/>
      <c r="AF542" s="178"/>
      <c r="AG542" s="14">
        <f t="shared" si="111"/>
        <v>0</v>
      </c>
      <c r="AH542" s="14"/>
      <c r="AI542" s="14">
        <f t="shared" si="112"/>
        <v>0</v>
      </c>
      <c r="AJ542" s="14">
        <f t="shared" si="113"/>
        <v>0</v>
      </c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</row>
    <row r="543" spans="2:49" s="139" customFormat="1" ht="13.8" outlineLevel="1">
      <c r="B543" s="1585"/>
      <c r="C543" s="1188"/>
      <c r="D543" s="446" t="s">
        <v>302</v>
      </c>
      <c r="E543" s="1588"/>
      <c r="F543" s="1612"/>
      <c r="G543" s="10" t="s">
        <v>8</v>
      </c>
      <c r="H543" s="366" t="s">
        <v>1035</v>
      </c>
      <c r="I543" s="230">
        <v>30</v>
      </c>
      <c r="J543" s="230">
        <v>30</v>
      </c>
      <c r="K543" s="485">
        <v>0</v>
      </c>
      <c r="L543" s="231" t="s">
        <v>268</v>
      </c>
      <c r="M543" s="231" t="s">
        <v>268</v>
      </c>
      <c r="N543" s="231" t="s">
        <v>269</v>
      </c>
      <c r="O543" s="231" t="s">
        <v>268</v>
      </c>
      <c r="P543" s="231" t="s">
        <v>269</v>
      </c>
      <c r="Q543" s="291" t="s">
        <v>268</v>
      </c>
      <c r="R543" s="1582"/>
      <c r="S543" s="14"/>
      <c r="T543" s="14">
        <f t="shared" si="107"/>
        <v>0</v>
      </c>
      <c r="U543" s="13"/>
      <c r="V543" s="123"/>
      <c r="W543" s="14"/>
      <c r="X543" s="14">
        <f t="shared" si="108"/>
        <v>0</v>
      </c>
      <c r="Z543" s="14"/>
      <c r="AA543" s="14">
        <f t="shared" si="109"/>
        <v>0</v>
      </c>
      <c r="AB543" s="14"/>
      <c r="AC543" s="14">
        <f t="shared" si="110"/>
        <v>0</v>
      </c>
      <c r="AD543" s="14"/>
      <c r="AE543" s="14"/>
      <c r="AF543" s="178"/>
      <c r="AG543" s="14">
        <f t="shared" si="111"/>
        <v>0</v>
      </c>
      <c r="AH543" s="14"/>
      <c r="AI543" s="14">
        <f t="shared" si="112"/>
        <v>0</v>
      </c>
      <c r="AJ543" s="14">
        <f t="shared" si="113"/>
        <v>0</v>
      </c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</row>
    <row r="544" spans="2:49" s="139" customFormat="1" ht="13.8" outlineLevel="1">
      <c r="B544" s="1585"/>
      <c r="C544" s="1188"/>
      <c r="D544" s="446" t="s">
        <v>436</v>
      </c>
      <c r="E544" s="1588"/>
      <c r="F544" s="1612"/>
      <c r="G544" s="10" t="s">
        <v>8</v>
      </c>
      <c r="H544" s="366" t="s">
        <v>1035</v>
      </c>
      <c r="I544" s="230">
        <v>160</v>
      </c>
      <c r="J544" s="230">
        <v>860</v>
      </c>
      <c r="K544" s="485">
        <v>0</v>
      </c>
      <c r="L544" s="231" t="s">
        <v>268</v>
      </c>
      <c r="M544" s="231" t="s">
        <v>268</v>
      </c>
      <c r="N544" s="231" t="s">
        <v>269</v>
      </c>
      <c r="O544" s="231" t="s">
        <v>268</v>
      </c>
      <c r="P544" s="231" t="s">
        <v>269</v>
      </c>
      <c r="Q544" s="291" t="s">
        <v>269</v>
      </c>
      <c r="R544" s="1582"/>
      <c r="S544" s="14"/>
      <c r="T544" s="14">
        <f t="shared" si="107"/>
        <v>0</v>
      </c>
      <c r="U544" s="13"/>
      <c r="V544" s="123"/>
      <c r="W544" s="14"/>
      <c r="X544" s="14">
        <f t="shared" si="108"/>
        <v>0</v>
      </c>
      <c r="Z544" s="14"/>
      <c r="AA544" s="14">
        <f t="shared" si="109"/>
        <v>0</v>
      </c>
      <c r="AB544" s="14"/>
      <c r="AC544" s="14">
        <f t="shared" si="110"/>
        <v>0</v>
      </c>
      <c r="AD544" s="14"/>
      <c r="AE544" s="14"/>
      <c r="AF544" s="178"/>
      <c r="AG544" s="14">
        <f t="shared" si="111"/>
        <v>0</v>
      </c>
      <c r="AH544" s="14"/>
      <c r="AI544" s="14">
        <f t="shared" si="112"/>
        <v>0</v>
      </c>
      <c r="AJ544" s="14">
        <f t="shared" si="113"/>
        <v>0</v>
      </c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</row>
    <row r="545" spans="2:49" s="139" customFormat="1" ht="13.8" outlineLevel="1">
      <c r="B545" s="1585"/>
      <c r="C545" s="1188"/>
      <c r="D545" s="446" t="s">
        <v>465</v>
      </c>
      <c r="E545" s="1588"/>
      <c r="F545" s="1612"/>
      <c r="G545" s="10" t="s">
        <v>8</v>
      </c>
      <c r="H545" s="366" t="s">
        <v>1035</v>
      </c>
      <c r="I545" s="230">
        <v>10</v>
      </c>
      <c r="J545" s="230">
        <v>10</v>
      </c>
      <c r="K545" s="485">
        <v>0</v>
      </c>
      <c r="L545" s="231" t="s">
        <v>268</v>
      </c>
      <c r="M545" s="231" t="s">
        <v>268</v>
      </c>
      <c r="N545" s="231" t="s">
        <v>269</v>
      </c>
      <c r="O545" s="231" t="s">
        <v>268</v>
      </c>
      <c r="P545" s="231" t="s">
        <v>269</v>
      </c>
      <c r="Q545" s="291" t="s">
        <v>268</v>
      </c>
      <c r="R545" s="1582"/>
      <c r="S545" s="14"/>
      <c r="T545" s="14">
        <f t="shared" si="107"/>
        <v>0</v>
      </c>
      <c r="U545" s="13"/>
      <c r="V545" s="123"/>
      <c r="W545" s="14"/>
      <c r="X545" s="14">
        <f t="shared" si="108"/>
        <v>0</v>
      </c>
      <c r="Z545" s="14"/>
      <c r="AA545" s="14">
        <f t="shared" si="109"/>
        <v>0</v>
      </c>
      <c r="AB545" s="14"/>
      <c r="AC545" s="14">
        <f t="shared" si="110"/>
        <v>0</v>
      </c>
      <c r="AD545" s="14"/>
      <c r="AE545" s="14"/>
      <c r="AF545" s="178"/>
      <c r="AG545" s="14">
        <f t="shared" si="111"/>
        <v>0</v>
      </c>
      <c r="AH545" s="14"/>
      <c r="AI545" s="14">
        <f t="shared" si="112"/>
        <v>0</v>
      </c>
      <c r="AJ545" s="14">
        <f t="shared" si="113"/>
        <v>0</v>
      </c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</row>
    <row r="546" spans="2:49" s="139" customFormat="1" ht="13.8" outlineLevel="1">
      <c r="B546" s="1586"/>
      <c r="C546" s="1188"/>
      <c r="D546" s="446" t="s">
        <v>466</v>
      </c>
      <c r="E546" s="1589"/>
      <c r="F546" s="1613"/>
      <c r="G546" s="10" t="s">
        <v>8</v>
      </c>
      <c r="H546" s="366" t="s">
        <v>1035</v>
      </c>
      <c r="I546" s="230">
        <v>150</v>
      </c>
      <c r="J546" s="230">
        <v>150</v>
      </c>
      <c r="K546" s="485">
        <v>0</v>
      </c>
      <c r="L546" s="231" t="s">
        <v>268</v>
      </c>
      <c r="M546" s="231" t="s">
        <v>268</v>
      </c>
      <c r="N546" s="231" t="s">
        <v>269</v>
      </c>
      <c r="O546" s="231" t="s">
        <v>268</v>
      </c>
      <c r="P546" s="231" t="s">
        <v>269</v>
      </c>
      <c r="Q546" s="291" t="s">
        <v>269</v>
      </c>
      <c r="R546" s="1583"/>
      <c r="S546" s="14"/>
      <c r="T546" s="14">
        <f t="shared" si="107"/>
        <v>0</v>
      </c>
      <c r="U546" s="13"/>
      <c r="V546" s="123"/>
      <c r="W546" s="14"/>
      <c r="X546" s="14">
        <f t="shared" si="108"/>
        <v>0</v>
      </c>
      <c r="Z546" s="14"/>
      <c r="AA546" s="14">
        <f t="shared" si="109"/>
        <v>0</v>
      </c>
      <c r="AB546" s="14"/>
      <c r="AC546" s="14">
        <f t="shared" si="110"/>
        <v>0</v>
      </c>
      <c r="AD546" s="14"/>
      <c r="AE546" s="14"/>
      <c r="AF546" s="178"/>
      <c r="AG546" s="14">
        <f t="shared" si="111"/>
        <v>0</v>
      </c>
      <c r="AH546" s="14"/>
      <c r="AI546" s="14">
        <f t="shared" si="112"/>
        <v>0</v>
      </c>
      <c r="AJ546" s="14">
        <f t="shared" si="113"/>
        <v>0</v>
      </c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</row>
    <row r="547" spans="2:49" s="139" customFormat="1" ht="13.8" outlineLevel="1">
      <c r="B547" s="1590" t="s">
        <v>3089</v>
      </c>
      <c r="C547" s="1084" t="s">
        <v>3090</v>
      </c>
      <c r="D547" s="328" t="s">
        <v>458</v>
      </c>
      <c r="E547" s="1596" t="s">
        <v>2521</v>
      </c>
      <c r="F547" s="1593">
        <v>44704</v>
      </c>
      <c r="G547" s="10" t="s">
        <v>8</v>
      </c>
      <c r="H547" s="366" t="s">
        <v>1035</v>
      </c>
      <c r="I547" s="230">
        <v>1</v>
      </c>
      <c r="J547" s="230">
        <v>1</v>
      </c>
      <c r="K547" s="485">
        <v>0</v>
      </c>
      <c r="L547" s="437" t="s">
        <v>268</v>
      </c>
      <c r="M547" s="437" t="s">
        <v>268</v>
      </c>
      <c r="N547" s="437" t="s">
        <v>269</v>
      </c>
      <c r="O547" s="437" t="s">
        <v>268</v>
      </c>
      <c r="P547" s="437" t="s">
        <v>269</v>
      </c>
      <c r="Q547" s="312" t="s">
        <v>268</v>
      </c>
      <c r="R547" s="1581" t="s">
        <v>1046</v>
      </c>
      <c r="S547" s="14"/>
      <c r="T547" s="14">
        <f t="shared" si="107"/>
        <v>0</v>
      </c>
      <c r="U547" s="13"/>
      <c r="V547" s="123"/>
      <c r="W547" s="14"/>
      <c r="X547" s="14">
        <f t="shared" si="108"/>
        <v>0</v>
      </c>
      <c r="Z547" s="14"/>
      <c r="AA547" s="14">
        <f t="shared" si="109"/>
        <v>0</v>
      </c>
      <c r="AB547" s="14"/>
      <c r="AC547" s="14">
        <f t="shared" si="110"/>
        <v>0</v>
      </c>
      <c r="AD547" s="14"/>
      <c r="AE547" s="14"/>
      <c r="AF547" s="178"/>
      <c r="AG547" s="14">
        <f t="shared" si="111"/>
        <v>0</v>
      </c>
      <c r="AH547" s="14"/>
      <c r="AI547" s="14">
        <f t="shared" si="112"/>
        <v>0</v>
      </c>
      <c r="AJ547" s="14">
        <f t="shared" si="113"/>
        <v>0</v>
      </c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</row>
    <row r="548" spans="2:49" s="139" customFormat="1" ht="13.8" outlineLevel="1">
      <c r="B548" s="1591"/>
      <c r="C548" s="1085"/>
      <c r="D548" s="328" t="s">
        <v>460</v>
      </c>
      <c r="E548" s="1597"/>
      <c r="F548" s="1594"/>
      <c r="G548" s="10" t="s">
        <v>8</v>
      </c>
      <c r="H548" s="366" t="s">
        <v>1035</v>
      </c>
      <c r="I548" s="230">
        <v>1</v>
      </c>
      <c r="J548" s="230">
        <v>1</v>
      </c>
      <c r="K548" s="485">
        <v>0</v>
      </c>
      <c r="L548" s="437" t="s">
        <v>268</v>
      </c>
      <c r="M548" s="437" t="s">
        <v>268</v>
      </c>
      <c r="N548" s="437" t="s">
        <v>269</v>
      </c>
      <c r="O548" s="437" t="s">
        <v>268</v>
      </c>
      <c r="P548" s="437" t="s">
        <v>269</v>
      </c>
      <c r="Q548" s="312" t="s">
        <v>268</v>
      </c>
      <c r="R548" s="1582"/>
      <c r="S548" s="14"/>
      <c r="T548" s="14">
        <f t="shared" si="107"/>
        <v>0</v>
      </c>
      <c r="U548" s="13"/>
      <c r="V548" s="123"/>
      <c r="W548" s="14"/>
      <c r="X548" s="14">
        <f t="shared" si="108"/>
        <v>0</v>
      </c>
      <c r="Z548" s="14"/>
      <c r="AA548" s="14">
        <f t="shared" si="109"/>
        <v>0</v>
      </c>
      <c r="AB548" s="14"/>
      <c r="AC548" s="14">
        <f t="shared" si="110"/>
        <v>0</v>
      </c>
      <c r="AD548" s="14"/>
      <c r="AE548" s="14"/>
      <c r="AF548" s="178"/>
      <c r="AG548" s="14">
        <f t="shared" si="111"/>
        <v>0</v>
      </c>
      <c r="AH548" s="14"/>
      <c r="AI548" s="14">
        <f t="shared" si="112"/>
        <v>0</v>
      </c>
      <c r="AJ548" s="14">
        <f t="shared" si="113"/>
        <v>0</v>
      </c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</row>
    <row r="549" spans="2:49" s="139" customFormat="1" ht="13.8" outlineLevel="1">
      <c r="B549" s="1591"/>
      <c r="C549" s="1085"/>
      <c r="D549" s="328" t="s">
        <v>461</v>
      </c>
      <c r="E549" s="1597"/>
      <c r="F549" s="1594"/>
      <c r="G549" s="10" t="s">
        <v>8</v>
      </c>
      <c r="H549" s="366" t="s">
        <v>1035</v>
      </c>
      <c r="I549" s="230">
        <v>4</v>
      </c>
      <c r="J549" s="230">
        <v>4</v>
      </c>
      <c r="K549" s="485">
        <v>0</v>
      </c>
      <c r="L549" s="437" t="s">
        <v>268</v>
      </c>
      <c r="M549" s="437" t="s">
        <v>268</v>
      </c>
      <c r="N549" s="437" t="s">
        <v>269</v>
      </c>
      <c r="O549" s="437" t="s">
        <v>268</v>
      </c>
      <c r="P549" s="437" t="s">
        <v>269</v>
      </c>
      <c r="Q549" s="312" t="s">
        <v>268</v>
      </c>
      <c r="R549" s="1582"/>
      <c r="S549" s="14"/>
      <c r="T549" s="14">
        <f t="shared" si="107"/>
        <v>0</v>
      </c>
      <c r="U549" s="13"/>
      <c r="V549" s="123"/>
      <c r="W549" s="14"/>
      <c r="X549" s="14">
        <f t="shared" si="108"/>
        <v>0</v>
      </c>
      <c r="Z549" s="14"/>
      <c r="AA549" s="14">
        <f t="shared" si="109"/>
        <v>0</v>
      </c>
      <c r="AB549" s="14"/>
      <c r="AC549" s="14">
        <f t="shared" si="110"/>
        <v>0</v>
      </c>
      <c r="AD549" s="14"/>
      <c r="AE549" s="14"/>
      <c r="AF549" s="178"/>
      <c r="AG549" s="14">
        <f t="shared" si="111"/>
        <v>0</v>
      </c>
      <c r="AH549" s="14"/>
      <c r="AI549" s="14">
        <f t="shared" si="112"/>
        <v>0</v>
      </c>
      <c r="AJ549" s="14">
        <f t="shared" si="113"/>
        <v>0</v>
      </c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</row>
    <row r="550" spans="2:49" s="139" customFormat="1" ht="13.8" outlineLevel="1">
      <c r="B550" s="1591"/>
      <c r="C550" s="1085"/>
      <c r="D550" s="328" t="s">
        <v>482</v>
      </c>
      <c r="E550" s="1597"/>
      <c r="F550" s="1594"/>
      <c r="G550" s="10" t="s">
        <v>8</v>
      </c>
      <c r="H550" s="366" t="s">
        <v>1035</v>
      </c>
      <c r="I550" s="230">
        <v>30</v>
      </c>
      <c r="J550" s="230">
        <v>30</v>
      </c>
      <c r="K550" s="485">
        <v>0</v>
      </c>
      <c r="L550" s="437" t="s">
        <v>268</v>
      </c>
      <c r="M550" s="437" t="s">
        <v>268</v>
      </c>
      <c r="N550" s="437" t="s">
        <v>269</v>
      </c>
      <c r="O550" s="437" t="s">
        <v>268</v>
      </c>
      <c r="P550" s="437" t="s">
        <v>269</v>
      </c>
      <c r="Q550" s="312" t="s">
        <v>268</v>
      </c>
      <c r="R550" s="1582"/>
      <c r="S550" s="14"/>
      <c r="T550" s="14">
        <f t="shared" si="107"/>
        <v>0</v>
      </c>
      <c r="U550" s="13"/>
      <c r="V550" s="123"/>
      <c r="W550" s="14"/>
      <c r="X550" s="14">
        <f t="shared" si="108"/>
        <v>0</v>
      </c>
      <c r="Z550" s="14"/>
      <c r="AA550" s="14">
        <f t="shared" si="109"/>
        <v>0</v>
      </c>
      <c r="AB550" s="14"/>
      <c r="AC550" s="14">
        <f t="shared" si="110"/>
        <v>0</v>
      </c>
      <c r="AD550" s="14"/>
      <c r="AE550" s="14"/>
      <c r="AF550" s="178"/>
      <c r="AG550" s="14">
        <f t="shared" si="111"/>
        <v>0</v>
      </c>
      <c r="AH550" s="14"/>
      <c r="AI550" s="14">
        <f t="shared" si="112"/>
        <v>0</v>
      </c>
      <c r="AJ550" s="14">
        <f t="shared" si="113"/>
        <v>0</v>
      </c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</row>
    <row r="551" spans="2:49" s="139" customFormat="1" ht="13.8" outlineLevel="1">
      <c r="B551" s="1591"/>
      <c r="C551" s="1085"/>
      <c r="D551" s="328" t="s">
        <v>463</v>
      </c>
      <c r="E551" s="1597"/>
      <c r="F551" s="1594"/>
      <c r="G551" s="10" t="s">
        <v>8</v>
      </c>
      <c r="H551" s="366" t="s">
        <v>1035</v>
      </c>
      <c r="I551" s="230">
        <v>40</v>
      </c>
      <c r="J551" s="230">
        <v>40</v>
      </c>
      <c r="K551" s="485">
        <v>0</v>
      </c>
      <c r="L551" s="437" t="s">
        <v>268</v>
      </c>
      <c r="M551" s="437" t="s">
        <v>268</v>
      </c>
      <c r="N551" s="437" t="s">
        <v>269</v>
      </c>
      <c r="O551" s="437" t="s">
        <v>268</v>
      </c>
      <c r="P551" s="437" t="s">
        <v>269</v>
      </c>
      <c r="Q551" s="312" t="s">
        <v>268</v>
      </c>
      <c r="R551" s="1582"/>
      <c r="S551" s="14"/>
      <c r="T551" s="14">
        <f t="shared" si="107"/>
        <v>0</v>
      </c>
      <c r="U551" s="13"/>
      <c r="V551" s="123"/>
      <c r="W551" s="14"/>
      <c r="X551" s="14">
        <f t="shared" si="108"/>
        <v>0</v>
      </c>
      <c r="Z551" s="14"/>
      <c r="AA551" s="14">
        <f t="shared" si="109"/>
        <v>0</v>
      </c>
      <c r="AB551" s="14"/>
      <c r="AC551" s="14">
        <f t="shared" si="110"/>
        <v>0</v>
      </c>
      <c r="AD551" s="14"/>
      <c r="AE551" s="14"/>
      <c r="AF551" s="178"/>
      <c r="AG551" s="14">
        <f t="shared" si="111"/>
        <v>0</v>
      </c>
      <c r="AH551" s="14"/>
      <c r="AI551" s="14">
        <f t="shared" si="112"/>
        <v>0</v>
      </c>
      <c r="AJ551" s="14">
        <f t="shared" si="113"/>
        <v>0</v>
      </c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</row>
    <row r="552" spans="2:49" s="139" customFormat="1" ht="13.8" outlineLevel="1">
      <c r="B552" s="1591"/>
      <c r="C552" s="1085"/>
      <c r="D552" s="328" t="s">
        <v>464</v>
      </c>
      <c r="E552" s="1597"/>
      <c r="F552" s="1594"/>
      <c r="G552" s="10" t="s">
        <v>8</v>
      </c>
      <c r="H552" s="366" t="s">
        <v>1035</v>
      </c>
      <c r="I552" s="230">
        <v>140</v>
      </c>
      <c r="J552" s="230">
        <v>140</v>
      </c>
      <c r="K552" s="485">
        <v>0</v>
      </c>
      <c r="L552" s="437" t="s">
        <v>268</v>
      </c>
      <c r="M552" s="437" t="s">
        <v>268</v>
      </c>
      <c r="N552" s="437" t="s">
        <v>268</v>
      </c>
      <c r="O552" s="437" t="s">
        <v>268</v>
      </c>
      <c r="P552" s="437" t="s">
        <v>268</v>
      </c>
      <c r="Q552" s="312" t="s">
        <v>268</v>
      </c>
      <c r="R552" s="1582"/>
      <c r="S552" s="14"/>
      <c r="T552" s="14">
        <f t="shared" si="107"/>
        <v>0</v>
      </c>
      <c r="U552" s="13"/>
      <c r="V552" s="123"/>
      <c r="W552" s="14"/>
      <c r="X552" s="14">
        <f t="shared" si="108"/>
        <v>0</v>
      </c>
      <c r="Z552" s="14"/>
      <c r="AA552" s="14">
        <f t="shared" si="109"/>
        <v>0</v>
      </c>
      <c r="AB552" s="14"/>
      <c r="AC552" s="14">
        <f t="shared" si="110"/>
        <v>0</v>
      </c>
      <c r="AD552" s="14"/>
      <c r="AE552" s="14"/>
      <c r="AF552" s="178"/>
      <c r="AG552" s="14">
        <f t="shared" si="111"/>
        <v>0</v>
      </c>
      <c r="AH552" s="14"/>
      <c r="AI552" s="14">
        <f t="shared" si="112"/>
        <v>0</v>
      </c>
      <c r="AJ552" s="14">
        <f t="shared" si="113"/>
        <v>0</v>
      </c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</row>
    <row r="553" spans="2:49" s="139" customFormat="1" ht="13.8" outlineLevel="1">
      <c r="B553" s="1591"/>
      <c r="C553" s="1085"/>
      <c r="D553" s="328" t="s">
        <v>302</v>
      </c>
      <c r="E553" s="1597"/>
      <c r="F553" s="1594"/>
      <c r="G553" s="10" t="s">
        <v>8</v>
      </c>
      <c r="H553" s="366" t="s">
        <v>1035</v>
      </c>
      <c r="I553" s="230">
        <v>30</v>
      </c>
      <c r="J553" s="230">
        <v>30</v>
      </c>
      <c r="K553" s="485">
        <v>0</v>
      </c>
      <c r="L553" s="437" t="s">
        <v>268</v>
      </c>
      <c r="M553" s="437" t="s">
        <v>268</v>
      </c>
      <c r="N553" s="437" t="s">
        <v>269</v>
      </c>
      <c r="O553" s="437" t="s">
        <v>268</v>
      </c>
      <c r="P553" s="437" t="s">
        <v>269</v>
      </c>
      <c r="Q553" s="312" t="s">
        <v>268</v>
      </c>
      <c r="R553" s="1582"/>
      <c r="S553" s="14"/>
      <c r="T553" s="14">
        <f t="shared" si="107"/>
        <v>0</v>
      </c>
      <c r="U553" s="13"/>
      <c r="V553" s="123"/>
      <c r="W553" s="14"/>
      <c r="X553" s="14">
        <f t="shared" si="108"/>
        <v>0</v>
      </c>
      <c r="Z553" s="14"/>
      <c r="AA553" s="14">
        <f t="shared" si="109"/>
        <v>0</v>
      </c>
      <c r="AB553" s="14"/>
      <c r="AC553" s="14">
        <f t="shared" si="110"/>
        <v>0</v>
      </c>
      <c r="AD553" s="14"/>
      <c r="AE553" s="14"/>
      <c r="AF553" s="178"/>
      <c r="AG553" s="14">
        <f t="shared" si="111"/>
        <v>0</v>
      </c>
      <c r="AH553" s="14"/>
      <c r="AI553" s="14">
        <f t="shared" si="112"/>
        <v>0</v>
      </c>
      <c r="AJ553" s="14">
        <f t="shared" si="113"/>
        <v>0</v>
      </c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</row>
    <row r="554" spans="2:49" s="139" customFormat="1" ht="13.8" outlineLevel="1">
      <c r="B554" s="1591"/>
      <c r="C554" s="1085"/>
      <c r="D554" s="328" t="s">
        <v>436</v>
      </c>
      <c r="E554" s="1597"/>
      <c r="F554" s="1594"/>
      <c r="G554" s="10" t="s">
        <v>8</v>
      </c>
      <c r="H554" s="366" t="s">
        <v>1035</v>
      </c>
      <c r="I554" s="230">
        <v>190</v>
      </c>
      <c r="J554" s="230">
        <v>890</v>
      </c>
      <c r="K554" s="485">
        <v>0</v>
      </c>
      <c r="L554" s="437" t="s">
        <v>268</v>
      </c>
      <c r="M554" s="437" t="s">
        <v>268</v>
      </c>
      <c r="N554" s="437" t="s">
        <v>269</v>
      </c>
      <c r="O554" s="437" t="s">
        <v>268</v>
      </c>
      <c r="P554" s="437" t="s">
        <v>269</v>
      </c>
      <c r="Q554" s="312" t="s">
        <v>269</v>
      </c>
      <c r="R554" s="1582"/>
      <c r="S554" s="14"/>
      <c r="T554" s="14">
        <f t="shared" si="107"/>
        <v>0</v>
      </c>
      <c r="U554" s="13"/>
      <c r="V554" s="123"/>
      <c r="W554" s="14"/>
      <c r="X554" s="14">
        <f t="shared" si="108"/>
        <v>0</v>
      </c>
      <c r="Z554" s="14"/>
      <c r="AA554" s="14">
        <f t="shared" si="109"/>
        <v>0</v>
      </c>
      <c r="AB554" s="14"/>
      <c r="AC554" s="14">
        <f t="shared" si="110"/>
        <v>0</v>
      </c>
      <c r="AD554" s="14"/>
      <c r="AE554" s="14"/>
      <c r="AF554" s="178"/>
      <c r="AG554" s="14">
        <f t="shared" si="111"/>
        <v>0</v>
      </c>
      <c r="AH554" s="14"/>
      <c r="AI554" s="14">
        <f t="shared" si="112"/>
        <v>0</v>
      </c>
      <c r="AJ554" s="14">
        <f t="shared" si="113"/>
        <v>0</v>
      </c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</row>
    <row r="555" spans="2:49" s="139" customFormat="1" ht="13.8" outlineLevel="1">
      <c r="B555" s="1591"/>
      <c r="C555" s="1085"/>
      <c r="D555" s="328" t="s">
        <v>465</v>
      </c>
      <c r="E555" s="1597"/>
      <c r="F555" s="1594"/>
      <c r="G555" s="10" t="s">
        <v>8</v>
      </c>
      <c r="H555" s="366" t="s">
        <v>1035</v>
      </c>
      <c r="I555" s="230">
        <v>10</v>
      </c>
      <c r="J555" s="230">
        <v>10</v>
      </c>
      <c r="K555" s="485">
        <v>0</v>
      </c>
      <c r="L555" s="437" t="s">
        <v>268</v>
      </c>
      <c r="M555" s="437" t="s">
        <v>268</v>
      </c>
      <c r="N555" s="437" t="s">
        <v>269</v>
      </c>
      <c r="O555" s="437" t="s">
        <v>268</v>
      </c>
      <c r="P555" s="437" t="s">
        <v>269</v>
      </c>
      <c r="Q555" s="312" t="s">
        <v>268</v>
      </c>
      <c r="R555" s="1582"/>
      <c r="S555" s="14"/>
      <c r="T555" s="14">
        <f t="shared" si="107"/>
        <v>0</v>
      </c>
      <c r="U555" s="13"/>
      <c r="V555" s="123"/>
      <c r="W555" s="14"/>
      <c r="X555" s="14">
        <f t="shared" si="108"/>
        <v>0</v>
      </c>
      <c r="Z555" s="14"/>
      <c r="AA555" s="14">
        <f t="shared" si="109"/>
        <v>0</v>
      </c>
      <c r="AB555" s="14"/>
      <c r="AC555" s="14">
        <f t="shared" si="110"/>
        <v>0</v>
      </c>
      <c r="AD555" s="14"/>
      <c r="AE555" s="14"/>
      <c r="AF555" s="178"/>
      <c r="AG555" s="14">
        <f t="shared" si="111"/>
        <v>0</v>
      </c>
      <c r="AH555" s="14"/>
      <c r="AI555" s="14">
        <f t="shared" si="112"/>
        <v>0</v>
      </c>
      <c r="AJ555" s="14">
        <f t="shared" si="113"/>
        <v>0</v>
      </c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</row>
    <row r="556" spans="2:49" s="139" customFormat="1" ht="13.8" outlineLevel="1">
      <c r="B556" s="1592"/>
      <c r="C556" s="1086"/>
      <c r="D556" s="328" t="s">
        <v>466</v>
      </c>
      <c r="E556" s="1598"/>
      <c r="F556" s="1595"/>
      <c r="G556" s="10" t="s">
        <v>8</v>
      </c>
      <c r="H556" s="366" t="s">
        <v>1035</v>
      </c>
      <c r="I556" s="230">
        <v>150</v>
      </c>
      <c r="J556" s="230">
        <v>150</v>
      </c>
      <c r="K556" s="485">
        <v>0</v>
      </c>
      <c r="L556" s="437" t="s">
        <v>268</v>
      </c>
      <c r="M556" s="437" t="s">
        <v>268</v>
      </c>
      <c r="N556" s="437" t="s">
        <v>269</v>
      </c>
      <c r="O556" s="437" t="s">
        <v>268</v>
      </c>
      <c r="P556" s="437" t="s">
        <v>269</v>
      </c>
      <c r="Q556" s="312" t="s">
        <v>269</v>
      </c>
      <c r="R556" s="1583"/>
      <c r="S556" s="14"/>
      <c r="T556" s="14">
        <f t="shared" si="107"/>
        <v>0</v>
      </c>
      <c r="U556" s="13"/>
      <c r="V556" s="123"/>
      <c r="W556" s="14"/>
      <c r="X556" s="14">
        <f t="shared" si="108"/>
        <v>0</v>
      </c>
      <c r="Z556" s="14"/>
      <c r="AA556" s="14">
        <f t="shared" si="109"/>
        <v>0</v>
      </c>
      <c r="AB556" s="14"/>
      <c r="AC556" s="14">
        <f t="shared" si="110"/>
        <v>0</v>
      </c>
      <c r="AD556" s="14"/>
      <c r="AE556" s="14"/>
      <c r="AF556" s="178"/>
      <c r="AG556" s="14">
        <f t="shared" si="111"/>
        <v>0</v>
      </c>
      <c r="AH556" s="14"/>
      <c r="AI556" s="14">
        <f t="shared" si="112"/>
        <v>0</v>
      </c>
      <c r="AJ556" s="14">
        <f t="shared" si="113"/>
        <v>0</v>
      </c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</row>
    <row r="557" spans="2:49" s="139" customFormat="1" ht="13.8" outlineLevel="1">
      <c r="B557" s="1599" t="s">
        <v>3091</v>
      </c>
      <c r="C557" s="1198" t="s">
        <v>3092</v>
      </c>
      <c r="D557" s="329" t="s">
        <v>3093</v>
      </c>
      <c r="E557" s="1602" t="s">
        <v>2521</v>
      </c>
      <c r="F557" s="1605">
        <v>44704</v>
      </c>
      <c r="G557" s="10" t="s">
        <v>8</v>
      </c>
      <c r="H557" s="366" t="s">
        <v>1035</v>
      </c>
      <c r="I557" s="230">
        <v>5</v>
      </c>
      <c r="J557" s="230">
        <v>125</v>
      </c>
      <c r="K557" s="485">
        <v>0</v>
      </c>
      <c r="L557" s="437" t="s">
        <v>268</v>
      </c>
      <c r="M557" s="437" t="s">
        <v>268</v>
      </c>
      <c r="N557" s="437" t="s">
        <v>269</v>
      </c>
      <c r="O557" s="437" t="s">
        <v>268</v>
      </c>
      <c r="P557" s="437" t="s">
        <v>269</v>
      </c>
      <c r="Q557" s="312" t="s">
        <v>269</v>
      </c>
      <c r="R557" s="1608" t="s">
        <v>3078</v>
      </c>
      <c r="S557" s="14"/>
      <c r="T557" s="14">
        <f t="shared" si="107"/>
        <v>0</v>
      </c>
      <c r="U557" s="13"/>
      <c r="V557" s="123"/>
      <c r="W557" s="14"/>
      <c r="X557" s="14">
        <f t="shared" si="108"/>
        <v>0</v>
      </c>
      <c r="Z557" s="14"/>
      <c r="AA557" s="14">
        <f t="shared" si="109"/>
        <v>0</v>
      </c>
      <c r="AB557" s="14"/>
      <c r="AC557" s="14">
        <f t="shared" si="110"/>
        <v>0</v>
      </c>
      <c r="AD557" s="14"/>
      <c r="AE557" s="14"/>
      <c r="AF557" s="178"/>
      <c r="AG557" s="14">
        <f t="shared" si="111"/>
        <v>0</v>
      </c>
      <c r="AH557" s="14"/>
      <c r="AI557" s="14">
        <f t="shared" si="112"/>
        <v>0</v>
      </c>
      <c r="AJ557" s="14">
        <f t="shared" si="113"/>
        <v>0</v>
      </c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</row>
    <row r="558" spans="2:49" s="139" customFormat="1" ht="13.8" outlineLevel="1">
      <c r="B558" s="1600"/>
      <c r="C558" s="1199"/>
      <c r="D558" s="329" t="s">
        <v>3094</v>
      </c>
      <c r="E558" s="1603"/>
      <c r="F558" s="1606"/>
      <c r="G558" s="10" t="s">
        <v>8</v>
      </c>
      <c r="H558" s="366" t="s">
        <v>1035</v>
      </c>
      <c r="I558" s="230">
        <v>480</v>
      </c>
      <c r="J558" s="230">
        <v>480</v>
      </c>
      <c r="K558" s="485">
        <v>0</v>
      </c>
      <c r="L558" s="437" t="s">
        <v>268</v>
      </c>
      <c r="M558" s="437" t="s">
        <v>268</v>
      </c>
      <c r="N558" s="437" t="s">
        <v>269</v>
      </c>
      <c r="O558" s="437" t="s">
        <v>268</v>
      </c>
      <c r="P558" s="437" t="s">
        <v>268</v>
      </c>
      <c r="Q558" s="312" t="s">
        <v>268</v>
      </c>
      <c r="R558" s="1609"/>
      <c r="S558" s="14"/>
      <c r="T558" s="14">
        <f t="shared" si="107"/>
        <v>0</v>
      </c>
      <c r="U558" s="13"/>
      <c r="V558" s="123"/>
      <c r="W558" s="14"/>
      <c r="X558" s="14">
        <f t="shared" si="108"/>
        <v>0</v>
      </c>
      <c r="Z558" s="14"/>
      <c r="AA558" s="14">
        <f t="shared" si="109"/>
        <v>0</v>
      </c>
      <c r="AB558" s="14"/>
      <c r="AC558" s="14">
        <f t="shared" si="110"/>
        <v>0</v>
      </c>
      <c r="AD558" s="14"/>
      <c r="AE558" s="14"/>
      <c r="AF558" s="178"/>
      <c r="AG558" s="14">
        <f t="shared" si="111"/>
        <v>0</v>
      </c>
      <c r="AH558" s="14"/>
      <c r="AI558" s="14">
        <f t="shared" si="112"/>
        <v>0</v>
      </c>
      <c r="AJ558" s="14">
        <f t="shared" si="113"/>
        <v>0</v>
      </c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</row>
    <row r="559" spans="2:49" s="139" customFormat="1" ht="13.8" outlineLevel="1">
      <c r="B559" s="1600"/>
      <c r="C559" s="1199"/>
      <c r="D559" s="329" t="s">
        <v>3082</v>
      </c>
      <c r="E559" s="1603"/>
      <c r="F559" s="1606"/>
      <c r="G559" s="10" t="s">
        <v>8</v>
      </c>
      <c r="H559" s="366" t="s">
        <v>1035</v>
      </c>
      <c r="I559" s="230">
        <v>60</v>
      </c>
      <c r="J559" s="230">
        <v>60</v>
      </c>
      <c r="K559" s="485">
        <v>0</v>
      </c>
      <c r="L559" s="437" t="s">
        <v>268</v>
      </c>
      <c r="M559" s="437" t="s">
        <v>268</v>
      </c>
      <c r="N559" s="437" t="s">
        <v>269</v>
      </c>
      <c r="O559" s="437" t="s">
        <v>268</v>
      </c>
      <c r="P559" s="437" t="s">
        <v>269</v>
      </c>
      <c r="Q559" s="312" t="s">
        <v>268</v>
      </c>
      <c r="R559" s="1609"/>
      <c r="S559" s="14"/>
      <c r="T559" s="14">
        <f t="shared" si="107"/>
        <v>0</v>
      </c>
      <c r="U559" s="13"/>
      <c r="V559" s="123"/>
      <c r="W559" s="14"/>
      <c r="X559" s="14">
        <f t="shared" si="108"/>
        <v>0</v>
      </c>
      <c r="Z559" s="14"/>
      <c r="AA559" s="14">
        <f t="shared" si="109"/>
        <v>0</v>
      </c>
      <c r="AB559" s="14"/>
      <c r="AC559" s="14">
        <f t="shared" si="110"/>
        <v>0</v>
      </c>
      <c r="AD559" s="14"/>
      <c r="AE559" s="14"/>
      <c r="AF559" s="178"/>
      <c r="AG559" s="14">
        <f t="shared" si="111"/>
        <v>0</v>
      </c>
      <c r="AH559" s="14"/>
      <c r="AI559" s="14">
        <f t="shared" si="112"/>
        <v>0</v>
      </c>
      <c r="AJ559" s="14">
        <f t="shared" si="113"/>
        <v>0</v>
      </c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</row>
    <row r="560" spans="2:49" s="139" customFormat="1" ht="13.8" outlineLevel="1">
      <c r="B560" s="1600"/>
      <c r="C560" s="1199"/>
      <c r="D560" s="329" t="s">
        <v>3095</v>
      </c>
      <c r="E560" s="1603"/>
      <c r="F560" s="1606"/>
      <c r="G560" s="10" t="s">
        <v>8</v>
      </c>
      <c r="H560" s="366" t="s">
        <v>1035</v>
      </c>
      <c r="I560" s="230">
        <v>160</v>
      </c>
      <c r="J560" s="230">
        <v>900</v>
      </c>
      <c r="K560" s="485">
        <v>0</v>
      </c>
      <c r="L560" s="437" t="s">
        <v>268</v>
      </c>
      <c r="M560" s="437" t="s">
        <v>268</v>
      </c>
      <c r="N560" s="437" t="s">
        <v>269</v>
      </c>
      <c r="O560" s="437" t="s">
        <v>268</v>
      </c>
      <c r="P560" s="437" t="s">
        <v>269</v>
      </c>
      <c r="Q560" s="312" t="s">
        <v>269</v>
      </c>
      <c r="R560" s="1609"/>
      <c r="S560" s="14"/>
      <c r="T560" s="14">
        <f t="shared" si="107"/>
        <v>0</v>
      </c>
      <c r="U560" s="13"/>
      <c r="V560" s="123"/>
      <c r="W560" s="14"/>
      <c r="X560" s="14">
        <f t="shared" si="108"/>
        <v>0</v>
      </c>
      <c r="Z560" s="14"/>
      <c r="AA560" s="14">
        <f t="shared" si="109"/>
        <v>0</v>
      </c>
      <c r="AB560" s="14"/>
      <c r="AC560" s="14">
        <f t="shared" si="110"/>
        <v>0</v>
      </c>
      <c r="AD560" s="14"/>
      <c r="AE560" s="14"/>
      <c r="AF560" s="178"/>
      <c r="AG560" s="14">
        <f t="shared" si="111"/>
        <v>0</v>
      </c>
      <c r="AH560" s="14"/>
      <c r="AI560" s="14">
        <f t="shared" si="112"/>
        <v>0</v>
      </c>
      <c r="AJ560" s="14">
        <f t="shared" si="113"/>
        <v>0</v>
      </c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</row>
    <row r="561" spans="2:49" s="139" customFormat="1" ht="13.8" outlineLevel="1">
      <c r="B561" s="1600"/>
      <c r="C561" s="1199"/>
      <c r="D561" s="329" t="s">
        <v>3096</v>
      </c>
      <c r="E561" s="1603"/>
      <c r="F561" s="1606"/>
      <c r="G561" s="10" t="s">
        <v>8</v>
      </c>
      <c r="H561" s="366" t="s">
        <v>1035</v>
      </c>
      <c r="I561" s="230">
        <v>150</v>
      </c>
      <c r="J561" s="230">
        <v>150</v>
      </c>
      <c r="K561" s="485">
        <v>0</v>
      </c>
      <c r="L561" s="437" t="s">
        <v>268</v>
      </c>
      <c r="M561" s="437" t="s">
        <v>268</v>
      </c>
      <c r="N561" s="437" t="s">
        <v>269</v>
      </c>
      <c r="O561" s="437" t="s">
        <v>268</v>
      </c>
      <c r="P561" s="437" t="s">
        <v>269</v>
      </c>
      <c r="Q561" s="312" t="s">
        <v>269</v>
      </c>
      <c r="R561" s="1609"/>
      <c r="S561" s="14"/>
      <c r="T561" s="14">
        <f t="shared" si="107"/>
        <v>0</v>
      </c>
      <c r="U561" s="13"/>
      <c r="V561" s="123"/>
      <c r="W561" s="14"/>
      <c r="X561" s="14">
        <f t="shared" si="108"/>
        <v>0</v>
      </c>
      <c r="Z561" s="14"/>
      <c r="AA561" s="14">
        <f t="shared" si="109"/>
        <v>0</v>
      </c>
      <c r="AB561" s="14"/>
      <c r="AC561" s="14">
        <f t="shared" si="110"/>
        <v>0</v>
      </c>
      <c r="AD561" s="14"/>
      <c r="AE561" s="14"/>
      <c r="AF561" s="178"/>
      <c r="AG561" s="14">
        <f t="shared" si="111"/>
        <v>0</v>
      </c>
      <c r="AH561" s="14"/>
      <c r="AI561" s="14">
        <f t="shared" si="112"/>
        <v>0</v>
      </c>
      <c r="AJ561" s="14">
        <f t="shared" si="113"/>
        <v>0</v>
      </c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</row>
    <row r="562" spans="2:49" s="139" customFormat="1" ht="13.8" outlineLevel="1">
      <c r="B562" s="1601"/>
      <c r="C562" s="1202"/>
      <c r="D562" s="329" t="s">
        <v>3097</v>
      </c>
      <c r="E562" s="1604"/>
      <c r="F562" s="1607"/>
      <c r="G562" s="10" t="s">
        <v>8</v>
      </c>
      <c r="H562" s="366" t="s">
        <v>1035</v>
      </c>
      <c r="I562" s="230">
        <v>30</v>
      </c>
      <c r="J562" s="230">
        <v>30</v>
      </c>
      <c r="K562" s="485">
        <v>0</v>
      </c>
      <c r="L562" s="437" t="s">
        <v>268</v>
      </c>
      <c r="M562" s="437" t="s">
        <v>268</v>
      </c>
      <c r="N562" s="437" t="s">
        <v>269</v>
      </c>
      <c r="O562" s="437" t="s">
        <v>268</v>
      </c>
      <c r="P562" s="437" t="s">
        <v>269</v>
      </c>
      <c r="Q562" s="312" t="s">
        <v>268</v>
      </c>
      <c r="R562" s="1610"/>
      <c r="S562" s="14"/>
      <c r="T562" s="14">
        <f t="shared" si="107"/>
        <v>0</v>
      </c>
      <c r="U562" s="13"/>
      <c r="V562" s="123"/>
      <c r="W562" s="14"/>
      <c r="X562" s="14">
        <f t="shared" si="108"/>
        <v>0</v>
      </c>
      <c r="Z562" s="14"/>
      <c r="AA562" s="14">
        <f t="shared" si="109"/>
        <v>0</v>
      </c>
      <c r="AB562" s="14"/>
      <c r="AC562" s="14">
        <f t="shared" si="110"/>
        <v>0</v>
      </c>
      <c r="AD562" s="14"/>
      <c r="AE562" s="14"/>
      <c r="AF562" s="178"/>
      <c r="AG562" s="14">
        <f t="shared" si="111"/>
        <v>0</v>
      </c>
      <c r="AH562" s="14"/>
      <c r="AI562" s="14">
        <f t="shared" si="112"/>
        <v>0</v>
      </c>
      <c r="AJ562" s="14">
        <f t="shared" si="113"/>
        <v>0</v>
      </c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</row>
    <row r="563" spans="2:49" s="139" customFormat="1" ht="34.5" customHeight="1" outlineLevel="1">
      <c r="B563" s="1584" t="s">
        <v>3098</v>
      </c>
      <c r="C563" s="1188" t="s">
        <v>3099</v>
      </c>
      <c r="D563" s="446" t="s">
        <v>458</v>
      </c>
      <c r="E563" s="1587" t="s">
        <v>2521</v>
      </c>
      <c r="F563" s="1611">
        <v>44704</v>
      </c>
      <c r="G563" s="10" t="s">
        <v>8</v>
      </c>
      <c r="H563" s="366" t="s">
        <v>1035</v>
      </c>
      <c r="I563" s="230">
        <v>1</v>
      </c>
      <c r="J563" s="230">
        <v>1</v>
      </c>
      <c r="K563" s="485">
        <v>0</v>
      </c>
      <c r="L563" s="437" t="s">
        <v>268</v>
      </c>
      <c r="M563" s="437" t="s">
        <v>268</v>
      </c>
      <c r="N563" s="437" t="s">
        <v>269</v>
      </c>
      <c r="O563" s="437" t="s">
        <v>268</v>
      </c>
      <c r="P563" s="437" t="s">
        <v>269</v>
      </c>
      <c r="Q563" s="291" t="s">
        <v>268</v>
      </c>
      <c r="R563" s="1581" t="s">
        <v>1046</v>
      </c>
      <c r="S563" s="14"/>
      <c r="T563" s="14">
        <f t="shared" si="107"/>
        <v>0</v>
      </c>
      <c r="U563" s="13"/>
      <c r="V563" s="123"/>
      <c r="W563" s="14"/>
      <c r="X563" s="14">
        <f t="shared" si="108"/>
        <v>0</v>
      </c>
      <c r="Z563" s="14"/>
      <c r="AA563" s="14">
        <f t="shared" si="109"/>
        <v>0</v>
      </c>
      <c r="AB563" s="14"/>
      <c r="AC563" s="14">
        <f t="shared" si="110"/>
        <v>0</v>
      </c>
      <c r="AD563" s="14"/>
      <c r="AE563" s="14"/>
      <c r="AF563" s="178">
        <v>0</v>
      </c>
      <c r="AG563" s="14">
        <f t="shared" si="111"/>
        <v>0</v>
      </c>
      <c r="AH563" s="14"/>
      <c r="AI563" s="14">
        <f t="shared" si="112"/>
        <v>0</v>
      </c>
      <c r="AJ563" s="14">
        <f t="shared" si="113"/>
        <v>0</v>
      </c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</row>
    <row r="564" spans="2:49" s="139" customFormat="1" ht="34.5" customHeight="1" outlineLevel="1">
      <c r="B564" s="1585"/>
      <c r="C564" s="1188"/>
      <c r="D564" s="446" t="s">
        <v>460</v>
      </c>
      <c r="E564" s="1588"/>
      <c r="F564" s="1612"/>
      <c r="G564" s="10" t="s">
        <v>8</v>
      </c>
      <c r="H564" s="366" t="s">
        <v>1035</v>
      </c>
      <c r="I564" s="230">
        <v>1</v>
      </c>
      <c r="J564" s="230">
        <v>1</v>
      </c>
      <c r="K564" s="485">
        <v>0</v>
      </c>
      <c r="L564" s="437" t="s">
        <v>268</v>
      </c>
      <c r="M564" s="437" t="s">
        <v>268</v>
      </c>
      <c r="N564" s="437" t="s">
        <v>269</v>
      </c>
      <c r="O564" s="437" t="s">
        <v>268</v>
      </c>
      <c r="P564" s="437" t="s">
        <v>269</v>
      </c>
      <c r="Q564" s="291" t="s">
        <v>268</v>
      </c>
      <c r="R564" s="1582"/>
      <c r="S564" s="14"/>
      <c r="T564" s="14">
        <f t="shared" si="107"/>
        <v>0</v>
      </c>
      <c r="U564" s="13"/>
      <c r="V564" s="123"/>
      <c r="W564" s="14"/>
      <c r="X564" s="14">
        <f t="shared" si="108"/>
        <v>0</v>
      </c>
      <c r="Z564" s="14"/>
      <c r="AA564" s="14">
        <f t="shared" si="109"/>
        <v>0</v>
      </c>
      <c r="AB564" s="14"/>
      <c r="AC564" s="14">
        <f t="shared" si="110"/>
        <v>0</v>
      </c>
      <c r="AD564" s="14"/>
      <c r="AE564" s="14"/>
      <c r="AF564" s="178">
        <v>0</v>
      </c>
      <c r="AG564" s="14">
        <f t="shared" si="111"/>
        <v>0</v>
      </c>
      <c r="AH564" s="14"/>
      <c r="AI564" s="14">
        <f t="shared" si="112"/>
        <v>0</v>
      </c>
      <c r="AJ564" s="14">
        <f t="shared" si="113"/>
        <v>0</v>
      </c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</row>
    <row r="565" spans="2:49" s="139" customFormat="1" ht="13.8" outlineLevel="1">
      <c r="B565" s="1585"/>
      <c r="C565" s="1188"/>
      <c r="D565" s="446" t="s">
        <v>461</v>
      </c>
      <c r="E565" s="1588"/>
      <c r="F565" s="1612"/>
      <c r="G565" s="10" t="s">
        <v>8</v>
      </c>
      <c r="H565" s="366" t="s">
        <v>1035</v>
      </c>
      <c r="I565" s="230">
        <v>4</v>
      </c>
      <c r="J565" s="230">
        <v>4</v>
      </c>
      <c r="K565" s="485">
        <v>0</v>
      </c>
      <c r="L565" s="231" t="s">
        <v>268</v>
      </c>
      <c r="M565" s="231" t="s">
        <v>268</v>
      </c>
      <c r="N565" s="231" t="s">
        <v>269</v>
      </c>
      <c r="O565" s="231" t="s">
        <v>268</v>
      </c>
      <c r="P565" s="231" t="s">
        <v>269</v>
      </c>
      <c r="Q565" s="291" t="s">
        <v>268</v>
      </c>
      <c r="R565" s="1582"/>
      <c r="S565" s="14"/>
      <c r="T565" s="14">
        <f t="shared" si="107"/>
        <v>0</v>
      </c>
      <c r="U565" s="13"/>
      <c r="V565" s="123"/>
      <c r="W565" s="14"/>
      <c r="X565" s="14">
        <f t="shared" si="108"/>
        <v>0</v>
      </c>
      <c r="Z565" s="14"/>
      <c r="AA565" s="14">
        <f t="shared" si="109"/>
        <v>0</v>
      </c>
      <c r="AB565" s="14"/>
      <c r="AC565" s="14">
        <f t="shared" si="110"/>
        <v>0</v>
      </c>
      <c r="AD565" s="14"/>
      <c r="AE565" s="14"/>
      <c r="AF565" s="178">
        <v>0</v>
      </c>
      <c r="AG565" s="14">
        <f t="shared" si="111"/>
        <v>0</v>
      </c>
      <c r="AH565" s="14"/>
      <c r="AI565" s="14">
        <f t="shared" si="112"/>
        <v>0</v>
      </c>
      <c r="AJ565" s="14">
        <f t="shared" si="113"/>
        <v>0</v>
      </c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</row>
    <row r="566" spans="2:49" s="139" customFormat="1" ht="13.8" outlineLevel="1">
      <c r="B566" s="1585"/>
      <c r="C566" s="1188"/>
      <c r="D566" s="446" t="s">
        <v>462</v>
      </c>
      <c r="E566" s="1588"/>
      <c r="F566" s="1612"/>
      <c r="G566" s="10" t="s">
        <v>8</v>
      </c>
      <c r="H566" s="366" t="s">
        <v>1035</v>
      </c>
      <c r="I566" s="230">
        <v>25</v>
      </c>
      <c r="J566" s="230">
        <v>25</v>
      </c>
      <c r="K566" s="486">
        <v>0</v>
      </c>
      <c r="L566" s="231" t="s">
        <v>268</v>
      </c>
      <c r="M566" s="231" t="s">
        <v>268</v>
      </c>
      <c r="N566" s="231" t="s">
        <v>269</v>
      </c>
      <c r="O566" s="231" t="s">
        <v>268</v>
      </c>
      <c r="P566" s="231" t="s">
        <v>269</v>
      </c>
      <c r="Q566" s="291" t="s">
        <v>268</v>
      </c>
      <c r="R566" s="1582"/>
      <c r="S566" s="14"/>
      <c r="T566" s="14">
        <f t="shared" si="107"/>
        <v>0</v>
      </c>
      <c r="U566" s="13"/>
      <c r="V566" s="123"/>
      <c r="W566" s="14"/>
      <c r="X566" s="14">
        <f t="shared" si="108"/>
        <v>0</v>
      </c>
      <c r="Z566" s="14"/>
      <c r="AA566" s="14">
        <f t="shared" si="109"/>
        <v>0</v>
      </c>
      <c r="AB566" s="14"/>
      <c r="AC566" s="14">
        <f t="shared" si="110"/>
        <v>0</v>
      </c>
      <c r="AD566" s="14"/>
      <c r="AE566" s="14"/>
      <c r="AF566" s="178">
        <v>0</v>
      </c>
      <c r="AG566" s="14">
        <f t="shared" si="111"/>
        <v>0</v>
      </c>
      <c r="AH566" s="14"/>
      <c r="AI566" s="14">
        <f t="shared" si="112"/>
        <v>0</v>
      </c>
      <c r="AJ566" s="14">
        <f t="shared" si="113"/>
        <v>0</v>
      </c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</row>
    <row r="567" spans="2:49" s="139" customFormat="1" ht="13.8" outlineLevel="1">
      <c r="B567" s="1585"/>
      <c r="C567" s="1188"/>
      <c r="D567" s="446" t="s">
        <v>463</v>
      </c>
      <c r="E567" s="1588"/>
      <c r="F567" s="1612"/>
      <c r="G567" s="10" t="s">
        <v>8</v>
      </c>
      <c r="H567" s="366" t="s">
        <v>1035</v>
      </c>
      <c r="I567" s="230">
        <v>40</v>
      </c>
      <c r="J567" s="230">
        <v>40</v>
      </c>
      <c r="K567" s="486">
        <v>0</v>
      </c>
      <c r="L567" s="231" t="s">
        <v>268</v>
      </c>
      <c r="M567" s="231" t="s">
        <v>268</v>
      </c>
      <c r="N567" s="231" t="s">
        <v>269</v>
      </c>
      <c r="O567" s="231" t="s">
        <v>268</v>
      </c>
      <c r="P567" s="231" t="s">
        <v>269</v>
      </c>
      <c r="Q567" s="291" t="s">
        <v>268</v>
      </c>
      <c r="R567" s="1582"/>
      <c r="S567" s="14"/>
      <c r="T567" s="14">
        <f t="shared" si="107"/>
        <v>0</v>
      </c>
      <c r="U567" s="13"/>
      <c r="V567" s="123"/>
      <c r="W567" s="14"/>
      <c r="X567" s="14">
        <f t="shared" si="108"/>
        <v>0</v>
      </c>
      <c r="Z567" s="14"/>
      <c r="AA567" s="14">
        <f t="shared" si="109"/>
        <v>0</v>
      </c>
      <c r="AB567" s="14"/>
      <c r="AC567" s="14">
        <f t="shared" si="110"/>
        <v>0</v>
      </c>
      <c r="AD567" s="14"/>
      <c r="AE567" s="14"/>
      <c r="AF567" s="178">
        <v>0</v>
      </c>
      <c r="AG567" s="14">
        <f t="shared" si="111"/>
        <v>0</v>
      </c>
      <c r="AH567" s="14"/>
      <c r="AI567" s="14">
        <f t="shared" si="112"/>
        <v>0</v>
      </c>
      <c r="AJ567" s="14">
        <f t="shared" si="113"/>
        <v>0</v>
      </c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</row>
    <row r="568" spans="2:49" s="139" customFormat="1" ht="13.8" outlineLevel="1">
      <c r="B568" s="1585"/>
      <c r="C568" s="1188"/>
      <c r="D568" s="446" t="s">
        <v>464</v>
      </c>
      <c r="E568" s="1588"/>
      <c r="F568" s="1612"/>
      <c r="G568" s="10" t="s">
        <v>8</v>
      </c>
      <c r="H568" s="366" t="s">
        <v>1035</v>
      </c>
      <c r="I568" s="230">
        <v>130</v>
      </c>
      <c r="J568" s="230">
        <v>130</v>
      </c>
      <c r="K568" s="486">
        <v>0</v>
      </c>
      <c r="L568" s="231" t="s">
        <v>268</v>
      </c>
      <c r="M568" s="231" t="s">
        <v>268</v>
      </c>
      <c r="N568" s="231" t="s">
        <v>268</v>
      </c>
      <c r="O568" s="231" t="s">
        <v>268</v>
      </c>
      <c r="P568" s="231" t="s">
        <v>268</v>
      </c>
      <c r="Q568" s="291" t="s">
        <v>268</v>
      </c>
      <c r="R568" s="1582"/>
      <c r="S568" s="14"/>
      <c r="T568" s="14">
        <f t="shared" si="107"/>
        <v>0</v>
      </c>
      <c r="U568" s="13"/>
      <c r="V568" s="123"/>
      <c r="W568" s="14"/>
      <c r="X568" s="14">
        <f t="shared" si="108"/>
        <v>0</v>
      </c>
      <c r="Z568" s="14"/>
      <c r="AA568" s="14">
        <f t="shared" si="109"/>
        <v>0</v>
      </c>
      <c r="AB568" s="14"/>
      <c r="AC568" s="14">
        <f t="shared" si="110"/>
        <v>0</v>
      </c>
      <c r="AD568" s="14"/>
      <c r="AE568" s="14"/>
      <c r="AF568" s="178">
        <v>0</v>
      </c>
      <c r="AG568" s="14">
        <f t="shared" si="111"/>
        <v>0</v>
      </c>
      <c r="AH568" s="14"/>
      <c r="AI568" s="14">
        <f t="shared" si="112"/>
        <v>0</v>
      </c>
      <c r="AJ568" s="14">
        <f t="shared" si="113"/>
        <v>0</v>
      </c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</row>
    <row r="569" spans="2:49" s="139" customFormat="1" ht="13.8" outlineLevel="1">
      <c r="B569" s="1585"/>
      <c r="C569" s="1188"/>
      <c r="D569" s="446" t="s">
        <v>457</v>
      </c>
      <c r="E569" s="1588"/>
      <c r="F569" s="1612"/>
      <c r="G569" s="10" t="s">
        <v>8</v>
      </c>
      <c r="H569" s="366" t="s">
        <v>1035</v>
      </c>
      <c r="I569" s="230">
        <v>40</v>
      </c>
      <c r="J569" s="230">
        <v>40</v>
      </c>
      <c r="K569" s="486">
        <v>0</v>
      </c>
      <c r="L569" s="231" t="s">
        <v>268</v>
      </c>
      <c r="M569" s="231" t="s">
        <v>268</v>
      </c>
      <c r="N569" s="231" t="s">
        <v>269</v>
      </c>
      <c r="O569" s="231" t="s">
        <v>268</v>
      </c>
      <c r="P569" s="231" t="s">
        <v>269</v>
      </c>
      <c r="Q569" s="291" t="s">
        <v>269</v>
      </c>
      <c r="R569" s="1582"/>
      <c r="S569" s="14"/>
      <c r="T569" s="14">
        <f t="shared" si="107"/>
        <v>0</v>
      </c>
      <c r="U569" s="13"/>
      <c r="V569" s="123"/>
      <c r="W569" s="14"/>
      <c r="X569" s="14">
        <f t="shared" si="108"/>
        <v>0</v>
      </c>
      <c r="Z569" s="14"/>
      <c r="AA569" s="14">
        <f t="shared" si="109"/>
        <v>0</v>
      </c>
      <c r="AB569" s="14"/>
      <c r="AC569" s="14">
        <f t="shared" si="110"/>
        <v>0</v>
      </c>
      <c r="AD569" s="14"/>
      <c r="AE569" s="14"/>
      <c r="AF569" s="178">
        <v>0</v>
      </c>
      <c r="AG569" s="14">
        <f t="shared" si="111"/>
        <v>0</v>
      </c>
      <c r="AH569" s="14"/>
      <c r="AI569" s="14">
        <f t="shared" si="112"/>
        <v>0</v>
      </c>
      <c r="AJ569" s="14">
        <f t="shared" si="113"/>
        <v>0</v>
      </c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</row>
    <row r="570" spans="2:49" s="139" customFormat="1" ht="13.8" outlineLevel="1">
      <c r="B570" s="1585"/>
      <c r="C570" s="1188"/>
      <c r="D570" s="446" t="s">
        <v>302</v>
      </c>
      <c r="E570" s="1588"/>
      <c r="F570" s="1612"/>
      <c r="G570" s="10" t="s">
        <v>8</v>
      </c>
      <c r="H570" s="366" t="s">
        <v>1035</v>
      </c>
      <c r="I570" s="230">
        <v>30</v>
      </c>
      <c r="J570" s="230">
        <v>30</v>
      </c>
      <c r="K570" s="486">
        <v>0</v>
      </c>
      <c r="L570" s="231" t="s">
        <v>268</v>
      </c>
      <c r="M570" s="231" t="s">
        <v>268</v>
      </c>
      <c r="N570" s="231" t="s">
        <v>269</v>
      </c>
      <c r="O570" s="231" t="s">
        <v>268</v>
      </c>
      <c r="P570" s="231" t="s">
        <v>269</v>
      </c>
      <c r="Q570" s="291" t="s">
        <v>268</v>
      </c>
      <c r="R570" s="1582"/>
      <c r="S570" s="14"/>
      <c r="T570" s="14">
        <f t="shared" si="107"/>
        <v>0</v>
      </c>
      <c r="U570" s="13"/>
      <c r="V570" s="123"/>
      <c r="W570" s="14"/>
      <c r="X570" s="14">
        <f t="shared" si="108"/>
        <v>0</v>
      </c>
      <c r="Z570" s="14"/>
      <c r="AA570" s="14">
        <f t="shared" si="109"/>
        <v>0</v>
      </c>
      <c r="AB570" s="14"/>
      <c r="AC570" s="14">
        <f t="shared" si="110"/>
        <v>0</v>
      </c>
      <c r="AD570" s="14"/>
      <c r="AE570" s="14"/>
      <c r="AF570" s="178">
        <v>0</v>
      </c>
      <c r="AG570" s="14">
        <f t="shared" si="111"/>
        <v>0</v>
      </c>
      <c r="AH570" s="14"/>
      <c r="AI570" s="14">
        <f t="shared" si="112"/>
        <v>0</v>
      </c>
      <c r="AJ570" s="14">
        <f t="shared" si="113"/>
        <v>0</v>
      </c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</row>
    <row r="571" spans="2:49" s="139" customFormat="1" ht="13.8" outlineLevel="1">
      <c r="B571" s="1585"/>
      <c r="C571" s="1188"/>
      <c r="D571" s="446" t="s">
        <v>436</v>
      </c>
      <c r="E571" s="1588"/>
      <c r="F571" s="1612"/>
      <c r="G571" s="10" t="s">
        <v>8</v>
      </c>
      <c r="H571" s="366" t="s">
        <v>1035</v>
      </c>
      <c r="I571" s="230">
        <v>160</v>
      </c>
      <c r="J571" s="230">
        <v>860</v>
      </c>
      <c r="K571" s="486">
        <v>0</v>
      </c>
      <c r="L571" s="231" t="s">
        <v>268</v>
      </c>
      <c r="M571" s="231" t="s">
        <v>268</v>
      </c>
      <c r="N571" s="231" t="s">
        <v>269</v>
      </c>
      <c r="O571" s="231" t="s">
        <v>268</v>
      </c>
      <c r="P571" s="231" t="s">
        <v>269</v>
      </c>
      <c r="Q571" s="291" t="s">
        <v>269</v>
      </c>
      <c r="R571" s="1582"/>
      <c r="S571" s="14"/>
      <c r="T571" s="14">
        <f t="shared" si="107"/>
        <v>0</v>
      </c>
      <c r="U571" s="13"/>
      <c r="V571" s="123"/>
      <c r="W571" s="14"/>
      <c r="X571" s="14">
        <f t="shared" si="108"/>
        <v>0</v>
      </c>
      <c r="Z571" s="14"/>
      <c r="AA571" s="14">
        <f t="shared" si="109"/>
        <v>0</v>
      </c>
      <c r="AB571" s="14"/>
      <c r="AC571" s="14">
        <f t="shared" si="110"/>
        <v>0</v>
      </c>
      <c r="AD571" s="14"/>
      <c r="AE571" s="14"/>
      <c r="AF571" s="178">
        <v>0</v>
      </c>
      <c r="AG571" s="14">
        <f>IFERROR(COUNTIF(AK571:AZ571,"S")*I571*AF571,0)</f>
        <v>0</v>
      </c>
      <c r="AH571" s="14"/>
      <c r="AI571" s="14">
        <f t="shared" si="112"/>
        <v>0</v>
      </c>
      <c r="AJ571" s="14">
        <f t="shared" si="113"/>
        <v>0</v>
      </c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</row>
    <row r="572" spans="2:49" s="139" customFormat="1" ht="13.8" outlineLevel="1">
      <c r="B572" s="1585"/>
      <c r="C572" s="1188"/>
      <c r="D572" s="446" t="s">
        <v>465</v>
      </c>
      <c r="E572" s="1588"/>
      <c r="F572" s="1612"/>
      <c r="G572" s="10" t="s">
        <v>8</v>
      </c>
      <c r="H572" s="366" t="s">
        <v>1035</v>
      </c>
      <c r="I572" s="230">
        <v>10</v>
      </c>
      <c r="J572" s="230">
        <v>10</v>
      </c>
      <c r="K572" s="485">
        <v>0</v>
      </c>
      <c r="L572" s="231" t="s">
        <v>268</v>
      </c>
      <c r="M572" s="231" t="s">
        <v>268</v>
      </c>
      <c r="N572" s="231" t="s">
        <v>269</v>
      </c>
      <c r="O572" s="231" t="s">
        <v>268</v>
      </c>
      <c r="P572" s="231" t="s">
        <v>269</v>
      </c>
      <c r="Q572" s="291" t="s">
        <v>268</v>
      </c>
      <c r="R572" s="1582"/>
      <c r="S572" s="14"/>
      <c r="T572" s="14">
        <f t="shared" si="107"/>
        <v>0</v>
      </c>
      <c r="U572" s="13"/>
      <c r="V572" s="123"/>
      <c r="W572" s="14"/>
      <c r="X572" s="14">
        <f t="shared" si="108"/>
        <v>0</v>
      </c>
      <c r="Z572" s="14"/>
      <c r="AA572" s="14">
        <f t="shared" si="109"/>
        <v>0</v>
      </c>
      <c r="AB572" s="14"/>
      <c r="AC572" s="14">
        <f t="shared" si="110"/>
        <v>0</v>
      </c>
      <c r="AD572" s="14"/>
      <c r="AE572" s="14"/>
      <c r="AF572" s="178">
        <v>0</v>
      </c>
      <c r="AG572" s="14">
        <f>IFERROR(COUNTIF(AK572:AZ572,"S")*I572*AF572,0)</f>
        <v>0</v>
      </c>
      <c r="AH572" s="14"/>
      <c r="AI572" s="14">
        <f t="shared" si="112"/>
        <v>0</v>
      </c>
      <c r="AJ572" s="14">
        <f t="shared" si="113"/>
        <v>0</v>
      </c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</row>
    <row r="573" spans="2:49" s="139" customFormat="1" ht="13.8" outlineLevel="1">
      <c r="B573" s="1586"/>
      <c r="C573" s="1183"/>
      <c r="D573" s="455" t="s">
        <v>466</v>
      </c>
      <c r="E573" s="1589"/>
      <c r="F573" s="1613"/>
      <c r="G573" s="10" t="s">
        <v>8</v>
      </c>
      <c r="H573" s="366" t="s">
        <v>1035</v>
      </c>
      <c r="I573" s="230">
        <v>150</v>
      </c>
      <c r="J573" s="230">
        <v>150</v>
      </c>
      <c r="K573" s="485">
        <v>0</v>
      </c>
      <c r="L573" s="233" t="s">
        <v>268</v>
      </c>
      <c r="M573" s="233" t="s">
        <v>268</v>
      </c>
      <c r="N573" s="233" t="s">
        <v>269</v>
      </c>
      <c r="O573" s="233" t="s">
        <v>268</v>
      </c>
      <c r="P573" s="233" t="s">
        <v>269</v>
      </c>
      <c r="Q573" s="408" t="s">
        <v>269</v>
      </c>
      <c r="R573" s="1583"/>
      <c r="S573" s="14"/>
      <c r="T573" s="14">
        <f t="shared" si="107"/>
        <v>0</v>
      </c>
      <c r="U573" s="13"/>
      <c r="V573" s="123"/>
      <c r="W573" s="14"/>
      <c r="X573" s="14">
        <f t="shared" si="108"/>
        <v>0</v>
      </c>
      <c r="Z573" s="14"/>
      <c r="AA573" s="14">
        <f t="shared" si="109"/>
        <v>0</v>
      </c>
      <c r="AB573" s="14"/>
      <c r="AC573" s="14">
        <f t="shared" si="110"/>
        <v>0</v>
      </c>
      <c r="AD573" s="14"/>
      <c r="AE573" s="14"/>
      <c r="AF573" s="178">
        <v>0</v>
      </c>
      <c r="AG573" s="14">
        <f>IFERROR(COUNTIF(AK573:AZ573,"S")*I573*AF573,0)</f>
        <v>0</v>
      </c>
      <c r="AH573" s="14"/>
      <c r="AI573" s="14">
        <f t="shared" si="112"/>
        <v>0</v>
      </c>
      <c r="AJ573" s="14">
        <f t="shared" si="113"/>
        <v>0</v>
      </c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</row>
    <row r="574" spans="2:49" s="139" customFormat="1" ht="13.8" outlineLevel="1">
      <c r="B574" s="1584" t="s">
        <v>3100</v>
      </c>
      <c r="C574" s="1188" t="s">
        <v>3101</v>
      </c>
      <c r="D574" s="446" t="s">
        <v>472</v>
      </c>
      <c r="E574" s="1587" t="s">
        <v>3102</v>
      </c>
      <c r="F574" s="1611">
        <v>44574</v>
      </c>
      <c r="G574" s="10" t="s">
        <v>8</v>
      </c>
      <c r="H574" s="366" t="s">
        <v>1035</v>
      </c>
      <c r="I574" s="230">
        <v>1</v>
      </c>
      <c r="J574" s="230">
        <v>0</v>
      </c>
      <c r="K574" s="485">
        <v>0</v>
      </c>
      <c r="L574" s="231" t="s">
        <v>268</v>
      </c>
      <c r="M574" s="231" t="s">
        <v>268</v>
      </c>
      <c r="N574" s="231" t="s">
        <v>269</v>
      </c>
      <c r="O574" s="231" t="s">
        <v>268</v>
      </c>
      <c r="P574" s="231" t="s">
        <v>269</v>
      </c>
      <c r="Q574" s="291" t="s">
        <v>268</v>
      </c>
      <c r="R574" s="1581" t="s">
        <v>1048</v>
      </c>
      <c r="S574" s="14"/>
      <c r="T574" s="14">
        <f t="shared" si="107"/>
        <v>0</v>
      </c>
      <c r="U574" s="13"/>
      <c r="V574" s="123"/>
      <c r="W574" s="14"/>
      <c r="X574" s="14">
        <f>T574*W574</f>
        <v>0</v>
      </c>
      <c r="Z574" s="14"/>
      <c r="AA574" s="14">
        <f t="shared" si="109"/>
        <v>0</v>
      </c>
      <c r="AB574" s="14"/>
      <c r="AC574" s="14">
        <f t="shared" si="110"/>
        <v>0</v>
      </c>
      <c r="AD574" s="14"/>
      <c r="AE574" s="14"/>
      <c r="AF574" s="178">
        <v>0</v>
      </c>
      <c r="AG574" s="14">
        <f>IFERROR(COUNTIF(AK574:AZ574,"S")*I574*AF574,0)</f>
        <v>0</v>
      </c>
      <c r="AH574" s="14"/>
      <c r="AI574" s="14">
        <f>COUNTIF(AK574:AT574,"V")</f>
        <v>0</v>
      </c>
      <c r="AJ574" s="14">
        <f>X574-AA574-AC574-AG574</f>
        <v>0</v>
      </c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</row>
    <row r="575" spans="2:49" s="139" customFormat="1" ht="13.8" outlineLevel="1">
      <c r="B575" s="1585"/>
      <c r="C575" s="1188"/>
      <c r="D575" s="446" t="s">
        <v>473</v>
      </c>
      <c r="E575" s="1588"/>
      <c r="F575" s="1612"/>
      <c r="G575" s="10" t="s">
        <v>8</v>
      </c>
      <c r="H575" s="366" t="s">
        <v>1035</v>
      </c>
      <c r="I575" s="230">
        <v>10</v>
      </c>
      <c r="J575" s="230">
        <v>0</v>
      </c>
      <c r="K575" s="485">
        <v>0</v>
      </c>
      <c r="L575" s="231" t="s">
        <v>268</v>
      </c>
      <c r="M575" s="231" t="s">
        <v>268</v>
      </c>
      <c r="N575" s="231" t="s">
        <v>269</v>
      </c>
      <c r="O575" s="231" t="s">
        <v>268</v>
      </c>
      <c r="P575" s="231" t="s">
        <v>269</v>
      </c>
      <c r="Q575" s="291" t="s">
        <v>269</v>
      </c>
      <c r="R575" s="1582"/>
      <c r="S575" s="14"/>
      <c r="T575" s="14">
        <f t="shared" si="107"/>
        <v>0</v>
      </c>
      <c r="U575" s="13"/>
      <c r="V575" s="123"/>
      <c r="W575" s="14"/>
      <c r="X575" s="14">
        <f>T575*W575</f>
        <v>0</v>
      </c>
      <c r="Z575" s="14"/>
      <c r="AA575" s="14">
        <f t="shared" si="109"/>
        <v>0</v>
      </c>
      <c r="AB575" s="14"/>
      <c r="AC575" s="14">
        <f t="shared" si="110"/>
        <v>0</v>
      </c>
      <c r="AD575" s="14"/>
      <c r="AE575" s="14"/>
      <c r="AF575" s="178">
        <v>0</v>
      </c>
      <c r="AG575" s="14">
        <f>IFERROR(COUNTIF(AK575:AZ575,"S")*I575*AF575,0)</f>
        <v>0</v>
      </c>
      <c r="AH575" s="14"/>
      <c r="AI575" s="14">
        <f>COUNTIF(AK575:AT575,"V")</f>
        <v>0</v>
      </c>
      <c r="AJ575" s="14">
        <f>X575-AA575-AC575-AG575</f>
        <v>0</v>
      </c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</row>
    <row r="576" spans="2:49" s="139" customFormat="1" ht="23.55" customHeight="1" outlineLevel="1">
      <c r="B576" s="1585"/>
      <c r="C576" s="1188"/>
      <c r="D576" s="446" t="s">
        <v>474</v>
      </c>
      <c r="E576" s="1588"/>
      <c r="F576" s="1612"/>
      <c r="G576" s="10" t="s">
        <v>8</v>
      </c>
      <c r="H576" s="366" t="s">
        <v>1035</v>
      </c>
      <c r="I576" s="230">
        <v>20</v>
      </c>
      <c r="J576" s="230">
        <v>0</v>
      </c>
      <c r="K576" s="485">
        <v>0</v>
      </c>
      <c r="L576" s="231" t="s">
        <v>268</v>
      </c>
      <c r="M576" s="231" t="s">
        <v>268</v>
      </c>
      <c r="N576" s="231" t="s">
        <v>269</v>
      </c>
      <c r="O576" s="231" t="s">
        <v>268</v>
      </c>
      <c r="P576" s="231" t="s">
        <v>269</v>
      </c>
      <c r="Q576" s="291" t="s">
        <v>268</v>
      </c>
      <c r="R576" s="1582"/>
      <c r="S576" s="14"/>
      <c r="T576" s="14">
        <f t="shared" si="107"/>
        <v>0</v>
      </c>
      <c r="U576" s="13"/>
      <c r="V576" s="123"/>
      <c r="W576" s="14"/>
      <c r="X576" s="14">
        <f t="shared" si="108"/>
        <v>0</v>
      </c>
      <c r="Z576" s="14"/>
      <c r="AA576" s="14">
        <f t="shared" si="109"/>
        <v>0</v>
      </c>
      <c r="AB576" s="14"/>
      <c r="AC576" s="14">
        <f t="shared" si="110"/>
        <v>0</v>
      </c>
      <c r="AD576" s="14"/>
      <c r="AE576" s="14"/>
      <c r="AF576" s="178">
        <v>0</v>
      </c>
      <c r="AG576" s="14">
        <f>IFERROR(COUNTIF(AK576:AZ576, "S")*I576*AF576,0)</f>
        <v>0</v>
      </c>
      <c r="AH576" s="14"/>
      <c r="AI576" s="14">
        <f t="shared" si="112"/>
        <v>0</v>
      </c>
      <c r="AJ576" s="14">
        <f t="shared" si="113"/>
        <v>0</v>
      </c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</row>
    <row r="577" spans="2:49" s="139" customFormat="1" ht="34.5" customHeight="1" outlineLevel="1">
      <c r="B577" s="1585"/>
      <c r="C577" s="1188"/>
      <c r="D577" s="446" t="s">
        <v>468</v>
      </c>
      <c r="E577" s="1588"/>
      <c r="F577" s="1612"/>
      <c r="G577" s="10" t="s">
        <v>8</v>
      </c>
      <c r="H577" s="366" t="s">
        <v>1035</v>
      </c>
      <c r="I577" s="230">
        <v>45</v>
      </c>
      <c r="J577" s="230">
        <v>0</v>
      </c>
      <c r="K577" s="485">
        <v>0</v>
      </c>
      <c r="L577" s="231" t="s">
        <v>268</v>
      </c>
      <c r="M577" s="231" t="s">
        <v>268</v>
      </c>
      <c r="N577" s="231" t="s">
        <v>269</v>
      </c>
      <c r="O577" s="231" t="s">
        <v>268</v>
      </c>
      <c r="P577" s="231" t="s">
        <v>269</v>
      </c>
      <c r="Q577" s="291" t="s">
        <v>268</v>
      </c>
      <c r="R577" s="1582"/>
      <c r="S577" s="14"/>
      <c r="T577" s="14">
        <f t="shared" si="107"/>
        <v>0</v>
      </c>
      <c r="U577" s="13"/>
      <c r="V577" s="123"/>
      <c r="W577" s="14"/>
      <c r="X577" s="14">
        <f>T577*W577</f>
        <v>0</v>
      </c>
      <c r="Z577" s="14"/>
      <c r="AA577" s="14">
        <f t="shared" si="109"/>
        <v>0</v>
      </c>
      <c r="AB577" s="14"/>
      <c r="AC577" s="14">
        <f t="shared" si="110"/>
        <v>0</v>
      </c>
      <c r="AD577" s="14"/>
      <c r="AE577" s="14"/>
      <c r="AF577" s="178">
        <v>0</v>
      </c>
      <c r="AG577" s="14">
        <f>IFERROR(COUNTIF(AK577:AZ577, "S")*I577*AF577,0)</f>
        <v>0</v>
      </c>
      <c r="AH577" s="14"/>
      <c r="AI577" s="14">
        <f t="shared" si="112"/>
        <v>0</v>
      </c>
      <c r="AJ577" s="14">
        <f t="shared" si="113"/>
        <v>0</v>
      </c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</row>
    <row r="578" spans="2:49" s="139" customFormat="1" ht="34.5" customHeight="1" outlineLevel="1">
      <c r="B578" s="1585"/>
      <c r="C578" s="1188"/>
      <c r="D578" s="446" t="s">
        <v>475</v>
      </c>
      <c r="E578" s="1588"/>
      <c r="F578" s="1612"/>
      <c r="G578" s="10" t="s">
        <v>8</v>
      </c>
      <c r="H578" s="366" t="s">
        <v>1035</v>
      </c>
      <c r="I578" s="230">
        <v>15</v>
      </c>
      <c r="J578" s="230">
        <v>0</v>
      </c>
      <c r="K578" s="486">
        <v>0</v>
      </c>
      <c r="L578" s="231" t="s">
        <v>268</v>
      </c>
      <c r="M578" s="231" t="s">
        <v>268</v>
      </c>
      <c r="N578" s="231" t="s">
        <v>269</v>
      </c>
      <c r="O578" s="231" t="s">
        <v>268</v>
      </c>
      <c r="P578" s="231" t="s">
        <v>269</v>
      </c>
      <c r="Q578" s="291" t="s">
        <v>269</v>
      </c>
      <c r="R578" s="1582"/>
      <c r="S578" s="14"/>
      <c r="T578" s="14">
        <f t="shared" si="107"/>
        <v>0</v>
      </c>
      <c r="U578" s="13"/>
      <c r="V578" s="123"/>
      <c r="W578" s="14"/>
      <c r="X578" s="14">
        <f>T578*W578</f>
        <v>0</v>
      </c>
      <c r="Z578" s="14"/>
      <c r="AA578" s="14">
        <f t="shared" si="109"/>
        <v>0</v>
      </c>
      <c r="AB578" s="14"/>
      <c r="AC578" s="14">
        <f t="shared" si="110"/>
        <v>0</v>
      </c>
      <c r="AD578" s="14"/>
      <c r="AE578" s="14"/>
      <c r="AF578" s="178">
        <v>0</v>
      </c>
      <c r="AG578" s="14">
        <f>IFERROR(COUNTIF(AK578:AZ578, "S")*I578*AF578,0)</f>
        <v>0</v>
      </c>
      <c r="AH578" s="14"/>
      <c r="AI578" s="14">
        <f t="shared" si="112"/>
        <v>0</v>
      </c>
      <c r="AJ578" s="14">
        <f t="shared" si="113"/>
        <v>0</v>
      </c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</row>
    <row r="579" spans="2:49" s="139" customFormat="1" ht="34.5" customHeight="1" outlineLevel="1">
      <c r="B579" s="1585"/>
      <c r="C579" s="1188"/>
      <c r="D579" s="446" t="s">
        <v>476</v>
      </c>
      <c r="E579" s="1588"/>
      <c r="F579" s="1612"/>
      <c r="G579" s="10" t="s">
        <v>8</v>
      </c>
      <c r="H579" s="366" t="s">
        <v>1035</v>
      </c>
      <c r="I579" s="230">
        <v>200</v>
      </c>
      <c r="J579" s="230">
        <v>0</v>
      </c>
      <c r="K579" s="486">
        <v>0</v>
      </c>
      <c r="L579" s="231" t="s">
        <v>268</v>
      </c>
      <c r="M579" s="231" t="s">
        <v>268</v>
      </c>
      <c r="N579" s="231" t="s">
        <v>269</v>
      </c>
      <c r="O579" s="231" t="s">
        <v>268</v>
      </c>
      <c r="P579" s="231" t="s">
        <v>269</v>
      </c>
      <c r="Q579" s="291" t="s">
        <v>269</v>
      </c>
      <c r="R579" s="1582"/>
      <c r="S579" s="14"/>
      <c r="T579" s="14">
        <f t="shared" si="107"/>
        <v>0</v>
      </c>
      <c r="U579" s="13"/>
      <c r="V579" s="123"/>
      <c r="W579" s="14"/>
      <c r="X579" s="14">
        <f>T579*W579</f>
        <v>0</v>
      </c>
      <c r="Z579" s="14"/>
      <c r="AA579" s="14">
        <f t="shared" si="109"/>
        <v>0</v>
      </c>
      <c r="AB579" s="14"/>
      <c r="AC579" s="14">
        <f t="shared" si="110"/>
        <v>0</v>
      </c>
      <c r="AD579" s="14"/>
      <c r="AE579" s="14"/>
      <c r="AF579" s="178">
        <v>0</v>
      </c>
      <c r="AG579" s="14">
        <f>IFERROR(COUNTIF(AK579:AZ579, "S")*I579*AF579,0)</f>
        <v>0</v>
      </c>
      <c r="AH579" s="14"/>
      <c r="AI579" s="14">
        <f t="shared" si="112"/>
        <v>0</v>
      </c>
      <c r="AJ579" s="14">
        <f t="shared" si="113"/>
        <v>0</v>
      </c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</row>
    <row r="580" spans="2:49" s="139" customFormat="1" ht="34.5" customHeight="1" outlineLevel="1">
      <c r="B580" s="1586"/>
      <c r="C580" s="1188"/>
      <c r="D580" s="446" t="s">
        <v>477</v>
      </c>
      <c r="E580" s="1589"/>
      <c r="F580" s="1613"/>
      <c r="G580" s="10" t="s">
        <v>8</v>
      </c>
      <c r="H580" s="366" t="s">
        <v>1035</v>
      </c>
      <c r="I580" s="230">
        <v>30</v>
      </c>
      <c r="J580" s="230">
        <v>0</v>
      </c>
      <c r="K580" s="486">
        <v>0</v>
      </c>
      <c r="L580" s="231" t="s">
        <v>268</v>
      </c>
      <c r="M580" s="231" t="s">
        <v>268</v>
      </c>
      <c r="N580" s="231" t="s">
        <v>269</v>
      </c>
      <c r="O580" s="231" t="s">
        <v>268</v>
      </c>
      <c r="P580" s="231" t="s">
        <v>269</v>
      </c>
      <c r="Q580" s="291" t="s">
        <v>269</v>
      </c>
      <c r="R580" s="1583"/>
      <c r="S580" s="14"/>
      <c r="T580" s="14">
        <f t="shared" si="107"/>
        <v>0</v>
      </c>
      <c r="U580" s="13"/>
      <c r="V580" s="123"/>
      <c r="W580" s="14"/>
      <c r="X580" s="14">
        <f>T580*W580</f>
        <v>0</v>
      </c>
      <c r="Z580" s="14"/>
      <c r="AA580" s="14">
        <f t="shared" si="109"/>
        <v>0</v>
      </c>
      <c r="AB580" s="14"/>
      <c r="AC580" s="14">
        <f t="shared" si="110"/>
        <v>0</v>
      </c>
      <c r="AD580" s="14"/>
      <c r="AE580" s="14"/>
      <c r="AF580" s="178">
        <v>0</v>
      </c>
      <c r="AG580" s="14">
        <f>IFERROR(COUNTIF(AK580:AZ580, "S")*I580*AF580,0)</f>
        <v>0</v>
      </c>
      <c r="AH580" s="14"/>
      <c r="AI580" s="14">
        <f t="shared" si="112"/>
        <v>0</v>
      </c>
      <c r="AJ580" s="14">
        <f t="shared" si="113"/>
        <v>0</v>
      </c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</row>
    <row r="581" spans="2:49" s="139" customFormat="1" ht="13.8" outlineLevel="1">
      <c r="B581" s="1584" t="s">
        <v>3103</v>
      </c>
      <c r="C581" s="1188" t="s">
        <v>3104</v>
      </c>
      <c r="D581" s="446" t="s">
        <v>317</v>
      </c>
      <c r="E581" s="1587" t="s">
        <v>2524</v>
      </c>
      <c r="F581" s="1611">
        <v>44574</v>
      </c>
      <c r="G581" s="10" t="s">
        <v>8</v>
      </c>
      <c r="H581" s="366" t="s">
        <v>1035</v>
      </c>
      <c r="I581" s="230">
        <v>2</v>
      </c>
      <c r="J581" s="230">
        <v>0</v>
      </c>
      <c r="K581" s="485">
        <v>0</v>
      </c>
      <c r="L581" s="231" t="s">
        <v>268</v>
      </c>
      <c r="M581" s="231" t="s">
        <v>268</v>
      </c>
      <c r="N581" s="231" t="s">
        <v>269</v>
      </c>
      <c r="O581" s="231" t="s">
        <v>268</v>
      </c>
      <c r="P581" s="231" t="s">
        <v>269</v>
      </c>
      <c r="Q581" s="291" t="s">
        <v>269</v>
      </c>
      <c r="R581" s="1581" t="s">
        <v>1049</v>
      </c>
      <c r="S581" s="14"/>
      <c r="T581" s="14">
        <f t="shared" si="107"/>
        <v>0</v>
      </c>
      <c r="U581" s="13"/>
      <c r="V581" s="123"/>
      <c r="W581" s="14"/>
      <c r="X581" s="14">
        <f t="shared" ref="X581:X595" si="114">T581*W581</f>
        <v>0</v>
      </c>
      <c r="Z581" s="14"/>
      <c r="AA581" s="14">
        <f t="shared" si="109"/>
        <v>0</v>
      </c>
      <c r="AB581" s="14"/>
      <c r="AC581" s="14">
        <f t="shared" si="110"/>
        <v>0</v>
      </c>
      <c r="AD581" s="14"/>
      <c r="AE581" s="14"/>
      <c r="AF581" s="178">
        <v>0</v>
      </c>
      <c r="AG581" s="14">
        <f>IFERROR(COUNTIF(AK581:AZ581,"S")*I581*AF581,0)</f>
        <v>0</v>
      </c>
      <c r="AH581" s="14"/>
      <c r="AI581" s="14">
        <f t="shared" si="112"/>
        <v>0</v>
      </c>
      <c r="AJ581" s="14">
        <f t="shared" si="113"/>
        <v>0</v>
      </c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</row>
    <row r="582" spans="2:49" s="139" customFormat="1" ht="13.8" outlineLevel="1">
      <c r="B582" s="1585"/>
      <c r="C582" s="1188"/>
      <c r="D582" s="446" t="s">
        <v>461</v>
      </c>
      <c r="E582" s="1588"/>
      <c r="F582" s="1612"/>
      <c r="G582" s="10" t="s">
        <v>8</v>
      </c>
      <c r="H582" s="366" t="s">
        <v>1035</v>
      </c>
      <c r="I582" s="230">
        <v>5</v>
      </c>
      <c r="J582" s="230">
        <v>0</v>
      </c>
      <c r="K582" s="485">
        <v>0</v>
      </c>
      <c r="L582" s="231" t="s">
        <v>268</v>
      </c>
      <c r="M582" s="231" t="s">
        <v>268</v>
      </c>
      <c r="N582" s="231" t="s">
        <v>269</v>
      </c>
      <c r="O582" s="231" t="s">
        <v>268</v>
      </c>
      <c r="P582" s="231" t="s">
        <v>269</v>
      </c>
      <c r="Q582" s="291" t="s">
        <v>269</v>
      </c>
      <c r="R582" s="1582"/>
      <c r="S582" s="14"/>
      <c r="T582" s="14">
        <f t="shared" si="107"/>
        <v>0</v>
      </c>
      <c r="U582" s="13"/>
      <c r="V582" s="123"/>
      <c r="W582" s="14"/>
      <c r="X582" s="14">
        <f t="shared" si="114"/>
        <v>0</v>
      </c>
      <c r="Z582" s="14"/>
      <c r="AA582" s="14">
        <f t="shared" si="109"/>
        <v>0</v>
      </c>
      <c r="AB582" s="14"/>
      <c r="AC582" s="14">
        <f t="shared" si="110"/>
        <v>0</v>
      </c>
      <c r="AD582" s="14"/>
      <c r="AE582" s="14"/>
      <c r="AF582" s="178">
        <v>0</v>
      </c>
      <c r="AG582" s="14">
        <f>IFERROR(COUNTIF(AK582:AZ582,"S")*I582*AF582,0)</f>
        <v>0</v>
      </c>
      <c r="AH582" s="14"/>
      <c r="AI582" s="14">
        <f t="shared" si="112"/>
        <v>0</v>
      </c>
      <c r="AJ582" s="14">
        <f t="shared" si="113"/>
        <v>0</v>
      </c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</row>
    <row r="583" spans="2:49" s="139" customFormat="1" ht="13.8" outlineLevel="1">
      <c r="B583" s="1585"/>
      <c r="C583" s="1188"/>
      <c r="D583" s="446" t="s">
        <v>306</v>
      </c>
      <c r="E583" s="1588"/>
      <c r="F583" s="1612"/>
      <c r="G583" s="10" t="s">
        <v>8</v>
      </c>
      <c r="H583" s="366" t="s">
        <v>1035</v>
      </c>
      <c r="I583" s="230">
        <v>65</v>
      </c>
      <c r="J583" s="230">
        <v>0</v>
      </c>
      <c r="K583" s="485">
        <v>0</v>
      </c>
      <c r="L583" s="231" t="s">
        <v>268</v>
      </c>
      <c r="M583" s="231" t="s">
        <v>268</v>
      </c>
      <c r="N583" s="231" t="s">
        <v>269</v>
      </c>
      <c r="O583" s="231" t="s">
        <v>268</v>
      </c>
      <c r="P583" s="231" t="s">
        <v>269</v>
      </c>
      <c r="Q583" s="291" t="s">
        <v>268</v>
      </c>
      <c r="R583" s="1582"/>
      <c r="S583" s="14"/>
      <c r="T583" s="14">
        <f t="shared" si="107"/>
        <v>0</v>
      </c>
      <c r="U583" s="13"/>
      <c r="V583" s="123"/>
      <c r="W583" s="14"/>
      <c r="X583" s="14">
        <f t="shared" si="114"/>
        <v>0</v>
      </c>
      <c r="Z583" s="14"/>
      <c r="AA583" s="14">
        <f t="shared" si="109"/>
        <v>0</v>
      </c>
      <c r="AB583" s="14"/>
      <c r="AC583" s="14">
        <f t="shared" si="110"/>
        <v>0</v>
      </c>
      <c r="AD583" s="14"/>
      <c r="AE583" s="14"/>
      <c r="AF583" s="178">
        <v>0</v>
      </c>
      <c r="AG583" s="14">
        <f>IFERROR(COUNTIF(AK583:AZ583,"S")*I583*AF583,0)</f>
        <v>0</v>
      </c>
      <c r="AH583" s="14"/>
      <c r="AI583" s="14">
        <f t="shared" si="112"/>
        <v>0</v>
      </c>
      <c r="AJ583" s="14">
        <f t="shared" si="113"/>
        <v>0</v>
      </c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</row>
    <row r="584" spans="2:49" s="139" customFormat="1" ht="13.8" outlineLevel="1">
      <c r="B584" s="1585"/>
      <c r="C584" s="1188"/>
      <c r="D584" s="446" t="s">
        <v>387</v>
      </c>
      <c r="E584" s="1588"/>
      <c r="F584" s="1612"/>
      <c r="G584" s="10" t="s">
        <v>8</v>
      </c>
      <c r="H584" s="366" t="s">
        <v>1035</v>
      </c>
      <c r="I584" s="230">
        <v>20</v>
      </c>
      <c r="J584" s="230">
        <v>0</v>
      </c>
      <c r="K584" s="485">
        <v>0</v>
      </c>
      <c r="L584" s="231" t="s">
        <v>268</v>
      </c>
      <c r="M584" s="231" t="s">
        <v>268</v>
      </c>
      <c r="N584" s="231" t="s">
        <v>269</v>
      </c>
      <c r="O584" s="231" t="s">
        <v>268</v>
      </c>
      <c r="P584" s="231" t="s">
        <v>269</v>
      </c>
      <c r="Q584" s="291" t="s">
        <v>268</v>
      </c>
      <c r="R584" s="1582"/>
      <c r="S584" s="14"/>
      <c r="T584" s="14">
        <f t="shared" si="107"/>
        <v>0</v>
      </c>
      <c r="U584" s="13"/>
      <c r="V584" s="123"/>
      <c r="W584" s="14"/>
      <c r="X584" s="14">
        <f t="shared" si="114"/>
        <v>0</v>
      </c>
      <c r="Z584" s="14"/>
      <c r="AA584" s="14">
        <f t="shared" si="109"/>
        <v>0</v>
      </c>
      <c r="AB584" s="14"/>
      <c r="AC584" s="14">
        <f t="shared" si="110"/>
        <v>0</v>
      </c>
      <c r="AD584" s="14"/>
      <c r="AE584" s="14"/>
      <c r="AF584" s="178">
        <v>0</v>
      </c>
      <c r="AG584" s="14">
        <f>IFERROR(COUNTIF(AK584:AZ584,"S")*I584*AF584,0)</f>
        <v>0</v>
      </c>
      <c r="AH584" s="14"/>
      <c r="AI584" s="14">
        <f t="shared" si="112"/>
        <v>0</v>
      </c>
      <c r="AJ584" s="14">
        <f t="shared" si="113"/>
        <v>0</v>
      </c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</row>
    <row r="585" spans="2:49" s="139" customFormat="1" ht="13.8" outlineLevel="1">
      <c r="B585" s="1585"/>
      <c r="C585" s="1188"/>
      <c r="D585" s="446" t="s">
        <v>468</v>
      </c>
      <c r="E585" s="1588"/>
      <c r="F585" s="1612"/>
      <c r="G585" s="10" t="s">
        <v>8</v>
      </c>
      <c r="H585" s="366" t="s">
        <v>1035</v>
      </c>
      <c r="I585" s="230">
        <v>30</v>
      </c>
      <c r="J585" s="230">
        <v>0</v>
      </c>
      <c r="K585" s="485">
        <v>0</v>
      </c>
      <c r="L585" s="231" t="s">
        <v>268</v>
      </c>
      <c r="M585" s="231" t="s">
        <v>268</v>
      </c>
      <c r="N585" s="231" t="s">
        <v>269</v>
      </c>
      <c r="O585" s="231" t="s">
        <v>268</v>
      </c>
      <c r="P585" s="231" t="s">
        <v>269</v>
      </c>
      <c r="Q585" s="291" t="s">
        <v>268</v>
      </c>
      <c r="R585" s="1582"/>
      <c r="S585" s="14"/>
      <c r="T585" s="14">
        <f t="shared" si="107"/>
        <v>0</v>
      </c>
      <c r="U585" s="13"/>
      <c r="V585" s="123"/>
      <c r="W585" s="14"/>
      <c r="X585" s="14">
        <f t="shared" si="114"/>
        <v>0</v>
      </c>
      <c r="Z585" s="14"/>
      <c r="AA585" s="14">
        <f t="shared" si="109"/>
        <v>0</v>
      </c>
      <c r="AB585" s="14"/>
      <c r="AC585" s="14">
        <f t="shared" si="110"/>
        <v>0</v>
      </c>
      <c r="AD585" s="14"/>
      <c r="AE585" s="14"/>
      <c r="AF585" s="178">
        <v>0</v>
      </c>
      <c r="AG585" s="14">
        <f>IFERROR(COUNTIF(AK585:AZ585,"S")*I585*AF585,0)</f>
        <v>0</v>
      </c>
      <c r="AH585" s="14"/>
      <c r="AI585" s="14">
        <f t="shared" si="112"/>
        <v>0</v>
      </c>
      <c r="AJ585" s="14">
        <f t="shared" si="113"/>
        <v>0</v>
      </c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</row>
    <row r="586" spans="2:49" s="139" customFormat="1" ht="13.8" outlineLevel="1">
      <c r="B586" s="1585"/>
      <c r="C586" s="1188"/>
      <c r="D586" s="446" t="s">
        <v>469</v>
      </c>
      <c r="E586" s="1588"/>
      <c r="F586" s="1612"/>
      <c r="G586" s="10" t="s">
        <v>8</v>
      </c>
      <c r="H586" s="366" t="s">
        <v>1035</v>
      </c>
      <c r="I586" s="230">
        <v>20</v>
      </c>
      <c r="J586" s="230">
        <v>20</v>
      </c>
      <c r="K586" s="486">
        <v>0</v>
      </c>
      <c r="L586" s="231" t="s">
        <v>268</v>
      </c>
      <c r="M586" s="231" t="s">
        <v>268</v>
      </c>
      <c r="N586" s="231" t="s">
        <v>269</v>
      </c>
      <c r="O586" s="231" t="s">
        <v>268</v>
      </c>
      <c r="P586" s="231" t="s">
        <v>269</v>
      </c>
      <c r="Q586" s="291" t="s">
        <v>269</v>
      </c>
      <c r="R586" s="1582"/>
      <c r="S586" s="14"/>
      <c r="T586" s="14">
        <f t="shared" si="107"/>
        <v>0</v>
      </c>
      <c r="U586" s="13"/>
      <c r="V586" s="123"/>
      <c r="W586" s="14"/>
      <c r="X586" s="14">
        <f t="shared" si="114"/>
        <v>0</v>
      </c>
      <c r="Z586" s="14"/>
      <c r="AA586" s="14">
        <f t="shared" si="109"/>
        <v>0</v>
      </c>
      <c r="AB586" s="14"/>
      <c r="AC586" s="14">
        <f t="shared" si="110"/>
        <v>0</v>
      </c>
      <c r="AD586" s="14"/>
      <c r="AE586" s="14"/>
      <c r="AF586" s="178">
        <v>0</v>
      </c>
      <c r="AG586" s="14">
        <f>IFERROR(COUNTIF(AK586:AZ586, "S")*I586*AF586,0)</f>
        <v>0</v>
      </c>
      <c r="AH586" s="14"/>
      <c r="AI586" s="14">
        <f t="shared" si="112"/>
        <v>0</v>
      </c>
      <c r="AJ586" s="14">
        <f t="shared" si="113"/>
        <v>0</v>
      </c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</row>
    <row r="587" spans="2:49" s="139" customFormat="1" ht="13.8" outlineLevel="1">
      <c r="B587" s="1585"/>
      <c r="C587" s="1188"/>
      <c r="D587" s="446" t="s">
        <v>470</v>
      </c>
      <c r="E587" s="1588"/>
      <c r="F587" s="1612"/>
      <c r="G587" s="10" t="s">
        <v>8</v>
      </c>
      <c r="H587" s="366" t="s">
        <v>1035</v>
      </c>
      <c r="I587" s="230">
        <v>20</v>
      </c>
      <c r="J587" s="230">
        <v>0</v>
      </c>
      <c r="K587" s="486">
        <v>0</v>
      </c>
      <c r="L587" s="231" t="s">
        <v>268</v>
      </c>
      <c r="M587" s="231" t="s">
        <v>268</v>
      </c>
      <c r="N587" s="231" t="s">
        <v>269</v>
      </c>
      <c r="O587" s="231" t="s">
        <v>268</v>
      </c>
      <c r="P587" s="231" t="s">
        <v>269</v>
      </c>
      <c r="Q587" s="291" t="s">
        <v>269</v>
      </c>
      <c r="R587" s="1582"/>
      <c r="S587" s="14"/>
      <c r="T587" s="14">
        <f t="shared" si="107"/>
        <v>0</v>
      </c>
      <c r="U587" s="13"/>
      <c r="V587" s="123"/>
      <c r="W587" s="14"/>
      <c r="X587" s="14">
        <f t="shared" si="114"/>
        <v>0</v>
      </c>
      <c r="Z587" s="14"/>
      <c r="AA587" s="14">
        <f t="shared" si="109"/>
        <v>0</v>
      </c>
      <c r="AB587" s="14"/>
      <c r="AC587" s="14">
        <f t="shared" si="110"/>
        <v>0</v>
      </c>
      <c r="AD587" s="14"/>
      <c r="AE587" s="14"/>
      <c r="AF587" s="178">
        <v>0</v>
      </c>
      <c r="AG587" s="14">
        <f>IFERROR(COUNTIF(AK587:AZ587, "S")*I587*AF587,0)</f>
        <v>0</v>
      </c>
      <c r="AH587" s="14"/>
      <c r="AI587" s="14">
        <f t="shared" si="112"/>
        <v>0</v>
      </c>
      <c r="AJ587" s="14">
        <f t="shared" si="113"/>
        <v>0</v>
      </c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</row>
    <row r="588" spans="2:49" s="139" customFormat="1" ht="13.8" outlineLevel="1">
      <c r="B588" s="1586"/>
      <c r="C588" s="1188"/>
      <c r="D588" s="446" t="s">
        <v>471</v>
      </c>
      <c r="E588" s="1589"/>
      <c r="F588" s="1613"/>
      <c r="G588" s="10" t="s">
        <v>8</v>
      </c>
      <c r="H588" s="366" t="s">
        <v>1035</v>
      </c>
      <c r="I588" s="230">
        <v>10</v>
      </c>
      <c r="J588" s="230">
        <v>0</v>
      </c>
      <c r="K588" s="486">
        <v>0</v>
      </c>
      <c r="L588" s="231" t="s">
        <v>268</v>
      </c>
      <c r="M588" s="231" t="s">
        <v>268</v>
      </c>
      <c r="N588" s="231" t="s">
        <v>269</v>
      </c>
      <c r="O588" s="231" t="s">
        <v>268</v>
      </c>
      <c r="P588" s="231" t="s">
        <v>269</v>
      </c>
      <c r="Q588" s="291" t="s">
        <v>269</v>
      </c>
      <c r="R588" s="1583"/>
      <c r="S588" s="14"/>
      <c r="T588" s="14">
        <f t="shared" ref="T588:T596" si="115">SUMIF(S588,"Y",I588)</f>
        <v>0</v>
      </c>
      <c r="U588" s="13"/>
      <c r="V588" s="123"/>
      <c r="W588" s="14"/>
      <c r="X588" s="14">
        <f t="shared" si="114"/>
        <v>0</v>
      </c>
      <c r="Z588" s="14"/>
      <c r="AA588" s="14">
        <f t="shared" ref="AA588:AA596" si="116">SUMIF(Z588,"Y",K588)*AI588</f>
        <v>0</v>
      </c>
      <c r="AB588" s="14"/>
      <c r="AC588" s="14">
        <f t="shared" ref="AC588:AC596" si="117">COUNTIF(AK588:AT588,"L")*I588</f>
        <v>0</v>
      </c>
      <c r="AD588" s="14"/>
      <c r="AE588" s="14"/>
      <c r="AF588" s="178">
        <v>0</v>
      </c>
      <c r="AG588" s="14">
        <f>IFERROR(COUNTIF(AK588:AZ588, "S")*I588*AF588,0)</f>
        <v>0</v>
      </c>
      <c r="AH588" s="14"/>
      <c r="AI588" s="14">
        <f t="shared" ref="AI588:AI596" si="118">COUNTIF(AK588:AT588,"V")</f>
        <v>0</v>
      </c>
      <c r="AJ588" s="14">
        <f t="shared" si="113"/>
        <v>0</v>
      </c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</row>
    <row r="589" spans="2:49" s="139" customFormat="1" ht="13.8" outlineLevel="1">
      <c r="B589" s="1584" t="s">
        <v>3105</v>
      </c>
      <c r="C589" s="1188" t="s">
        <v>3106</v>
      </c>
      <c r="D589" s="446" t="s">
        <v>434</v>
      </c>
      <c r="E589" s="1587" t="s">
        <v>3589</v>
      </c>
      <c r="F589" s="1611">
        <v>44761</v>
      </c>
      <c r="G589" s="10" t="s">
        <v>8</v>
      </c>
      <c r="H589" s="366" t="s">
        <v>1035</v>
      </c>
      <c r="I589" s="230">
        <v>40</v>
      </c>
      <c r="J589" s="230">
        <v>40</v>
      </c>
      <c r="K589" s="486">
        <v>0</v>
      </c>
      <c r="L589" s="231" t="s">
        <v>268</v>
      </c>
      <c r="M589" s="231" t="s">
        <v>268</v>
      </c>
      <c r="N589" s="231" t="s">
        <v>269</v>
      </c>
      <c r="O589" s="231" t="s">
        <v>268</v>
      </c>
      <c r="P589" s="231" t="s">
        <v>1034</v>
      </c>
      <c r="Q589" s="291" t="s">
        <v>268</v>
      </c>
      <c r="R589" s="1581" t="s">
        <v>1038</v>
      </c>
      <c r="S589" s="14"/>
      <c r="T589" s="14">
        <f t="shared" si="115"/>
        <v>0</v>
      </c>
      <c r="U589" s="13"/>
      <c r="V589" s="123"/>
      <c r="W589" s="14"/>
      <c r="X589" s="14">
        <f t="shared" si="114"/>
        <v>0</v>
      </c>
      <c r="Z589" s="14"/>
      <c r="AA589" s="14">
        <f t="shared" si="116"/>
        <v>0</v>
      </c>
      <c r="AB589" s="14"/>
      <c r="AC589" s="14">
        <f t="shared" si="117"/>
        <v>0</v>
      </c>
      <c r="AD589" s="14"/>
      <c r="AE589" s="14"/>
      <c r="AF589" s="178">
        <v>0</v>
      </c>
      <c r="AG589" s="14">
        <f>IFERROR(COUNTIF(AK589:AZ589, "S")*I589*AF589,0)</f>
        <v>0</v>
      </c>
      <c r="AH589" s="14"/>
      <c r="AI589" s="14">
        <f t="shared" si="118"/>
        <v>0</v>
      </c>
      <c r="AJ589" s="14">
        <f t="shared" ref="AJ589:AJ595" si="119">X589-AA589-AC589-AG589</f>
        <v>0</v>
      </c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</row>
    <row r="590" spans="2:49" s="139" customFormat="1" ht="13.8" outlineLevel="1">
      <c r="B590" s="1586"/>
      <c r="C590" s="1188"/>
      <c r="D590" s="446" t="s">
        <v>35</v>
      </c>
      <c r="E590" s="1589"/>
      <c r="F590" s="1613"/>
      <c r="G590" s="10" t="s">
        <v>8</v>
      </c>
      <c r="H590" s="366" t="s">
        <v>1035</v>
      </c>
      <c r="I590" s="230">
        <v>20</v>
      </c>
      <c r="J590" s="230">
        <v>20</v>
      </c>
      <c r="K590" s="486">
        <v>0</v>
      </c>
      <c r="L590" s="231" t="s">
        <v>268</v>
      </c>
      <c r="M590" s="231" t="s">
        <v>268</v>
      </c>
      <c r="N590" s="231" t="s">
        <v>269</v>
      </c>
      <c r="O590" s="231" t="s">
        <v>268</v>
      </c>
      <c r="P590" s="231" t="s">
        <v>1034</v>
      </c>
      <c r="Q590" s="291" t="s">
        <v>269</v>
      </c>
      <c r="R590" s="1583"/>
      <c r="S590" s="14"/>
      <c r="T590" s="14">
        <f t="shared" si="115"/>
        <v>0</v>
      </c>
      <c r="U590" s="13"/>
      <c r="V590" s="123"/>
      <c r="W590" s="14"/>
      <c r="X590" s="14">
        <f t="shared" si="114"/>
        <v>0</v>
      </c>
      <c r="Z590" s="14"/>
      <c r="AA590" s="14">
        <f t="shared" si="116"/>
        <v>0</v>
      </c>
      <c r="AB590" s="14"/>
      <c r="AC590" s="14">
        <f t="shared" si="117"/>
        <v>0</v>
      </c>
      <c r="AD590" s="14"/>
      <c r="AE590" s="14"/>
      <c r="AF590" s="178">
        <v>0</v>
      </c>
      <c r="AG590" s="14">
        <f>IFERROR(COUNTIF(AK590:AZ590, "S")*I590*AF590,0)</f>
        <v>0</v>
      </c>
      <c r="AH590" s="14"/>
      <c r="AI590" s="14">
        <f t="shared" si="118"/>
        <v>0</v>
      </c>
      <c r="AJ590" s="14">
        <f t="shared" si="119"/>
        <v>0</v>
      </c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</row>
    <row r="591" spans="2:49" s="139" customFormat="1" ht="13.05" customHeight="1" outlineLevel="1">
      <c r="B591" s="1584" t="s">
        <v>3107</v>
      </c>
      <c r="C591" s="1188" t="s">
        <v>3108</v>
      </c>
      <c r="D591" s="446" t="s">
        <v>478</v>
      </c>
      <c r="E591" s="1587" t="s">
        <v>2521</v>
      </c>
      <c r="F591" s="1611">
        <v>44704</v>
      </c>
      <c r="G591" s="10" t="s">
        <v>8</v>
      </c>
      <c r="H591" s="366" t="s">
        <v>1035</v>
      </c>
      <c r="I591" s="230">
        <v>2</v>
      </c>
      <c r="J591" s="230">
        <v>2</v>
      </c>
      <c r="K591" s="486">
        <v>0</v>
      </c>
      <c r="L591" s="231" t="s">
        <v>268</v>
      </c>
      <c r="M591" s="231" t="s">
        <v>268</v>
      </c>
      <c r="N591" s="231" t="s">
        <v>269</v>
      </c>
      <c r="O591" s="231" t="s">
        <v>268</v>
      </c>
      <c r="P591" s="231" t="s">
        <v>269</v>
      </c>
      <c r="Q591" s="291" t="s">
        <v>269</v>
      </c>
      <c r="R591" s="1581" t="s">
        <v>1046</v>
      </c>
      <c r="S591" s="14"/>
      <c r="T591" s="14">
        <f t="shared" si="115"/>
        <v>0</v>
      </c>
      <c r="U591" s="13"/>
      <c r="V591" s="123"/>
      <c r="W591" s="14"/>
      <c r="X591" s="14">
        <f t="shared" si="114"/>
        <v>0</v>
      </c>
      <c r="Z591" s="14"/>
      <c r="AA591" s="14">
        <f t="shared" si="116"/>
        <v>0</v>
      </c>
      <c r="AB591" s="14"/>
      <c r="AC591" s="14">
        <f t="shared" si="117"/>
        <v>0</v>
      </c>
      <c r="AD591" s="14"/>
      <c r="AE591" s="14"/>
      <c r="AF591" s="178">
        <v>0</v>
      </c>
      <c r="AG591" s="14">
        <f t="shared" ref="AG591:AG596" si="120">IFERROR(COUNTIF(AK591:AZ591,"S")*I591*AF591,0)</f>
        <v>0</v>
      </c>
      <c r="AH591" s="14"/>
      <c r="AI591" s="14">
        <f t="shared" si="118"/>
        <v>0</v>
      </c>
      <c r="AJ591" s="14">
        <f>X591-AA591-AC591-AG591</f>
        <v>0</v>
      </c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</row>
    <row r="592" spans="2:49" s="139" customFormat="1" ht="13.8" outlineLevel="1">
      <c r="B592" s="1585"/>
      <c r="C592" s="1188"/>
      <c r="D592" s="446" t="s">
        <v>474</v>
      </c>
      <c r="E592" s="1588"/>
      <c r="F592" s="1612"/>
      <c r="G592" s="10" t="s">
        <v>8</v>
      </c>
      <c r="H592" s="366" t="s">
        <v>1035</v>
      </c>
      <c r="I592" s="230">
        <v>390</v>
      </c>
      <c r="J592" s="230">
        <v>390</v>
      </c>
      <c r="K592" s="485">
        <v>0</v>
      </c>
      <c r="L592" s="231" t="s">
        <v>268</v>
      </c>
      <c r="M592" s="231" t="s">
        <v>268</v>
      </c>
      <c r="N592" s="231" t="s">
        <v>1034</v>
      </c>
      <c r="O592" s="231" t="s">
        <v>268</v>
      </c>
      <c r="P592" s="231" t="s">
        <v>1034</v>
      </c>
      <c r="Q592" s="291" t="s">
        <v>268</v>
      </c>
      <c r="R592" s="1582"/>
      <c r="S592" s="14"/>
      <c r="T592" s="14">
        <f t="shared" si="115"/>
        <v>0</v>
      </c>
      <c r="U592" s="13"/>
      <c r="V592" s="123"/>
      <c r="W592" s="14"/>
      <c r="X592" s="14">
        <f t="shared" si="114"/>
        <v>0</v>
      </c>
      <c r="Z592" s="14"/>
      <c r="AA592" s="14">
        <f t="shared" si="116"/>
        <v>0</v>
      </c>
      <c r="AB592" s="14"/>
      <c r="AC592" s="14">
        <f t="shared" si="117"/>
        <v>0</v>
      </c>
      <c r="AD592" s="14"/>
      <c r="AE592" s="14"/>
      <c r="AF592" s="178">
        <v>0</v>
      </c>
      <c r="AG592" s="14">
        <f t="shared" si="120"/>
        <v>0</v>
      </c>
      <c r="AH592" s="14"/>
      <c r="AI592" s="14">
        <f t="shared" si="118"/>
        <v>0</v>
      </c>
      <c r="AJ592" s="14">
        <f>X592-AA592-AC592-AG592</f>
        <v>0</v>
      </c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</row>
    <row r="593" spans="2:49" s="139" customFormat="1" ht="13.8" outlineLevel="1">
      <c r="B593" s="1585"/>
      <c r="C593" s="1188"/>
      <c r="D593" s="446" t="s">
        <v>457</v>
      </c>
      <c r="E593" s="1588"/>
      <c r="F593" s="1612"/>
      <c r="G593" s="10" t="s">
        <v>8</v>
      </c>
      <c r="H593" s="366" t="s">
        <v>1035</v>
      </c>
      <c r="I593" s="230">
        <v>30</v>
      </c>
      <c r="J593" s="230">
        <v>30</v>
      </c>
      <c r="K593" s="485">
        <v>0</v>
      </c>
      <c r="L593" s="231" t="s">
        <v>268</v>
      </c>
      <c r="M593" s="231" t="s">
        <v>268</v>
      </c>
      <c r="N593" s="231" t="s">
        <v>1034</v>
      </c>
      <c r="O593" s="231" t="s">
        <v>268</v>
      </c>
      <c r="P593" s="231" t="s">
        <v>1034</v>
      </c>
      <c r="Q593" s="291" t="s">
        <v>268</v>
      </c>
      <c r="R593" s="1582"/>
      <c r="S593" s="14"/>
      <c r="T593" s="14">
        <f t="shared" si="115"/>
        <v>0</v>
      </c>
      <c r="U593" s="13"/>
      <c r="V593" s="123"/>
      <c r="W593" s="14"/>
      <c r="X593" s="14">
        <f t="shared" si="114"/>
        <v>0</v>
      </c>
      <c r="Z593" s="14"/>
      <c r="AA593" s="14">
        <f t="shared" si="116"/>
        <v>0</v>
      </c>
      <c r="AB593" s="14"/>
      <c r="AC593" s="14">
        <f t="shared" si="117"/>
        <v>0</v>
      </c>
      <c r="AD593" s="14"/>
      <c r="AE593" s="14"/>
      <c r="AF593" s="178">
        <v>0</v>
      </c>
      <c r="AG593" s="14">
        <f t="shared" si="120"/>
        <v>0</v>
      </c>
      <c r="AH593" s="14"/>
      <c r="AI593" s="14">
        <f t="shared" si="118"/>
        <v>0</v>
      </c>
      <c r="AJ593" s="14">
        <f>X593-AA593-AC593-AG593</f>
        <v>0</v>
      </c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</row>
    <row r="594" spans="2:49" s="139" customFormat="1" ht="13.8" outlineLevel="1">
      <c r="B594" s="1585"/>
      <c r="C594" s="1188"/>
      <c r="D594" s="446" t="s">
        <v>370</v>
      </c>
      <c r="E594" s="1588"/>
      <c r="F594" s="1612"/>
      <c r="G594" s="10" t="s">
        <v>8</v>
      </c>
      <c r="H594" s="366" t="s">
        <v>1035</v>
      </c>
      <c r="I594" s="230">
        <v>300</v>
      </c>
      <c r="J594" s="230">
        <v>300</v>
      </c>
      <c r="K594" s="485">
        <v>0</v>
      </c>
      <c r="L594" s="231" t="s">
        <v>268</v>
      </c>
      <c r="M594" s="231" t="s">
        <v>268</v>
      </c>
      <c r="N594" s="231" t="s">
        <v>269</v>
      </c>
      <c r="O594" s="231" t="s">
        <v>268</v>
      </c>
      <c r="P594" s="231" t="s">
        <v>269</v>
      </c>
      <c r="Q594" s="291" t="s">
        <v>268</v>
      </c>
      <c r="R594" s="1582"/>
      <c r="S594" s="14"/>
      <c r="T594" s="14">
        <f t="shared" si="115"/>
        <v>0</v>
      </c>
      <c r="U594" s="13"/>
      <c r="V594" s="123"/>
      <c r="W594" s="14"/>
      <c r="X594" s="14">
        <f t="shared" si="114"/>
        <v>0</v>
      </c>
      <c r="Z594" s="14"/>
      <c r="AA594" s="14">
        <f t="shared" si="116"/>
        <v>0</v>
      </c>
      <c r="AB594" s="14"/>
      <c r="AC594" s="14">
        <f t="shared" si="117"/>
        <v>0</v>
      </c>
      <c r="AD594" s="14"/>
      <c r="AE594" s="14"/>
      <c r="AF594" s="178">
        <v>0</v>
      </c>
      <c r="AG594" s="14">
        <f t="shared" si="120"/>
        <v>0</v>
      </c>
      <c r="AH594" s="14"/>
      <c r="AI594" s="14">
        <f t="shared" si="118"/>
        <v>0</v>
      </c>
      <c r="AJ594" s="14">
        <f t="shared" si="119"/>
        <v>0</v>
      </c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</row>
    <row r="595" spans="2:49" s="139" customFormat="1" ht="13.8" outlineLevel="1">
      <c r="B595" s="1585"/>
      <c r="C595" s="1188"/>
      <c r="D595" s="446" t="s">
        <v>479</v>
      </c>
      <c r="E595" s="1588"/>
      <c r="F595" s="1612"/>
      <c r="G595" s="10" t="s">
        <v>8</v>
      </c>
      <c r="H595" s="366" t="s">
        <v>1035</v>
      </c>
      <c r="I595" s="230">
        <v>30</v>
      </c>
      <c r="J595" s="230">
        <v>30</v>
      </c>
      <c r="K595" s="485">
        <v>0</v>
      </c>
      <c r="L595" s="231" t="s">
        <v>268</v>
      </c>
      <c r="M595" s="231" t="s">
        <v>268</v>
      </c>
      <c r="N595" s="231" t="s">
        <v>269</v>
      </c>
      <c r="O595" s="231" t="s">
        <v>268</v>
      </c>
      <c r="P595" s="231" t="s">
        <v>269</v>
      </c>
      <c r="Q595" s="291" t="s">
        <v>268</v>
      </c>
      <c r="R595" s="1582"/>
      <c r="S595" s="14"/>
      <c r="T595" s="14">
        <f t="shared" si="115"/>
        <v>0</v>
      </c>
      <c r="U595" s="13"/>
      <c r="V595" s="123"/>
      <c r="W595" s="14"/>
      <c r="X595" s="14">
        <f t="shared" si="114"/>
        <v>0</v>
      </c>
      <c r="Z595" s="14"/>
      <c r="AA595" s="14">
        <f t="shared" si="116"/>
        <v>0</v>
      </c>
      <c r="AB595" s="14"/>
      <c r="AC595" s="14">
        <f t="shared" si="117"/>
        <v>0</v>
      </c>
      <c r="AD595" s="14"/>
      <c r="AE595" s="14"/>
      <c r="AF595" s="178">
        <v>0</v>
      </c>
      <c r="AG595" s="14">
        <f t="shared" si="120"/>
        <v>0</v>
      </c>
      <c r="AH595" s="14"/>
      <c r="AI595" s="14">
        <f t="shared" si="118"/>
        <v>0</v>
      </c>
      <c r="AJ595" s="14">
        <f t="shared" si="119"/>
        <v>0</v>
      </c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</row>
    <row r="596" spans="2:49" s="139" customFormat="1" ht="13.8" outlineLevel="1">
      <c r="B596" s="1586"/>
      <c r="C596" s="1188"/>
      <c r="D596" s="446" t="s">
        <v>480</v>
      </c>
      <c r="E596" s="1589"/>
      <c r="F596" s="1613"/>
      <c r="G596" s="10" t="s">
        <v>8</v>
      </c>
      <c r="H596" s="366" t="s">
        <v>1035</v>
      </c>
      <c r="I596" s="230">
        <v>10</v>
      </c>
      <c r="J596" s="230">
        <v>510</v>
      </c>
      <c r="K596" s="485">
        <v>0</v>
      </c>
      <c r="L596" s="231" t="s">
        <v>268</v>
      </c>
      <c r="M596" s="231" t="s">
        <v>268</v>
      </c>
      <c r="N596" s="231" t="s">
        <v>269</v>
      </c>
      <c r="O596" s="231" t="s">
        <v>268</v>
      </c>
      <c r="P596" s="231" t="s">
        <v>269</v>
      </c>
      <c r="Q596" s="291" t="s">
        <v>269</v>
      </c>
      <c r="R596" s="1583"/>
      <c r="S596" s="14"/>
      <c r="T596" s="14">
        <f t="shared" si="115"/>
        <v>0</v>
      </c>
      <c r="U596" s="13"/>
      <c r="V596" s="123"/>
      <c r="W596" s="14"/>
      <c r="X596" s="14">
        <f>T596*W596</f>
        <v>0</v>
      </c>
      <c r="Z596" s="14"/>
      <c r="AA596" s="14">
        <f t="shared" si="116"/>
        <v>0</v>
      </c>
      <c r="AB596" s="14"/>
      <c r="AC596" s="14">
        <f t="shared" si="117"/>
        <v>0</v>
      </c>
      <c r="AD596" s="14"/>
      <c r="AE596" s="14"/>
      <c r="AF596" s="178">
        <v>0</v>
      </c>
      <c r="AG596" s="14">
        <f t="shared" si="120"/>
        <v>0</v>
      </c>
      <c r="AH596" s="14"/>
      <c r="AI596" s="14">
        <f t="shared" si="118"/>
        <v>0</v>
      </c>
      <c r="AJ596" s="14">
        <f>X596-AA596-AC596-AG596</f>
        <v>0</v>
      </c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</row>
    <row r="597" spans="2:49" s="139" customFormat="1" ht="16.5" customHeight="1" collapsed="1">
      <c r="B597" s="1118" t="s">
        <v>3109</v>
      </c>
      <c r="C597" s="1118"/>
      <c r="D597" s="1118"/>
      <c r="E597" s="1118"/>
      <c r="F597" s="1120"/>
      <c r="G597" s="19" t="s">
        <v>5</v>
      </c>
      <c r="H597" s="8"/>
      <c r="I597" s="168">
        <f>I598/60</f>
        <v>17.750000000000004</v>
      </c>
      <c r="J597" s="168">
        <f>J598/60</f>
        <v>23.5</v>
      </c>
      <c r="K597" s="480">
        <f>K598/60</f>
        <v>2.6666666666666665</v>
      </c>
      <c r="L597" s="20"/>
      <c r="M597" s="20"/>
      <c r="N597" s="20"/>
      <c r="O597" s="20"/>
      <c r="P597" s="20"/>
      <c r="Q597" s="20"/>
      <c r="R597" s="21"/>
      <c r="S597" s="20"/>
      <c r="T597" s="8">
        <f>T598/60</f>
        <v>0</v>
      </c>
      <c r="U597" s="21"/>
      <c r="V597" s="125"/>
      <c r="W597" s="20"/>
      <c r="X597" s="8">
        <f>X598/60</f>
        <v>0</v>
      </c>
      <c r="Z597" s="23"/>
      <c r="AA597" s="23">
        <f>AA598/60</f>
        <v>0</v>
      </c>
      <c r="AB597" s="23"/>
      <c r="AC597" s="23">
        <f>AC598/60</f>
        <v>0</v>
      </c>
      <c r="AD597" s="23"/>
      <c r="AE597" s="23"/>
      <c r="AF597" s="179"/>
      <c r="AG597" s="23">
        <f>AG598/60</f>
        <v>0</v>
      </c>
      <c r="AH597" s="23"/>
      <c r="AI597" s="20"/>
      <c r="AJ597" s="23">
        <f>AJ598/60</f>
        <v>0</v>
      </c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3"/>
      <c r="AV597" s="23"/>
      <c r="AW597" s="23">
        <f>AW598/60</f>
        <v>0</v>
      </c>
    </row>
    <row r="598" spans="2:49" s="139" customFormat="1" ht="13.8">
      <c r="B598" s="1118"/>
      <c r="C598" s="1118"/>
      <c r="D598" s="1118"/>
      <c r="E598" s="1118"/>
      <c r="F598" s="1120"/>
      <c r="G598" s="22" t="s">
        <v>6</v>
      </c>
      <c r="H598" s="8"/>
      <c r="I598" s="8">
        <f>SUMIF($G$599:$G$635,"DQA",I599:I635)</f>
        <v>1065.0000000000002</v>
      </c>
      <c r="J598" s="8">
        <f>SUMIF($G$599:$G$635,"DQA",J599:J635)</f>
        <v>1410</v>
      </c>
      <c r="K598" s="480">
        <f>SUM(K599:K635)</f>
        <v>160</v>
      </c>
      <c r="L598" s="20"/>
      <c r="M598" s="20"/>
      <c r="N598" s="20"/>
      <c r="O598" s="20"/>
      <c r="P598" s="20"/>
      <c r="Q598" s="20"/>
      <c r="R598" s="21"/>
      <c r="S598" s="20"/>
      <c r="T598" s="8">
        <f>SUM(T599:T635)</f>
        <v>0</v>
      </c>
      <c r="U598" s="21"/>
      <c r="V598" s="125"/>
      <c r="W598" s="20"/>
      <c r="X598" s="8">
        <f>SUM(X599:X635)</f>
        <v>0</v>
      </c>
      <c r="Z598" s="23"/>
      <c r="AA598" s="8">
        <f>SUM(AA599:AA635)</f>
        <v>0</v>
      </c>
      <c r="AB598" s="23"/>
      <c r="AC598" s="8">
        <f>SUM(AC599:AC635)</f>
        <v>0</v>
      </c>
      <c r="AD598" s="23"/>
      <c r="AE598" s="23"/>
      <c r="AF598" s="179"/>
      <c r="AG598" s="8">
        <f>SUM(AG599:AG635)</f>
        <v>0</v>
      </c>
      <c r="AH598" s="23"/>
      <c r="AI598" s="20"/>
      <c r="AJ598" s="8">
        <f>SUM(AJ599:AJ635)</f>
        <v>0</v>
      </c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3"/>
      <c r="AV598" s="23"/>
      <c r="AW598" s="23">
        <f>SUM(AW609:AW635)</f>
        <v>0</v>
      </c>
    </row>
    <row r="599" spans="2:49" s="219" customFormat="1" ht="13.05" customHeight="1" outlineLevel="1">
      <c r="B599" s="1614" t="s">
        <v>1054</v>
      </c>
      <c r="C599" s="1617" t="s">
        <v>1085</v>
      </c>
      <c r="D599" s="348" t="s">
        <v>483</v>
      </c>
      <c r="E599" s="1620" t="s">
        <v>2553</v>
      </c>
      <c r="F599" s="1623">
        <v>44567</v>
      </c>
      <c r="G599" s="10" t="s">
        <v>8</v>
      </c>
      <c r="H599" s="367" t="s">
        <v>716</v>
      </c>
      <c r="I599" s="234">
        <v>10.00000000000002</v>
      </c>
      <c r="J599" s="234">
        <v>10</v>
      </c>
      <c r="K599" s="485">
        <v>0</v>
      </c>
      <c r="L599" s="350" t="s">
        <v>268</v>
      </c>
      <c r="M599" s="350" t="s">
        <v>268</v>
      </c>
      <c r="N599" s="351" t="s">
        <v>269</v>
      </c>
      <c r="O599" s="350" t="s">
        <v>268</v>
      </c>
      <c r="P599" s="350" t="s">
        <v>269</v>
      </c>
      <c r="Q599" s="350" t="s">
        <v>268</v>
      </c>
      <c r="R599" s="1626" t="s">
        <v>1104</v>
      </c>
      <c r="S599" s="153"/>
      <c r="T599" s="153">
        <f t="shared" ref="T599:T635" si="121">SUMIF(S599,"Y",I599)</f>
        <v>0</v>
      </c>
      <c r="U599" s="207"/>
      <c r="V599" s="208"/>
      <c r="W599" s="153"/>
      <c r="X599" s="153">
        <f t="shared" ref="X599:X635" si="122">T599*W599</f>
        <v>0</v>
      </c>
      <c r="Z599" s="153"/>
      <c r="AA599" s="153">
        <f t="shared" ref="AA599:AA635" si="123">SUMIF(Z599,"Y",K599)*AI599</f>
        <v>0</v>
      </c>
      <c r="AB599" s="153"/>
      <c r="AC599" s="153">
        <f t="shared" ref="AC599:AC635" si="124">COUNTIF(AK599:AT599,"L")*I599</f>
        <v>0</v>
      </c>
      <c r="AD599" s="153"/>
      <c r="AE599" s="153"/>
      <c r="AF599" s="209">
        <v>0</v>
      </c>
      <c r="AG599" s="153">
        <f t="shared" ref="AG599:AG635" si="125">IFERROR(COUNTIF(AK599:AZ599,"S")*I599*AF599,0)</f>
        <v>0</v>
      </c>
      <c r="AH599" s="153"/>
      <c r="AI599" s="153">
        <f t="shared" ref="AI599:AI635" si="126">COUNTIF(AK599:AT599,"V")</f>
        <v>0</v>
      </c>
      <c r="AJ599" s="153">
        <f t="shared" ref="AJ599:AJ632" si="127">X599-AA599-AC599-AG599</f>
        <v>0</v>
      </c>
      <c r="AK599" s="153"/>
      <c r="AL599" s="153"/>
      <c r="AM599" s="153"/>
      <c r="AN599" s="153"/>
      <c r="AO599" s="153"/>
      <c r="AP599" s="153"/>
      <c r="AQ599" s="153"/>
      <c r="AR599" s="153"/>
      <c r="AS599" s="153"/>
      <c r="AT599" s="153"/>
      <c r="AU599" s="153"/>
      <c r="AV599" s="153"/>
      <c r="AW599" s="153"/>
    </row>
    <row r="600" spans="2:49" s="210" customFormat="1" ht="13.05" customHeight="1" outlineLevel="1">
      <c r="B600" s="1615"/>
      <c r="C600" s="1618"/>
      <c r="D600" s="348" t="s">
        <v>407</v>
      </c>
      <c r="E600" s="1621"/>
      <c r="F600" s="1624"/>
      <c r="G600" s="10" t="s">
        <v>8</v>
      </c>
      <c r="H600" s="367" t="s">
        <v>716</v>
      </c>
      <c r="I600" s="234">
        <v>30</v>
      </c>
      <c r="J600" s="235">
        <v>30</v>
      </c>
      <c r="K600" s="488">
        <v>0</v>
      </c>
      <c r="L600" s="350" t="s">
        <v>268</v>
      </c>
      <c r="M600" s="350" t="s">
        <v>268</v>
      </c>
      <c r="N600" s="350" t="s">
        <v>268</v>
      </c>
      <c r="O600" s="350" t="s">
        <v>268</v>
      </c>
      <c r="P600" s="350" t="s">
        <v>269</v>
      </c>
      <c r="Q600" s="350" t="s">
        <v>268</v>
      </c>
      <c r="R600" s="1627"/>
      <c r="S600" s="211"/>
      <c r="T600" s="211">
        <f t="shared" si="121"/>
        <v>0</v>
      </c>
      <c r="U600" s="212"/>
      <c r="V600" s="213"/>
      <c r="W600" s="211"/>
      <c r="X600" s="211">
        <f t="shared" si="122"/>
        <v>0</v>
      </c>
      <c r="Z600" s="211"/>
      <c r="AA600" s="211">
        <f t="shared" si="123"/>
        <v>0</v>
      </c>
      <c r="AB600" s="211"/>
      <c r="AC600" s="211">
        <f t="shared" si="124"/>
        <v>0</v>
      </c>
      <c r="AD600" s="211"/>
      <c r="AE600" s="211"/>
      <c r="AF600" s="214">
        <v>0</v>
      </c>
      <c r="AG600" s="211">
        <f t="shared" si="125"/>
        <v>0</v>
      </c>
      <c r="AH600" s="211"/>
      <c r="AI600" s="211">
        <f t="shared" si="126"/>
        <v>0</v>
      </c>
      <c r="AJ600" s="211">
        <f t="shared" si="127"/>
        <v>0</v>
      </c>
      <c r="AK600" s="211"/>
      <c r="AL600" s="211"/>
      <c r="AM600" s="211"/>
      <c r="AN600" s="211"/>
      <c r="AO600" s="211"/>
      <c r="AP600" s="211"/>
      <c r="AQ600" s="211"/>
      <c r="AR600" s="211"/>
      <c r="AS600" s="211"/>
      <c r="AT600" s="211"/>
      <c r="AU600" s="211"/>
      <c r="AV600" s="211"/>
      <c r="AW600" s="211"/>
    </row>
    <row r="601" spans="2:49" s="210" customFormat="1" ht="13.05" customHeight="1" outlineLevel="1">
      <c r="B601" s="1616"/>
      <c r="C601" s="1619"/>
      <c r="D601" s="348" t="s">
        <v>329</v>
      </c>
      <c r="E601" s="1622"/>
      <c r="F601" s="1625"/>
      <c r="G601" s="10" t="s">
        <v>8</v>
      </c>
      <c r="H601" s="367" t="s">
        <v>716</v>
      </c>
      <c r="I601" s="234">
        <v>120</v>
      </c>
      <c r="J601" s="235">
        <v>120</v>
      </c>
      <c r="K601" s="489">
        <v>0</v>
      </c>
      <c r="L601" s="350" t="s">
        <v>268</v>
      </c>
      <c r="M601" s="350" t="s">
        <v>268</v>
      </c>
      <c r="N601" s="350" t="s">
        <v>269</v>
      </c>
      <c r="O601" s="350" t="s">
        <v>268</v>
      </c>
      <c r="P601" s="350" t="s">
        <v>269</v>
      </c>
      <c r="Q601" s="350" t="s">
        <v>268</v>
      </c>
      <c r="R601" s="1628"/>
      <c r="S601" s="211"/>
      <c r="T601" s="211">
        <f t="shared" si="121"/>
        <v>0</v>
      </c>
      <c r="U601" s="212"/>
      <c r="V601" s="213"/>
      <c r="W601" s="211"/>
      <c r="X601" s="211">
        <f t="shared" si="122"/>
        <v>0</v>
      </c>
      <c r="Z601" s="211"/>
      <c r="AA601" s="211">
        <f t="shared" si="123"/>
        <v>0</v>
      </c>
      <c r="AB601" s="211"/>
      <c r="AC601" s="211">
        <f t="shared" si="124"/>
        <v>0</v>
      </c>
      <c r="AD601" s="211"/>
      <c r="AE601" s="211"/>
      <c r="AF601" s="214">
        <v>0</v>
      </c>
      <c r="AG601" s="211">
        <f t="shared" si="125"/>
        <v>0</v>
      </c>
      <c r="AH601" s="211"/>
      <c r="AI601" s="211">
        <f t="shared" si="126"/>
        <v>0</v>
      </c>
      <c r="AJ601" s="211">
        <f t="shared" si="127"/>
        <v>0</v>
      </c>
      <c r="AK601" s="211"/>
      <c r="AL601" s="211"/>
      <c r="AM601" s="211"/>
      <c r="AN601" s="211"/>
      <c r="AO601" s="211"/>
      <c r="AP601" s="211"/>
      <c r="AQ601" s="211"/>
      <c r="AR601" s="211"/>
      <c r="AS601" s="211"/>
      <c r="AT601" s="211"/>
      <c r="AU601" s="211"/>
      <c r="AV601" s="211"/>
      <c r="AW601" s="211"/>
    </row>
    <row r="602" spans="2:49" s="210" customFormat="1" ht="13.05" customHeight="1" outlineLevel="1">
      <c r="B602" s="1614" t="s">
        <v>1057</v>
      </c>
      <c r="C602" s="1617" t="s">
        <v>23</v>
      </c>
      <c r="D602" s="348" t="s">
        <v>317</v>
      </c>
      <c r="E602" s="1620" t="s">
        <v>2553</v>
      </c>
      <c r="F602" s="1623">
        <v>44567</v>
      </c>
      <c r="G602" s="10" t="s">
        <v>8</v>
      </c>
      <c r="H602" s="367" t="s">
        <v>716</v>
      </c>
      <c r="I602" s="234">
        <v>10</v>
      </c>
      <c r="J602" s="234">
        <v>10</v>
      </c>
      <c r="K602" s="489">
        <v>0</v>
      </c>
      <c r="L602" s="350" t="s">
        <v>268</v>
      </c>
      <c r="M602" s="350" t="s">
        <v>268</v>
      </c>
      <c r="N602" s="350" t="s">
        <v>268</v>
      </c>
      <c r="O602" s="350" t="s">
        <v>268</v>
      </c>
      <c r="P602" s="350" t="s">
        <v>269</v>
      </c>
      <c r="Q602" s="350" t="s">
        <v>268</v>
      </c>
      <c r="R602" s="1626" t="s">
        <v>1104</v>
      </c>
      <c r="S602" s="211"/>
      <c r="T602" s="211">
        <f t="shared" si="121"/>
        <v>0</v>
      </c>
      <c r="U602" s="212"/>
      <c r="V602" s="213"/>
      <c r="W602" s="211"/>
      <c r="X602" s="211">
        <f t="shared" si="122"/>
        <v>0</v>
      </c>
      <c r="Z602" s="211"/>
      <c r="AA602" s="211">
        <f t="shared" si="123"/>
        <v>0</v>
      </c>
      <c r="AB602" s="211"/>
      <c r="AC602" s="211">
        <f t="shared" si="124"/>
        <v>0</v>
      </c>
      <c r="AD602" s="211"/>
      <c r="AE602" s="211"/>
      <c r="AF602" s="214">
        <v>0</v>
      </c>
      <c r="AG602" s="211">
        <f t="shared" si="125"/>
        <v>0</v>
      </c>
      <c r="AH602" s="211"/>
      <c r="AI602" s="211">
        <f t="shared" si="126"/>
        <v>0</v>
      </c>
      <c r="AJ602" s="211">
        <f t="shared" si="127"/>
        <v>0</v>
      </c>
      <c r="AK602" s="211"/>
      <c r="AL602" s="211"/>
      <c r="AM602" s="211"/>
      <c r="AN602" s="211"/>
      <c r="AO602" s="211"/>
      <c r="AP602" s="211"/>
      <c r="AQ602" s="211"/>
      <c r="AR602" s="211"/>
      <c r="AS602" s="211"/>
      <c r="AT602" s="211"/>
      <c r="AU602" s="211"/>
      <c r="AV602" s="211"/>
      <c r="AW602" s="211"/>
    </row>
    <row r="603" spans="2:49" s="219" customFormat="1" ht="13.05" customHeight="1" outlineLevel="1">
      <c r="B603" s="1616"/>
      <c r="C603" s="1619"/>
      <c r="D603" s="356" t="s">
        <v>2565</v>
      </c>
      <c r="E603" s="1622"/>
      <c r="F603" s="1625"/>
      <c r="G603" s="10" t="s">
        <v>8</v>
      </c>
      <c r="H603" s="367" t="s">
        <v>716</v>
      </c>
      <c r="I603" s="234">
        <v>10</v>
      </c>
      <c r="J603" s="234">
        <v>10</v>
      </c>
      <c r="K603" s="486">
        <v>0</v>
      </c>
      <c r="L603" s="350" t="s">
        <v>268</v>
      </c>
      <c r="M603" s="350" t="s">
        <v>268</v>
      </c>
      <c r="N603" s="350" t="s">
        <v>268</v>
      </c>
      <c r="O603" s="350" t="s">
        <v>268</v>
      </c>
      <c r="P603" s="350" t="s">
        <v>269</v>
      </c>
      <c r="Q603" s="350" t="s">
        <v>268</v>
      </c>
      <c r="R603" s="1628"/>
      <c r="S603" s="153"/>
      <c r="T603" s="153">
        <f t="shared" si="121"/>
        <v>0</v>
      </c>
      <c r="U603" s="207"/>
      <c r="V603" s="208"/>
      <c r="W603" s="153"/>
      <c r="X603" s="153">
        <f t="shared" si="122"/>
        <v>0</v>
      </c>
      <c r="Z603" s="153"/>
      <c r="AA603" s="153">
        <f t="shared" si="123"/>
        <v>0</v>
      </c>
      <c r="AB603" s="153"/>
      <c r="AC603" s="153">
        <f t="shared" si="124"/>
        <v>0</v>
      </c>
      <c r="AD603" s="153"/>
      <c r="AE603" s="153"/>
      <c r="AF603" s="209">
        <v>0</v>
      </c>
      <c r="AG603" s="153">
        <f t="shared" si="125"/>
        <v>0</v>
      </c>
      <c r="AH603" s="153"/>
      <c r="AI603" s="153">
        <f t="shared" si="126"/>
        <v>0</v>
      </c>
      <c r="AJ603" s="153">
        <f t="shared" si="127"/>
        <v>0</v>
      </c>
      <c r="AK603" s="153"/>
      <c r="AL603" s="153"/>
      <c r="AM603" s="153"/>
      <c r="AN603" s="153"/>
      <c r="AO603" s="153"/>
      <c r="AP603" s="153"/>
      <c r="AQ603" s="153"/>
      <c r="AR603" s="153"/>
      <c r="AS603" s="153"/>
      <c r="AT603" s="153"/>
      <c r="AU603" s="153"/>
      <c r="AV603" s="153"/>
      <c r="AW603" s="153"/>
    </row>
    <row r="604" spans="2:49" s="210" customFormat="1" ht="13.05" customHeight="1" outlineLevel="1">
      <c r="B604" s="1629" t="s">
        <v>1058</v>
      </c>
      <c r="C604" s="1077" t="s">
        <v>24</v>
      </c>
      <c r="D604" s="357" t="s">
        <v>317</v>
      </c>
      <c r="E604" s="1632" t="s">
        <v>3875</v>
      </c>
      <c r="F604" s="1635">
        <v>44783</v>
      </c>
      <c r="G604" s="10" t="s">
        <v>8</v>
      </c>
      <c r="H604" s="367" t="s">
        <v>716</v>
      </c>
      <c r="I604" s="234">
        <v>5</v>
      </c>
      <c r="J604" s="234">
        <v>5</v>
      </c>
      <c r="K604" s="489">
        <v>0</v>
      </c>
      <c r="L604" s="352" t="s">
        <v>268</v>
      </c>
      <c r="M604" s="352" t="s">
        <v>268</v>
      </c>
      <c r="N604" s="353" t="s">
        <v>269</v>
      </c>
      <c r="O604" s="352" t="s">
        <v>268</v>
      </c>
      <c r="P604" s="353" t="s">
        <v>269</v>
      </c>
      <c r="Q604" s="352" t="s">
        <v>268</v>
      </c>
      <c r="R604" s="1644" t="s">
        <v>3110</v>
      </c>
      <c r="S604" s="211"/>
      <c r="T604" s="211">
        <f t="shared" si="121"/>
        <v>0</v>
      </c>
      <c r="U604" s="212"/>
      <c r="V604" s="213"/>
      <c r="W604" s="211"/>
      <c r="X604" s="211">
        <f t="shared" si="122"/>
        <v>0</v>
      </c>
      <c r="Z604" s="211"/>
      <c r="AA604" s="211">
        <f t="shared" si="123"/>
        <v>0</v>
      </c>
      <c r="AB604" s="211"/>
      <c r="AC604" s="211">
        <f t="shared" si="124"/>
        <v>0</v>
      </c>
      <c r="AD604" s="211"/>
      <c r="AE604" s="211"/>
      <c r="AF604" s="214">
        <v>0</v>
      </c>
      <c r="AG604" s="211">
        <f t="shared" si="125"/>
        <v>0</v>
      </c>
      <c r="AH604" s="211"/>
      <c r="AI604" s="211">
        <f t="shared" si="126"/>
        <v>0</v>
      </c>
      <c r="AJ604" s="211">
        <f t="shared" si="127"/>
        <v>0</v>
      </c>
      <c r="AK604" s="211"/>
      <c r="AL604" s="211"/>
      <c r="AM604" s="211"/>
      <c r="AN604" s="211"/>
      <c r="AO604" s="211"/>
      <c r="AP604" s="211"/>
      <c r="AQ604" s="211"/>
      <c r="AR604" s="211"/>
      <c r="AS604" s="211"/>
      <c r="AT604" s="211"/>
      <c r="AU604" s="211"/>
      <c r="AV604" s="211"/>
      <c r="AW604" s="211"/>
    </row>
    <row r="605" spans="2:49" s="219" customFormat="1" ht="13.05" customHeight="1" outlineLevel="1">
      <c r="B605" s="1630"/>
      <c r="C605" s="1334"/>
      <c r="D605" s="357" t="s">
        <v>487</v>
      </c>
      <c r="E605" s="1633"/>
      <c r="F605" s="1636"/>
      <c r="G605" s="10" t="s">
        <v>8</v>
      </c>
      <c r="H605" s="367" t="s">
        <v>716</v>
      </c>
      <c r="I605" s="234">
        <v>60</v>
      </c>
      <c r="J605" s="234">
        <v>60</v>
      </c>
      <c r="K605" s="486">
        <v>0</v>
      </c>
      <c r="L605" s="352" t="s">
        <v>268</v>
      </c>
      <c r="M605" s="352" t="s">
        <v>268</v>
      </c>
      <c r="N605" s="352" t="s">
        <v>268</v>
      </c>
      <c r="O605" s="352" t="s">
        <v>268</v>
      </c>
      <c r="P605" s="352" t="s">
        <v>268</v>
      </c>
      <c r="Q605" s="352" t="s">
        <v>268</v>
      </c>
      <c r="R605" s="1645"/>
      <c r="S605" s="153"/>
      <c r="T605" s="153">
        <f t="shared" si="121"/>
        <v>0</v>
      </c>
      <c r="U605" s="207"/>
      <c r="V605" s="208"/>
      <c r="W605" s="153"/>
      <c r="X605" s="153">
        <f t="shared" si="122"/>
        <v>0</v>
      </c>
      <c r="Z605" s="153"/>
      <c r="AA605" s="153">
        <f t="shared" si="123"/>
        <v>0</v>
      </c>
      <c r="AB605" s="153"/>
      <c r="AC605" s="153">
        <f t="shared" si="124"/>
        <v>0</v>
      </c>
      <c r="AD605" s="153"/>
      <c r="AE605" s="153"/>
      <c r="AF605" s="209">
        <v>0</v>
      </c>
      <c r="AG605" s="153">
        <f t="shared" si="125"/>
        <v>0</v>
      </c>
      <c r="AH605" s="153"/>
      <c r="AI605" s="153">
        <f t="shared" si="126"/>
        <v>0</v>
      </c>
      <c r="AJ605" s="153">
        <f t="shared" si="127"/>
        <v>0</v>
      </c>
      <c r="AK605" s="153"/>
      <c r="AL605" s="153"/>
      <c r="AM605" s="153"/>
      <c r="AN605" s="153"/>
      <c r="AO605" s="153"/>
      <c r="AP605" s="153"/>
      <c r="AQ605" s="153"/>
      <c r="AR605" s="153"/>
      <c r="AS605" s="153"/>
      <c r="AT605" s="153"/>
      <c r="AU605" s="153"/>
      <c r="AV605" s="153"/>
      <c r="AW605" s="153"/>
    </row>
    <row r="606" spans="2:49" s="219" customFormat="1" ht="13.05" customHeight="1" outlineLevel="1">
      <c r="B606" s="1630"/>
      <c r="C606" s="1334"/>
      <c r="D606" s="357" t="s">
        <v>488</v>
      </c>
      <c r="E606" s="1633"/>
      <c r="F606" s="1636"/>
      <c r="G606" s="10" t="s">
        <v>8</v>
      </c>
      <c r="H606" s="367" t="s">
        <v>716</v>
      </c>
      <c r="I606" s="234">
        <v>30</v>
      </c>
      <c r="J606" s="234">
        <v>30</v>
      </c>
      <c r="K606" s="486">
        <v>0</v>
      </c>
      <c r="L606" s="352" t="s">
        <v>268</v>
      </c>
      <c r="M606" s="352" t="s">
        <v>268</v>
      </c>
      <c r="N606" s="353" t="s">
        <v>269</v>
      </c>
      <c r="O606" s="352" t="s">
        <v>268</v>
      </c>
      <c r="P606" s="353" t="s">
        <v>269</v>
      </c>
      <c r="Q606" s="352" t="s">
        <v>268</v>
      </c>
      <c r="R606" s="1645"/>
      <c r="S606" s="153"/>
      <c r="T606" s="153">
        <f t="shared" si="121"/>
        <v>0</v>
      </c>
      <c r="U606" s="207"/>
      <c r="V606" s="208"/>
      <c r="W606" s="153"/>
      <c r="X606" s="153">
        <f t="shared" si="122"/>
        <v>0</v>
      </c>
      <c r="Z606" s="153"/>
      <c r="AA606" s="153">
        <f t="shared" si="123"/>
        <v>0</v>
      </c>
      <c r="AB606" s="153"/>
      <c r="AC606" s="153">
        <f t="shared" si="124"/>
        <v>0</v>
      </c>
      <c r="AD606" s="153"/>
      <c r="AE606" s="153"/>
      <c r="AF606" s="209">
        <v>0</v>
      </c>
      <c r="AG606" s="153">
        <f t="shared" si="125"/>
        <v>0</v>
      </c>
      <c r="AH606" s="153"/>
      <c r="AI606" s="153">
        <f t="shared" si="126"/>
        <v>0</v>
      </c>
      <c r="AJ606" s="153">
        <f t="shared" si="127"/>
        <v>0</v>
      </c>
      <c r="AK606" s="153"/>
      <c r="AL606" s="153"/>
      <c r="AM606" s="153"/>
      <c r="AN606" s="153"/>
      <c r="AO606" s="153"/>
      <c r="AP606" s="153"/>
      <c r="AQ606" s="153"/>
      <c r="AR606" s="153"/>
      <c r="AS606" s="153"/>
      <c r="AT606" s="153"/>
      <c r="AU606" s="153"/>
      <c r="AV606" s="153"/>
      <c r="AW606" s="153"/>
    </row>
    <row r="607" spans="2:49" s="219" customFormat="1" ht="13.05" customHeight="1" outlineLevel="1">
      <c r="B607" s="1630"/>
      <c r="C607" s="1334"/>
      <c r="D607" s="357" t="s">
        <v>3111</v>
      </c>
      <c r="E607" s="1633"/>
      <c r="F607" s="1636"/>
      <c r="G607" s="10" t="s">
        <v>8</v>
      </c>
      <c r="H607" s="367" t="s">
        <v>716</v>
      </c>
      <c r="I607" s="234">
        <v>5</v>
      </c>
      <c r="J607" s="234">
        <v>5</v>
      </c>
      <c r="K607" s="486">
        <v>0</v>
      </c>
      <c r="L607" s="354" t="s">
        <v>268</v>
      </c>
      <c r="M607" s="354" t="s">
        <v>268</v>
      </c>
      <c r="N607" s="353" t="s">
        <v>269</v>
      </c>
      <c r="O607" s="354" t="s">
        <v>268</v>
      </c>
      <c r="P607" s="353" t="s">
        <v>269</v>
      </c>
      <c r="Q607" s="354" t="s">
        <v>268</v>
      </c>
      <c r="R607" s="1645"/>
      <c r="S607" s="153"/>
      <c r="T607" s="153">
        <f t="shared" si="121"/>
        <v>0</v>
      </c>
      <c r="U607" s="207"/>
      <c r="V607" s="208"/>
      <c r="W607" s="153"/>
      <c r="X607" s="153">
        <f t="shared" si="122"/>
        <v>0</v>
      </c>
      <c r="Z607" s="153"/>
      <c r="AA607" s="153">
        <f t="shared" si="123"/>
        <v>0</v>
      </c>
      <c r="AB607" s="153"/>
      <c r="AC607" s="153">
        <f t="shared" si="124"/>
        <v>0</v>
      </c>
      <c r="AD607" s="153"/>
      <c r="AE607" s="153"/>
      <c r="AF607" s="209">
        <v>0</v>
      </c>
      <c r="AG607" s="153">
        <f t="shared" si="125"/>
        <v>0</v>
      </c>
      <c r="AH607" s="153"/>
      <c r="AI607" s="153">
        <f t="shared" si="126"/>
        <v>0</v>
      </c>
      <c r="AJ607" s="153">
        <f t="shared" si="127"/>
        <v>0</v>
      </c>
      <c r="AK607" s="153"/>
      <c r="AL607" s="153"/>
      <c r="AM607" s="153"/>
      <c r="AN607" s="153"/>
      <c r="AO607" s="153"/>
      <c r="AP607" s="153"/>
      <c r="AQ607" s="153"/>
      <c r="AR607" s="153"/>
      <c r="AS607" s="153"/>
      <c r="AT607" s="153"/>
      <c r="AU607" s="153"/>
      <c r="AV607" s="153"/>
      <c r="AW607" s="153"/>
    </row>
    <row r="608" spans="2:49" s="219" customFormat="1" ht="33.9" customHeight="1" outlineLevel="1">
      <c r="B608" s="1631"/>
      <c r="C608" s="1078"/>
      <c r="D608" s="866" t="s">
        <v>3876</v>
      </c>
      <c r="E608" s="1634"/>
      <c r="F608" s="1637"/>
      <c r="G608" s="10" t="s">
        <v>8</v>
      </c>
      <c r="H608" s="367" t="s">
        <v>716</v>
      </c>
      <c r="I608" s="234">
        <v>30</v>
      </c>
      <c r="J608" s="234">
        <v>30</v>
      </c>
      <c r="K608" s="486">
        <v>0</v>
      </c>
      <c r="L608" s="352" t="s">
        <v>268</v>
      </c>
      <c r="M608" s="352" t="s">
        <v>268</v>
      </c>
      <c r="N608" s="353" t="s">
        <v>269</v>
      </c>
      <c r="O608" s="352" t="s">
        <v>268</v>
      </c>
      <c r="P608" s="353" t="s">
        <v>269</v>
      </c>
      <c r="Q608" s="352" t="s">
        <v>268</v>
      </c>
      <c r="R608" s="1646"/>
      <c r="S608" s="153"/>
      <c r="T608" s="153">
        <f t="shared" si="121"/>
        <v>0</v>
      </c>
      <c r="U608" s="207"/>
      <c r="V608" s="208"/>
      <c r="W608" s="153"/>
      <c r="X608" s="153">
        <f t="shared" si="122"/>
        <v>0</v>
      </c>
      <c r="Z608" s="153"/>
      <c r="AA608" s="153">
        <f t="shared" si="123"/>
        <v>0</v>
      </c>
      <c r="AB608" s="153"/>
      <c r="AC608" s="153">
        <f t="shared" si="124"/>
        <v>0</v>
      </c>
      <c r="AD608" s="153"/>
      <c r="AE608" s="153"/>
      <c r="AF608" s="209">
        <v>0</v>
      </c>
      <c r="AG608" s="153">
        <f t="shared" si="125"/>
        <v>0</v>
      </c>
      <c r="AH608" s="153"/>
      <c r="AI608" s="153">
        <f t="shared" si="126"/>
        <v>0</v>
      </c>
      <c r="AJ608" s="153">
        <f t="shared" si="127"/>
        <v>0</v>
      </c>
      <c r="AK608" s="153"/>
      <c r="AL608" s="153"/>
      <c r="AM608" s="153"/>
      <c r="AN608" s="153"/>
      <c r="AO608" s="153"/>
      <c r="AP608" s="153"/>
      <c r="AQ608" s="153"/>
      <c r="AR608" s="153"/>
      <c r="AS608" s="153"/>
      <c r="AT608" s="153"/>
      <c r="AU608" s="153"/>
      <c r="AV608" s="153"/>
      <c r="AW608" s="153"/>
    </row>
    <row r="609" spans="2:49" s="219" customFormat="1" ht="13.05" customHeight="1" outlineLevel="1">
      <c r="B609" s="1629" t="s">
        <v>1060</v>
      </c>
      <c r="C609" s="1077" t="s">
        <v>26</v>
      </c>
      <c r="D609" s="320" t="s">
        <v>317</v>
      </c>
      <c r="E609" s="1127" t="s">
        <v>3878</v>
      </c>
      <c r="F609" s="1635">
        <v>44783</v>
      </c>
      <c r="G609" s="10" t="s">
        <v>8</v>
      </c>
      <c r="H609" s="367" t="s">
        <v>716</v>
      </c>
      <c r="I609" s="234">
        <v>4.9999999999999982</v>
      </c>
      <c r="J609" s="235">
        <v>5</v>
      </c>
      <c r="K609" s="486">
        <v>0</v>
      </c>
      <c r="L609" s="352" t="s">
        <v>268</v>
      </c>
      <c r="M609" s="352" t="s">
        <v>268</v>
      </c>
      <c r="N609" s="353" t="s">
        <v>269</v>
      </c>
      <c r="O609" s="352" t="s">
        <v>268</v>
      </c>
      <c r="P609" s="353" t="s">
        <v>269</v>
      </c>
      <c r="Q609" s="352" t="s">
        <v>268</v>
      </c>
      <c r="R609" s="1638" t="s">
        <v>1107</v>
      </c>
      <c r="S609" s="153"/>
      <c r="T609" s="153">
        <f t="shared" si="121"/>
        <v>0</v>
      </c>
      <c r="U609" s="207"/>
      <c r="V609" s="208"/>
      <c r="W609" s="153"/>
      <c r="X609" s="153">
        <f t="shared" si="122"/>
        <v>0</v>
      </c>
      <c r="Z609" s="153"/>
      <c r="AA609" s="153">
        <f t="shared" si="123"/>
        <v>0</v>
      </c>
      <c r="AB609" s="153"/>
      <c r="AC609" s="153">
        <f t="shared" si="124"/>
        <v>0</v>
      </c>
      <c r="AD609" s="153"/>
      <c r="AE609" s="153"/>
      <c r="AF609" s="209">
        <v>0</v>
      </c>
      <c r="AG609" s="153">
        <f t="shared" si="125"/>
        <v>0</v>
      </c>
      <c r="AH609" s="153"/>
      <c r="AI609" s="153">
        <f t="shared" si="126"/>
        <v>0</v>
      </c>
      <c r="AJ609" s="153">
        <f t="shared" si="127"/>
        <v>0</v>
      </c>
      <c r="AK609" s="153"/>
      <c r="AL609" s="153"/>
      <c r="AM609" s="153"/>
      <c r="AN609" s="153"/>
      <c r="AO609" s="153"/>
      <c r="AP609" s="153"/>
      <c r="AQ609" s="153"/>
      <c r="AR609" s="153"/>
      <c r="AS609" s="153"/>
      <c r="AT609" s="153"/>
      <c r="AU609" s="153"/>
      <c r="AV609" s="153"/>
      <c r="AW609" s="153"/>
    </row>
    <row r="610" spans="2:49" s="219" customFormat="1" ht="23.55" customHeight="1" outlineLevel="1">
      <c r="B610" s="1630"/>
      <c r="C610" s="1334"/>
      <c r="D610" s="320" t="s">
        <v>3112</v>
      </c>
      <c r="E610" s="1128"/>
      <c r="F610" s="1636"/>
      <c r="G610" s="10" t="s">
        <v>8</v>
      </c>
      <c r="H610" s="367" t="s">
        <v>716</v>
      </c>
      <c r="I610" s="234">
        <v>220.0000000000002</v>
      </c>
      <c r="J610" s="235">
        <v>220</v>
      </c>
      <c r="K610" s="485">
        <v>0</v>
      </c>
      <c r="L610" s="352" t="s">
        <v>268</v>
      </c>
      <c r="M610" s="352" t="s">
        <v>268</v>
      </c>
      <c r="N610" s="353" t="s">
        <v>269</v>
      </c>
      <c r="O610" s="352" t="s">
        <v>268</v>
      </c>
      <c r="P610" s="353" t="s">
        <v>269</v>
      </c>
      <c r="Q610" s="353" t="s">
        <v>269</v>
      </c>
      <c r="R610" s="1639"/>
      <c r="S610" s="153"/>
      <c r="T610" s="153">
        <f t="shared" si="121"/>
        <v>0</v>
      </c>
      <c r="U610" s="207"/>
      <c r="V610" s="208"/>
      <c r="W610" s="153"/>
      <c r="X610" s="153">
        <f t="shared" si="122"/>
        <v>0</v>
      </c>
      <c r="Z610" s="153"/>
      <c r="AA610" s="153">
        <f t="shared" si="123"/>
        <v>0</v>
      </c>
      <c r="AB610" s="153"/>
      <c r="AC610" s="153">
        <f t="shared" si="124"/>
        <v>0</v>
      </c>
      <c r="AD610" s="153"/>
      <c r="AE610" s="153"/>
      <c r="AF610" s="209">
        <v>0</v>
      </c>
      <c r="AG610" s="153">
        <f t="shared" si="125"/>
        <v>0</v>
      </c>
      <c r="AH610" s="153"/>
      <c r="AI610" s="153">
        <f t="shared" si="126"/>
        <v>0</v>
      </c>
      <c r="AJ610" s="153">
        <f t="shared" si="127"/>
        <v>0</v>
      </c>
      <c r="AK610" s="153"/>
      <c r="AL610" s="153"/>
      <c r="AM610" s="153"/>
      <c r="AN610" s="153"/>
      <c r="AO610" s="153"/>
      <c r="AP610" s="153"/>
      <c r="AQ610" s="153"/>
      <c r="AR610" s="153"/>
      <c r="AS610" s="153"/>
      <c r="AT610" s="153"/>
      <c r="AU610" s="153"/>
      <c r="AV610" s="153"/>
      <c r="AW610" s="153"/>
    </row>
    <row r="611" spans="2:49" s="219" customFormat="1" ht="23.55" customHeight="1" outlineLevel="1">
      <c r="B611" s="1631"/>
      <c r="C611" s="1078"/>
      <c r="D611" s="320" t="s">
        <v>387</v>
      </c>
      <c r="E611" s="1129"/>
      <c r="F611" s="1637"/>
      <c r="G611" s="10" t="s">
        <v>8</v>
      </c>
      <c r="H611" s="367" t="s">
        <v>716</v>
      </c>
      <c r="I611" s="234">
        <v>20</v>
      </c>
      <c r="J611" s="234">
        <v>20</v>
      </c>
      <c r="K611" s="485">
        <v>0</v>
      </c>
      <c r="L611" s="352" t="s">
        <v>268</v>
      </c>
      <c r="M611" s="352" t="s">
        <v>268</v>
      </c>
      <c r="N611" s="352" t="s">
        <v>268</v>
      </c>
      <c r="O611" s="352" t="s">
        <v>268</v>
      </c>
      <c r="P611" s="352" t="s">
        <v>268</v>
      </c>
      <c r="Q611" s="353" t="s">
        <v>269</v>
      </c>
      <c r="R611" s="1640"/>
      <c r="S611" s="153"/>
      <c r="T611" s="153">
        <f t="shared" si="121"/>
        <v>0</v>
      </c>
      <c r="U611" s="207"/>
      <c r="V611" s="208"/>
      <c r="W611" s="153"/>
      <c r="X611" s="153">
        <f t="shared" si="122"/>
        <v>0</v>
      </c>
      <c r="Z611" s="153"/>
      <c r="AA611" s="153">
        <f t="shared" si="123"/>
        <v>0</v>
      </c>
      <c r="AB611" s="153"/>
      <c r="AC611" s="153">
        <f t="shared" si="124"/>
        <v>0</v>
      </c>
      <c r="AD611" s="153"/>
      <c r="AE611" s="153"/>
      <c r="AF611" s="209">
        <v>0</v>
      </c>
      <c r="AG611" s="153">
        <f t="shared" si="125"/>
        <v>0</v>
      </c>
      <c r="AH611" s="153"/>
      <c r="AI611" s="153">
        <f t="shared" si="126"/>
        <v>0</v>
      </c>
      <c r="AJ611" s="153">
        <f t="shared" si="127"/>
        <v>0</v>
      </c>
      <c r="AK611" s="153"/>
      <c r="AL611" s="153"/>
      <c r="AM611" s="153"/>
      <c r="AN611" s="153"/>
      <c r="AO611" s="153"/>
      <c r="AP611" s="153"/>
      <c r="AQ611" s="153"/>
      <c r="AR611" s="153"/>
      <c r="AS611" s="153"/>
      <c r="AT611" s="153"/>
      <c r="AU611" s="153"/>
      <c r="AV611" s="153"/>
      <c r="AW611" s="153"/>
    </row>
    <row r="612" spans="2:49" s="219" customFormat="1" ht="23.55" customHeight="1" outlineLevel="1">
      <c r="B612" s="1629" t="s">
        <v>1062</v>
      </c>
      <c r="C612" s="1077" t="s">
        <v>27</v>
      </c>
      <c r="D612" s="348" t="s">
        <v>317</v>
      </c>
      <c r="E612" s="1632" t="s">
        <v>3881</v>
      </c>
      <c r="F612" s="1635">
        <v>44783</v>
      </c>
      <c r="G612" s="10" t="s">
        <v>8</v>
      </c>
      <c r="H612" s="367" t="s">
        <v>716</v>
      </c>
      <c r="I612" s="234">
        <v>5</v>
      </c>
      <c r="J612" s="234">
        <v>5</v>
      </c>
      <c r="K612" s="485">
        <v>0</v>
      </c>
      <c r="L612" s="352" t="s">
        <v>268</v>
      </c>
      <c r="M612" s="352" t="s">
        <v>268</v>
      </c>
      <c r="N612" s="353" t="s">
        <v>269</v>
      </c>
      <c r="O612" s="352" t="s">
        <v>268</v>
      </c>
      <c r="P612" s="353" t="s">
        <v>269</v>
      </c>
      <c r="Q612" s="353" t="s">
        <v>269</v>
      </c>
      <c r="R612" s="1638" t="s">
        <v>1108</v>
      </c>
      <c r="S612" s="153"/>
      <c r="T612" s="153">
        <f t="shared" si="121"/>
        <v>0</v>
      </c>
      <c r="U612" s="207"/>
      <c r="V612" s="208"/>
      <c r="W612" s="153"/>
      <c r="X612" s="153">
        <f t="shared" si="122"/>
        <v>0</v>
      </c>
      <c r="Z612" s="153"/>
      <c r="AA612" s="153">
        <f t="shared" si="123"/>
        <v>0</v>
      </c>
      <c r="AB612" s="153"/>
      <c r="AC612" s="153">
        <f t="shared" si="124"/>
        <v>0</v>
      </c>
      <c r="AD612" s="153"/>
      <c r="AE612" s="153"/>
      <c r="AF612" s="209">
        <v>0</v>
      </c>
      <c r="AG612" s="153">
        <f t="shared" si="125"/>
        <v>0</v>
      </c>
      <c r="AH612" s="153"/>
      <c r="AI612" s="153">
        <f t="shared" si="126"/>
        <v>0</v>
      </c>
      <c r="AJ612" s="153">
        <f t="shared" si="127"/>
        <v>0</v>
      </c>
      <c r="AK612" s="153"/>
      <c r="AL612" s="153"/>
      <c r="AM612" s="153"/>
      <c r="AN612" s="153"/>
      <c r="AO612" s="153"/>
      <c r="AP612" s="153"/>
      <c r="AQ612" s="153"/>
      <c r="AR612" s="153"/>
      <c r="AS612" s="153"/>
      <c r="AT612" s="153"/>
      <c r="AU612" s="153"/>
      <c r="AV612" s="153"/>
      <c r="AW612" s="153"/>
    </row>
    <row r="613" spans="2:49" s="219" customFormat="1" ht="13.05" customHeight="1" outlineLevel="1">
      <c r="B613" s="1630"/>
      <c r="C613" s="1334"/>
      <c r="D613" s="348" t="s">
        <v>496</v>
      </c>
      <c r="E613" s="1633"/>
      <c r="F613" s="1636"/>
      <c r="G613" s="10" t="s">
        <v>8</v>
      </c>
      <c r="H613" s="367" t="s">
        <v>716</v>
      </c>
      <c r="I613" s="234">
        <v>5</v>
      </c>
      <c r="J613" s="234">
        <v>5</v>
      </c>
      <c r="K613" s="485">
        <v>0</v>
      </c>
      <c r="L613" s="352" t="s">
        <v>268</v>
      </c>
      <c r="M613" s="352" t="s">
        <v>268</v>
      </c>
      <c r="N613" s="353" t="s">
        <v>269</v>
      </c>
      <c r="O613" s="352" t="s">
        <v>268</v>
      </c>
      <c r="P613" s="353" t="s">
        <v>269</v>
      </c>
      <c r="Q613" s="352" t="s">
        <v>268</v>
      </c>
      <c r="R613" s="1639"/>
      <c r="S613" s="153"/>
      <c r="T613" s="153">
        <f t="shared" si="121"/>
        <v>0</v>
      </c>
      <c r="U613" s="207"/>
      <c r="V613" s="208"/>
      <c r="W613" s="153"/>
      <c r="X613" s="153">
        <f t="shared" si="122"/>
        <v>0</v>
      </c>
      <c r="Z613" s="153"/>
      <c r="AA613" s="153">
        <f t="shared" si="123"/>
        <v>0</v>
      </c>
      <c r="AB613" s="153"/>
      <c r="AC613" s="153">
        <f t="shared" si="124"/>
        <v>0</v>
      </c>
      <c r="AD613" s="153"/>
      <c r="AE613" s="153"/>
      <c r="AF613" s="209">
        <v>0</v>
      </c>
      <c r="AG613" s="153">
        <f t="shared" si="125"/>
        <v>0</v>
      </c>
      <c r="AH613" s="153"/>
      <c r="AI613" s="153">
        <f t="shared" si="126"/>
        <v>0</v>
      </c>
      <c r="AJ613" s="153">
        <f t="shared" si="127"/>
        <v>0</v>
      </c>
      <c r="AK613" s="153"/>
      <c r="AL613" s="153"/>
      <c r="AM613" s="153"/>
      <c r="AN613" s="153"/>
      <c r="AO613" s="153"/>
      <c r="AP613" s="153"/>
      <c r="AQ613" s="153"/>
      <c r="AR613" s="153"/>
      <c r="AS613" s="153"/>
      <c r="AT613" s="153"/>
      <c r="AU613" s="153"/>
      <c r="AV613" s="153"/>
      <c r="AW613" s="153"/>
    </row>
    <row r="614" spans="2:49" s="210" customFormat="1" ht="13.05" customHeight="1" outlineLevel="1">
      <c r="B614" s="1630"/>
      <c r="C614" s="1334"/>
      <c r="D614" s="348" t="s">
        <v>497</v>
      </c>
      <c r="E614" s="1633"/>
      <c r="F614" s="1636"/>
      <c r="G614" s="10" t="s">
        <v>8</v>
      </c>
      <c r="H614" s="367" t="s">
        <v>716</v>
      </c>
      <c r="I614" s="234">
        <v>5</v>
      </c>
      <c r="J614" s="234">
        <v>5</v>
      </c>
      <c r="K614" s="488">
        <v>0</v>
      </c>
      <c r="L614" s="352" t="s">
        <v>268</v>
      </c>
      <c r="M614" s="352" t="s">
        <v>268</v>
      </c>
      <c r="N614" s="353" t="s">
        <v>269</v>
      </c>
      <c r="O614" s="352" t="s">
        <v>268</v>
      </c>
      <c r="P614" s="353" t="s">
        <v>269</v>
      </c>
      <c r="Q614" s="352" t="s">
        <v>268</v>
      </c>
      <c r="R614" s="1639"/>
      <c r="S614" s="211"/>
      <c r="T614" s="211">
        <f t="shared" si="121"/>
        <v>0</v>
      </c>
      <c r="U614" s="212"/>
      <c r="V614" s="213"/>
      <c r="W614" s="211"/>
      <c r="X614" s="211">
        <f t="shared" si="122"/>
        <v>0</v>
      </c>
      <c r="Z614" s="211"/>
      <c r="AA614" s="211">
        <f t="shared" si="123"/>
        <v>0</v>
      </c>
      <c r="AB614" s="211"/>
      <c r="AC614" s="211">
        <f t="shared" si="124"/>
        <v>0</v>
      </c>
      <c r="AD614" s="211"/>
      <c r="AE614" s="211"/>
      <c r="AF614" s="214">
        <v>0</v>
      </c>
      <c r="AG614" s="211">
        <f t="shared" si="125"/>
        <v>0</v>
      </c>
      <c r="AH614" s="211"/>
      <c r="AI614" s="211">
        <f t="shared" si="126"/>
        <v>0</v>
      </c>
      <c r="AJ614" s="211">
        <f t="shared" si="127"/>
        <v>0</v>
      </c>
      <c r="AK614" s="211"/>
      <c r="AL614" s="211"/>
      <c r="AM614" s="211"/>
      <c r="AN614" s="211"/>
      <c r="AO614" s="211"/>
      <c r="AP614" s="211"/>
      <c r="AQ614" s="211"/>
      <c r="AR614" s="211"/>
      <c r="AS614" s="211"/>
      <c r="AT614" s="211"/>
      <c r="AU614" s="211"/>
      <c r="AV614" s="211"/>
      <c r="AW614" s="211"/>
    </row>
    <row r="615" spans="2:49" s="210" customFormat="1" ht="13.05" customHeight="1" outlineLevel="1">
      <c r="B615" s="1630"/>
      <c r="C615" s="1334"/>
      <c r="D615" s="348" t="s">
        <v>498</v>
      </c>
      <c r="E615" s="1633"/>
      <c r="F615" s="1636"/>
      <c r="G615" s="10" t="s">
        <v>8</v>
      </c>
      <c r="H615" s="367" t="s">
        <v>716</v>
      </c>
      <c r="I615" s="234">
        <v>10.00000000000002</v>
      </c>
      <c r="J615" s="234">
        <v>10.00000000000002</v>
      </c>
      <c r="K615" s="489">
        <v>0</v>
      </c>
      <c r="L615" s="352" t="s">
        <v>268</v>
      </c>
      <c r="M615" s="352" t="s">
        <v>268</v>
      </c>
      <c r="N615" s="353" t="s">
        <v>269</v>
      </c>
      <c r="O615" s="352" t="s">
        <v>268</v>
      </c>
      <c r="P615" s="353" t="s">
        <v>269</v>
      </c>
      <c r="Q615" s="352" t="s">
        <v>268</v>
      </c>
      <c r="R615" s="1639"/>
      <c r="S615" s="211"/>
      <c r="T615" s="211">
        <f t="shared" si="121"/>
        <v>0</v>
      </c>
      <c r="U615" s="212"/>
      <c r="V615" s="213"/>
      <c r="W615" s="211"/>
      <c r="X615" s="211">
        <f t="shared" si="122"/>
        <v>0</v>
      </c>
      <c r="Z615" s="211"/>
      <c r="AA615" s="211">
        <f t="shared" si="123"/>
        <v>0</v>
      </c>
      <c r="AB615" s="211"/>
      <c r="AC615" s="211">
        <f t="shared" si="124"/>
        <v>0</v>
      </c>
      <c r="AD615" s="211"/>
      <c r="AE615" s="211"/>
      <c r="AF615" s="214">
        <v>0</v>
      </c>
      <c r="AG615" s="211">
        <f t="shared" si="125"/>
        <v>0</v>
      </c>
      <c r="AH615" s="211"/>
      <c r="AI615" s="211">
        <f t="shared" si="126"/>
        <v>0</v>
      </c>
      <c r="AJ615" s="211">
        <f t="shared" si="127"/>
        <v>0</v>
      </c>
      <c r="AK615" s="211"/>
      <c r="AL615" s="211"/>
      <c r="AM615" s="211"/>
      <c r="AN615" s="211"/>
      <c r="AO615" s="211"/>
      <c r="AP615" s="211"/>
      <c r="AQ615" s="211"/>
      <c r="AR615" s="211"/>
      <c r="AS615" s="211"/>
      <c r="AT615" s="211"/>
      <c r="AU615" s="211"/>
      <c r="AV615" s="211"/>
      <c r="AW615" s="211"/>
    </row>
    <row r="616" spans="2:49" s="219" customFormat="1" ht="13.05" customHeight="1" outlineLevel="1">
      <c r="B616" s="1630"/>
      <c r="C616" s="1334"/>
      <c r="D616" s="348" t="s">
        <v>499</v>
      </c>
      <c r="E616" s="1633"/>
      <c r="F616" s="1636"/>
      <c r="G616" s="10" t="s">
        <v>8</v>
      </c>
      <c r="H616" s="367" t="s">
        <v>716</v>
      </c>
      <c r="I616" s="234">
        <v>45</v>
      </c>
      <c r="J616" s="234">
        <v>45</v>
      </c>
      <c r="K616" s="486">
        <v>0</v>
      </c>
      <c r="L616" s="352" t="s">
        <v>268</v>
      </c>
      <c r="M616" s="352" t="s">
        <v>268</v>
      </c>
      <c r="N616" s="353" t="s">
        <v>269</v>
      </c>
      <c r="O616" s="352" t="s">
        <v>268</v>
      </c>
      <c r="P616" s="353" t="s">
        <v>269</v>
      </c>
      <c r="Q616" s="353" t="s">
        <v>269</v>
      </c>
      <c r="R616" s="1639"/>
      <c r="S616" s="153"/>
      <c r="T616" s="153">
        <f t="shared" si="121"/>
        <v>0</v>
      </c>
      <c r="U616" s="207"/>
      <c r="V616" s="208"/>
      <c r="W616" s="153"/>
      <c r="X616" s="153">
        <f t="shared" si="122"/>
        <v>0</v>
      </c>
      <c r="Z616" s="153"/>
      <c r="AA616" s="153">
        <f t="shared" si="123"/>
        <v>0</v>
      </c>
      <c r="AB616" s="153"/>
      <c r="AC616" s="153">
        <f t="shared" si="124"/>
        <v>0</v>
      </c>
      <c r="AD616" s="153"/>
      <c r="AE616" s="153"/>
      <c r="AF616" s="209">
        <v>0</v>
      </c>
      <c r="AG616" s="153">
        <f t="shared" si="125"/>
        <v>0</v>
      </c>
      <c r="AH616" s="153"/>
      <c r="AI616" s="153">
        <f t="shared" si="126"/>
        <v>0</v>
      </c>
      <c r="AJ616" s="153">
        <f t="shared" si="127"/>
        <v>0</v>
      </c>
      <c r="AK616" s="153"/>
      <c r="AL616" s="153"/>
      <c r="AM616" s="153"/>
      <c r="AN616" s="153"/>
      <c r="AO616" s="153"/>
      <c r="AP616" s="153"/>
      <c r="AQ616" s="153"/>
      <c r="AR616" s="153"/>
      <c r="AS616" s="153"/>
      <c r="AT616" s="153"/>
      <c r="AU616" s="153"/>
      <c r="AV616" s="153"/>
      <c r="AW616" s="153"/>
    </row>
    <row r="617" spans="2:49" s="219" customFormat="1" ht="13.05" customHeight="1" outlineLevel="1">
      <c r="B617" s="1630"/>
      <c r="C617" s="1334"/>
      <c r="D617" s="348" t="s">
        <v>387</v>
      </c>
      <c r="E617" s="1633"/>
      <c r="F617" s="1636"/>
      <c r="G617" s="10" t="s">
        <v>8</v>
      </c>
      <c r="H617" s="367" t="s">
        <v>716</v>
      </c>
      <c r="I617" s="234">
        <v>19.999999999999979</v>
      </c>
      <c r="J617" s="234">
        <v>19.999999999999979</v>
      </c>
      <c r="K617" s="486">
        <v>0</v>
      </c>
      <c r="L617" s="352" t="s">
        <v>268</v>
      </c>
      <c r="M617" s="352" t="s">
        <v>268</v>
      </c>
      <c r="N617" s="352" t="s">
        <v>268</v>
      </c>
      <c r="O617" s="352" t="s">
        <v>268</v>
      </c>
      <c r="P617" s="352" t="s">
        <v>268</v>
      </c>
      <c r="Q617" s="353" t="s">
        <v>269</v>
      </c>
      <c r="R617" s="1639"/>
      <c r="S617" s="153"/>
      <c r="T617" s="153">
        <f t="shared" si="121"/>
        <v>0</v>
      </c>
      <c r="U617" s="207"/>
      <c r="V617" s="208"/>
      <c r="W617" s="153"/>
      <c r="X617" s="153">
        <f t="shared" si="122"/>
        <v>0</v>
      </c>
      <c r="Z617" s="153"/>
      <c r="AA617" s="153">
        <f t="shared" si="123"/>
        <v>0</v>
      </c>
      <c r="AB617" s="153"/>
      <c r="AC617" s="153">
        <f t="shared" si="124"/>
        <v>0</v>
      </c>
      <c r="AD617" s="153"/>
      <c r="AE617" s="153"/>
      <c r="AF617" s="209">
        <v>0</v>
      </c>
      <c r="AG617" s="153">
        <f t="shared" si="125"/>
        <v>0</v>
      </c>
      <c r="AH617" s="153"/>
      <c r="AI617" s="153">
        <f t="shared" si="126"/>
        <v>0</v>
      </c>
      <c r="AJ617" s="153">
        <f t="shared" si="127"/>
        <v>0</v>
      </c>
      <c r="AK617" s="153"/>
      <c r="AL617" s="153"/>
      <c r="AM617" s="153"/>
      <c r="AN617" s="153"/>
      <c r="AO617" s="153"/>
      <c r="AP617" s="153"/>
      <c r="AQ617" s="153"/>
      <c r="AR617" s="153"/>
      <c r="AS617" s="153"/>
      <c r="AT617" s="153"/>
      <c r="AU617" s="153"/>
      <c r="AV617" s="153"/>
      <c r="AW617" s="153"/>
    </row>
    <row r="618" spans="2:49" s="219" customFormat="1" ht="13.05" customHeight="1" outlineLevel="1">
      <c r="B618" s="1630"/>
      <c r="C618" s="1334"/>
      <c r="D618" s="348" t="s">
        <v>2571</v>
      </c>
      <c r="E618" s="1633"/>
      <c r="F618" s="1636"/>
      <c r="G618" s="10" t="s">
        <v>8</v>
      </c>
      <c r="H618" s="367" t="s">
        <v>716</v>
      </c>
      <c r="I618" s="234">
        <v>5</v>
      </c>
      <c r="J618" s="234">
        <v>5</v>
      </c>
      <c r="K618" s="486">
        <v>0</v>
      </c>
      <c r="L618" s="352" t="s">
        <v>268</v>
      </c>
      <c r="M618" s="352" t="s">
        <v>268</v>
      </c>
      <c r="N618" s="353" t="s">
        <v>269</v>
      </c>
      <c r="O618" s="352" t="s">
        <v>268</v>
      </c>
      <c r="P618" s="353" t="s">
        <v>269</v>
      </c>
      <c r="Q618" s="352" t="s">
        <v>268</v>
      </c>
      <c r="R618" s="1639"/>
      <c r="S618" s="153"/>
      <c r="T618" s="153">
        <f t="shared" si="121"/>
        <v>0</v>
      </c>
      <c r="U618" s="207"/>
      <c r="V618" s="208"/>
      <c r="W618" s="153"/>
      <c r="X618" s="153">
        <f t="shared" si="122"/>
        <v>0</v>
      </c>
      <c r="Z618" s="153"/>
      <c r="AA618" s="153">
        <f t="shared" si="123"/>
        <v>0</v>
      </c>
      <c r="AB618" s="153"/>
      <c r="AC618" s="153">
        <f t="shared" si="124"/>
        <v>0</v>
      </c>
      <c r="AD618" s="153"/>
      <c r="AE618" s="153"/>
      <c r="AF618" s="209">
        <v>0</v>
      </c>
      <c r="AG618" s="153">
        <f t="shared" si="125"/>
        <v>0</v>
      </c>
      <c r="AH618" s="153"/>
      <c r="AI618" s="153">
        <f t="shared" si="126"/>
        <v>0</v>
      </c>
      <c r="AJ618" s="153">
        <f t="shared" si="127"/>
        <v>0</v>
      </c>
      <c r="AK618" s="153"/>
      <c r="AL618" s="153"/>
      <c r="AM618" s="153"/>
      <c r="AN618" s="153"/>
      <c r="AO618" s="153"/>
      <c r="AP618" s="153"/>
      <c r="AQ618" s="153"/>
      <c r="AR618" s="153"/>
      <c r="AS618" s="153"/>
      <c r="AT618" s="153"/>
      <c r="AU618" s="153"/>
      <c r="AV618" s="153"/>
      <c r="AW618" s="153"/>
    </row>
    <row r="619" spans="2:49" s="219" customFormat="1" ht="13.05" customHeight="1" outlineLevel="1">
      <c r="B619" s="1630"/>
      <c r="C619" s="1334"/>
      <c r="D619" s="348" t="s">
        <v>2572</v>
      </c>
      <c r="E619" s="1633"/>
      <c r="F619" s="1636"/>
      <c r="G619" s="10" t="s">
        <v>8</v>
      </c>
      <c r="H619" s="367" t="s">
        <v>716</v>
      </c>
      <c r="I619" s="234">
        <v>5</v>
      </c>
      <c r="J619" s="234">
        <v>5</v>
      </c>
      <c r="K619" s="486">
        <v>0</v>
      </c>
      <c r="L619" s="352" t="s">
        <v>2807</v>
      </c>
      <c r="M619" s="352" t="s">
        <v>2807</v>
      </c>
      <c r="N619" s="353" t="s">
        <v>269</v>
      </c>
      <c r="O619" s="352" t="s">
        <v>2807</v>
      </c>
      <c r="P619" s="353" t="s">
        <v>269</v>
      </c>
      <c r="Q619" s="352" t="s">
        <v>2807</v>
      </c>
      <c r="R619" s="1639"/>
      <c r="S619" s="153"/>
      <c r="T619" s="153">
        <f t="shared" si="121"/>
        <v>0</v>
      </c>
      <c r="U619" s="207"/>
      <c r="V619" s="208"/>
      <c r="W619" s="153"/>
      <c r="X619" s="153">
        <f t="shared" si="122"/>
        <v>0</v>
      </c>
      <c r="Z619" s="153"/>
      <c r="AA619" s="153">
        <f t="shared" si="123"/>
        <v>0</v>
      </c>
      <c r="AB619" s="153"/>
      <c r="AC619" s="153">
        <f t="shared" si="124"/>
        <v>0</v>
      </c>
      <c r="AD619" s="153"/>
      <c r="AE619" s="153"/>
      <c r="AF619" s="209">
        <v>0</v>
      </c>
      <c r="AG619" s="153">
        <f t="shared" si="125"/>
        <v>0</v>
      </c>
      <c r="AH619" s="153"/>
      <c r="AI619" s="153">
        <f t="shared" si="126"/>
        <v>0</v>
      </c>
      <c r="AJ619" s="153">
        <f t="shared" si="127"/>
        <v>0</v>
      </c>
      <c r="AK619" s="153"/>
      <c r="AL619" s="153"/>
      <c r="AM619" s="153"/>
      <c r="AN619" s="153"/>
      <c r="AO619" s="153"/>
      <c r="AP619" s="153"/>
      <c r="AQ619" s="153"/>
      <c r="AR619" s="153"/>
      <c r="AS619" s="153"/>
      <c r="AT619" s="153"/>
      <c r="AU619" s="153"/>
      <c r="AV619" s="153"/>
      <c r="AW619" s="153"/>
    </row>
    <row r="620" spans="2:49" s="219" customFormat="1" ht="13.05" customHeight="1" outlineLevel="1">
      <c r="B620" s="1630"/>
      <c r="C620" s="1334"/>
      <c r="D620" s="348" t="s">
        <v>2573</v>
      </c>
      <c r="E620" s="1633"/>
      <c r="F620" s="1636"/>
      <c r="G620" s="10" t="s">
        <v>8</v>
      </c>
      <c r="H620" s="367" t="s">
        <v>716</v>
      </c>
      <c r="I620" s="234">
        <v>10</v>
      </c>
      <c r="J620" s="234">
        <v>10</v>
      </c>
      <c r="K620" s="486">
        <v>0</v>
      </c>
      <c r="L620" s="352" t="s">
        <v>268</v>
      </c>
      <c r="M620" s="352" t="s">
        <v>268</v>
      </c>
      <c r="N620" s="353" t="s">
        <v>269</v>
      </c>
      <c r="O620" s="352" t="s">
        <v>268</v>
      </c>
      <c r="P620" s="353" t="s">
        <v>269</v>
      </c>
      <c r="Q620" s="352" t="s">
        <v>268</v>
      </c>
      <c r="R620" s="1639"/>
      <c r="S620" s="153"/>
      <c r="T620" s="153">
        <f t="shared" si="121"/>
        <v>0</v>
      </c>
      <c r="U620" s="207"/>
      <c r="V620" s="208"/>
      <c r="W620" s="153"/>
      <c r="X620" s="153">
        <f t="shared" si="122"/>
        <v>0</v>
      </c>
      <c r="Z620" s="153"/>
      <c r="AA620" s="153">
        <f t="shared" si="123"/>
        <v>0</v>
      </c>
      <c r="AB620" s="153"/>
      <c r="AC620" s="153">
        <f t="shared" si="124"/>
        <v>0</v>
      </c>
      <c r="AD620" s="153"/>
      <c r="AE620" s="153"/>
      <c r="AF620" s="209">
        <v>0</v>
      </c>
      <c r="AG620" s="153">
        <f t="shared" si="125"/>
        <v>0</v>
      </c>
      <c r="AH620" s="153"/>
      <c r="AI620" s="153">
        <f t="shared" si="126"/>
        <v>0</v>
      </c>
      <c r="AJ620" s="153">
        <f t="shared" si="127"/>
        <v>0</v>
      </c>
      <c r="AK620" s="153"/>
      <c r="AL620" s="153"/>
      <c r="AM620" s="153"/>
      <c r="AN620" s="153"/>
      <c r="AO620" s="153"/>
      <c r="AP620" s="153"/>
      <c r="AQ620" s="153"/>
      <c r="AR620" s="153"/>
      <c r="AS620" s="153"/>
      <c r="AT620" s="153"/>
      <c r="AU620" s="153"/>
      <c r="AV620" s="153"/>
      <c r="AW620" s="153"/>
    </row>
    <row r="621" spans="2:49" s="210" customFormat="1" ht="13.05" customHeight="1" outlineLevel="1">
      <c r="B621" s="1630"/>
      <c r="C621" s="1334"/>
      <c r="D621" s="348" t="s">
        <v>2574</v>
      </c>
      <c r="E621" s="1633"/>
      <c r="F621" s="1636"/>
      <c r="G621" s="10" t="s">
        <v>8</v>
      </c>
      <c r="H621" s="367" t="s">
        <v>716</v>
      </c>
      <c r="I621" s="234">
        <v>10</v>
      </c>
      <c r="J621" s="234">
        <v>10</v>
      </c>
      <c r="K621" s="489">
        <v>0</v>
      </c>
      <c r="L621" s="352" t="s">
        <v>2807</v>
      </c>
      <c r="M621" s="352" t="s">
        <v>2807</v>
      </c>
      <c r="N621" s="353" t="s">
        <v>269</v>
      </c>
      <c r="O621" s="352" t="s">
        <v>2807</v>
      </c>
      <c r="P621" s="353" t="s">
        <v>269</v>
      </c>
      <c r="Q621" s="352" t="s">
        <v>2807</v>
      </c>
      <c r="R621" s="1639"/>
      <c r="S621" s="211"/>
      <c r="T621" s="211">
        <f t="shared" si="121"/>
        <v>0</v>
      </c>
      <c r="U621" s="212"/>
      <c r="V621" s="213"/>
      <c r="W621" s="211"/>
      <c r="X621" s="211">
        <f t="shared" si="122"/>
        <v>0</v>
      </c>
      <c r="Z621" s="211"/>
      <c r="AA621" s="211">
        <f t="shared" si="123"/>
        <v>0</v>
      </c>
      <c r="AB621" s="211"/>
      <c r="AC621" s="211">
        <f t="shared" si="124"/>
        <v>0</v>
      </c>
      <c r="AD621" s="211"/>
      <c r="AE621" s="211"/>
      <c r="AF621" s="214">
        <v>0</v>
      </c>
      <c r="AG621" s="211">
        <f t="shared" si="125"/>
        <v>0</v>
      </c>
      <c r="AH621" s="211"/>
      <c r="AI621" s="211">
        <f t="shared" si="126"/>
        <v>0</v>
      </c>
      <c r="AJ621" s="211">
        <f t="shared" si="127"/>
        <v>0</v>
      </c>
      <c r="AK621" s="211"/>
      <c r="AL621" s="211"/>
      <c r="AM621" s="211"/>
      <c r="AN621" s="211"/>
      <c r="AO621" s="211"/>
      <c r="AP621" s="211"/>
      <c r="AQ621" s="211"/>
      <c r="AR621" s="211"/>
      <c r="AS621" s="211"/>
      <c r="AT621" s="211"/>
      <c r="AU621" s="211"/>
      <c r="AV621" s="211"/>
      <c r="AW621" s="211"/>
    </row>
    <row r="622" spans="2:49" s="219" customFormat="1" ht="13.05" customHeight="1" outlineLevel="1">
      <c r="B622" s="1630"/>
      <c r="C622" s="1334"/>
      <c r="D622" s="348" t="s">
        <v>2575</v>
      </c>
      <c r="E622" s="1633"/>
      <c r="F622" s="1636"/>
      <c r="G622" s="10" t="s">
        <v>8</v>
      </c>
      <c r="H622" s="367" t="s">
        <v>716</v>
      </c>
      <c r="I622" s="234">
        <v>45</v>
      </c>
      <c r="J622" s="234">
        <v>45</v>
      </c>
      <c r="K622" s="485">
        <v>0</v>
      </c>
      <c r="L622" s="352" t="s">
        <v>268</v>
      </c>
      <c r="M622" s="352" t="s">
        <v>268</v>
      </c>
      <c r="N622" s="353" t="s">
        <v>269</v>
      </c>
      <c r="O622" s="352" t="s">
        <v>268</v>
      </c>
      <c r="P622" s="353" t="s">
        <v>269</v>
      </c>
      <c r="Q622" s="353" t="s">
        <v>269</v>
      </c>
      <c r="R622" s="1639"/>
      <c r="S622" s="153"/>
      <c r="T622" s="153">
        <f t="shared" si="121"/>
        <v>0</v>
      </c>
      <c r="U622" s="207"/>
      <c r="V622" s="208"/>
      <c r="W622" s="153"/>
      <c r="X622" s="153">
        <f t="shared" si="122"/>
        <v>0</v>
      </c>
      <c r="Z622" s="153"/>
      <c r="AA622" s="153">
        <f t="shared" si="123"/>
        <v>0</v>
      </c>
      <c r="AB622" s="153"/>
      <c r="AC622" s="153">
        <f t="shared" si="124"/>
        <v>0</v>
      </c>
      <c r="AD622" s="153"/>
      <c r="AE622" s="153"/>
      <c r="AF622" s="209">
        <v>0</v>
      </c>
      <c r="AG622" s="153">
        <f t="shared" si="125"/>
        <v>0</v>
      </c>
      <c r="AH622" s="153"/>
      <c r="AI622" s="153">
        <f t="shared" si="126"/>
        <v>0</v>
      </c>
      <c r="AJ622" s="153">
        <f t="shared" si="127"/>
        <v>0</v>
      </c>
      <c r="AK622" s="153"/>
      <c r="AL622" s="153"/>
      <c r="AM622" s="153"/>
      <c r="AN622" s="153"/>
      <c r="AO622" s="153"/>
      <c r="AP622" s="153"/>
      <c r="AQ622" s="153"/>
      <c r="AR622" s="153"/>
      <c r="AS622" s="153"/>
      <c r="AT622" s="153"/>
      <c r="AU622" s="153"/>
      <c r="AV622" s="153"/>
      <c r="AW622" s="153"/>
    </row>
    <row r="623" spans="2:49" s="219" customFormat="1" ht="13.05" customHeight="1" outlineLevel="1">
      <c r="B623" s="1631"/>
      <c r="C623" s="1078"/>
      <c r="D623" s="348" t="s">
        <v>2576</v>
      </c>
      <c r="E623" s="1634"/>
      <c r="F623" s="1637"/>
      <c r="G623" s="10" t="s">
        <v>8</v>
      </c>
      <c r="H623" s="367" t="s">
        <v>716</v>
      </c>
      <c r="I623" s="235">
        <v>20</v>
      </c>
      <c r="J623" s="235">
        <v>20</v>
      </c>
      <c r="K623" s="486">
        <v>0</v>
      </c>
      <c r="L623" s="352" t="s">
        <v>268</v>
      </c>
      <c r="M623" s="352" t="s">
        <v>268</v>
      </c>
      <c r="N623" s="352" t="s">
        <v>268</v>
      </c>
      <c r="O623" s="352" t="s">
        <v>268</v>
      </c>
      <c r="P623" s="352" t="s">
        <v>268</v>
      </c>
      <c r="Q623" s="353" t="s">
        <v>269</v>
      </c>
      <c r="R623" s="1640"/>
      <c r="S623" s="153"/>
      <c r="T623" s="153">
        <f t="shared" si="121"/>
        <v>0</v>
      </c>
      <c r="U623" s="207"/>
      <c r="V623" s="208"/>
      <c r="W623" s="153"/>
      <c r="X623" s="153">
        <f t="shared" si="122"/>
        <v>0</v>
      </c>
      <c r="Z623" s="153"/>
      <c r="AA623" s="153">
        <f t="shared" si="123"/>
        <v>0</v>
      </c>
      <c r="AB623" s="153"/>
      <c r="AC623" s="153">
        <f t="shared" si="124"/>
        <v>0</v>
      </c>
      <c r="AD623" s="153"/>
      <c r="AE623" s="153"/>
      <c r="AF623" s="209">
        <v>0</v>
      </c>
      <c r="AG623" s="153">
        <f t="shared" si="125"/>
        <v>0</v>
      </c>
      <c r="AH623" s="153"/>
      <c r="AI623" s="153">
        <f t="shared" si="126"/>
        <v>0</v>
      </c>
      <c r="AJ623" s="153">
        <f t="shared" si="127"/>
        <v>0</v>
      </c>
      <c r="AK623" s="153"/>
      <c r="AL623" s="153"/>
      <c r="AM623" s="153"/>
      <c r="AN623" s="153"/>
      <c r="AO623" s="153"/>
      <c r="AP623" s="153"/>
      <c r="AQ623" s="153"/>
      <c r="AR623" s="153"/>
      <c r="AS623" s="153"/>
      <c r="AT623" s="153"/>
      <c r="AU623" s="153"/>
      <c r="AV623" s="153"/>
      <c r="AW623" s="153"/>
    </row>
    <row r="624" spans="2:49" s="219" customFormat="1" ht="23.55" customHeight="1" outlineLevel="1">
      <c r="B624" s="1629" t="s">
        <v>1074</v>
      </c>
      <c r="C624" s="1130" t="s">
        <v>1095</v>
      </c>
      <c r="D624" s="347" t="s">
        <v>2918</v>
      </c>
      <c r="E624" s="1632" t="s">
        <v>3594</v>
      </c>
      <c r="F624" s="1635">
        <v>44742</v>
      </c>
      <c r="G624" s="10" t="s">
        <v>8</v>
      </c>
      <c r="H624" s="367" t="s">
        <v>716</v>
      </c>
      <c r="I624" s="235">
        <v>5</v>
      </c>
      <c r="J624" s="235">
        <v>5</v>
      </c>
      <c r="K624" s="485">
        <v>160</v>
      </c>
      <c r="L624" s="355" t="s">
        <v>268</v>
      </c>
      <c r="M624" s="355" t="s">
        <v>268</v>
      </c>
      <c r="N624" s="353" t="s">
        <v>269</v>
      </c>
      <c r="O624" s="355" t="s">
        <v>268</v>
      </c>
      <c r="P624" s="355" t="s">
        <v>269</v>
      </c>
      <c r="Q624" s="355" t="s">
        <v>268</v>
      </c>
      <c r="R624" s="1641" t="s">
        <v>1117</v>
      </c>
      <c r="S624" s="153"/>
      <c r="T624" s="153">
        <f t="shared" si="121"/>
        <v>0</v>
      </c>
      <c r="U624" s="207"/>
      <c r="V624" s="208"/>
      <c r="W624" s="153"/>
      <c r="X624" s="153">
        <f t="shared" si="122"/>
        <v>0</v>
      </c>
      <c r="Z624" s="189"/>
      <c r="AA624" s="153">
        <f t="shared" si="123"/>
        <v>0</v>
      </c>
      <c r="AB624" s="153"/>
      <c r="AC624" s="153">
        <f t="shared" si="124"/>
        <v>0</v>
      </c>
      <c r="AD624" s="153"/>
      <c r="AE624" s="153"/>
      <c r="AF624" s="209">
        <v>0</v>
      </c>
      <c r="AG624" s="153">
        <f t="shared" si="125"/>
        <v>0</v>
      </c>
      <c r="AH624" s="153"/>
      <c r="AI624" s="153">
        <f t="shared" si="126"/>
        <v>0</v>
      </c>
      <c r="AJ624" s="153">
        <f t="shared" si="127"/>
        <v>0</v>
      </c>
      <c r="AK624" s="153"/>
      <c r="AL624" s="153"/>
      <c r="AM624" s="153"/>
      <c r="AN624" s="153"/>
      <c r="AO624" s="153"/>
      <c r="AP624" s="153"/>
      <c r="AQ624" s="153"/>
      <c r="AR624" s="153"/>
      <c r="AS624" s="153"/>
      <c r="AT624" s="153"/>
      <c r="AU624" s="153"/>
      <c r="AV624" s="153"/>
      <c r="AW624" s="153"/>
    </row>
    <row r="625" spans="2:49" s="219" customFormat="1" ht="23.55" customHeight="1" outlineLevel="1">
      <c r="B625" s="1630"/>
      <c r="C625" s="1132"/>
      <c r="D625" s="347" t="s">
        <v>394</v>
      </c>
      <c r="E625" s="1633"/>
      <c r="F625" s="1636"/>
      <c r="G625" s="10" t="s">
        <v>8</v>
      </c>
      <c r="H625" s="367" t="s">
        <v>716</v>
      </c>
      <c r="I625" s="235">
        <v>5</v>
      </c>
      <c r="J625" s="235">
        <v>5</v>
      </c>
      <c r="K625" s="485">
        <v>0</v>
      </c>
      <c r="L625" s="355" t="s">
        <v>268</v>
      </c>
      <c r="M625" s="355" t="s">
        <v>268</v>
      </c>
      <c r="N625" s="353" t="s">
        <v>269</v>
      </c>
      <c r="O625" s="355" t="s">
        <v>268</v>
      </c>
      <c r="P625" s="355" t="s">
        <v>269</v>
      </c>
      <c r="Q625" s="355" t="s">
        <v>268</v>
      </c>
      <c r="R625" s="1642"/>
      <c r="S625" s="153"/>
      <c r="T625" s="153">
        <f t="shared" si="121"/>
        <v>0</v>
      </c>
      <c r="U625" s="207"/>
      <c r="V625" s="208"/>
      <c r="W625" s="153"/>
      <c r="X625" s="153">
        <f t="shared" si="122"/>
        <v>0</v>
      </c>
      <c r="Z625" s="153"/>
      <c r="AA625" s="153">
        <f t="shared" si="123"/>
        <v>0</v>
      </c>
      <c r="AB625" s="153"/>
      <c r="AC625" s="153">
        <f t="shared" si="124"/>
        <v>0</v>
      </c>
      <c r="AD625" s="153"/>
      <c r="AE625" s="153"/>
      <c r="AF625" s="209">
        <v>0</v>
      </c>
      <c r="AG625" s="153">
        <f t="shared" si="125"/>
        <v>0</v>
      </c>
      <c r="AH625" s="153"/>
      <c r="AI625" s="153">
        <f t="shared" si="126"/>
        <v>0</v>
      </c>
      <c r="AJ625" s="153">
        <f t="shared" si="127"/>
        <v>0</v>
      </c>
      <c r="AK625" s="153"/>
      <c r="AL625" s="153"/>
      <c r="AM625" s="153"/>
      <c r="AN625" s="153"/>
      <c r="AO625" s="153"/>
      <c r="AP625" s="153"/>
      <c r="AQ625" s="153"/>
      <c r="AR625" s="153"/>
      <c r="AS625" s="153"/>
      <c r="AT625" s="153"/>
      <c r="AU625" s="153"/>
      <c r="AV625" s="153"/>
      <c r="AW625" s="153"/>
    </row>
    <row r="626" spans="2:49" s="219" customFormat="1" ht="23.55" customHeight="1" outlineLevel="1">
      <c r="B626" s="1631"/>
      <c r="C626" s="1131"/>
      <c r="D626" s="347" t="s">
        <v>396</v>
      </c>
      <c r="E626" s="1634"/>
      <c r="F626" s="1637"/>
      <c r="G626" s="10" t="s">
        <v>8</v>
      </c>
      <c r="H626" s="367" t="s">
        <v>716</v>
      </c>
      <c r="I626" s="235">
        <v>10</v>
      </c>
      <c r="J626" s="235">
        <v>120</v>
      </c>
      <c r="K626" s="485">
        <v>0</v>
      </c>
      <c r="L626" s="355" t="s">
        <v>268</v>
      </c>
      <c r="M626" s="355" t="s">
        <v>268</v>
      </c>
      <c r="N626" s="353" t="s">
        <v>269</v>
      </c>
      <c r="O626" s="355" t="s">
        <v>268</v>
      </c>
      <c r="P626" s="355" t="s">
        <v>269</v>
      </c>
      <c r="Q626" s="355" t="s">
        <v>268</v>
      </c>
      <c r="R626" s="1643"/>
      <c r="S626" s="153"/>
      <c r="T626" s="153">
        <f t="shared" si="121"/>
        <v>0</v>
      </c>
      <c r="U626" s="207"/>
      <c r="V626" s="208"/>
      <c r="W626" s="153"/>
      <c r="X626" s="153">
        <f t="shared" si="122"/>
        <v>0</v>
      </c>
      <c r="Z626" s="153"/>
      <c r="AA626" s="153">
        <f t="shared" si="123"/>
        <v>0</v>
      </c>
      <c r="AB626" s="153"/>
      <c r="AC626" s="153">
        <f t="shared" si="124"/>
        <v>0</v>
      </c>
      <c r="AD626" s="153"/>
      <c r="AE626" s="153"/>
      <c r="AF626" s="209">
        <v>0</v>
      </c>
      <c r="AG626" s="153">
        <f t="shared" si="125"/>
        <v>0</v>
      </c>
      <c r="AH626" s="153"/>
      <c r="AI626" s="153">
        <f t="shared" si="126"/>
        <v>0</v>
      </c>
      <c r="AJ626" s="153">
        <f t="shared" si="127"/>
        <v>0</v>
      </c>
      <c r="AK626" s="153"/>
      <c r="AL626" s="153"/>
      <c r="AM626" s="153"/>
      <c r="AN626" s="153"/>
      <c r="AO626" s="153"/>
      <c r="AP626" s="153"/>
      <c r="AQ626" s="153"/>
      <c r="AR626" s="153"/>
      <c r="AS626" s="153"/>
      <c r="AT626" s="153"/>
      <c r="AU626" s="153"/>
      <c r="AV626" s="153"/>
      <c r="AW626" s="153"/>
    </row>
    <row r="627" spans="2:49" s="219" customFormat="1" ht="13.05" customHeight="1" outlineLevel="1">
      <c r="B627" s="1629" t="s">
        <v>1076</v>
      </c>
      <c r="C627" s="1130" t="s">
        <v>1097</v>
      </c>
      <c r="D627" s="347" t="s">
        <v>2918</v>
      </c>
      <c r="E627" s="1632" t="s">
        <v>3589</v>
      </c>
      <c r="F627" s="1635">
        <v>44749</v>
      </c>
      <c r="G627" s="10" t="s">
        <v>8</v>
      </c>
      <c r="H627" s="367" t="s">
        <v>716</v>
      </c>
      <c r="I627" s="235">
        <v>5</v>
      </c>
      <c r="J627" s="235">
        <v>5</v>
      </c>
      <c r="K627" s="486">
        <v>0</v>
      </c>
      <c r="L627" s="355" t="s">
        <v>268</v>
      </c>
      <c r="M627" s="355" t="s">
        <v>268</v>
      </c>
      <c r="N627" s="353" t="s">
        <v>269</v>
      </c>
      <c r="O627" s="355" t="s">
        <v>268</v>
      </c>
      <c r="P627" s="355" t="s">
        <v>269</v>
      </c>
      <c r="Q627" s="355" t="s">
        <v>268</v>
      </c>
      <c r="R627" s="1641" t="s">
        <v>1117</v>
      </c>
      <c r="S627" s="153"/>
      <c r="T627" s="153">
        <f t="shared" si="121"/>
        <v>0</v>
      </c>
      <c r="U627" s="207"/>
      <c r="V627" s="208"/>
      <c r="W627" s="153"/>
      <c r="X627" s="153">
        <f t="shared" si="122"/>
        <v>0</v>
      </c>
      <c r="Z627" s="153"/>
      <c r="AA627" s="153">
        <f t="shared" si="123"/>
        <v>0</v>
      </c>
      <c r="AB627" s="153"/>
      <c r="AC627" s="153">
        <f t="shared" si="124"/>
        <v>0</v>
      </c>
      <c r="AD627" s="153"/>
      <c r="AE627" s="153"/>
      <c r="AF627" s="209">
        <v>0</v>
      </c>
      <c r="AG627" s="153">
        <f t="shared" si="125"/>
        <v>0</v>
      </c>
      <c r="AH627" s="153"/>
      <c r="AI627" s="153">
        <f t="shared" si="126"/>
        <v>0</v>
      </c>
      <c r="AJ627" s="153">
        <f t="shared" si="127"/>
        <v>0</v>
      </c>
      <c r="AK627" s="153"/>
      <c r="AL627" s="153"/>
      <c r="AM627" s="153"/>
      <c r="AN627" s="153"/>
      <c r="AO627" s="153"/>
      <c r="AP627" s="153"/>
      <c r="AQ627" s="153"/>
      <c r="AR627" s="153"/>
      <c r="AS627" s="153"/>
      <c r="AT627" s="153"/>
      <c r="AU627" s="153"/>
      <c r="AV627" s="153"/>
      <c r="AW627" s="153"/>
    </row>
    <row r="628" spans="2:49" s="219" customFormat="1" ht="13.05" customHeight="1" outlineLevel="1">
      <c r="B628" s="1630"/>
      <c r="C628" s="1132"/>
      <c r="D628" s="347" t="s">
        <v>394</v>
      </c>
      <c r="E628" s="1633"/>
      <c r="F628" s="1636"/>
      <c r="G628" s="10" t="s">
        <v>8</v>
      </c>
      <c r="H628" s="367" t="s">
        <v>716</v>
      </c>
      <c r="I628" s="235">
        <v>5</v>
      </c>
      <c r="J628" s="235">
        <v>5</v>
      </c>
      <c r="K628" s="486">
        <v>0</v>
      </c>
      <c r="L628" s="355" t="s">
        <v>268</v>
      </c>
      <c r="M628" s="355" t="s">
        <v>268</v>
      </c>
      <c r="N628" s="353" t="s">
        <v>269</v>
      </c>
      <c r="O628" s="355" t="s">
        <v>268</v>
      </c>
      <c r="P628" s="355" t="s">
        <v>269</v>
      </c>
      <c r="Q628" s="355" t="s">
        <v>269</v>
      </c>
      <c r="R628" s="1642"/>
      <c r="S628" s="153"/>
      <c r="T628" s="153">
        <f t="shared" si="121"/>
        <v>0</v>
      </c>
      <c r="U628" s="207"/>
      <c r="V628" s="208"/>
      <c r="W628" s="153"/>
      <c r="X628" s="153">
        <f t="shared" si="122"/>
        <v>0</v>
      </c>
      <c r="Z628" s="153"/>
      <c r="AA628" s="153">
        <f t="shared" si="123"/>
        <v>0</v>
      </c>
      <c r="AB628" s="153"/>
      <c r="AC628" s="153">
        <f t="shared" si="124"/>
        <v>0</v>
      </c>
      <c r="AD628" s="153"/>
      <c r="AE628" s="153"/>
      <c r="AF628" s="209">
        <v>0</v>
      </c>
      <c r="AG628" s="153">
        <f t="shared" si="125"/>
        <v>0</v>
      </c>
      <c r="AH628" s="153"/>
      <c r="AI628" s="153">
        <f t="shared" si="126"/>
        <v>0</v>
      </c>
      <c r="AJ628" s="153">
        <f t="shared" si="127"/>
        <v>0</v>
      </c>
      <c r="AK628" s="153"/>
      <c r="AL628" s="153"/>
      <c r="AM628" s="153"/>
      <c r="AN628" s="153"/>
      <c r="AO628" s="153"/>
      <c r="AP628" s="153"/>
      <c r="AQ628" s="153"/>
      <c r="AR628" s="153"/>
      <c r="AS628" s="153"/>
      <c r="AT628" s="153"/>
      <c r="AU628" s="153"/>
      <c r="AV628" s="153"/>
      <c r="AW628" s="153"/>
    </row>
    <row r="629" spans="2:49" s="219" customFormat="1" ht="13.05" customHeight="1" outlineLevel="1">
      <c r="B629" s="1631"/>
      <c r="C629" s="1131"/>
      <c r="D629" s="347" t="s">
        <v>395</v>
      </c>
      <c r="E629" s="1634"/>
      <c r="F629" s="1637"/>
      <c r="G629" s="10" t="s">
        <v>8</v>
      </c>
      <c r="H629" s="367" t="s">
        <v>716</v>
      </c>
      <c r="I629" s="235">
        <v>60</v>
      </c>
      <c r="J629" s="235">
        <v>60</v>
      </c>
      <c r="K629" s="486">
        <v>0</v>
      </c>
      <c r="L629" s="355" t="s">
        <v>268</v>
      </c>
      <c r="M629" s="355" t="s">
        <v>268</v>
      </c>
      <c r="N629" s="353" t="s">
        <v>269</v>
      </c>
      <c r="O629" s="355" t="s">
        <v>268</v>
      </c>
      <c r="P629" s="355" t="s">
        <v>269</v>
      </c>
      <c r="Q629" s="355" t="s">
        <v>268</v>
      </c>
      <c r="R629" s="1643"/>
      <c r="S629" s="153"/>
      <c r="T629" s="153">
        <f t="shared" si="121"/>
        <v>0</v>
      </c>
      <c r="U629" s="207"/>
      <c r="V629" s="208"/>
      <c r="W629" s="153"/>
      <c r="X629" s="153">
        <f t="shared" si="122"/>
        <v>0</v>
      </c>
      <c r="Z629" s="153"/>
      <c r="AA629" s="153">
        <f t="shared" si="123"/>
        <v>0</v>
      </c>
      <c r="AB629" s="153"/>
      <c r="AC629" s="153">
        <f t="shared" si="124"/>
        <v>0</v>
      </c>
      <c r="AD629" s="153"/>
      <c r="AE629" s="153"/>
      <c r="AF629" s="209">
        <v>0</v>
      </c>
      <c r="AG629" s="153">
        <f t="shared" si="125"/>
        <v>0</v>
      </c>
      <c r="AH629" s="153"/>
      <c r="AI629" s="153">
        <f t="shared" si="126"/>
        <v>0</v>
      </c>
      <c r="AJ629" s="153">
        <f t="shared" si="127"/>
        <v>0</v>
      </c>
      <c r="AK629" s="153"/>
      <c r="AL629" s="153"/>
      <c r="AM629" s="153"/>
      <c r="AN629" s="153"/>
      <c r="AO629" s="153"/>
      <c r="AP629" s="153"/>
      <c r="AQ629" s="153"/>
      <c r="AR629" s="153"/>
      <c r="AS629" s="153"/>
      <c r="AT629" s="153"/>
      <c r="AU629" s="153"/>
      <c r="AV629" s="153"/>
      <c r="AW629" s="153"/>
    </row>
    <row r="630" spans="2:49" s="219" customFormat="1" ht="13.05" customHeight="1" outlineLevel="1">
      <c r="B630" s="1629" t="s">
        <v>1077</v>
      </c>
      <c r="C630" s="1130" t="s">
        <v>1098</v>
      </c>
      <c r="D630" s="347" t="s">
        <v>2918</v>
      </c>
      <c r="E630" s="1632" t="s">
        <v>2553</v>
      </c>
      <c r="F630" s="1635">
        <v>44567</v>
      </c>
      <c r="G630" s="10" t="s">
        <v>8</v>
      </c>
      <c r="H630" s="367" t="s">
        <v>716</v>
      </c>
      <c r="I630" s="235">
        <v>5</v>
      </c>
      <c r="J630" s="235">
        <v>5</v>
      </c>
      <c r="K630" s="486">
        <v>0</v>
      </c>
      <c r="L630" s="355" t="s">
        <v>268</v>
      </c>
      <c r="M630" s="355" t="s">
        <v>268</v>
      </c>
      <c r="N630" s="353" t="s">
        <v>269</v>
      </c>
      <c r="O630" s="355" t="s">
        <v>268</v>
      </c>
      <c r="P630" s="355" t="s">
        <v>269</v>
      </c>
      <c r="Q630" s="355" t="s">
        <v>268</v>
      </c>
      <c r="R630" s="1641" t="s">
        <v>1117</v>
      </c>
      <c r="S630" s="153"/>
      <c r="T630" s="153">
        <f t="shared" si="121"/>
        <v>0</v>
      </c>
      <c r="U630" s="207"/>
      <c r="V630" s="208"/>
      <c r="W630" s="153"/>
      <c r="X630" s="153">
        <f t="shared" si="122"/>
        <v>0</v>
      </c>
      <c r="Z630" s="153"/>
      <c r="AA630" s="153">
        <f t="shared" si="123"/>
        <v>0</v>
      </c>
      <c r="AB630" s="153"/>
      <c r="AC630" s="153">
        <f t="shared" si="124"/>
        <v>0</v>
      </c>
      <c r="AD630" s="153"/>
      <c r="AE630" s="153"/>
      <c r="AF630" s="209">
        <v>0</v>
      </c>
      <c r="AG630" s="153">
        <f t="shared" si="125"/>
        <v>0</v>
      </c>
      <c r="AH630" s="153"/>
      <c r="AI630" s="153">
        <f t="shared" si="126"/>
        <v>0</v>
      </c>
      <c r="AJ630" s="153">
        <f t="shared" si="127"/>
        <v>0</v>
      </c>
      <c r="AK630" s="153"/>
      <c r="AL630" s="153"/>
      <c r="AM630" s="153"/>
      <c r="AN630" s="153"/>
      <c r="AO630" s="153"/>
      <c r="AP630" s="153"/>
      <c r="AQ630" s="153"/>
      <c r="AR630" s="153"/>
      <c r="AS630" s="153"/>
      <c r="AT630" s="153"/>
      <c r="AU630" s="153"/>
      <c r="AV630" s="153"/>
      <c r="AW630" s="153"/>
    </row>
    <row r="631" spans="2:49" s="219" customFormat="1" ht="13.05" customHeight="1" outlineLevel="1">
      <c r="B631" s="1630"/>
      <c r="C631" s="1132"/>
      <c r="D631" s="347" t="s">
        <v>387</v>
      </c>
      <c r="E631" s="1633"/>
      <c r="F631" s="1636"/>
      <c r="G631" s="10" t="s">
        <v>8</v>
      </c>
      <c r="H631" s="367" t="s">
        <v>717</v>
      </c>
      <c r="I631" s="235">
        <v>150</v>
      </c>
      <c r="J631" s="235">
        <v>150</v>
      </c>
      <c r="K631" s="486">
        <v>0</v>
      </c>
      <c r="L631" s="355" t="s">
        <v>268</v>
      </c>
      <c r="M631" s="355" t="s">
        <v>268</v>
      </c>
      <c r="N631" s="353" t="s">
        <v>269</v>
      </c>
      <c r="O631" s="355" t="s">
        <v>268</v>
      </c>
      <c r="P631" s="355" t="s">
        <v>269</v>
      </c>
      <c r="Q631" s="355" t="s">
        <v>269</v>
      </c>
      <c r="R631" s="1642"/>
      <c r="S631" s="153"/>
      <c r="T631" s="153">
        <f t="shared" si="121"/>
        <v>0</v>
      </c>
      <c r="U631" s="207"/>
      <c r="V631" s="208"/>
      <c r="W631" s="153"/>
      <c r="X631" s="153">
        <f t="shared" si="122"/>
        <v>0</v>
      </c>
      <c r="Z631" s="153"/>
      <c r="AA631" s="153">
        <f t="shared" si="123"/>
        <v>0</v>
      </c>
      <c r="AB631" s="153"/>
      <c r="AC631" s="153">
        <f t="shared" si="124"/>
        <v>0</v>
      </c>
      <c r="AD631" s="153"/>
      <c r="AE631" s="153"/>
      <c r="AF631" s="209">
        <v>0</v>
      </c>
      <c r="AG631" s="153">
        <f t="shared" si="125"/>
        <v>0</v>
      </c>
      <c r="AH631" s="153"/>
      <c r="AI631" s="153">
        <f t="shared" si="126"/>
        <v>0</v>
      </c>
      <c r="AJ631" s="153">
        <f t="shared" si="127"/>
        <v>0</v>
      </c>
      <c r="AK631" s="153"/>
      <c r="AL631" s="153"/>
      <c r="AM631" s="153"/>
      <c r="AN631" s="153"/>
      <c r="AO631" s="153"/>
      <c r="AP631" s="153"/>
      <c r="AQ631" s="153"/>
      <c r="AR631" s="153"/>
      <c r="AS631" s="153"/>
      <c r="AT631" s="153"/>
      <c r="AU631" s="153"/>
      <c r="AV631" s="153"/>
      <c r="AW631" s="153"/>
    </row>
    <row r="632" spans="2:49" s="210" customFormat="1" ht="13.05" customHeight="1" outlineLevel="1">
      <c r="B632" s="1630"/>
      <c r="C632" s="1132"/>
      <c r="D632" s="347" t="s">
        <v>396</v>
      </c>
      <c r="E632" s="1633"/>
      <c r="F632" s="1636"/>
      <c r="G632" s="10" t="s">
        <v>8</v>
      </c>
      <c r="H632" s="367" t="s">
        <v>717</v>
      </c>
      <c r="I632" s="235">
        <v>10</v>
      </c>
      <c r="J632" s="235">
        <v>130</v>
      </c>
      <c r="K632" s="489">
        <v>0</v>
      </c>
      <c r="L632" s="355" t="s">
        <v>268</v>
      </c>
      <c r="M632" s="355" t="s">
        <v>268</v>
      </c>
      <c r="N632" s="353" t="s">
        <v>269</v>
      </c>
      <c r="O632" s="355" t="s">
        <v>268</v>
      </c>
      <c r="P632" s="355" t="s">
        <v>269</v>
      </c>
      <c r="Q632" s="355" t="s">
        <v>269</v>
      </c>
      <c r="R632" s="1642"/>
      <c r="S632" s="211"/>
      <c r="T632" s="211">
        <f t="shared" si="121"/>
        <v>0</v>
      </c>
      <c r="U632" s="212"/>
      <c r="V632" s="213"/>
      <c r="W632" s="211"/>
      <c r="X632" s="211">
        <f t="shared" si="122"/>
        <v>0</v>
      </c>
      <c r="Z632" s="211"/>
      <c r="AA632" s="211">
        <f t="shared" si="123"/>
        <v>0</v>
      </c>
      <c r="AB632" s="211"/>
      <c r="AC632" s="211">
        <f t="shared" si="124"/>
        <v>0</v>
      </c>
      <c r="AD632" s="211"/>
      <c r="AE632" s="211"/>
      <c r="AF632" s="214">
        <v>0</v>
      </c>
      <c r="AG632" s="211">
        <f t="shared" si="125"/>
        <v>0</v>
      </c>
      <c r="AH632" s="211"/>
      <c r="AI632" s="211">
        <f t="shared" si="126"/>
        <v>0</v>
      </c>
      <c r="AJ632" s="211">
        <f t="shared" si="127"/>
        <v>0</v>
      </c>
      <c r="AK632" s="211"/>
      <c r="AL632" s="211"/>
      <c r="AM632" s="211"/>
      <c r="AN632" s="211"/>
      <c r="AO632" s="211"/>
      <c r="AP632" s="211"/>
      <c r="AQ632" s="211"/>
      <c r="AR632" s="211"/>
      <c r="AS632" s="211"/>
      <c r="AT632" s="211"/>
      <c r="AU632" s="211"/>
      <c r="AV632" s="211"/>
      <c r="AW632" s="211"/>
    </row>
    <row r="633" spans="2:49" s="219" customFormat="1" ht="13.05" customHeight="1" outlineLevel="1">
      <c r="B633" s="1631"/>
      <c r="C633" s="1131"/>
      <c r="D633" s="347" t="s">
        <v>35</v>
      </c>
      <c r="E633" s="1634"/>
      <c r="F633" s="1637"/>
      <c r="G633" s="10" t="s">
        <v>8</v>
      </c>
      <c r="H633" s="367" t="s">
        <v>717</v>
      </c>
      <c r="I633" s="235">
        <v>5</v>
      </c>
      <c r="J633" s="235">
        <v>120</v>
      </c>
      <c r="K633" s="485">
        <v>0</v>
      </c>
      <c r="L633" s="355" t="s">
        <v>268</v>
      </c>
      <c r="M633" s="355" t="s">
        <v>268</v>
      </c>
      <c r="N633" s="353" t="s">
        <v>269</v>
      </c>
      <c r="O633" s="355" t="s">
        <v>268</v>
      </c>
      <c r="P633" s="355" t="s">
        <v>269</v>
      </c>
      <c r="Q633" s="355" t="s">
        <v>269</v>
      </c>
      <c r="R633" s="1643"/>
      <c r="S633" s="153"/>
      <c r="T633" s="153">
        <f t="shared" si="121"/>
        <v>0</v>
      </c>
      <c r="U633" s="207"/>
      <c r="V633" s="208"/>
      <c r="W633" s="153"/>
      <c r="X633" s="153">
        <f t="shared" si="122"/>
        <v>0</v>
      </c>
      <c r="Z633" s="153"/>
      <c r="AA633" s="153">
        <f t="shared" si="123"/>
        <v>0</v>
      </c>
      <c r="AB633" s="153"/>
      <c r="AC633" s="153">
        <f t="shared" si="124"/>
        <v>0</v>
      </c>
      <c r="AD633" s="153"/>
      <c r="AE633" s="153"/>
      <c r="AF633" s="209">
        <v>0</v>
      </c>
      <c r="AG633" s="153">
        <f t="shared" si="125"/>
        <v>0</v>
      </c>
      <c r="AH633" s="153"/>
      <c r="AI633" s="153">
        <f t="shared" si="126"/>
        <v>0</v>
      </c>
      <c r="AJ633" s="153">
        <f>X633-AA633-AC633-AG633</f>
        <v>0</v>
      </c>
      <c r="AK633" s="153"/>
      <c r="AL633" s="153"/>
      <c r="AM633" s="153"/>
      <c r="AN633" s="153"/>
      <c r="AO633" s="153"/>
      <c r="AP633" s="153"/>
      <c r="AQ633" s="153"/>
      <c r="AR633" s="153"/>
      <c r="AS633" s="153"/>
      <c r="AT633" s="153"/>
      <c r="AU633" s="153"/>
      <c r="AV633" s="153"/>
      <c r="AW633" s="153"/>
    </row>
    <row r="634" spans="2:49" s="219" customFormat="1" ht="13.05" customHeight="1" outlineLevel="1">
      <c r="B634" s="1629" t="s">
        <v>1078</v>
      </c>
      <c r="C634" s="1130" t="s">
        <v>1099</v>
      </c>
      <c r="D634" s="347" t="s">
        <v>2918</v>
      </c>
      <c r="E634" s="1632" t="s">
        <v>3882</v>
      </c>
      <c r="F634" s="1635">
        <v>44783</v>
      </c>
      <c r="G634" s="10" t="s">
        <v>8</v>
      </c>
      <c r="H634" s="367" t="s">
        <v>716</v>
      </c>
      <c r="I634" s="235">
        <v>5</v>
      </c>
      <c r="J634" s="235">
        <v>5</v>
      </c>
      <c r="K634" s="486">
        <v>0</v>
      </c>
      <c r="L634" s="354" t="s">
        <v>268</v>
      </c>
      <c r="M634" s="354" t="s">
        <v>268</v>
      </c>
      <c r="N634" s="354" t="s">
        <v>268</v>
      </c>
      <c r="O634" s="354" t="s">
        <v>268</v>
      </c>
      <c r="P634" s="354" t="s">
        <v>268</v>
      </c>
      <c r="Q634" s="354" t="s">
        <v>268</v>
      </c>
      <c r="R634" s="1641" t="s">
        <v>1117</v>
      </c>
      <c r="S634" s="153"/>
      <c r="T634" s="153">
        <f t="shared" si="121"/>
        <v>0</v>
      </c>
      <c r="U634" s="207"/>
      <c r="V634" s="208"/>
      <c r="W634" s="153"/>
      <c r="X634" s="153">
        <f t="shared" si="122"/>
        <v>0</v>
      </c>
      <c r="Z634" s="153"/>
      <c r="AA634" s="153">
        <f t="shared" si="123"/>
        <v>0</v>
      </c>
      <c r="AB634" s="153"/>
      <c r="AC634" s="153">
        <f t="shared" si="124"/>
        <v>0</v>
      </c>
      <c r="AD634" s="153"/>
      <c r="AE634" s="153"/>
      <c r="AF634" s="209">
        <v>0</v>
      </c>
      <c r="AG634" s="153">
        <f t="shared" si="125"/>
        <v>0</v>
      </c>
      <c r="AH634" s="153"/>
      <c r="AI634" s="153">
        <f t="shared" si="126"/>
        <v>0</v>
      </c>
      <c r="AJ634" s="153">
        <f>X634-AA634-AC634-AG634</f>
        <v>0</v>
      </c>
      <c r="AK634" s="153"/>
      <c r="AL634" s="153"/>
      <c r="AM634" s="153"/>
      <c r="AN634" s="153"/>
      <c r="AO634" s="153"/>
      <c r="AP634" s="153"/>
      <c r="AQ634" s="153"/>
      <c r="AR634" s="153"/>
      <c r="AS634" s="153"/>
      <c r="AT634" s="153"/>
      <c r="AU634" s="153"/>
      <c r="AV634" s="153"/>
      <c r="AW634" s="153"/>
    </row>
    <row r="635" spans="2:49" s="219" customFormat="1" ht="13.05" customHeight="1" outlineLevel="1">
      <c r="B635" s="1631"/>
      <c r="C635" s="1131"/>
      <c r="D635" s="347" t="s">
        <v>390</v>
      </c>
      <c r="E635" s="1634"/>
      <c r="F635" s="1637"/>
      <c r="G635" s="10" t="s">
        <v>8</v>
      </c>
      <c r="H635" s="367" t="s">
        <v>716</v>
      </c>
      <c r="I635" s="234">
        <v>60</v>
      </c>
      <c r="J635" s="234">
        <v>60</v>
      </c>
      <c r="K635" s="486">
        <v>0</v>
      </c>
      <c r="L635" s="354" t="s">
        <v>268</v>
      </c>
      <c r="M635" s="354" t="s">
        <v>268</v>
      </c>
      <c r="N635" s="355" t="s">
        <v>269</v>
      </c>
      <c r="O635" s="354" t="s">
        <v>268</v>
      </c>
      <c r="P635" s="355" t="s">
        <v>269</v>
      </c>
      <c r="Q635" s="354" t="s">
        <v>268</v>
      </c>
      <c r="R635" s="1643"/>
      <c r="S635" s="153"/>
      <c r="T635" s="153">
        <f t="shared" si="121"/>
        <v>0</v>
      </c>
      <c r="U635" s="207"/>
      <c r="V635" s="208"/>
      <c r="W635" s="153"/>
      <c r="X635" s="153">
        <f t="shared" si="122"/>
        <v>0</v>
      </c>
      <c r="Z635" s="153"/>
      <c r="AA635" s="153">
        <f t="shared" si="123"/>
        <v>0</v>
      </c>
      <c r="AB635" s="153"/>
      <c r="AC635" s="153">
        <f t="shared" si="124"/>
        <v>0</v>
      </c>
      <c r="AD635" s="153"/>
      <c r="AE635" s="153"/>
      <c r="AF635" s="209">
        <v>0</v>
      </c>
      <c r="AG635" s="153">
        <f t="shared" si="125"/>
        <v>0</v>
      </c>
      <c r="AH635" s="153"/>
      <c r="AI635" s="153">
        <f t="shared" si="126"/>
        <v>0</v>
      </c>
      <c r="AJ635" s="153">
        <f>X635-AA635-AC635-AG635</f>
        <v>0</v>
      </c>
      <c r="AK635" s="153"/>
      <c r="AL635" s="153"/>
      <c r="AM635" s="153"/>
      <c r="AN635" s="153"/>
      <c r="AO635" s="153"/>
      <c r="AP635" s="153"/>
      <c r="AQ635" s="153"/>
      <c r="AR635" s="153"/>
      <c r="AS635" s="153"/>
      <c r="AT635" s="153"/>
      <c r="AU635" s="153"/>
      <c r="AV635" s="153"/>
      <c r="AW635" s="153"/>
    </row>
    <row r="636" spans="2:49" s="139" customFormat="1" ht="13.8" collapsed="1">
      <c r="B636" s="1118" t="s">
        <v>3113</v>
      </c>
      <c r="C636" s="1118"/>
      <c r="D636" s="1118"/>
      <c r="E636" s="1118"/>
      <c r="F636" s="1120"/>
      <c r="G636" s="19" t="s">
        <v>5</v>
      </c>
      <c r="H636" s="8"/>
      <c r="I636" s="168">
        <f>I637/60</f>
        <v>7.666666666666667</v>
      </c>
      <c r="J636" s="168">
        <f>J637/60</f>
        <v>14.233333333333333</v>
      </c>
      <c r="K636" s="480">
        <f>K637/60</f>
        <v>0</v>
      </c>
      <c r="L636" s="20"/>
      <c r="M636" s="20"/>
      <c r="N636" s="20"/>
      <c r="O636" s="20"/>
      <c r="P636" s="20"/>
      <c r="Q636" s="20"/>
      <c r="R636" s="21"/>
      <c r="S636" s="20"/>
      <c r="T636" s="8">
        <f>T637/60</f>
        <v>0</v>
      </c>
      <c r="U636" s="21"/>
      <c r="V636" s="125"/>
      <c r="W636" s="20"/>
      <c r="X636" s="8">
        <f>X637/60</f>
        <v>0</v>
      </c>
      <c r="Z636" s="23"/>
      <c r="AA636" s="23">
        <f>AA637/60</f>
        <v>0</v>
      </c>
      <c r="AB636" s="23"/>
      <c r="AC636" s="23">
        <f>AC637/60</f>
        <v>0</v>
      </c>
      <c r="AD636" s="23"/>
      <c r="AE636" s="23"/>
      <c r="AF636" s="179"/>
      <c r="AG636" s="23">
        <f>AG637/60</f>
        <v>0</v>
      </c>
      <c r="AH636" s="23"/>
      <c r="AI636" s="20"/>
      <c r="AJ636" s="23">
        <f>AJ637/60</f>
        <v>0</v>
      </c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3"/>
      <c r="AV636" s="23"/>
      <c r="AW636" s="23">
        <f>AW637/60</f>
        <v>0</v>
      </c>
    </row>
    <row r="637" spans="2:49" s="139" customFormat="1" ht="13.8">
      <c r="B637" s="1118"/>
      <c r="C637" s="1118"/>
      <c r="D637" s="1118"/>
      <c r="E637" s="1118"/>
      <c r="F637" s="1120"/>
      <c r="G637" s="22" t="s">
        <v>6</v>
      </c>
      <c r="H637" s="8"/>
      <c r="I637" s="8">
        <f>SUMIF(G638:G653,"DQA",$I638:$I653)</f>
        <v>460</v>
      </c>
      <c r="J637" s="8">
        <f>SUMIF(G638:G653,"DQA",$J638:$J653)</f>
        <v>854</v>
      </c>
      <c r="K637" s="480">
        <f>SUM(K638:K653)</f>
        <v>0</v>
      </c>
      <c r="L637" s="20"/>
      <c r="M637" s="20"/>
      <c r="N637" s="20"/>
      <c r="O637" s="20"/>
      <c r="P637" s="20"/>
      <c r="Q637" s="20"/>
      <c r="R637" s="21"/>
      <c r="S637" s="20"/>
      <c r="T637" s="8">
        <f>SUM(T638:T653)</f>
        <v>0</v>
      </c>
      <c r="U637" s="21"/>
      <c r="V637" s="125"/>
      <c r="W637" s="20"/>
      <c r="X637" s="115">
        <f>SUM(X638:X653)</f>
        <v>0</v>
      </c>
      <c r="Z637" s="23"/>
      <c r="AA637" s="115">
        <f>SUM(AA638:AA653)</f>
        <v>0</v>
      </c>
      <c r="AB637" s="23"/>
      <c r="AC637" s="115">
        <f>SUM(AC638:AC653)</f>
        <v>0</v>
      </c>
      <c r="AD637" s="23"/>
      <c r="AE637" s="23"/>
      <c r="AF637" s="179"/>
      <c r="AG637" s="115">
        <f>SUM(AG638:AG653)</f>
        <v>0</v>
      </c>
      <c r="AH637" s="23"/>
      <c r="AI637" s="20"/>
      <c r="AJ637" s="115">
        <f>SUM(AJ638:AJ653)</f>
        <v>0</v>
      </c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3"/>
      <c r="AV637" s="23"/>
      <c r="AW637" s="115">
        <f>SUM(AW638:AW653)</f>
        <v>0</v>
      </c>
    </row>
    <row r="638" spans="2:49" s="219" customFormat="1" ht="13.05" customHeight="1" outlineLevel="1">
      <c r="B638" s="1647" t="s">
        <v>1776</v>
      </c>
      <c r="C638" s="1112" t="s">
        <v>1795</v>
      </c>
      <c r="D638" s="660" t="s">
        <v>1811</v>
      </c>
      <c r="E638" s="1112" t="s">
        <v>2522</v>
      </c>
      <c r="F638" s="1121">
        <v>44711</v>
      </c>
      <c r="G638" s="741" t="s">
        <v>8</v>
      </c>
      <c r="H638" s="655" t="s">
        <v>716</v>
      </c>
      <c r="I638" s="661">
        <v>6</v>
      </c>
      <c r="J638" s="661">
        <v>60</v>
      </c>
      <c r="K638" s="485">
        <v>0</v>
      </c>
      <c r="L638" s="220" t="s">
        <v>983</v>
      </c>
      <c r="M638" s="220" t="s">
        <v>983</v>
      </c>
      <c r="N638" s="220" t="s">
        <v>984</v>
      </c>
      <c r="O638" s="220" t="s">
        <v>983</v>
      </c>
      <c r="P638" s="220" t="s">
        <v>983</v>
      </c>
      <c r="Q638" s="220" t="s">
        <v>983</v>
      </c>
      <c r="R638" s="442" t="s">
        <v>2715</v>
      </c>
      <c r="S638" s="153"/>
      <c r="T638" s="153">
        <f t="shared" ref="T638:T653" si="128">SUMIF(S638,"Y",I638)</f>
        <v>0</v>
      </c>
      <c r="U638" s="207"/>
      <c r="V638" s="208"/>
      <c r="W638" s="153"/>
      <c r="X638" s="153">
        <f t="shared" ref="X638:X653" si="129">T638*W638</f>
        <v>0</v>
      </c>
      <c r="Z638" s="153"/>
      <c r="AA638" s="153">
        <f t="shared" ref="AA638:AA653" si="130">SUMIF(Z638,"Y",K638)*AI638</f>
        <v>0</v>
      </c>
      <c r="AB638" s="153"/>
      <c r="AC638" s="153">
        <f>COUNTIF(AK638:AT638,"L")*I638</f>
        <v>0</v>
      </c>
      <c r="AD638" s="153"/>
      <c r="AE638" s="153"/>
      <c r="AF638" s="209">
        <v>0</v>
      </c>
      <c r="AG638" s="153">
        <f>IFERROR(COUNTIF(AK638:AZ638,"S")*I638*AF638,0)</f>
        <v>0</v>
      </c>
      <c r="AH638" s="153"/>
      <c r="AI638" s="153">
        <f t="shared" ref="AI638:AI653" si="131">COUNTIF(AK638:AT638,"V")</f>
        <v>0</v>
      </c>
      <c r="AJ638" s="153">
        <f t="shared" ref="AJ638:AJ653" si="132">X638-AA638-AC638-AG638</f>
        <v>0</v>
      </c>
      <c r="AK638" s="153"/>
      <c r="AL638" s="153"/>
      <c r="AM638" s="153"/>
      <c r="AN638" s="153"/>
      <c r="AO638" s="153"/>
      <c r="AP638" s="153"/>
      <c r="AQ638" s="153"/>
      <c r="AR638" s="153"/>
      <c r="AS638" s="153"/>
      <c r="AT638" s="153"/>
      <c r="AU638" s="153"/>
      <c r="AV638" s="153"/>
      <c r="AW638" s="153"/>
    </row>
    <row r="639" spans="2:49" s="219" customFormat="1" ht="13.05" customHeight="1" outlineLevel="1">
      <c r="B639" s="1648"/>
      <c r="C639" s="1113"/>
      <c r="D639" s="660" t="s">
        <v>1812</v>
      </c>
      <c r="E639" s="1113"/>
      <c r="F639" s="1122"/>
      <c r="G639" s="741" t="s">
        <v>8</v>
      </c>
      <c r="H639" s="655" t="s">
        <v>716</v>
      </c>
      <c r="I639" s="661">
        <v>5</v>
      </c>
      <c r="J639" s="661">
        <v>5</v>
      </c>
      <c r="K639" s="486">
        <v>0</v>
      </c>
      <c r="L639" s="220" t="s">
        <v>983</v>
      </c>
      <c r="M639" s="220" t="s">
        <v>983</v>
      </c>
      <c r="N639" s="220" t="s">
        <v>984</v>
      </c>
      <c r="O639" s="220" t="s">
        <v>983</v>
      </c>
      <c r="P639" s="220" t="s">
        <v>983</v>
      </c>
      <c r="Q639" s="220" t="s">
        <v>983</v>
      </c>
      <c r="R639" s="442" t="s">
        <v>2715</v>
      </c>
      <c r="S639" s="153"/>
      <c r="T639" s="153">
        <f t="shared" si="128"/>
        <v>0</v>
      </c>
      <c r="U639" s="207"/>
      <c r="V639" s="208"/>
      <c r="W639" s="153"/>
      <c r="X639" s="153">
        <f t="shared" si="129"/>
        <v>0</v>
      </c>
      <c r="Z639" s="153"/>
      <c r="AA639" s="153">
        <f t="shared" si="130"/>
        <v>0</v>
      </c>
      <c r="AB639" s="153"/>
      <c r="AC639" s="153">
        <f>COUNTIF(AK639:AT639,"L")*I639</f>
        <v>0</v>
      </c>
      <c r="AD639" s="153"/>
      <c r="AE639" s="153"/>
      <c r="AF639" s="209">
        <v>0</v>
      </c>
      <c r="AG639" s="153">
        <f>IFERROR(COUNTIF(AK639:AZ639,"S")*I639*AF639,0)</f>
        <v>0</v>
      </c>
      <c r="AH639" s="153"/>
      <c r="AI639" s="153">
        <f t="shared" si="131"/>
        <v>0</v>
      </c>
      <c r="AJ639" s="153">
        <f t="shared" si="132"/>
        <v>0</v>
      </c>
      <c r="AK639" s="153"/>
      <c r="AL639" s="153"/>
      <c r="AM639" s="153"/>
      <c r="AN639" s="153"/>
      <c r="AO639" s="153"/>
      <c r="AP639" s="153"/>
      <c r="AQ639" s="153"/>
      <c r="AR639" s="153"/>
      <c r="AS639" s="153"/>
      <c r="AT639" s="153"/>
      <c r="AU639" s="153"/>
      <c r="AV639" s="153"/>
      <c r="AW639" s="153"/>
    </row>
    <row r="640" spans="2:49" s="219" customFormat="1" ht="13.05" customHeight="1" outlineLevel="1">
      <c r="B640" s="1648"/>
      <c r="C640" s="1113"/>
      <c r="D640" s="660" t="s">
        <v>1813</v>
      </c>
      <c r="E640" s="1113"/>
      <c r="F640" s="1122"/>
      <c r="G640" s="741" t="s">
        <v>8</v>
      </c>
      <c r="H640" s="655" t="s">
        <v>716</v>
      </c>
      <c r="I640" s="661">
        <v>25</v>
      </c>
      <c r="J640" s="661">
        <v>25</v>
      </c>
      <c r="K640" s="489">
        <v>0</v>
      </c>
      <c r="L640" s="220" t="s">
        <v>983</v>
      </c>
      <c r="M640" s="220" t="s">
        <v>983</v>
      </c>
      <c r="N640" s="220" t="s">
        <v>984</v>
      </c>
      <c r="O640" s="220" t="s">
        <v>983</v>
      </c>
      <c r="P640" s="220" t="s">
        <v>983</v>
      </c>
      <c r="Q640" s="220" t="s">
        <v>983</v>
      </c>
      <c r="R640" s="442" t="s">
        <v>2715</v>
      </c>
      <c r="S640" s="153"/>
      <c r="T640" s="153">
        <f t="shared" si="128"/>
        <v>0</v>
      </c>
      <c r="U640" s="207"/>
      <c r="V640" s="208"/>
      <c r="W640" s="153"/>
      <c r="X640" s="153">
        <f t="shared" si="129"/>
        <v>0</v>
      </c>
      <c r="Z640" s="153"/>
      <c r="AA640" s="153">
        <f t="shared" si="130"/>
        <v>0</v>
      </c>
      <c r="AB640" s="153"/>
      <c r="AC640" s="153">
        <f>(I640-K640)*COUNTIF(AK640:AT640,"L")</f>
        <v>0</v>
      </c>
      <c r="AD640" s="153"/>
      <c r="AE640" s="153"/>
      <c r="AF640" s="209">
        <f>IFERROR(COUNTIF(AK640:AT640,"S")/(COUNTIF(AK640:AT640,"V")+COUNTIF(AK640:AT640,"S")),0)</f>
        <v>0</v>
      </c>
      <c r="AG640" s="153">
        <f>(X640-AA640-AC640)*AF640</f>
        <v>0</v>
      </c>
      <c r="AH640" s="153"/>
      <c r="AI640" s="153">
        <f t="shared" si="131"/>
        <v>0</v>
      </c>
      <c r="AJ640" s="153">
        <f t="shared" si="132"/>
        <v>0</v>
      </c>
      <c r="AK640" s="153"/>
      <c r="AL640" s="153"/>
      <c r="AM640" s="153"/>
      <c r="AN640" s="153"/>
      <c r="AO640" s="153"/>
      <c r="AP640" s="153"/>
      <c r="AQ640" s="153"/>
      <c r="AR640" s="153"/>
      <c r="AS640" s="153"/>
      <c r="AT640" s="153"/>
      <c r="AU640" s="153"/>
      <c r="AV640" s="153"/>
      <c r="AW640" s="153"/>
    </row>
    <row r="641" spans="2:49" s="219" customFormat="1" ht="13.05" customHeight="1" outlineLevel="1">
      <c r="B641" s="1648"/>
      <c r="C641" s="1113"/>
      <c r="D641" s="660" t="s">
        <v>1814</v>
      </c>
      <c r="E641" s="1113"/>
      <c r="F641" s="1122"/>
      <c r="G641" s="741" t="s">
        <v>8</v>
      </c>
      <c r="H641" s="655" t="s">
        <v>716</v>
      </c>
      <c r="I641" s="661">
        <v>70</v>
      </c>
      <c r="J641" s="661">
        <v>180</v>
      </c>
      <c r="K641" s="486">
        <v>0</v>
      </c>
      <c r="L641" s="220" t="s">
        <v>983</v>
      </c>
      <c r="M641" s="220" t="s">
        <v>983</v>
      </c>
      <c r="N641" s="220" t="s">
        <v>984</v>
      </c>
      <c r="O641" s="220" t="s">
        <v>983</v>
      </c>
      <c r="P641" s="220" t="s">
        <v>983</v>
      </c>
      <c r="Q641" s="220" t="s">
        <v>983</v>
      </c>
      <c r="R641" s="442" t="s">
        <v>2715</v>
      </c>
      <c r="S641" s="153"/>
      <c r="T641" s="153">
        <f t="shared" si="128"/>
        <v>0</v>
      </c>
      <c r="U641" s="207"/>
      <c r="V641" s="208"/>
      <c r="W641" s="153"/>
      <c r="X641" s="153">
        <f t="shared" si="129"/>
        <v>0</v>
      </c>
      <c r="Z641" s="153"/>
      <c r="AA641" s="153">
        <f t="shared" si="130"/>
        <v>0</v>
      </c>
      <c r="AB641" s="153"/>
      <c r="AC641" s="153">
        <f t="shared" ref="AC641:AC653" si="133">COUNTIF(AK641:AT641,"L")*I641</f>
        <v>0</v>
      </c>
      <c r="AD641" s="153"/>
      <c r="AE641" s="153"/>
      <c r="AF641" s="209">
        <v>0</v>
      </c>
      <c r="AG641" s="153">
        <f t="shared" ref="AG641:AG653" si="134">IFERROR(COUNTIF(AK641:AZ641,"S")*I641*AF641,0)</f>
        <v>0</v>
      </c>
      <c r="AH641" s="153"/>
      <c r="AI641" s="153">
        <f t="shared" si="131"/>
        <v>0</v>
      </c>
      <c r="AJ641" s="153">
        <f t="shared" si="132"/>
        <v>0</v>
      </c>
      <c r="AK641" s="153"/>
      <c r="AL641" s="153"/>
      <c r="AM641" s="153"/>
      <c r="AN641" s="153"/>
      <c r="AO641" s="153"/>
      <c r="AP641" s="153"/>
      <c r="AQ641" s="153"/>
      <c r="AR641" s="153"/>
      <c r="AS641" s="153"/>
      <c r="AT641" s="153"/>
      <c r="AU641" s="153"/>
      <c r="AV641" s="153"/>
      <c r="AW641" s="153"/>
    </row>
    <row r="642" spans="2:49" s="219" customFormat="1" ht="13.05" customHeight="1" outlineLevel="1">
      <c r="B642" s="1648"/>
      <c r="C642" s="1113"/>
      <c r="D642" s="660" t="s">
        <v>1815</v>
      </c>
      <c r="E642" s="1113"/>
      <c r="F642" s="1122"/>
      <c r="G642" s="741" t="s">
        <v>8</v>
      </c>
      <c r="H642" s="655" t="s">
        <v>716</v>
      </c>
      <c r="I642" s="661">
        <v>15</v>
      </c>
      <c r="J642" s="661">
        <v>75</v>
      </c>
      <c r="K642" s="486">
        <v>0</v>
      </c>
      <c r="L642" s="220" t="s">
        <v>983</v>
      </c>
      <c r="M642" s="220" t="s">
        <v>983</v>
      </c>
      <c r="N642" s="220" t="s">
        <v>984</v>
      </c>
      <c r="O642" s="220" t="s">
        <v>983</v>
      </c>
      <c r="P642" s="220" t="s">
        <v>983</v>
      </c>
      <c r="Q642" s="220" t="s">
        <v>983</v>
      </c>
      <c r="R642" s="442" t="s">
        <v>2715</v>
      </c>
      <c r="S642" s="153"/>
      <c r="T642" s="153">
        <f t="shared" si="128"/>
        <v>0</v>
      </c>
      <c r="U642" s="207"/>
      <c r="V642" s="208"/>
      <c r="W642" s="153"/>
      <c r="X642" s="153">
        <f t="shared" si="129"/>
        <v>0</v>
      </c>
      <c r="Z642" s="153"/>
      <c r="AA642" s="153">
        <f t="shared" si="130"/>
        <v>0</v>
      </c>
      <c r="AB642" s="153"/>
      <c r="AC642" s="153">
        <f t="shared" si="133"/>
        <v>0</v>
      </c>
      <c r="AD642" s="153"/>
      <c r="AE642" s="153"/>
      <c r="AF642" s="209">
        <v>0</v>
      </c>
      <c r="AG642" s="153">
        <f t="shared" si="134"/>
        <v>0</v>
      </c>
      <c r="AH642" s="153"/>
      <c r="AI642" s="153">
        <f t="shared" si="131"/>
        <v>0</v>
      </c>
      <c r="AJ642" s="153">
        <f t="shared" si="132"/>
        <v>0</v>
      </c>
      <c r="AK642" s="153"/>
      <c r="AL642" s="153"/>
      <c r="AM642" s="153"/>
      <c r="AN642" s="153"/>
      <c r="AO642" s="153"/>
      <c r="AP642" s="153"/>
      <c r="AQ642" s="153"/>
      <c r="AR642" s="153"/>
      <c r="AS642" s="153"/>
      <c r="AT642" s="153"/>
      <c r="AU642" s="153"/>
      <c r="AV642" s="153"/>
      <c r="AW642" s="153"/>
    </row>
    <row r="643" spans="2:49" s="219" customFormat="1" ht="13.05" customHeight="1" outlineLevel="1">
      <c r="B643" s="1648"/>
      <c r="C643" s="1113"/>
      <c r="D643" s="660" t="s">
        <v>1816</v>
      </c>
      <c r="E643" s="1113"/>
      <c r="F643" s="1122"/>
      <c r="G643" s="741" t="s">
        <v>8</v>
      </c>
      <c r="H643" s="655" t="s">
        <v>716</v>
      </c>
      <c r="I643" s="661">
        <v>15</v>
      </c>
      <c r="J643" s="661">
        <v>90</v>
      </c>
      <c r="K643" s="486">
        <v>0</v>
      </c>
      <c r="L643" s="220" t="s">
        <v>983</v>
      </c>
      <c r="M643" s="220" t="s">
        <v>983</v>
      </c>
      <c r="N643" s="220" t="s">
        <v>984</v>
      </c>
      <c r="O643" s="220" t="s">
        <v>983</v>
      </c>
      <c r="P643" s="220" t="s">
        <v>983</v>
      </c>
      <c r="Q643" s="220" t="s">
        <v>983</v>
      </c>
      <c r="R643" s="442" t="s">
        <v>2715</v>
      </c>
      <c r="S643" s="153"/>
      <c r="T643" s="153">
        <f t="shared" si="128"/>
        <v>0</v>
      </c>
      <c r="U643" s="207"/>
      <c r="V643" s="208"/>
      <c r="W643" s="153"/>
      <c r="X643" s="153">
        <f t="shared" si="129"/>
        <v>0</v>
      </c>
      <c r="Z643" s="153"/>
      <c r="AA643" s="153">
        <f t="shared" si="130"/>
        <v>0</v>
      </c>
      <c r="AB643" s="153"/>
      <c r="AC643" s="153">
        <f t="shared" si="133"/>
        <v>0</v>
      </c>
      <c r="AD643" s="153"/>
      <c r="AE643" s="153"/>
      <c r="AF643" s="209">
        <v>0</v>
      </c>
      <c r="AG643" s="153">
        <f t="shared" si="134"/>
        <v>0</v>
      </c>
      <c r="AH643" s="153"/>
      <c r="AI643" s="153">
        <f t="shared" si="131"/>
        <v>0</v>
      </c>
      <c r="AJ643" s="153">
        <f t="shared" si="132"/>
        <v>0</v>
      </c>
      <c r="AK643" s="153"/>
      <c r="AL643" s="153"/>
      <c r="AM643" s="153"/>
      <c r="AN643" s="153"/>
      <c r="AO643" s="153"/>
      <c r="AP643" s="153"/>
      <c r="AQ643" s="153"/>
      <c r="AR643" s="153"/>
      <c r="AS643" s="153"/>
      <c r="AT643" s="153"/>
      <c r="AU643" s="153"/>
      <c r="AV643" s="153"/>
      <c r="AW643" s="153"/>
    </row>
    <row r="644" spans="2:49" s="219" customFormat="1" ht="13.05" customHeight="1" outlineLevel="1">
      <c r="B644" s="1649"/>
      <c r="C644" s="1114"/>
      <c r="D644" s="660" t="s">
        <v>1817</v>
      </c>
      <c r="E644" s="1114"/>
      <c r="F644" s="1123"/>
      <c r="G644" s="741" t="s">
        <v>8</v>
      </c>
      <c r="H644" s="655" t="s">
        <v>716</v>
      </c>
      <c r="I644" s="661">
        <v>60</v>
      </c>
      <c r="J644" s="661">
        <v>90</v>
      </c>
      <c r="K644" s="486">
        <v>0</v>
      </c>
      <c r="L644" s="220" t="s">
        <v>983</v>
      </c>
      <c r="M644" s="220" t="s">
        <v>983</v>
      </c>
      <c r="N644" s="220" t="s">
        <v>984</v>
      </c>
      <c r="O644" s="220" t="s">
        <v>983</v>
      </c>
      <c r="P644" s="220" t="s">
        <v>983</v>
      </c>
      <c r="Q644" s="220" t="s">
        <v>983</v>
      </c>
      <c r="R644" s="442" t="s">
        <v>2716</v>
      </c>
      <c r="S644" s="153"/>
      <c r="T644" s="153">
        <f t="shared" si="128"/>
        <v>0</v>
      </c>
      <c r="U644" s="207"/>
      <c r="V644" s="208"/>
      <c r="W644" s="153"/>
      <c r="X644" s="153">
        <f t="shared" si="129"/>
        <v>0</v>
      </c>
      <c r="Z644" s="153"/>
      <c r="AA644" s="153">
        <f t="shared" si="130"/>
        <v>0</v>
      </c>
      <c r="AB644" s="153"/>
      <c r="AC644" s="153">
        <f t="shared" si="133"/>
        <v>0</v>
      </c>
      <c r="AD644" s="153"/>
      <c r="AE644" s="153"/>
      <c r="AF644" s="209">
        <v>0</v>
      </c>
      <c r="AG644" s="153">
        <f t="shared" si="134"/>
        <v>0</v>
      </c>
      <c r="AH644" s="153"/>
      <c r="AI644" s="153">
        <f t="shared" si="131"/>
        <v>0</v>
      </c>
      <c r="AJ644" s="153">
        <f t="shared" si="132"/>
        <v>0</v>
      </c>
      <c r="AK644" s="153"/>
      <c r="AL644" s="153"/>
      <c r="AM644" s="153"/>
      <c r="AN644" s="153"/>
      <c r="AO644" s="153"/>
      <c r="AP644" s="153"/>
      <c r="AQ644" s="153"/>
      <c r="AR644" s="153"/>
      <c r="AS644" s="153"/>
      <c r="AT644" s="153"/>
      <c r="AU644" s="153"/>
      <c r="AV644" s="153"/>
      <c r="AW644" s="153"/>
    </row>
    <row r="645" spans="2:49" s="219" customFormat="1" ht="13.05" customHeight="1" outlineLevel="1">
      <c r="B645" s="1647" t="s">
        <v>1777</v>
      </c>
      <c r="C645" s="1112" t="s">
        <v>1796</v>
      </c>
      <c r="D645" s="662" t="s">
        <v>354</v>
      </c>
      <c r="E645" s="1112" t="s">
        <v>2521</v>
      </c>
      <c r="F645" s="1121">
        <v>44711</v>
      </c>
      <c r="G645" s="741" t="s">
        <v>8</v>
      </c>
      <c r="H645" s="655" t="s">
        <v>716</v>
      </c>
      <c r="I645" s="661">
        <v>6</v>
      </c>
      <c r="J645" s="661">
        <v>6</v>
      </c>
      <c r="K645" s="486">
        <v>0</v>
      </c>
      <c r="L645" s="220" t="s">
        <v>983</v>
      </c>
      <c r="M645" s="220" t="s">
        <v>984</v>
      </c>
      <c r="N645" s="220" t="s">
        <v>984</v>
      </c>
      <c r="O645" s="220" t="s">
        <v>984</v>
      </c>
      <c r="P645" s="220" t="s">
        <v>984</v>
      </c>
      <c r="Q645" s="220" t="s">
        <v>983</v>
      </c>
      <c r="R645" s="442" t="s">
        <v>2717</v>
      </c>
      <c r="S645" s="153"/>
      <c r="T645" s="153">
        <f t="shared" si="128"/>
        <v>0</v>
      </c>
      <c r="U645" s="207"/>
      <c r="V645" s="208"/>
      <c r="W645" s="153"/>
      <c r="X645" s="153">
        <f t="shared" si="129"/>
        <v>0</v>
      </c>
      <c r="Z645" s="153"/>
      <c r="AA645" s="153">
        <f t="shared" si="130"/>
        <v>0</v>
      </c>
      <c r="AB645" s="153"/>
      <c r="AC645" s="153">
        <f t="shared" si="133"/>
        <v>0</v>
      </c>
      <c r="AD645" s="153"/>
      <c r="AE645" s="153"/>
      <c r="AF645" s="209">
        <v>0</v>
      </c>
      <c r="AG645" s="153">
        <f t="shared" si="134"/>
        <v>0</v>
      </c>
      <c r="AH645" s="153"/>
      <c r="AI645" s="153">
        <f t="shared" si="131"/>
        <v>0</v>
      </c>
      <c r="AJ645" s="153">
        <f t="shared" si="132"/>
        <v>0</v>
      </c>
      <c r="AK645" s="153"/>
      <c r="AL645" s="153"/>
      <c r="AM645" s="153"/>
      <c r="AN645" s="153"/>
      <c r="AO645" s="153"/>
      <c r="AP645" s="153"/>
      <c r="AQ645" s="153"/>
      <c r="AR645" s="153"/>
      <c r="AS645" s="153"/>
      <c r="AT645" s="153"/>
      <c r="AU645" s="153"/>
      <c r="AV645" s="153"/>
      <c r="AW645" s="153"/>
    </row>
    <row r="646" spans="2:49" s="219" customFormat="1" ht="13.05" customHeight="1" outlineLevel="1">
      <c r="B646" s="1649"/>
      <c r="C646" s="1114"/>
      <c r="D646" s="662" t="s">
        <v>511</v>
      </c>
      <c r="E646" s="1114"/>
      <c r="F646" s="1123"/>
      <c r="G646" s="741" t="s">
        <v>8</v>
      </c>
      <c r="H646" s="655" t="s">
        <v>716</v>
      </c>
      <c r="I646" s="661">
        <v>20</v>
      </c>
      <c r="J646" s="661">
        <v>40</v>
      </c>
      <c r="K646" s="486">
        <v>0</v>
      </c>
      <c r="L646" s="220" t="s">
        <v>983</v>
      </c>
      <c r="M646" s="220" t="s">
        <v>984</v>
      </c>
      <c r="N646" s="220" t="s">
        <v>984</v>
      </c>
      <c r="O646" s="220" t="s">
        <v>984</v>
      </c>
      <c r="P646" s="220" t="s">
        <v>984</v>
      </c>
      <c r="Q646" s="220" t="s">
        <v>983</v>
      </c>
      <c r="R646" s="442" t="s">
        <v>2718</v>
      </c>
      <c r="S646" s="153"/>
      <c r="T646" s="153">
        <f t="shared" si="128"/>
        <v>0</v>
      </c>
      <c r="U646" s="207"/>
      <c r="V646" s="208"/>
      <c r="W646" s="153"/>
      <c r="X646" s="153">
        <f t="shared" si="129"/>
        <v>0</v>
      </c>
      <c r="Z646" s="189"/>
      <c r="AA646" s="153">
        <f t="shared" si="130"/>
        <v>0</v>
      </c>
      <c r="AB646" s="153"/>
      <c r="AC646" s="153">
        <f t="shared" si="133"/>
        <v>0</v>
      </c>
      <c r="AD646" s="153"/>
      <c r="AE646" s="153"/>
      <c r="AF646" s="209">
        <v>0</v>
      </c>
      <c r="AG646" s="153">
        <f t="shared" si="134"/>
        <v>0</v>
      </c>
      <c r="AH646" s="153"/>
      <c r="AI646" s="153">
        <f t="shared" si="131"/>
        <v>0</v>
      </c>
      <c r="AJ646" s="153">
        <f t="shared" si="132"/>
        <v>0</v>
      </c>
      <c r="AK646" s="153"/>
      <c r="AL646" s="153"/>
      <c r="AM646" s="153"/>
      <c r="AN646" s="153"/>
      <c r="AO646" s="153"/>
      <c r="AP646" s="153"/>
      <c r="AQ646" s="153"/>
      <c r="AR646" s="153"/>
      <c r="AS646" s="153"/>
      <c r="AT646" s="153"/>
      <c r="AU646" s="153"/>
      <c r="AV646" s="153"/>
      <c r="AW646" s="153"/>
    </row>
    <row r="647" spans="2:49" s="219" customFormat="1" ht="13.05" customHeight="1" outlineLevel="1">
      <c r="B647" s="1647" t="s">
        <v>1783</v>
      </c>
      <c r="C647" s="1112" t="s">
        <v>1802</v>
      </c>
      <c r="D647" s="662" t="s">
        <v>1829</v>
      </c>
      <c r="E647" s="1112" t="s">
        <v>2554</v>
      </c>
      <c r="F647" s="1121">
        <v>44567</v>
      </c>
      <c r="G647" s="741" t="s">
        <v>8</v>
      </c>
      <c r="H647" s="655" t="s">
        <v>716</v>
      </c>
      <c r="I647" s="661">
        <v>6</v>
      </c>
      <c r="J647" s="661">
        <v>6</v>
      </c>
      <c r="K647" s="486">
        <v>0</v>
      </c>
      <c r="L647" s="220" t="s">
        <v>983</v>
      </c>
      <c r="M647" s="220" t="s">
        <v>983</v>
      </c>
      <c r="N647" s="220" t="s">
        <v>984</v>
      </c>
      <c r="O647" s="220" t="s">
        <v>983</v>
      </c>
      <c r="P647" s="220" t="s">
        <v>1848</v>
      </c>
      <c r="Q647" s="220" t="s">
        <v>983</v>
      </c>
      <c r="R647" s="442" t="s">
        <v>2722</v>
      </c>
      <c r="S647" s="153"/>
      <c r="T647" s="153">
        <f t="shared" si="128"/>
        <v>0</v>
      </c>
      <c r="U647" s="207"/>
      <c r="V647" s="208"/>
      <c r="W647" s="153"/>
      <c r="X647" s="153">
        <f t="shared" si="129"/>
        <v>0</v>
      </c>
      <c r="Z647" s="153"/>
      <c r="AA647" s="153">
        <f t="shared" si="130"/>
        <v>0</v>
      </c>
      <c r="AB647" s="153"/>
      <c r="AC647" s="153">
        <f t="shared" si="133"/>
        <v>0</v>
      </c>
      <c r="AD647" s="153"/>
      <c r="AE647" s="153"/>
      <c r="AF647" s="209">
        <v>0</v>
      </c>
      <c r="AG647" s="153">
        <f t="shared" si="134"/>
        <v>0</v>
      </c>
      <c r="AH647" s="153"/>
      <c r="AI647" s="153">
        <f t="shared" si="131"/>
        <v>0</v>
      </c>
      <c r="AJ647" s="153">
        <f t="shared" si="132"/>
        <v>0</v>
      </c>
      <c r="AK647" s="153"/>
      <c r="AL647" s="153"/>
      <c r="AM647" s="153"/>
      <c r="AN647" s="153"/>
      <c r="AO647" s="153"/>
      <c r="AP647" s="153"/>
      <c r="AQ647" s="153"/>
      <c r="AR647" s="153"/>
      <c r="AS647" s="153"/>
      <c r="AT647" s="153"/>
      <c r="AU647" s="153"/>
      <c r="AV647" s="153"/>
      <c r="AW647" s="153"/>
    </row>
    <row r="648" spans="2:49" s="219" customFormat="1" ht="13.05" customHeight="1" outlineLevel="1">
      <c r="B648" s="1648"/>
      <c r="C648" s="1113"/>
      <c r="D648" s="662" t="s">
        <v>1830</v>
      </c>
      <c r="E648" s="1113"/>
      <c r="F648" s="1122"/>
      <c r="G648" s="741" t="s">
        <v>8</v>
      </c>
      <c r="H648" s="655" t="s">
        <v>716</v>
      </c>
      <c r="I648" s="661">
        <v>15</v>
      </c>
      <c r="J648" s="661">
        <v>15</v>
      </c>
      <c r="K648" s="486">
        <v>0</v>
      </c>
      <c r="L648" s="220" t="s">
        <v>983</v>
      </c>
      <c r="M648" s="220" t="s">
        <v>983</v>
      </c>
      <c r="N648" s="220" t="s">
        <v>984</v>
      </c>
      <c r="O648" s="220" t="s">
        <v>983</v>
      </c>
      <c r="P648" s="220" t="s">
        <v>1848</v>
      </c>
      <c r="Q648" s="220" t="s">
        <v>983</v>
      </c>
      <c r="R648" s="442" t="s">
        <v>2722</v>
      </c>
      <c r="S648" s="153"/>
      <c r="T648" s="153">
        <f t="shared" si="128"/>
        <v>0</v>
      </c>
      <c r="U648" s="207"/>
      <c r="V648" s="208"/>
      <c r="W648" s="153"/>
      <c r="X648" s="153">
        <f t="shared" si="129"/>
        <v>0</v>
      </c>
      <c r="Z648" s="153"/>
      <c r="AA648" s="153">
        <f t="shared" si="130"/>
        <v>0</v>
      </c>
      <c r="AB648" s="153"/>
      <c r="AC648" s="153">
        <f t="shared" si="133"/>
        <v>0</v>
      </c>
      <c r="AD648" s="153"/>
      <c r="AE648" s="153"/>
      <c r="AF648" s="209">
        <v>0</v>
      </c>
      <c r="AG648" s="153">
        <f t="shared" si="134"/>
        <v>0</v>
      </c>
      <c r="AH648" s="153"/>
      <c r="AI648" s="153">
        <f t="shared" si="131"/>
        <v>0</v>
      </c>
      <c r="AJ648" s="153">
        <f t="shared" si="132"/>
        <v>0</v>
      </c>
      <c r="AK648" s="153"/>
      <c r="AL648" s="153"/>
      <c r="AM648" s="153"/>
      <c r="AN648" s="153"/>
      <c r="AO648" s="153"/>
      <c r="AP648" s="153"/>
      <c r="AQ648" s="153"/>
      <c r="AR648" s="153"/>
      <c r="AS648" s="153"/>
      <c r="AT648" s="153"/>
      <c r="AU648" s="153"/>
      <c r="AV648" s="153"/>
      <c r="AW648" s="153"/>
    </row>
    <row r="649" spans="2:49" s="219" customFormat="1" ht="13.05" customHeight="1" outlineLevel="1">
      <c r="B649" s="1649"/>
      <c r="C649" s="1114"/>
      <c r="D649" s="662" t="s">
        <v>1831</v>
      </c>
      <c r="E649" s="1114"/>
      <c r="F649" s="1123"/>
      <c r="G649" s="741" t="s">
        <v>8</v>
      </c>
      <c r="H649" s="655" t="s">
        <v>716</v>
      </c>
      <c r="I649" s="661">
        <v>15</v>
      </c>
      <c r="J649" s="661">
        <v>45</v>
      </c>
      <c r="K649" s="486">
        <v>0</v>
      </c>
      <c r="L649" s="220" t="s">
        <v>983</v>
      </c>
      <c r="M649" s="220" t="s">
        <v>983</v>
      </c>
      <c r="N649" s="220" t="s">
        <v>984</v>
      </c>
      <c r="O649" s="220" t="s">
        <v>983</v>
      </c>
      <c r="P649" s="220" t="s">
        <v>1848</v>
      </c>
      <c r="Q649" s="220" t="s">
        <v>983</v>
      </c>
      <c r="R649" s="442" t="s">
        <v>2722</v>
      </c>
      <c r="S649" s="153"/>
      <c r="T649" s="153">
        <f t="shared" si="128"/>
        <v>0</v>
      </c>
      <c r="U649" s="207"/>
      <c r="V649" s="208"/>
      <c r="W649" s="153"/>
      <c r="X649" s="153">
        <f t="shared" si="129"/>
        <v>0</v>
      </c>
      <c r="Z649" s="153"/>
      <c r="AA649" s="153">
        <f t="shared" si="130"/>
        <v>0</v>
      </c>
      <c r="AB649" s="153"/>
      <c r="AC649" s="153">
        <f t="shared" si="133"/>
        <v>0</v>
      </c>
      <c r="AD649" s="153"/>
      <c r="AE649" s="153"/>
      <c r="AF649" s="209">
        <v>0</v>
      </c>
      <c r="AG649" s="153">
        <f t="shared" si="134"/>
        <v>0</v>
      </c>
      <c r="AH649" s="153"/>
      <c r="AI649" s="153">
        <f t="shared" si="131"/>
        <v>0</v>
      </c>
      <c r="AJ649" s="153">
        <f t="shared" si="132"/>
        <v>0</v>
      </c>
      <c r="AK649" s="153"/>
      <c r="AL649" s="153"/>
      <c r="AM649" s="153"/>
      <c r="AN649" s="153"/>
      <c r="AO649" s="153"/>
      <c r="AP649" s="153"/>
      <c r="AQ649" s="153"/>
      <c r="AR649" s="153"/>
      <c r="AS649" s="153"/>
      <c r="AT649" s="153"/>
      <c r="AU649" s="153"/>
      <c r="AV649" s="153"/>
      <c r="AW649" s="153"/>
    </row>
    <row r="650" spans="2:49" s="210" customFormat="1" ht="13.05" customHeight="1" outlineLevel="1">
      <c r="B650" s="761" t="s">
        <v>1786</v>
      </c>
      <c r="C650" s="662" t="s">
        <v>1833</v>
      </c>
      <c r="D650" s="662" t="s">
        <v>507</v>
      </c>
      <c r="E650" s="662" t="s">
        <v>2554</v>
      </c>
      <c r="F650" s="664">
        <v>44567</v>
      </c>
      <c r="G650" s="741" t="s">
        <v>8</v>
      </c>
      <c r="H650" s="655" t="s">
        <v>716</v>
      </c>
      <c r="I650" s="661">
        <v>166</v>
      </c>
      <c r="J650" s="661">
        <v>166</v>
      </c>
      <c r="K650" s="488">
        <v>0</v>
      </c>
      <c r="L650" s="220" t="s">
        <v>983</v>
      </c>
      <c r="M650" s="220" t="s">
        <v>983</v>
      </c>
      <c r="N650" s="220" t="s">
        <v>984</v>
      </c>
      <c r="O650" s="220" t="s">
        <v>983</v>
      </c>
      <c r="P650" s="220" t="s">
        <v>1848</v>
      </c>
      <c r="Q650" s="220" t="s">
        <v>983</v>
      </c>
      <c r="R650" s="442" t="s">
        <v>2723</v>
      </c>
      <c r="S650" s="211"/>
      <c r="T650" s="211">
        <f t="shared" si="128"/>
        <v>0</v>
      </c>
      <c r="U650" s="212"/>
      <c r="V650" s="213"/>
      <c r="W650" s="211"/>
      <c r="X650" s="211">
        <f t="shared" si="129"/>
        <v>0</v>
      </c>
      <c r="Z650" s="211"/>
      <c r="AA650" s="211">
        <f t="shared" si="130"/>
        <v>0</v>
      </c>
      <c r="AB650" s="211"/>
      <c r="AC650" s="211">
        <f t="shared" si="133"/>
        <v>0</v>
      </c>
      <c r="AD650" s="211"/>
      <c r="AE650" s="211"/>
      <c r="AF650" s="214">
        <v>0</v>
      </c>
      <c r="AG650" s="211">
        <f t="shared" si="134"/>
        <v>0</v>
      </c>
      <c r="AH650" s="211"/>
      <c r="AI650" s="211">
        <f t="shared" si="131"/>
        <v>0</v>
      </c>
      <c r="AJ650" s="211">
        <f t="shared" si="132"/>
        <v>0</v>
      </c>
      <c r="AK650" s="211"/>
      <c r="AL650" s="211"/>
      <c r="AM650" s="211"/>
      <c r="AN650" s="211"/>
      <c r="AO650" s="211"/>
      <c r="AP650" s="211"/>
      <c r="AQ650" s="211"/>
      <c r="AR650" s="211"/>
      <c r="AS650" s="211"/>
      <c r="AT650" s="211"/>
      <c r="AU650" s="211"/>
      <c r="AV650" s="211"/>
      <c r="AW650" s="211"/>
    </row>
    <row r="651" spans="2:49" s="210" customFormat="1" ht="13.05" customHeight="1" outlineLevel="1">
      <c r="B651" s="1647" t="s">
        <v>1789</v>
      </c>
      <c r="C651" s="1112" t="s">
        <v>1806</v>
      </c>
      <c r="D651" s="662" t="s">
        <v>1829</v>
      </c>
      <c r="E651" s="1112" t="s">
        <v>2554</v>
      </c>
      <c r="F651" s="1121">
        <v>44567</v>
      </c>
      <c r="G651" s="741" t="s">
        <v>8</v>
      </c>
      <c r="H651" s="655" t="s">
        <v>716</v>
      </c>
      <c r="I651" s="661">
        <v>6</v>
      </c>
      <c r="J651" s="661">
        <v>6</v>
      </c>
      <c r="K651" s="488">
        <v>0</v>
      </c>
      <c r="L651" s="831"/>
      <c r="M651" s="831"/>
      <c r="N651" s="831"/>
      <c r="O651" s="831"/>
      <c r="P651" s="831"/>
      <c r="Q651" s="831"/>
      <c r="R651" s="442" t="s">
        <v>2724</v>
      </c>
      <c r="S651" s="211"/>
      <c r="T651" s="211">
        <f t="shared" si="128"/>
        <v>0</v>
      </c>
      <c r="U651" s="212"/>
      <c r="V651" s="213"/>
      <c r="W651" s="211"/>
      <c r="X651" s="211">
        <f t="shared" si="129"/>
        <v>0</v>
      </c>
      <c r="Z651" s="211"/>
      <c r="AA651" s="211">
        <f t="shared" si="130"/>
        <v>0</v>
      </c>
      <c r="AB651" s="211"/>
      <c r="AC651" s="211">
        <f t="shared" si="133"/>
        <v>0</v>
      </c>
      <c r="AD651" s="211"/>
      <c r="AE651" s="211"/>
      <c r="AF651" s="214">
        <v>0</v>
      </c>
      <c r="AG651" s="211">
        <f t="shared" si="134"/>
        <v>0</v>
      </c>
      <c r="AH651" s="211"/>
      <c r="AI651" s="211">
        <f t="shared" si="131"/>
        <v>0</v>
      </c>
      <c r="AJ651" s="211">
        <f t="shared" si="132"/>
        <v>0</v>
      </c>
      <c r="AK651" s="211"/>
      <c r="AL651" s="211"/>
      <c r="AM651" s="211"/>
      <c r="AN651" s="211"/>
      <c r="AO651" s="211"/>
      <c r="AP651" s="211"/>
      <c r="AQ651" s="211"/>
      <c r="AR651" s="211"/>
      <c r="AS651" s="211"/>
      <c r="AT651" s="211"/>
      <c r="AU651" s="211"/>
      <c r="AV651" s="211"/>
      <c r="AW651" s="211"/>
    </row>
    <row r="652" spans="2:49" s="210" customFormat="1" ht="13.05" customHeight="1" outlineLevel="1">
      <c r="B652" s="1648"/>
      <c r="C652" s="1113"/>
      <c r="D652" s="662" t="s">
        <v>3365</v>
      </c>
      <c r="E652" s="1113"/>
      <c r="F652" s="1122"/>
      <c r="G652" s="741" t="s">
        <v>8</v>
      </c>
      <c r="H652" s="655" t="s">
        <v>716</v>
      </c>
      <c r="I652" s="661">
        <v>15</v>
      </c>
      <c r="J652" s="661">
        <v>15</v>
      </c>
      <c r="K652" s="488">
        <v>0</v>
      </c>
      <c r="L652" s="831"/>
      <c r="M652" s="831"/>
      <c r="N652" s="831"/>
      <c r="O652" s="831"/>
      <c r="P652" s="831"/>
      <c r="Q652" s="831"/>
      <c r="R652" s="442" t="s">
        <v>2724</v>
      </c>
      <c r="S652" s="211"/>
      <c r="T652" s="211">
        <f>SUMIF(S652,"Y",I652)</f>
        <v>0</v>
      </c>
      <c r="U652" s="212"/>
      <c r="V652" s="213"/>
      <c r="W652" s="211"/>
      <c r="X652" s="211">
        <f>T652*W652</f>
        <v>0</v>
      </c>
      <c r="Z652" s="211"/>
      <c r="AA652" s="211">
        <f>SUMIF(Z652,"Y",K652)*AI652</f>
        <v>0</v>
      </c>
      <c r="AB652" s="211"/>
      <c r="AC652" s="211">
        <f>COUNTIF(AK652:AT652,"L")*I652</f>
        <v>0</v>
      </c>
      <c r="AD652" s="211"/>
      <c r="AE652" s="211"/>
      <c r="AF652" s="214">
        <v>0</v>
      </c>
      <c r="AG652" s="211">
        <f>IFERROR(COUNTIF(AK652:AZ652,"S")*I652*AF652,0)</f>
        <v>0</v>
      </c>
      <c r="AH652" s="211"/>
      <c r="AI652" s="211">
        <f>COUNTIF(AK652:AT652,"V")</f>
        <v>0</v>
      </c>
      <c r="AJ652" s="211">
        <f>X652-AA652-AC652-AG652</f>
        <v>0</v>
      </c>
      <c r="AK652" s="211"/>
      <c r="AL652" s="211"/>
      <c r="AM652" s="211"/>
      <c r="AN652" s="211"/>
      <c r="AO652" s="211"/>
      <c r="AP652" s="211"/>
      <c r="AQ652" s="211"/>
      <c r="AR652" s="211"/>
      <c r="AS652" s="211"/>
      <c r="AT652" s="211"/>
      <c r="AU652" s="211"/>
      <c r="AV652" s="211"/>
      <c r="AW652" s="211"/>
    </row>
    <row r="653" spans="2:49" s="210" customFormat="1" ht="13.05" customHeight="1" outlineLevel="1">
      <c r="B653" s="1649"/>
      <c r="C653" s="1114"/>
      <c r="D653" s="662" t="s">
        <v>1837</v>
      </c>
      <c r="E653" s="1114"/>
      <c r="F653" s="1123"/>
      <c r="G653" s="741" t="s">
        <v>8</v>
      </c>
      <c r="H653" s="655" t="s">
        <v>716</v>
      </c>
      <c r="I653" s="661">
        <v>15</v>
      </c>
      <c r="J653" s="661">
        <v>30</v>
      </c>
      <c r="K653" s="488">
        <v>0</v>
      </c>
      <c r="L653" s="220" t="s">
        <v>983</v>
      </c>
      <c r="M653" s="220" t="s">
        <v>984</v>
      </c>
      <c r="N653" s="220" t="s">
        <v>984</v>
      </c>
      <c r="O653" s="220" t="s">
        <v>984</v>
      </c>
      <c r="P653" s="220" t="s">
        <v>984</v>
      </c>
      <c r="Q653" s="220" t="s">
        <v>1848</v>
      </c>
      <c r="R653" s="442" t="s">
        <v>2724</v>
      </c>
      <c r="S653" s="211"/>
      <c r="T653" s="211">
        <f t="shared" si="128"/>
        <v>0</v>
      </c>
      <c r="U653" s="212"/>
      <c r="V653" s="213"/>
      <c r="W653" s="211"/>
      <c r="X653" s="211">
        <f t="shared" si="129"/>
        <v>0</v>
      </c>
      <c r="Z653" s="211"/>
      <c r="AA653" s="211">
        <f t="shared" si="130"/>
        <v>0</v>
      </c>
      <c r="AB653" s="211"/>
      <c r="AC653" s="211">
        <f t="shared" si="133"/>
        <v>0</v>
      </c>
      <c r="AD653" s="211"/>
      <c r="AE653" s="211"/>
      <c r="AF653" s="214">
        <v>0</v>
      </c>
      <c r="AG653" s="211">
        <f t="shared" si="134"/>
        <v>0</v>
      </c>
      <c r="AH653" s="211"/>
      <c r="AI653" s="211">
        <f t="shared" si="131"/>
        <v>0</v>
      </c>
      <c r="AJ653" s="211">
        <f t="shared" si="132"/>
        <v>0</v>
      </c>
      <c r="AK653" s="211"/>
      <c r="AL653" s="211"/>
      <c r="AM653" s="211"/>
      <c r="AN653" s="211"/>
      <c r="AO653" s="211"/>
      <c r="AP653" s="211"/>
      <c r="AQ653" s="211"/>
      <c r="AR653" s="211"/>
      <c r="AS653" s="211"/>
      <c r="AT653" s="211"/>
      <c r="AU653" s="211"/>
      <c r="AV653" s="211"/>
      <c r="AW653" s="211"/>
    </row>
    <row r="654" spans="2:49" s="139" customFormat="1" ht="13.8" collapsed="1">
      <c r="B654" s="1118" t="s">
        <v>31</v>
      </c>
      <c r="C654" s="1118"/>
      <c r="D654" s="1118"/>
      <c r="E654" s="1118"/>
      <c r="F654" s="1120"/>
      <c r="G654" s="19" t="s">
        <v>5</v>
      </c>
      <c r="H654" s="20"/>
      <c r="I654" s="168">
        <f>I655/60</f>
        <v>94.233333333333334</v>
      </c>
      <c r="J654" s="168">
        <f>J655/60</f>
        <v>414.36666666666667</v>
      </c>
      <c r="K654" s="480">
        <f>K655/60</f>
        <v>0</v>
      </c>
      <c r="L654" s="20"/>
      <c r="M654" s="20"/>
      <c r="N654" s="20"/>
      <c r="O654" s="20"/>
      <c r="P654" s="20"/>
      <c r="Q654" s="20"/>
      <c r="R654" s="21"/>
      <c r="S654" s="20"/>
      <c r="T654" s="8">
        <f>T655/60</f>
        <v>0</v>
      </c>
      <c r="U654" s="21"/>
      <c r="V654" s="125"/>
      <c r="W654" s="20"/>
      <c r="X654" s="8">
        <f>X655/60</f>
        <v>0</v>
      </c>
      <c r="Z654" s="23"/>
      <c r="AA654" s="23">
        <f>AA655/60</f>
        <v>0</v>
      </c>
      <c r="AB654" s="23"/>
      <c r="AC654" s="23">
        <f>AC655/60</f>
        <v>0</v>
      </c>
      <c r="AD654" s="23"/>
      <c r="AE654" s="23"/>
      <c r="AF654" s="179"/>
      <c r="AG654" s="23">
        <f>AG655/60</f>
        <v>0</v>
      </c>
      <c r="AH654" s="23"/>
      <c r="AI654" s="20"/>
      <c r="AJ654" s="23">
        <f>AJ655/60</f>
        <v>0</v>
      </c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3"/>
      <c r="AV654" s="23"/>
      <c r="AW654" s="23">
        <f>AW655/60</f>
        <v>0</v>
      </c>
    </row>
    <row r="655" spans="2:49" s="139" customFormat="1" ht="13.8">
      <c r="B655" s="1118"/>
      <c r="C655" s="1118"/>
      <c r="D655" s="1118"/>
      <c r="E655" s="1118"/>
      <c r="F655" s="1120"/>
      <c r="G655" s="22" t="s">
        <v>6</v>
      </c>
      <c r="H655" s="20"/>
      <c r="I655" s="8">
        <f>SUMIF($G$656:$G$731,"DQA",I656:I731)+SUMIF($G$656:$G$731,"SA/DQA",I656:I731)+SUMIF($G$656:$G$731,"SIT/DQA",I656:I731)</f>
        <v>5654</v>
      </c>
      <c r="J655" s="8">
        <f>SUMIF($G$656:$G$731,"DQA",J656:J731)+SUMIF($G$656:$G$731,"SA/DQA",J656:J731)+SUMIF($G$656:$G$731,"SIT/DQA",J656:J731)</f>
        <v>24862</v>
      </c>
      <c r="K655" s="480">
        <f>SUM(K656:K731)</f>
        <v>0</v>
      </c>
      <c r="L655" s="20"/>
      <c r="M655" s="20"/>
      <c r="N655" s="20"/>
      <c r="O655" s="20"/>
      <c r="P655" s="20"/>
      <c r="Q655" s="20"/>
      <c r="R655" s="21"/>
      <c r="S655" s="20"/>
      <c r="T655" s="8">
        <f>SUM(T656:T731)</f>
        <v>0</v>
      </c>
      <c r="U655" s="21"/>
      <c r="V655" s="125"/>
      <c r="W655" s="20"/>
      <c r="X655" s="8">
        <f>SUM(X656:X731)</f>
        <v>0</v>
      </c>
      <c r="Z655" s="23"/>
      <c r="AA655" s="23">
        <f>SUM(AA656:AA731)</f>
        <v>0</v>
      </c>
      <c r="AB655" s="23"/>
      <c r="AC655" s="23">
        <f>SUM(AC656:AC731)</f>
        <v>0</v>
      </c>
      <c r="AD655" s="23"/>
      <c r="AE655" s="23"/>
      <c r="AF655" s="179"/>
      <c r="AG655" s="23">
        <f>SUM(AG656:AG731)</f>
        <v>0</v>
      </c>
      <c r="AH655" s="23"/>
      <c r="AI655" s="20"/>
      <c r="AJ655" s="23">
        <f>SUM(AJ656:AJ731)</f>
        <v>0</v>
      </c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3"/>
      <c r="AV655" s="23"/>
      <c r="AW655" s="23">
        <f>SUM(AW727:AW731)</f>
        <v>0</v>
      </c>
    </row>
    <row r="656" spans="2:49" s="219" customFormat="1" ht="13.05" customHeight="1" outlineLevel="1">
      <c r="B656" s="762" t="s">
        <v>3367</v>
      </c>
      <c r="C656" s="672" t="s">
        <v>3368</v>
      </c>
      <c r="D656" s="672" t="s">
        <v>3368</v>
      </c>
      <c r="E656" s="535" t="s">
        <v>3369</v>
      </c>
      <c r="F656" s="664">
        <v>44732</v>
      </c>
      <c r="G656" s="741" t="s">
        <v>8</v>
      </c>
      <c r="H656" s="673"/>
      <c r="I656" s="674">
        <v>100</v>
      </c>
      <c r="J656" s="674">
        <v>110</v>
      </c>
      <c r="K656" s="485">
        <v>0</v>
      </c>
      <c r="L656" s="536"/>
      <c r="M656" s="536"/>
      <c r="N656" s="536"/>
      <c r="O656" s="536"/>
      <c r="P656" s="536"/>
      <c r="Q656" s="537"/>
      <c r="R656" s="538"/>
      <c r="S656" s="217"/>
      <c r="T656" s="153">
        <f t="shared" ref="T656:T672" si="135">SUMIF(S656,"Y",I656)</f>
        <v>0</v>
      </c>
      <c r="U656" s="216"/>
      <c r="V656" s="218"/>
      <c r="W656" s="217"/>
      <c r="X656" s="215">
        <f t="shared" ref="X656:X724" si="136">T656*W656</f>
        <v>0</v>
      </c>
      <c r="Z656" s="215"/>
      <c r="AA656" s="153">
        <f t="shared" ref="AA656:AA672" si="137">SUMIF(Z656,"Y",K656)*AI656</f>
        <v>0</v>
      </c>
      <c r="AB656" s="215"/>
      <c r="AC656" s="153">
        <f t="shared" ref="AC656:AC672" si="138">COUNTIF(AK656:AT656,"L")*I656</f>
        <v>0</v>
      </c>
      <c r="AD656" s="153"/>
      <c r="AE656" s="153"/>
      <c r="AF656" s="209">
        <v>0</v>
      </c>
      <c r="AG656" s="153">
        <f t="shared" ref="AG656:AG672" si="139">IFERROR(COUNTIF(AK656:AZ656,"S")*I656*AF656,0)</f>
        <v>0</v>
      </c>
      <c r="AH656" s="153"/>
      <c r="AI656" s="153">
        <f t="shared" ref="AI656:AI670" si="140">COUNTIF(AK656:AT656,"V")</f>
        <v>0</v>
      </c>
      <c r="AJ656" s="153">
        <f t="shared" ref="AJ656:AJ670" si="141">X656-AA656-AC656-AG656</f>
        <v>0</v>
      </c>
      <c r="AK656" s="217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153"/>
      <c r="AV656" s="153"/>
      <c r="AW656" s="153"/>
    </row>
    <row r="657" spans="2:49" s="219" customFormat="1" ht="13.05" customHeight="1" outlineLevel="1">
      <c r="B657" s="762" t="s">
        <v>1122</v>
      </c>
      <c r="C657" s="672" t="s">
        <v>1151</v>
      </c>
      <c r="D657" s="672" t="s">
        <v>3370</v>
      </c>
      <c r="E657" s="535" t="s">
        <v>3371</v>
      </c>
      <c r="F657" s="664">
        <v>44728</v>
      </c>
      <c r="G657" s="741" t="s">
        <v>8</v>
      </c>
      <c r="H657" s="673" t="s">
        <v>3372</v>
      </c>
      <c r="I657" s="674">
        <v>20</v>
      </c>
      <c r="J657" s="674">
        <v>35</v>
      </c>
      <c r="K657" s="485">
        <v>0</v>
      </c>
      <c r="L657" s="536" t="s">
        <v>983</v>
      </c>
      <c r="M657" s="536" t="s">
        <v>983</v>
      </c>
      <c r="N657" s="536" t="s">
        <v>984</v>
      </c>
      <c r="O657" s="536" t="s">
        <v>983</v>
      </c>
      <c r="P657" s="536" t="s">
        <v>984</v>
      </c>
      <c r="Q657" s="537" t="s">
        <v>983</v>
      </c>
      <c r="R657" s="538" t="s">
        <v>1167</v>
      </c>
      <c r="S657" s="153"/>
      <c r="T657" s="153">
        <f t="shared" si="135"/>
        <v>0</v>
      </c>
      <c r="U657" s="207"/>
      <c r="V657" s="208"/>
      <c r="W657" s="153"/>
      <c r="X657" s="153">
        <f t="shared" si="136"/>
        <v>0</v>
      </c>
      <c r="Z657" s="189"/>
      <c r="AA657" s="153">
        <f t="shared" si="137"/>
        <v>0</v>
      </c>
      <c r="AB657" s="153"/>
      <c r="AC657" s="153">
        <f t="shared" si="138"/>
        <v>0</v>
      </c>
      <c r="AD657" s="153"/>
      <c r="AE657" s="153"/>
      <c r="AF657" s="209">
        <v>0</v>
      </c>
      <c r="AG657" s="153">
        <f t="shared" si="139"/>
        <v>0</v>
      </c>
      <c r="AH657" s="153"/>
      <c r="AI657" s="153">
        <f t="shared" si="140"/>
        <v>0</v>
      </c>
      <c r="AJ657" s="153">
        <f t="shared" si="141"/>
        <v>0</v>
      </c>
      <c r="AK657" s="153"/>
      <c r="AL657" s="153"/>
      <c r="AM657" s="153"/>
      <c r="AN657" s="153"/>
      <c r="AO657" s="153"/>
      <c r="AP657" s="153"/>
      <c r="AQ657" s="153"/>
      <c r="AR657" s="153"/>
      <c r="AS657" s="153"/>
      <c r="AT657" s="153"/>
      <c r="AU657" s="153"/>
      <c r="AV657" s="153"/>
      <c r="AW657" s="153"/>
    </row>
    <row r="658" spans="2:49" s="219" customFormat="1" ht="13.05" customHeight="1" outlineLevel="1">
      <c r="B658" s="762" t="s">
        <v>3375</v>
      </c>
      <c r="C658" s="672" t="s">
        <v>3376</v>
      </c>
      <c r="D658" s="672" t="s">
        <v>3376</v>
      </c>
      <c r="E658" s="535" t="s">
        <v>3936</v>
      </c>
      <c r="F658" s="664">
        <v>44791</v>
      </c>
      <c r="G658" s="741" t="s">
        <v>8</v>
      </c>
      <c r="H658" s="673" t="s">
        <v>716</v>
      </c>
      <c r="I658" s="674">
        <v>15</v>
      </c>
      <c r="J658" s="674">
        <v>55</v>
      </c>
      <c r="K658" s="485">
        <v>0</v>
      </c>
      <c r="L658" s="291" t="s">
        <v>268</v>
      </c>
      <c r="M658" s="291" t="s">
        <v>268</v>
      </c>
      <c r="N658" s="291" t="s">
        <v>269</v>
      </c>
      <c r="O658" s="291" t="s">
        <v>268</v>
      </c>
      <c r="P658" s="291" t="s">
        <v>269</v>
      </c>
      <c r="Q658" s="291" t="s">
        <v>983</v>
      </c>
      <c r="R658" s="512" t="s">
        <v>1167</v>
      </c>
      <c r="S658" s="153"/>
      <c r="T658" s="153">
        <f t="shared" si="135"/>
        <v>0</v>
      </c>
      <c r="U658" s="207"/>
      <c r="V658" s="208"/>
      <c r="W658" s="153"/>
      <c r="X658" s="153">
        <f t="shared" si="136"/>
        <v>0</v>
      </c>
      <c r="Z658" s="189"/>
      <c r="AA658" s="153">
        <f t="shared" si="137"/>
        <v>0</v>
      </c>
      <c r="AB658" s="153"/>
      <c r="AC658" s="153">
        <f t="shared" si="138"/>
        <v>0</v>
      </c>
      <c r="AD658" s="153"/>
      <c r="AE658" s="153"/>
      <c r="AF658" s="209">
        <v>0</v>
      </c>
      <c r="AG658" s="153">
        <f t="shared" si="139"/>
        <v>0</v>
      </c>
      <c r="AH658" s="153"/>
      <c r="AI658" s="153">
        <f t="shared" si="140"/>
        <v>0</v>
      </c>
      <c r="AJ658" s="153">
        <f t="shared" si="141"/>
        <v>0</v>
      </c>
      <c r="AK658" s="153"/>
      <c r="AL658" s="153"/>
      <c r="AM658" s="153"/>
      <c r="AN658" s="153"/>
      <c r="AO658" s="153"/>
      <c r="AP658" s="153"/>
      <c r="AQ658" s="153"/>
      <c r="AR658" s="153"/>
      <c r="AS658" s="153"/>
      <c r="AT658" s="153"/>
      <c r="AU658" s="153"/>
      <c r="AV658" s="153"/>
      <c r="AW658" s="153"/>
    </row>
    <row r="659" spans="2:49" s="219" customFormat="1" ht="13.05" customHeight="1" outlineLevel="1">
      <c r="B659" s="762" t="s">
        <v>1123</v>
      </c>
      <c r="C659" s="672" t="s">
        <v>2623</v>
      </c>
      <c r="D659" s="672" t="s">
        <v>3377</v>
      </c>
      <c r="E659" s="535" t="s">
        <v>3371</v>
      </c>
      <c r="F659" s="664">
        <v>44728</v>
      </c>
      <c r="G659" s="741" t="s">
        <v>8</v>
      </c>
      <c r="H659" s="673" t="s">
        <v>3372</v>
      </c>
      <c r="I659" s="674">
        <v>20</v>
      </c>
      <c r="J659" s="674">
        <v>35</v>
      </c>
      <c r="K659" s="485">
        <v>0</v>
      </c>
      <c r="L659" s="536" t="s">
        <v>983</v>
      </c>
      <c r="M659" s="536" t="s">
        <v>983</v>
      </c>
      <c r="N659" s="536" t="s">
        <v>984</v>
      </c>
      <c r="O659" s="536" t="s">
        <v>983</v>
      </c>
      <c r="P659" s="536" t="s">
        <v>984</v>
      </c>
      <c r="Q659" s="537" t="s">
        <v>983</v>
      </c>
      <c r="R659" s="538" t="s">
        <v>1167</v>
      </c>
      <c r="S659" s="153"/>
      <c r="T659" s="153">
        <f t="shared" si="135"/>
        <v>0</v>
      </c>
      <c r="U659" s="207"/>
      <c r="V659" s="208"/>
      <c r="W659" s="153"/>
      <c r="X659" s="153">
        <f t="shared" si="136"/>
        <v>0</v>
      </c>
      <c r="Z659" s="189"/>
      <c r="AA659" s="153">
        <f t="shared" si="137"/>
        <v>0</v>
      </c>
      <c r="AB659" s="153"/>
      <c r="AC659" s="153">
        <f t="shared" si="138"/>
        <v>0</v>
      </c>
      <c r="AD659" s="153"/>
      <c r="AE659" s="153"/>
      <c r="AF659" s="209">
        <v>0</v>
      </c>
      <c r="AG659" s="153">
        <f t="shared" si="139"/>
        <v>0</v>
      </c>
      <c r="AH659" s="153"/>
      <c r="AI659" s="153">
        <f t="shared" si="140"/>
        <v>0</v>
      </c>
      <c r="AJ659" s="153">
        <f t="shared" si="141"/>
        <v>0</v>
      </c>
      <c r="AK659" s="153"/>
      <c r="AL659" s="153"/>
      <c r="AM659" s="153"/>
      <c r="AN659" s="153"/>
      <c r="AO659" s="153"/>
      <c r="AP659" s="153"/>
      <c r="AQ659" s="153"/>
      <c r="AR659" s="153"/>
      <c r="AS659" s="153"/>
      <c r="AT659" s="153"/>
      <c r="AU659" s="153"/>
      <c r="AV659" s="153"/>
      <c r="AW659" s="153"/>
    </row>
    <row r="660" spans="2:49" s="219" customFormat="1" ht="13.05" customHeight="1" outlineLevel="1">
      <c r="B660" s="808" t="s">
        <v>2727</v>
      </c>
      <c r="C660" s="539" t="s">
        <v>3378</v>
      </c>
      <c r="D660" s="539" t="s">
        <v>3378</v>
      </c>
      <c r="E660" s="540"/>
      <c r="F660" s="541"/>
      <c r="G660" s="730" t="s">
        <v>8</v>
      </c>
      <c r="H660" s="543"/>
      <c r="I660" s="544"/>
      <c r="J660" s="544"/>
      <c r="K660" s="545"/>
      <c r="L660" s="809"/>
      <c r="M660" s="809"/>
      <c r="N660" s="809"/>
      <c r="O660" s="809"/>
      <c r="P660" s="809"/>
      <c r="Q660" s="810"/>
      <c r="R660" s="811"/>
      <c r="S660" s="153"/>
      <c r="T660" s="153"/>
      <c r="U660" s="207"/>
      <c r="V660" s="208"/>
      <c r="W660" s="153"/>
      <c r="X660" s="153"/>
      <c r="Z660" s="189"/>
      <c r="AA660" s="153"/>
      <c r="AB660" s="153"/>
      <c r="AC660" s="153"/>
      <c r="AD660" s="153"/>
      <c r="AE660" s="153"/>
      <c r="AF660" s="209"/>
      <c r="AG660" s="153"/>
      <c r="AH660" s="153"/>
      <c r="AI660" s="153"/>
      <c r="AJ660" s="153"/>
      <c r="AK660" s="153"/>
      <c r="AL660" s="153"/>
      <c r="AM660" s="153"/>
      <c r="AN660" s="153"/>
      <c r="AO660" s="153"/>
      <c r="AP660" s="153"/>
      <c r="AQ660" s="153"/>
      <c r="AR660" s="153"/>
      <c r="AS660" s="153"/>
      <c r="AT660" s="153"/>
      <c r="AU660" s="153"/>
      <c r="AV660" s="153"/>
      <c r="AW660" s="153"/>
    </row>
    <row r="661" spans="2:49" s="219" customFormat="1" ht="13.05" customHeight="1" outlineLevel="1">
      <c r="B661" s="763" t="s">
        <v>1124</v>
      </c>
      <c r="C661" s="742" t="s">
        <v>3379</v>
      </c>
      <c r="D661" s="742" t="s">
        <v>3380</v>
      </c>
      <c r="E661" s="535" t="s">
        <v>2542</v>
      </c>
      <c r="F661" s="664">
        <v>44791</v>
      </c>
      <c r="G661" s="741" t="s">
        <v>3354</v>
      </c>
      <c r="H661" s="666" t="s">
        <v>716</v>
      </c>
      <c r="I661" s="667">
        <v>10</v>
      </c>
      <c r="J661" s="667">
        <v>70</v>
      </c>
      <c r="K661" s="485">
        <v>0</v>
      </c>
      <c r="L661" s="546" t="s">
        <v>268</v>
      </c>
      <c r="M661" s="546" t="s">
        <v>268</v>
      </c>
      <c r="N661" s="546" t="s">
        <v>269</v>
      </c>
      <c r="O661" s="546" t="s">
        <v>268</v>
      </c>
      <c r="P661" s="546" t="s">
        <v>269</v>
      </c>
      <c r="Q661" s="546" t="s">
        <v>983</v>
      </c>
      <c r="R661" s="547" t="s">
        <v>1167</v>
      </c>
      <c r="S661" s="153"/>
      <c r="T661" s="153">
        <f t="shared" si="135"/>
        <v>0</v>
      </c>
      <c r="U661" s="207"/>
      <c r="V661" s="208"/>
      <c r="W661" s="153"/>
      <c r="X661" s="153">
        <f t="shared" si="136"/>
        <v>0</v>
      </c>
      <c r="Z661" s="189"/>
      <c r="AA661" s="153">
        <f t="shared" si="137"/>
        <v>0</v>
      </c>
      <c r="AB661" s="153"/>
      <c r="AC661" s="153">
        <f t="shared" si="138"/>
        <v>0</v>
      </c>
      <c r="AD661" s="153"/>
      <c r="AE661" s="153"/>
      <c r="AF661" s="209">
        <v>0</v>
      </c>
      <c r="AG661" s="153">
        <f t="shared" si="139"/>
        <v>0</v>
      </c>
      <c r="AH661" s="153"/>
      <c r="AI661" s="153">
        <f t="shared" si="140"/>
        <v>0</v>
      </c>
      <c r="AJ661" s="153">
        <f t="shared" si="141"/>
        <v>0</v>
      </c>
      <c r="AK661" s="153"/>
      <c r="AL661" s="153"/>
      <c r="AM661" s="153"/>
      <c r="AN661" s="153"/>
      <c r="AO661" s="153"/>
      <c r="AP661" s="153"/>
      <c r="AQ661" s="153"/>
      <c r="AR661" s="153"/>
      <c r="AS661" s="153"/>
      <c r="AT661" s="153"/>
      <c r="AU661" s="153"/>
      <c r="AV661" s="153"/>
      <c r="AW661" s="153"/>
    </row>
    <row r="662" spans="2:49" s="219" customFormat="1" ht="13.05" customHeight="1" outlineLevel="1">
      <c r="B662" s="763" t="s">
        <v>3381</v>
      </c>
      <c r="C662" s="742" t="s">
        <v>3382</v>
      </c>
      <c r="D662" s="742" t="s">
        <v>3382</v>
      </c>
      <c r="E662" s="535" t="s">
        <v>2542</v>
      </c>
      <c r="F662" s="664">
        <v>44791</v>
      </c>
      <c r="G662" s="741" t="s">
        <v>3354</v>
      </c>
      <c r="H662" s="666"/>
      <c r="I662" s="667">
        <v>10</v>
      </c>
      <c r="J662" s="667">
        <v>50</v>
      </c>
      <c r="K662" s="485">
        <v>0</v>
      </c>
      <c r="L662" s="549"/>
      <c r="M662" s="549"/>
      <c r="N662" s="549"/>
      <c r="O662" s="549"/>
      <c r="P662" s="549"/>
      <c r="Q662" s="549"/>
      <c r="R662" s="547"/>
      <c r="S662" s="153"/>
      <c r="T662" s="153">
        <f t="shared" si="135"/>
        <v>0</v>
      </c>
      <c r="U662" s="207"/>
      <c r="V662" s="208"/>
      <c r="W662" s="153"/>
      <c r="X662" s="153">
        <f t="shared" si="136"/>
        <v>0</v>
      </c>
      <c r="Z662" s="189"/>
      <c r="AA662" s="153">
        <f t="shared" si="137"/>
        <v>0</v>
      </c>
      <c r="AB662" s="153"/>
      <c r="AC662" s="153">
        <f t="shared" si="138"/>
        <v>0</v>
      </c>
      <c r="AD662" s="153"/>
      <c r="AE662" s="153"/>
      <c r="AF662" s="209">
        <v>0</v>
      </c>
      <c r="AG662" s="153">
        <f t="shared" si="139"/>
        <v>0</v>
      </c>
      <c r="AH662" s="153"/>
      <c r="AI662" s="153">
        <f t="shared" si="140"/>
        <v>0</v>
      </c>
      <c r="AJ662" s="153">
        <f t="shared" si="141"/>
        <v>0</v>
      </c>
      <c r="AK662" s="153"/>
      <c r="AL662" s="153"/>
      <c r="AM662" s="153"/>
      <c r="AN662" s="153"/>
      <c r="AO662" s="153"/>
      <c r="AP662" s="153"/>
      <c r="AQ662" s="153"/>
      <c r="AR662" s="153"/>
      <c r="AS662" s="153"/>
      <c r="AT662" s="153"/>
      <c r="AU662" s="153"/>
      <c r="AV662" s="153"/>
      <c r="AW662" s="153"/>
    </row>
    <row r="663" spans="2:49" s="219" customFormat="1" ht="13.05" customHeight="1" outlineLevel="1">
      <c r="B663" s="763" t="s">
        <v>3383</v>
      </c>
      <c r="C663" s="742" t="s">
        <v>2728</v>
      </c>
      <c r="D663" s="742" t="s">
        <v>2728</v>
      </c>
      <c r="E663" s="535" t="s">
        <v>3384</v>
      </c>
      <c r="F663" s="664">
        <v>44742</v>
      </c>
      <c r="G663" s="741" t="s">
        <v>3354</v>
      </c>
      <c r="H663" s="666"/>
      <c r="I663" s="667">
        <v>0</v>
      </c>
      <c r="J663" s="667">
        <v>10</v>
      </c>
      <c r="K663" s="485">
        <v>0</v>
      </c>
      <c r="L663" s="549"/>
      <c r="M663" s="549"/>
      <c r="N663" s="549"/>
      <c r="O663" s="549"/>
      <c r="P663" s="549"/>
      <c r="Q663" s="549"/>
      <c r="R663" s="547"/>
      <c r="S663" s="153"/>
      <c r="T663" s="153">
        <f t="shared" si="135"/>
        <v>0</v>
      </c>
      <c r="U663" s="207"/>
      <c r="V663" s="208"/>
      <c r="W663" s="153"/>
      <c r="X663" s="153">
        <f t="shared" si="136"/>
        <v>0</v>
      </c>
      <c r="Z663" s="189"/>
      <c r="AA663" s="153">
        <f t="shared" si="137"/>
        <v>0</v>
      </c>
      <c r="AB663" s="153"/>
      <c r="AC663" s="153">
        <f t="shared" si="138"/>
        <v>0</v>
      </c>
      <c r="AD663" s="153"/>
      <c r="AE663" s="153"/>
      <c r="AF663" s="209">
        <v>0</v>
      </c>
      <c r="AG663" s="153">
        <f t="shared" si="139"/>
        <v>0</v>
      </c>
      <c r="AH663" s="153"/>
      <c r="AI663" s="153">
        <f t="shared" si="140"/>
        <v>0</v>
      </c>
      <c r="AJ663" s="153">
        <f t="shared" si="141"/>
        <v>0</v>
      </c>
      <c r="AK663" s="153"/>
      <c r="AL663" s="153"/>
      <c r="AM663" s="153"/>
      <c r="AN663" s="153"/>
      <c r="AO663" s="153"/>
      <c r="AP663" s="153"/>
      <c r="AQ663" s="153"/>
      <c r="AR663" s="153"/>
      <c r="AS663" s="153"/>
      <c r="AT663" s="153"/>
      <c r="AU663" s="153"/>
      <c r="AV663" s="153"/>
      <c r="AW663" s="153"/>
    </row>
    <row r="664" spans="2:49" s="219" customFormat="1" ht="13.05" customHeight="1" outlineLevel="1">
      <c r="B664" s="763" t="s">
        <v>3385</v>
      </c>
      <c r="C664" s="742" t="s">
        <v>3386</v>
      </c>
      <c r="D664" s="742" t="s">
        <v>3386</v>
      </c>
      <c r="E664" s="535" t="s">
        <v>2542</v>
      </c>
      <c r="F664" s="664">
        <v>44791</v>
      </c>
      <c r="G664" s="741" t="s">
        <v>3354</v>
      </c>
      <c r="H664" s="666"/>
      <c r="I664" s="667">
        <v>10</v>
      </c>
      <c r="J664" s="667">
        <v>55</v>
      </c>
      <c r="K664" s="485">
        <v>0</v>
      </c>
      <c r="L664" s="549"/>
      <c r="M664" s="549"/>
      <c r="N664" s="549"/>
      <c r="O664" s="549"/>
      <c r="P664" s="549"/>
      <c r="Q664" s="549"/>
      <c r="R664" s="547"/>
      <c r="S664" s="153"/>
      <c r="T664" s="153">
        <f t="shared" si="135"/>
        <v>0</v>
      </c>
      <c r="U664" s="207"/>
      <c r="V664" s="208"/>
      <c r="W664" s="153"/>
      <c r="X664" s="153">
        <f t="shared" si="136"/>
        <v>0</v>
      </c>
      <c r="Z664" s="189"/>
      <c r="AA664" s="153">
        <f t="shared" si="137"/>
        <v>0</v>
      </c>
      <c r="AB664" s="153"/>
      <c r="AC664" s="153">
        <f t="shared" si="138"/>
        <v>0</v>
      </c>
      <c r="AD664" s="153"/>
      <c r="AE664" s="153"/>
      <c r="AF664" s="209">
        <v>0</v>
      </c>
      <c r="AG664" s="153">
        <f t="shared" si="139"/>
        <v>0</v>
      </c>
      <c r="AH664" s="153"/>
      <c r="AI664" s="153">
        <f t="shared" si="140"/>
        <v>0</v>
      </c>
      <c r="AJ664" s="153">
        <f t="shared" si="141"/>
        <v>0</v>
      </c>
      <c r="AK664" s="153"/>
      <c r="AL664" s="153"/>
      <c r="AM664" s="153"/>
      <c r="AN664" s="153"/>
      <c r="AO664" s="153"/>
      <c r="AP664" s="153"/>
      <c r="AQ664" s="153"/>
      <c r="AR664" s="153"/>
      <c r="AS664" s="153"/>
      <c r="AT664" s="153"/>
      <c r="AU664" s="153"/>
      <c r="AV664" s="153"/>
      <c r="AW664" s="153"/>
    </row>
    <row r="665" spans="2:49" s="219" customFormat="1" ht="13.05" customHeight="1" outlineLevel="1">
      <c r="B665" s="763" t="s">
        <v>3387</v>
      </c>
      <c r="C665" s="742" t="s">
        <v>3388</v>
      </c>
      <c r="D665" s="742" t="s">
        <v>3388</v>
      </c>
      <c r="E665" s="535" t="s">
        <v>2542</v>
      </c>
      <c r="F665" s="664">
        <v>44791</v>
      </c>
      <c r="G665" s="741" t="s">
        <v>3354</v>
      </c>
      <c r="H665" s="666"/>
      <c r="I665" s="667">
        <v>10</v>
      </c>
      <c r="J665" s="667">
        <v>70</v>
      </c>
      <c r="K665" s="485">
        <v>0</v>
      </c>
      <c r="L665" s="549"/>
      <c r="M665" s="549"/>
      <c r="N665" s="549"/>
      <c r="O665" s="549"/>
      <c r="P665" s="549"/>
      <c r="Q665" s="549"/>
      <c r="R665" s="547"/>
      <c r="S665" s="153"/>
      <c r="T665" s="153">
        <f t="shared" si="135"/>
        <v>0</v>
      </c>
      <c r="U665" s="207"/>
      <c r="V665" s="208"/>
      <c r="W665" s="153"/>
      <c r="X665" s="153">
        <f t="shared" si="136"/>
        <v>0</v>
      </c>
      <c r="Z665" s="189"/>
      <c r="AA665" s="153">
        <f t="shared" si="137"/>
        <v>0</v>
      </c>
      <c r="AB665" s="153"/>
      <c r="AC665" s="153">
        <f t="shared" si="138"/>
        <v>0</v>
      </c>
      <c r="AD665" s="153"/>
      <c r="AE665" s="153"/>
      <c r="AF665" s="209">
        <v>0</v>
      </c>
      <c r="AG665" s="153">
        <f t="shared" si="139"/>
        <v>0</v>
      </c>
      <c r="AH665" s="153"/>
      <c r="AI665" s="153">
        <f t="shared" si="140"/>
        <v>0</v>
      </c>
      <c r="AJ665" s="153">
        <f t="shared" si="141"/>
        <v>0</v>
      </c>
      <c r="AK665" s="153"/>
      <c r="AL665" s="153"/>
      <c r="AM665" s="153"/>
      <c r="AN665" s="153"/>
      <c r="AO665" s="153"/>
      <c r="AP665" s="153"/>
      <c r="AQ665" s="153"/>
      <c r="AR665" s="153"/>
      <c r="AS665" s="153"/>
      <c r="AT665" s="153"/>
      <c r="AU665" s="153"/>
      <c r="AV665" s="153"/>
      <c r="AW665" s="153"/>
    </row>
    <row r="666" spans="2:49" s="219" customFormat="1" ht="13.05" customHeight="1" outlineLevel="1">
      <c r="B666" s="763" t="s">
        <v>3389</v>
      </c>
      <c r="C666" s="742" t="s">
        <v>3390</v>
      </c>
      <c r="D666" s="742" t="s">
        <v>3390</v>
      </c>
      <c r="E666" s="535" t="s">
        <v>2542</v>
      </c>
      <c r="F666" s="664">
        <v>44791</v>
      </c>
      <c r="G666" s="741" t="s">
        <v>3354</v>
      </c>
      <c r="H666" s="666"/>
      <c r="I666" s="667">
        <v>10</v>
      </c>
      <c r="J666" s="667">
        <v>70</v>
      </c>
      <c r="K666" s="485">
        <v>0</v>
      </c>
      <c r="L666" s="549"/>
      <c r="M666" s="549"/>
      <c r="N666" s="549"/>
      <c r="O666" s="549"/>
      <c r="P666" s="549"/>
      <c r="Q666" s="549"/>
      <c r="R666" s="547"/>
      <c r="S666" s="153"/>
      <c r="T666" s="153">
        <f t="shared" si="135"/>
        <v>0</v>
      </c>
      <c r="U666" s="207"/>
      <c r="V666" s="208"/>
      <c r="W666" s="153"/>
      <c r="X666" s="153">
        <f t="shared" si="136"/>
        <v>0</v>
      </c>
      <c r="Z666" s="189"/>
      <c r="AA666" s="153">
        <f t="shared" si="137"/>
        <v>0</v>
      </c>
      <c r="AB666" s="153"/>
      <c r="AC666" s="153">
        <f t="shared" si="138"/>
        <v>0</v>
      </c>
      <c r="AD666" s="153"/>
      <c r="AE666" s="153"/>
      <c r="AF666" s="209">
        <v>0</v>
      </c>
      <c r="AG666" s="153">
        <f t="shared" si="139"/>
        <v>0</v>
      </c>
      <c r="AH666" s="153"/>
      <c r="AI666" s="153">
        <f t="shared" si="140"/>
        <v>0</v>
      </c>
      <c r="AJ666" s="153">
        <f t="shared" si="141"/>
        <v>0</v>
      </c>
      <c r="AK666" s="153"/>
      <c r="AL666" s="153"/>
      <c r="AM666" s="153"/>
      <c r="AN666" s="153"/>
      <c r="AO666" s="153"/>
      <c r="AP666" s="153"/>
      <c r="AQ666" s="153"/>
      <c r="AR666" s="153"/>
      <c r="AS666" s="153"/>
      <c r="AT666" s="153"/>
      <c r="AU666" s="153"/>
      <c r="AV666" s="153"/>
      <c r="AW666" s="153"/>
    </row>
    <row r="667" spans="2:49" s="219" customFormat="1" ht="13.05" customHeight="1" outlineLevel="1">
      <c r="B667" s="763" t="s">
        <v>1125</v>
      </c>
      <c r="C667" s="754" t="s">
        <v>1152</v>
      </c>
      <c r="D667" s="716" t="s">
        <v>2624</v>
      </c>
      <c r="E667" s="202" t="s">
        <v>2520</v>
      </c>
      <c r="F667" s="664">
        <v>44728</v>
      </c>
      <c r="G667" s="741" t="s">
        <v>8</v>
      </c>
      <c r="H667" s="666" t="s">
        <v>1035</v>
      </c>
      <c r="I667" s="667">
        <v>65</v>
      </c>
      <c r="J667" s="667">
        <v>551</v>
      </c>
      <c r="K667" s="485">
        <v>0</v>
      </c>
      <c r="L667" s="312" t="s">
        <v>983</v>
      </c>
      <c r="M667" s="312" t="s">
        <v>983</v>
      </c>
      <c r="N667" s="312" t="s">
        <v>984</v>
      </c>
      <c r="O667" s="312" t="s">
        <v>983</v>
      </c>
      <c r="P667" s="312" t="s">
        <v>984</v>
      </c>
      <c r="Q667" s="312" t="s">
        <v>983</v>
      </c>
      <c r="R667" s="512" t="s">
        <v>1168</v>
      </c>
      <c r="S667" s="153"/>
      <c r="T667" s="153">
        <f t="shared" si="135"/>
        <v>0</v>
      </c>
      <c r="U667" s="207"/>
      <c r="V667" s="208"/>
      <c r="W667" s="153"/>
      <c r="X667" s="153">
        <f t="shared" si="136"/>
        <v>0</v>
      </c>
      <c r="Z667" s="189"/>
      <c r="AA667" s="153">
        <f t="shared" si="137"/>
        <v>0</v>
      </c>
      <c r="AB667" s="153"/>
      <c r="AC667" s="153">
        <f t="shared" si="138"/>
        <v>0</v>
      </c>
      <c r="AD667" s="153"/>
      <c r="AE667" s="153"/>
      <c r="AF667" s="209">
        <v>0</v>
      </c>
      <c r="AG667" s="153">
        <f t="shared" si="139"/>
        <v>0</v>
      </c>
      <c r="AH667" s="153"/>
      <c r="AI667" s="153">
        <f t="shared" si="140"/>
        <v>0</v>
      </c>
      <c r="AJ667" s="153">
        <f t="shared" si="141"/>
        <v>0</v>
      </c>
      <c r="AK667" s="153"/>
      <c r="AL667" s="153"/>
      <c r="AM667" s="153"/>
      <c r="AN667" s="153"/>
      <c r="AO667" s="153"/>
      <c r="AP667" s="153"/>
      <c r="AQ667" s="153"/>
      <c r="AR667" s="153"/>
      <c r="AS667" s="153"/>
      <c r="AT667" s="153"/>
      <c r="AU667" s="153"/>
      <c r="AV667" s="153"/>
      <c r="AW667" s="153"/>
    </row>
    <row r="668" spans="2:49" s="219" customFormat="1" ht="13.05" customHeight="1" outlineLevel="1">
      <c r="B668" s="763" t="s">
        <v>1126</v>
      </c>
      <c r="C668" s="754" t="s">
        <v>1153</v>
      </c>
      <c r="D668" s="716" t="s">
        <v>1153</v>
      </c>
      <c r="E668" s="738" t="s">
        <v>3937</v>
      </c>
      <c r="F668" s="665">
        <v>44791</v>
      </c>
      <c r="G668" s="741" t="s">
        <v>8</v>
      </c>
      <c r="H668" s="666" t="s">
        <v>716</v>
      </c>
      <c r="I668" s="667">
        <v>10</v>
      </c>
      <c r="J668" s="667">
        <v>70</v>
      </c>
      <c r="K668" s="485">
        <v>0</v>
      </c>
      <c r="L668" s="291" t="s">
        <v>268</v>
      </c>
      <c r="M668" s="291" t="s">
        <v>268</v>
      </c>
      <c r="N668" s="291" t="s">
        <v>269</v>
      </c>
      <c r="O668" s="291" t="s">
        <v>268</v>
      </c>
      <c r="P668" s="291" t="s">
        <v>269</v>
      </c>
      <c r="Q668" s="291" t="s">
        <v>983</v>
      </c>
      <c r="R668" s="512" t="s">
        <v>1167</v>
      </c>
      <c r="S668" s="153"/>
      <c r="T668" s="153">
        <f t="shared" si="135"/>
        <v>0</v>
      </c>
      <c r="U668" s="207"/>
      <c r="V668" s="208"/>
      <c r="W668" s="153"/>
      <c r="X668" s="153">
        <f t="shared" si="136"/>
        <v>0</v>
      </c>
      <c r="Z668" s="189"/>
      <c r="AA668" s="153">
        <f t="shared" si="137"/>
        <v>0</v>
      </c>
      <c r="AB668" s="153"/>
      <c r="AC668" s="153">
        <f t="shared" si="138"/>
        <v>0</v>
      </c>
      <c r="AD668" s="153"/>
      <c r="AE668" s="153"/>
      <c r="AF668" s="209">
        <v>0</v>
      </c>
      <c r="AG668" s="153">
        <f t="shared" si="139"/>
        <v>0</v>
      </c>
      <c r="AH668" s="153"/>
      <c r="AI668" s="153">
        <f t="shared" si="140"/>
        <v>0</v>
      </c>
      <c r="AJ668" s="153">
        <f t="shared" si="141"/>
        <v>0</v>
      </c>
      <c r="AK668" s="153"/>
      <c r="AL668" s="153"/>
      <c r="AM668" s="153"/>
      <c r="AN668" s="153"/>
      <c r="AO668" s="153"/>
      <c r="AP668" s="153"/>
      <c r="AQ668" s="153"/>
      <c r="AR668" s="153"/>
      <c r="AS668" s="153"/>
      <c r="AT668" s="153"/>
      <c r="AU668" s="153"/>
      <c r="AV668" s="153"/>
      <c r="AW668" s="153"/>
    </row>
    <row r="669" spans="2:49" s="219" customFormat="1" ht="13.05" customHeight="1" outlineLevel="1">
      <c r="B669" s="763" t="s">
        <v>1127</v>
      </c>
      <c r="C669" s="754" t="s">
        <v>3639</v>
      </c>
      <c r="D669" s="716" t="s">
        <v>2625</v>
      </c>
      <c r="E669" s="738" t="s">
        <v>2542</v>
      </c>
      <c r="F669" s="665">
        <v>44791</v>
      </c>
      <c r="G669" s="741" t="s">
        <v>8</v>
      </c>
      <c r="H669" s="666" t="s">
        <v>716</v>
      </c>
      <c r="I669" s="667">
        <v>10</v>
      </c>
      <c r="J669" s="667">
        <v>70</v>
      </c>
      <c r="K669" s="485">
        <v>0</v>
      </c>
      <c r="L669" s="291" t="s">
        <v>268</v>
      </c>
      <c r="M669" s="291" t="s">
        <v>268</v>
      </c>
      <c r="N669" s="291" t="s">
        <v>269</v>
      </c>
      <c r="O669" s="291" t="s">
        <v>268</v>
      </c>
      <c r="P669" s="291" t="s">
        <v>269</v>
      </c>
      <c r="Q669" s="291" t="s">
        <v>983</v>
      </c>
      <c r="R669" s="512" t="s">
        <v>1167</v>
      </c>
      <c r="S669" s="153"/>
      <c r="T669" s="153">
        <f t="shared" si="135"/>
        <v>0</v>
      </c>
      <c r="U669" s="207"/>
      <c r="V669" s="208"/>
      <c r="W669" s="153"/>
      <c r="X669" s="153">
        <f t="shared" si="136"/>
        <v>0</v>
      </c>
      <c r="Z669" s="189"/>
      <c r="AA669" s="153">
        <f t="shared" si="137"/>
        <v>0</v>
      </c>
      <c r="AB669" s="153"/>
      <c r="AC669" s="153">
        <f t="shared" si="138"/>
        <v>0</v>
      </c>
      <c r="AD669" s="153"/>
      <c r="AE669" s="153"/>
      <c r="AF669" s="209">
        <v>0</v>
      </c>
      <c r="AG669" s="153">
        <f t="shared" si="139"/>
        <v>0</v>
      </c>
      <c r="AH669" s="153"/>
      <c r="AI669" s="153">
        <f t="shared" si="140"/>
        <v>0</v>
      </c>
      <c r="AJ669" s="153">
        <f t="shared" si="141"/>
        <v>0</v>
      </c>
      <c r="AK669" s="153"/>
      <c r="AL669" s="153"/>
      <c r="AM669" s="153"/>
      <c r="AN669" s="153"/>
      <c r="AO669" s="153"/>
      <c r="AP669" s="153"/>
      <c r="AQ669" s="153"/>
      <c r="AR669" s="153"/>
      <c r="AS669" s="153"/>
      <c r="AT669" s="153"/>
      <c r="AU669" s="153"/>
      <c r="AV669" s="153"/>
      <c r="AW669" s="153"/>
    </row>
    <row r="670" spans="2:49" s="219" customFormat="1" ht="13.05" customHeight="1" outlineLevel="1">
      <c r="B670" s="763" t="s">
        <v>1128</v>
      </c>
      <c r="C670" s="754" t="s">
        <v>3640</v>
      </c>
      <c r="D670" s="716" t="s">
        <v>2626</v>
      </c>
      <c r="E670" s="202" t="s">
        <v>2542</v>
      </c>
      <c r="F670" s="664">
        <v>44791</v>
      </c>
      <c r="G670" s="741" t="s">
        <v>8</v>
      </c>
      <c r="H670" s="666" t="s">
        <v>716</v>
      </c>
      <c r="I670" s="667">
        <v>5</v>
      </c>
      <c r="J670" s="667">
        <v>65</v>
      </c>
      <c r="K670" s="485">
        <v>0</v>
      </c>
      <c r="L670" s="291" t="s">
        <v>268</v>
      </c>
      <c r="M670" s="291" t="s">
        <v>268</v>
      </c>
      <c r="N670" s="291" t="s">
        <v>269</v>
      </c>
      <c r="O670" s="291" t="s">
        <v>268</v>
      </c>
      <c r="P670" s="291" t="s">
        <v>269</v>
      </c>
      <c r="Q670" s="413" t="s">
        <v>983</v>
      </c>
      <c r="R670" s="512" t="s">
        <v>1167</v>
      </c>
      <c r="S670" s="153"/>
      <c r="T670" s="153">
        <f t="shared" si="135"/>
        <v>0</v>
      </c>
      <c r="U670" s="207"/>
      <c r="V670" s="208"/>
      <c r="W670" s="153"/>
      <c r="X670" s="153">
        <f t="shared" si="136"/>
        <v>0</v>
      </c>
      <c r="Z670" s="189"/>
      <c r="AA670" s="153">
        <f t="shared" si="137"/>
        <v>0</v>
      </c>
      <c r="AB670" s="153"/>
      <c r="AC670" s="153">
        <f t="shared" si="138"/>
        <v>0</v>
      </c>
      <c r="AD670" s="153"/>
      <c r="AE670" s="153"/>
      <c r="AF670" s="209">
        <v>0</v>
      </c>
      <c r="AG670" s="153">
        <f t="shared" si="139"/>
        <v>0</v>
      </c>
      <c r="AH670" s="153"/>
      <c r="AI670" s="153">
        <f t="shared" si="140"/>
        <v>0</v>
      </c>
      <c r="AJ670" s="153">
        <f t="shared" si="141"/>
        <v>0</v>
      </c>
      <c r="AK670" s="153"/>
      <c r="AL670" s="153"/>
      <c r="AM670" s="153"/>
      <c r="AN670" s="153"/>
      <c r="AO670" s="153"/>
      <c r="AP670" s="153"/>
      <c r="AQ670" s="153"/>
      <c r="AR670" s="153"/>
      <c r="AS670" s="153"/>
      <c r="AT670" s="153"/>
      <c r="AU670" s="153"/>
      <c r="AV670" s="153"/>
      <c r="AW670" s="153"/>
    </row>
    <row r="671" spans="2:49" s="219" customFormat="1" ht="13.05" customHeight="1" outlineLevel="1">
      <c r="B671" s="763" t="s">
        <v>1129</v>
      </c>
      <c r="C671" s="754" t="s">
        <v>1154</v>
      </c>
      <c r="D671" s="716" t="s">
        <v>1154</v>
      </c>
      <c r="E671" s="738" t="s">
        <v>2542</v>
      </c>
      <c r="F671" s="665">
        <v>44791</v>
      </c>
      <c r="G671" s="741" t="s">
        <v>8</v>
      </c>
      <c r="H671" s="666" t="s">
        <v>716</v>
      </c>
      <c r="I671" s="667">
        <v>5</v>
      </c>
      <c r="J671" s="667">
        <v>65</v>
      </c>
      <c r="K671" s="485">
        <v>0</v>
      </c>
      <c r="L671" s="291" t="s">
        <v>268</v>
      </c>
      <c r="M671" s="291" t="s">
        <v>268</v>
      </c>
      <c r="N671" s="291" t="s">
        <v>269</v>
      </c>
      <c r="O671" s="291" t="s">
        <v>268</v>
      </c>
      <c r="P671" s="291" t="s">
        <v>269</v>
      </c>
      <c r="Q671" s="291" t="s">
        <v>983</v>
      </c>
      <c r="R671" s="512" t="s">
        <v>1167</v>
      </c>
      <c r="S671" s="153"/>
      <c r="T671" s="153">
        <f t="shared" si="135"/>
        <v>0</v>
      </c>
      <c r="U671" s="207"/>
      <c r="V671" s="208"/>
      <c r="W671" s="153"/>
      <c r="X671" s="153">
        <f t="shared" si="136"/>
        <v>0</v>
      </c>
      <c r="Z671" s="189"/>
      <c r="AA671" s="153">
        <f t="shared" si="137"/>
        <v>0</v>
      </c>
      <c r="AB671" s="153"/>
      <c r="AC671" s="153">
        <f t="shared" si="138"/>
        <v>0</v>
      </c>
      <c r="AD671" s="153"/>
      <c r="AE671" s="153"/>
      <c r="AF671" s="209">
        <v>0</v>
      </c>
      <c r="AG671" s="153">
        <f t="shared" si="139"/>
        <v>0</v>
      </c>
      <c r="AH671" s="153"/>
      <c r="AI671" s="153">
        <f>COUNTIF(AK671:AT671,"V")</f>
        <v>0</v>
      </c>
      <c r="AJ671" s="153">
        <f>X671-AA671-AC671-AG671</f>
        <v>0</v>
      </c>
      <c r="AK671" s="153"/>
      <c r="AL671" s="153"/>
      <c r="AM671" s="153"/>
      <c r="AN671" s="153"/>
      <c r="AO671" s="153"/>
      <c r="AP671" s="153"/>
      <c r="AQ671" s="153"/>
      <c r="AR671" s="153"/>
      <c r="AS671" s="153"/>
      <c r="AT671" s="153"/>
      <c r="AU671" s="153"/>
      <c r="AV671" s="153"/>
      <c r="AW671" s="153"/>
    </row>
    <row r="672" spans="2:49" s="219" customFormat="1" ht="13.05" customHeight="1" outlineLevel="1">
      <c r="B672" s="763" t="s">
        <v>1130</v>
      </c>
      <c r="C672" s="754" t="s">
        <v>3641</v>
      </c>
      <c r="D672" s="716" t="s">
        <v>3391</v>
      </c>
      <c r="E672" s="738" t="s">
        <v>3937</v>
      </c>
      <c r="F672" s="665">
        <v>44791</v>
      </c>
      <c r="G672" s="741" t="s">
        <v>8</v>
      </c>
      <c r="H672" s="666" t="s">
        <v>716</v>
      </c>
      <c r="I672" s="667">
        <v>5</v>
      </c>
      <c r="J672" s="667">
        <v>70</v>
      </c>
      <c r="K672" s="485">
        <v>0</v>
      </c>
      <c r="L672" s="291" t="s">
        <v>268</v>
      </c>
      <c r="M672" s="291" t="s">
        <v>268</v>
      </c>
      <c r="N672" s="291" t="s">
        <v>269</v>
      </c>
      <c r="O672" s="291" t="s">
        <v>268</v>
      </c>
      <c r="P672" s="291" t="s">
        <v>269</v>
      </c>
      <c r="Q672" s="291" t="s">
        <v>984</v>
      </c>
      <c r="R672" s="512" t="s">
        <v>1167</v>
      </c>
      <c r="S672" s="153"/>
      <c r="T672" s="153">
        <f t="shared" si="135"/>
        <v>0</v>
      </c>
      <c r="U672" s="207"/>
      <c r="V672" s="208"/>
      <c r="W672" s="153"/>
      <c r="X672" s="153">
        <f t="shared" si="136"/>
        <v>0</v>
      </c>
      <c r="Z672" s="189"/>
      <c r="AA672" s="153">
        <f t="shared" si="137"/>
        <v>0</v>
      </c>
      <c r="AB672" s="153"/>
      <c r="AC672" s="153">
        <f t="shared" si="138"/>
        <v>0</v>
      </c>
      <c r="AD672" s="153"/>
      <c r="AE672" s="153"/>
      <c r="AF672" s="209">
        <v>0</v>
      </c>
      <c r="AG672" s="153">
        <f t="shared" si="139"/>
        <v>0</v>
      </c>
      <c r="AH672" s="153"/>
      <c r="AI672" s="153">
        <f>COUNTIF(AK672:AT672,"V")</f>
        <v>0</v>
      </c>
      <c r="AJ672" s="153">
        <f>X672-AA672-AC672-AG672</f>
        <v>0</v>
      </c>
      <c r="AK672" s="153"/>
      <c r="AL672" s="153"/>
      <c r="AM672" s="153"/>
      <c r="AN672" s="153"/>
      <c r="AO672" s="153"/>
      <c r="AP672" s="153"/>
      <c r="AQ672" s="153"/>
      <c r="AR672" s="153"/>
      <c r="AS672" s="153"/>
      <c r="AT672" s="153"/>
      <c r="AU672" s="153"/>
      <c r="AV672" s="153"/>
      <c r="AW672" s="153"/>
    </row>
    <row r="673" spans="2:49" s="219" customFormat="1" ht="13.05" customHeight="1" outlineLevel="1">
      <c r="B673" s="763" t="s">
        <v>1131</v>
      </c>
      <c r="C673" s="754" t="s">
        <v>3642</v>
      </c>
      <c r="D673" s="716" t="s">
        <v>2628</v>
      </c>
      <c r="E673" s="202" t="s">
        <v>3664</v>
      </c>
      <c r="F673" s="664">
        <v>44791</v>
      </c>
      <c r="G673" s="741" t="s">
        <v>8</v>
      </c>
      <c r="H673" s="666" t="s">
        <v>716</v>
      </c>
      <c r="I673" s="667">
        <v>5</v>
      </c>
      <c r="J673" s="667">
        <v>65</v>
      </c>
      <c r="K673" s="485">
        <v>0</v>
      </c>
      <c r="L673" s="291" t="s">
        <v>268</v>
      </c>
      <c r="M673" s="291" t="s">
        <v>268</v>
      </c>
      <c r="N673" s="291" t="s">
        <v>269</v>
      </c>
      <c r="O673" s="291" t="s">
        <v>268</v>
      </c>
      <c r="P673" s="291" t="s">
        <v>269</v>
      </c>
      <c r="Q673" s="291" t="s">
        <v>984</v>
      </c>
      <c r="R673" s="512" t="s">
        <v>1167</v>
      </c>
      <c r="S673" s="217"/>
      <c r="T673" s="153">
        <f t="shared" ref="T673:T725" si="142">SUMIF(S673,"Y",I673)</f>
        <v>0</v>
      </c>
      <c r="U673" s="216"/>
      <c r="V673" s="218"/>
      <c r="W673" s="153"/>
      <c r="X673" s="153">
        <f t="shared" si="136"/>
        <v>0</v>
      </c>
      <c r="Z673" s="189"/>
      <c r="AA673" s="153">
        <f t="shared" ref="AA673:AA725" si="143">SUMIF(Z673,"Y",K673)*AI673</f>
        <v>0</v>
      </c>
      <c r="AB673" s="153"/>
      <c r="AC673" s="153">
        <f t="shared" ref="AC673:AC725" si="144">COUNTIF(AK673:AT673,"L")*I673</f>
        <v>0</v>
      </c>
      <c r="AD673" s="153"/>
      <c r="AE673" s="153"/>
      <c r="AF673" s="209">
        <v>0</v>
      </c>
      <c r="AG673" s="153">
        <f t="shared" ref="AG673:AG725" si="145">IFERROR(COUNTIF(AK673:AZ673,"S")*I673*AF673,0)</f>
        <v>0</v>
      </c>
      <c r="AH673" s="153"/>
      <c r="AI673" s="153">
        <f t="shared" ref="AI673:AI690" si="146">COUNTIF(AK673:AT673,"V")</f>
        <v>0</v>
      </c>
      <c r="AJ673" s="153">
        <f t="shared" ref="AJ673:AJ690" si="147">X673-AA673-AC673-AG673</f>
        <v>0</v>
      </c>
      <c r="AK673" s="153"/>
      <c r="AL673" s="153"/>
      <c r="AM673" s="153"/>
      <c r="AN673" s="153"/>
      <c r="AO673" s="217"/>
      <c r="AP673" s="217"/>
      <c r="AQ673" s="217"/>
      <c r="AR673" s="217"/>
      <c r="AS673" s="217"/>
      <c r="AT673" s="217"/>
      <c r="AU673" s="153"/>
      <c r="AV673" s="153"/>
      <c r="AW673" s="153"/>
    </row>
    <row r="674" spans="2:49" s="219" customFormat="1" ht="13.05" customHeight="1" outlineLevel="1">
      <c r="B674" s="763" t="s">
        <v>1132</v>
      </c>
      <c r="C674" s="754" t="s">
        <v>3643</v>
      </c>
      <c r="D674" s="716" t="s">
        <v>3392</v>
      </c>
      <c r="E674" s="202" t="s">
        <v>2542</v>
      </c>
      <c r="F674" s="664">
        <v>44791</v>
      </c>
      <c r="G674" s="741" t="s">
        <v>8</v>
      </c>
      <c r="H674" s="666" t="s">
        <v>716</v>
      </c>
      <c r="I674" s="667">
        <v>10</v>
      </c>
      <c r="J674" s="667">
        <v>65</v>
      </c>
      <c r="K674" s="485">
        <v>0</v>
      </c>
      <c r="L674" s="291" t="s">
        <v>268</v>
      </c>
      <c r="M674" s="291" t="s">
        <v>268</v>
      </c>
      <c r="N674" s="291" t="s">
        <v>269</v>
      </c>
      <c r="O674" s="291" t="s">
        <v>268</v>
      </c>
      <c r="P674" s="291" t="s">
        <v>269</v>
      </c>
      <c r="Q674" s="291" t="s">
        <v>984</v>
      </c>
      <c r="R674" s="512" t="s">
        <v>1167</v>
      </c>
      <c r="S674" s="153"/>
      <c r="T674" s="153">
        <f t="shared" si="142"/>
        <v>0</v>
      </c>
      <c r="U674" s="207"/>
      <c r="V674" s="208"/>
      <c r="W674" s="153"/>
      <c r="X674" s="153">
        <f t="shared" si="136"/>
        <v>0</v>
      </c>
      <c r="Z674" s="189"/>
      <c r="AA674" s="153">
        <f t="shared" si="143"/>
        <v>0</v>
      </c>
      <c r="AB674" s="153"/>
      <c r="AC674" s="153">
        <f t="shared" si="144"/>
        <v>0</v>
      </c>
      <c r="AD674" s="153"/>
      <c r="AE674" s="153"/>
      <c r="AF674" s="209">
        <v>0</v>
      </c>
      <c r="AG674" s="153">
        <f t="shared" si="145"/>
        <v>0</v>
      </c>
      <c r="AH674" s="153"/>
      <c r="AI674" s="153">
        <f t="shared" si="146"/>
        <v>0</v>
      </c>
      <c r="AJ674" s="153">
        <f t="shared" si="147"/>
        <v>0</v>
      </c>
      <c r="AK674" s="153"/>
      <c r="AL674" s="153"/>
      <c r="AM674" s="153"/>
      <c r="AN674" s="153"/>
      <c r="AO674" s="153"/>
      <c r="AP674" s="153"/>
      <c r="AQ674" s="153"/>
      <c r="AR674" s="153"/>
      <c r="AS674" s="153"/>
      <c r="AT674" s="153"/>
      <c r="AU674" s="153"/>
      <c r="AV674" s="153"/>
      <c r="AW674" s="153"/>
    </row>
    <row r="675" spans="2:49" s="219" customFormat="1" ht="13.05" customHeight="1" outlineLevel="1">
      <c r="B675" s="763" t="s">
        <v>1133</v>
      </c>
      <c r="C675" s="754" t="s">
        <v>3644</v>
      </c>
      <c r="D675" s="716" t="s">
        <v>3393</v>
      </c>
      <c r="E675" s="202" t="s">
        <v>2542</v>
      </c>
      <c r="F675" s="664">
        <v>44791</v>
      </c>
      <c r="G675" s="741" t="s">
        <v>8</v>
      </c>
      <c r="H675" s="666" t="s">
        <v>716</v>
      </c>
      <c r="I675" s="667">
        <v>2</v>
      </c>
      <c r="J675" s="667">
        <v>10</v>
      </c>
      <c r="K675" s="485">
        <v>0</v>
      </c>
      <c r="L675" s="291" t="s">
        <v>268</v>
      </c>
      <c r="M675" s="291" t="s">
        <v>268</v>
      </c>
      <c r="N675" s="291" t="s">
        <v>269</v>
      </c>
      <c r="O675" s="291" t="s">
        <v>268</v>
      </c>
      <c r="P675" s="291" t="s">
        <v>269</v>
      </c>
      <c r="Q675" s="291" t="s">
        <v>984</v>
      </c>
      <c r="R675" s="512" t="s">
        <v>1167</v>
      </c>
      <c r="S675" s="153"/>
      <c r="T675" s="153">
        <f t="shared" si="142"/>
        <v>0</v>
      </c>
      <c r="U675" s="207"/>
      <c r="V675" s="208"/>
      <c r="W675" s="153"/>
      <c r="X675" s="153">
        <f t="shared" si="136"/>
        <v>0</v>
      </c>
      <c r="Z675" s="189"/>
      <c r="AA675" s="153">
        <f t="shared" si="143"/>
        <v>0</v>
      </c>
      <c r="AB675" s="153"/>
      <c r="AC675" s="153">
        <f t="shared" si="144"/>
        <v>0</v>
      </c>
      <c r="AD675" s="153"/>
      <c r="AE675" s="153"/>
      <c r="AF675" s="209">
        <v>0</v>
      </c>
      <c r="AG675" s="153">
        <f t="shared" si="145"/>
        <v>0</v>
      </c>
      <c r="AH675" s="153"/>
      <c r="AI675" s="153">
        <f t="shared" si="146"/>
        <v>0</v>
      </c>
      <c r="AJ675" s="153">
        <f t="shared" si="147"/>
        <v>0</v>
      </c>
      <c r="AK675" s="153"/>
      <c r="AL675" s="153"/>
      <c r="AM675" s="153"/>
      <c r="AN675" s="153"/>
      <c r="AO675" s="153"/>
      <c r="AP675" s="153"/>
      <c r="AQ675" s="153"/>
      <c r="AR675" s="153"/>
      <c r="AS675" s="153"/>
      <c r="AT675" s="153"/>
      <c r="AU675" s="153"/>
      <c r="AV675" s="153"/>
      <c r="AW675" s="153"/>
    </row>
    <row r="676" spans="2:49" s="219" customFormat="1" ht="13.05" customHeight="1" outlineLevel="1">
      <c r="B676" s="763" t="s">
        <v>1134</v>
      </c>
      <c r="C676" s="754" t="s">
        <v>1156</v>
      </c>
      <c r="D676" s="716" t="s">
        <v>3394</v>
      </c>
      <c r="E676" s="202" t="s">
        <v>2542</v>
      </c>
      <c r="F676" s="664">
        <v>44791</v>
      </c>
      <c r="G676" s="741" t="s">
        <v>8</v>
      </c>
      <c r="H676" s="666" t="s">
        <v>716</v>
      </c>
      <c r="I676" s="667">
        <v>6</v>
      </c>
      <c r="J676" s="667">
        <v>65</v>
      </c>
      <c r="K676" s="485">
        <v>0</v>
      </c>
      <c r="L676" s="291" t="s">
        <v>268</v>
      </c>
      <c r="M676" s="291" t="s">
        <v>268</v>
      </c>
      <c r="N676" s="291" t="s">
        <v>269</v>
      </c>
      <c r="O676" s="291" t="s">
        <v>268</v>
      </c>
      <c r="P676" s="291" t="s">
        <v>269</v>
      </c>
      <c r="Q676" s="291" t="s">
        <v>984</v>
      </c>
      <c r="R676" s="512" t="s">
        <v>1167</v>
      </c>
      <c r="S676" s="153"/>
      <c r="T676" s="153">
        <f t="shared" si="142"/>
        <v>0</v>
      </c>
      <c r="U676" s="207"/>
      <c r="V676" s="208"/>
      <c r="W676" s="153"/>
      <c r="X676" s="153">
        <f t="shared" si="136"/>
        <v>0</v>
      </c>
      <c r="Z676" s="189"/>
      <c r="AA676" s="153">
        <f t="shared" si="143"/>
        <v>0</v>
      </c>
      <c r="AB676" s="153"/>
      <c r="AC676" s="153">
        <f t="shared" si="144"/>
        <v>0</v>
      </c>
      <c r="AD676" s="153"/>
      <c r="AE676" s="153"/>
      <c r="AF676" s="209">
        <v>0</v>
      </c>
      <c r="AG676" s="153">
        <f t="shared" si="145"/>
        <v>0</v>
      </c>
      <c r="AH676" s="153"/>
      <c r="AI676" s="153">
        <f t="shared" si="146"/>
        <v>0</v>
      </c>
      <c r="AJ676" s="153">
        <f t="shared" si="147"/>
        <v>0</v>
      </c>
      <c r="AK676" s="153"/>
      <c r="AL676" s="153"/>
      <c r="AM676" s="153"/>
      <c r="AN676" s="153"/>
      <c r="AO676" s="153"/>
      <c r="AP676" s="153"/>
      <c r="AQ676" s="153"/>
      <c r="AR676" s="153"/>
      <c r="AS676" s="153"/>
      <c r="AT676" s="153"/>
      <c r="AU676" s="153"/>
      <c r="AV676" s="153"/>
      <c r="AW676" s="153"/>
    </row>
    <row r="677" spans="2:49" s="219" customFormat="1" ht="13.05" customHeight="1" outlineLevel="1">
      <c r="B677" s="821" t="s">
        <v>1135</v>
      </c>
      <c r="C677" s="328" t="s">
        <v>1157</v>
      </c>
      <c r="D677" s="826" t="s">
        <v>1157</v>
      </c>
      <c r="E677" s="806" t="s">
        <v>2551</v>
      </c>
      <c r="F677" s="805">
        <v>44747</v>
      </c>
      <c r="G677" s="741" t="s">
        <v>8</v>
      </c>
      <c r="H677" s="666" t="s">
        <v>716</v>
      </c>
      <c r="I677" s="667">
        <v>30</v>
      </c>
      <c r="J677" s="667">
        <v>50</v>
      </c>
      <c r="K677" s="485">
        <v>0</v>
      </c>
      <c r="L677" s="291" t="s">
        <v>268</v>
      </c>
      <c r="M677" s="291" t="s">
        <v>268</v>
      </c>
      <c r="N677" s="291" t="s">
        <v>269</v>
      </c>
      <c r="O677" s="291" t="s">
        <v>268</v>
      </c>
      <c r="P677" s="291" t="s">
        <v>269</v>
      </c>
      <c r="Q677" s="291" t="s">
        <v>983</v>
      </c>
      <c r="R677" s="512" t="s">
        <v>1167</v>
      </c>
      <c r="S677" s="153"/>
      <c r="T677" s="153">
        <f t="shared" si="142"/>
        <v>0</v>
      </c>
      <c r="U677" s="207"/>
      <c r="V677" s="208"/>
      <c r="W677" s="153"/>
      <c r="X677" s="153">
        <f t="shared" si="136"/>
        <v>0</v>
      </c>
      <c r="Z677" s="189"/>
      <c r="AA677" s="153">
        <f t="shared" si="143"/>
        <v>0</v>
      </c>
      <c r="AB677" s="153"/>
      <c r="AC677" s="153">
        <f t="shared" si="144"/>
        <v>0</v>
      </c>
      <c r="AD677" s="153"/>
      <c r="AE677" s="153"/>
      <c r="AF677" s="209">
        <v>0</v>
      </c>
      <c r="AG677" s="153">
        <f t="shared" si="145"/>
        <v>0</v>
      </c>
      <c r="AH677" s="153"/>
      <c r="AI677" s="153">
        <f t="shared" si="146"/>
        <v>0</v>
      </c>
      <c r="AJ677" s="153">
        <f t="shared" si="147"/>
        <v>0</v>
      </c>
      <c r="AK677" s="153"/>
      <c r="AL677" s="153"/>
      <c r="AM677" s="153"/>
      <c r="AN677" s="153"/>
      <c r="AO677" s="153"/>
      <c r="AP677" s="153"/>
      <c r="AQ677" s="153"/>
      <c r="AR677" s="153"/>
      <c r="AS677" s="153"/>
      <c r="AT677" s="153"/>
      <c r="AU677" s="153"/>
      <c r="AV677" s="153"/>
      <c r="AW677" s="153"/>
    </row>
    <row r="678" spans="2:49" s="219" customFormat="1" ht="13.05" customHeight="1" outlineLevel="1">
      <c r="B678" s="821" t="s">
        <v>1136</v>
      </c>
      <c r="C678" s="328" t="s">
        <v>3645</v>
      </c>
      <c r="D678" s="826" t="s">
        <v>2631</v>
      </c>
      <c r="E678" s="827" t="s">
        <v>3582</v>
      </c>
      <c r="F678" s="828">
        <v>44776</v>
      </c>
      <c r="G678" s="741" t="s">
        <v>8</v>
      </c>
      <c r="H678" s="666" t="s">
        <v>717</v>
      </c>
      <c r="I678" s="667">
        <v>20</v>
      </c>
      <c r="J678" s="667">
        <v>65</v>
      </c>
      <c r="K678" s="485">
        <v>0</v>
      </c>
      <c r="L678" s="291" t="s">
        <v>268</v>
      </c>
      <c r="M678" s="291" t="s">
        <v>268</v>
      </c>
      <c r="N678" s="291" t="s">
        <v>269</v>
      </c>
      <c r="O678" s="291" t="s">
        <v>268</v>
      </c>
      <c r="P678" s="291" t="s">
        <v>269</v>
      </c>
      <c r="Q678" s="291" t="s">
        <v>984</v>
      </c>
      <c r="R678" s="512" t="s">
        <v>1167</v>
      </c>
      <c r="S678" s="153"/>
      <c r="T678" s="153">
        <f t="shared" si="142"/>
        <v>0</v>
      </c>
      <c r="U678" s="207"/>
      <c r="V678" s="208"/>
      <c r="W678" s="153"/>
      <c r="X678" s="153">
        <f t="shared" si="136"/>
        <v>0</v>
      </c>
      <c r="Z678" s="189"/>
      <c r="AA678" s="153">
        <f t="shared" si="143"/>
        <v>0</v>
      </c>
      <c r="AB678" s="153"/>
      <c r="AC678" s="153">
        <f t="shared" si="144"/>
        <v>0</v>
      </c>
      <c r="AD678" s="153"/>
      <c r="AE678" s="153"/>
      <c r="AF678" s="209">
        <v>0</v>
      </c>
      <c r="AG678" s="153">
        <f t="shared" si="145"/>
        <v>0</v>
      </c>
      <c r="AH678" s="153"/>
      <c r="AI678" s="153">
        <f t="shared" si="146"/>
        <v>0</v>
      </c>
      <c r="AJ678" s="153">
        <f t="shared" si="147"/>
        <v>0</v>
      </c>
      <c r="AK678" s="153"/>
      <c r="AL678" s="153"/>
      <c r="AM678" s="153"/>
      <c r="AN678" s="153"/>
      <c r="AO678" s="153"/>
      <c r="AP678" s="153"/>
      <c r="AQ678" s="153"/>
      <c r="AR678" s="153"/>
      <c r="AS678" s="153"/>
      <c r="AT678" s="153"/>
      <c r="AU678" s="153"/>
      <c r="AV678" s="153"/>
      <c r="AW678" s="153"/>
    </row>
    <row r="679" spans="2:49" s="219" customFormat="1" ht="13.05" customHeight="1" outlineLevel="1">
      <c r="B679" s="821" t="s">
        <v>1137</v>
      </c>
      <c r="C679" s="328" t="s">
        <v>1158</v>
      </c>
      <c r="D679" s="826" t="s">
        <v>2632</v>
      </c>
      <c r="E679" s="827" t="s">
        <v>3582</v>
      </c>
      <c r="F679" s="828">
        <v>44776</v>
      </c>
      <c r="G679" s="741" t="s">
        <v>8</v>
      </c>
      <c r="H679" s="666" t="s">
        <v>717</v>
      </c>
      <c r="I679" s="667">
        <v>21</v>
      </c>
      <c r="J679" s="667">
        <v>51</v>
      </c>
      <c r="K679" s="485">
        <v>0</v>
      </c>
      <c r="L679" s="312" t="s">
        <v>268</v>
      </c>
      <c r="M679" s="312" t="s">
        <v>268</v>
      </c>
      <c r="N679" s="312" t="s">
        <v>269</v>
      </c>
      <c r="O679" s="312" t="s">
        <v>268</v>
      </c>
      <c r="P679" s="312" t="s">
        <v>269</v>
      </c>
      <c r="Q679" s="312" t="s">
        <v>984</v>
      </c>
      <c r="R679" s="512" t="s">
        <v>1167</v>
      </c>
      <c r="S679" s="153"/>
      <c r="T679" s="153">
        <f t="shared" si="142"/>
        <v>0</v>
      </c>
      <c r="U679" s="207"/>
      <c r="V679" s="208"/>
      <c r="W679" s="153"/>
      <c r="X679" s="153">
        <f t="shared" si="136"/>
        <v>0</v>
      </c>
      <c r="Z679" s="189"/>
      <c r="AA679" s="153">
        <f t="shared" si="143"/>
        <v>0</v>
      </c>
      <c r="AB679" s="153"/>
      <c r="AC679" s="153">
        <f t="shared" si="144"/>
        <v>0</v>
      </c>
      <c r="AD679" s="153"/>
      <c r="AE679" s="153"/>
      <c r="AF679" s="209">
        <v>0</v>
      </c>
      <c r="AG679" s="153">
        <f t="shared" si="145"/>
        <v>0</v>
      </c>
      <c r="AH679" s="153"/>
      <c r="AI679" s="153">
        <f t="shared" si="146"/>
        <v>0</v>
      </c>
      <c r="AJ679" s="153">
        <f t="shared" si="147"/>
        <v>0</v>
      </c>
      <c r="AK679" s="153"/>
      <c r="AL679" s="153"/>
      <c r="AM679" s="153"/>
      <c r="AN679" s="153"/>
      <c r="AO679" s="153"/>
      <c r="AP679" s="153"/>
      <c r="AQ679" s="153"/>
      <c r="AR679" s="153"/>
      <c r="AS679" s="153"/>
      <c r="AT679" s="153"/>
      <c r="AU679" s="153"/>
      <c r="AV679" s="153"/>
      <c r="AW679" s="153"/>
    </row>
    <row r="680" spans="2:49" s="219" customFormat="1" ht="13.05" customHeight="1" outlineLevel="1">
      <c r="B680" s="821" t="s">
        <v>3711</v>
      </c>
      <c r="C680" s="328" t="s">
        <v>3712</v>
      </c>
      <c r="D680" s="826" t="s">
        <v>3713</v>
      </c>
      <c r="E680" s="827" t="s">
        <v>3582</v>
      </c>
      <c r="F680" s="828">
        <v>44772</v>
      </c>
      <c r="G680" s="3" t="s">
        <v>8</v>
      </c>
      <c r="H680" s="666" t="s">
        <v>717</v>
      </c>
      <c r="I680" s="667">
        <v>16</v>
      </c>
      <c r="J680" s="667">
        <v>55</v>
      </c>
      <c r="K680" s="485">
        <v>0</v>
      </c>
      <c r="L680" s="829"/>
      <c r="M680" s="829"/>
      <c r="N680" s="829"/>
      <c r="O680" s="829"/>
      <c r="P680" s="829"/>
      <c r="Q680" s="829"/>
      <c r="R680" s="512"/>
      <c r="S680" s="153"/>
      <c r="T680" s="153">
        <f t="shared" si="142"/>
        <v>0</v>
      </c>
      <c r="U680" s="207"/>
      <c r="V680" s="208"/>
      <c r="W680" s="153"/>
      <c r="X680" s="153">
        <f t="shared" si="136"/>
        <v>0</v>
      </c>
      <c r="Z680" s="189"/>
      <c r="AA680" s="153">
        <f t="shared" si="143"/>
        <v>0</v>
      </c>
      <c r="AB680" s="153"/>
      <c r="AC680" s="153">
        <f t="shared" si="144"/>
        <v>0</v>
      </c>
      <c r="AD680" s="153"/>
      <c r="AE680" s="153"/>
      <c r="AF680" s="209">
        <v>0</v>
      </c>
      <c r="AG680" s="153">
        <f t="shared" ref="AG680" si="148">IFERROR(COUNTIF(AK680:AZ680,"S")*I680*AF680,0)</f>
        <v>0</v>
      </c>
      <c r="AH680" s="153"/>
      <c r="AI680" s="153">
        <f t="shared" ref="AI680" si="149">COUNTIF(AK680:AT680,"V")</f>
        <v>0</v>
      </c>
      <c r="AJ680" s="153">
        <f t="shared" ref="AJ680" si="150">X680-AA680-AC680-AG680</f>
        <v>0</v>
      </c>
      <c r="AK680" s="153"/>
      <c r="AL680" s="153"/>
      <c r="AM680" s="153"/>
      <c r="AN680" s="153"/>
      <c r="AO680" s="153"/>
      <c r="AP680" s="153"/>
      <c r="AQ680" s="153"/>
      <c r="AR680" s="153"/>
      <c r="AS680" s="153"/>
      <c r="AT680" s="153"/>
      <c r="AU680" s="153"/>
      <c r="AV680" s="153"/>
      <c r="AW680" s="153"/>
    </row>
    <row r="681" spans="2:49" s="219" customFormat="1" ht="13.05" customHeight="1" outlineLevel="1">
      <c r="B681" s="821" t="s">
        <v>1138</v>
      </c>
      <c r="C681" s="328" t="s">
        <v>3646</v>
      </c>
      <c r="D681" s="826" t="s">
        <v>2634</v>
      </c>
      <c r="E681" s="827" t="s">
        <v>3595</v>
      </c>
      <c r="F681" s="828">
        <v>44753</v>
      </c>
      <c r="G681" s="741" t="s">
        <v>8</v>
      </c>
      <c r="H681" s="666" t="s">
        <v>1036</v>
      </c>
      <c r="I681" s="667">
        <v>45</v>
      </c>
      <c r="J681" s="667">
        <v>185</v>
      </c>
      <c r="K681" s="485">
        <v>0</v>
      </c>
      <c r="L681" s="312" t="s">
        <v>983</v>
      </c>
      <c r="M681" s="312" t="s">
        <v>983</v>
      </c>
      <c r="N681" s="312" t="s">
        <v>984</v>
      </c>
      <c r="O681" s="312" t="s">
        <v>983</v>
      </c>
      <c r="P681" s="312" t="s">
        <v>984</v>
      </c>
      <c r="Q681" s="312" t="s">
        <v>983</v>
      </c>
      <c r="R681" s="512" t="s">
        <v>1167</v>
      </c>
      <c r="S681" s="153"/>
      <c r="T681" s="153">
        <f t="shared" si="142"/>
        <v>0</v>
      </c>
      <c r="U681" s="207"/>
      <c r="V681" s="208"/>
      <c r="W681" s="153"/>
      <c r="X681" s="153">
        <f t="shared" si="136"/>
        <v>0</v>
      </c>
      <c r="Z681" s="189"/>
      <c r="AA681" s="153">
        <f t="shared" si="143"/>
        <v>0</v>
      </c>
      <c r="AB681" s="153"/>
      <c r="AC681" s="153">
        <f t="shared" si="144"/>
        <v>0</v>
      </c>
      <c r="AD681" s="153"/>
      <c r="AE681" s="153"/>
      <c r="AF681" s="209">
        <v>0</v>
      </c>
      <c r="AG681" s="153">
        <f t="shared" si="145"/>
        <v>0</v>
      </c>
      <c r="AH681" s="153"/>
      <c r="AI681" s="153">
        <f t="shared" si="146"/>
        <v>0</v>
      </c>
      <c r="AJ681" s="153">
        <f t="shared" si="147"/>
        <v>0</v>
      </c>
      <c r="AK681" s="153"/>
      <c r="AL681" s="153"/>
      <c r="AM681" s="153"/>
      <c r="AN681" s="153"/>
      <c r="AO681" s="153"/>
      <c r="AP681" s="153"/>
      <c r="AQ681" s="153"/>
      <c r="AR681" s="153"/>
      <c r="AS681" s="153"/>
      <c r="AT681" s="153"/>
      <c r="AU681" s="153"/>
      <c r="AV681" s="153"/>
      <c r="AW681" s="153"/>
    </row>
    <row r="682" spans="2:49" s="219" customFormat="1" ht="13.05" customHeight="1" outlineLevel="1">
      <c r="B682" s="821" t="s">
        <v>1139</v>
      </c>
      <c r="C682" s="328" t="s">
        <v>3647</v>
      </c>
      <c r="D682" s="826" t="s">
        <v>32</v>
      </c>
      <c r="E682" s="806" t="s">
        <v>2542</v>
      </c>
      <c r="F682" s="805">
        <v>44791</v>
      </c>
      <c r="G682" s="741" t="s">
        <v>8</v>
      </c>
      <c r="H682" s="666" t="s">
        <v>717</v>
      </c>
      <c r="I682" s="667">
        <v>10</v>
      </c>
      <c r="J682" s="667">
        <v>65</v>
      </c>
      <c r="K682" s="485">
        <v>0</v>
      </c>
      <c r="L682" s="291" t="s">
        <v>268</v>
      </c>
      <c r="M682" s="291" t="s">
        <v>268</v>
      </c>
      <c r="N682" s="291" t="s">
        <v>269</v>
      </c>
      <c r="O682" s="291" t="s">
        <v>268</v>
      </c>
      <c r="P682" s="291" t="s">
        <v>269</v>
      </c>
      <c r="Q682" s="291" t="s">
        <v>983</v>
      </c>
      <c r="R682" s="513" t="s">
        <v>1167</v>
      </c>
      <c r="S682" s="153"/>
      <c r="T682" s="153">
        <f t="shared" si="142"/>
        <v>0</v>
      </c>
      <c r="U682" s="207"/>
      <c r="V682" s="208"/>
      <c r="W682" s="153"/>
      <c r="X682" s="153">
        <f t="shared" si="136"/>
        <v>0</v>
      </c>
      <c r="Z682" s="189"/>
      <c r="AA682" s="153">
        <f t="shared" si="143"/>
        <v>0</v>
      </c>
      <c r="AB682" s="153"/>
      <c r="AC682" s="153">
        <f t="shared" si="144"/>
        <v>0</v>
      </c>
      <c r="AD682" s="153"/>
      <c r="AE682" s="153"/>
      <c r="AF682" s="209">
        <v>0</v>
      </c>
      <c r="AG682" s="153">
        <f t="shared" si="145"/>
        <v>0</v>
      </c>
      <c r="AH682" s="153"/>
      <c r="AI682" s="153">
        <f t="shared" si="146"/>
        <v>0</v>
      </c>
      <c r="AJ682" s="153">
        <f t="shared" si="147"/>
        <v>0</v>
      </c>
      <c r="AK682" s="153"/>
      <c r="AL682" s="153"/>
      <c r="AM682" s="153"/>
      <c r="AN682" s="153"/>
      <c r="AO682" s="153"/>
      <c r="AP682" s="153"/>
      <c r="AQ682" s="153"/>
      <c r="AR682" s="153"/>
      <c r="AS682" s="153"/>
      <c r="AT682" s="153"/>
      <c r="AU682" s="153"/>
      <c r="AV682" s="153"/>
      <c r="AW682" s="153"/>
    </row>
    <row r="683" spans="2:49" s="219" customFormat="1" ht="13.05" customHeight="1" outlineLevel="1">
      <c r="B683" s="882" t="s">
        <v>3938</v>
      </c>
      <c r="C683" s="780" t="s">
        <v>3939</v>
      </c>
      <c r="D683" s="779" t="s">
        <v>3939</v>
      </c>
      <c r="E683" s="880" t="s">
        <v>3851</v>
      </c>
      <c r="F683" s="778">
        <v>44791</v>
      </c>
      <c r="G683" s="867" t="s">
        <v>8</v>
      </c>
      <c r="H683" s="666"/>
      <c r="I683" s="667">
        <v>0</v>
      </c>
      <c r="J683" s="667">
        <v>80</v>
      </c>
      <c r="K683" s="485">
        <v>0</v>
      </c>
      <c r="L683" s="291"/>
      <c r="M683" s="291"/>
      <c r="N683" s="291"/>
      <c r="O683" s="291"/>
      <c r="P683" s="291"/>
      <c r="Q683" s="291"/>
      <c r="R683" s="513"/>
      <c r="S683" s="153"/>
      <c r="T683" s="153">
        <f t="shared" si="142"/>
        <v>0</v>
      </c>
      <c r="U683" s="207"/>
      <c r="V683" s="208"/>
      <c r="W683" s="153"/>
      <c r="X683" s="153">
        <f t="shared" si="136"/>
        <v>0</v>
      </c>
      <c r="Z683" s="189"/>
      <c r="AA683" s="153">
        <f t="shared" si="143"/>
        <v>0</v>
      </c>
      <c r="AB683" s="153"/>
      <c r="AC683" s="153">
        <f t="shared" si="144"/>
        <v>0</v>
      </c>
      <c r="AD683" s="153"/>
      <c r="AE683" s="153"/>
      <c r="AF683" s="209">
        <v>0</v>
      </c>
      <c r="AG683" s="153">
        <f t="shared" ref="AG683:AG684" si="151">IFERROR(COUNTIF(AK683:AZ683,"S")*I683*AF683,0)</f>
        <v>0</v>
      </c>
      <c r="AH683" s="153"/>
      <c r="AI683" s="153">
        <f t="shared" ref="AI683:AI684" si="152">COUNTIF(AK683:AT683,"V")</f>
        <v>0</v>
      </c>
      <c r="AJ683" s="153">
        <f t="shared" ref="AJ683:AJ684" si="153">X683-AA683-AC683-AG683</f>
        <v>0</v>
      </c>
      <c r="AK683" s="153"/>
      <c r="AL683" s="153"/>
      <c r="AM683" s="153"/>
      <c r="AN683" s="153"/>
      <c r="AO683" s="153"/>
      <c r="AP683" s="153"/>
      <c r="AQ683" s="153"/>
      <c r="AR683" s="153"/>
      <c r="AS683" s="153"/>
      <c r="AT683" s="153"/>
      <c r="AU683" s="153"/>
      <c r="AV683" s="153"/>
      <c r="AW683" s="153"/>
    </row>
    <row r="684" spans="2:49" s="219" customFormat="1" ht="13.05" customHeight="1" outlineLevel="1">
      <c r="B684" s="882" t="s">
        <v>3940</v>
      </c>
      <c r="C684" s="780" t="s">
        <v>3942</v>
      </c>
      <c r="D684" s="779" t="s">
        <v>3942</v>
      </c>
      <c r="E684" s="880" t="s">
        <v>3851</v>
      </c>
      <c r="F684" s="778">
        <v>44791</v>
      </c>
      <c r="G684" s="867" t="s">
        <v>8</v>
      </c>
      <c r="H684" s="666"/>
      <c r="I684" s="667">
        <v>0</v>
      </c>
      <c r="J684" s="667">
        <v>50</v>
      </c>
      <c r="K684" s="485">
        <v>0</v>
      </c>
      <c r="L684" s="291"/>
      <c r="M684" s="291"/>
      <c r="N684" s="291"/>
      <c r="O684" s="291"/>
      <c r="P684" s="291"/>
      <c r="Q684" s="291"/>
      <c r="R684" s="513"/>
      <c r="S684" s="153"/>
      <c r="T684" s="153">
        <f t="shared" si="142"/>
        <v>0</v>
      </c>
      <c r="U684" s="207"/>
      <c r="V684" s="208"/>
      <c r="W684" s="153"/>
      <c r="X684" s="153">
        <f t="shared" si="136"/>
        <v>0</v>
      </c>
      <c r="Z684" s="189"/>
      <c r="AA684" s="153">
        <f t="shared" si="143"/>
        <v>0</v>
      </c>
      <c r="AB684" s="153"/>
      <c r="AC684" s="153">
        <f t="shared" si="144"/>
        <v>0</v>
      </c>
      <c r="AD684" s="153"/>
      <c r="AE684" s="153"/>
      <c r="AF684" s="209">
        <v>0</v>
      </c>
      <c r="AG684" s="153">
        <f t="shared" si="151"/>
        <v>0</v>
      </c>
      <c r="AH684" s="153"/>
      <c r="AI684" s="153">
        <f t="shared" si="152"/>
        <v>0</v>
      </c>
      <c r="AJ684" s="153">
        <f t="shared" si="153"/>
        <v>0</v>
      </c>
      <c r="AK684" s="153"/>
      <c r="AL684" s="153"/>
      <c r="AM684" s="153"/>
      <c r="AN684" s="153"/>
      <c r="AO684" s="153"/>
      <c r="AP684" s="153"/>
      <c r="AQ684" s="153"/>
      <c r="AR684" s="153"/>
      <c r="AS684" s="153"/>
      <c r="AT684" s="153"/>
      <c r="AU684" s="153"/>
      <c r="AV684" s="153"/>
      <c r="AW684" s="153"/>
    </row>
    <row r="685" spans="2:49" s="219" customFormat="1" ht="13.05" customHeight="1" outlineLevel="1">
      <c r="B685" s="763" t="s">
        <v>1142</v>
      </c>
      <c r="C685" s="754" t="s">
        <v>3648</v>
      </c>
      <c r="D685" s="716" t="s">
        <v>2636</v>
      </c>
      <c r="E685" s="535" t="s">
        <v>3596</v>
      </c>
      <c r="F685" s="664">
        <v>44742</v>
      </c>
      <c r="G685" s="741" t="s">
        <v>8</v>
      </c>
      <c r="H685" s="666" t="s">
        <v>717</v>
      </c>
      <c r="I685" s="667">
        <v>75</v>
      </c>
      <c r="J685" s="667">
        <v>735</v>
      </c>
      <c r="K685" s="485">
        <v>0</v>
      </c>
      <c r="L685" s="231" t="s">
        <v>268</v>
      </c>
      <c r="M685" s="231" t="s">
        <v>268</v>
      </c>
      <c r="N685" s="231" t="s">
        <v>269</v>
      </c>
      <c r="O685" s="231" t="s">
        <v>268</v>
      </c>
      <c r="P685" s="231" t="s">
        <v>269</v>
      </c>
      <c r="Q685" s="231" t="s">
        <v>984</v>
      </c>
      <c r="R685" s="547" t="s">
        <v>1169</v>
      </c>
      <c r="S685" s="153"/>
      <c r="T685" s="153">
        <f t="shared" si="142"/>
        <v>0</v>
      </c>
      <c r="U685" s="207"/>
      <c r="V685" s="208"/>
      <c r="W685" s="153"/>
      <c r="X685" s="153">
        <f t="shared" si="136"/>
        <v>0</v>
      </c>
      <c r="Z685" s="189"/>
      <c r="AA685" s="153">
        <f t="shared" si="143"/>
        <v>0</v>
      </c>
      <c r="AB685" s="153"/>
      <c r="AC685" s="153">
        <f t="shared" si="144"/>
        <v>0</v>
      </c>
      <c r="AD685" s="153"/>
      <c r="AE685" s="153"/>
      <c r="AF685" s="209">
        <v>0</v>
      </c>
      <c r="AG685" s="153">
        <f t="shared" si="145"/>
        <v>0</v>
      </c>
      <c r="AH685" s="153"/>
      <c r="AI685" s="153">
        <f t="shared" si="146"/>
        <v>0</v>
      </c>
      <c r="AJ685" s="153">
        <f t="shared" si="147"/>
        <v>0</v>
      </c>
      <c r="AK685" s="153"/>
      <c r="AL685" s="153"/>
      <c r="AM685" s="153"/>
      <c r="AN685" s="153"/>
      <c r="AO685" s="153"/>
      <c r="AP685" s="153"/>
      <c r="AQ685" s="153"/>
      <c r="AR685" s="153"/>
      <c r="AS685" s="153"/>
      <c r="AT685" s="153"/>
      <c r="AU685" s="153"/>
      <c r="AV685" s="153"/>
      <c r="AW685" s="153"/>
    </row>
    <row r="686" spans="2:49" s="219" customFormat="1" ht="13.05" customHeight="1" outlineLevel="1">
      <c r="B686" s="763" t="s">
        <v>1140</v>
      </c>
      <c r="C686" s="754" t="s">
        <v>3649</v>
      </c>
      <c r="D686" s="716" t="s">
        <v>3395</v>
      </c>
      <c r="E686" s="535" t="s">
        <v>2547</v>
      </c>
      <c r="F686" s="664">
        <v>44711</v>
      </c>
      <c r="G686" s="741" t="s">
        <v>8</v>
      </c>
      <c r="H686" s="666" t="s">
        <v>982</v>
      </c>
      <c r="I686" s="667">
        <v>195</v>
      </c>
      <c r="J686" s="667">
        <v>725</v>
      </c>
      <c r="K686" s="485">
        <v>0</v>
      </c>
      <c r="L686" s="231" t="s">
        <v>268</v>
      </c>
      <c r="M686" s="231" t="s">
        <v>268</v>
      </c>
      <c r="N686" s="231" t="s">
        <v>269</v>
      </c>
      <c r="O686" s="231" t="s">
        <v>268</v>
      </c>
      <c r="P686" s="231" t="s">
        <v>269</v>
      </c>
      <c r="Q686" s="231" t="s">
        <v>984</v>
      </c>
      <c r="R686" s="547" t="s">
        <v>1167</v>
      </c>
      <c r="S686" s="153"/>
      <c r="T686" s="153">
        <f t="shared" si="142"/>
        <v>0</v>
      </c>
      <c r="U686" s="207"/>
      <c r="V686" s="208"/>
      <c r="W686" s="153"/>
      <c r="X686" s="153">
        <f t="shared" si="136"/>
        <v>0</v>
      </c>
      <c r="Z686" s="189"/>
      <c r="AA686" s="153">
        <f t="shared" si="143"/>
        <v>0</v>
      </c>
      <c r="AB686" s="153"/>
      <c r="AC686" s="153">
        <f t="shared" si="144"/>
        <v>0</v>
      </c>
      <c r="AD686" s="153"/>
      <c r="AE686" s="153"/>
      <c r="AF686" s="209">
        <v>0</v>
      </c>
      <c r="AG686" s="153">
        <f t="shared" si="145"/>
        <v>0</v>
      </c>
      <c r="AH686" s="153"/>
      <c r="AI686" s="153">
        <f t="shared" si="146"/>
        <v>0</v>
      </c>
      <c r="AJ686" s="153">
        <f t="shared" si="147"/>
        <v>0</v>
      </c>
      <c r="AK686" s="153"/>
      <c r="AL686" s="153"/>
      <c r="AM686" s="153"/>
      <c r="AN686" s="153"/>
      <c r="AO686" s="153"/>
      <c r="AP686" s="153"/>
      <c r="AQ686" s="153"/>
      <c r="AR686" s="153"/>
      <c r="AS686" s="153"/>
      <c r="AT686" s="153"/>
      <c r="AU686" s="153"/>
      <c r="AV686" s="153"/>
      <c r="AW686" s="153"/>
    </row>
    <row r="687" spans="2:49" s="219" customFormat="1" ht="13.05" customHeight="1" outlineLevel="1">
      <c r="B687" s="763" t="s">
        <v>1141</v>
      </c>
      <c r="C687" s="754" t="s">
        <v>3650</v>
      </c>
      <c r="D687" s="716" t="s">
        <v>1160</v>
      </c>
      <c r="E687" s="535" t="s">
        <v>3582</v>
      </c>
      <c r="F687" s="664">
        <v>44776</v>
      </c>
      <c r="G687" s="741" t="s">
        <v>8</v>
      </c>
      <c r="H687" s="666" t="s">
        <v>982</v>
      </c>
      <c r="I687" s="667">
        <v>105</v>
      </c>
      <c r="J687" s="667">
        <v>725</v>
      </c>
      <c r="K687" s="485">
        <v>0</v>
      </c>
      <c r="L687" s="546" t="s">
        <v>268</v>
      </c>
      <c r="M687" s="546" t="s">
        <v>268</v>
      </c>
      <c r="N687" s="546" t="s">
        <v>269</v>
      </c>
      <c r="O687" s="546" t="s">
        <v>268</v>
      </c>
      <c r="P687" s="546" t="s">
        <v>269</v>
      </c>
      <c r="Q687" s="546" t="s">
        <v>984</v>
      </c>
      <c r="R687" s="547" t="s">
        <v>1167</v>
      </c>
      <c r="S687" s="153"/>
      <c r="T687" s="153">
        <f t="shared" si="142"/>
        <v>0</v>
      </c>
      <c r="U687" s="207"/>
      <c r="V687" s="208"/>
      <c r="W687" s="153"/>
      <c r="X687" s="153">
        <f t="shared" si="136"/>
        <v>0</v>
      </c>
      <c r="Z687" s="189"/>
      <c r="AA687" s="153">
        <f t="shared" si="143"/>
        <v>0</v>
      </c>
      <c r="AB687" s="153"/>
      <c r="AC687" s="153">
        <f t="shared" si="144"/>
        <v>0</v>
      </c>
      <c r="AD687" s="153"/>
      <c r="AE687" s="153"/>
      <c r="AF687" s="209">
        <v>0</v>
      </c>
      <c r="AG687" s="153">
        <f t="shared" si="145"/>
        <v>0</v>
      </c>
      <c r="AH687" s="153"/>
      <c r="AI687" s="153">
        <f t="shared" si="146"/>
        <v>0</v>
      </c>
      <c r="AJ687" s="153">
        <f t="shared" si="147"/>
        <v>0</v>
      </c>
      <c r="AK687" s="153"/>
      <c r="AL687" s="153"/>
      <c r="AM687" s="153"/>
      <c r="AN687" s="153"/>
      <c r="AO687" s="153"/>
      <c r="AP687" s="153"/>
      <c r="AQ687" s="153"/>
      <c r="AR687" s="153"/>
      <c r="AS687" s="153"/>
      <c r="AT687" s="153"/>
      <c r="AU687" s="153"/>
      <c r="AV687" s="153"/>
      <c r="AW687" s="153"/>
    </row>
    <row r="688" spans="2:49" s="219" customFormat="1" ht="13.05" customHeight="1" outlineLevel="1">
      <c r="B688" s="763" t="s">
        <v>3396</v>
      </c>
      <c r="C688" s="742" t="s">
        <v>3397</v>
      </c>
      <c r="D688" s="742" t="s">
        <v>3397</v>
      </c>
      <c r="E688" s="535" t="s">
        <v>3398</v>
      </c>
      <c r="F688" s="664">
        <v>44721</v>
      </c>
      <c r="G688" s="741" t="s">
        <v>8</v>
      </c>
      <c r="H688" s="666" t="s">
        <v>3399</v>
      </c>
      <c r="I688" s="667">
        <v>20</v>
      </c>
      <c r="J688" s="667">
        <v>55</v>
      </c>
      <c r="K688" s="485">
        <v>0</v>
      </c>
      <c r="L688" s="546" t="s">
        <v>983</v>
      </c>
      <c r="M688" s="546" t="s">
        <v>983</v>
      </c>
      <c r="N688" s="546" t="s">
        <v>984</v>
      </c>
      <c r="O688" s="546" t="s">
        <v>983</v>
      </c>
      <c r="P688" s="546" t="s">
        <v>984</v>
      </c>
      <c r="Q688" s="546" t="s">
        <v>984</v>
      </c>
      <c r="R688" s="547" t="s">
        <v>1167</v>
      </c>
      <c r="S688" s="153"/>
      <c r="T688" s="153">
        <f t="shared" si="142"/>
        <v>0</v>
      </c>
      <c r="U688" s="207"/>
      <c r="V688" s="208"/>
      <c r="W688" s="153"/>
      <c r="X688" s="153">
        <f t="shared" si="136"/>
        <v>0</v>
      </c>
      <c r="Z688" s="189"/>
      <c r="AA688" s="153">
        <f t="shared" si="143"/>
        <v>0</v>
      </c>
      <c r="AB688" s="153"/>
      <c r="AC688" s="153">
        <f t="shared" si="144"/>
        <v>0</v>
      </c>
      <c r="AD688" s="153"/>
      <c r="AE688" s="153"/>
      <c r="AF688" s="209">
        <v>0</v>
      </c>
      <c r="AG688" s="153">
        <f t="shared" si="145"/>
        <v>0</v>
      </c>
      <c r="AH688" s="153"/>
      <c r="AI688" s="153">
        <f t="shared" si="146"/>
        <v>0</v>
      </c>
      <c r="AJ688" s="153">
        <f t="shared" si="147"/>
        <v>0</v>
      </c>
      <c r="AK688" s="153"/>
      <c r="AL688" s="153"/>
      <c r="AM688" s="153"/>
      <c r="AN688" s="153"/>
      <c r="AO688" s="153"/>
      <c r="AP688" s="153"/>
      <c r="AQ688" s="153"/>
      <c r="AR688" s="153"/>
      <c r="AS688" s="153"/>
      <c r="AT688" s="153"/>
      <c r="AU688" s="153"/>
      <c r="AV688" s="153"/>
      <c r="AW688" s="153"/>
    </row>
    <row r="689" spans="2:49" s="219" customFormat="1" ht="13.05" customHeight="1" outlineLevel="1">
      <c r="B689" s="763" t="s">
        <v>3400</v>
      </c>
      <c r="C689" s="738" t="s">
        <v>3401</v>
      </c>
      <c r="D689" s="738" t="s">
        <v>3401</v>
      </c>
      <c r="E689" s="738" t="s">
        <v>3783</v>
      </c>
      <c r="F689" s="665">
        <v>44777</v>
      </c>
      <c r="G689" s="741" t="s">
        <v>3651</v>
      </c>
      <c r="H689" s="666" t="s">
        <v>982</v>
      </c>
      <c r="I689" s="667">
        <v>100</v>
      </c>
      <c r="J689" s="667">
        <v>820</v>
      </c>
      <c r="K689" s="485">
        <v>0</v>
      </c>
      <c r="L689" s="231" t="s">
        <v>268</v>
      </c>
      <c r="M689" s="231" t="s">
        <v>268</v>
      </c>
      <c r="N689" s="231" t="s">
        <v>269</v>
      </c>
      <c r="O689" s="231" t="s">
        <v>268</v>
      </c>
      <c r="P689" s="231" t="s">
        <v>269</v>
      </c>
      <c r="Q689" s="231" t="s">
        <v>983</v>
      </c>
      <c r="R689" s="547" t="s">
        <v>1167</v>
      </c>
      <c r="S689" s="153"/>
      <c r="T689" s="153">
        <f t="shared" si="142"/>
        <v>0</v>
      </c>
      <c r="U689" s="207"/>
      <c r="V689" s="208"/>
      <c r="W689" s="153"/>
      <c r="X689" s="153">
        <f t="shared" si="136"/>
        <v>0</v>
      </c>
      <c r="Z689" s="189"/>
      <c r="AA689" s="153">
        <f t="shared" si="143"/>
        <v>0</v>
      </c>
      <c r="AB689" s="153"/>
      <c r="AC689" s="153">
        <f t="shared" si="144"/>
        <v>0</v>
      </c>
      <c r="AD689" s="153"/>
      <c r="AE689" s="153"/>
      <c r="AF689" s="209">
        <v>0</v>
      </c>
      <c r="AG689" s="153">
        <f t="shared" si="145"/>
        <v>0</v>
      </c>
      <c r="AH689" s="153"/>
      <c r="AI689" s="153">
        <f t="shared" si="146"/>
        <v>0</v>
      </c>
      <c r="AJ689" s="153">
        <f t="shared" si="147"/>
        <v>0</v>
      </c>
      <c r="AK689" s="153"/>
      <c r="AL689" s="153"/>
      <c r="AM689" s="153"/>
      <c r="AN689" s="153"/>
      <c r="AO689" s="153"/>
      <c r="AP689" s="153"/>
      <c r="AQ689" s="153"/>
      <c r="AR689" s="153"/>
      <c r="AS689" s="153"/>
      <c r="AT689" s="153"/>
      <c r="AU689" s="153"/>
      <c r="AV689" s="153"/>
      <c r="AW689" s="153"/>
    </row>
    <row r="690" spans="2:49" s="219" customFormat="1" ht="13.05" customHeight="1" outlineLevel="1">
      <c r="B690" s="763" t="s">
        <v>3403</v>
      </c>
      <c r="C690" s="738" t="s">
        <v>3404</v>
      </c>
      <c r="D690" s="738" t="s">
        <v>3404</v>
      </c>
      <c r="E690" s="738" t="s">
        <v>3654</v>
      </c>
      <c r="F690" s="665">
        <v>44767</v>
      </c>
      <c r="G690" s="741" t="s">
        <v>3652</v>
      </c>
      <c r="H690" s="666" t="s">
        <v>982</v>
      </c>
      <c r="I690" s="667">
        <v>35</v>
      </c>
      <c r="J690" s="667">
        <v>300</v>
      </c>
      <c r="K690" s="485">
        <v>0</v>
      </c>
      <c r="L690" s="231" t="s">
        <v>268</v>
      </c>
      <c r="M690" s="231" t="s">
        <v>268</v>
      </c>
      <c r="N690" s="231" t="s">
        <v>269</v>
      </c>
      <c r="O690" s="231" t="s">
        <v>268</v>
      </c>
      <c r="P690" s="231" t="s">
        <v>268</v>
      </c>
      <c r="Q690" s="231" t="s">
        <v>983</v>
      </c>
      <c r="R690" s="547" t="s">
        <v>1167</v>
      </c>
      <c r="S690" s="153"/>
      <c r="T690" s="153">
        <f t="shared" si="142"/>
        <v>0</v>
      </c>
      <c r="U690" s="207"/>
      <c r="V690" s="208"/>
      <c r="W690" s="153"/>
      <c r="X690" s="153">
        <f t="shared" si="136"/>
        <v>0</v>
      </c>
      <c r="Z690" s="189"/>
      <c r="AA690" s="153">
        <f t="shared" si="143"/>
        <v>0</v>
      </c>
      <c r="AB690" s="153"/>
      <c r="AC690" s="153">
        <f t="shared" si="144"/>
        <v>0</v>
      </c>
      <c r="AD690" s="153"/>
      <c r="AE690" s="153"/>
      <c r="AF690" s="209">
        <v>0</v>
      </c>
      <c r="AG690" s="153">
        <f t="shared" si="145"/>
        <v>0</v>
      </c>
      <c r="AH690" s="153"/>
      <c r="AI690" s="153">
        <f t="shared" si="146"/>
        <v>0</v>
      </c>
      <c r="AJ690" s="153">
        <f t="shared" si="147"/>
        <v>0</v>
      </c>
      <c r="AK690" s="153"/>
      <c r="AL690" s="153"/>
      <c r="AM690" s="153"/>
      <c r="AN690" s="153"/>
      <c r="AO690" s="153"/>
      <c r="AP690" s="153"/>
      <c r="AQ690" s="153"/>
      <c r="AR690" s="153"/>
      <c r="AS690" s="153"/>
      <c r="AT690" s="153"/>
      <c r="AU690" s="153"/>
      <c r="AV690" s="153"/>
      <c r="AW690" s="153"/>
    </row>
    <row r="691" spans="2:49" s="219" customFormat="1" ht="13.05" customHeight="1" outlineLevel="1">
      <c r="B691" s="803" t="s">
        <v>3406</v>
      </c>
      <c r="C691" s="728" t="s">
        <v>3407</v>
      </c>
      <c r="D691" s="728" t="s">
        <v>3407</v>
      </c>
      <c r="E691" s="728" t="s">
        <v>3408</v>
      </c>
      <c r="F691" s="729">
        <v>44711</v>
      </c>
      <c r="G691" s="730" t="s">
        <v>3653</v>
      </c>
      <c r="H691" s="731"/>
      <c r="I691" s="734"/>
      <c r="J691" s="734"/>
      <c r="K691" s="545"/>
      <c r="L691" s="735"/>
      <c r="M691" s="735"/>
      <c r="N691" s="735"/>
      <c r="O691" s="735"/>
      <c r="P691" s="735"/>
      <c r="Q691" s="735"/>
      <c r="R691" s="736"/>
      <c r="S691" s="14"/>
      <c r="T691" s="14"/>
      <c r="U691" s="207"/>
      <c r="V691" s="208"/>
      <c r="W691" s="153"/>
      <c r="X691" s="153"/>
      <c r="Z691" s="189"/>
      <c r="AA691" s="153"/>
      <c r="AB691" s="153"/>
      <c r="AC691" s="153"/>
      <c r="AD691" s="153"/>
      <c r="AE691" s="153"/>
      <c r="AF691" s="209"/>
      <c r="AG691" s="153"/>
      <c r="AH691" s="153"/>
      <c r="AI691" s="153"/>
      <c r="AJ691" s="153"/>
      <c r="AK691" s="153"/>
      <c r="AL691" s="153"/>
      <c r="AM691" s="153"/>
      <c r="AN691" s="153"/>
      <c r="AO691" s="153"/>
      <c r="AP691" s="153"/>
      <c r="AQ691" s="153"/>
      <c r="AR691" s="153"/>
      <c r="AS691" s="153"/>
      <c r="AT691" s="153"/>
      <c r="AU691" s="153"/>
      <c r="AV691" s="153"/>
      <c r="AW691" s="153"/>
    </row>
    <row r="692" spans="2:49" s="219" customFormat="1" ht="13.05" customHeight="1" outlineLevel="1">
      <c r="B692" s="763" t="s">
        <v>1143</v>
      </c>
      <c r="C692" s="742" t="s">
        <v>3409</v>
      </c>
      <c r="D692" s="742" t="s">
        <v>3409</v>
      </c>
      <c r="E692" s="742" t="s">
        <v>3410</v>
      </c>
      <c r="F692" s="668">
        <v>44711</v>
      </c>
      <c r="G692" s="741" t="s">
        <v>8</v>
      </c>
      <c r="H692" s="666" t="s">
        <v>716</v>
      </c>
      <c r="I692" s="667">
        <v>25</v>
      </c>
      <c r="J692" s="667">
        <v>750</v>
      </c>
      <c r="K692" s="485">
        <v>0</v>
      </c>
      <c r="L692" s="231" t="s">
        <v>268</v>
      </c>
      <c r="M692" s="231" t="s">
        <v>268</v>
      </c>
      <c r="N692" s="231" t="s">
        <v>1665</v>
      </c>
      <c r="O692" s="231" t="s">
        <v>268</v>
      </c>
      <c r="P692" s="231" t="s">
        <v>268</v>
      </c>
      <c r="Q692" s="231" t="s">
        <v>983</v>
      </c>
      <c r="R692" s="547" t="s">
        <v>1167</v>
      </c>
      <c r="S692" s="153"/>
      <c r="T692" s="153">
        <f t="shared" si="142"/>
        <v>0</v>
      </c>
      <c r="U692" s="207"/>
      <c r="V692" s="208"/>
      <c r="W692" s="153"/>
      <c r="X692" s="153">
        <f t="shared" si="136"/>
        <v>0</v>
      </c>
      <c r="Z692" s="189"/>
      <c r="AA692" s="153">
        <f t="shared" si="143"/>
        <v>0</v>
      </c>
      <c r="AB692" s="153"/>
      <c r="AC692" s="153">
        <f t="shared" si="144"/>
        <v>0</v>
      </c>
      <c r="AD692" s="153"/>
      <c r="AE692" s="153"/>
      <c r="AF692" s="209">
        <v>0</v>
      </c>
      <c r="AG692" s="153">
        <f t="shared" si="145"/>
        <v>0</v>
      </c>
      <c r="AH692" s="153"/>
      <c r="AI692" s="153">
        <f>COUNTIF(AK692:AT692,"V")</f>
        <v>0</v>
      </c>
      <c r="AJ692" s="153">
        <f>X692-AA692-AC692-AG692</f>
        <v>0</v>
      </c>
      <c r="AK692" s="153"/>
      <c r="AL692" s="153"/>
      <c r="AM692" s="153"/>
      <c r="AN692" s="153"/>
      <c r="AO692" s="153"/>
      <c r="AP692" s="153"/>
      <c r="AQ692" s="153"/>
      <c r="AR692" s="153"/>
      <c r="AS692" s="153"/>
      <c r="AT692" s="153"/>
      <c r="AU692" s="153"/>
      <c r="AV692" s="153"/>
      <c r="AW692" s="153"/>
    </row>
    <row r="693" spans="2:49" s="219" customFormat="1" ht="13.05" customHeight="1" outlineLevel="1">
      <c r="B693" s="763" t="s">
        <v>3412</v>
      </c>
      <c r="C693" s="742" t="s">
        <v>3413</v>
      </c>
      <c r="D693" s="742" t="s">
        <v>3414</v>
      </c>
      <c r="E693" s="742" t="s">
        <v>3582</v>
      </c>
      <c r="F693" s="668">
        <v>44776</v>
      </c>
      <c r="G693" s="741" t="s">
        <v>8</v>
      </c>
      <c r="H693" s="666" t="s">
        <v>716</v>
      </c>
      <c r="I693" s="667">
        <v>135</v>
      </c>
      <c r="J693" s="667">
        <v>905</v>
      </c>
      <c r="K693" s="485">
        <v>0</v>
      </c>
      <c r="L693" s="231" t="s">
        <v>268</v>
      </c>
      <c r="M693" s="231" t="s">
        <v>268</v>
      </c>
      <c r="N693" s="231" t="s">
        <v>269</v>
      </c>
      <c r="O693" s="231" t="s">
        <v>268</v>
      </c>
      <c r="P693" s="231" t="s">
        <v>269</v>
      </c>
      <c r="Q693" s="231" t="s">
        <v>983</v>
      </c>
      <c r="R693" s="547" t="s">
        <v>1167</v>
      </c>
      <c r="S693" s="153"/>
      <c r="T693" s="153">
        <f t="shared" si="142"/>
        <v>0</v>
      </c>
      <c r="U693" s="207"/>
      <c r="V693" s="208"/>
      <c r="W693" s="153"/>
      <c r="X693" s="153">
        <f t="shared" si="136"/>
        <v>0</v>
      </c>
      <c r="Z693" s="189"/>
      <c r="AA693" s="153">
        <f t="shared" si="143"/>
        <v>0</v>
      </c>
      <c r="AB693" s="153"/>
      <c r="AC693" s="153">
        <f t="shared" si="144"/>
        <v>0</v>
      </c>
      <c r="AD693" s="153"/>
      <c r="AE693" s="153"/>
      <c r="AF693" s="209">
        <v>0</v>
      </c>
      <c r="AG693" s="153">
        <f t="shared" si="145"/>
        <v>0</v>
      </c>
      <c r="AH693" s="153"/>
      <c r="AI693" s="153">
        <f t="shared" ref="AI693:AI703" si="154">COUNTIF(AK693:AT693,"V")</f>
        <v>0</v>
      </c>
      <c r="AJ693" s="153">
        <f t="shared" ref="AJ693:AJ702" si="155">X693-AA693-AC693-AG693</f>
        <v>0</v>
      </c>
      <c r="AK693" s="153"/>
      <c r="AL693" s="153"/>
      <c r="AM693" s="153"/>
      <c r="AN693" s="153"/>
      <c r="AO693" s="153"/>
      <c r="AP693" s="153"/>
      <c r="AQ693" s="153"/>
      <c r="AR693" s="153"/>
      <c r="AS693" s="153"/>
      <c r="AT693" s="153"/>
      <c r="AU693" s="153"/>
      <c r="AV693" s="153"/>
      <c r="AW693" s="153"/>
    </row>
    <row r="694" spans="2:49" s="219" customFormat="1" ht="13.05" customHeight="1" outlineLevel="1">
      <c r="B694" s="763" t="s">
        <v>3415</v>
      </c>
      <c r="C694" s="742" t="s">
        <v>3416</v>
      </c>
      <c r="D694" s="742" t="s">
        <v>3416</v>
      </c>
      <c r="E694" s="742" t="s">
        <v>3784</v>
      </c>
      <c r="F694" s="664">
        <v>44776</v>
      </c>
      <c r="G694" s="741" t="s">
        <v>8</v>
      </c>
      <c r="H694" s="666" t="s">
        <v>716</v>
      </c>
      <c r="I694" s="667">
        <v>40</v>
      </c>
      <c r="J694" s="667">
        <v>640</v>
      </c>
      <c r="K694" s="485">
        <v>0</v>
      </c>
      <c r="L694" s="546" t="s">
        <v>268</v>
      </c>
      <c r="M694" s="546" t="s">
        <v>268</v>
      </c>
      <c r="N694" s="546" t="s">
        <v>269</v>
      </c>
      <c r="O694" s="546" t="s">
        <v>268</v>
      </c>
      <c r="P694" s="546" t="s">
        <v>269</v>
      </c>
      <c r="Q694" s="546" t="s">
        <v>983</v>
      </c>
      <c r="R694" s="547" t="s">
        <v>1167</v>
      </c>
      <c r="S694" s="153"/>
      <c r="T694" s="153">
        <f t="shared" si="142"/>
        <v>0</v>
      </c>
      <c r="U694" s="207"/>
      <c r="V694" s="208"/>
      <c r="W694" s="153"/>
      <c r="X694" s="153">
        <f t="shared" si="136"/>
        <v>0</v>
      </c>
      <c r="Z694" s="189"/>
      <c r="AA694" s="153">
        <f t="shared" si="143"/>
        <v>0</v>
      </c>
      <c r="AB694" s="153"/>
      <c r="AC694" s="153">
        <f t="shared" si="144"/>
        <v>0</v>
      </c>
      <c r="AD694" s="153"/>
      <c r="AE694" s="153"/>
      <c r="AF694" s="209">
        <v>0</v>
      </c>
      <c r="AG694" s="153">
        <f t="shared" si="145"/>
        <v>0</v>
      </c>
      <c r="AH694" s="153"/>
      <c r="AI694" s="153">
        <f t="shared" si="154"/>
        <v>0</v>
      </c>
      <c r="AJ694" s="153">
        <f t="shared" si="155"/>
        <v>0</v>
      </c>
      <c r="AK694" s="153"/>
      <c r="AL694" s="153"/>
      <c r="AM694" s="153"/>
      <c r="AN694" s="153"/>
      <c r="AO694" s="153"/>
      <c r="AP694" s="153"/>
      <c r="AQ694" s="153"/>
      <c r="AR694" s="153"/>
      <c r="AS694" s="153"/>
      <c r="AT694" s="153"/>
      <c r="AU694" s="153"/>
      <c r="AV694" s="153"/>
      <c r="AW694" s="153"/>
    </row>
    <row r="695" spans="2:49" s="219" customFormat="1" ht="13.05" customHeight="1" outlineLevel="1">
      <c r="B695" s="763" t="s">
        <v>3417</v>
      </c>
      <c r="C695" s="742" t="s">
        <v>3418</v>
      </c>
      <c r="D695" s="742" t="s">
        <v>3418</v>
      </c>
      <c r="E695" s="742" t="s">
        <v>3419</v>
      </c>
      <c r="F695" s="668">
        <v>44711</v>
      </c>
      <c r="G695" s="741" t="s">
        <v>8</v>
      </c>
      <c r="H695" s="666" t="s">
        <v>716</v>
      </c>
      <c r="I695" s="667">
        <v>10</v>
      </c>
      <c r="J695" s="667">
        <v>1920</v>
      </c>
      <c r="K695" s="485">
        <v>0</v>
      </c>
      <c r="L695" s="231" t="s">
        <v>268</v>
      </c>
      <c r="M695" s="231" t="s">
        <v>268</v>
      </c>
      <c r="N695" s="231" t="s">
        <v>269</v>
      </c>
      <c r="O695" s="231" t="s">
        <v>268</v>
      </c>
      <c r="P695" s="231" t="s">
        <v>269</v>
      </c>
      <c r="Q695" s="231" t="s">
        <v>983</v>
      </c>
      <c r="R695" s="547" t="s">
        <v>1167</v>
      </c>
      <c r="S695" s="153"/>
      <c r="T695" s="153">
        <f t="shared" si="142"/>
        <v>0</v>
      </c>
      <c r="U695" s="207"/>
      <c r="V695" s="208"/>
      <c r="W695" s="153"/>
      <c r="X695" s="153">
        <f t="shared" si="136"/>
        <v>0</v>
      </c>
      <c r="Z695" s="189"/>
      <c r="AA695" s="153">
        <f t="shared" si="143"/>
        <v>0</v>
      </c>
      <c r="AB695" s="153"/>
      <c r="AC695" s="153">
        <f t="shared" si="144"/>
        <v>0</v>
      </c>
      <c r="AD695" s="153"/>
      <c r="AE695" s="153"/>
      <c r="AF695" s="209">
        <v>0</v>
      </c>
      <c r="AG695" s="153">
        <f t="shared" si="145"/>
        <v>0</v>
      </c>
      <c r="AH695" s="153"/>
      <c r="AI695" s="153">
        <f t="shared" si="154"/>
        <v>0</v>
      </c>
      <c r="AJ695" s="153">
        <f t="shared" si="155"/>
        <v>0</v>
      </c>
      <c r="AK695" s="153"/>
      <c r="AL695" s="153"/>
      <c r="AM695" s="153"/>
      <c r="AN695" s="153"/>
      <c r="AO695" s="153"/>
      <c r="AP695" s="153"/>
      <c r="AQ695" s="153"/>
      <c r="AR695" s="153"/>
      <c r="AS695" s="153"/>
      <c r="AT695" s="153"/>
      <c r="AU695" s="153"/>
      <c r="AV695" s="153"/>
      <c r="AW695" s="153"/>
    </row>
    <row r="696" spans="2:49" s="219" customFormat="1" ht="13.05" customHeight="1" outlineLevel="1">
      <c r="B696" s="763" t="s">
        <v>3420</v>
      </c>
      <c r="C696" s="742" t="s">
        <v>3421</v>
      </c>
      <c r="D696" s="742" t="s">
        <v>3421</v>
      </c>
      <c r="E696" s="742" t="s">
        <v>3422</v>
      </c>
      <c r="F696" s="668">
        <v>44711</v>
      </c>
      <c r="G696" s="741" t="s">
        <v>8</v>
      </c>
      <c r="H696" s="666" t="s">
        <v>716</v>
      </c>
      <c r="I696" s="667">
        <v>135</v>
      </c>
      <c r="J696" s="667">
        <v>245</v>
      </c>
      <c r="K696" s="485">
        <v>0</v>
      </c>
      <c r="L696" s="231" t="s">
        <v>268</v>
      </c>
      <c r="M696" s="231" t="s">
        <v>268</v>
      </c>
      <c r="N696" s="231" t="s">
        <v>269</v>
      </c>
      <c r="O696" s="231" t="s">
        <v>268</v>
      </c>
      <c r="P696" s="231" t="s">
        <v>269</v>
      </c>
      <c r="Q696" s="231" t="s">
        <v>984</v>
      </c>
      <c r="R696" s="547" t="s">
        <v>3423</v>
      </c>
      <c r="S696" s="153"/>
      <c r="T696" s="153">
        <f t="shared" si="142"/>
        <v>0</v>
      </c>
      <c r="U696" s="207"/>
      <c r="V696" s="208"/>
      <c r="W696" s="153"/>
      <c r="X696" s="153">
        <f t="shared" si="136"/>
        <v>0</v>
      </c>
      <c r="Z696" s="189"/>
      <c r="AA696" s="153">
        <f t="shared" si="143"/>
        <v>0</v>
      </c>
      <c r="AB696" s="153"/>
      <c r="AC696" s="153">
        <f t="shared" si="144"/>
        <v>0</v>
      </c>
      <c r="AD696" s="153"/>
      <c r="AE696" s="153"/>
      <c r="AF696" s="209">
        <v>0</v>
      </c>
      <c r="AG696" s="153">
        <f t="shared" si="145"/>
        <v>0</v>
      </c>
      <c r="AH696" s="153"/>
      <c r="AI696" s="153">
        <f t="shared" si="154"/>
        <v>0</v>
      </c>
      <c r="AJ696" s="153">
        <f t="shared" si="155"/>
        <v>0</v>
      </c>
      <c r="AK696" s="153"/>
      <c r="AL696" s="153"/>
      <c r="AM696" s="153"/>
      <c r="AN696" s="153"/>
      <c r="AO696" s="153"/>
      <c r="AP696" s="153"/>
      <c r="AQ696" s="153"/>
      <c r="AR696" s="153"/>
      <c r="AS696" s="153"/>
      <c r="AT696" s="153"/>
      <c r="AU696" s="153"/>
      <c r="AV696" s="153"/>
      <c r="AW696" s="153"/>
    </row>
    <row r="697" spans="2:49" s="219" customFormat="1" ht="13.05" customHeight="1" outlineLevel="1">
      <c r="B697" s="763" t="s">
        <v>3424</v>
      </c>
      <c r="C697" s="742" t="s">
        <v>3425</v>
      </c>
      <c r="D697" s="742" t="s">
        <v>2637</v>
      </c>
      <c r="E697" s="742" t="s">
        <v>3582</v>
      </c>
      <c r="F697" s="668">
        <v>44768</v>
      </c>
      <c r="G697" s="741" t="s">
        <v>8</v>
      </c>
      <c r="H697" s="666" t="s">
        <v>716</v>
      </c>
      <c r="I697" s="667">
        <v>55</v>
      </c>
      <c r="J697" s="667">
        <v>605</v>
      </c>
      <c r="K697" s="485">
        <v>0</v>
      </c>
      <c r="L697" s="231" t="s">
        <v>268</v>
      </c>
      <c r="M697" s="231" t="s">
        <v>268</v>
      </c>
      <c r="N697" s="231" t="s">
        <v>269</v>
      </c>
      <c r="O697" s="231" t="s">
        <v>268</v>
      </c>
      <c r="P697" s="231" t="s">
        <v>269</v>
      </c>
      <c r="Q697" s="231" t="s">
        <v>983</v>
      </c>
      <c r="R697" s="547" t="s">
        <v>1167</v>
      </c>
      <c r="S697" s="153"/>
      <c r="T697" s="153">
        <f t="shared" si="142"/>
        <v>0</v>
      </c>
      <c r="U697" s="207"/>
      <c r="V697" s="208"/>
      <c r="W697" s="153"/>
      <c r="X697" s="153">
        <f t="shared" si="136"/>
        <v>0</v>
      </c>
      <c r="Z697" s="189"/>
      <c r="AA697" s="153">
        <f t="shared" si="143"/>
        <v>0</v>
      </c>
      <c r="AB697" s="153"/>
      <c r="AC697" s="153">
        <f t="shared" si="144"/>
        <v>0</v>
      </c>
      <c r="AD697" s="153"/>
      <c r="AE697" s="153"/>
      <c r="AF697" s="209">
        <v>0</v>
      </c>
      <c r="AG697" s="153">
        <f t="shared" si="145"/>
        <v>0</v>
      </c>
      <c r="AH697" s="153"/>
      <c r="AI697" s="153">
        <f t="shared" si="154"/>
        <v>0</v>
      </c>
      <c r="AJ697" s="153">
        <f t="shared" si="155"/>
        <v>0</v>
      </c>
      <c r="AK697" s="153"/>
      <c r="AL697" s="153"/>
      <c r="AM697" s="153"/>
      <c r="AN697" s="153"/>
      <c r="AO697" s="153"/>
      <c r="AP697" s="153"/>
      <c r="AQ697" s="153"/>
      <c r="AR697" s="153"/>
      <c r="AS697" s="153"/>
      <c r="AT697" s="153"/>
      <c r="AU697" s="153"/>
      <c r="AV697" s="153"/>
      <c r="AW697" s="153"/>
    </row>
    <row r="698" spans="2:49" s="219" customFormat="1" ht="13.05" customHeight="1" outlineLevel="1">
      <c r="B698" s="763" t="s">
        <v>3426</v>
      </c>
      <c r="C698" s="742" t="s">
        <v>3427</v>
      </c>
      <c r="D698" s="742" t="s">
        <v>3428</v>
      </c>
      <c r="E698" s="742" t="s">
        <v>3398</v>
      </c>
      <c r="F698" s="664">
        <v>44729</v>
      </c>
      <c r="G698" s="741" t="s">
        <v>8</v>
      </c>
      <c r="H698" s="666" t="s">
        <v>716</v>
      </c>
      <c r="I698" s="667">
        <v>55</v>
      </c>
      <c r="J698" s="667">
        <v>605</v>
      </c>
      <c r="K698" s="485">
        <v>0</v>
      </c>
      <c r="L698" s="546" t="s">
        <v>268</v>
      </c>
      <c r="M698" s="546" t="s">
        <v>268</v>
      </c>
      <c r="N698" s="546" t="s">
        <v>269</v>
      </c>
      <c r="O698" s="546" t="s">
        <v>268</v>
      </c>
      <c r="P698" s="546" t="s">
        <v>269</v>
      </c>
      <c r="Q698" s="546" t="s">
        <v>983</v>
      </c>
      <c r="R698" s="547" t="s">
        <v>1167</v>
      </c>
      <c r="S698" s="153"/>
      <c r="T698" s="153">
        <f t="shared" si="142"/>
        <v>0</v>
      </c>
      <c r="U698" s="207"/>
      <c r="V698" s="208"/>
      <c r="W698" s="153"/>
      <c r="X698" s="153">
        <f t="shared" si="136"/>
        <v>0</v>
      </c>
      <c r="Z698" s="189"/>
      <c r="AA698" s="153">
        <f t="shared" si="143"/>
        <v>0</v>
      </c>
      <c r="AB698" s="153"/>
      <c r="AC698" s="153">
        <f t="shared" si="144"/>
        <v>0</v>
      </c>
      <c r="AD698" s="153"/>
      <c r="AE698" s="153"/>
      <c r="AF698" s="209">
        <v>0</v>
      </c>
      <c r="AG698" s="153">
        <f t="shared" si="145"/>
        <v>0</v>
      </c>
      <c r="AH698" s="153"/>
      <c r="AI698" s="153">
        <f t="shared" si="154"/>
        <v>0</v>
      </c>
      <c r="AJ698" s="153">
        <f t="shared" si="155"/>
        <v>0</v>
      </c>
      <c r="AK698" s="153"/>
      <c r="AL698" s="153"/>
      <c r="AM698" s="153"/>
      <c r="AN698" s="153"/>
      <c r="AO698" s="153"/>
      <c r="AP698" s="153"/>
      <c r="AQ698" s="153"/>
      <c r="AR698" s="153"/>
      <c r="AS698" s="153"/>
      <c r="AT698" s="153"/>
      <c r="AU698" s="153"/>
      <c r="AV698" s="153"/>
      <c r="AW698" s="153"/>
    </row>
    <row r="699" spans="2:49" s="219" customFormat="1" ht="13.05" customHeight="1" outlineLevel="1">
      <c r="B699" s="763" t="s">
        <v>3429</v>
      </c>
      <c r="C699" s="742" t="s">
        <v>3430</v>
      </c>
      <c r="D699" s="742" t="s">
        <v>3430</v>
      </c>
      <c r="E699" s="742" t="s">
        <v>3410</v>
      </c>
      <c r="F699" s="668">
        <v>44711</v>
      </c>
      <c r="G699" s="741" t="s">
        <v>8</v>
      </c>
      <c r="H699" s="666" t="s">
        <v>3431</v>
      </c>
      <c r="I699" s="671">
        <v>10</v>
      </c>
      <c r="J699" s="667">
        <v>530</v>
      </c>
      <c r="K699" s="485">
        <v>0</v>
      </c>
      <c r="L699" s="546" t="s">
        <v>1848</v>
      </c>
      <c r="M699" s="546" t="s">
        <v>1848</v>
      </c>
      <c r="N699" s="231" t="s">
        <v>269</v>
      </c>
      <c r="O699" s="546" t="s">
        <v>1848</v>
      </c>
      <c r="P699" s="231" t="s">
        <v>269</v>
      </c>
      <c r="Q699" s="231" t="s">
        <v>983</v>
      </c>
      <c r="R699" s="547" t="s">
        <v>1170</v>
      </c>
      <c r="S699" s="153"/>
      <c r="T699" s="153">
        <f t="shared" si="142"/>
        <v>0</v>
      </c>
      <c r="U699" s="207"/>
      <c r="V699" s="208"/>
      <c r="W699" s="153"/>
      <c r="X699" s="153">
        <f t="shared" si="136"/>
        <v>0</v>
      </c>
      <c r="Z699" s="189"/>
      <c r="AA699" s="153">
        <f t="shared" si="143"/>
        <v>0</v>
      </c>
      <c r="AB699" s="153"/>
      <c r="AC699" s="153">
        <f t="shared" si="144"/>
        <v>0</v>
      </c>
      <c r="AD699" s="153"/>
      <c r="AE699" s="153"/>
      <c r="AF699" s="209">
        <v>0</v>
      </c>
      <c r="AG699" s="153">
        <f t="shared" si="145"/>
        <v>0</v>
      </c>
      <c r="AH699" s="153"/>
      <c r="AI699" s="153">
        <f t="shared" si="154"/>
        <v>0</v>
      </c>
      <c r="AJ699" s="153">
        <f t="shared" si="155"/>
        <v>0</v>
      </c>
      <c r="AK699" s="153"/>
      <c r="AL699" s="153"/>
      <c r="AM699" s="153"/>
      <c r="AN699" s="153"/>
      <c r="AO699" s="153"/>
      <c r="AP699" s="153"/>
      <c r="AQ699" s="153"/>
      <c r="AR699" s="153"/>
      <c r="AS699" s="153"/>
      <c r="AT699" s="153"/>
      <c r="AU699" s="153"/>
      <c r="AV699" s="153"/>
      <c r="AW699" s="153"/>
    </row>
    <row r="700" spans="2:49" s="219" customFormat="1" ht="13.05" customHeight="1" outlineLevel="1">
      <c r="B700" s="763" t="s">
        <v>3434</v>
      </c>
      <c r="C700" s="742" t="s">
        <v>3435</v>
      </c>
      <c r="D700" s="742" t="s">
        <v>3436</v>
      </c>
      <c r="E700" s="742" t="s">
        <v>3582</v>
      </c>
      <c r="F700" s="668">
        <v>44768</v>
      </c>
      <c r="G700" s="741" t="s">
        <v>8</v>
      </c>
      <c r="H700" s="666" t="s">
        <v>717</v>
      </c>
      <c r="I700" s="667">
        <v>7</v>
      </c>
      <c r="J700" s="667">
        <v>1920</v>
      </c>
      <c r="K700" s="485">
        <v>0</v>
      </c>
      <c r="L700" s="231" t="s">
        <v>268</v>
      </c>
      <c r="M700" s="231" t="s">
        <v>268</v>
      </c>
      <c r="N700" s="231" t="s">
        <v>269</v>
      </c>
      <c r="O700" s="231" t="s">
        <v>268</v>
      </c>
      <c r="P700" s="231" t="s">
        <v>269</v>
      </c>
      <c r="Q700" s="231" t="s">
        <v>983</v>
      </c>
      <c r="R700" s="547" t="s">
        <v>1167</v>
      </c>
      <c r="S700" s="153"/>
      <c r="T700" s="153">
        <f t="shared" si="142"/>
        <v>0</v>
      </c>
      <c r="U700" s="207"/>
      <c r="V700" s="208"/>
      <c r="W700" s="153"/>
      <c r="X700" s="153">
        <f t="shared" si="136"/>
        <v>0</v>
      </c>
      <c r="Z700" s="189"/>
      <c r="AA700" s="153">
        <f t="shared" si="143"/>
        <v>0</v>
      </c>
      <c r="AB700" s="153"/>
      <c r="AC700" s="153">
        <f t="shared" si="144"/>
        <v>0</v>
      </c>
      <c r="AD700" s="153"/>
      <c r="AE700" s="153"/>
      <c r="AF700" s="209">
        <v>0</v>
      </c>
      <c r="AG700" s="153">
        <f t="shared" si="145"/>
        <v>0</v>
      </c>
      <c r="AH700" s="153"/>
      <c r="AI700" s="153">
        <f t="shared" si="154"/>
        <v>0</v>
      </c>
      <c r="AJ700" s="153">
        <f t="shared" si="155"/>
        <v>0</v>
      </c>
      <c r="AK700" s="153"/>
      <c r="AL700" s="153"/>
      <c r="AM700" s="153"/>
      <c r="AN700" s="153"/>
      <c r="AO700" s="153"/>
      <c r="AP700" s="153"/>
      <c r="AQ700" s="153"/>
      <c r="AR700" s="153"/>
      <c r="AS700" s="153"/>
      <c r="AT700" s="153"/>
      <c r="AU700" s="153"/>
      <c r="AV700" s="153"/>
      <c r="AW700" s="153"/>
    </row>
    <row r="701" spans="2:49" s="219" customFormat="1" ht="13.05" customHeight="1" outlineLevel="1">
      <c r="B701" s="763" t="s">
        <v>3437</v>
      </c>
      <c r="C701" s="742" t="s">
        <v>3438</v>
      </c>
      <c r="D701" s="742" t="s">
        <v>3438</v>
      </c>
      <c r="E701" s="742" t="s">
        <v>3410</v>
      </c>
      <c r="F701" s="668">
        <v>44711</v>
      </c>
      <c r="G701" s="741" t="s">
        <v>8</v>
      </c>
      <c r="H701" s="666" t="s">
        <v>3431</v>
      </c>
      <c r="I701" s="667">
        <v>15</v>
      </c>
      <c r="J701" s="667">
        <v>60</v>
      </c>
      <c r="K701" s="485">
        <v>0</v>
      </c>
      <c r="L701" s="546" t="s">
        <v>1848</v>
      </c>
      <c r="M701" s="546" t="s">
        <v>1848</v>
      </c>
      <c r="N701" s="231" t="s">
        <v>269</v>
      </c>
      <c r="O701" s="546" t="s">
        <v>1848</v>
      </c>
      <c r="P701" s="231" t="s">
        <v>269</v>
      </c>
      <c r="Q701" s="231" t="s">
        <v>983</v>
      </c>
      <c r="R701" s="547" t="s">
        <v>1170</v>
      </c>
      <c r="S701" s="153"/>
      <c r="T701" s="153">
        <f t="shared" si="142"/>
        <v>0</v>
      </c>
      <c r="U701" s="207"/>
      <c r="V701" s="208"/>
      <c r="W701" s="153"/>
      <c r="X701" s="153">
        <f t="shared" si="136"/>
        <v>0</v>
      </c>
      <c r="Z701" s="189"/>
      <c r="AA701" s="153">
        <f t="shared" si="143"/>
        <v>0</v>
      </c>
      <c r="AB701" s="153"/>
      <c r="AC701" s="153">
        <f t="shared" si="144"/>
        <v>0</v>
      </c>
      <c r="AD701" s="153"/>
      <c r="AE701" s="153"/>
      <c r="AF701" s="209">
        <v>0</v>
      </c>
      <c r="AG701" s="153">
        <f t="shared" si="145"/>
        <v>0</v>
      </c>
      <c r="AH701" s="153"/>
      <c r="AI701" s="153">
        <f t="shared" si="154"/>
        <v>0</v>
      </c>
      <c r="AJ701" s="153">
        <f t="shared" si="155"/>
        <v>0</v>
      </c>
      <c r="AK701" s="153"/>
      <c r="AL701" s="153"/>
      <c r="AM701" s="153"/>
      <c r="AN701" s="153"/>
      <c r="AO701" s="153"/>
      <c r="AP701" s="153"/>
      <c r="AQ701" s="153"/>
      <c r="AR701" s="153"/>
      <c r="AS701" s="153"/>
      <c r="AT701" s="153"/>
      <c r="AU701" s="153"/>
      <c r="AV701" s="153"/>
      <c r="AW701" s="153"/>
    </row>
    <row r="702" spans="2:49" s="219" customFormat="1" ht="13.05" customHeight="1" outlineLevel="1">
      <c r="B702" s="763" t="s">
        <v>3439</v>
      </c>
      <c r="C702" s="742" t="s">
        <v>3440</v>
      </c>
      <c r="D702" s="742" t="s">
        <v>3440</v>
      </c>
      <c r="E702" s="742" t="s">
        <v>3582</v>
      </c>
      <c r="F702" s="668">
        <v>44776</v>
      </c>
      <c r="G702" s="741" t="s">
        <v>8</v>
      </c>
      <c r="H702" s="666" t="s">
        <v>717</v>
      </c>
      <c r="I702" s="671">
        <v>35</v>
      </c>
      <c r="J702" s="667">
        <v>260</v>
      </c>
      <c r="K702" s="485">
        <v>0</v>
      </c>
      <c r="L702" s="231" t="s">
        <v>268</v>
      </c>
      <c r="M702" s="231" t="s">
        <v>268</v>
      </c>
      <c r="N702" s="231" t="s">
        <v>269</v>
      </c>
      <c r="O702" s="231" t="s">
        <v>268</v>
      </c>
      <c r="P702" s="231" t="s">
        <v>269</v>
      </c>
      <c r="Q702" s="231" t="s">
        <v>984</v>
      </c>
      <c r="R702" s="547" t="s">
        <v>1170</v>
      </c>
      <c r="S702" s="153"/>
      <c r="T702" s="153">
        <f t="shared" si="142"/>
        <v>0</v>
      </c>
      <c r="U702" s="207"/>
      <c r="V702" s="208"/>
      <c r="W702" s="153"/>
      <c r="X702" s="153">
        <f t="shared" si="136"/>
        <v>0</v>
      </c>
      <c r="Z702" s="189"/>
      <c r="AA702" s="153">
        <f t="shared" si="143"/>
        <v>0</v>
      </c>
      <c r="AB702" s="153"/>
      <c r="AC702" s="153">
        <f t="shared" si="144"/>
        <v>0</v>
      </c>
      <c r="AD702" s="153"/>
      <c r="AE702" s="153"/>
      <c r="AF702" s="209">
        <v>0</v>
      </c>
      <c r="AG702" s="153">
        <f t="shared" si="145"/>
        <v>0</v>
      </c>
      <c r="AH702" s="153"/>
      <c r="AI702" s="153">
        <f t="shared" si="154"/>
        <v>0</v>
      </c>
      <c r="AJ702" s="153">
        <f t="shared" si="155"/>
        <v>0</v>
      </c>
      <c r="AK702" s="153"/>
      <c r="AL702" s="153"/>
      <c r="AM702" s="153"/>
      <c r="AN702" s="153"/>
      <c r="AO702" s="153"/>
      <c r="AP702" s="153"/>
      <c r="AQ702" s="153"/>
      <c r="AR702" s="153"/>
      <c r="AS702" s="153"/>
      <c r="AT702" s="153"/>
      <c r="AU702" s="153"/>
      <c r="AV702" s="153"/>
      <c r="AW702" s="153"/>
    </row>
    <row r="703" spans="2:49" s="219" customFormat="1" ht="13.05" customHeight="1" outlineLevel="1">
      <c r="B703" s="763" t="s">
        <v>1144</v>
      </c>
      <c r="C703" s="738" t="s">
        <v>1161</v>
      </c>
      <c r="D703" s="738" t="s">
        <v>1161</v>
      </c>
      <c r="E703" s="738" t="s">
        <v>2547</v>
      </c>
      <c r="F703" s="665">
        <v>44711</v>
      </c>
      <c r="G703" s="741" t="s">
        <v>8</v>
      </c>
      <c r="H703" s="666" t="s">
        <v>982</v>
      </c>
      <c r="I703" s="667">
        <v>35</v>
      </c>
      <c r="J703" s="667">
        <v>1105</v>
      </c>
      <c r="K703" s="485">
        <v>0</v>
      </c>
      <c r="L703" s="231" t="s">
        <v>268</v>
      </c>
      <c r="M703" s="231" t="s">
        <v>268</v>
      </c>
      <c r="N703" s="231" t="s">
        <v>269</v>
      </c>
      <c r="O703" s="231" t="s">
        <v>268</v>
      </c>
      <c r="P703" s="231" t="s">
        <v>269</v>
      </c>
      <c r="Q703" s="231" t="s">
        <v>984</v>
      </c>
      <c r="R703" s="547" t="s">
        <v>1167</v>
      </c>
      <c r="S703" s="153"/>
      <c r="T703" s="153">
        <f t="shared" si="142"/>
        <v>0</v>
      </c>
      <c r="U703" s="207"/>
      <c r="V703" s="208"/>
      <c r="W703" s="153"/>
      <c r="X703" s="153">
        <f t="shared" si="136"/>
        <v>0</v>
      </c>
      <c r="Z703" s="189"/>
      <c r="AA703" s="153">
        <f t="shared" si="143"/>
        <v>0</v>
      </c>
      <c r="AB703" s="153"/>
      <c r="AC703" s="153">
        <f t="shared" si="144"/>
        <v>0</v>
      </c>
      <c r="AD703" s="153"/>
      <c r="AE703" s="153"/>
      <c r="AF703" s="209">
        <v>0</v>
      </c>
      <c r="AG703" s="153">
        <f t="shared" si="145"/>
        <v>0</v>
      </c>
      <c r="AH703" s="153"/>
      <c r="AI703" s="153">
        <f t="shared" si="154"/>
        <v>0</v>
      </c>
      <c r="AJ703" s="153">
        <f t="shared" ref="AJ703:AJ709" si="156">X703-AA703-AC703-AG703</f>
        <v>0</v>
      </c>
      <c r="AK703" s="153"/>
      <c r="AL703" s="153"/>
      <c r="AM703" s="153"/>
      <c r="AN703" s="153"/>
      <c r="AO703" s="153"/>
      <c r="AP703" s="153"/>
      <c r="AQ703" s="153"/>
      <c r="AR703" s="153"/>
      <c r="AS703" s="153"/>
      <c r="AT703" s="153"/>
      <c r="AU703" s="153"/>
      <c r="AV703" s="153"/>
      <c r="AW703" s="153"/>
    </row>
    <row r="704" spans="2:49" s="219" customFormat="1" ht="13.05" customHeight="1" outlineLevel="1">
      <c r="B704" s="763" t="s">
        <v>3441</v>
      </c>
      <c r="C704" s="738" t="s">
        <v>3442</v>
      </c>
      <c r="D704" s="738" t="s">
        <v>3442</v>
      </c>
      <c r="E704" s="738" t="s">
        <v>3582</v>
      </c>
      <c r="F704" s="665">
        <v>44776</v>
      </c>
      <c r="G704" s="741" t="s">
        <v>8</v>
      </c>
      <c r="H704" s="666" t="s">
        <v>716</v>
      </c>
      <c r="I704" s="667">
        <v>335</v>
      </c>
      <c r="J704" s="667">
        <v>1585</v>
      </c>
      <c r="K704" s="485">
        <v>0</v>
      </c>
      <c r="L704" s="549" t="s">
        <v>268</v>
      </c>
      <c r="M704" s="549" t="s">
        <v>268</v>
      </c>
      <c r="N704" s="549" t="s">
        <v>269</v>
      </c>
      <c r="O704" s="549" t="s">
        <v>268</v>
      </c>
      <c r="P704" s="549" t="s">
        <v>269</v>
      </c>
      <c r="Q704" s="549" t="s">
        <v>983</v>
      </c>
      <c r="R704" s="547" t="s">
        <v>2451</v>
      </c>
      <c r="S704" s="153"/>
      <c r="T704" s="153">
        <f t="shared" si="142"/>
        <v>0</v>
      </c>
      <c r="U704" s="207"/>
      <c r="V704" s="208"/>
      <c r="W704" s="153"/>
      <c r="X704" s="153">
        <f t="shared" si="136"/>
        <v>0</v>
      </c>
      <c r="Z704" s="189"/>
      <c r="AA704" s="153">
        <f t="shared" si="143"/>
        <v>0</v>
      </c>
      <c r="AB704" s="153"/>
      <c r="AC704" s="153">
        <f t="shared" si="144"/>
        <v>0</v>
      </c>
      <c r="AD704" s="153"/>
      <c r="AE704" s="153"/>
      <c r="AF704" s="209">
        <v>0</v>
      </c>
      <c r="AG704" s="153">
        <f t="shared" si="145"/>
        <v>0</v>
      </c>
      <c r="AH704" s="153"/>
      <c r="AI704" s="153">
        <f t="shared" ref="AI704:AI709" si="157">COUNTIF(AK704:AT704,"V")</f>
        <v>0</v>
      </c>
      <c r="AJ704" s="153">
        <f t="shared" si="156"/>
        <v>0</v>
      </c>
      <c r="AK704" s="153"/>
      <c r="AL704" s="153"/>
      <c r="AM704" s="153"/>
      <c r="AN704" s="153"/>
      <c r="AO704" s="153"/>
      <c r="AP704" s="153"/>
      <c r="AQ704" s="153"/>
      <c r="AR704" s="153"/>
      <c r="AS704" s="153"/>
      <c r="AT704" s="153"/>
      <c r="AU704" s="153"/>
      <c r="AV704" s="153"/>
      <c r="AW704" s="153"/>
    </row>
    <row r="705" spans="2:49" s="219" customFormat="1" ht="13.05" customHeight="1" outlineLevel="1">
      <c r="B705" s="803" t="s">
        <v>3444</v>
      </c>
      <c r="C705" s="728" t="s">
        <v>3445</v>
      </c>
      <c r="D705" s="728" t="s">
        <v>3445</v>
      </c>
      <c r="E705" s="728" t="s">
        <v>3446</v>
      </c>
      <c r="F705" s="729">
        <v>44729</v>
      </c>
      <c r="G705" s="730" t="s">
        <v>8</v>
      </c>
      <c r="H705" s="731" t="s">
        <v>3360</v>
      </c>
      <c r="I705" s="734"/>
      <c r="J705" s="734"/>
      <c r="K705" s="545"/>
      <c r="L705" s="735"/>
      <c r="M705" s="735"/>
      <c r="N705" s="735"/>
      <c r="O705" s="735"/>
      <c r="P705" s="735"/>
      <c r="Q705" s="735"/>
      <c r="R705" s="736"/>
      <c r="S705" s="153"/>
      <c r="T705" s="153"/>
      <c r="U705" s="207"/>
      <c r="V705" s="208"/>
      <c r="W705" s="153"/>
      <c r="X705" s="153"/>
      <c r="Z705" s="189"/>
      <c r="AA705" s="153"/>
      <c r="AB705" s="153"/>
      <c r="AC705" s="153"/>
      <c r="AD705" s="153"/>
      <c r="AE705" s="153"/>
      <c r="AF705" s="209"/>
      <c r="AG705" s="153"/>
      <c r="AH705" s="153"/>
      <c r="AI705" s="153"/>
      <c r="AJ705" s="153"/>
      <c r="AK705" s="153"/>
      <c r="AL705" s="153"/>
      <c r="AM705" s="153"/>
      <c r="AN705" s="153"/>
      <c r="AO705" s="153"/>
      <c r="AP705" s="153"/>
      <c r="AQ705" s="153"/>
      <c r="AR705" s="153"/>
      <c r="AS705" s="153"/>
      <c r="AT705" s="153"/>
      <c r="AU705" s="153"/>
      <c r="AV705" s="153"/>
      <c r="AW705" s="153"/>
    </row>
    <row r="706" spans="2:49" s="219" customFormat="1" ht="13.05" customHeight="1" outlineLevel="1">
      <c r="B706" s="764" t="s">
        <v>3447</v>
      </c>
      <c r="C706" s="724" t="s">
        <v>3448</v>
      </c>
      <c r="D706" s="724" t="s">
        <v>3448</v>
      </c>
      <c r="E706" s="738" t="s">
        <v>3851</v>
      </c>
      <c r="F706" s="665">
        <v>44791</v>
      </c>
      <c r="G706" s="741" t="s">
        <v>8</v>
      </c>
      <c r="H706" s="666" t="s">
        <v>716</v>
      </c>
      <c r="I706" s="667">
        <v>15</v>
      </c>
      <c r="J706" s="667">
        <v>85</v>
      </c>
      <c r="K706" s="485">
        <v>0</v>
      </c>
      <c r="L706" s="549"/>
      <c r="M706" s="549"/>
      <c r="N706" s="549"/>
      <c r="O706" s="549"/>
      <c r="P706" s="549"/>
      <c r="Q706" s="549"/>
      <c r="R706" s="547"/>
      <c r="S706" s="153"/>
      <c r="T706" s="153">
        <f t="shared" si="142"/>
        <v>0</v>
      </c>
      <c r="U706" s="207"/>
      <c r="V706" s="208"/>
      <c r="W706" s="153"/>
      <c r="X706" s="153">
        <f t="shared" si="136"/>
        <v>0</v>
      </c>
      <c r="Z706" s="189"/>
      <c r="AA706" s="153">
        <f t="shared" si="143"/>
        <v>0</v>
      </c>
      <c r="AB706" s="153"/>
      <c r="AC706" s="153">
        <f t="shared" si="144"/>
        <v>0</v>
      </c>
      <c r="AD706" s="153"/>
      <c r="AE706" s="153"/>
      <c r="AF706" s="209">
        <v>0</v>
      </c>
      <c r="AG706" s="153">
        <f t="shared" si="145"/>
        <v>0</v>
      </c>
      <c r="AH706" s="153"/>
      <c r="AI706" s="153">
        <f t="shared" si="157"/>
        <v>0</v>
      </c>
      <c r="AJ706" s="153">
        <f t="shared" si="156"/>
        <v>0</v>
      </c>
      <c r="AK706" s="153"/>
      <c r="AL706" s="153"/>
      <c r="AM706" s="153"/>
      <c r="AN706" s="153"/>
      <c r="AO706" s="153"/>
      <c r="AP706" s="153"/>
      <c r="AQ706" s="153"/>
      <c r="AR706" s="153"/>
      <c r="AS706" s="153"/>
      <c r="AT706" s="153"/>
      <c r="AU706" s="153"/>
      <c r="AV706" s="153"/>
      <c r="AW706" s="153"/>
    </row>
    <row r="707" spans="2:49" s="219" customFormat="1" ht="13.05" customHeight="1" outlineLevel="1">
      <c r="B707" s="764" t="s">
        <v>3449</v>
      </c>
      <c r="C707" s="724" t="s">
        <v>3450</v>
      </c>
      <c r="D707" s="724" t="s">
        <v>3450</v>
      </c>
      <c r="E707" s="738" t="s">
        <v>3851</v>
      </c>
      <c r="F707" s="665">
        <v>44791</v>
      </c>
      <c r="G707" s="741" t="s">
        <v>8</v>
      </c>
      <c r="H707" s="666" t="s">
        <v>716</v>
      </c>
      <c r="I707" s="667">
        <v>15</v>
      </c>
      <c r="J707" s="667">
        <v>95</v>
      </c>
      <c r="K707" s="485">
        <v>0</v>
      </c>
      <c r="L707" s="549"/>
      <c r="M707" s="549"/>
      <c r="N707" s="549"/>
      <c r="O707" s="549"/>
      <c r="P707" s="549"/>
      <c r="Q707" s="549"/>
      <c r="R707" s="547"/>
      <c r="S707" s="153"/>
      <c r="T707" s="153">
        <f t="shared" si="142"/>
        <v>0</v>
      </c>
      <c r="U707" s="207"/>
      <c r="V707" s="208"/>
      <c r="W707" s="153"/>
      <c r="X707" s="153">
        <f t="shared" si="136"/>
        <v>0</v>
      </c>
      <c r="Z707" s="189"/>
      <c r="AA707" s="153">
        <f t="shared" si="143"/>
        <v>0</v>
      </c>
      <c r="AB707" s="153"/>
      <c r="AC707" s="153">
        <f t="shared" si="144"/>
        <v>0</v>
      </c>
      <c r="AD707" s="153"/>
      <c r="AE707" s="153"/>
      <c r="AF707" s="209">
        <v>0</v>
      </c>
      <c r="AG707" s="153">
        <f t="shared" si="145"/>
        <v>0</v>
      </c>
      <c r="AH707" s="153"/>
      <c r="AI707" s="153">
        <f t="shared" si="157"/>
        <v>0</v>
      </c>
      <c r="AJ707" s="153">
        <f t="shared" si="156"/>
        <v>0</v>
      </c>
      <c r="AK707" s="153"/>
      <c r="AL707" s="153"/>
      <c r="AM707" s="153"/>
      <c r="AN707" s="153"/>
      <c r="AO707" s="153"/>
      <c r="AP707" s="153"/>
      <c r="AQ707" s="153"/>
      <c r="AR707" s="153"/>
      <c r="AS707" s="153"/>
      <c r="AT707" s="153"/>
      <c r="AU707" s="153"/>
      <c r="AV707" s="153"/>
      <c r="AW707" s="153"/>
    </row>
    <row r="708" spans="2:49" s="219" customFormat="1" ht="13.05" customHeight="1" outlineLevel="1">
      <c r="B708" s="764" t="s">
        <v>3451</v>
      </c>
      <c r="C708" s="724" t="s">
        <v>3452</v>
      </c>
      <c r="D708" s="724" t="s">
        <v>3452</v>
      </c>
      <c r="E708" s="738" t="s">
        <v>3851</v>
      </c>
      <c r="F708" s="665">
        <v>44791</v>
      </c>
      <c r="G708" s="741" t="s">
        <v>8</v>
      </c>
      <c r="H708" s="666" t="s">
        <v>716</v>
      </c>
      <c r="I708" s="667">
        <v>15</v>
      </c>
      <c r="J708" s="667">
        <v>70</v>
      </c>
      <c r="K708" s="485">
        <v>0</v>
      </c>
      <c r="L708" s="549"/>
      <c r="M708" s="549"/>
      <c r="N708" s="549"/>
      <c r="O708" s="549"/>
      <c r="P708" s="549"/>
      <c r="Q708" s="549"/>
      <c r="R708" s="547"/>
      <c r="S708" s="153"/>
      <c r="T708" s="153">
        <f t="shared" si="142"/>
        <v>0</v>
      </c>
      <c r="U708" s="207"/>
      <c r="V708" s="208"/>
      <c r="W708" s="153"/>
      <c r="X708" s="153">
        <f t="shared" si="136"/>
        <v>0</v>
      </c>
      <c r="Z708" s="189"/>
      <c r="AA708" s="153">
        <f t="shared" si="143"/>
        <v>0</v>
      </c>
      <c r="AB708" s="153"/>
      <c r="AC708" s="153">
        <f t="shared" si="144"/>
        <v>0</v>
      </c>
      <c r="AD708" s="153"/>
      <c r="AE708" s="153"/>
      <c r="AF708" s="209">
        <v>0</v>
      </c>
      <c r="AG708" s="153">
        <f t="shared" si="145"/>
        <v>0</v>
      </c>
      <c r="AH708" s="153"/>
      <c r="AI708" s="153">
        <f t="shared" si="157"/>
        <v>0</v>
      </c>
      <c r="AJ708" s="153">
        <f t="shared" si="156"/>
        <v>0</v>
      </c>
      <c r="AK708" s="153"/>
      <c r="AL708" s="153"/>
      <c r="AM708" s="153"/>
      <c r="AN708" s="153"/>
      <c r="AO708" s="153"/>
      <c r="AP708" s="153"/>
      <c r="AQ708" s="153"/>
      <c r="AR708" s="153"/>
      <c r="AS708" s="153"/>
      <c r="AT708" s="153"/>
      <c r="AU708" s="153"/>
      <c r="AV708" s="153"/>
      <c r="AW708" s="153"/>
    </row>
    <row r="709" spans="2:49" s="219" customFormat="1" ht="13.05" customHeight="1" outlineLevel="1">
      <c r="B709" s="764" t="s">
        <v>3453</v>
      </c>
      <c r="C709" s="724" t="s">
        <v>3454</v>
      </c>
      <c r="D709" s="724" t="s">
        <v>3454</v>
      </c>
      <c r="E709" s="738" t="s">
        <v>3851</v>
      </c>
      <c r="F709" s="665">
        <v>44791</v>
      </c>
      <c r="G709" s="741" t="s">
        <v>8</v>
      </c>
      <c r="H709" s="666" t="s">
        <v>716</v>
      </c>
      <c r="I709" s="667">
        <v>15</v>
      </c>
      <c r="J709" s="667">
        <v>70</v>
      </c>
      <c r="K709" s="485">
        <v>0</v>
      </c>
      <c r="L709" s="549"/>
      <c r="M709" s="549"/>
      <c r="N709" s="549"/>
      <c r="O709" s="549"/>
      <c r="P709" s="549"/>
      <c r="Q709" s="549"/>
      <c r="R709" s="547"/>
      <c r="S709" s="153"/>
      <c r="T709" s="153">
        <f t="shared" si="142"/>
        <v>0</v>
      </c>
      <c r="U709" s="207"/>
      <c r="V709" s="208"/>
      <c r="W709" s="153"/>
      <c r="X709" s="153">
        <f t="shared" si="136"/>
        <v>0</v>
      </c>
      <c r="Z709" s="189"/>
      <c r="AA709" s="153">
        <f t="shared" si="143"/>
        <v>0</v>
      </c>
      <c r="AB709" s="153"/>
      <c r="AC709" s="153">
        <f t="shared" si="144"/>
        <v>0</v>
      </c>
      <c r="AD709" s="153"/>
      <c r="AE709" s="153"/>
      <c r="AF709" s="209">
        <v>0</v>
      </c>
      <c r="AG709" s="153">
        <f t="shared" si="145"/>
        <v>0</v>
      </c>
      <c r="AH709" s="153"/>
      <c r="AI709" s="153">
        <f t="shared" si="157"/>
        <v>0</v>
      </c>
      <c r="AJ709" s="153">
        <f t="shared" si="156"/>
        <v>0</v>
      </c>
      <c r="AK709" s="153"/>
      <c r="AL709" s="153"/>
      <c r="AM709" s="153"/>
      <c r="AN709" s="153"/>
      <c r="AO709" s="153"/>
      <c r="AP709" s="153"/>
      <c r="AQ709" s="153"/>
      <c r="AR709" s="153"/>
      <c r="AS709" s="153"/>
      <c r="AT709" s="153"/>
      <c r="AU709" s="153"/>
      <c r="AV709" s="153"/>
      <c r="AW709" s="153"/>
    </row>
    <row r="710" spans="2:49" s="219" customFormat="1" ht="13.05" customHeight="1" outlineLevel="1">
      <c r="B710" s="818" t="s">
        <v>3455</v>
      </c>
      <c r="C710" s="819" t="s">
        <v>3456</v>
      </c>
      <c r="D710" s="819" t="s">
        <v>3456</v>
      </c>
      <c r="E710" s="806" t="s">
        <v>3851</v>
      </c>
      <c r="F710" s="805">
        <v>44791</v>
      </c>
      <c r="G710" s="741" t="s">
        <v>8</v>
      </c>
      <c r="H710" s="666" t="s">
        <v>716</v>
      </c>
      <c r="I710" s="667">
        <v>15</v>
      </c>
      <c r="J710" s="667">
        <v>110</v>
      </c>
      <c r="K710" s="485">
        <v>0</v>
      </c>
      <c r="L710" s="549"/>
      <c r="M710" s="549"/>
      <c r="N710" s="549"/>
      <c r="O710" s="549"/>
      <c r="P710" s="549"/>
      <c r="Q710" s="549"/>
      <c r="R710" s="547"/>
      <c r="S710" s="153"/>
      <c r="T710" s="153">
        <f t="shared" si="142"/>
        <v>0</v>
      </c>
      <c r="U710" s="207"/>
      <c r="V710" s="208"/>
      <c r="W710" s="153"/>
      <c r="X710" s="153">
        <f t="shared" si="136"/>
        <v>0</v>
      </c>
      <c r="Z710" s="189"/>
      <c r="AA710" s="153">
        <f t="shared" si="143"/>
        <v>0</v>
      </c>
      <c r="AB710" s="153"/>
      <c r="AC710" s="153">
        <f t="shared" si="144"/>
        <v>0</v>
      </c>
      <c r="AD710" s="153"/>
      <c r="AE710" s="153"/>
      <c r="AF710" s="209">
        <v>0</v>
      </c>
      <c r="AG710" s="153">
        <f t="shared" si="145"/>
        <v>0</v>
      </c>
      <c r="AH710" s="153"/>
      <c r="AI710" s="153">
        <f t="shared" ref="AI710:AI725" si="158">COUNTIF(AK710:AT710,"V")</f>
        <v>0</v>
      </c>
      <c r="AJ710" s="153">
        <f t="shared" ref="AJ710:AJ725" si="159">X710-AA710-AC710-AG710</f>
        <v>0</v>
      </c>
      <c r="AK710" s="153"/>
      <c r="AL710" s="153"/>
      <c r="AM710" s="153"/>
      <c r="AN710" s="153"/>
      <c r="AO710" s="153"/>
      <c r="AP710" s="153"/>
      <c r="AQ710" s="153"/>
      <c r="AR710" s="153"/>
      <c r="AS710" s="153"/>
      <c r="AT710" s="153"/>
      <c r="AU710" s="153"/>
      <c r="AV710" s="153"/>
      <c r="AW710" s="153"/>
    </row>
    <row r="711" spans="2:49" s="219" customFormat="1" ht="13.05" customHeight="1" outlineLevel="1">
      <c r="B711" s="818" t="s">
        <v>3457</v>
      </c>
      <c r="C711" s="819" t="s">
        <v>3458</v>
      </c>
      <c r="D711" s="819" t="s">
        <v>3458</v>
      </c>
      <c r="E711" s="806" t="s">
        <v>3851</v>
      </c>
      <c r="F711" s="805">
        <v>44791</v>
      </c>
      <c r="G711" s="741" t="s">
        <v>8</v>
      </c>
      <c r="H711" s="666" t="s">
        <v>716</v>
      </c>
      <c r="I711" s="667">
        <v>15</v>
      </c>
      <c r="J711" s="667">
        <v>70</v>
      </c>
      <c r="K711" s="485">
        <v>0</v>
      </c>
      <c r="L711" s="549"/>
      <c r="M711" s="549"/>
      <c r="N711" s="549"/>
      <c r="O711" s="549"/>
      <c r="P711" s="549"/>
      <c r="Q711" s="549"/>
      <c r="R711" s="547"/>
      <c r="S711" s="153"/>
      <c r="T711" s="153">
        <f t="shared" si="142"/>
        <v>0</v>
      </c>
      <c r="U711" s="207"/>
      <c r="V711" s="208"/>
      <c r="W711" s="153"/>
      <c r="X711" s="153">
        <f t="shared" si="136"/>
        <v>0</v>
      </c>
      <c r="Z711" s="189"/>
      <c r="AA711" s="153">
        <f t="shared" si="143"/>
        <v>0</v>
      </c>
      <c r="AB711" s="153"/>
      <c r="AC711" s="153">
        <f t="shared" si="144"/>
        <v>0</v>
      </c>
      <c r="AD711" s="153"/>
      <c r="AE711" s="153"/>
      <c r="AF711" s="209">
        <v>0</v>
      </c>
      <c r="AG711" s="153">
        <f t="shared" si="145"/>
        <v>0</v>
      </c>
      <c r="AH711" s="153"/>
      <c r="AI711" s="153">
        <f t="shared" si="158"/>
        <v>0</v>
      </c>
      <c r="AJ711" s="153">
        <f t="shared" si="159"/>
        <v>0</v>
      </c>
      <c r="AK711" s="153"/>
      <c r="AL711" s="153"/>
      <c r="AM711" s="153"/>
      <c r="AN711" s="153"/>
      <c r="AO711" s="153"/>
      <c r="AP711" s="153"/>
      <c r="AQ711" s="153"/>
      <c r="AR711" s="153"/>
      <c r="AS711" s="153"/>
      <c r="AT711" s="153"/>
      <c r="AU711" s="153"/>
      <c r="AV711" s="153"/>
      <c r="AW711" s="153"/>
    </row>
    <row r="712" spans="2:49" s="219" customFormat="1" ht="13.05" customHeight="1" outlineLevel="1">
      <c r="B712" s="818" t="s">
        <v>3655</v>
      </c>
      <c r="C712" s="820" t="s">
        <v>3656</v>
      </c>
      <c r="D712" s="820" t="s">
        <v>3657</v>
      </c>
      <c r="E712" s="806" t="s">
        <v>3718</v>
      </c>
      <c r="F712" s="805">
        <v>44769</v>
      </c>
      <c r="G712" s="3" t="s">
        <v>8</v>
      </c>
      <c r="H712" s="782" t="s">
        <v>717</v>
      </c>
      <c r="I712" s="783">
        <v>40</v>
      </c>
      <c r="J712" s="783">
        <v>240</v>
      </c>
      <c r="K712" s="483">
        <v>0</v>
      </c>
      <c r="L712" s="549" t="s">
        <v>268</v>
      </c>
      <c r="M712" s="549" t="s">
        <v>268</v>
      </c>
      <c r="N712" s="549" t="s">
        <v>269</v>
      </c>
      <c r="O712" s="549" t="s">
        <v>268</v>
      </c>
      <c r="P712" s="549" t="s">
        <v>269</v>
      </c>
      <c r="Q712" s="549" t="s">
        <v>3831</v>
      </c>
      <c r="R712" s="547" t="s">
        <v>3832</v>
      </c>
      <c r="S712" s="153"/>
      <c r="T712" s="153">
        <f t="shared" si="142"/>
        <v>0</v>
      </c>
      <c r="U712" s="207"/>
      <c r="V712" s="208"/>
      <c r="W712" s="153"/>
      <c r="X712" s="153">
        <f t="shared" si="136"/>
        <v>0</v>
      </c>
      <c r="Z712" s="189"/>
      <c r="AA712" s="153">
        <f t="shared" si="143"/>
        <v>0</v>
      </c>
      <c r="AB712" s="153"/>
      <c r="AC712" s="153">
        <f t="shared" si="144"/>
        <v>0</v>
      </c>
      <c r="AD712" s="153"/>
      <c r="AE712" s="153"/>
      <c r="AF712" s="209">
        <v>0</v>
      </c>
      <c r="AG712" s="153">
        <f t="shared" ref="AG712" si="160">IFERROR(COUNTIF(AK712:AZ712,"S")*I712*AF712,0)</f>
        <v>0</v>
      </c>
      <c r="AH712" s="153"/>
      <c r="AI712" s="153">
        <f t="shared" ref="AI712" si="161">COUNTIF(AK712:AT712,"V")</f>
        <v>0</v>
      </c>
      <c r="AJ712" s="153">
        <f t="shared" ref="AJ712" si="162">X712-AA712-AC712-AG712</f>
        <v>0</v>
      </c>
      <c r="AK712" s="153"/>
      <c r="AL712" s="153"/>
      <c r="AM712" s="153"/>
      <c r="AN712" s="153"/>
      <c r="AO712" s="153"/>
      <c r="AP712" s="153"/>
      <c r="AQ712" s="153"/>
      <c r="AR712" s="153"/>
      <c r="AS712" s="153"/>
      <c r="AT712" s="153"/>
      <c r="AU712" s="153"/>
      <c r="AV712" s="153"/>
      <c r="AW712" s="153"/>
    </row>
    <row r="713" spans="2:49" s="219" customFormat="1" ht="13.05" customHeight="1" outlineLevel="1">
      <c r="B713" s="821" t="s">
        <v>1145</v>
      </c>
      <c r="C713" s="806" t="s">
        <v>1162</v>
      </c>
      <c r="D713" s="806" t="s">
        <v>1162</v>
      </c>
      <c r="E713" s="806" t="s">
        <v>2542</v>
      </c>
      <c r="F713" s="805">
        <v>44767</v>
      </c>
      <c r="G713" s="741" t="s">
        <v>8</v>
      </c>
      <c r="H713" s="666" t="s">
        <v>1035</v>
      </c>
      <c r="I713" s="667">
        <v>335</v>
      </c>
      <c r="J713" s="667">
        <v>545</v>
      </c>
      <c r="K713" s="485">
        <v>0</v>
      </c>
      <c r="L713" s="549" t="s">
        <v>983</v>
      </c>
      <c r="M713" s="549" t="s">
        <v>984</v>
      </c>
      <c r="N713" s="549" t="s">
        <v>984</v>
      </c>
      <c r="O713" s="549" t="s">
        <v>984</v>
      </c>
      <c r="P713" s="549" t="s">
        <v>984</v>
      </c>
      <c r="Q713" s="549" t="s">
        <v>983</v>
      </c>
      <c r="R713" s="547" t="s">
        <v>2451</v>
      </c>
      <c r="S713" s="153"/>
      <c r="T713" s="153">
        <f t="shared" si="142"/>
        <v>0</v>
      </c>
      <c r="U713" s="207"/>
      <c r="V713" s="208"/>
      <c r="W713" s="153"/>
      <c r="X713" s="153">
        <f t="shared" si="136"/>
        <v>0</v>
      </c>
      <c r="Z713" s="189"/>
      <c r="AA713" s="153">
        <f t="shared" si="143"/>
        <v>0</v>
      </c>
      <c r="AB713" s="153"/>
      <c r="AC713" s="153">
        <f t="shared" si="144"/>
        <v>0</v>
      </c>
      <c r="AD713" s="153"/>
      <c r="AE713" s="153"/>
      <c r="AF713" s="209">
        <v>0</v>
      </c>
      <c r="AG713" s="153">
        <f t="shared" si="145"/>
        <v>0</v>
      </c>
      <c r="AH713" s="153"/>
      <c r="AI713" s="153">
        <f t="shared" si="158"/>
        <v>0</v>
      </c>
      <c r="AJ713" s="153">
        <f t="shared" si="159"/>
        <v>0</v>
      </c>
      <c r="AK713" s="153"/>
      <c r="AL713" s="153"/>
      <c r="AM713" s="153"/>
      <c r="AN713" s="153"/>
      <c r="AO713" s="153"/>
      <c r="AP713" s="153"/>
      <c r="AQ713" s="153"/>
      <c r="AR713" s="153"/>
      <c r="AS713" s="153"/>
      <c r="AT713" s="153"/>
      <c r="AU713" s="153"/>
      <c r="AV713" s="153"/>
      <c r="AW713" s="153"/>
    </row>
    <row r="714" spans="2:49" s="219" customFormat="1" ht="13.05" customHeight="1" outlineLevel="1">
      <c r="B714" s="822" t="s">
        <v>1146</v>
      </c>
      <c r="C714" s="806" t="s">
        <v>1163</v>
      </c>
      <c r="D714" s="806" t="s">
        <v>1163</v>
      </c>
      <c r="E714" s="806" t="s">
        <v>2547</v>
      </c>
      <c r="F714" s="805">
        <v>44728</v>
      </c>
      <c r="G714" s="741" t="s">
        <v>8</v>
      </c>
      <c r="H714" s="666" t="s">
        <v>1035</v>
      </c>
      <c r="I714" s="667">
        <v>165</v>
      </c>
      <c r="J714" s="667">
        <v>1640</v>
      </c>
      <c r="K714" s="485">
        <v>0</v>
      </c>
      <c r="L714" s="549" t="s">
        <v>983</v>
      </c>
      <c r="M714" s="549" t="s">
        <v>984</v>
      </c>
      <c r="N714" s="549" t="s">
        <v>984</v>
      </c>
      <c r="O714" s="549" t="s">
        <v>984</v>
      </c>
      <c r="P714" s="549" t="s">
        <v>984</v>
      </c>
      <c r="Q714" s="549" t="s">
        <v>983</v>
      </c>
      <c r="R714" s="547" t="s">
        <v>2451</v>
      </c>
      <c r="S714" s="153"/>
      <c r="T714" s="153">
        <f t="shared" si="142"/>
        <v>0</v>
      </c>
      <c r="U714" s="207"/>
      <c r="V714" s="208"/>
      <c r="W714" s="153"/>
      <c r="X714" s="153">
        <f t="shared" si="136"/>
        <v>0</v>
      </c>
      <c r="Z714" s="189"/>
      <c r="AA714" s="153">
        <f t="shared" si="143"/>
        <v>0</v>
      </c>
      <c r="AB714" s="153"/>
      <c r="AC714" s="153">
        <f t="shared" si="144"/>
        <v>0</v>
      </c>
      <c r="AD714" s="153"/>
      <c r="AE714" s="153"/>
      <c r="AF714" s="209">
        <v>0</v>
      </c>
      <c r="AG714" s="153">
        <f t="shared" si="145"/>
        <v>0</v>
      </c>
      <c r="AH714" s="153"/>
      <c r="AI714" s="153">
        <f t="shared" si="158"/>
        <v>0</v>
      </c>
      <c r="AJ714" s="153">
        <f t="shared" si="159"/>
        <v>0</v>
      </c>
      <c r="AK714" s="153"/>
      <c r="AL714" s="153"/>
      <c r="AM714" s="153"/>
      <c r="AN714" s="153"/>
      <c r="AO714" s="153"/>
      <c r="AP714" s="153"/>
      <c r="AQ714" s="153"/>
      <c r="AR714" s="153"/>
      <c r="AS714" s="153"/>
      <c r="AT714" s="153"/>
      <c r="AU714" s="153"/>
      <c r="AV714" s="153"/>
      <c r="AW714" s="153"/>
    </row>
    <row r="715" spans="2:49" s="219" customFormat="1" ht="13.05" customHeight="1" outlineLevel="1">
      <c r="B715" s="803" t="s">
        <v>1147</v>
      </c>
      <c r="C715" s="728" t="s">
        <v>1164</v>
      </c>
      <c r="D715" s="728" t="s">
        <v>1164</v>
      </c>
      <c r="E715" s="728" t="s">
        <v>2547</v>
      </c>
      <c r="F715" s="729">
        <v>44732</v>
      </c>
      <c r="G715" s="730" t="s">
        <v>8</v>
      </c>
      <c r="H715" s="731" t="s">
        <v>1036</v>
      </c>
      <c r="I715" s="734"/>
      <c r="J715" s="734"/>
      <c r="K715" s="545"/>
      <c r="L715" s="735"/>
      <c r="M715" s="735"/>
      <c r="N715" s="735"/>
      <c r="O715" s="735"/>
      <c r="P715" s="735"/>
      <c r="Q715" s="735"/>
      <c r="R715" s="736"/>
      <c r="S715" s="153"/>
      <c r="T715" s="153"/>
      <c r="U715" s="207"/>
      <c r="V715" s="208"/>
      <c r="W715" s="153"/>
      <c r="X715" s="153"/>
      <c r="Z715" s="189"/>
      <c r="AA715" s="153"/>
      <c r="AB715" s="153"/>
      <c r="AC715" s="153"/>
      <c r="AD715" s="153"/>
      <c r="AE715" s="153"/>
      <c r="AF715" s="209"/>
      <c r="AG715" s="153"/>
      <c r="AH715" s="153"/>
      <c r="AI715" s="153"/>
      <c r="AJ715" s="153"/>
      <c r="AK715" s="153"/>
      <c r="AL715" s="153"/>
      <c r="AM715" s="153"/>
      <c r="AN715" s="153"/>
      <c r="AO715" s="153"/>
      <c r="AP715" s="153"/>
      <c r="AQ715" s="153"/>
      <c r="AR715" s="153"/>
      <c r="AS715" s="153"/>
      <c r="AT715" s="153"/>
      <c r="AU715" s="153"/>
      <c r="AV715" s="153"/>
      <c r="AW715" s="153"/>
    </row>
    <row r="716" spans="2:49" s="219" customFormat="1" ht="13.05" customHeight="1" outlineLevel="1">
      <c r="B716" s="821" t="s">
        <v>3659</v>
      </c>
      <c r="C716" s="328" t="s">
        <v>3660</v>
      </c>
      <c r="D716" s="328" t="s">
        <v>3661</v>
      </c>
      <c r="E716" s="328" t="s">
        <v>3719</v>
      </c>
      <c r="F716" s="823">
        <v>44769</v>
      </c>
      <c r="G716" s="3" t="s">
        <v>8</v>
      </c>
      <c r="H716" s="782" t="s">
        <v>717</v>
      </c>
      <c r="I716" s="783">
        <v>40</v>
      </c>
      <c r="J716" s="783">
        <v>240</v>
      </c>
      <c r="K716" s="483">
        <v>0</v>
      </c>
      <c r="L716" s="549" t="s">
        <v>268</v>
      </c>
      <c r="M716" s="549" t="s">
        <v>269</v>
      </c>
      <c r="N716" s="549" t="s">
        <v>269</v>
      </c>
      <c r="O716" s="549" t="s">
        <v>269</v>
      </c>
      <c r="P716" s="549" t="s">
        <v>269</v>
      </c>
      <c r="Q716" s="549" t="s">
        <v>3831</v>
      </c>
      <c r="R716" s="547" t="s">
        <v>1171</v>
      </c>
      <c r="S716" s="153"/>
      <c r="T716" s="153">
        <f t="shared" si="142"/>
        <v>0</v>
      </c>
      <c r="U716" s="207"/>
      <c r="V716" s="208"/>
      <c r="W716" s="153"/>
      <c r="X716" s="153">
        <f t="shared" si="136"/>
        <v>0</v>
      </c>
      <c r="Z716" s="189"/>
      <c r="AA716" s="153">
        <f t="shared" si="143"/>
        <v>0</v>
      </c>
      <c r="AB716" s="153"/>
      <c r="AC716" s="153">
        <f t="shared" si="144"/>
        <v>0</v>
      </c>
      <c r="AD716" s="153"/>
      <c r="AE716" s="153"/>
      <c r="AF716" s="209">
        <v>0</v>
      </c>
      <c r="AG716" s="153">
        <f t="shared" ref="AG716" si="163">IFERROR(COUNTIF(AK716:AZ716,"S")*I716*AF716,0)</f>
        <v>0</v>
      </c>
      <c r="AH716" s="153"/>
      <c r="AI716" s="153">
        <f t="shared" ref="AI716" si="164">COUNTIF(AK716:AT716,"V")</f>
        <v>0</v>
      </c>
      <c r="AJ716" s="153">
        <f t="shared" ref="AJ716" si="165">X716-AA716-AC716-AG716</f>
        <v>0</v>
      </c>
      <c r="AK716" s="153"/>
      <c r="AL716" s="153"/>
      <c r="AM716" s="153"/>
      <c r="AN716" s="153"/>
      <c r="AO716" s="153"/>
      <c r="AP716" s="153"/>
      <c r="AQ716" s="153"/>
      <c r="AR716" s="153"/>
      <c r="AS716" s="153"/>
      <c r="AT716" s="153"/>
      <c r="AU716" s="153"/>
      <c r="AV716" s="153"/>
      <c r="AW716" s="153"/>
    </row>
    <row r="717" spans="2:49" s="219" customFormat="1" ht="13.05" customHeight="1" outlineLevel="1">
      <c r="B717" s="824" t="s">
        <v>1148</v>
      </c>
      <c r="C717" s="825" t="s">
        <v>33</v>
      </c>
      <c r="D717" s="328" t="s">
        <v>3663</v>
      </c>
      <c r="E717" s="328" t="s">
        <v>2547</v>
      </c>
      <c r="F717" s="823">
        <v>44711</v>
      </c>
      <c r="G717" s="741" t="s">
        <v>8</v>
      </c>
      <c r="H717" s="666" t="s">
        <v>1037</v>
      </c>
      <c r="I717" s="667">
        <v>242</v>
      </c>
      <c r="J717" s="667">
        <v>860</v>
      </c>
      <c r="K717" s="485">
        <v>0</v>
      </c>
      <c r="L717" s="546" t="s">
        <v>1848</v>
      </c>
      <c r="M717" s="546" t="s">
        <v>1848</v>
      </c>
      <c r="N717" s="546" t="s">
        <v>269</v>
      </c>
      <c r="O717" s="546" t="s">
        <v>1848</v>
      </c>
      <c r="P717" s="546" t="s">
        <v>269</v>
      </c>
      <c r="Q717" s="546" t="s">
        <v>984</v>
      </c>
      <c r="R717" s="547" t="s">
        <v>1171</v>
      </c>
      <c r="S717" s="153"/>
      <c r="T717" s="153">
        <f t="shared" si="142"/>
        <v>0</v>
      </c>
      <c r="U717" s="207"/>
      <c r="V717" s="208"/>
      <c r="W717" s="153"/>
      <c r="X717" s="153">
        <f t="shared" si="136"/>
        <v>0</v>
      </c>
      <c r="Z717" s="189"/>
      <c r="AA717" s="153">
        <f t="shared" si="143"/>
        <v>0</v>
      </c>
      <c r="AB717" s="153"/>
      <c r="AC717" s="153">
        <f t="shared" si="144"/>
        <v>0</v>
      </c>
      <c r="AD717" s="153"/>
      <c r="AE717" s="153"/>
      <c r="AF717" s="209">
        <v>0</v>
      </c>
      <c r="AG717" s="153">
        <f t="shared" si="145"/>
        <v>0</v>
      </c>
      <c r="AH717" s="153"/>
      <c r="AI717" s="153">
        <f t="shared" si="158"/>
        <v>0</v>
      </c>
      <c r="AJ717" s="153">
        <f t="shared" si="159"/>
        <v>0</v>
      </c>
      <c r="AK717" s="153"/>
      <c r="AL717" s="153"/>
      <c r="AM717" s="153"/>
      <c r="AN717" s="153"/>
      <c r="AO717" s="153"/>
      <c r="AP717" s="153"/>
      <c r="AQ717" s="153"/>
      <c r="AR717" s="153"/>
      <c r="AS717" s="153"/>
      <c r="AT717" s="153"/>
      <c r="AU717" s="153"/>
      <c r="AV717" s="153"/>
      <c r="AW717" s="153"/>
    </row>
    <row r="718" spans="2:49" s="219" customFormat="1" ht="13.05" customHeight="1" outlineLevel="1">
      <c r="B718" s="765" t="s">
        <v>1149</v>
      </c>
      <c r="C718" s="669" t="s">
        <v>34</v>
      </c>
      <c r="D718" s="742" t="s">
        <v>1423</v>
      </c>
      <c r="E718" s="742" t="s">
        <v>2547</v>
      </c>
      <c r="F718" s="668">
        <v>44711</v>
      </c>
      <c r="G718" s="741" t="s">
        <v>8</v>
      </c>
      <c r="H718" s="666" t="s">
        <v>1037</v>
      </c>
      <c r="I718" s="667">
        <v>170</v>
      </c>
      <c r="J718" s="667">
        <v>245</v>
      </c>
      <c r="K718" s="485">
        <v>0</v>
      </c>
      <c r="L718" s="546" t="s">
        <v>1848</v>
      </c>
      <c r="M718" s="546" t="s">
        <v>1848</v>
      </c>
      <c r="N718" s="546" t="s">
        <v>269</v>
      </c>
      <c r="O718" s="546" t="s">
        <v>1848</v>
      </c>
      <c r="P718" s="546" t="s">
        <v>269</v>
      </c>
      <c r="Q718" s="546" t="s">
        <v>984</v>
      </c>
      <c r="R718" s="547" t="s">
        <v>2452</v>
      </c>
      <c r="S718" s="153"/>
      <c r="T718" s="153">
        <f t="shared" si="142"/>
        <v>0</v>
      </c>
      <c r="U718" s="207"/>
      <c r="V718" s="208"/>
      <c r="W718" s="153"/>
      <c r="X718" s="153">
        <f t="shared" si="136"/>
        <v>0</v>
      </c>
      <c r="Z718" s="189"/>
      <c r="AA718" s="153">
        <f t="shared" si="143"/>
        <v>0</v>
      </c>
      <c r="AB718" s="153"/>
      <c r="AC718" s="153">
        <f t="shared" si="144"/>
        <v>0</v>
      </c>
      <c r="AD718" s="153"/>
      <c r="AE718" s="153"/>
      <c r="AF718" s="209">
        <v>0</v>
      </c>
      <c r="AG718" s="153">
        <f t="shared" si="145"/>
        <v>0</v>
      </c>
      <c r="AH718" s="153"/>
      <c r="AI718" s="153">
        <f t="shared" si="158"/>
        <v>0</v>
      </c>
      <c r="AJ718" s="153">
        <f t="shared" si="159"/>
        <v>0</v>
      </c>
      <c r="AK718" s="153"/>
      <c r="AL718" s="153"/>
      <c r="AM718" s="153"/>
      <c r="AN718" s="153"/>
      <c r="AO718" s="153"/>
      <c r="AP718" s="153"/>
      <c r="AQ718" s="153"/>
      <c r="AR718" s="153"/>
      <c r="AS718" s="153"/>
      <c r="AT718" s="153"/>
      <c r="AU718" s="153"/>
      <c r="AV718" s="153"/>
      <c r="AW718" s="153"/>
    </row>
    <row r="719" spans="2:49" s="219" customFormat="1" ht="13.05" customHeight="1" outlineLevel="1">
      <c r="B719" s="763" t="s">
        <v>3665</v>
      </c>
      <c r="C719" s="742" t="s">
        <v>1165</v>
      </c>
      <c r="D719" s="742" t="s">
        <v>1423</v>
      </c>
      <c r="E719" s="742" t="s">
        <v>3664</v>
      </c>
      <c r="F719" s="668">
        <v>44767</v>
      </c>
      <c r="G719" s="741" t="s">
        <v>8</v>
      </c>
      <c r="H719" s="666" t="s">
        <v>717</v>
      </c>
      <c r="I719" s="667">
        <v>330</v>
      </c>
      <c r="J719" s="667">
        <v>365</v>
      </c>
      <c r="K719" s="485">
        <v>0</v>
      </c>
      <c r="L719" s="231" t="s">
        <v>268</v>
      </c>
      <c r="M719" s="231" t="s">
        <v>268</v>
      </c>
      <c r="N719" s="231" t="s">
        <v>269</v>
      </c>
      <c r="O719" s="231" t="s">
        <v>269</v>
      </c>
      <c r="P719" s="231" t="s">
        <v>268</v>
      </c>
      <c r="Q719" s="231" t="s">
        <v>983</v>
      </c>
      <c r="R719" s="1424" t="s">
        <v>2452</v>
      </c>
      <c r="S719" s="153"/>
      <c r="T719" s="153">
        <f t="shared" si="142"/>
        <v>0</v>
      </c>
      <c r="U719" s="207"/>
      <c r="V719" s="208"/>
      <c r="W719" s="153"/>
      <c r="X719" s="153">
        <f t="shared" si="136"/>
        <v>0</v>
      </c>
      <c r="Z719" s="189"/>
      <c r="AA719" s="153">
        <f t="shared" si="143"/>
        <v>0</v>
      </c>
      <c r="AB719" s="153"/>
      <c r="AC719" s="153">
        <f t="shared" si="144"/>
        <v>0</v>
      </c>
      <c r="AD719" s="153"/>
      <c r="AE719" s="153"/>
      <c r="AF719" s="209">
        <v>0</v>
      </c>
      <c r="AG719" s="153">
        <f t="shared" si="145"/>
        <v>0</v>
      </c>
      <c r="AH719" s="153"/>
      <c r="AI719" s="153">
        <f t="shared" si="158"/>
        <v>0</v>
      </c>
      <c r="AJ719" s="153">
        <f t="shared" si="159"/>
        <v>0</v>
      </c>
      <c r="AK719" s="153"/>
      <c r="AL719" s="153"/>
      <c r="AM719" s="153"/>
      <c r="AN719" s="153"/>
      <c r="AO719" s="153"/>
      <c r="AP719" s="153"/>
      <c r="AQ719" s="153"/>
      <c r="AR719" s="153"/>
      <c r="AS719" s="153"/>
      <c r="AT719" s="153"/>
      <c r="AU719" s="153"/>
      <c r="AV719" s="153"/>
      <c r="AW719" s="153"/>
    </row>
    <row r="720" spans="2:49" s="219" customFormat="1" ht="13.05" customHeight="1" outlineLevel="1">
      <c r="B720" s="763" t="s">
        <v>3666</v>
      </c>
      <c r="C720" s="742" t="s">
        <v>1166</v>
      </c>
      <c r="D720" s="742" t="s">
        <v>1423</v>
      </c>
      <c r="E720" s="742" t="s">
        <v>3664</v>
      </c>
      <c r="F720" s="668">
        <v>44767</v>
      </c>
      <c r="G720" s="741" t="s">
        <v>8</v>
      </c>
      <c r="H720" s="666" t="s">
        <v>717</v>
      </c>
      <c r="I720" s="667">
        <v>890</v>
      </c>
      <c r="J720" s="667">
        <v>1045</v>
      </c>
      <c r="K720" s="485">
        <v>0</v>
      </c>
      <c r="L720" s="231" t="s">
        <v>268</v>
      </c>
      <c r="M720" s="231" t="s">
        <v>268</v>
      </c>
      <c r="N720" s="231" t="s">
        <v>269</v>
      </c>
      <c r="O720" s="231" t="s">
        <v>269</v>
      </c>
      <c r="P720" s="231" t="s">
        <v>269</v>
      </c>
      <c r="Q720" s="231" t="s">
        <v>983</v>
      </c>
      <c r="R720" s="1425"/>
      <c r="S720" s="153"/>
      <c r="T720" s="153">
        <f t="shared" si="142"/>
        <v>0</v>
      </c>
      <c r="U720" s="207"/>
      <c r="V720" s="208"/>
      <c r="W720" s="153"/>
      <c r="X720" s="153">
        <f t="shared" si="136"/>
        <v>0</v>
      </c>
      <c r="Z720" s="189"/>
      <c r="AA720" s="153">
        <f t="shared" si="143"/>
        <v>0</v>
      </c>
      <c r="AB720" s="153"/>
      <c r="AC720" s="153">
        <f t="shared" si="144"/>
        <v>0</v>
      </c>
      <c r="AD720" s="153"/>
      <c r="AE720" s="153"/>
      <c r="AF720" s="209">
        <v>0</v>
      </c>
      <c r="AG720" s="153">
        <f t="shared" si="145"/>
        <v>0</v>
      </c>
      <c r="AH720" s="153"/>
      <c r="AI720" s="153">
        <f t="shared" si="158"/>
        <v>0</v>
      </c>
      <c r="AJ720" s="153">
        <f t="shared" si="159"/>
        <v>0</v>
      </c>
      <c r="AK720" s="153"/>
      <c r="AL720" s="153"/>
      <c r="AM720" s="153"/>
      <c r="AN720" s="153"/>
      <c r="AO720" s="153"/>
      <c r="AP720" s="153"/>
      <c r="AQ720" s="153"/>
      <c r="AR720" s="153"/>
      <c r="AS720" s="153"/>
      <c r="AT720" s="153"/>
      <c r="AU720" s="153"/>
      <c r="AV720" s="153"/>
      <c r="AW720" s="153"/>
    </row>
    <row r="721" spans="2:49" s="219" customFormat="1" ht="13.05" customHeight="1" outlineLevel="1">
      <c r="B721" s="763" t="s">
        <v>1150</v>
      </c>
      <c r="C721" s="742" t="s">
        <v>2638</v>
      </c>
      <c r="D721" s="742" t="s">
        <v>2451</v>
      </c>
      <c r="E721" s="742" t="s">
        <v>2547</v>
      </c>
      <c r="F721" s="668">
        <v>44711</v>
      </c>
      <c r="G721" s="741" t="s">
        <v>8</v>
      </c>
      <c r="H721" s="666" t="s">
        <v>1037</v>
      </c>
      <c r="I721" s="667">
        <v>1430</v>
      </c>
      <c r="J721" s="667">
        <v>2240</v>
      </c>
      <c r="K721" s="485">
        <v>0</v>
      </c>
      <c r="L721" s="231" t="s">
        <v>984</v>
      </c>
      <c r="M721" s="231" t="s">
        <v>268</v>
      </c>
      <c r="N721" s="231" t="s">
        <v>269</v>
      </c>
      <c r="O721" s="231" t="s">
        <v>269</v>
      </c>
      <c r="P721" s="231" t="s">
        <v>269</v>
      </c>
      <c r="Q721" s="231" t="s">
        <v>984</v>
      </c>
      <c r="R721" s="547" t="s">
        <v>1168</v>
      </c>
      <c r="S721" s="153"/>
      <c r="T721" s="153">
        <f t="shared" si="142"/>
        <v>0</v>
      </c>
      <c r="U721" s="207"/>
      <c r="V721" s="208"/>
      <c r="W721" s="153"/>
      <c r="X721" s="153">
        <f t="shared" si="136"/>
        <v>0</v>
      </c>
      <c r="Z721" s="189"/>
      <c r="AA721" s="153">
        <f t="shared" si="143"/>
        <v>0</v>
      </c>
      <c r="AB721" s="153"/>
      <c r="AC721" s="153">
        <f t="shared" si="144"/>
        <v>0</v>
      </c>
      <c r="AD721" s="153"/>
      <c r="AE721" s="153"/>
      <c r="AF721" s="209">
        <v>0</v>
      </c>
      <c r="AG721" s="153">
        <f t="shared" si="145"/>
        <v>0</v>
      </c>
      <c r="AH721" s="153"/>
      <c r="AI721" s="153">
        <f t="shared" si="158"/>
        <v>0</v>
      </c>
      <c r="AJ721" s="153">
        <f t="shared" si="159"/>
        <v>0</v>
      </c>
      <c r="AK721" s="153"/>
      <c r="AL721" s="153"/>
      <c r="AM721" s="153"/>
      <c r="AN721" s="153"/>
      <c r="AO721" s="153"/>
      <c r="AP721" s="153"/>
      <c r="AQ721" s="153"/>
      <c r="AR721" s="153"/>
      <c r="AS721" s="153"/>
      <c r="AT721" s="153"/>
      <c r="AU721" s="153"/>
      <c r="AV721" s="153"/>
      <c r="AW721" s="153"/>
    </row>
    <row r="722" spans="2:49" s="219" customFormat="1" ht="13.05" customHeight="1" outlineLevel="1">
      <c r="B722" s="764" t="s">
        <v>3461</v>
      </c>
      <c r="C722" s="724" t="s">
        <v>3462</v>
      </c>
      <c r="D722" s="724" t="s">
        <v>3462</v>
      </c>
      <c r="E722" s="742" t="s">
        <v>3851</v>
      </c>
      <c r="F722" s="668">
        <v>44791</v>
      </c>
      <c r="G722" s="741" t="s">
        <v>8</v>
      </c>
      <c r="H722" s="666" t="s">
        <v>716</v>
      </c>
      <c r="I722" s="726">
        <v>0</v>
      </c>
      <c r="J722" s="726">
        <v>0</v>
      </c>
      <c r="K722" s="485">
        <v>0</v>
      </c>
      <c r="L722" s="549"/>
      <c r="M722" s="549"/>
      <c r="N722" s="549"/>
      <c r="O722" s="549"/>
      <c r="P722" s="549"/>
      <c r="Q722" s="549"/>
      <c r="R722" s="547"/>
      <c r="S722" s="153"/>
      <c r="T722" s="153">
        <f t="shared" si="142"/>
        <v>0</v>
      </c>
      <c r="U722" s="207"/>
      <c r="V722" s="208"/>
      <c r="W722" s="153"/>
      <c r="X722" s="153">
        <f t="shared" si="136"/>
        <v>0</v>
      </c>
      <c r="Z722" s="189"/>
      <c r="AA722" s="153">
        <f t="shared" si="143"/>
        <v>0</v>
      </c>
      <c r="AB722" s="153"/>
      <c r="AC722" s="153">
        <f t="shared" si="144"/>
        <v>0</v>
      </c>
      <c r="AD722" s="153"/>
      <c r="AE722" s="153"/>
      <c r="AF722" s="209">
        <v>0</v>
      </c>
      <c r="AG722" s="153">
        <f t="shared" si="145"/>
        <v>0</v>
      </c>
      <c r="AH722" s="153"/>
      <c r="AI722" s="153">
        <f t="shared" si="158"/>
        <v>0</v>
      </c>
      <c r="AJ722" s="153">
        <f t="shared" si="159"/>
        <v>0</v>
      </c>
      <c r="AK722" s="153"/>
      <c r="AL722" s="153"/>
      <c r="AM722" s="153"/>
      <c r="AN722" s="153"/>
      <c r="AO722" s="153"/>
      <c r="AP722" s="153"/>
      <c r="AQ722" s="153"/>
      <c r="AR722" s="153"/>
      <c r="AS722" s="153"/>
      <c r="AT722" s="153"/>
      <c r="AU722" s="153"/>
      <c r="AV722" s="153"/>
      <c r="AW722" s="153"/>
    </row>
    <row r="723" spans="2:49" s="219" customFormat="1" ht="13.05" customHeight="1" outlineLevel="1">
      <c r="B723" s="764" t="s">
        <v>3464</v>
      </c>
      <c r="C723" s="724" t="s">
        <v>3465</v>
      </c>
      <c r="D723" s="724" t="s">
        <v>3465</v>
      </c>
      <c r="E723" s="742" t="s">
        <v>3851</v>
      </c>
      <c r="F723" s="668">
        <v>44791</v>
      </c>
      <c r="G723" s="741" t="s">
        <v>8</v>
      </c>
      <c r="H723" s="666"/>
      <c r="I723" s="726">
        <v>0</v>
      </c>
      <c r="J723" s="726">
        <v>0</v>
      </c>
      <c r="K723" s="485">
        <v>0</v>
      </c>
      <c r="L723" s="549"/>
      <c r="M723" s="549"/>
      <c r="N723" s="549"/>
      <c r="O723" s="549"/>
      <c r="P723" s="549"/>
      <c r="Q723" s="549"/>
      <c r="R723" s="547"/>
      <c r="S723" s="153"/>
      <c r="T723" s="153">
        <f t="shared" si="142"/>
        <v>0</v>
      </c>
      <c r="U723" s="207"/>
      <c r="V723" s="208"/>
      <c r="W723" s="153"/>
      <c r="X723" s="153">
        <f t="shared" si="136"/>
        <v>0</v>
      </c>
      <c r="Z723" s="189"/>
      <c r="AA723" s="153">
        <f t="shared" si="143"/>
        <v>0</v>
      </c>
      <c r="AB723" s="153"/>
      <c r="AC723" s="153">
        <f t="shared" si="144"/>
        <v>0</v>
      </c>
      <c r="AD723" s="153"/>
      <c r="AE723" s="153"/>
      <c r="AF723" s="209">
        <v>0</v>
      </c>
      <c r="AG723" s="153">
        <f t="shared" si="145"/>
        <v>0</v>
      </c>
      <c r="AH723" s="153"/>
      <c r="AI723" s="153">
        <f t="shared" si="158"/>
        <v>0</v>
      </c>
      <c r="AJ723" s="153">
        <f t="shared" si="159"/>
        <v>0</v>
      </c>
      <c r="AK723" s="153"/>
      <c r="AL723" s="153"/>
      <c r="AM723" s="153"/>
      <c r="AN723" s="153"/>
      <c r="AO723" s="153"/>
      <c r="AP723" s="153"/>
      <c r="AQ723" s="153"/>
      <c r="AR723" s="153"/>
      <c r="AS723" s="153"/>
      <c r="AT723" s="153"/>
      <c r="AU723" s="153"/>
      <c r="AV723" s="153"/>
      <c r="AW723" s="153"/>
    </row>
    <row r="724" spans="2:49" s="219" customFormat="1" ht="13.05" customHeight="1" outlineLevel="1">
      <c r="B724" s="764" t="s">
        <v>3949</v>
      </c>
      <c r="C724" s="724" t="s">
        <v>3466</v>
      </c>
      <c r="D724" s="724" t="s">
        <v>3466</v>
      </c>
      <c r="E724" s="742" t="s">
        <v>3851</v>
      </c>
      <c r="F724" s="668">
        <v>44791</v>
      </c>
      <c r="G724" s="741" t="s">
        <v>8</v>
      </c>
      <c r="H724" s="666" t="s">
        <v>716</v>
      </c>
      <c r="I724" s="726">
        <v>0</v>
      </c>
      <c r="J724" s="726">
        <v>0</v>
      </c>
      <c r="K724" s="485">
        <v>0</v>
      </c>
      <c r="L724" s="549"/>
      <c r="M724" s="549"/>
      <c r="N724" s="549"/>
      <c r="O724" s="549"/>
      <c r="P724" s="549"/>
      <c r="Q724" s="549"/>
      <c r="R724" s="547"/>
      <c r="S724" s="153"/>
      <c r="T724" s="153">
        <f t="shared" si="142"/>
        <v>0</v>
      </c>
      <c r="U724" s="207"/>
      <c r="V724" s="208"/>
      <c r="W724" s="153"/>
      <c r="X724" s="153">
        <f t="shared" si="136"/>
        <v>0</v>
      </c>
      <c r="Z724" s="189"/>
      <c r="AA724" s="153">
        <f t="shared" si="143"/>
        <v>0</v>
      </c>
      <c r="AB724" s="153"/>
      <c r="AC724" s="153">
        <f t="shared" si="144"/>
        <v>0</v>
      </c>
      <c r="AD724" s="153"/>
      <c r="AE724" s="153"/>
      <c r="AF724" s="209">
        <v>0</v>
      </c>
      <c r="AG724" s="153">
        <f t="shared" si="145"/>
        <v>0</v>
      </c>
      <c r="AH724" s="153"/>
      <c r="AI724" s="153">
        <f t="shared" si="158"/>
        <v>0</v>
      </c>
      <c r="AJ724" s="153">
        <f t="shared" si="159"/>
        <v>0</v>
      </c>
      <c r="AK724" s="153"/>
      <c r="AL724" s="153"/>
      <c r="AM724" s="153"/>
      <c r="AN724" s="153"/>
      <c r="AO724" s="153"/>
      <c r="AP724" s="153"/>
      <c r="AQ724" s="153"/>
      <c r="AR724" s="153"/>
      <c r="AS724" s="153"/>
      <c r="AT724" s="153"/>
      <c r="AU724" s="153"/>
      <c r="AV724" s="153"/>
      <c r="AW724" s="153"/>
    </row>
    <row r="725" spans="2:49" s="219" customFormat="1" ht="13.05" customHeight="1" outlineLevel="1">
      <c r="B725" s="764" t="s">
        <v>3945</v>
      </c>
      <c r="C725" s="724" t="s">
        <v>3946</v>
      </c>
      <c r="D725" s="724" t="s">
        <v>3467</v>
      </c>
      <c r="E725" s="742" t="s">
        <v>3851</v>
      </c>
      <c r="F725" s="668">
        <v>44791</v>
      </c>
      <c r="G725" s="741" t="s">
        <v>8</v>
      </c>
      <c r="H725" s="666" t="s">
        <v>716</v>
      </c>
      <c r="I725" s="726">
        <v>10</v>
      </c>
      <c r="J725" s="667">
        <v>65</v>
      </c>
      <c r="K725" s="485">
        <v>0</v>
      </c>
      <c r="L725" s="549"/>
      <c r="M725" s="549"/>
      <c r="N725" s="549"/>
      <c r="O725" s="549"/>
      <c r="P725" s="549"/>
      <c r="Q725" s="549"/>
      <c r="R725" s="547"/>
      <c r="S725" s="153"/>
      <c r="T725" s="153">
        <f t="shared" si="142"/>
        <v>0</v>
      </c>
      <c r="U725" s="207"/>
      <c r="V725" s="208"/>
      <c r="W725" s="153"/>
      <c r="X725" s="153">
        <f t="shared" ref="X725:X727" si="166">T725*W725</f>
        <v>0</v>
      </c>
      <c r="Z725" s="189"/>
      <c r="AA725" s="153">
        <f t="shared" si="143"/>
        <v>0</v>
      </c>
      <c r="AB725" s="153"/>
      <c r="AC725" s="153">
        <f t="shared" si="144"/>
        <v>0</v>
      </c>
      <c r="AD725" s="153"/>
      <c r="AE725" s="153"/>
      <c r="AF725" s="209">
        <v>0</v>
      </c>
      <c r="AG725" s="153">
        <f t="shared" si="145"/>
        <v>0</v>
      </c>
      <c r="AH725" s="153"/>
      <c r="AI725" s="153">
        <f t="shared" si="158"/>
        <v>0</v>
      </c>
      <c r="AJ725" s="153">
        <f t="shared" si="159"/>
        <v>0</v>
      </c>
      <c r="AK725" s="153"/>
      <c r="AL725" s="153"/>
      <c r="AM725" s="153"/>
      <c r="AN725" s="153"/>
      <c r="AO725" s="153"/>
      <c r="AP725" s="153"/>
      <c r="AQ725" s="153"/>
      <c r="AR725" s="153"/>
      <c r="AS725" s="153"/>
      <c r="AT725" s="153"/>
      <c r="AU725" s="153"/>
      <c r="AV725" s="153"/>
      <c r="AW725" s="153"/>
    </row>
    <row r="726" spans="2:49" s="219" customFormat="1" ht="13.05" customHeight="1" outlineLevel="1">
      <c r="B726" s="764" t="s">
        <v>3947</v>
      </c>
      <c r="C726" s="724" t="s">
        <v>3469</v>
      </c>
      <c r="D726" s="724" t="s">
        <v>3469</v>
      </c>
      <c r="E726" s="742" t="s">
        <v>3851</v>
      </c>
      <c r="F726" s="668">
        <v>44791</v>
      </c>
      <c r="G726" s="741" t="s">
        <v>8</v>
      </c>
      <c r="H726" s="666" t="s">
        <v>716</v>
      </c>
      <c r="I726" s="726">
        <v>10</v>
      </c>
      <c r="J726" s="667">
        <v>65</v>
      </c>
      <c r="K726" s="485">
        <v>0</v>
      </c>
      <c r="L726" s="549"/>
      <c r="M726" s="549"/>
      <c r="N726" s="549"/>
      <c r="O726" s="549"/>
      <c r="P726" s="549"/>
      <c r="Q726" s="549"/>
      <c r="R726" s="547"/>
      <c r="S726" s="153"/>
      <c r="T726" s="153">
        <f>SUMIF(S726,"Y",I726)</f>
        <v>0</v>
      </c>
      <c r="U726" s="207"/>
      <c r="V726" s="208"/>
      <c r="W726" s="153"/>
      <c r="X726" s="153">
        <f>T726*W726</f>
        <v>0</v>
      </c>
      <c r="Z726" s="189"/>
      <c r="AA726" s="153">
        <f>SUMIF(Z726,"Y",K726)*AI726</f>
        <v>0</v>
      </c>
      <c r="AB726" s="153"/>
      <c r="AC726" s="153">
        <f>COUNTIF(AK726:AT726,"L")*I726</f>
        <v>0</v>
      </c>
      <c r="AD726" s="153"/>
      <c r="AE726" s="153"/>
      <c r="AF726" s="209">
        <v>0</v>
      </c>
      <c r="AG726" s="153">
        <f>IFERROR(COUNTIF(AK726:AZ726,"S")*I726*AF726,0)</f>
        <v>0</v>
      </c>
      <c r="AH726" s="153"/>
      <c r="AI726" s="153">
        <f>COUNTIF(AK726:AT726,"V")</f>
        <v>0</v>
      </c>
      <c r="AJ726" s="153">
        <f>X726-AA726-AC726-AG726</f>
        <v>0</v>
      </c>
      <c r="AK726" s="153"/>
      <c r="AL726" s="153"/>
      <c r="AM726" s="153"/>
      <c r="AN726" s="153"/>
      <c r="AO726" s="153"/>
      <c r="AP726" s="153"/>
      <c r="AQ726" s="153"/>
      <c r="AR726" s="153"/>
      <c r="AS726" s="153"/>
      <c r="AT726" s="153"/>
      <c r="AU726" s="153"/>
      <c r="AV726" s="153"/>
      <c r="AW726" s="153"/>
    </row>
    <row r="727" spans="2:49" s="219" customFormat="1" ht="13.05" customHeight="1" outlineLevel="1">
      <c r="B727" s="764" t="s">
        <v>3948</v>
      </c>
      <c r="C727" s="724" t="s">
        <v>3468</v>
      </c>
      <c r="D727" s="724" t="s">
        <v>3468</v>
      </c>
      <c r="E727" s="742" t="s">
        <v>3851</v>
      </c>
      <c r="F727" s="668">
        <v>44791</v>
      </c>
      <c r="G727" s="741" t="s">
        <v>8</v>
      </c>
      <c r="H727" s="666" t="s">
        <v>716</v>
      </c>
      <c r="I727" s="726">
        <v>10</v>
      </c>
      <c r="J727" s="667">
        <v>65</v>
      </c>
      <c r="K727" s="485">
        <v>0</v>
      </c>
      <c r="L727" s="549"/>
      <c r="M727" s="549"/>
      <c r="N727" s="549"/>
      <c r="O727" s="549"/>
      <c r="P727" s="549"/>
      <c r="Q727" s="549"/>
      <c r="R727" s="547"/>
      <c r="S727" s="153"/>
      <c r="T727" s="153">
        <f t="shared" ref="T727" si="167">SUMIF(S727,"Y",I727)</f>
        <v>0</v>
      </c>
      <c r="U727" s="216"/>
      <c r="V727" s="218"/>
      <c r="W727" s="153"/>
      <c r="X727" s="153">
        <f t="shared" si="166"/>
        <v>0</v>
      </c>
      <c r="Z727" s="189"/>
      <c r="AA727" s="153">
        <f t="shared" ref="AA727" si="168">SUMIF(Z727,"Y",K727)*AI727</f>
        <v>0</v>
      </c>
      <c r="AB727" s="153"/>
      <c r="AC727" s="153">
        <f t="shared" ref="AC727" si="169">COUNTIF(AK727:AT727,"L")*I727</f>
        <v>0</v>
      </c>
      <c r="AD727" s="153"/>
      <c r="AE727" s="153"/>
      <c r="AF727" s="209">
        <v>0</v>
      </c>
      <c r="AG727" s="153">
        <f t="shared" ref="AG727" si="170">IFERROR(COUNTIF(AK727:AZ727,"S")*I727*AF727,0)</f>
        <v>0</v>
      </c>
      <c r="AH727" s="153"/>
      <c r="AI727" s="153">
        <f t="shared" ref="AI727" si="171">COUNTIF(AK727:AT727,"V")</f>
        <v>0</v>
      </c>
      <c r="AJ727" s="153">
        <f t="shared" ref="AJ727" si="172">X727-AA727-AC727-AG727</f>
        <v>0</v>
      </c>
      <c r="AK727" s="153"/>
      <c r="AL727" s="153"/>
      <c r="AM727" s="153"/>
      <c r="AN727" s="153"/>
      <c r="AO727" s="217"/>
      <c r="AP727" s="217"/>
      <c r="AQ727" s="217"/>
      <c r="AR727" s="217"/>
      <c r="AS727" s="217"/>
      <c r="AT727" s="217"/>
      <c r="AU727" s="153"/>
      <c r="AV727" s="153"/>
      <c r="AW727" s="153"/>
    </row>
    <row r="728" spans="2:49" s="219" customFormat="1" ht="13.05" customHeight="1" outlineLevel="1">
      <c r="B728" s="766" t="s">
        <v>3470</v>
      </c>
      <c r="C728" s="727" t="s">
        <v>3471</v>
      </c>
      <c r="D728" s="727" t="s">
        <v>3471</v>
      </c>
      <c r="E728" s="728" t="s">
        <v>3463</v>
      </c>
      <c r="F728" s="729">
        <v>44574</v>
      </c>
      <c r="G728" s="730" t="s">
        <v>8</v>
      </c>
      <c r="H728" s="731"/>
      <c r="I728" s="733"/>
      <c r="J728" s="734"/>
      <c r="K728" s="545"/>
      <c r="L728" s="735"/>
      <c r="M728" s="735"/>
      <c r="N728" s="735"/>
      <c r="O728" s="735"/>
      <c r="P728" s="735"/>
      <c r="Q728" s="735"/>
      <c r="R728" s="736"/>
      <c r="S728" s="14"/>
      <c r="T728" s="14"/>
      <c r="U728" s="207"/>
      <c r="V728" s="208"/>
      <c r="W728" s="153"/>
      <c r="X728" s="153"/>
      <c r="Z728" s="189"/>
      <c r="AA728" s="153"/>
      <c r="AB728" s="153"/>
      <c r="AC728" s="153"/>
      <c r="AD728" s="153"/>
      <c r="AE728" s="153"/>
      <c r="AF728" s="209"/>
      <c r="AG728" s="153"/>
      <c r="AH728" s="153"/>
      <c r="AI728" s="153"/>
      <c r="AJ728" s="153"/>
      <c r="AK728" s="153"/>
      <c r="AL728" s="153"/>
      <c r="AM728" s="153"/>
      <c r="AN728" s="153"/>
      <c r="AO728" s="153"/>
      <c r="AP728" s="153"/>
      <c r="AQ728" s="153"/>
      <c r="AR728" s="153"/>
      <c r="AS728" s="153"/>
      <c r="AT728" s="153"/>
      <c r="AU728" s="153"/>
      <c r="AV728" s="153"/>
      <c r="AW728" s="153"/>
    </row>
    <row r="729" spans="2:49" s="219" customFormat="1" ht="13.05" customHeight="1" outlineLevel="1">
      <c r="B729" s="766" t="s">
        <v>3472</v>
      </c>
      <c r="C729" s="727" t="s">
        <v>3473</v>
      </c>
      <c r="D729" s="727" t="s">
        <v>3473</v>
      </c>
      <c r="E729" s="728" t="s">
        <v>3463</v>
      </c>
      <c r="F729" s="729">
        <v>44574</v>
      </c>
      <c r="G729" s="730" t="s">
        <v>8</v>
      </c>
      <c r="H729" s="731"/>
      <c r="I729" s="733"/>
      <c r="J729" s="734"/>
      <c r="K729" s="545"/>
      <c r="L729" s="735"/>
      <c r="M729" s="735"/>
      <c r="N729" s="735"/>
      <c r="O729" s="735"/>
      <c r="P729" s="735"/>
      <c r="Q729" s="735"/>
      <c r="R729" s="736"/>
      <c r="S729" s="14"/>
      <c r="T729" s="14"/>
      <c r="U729" s="207"/>
      <c r="V729" s="208"/>
      <c r="W729" s="153"/>
      <c r="X729" s="153"/>
      <c r="Z729" s="189"/>
      <c r="AA729" s="153"/>
      <c r="AB729" s="153"/>
      <c r="AC729" s="153"/>
      <c r="AD729" s="153"/>
      <c r="AE729" s="153"/>
      <c r="AF729" s="209"/>
      <c r="AG729" s="153"/>
      <c r="AH729" s="153"/>
      <c r="AI729" s="153"/>
      <c r="AJ729" s="153"/>
      <c r="AK729" s="153"/>
      <c r="AL729" s="153"/>
      <c r="AM729" s="153"/>
      <c r="AN729" s="153"/>
      <c r="AO729" s="153"/>
      <c r="AP729" s="153"/>
      <c r="AQ729" s="153"/>
      <c r="AR729" s="153"/>
      <c r="AS729" s="153"/>
      <c r="AT729" s="153"/>
      <c r="AU729" s="153"/>
      <c r="AV729" s="153"/>
      <c r="AW729" s="153"/>
    </row>
    <row r="730" spans="2:49" s="219" customFormat="1" ht="13.05" customHeight="1" outlineLevel="1">
      <c r="B730" s="766" t="s">
        <v>3474</v>
      </c>
      <c r="C730" s="727" t="s">
        <v>3475</v>
      </c>
      <c r="D730" s="727" t="s">
        <v>3475</v>
      </c>
      <c r="E730" s="728" t="s">
        <v>3476</v>
      </c>
      <c r="F730" s="729">
        <v>44699</v>
      </c>
      <c r="G730" s="730" t="s">
        <v>8</v>
      </c>
      <c r="H730" s="731"/>
      <c r="I730" s="733"/>
      <c r="J730" s="734"/>
      <c r="K730" s="545"/>
      <c r="L730" s="735"/>
      <c r="M730" s="735"/>
      <c r="N730" s="735"/>
      <c r="O730" s="735"/>
      <c r="P730" s="735"/>
      <c r="Q730" s="735"/>
      <c r="R730" s="736"/>
      <c r="S730" s="14"/>
      <c r="T730" s="14"/>
      <c r="U730" s="207"/>
      <c r="V730" s="208"/>
      <c r="W730" s="153"/>
      <c r="X730" s="153"/>
      <c r="Z730" s="189"/>
      <c r="AA730" s="153"/>
      <c r="AB730" s="153"/>
      <c r="AC730" s="153"/>
      <c r="AD730" s="153"/>
      <c r="AE730" s="153"/>
      <c r="AF730" s="209"/>
      <c r="AG730" s="153"/>
      <c r="AH730" s="153"/>
      <c r="AI730" s="153"/>
      <c r="AJ730" s="153"/>
      <c r="AK730" s="153"/>
      <c r="AL730" s="153"/>
      <c r="AM730" s="153"/>
      <c r="AN730" s="153"/>
      <c r="AO730" s="153"/>
      <c r="AP730" s="153"/>
      <c r="AQ730" s="153"/>
      <c r="AR730" s="153"/>
      <c r="AS730" s="153"/>
      <c r="AT730" s="153"/>
      <c r="AU730" s="153"/>
      <c r="AV730" s="153"/>
      <c r="AW730" s="153"/>
    </row>
    <row r="731" spans="2:49" s="219" customFormat="1" ht="13.05" customHeight="1" outlineLevel="1">
      <c r="B731" s="766" t="s">
        <v>3477</v>
      </c>
      <c r="C731" s="727" t="s">
        <v>3478</v>
      </c>
      <c r="D731" s="727" t="s">
        <v>3478</v>
      </c>
      <c r="E731" s="728" t="s">
        <v>3463</v>
      </c>
      <c r="F731" s="729">
        <v>44574</v>
      </c>
      <c r="G731" s="730" t="s">
        <v>8</v>
      </c>
      <c r="H731" s="731"/>
      <c r="I731" s="733"/>
      <c r="J731" s="734"/>
      <c r="K731" s="545"/>
      <c r="L731" s="735"/>
      <c r="M731" s="735"/>
      <c r="N731" s="735"/>
      <c r="O731" s="735"/>
      <c r="P731" s="735"/>
      <c r="Q731" s="735"/>
      <c r="R731" s="736"/>
      <c r="S731" s="14"/>
      <c r="T731" s="14"/>
      <c r="U731" s="207"/>
      <c r="V731" s="208"/>
      <c r="W731" s="153"/>
      <c r="X731" s="153"/>
      <c r="Z731" s="189"/>
      <c r="AA731" s="153"/>
      <c r="AB731" s="153"/>
      <c r="AC731" s="153"/>
      <c r="AD731" s="153"/>
      <c r="AE731" s="153"/>
      <c r="AF731" s="209"/>
      <c r="AG731" s="153"/>
      <c r="AH731" s="153"/>
      <c r="AI731" s="153"/>
      <c r="AJ731" s="153"/>
      <c r="AK731" s="153"/>
      <c r="AL731" s="153"/>
      <c r="AM731" s="153"/>
      <c r="AN731" s="153"/>
      <c r="AO731" s="153"/>
      <c r="AP731" s="153"/>
      <c r="AQ731" s="153"/>
      <c r="AR731" s="153"/>
      <c r="AS731" s="153"/>
      <c r="AT731" s="153"/>
      <c r="AU731" s="153"/>
      <c r="AV731" s="153"/>
      <c r="AW731" s="153"/>
    </row>
    <row r="732" spans="2:49" s="139" customFormat="1" ht="14.25" customHeight="1">
      <c r="B732" s="1118" t="s">
        <v>3114</v>
      </c>
      <c r="C732" s="1118"/>
      <c r="D732" s="1118"/>
      <c r="E732" s="1118"/>
      <c r="F732" s="1119" t="s">
        <v>4</v>
      </c>
      <c r="G732" s="5" t="s">
        <v>5</v>
      </c>
      <c r="H732" s="20"/>
      <c r="I732" s="166">
        <f>I733/60</f>
        <v>147.38</v>
      </c>
      <c r="J732" s="166">
        <f>J733/60</f>
        <v>234.13333333333333</v>
      </c>
      <c r="K732" s="472">
        <f>K733/60</f>
        <v>0</v>
      </c>
      <c r="L732" s="20"/>
      <c r="M732" s="20"/>
      <c r="N732" s="20"/>
      <c r="O732" s="20"/>
      <c r="P732" s="20"/>
      <c r="Q732" s="20"/>
      <c r="R732" s="473"/>
      <c r="S732" s="473"/>
      <c r="T732" s="6">
        <f>T733/60</f>
        <v>0</v>
      </c>
      <c r="U732" s="473"/>
      <c r="V732" s="474"/>
      <c r="W732" s="475"/>
      <c r="X732" s="476">
        <f>X733/60</f>
        <v>0</v>
      </c>
      <c r="Z732" s="476"/>
      <c r="AA732" s="476">
        <f>AA733/60</f>
        <v>0</v>
      </c>
      <c r="AB732" s="476"/>
      <c r="AC732" s="476">
        <f>AC733/60</f>
        <v>0</v>
      </c>
      <c r="AD732" s="476"/>
      <c r="AE732" s="476"/>
      <c r="AF732" s="477"/>
      <c r="AG732" s="476">
        <f>AG733/60</f>
        <v>0</v>
      </c>
      <c r="AH732" s="476"/>
      <c r="AI732" s="475"/>
      <c r="AJ732" s="476">
        <f>AJ733/60</f>
        <v>0</v>
      </c>
      <c r="AK732" s="476"/>
      <c r="AL732" s="476"/>
      <c r="AM732" s="476"/>
      <c r="AN732" s="476"/>
      <c r="AO732" s="476"/>
      <c r="AP732" s="476"/>
      <c r="AQ732" s="476"/>
      <c r="AR732" s="476"/>
      <c r="AS732" s="476"/>
      <c r="AT732" s="476"/>
      <c r="AU732" s="476"/>
      <c r="AV732" s="476"/>
      <c r="AW732" s="476">
        <f>AW733/60</f>
        <v>0</v>
      </c>
    </row>
    <row r="733" spans="2:49" s="139" customFormat="1" ht="13.8">
      <c r="B733" s="1118"/>
      <c r="C733" s="1118"/>
      <c r="D733" s="1118"/>
      <c r="E733" s="1118"/>
      <c r="F733" s="1119"/>
      <c r="G733" s="5" t="s">
        <v>6</v>
      </c>
      <c r="H733" s="20"/>
      <c r="I733" s="8">
        <f>SUMIF($G$734:$G$1008,"DQA",I734:I1008)+SUMIF($G$734:$G$1008,"SA/DQA",I734:I1008)+SUMIF($G$734:$G$1008,"SIT/DQA",I734:I1008)</f>
        <v>8842.7999999999993</v>
      </c>
      <c r="J733" s="8">
        <f>SUMIF($G$734:$G$1008,"DQA",J734:J1008)+SUMIF($G$734:$G$1008,"SA/DQA",J734:J1008)+SUMIF($G$734:$G$1008,"SIT/DQA",J734:J1008)</f>
        <v>14048</v>
      </c>
      <c r="K733" s="490">
        <f>SUM(K734:K1008)</f>
        <v>0</v>
      </c>
      <c r="L733" s="20"/>
      <c r="M733" s="20"/>
      <c r="N733" s="20"/>
      <c r="O733" s="20"/>
      <c r="P733" s="20"/>
      <c r="Q733" s="20"/>
      <c r="R733" s="473"/>
      <c r="S733" s="473"/>
      <c r="T733" s="6">
        <f>SUM(T734:T1008)</f>
        <v>0</v>
      </c>
      <c r="U733" s="473"/>
      <c r="V733" s="474"/>
      <c r="W733" s="475"/>
      <c r="X733" s="6">
        <f>SUM(X734:X1008)</f>
        <v>0</v>
      </c>
      <c r="Z733" s="476"/>
      <c r="AA733" s="6">
        <f>SUM(AA734:AA1008)</f>
        <v>0</v>
      </c>
      <c r="AB733" s="476"/>
      <c r="AC733" s="6">
        <f>SUM(AC734:AC1008)</f>
        <v>0</v>
      </c>
      <c r="AD733" s="6"/>
      <c r="AE733" s="476"/>
      <c r="AF733" s="166"/>
      <c r="AG733" s="6">
        <f>SUM(AG734:AG1008)</f>
        <v>0</v>
      </c>
      <c r="AH733" s="476"/>
      <c r="AI733" s="475"/>
      <c r="AJ733" s="6">
        <f>SUM(AJ734:AJ1008)</f>
        <v>0</v>
      </c>
      <c r="AK733" s="476"/>
      <c r="AL733" s="476"/>
      <c r="AM733" s="476"/>
      <c r="AN733" s="476"/>
      <c r="AO733" s="476"/>
      <c r="AP733" s="476"/>
      <c r="AQ733" s="476"/>
      <c r="AR733" s="476"/>
      <c r="AS733" s="476"/>
      <c r="AT733" s="476"/>
      <c r="AU733" s="476"/>
      <c r="AV733" s="476"/>
      <c r="AW733" s="6">
        <f>SUM(AW734:AW1008)</f>
        <v>0</v>
      </c>
    </row>
    <row r="734" spans="2:49" s="139" customFormat="1" ht="13.05" customHeight="1" outlineLevel="1">
      <c r="B734" s="1652" t="s">
        <v>3888</v>
      </c>
      <c r="C734" s="1003" t="s">
        <v>3668</v>
      </c>
      <c r="D734" s="321" t="s">
        <v>1174</v>
      </c>
      <c r="E734" s="1070" t="s">
        <v>3886</v>
      </c>
      <c r="F734" s="1381">
        <v>44784</v>
      </c>
      <c r="G734" s="10" t="s">
        <v>8</v>
      </c>
      <c r="H734" s="238" t="s">
        <v>716</v>
      </c>
      <c r="I734" s="156">
        <v>5</v>
      </c>
      <c r="J734" s="156">
        <v>0</v>
      </c>
      <c r="K734" s="485">
        <v>0</v>
      </c>
      <c r="L734" s="238" t="s">
        <v>268</v>
      </c>
      <c r="M734" s="238" t="s">
        <v>268</v>
      </c>
      <c r="N734" s="238" t="s">
        <v>269</v>
      </c>
      <c r="O734" s="239" t="s">
        <v>268</v>
      </c>
      <c r="P734" s="238" t="s">
        <v>269</v>
      </c>
      <c r="Q734" s="414" t="s">
        <v>268</v>
      </c>
      <c r="R734" s="459" t="s">
        <v>1522</v>
      </c>
      <c r="S734" s="153"/>
      <c r="T734" s="153">
        <f t="shared" ref="T734:T826" si="173">SUMIF(S734,"Y",I734)</f>
        <v>0</v>
      </c>
      <c r="U734" s="207"/>
      <c r="V734" s="208"/>
      <c r="W734" s="153"/>
      <c r="X734" s="153">
        <f t="shared" ref="X734:X826" si="174">T734*W734</f>
        <v>0</v>
      </c>
      <c r="Y734" s="219"/>
      <c r="Z734" s="153"/>
      <c r="AA734" s="153">
        <f t="shared" ref="AA734:AA826" si="175">SUMIF(Z734,"Y",K734)*AI734</f>
        <v>0</v>
      </c>
      <c r="AB734" s="153"/>
      <c r="AC734" s="153">
        <f t="shared" ref="AC734:AC826" si="176">COUNTIF(AK734:AT734,"L")*I734</f>
        <v>0</v>
      </c>
      <c r="AD734" s="153"/>
      <c r="AE734" s="153"/>
      <c r="AF734" s="209">
        <v>0</v>
      </c>
      <c r="AG734" s="153">
        <f t="shared" ref="AG734:AG826" si="177">IFERROR(COUNTIF(AK734:AZ734,"S")*I734*AF734,0)</f>
        <v>0</v>
      </c>
      <c r="AH734" s="153"/>
      <c r="AI734" s="153">
        <f t="shared" ref="AI734:AI826" si="178">COUNTIF(AK734:AT734,"V")</f>
        <v>0</v>
      </c>
      <c r="AJ734" s="153">
        <f t="shared" ref="AJ734:AJ826" si="179">X734-AA734-AC734-AG734</f>
        <v>0</v>
      </c>
      <c r="AK734" s="153"/>
      <c r="AL734" s="153"/>
      <c r="AM734" s="153"/>
      <c r="AN734" s="153"/>
      <c r="AO734" s="153"/>
      <c r="AP734" s="153"/>
      <c r="AQ734" s="153"/>
      <c r="AR734" s="153"/>
      <c r="AS734" s="153"/>
      <c r="AT734" s="153"/>
      <c r="AU734" s="153"/>
      <c r="AV734" s="153"/>
      <c r="AW734" s="153"/>
    </row>
    <row r="735" spans="2:49" s="139" customFormat="1" ht="13.05" customHeight="1" outlineLevel="1">
      <c r="B735" s="1653"/>
      <c r="C735" s="1004"/>
      <c r="D735" s="330" t="s">
        <v>1175</v>
      </c>
      <c r="E735" s="1071"/>
      <c r="F735" s="1382"/>
      <c r="G735" s="10" t="s">
        <v>8</v>
      </c>
      <c r="H735" s="238" t="s">
        <v>716</v>
      </c>
      <c r="I735" s="156">
        <v>10</v>
      </c>
      <c r="J735" s="156">
        <v>1</v>
      </c>
      <c r="K735" s="485">
        <v>0</v>
      </c>
      <c r="L735" s="238" t="s">
        <v>268</v>
      </c>
      <c r="M735" s="238" t="s">
        <v>268</v>
      </c>
      <c r="N735" s="238" t="s">
        <v>269</v>
      </c>
      <c r="O735" s="239" t="s">
        <v>268</v>
      </c>
      <c r="P735" s="238" t="s">
        <v>269</v>
      </c>
      <c r="Q735" s="414" t="s">
        <v>268</v>
      </c>
      <c r="R735" s="240" t="s">
        <v>1523</v>
      </c>
      <c r="S735" s="153"/>
      <c r="T735" s="153">
        <f t="shared" si="173"/>
        <v>0</v>
      </c>
      <c r="U735" s="207"/>
      <c r="V735" s="208"/>
      <c r="W735" s="153"/>
      <c r="X735" s="153">
        <f t="shared" si="174"/>
        <v>0</v>
      </c>
      <c r="Y735" s="219"/>
      <c r="Z735" s="153"/>
      <c r="AA735" s="153">
        <f t="shared" si="175"/>
        <v>0</v>
      </c>
      <c r="AB735" s="153"/>
      <c r="AC735" s="153">
        <f t="shared" si="176"/>
        <v>0</v>
      </c>
      <c r="AD735" s="153"/>
      <c r="AE735" s="153"/>
      <c r="AF735" s="209">
        <v>0</v>
      </c>
      <c r="AG735" s="153">
        <f t="shared" si="177"/>
        <v>0</v>
      </c>
      <c r="AH735" s="153"/>
      <c r="AI735" s="153">
        <f t="shared" si="178"/>
        <v>0</v>
      </c>
      <c r="AJ735" s="153">
        <f t="shared" si="179"/>
        <v>0</v>
      </c>
      <c r="AK735" s="153"/>
      <c r="AL735" s="153"/>
      <c r="AM735" s="153"/>
      <c r="AN735" s="153"/>
      <c r="AO735" s="153"/>
      <c r="AP735" s="153"/>
      <c r="AQ735" s="153"/>
      <c r="AR735" s="153"/>
      <c r="AS735" s="153"/>
      <c r="AT735" s="153"/>
      <c r="AU735" s="153"/>
      <c r="AV735" s="153"/>
      <c r="AW735" s="153"/>
    </row>
    <row r="736" spans="2:49" s="139" customFormat="1" ht="13.05" customHeight="1" outlineLevel="1">
      <c r="B736" s="1653"/>
      <c r="C736" s="1004"/>
      <c r="D736" s="330" t="s">
        <v>1176</v>
      </c>
      <c r="E736" s="1071"/>
      <c r="F736" s="1382"/>
      <c r="G736" s="10" t="s">
        <v>8</v>
      </c>
      <c r="H736" s="238" t="s">
        <v>716</v>
      </c>
      <c r="I736" s="156">
        <v>20</v>
      </c>
      <c r="J736" s="156">
        <v>1</v>
      </c>
      <c r="K736" s="485">
        <v>0</v>
      </c>
      <c r="L736" s="238" t="s">
        <v>268</v>
      </c>
      <c r="M736" s="238" t="s">
        <v>268</v>
      </c>
      <c r="N736" s="238" t="s">
        <v>269</v>
      </c>
      <c r="O736" s="239" t="s">
        <v>268</v>
      </c>
      <c r="P736" s="238" t="s">
        <v>269</v>
      </c>
      <c r="Q736" s="414" t="s">
        <v>268</v>
      </c>
      <c r="R736" s="240" t="s">
        <v>1523</v>
      </c>
      <c r="S736" s="153"/>
      <c r="T736" s="153">
        <f t="shared" si="173"/>
        <v>0</v>
      </c>
      <c r="U736" s="207"/>
      <c r="V736" s="208"/>
      <c r="W736" s="153"/>
      <c r="X736" s="153">
        <f t="shared" si="174"/>
        <v>0</v>
      </c>
      <c r="Y736" s="219"/>
      <c r="Z736" s="153"/>
      <c r="AA736" s="153">
        <f t="shared" si="175"/>
        <v>0</v>
      </c>
      <c r="AB736" s="153"/>
      <c r="AC736" s="153">
        <f t="shared" si="176"/>
        <v>0</v>
      </c>
      <c r="AD736" s="153"/>
      <c r="AE736" s="153"/>
      <c r="AF736" s="209">
        <v>0</v>
      </c>
      <c r="AG736" s="153">
        <f t="shared" si="177"/>
        <v>0</v>
      </c>
      <c r="AH736" s="153"/>
      <c r="AI736" s="153">
        <f t="shared" si="178"/>
        <v>0</v>
      </c>
      <c r="AJ736" s="153">
        <f t="shared" si="179"/>
        <v>0</v>
      </c>
      <c r="AK736" s="153"/>
      <c r="AL736" s="153"/>
      <c r="AM736" s="153"/>
      <c r="AN736" s="153"/>
      <c r="AO736" s="153"/>
      <c r="AP736" s="153"/>
      <c r="AQ736" s="153"/>
      <c r="AR736" s="153"/>
      <c r="AS736" s="153"/>
      <c r="AT736" s="153"/>
      <c r="AU736" s="153"/>
      <c r="AV736" s="153"/>
      <c r="AW736" s="153"/>
    </row>
    <row r="737" spans="2:49" s="139" customFormat="1" ht="13.05" customHeight="1" outlineLevel="1">
      <c r="B737" s="1653"/>
      <c r="C737" s="1004"/>
      <c r="D737" s="321" t="s">
        <v>1177</v>
      </c>
      <c r="E737" s="1071"/>
      <c r="F737" s="1382"/>
      <c r="G737" s="10" t="s">
        <v>8</v>
      </c>
      <c r="H737" s="238" t="s">
        <v>716</v>
      </c>
      <c r="I737" s="156">
        <v>150</v>
      </c>
      <c r="J737" s="156">
        <v>170</v>
      </c>
      <c r="K737" s="485">
        <v>0</v>
      </c>
      <c r="L737" s="238" t="s">
        <v>268</v>
      </c>
      <c r="M737" s="238" t="s">
        <v>268</v>
      </c>
      <c r="N737" s="238" t="s">
        <v>269</v>
      </c>
      <c r="O737" s="239" t="s">
        <v>268</v>
      </c>
      <c r="P737" s="238" t="s">
        <v>269</v>
      </c>
      <c r="Q737" s="414" t="s">
        <v>268</v>
      </c>
      <c r="R737" s="459" t="s">
        <v>1524</v>
      </c>
      <c r="S737" s="153"/>
      <c r="T737" s="153">
        <f t="shared" si="173"/>
        <v>0</v>
      </c>
      <c r="U737" s="207"/>
      <c r="V737" s="208"/>
      <c r="W737" s="153"/>
      <c r="X737" s="153">
        <f t="shared" si="174"/>
        <v>0</v>
      </c>
      <c r="Y737" s="219"/>
      <c r="Z737" s="153"/>
      <c r="AA737" s="153">
        <f t="shared" si="175"/>
        <v>0</v>
      </c>
      <c r="AB737" s="153"/>
      <c r="AC737" s="153">
        <f t="shared" si="176"/>
        <v>0</v>
      </c>
      <c r="AD737" s="153"/>
      <c r="AE737" s="153"/>
      <c r="AF737" s="209">
        <v>0</v>
      </c>
      <c r="AG737" s="153">
        <f t="shared" si="177"/>
        <v>0</v>
      </c>
      <c r="AH737" s="153"/>
      <c r="AI737" s="153">
        <f t="shared" si="178"/>
        <v>0</v>
      </c>
      <c r="AJ737" s="153">
        <f t="shared" si="179"/>
        <v>0</v>
      </c>
      <c r="AK737" s="153"/>
      <c r="AL737" s="153"/>
      <c r="AM737" s="153"/>
      <c r="AN737" s="153"/>
      <c r="AO737" s="153"/>
      <c r="AP737" s="153"/>
      <c r="AQ737" s="153"/>
      <c r="AR737" s="153"/>
      <c r="AS737" s="153"/>
      <c r="AT737" s="153"/>
      <c r="AU737" s="153"/>
      <c r="AV737" s="153"/>
      <c r="AW737" s="153"/>
    </row>
    <row r="738" spans="2:49" s="139" customFormat="1" ht="13.05" customHeight="1" outlineLevel="1">
      <c r="B738" s="1653"/>
      <c r="C738" s="1004"/>
      <c r="D738" s="321" t="s">
        <v>1178</v>
      </c>
      <c r="E738" s="1071"/>
      <c r="F738" s="1382"/>
      <c r="G738" s="10" t="s">
        <v>8</v>
      </c>
      <c r="H738" s="238" t="s">
        <v>716</v>
      </c>
      <c r="I738" s="156">
        <v>60</v>
      </c>
      <c r="J738" s="156">
        <v>80</v>
      </c>
      <c r="K738" s="485">
        <v>0</v>
      </c>
      <c r="L738" s="238" t="s">
        <v>268</v>
      </c>
      <c r="M738" s="238" t="s">
        <v>268</v>
      </c>
      <c r="N738" s="238" t="s">
        <v>269</v>
      </c>
      <c r="O738" s="239" t="s">
        <v>268</v>
      </c>
      <c r="P738" s="238" t="s">
        <v>269</v>
      </c>
      <c r="Q738" s="414" t="s">
        <v>268</v>
      </c>
      <c r="R738" s="459" t="s">
        <v>1525</v>
      </c>
      <c r="S738" s="153"/>
      <c r="T738" s="153">
        <f t="shared" si="173"/>
        <v>0</v>
      </c>
      <c r="U738" s="207"/>
      <c r="V738" s="208"/>
      <c r="W738" s="153"/>
      <c r="X738" s="153">
        <f t="shared" si="174"/>
        <v>0</v>
      </c>
      <c r="Y738" s="219"/>
      <c r="Z738" s="153"/>
      <c r="AA738" s="153">
        <f t="shared" si="175"/>
        <v>0</v>
      </c>
      <c r="AB738" s="153"/>
      <c r="AC738" s="153">
        <f t="shared" si="176"/>
        <v>0</v>
      </c>
      <c r="AD738" s="153"/>
      <c r="AE738" s="153"/>
      <c r="AF738" s="209">
        <v>0</v>
      </c>
      <c r="AG738" s="153">
        <f t="shared" si="177"/>
        <v>0</v>
      </c>
      <c r="AH738" s="153"/>
      <c r="AI738" s="153">
        <f t="shared" si="178"/>
        <v>0</v>
      </c>
      <c r="AJ738" s="153">
        <f t="shared" si="179"/>
        <v>0</v>
      </c>
      <c r="AK738" s="153"/>
      <c r="AL738" s="153"/>
      <c r="AM738" s="153"/>
      <c r="AN738" s="153"/>
      <c r="AO738" s="153"/>
      <c r="AP738" s="153"/>
      <c r="AQ738" s="153"/>
      <c r="AR738" s="153"/>
      <c r="AS738" s="153"/>
      <c r="AT738" s="153"/>
      <c r="AU738" s="153"/>
      <c r="AV738" s="153"/>
      <c r="AW738" s="153"/>
    </row>
    <row r="739" spans="2:49" s="139" customFormat="1" ht="13.05" customHeight="1" outlineLevel="1">
      <c r="B739" s="1653"/>
      <c r="C739" s="1004"/>
      <c r="D739" s="321" t="s">
        <v>1179</v>
      </c>
      <c r="E739" s="1071"/>
      <c r="F739" s="1382"/>
      <c r="G739" s="10" t="s">
        <v>8</v>
      </c>
      <c r="H739" s="238" t="s">
        <v>716</v>
      </c>
      <c r="I739" s="156">
        <v>70</v>
      </c>
      <c r="J739" s="156">
        <v>85</v>
      </c>
      <c r="K739" s="485">
        <v>0</v>
      </c>
      <c r="L739" s="238" t="s">
        <v>268</v>
      </c>
      <c r="M739" s="238" t="s">
        <v>268</v>
      </c>
      <c r="N739" s="238" t="s">
        <v>269</v>
      </c>
      <c r="O739" s="239" t="s">
        <v>268</v>
      </c>
      <c r="P739" s="238" t="s">
        <v>269</v>
      </c>
      <c r="Q739" s="414" t="s">
        <v>268</v>
      </c>
      <c r="R739" s="459" t="s">
        <v>1526</v>
      </c>
      <c r="S739" s="153"/>
      <c r="T739" s="153">
        <f t="shared" si="173"/>
        <v>0</v>
      </c>
      <c r="U739" s="207"/>
      <c r="V739" s="208"/>
      <c r="W739" s="153"/>
      <c r="X739" s="153">
        <f t="shared" si="174"/>
        <v>0</v>
      </c>
      <c r="Y739" s="219"/>
      <c r="Z739" s="153"/>
      <c r="AA739" s="153">
        <f t="shared" si="175"/>
        <v>0</v>
      </c>
      <c r="AB739" s="153"/>
      <c r="AC739" s="153">
        <f t="shared" si="176"/>
        <v>0</v>
      </c>
      <c r="AD739" s="153"/>
      <c r="AE739" s="153"/>
      <c r="AF739" s="209">
        <v>0</v>
      </c>
      <c r="AG739" s="153">
        <f t="shared" si="177"/>
        <v>0</v>
      </c>
      <c r="AH739" s="153"/>
      <c r="AI739" s="153">
        <f t="shared" si="178"/>
        <v>0</v>
      </c>
      <c r="AJ739" s="153">
        <f t="shared" si="179"/>
        <v>0</v>
      </c>
      <c r="AK739" s="153"/>
      <c r="AL739" s="153"/>
      <c r="AM739" s="153"/>
      <c r="AN739" s="153"/>
      <c r="AO739" s="153"/>
      <c r="AP739" s="153"/>
      <c r="AQ739" s="153"/>
      <c r="AR739" s="153"/>
      <c r="AS739" s="153"/>
      <c r="AT739" s="153"/>
      <c r="AU739" s="153"/>
      <c r="AV739" s="153"/>
      <c r="AW739" s="153"/>
    </row>
    <row r="740" spans="2:49" s="139" customFormat="1" ht="13.05" customHeight="1" outlineLevel="1">
      <c r="B740" s="1653"/>
      <c r="C740" s="1004"/>
      <c r="D740" s="321" t="s">
        <v>1180</v>
      </c>
      <c r="E740" s="1071"/>
      <c r="F740" s="1382"/>
      <c r="G740" s="10" t="s">
        <v>8</v>
      </c>
      <c r="H740" s="238" t="s">
        <v>716</v>
      </c>
      <c r="I740" s="156">
        <v>30</v>
      </c>
      <c r="J740" s="156">
        <v>30</v>
      </c>
      <c r="K740" s="485">
        <v>0</v>
      </c>
      <c r="L740" s="238" t="s">
        <v>268</v>
      </c>
      <c r="M740" s="238" t="s">
        <v>268</v>
      </c>
      <c r="N740" s="238" t="s">
        <v>269</v>
      </c>
      <c r="O740" s="239" t="s">
        <v>268</v>
      </c>
      <c r="P740" s="238" t="s">
        <v>269</v>
      </c>
      <c r="Q740" s="414" t="s">
        <v>268</v>
      </c>
      <c r="R740" s="459" t="s">
        <v>1527</v>
      </c>
      <c r="S740" s="153"/>
      <c r="T740" s="153">
        <f t="shared" si="173"/>
        <v>0</v>
      </c>
      <c r="U740" s="207"/>
      <c r="V740" s="208"/>
      <c r="W740" s="153"/>
      <c r="X740" s="153">
        <f t="shared" si="174"/>
        <v>0</v>
      </c>
      <c r="Y740" s="219"/>
      <c r="Z740" s="153"/>
      <c r="AA740" s="153">
        <f t="shared" si="175"/>
        <v>0</v>
      </c>
      <c r="AB740" s="153"/>
      <c r="AC740" s="153">
        <f t="shared" si="176"/>
        <v>0</v>
      </c>
      <c r="AD740" s="153"/>
      <c r="AE740" s="153"/>
      <c r="AF740" s="209">
        <v>0</v>
      </c>
      <c r="AG740" s="153">
        <f t="shared" si="177"/>
        <v>0</v>
      </c>
      <c r="AH740" s="153"/>
      <c r="AI740" s="153">
        <f t="shared" si="178"/>
        <v>0</v>
      </c>
      <c r="AJ740" s="153">
        <f t="shared" si="179"/>
        <v>0</v>
      </c>
      <c r="AK740" s="153"/>
      <c r="AL740" s="153"/>
      <c r="AM740" s="153"/>
      <c r="AN740" s="153"/>
      <c r="AO740" s="153"/>
      <c r="AP740" s="153"/>
      <c r="AQ740" s="153"/>
      <c r="AR740" s="153"/>
      <c r="AS740" s="153"/>
      <c r="AT740" s="153"/>
      <c r="AU740" s="153"/>
      <c r="AV740" s="153"/>
      <c r="AW740" s="153"/>
    </row>
    <row r="741" spans="2:49" s="139" customFormat="1" ht="26.55" customHeight="1" outlineLevel="1">
      <c r="B741" s="1653"/>
      <c r="C741" s="1004"/>
      <c r="D741" s="321" t="s">
        <v>1181</v>
      </c>
      <c r="E741" s="1071"/>
      <c r="F741" s="1382"/>
      <c r="G741" s="10" t="s">
        <v>8</v>
      </c>
      <c r="H741" s="238" t="s">
        <v>716</v>
      </c>
      <c r="I741" s="156">
        <v>275</v>
      </c>
      <c r="J741" s="156">
        <v>140</v>
      </c>
      <c r="K741" s="485">
        <v>0</v>
      </c>
      <c r="L741" s="238" t="s">
        <v>268</v>
      </c>
      <c r="M741" s="238" t="s">
        <v>268</v>
      </c>
      <c r="N741" s="238" t="s">
        <v>269</v>
      </c>
      <c r="O741" s="239" t="s">
        <v>268</v>
      </c>
      <c r="P741" s="238" t="s">
        <v>269</v>
      </c>
      <c r="Q741" s="414" t="s">
        <v>268</v>
      </c>
      <c r="R741" s="459" t="s">
        <v>1844</v>
      </c>
      <c r="S741" s="153"/>
      <c r="T741" s="153">
        <f t="shared" si="173"/>
        <v>0</v>
      </c>
      <c r="U741" s="207"/>
      <c r="V741" s="208"/>
      <c r="W741" s="153"/>
      <c r="X741" s="153">
        <f t="shared" si="174"/>
        <v>0</v>
      </c>
      <c r="Y741" s="219"/>
      <c r="Z741" s="153"/>
      <c r="AA741" s="153">
        <f t="shared" si="175"/>
        <v>0</v>
      </c>
      <c r="AB741" s="153"/>
      <c r="AC741" s="153">
        <f t="shared" si="176"/>
        <v>0</v>
      </c>
      <c r="AD741" s="153"/>
      <c r="AE741" s="153"/>
      <c r="AF741" s="209">
        <v>0</v>
      </c>
      <c r="AG741" s="153">
        <f t="shared" si="177"/>
        <v>0</v>
      </c>
      <c r="AH741" s="153"/>
      <c r="AI741" s="153">
        <f t="shared" si="178"/>
        <v>0</v>
      </c>
      <c r="AJ741" s="153">
        <f t="shared" si="179"/>
        <v>0</v>
      </c>
      <c r="AK741" s="153"/>
      <c r="AL741" s="153"/>
      <c r="AM741" s="153"/>
      <c r="AN741" s="153"/>
      <c r="AO741" s="153"/>
      <c r="AP741" s="153"/>
      <c r="AQ741" s="153"/>
      <c r="AR741" s="153"/>
      <c r="AS741" s="153"/>
      <c r="AT741" s="153"/>
      <c r="AU741" s="153"/>
      <c r="AV741" s="153"/>
      <c r="AW741" s="153"/>
    </row>
    <row r="742" spans="2:49" s="139" customFormat="1" ht="26.25" customHeight="1" outlineLevel="1">
      <c r="B742" s="1653"/>
      <c r="C742" s="1004"/>
      <c r="D742" s="321" t="s">
        <v>1182</v>
      </c>
      <c r="E742" s="1071"/>
      <c r="F742" s="1382"/>
      <c r="G742" s="10" t="s">
        <v>8</v>
      </c>
      <c r="H742" s="238" t="s">
        <v>716</v>
      </c>
      <c r="I742" s="156">
        <v>15</v>
      </c>
      <c r="J742" s="156">
        <v>0</v>
      </c>
      <c r="K742" s="485">
        <v>0</v>
      </c>
      <c r="L742" s="238" t="s">
        <v>268</v>
      </c>
      <c r="M742" s="238" t="s">
        <v>268</v>
      </c>
      <c r="N742" s="238" t="s">
        <v>269</v>
      </c>
      <c r="O742" s="239" t="s">
        <v>268</v>
      </c>
      <c r="P742" s="238" t="s">
        <v>269</v>
      </c>
      <c r="Q742" s="414" t="s">
        <v>268</v>
      </c>
      <c r="R742" s="459" t="s">
        <v>1528</v>
      </c>
      <c r="S742" s="153"/>
      <c r="T742" s="153">
        <f t="shared" si="173"/>
        <v>0</v>
      </c>
      <c r="U742" s="207"/>
      <c r="V742" s="208"/>
      <c r="W742" s="153"/>
      <c r="X742" s="153">
        <f t="shared" si="174"/>
        <v>0</v>
      </c>
      <c r="Y742" s="219"/>
      <c r="Z742" s="153"/>
      <c r="AA742" s="153">
        <f t="shared" si="175"/>
        <v>0</v>
      </c>
      <c r="AB742" s="153"/>
      <c r="AC742" s="153">
        <f t="shared" si="176"/>
        <v>0</v>
      </c>
      <c r="AD742" s="153"/>
      <c r="AE742" s="153"/>
      <c r="AF742" s="209">
        <v>0</v>
      </c>
      <c r="AG742" s="153">
        <f t="shared" si="177"/>
        <v>0</v>
      </c>
      <c r="AH742" s="153"/>
      <c r="AI742" s="153">
        <f t="shared" si="178"/>
        <v>0</v>
      </c>
      <c r="AJ742" s="153">
        <f t="shared" si="179"/>
        <v>0</v>
      </c>
      <c r="AK742" s="153"/>
      <c r="AL742" s="153"/>
      <c r="AM742" s="153"/>
      <c r="AN742" s="153"/>
      <c r="AO742" s="153"/>
      <c r="AP742" s="153"/>
      <c r="AQ742" s="153"/>
      <c r="AR742" s="153"/>
      <c r="AS742" s="153"/>
      <c r="AT742" s="153"/>
      <c r="AU742" s="153"/>
      <c r="AV742" s="153"/>
      <c r="AW742" s="153"/>
    </row>
    <row r="743" spans="2:49" s="139" customFormat="1" ht="52.05" customHeight="1" outlineLevel="1">
      <c r="B743" s="1654"/>
      <c r="C743" s="1005"/>
      <c r="D743" s="321" t="s">
        <v>1183</v>
      </c>
      <c r="E743" s="1099"/>
      <c r="F743" s="1383"/>
      <c r="G743" s="10" t="s">
        <v>8</v>
      </c>
      <c r="H743" s="238" t="s">
        <v>716</v>
      </c>
      <c r="I743" s="156">
        <v>30</v>
      </c>
      <c r="J743" s="156">
        <v>0</v>
      </c>
      <c r="K743" s="485">
        <v>0</v>
      </c>
      <c r="L743" s="238" t="s">
        <v>268</v>
      </c>
      <c r="M743" s="238" t="s">
        <v>268</v>
      </c>
      <c r="N743" s="238" t="s">
        <v>269</v>
      </c>
      <c r="O743" s="239" t="s">
        <v>268</v>
      </c>
      <c r="P743" s="238" t="s">
        <v>269</v>
      </c>
      <c r="Q743" s="414" t="s">
        <v>268</v>
      </c>
      <c r="R743" s="459" t="s">
        <v>1529</v>
      </c>
      <c r="S743" s="153"/>
      <c r="T743" s="153">
        <f t="shared" si="173"/>
        <v>0</v>
      </c>
      <c r="U743" s="207"/>
      <c r="V743" s="208"/>
      <c r="W743" s="153"/>
      <c r="X743" s="153">
        <f t="shared" si="174"/>
        <v>0</v>
      </c>
      <c r="Y743" s="219"/>
      <c r="Z743" s="153"/>
      <c r="AA743" s="153">
        <f t="shared" si="175"/>
        <v>0</v>
      </c>
      <c r="AB743" s="153"/>
      <c r="AC743" s="153">
        <f t="shared" si="176"/>
        <v>0</v>
      </c>
      <c r="AD743" s="153"/>
      <c r="AE743" s="153"/>
      <c r="AF743" s="209">
        <v>0</v>
      </c>
      <c r="AG743" s="153">
        <f t="shared" si="177"/>
        <v>0</v>
      </c>
      <c r="AH743" s="153"/>
      <c r="AI743" s="153">
        <f t="shared" si="178"/>
        <v>0</v>
      </c>
      <c r="AJ743" s="153">
        <f t="shared" si="179"/>
        <v>0</v>
      </c>
      <c r="AK743" s="153"/>
      <c r="AL743" s="153"/>
      <c r="AM743" s="153"/>
      <c r="AN743" s="153"/>
      <c r="AO743" s="153"/>
      <c r="AP743" s="153"/>
      <c r="AQ743" s="153"/>
      <c r="AR743" s="153"/>
      <c r="AS743" s="153"/>
      <c r="AT743" s="153"/>
      <c r="AU743" s="153"/>
      <c r="AV743" s="153"/>
      <c r="AW743" s="153"/>
    </row>
    <row r="744" spans="2:49" s="139" customFormat="1" ht="13.05" customHeight="1" outlineLevel="1">
      <c r="B744" s="1652" t="s">
        <v>3889</v>
      </c>
      <c r="C744" s="1400" t="s">
        <v>1184</v>
      </c>
      <c r="D744" s="679" t="s">
        <v>1185</v>
      </c>
      <c r="E744" s="1070" t="s">
        <v>3887</v>
      </c>
      <c r="F744" s="1381">
        <v>44784</v>
      </c>
      <c r="G744" s="10" t="s">
        <v>8</v>
      </c>
      <c r="H744" s="238" t="s">
        <v>716</v>
      </c>
      <c r="I744" s="156">
        <v>10</v>
      </c>
      <c r="J744" s="156">
        <v>12</v>
      </c>
      <c r="K744" s="485">
        <v>0</v>
      </c>
      <c r="L744" s="238" t="s">
        <v>268</v>
      </c>
      <c r="M744" s="238" t="s">
        <v>268</v>
      </c>
      <c r="N744" s="238" t="s">
        <v>269</v>
      </c>
      <c r="O744" s="239" t="s">
        <v>268</v>
      </c>
      <c r="P744" s="238" t="s">
        <v>269</v>
      </c>
      <c r="Q744" s="414" t="s">
        <v>268</v>
      </c>
      <c r="R744" s="459" t="s">
        <v>1523</v>
      </c>
      <c r="S744" s="153"/>
      <c r="T744" s="153">
        <f t="shared" si="173"/>
        <v>0</v>
      </c>
      <c r="U744" s="207"/>
      <c r="V744" s="208"/>
      <c r="W744" s="153"/>
      <c r="X744" s="153">
        <f t="shared" si="174"/>
        <v>0</v>
      </c>
      <c r="Y744" s="219"/>
      <c r="Z744" s="153"/>
      <c r="AA744" s="153">
        <f t="shared" si="175"/>
        <v>0</v>
      </c>
      <c r="AB744" s="153"/>
      <c r="AC744" s="153">
        <f t="shared" si="176"/>
        <v>0</v>
      </c>
      <c r="AD744" s="153"/>
      <c r="AE744" s="153"/>
      <c r="AF744" s="209">
        <v>0</v>
      </c>
      <c r="AG744" s="153">
        <f t="shared" si="177"/>
        <v>0</v>
      </c>
      <c r="AH744" s="153"/>
      <c r="AI744" s="153">
        <f t="shared" si="178"/>
        <v>0</v>
      </c>
      <c r="AJ744" s="153">
        <f t="shared" si="179"/>
        <v>0</v>
      </c>
      <c r="AK744" s="153"/>
      <c r="AL744" s="153"/>
      <c r="AM744" s="153"/>
      <c r="AN744" s="153"/>
      <c r="AO744" s="153"/>
      <c r="AP744" s="153"/>
      <c r="AQ744" s="153"/>
      <c r="AR744" s="153"/>
      <c r="AS744" s="153"/>
      <c r="AT744" s="153"/>
      <c r="AU744" s="153"/>
      <c r="AV744" s="153"/>
      <c r="AW744" s="153"/>
    </row>
    <row r="745" spans="2:49" s="139" customFormat="1" ht="13.05" customHeight="1" outlineLevel="1">
      <c r="B745" s="1653"/>
      <c r="C745" s="1401"/>
      <c r="D745" s="845" t="s">
        <v>1186</v>
      </c>
      <c r="E745" s="1071"/>
      <c r="F745" s="1382"/>
      <c r="G745" s="10" t="s">
        <v>8</v>
      </c>
      <c r="H745" s="238" t="s">
        <v>716</v>
      </c>
      <c r="I745" s="156">
        <v>3</v>
      </c>
      <c r="J745" s="156">
        <v>3</v>
      </c>
      <c r="K745" s="485">
        <v>0</v>
      </c>
      <c r="L745" s="238" t="s">
        <v>268</v>
      </c>
      <c r="M745" s="238" t="s">
        <v>268</v>
      </c>
      <c r="N745" s="238" t="s">
        <v>269</v>
      </c>
      <c r="O745" s="239" t="s">
        <v>268</v>
      </c>
      <c r="P745" s="238" t="s">
        <v>269</v>
      </c>
      <c r="Q745" s="414" t="s">
        <v>268</v>
      </c>
      <c r="R745" s="459" t="s">
        <v>1530</v>
      </c>
      <c r="S745" s="153"/>
      <c r="T745" s="153">
        <f t="shared" si="173"/>
        <v>0</v>
      </c>
      <c r="U745" s="207"/>
      <c r="V745" s="208"/>
      <c r="W745" s="153"/>
      <c r="X745" s="153">
        <f t="shared" si="174"/>
        <v>0</v>
      </c>
      <c r="Y745" s="219"/>
      <c r="Z745" s="153"/>
      <c r="AA745" s="153">
        <f t="shared" si="175"/>
        <v>0</v>
      </c>
      <c r="AB745" s="153"/>
      <c r="AC745" s="153">
        <f t="shared" si="176"/>
        <v>0</v>
      </c>
      <c r="AD745" s="153"/>
      <c r="AE745" s="153"/>
      <c r="AF745" s="209">
        <v>0</v>
      </c>
      <c r="AG745" s="153">
        <f t="shared" si="177"/>
        <v>0</v>
      </c>
      <c r="AH745" s="153"/>
      <c r="AI745" s="153">
        <f t="shared" si="178"/>
        <v>0</v>
      </c>
      <c r="AJ745" s="153">
        <f t="shared" si="179"/>
        <v>0</v>
      </c>
      <c r="AK745" s="153"/>
      <c r="AL745" s="153"/>
      <c r="AM745" s="153"/>
      <c r="AN745" s="153"/>
      <c r="AO745" s="153"/>
      <c r="AP745" s="153"/>
      <c r="AQ745" s="153"/>
      <c r="AR745" s="153"/>
      <c r="AS745" s="153"/>
      <c r="AT745" s="153"/>
      <c r="AU745" s="153"/>
      <c r="AV745" s="153"/>
      <c r="AW745" s="153"/>
    </row>
    <row r="746" spans="2:49" s="139" customFormat="1" ht="26.25" customHeight="1" outlineLevel="1">
      <c r="B746" s="1653"/>
      <c r="C746" s="1401"/>
      <c r="D746" s="679" t="s">
        <v>1187</v>
      </c>
      <c r="E746" s="1071"/>
      <c r="F746" s="1382"/>
      <c r="G746" s="10" t="s">
        <v>8</v>
      </c>
      <c r="H746" s="238" t="s">
        <v>716</v>
      </c>
      <c r="I746" s="156">
        <v>20</v>
      </c>
      <c r="J746" s="156">
        <v>20</v>
      </c>
      <c r="K746" s="485">
        <v>0</v>
      </c>
      <c r="L746" s="238" t="s">
        <v>268</v>
      </c>
      <c r="M746" s="238" t="s">
        <v>268</v>
      </c>
      <c r="N746" s="238" t="s">
        <v>269</v>
      </c>
      <c r="O746" s="239" t="s">
        <v>268</v>
      </c>
      <c r="P746" s="238" t="s">
        <v>269</v>
      </c>
      <c r="Q746" s="414" t="s">
        <v>268</v>
      </c>
      <c r="R746" s="459" t="s">
        <v>597</v>
      </c>
      <c r="S746" s="153"/>
      <c r="T746" s="153">
        <f t="shared" si="173"/>
        <v>0</v>
      </c>
      <c r="U746" s="207"/>
      <c r="V746" s="208"/>
      <c r="W746" s="153"/>
      <c r="X746" s="153">
        <f t="shared" si="174"/>
        <v>0</v>
      </c>
      <c r="Y746" s="219"/>
      <c r="Z746" s="153"/>
      <c r="AA746" s="153">
        <f t="shared" si="175"/>
        <v>0</v>
      </c>
      <c r="AB746" s="153"/>
      <c r="AC746" s="153">
        <f t="shared" si="176"/>
        <v>0</v>
      </c>
      <c r="AD746" s="153"/>
      <c r="AE746" s="153"/>
      <c r="AF746" s="209">
        <v>0</v>
      </c>
      <c r="AG746" s="153">
        <f t="shared" si="177"/>
        <v>0</v>
      </c>
      <c r="AH746" s="153"/>
      <c r="AI746" s="153">
        <f t="shared" si="178"/>
        <v>0</v>
      </c>
      <c r="AJ746" s="153">
        <f t="shared" si="179"/>
        <v>0</v>
      </c>
      <c r="AK746" s="153"/>
      <c r="AL746" s="153"/>
      <c r="AM746" s="153"/>
      <c r="AN746" s="153"/>
      <c r="AO746" s="153"/>
      <c r="AP746" s="153"/>
      <c r="AQ746" s="153"/>
      <c r="AR746" s="153"/>
      <c r="AS746" s="153"/>
      <c r="AT746" s="153"/>
      <c r="AU746" s="153"/>
      <c r="AV746" s="153"/>
      <c r="AW746" s="153"/>
    </row>
    <row r="747" spans="2:49" s="139" customFormat="1" ht="13.05" customHeight="1" outlineLevel="1">
      <c r="B747" s="1653"/>
      <c r="C747" s="1401"/>
      <c r="D747" s="679" t="s">
        <v>1188</v>
      </c>
      <c r="E747" s="1071"/>
      <c r="F747" s="1382"/>
      <c r="G747" s="10" t="s">
        <v>8</v>
      </c>
      <c r="H747" s="238" t="s">
        <v>716</v>
      </c>
      <c r="I747" s="156">
        <v>665</v>
      </c>
      <c r="J747" s="156">
        <v>785</v>
      </c>
      <c r="K747" s="485">
        <v>0</v>
      </c>
      <c r="L747" s="238" t="s">
        <v>268</v>
      </c>
      <c r="M747" s="238" t="s">
        <v>268</v>
      </c>
      <c r="N747" s="238" t="s">
        <v>269</v>
      </c>
      <c r="O747" s="239" t="s">
        <v>268</v>
      </c>
      <c r="P747" s="238" t="s">
        <v>269</v>
      </c>
      <c r="Q747" s="414" t="s">
        <v>268</v>
      </c>
      <c r="R747" s="459" t="s">
        <v>1523</v>
      </c>
      <c r="S747" s="153"/>
      <c r="T747" s="153">
        <f t="shared" si="173"/>
        <v>0</v>
      </c>
      <c r="U747" s="207"/>
      <c r="V747" s="208"/>
      <c r="W747" s="153"/>
      <c r="X747" s="153">
        <f t="shared" si="174"/>
        <v>0</v>
      </c>
      <c r="Y747" s="219"/>
      <c r="Z747" s="153"/>
      <c r="AA747" s="153">
        <f t="shared" si="175"/>
        <v>0</v>
      </c>
      <c r="AB747" s="153"/>
      <c r="AC747" s="153">
        <f t="shared" si="176"/>
        <v>0</v>
      </c>
      <c r="AD747" s="153"/>
      <c r="AE747" s="153"/>
      <c r="AF747" s="209">
        <v>0</v>
      </c>
      <c r="AG747" s="153">
        <f t="shared" si="177"/>
        <v>0</v>
      </c>
      <c r="AH747" s="153"/>
      <c r="AI747" s="153">
        <f t="shared" si="178"/>
        <v>0</v>
      </c>
      <c r="AJ747" s="153">
        <f t="shared" si="179"/>
        <v>0</v>
      </c>
      <c r="AK747" s="153"/>
      <c r="AL747" s="153"/>
      <c r="AM747" s="153"/>
      <c r="AN747" s="153"/>
      <c r="AO747" s="153"/>
      <c r="AP747" s="153"/>
      <c r="AQ747" s="153"/>
      <c r="AR747" s="153"/>
      <c r="AS747" s="153"/>
      <c r="AT747" s="153"/>
      <c r="AU747" s="153"/>
      <c r="AV747" s="153"/>
      <c r="AW747" s="153"/>
    </row>
    <row r="748" spans="2:49" s="139" customFormat="1" ht="13.05" customHeight="1" outlineLevel="1">
      <c r="B748" s="1653"/>
      <c r="C748" s="1401"/>
      <c r="D748" s="679" t="s">
        <v>3890</v>
      </c>
      <c r="E748" s="1071"/>
      <c r="F748" s="1382"/>
      <c r="G748" s="10" t="s">
        <v>8</v>
      </c>
      <c r="H748" s="238" t="s">
        <v>716</v>
      </c>
      <c r="I748" s="156">
        <v>30</v>
      </c>
      <c r="J748" s="156">
        <v>32</v>
      </c>
      <c r="K748" s="485">
        <v>0</v>
      </c>
      <c r="L748" s="238" t="s">
        <v>268</v>
      </c>
      <c r="M748" s="238" t="s">
        <v>268</v>
      </c>
      <c r="N748" s="238" t="s">
        <v>269</v>
      </c>
      <c r="O748" s="239" t="s">
        <v>268</v>
      </c>
      <c r="P748" s="238" t="s">
        <v>269</v>
      </c>
      <c r="Q748" s="414" t="s">
        <v>268</v>
      </c>
      <c r="R748" s="459" t="s">
        <v>1527</v>
      </c>
      <c r="S748" s="153"/>
      <c r="T748" s="153">
        <f t="shared" si="173"/>
        <v>0</v>
      </c>
      <c r="U748" s="207"/>
      <c r="V748" s="208"/>
      <c r="W748" s="153"/>
      <c r="X748" s="153">
        <f t="shared" si="174"/>
        <v>0</v>
      </c>
      <c r="Y748" s="219"/>
      <c r="Z748" s="153"/>
      <c r="AA748" s="153">
        <f t="shared" si="175"/>
        <v>0</v>
      </c>
      <c r="AB748" s="153"/>
      <c r="AC748" s="153">
        <f t="shared" si="176"/>
        <v>0</v>
      </c>
      <c r="AD748" s="153"/>
      <c r="AE748" s="153"/>
      <c r="AF748" s="209">
        <v>0</v>
      </c>
      <c r="AG748" s="153">
        <f t="shared" si="177"/>
        <v>0</v>
      </c>
      <c r="AH748" s="153"/>
      <c r="AI748" s="153">
        <f t="shared" si="178"/>
        <v>0</v>
      </c>
      <c r="AJ748" s="153">
        <f t="shared" si="179"/>
        <v>0</v>
      </c>
      <c r="AK748" s="153"/>
      <c r="AL748" s="153"/>
      <c r="AM748" s="153"/>
      <c r="AN748" s="153"/>
      <c r="AO748" s="153"/>
      <c r="AP748" s="153"/>
      <c r="AQ748" s="153"/>
      <c r="AR748" s="153"/>
      <c r="AS748" s="153"/>
      <c r="AT748" s="153"/>
      <c r="AU748" s="153"/>
      <c r="AV748" s="153"/>
      <c r="AW748" s="153"/>
    </row>
    <row r="749" spans="2:49" s="139" customFormat="1" ht="26.25" customHeight="1" outlineLevel="1">
      <c r="B749" s="1653"/>
      <c r="C749" s="1401"/>
      <c r="D749" s="679" t="s">
        <v>3891</v>
      </c>
      <c r="E749" s="1071"/>
      <c r="F749" s="1382"/>
      <c r="G749" s="10" t="s">
        <v>8</v>
      </c>
      <c r="H749" s="238" t="s">
        <v>716</v>
      </c>
      <c r="I749" s="156">
        <v>40</v>
      </c>
      <c r="J749" s="156">
        <v>40</v>
      </c>
      <c r="K749" s="485">
        <v>0</v>
      </c>
      <c r="L749" s="238" t="s">
        <v>268</v>
      </c>
      <c r="M749" s="238" t="s">
        <v>268</v>
      </c>
      <c r="N749" s="238" t="s">
        <v>269</v>
      </c>
      <c r="O749" s="239" t="s">
        <v>268</v>
      </c>
      <c r="P749" s="238" t="s">
        <v>269</v>
      </c>
      <c r="Q749" s="414" t="s">
        <v>268</v>
      </c>
      <c r="R749" s="459" t="s">
        <v>598</v>
      </c>
      <c r="S749" s="153"/>
      <c r="T749" s="153">
        <f t="shared" si="173"/>
        <v>0</v>
      </c>
      <c r="U749" s="207"/>
      <c r="V749" s="208"/>
      <c r="W749" s="153"/>
      <c r="X749" s="153">
        <f t="shared" si="174"/>
        <v>0</v>
      </c>
      <c r="Y749" s="219"/>
      <c r="Z749" s="153"/>
      <c r="AA749" s="153">
        <f t="shared" si="175"/>
        <v>0</v>
      </c>
      <c r="AB749" s="153"/>
      <c r="AC749" s="153">
        <f t="shared" si="176"/>
        <v>0</v>
      </c>
      <c r="AD749" s="153"/>
      <c r="AE749" s="153"/>
      <c r="AF749" s="209">
        <v>0</v>
      </c>
      <c r="AG749" s="153">
        <f t="shared" si="177"/>
        <v>0</v>
      </c>
      <c r="AH749" s="153"/>
      <c r="AI749" s="153">
        <f t="shared" si="178"/>
        <v>0</v>
      </c>
      <c r="AJ749" s="153">
        <f t="shared" si="179"/>
        <v>0</v>
      </c>
      <c r="AK749" s="153"/>
      <c r="AL749" s="153"/>
      <c r="AM749" s="153"/>
      <c r="AN749" s="153"/>
      <c r="AO749" s="153"/>
      <c r="AP749" s="153"/>
      <c r="AQ749" s="153"/>
      <c r="AR749" s="153"/>
      <c r="AS749" s="153"/>
      <c r="AT749" s="153"/>
      <c r="AU749" s="153"/>
      <c r="AV749" s="153"/>
      <c r="AW749" s="153"/>
    </row>
    <row r="750" spans="2:49" s="139" customFormat="1" ht="26.25" customHeight="1" outlineLevel="1">
      <c r="B750" s="1653"/>
      <c r="C750" s="1401"/>
      <c r="D750" s="679" t="s">
        <v>3892</v>
      </c>
      <c r="E750" s="1071"/>
      <c r="F750" s="1382"/>
      <c r="G750" s="10" t="s">
        <v>8</v>
      </c>
      <c r="H750" s="238" t="s">
        <v>716</v>
      </c>
      <c r="I750" s="156">
        <v>60</v>
      </c>
      <c r="J750" s="156">
        <v>60</v>
      </c>
      <c r="K750" s="485">
        <v>0</v>
      </c>
      <c r="L750" s="238"/>
      <c r="M750" s="238"/>
      <c r="N750" s="238"/>
      <c r="O750" s="815"/>
      <c r="P750" s="238"/>
      <c r="Q750" s="414"/>
      <c r="R750" s="848"/>
      <c r="S750" s="153"/>
      <c r="T750" s="153">
        <f t="shared" si="173"/>
        <v>0</v>
      </c>
      <c r="U750" s="207"/>
      <c r="V750" s="208"/>
      <c r="W750" s="153"/>
      <c r="X750" s="153">
        <f t="shared" si="174"/>
        <v>0</v>
      </c>
      <c r="Y750" s="219"/>
      <c r="Z750" s="153"/>
      <c r="AA750" s="153">
        <f t="shared" si="175"/>
        <v>0</v>
      </c>
      <c r="AB750" s="153"/>
      <c r="AC750" s="153">
        <f t="shared" si="176"/>
        <v>0</v>
      </c>
      <c r="AD750" s="153"/>
      <c r="AE750" s="153"/>
      <c r="AF750" s="209">
        <v>0</v>
      </c>
      <c r="AG750" s="153">
        <f t="shared" ref="AG750" si="180">IFERROR(COUNTIF(AK750:AZ750,"S")*I750*AF750,0)</f>
        <v>0</v>
      </c>
      <c r="AH750" s="153"/>
      <c r="AI750" s="153">
        <f t="shared" ref="AI750" si="181">COUNTIF(AK750:AT750,"V")</f>
        <v>0</v>
      </c>
      <c r="AJ750" s="153">
        <f t="shared" ref="AJ750" si="182">X750-AA750-AC750-AG750</f>
        <v>0</v>
      </c>
      <c r="AK750" s="153"/>
      <c r="AL750" s="153"/>
      <c r="AM750" s="153"/>
      <c r="AN750" s="153"/>
      <c r="AO750" s="153"/>
      <c r="AP750" s="153"/>
      <c r="AQ750" s="153"/>
      <c r="AR750" s="153"/>
      <c r="AS750" s="153"/>
      <c r="AT750" s="153"/>
      <c r="AU750" s="153"/>
      <c r="AV750" s="153"/>
      <c r="AW750" s="153"/>
    </row>
    <row r="751" spans="2:49" s="139" customFormat="1" ht="13.05" customHeight="1" outlineLevel="1">
      <c r="B751" s="1654"/>
      <c r="C751" s="1402"/>
      <c r="D751" s="845" t="s">
        <v>1183</v>
      </c>
      <c r="E751" s="1099"/>
      <c r="F751" s="1383"/>
      <c r="G751" s="10" t="s">
        <v>8</v>
      </c>
      <c r="H751" s="238" t="s">
        <v>716</v>
      </c>
      <c r="I751" s="156">
        <v>20</v>
      </c>
      <c r="J751" s="156">
        <v>20</v>
      </c>
      <c r="K751" s="485">
        <v>0</v>
      </c>
      <c r="L751" s="238" t="s">
        <v>268</v>
      </c>
      <c r="M751" s="238" t="s">
        <v>268</v>
      </c>
      <c r="N751" s="238" t="s">
        <v>269</v>
      </c>
      <c r="O751" s="239" t="s">
        <v>268</v>
      </c>
      <c r="P751" s="238" t="s">
        <v>269</v>
      </c>
      <c r="Q751" s="414" t="s">
        <v>268</v>
      </c>
      <c r="R751" s="459" t="s">
        <v>1523</v>
      </c>
      <c r="S751" s="153"/>
      <c r="T751" s="153">
        <f t="shared" si="173"/>
        <v>0</v>
      </c>
      <c r="U751" s="207"/>
      <c r="V751" s="208"/>
      <c r="W751" s="153"/>
      <c r="X751" s="153">
        <f t="shared" si="174"/>
        <v>0</v>
      </c>
      <c r="Y751" s="219"/>
      <c r="Z751" s="153"/>
      <c r="AA751" s="153">
        <f t="shared" si="175"/>
        <v>0</v>
      </c>
      <c r="AB751" s="153"/>
      <c r="AC751" s="153">
        <f t="shared" si="176"/>
        <v>0</v>
      </c>
      <c r="AD751" s="153"/>
      <c r="AE751" s="153"/>
      <c r="AF751" s="209">
        <v>0</v>
      </c>
      <c r="AG751" s="153">
        <f t="shared" si="177"/>
        <v>0</v>
      </c>
      <c r="AH751" s="153"/>
      <c r="AI751" s="153">
        <f t="shared" si="178"/>
        <v>0</v>
      </c>
      <c r="AJ751" s="153">
        <f t="shared" si="179"/>
        <v>0</v>
      </c>
      <c r="AK751" s="153"/>
      <c r="AL751" s="153"/>
      <c r="AM751" s="153"/>
      <c r="AN751" s="153"/>
      <c r="AO751" s="153"/>
      <c r="AP751" s="153"/>
      <c r="AQ751" s="153"/>
      <c r="AR751" s="153"/>
      <c r="AS751" s="153"/>
      <c r="AT751" s="153"/>
      <c r="AU751" s="153"/>
      <c r="AV751" s="153"/>
      <c r="AW751" s="153"/>
    </row>
    <row r="752" spans="2:49" s="139" customFormat="1" ht="13.05" customHeight="1" outlineLevel="1">
      <c r="B752" s="1655" t="s">
        <v>1424</v>
      </c>
      <c r="C752" s="1115" t="s">
        <v>3669</v>
      </c>
      <c r="D752" s="334" t="s">
        <v>293</v>
      </c>
      <c r="E752" s="1115" t="s">
        <v>3410</v>
      </c>
      <c r="F752" s="1340">
        <v>44762</v>
      </c>
      <c r="G752" s="10" t="s">
        <v>8</v>
      </c>
      <c r="H752" s="254" t="s">
        <v>716</v>
      </c>
      <c r="I752" s="156">
        <v>5</v>
      </c>
      <c r="J752" s="156">
        <v>10</v>
      </c>
      <c r="K752" s="485">
        <v>0</v>
      </c>
      <c r="L752" s="241" t="s">
        <v>268</v>
      </c>
      <c r="M752" s="241" t="s">
        <v>268</v>
      </c>
      <c r="N752" s="241" t="s">
        <v>269</v>
      </c>
      <c r="O752" s="241" t="s">
        <v>268</v>
      </c>
      <c r="P752" s="241" t="s">
        <v>269</v>
      </c>
      <c r="Q752" s="415" t="s">
        <v>268</v>
      </c>
      <c r="R752" s="242" t="s">
        <v>1532</v>
      </c>
      <c r="S752" s="153"/>
      <c r="T752" s="153">
        <f t="shared" si="173"/>
        <v>0</v>
      </c>
      <c r="U752" s="207"/>
      <c r="V752" s="208"/>
      <c r="W752" s="153"/>
      <c r="X752" s="153">
        <f t="shared" si="174"/>
        <v>0</v>
      </c>
      <c r="Y752" s="219"/>
      <c r="Z752" s="153"/>
      <c r="AA752" s="153">
        <f t="shared" si="175"/>
        <v>0</v>
      </c>
      <c r="AB752" s="153"/>
      <c r="AC752" s="153">
        <f t="shared" si="176"/>
        <v>0</v>
      </c>
      <c r="AD752" s="153"/>
      <c r="AE752" s="153"/>
      <c r="AF752" s="209">
        <v>0</v>
      </c>
      <c r="AG752" s="153">
        <f t="shared" si="177"/>
        <v>0</v>
      </c>
      <c r="AH752" s="153"/>
      <c r="AI752" s="153">
        <f t="shared" si="178"/>
        <v>0</v>
      </c>
      <c r="AJ752" s="153">
        <f t="shared" si="179"/>
        <v>0</v>
      </c>
      <c r="AK752" s="153"/>
      <c r="AL752" s="153"/>
      <c r="AM752" s="153"/>
      <c r="AN752" s="153"/>
      <c r="AO752" s="153"/>
      <c r="AP752" s="153"/>
      <c r="AQ752" s="153"/>
      <c r="AR752" s="153"/>
      <c r="AS752" s="153"/>
      <c r="AT752" s="153"/>
      <c r="AU752" s="153"/>
      <c r="AV752" s="153"/>
      <c r="AW752" s="153"/>
    </row>
    <row r="753" spans="2:49" s="139" customFormat="1" ht="13.05" customHeight="1" outlineLevel="1">
      <c r="B753" s="1655"/>
      <c r="C753" s="1115"/>
      <c r="D753" s="334" t="s">
        <v>2457</v>
      </c>
      <c r="E753" s="1115"/>
      <c r="F753" s="1340"/>
      <c r="G753" s="10" t="s">
        <v>8</v>
      </c>
      <c r="H753" s="254" t="s">
        <v>716</v>
      </c>
      <c r="I753" s="156">
        <v>5</v>
      </c>
      <c r="J753" s="156">
        <v>10</v>
      </c>
      <c r="K753" s="485">
        <v>0</v>
      </c>
      <c r="L753" s="241" t="s">
        <v>268</v>
      </c>
      <c r="M753" s="241" t="s">
        <v>268</v>
      </c>
      <c r="N753" s="241" t="s">
        <v>269</v>
      </c>
      <c r="O753" s="241" t="s">
        <v>268</v>
      </c>
      <c r="P753" s="241" t="s">
        <v>269</v>
      </c>
      <c r="Q753" s="415" t="s">
        <v>268</v>
      </c>
      <c r="R753" s="242" t="s">
        <v>1532</v>
      </c>
      <c r="S753" s="153"/>
      <c r="T753" s="153">
        <f t="shared" si="173"/>
        <v>0</v>
      </c>
      <c r="U753" s="207"/>
      <c r="V753" s="208"/>
      <c r="W753" s="153"/>
      <c r="X753" s="153">
        <f t="shared" si="174"/>
        <v>0</v>
      </c>
      <c r="Y753" s="219"/>
      <c r="Z753" s="153"/>
      <c r="AA753" s="153">
        <f t="shared" si="175"/>
        <v>0</v>
      </c>
      <c r="AB753" s="153"/>
      <c r="AC753" s="153">
        <f t="shared" si="176"/>
        <v>0</v>
      </c>
      <c r="AD753" s="153"/>
      <c r="AE753" s="153"/>
      <c r="AF753" s="209">
        <v>0</v>
      </c>
      <c r="AG753" s="153">
        <f t="shared" si="177"/>
        <v>0</v>
      </c>
      <c r="AH753" s="153"/>
      <c r="AI753" s="153">
        <f t="shared" si="178"/>
        <v>0</v>
      </c>
      <c r="AJ753" s="153">
        <f t="shared" si="179"/>
        <v>0</v>
      </c>
      <c r="AK753" s="153"/>
      <c r="AL753" s="153"/>
      <c r="AM753" s="153"/>
      <c r="AN753" s="153"/>
      <c r="AO753" s="153"/>
      <c r="AP753" s="153"/>
      <c r="AQ753" s="153"/>
      <c r="AR753" s="153"/>
      <c r="AS753" s="153"/>
      <c r="AT753" s="153"/>
      <c r="AU753" s="153"/>
      <c r="AV753" s="153"/>
      <c r="AW753" s="153"/>
    </row>
    <row r="754" spans="2:49" s="139" customFormat="1" ht="13.05" customHeight="1" outlineLevel="1">
      <c r="B754" s="1655"/>
      <c r="C754" s="1115"/>
      <c r="D754" s="334" t="s">
        <v>2458</v>
      </c>
      <c r="E754" s="1115"/>
      <c r="F754" s="1340"/>
      <c r="G754" s="10" t="s">
        <v>8</v>
      </c>
      <c r="H754" s="254" t="s">
        <v>716</v>
      </c>
      <c r="I754" s="156">
        <v>20</v>
      </c>
      <c r="J754" s="156">
        <v>25</v>
      </c>
      <c r="K754" s="485">
        <v>0</v>
      </c>
      <c r="L754" s="241" t="s">
        <v>268</v>
      </c>
      <c r="M754" s="241" t="s">
        <v>268</v>
      </c>
      <c r="N754" s="241" t="s">
        <v>269</v>
      </c>
      <c r="O754" s="241" t="s">
        <v>268</v>
      </c>
      <c r="P754" s="241" t="s">
        <v>269</v>
      </c>
      <c r="Q754" s="415" t="s">
        <v>268</v>
      </c>
      <c r="R754" s="242" t="s">
        <v>1523</v>
      </c>
      <c r="S754" s="153"/>
      <c r="T754" s="153">
        <f t="shared" si="173"/>
        <v>0</v>
      </c>
      <c r="U754" s="207"/>
      <c r="V754" s="208"/>
      <c r="W754" s="153"/>
      <c r="X754" s="153">
        <f t="shared" si="174"/>
        <v>0</v>
      </c>
      <c r="Y754" s="219"/>
      <c r="Z754" s="153"/>
      <c r="AA754" s="153">
        <f t="shared" si="175"/>
        <v>0</v>
      </c>
      <c r="AB754" s="153"/>
      <c r="AC754" s="153">
        <f t="shared" si="176"/>
        <v>0</v>
      </c>
      <c r="AD754" s="153"/>
      <c r="AE754" s="153"/>
      <c r="AF754" s="209">
        <v>0</v>
      </c>
      <c r="AG754" s="153">
        <f t="shared" si="177"/>
        <v>0</v>
      </c>
      <c r="AH754" s="153"/>
      <c r="AI754" s="153">
        <f t="shared" si="178"/>
        <v>0</v>
      </c>
      <c r="AJ754" s="153">
        <f t="shared" si="179"/>
        <v>0</v>
      </c>
      <c r="AK754" s="153"/>
      <c r="AL754" s="153"/>
      <c r="AM754" s="153"/>
      <c r="AN754" s="153"/>
      <c r="AO754" s="153"/>
      <c r="AP754" s="153"/>
      <c r="AQ754" s="153"/>
      <c r="AR754" s="153"/>
      <c r="AS754" s="153"/>
      <c r="AT754" s="153"/>
      <c r="AU754" s="153"/>
      <c r="AV754" s="153"/>
      <c r="AW754" s="153"/>
    </row>
    <row r="755" spans="2:49" s="139" customFormat="1" ht="13.05" customHeight="1" outlineLevel="1">
      <c r="B755" s="1655"/>
      <c r="C755" s="1115"/>
      <c r="D755" s="334" t="s">
        <v>2459</v>
      </c>
      <c r="E755" s="1115"/>
      <c r="F755" s="1340"/>
      <c r="G755" s="10" t="s">
        <v>8</v>
      </c>
      <c r="H755" s="254" t="s">
        <v>716</v>
      </c>
      <c r="I755" s="156">
        <v>10</v>
      </c>
      <c r="J755" s="156">
        <v>10</v>
      </c>
      <c r="K755" s="485">
        <v>0</v>
      </c>
      <c r="L755" s="241" t="s">
        <v>268</v>
      </c>
      <c r="M755" s="241" t="s">
        <v>268</v>
      </c>
      <c r="N755" s="241" t="s">
        <v>269</v>
      </c>
      <c r="O755" s="241" t="s">
        <v>268</v>
      </c>
      <c r="P755" s="241" t="s">
        <v>269</v>
      </c>
      <c r="Q755" s="415" t="s">
        <v>268</v>
      </c>
      <c r="R755" s="242" t="s">
        <v>1532</v>
      </c>
      <c r="S755" s="153"/>
      <c r="T755" s="153">
        <f t="shared" si="173"/>
        <v>0</v>
      </c>
      <c r="U755" s="207"/>
      <c r="V755" s="208"/>
      <c r="W755" s="153"/>
      <c r="X755" s="153">
        <f t="shared" si="174"/>
        <v>0</v>
      </c>
      <c r="Y755" s="219"/>
      <c r="Z755" s="153"/>
      <c r="AA755" s="153">
        <f t="shared" si="175"/>
        <v>0</v>
      </c>
      <c r="AB755" s="153"/>
      <c r="AC755" s="153">
        <f t="shared" si="176"/>
        <v>0</v>
      </c>
      <c r="AD755" s="153"/>
      <c r="AE755" s="153"/>
      <c r="AF755" s="209">
        <v>0</v>
      </c>
      <c r="AG755" s="153">
        <f t="shared" si="177"/>
        <v>0</v>
      </c>
      <c r="AH755" s="153"/>
      <c r="AI755" s="153">
        <f t="shared" si="178"/>
        <v>0</v>
      </c>
      <c r="AJ755" s="153">
        <f t="shared" si="179"/>
        <v>0</v>
      </c>
      <c r="AK755" s="153"/>
      <c r="AL755" s="153"/>
      <c r="AM755" s="153"/>
      <c r="AN755" s="153"/>
      <c r="AO755" s="153"/>
      <c r="AP755" s="153"/>
      <c r="AQ755" s="153"/>
      <c r="AR755" s="153"/>
      <c r="AS755" s="153"/>
      <c r="AT755" s="153"/>
      <c r="AU755" s="153"/>
      <c r="AV755" s="153"/>
      <c r="AW755" s="153"/>
    </row>
    <row r="756" spans="2:49" s="139" customFormat="1" ht="13.05" customHeight="1" outlineLevel="1">
      <c r="B756" s="1655"/>
      <c r="C756" s="1115"/>
      <c r="D756" s="334" t="s">
        <v>2460</v>
      </c>
      <c r="E756" s="1115"/>
      <c r="F756" s="1340"/>
      <c r="G756" s="10" t="s">
        <v>8</v>
      </c>
      <c r="H756" s="254" t="s">
        <v>716</v>
      </c>
      <c r="I756" s="156">
        <v>5</v>
      </c>
      <c r="J756" s="156">
        <v>10</v>
      </c>
      <c r="K756" s="485">
        <v>0</v>
      </c>
      <c r="L756" s="241" t="s">
        <v>268</v>
      </c>
      <c r="M756" s="241" t="s">
        <v>268</v>
      </c>
      <c r="N756" s="241" t="s">
        <v>269</v>
      </c>
      <c r="O756" s="241" t="s">
        <v>268</v>
      </c>
      <c r="P756" s="241" t="s">
        <v>269</v>
      </c>
      <c r="Q756" s="415" t="s">
        <v>268</v>
      </c>
      <c r="R756" s="242" t="s">
        <v>1532</v>
      </c>
      <c r="S756" s="153"/>
      <c r="T756" s="153">
        <f t="shared" si="173"/>
        <v>0</v>
      </c>
      <c r="U756" s="207"/>
      <c r="V756" s="208"/>
      <c r="W756" s="153"/>
      <c r="X756" s="153">
        <f t="shared" si="174"/>
        <v>0</v>
      </c>
      <c r="Y756" s="219"/>
      <c r="Z756" s="153"/>
      <c r="AA756" s="153">
        <f t="shared" si="175"/>
        <v>0</v>
      </c>
      <c r="AB756" s="153"/>
      <c r="AC756" s="153">
        <f t="shared" si="176"/>
        <v>0</v>
      </c>
      <c r="AD756" s="153"/>
      <c r="AE756" s="153"/>
      <c r="AF756" s="209">
        <v>0</v>
      </c>
      <c r="AG756" s="153">
        <f t="shared" si="177"/>
        <v>0</v>
      </c>
      <c r="AH756" s="153"/>
      <c r="AI756" s="153">
        <f t="shared" si="178"/>
        <v>0</v>
      </c>
      <c r="AJ756" s="153">
        <f t="shared" si="179"/>
        <v>0</v>
      </c>
      <c r="AK756" s="153"/>
      <c r="AL756" s="153"/>
      <c r="AM756" s="153"/>
      <c r="AN756" s="153"/>
      <c r="AO756" s="153"/>
      <c r="AP756" s="153"/>
      <c r="AQ756" s="153"/>
      <c r="AR756" s="153"/>
      <c r="AS756" s="153"/>
      <c r="AT756" s="153"/>
      <c r="AU756" s="153"/>
      <c r="AV756" s="153"/>
      <c r="AW756" s="153"/>
    </row>
    <row r="757" spans="2:49" s="139" customFormat="1" ht="13.05" customHeight="1" outlineLevel="1">
      <c r="B757" s="1655"/>
      <c r="C757" s="1115"/>
      <c r="D757" s="334" t="s">
        <v>2461</v>
      </c>
      <c r="E757" s="1115"/>
      <c r="F757" s="1340"/>
      <c r="G757" s="10" t="s">
        <v>8</v>
      </c>
      <c r="H757" s="254" t="s">
        <v>716</v>
      </c>
      <c r="I757" s="156">
        <v>5</v>
      </c>
      <c r="J757" s="156">
        <v>10</v>
      </c>
      <c r="K757" s="485">
        <v>0</v>
      </c>
      <c r="L757" s="241" t="s">
        <v>268</v>
      </c>
      <c r="M757" s="241" t="s">
        <v>268</v>
      </c>
      <c r="N757" s="241" t="s">
        <v>269</v>
      </c>
      <c r="O757" s="241" t="s">
        <v>268</v>
      </c>
      <c r="P757" s="241" t="s">
        <v>269</v>
      </c>
      <c r="Q757" s="415" t="s">
        <v>268</v>
      </c>
      <c r="R757" s="242" t="s">
        <v>1523</v>
      </c>
      <c r="S757" s="153"/>
      <c r="T757" s="153">
        <f t="shared" si="173"/>
        <v>0</v>
      </c>
      <c r="U757" s="207"/>
      <c r="V757" s="208"/>
      <c r="W757" s="153"/>
      <c r="X757" s="153">
        <f t="shared" si="174"/>
        <v>0</v>
      </c>
      <c r="Y757" s="219"/>
      <c r="Z757" s="153"/>
      <c r="AA757" s="153">
        <f t="shared" si="175"/>
        <v>0</v>
      </c>
      <c r="AB757" s="153"/>
      <c r="AC757" s="153">
        <f t="shared" si="176"/>
        <v>0</v>
      </c>
      <c r="AD757" s="153"/>
      <c r="AE757" s="153"/>
      <c r="AF757" s="209">
        <v>0</v>
      </c>
      <c r="AG757" s="153">
        <f t="shared" si="177"/>
        <v>0</v>
      </c>
      <c r="AH757" s="153"/>
      <c r="AI757" s="153">
        <f t="shared" si="178"/>
        <v>0</v>
      </c>
      <c r="AJ757" s="153">
        <f t="shared" si="179"/>
        <v>0</v>
      </c>
      <c r="AK757" s="153"/>
      <c r="AL757" s="153"/>
      <c r="AM757" s="153"/>
      <c r="AN757" s="153"/>
      <c r="AO757" s="153"/>
      <c r="AP757" s="153"/>
      <c r="AQ757" s="153"/>
      <c r="AR757" s="153"/>
      <c r="AS757" s="153"/>
      <c r="AT757" s="153"/>
      <c r="AU757" s="153"/>
      <c r="AV757" s="153"/>
      <c r="AW757" s="153"/>
    </row>
    <row r="758" spans="2:49" s="139" customFormat="1" ht="13.05" customHeight="1" outlineLevel="1">
      <c r="B758" s="1655"/>
      <c r="C758" s="1115"/>
      <c r="D758" s="334" t="s">
        <v>2462</v>
      </c>
      <c r="E758" s="1115"/>
      <c r="F758" s="1340"/>
      <c r="G758" s="10" t="s">
        <v>8</v>
      </c>
      <c r="H758" s="254" t="s">
        <v>716</v>
      </c>
      <c r="I758" s="156">
        <v>5</v>
      </c>
      <c r="J758" s="156">
        <v>10</v>
      </c>
      <c r="K758" s="485">
        <v>0</v>
      </c>
      <c r="L758" s="241" t="s">
        <v>268</v>
      </c>
      <c r="M758" s="241" t="s">
        <v>268</v>
      </c>
      <c r="N758" s="241" t="s">
        <v>269</v>
      </c>
      <c r="O758" s="241" t="s">
        <v>268</v>
      </c>
      <c r="P758" s="241" t="s">
        <v>269</v>
      </c>
      <c r="Q758" s="415" t="s">
        <v>268</v>
      </c>
      <c r="R758" s="242" t="s">
        <v>1532</v>
      </c>
      <c r="S758" s="153"/>
      <c r="T758" s="153">
        <f t="shared" si="173"/>
        <v>0</v>
      </c>
      <c r="U758" s="207"/>
      <c r="V758" s="208"/>
      <c r="W758" s="153"/>
      <c r="X758" s="153">
        <f t="shared" si="174"/>
        <v>0</v>
      </c>
      <c r="Y758" s="219"/>
      <c r="Z758" s="153"/>
      <c r="AA758" s="153">
        <f t="shared" si="175"/>
        <v>0</v>
      </c>
      <c r="AB758" s="153"/>
      <c r="AC758" s="153">
        <f t="shared" si="176"/>
        <v>0</v>
      </c>
      <c r="AD758" s="153"/>
      <c r="AE758" s="153"/>
      <c r="AF758" s="209">
        <v>0</v>
      </c>
      <c r="AG758" s="153">
        <f t="shared" si="177"/>
        <v>0</v>
      </c>
      <c r="AH758" s="153"/>
      <c r="AI758" s="153">
        <f t="shared" si="178"/>
        <v>0</v>
      </c>
      <c r="AJ758" s="153">
        <f t="shared" si="179"/>
        <v>0</v>
      </c>
      <c r="AK758" s="153"/>
      <c r="AL758" s="153"/>
      <c r="AM758" s="153"/>
      <c r="AN758" s="153"/>
      <c r="AO758" s="153"/>
      <c r="AP758" s="153"/>
      <c r="AQ758" s="153"/>
      <c r="AR758" s="153"/>
      <c r="AS758" s="153"/>
      <c r="AT758" s="153"/>
      <c r="AU758" s="153"/>
      <c r="AV758" s="153"/>
      <c r="AW758" s="153"/>
    </row>
    <row r="759" spans="2:49" s="139" customFormat="1" ht="13.05" customHeight="1" outlineLevel="1">
      <c r="B759" s="1655"/>
      <c r="C759" s="1115"/>
      <c r="D759" s="334" t="s">
        <v>2463</v>
      </c>
      <c r="E759" s="1115"/>
      <c r="F759" s="1340"/>
      <c r="G759" s="10" t="s">
        <v>8</v>
      </c>
      <c r="H759" s="254" t="s">
        <v>716</v>
      </c>
      <c r="I759" s="156">
        <v>20</v>
      </c>
      <c r="J759" s="156">
        <v>25</v>
      </c>
      <c r="K759" s="485">
        <v>0</v>
      </c>
      <c r="L759" s="241" t="s">
        <v>268</v>
      </c>
      <c r="M759" s="241" t="s">
        <v>268</v>
      </c>
      <c r="N759" s="241" t="s">
        <v>269</v>
      </c>
      <c r="O759" s="241" t="s">
        <v>268</v>
      </c>
      <c r="P759" s="241" t="s">
        <v>269</v>
      </c>
      <c r="Q759" s="415" t="s">
        <v>268</v>
      </c>
      <c r="R759" s="459" t="s">
        <v>1533</v>
      </c>
      <c r="S759" s="153"/>
      <c r="T759" s="153">
        <f t="shared" si="173"/>
        <v>0</v>
      </c>
      <c r="U759" s="207"/>
      <c r="V759" s="208"/>
      <c r="W759" s="153"/>
      <c r="X759" s="153">
        <f t="shared" si="174"/>
        <v>0</v>
      </c>
      <c r="Y759" s="219"/>
      <c r="Z759" s="153"/>
      <c r="AA759" s="153">
        <f t="shared" si="175"/>
        <v>0</v>
      </c>
      <c r="AB759" s="153"/>
      <c r="AC759" s="153">
        <f t="shared" si="176"/>
        <v>0</v>
      </c>
      <c r="AD759" s="153"/>
      <c r="AE759" s="153"/>
      <c r="AF759" s="209">
        <v>0</v>
      </c>
      <c r="AG759" s="153">
        <f t="shared" si="177"/>
        <v>0</v>
      </c>
      <c r="AH759" s="153"/>
      <c r="AI759" s="153">
        <f t="shared" si="178"/>
        <v>0</v>
      </c>
      <c r="AJ759" s="153">
        <f t="shared" si="179"/>
        <v>0</v>
      </c>
      <c r="AK759" s="153"/>
      <c r="AL759" s="153"/>
      <c r="AM759" s="153"/>
      <c r="AN759" s="153"/>
      <c r="AO759" s="153"/>
      <c r="AP759" s="153"/>
      <c r="AQ759" s="153"/>
      <c r="AR759" s="153"/>
      <c r="AS759" s="153"/>
      <c r="AT759" s="153"/>
      <c r="AU759" s="153"/>
      <c r="AV759" s="153"/>
      <c r="AW759" s="153"/>
    </row>
    <row r="760" spans="2:49" s="139" customFormat="1" ht="13.05" customHeight="1" outlineLevel="1">
      <c r="B760" s="1655"/>
      <c r="C760" s="1115"/>
      <c r="D760" s="334" t="s">
        <v>2464</v>
      </c>
      <c r="E760" s="1115"/>
      <c r="F760" s="1340"/>
      <c r="G760" s="10" t="s">
        <v>8</v>
      </c>
      <c r="H760" s="254" t="s">
        <v>716</v>
      </c>
      <c r="I760" s="156">
        <v>20</v>
      </c>
      <c r="J760" s="156">
        <v>30</v>
      </c>
      <c r="K760" s="485">
        <v>0</v>
      </c>
      <c r="L760" s="241" t="s">
        <v>268</v>
      </c>
      <c r="M760" s="241" t="s">
        <v>268</v>
      </c>
      <c r="N760" s="241" t="s">
        <v>269</v>
      </c>
      <c r="O760" s="241" t="s">
        <v>268</v>
      </c>
      <c r="P760" s="241" t="s">
        <v>269</v>
      </c>
      <c r="Q760" s="415" t="s">
        <v>268</v>
      </c>
      <c r="R760" s="242" t="s">
        <v>1534</v>
      </c>
      <c r="S760" s="153"/>
      <c r="T760" s="153">
        <f t="shared" si="173"/>
        <v>0</v>
      </c>
      <c r="U760" s="207"/>
      <c r="V760" s="208"/>
      <c r="W760" s="153"/>
      <c r="X760" s="153">
        <f t="shared" si="174"/>
        <v>0</v>
      </c>
      <c r="Y760" s="219"/>
      <c r="Z760" s="153"/>
      <c r="AA760" s="153">
        <f t="shared" si="175"/>
        <v>0</v>
      </c>
      <c r="AB760" s="153"/>
      <c r="AC760" s="153">
        <f t="shared" si="176"/>
        <v>0</v>
      </c>
      <c r="AD760" s="153"/>
      <c r="AE760" s="153"/>
      <c r="AF760" s="209">
        <v>0</v>
      </c>
      <c r="AG760" s="153">
        <f t="shared" si="177"/>
        <v>0</v>
      </c>
      <c r="AH760" s="153"/>
      <c r="AI760" s="153">
        <f t="shared" si="178"/>
        <v>0</v>
      </c>
      <c r="AJ760" s="153">
        <f t="shared" si="179"/>
        <v>0</v>
      </c>
      <c r="AK760" s="153"/>
      <c r="AL760" s="153"/>
      <c r="AM760" s="153"/>
      <c r="AN760" s="153"/>
      <c r="AO760" s="153"/>
      <c r="AP760" s="153"/>
      <c r="AQ760" s="153"/>
      <c r="AR760" s="153"/>
      <c r="AS760" s="153"/>
      <c r="AT760" s="153"/>
      <c r="AU760" s="153"/>
      <c r="AV760" s="153"/>
      <c r="AW760" s="153"/>
    </row>
    <row r="761" spans="2:49" s="139" customFormat="1" ht="13.05" customHeight="1" outlineLevel="1">
      <c r="B761" s="1655"/>
      <c r="C761" s="1115"/>
      <c r="D761" s="334" t="s">
        <v>1194</v>
      </c>
      <c r="E761" s="1115"/>
      <c r="F761" s="1340"/>
      <c r="G761" s="10" t="s">
        <v>8</v>
      </c>
      <c r="H761" s="254" t="s">
        <v>716</v>
      </c>
      <c r="I761" s="156">
        <v>5</v>
      </c>
      <c r="J761" s="156">
        <v>5</v>
      </c>
      <c r="K761" s="485">
        <v>0</v>
      </c>
      <c r="L761" s="241" t="s">
        <v>268</v>
      </c>
      <c r="M761" s="241" t="s">
        <v>268</v>
      </c>
      <c r="N761" s="241" t="s">
        <v>269</v>
      </c>
      <c r="O761" s="241" t="s">
        <v>268</v>
      </c>
      <c r="P761" s="241" t="s">
        <v>269</v>
      </c>
      <c r="Q761" s="415" t="s">
        <v>268</v>
      </c>
      <c r="R761" s="242" t="s">
        <v>1532</v>
      </c>
      <c r="S761" s="153"/>
      <c r="T761" s="153">
        <f t="shared" si="173"/>
        <v>0</v>
      </c>
      <c r="U761" s="207"/>
      <c r="V761" s="208"/>
      <c r="W761" s="153"/>
      <c r="X761" s="153">
        <f t="shared" si="174"/>
        <v>0</v>
      </c>
      <c r="Y761" s="219"/>
      <c r="Z761" s="153"/>
      <c r="AA761" s="153">
        <f t="shared" si="175"/>
        <v>0</v>
      </c>
      <c r="AB761" s="153"/>
      <c r="AC761" s="153">
        <f t="shared" si="176"/>
        <v>0</v>
      </c>
      <c r="AD761" s="153"/>
      <c r="AE761" s="153"/>
      <c r="AF761" s="209">
        <v>0</v>
      </c>
      <c r="AG761" s="153">
        <f t="shared" si="177"/>
        <v>0</v>
      </c>
      <c r="AH761" s="153"/>
      <c r="AI761" s="153">
        <f t="shared" si="178"/>
        <v>0</v>
      </c>
      <c r="AJ761" s="153">
        <f t="shared" si="179"/>
        <v>0</v>
      </c>
      <c r="AK761" s="153"/>
      <c r="AL761" s="153"/>
      <c r="AM761" s="153"/>
      <c r="AN761" s="153"/>
      <c r="AO761" s="153"/>
      <c r="AP761" s="153"/>
      <c r="AQ761" s="153"/>
      <c r="AR761" s="153"/>
      <c r="AS761" s="153"/>
      <c r="AT761" s="153"/>
      <c r="AU761" s="153"/>
      <c r="AV761" s="153"/>
      <c r="AW761" s="153"/>
    </row>
    <row r="762" spans="2:49" s="139" customFormat="1" ht="13.05" customHeight="1" outlineLevel="1">
      <c r="B762" s="1655"/>
      <c r="C762" s="1115"/>
      <c r="D762" s="334" t="s">
        <v>1183</v>
      </c>
      <c r="E762" s="1115"/>
      <c r="F762" s="1340"/>
      <c r="G762" s="10" t="s">
        <v>8</v>
      </c>
      <c r="H762" s="254" t="s">
        <v>716</v>
      </c>
      <c r="I762" s="156">
        <v>5</v>
      </c>
      <c r="J762" s="156">
        <v>5</v>
      </c>
      <c r="K762" s="485">
        <v>0</v>
      </c>
      <c r="L762" s="241" t="s">
        <v>268</v>
      </c>
      <c r="M762" s="241" t="s">
        <v>268</v>
      </c>
      <c r="N762" s="241" t="s">
        <v>269</v>
      </c>
      <c r="O762" s="241" t="s">
        <v>268</v>
      </c>
      <c r="P762" s="241" t="s">
        <v>269</v>
      </c>
      <c r="Q762" s="415" t="s">
        <v>268</v>
      </c>
      <c r="R762" s="242" t="s">
        <v>1532</v>
      </c>
      <c r="S762" s="153"/>
      <c r="T762" s="153">
        <f t="shared" si="173"/>
        <v>0</v>
      </c>
      <c r="U762" s="207"/>
      <c r="V762" s="208"/>
      <c r="W762" s="153"/>
      <c r="X762" s="153">
        <f t="shared" si="174"/>
        <v>0</v>
      </c>
      <c r="Y762" s="219"/>
      <c r="Z762" s="153"/>
      <c r="AA762" s="153">
        <f t="shared" si="175"/>
        <v>0</v>
      </c>
      <c r="AB762" s="153"/>
      <c r="AC762" s="153">
        <f t="shared" si="176"/>
        <v>0</v>
      </c>
      <c r="AD762" s="153"/>
      <c r="AE762" s="153"/>
      <c r="AF762" s="209">
        <v>0</v>
      </c>
      <c r="AG762" s="153">
        <f t="shared" si="177"/>
        <v>0</v>
      </c>
      <c r="AH762" s="153"/>
      <c r="AI762" s="153">
        <f t="shared" si="178"/>
        <v>0</v>
      </c>
      <c r="AJ762" s="153">
        <f t="shared" si="179"/>
        <v>0</v>
      </c>
      <c r="AK762" s="153"/>
      <c r="AL762" s="153"/>
      <c r="AM762" s="153"/>
      <c r="AN762" s="153"/>
      <c r="AO762" s="153"/>
      <c r="AP762" s="153"/>
      <c r="AQ762" s="153"/>
      <c r="AR762" s="153"/>
      <c r="AS762" s="153"/>
      <c r="AT762" s="153"/>
      <c r="AU762" s="153"/>
      <c r="AV762" s="153"/>
      <c r="AW762" s="153"/>
    </row>
    <row r="763" spans="2:49" s="139" customFormat="1" ht="13.05" customHeight="1" outlineLevel="1">
      <c r="B763" s="904" t="s">
        <v>3820</v>
      </c>
      <c r="C763" s="1022" t="s">
        <v>3818</v>
      </c>
      <c r="D763" s="812" t="s">
        <v>3599</v>
      </c>
      <c r="E763" s="1022" t="s">
        <v>3822</v>
      </c>
      <c r="F763" s="1366">
        <v>44778</v>
      </c>
      <c r="G763" s="10" t="s">
        <v>8</v>
      </c>
      <c r="H763" s="254" t="s">
        <v>716</v>
      </c>
      <c r="I763" s="156">
        <v>1</v>
      </c>
      <c r="J763" s="156">
        <v>1</v>
      </c>
      <c r="K763" s="485">
        <v>0</v>
      </c>
      <c r="L763" s="241" t="s">
        <v>268</v>
      </c>
      <c r="M763" s="241" t="s">
        <v>268</v>
      </c>
      <c r="N763" s="241" t="s">
        <v>269</v>
      </c>
      <c r="O763" s="241" t="s">
        <v>268</v>
      </c>
      <c r="P763" s="241" t="s">
        <v>269</v>
      </c>
      <c r="Q763" s="415" t="s">
        <v>268</v>
      </c>
      <c r="R763" s="242" t="s">
        <v>1532</v>
      </c>
      <c r="S763" s="153"/>
      <c r="T763" s="153">
        <f t="shared" si="173"/>
        <v>0</v>
      </c>
      <c r="U763" s="207"/>
      <c r="V763" s="208"/>
      <c r="W763" s="153"/>
      <c r="X763" s="153">
        <f t="shared" si="174"/>
        <v>0</v>
      </c>
      <c r="Y763" s="219"/>
      <c r="Z763" s="153"/>
      <c r="AA763" s="153">
        <f t="shared" si="175"/>
        <v>0</v>
      </c>
      <c r="AB763" s="153"/>
      <c r="AC763" s="153">
        <f t="shared" si="176"/>
        <v>0</v>
      </c>
      <c r="AD763" s="153"/>
      <c r="AE763" s="153"/>
      <c r="AF763" s="209">
        <v>0</v>
      </c>
      <c r="AG763" s="153">
        <f t="shared" ref="AG763:AG772" si="183">IFERROR(COUNTIF(AK763:AZ763,"S")*I763*AF763,0)</f>
        <v>0</v>
      </c>
      <c r="AH763" s="153"/>
      <c r="AI763" s="153">
        <f t="shared" ref="AI763:AI772" si="184">COUNTIF(AK763:AT763,"V")</f>
        <v>0</v>
      </c>
      <c r="AJ763" s="153">
        <f t="shared" ref="AJ763:AJ772" si="185">X763-AA763-AC763-AG763</f>
        <v>0</v>
      </c>
      <c r="AK763" s="153"/>
      <c r="AL763" s="153"/>
      <c r="AM763" s="153"/>
      <c r="AN763" s="153"/>
      <c r="AO763" s="153"/>
      <c r="AP763" s="153"/>
      <c r="AQ763" s="153"/>
      <c r="AR763" s="153"/>
      <c r="AS763" s="153"/>
      <c r="AT763" s="153"/>
      <c r="AU763" s="153"/>
      <c r="AV763" s="153"/>
      <c r="AW763" s="153"/>
    </row>
    <row r="764" spans="2:49" s="139" customFormat="1" ht="13.05" customHeight="1" outlineLevel="1">
      <c r="B764" s="905"/>
      <c r="C764" s="1023"/>
      <c r="D764" s="812" t="s">
        <v>3600</v>
      </c>
      <c r="E764" s="1023"/>
      <c r="F764" s="1367"/>
      <c r="G764" s="10" t="s">
        <v>8</v>
      </c>
      <c r="H764" s="254" t="s">
        <v>716</v>
      </c>
      <c r="I764" s="156">
        <v>3</v>
      </c>
      <c r="J764" s="156">
        <v>3</v>
      </c>
      <c r="K764" s="485">
        <v>0</v>
      </c>
      <c r="L764" s="241" t="s">
        <v>268</v>
      </c>
      <c r="M764" s="241" t="s">
        <v>268</v>
      </c>
      <c r="N764" s="241" t="s">
        <v>269</v>
      </c>
      <c r="O764" s="241" t="s">
        <v>268</v>
      </c>
      <c r="P764" s="241" t="s">
        <v>269</v>
      </c>
      <c r="Q764" s="415" t="s">
        <v>268</v>
      </c>
      <c r="R764" s="242" t="s">
        <v>1532</v>
      </c>
      <c r="S764" s="153"/>
      <c r="T764" s="153">
        <f t="shared" si="173"/>
        <v>0</v>
      </c>
      <c r="U764" s="207"/>
      <c r="V764" s="208"/>
      <c r="W764" s="153"/>
      <c r="X764" s="153">
        <f t="shared" si="174"/>
        <v>0</v>
      </c>
      <c r="Y764" s="219"/>
      <c r="Z764" s="153"/>
      <c r="AA764" s="153">
        <f t="shared" si="175"/>
        <v>0</v>
      </c>
      <c r="AB764" s="153"/>
      <c r="AC764" s="153">
        <f t="shared" si="176"/>
        <v>0</v>
      </c>
      <c r="AD764" s="153"/>
      <c r="AE764" s="153"/>
      <c r="AF764" s="209">
        <v>0</v>
      </c>
      <c r="AG764" s="153">
        <f t="shared" si="183"/>
        <v>0</v>
      </c>
      <c r="AH764" s="153"/>
      <c r="AI764" s="153">
        <f t="shared" si="184"/>
        <v>0</v>
      </c>
      <c r="AJ764" s="153">
        <f t="shared" si="185"/>
        <v>0</v>
      </c>
      <c r="AK764" s="153"/>
      <c r="AL764" s="153"/>
      <c r="AM764" s="153"/>
      <c r="AN764" s="153"/>
      <c r="AO764" s="153"/>
      <c r="AP764" s="153"/>
      <c r="AQ764" s="153"/>
      <c r="AR764" s="153"/>
      <c r="AS764" s="153"/>
      <c r="AT764" s="153"/>
      <c r="AU764" s="153"/>
      <c r="AV764" s="153"/>
      <c r="AW764" s="153"/>
    </row>
    <row r="765" spans="2:49" s="139" customFormat="1" ht="13.05" customHeight="1" outlineLevel="1">
      <c r="B765" s="905"/>
      <c r="C765" s="1023"/>
      <c r="D765" s="813" t="s">
        <v>3601</v>
      </c>
      <c r="E765" s="1023"/>
      <c r="F765" s="1367"/>
      <c r="G765" s="10" t="s">
        <v>8</v>
      </c>
      <c r="H765" s="254" t="s">
        <v>716</v>
      </c>
      <c r="I765" s="156">
        <v>10</v>
      </c>
      <c r="J765" s="156">
        <v>20</v>
      </c>
      <c r="K765" s="485">
        <v>0</v>
      </c>
      <c r="L765" s="241" t="s">
        <v>268</v>
      </c>
      <c r="M765" s="241" t="s">
        <v>268</v>
      </c>
      <c r="N765" s="241" t="s">
        <v>269</v>
      </c>
      <c r="O765" s="241" t="s">
        <v>268</v>
      </c>
      <c r="P765" s="241" t="s">
        <v>269</v>
      </c>
      <c r="Q765" s="415" t="s">
        <v>268</v>
      </c>
      <c r="R765" s="242" t="s">
        <v>1523</v>
      </c>
      <c r="S765" s="153"/>
      <c r="T765" s="153">
        <f t="shared" si="173"/>
        <v>0</v>
      </c>
      <c r="U765" s="207"/>
      <c r="V765" s="208"/>
      <c r="W765" s="153"/>
      <c r="X765" s="153">
        <f t="shared" si="174"/>
        <v>0</v>
      </c>
      <c r="Y765" s="219"/>
      <c r="Z765" s="153"/>
      <c r="AA765" s="153">
        <f t="shared" si="175"/>
        <v>0</v>
      </c>
      <c r="AB765" s="153"/>
      <c r="AC765" s="153">
        <f t="shared" si="176"/>
        <v>0</v>
      </c>
      <c r="AD765" s="153"/>
      <c r="AE765" s="153"/>
      <c r="AF765" s="209">
        <v>0</v>
      </c>
      <c r="AG765" s="153">
        <f t="shared" si="183"/>
        <v>0</v>
      </c>
      <c r="AH765" s="153"/>
      <c r="AI765" s="153">
        <f t="shared" si="184"/>
        <v>0</v>
      </c>
      <c r="AJ765" s="153">
        <f t="shared" si="185"/>
        <v>0</v>
      </c>
      <c r="AK765" s="153"/>
      <c r="AL765" s="153"/>
      <c r="AM765" s="153"/>
      <c r="AN765" s="153"/>
      <c r="AO765" s="153"/>
      <c r="AP765" s="153"/>
      <c r="AQ765" s="153"/>
      <c r="AR765" s="153"/>
      <c r="AS765" s="153"/>
      <c r="AT765" s="153"/>
      <c r="AU765" s="153"/>
      <c r="AV765" s="153"/>
      <c r="AW765" s="153"/>
    </row>
    <row r="766" spans="2:49" s="139" customFormat="1" ht="13.05" customHeight="1" outlineLevel="1">
      <c r="B766" s="905"/>
      <c r="C766" s="1023"/>
      <c r="D766" s="813" t="s">
        <v>3602</v>
      </c>
      <c r="E766" s="1023"/>
      <c r="F766" s="1367"/>
      <c r="G766" s="10" t="s">
        <v>8</v>
      </c>
      <c r="H766" s="254" t="s">
        <v>716</v>
      </c>
      <c r="I766" s="156">
        <v>3</v>
      </c>
      <c r="J766" s="156">
        <v>3</v>
      </c>
      <c r="K766" s="485">
        <v>0</v>
      </c>
      <c r="L766" s="241" t="s">
        <v>268</v>
      </c>
      <c r="M766" s="241" t="s">
        <v>268</v>
      </c>
      <c r="N766" s="241" t="s">
        <v>269</v>
      </c>
      <c r="O766" s="241" t="s">
        <v>268</v>
      </c>
      <c r="P766" s="241" t="s">
        <v>269</v>
      </c>
      <c r="Q766" s="415" t="s">
        <v>268</v>
      </c>
      <c r="R766" s="242" t="s">
        <v>1532</v>
      </c>
      <c r="S766" s="153"/>
      <c r="T766" s="153">
        <f t="shared" si="173"/>
        <v>0</v>
      </c>
      <c r="U766" s="207"/>
      <c r="V766" s="208"/>
      <c r="W766" s="153"/>
      <c r="X766" s="153">
        <f t="shared" si="174"/>
        <v>0</v>
      </c>
      <c r="Y766" s="219"/>
      <c r="Z766" s="153"/>
      <c r="AA766" s="153">
        <f t="shared" si="175"/>
        <v>0</v>
      </c>
      <c r="AB766" s="153"/>
      <c r="AC766" s="153">
        <f t="shared" si="176"/>
        <v>0</v>
      </c>
      <c r="AD766" s="153"/>
      <c r="AE766" s="153"/>
      <c r="AF766" s="209">
        <v>0</v>
      </c>
      <c r="AG766" s="153">
        <f t="shared" si="183"/>
        <v>0</v>
      </c>
      <c r="AH766" s="153"/>
      <c r="AI766" s="153">
        <f t="shared" si="184"/>
        <v>0</v>
      </c>
      <c r="AJ766" s="153">
        <f t="shared" si="185"/>
        <v>0</v>
      </c>
      <c r="AK766" s="153"/>
      <c r="AL766" s="153"/>
      <c r="AM766" s="153"/>
      <c r="AN766" s="153"/>
      <c r="AO766" s="153"/>
      <c r="AP766" s="153"/>
      <c r="AQ766" s="153"/>
      <c r="AR766" s="153"/>
      <c r="AS766" s="153"/>
      <c r="AT766" s="153"/>
      <c r="AU766" s="153"/>
      <c r="AV766" s="153"/>
      <c r="AW766" s="153"/>
    </row>
    <row r="767" spans="2:49" s="139" customFormat="1" ht="13.05" customHeight="1" outlineLevel="1">
      <c r="B767" s="905"/>
      <c r="C767" s="1023"/>
      <c r="D767" s="813" t="s">
        <v>3603</v>
      </c>
      <c r="E767" s="1023"/>
      <c r="F767" s="1367"/>
      <c r="G767" s="10" t="s">
        <v>8</v>
      </c>
      <c r="H767" s="254" t="s">
        <v>716</v>
      </c>
      <c r="I767" s="156">
        <v>1</v>
      </c>
      <c r="J767" s="156">
        <v>2</v>
      </c>
      <c r="K767" s="485">
        <v>0</v>
      </c>
      <c r="L767" s="241" t="s">
        <v>268</v>
      </c>
      <c r="M767" s="241" t="s">
        <v>268</v>
      </c>
      <c r="N767" s="241" t="s">
        <v>269</v>
      </c>
      <c r="O767" s="241" t="s">
        <v>268</v>
      </c>
      <c r="P767" s="241" t="s">
        <v>269</v>
      </c>
      <c r="Q767" s="415" t="s">
        <v>268</v>
      </c>
      <c r="R767" s="242" t="s">
        <v>1532</v>
      </c>
      <c r="S767" s="153"/>
      <c r="T767" s="153">
        <f t="shared" si="173"/>
        <v>0</v>
      </c>
      <c r="U767" s="207"/>
      <c r="V767" s="208"/>
      <c r="W767" s="153"/>
      <c r="X767" s="153">
        <f t="shared" si="174"/>
        <v>0</v>
      </c>
      <c r="Y767" s="219"/>
      <c r="Z767" s="153"/>
      <c r="AA767" s="153">
        <f t="shared" si="175"/>
        <v>0</v>
      </c>
      <c r="AB767" s="153"/>
      <c r="AC767" s="153">
        <f t="shared" si="176"/>
        <v>0</v>
      </c>
      <c r="AD767" s="153"/>
      <c r="AE767" s="153"/>
      <c r="AF767" s="209">
        <v>0</v>
      </c>
      <c r="AG767" s="153">
        <f t="shared" si="183"/>
        <v>0</v>
      </c>
      <c r="AH767" s="153"/>
      <c r="AI767" s="153">
        <f t="shared" si="184"/>
        <v>0</v>
      </c>
      <c r="AJ767" s="153">
        <f t="shared" si="185"/>
        <v>0</v>
      </c>
      <c r="AK767" s="153"/>
      <c r="AL767" s="153"/>
      <c r="AM767" s="153"/>
      <c r="AN767" s="153"/>
      <c r="AO767" s="153"/>
      <c r="AP767" s="153"/>
      <c r="AQ767" s="153"/>
      <c r="AR767" s="153"/>
      <c r="AS767" s="153"/>
      <c r="AT767" s="153"/>
      <c r="AU767" s="153"/>
      <c r="AV767" s="153"/>
      <c r="AW767" s="153"/>
    </row>
    <row r="768" spans="2:49" s="139" customFormat="1" ht="13.05" customHeight="1" outlineLevel="1">
      <c r="B768" s="905"/>
      <c r="C768" s="1023"/>
      <c r="D768" s="813" t="s">
        <v>3604</v>
      </c>
      <c r="E768" s="1023"/>
      <c r="F768" s="1367"/>
      <c r="G768" s="10" t="s">
        <v>8</v>
      </c>
      <c r="H768" s="254" t="s">
        <v>716</v>
      </c>
      <c r="I768" s="156">
        <v>40</v>
      </c>
      <c r="J768" s="156">
        <v>50</v>
      </c>
      <c r="K768" s="485">
        <v>0</v>
      </c>
      <c r="L768" s="241" t="s">
        <v>268</v>
      </c>
      <c r="M768" s="241" t="s">
        <v>268</v>
      </c>
      <c r="N768" s="241" t="s">
        <v>269</v>
      </c>
      <c r="O768" s="241" t="s">
        <v>268</v>
      </c>
      <c r="P768" s="241" t="s">
        <v>269</v>
      </c>
      <c r="Q768" s="415" t="s">
        <v>268</v>
      </c>
      <c r="R768" s="242" t="s">
        <v>1533</v>
      </c>
      <c r="S768" s="153"/>
      <c r="T768" s="153">
        <f t="shared" si="173"/>
        <v>0</v>
      </c>
      <c r="U768" s="207"/>
      <c r="V768" s="208"/>
      <c r="W768" s="153"/>
      <c r="X768" s="153">
        <f t="shared" si="174"/>
        <v>0</v>
      </c>
      <c r="Y768" s="219"/>
      <c r="Z768" s="153"/>
      <c r="AA768" s="153">
        <f t="shared" si="175"/>
        <v>0</v>
      </c>
      <c r="AB768" s="153"/>
      <c r="AC768" s="153">
        <f t="shared" si="176"/>
        <v>0</v>
      </c>
      <c r="AD768" s="153"/>
      <c r="AE768" s="153"/>
      <c r="AF768" s="209">
        <v>0</v>
      </c>
      <c r="AG768" s="153">
        <f t="shared" si="183"/>
        <v>0</v>
      </c>
      <c r="AH768" s="153"/>
      <c r="AI768" s="153">
        <f t="shared" si="184"/>
        <v>0</v>
      </c>
      <c r="AJ768" s="153">
        <f t="shared" si="185"/>
        <v>0</v>
      </c>
      <c r="AK768" s="153"/>
      <c r="AL768" s="153"/>
      <c r="AM768" s="153"/>
      <c r="AN768" s="153"/>
      <c r="AO768" s="153"/>
      <c r="AP768" s="153"/>
      <c r="AQ768" s="153"/>
      <c r="AR768" s="153"/>
      <c r="AS768" s="153"/>
      <c r="AT768" s="153"/>
      <c r="AU768" s="153"/>
      <c r="AV768" s="153"/>
      <c r="AW768" s="153"/>
    </row>
    <row r="769" spans="2:49" s="139" customFormat="1" ht="13.05" customHeight="1" outlineLevel="1">
      <c r="B769" s="905"/>
      <c r="C769" s="1023"/>
      <c r="D769" s="813" t="s">
        <v>3605</v>
      </c>
      <c r="E769" s="1023"/>
      <c r="F769" s="1367"/>
      <c r="G769" s="10" t="s">
        <v>8</v>
      </c>
      <c r="H769" s="254" t="s">
        <v>716</v>
      </c>
      <c r="I769" s="156">
        <v>10</v>
      </c>
      <c r="J769" s="156">
        <v>15</v>
      </c>
      <c r="K769" s="485">
        <v>0</v>
      </c>
      <c r="L769" s="241" t="s">
        <v>268</v>
      </c>
      <c r="M769" s="241" t="s">
        <v>268</v>
      </c>
      <c r="N769" s="241" t="s">
        <v>269</v>
      </c>
      <c r="O769" s="241" t="s">
        <v>268</v>
      </c>
      <c r="P769" s="241" t="s">
        <v>269</v>
      </c>
      <c r="Q769" s="415" t="s">
        <v>268</v>
      </c>
      <c r="R769" s="242" t="s">
        <v>1534</v>
      </c>
      <c r="S769" s="153"/>
      <c r="T769" s="153">
        <f t="shared" si="173"/>
        <v>0</v>
      </c>
      <c r="U769" s="207"/>
      <c r="V769" s="208"/>
      <c r="W769" s="153"/>
      <c r="X769" s="153">
        <f t="shared" si="174"/>
        <v>0</v>
      </c>
      <c r="Y769" s="219"/>
      <c r="Z769" s="153"/>
      <c r="AA769" s="153">
        <f t="shared" si="175"/>
        <v>0</v>
      </c>
      <c r="AB769" s="153"/>
      <c r="AC769" s="153">
        <f t="shared" si="176"/>
        <v>0</v>
      </c>
      <c r="AD769" s="153"/>
      <c r="AE769" s="153"/>
      <c r="AF769" s="209">
        <v>0</v>
      </c>
      <c r="AG769" s="153">
        <f t="shared" si="183"/>
        <v>0</v>
      </c>
      <c r="AH769" s="153"/>
      <c r="AI769" s="153">
        <f t="shared" si="184"/>
        <v>0</v>
      </c>
      <c r="AJ769" s="153">
        <f t="shared" si="185"/>
        <v>0</v>
      </c>
      <c r="AK769" s="153"/>
      <c r="AL769" s="153"/>
      <c r="AM769" s="153"/>
      <c r="AN769" s="153"/>
      <c r="AO769" s="153"/>
      <c r="AP769" s="153"/>
      <c r="AQ769" s="153"/>
      <c r="AR769" s="153"/>
      <c r="AS769" s="153"/>
      <c r="AT769" s="153"/>
      <c r="AU769" s="153"/>
      <c r="AV769" s="153"/>
      <c r="AW769" s="153"/>
    </row>
    <row r="770" spans="2:49" s="139" customFormat="1" ht="13.05" customHeight="1" outlineLevel="1">
      <c r="B770" s="905"/>
      <c r="C770" s="1023"/>
      <c r="D770" s="813" t="s">
        <v>3606</v>
      </c>
      <c r="E770" s="1023"/>
      <c r="F770" s="1367"/>
      <c r="G770" s="10" t="s">
        <v>8</v>
      </c>
      <c r="H770" s="254" t="s">
        <v>716</v>
      </c>
      <c r="I770" s="156">
        <v>5</v>
      </c>
      <c r="J770" s="156">
        <v>5</v>
      </c>
      <c r="K770" s="485">
        <v>0</v>
      </c>
      <c r="L770" s="241" t="s">
        <v>268</v>
      </c>
      <c r="M770" s="241" t="s">
        <v>268</v>
      </c>
      <c r="N770" s="241" t="s">
        <v>269</v>
      </c>
      <c r="O770" s="241" t="s">
        <v>268</v>
      </c>
      <c r="P770" s="241" t="s">
        <v>269</v>
      </c>
      <c r="Q770" s="415" t="s">
        <v>268</v>
      </c>
      <c r="R770" s="242" t="s">
        <v>1532</v>
      </c>
      <c r="S770" s="153"/>
      <c r="T770" s="153">
        <f t="shared" si="173"/>
        <v>0</v>
      </c>
      <c r="U770" s="207"/>
      <c r="V770" s="208"/>
      <c r="W770" s="153"/>
      <c r="X770" s="153">
        <f t="shared" si="174"/>
        <v>0</v>
      </c>
      <c r="Y770" s="219"/>
      <c r="Z770" s="153"/>
      <c r="AA770" s="153">
        <f t="shared" si="175"/>
        <v>0</v>
      </c>
      <c r="AB770" s="153"/>
      <c r="AC770" s="153">
        <f t="shared" si="176"/>
        <v>0</v>
      </c>
      <c r="AD770" s="153"/>
      <c r="AE770" s="153"/>
      <c r="AF770" s="209">
        <v>0</v>
      </c>
      <c r="AG770" s="153">
        <f t="shared" si="183"/>
        <v>0</v>
      </c>
      <c r="AH770" s="153"/>
      <c r="AI770" s="153">
        <f t="shared" si="184"/>
        <v>0</v>
      </c>
      <c r="AJ770" s="153">
        <f t="shared" si="185"/>
        <v>0</v>
      </c>
      <c r="AK770" s="153"/>
      <c r="AL770" s="153"/>
      <c r="AM770" s="153"/>
      <c r="AN770" s="153"/>
      <c r="AO770" s="153"/>
      <c r="AP770" s="153"/>
      <c r="AQ770" s="153"/>
      <c r="AR770" s="153"/>
      <c r="AS770" s="153"/>
      <c r="AT770" s="153"/>
      <c r="AU770" s="153"/>
      <c r="AV770" s="153"/>
      <c r="AW770" s="153"/>
    </row>
    <row r="771" spans="2:49" s="139" customFormat="1" ht="13.05" customHeight="1" outlineLevel="1">
      <c r="B771" s="905"/>
      <c r="C771" s="1023"/>
      <c r="D771" s="812" t="s">
        <v>3607</v>
      </c>
      <c r="E771" s="1023"/>
      <c r="F771" s="1367"/>
      <c r="G771" s="10" t="s">
        <v>8</v>
      </c>
      <c r="H771" s="254" t="s">
        <v>716</v>
      </c>
      <c r="I771" s="156">
        <v>2</v>
      </c>
      <c r="J771" s="156">
        <v>3</v>
      </c>
      <c r="K771" s="485">
        <v>0</v>
      </c>
      <c r="L771" s="241" t="s">
        <v>268</v>
      </c>
      <c r="M771" s="241" t="s">
        <v>268</v>
      </c>
      <c r="N771" s="241" t="s">
        <v>269</v>
      </c>
      <c r="O771" s="241" t="s">
        <v>268</v>
      </c>
      <c r="P771" s="241" t="s">
        <v>269</v>
      </c>
      <c r="Q771" s="415" t="s">
        <v>268</v>
      </c>
      <c r="R771" s="242" t="s">
        <v>1532</v>
      </c>
      <c r="S771" s="153"/>
      <c r="T771" s="153">
        <f t="shared" si="173"/>
        <v>0</v>
      </c>
      <c r="U771" s="207"/>
      <c r="V771" s="208"/>
      <c r="W771" s="153"/>
      <c r="X771" s="153">
        <f t="shared" si="174"/>
        <v>0</v>
      </c>
      <c r="Y771" s="219"/>
      <c r="Z771" s="153"/>
      <c r="AA771" s="153">
        <f t="shared" si="175"/>
        <v>0</v>
      </c>
      <c r="AB771" s="153"/>
      <c r="AC771" s="153">
        <f t="shared" si="176"/>
        <v>0</v>
      </c>
      <c r="AD771" s="153"/>
      <c r="AE771" s="153"/>
      <c r="AF771" s="209">
        <v>0</v>
      </c>
      <c r="AG771" s="153">
        <f t="shared" si="183"/>
        <v>0</v>
      </c>
      <c r="AH771" s="153"/>
      <c r="AI771" s="153">
        <f t="shared" si="184"/>
        <v>0</v>
      </c>
      <c r="AJ771" s="153">
        <f t="shared" si="185"/>
        <v>0</v>
      </c>
      <c r="AK771" s="153"/>
      <c r="AL771" s="153"/>
      <c r="AM771" s="153"/>
      <c r="AN771" s="153"/>
      <c r="AO771" s="153"/>
      <c r="AP771" s="153"/>
      <c r="AQ771" s="153"/>
      <c r="AR771" s="153"/>
      <c r="AS771" s="153"/>
      <c r="AT771" s="153"/>
      <c r="AU771" s="153"/>
      <c r="AV771" s="153"/>
      <c r="AW771" s="153"/>
    </row>
    <row r="772" spans="2:49" s="139" customFormat="1" ht="13.05" customHeight="1" outlineLevel="1">
      <c r="B772" s="906"/>
      <c r="C772" s="1193"/>
      <c r="D772" s="812" t="s">
        <v>3480</v>
      </c>
      <c r="E772" s="1193"/>
      <c r="F772" s="1369"/>
      <c r="G772" s="10" t="s">
        <v>8</v>
      </c>
      <c r="H772" s="254" t="s">
        <v>716</v>
      </c>
      <c r="I772" s="156">
        <v>2</v>
      </c>
      <c r="J772" s="156">
        <v>4</v>
      </c>
      <c r="K772" s="485">
        <v>0</v>
      </c>
      <c r="L772" s="241" t="s">
        <v>268</v>
      </c>
      <c r="M772" s="241" t="s">
        <v>268</v>
      </c>
      <c r="N772" s="241" t="s">
        <v>269</v>
      </c>
      <c r="O772" s="241" t="s">
        <v>268</v>
      </c>
      <c r="P772" s="241" t="s">
        <v>269</v>
      </c>
      <c r="Q772" s="415" t="s">
        <v>268</v>
      </c>
      <c r="R772" s="242" t="s">
        <v>1532</v>
      </c>
      <c r="S772" s="153"/>
      <c r="T772" s="153">
        <f t="shared" si="173"/>
        <v>0</v>
      </c>
      <c r="U772" s="207"/>
      <c r="V772" s="208"/>
      <c r="W772" s="153"/>
      <c r="X772" s="153">
        <f t="shared" si="174"/>
        <v>0</v>
      </c>
      <c r="Y772" s="219"/>
      <c r="Z772" s="153"/>
      <c r="AA772" s="153">
        <f t="shared" si="175"/>
        <v>0</v>
      </c>
      <c r="AB772" s="153"/>
      <c r="AC772" s="153">
        <f t="shared" si="176"/>
        <v>0</v>
      </c>
      <c r="AD772" s="153"/>
      <c r="AE772" s="153"/>
      <c r="AF772" s="209">
        <v>0</v>
      </c>
      <c r="AG772" s="153">
        <f t="shared" si="183"/>
        <v>0</v>
      </c>
      <c r="AH772" s="153"/>
      <c r="AI772" s="153">
        <f t="shared" si="184"/>
        <v>0</v>
      </c>
      <c r="AJ772" s="153">
        <f t="shared" si="185"/>
        <v>0</v>
      </c>
      <c r="AK772" s="153"/>
      <c r="AL772" s="153"/>
      <c r="AM772" s="153"/>
      <c r="AN772" s="153"/>
      <c r="AO772" s="153"/>
      <c r="AP772" s="153"/>
      <c r="AQ772" s="153"/>
      <c r="AR772" s="153"/>
      <c r="AS772" s="153"/>
      <c r="AT772" s="153"/>
      <c r="AU772" s="153"/>
      <c r="AV772" s="153"/>
      <c r="AW772" s="153"/>
    </row>
    <row r="773" spans="2:49" s="139" customFormat="1" ht="13.05" customHeight="1" outlineLevel="1">
      <c r="B773" s="1652" t="s">
        <v>1426</v>
      </c>
      <c r="C773" s="1096" t="s">
        <v>1195</v>
      </c>
      <c r="D773" s="445" t="s">
        <v>1196</v>
      </c>
      <c r="E773" s="1096" t="s">
        <v>3116</v>
      </c>
      <c r="F773" s="1341">
        <v>44707</v>
      </c>
      <c r="G773" s="10" t="s">
        <v>8</v>
      </c>
      <c r="H773" s="373" t="s">
        <v>716</v>
      </c>
      <c r="I773" s="156">
        <v>5</v>
      </c>
      <c r="J773" s="156">
        <v>10</v>
      </c>
      <c r="K773" s="485">
        <v>0</v>
      </c>
      <c r="L773" s="243" t="s">
        <v>268</v>
      </c>
      <c r="M773" s="243" t="s">
        <v>268</v>
      </c>
      <c r="N773" s="243" t="s">
        <v>269</v>
      </c>
      <c r="O773" s="243" t="s">
        <v>268</v>
      </c>
      <c r="P773" s="243" t="s">
        <v>269</v>
      </c>
      <c r="Q773" s="416" t="s">
        <v>268</v>
      </c>
      <c r="R773" s="244" t="s">
        <v>1535</v>
      </c>
      <c r="S773" s="153"/>
      <c r="T773" s="153">
        <f t="shared" si="173"/>
        <v>0</v>
      </c>
      <c r="U773" s="207"/>
      <c r="V773" s="208"/>
      <c r="W773" s="153"/>
      <c r="X773" s="153">
        <f t="shared" si="174"/>
        <v>0</v>
      </c>
      <c r="Y773" s="219"/>
      <c r="Z773" s="153"/>
      <c r="AA773" s="153">
        <f t="shared" si="175"/>
        <v>0</v>
      </c>
      <c r="AB773" s="153"/>
      <c r="AC773" s="153">
        <f t="shared" si="176"/>
        <v>0</v>
      </c>
      <c r="AD773" s="153"/>
      <c r="AE773" s="153"/>
      <c r="AF773" s="209">
        <v>0</v>
      </c>
      <c r="AG773" s="153">
        <f t="shared" si="177"/>
        <v>0</v>
      </c>
      <c r="AH773" s="153"/>
      <c r="AI773" s="153">
        <f t="shared" si="178"/>
        <v>0</v>
      </c>
      <c r="AJ773" s="153">
        <f t="shared" si="179"/>
        <v>0</v>
      </c>
      <c r="AK773" s="153"/>
      <c r="AL773" s="153"/>
      <c r="AM773" s="153"/>
      <c r="AN773" s="153"/>
      <c r="AO773" s="153"/>
      <c r="AP773" s="153"/>
      <c r="AQ773" s="153"/>
      <c r="AR773" s="153"/>
      <c r="AS773" s="153"/>
      <c r="AT773" s="153"/>
      <c r="AU773" s="153"/>
      <c r="AV773" s="153"/>
      <c r="AW773" s="153"/>
    </row>
    <row r="774" spans="2:49" s="139" customFormat="1" ht="13.05" customHeight="1" outlineLevel="1">
      <c r="B774" s="1653"/>
      <c r="C774" s="1097"/>
      <c r="D774" s="330" t="s">
        <v>1197</v>
      </c>
      <c r="E774" s="1097"/>
      <c r="F774" s="1342"/>
      <c r="G774" s="10" t="s">
        <v>8</v>
      </c>
      <c r="H774" s="373" t="s">
        <v>716</v>
      </c>
      <c r="I774" s="156">
        <v>20</v>
      </c>
      <c r="J774" s="156">
        <v>30</v>
      </c>
      <c r="K774" s="485">
        <v>0</v>
      </c>
      <c r="L774" s="243" t="s">
        <v>268</v>
      </c>
      <c r="M774" s="243" t="s">
        <v>268</v>
      </c>
      <c r="N774" s="243" t="s">
        <v>269</v>
      </c>
      <c r="O774" s="243" t="s">
        <v>268</v>
      </c>
      <c r="P774" s="243" t="s">
        <v>269</v>
      </c>
      <c r="Q774" s="416" t="s">
        <v>268</v>
      </c>
      <c r="R774" s="244" t="s">
        <v>1535</v>
      </c>
      <c r="S774" s="153"/>
      <c r="T774" s="153">
        <f t="shared" si="173"/>
        <v>0</v>
      </c>
      <c r="U774" s="207"/>
      <c r="V774" s="208"/>
      <c r="W774" s="153"/>
      <c r="X774" s="153">
        <f t="shared" si="174"/>
        <v>0</v>
      </c>
      <c r="Y774" s="219"/>
      <c r="Z774" s="153"/>
      <c r="AA774" s="153">
        <f t="shared" si="175"/>
        <v>0</v>
      </c>
      <c r="AB774" s="153"/>
      <c r="AC774" s="153">
        <f t="shared" si="176"/>
        <v>0</v>
      </c>
      <c r="AD774" s="153"/>
      <c r="AE774" s="153"/>
      <c r="AF774" s="209">
        <v>0</v>
      </c>
      <c r="AG774" s="153">
        <f t="shared" si="177"/>
        <v>0</v>
      </c>
      <c r="AH774" s="153"/>
      <c r="AI774" s="153">
        <f t="shared" si="178"/>
        <v>0</v>
      </c>
      <c r="AJ774" s="153">
        <f t="shared" si="179"/>
        <v>0</v>
      </c>
      <c r="AK774" s="153"/>
      <c r="AL774" s="153"/>
      <c r="AM774" s="153"/>
      <c r="AN774" s="153"/>
      <c r="AO774" s="153"/>
      <c r="AP774" s="153"/>
      <c r="AQ774" s="153"/>
      <c r="AR774" s="153"/>
      <c r="AS774" s="153"/>
      <c r="AT774" s="153"/>
      <c r="AU774" s="153"/>
      <c r="AV774" s="153"/>
      <c r="AW774" s="153"/>
    </row>
    <row r="775" spans="2:49" s="139" customFormat="1" ht="13.05" customHeight="1" outlineLevel="1">
      <c r="B775" s="1653"/>
      <c r="C775" s="1097"/>
      <c r="D775" s="330" t="s">
        <v>2465</v>
      </c>
      <c r="E775" s="1097"/>
      <c r="F775" s="1342"/>
      <c r="G775" s="10" t="s">
        <v>8</v>
      </c>
      <c r="H775" s="373" t="s">
        <v>716</v>
      </c>
      <c r="I775" s="156">
        <v>5</v>
      </c>
      <c r="J775" s="156">
        <v>10</v>
      </c>
      <c r="K775" s="485">
        <v>0</v>
      </c>
      <c r="L775" s="243" t="s">
        <v>268</v>
      </c>
      <c r="M775" s="243" t="s">
        <v>268</v>
      </c>
      <c r="N775" s="243" t="s">
        <v>269</v>
      </c>
      <c r="O775" s="243" t="s">
        <v>268</v>
      </c>
      <c r="P775" s="243" t="s">
        <v>269</v>
      </c>
      <c r="Q775" s="416" t="s">
        <v>268</v>
      </c>
      <c r="R775" s="244" t="s">
        <v>1535</v>
      </c>
      <c r="S775" s="153"/>
      <c r="T775" s="153">
        <f t="shared" si="173"/>
        <v>0</v>
      </c>
      <c r="U775" s="207"/>
      <c r="V775" s="208"/>
      <c r="W775" s="153"/>
      <c r="X775" s="153">
        <f t="shared" si="174"/>
        <v>0</v>
      </c>
      <c r="Y775" s="219"/>
      <c r="Z775" s="153"/>
      <c r="AA775" s="153">
        <f t="shared" si="175"/>
        <v>0</v>
      </c>
      <c r="AB775" s="153"/>
      <c r="AC775" s="153">
        <f t="shared" si="176"/>
        <v>0</v>
      </c>
      <c r="AD775" s="153"/>
      <c r="AE775" s="153"/>
      <c r="AF775" s="209">
        <v>0</v>
      </c>
      <c r="AG775" s="153">
        <f t="shared" si="177"/>
        <v>0</v>
      </c>
      <c r="AH775" s="153"/>
      <c r="AI775" s="153">
        <f t="shared" si="178"/>
        <v>0</v>
      </c>
      <c r="AJ775" s="153">
        <f t="shared" si="179"/>
        <v>0</v>
      </c>
      <c r="AK775" s="153"/>
      <c r="AL775" s="153"/>
      <c r="AM775" s="153"/>
      <c r="AN775" s="153"/>
      <c r="AO775" s="153"/>
      <c r="AP775" s="153"/>
      <c r="AQ775" s="153"/>
      <c r="AR775" s="153"/>
      <c r="AS775" s="153"/>
      <c r="AT775" s="153"/>
      <c r="AU775" s="153"/>
      <c r="AV775" s="153"/>
      <c r="AW775" s="153"/>
    </row>
    <row r="776" spans="2:49" s="139" customFormat="1" ht="13.5" customHeight="1" outlineLevel="1">
      <c r="B776" s="1653"/>
      <c r="C776" s="1097"/>
      <c r="D776" s="445" t="s">
        <v>2466</v>
      </c>
      <c r="E776" s="1097"/>
      <c r="F776" s="1342"/>
      <c r="G776" s="10" t="s">
        <v>8</v>
      </c>
      <c r="H776" s="373" t="s">
        <v>716</v>
      </c>
      <c r="I776" s="156">
        <v>10</v>
      </c>
      <c r="J776" s="156">
        <v>40</v>
      </c>
      <c r="K776" s="485">
        <v>0</v>
      </c>
      <c r="L776" s="243" t="s">
        <v>268</v>
      </c>
      <c r="M776" s="243" t="s">
        <v>268</v>
      </c>
      <c r="N776" s="243" t="s">
        <v>269</v>
      </c>
      <c r="O776" s="243" t="s">
        <v>268</v>
      </c>
      <c r="P776" s="243" t="s">
        <v>269</v>
      </c>
      <c r="Q776" s="416" t="s">
        <v>268</v>
      </c>
      <c r="R776" s="244" t="s">
        <v>1535</v>
      </c>
      <c r="S776" s="153"/>
      <c r="T776" s="153">
        <f t="shared" si="173"/>
        <v>0</v>
      </c>
      <c r="U776" s="207"/>
      <c r="V776" s="208"/>
      <c r="W776" s="153"/>
      <c r="X776" s="153">
        <f t="shared" si="174"/>
        <v>0</v>
      </c>
      <c r="Y776" s="219"/>
      <c r="Z776" s="153"/>
      <c r="AA776" s="153">
        <f t="shared" si="175"/>
        <v>0</v>
      </c>
      <c r="AB776" s="153"/>
      <c r="AC776" s="153">
        <f t="shared" si="176"/>
        <v>0</v>
      </c>
      <c r="AD776" s="153"/>
      <c r="AE776" s="153"/>
      <c r="AF776" s="209">
        <v>0</v>
      </c>
      <c r="AG776" s="153">
        <f t="shared" si="177"/>
        <v>0</v>
      </c>
      <c r="AH776" s="153"/>
      <c r="AI776" s="153">
        <f t="shared" si="178"/>
        <v>0</v>
      </c>
      <c r="AJ776" s="153">
        <f t="shared" si="179"/>
        <v>0</v>
      </c>
      <c r="AK776" s="153"/>
      <c r="AL776" s="153"/>
      <c r="AM776" s="153"/>
      <c r="AN776" s="153"/>
      <c r="AO776" s="153"/>
      <c r="AP776" s="153"/>
      <c r="AQ776" s="153"/>
      <c r="AR776" s="153"/>
      <c r="AS776" s="153"/>
      <c r="AT776" s="153"/>
      <c r="AU776" s="153"/>
      <c r="AV776" s="153"/>
      <c r="AW776" s="153"/>
    </row>
    <row r="777" spans="2:49" s="139" customFormat="1" ht="13.05" customHeight="1" outlineLevel="1">
      <c r="B777" s="1653"/>
      <c r="C777" s="1097"/>
      <c r="D777" s="445" t="s">
        <v>2467</v>
      </c>
      <c r="E777" s="1097"/>
      <c r="F777" s="1342"/>
      <c r="G777" s="10" t="s">
        <v>8</v>
      </c>
      <c r="H777" s="373" t="s">
        <v>716</v>
      </c>
      <c r="I777" s="156">
        <v>15</v>
      </c>
      <c r="J777" s="156">
        <v>20</v>
      </c>
      <c r="K777" s="485">
        <v>0</v>
      </c>
      <c r="L777" s="243" t="s">
        <v>268</v>
      </c>
      <c r="M777" s="243" t="s">
        <v>268</v>
      </c>
      <c r="N777" s="243" t="s">
        <v>269</v>
      </c>
      <c r="O777" s="243" t="s">
        <v>268</v>
      </c>
      <c r="P777" s="243" t="s">
        <v>269</v>
      </c>
      <c r="Q777" s="416" t="s">
        <v>268</v>
      </c>
      <c r="R777" s="244" t="s">
        <v>1536</v>
      </c>
      <c r="S777" s="153"/>
      <c r="T777" s="153">
        <f t="shared" si="173"/>
        <v>0</v>
      </c>
      <c r="U777" s="207"/>
      <c r="V777" s="208"/>
      <c r="W777" s="153"/>
      <c r="X777" s="153">
        <f t="shared" si="174"/>
        <v>0</v>
      </c>
      <c r="Y777" s="219"/>
      <c r="Z777" s="153"/>
      <c r="AA777" s="153">
        <f t="shared" si="175"/>
        <v>0</v>
      </c>
      <c r="AB777" s="153"/>
      <c r="AC777" s="153">
        <f t="shared" si="176"/>
        <v>0</v>
      </c>
      <c r="AD777" s="153"/>
      <c r="AE777" s="153"/>
      <c r="AF777" s="209">
        <v>0</v>
      </c>
      <c r="AG777" s="153">
        <f t="shared" si="177"/>
        <v>0</v>
      </c>
      <c r="AH777" s="153"/>
      <c r="AI777" s="153">
        <f t="shared" si="178"/>
        <v>0</v>
      </c>
      <c r="AJ777" s="153">
        <f t="shared" si="179"/>
        <v>0</v>
      </c>
      <c r="AK777" s="153"/>
      <c r="AL777" s="153"/>
      <c r="AM777" s="153"/>
      <c r="AN777" s="153"/>
      <c r="AO777" s="153"/>
      <c r="AP777" s="153"/>
      <c r="AQ777" s="153"/>
      <c r="AR777" s="153"/>
      <c r="AS777" s="153"/>
      <c r="AT777" s="153"/>
      <c r="AU777" s="153"/>
      <c r="AV777" s="153"/>
      <c r="AW777" s="153"/>
    </row>
    <row r="778" spans="2:49" s="139" customFormat="1" ht="13.05" customHeight="1" outlineLevel="1">
      <c r="B778" s="1653"/>
      <c r="C778" s="1097"/>
      <c r="D778" s="445" t="s">
        <v>2468</v>
      </c>
      <c r="E778" s="1097"/>
      <c r="F778" s="1342"/>
      <c r="G778" s="10" t="s">
        <v>8</v>
      </c>
      <c r="H778" s="373" t="s">
        <v>716</v>
      </c>
      <c r="I778" s="156">
        <v>5</v>
      </c>
      <c r="J778" s="156">
        <v>10</v>
      </c>
      <c r="K778" s="485">
        <v>0</v>
      </c>
      <c r="L778" s="243" t="s">
        <v>268</v>
      </c>
      <c r="M778" s="243" t="s">
        <v>268</v>
      </c>
      <c r="N778" s="243" t="s">
        <v>269</v>
      </c>
      <c r="O778" s="243" t="s">
        <v>268</v>
      </c>
      <c r="P778" s="243" t="s">
        <v>269</v>
      </c>
      <c r="Q778" s="416" t="s">
        <v>268</v>
      </c>
      <c r="R778" s="244" t="s">
        <v>1537</v>
      </c>
      <c r="S778" s="153"/>
      <c r="T778" s="153">
        <f t="shared" si="173"/>
        <v>0</v>
      </c>
      <c r="U778" s="207"/>
      <c r="V778" s="208"/>
      <c r="W778" s="153"/>
      <c r="X778" s="153">
        <f t="shared" si="174"/>
        <v>0</v>
      </c>
      <c r="Y778" s="219"/>
      <c r="Z778" s="153"/>
      <c r="AA778" s="153">
        <f t="shared" si="175"/>
        <v>0</v>
      </c>
      <c r="AB778" s="153"/>
      <c r="AC778" s="153">
        <f t="shared" si="176"/>
        <v>0</v>
      </c>
      <c r="AD778" s="153"/>
      <c r="AE778" s="153"/>
      <c r="AF778" s="209">
        <v>0</v>
      </c>
      <c r="AG778" s="153">
        <f t="shared" si="177"/>
        <v>0</v>
      </c>
      <c r="AH778" s="153"/>
      <c r="AI778" s="153">
        <f t="shared" si="178"/>
        <v>0</v>
      </c>
      <c r="AJ778" s="153">
        <f t="shared" si="179"/>
        <v>0</v>
      </c>
      <c r="AK778" s="153"/>
      <c r="AL778" s="153"/>
      <c r="AM778" s="153"/>
      <c r="AN778" s="153"/>
      <c r="AO778" s="153"/>
      <c r="AP778" s="153"/>
      <c r="AQ778" s="153"/>
      <c r="AR778" s="153"/>
      <c r="AS778" s="153"/>
      <c r="AT778" s="153"/>
      <c r="AU778" s="153"/>
      <c r="AV778" s="153"/>
      <c r="AW778" s="153"/>
    </row>
    <row r="779" spans="2:49" s="139" customFormat="1" ht="13.05" customHeight="1" outlineLevel="1">
      <c r="B779" s="1653"/>
      <c r="C779" s="1097"/>
      <c r="D779" s="445" t="s">
        <v>2469</v>
      </c>
      <c r="E779" s="1097"/>
      <c r="F779" s="1342"/>
      <c r="G779" s="10" t="s">
        <v>8</v>
      </c>
      <c r="H779" s="373" t="s">
        <v>716</v>
      </c>
      <c r="I779" s="156">
        <v>15</v>
      </c>
      <c r="J779" s="156">
        <v>25</v>
      </c>
      <c r="K779" s="485">
        <v>0</v>
      </c>
      <c r="L779" s="243" t="s">
        <v>268</v>
      </c>
      <c r="M779" s="243" t="s">
        <v>268</v>
      </c>
      <c r="N779" s="243" t="s">
        <v>268</v>
      </c>
      <c r="O779" s="243" t="s">
        <v>268</v>
      </c>
      <c r="P779" s="243" t="s">
        <v>268</v>
      </c>
      <c r="Q779" s="416" t="s">
        <v>268</v>
      </c>
      <c r="R779" s="244" t="s">
        <v>1538</v>
      </c>
      <c r="S779" s="153"/>
      <c r="T779" s="153">
        <f t="shared" si="173"/>
        <v>0</v>
      </c>
      <c r="U779" s="207"/>
      <c r="V779" s="208"/>
      <c r="W779" s="153"/>
      <c r="X779" s="153">
        <f t="shared" si="174"/>
        <v>0</v>
      </c>
      <c r="Y779" s="219"/>
      <c r="Z779" s="153"/>
      <c r="AA779" s="153">
        <f t="shared" si="175"/>
        <v>0</v>
      </c>
      <c r="AB779" s="153"/>
      <c r="AC779" s="153">
        <f t="shared" si="176"/>
        <v>0</v>
      </c>
      <c r="AD779" s="153"/>
      <c r="AE779" s="153"/>
      <c r="AF779" s="209">
        <v>0</v>
      </c>
      <c r="AG779" s="153">
        <f t="shared" si="177"/>
        <v>0</v>
      </c>
      <c r="AH779" s="153"/>
      <c r="AI779" s="153">
        <f t="shared" si="178"/>
        <v>0</v>
      </c>
      <c r="AJ779" s="153">
        <f t="shared" si="179"/>
        <v>0</v>
      </c>
      <c r="AK779" s="153"/>
      <c r="AL779" s="153"/>
      <c r="AM779" s="153"/>
      <c r="AN779" s="153"/>
      <c r="AO779" s="153"/>
      <c r="AP779" s="153"/>
      <c r="AQ779" s="153"/>
      <c r="AR779" s="153"/>
      <c r="AS779" s="153"/>
      <c r="AT779" s="153"/>
      <c r="AU779" s="153"/>
      <c r="AV779" s="153"/>
      <c r="AW779" s="153"/>
    </row>
    <row r="780" spans="2:49" s="139" customFormat="1" ht="13.05" customHeight="1" outlineLevel="1">
      <c r="B780" s="1653"/>
      <c r="C780" s="1097"/>
      <c r="D780" s="445" t="s">
        <v>2470</v>
      </c>
      <c r="E780" s="1097"/>
      <c r="F780" s="1342"/>
      <c r="G780" s="10" t="s">
        <v>8</v>
      </c>
      <c r="H780" s="373" t="s">
        <v>716</v>
      </c>
      <c r="I780" s="156">
        <v>50</v>
      </c>
      <c r="J780" s="156">
        <v>60</v>
      </c>
      <c r="K780" s="485">
        <v>0</v>
      </c>
      <c r="L780" s="243" t="s">
        <v>268</v>
      </c>
      <c r="M780" s="243" t="s">
        <v>268</v>
      </c>
      <c r="N780" s="243" t="s">
        <v>269</v>
      </c>
      <c r="O780" s="243" t="s">
        <v>268</v>
      </c>
      <c r="P780" s="243" t="s">
        <v>269</v>
      </c>
      <c r="Q780" s="416" t="s">
        <v>268</v>
      </c>
      <c r="R780" s="244" t="s">
        <v>1535</v>
      </c>
      <c r="S780" s="153"/>
      <c r="T780" s="153">
        <f t="shared" si="173"/>
        <v>0</v>
      </c>
      <c r="U780" s="207"/>
      <c r="V780" s="208"/>
      <c r="W780" s="153"/>
      <c r="X780" s="153">
        <f t="shared" si="174"/>
        <v>0</v>
      </c>
      <c r="Y780" s="219"/>
      <c r="Z780" s="153"/>
      <c r="AA780" s="153">
        <f t="shared" si="175"/>
        <v>0</v>
      </c>
      <c r="AB780" s="153"/>
      <c r="AC780" s="153">
        <f t="shared" si="176"/>
        <v>0</v>
      </c>
      <c r="AD780" s="153"/>
      <c r="AE780" s="153"/>
      <c r="AF780" s="209">
        <v>0</v>
      </c>
      <c r="AG780" s="153">
        <f t="shared" si="177"/>
        <v>0</v>
      </c>
      <c r="AH780" s="153"/>
      <c r="AI780" s="153">
        <f t="shared" si="178"/>
        <v>0</v>
      </c>
      <c r="AJ780" s="153">
        <f t="shared" si="179"/>
        <v>0</v>
      </c>
      <c r="AK780" s="153"/>
      <c r="AL780" s="153"/>
      <c r="AM780" s="153"/>
      <c r="AN780" s="153"/>
      <c r="AO780" s="153"/>
      <c r="AP780" s="153"/>
      <c r="AQ780" s="153"/>
      <c r="AR780" s="153"/>
      <c r="AS780" s="153"/>
      <c r="AT780" s="153"/>
      <c r="AU780" s="153"/>
      <c r="AV780" s="153"/>
      <c r="AW780" s="153"/>
    </row>
    <row r="781" spans="2:49" s="139" customFormat="1" ht="13.05" customHeight="1" outlineLevel="1">
      <c r="B781" s="1653"/>
      <c r="C781" s="1097"/>
      <c r="D781" s="445" t="s">
        <v>2471</v>
      </c>
      <c r="E781" s="1097"/>
      <c r="F781" s="1342"/>
      <c r="G781" s="10" t="s">
        <v>8</v>
      </c>
      <c r="H781" s="373" t="s">
        <v>716</v>
      </c>
      <c r="I781" s="156">
        <v>5</v>
      </c>
      <c r="J781" s="156">
        <v>10</v>
      </c>
      <c r="K781" s="485">
        <v>0</v>
      </c>
      <c r="L781" s="243" t="s">
        <v>268</v>
      </c>
      <c r="M781" s="243" t="s">
        <v>268</v>
      </c>
      <c r="N781" s="243" t="s">
        <v>268</v>
      </c>
      <c r="O781" s="243" t="s">
        <v>268</v>
      </c>
      <c r="P781" s="243" t="s">
        <v>268</v>
      </c>
      <c r="Q781" s="416" t="s">
        <v>268</v>
      </c>
      <c r="R781" s="244" t="s">
        <v>1538</v>
      </c>
      <c r="S781" s="153"/>
      <c r="T781" s="153">
        <f t="shared" si="173"/>
        <v>0</v>
      </c>
      <c r="U781" s="207"/>
      <c r="V781" s="208"/>
      <c r="W781" s="153"/>
      <c r="X781" s="153">
        <f t="shared" si="174"/>
        <v>0</v>
      </c>
      <c r="Y781" s="219"/>
      <c r="Z781" s="153"/>
      <c r="AA781" s="153">
        <f t="shared" si="175"/>
        <v>0</v>
      </c>
      <c r="AB781" s="153"/>
      <c r="AC781" s="153">
        <f t="shared" si="176"/>
        <v>0</v>
      </c>
      <c r="AD781" s="153"/>
      <c r="AE781" s="153"/>
      <c r="AF781" s="209">
        <v>0</v>
      </c>
      <c r="AG781" s="153">
        <f t="shared" si="177"/>
        <v>0</v>
      </c>
      <c r="AH781" s="153"/>
      <c r="AI781" s="153">
        <f t="shared" si="178"/>
        <v>0</v>
      </c>
      <c r="AJ781" s="153">
        <f t="shared" si="179"/>
        <v>0</v>
      </c>
      <c r="AK781" s="153"/>
      <c r="AL781" s="153"/>
      <c r="AM781" s="153"/>
      <c r="AN781" s="153"/>
      <c r="AO781" s="153"/>
      <c r="AP781" s="153"/>
      <c r="AQ781" s="153"/>
      <c r="AR781" s="153"/>
      <c r="AS781" s="153"/>
      <c r="AT781" s="153"/>
      <c r="AU781" s="153"/>
      <c r="AV781" s="153"/>
      <c r="AW781" s="153"/>
    </row>
    <row r="782" spans="2:49" s="139" customFormat="1" ht="13.05" customHeight="1" outlineLevel="1">
      <c r="B782" s="1653"/>
      <c r="C782" s="1097"/>
      <c r="D782" s="445" t="s">
        <v>2472</v>
      </c>
      <c r="E782" s="1097"/>
      <c r="F782" s="1342"/>
      <c r="G782" s="10" t="s">
        <v>8</v>
      </c>
      <c r="H782" s="373" t="s">
        <v>716</v>
      </c>
      <c r="I782" s="156">
        <v>10</v>
      </c>
      <c r="J782" s="156">
        <v>15</v>
      </c>
      <c r="K782" s="485">
        <v>0</v>
      </c>
      <c r="L782" s="243" t="s">
        <v>268</v>
      </c>
      <c r="M782" s="243" t="s">
        <v>268</v>
      </c>
      <c r="N782" s="243" t="s">
        <v>269</v>
      </c>
      <c r="O782" s="243" t="s">
        <v>268</v>
      </c>
      <c r="P782" s="243" t="s">
        <v>269</v>
      </c>
      <c r="Q782" s="416" t="s">
        <v>268</v>
      </c>
      <c r="R782" s="244" t="s">
        <v>1535</v>
      </c>
      <c r="S782" s="153"/>
      <c r="T782" s="153">
        <f t="shared" si="173"/>
        <v>0</v>
      </c>
      <c r="U782" s="207"/>
      <c r="V782" s="208"/>
      <c r="W782" s="153"/>
      <c r="X782" s="153">
        <f t="shared" si="174"/>
        <v>0</v>
      </c>
      <c r="Y782" s="219"/>
      <c r="Z782" s="153"/>
      <c r="AA782" s="153">
        <f t="shared" si="175"/>
        <v>0</v>
      </c>
      <c r="AB782" s="153"/>
      <c r="AC782" s="153">
        <f t="shared" si="176"/>
        <v>0</v>
      </c>
      <c r="AD782" s="153"/>
      <c r="AE782" s="153"/>
      <c r="AF782" s="209">
        <v>0</v>
      </c>
      <c r="AG782" s="153">
        <f t="shared" si="177"/>
        <v>0</v>
      </c>
      <c r="AH782" s="153"/>
      <c r="AI782" s="153">
        <f t="shared" si="178"/>
        <v>0</v>
      </c>
      <c r="AJ782" s="153">
        <f t="shared" si="179"/>
        <v>0</v>
      </c>
      <c r="AK782" s="153"/>
      <c r="AL782" s="153"/>
      <c r="AM782" s="153"/>
      <c r="AN782" s="153"/>
      <c r="AO782" s="153"/>
      <c r="AP782" s="153"/>
      <c r="AQ782" s="153"/>
      <c r="AR782" s="153"/>
      <c r="AS782" s="153"/>
      <c r="AT782" s="153"/>
      <c r="AU782" s="153"/>
      <c r="AV782" s="153"/>
      <c r="AW782" s="153"/>
    </row>
    <row r="783" spans="2:49" s="139" customFormat="1" ht="13.05" customHeight="1" outlineLevel="1">
      <c r="B783" s="1653"/>
      <c r="C783" s="1097"/>
      <c r="D783" s="445" t="s">
        <v>2473</v>
      </c>
      <c r="E783" s="1097"/>
      <c r="F783" s="1342"/>
      <c r="G783" s="10" t="s">
        <v>8</v>
      </c>
      <c r="H783" s="373" t="s">
        <v>716</v>
      </c>
      <c r="I783" s="156">
        <v>5</v>
      </c>
      <c r="J783" s="156">
        <v>10</v>
      </c>
      <c r="K783" s="485">
        <v>0</v>
      </c>
      <c r="L783" s="243" t="s">
        <v>268</v>
      </c>
      <c r="M783" s="243" t="s">
        <v>268</v>
      </c>
      <c r="N783" s="243" t="s">
        <v>269</v>
      </c>
      <c r="O783" s="243" t="s">
        <v>268</v>
      </c>
      <c r="P783" s="243" t="s">
        <v>269</v>
      </c>
      <c r="Q783" s="416" t="s">
        <v>268</v>
      </c>
      <c r="R783" s="244" t="s">
        <v>1538</v>
      </c>
      <c r="S783" s="153"/>
      <c r="T783" s="153">
        <f t="shared" si="173"/>
        <v>0</v>
      </c>
      <c r="U783" s="207"/>
      <c r="V783" s="208"/>
      <c r="W783" s="153"/>
      <c r="X783" s="153">
        <f t="shared" si="174"/>
        <v>0</v>
      </c>
      <c r="Y783" s="219"/>
      <c r="Z783" s="153"/>
      <c r="AA783" s="153">
        <f t="shared" si="175"/>
        <v>0</v>
      </c>
      <c r="AB783" s="153"/>
      <c r="AC783" s="153">
        <f t="shared" si="176"/>
        <v>0</v>
      </c>
      <c r="AD783" s="153"/>
      <c r="AE783" s="153"/>
      <c r="AF783" s="209">
        <v>0</v>
      </c>
      <c r="AG783" s="153">
        <f t="shared" si="177"/>
        <v>0</v>
      </c>
      <c r="AH783" s="153"/>
      <c r="AI783" s="153">
        <f t="shared" si="178"/>
        <v>0</v>
      </c>
      <c r="AJ783" s="153">
        <f t="shared" si="179"/>
        <v>0</v>
      </c>
      <c r="AK783" s="153"/>
      <c r="AL783" s="153"/>
      <c r="AM783" s="153"/>
      <c r="AN783" s="153"/>
      <c r="AO783" s="153"/>
      <c r="AP783" s="153"/>
      <c r="AQ783" s="153"/>
      <c r="AR783" s="153"/>
      <c r="AS783" s="153"/>
      <c r="AT783" s="153"/>
      <c r="AU783" s="153"/>
      <c r="AV783" s="153"/>
      <c r="AW783" s="153"/>
    </row>
    <row r="784" spans="2:49" s="139" customFormat="1" ht="13.05" customHeight="1" outlineLevel="1">
      <c r="B784" s="1653"/>
      <c r="C784" s="1097"/>
      <c r="D784" s="336" t="s">
        <v>2474</v>
      </c>
      <c r="E784" s="1097"/>
      <c r="F784" s="1342"/>
      <c r="G784" s="10" t="s">
        <v>8</v>
      </c>
      <c r="H784" s="373" t="s">
        <v>716</v>
      </c>
      <c r="I784" s="156">
        <v>15</v>
      </c>
      <c r="J784" s="156">
        <v>20</v>
      </c>
      <c r="K784" s="485">
        <v>0</v>
      </c>
      <c r="L784" s="243" t="s">
        <v>268</v>
      </c>
      <c r="M784" s="243" t="s">
        <v>268</v>
      </c>
      <c r="N784" s="243" t="s">
        <v>269</v>
      </c>
      <c r="O784" s="243" t="s">
        <v>268</v>
      </c>
      <c r="P784" s="243" t="s">
        <v>269</v>
      </c>
      <c r="Q784" s="416" t="s">
        <v>268</v>
      </c>
      <c r="R784" s="244" t="s">
        <v>1535</v>
      </c>
      <c r="S784" s="153"/>
      <c r="T784" s="153">
        <f t="shared" si="173"/>
        <v>0</v>
      </c>
      <c r="U784" s="207"/>
      <c r="V784" s="208"/>
      <c r="W784" s="153"/>
      <c r="X784" s="153">
        <f t="shared" si="174"/>
        <v>0</v>
      </c>
      <c r="Y784" s="219"/>
      <c r="Z784" s="153"/>
      <c r="AA784" s="153">
        <f t="shared" si="175"/>
        <v>0</v>
      </c>
      <c r="AB784" s="153"/>
      <c r="AC784" s="153">
        <f t="shared" si="176"/>
        <v>0</v>
      </c>
      <c r="AD784" s="153"/>
      <c r="AE784" s="153"/>
      <c r="AF784" s="209">
        <v>0</v>
      </c>
      <c r="AG784" s="153">
        <f t="shared" si="177"/>
        <v>0</v>
      </c>
      <c r="AH784" s="153"/>
      <c r="AI784" s="153">
        <f t="shared" si="178"/>
        <v>0</v>
      </c>
      <c r="AJ784" s="153">
        <f t="shared" si="179"/>
        <v>0</v>
      </c>
      <c r="AK784" s="153"/>
      <c r="AL784" s="153"/>
      <c r="AM784" s="153"/>
      <c r="AN784" s="153"/>
      <c r="AO784" s="153"/>
      <c r="AP784" s="153"/>
      <c r="AQ784" s="153"/>
      <c r="AR784" s="153"/>
      <c r="AS784" s="153"/>
      <c r="AT784" s="153"/>
      <c r="AU784" s="153"/>
      <c r="AV784" s="153"/>
      <c r="AW784" s="153"/>
    </row>
    <row r="785" spans="2:49" s="139" customFormat="1" ht="13.05" customHeight="1" outlineLevel="1">
      <c r="B785" s="1653"/>
      <c r="C785" s="1097"/>
      <c r="D785" s="445" t="s">
        <v>2475</v>
      </c>
      <c r="E785" s="1097"/>
      <c r="F785" s="1342"/>
      <c r="G785" s="10" t="s">
        <v>8</v>
      </c>
      <c r="H785" s="373" t="s">
        <v>716</v>
      </c>
      <c r="I785" s="156">
        <v>20</v>
      </c>
      <c r="J785" s="156">
        <v>30</v>
      </c>
      <c r="K785" s="485">
        <v>0</v>
      </c>
      <c r="L785" s="243" t="s">
        <v>268</v>
      </c>
      <c r="M785" s="243" t="s">
        <v>268</v>
      </c>
      <c r="N785" s="243" t="s">
        <v>269</v>
      </c>
      <c r="O785" s="243" t="s">
        <v>268</v>
      </c>
      <c r="P785" s="243" t="s">
        <v>269</v>
      </c>
      <c r="Q785" s="416" t="s">
        <v>268</v>
      </c>
      <c r="R785" s="244" t="s">
        <v>1536</v>
      </c>
      <c r="S785" s="153"/>
      <c r="T785" s="153">
        <f t="shared" si="173"/>
        <v>0</v>
      </c>
      <c r="U785" s="207"/>
      <c r="V785" s="208"/>
      <c r="W785" s="153"/>
      <c r="X785" s="153">
        <f t="shared" si="174"/>
        <v>0</v>
      </c>
      <c r="Y785" s="219"/>
      <c r="Z785" s="153"/>
      <c r="AA785" s="153">
        <f t="shared" si="175"/>
        <v>0</v>
      </c>
      <c r="AB785" s="153"/>
      <c r="AC785" s="153">
        <f t="shared" si="176"/>
        <v>0</v>
      </c>
      <c r="AD785" s="153"/>
      <c r="AE785" s="153"/>
      <c r="AF785" s="209">
        <v>0</v>
      </c>
      <c r="AG785" s="153">
        <f t="shared" si="177"/>
        <v>0</v>
      </c>
      <c r="AH785" s="153"/>
      <c r="AI785" s="153">
        <f t="shared" si="178"/>
        <v>0</v>
      </c>
      <c r="AJ785" s="153">
        <f t="shared" si="179"/>
        <v>0</v>
      </c>
      <c r="AK785" s="153"/>
      <c r="AL785" s="153"/>
      <c r="AM785" s="153"/>
      <c r="AN785" s="153"/>
      <c r="AO785" s="153"/>
      <c r="AP785" s="153"/>
      <c r="AQ785" s="153"/>
      <c r="AR785" s="153"/>
      <c r="AS785" s="153"/>
      <c r="AT785" s="153"/>
      <c r="AU785" s="153"/>
      <c r="AV785" s="153"/>
      <c r="AW785" s="153"/>
    </row>
    <row r="786" spans="2:49" s="139" customFormat="1" ht="13.05" customHeight="1" outlineLevel="1">
      <c r="B786" s="1653"/>
      <c r="C786" s="1097"/>
      <c r="D786" s="336" t="s">
        <v>2476</v>
      </c>
      <c r="E786" s="1097"/>
      <c r="F786" s="1342"/>
      <c r="G786" s="10" t="s">
        <v>8</v>
      </c>
      <c r="H786" s="373" t="s">
        <v>716</v>
      </c>
      <c r="I786" s="156">
        <v>10</v>
      </c>
      <c r="J786" s="156">
        <v>15</v>
      </c>
      <c r="K786" s="485">
        <v>0</v>
      </c>
      <c r="L786" s="243" t="s">
        <v>268</v>
      </c>
      <c r="M786" s="243" t="s">
        <v>268</v>
      </c>
      <c r="N786" s="243" t="s">
        <v>269</v>
      </c>
      <c r="O786" s="243" t="s">
        <v>268</v>
      </c>
      <c r="P786" s="243" t="s">
        <v>269</v>
      </c>
      <c r="Q786" s="416" t="s">
        <v>268</v>
      </c>
      <c r="R786" s="244" t="s">
        <v>1536</v>
      </c>
      <c r="S786" s="153"/>
      <c r="T786" s="153">
        <f t="shared" si="173"/>
        <v>0</v>
      </c>
      <c r="U786" s="207"/>
      <c r="V786" s="208"/>
      <c r="W786" s="153"/>
      <c r="X786" s="153">
        <f t="shared" si="174"/>
        <v>0</v>
      </c>
      <c r="Y786" s="219"/>
      <c r="Z786" s="153"/>
      <c r="AA786" s="153">
        <f t="shared" si="175"/>
        <v>0</v>
      </c>
      <c r="AB786" s="153"/>
      <c r="AC786" s="153">
        <f t="shared" si="176"/>
        <v>0</v>
      </c>
      <c r="AD786" s="153"/>
      <c r="AE786" s="153"/>
      <c r="AF786" s="209">
        <v>0</v>
      </c>
      <c r="AG786" s="153">
        <f t="shared" si="177"/>
        <v>0</v>
      </c>
      <c r="AH786" s="153"/>
      <c r="AI786" s="153">
        <f t="shared" si="178"/>
        <v>0</v>
      </c>
      <c r="AJ786" s="153">
        <f t="shared" si="179"/>
        <v>0</v>
      </c>
      <c r="AK786" s="153"/>
      <c r="AL786" s="153"/>
      <c r="AM786" s="153"/>
      <c r="AN786" s="153"/>
      <c r="AO786" s="153"/>
      <c r="AP786" s="153"/>
      <c r="AQ786" s="153"/>
      <c r="AR786" s="153"/>
      <c r="AS786" s="153"/>
      <c r="AT786" s="153"/>
      <c r="AU786" s="153"/>
      <c r="AV786" s="153"/>
      <c r="AW786" s="153"/>
    </row>
    <row r="787" spans="2:49" s="139" customFormat="1" ht="13.05" customHeight="1" outlineLevel="1">
      <c r="B787" s="1653"/>
      <c r="C787" s="1097"/>
      <c r="D787" s="336" t="s">
        <v>2477</v>
      </c>
      <c r="E787" s="1097"/>
      <c r="F787" s="1342"/>
      <c r="G787" s="10" t="s">
        <v>8</v>
      </c>
      <c r="H787" s="373" t="s">
        <v>716</v>
      </c>
      <c r="I787" s="156">
        <v>10</v>
      </c>
      <c r="J787" s="156">
        <v>15</v>
      </c>
      <c r="K787" s="485">
        <v>0</v>
      </c>
      <c r="L787" s="243" t="s">
        <v>268</v>
      </c>
      <c r="M787" s="243" t="s">
        <v>268</v>
      </c>
      <c r="N787" s="243" t="s">
        <v>269</v>
      </c>
      <c r="O787" s="243" t="s">
        <v>268</v>
      </c>
      <c r="P787" s="243" t="s">
        <v>269</v>
      </c>
      <c r="Q787" s="416" t="s">
        <v>268</v>
      </c>
      <c r="R787" s="244" t="s">
        <v>1121</v>
      </c>
      <c r="S787" s="153"/>
      <c r="T787" s="153">
        <f t="shared" si="173"/>
        <v>0</v>
      </c>
      <c r="U787" s="207"/>
      <c r="V787" s="208"/>
      <c r="W787" s="153"/>
      <c r="X787" s="153">
        <f t="shared" si="174"/>
        <v>0</v>
      </c>
      <c r="Y787" s="219"/>
      <c r="Z787" s="153"/>
      <c r="AA787" s="153">
        <f t="shared" si="175"/>
        <v>0</v>
      </c>
      <c r="AB787" s="153"/>
      <c r="AC787" s="153">
        <f t="shared" si="176"/>
        <v>0</v>
      </c>
      <c r="AD787" s="153"/>
      <c r="AE787" s="153"/>
      <c r="AF787" s="209">
        <v>0</v>
      </c>
      <c r="AG787" s="153">
        <f t="shared" si="177"/>
        <v>0</v>
      </c>
      <c r="AH787" s="153"/>
      <c r="AI787" s="153">
        <f t="shared" si="178"/>
        <v>0</v>
      </c>
      <c r="AJ787" s="153">
        <f t="shared" si="179"/>
        <v>0</v>
      </c>
      <c r="AK787" s="153"/>
      <c r="AL787" s="153"/>
      <c r="AM787" s="153"/>
      <c r="AN787" s="153"/>
      <c r="AO787" s="153"/>
      <c r="AP787" s="153"/>
      <c r="AQ787" s="153"/>
      <c r="AR787" s="153"/>
      <c r="AS787" s="153"/>
      <c r="AT787" s="153"/>
      <c r="AU787" s="153"/>
      <c r="AV787" s="153"/>
      <c r="AW787" s="153"/>
    </row>
    <row r="788" spans="2:49" s="139" customFormat="1" ht="13.05" customHeight="1" outlineLevel="1">
      <c r="B788" s="1653"/>
      <c r="C788" s="1097"/>
      <c r="D788" s="336" t="s">
        <v>2478</v>
      </c>
      <c r="E788" s="1097"/>
      <c r="F788" s="1342"/>
      <c r="G788" s="10" t="s">
        <v>8</v>
      </c>
      <c r="H788" s="373" t="s">
        <v>716</v>
      </c>
      <c r="I788" s="156">
        <v>15</v>
      </c>
      <c r="J788" s="156">
        <v>15</v>
      </c>
      <c r="K788" s="485">
        <v>0</v>
      </c>
      <c r="L788" s="243" t="s">
        <v>268</v>
      </c>
      <c r="M788" s="243" t="s">
        <v>268</v>
      </c>
      <c r="N788" s="243" t="s">
        <v>269</v>
      </c>
      <c r="O788" s="243" t="s">
        <v>268</v>
      </c>
      <c r="P788" s="243" t="s">
        <v>269</v>
      </c>
      <c r="Q788" s="416" t="s">
        <v>268</v>
      </c>
      <c r="R788" s="244" t="s">
        <v>1535</v>
      </c>
      <c r="S788" s="153"/>
      <c r="T788" s="153">
        <f t="shared" si="173"/>
        <v>0</v>
      </c>
      <c r="U788" s="207"/>
      <c r="V788" s="208"/>
      <c r="W788" s="153"/>
      <c r="X788" s="153">
        <f t="shared" si="174"/>
        <v>0</v>
      </c>
      <c r="Y788" s="219"/>
      <c r="Z788" s="153"/>
      <c r="AA788" s="153">
        <f t="shared" si="175"/>
        <v>0</v>
      </c>
      <c r="AB788" s="153"/>
      <c r="AC788" s="153">
        <f t="shared" si="176"/>
        <v>0</v>
      </c>
      <c r="AD788" s="153"/>
      <c r="AE788" s="153"/>
      <c r="AF788" s="209">
        <v>0</v>
      </c>
      <c r="AG788" s="153">
        <f t="shared" si="177"/>
        <v>0</v>
      </c>
      <c r="AH788" s="153"/>
      <c r="AI788" s="153">
        <f t="shared" si="178"/>
        <v>0</v>
      </c>
      <c r="AJ788" s="153">
        <f t="shared" si="179"/>
        <v>0</v>
      </c>
      <c r="AK788" s="153"/>
      <c r="AL788" s="153"/>
      <c r="AM788" s="153"/>
      <c r="AN788" s="153"/>
      <c r="AO788" s="153"/>
      <c r="AP788" s="153"/>
      <c r="AQ788" s="153"/>
      <c r="AR788" s="153"/>
      <c r="AS788" s="153"/>
      <c r="AT788" s="153"/>
      <c r="AU788" s="153"/>
      <c r="AV788" s="153"/>
      <c r="AW788" s="153"/>
    </row>
    <row r="789" spans="2:49" s="139" customFormat="1" ht="13.05" customHeight="1" outlineLevel="1">
      <c r="B789" s="1654"/>
      <c r="C789" s="1098"/>
      <c r="D789" s="336" t="s">
        <v>1198</v>
      </c>
      <c r="E789" s="1098"/>
      <c r="F789" s="1343"/>
      <c r="G789" s="10" t="s">
        <v>8</v>
      </c>
      <c r="H789" s="373" t="s">
        <v>716</v>
      </c>
      <c r="I789" s="156">
        <v>10</v>
      </c>
      <c r="J789" s="156">
        <v>15</v>
      </c>
      <c r="K789" s="485">
        <v>0</v>
      </c>
      <c r="L789" s="243" t="s">
        <v>268</v>
      </c>
      <c r="M789" s="243" t="s">
        <v>268</v>
      </c>
      <c r="N789" s="243" t="s">
        <v>269</v>
      </c>
      <c r="O789" s="243" t="s">
        <v>268</v>
      </c>
      <c r="P789" s="243" t="s">
        <v>269</v>
      </c>
      <c r="Q789" s="416" t="s">
        <v>268</v>
      </c>
      <c r="R789" s="244" t="s">
        <v>1535</v>
      </c>
      <c r="S789" s="153"/>
      <c r="T789" s="153">
        <f t="shared" si="173"/>
        <v>0</v>
      </c>
      <c r="U789" s="207"/>
      <c r="V789" s="208"/>
      <c r="W789" s="153"/>
      <c r="X789" s="153">
        <f t="shared" si="174"/>
        <v>0</v>
      </c>
      <c r="Y789" s="219"/>
      <c r="Z789" s="153"/>
      <c r="AA789" s="153">
        <f t="shared" si="175"/>
        <v>0</v>
      </c>
      <c r="AB789" s="153"/>
      <c r="AC789" s="153">
        <f t="shared" si="176"/>
        <v>0</v>
      </c>
      <c r="AD789" s="153"/>
      <c r="AE789" s="153"/>
      <c r="AF789" s="209">
        <v>0</v>
      </c>
      <c r="AG789" s="153">
        <f t="shared" si="177"/>
        <v>0</v>
      </c>
      <c r="AH789" s="153"/>
      <c r="AI789" s="153">
        <f t="shared" si="178"/>
        <v>0</v>
      </c>
      <c r="AJ789" s="153">
        <f t="shared" si="179"/>
        <v>0</v>
      </c>
      <c r="AK789" s="153"/>
      <c r="AL789" s="153"/>
      <c r="AM789" s="153"/>
      <c r="AN789" s="153"/>
      <c r="AO789" s="153"/>
      <c r="AP789" s="153"/>
      <c r="AQ789" s="153"/>
      <c r="AR789" s="153"/>
      <c r="AS789" s="153"/>
      <c r="AT789" s="153"/>
      <c r="AU789" s="153"/>
      <c r="AV789" s="153"/>
      <c r="AW789" s="153"/>
    </row>
    <row r="790" spans="2:49" s="139" customFormat="1" ht="13.05" customHeight="1" outlineLevel="1">
      <c r="B790" s="1093" t="s">
        <v>3826</v>
      </c>
      <c r="C790" s="1096" t="s">
        <v>3824</v>
      </c>
      <c r="D790" s="832" t="s">
        <v>1196</v>
      </c>
      <c r="E790" s="1096" t="s">
        <v>3828</v>
      </c>
      <c r="F790" s="1341">
        <v>44763</v>
      </c>
      <c r="G790" s="10" t="s">
        <v>8</v>
      </c>
      <c r="H790" s="373" t="s">
        <v>716</v>
      </c>
      <c r="I790" s="156">
        <v>5</v>
      </c>
      <c r="J790" s="156">
        <v>5</v>
      </c>
      <c r="K790" s="485">
        <v>0</v>
      </c>
      <c r="L790" s="243" t="s">
        <v>268</v>
      </c>
      <c r="M790" s="243" t="s">
        <v>268</v>
      </c>
      <c r="N790" s="243" t="s">
        <v>269</v>
      </c>
      <c r="O790" s="243" t="s">
        <v>268</v>
      </c>
      <c r="P790" s="243" t="s">
        <v>269</v>
      </c>
      <c r="Q790" s="416" t="s">
        <v>268</v>
      </c>
      <c r="R790" s="244" t="s">
        <v>1535</v>
      </c>
      <c r="S790" s="153"/>
      <c r="T790" s="153">
        <f t="shared" si="173"/>
        <v>0</v>
      </c>
      <c r="U790" s="207"/>
      <c r="V790" s="208"/>
      <c r="W790" s="153"/>
      <c r="X790" s="153">
        <f t="shared" si="174"/>
        <v>0</v>
      </c>
      <c r="Y790" s="219"/>
      <c r="Z790" s="153"/>
      <c r="AA790" s="153">
        <f t="shared" si="175"/>
        <v>0</v>
      </c>
      <c r="AB790" s="153"/>
      <c r="AC790" s="153">
        <f t="shared" si="176"/>
        <v>0</v>
      </c>
      <c r="AD790" s="153"/>
      <c r="AE790" s="153"/>
      <c r="AF790" s="209">
        <v>0</v>
      </c>
      <c r="AG790" s="153">
        <f t="shared" ref="AG790:AG808" si="186">IFERROR(COUNTIF(AK790:AZ790,"S")*I790*AF790,0)</f>
        <v>0</v>
      </c>
      <c r="AH790" s="153"/>
      <c r="AI790" s="153">
        <f t="shared" ref="AI790:AI808" si="187">COUNTIF(AK790:AT790,"V")</f>
        <v>0</v>
      </c>
      <c r="AJ790" s="153">
        <f t="shared" ref="AJ790:AJ808" si="188">X790-AA790-AC790-AG790</f>
        <v>0</v>
      </c>
      <c r="AK790" s="153"/>
      <c r="AL790" s="153"/>
      <c r="AM790" s="153"/>
      <c r="AN790" s="153"/>
      <c r="AO790" s="153"/>
      <c r="AP790" s="153"/>
      <c r="AQ790" s="153"/>
      <c r="AR790" s="153"/>
      <c r="AS790" s="153"/>
      <c r="AT790" s="153"/>
      <c r="AU790" s="153"/>
      <c r="AV790" s="153"/>
      <c r="AW790" s="153"/>
    </row>
    <row r="791" spans="2:49" s="139" customFormat="1" ht="13.05" customHeight="1" outlineLevel="1">
      <c r="B791" s="1094"/>
      <c r="C791" s="1097"/>
      <c r="D791" s="331" t="s">
        <v>3615</v>
      </c>
      <c r="E791" s="1097"/>
      <c r="F791" s="1342"/>
      <c r="G791" s="10" t="s">
        <v>8</v>
      </c>
      <c r="H791" s="373" t="s">
        <v>716</v>
      </c>
      <c r="I791" s="156">
        <v>30</v>
      </c>
      <c r="J791" s="156">
        <v>40</v>
      </c>
      <c r="K791" s="485">
        <v>0</v>
      </c>
      <c r="L791" s="243" t="s">
        <v>268</v>
      </c>
      <c r="M791" s="243" t="s">
        <v>268</v>
      </c>
      <c r="N791" s="243" t="s">
        <v>269</v>
      </c>
      <c r="O791" s="243" t="s">
        <v>268</v>
      </c>
      <c r="P791" s="243" t="s">
        <v>269</v>
      </c>
      <c r="Q791" s="416" t="s">
        <v>268</v>
      </c>
      <c r="R791" s="244" t="s">
        <v>1535</v>
      </c>
      <c r="S791" s="153"/>
      <c r="T791" s="153">
        <f t="shared" si="173"/>
        <v>0</v>
      </c>
      <c r="U791" s="207"/>
      <c r="V791" s="208"/>
      <c r="W791" s="153"/>
      <c r="X791" s="153">
        <f t="shared" si="174"/>
        <v>0</v>
      </c>
      <c r="Y791" s="219"/>
      <c r="Z791" s="153"/>
      <c r="AA791" s="153">
        <f t="shared" si="175"/>
        <v>0</v>
      </c>
      <c r="AB791" s="153"/>
      <c r="AC791" s="153">
        <f t="shared" si="176"/>
        <v>0</v>
      </c>
      <c r="AD791" s="153"/>
      <c r="AE791" s="153"/>
      <c r="AF791" s="209">
        <v>0</v>
      </c>
      <c r="AG791" s="153">
        <f t="shared" si="186"/>
        <v>0</v>
      </c>
      <c r="AH791" s="153"/>
      <c r="AI791" s="153">
        <f t="shared" si="187"/>
        <v>0</v>
      </c>
      <c r="AJ791" s="153">
        <f t="shared" si="188"/>
        <v>0</v>
      </c>
      <c r="AK791" s="153"/>
      <c r="AL791" s="153"/>
      <c r="AM791" s="153"/>
      <c r="AN791" s="153"/>
      <c r="AO791" s="153"/>
      <c r="AP791" s="153"/>
      <c r="AQ791" s="153"/>
      <c r="AR791" s="153"/>
      <c r="AS791" s="153"/>
      <c r="AT791" s="153"/>
      <c r="AU791" s="153"/>
      <c r="AV791" s="153"/>
      <c r="AW791" s="153"/>
    </row>
    <row r="792" spans="2:49" s="139" customFormat="1" ht="13.05" customHeight="1" outlineLevel="1">
      <c r="B792" s="1094"/>
      <c r="C792" s="1097"/>
      <c r="D792" s="814" t="s">
        <v>3616</v>
      </c>
      <c r="E792" s="1097"/>
      <c r="F792" s="1342"/>
      <c r="G792" s="10" t="s">
        <v>8</v>
      </c>
      <c r="H792" s="373" t="s">
        <v>716</v>
      </c>
      <c r="I792" s="156">
        <v>70</v>
      </c>
      <c r="J792" s="156">
        <v>160</v>
      </c>
      <c r="K792" s="485">
        <v>0</v>
      </c>
      <c r="L792" s="243" t="s">
        <v>268</v>
      </c>
      <c r="M792" s="243" t="s">
        <v>268</v>
      </c>
      <c r="N792" s="243" t="s">
        <v>269</v>
      </c>
      <c r="O792" s="243" t="s">
        <v>268</v>
      </c>
      <c r="P792" s="243" t="s">
        <v>269</v>
      </c>
      <c r="Q792" s="416" t="s">
        <v>268</v>
      </c>
      <c r="R792" s="244" t="s">
        <v>1535</v>
      </c>
      <c r="S792" s="153"/>
      <c r="T792" s="153">
        <f t="shared" si="173"/>
        <v>0</v>
      </c>
      <c r="U792" s="207"/>
      <c r="V792" s="208"/>
      <c r="W792" s="153"/>
      <c r="X792" s="153">
        <f t="shared" si="174"/>
        <v>0</v>
      </c>
      <c r="Y792" s="219"/>
      <c r="Z792" s="153"/>
      <c r="AA792" s="153">
        <f t="shared" si="175"/>
        <v>0</v>
      </c>
      <c r="AB792" s="153"/>
      <c r="AC792" s="153">
        <f t="shared" si="176"/>
        <v>0</v>
      </c>
      <c r="AD792" s="153"/>
      <c r="AE792" s="153"/>
      <c r="AF792" s="209">
        <v>0</v>
      </c>
      <c r="AG792" s="153">
        <f t="shared" si="186"/>
        <v>0</v>
      </c>
      <c r="AH792" s="153"/>
      <c r="AI792" s="153">
        <f t="shared" si="187"/>
        <v>0</v>
      </c>
      <c r="AJ792" s="153">
        <f t="shared" si="188"/>
        <v>0</v>
      </c>
      <c r="AK792" s="153"/>
      <c r="AL792" s="153"/>
      <c r="AM792" s="153"/>
      <c r="AN792" s="153"/>
      <c r="AO792" s="153"/>
      <c r="AP792" s="153"/>
      <c r="AQ792" s="153"/>
      <c r="AR792" s="153"/>
      <c r="AS792" s="153"/>
      <c r="AT792" s="153"/>
      <c r="AU792" s="153"/>
      <c r="AV792" s="153"/>
      <c r="AW792" s="153"/>
    </row>
    <row r="793" spans="2:49" s="139" customFormat="1" ht="13.05" customHeight="1" outlineLevel="1">
      <c r="B793" s="1094"/>
      <c r="C793" s="1097"/>
      <c r="D793" s="331" t="s">
        <v>2465</v>
      </c>
      <c r="E793" s="1097"/>
      <c r="F793" s="1342"/>
      <c r="G793" s="10" t="s">
        <v>8</v>
      </c>
      <c r="H793" s="373" t="s">
        <v>716</v>
      </c>
      <c r="I793" s="156">
        <v>10</v>
      </c>
      <c r="J793" s="156">
        <v>15</v>
      </c>
      <c r="K793" s="485">
        <v>0</v>
      </c>
      <c r="L793" s="243" t="s">
        <v>268</v>
      </c>
      <c r="M793" s="243" t="s">
        <v>268</v>
      </c>
      <c r="N793" s="243" t="s">
        <v>269</v>
      </c>
      <c r="O793" s="243" t="s">
        <v>268</v>
      </c>
      <c r="P793" s="243" t="s">
        <v>269</v>
      </c>
      <c r="Q793" s="416" t="s">
        <v>268</v>
      </c>
      <c r="R793" s="244" t="s">
        <v>1535</v>
      </c>
      <c r="S793" s="153"/>
      <c r="T793" s="153">
        <f t="shared" si="173"/>
        <v>0</v>
      </c>
      <c r="U793" s="207"/>
      <c r="V793" s="208"/>
      <c r="W793" s="153"/>
      <c r="X793" s="153">
        <f t="shared" si="174"/>
        <v>0</v>
      </c>
      <c r="Y793" s="219"/>
      <c r="Z793" s="153"/>
      <c r="AA793" s="153">
        <f t="shared" si="175"/>
        <v>0</v>
      </c>
      <c r="AB793" s="153"/>
      <c r="AC793" s="153">
        <f t="shared" si="176"/>
        <v>0</v>
      </c>
      <c r="AD793" s="153"/>
      <c r="AE793" s="153"/>
      <c r="AF793" s="209">
        <v>0</v>
      </c>
      <c r="AG793" s="153">
        <f t="shared" si="186"/>
        <v>0</v>
      </c>
      <c r="AH793" s="153"/>
      <c r="AI793" s="153">
        <f t="shared" si="187"/>
        <v>0</v>
      </c>
      <c r="AJ793" s="153">
        <f t="shared" si="188"/>
        <v>0</v>
      </c>
      <c r="AK793" s="153"/>
      <c r="AL793" s="153"/>
      <c r="AM793" s="153"/>
      <c r="AN793" s="153"/>
      <c r="AO793" s="153"/>
      <c r="AP793" s="153"/>
      <c r="AQ793" s="153"/>
      <c r="AR793" s="153"/>
      <c r="AS793" s="153"/>
      <c r="AT793" s="153"/>
      <c r="AU793" s="153"/>
      <c r="AV793" s="153"/>
      <c r="AW793" s="153"/>
    </row>
    <row r="794" spans="2:49" s="139" customFormat="1" ht="13.05" customHeight="1" outlineLevel="1">
      <c r="B794" s="1094"/>
      <c r="C794" s="1097"/>
      <c r="D794" s="331" t="s">
        <v>2467</v>
      </c>
      <c r="E794" s="1097"/>
      <c r="F794" s="1342"/>
      <c r="G794" s="10" t="s">
        <v>8</v>
      </c>
      <c r="H794" s="373" t="s">
        <v>716</v>
      </c>
      <c r="I794" s="156">
        <v>15</v>
      </c>
      <c r="J794" s="156">
        <v>20</v>
      </c>
      <c r="K794" s="485">
        <v>0</v>
      </c>
      <c r="L794" s="243" t="s">
        <v>268</v>
      </c>
      <c r="M794" s="243" t="s">
        <v>268</v>
      </c>
      <c r="N794" s="243" t="s">
        <v>269</v>
      </c>
      <c r="O794" s="243" t="s">
        <v>268</v>
      </c>
      <c r="P794" s="243" t="s">
        <v>269</v>
      </c>
      <c r="Q794" s="416" t="s">
        <v>268</v>
      </c>
      <c r="R794" s="244" t="s">
        <v>1536</v>
      </c>
      <c r="S794" s="153"/>
      <c r="T794" s="153">
        <f t="shared" si="173"/>
        <v>0</v>
      </c>
      <c r="U794" s="207"/>
      <c r="V794" s="208"/>
      <c r="W794" s="153"/>
      <c r="X794" s="153">
        <f t="shared" si="174"/>
        <v>0</v>
      </c>
      <c r="Y794" s="219"/>
      <c r="Z794" s="153"/>
      <c r="AA794" s="153">
        <f t="shared" si="175"/>
        <v>0</v>
      </c>
      <c r="AB794" s="153"/>
      <c r="AC794" s="153">
        <f t="shared" si="176"/>
        <v>0</v>
      </c>
      <c r="AD794" s="153"/>
      <c r="AE794" s="153"/>
      <c r="AF794" s="209">
        <v>0</v>
      </c>
      <c r="AG794" s="153">
        <f t="shared" si="186"/>
        <v>0</v>
      </c>
      <c r="AH794" s="153"/>
      <c r="AI794" s="153">
        <f t="shared" si="187"/>
        <v>0</v>
      </c>
      <c r="AJ794" s="153">
        <f t="shared" si="188"/>
        <v>0</v>
      </c>
      <c r="AK794" s="153"/>
      <c r="AL794" s="153"/>
      <c r="AM794" s="153"/>
      <c r="AN794" s="153"/>
      <c r="AO794" s="153"/>
      <c r="AP794" s="153"/>
      <c r="AQ794" s="153"/>
      <c r="AR794" s="153"/>
      <c r="AS794" s="153"/>
      <c r="AT794" s="153"/>
      <c r="AU794" s="153"/>
      <c r="AV794" s="153"/>
      <c r="AW794" s="153"/>
    </row>
    <row r="795" spans="2:49" s="139" customFormat="1" ht="13.05" customHeight="1" outlineLevel="1">
      <c r="B795" s="1094"/>
      <c r="C795" s="1097"/>
      <c r="D795" s="331" t="s">
        <v>2468</v>
      </c>
      <c r="E795" s="1097"/>
      <c r="F795" s="1342"/>
      <c r="G795" s="10" t="s">
        <v>8</v>
      </c>
      <c r="H795" s="373" t="s">
        <v>716</v>
      </c>
      <c r="I795" s="156">
        <v>15</v>
      </c>
      <c r="J795" s="156">
        <v>20</v>
      </c>
      <c r="K795" s="485">
        <v>0</v>
      </c>
      <c r="L795" s="243" t="s">
        <v>268</v>
      </c>
      <c r="M795" s="243" t="s">
        <v>268</v>
      </c>
      <c r="N795" s="243" t="s">
        <v>269</v>
      </c>
      <c r="O795" s="243" t="s">
        <v>268</v>
      </c>
      <c r="P795" s="243" t="s">
        <v>269</v>
      </c>
      <c r="Q795" s="416" t="s">
        <v>268</v>
      </c>
      <c r="R795" s="244" t="s">
        <v>1537</v>
      </c>
      <c r="S795" s="153"/>
      <c r="T795" s="153">
        <f t="shared" si="173"/>
        <v>0</v>
      </c>
      <c r="U795" s="207"/>
      <c r="V795" s="208"/>
      <c r="W795" s="153"/>
      <c r="X795" s="153">
        <f t="shared" si="174"/>
        <v>0</v>
      </c>
      <c r="Y795" s="219"/>
      <c r="Z795" s="153"/>
      <c r="AA795" s="153">
        <f t="shared" si="175"/>
        <v>0</v>
      </c>
      <c r="AB795" s="153"/>
      <c r="AC795" s="153">
        <f t="shared" si="176"/>
        <v>0</v>
      </c>
      <c r="AD795" s="153"/>
      <c r="AE795" s="153"/>
      <c r="AF795" s="209">
        <v>0</v>
      </c>
      <c r="AG795" s="153">
        <f t="shared" si="186"/>
        <v>0</v>
      </c>
      <c r="AH795" s="153"/>
      <c r="AI795" s="153">
        <f t="shared" si="187"/>
        <v>0</v>
      </c>
      <c r="AJ795" s="153">
        <f t="shared" si="188"/>
        <v>0</v>
      </c>
      <c r="AK795" s="153"/>
      <c r="AL795" s="153"/>
      <c r="AM795" s="153"/>
      <c r="AN795" s="153"/>
      <c r="AO795" s="153"/>
      <c r="AP795" s="153"/>
      <c r="AQ795" s="153"/>
      <c r="AR795" s="153"/>
      <c r="AS795" s="153"/>
      <c r="AT795" s="153"/>
      <c r="AU795" s="153"/>
      <c r="AV795" s="153"/>
      <c r="AW795" s="153"/>
    </row>
    <row r="796" spans="2:49" s="139" customFormat="1" ht="13.05" customHeight="1" outlineLevel="1">
      <c r="B796" s="1094"/>
      <c r="C796" s="1097"/>
      <c r="D796" s="331" t="s">
        <v>2479</v>
      </c>
      <c r="E796" s="1097"/>
      <c r="F796" s="1342"/>
      <c r="G796" s="10" t="s">
        <v>8</v>
      </c>
      <c r="H796" s="373" t="s">
        <v>716</v>
      </c>
      <c r="I796" s="156">
        <v>20</v>
      </c>
      <c r="J796" s="156">
        <v>60</v>
      </c>
      <c r="K796" s="485">
        <v>0</v>
      </c>
      <c r="L796" s="243" t="s">
        <v>268</v>
      </c>
      <c r="M796" s="243" t="s">
        <v>268</v>
      </c>
      <c r="N796" s="243" t="s">
        <v>269</v>
      </c>
      <c r="O796" s="243" t="s">
        <v>268</v>
      </c>
      <c r="P796" s="243" t="s">
        <v>269</v>
      </c>
      <c r="Q796" s="416" t="s">
        <v>268</v>
      </c>
      <c r="R796" s="244" t="s">
        <v>1535</v>
      </c>
      <c r="S796" s="153"/>
      <c r="T796" s="153">
        <f t="shared" si="173"/>
        <v>0</v>
      </c>
      <c r="U796" s="207"/>
      <c r="V796" s="208"/>
      <c r="W796" s="153"/>
      <c r="X796" s="153">
        <f t="shared" si="174"/>
        <v>0</v>
      </c>
      <c r="Y796" s="219"/>
      <c r="Z796" s="153"/>
      <c r="AA796" s="153">
        <f t="shared" si="175"/>
        <v>0</v>
      </c>
      <c r="AB796" s="153"/>
      <c r="AC796" s="153">
        <f t="shared" si="176"/>
        <v>0</v>
      </c>
      <c r="AD796" s="153"/>
      <c r="AE796" s="153"/>
      <c r="AF796" s="209">
        <v>0</v>
      </c>
      <c r="AG796" s="153">
        <f t="shared" si="186"/>
        <v>0</v>
      </c>
      <c r="AH796" s="153"/>
      <c r="AI796" s="153">
        <f t="shared" si="187"/>
        <v>0</v>
      </c>
      <c r="AJ796" s="153">
        <f t="shared" si="188"/>
        <v>0</v>
      </c>
      <c r="AK796" s="153"/>
      <c r="AL796" s="153"/>
      <c r="AM796" s="153"/>
      <c r="AN796" s="153"/>
      <c r="AO796" s="153"/>
      <c r="AP796" s="153"/>
      <c r="AQ796" s="153"/>
      <c r="AR796" s="153"/>
      <c r="AS796" s="153"/>
      <c r="AT796" s="153"/>
      <c r="AU796" s="153"/>
      <c r="AV796" s="153"/>
      <c r="AW796" s="153"/>
    </row>
    <row r="797" spans="2:49" s="139" customFormat="1" ht="13.05" customHeight="1" outlineLevel="1">
      <c r="B797" s="1094"/>
      <c r="C797" s="1097"/>
      <c r="D797" s="331" t="s">
        <v>3617</v>
      </c>
      <c r="E797" s="1097"/>
      <c r="F797" s="1342"/>
      <c r="G797" s="10" t="s">
        <v>8</v>
      </c>
      <c r="H797" s="373" t="s">
        <v>716</v>
      </c>
      <c r="I797" s="156">
        <v>5</v>
      </c>
      <c r="J797" s="156">
        <v>5</v>
      </c>
      <c r="K797" s="485">
        <v>0</v>
      </c>
      <c r="L797" s="243" t="s">
        <v>268</v>
      </c>
      <c r="M797" s="243" t="s">
        <v>268</v>
      </c>
      <c r="N797" s="243" t="s">
        <v>269</v>
      </c>
      <c r="O797" s="243" t="s">
        <v>268</v>
      </c>
      <c r="P797" s="243" t="s">
        <v>269</v>
      </c>
      <c r="Q797" s="416" t="s">
        <v>268</v>
      </c>
      <c r="R797" s="244" t="s">
        <v>1535</v>
      </c>
      <c r="S797" s="153"/>
      <c r="T797" s="153">
        <f t="shared" si="173"/>
        <v>0</v>
      </c>
      <c r="U797" s="207"/>
      <c r="V797" s="208"/>
      <c r="W797" s="153"/>
      <c r="X797" s="153">
        <f t="shared" si="174"/>
        <v>0</v>
      </c>
      <c r="Y797" s="219"/>
      <c r="Z797" s="153"/>
      <c r="AA797" s="153">
        <f t="shared" si="175"/>
        <v>0</v>
      </c>
      <c r="AB797" s="153"/>
      <c r="AC797" s="153">
        <f t="shared" si="176"/>
        <v>0</v>
      </c>
      <c r="AD797" s="153"/>
      <c r="AE797" s="153"/>
      <c r="AF797" s="209">
        <v>0</v>
      </c>
      <c r="AG797" s="153">
        <f t="shared" si="186"/>
        <v>0</v>
      </c>
      <c r="AH797" s="153"/>
      <c r="AI797" s="153">
        <f t="shared" si="187"/>
        <v>0</v>
      </c>
      <c r="AJ797" s="153">
        <f t="shared" si="188"/>
        <v>0</v>
      </c>
      <c r="AK797" s="153"/>
      <c r="AL797" s="153"/>
      <c r="AM797" s="153"/>
      <c r="AN797" s="153"/>
      <c r="AO797" s="153"/>
      <c r="AP797" s="153"/>
      <c r="AQ797" s="153"/>
      <c r="AR797" s="153"/>
      <c r="AS797" s="153"/>
      <c r="AT797" s="153"/>
      <c r="AU797" s="153"/>
      <c r="AV797" s="153"/>
      <c r="AW797" s="153"/>
    </row>
    <row r="798" spans="2:49" s="139" customFormat="1" ht="13.05" customHeight="1" outlineLevel="1">
      <c r="B798" s="1094"/>
      <c r="C798" s="1097"/>
      <c r="D798" s="331" t="s">
        <v>3618</v>
      </c>
      <c r="E798" s="1097"/>
      <c r="F798" s="1342"/>
      <c r="G798" s="10" t="s">
        <v>8</v>
      </c>
      <c r="H798" s="373" t="s">
        <v>716</v>
      </c>
      <c r="I798" s="156">
        <v>5</v>
      </c>
      <c r="J798" s="156">
        <v>5</v>
      </c>
      <c r="K798" s="485">
        <v>0</v>
      </c>
      <c r="L798" s="243" t="s">
        <v>268</v>
      </c>
      <c r="M798" s="243" t="s">
        <v>268</v>
      </c>
      <c r="N798" s="243" t="s">
        <v>269</v>
      </c>
      <c r="O798" s="243" t="s">
        <v>268</v>
      </c>
      <c r="P798" s="243" t="s">
        <v>269</v>
      </c>
      <c r="Q798" s="416" t="s">
        <v>268</v>
      </c>
      <c r="R798" s="244" t="s">
        <v>1538</v>
      </c>
      <c r="S798" s="153"/>
      <c r="T798" s="153">
        <f t="shared" si="173"/>
        <v>0</v>
      </c>
      <c r="U798" s="207"/>
      <c r="V798" s="208"/>
      <c r="W798" s="153"/>
      <c r="X798" s="153">
        <f t="shared" si="174"/>
        <v>0</v>
      </c>
      <c r="Y798" s="219"/>
      <c r="Z798" s="153"/>
      <c r="AA798" s="153">
        <f t="shared" si="175"/>
        <v>0</v>
      </c>
      <c r="AB798" s="153"/>
      <c r="AC798" s="153">
        <f t="shared" si="176"/>
        <v>0</v>
      </c>
      <c r="AD798" s="153"/>
      <c r="AE798" s="153"/>
      <c r="AF798" s="209">
        <v>0</v>
      </c>
      <c r="AG798" s="153">
        <f t="shared" si="186"/>
        <v>0</v>
      </c>
      <c r="AH798" s="153"/>
      <c r="AI798" s="153">
        <f t="shared" si="187"/>
        <v>0</v>
      </c>
      <c r="AJ798" s="153">
        <f t="shared" si="188"/>
        <v>0</v>
      </c>
      <c r="AK798" s="153"/>
      <c r="AL798" s="153"/>
      <c r="AM798" s="153"/>
      <c r="AN798" s="153"/>
      <c r="AO798" s="153"/>
      <c r="AP798" s="153"/>
      <c r="AQ798" s="153"/>
      <c r="AR798" s="153"/>
      <c r="AS798" s="153"/>
      <c r="AT798" s="153"/>
      <c r="AU798" s="153"/>
      <c r="AV798" s="153"/>
      <c r="AW798" s="153"/>
    </row>
    <row r="799" spans="2:49" s="139" customFormat="1" ht="13.05" customHeight="1" outlineLevel="1">
      <c r="B799" s="1094"/>
      <c r="C799" s="1097"/>
      <c r="D799" s="331" t="s">
        <v>2469</v>
      </c>
      <c r="E799" s="1097"/>
      <c r="F799" s="1342"/>
      <c r="G799" s="10" t="s">
        <v>8</v>
      </c>
      <c r="H799" s="373" t="s">
        <v>716</v>
      </c>
      <c r="I799" s="156">
        <v>25</v>
      </c>
      <c r="J799" s="156">
        <v>40</v>
      </c>
      <c r="K799" s="485">
        <v>0</v>
      </c>
      <c r="L799" s="243" t="s">
        <v>268</v>
      </c>
      <c r="M799" s="243" t="s">
        <v>268</v>
      </c>
      <c r="N799" s="243" t="s">
        <v>983</v>
      </c>
      <c r="O799" s="243" t="s">
        <v>268</v>
      </c>
      <c r="P799" s="243" t="s">
        <v>983</v>
      </c>
      <c r="Q799" s="416" t="s">
        <v>268</v>
      </c>
      <c r="R799" s="244" t="s">
        <v>1535</v>
      </c>
      <c r="S799" s="153"/>
      <c r="T799" s="153">
        <f t="shared" si="173"/>
        <v>0</v>
      </c>
      <c r="U799" s="207"/>
      <c r="V799" s="208"/>
      <c r="W799" s="153"/>
      <c r="X799" s="153">
        <f t="shared" si="174"/>
        <v>0</v>
      </c>
      <c r="Y799" s="219"/>
      <c r="Z799" s="153"/>
      <c r="AA799" s="153">
        <f t="shared" si="175"/>
        <v>0</v>
      </c>
      <c r="AB799" s="153"/>
      <c r="AC799" s="153">
        <f t="shared" si="176"/>
        <v>0</v>
      </c>
      <c r="AD799" s="153"/>
      <c r="AE799" s="153"/>
      <c r="AF799" s="209">
        <v>0</v>
      </c>
      <c r="AG799" s="153">
        <f t="shared" si="186"/>
        <v>0</v>
      </c>
      <c r="AH799" s="153"/>
      <c r="AI799" s="153">
        <f t="shared" si="187"/>
        <v>0</v>
      </c>
      <c r="AJ799" s="153">
        <f t="shared" si="188"/>
        <v>0</v>
      </c>
      <c r="AK799" s="153"/>
      <c r="AL799" s="153"/>
      <c r="AM799" s="153"/>
      <c r="AN799" s="153"/>
      <c r="AO799" s="153"/>
      <c r="AP799" s="153"/>
      <c r="AQ799" s="153"/>
      <c r="AR799" s="153"/>
      <c r="AS799" s="153"/>
      <c r="AT799" s="153"/>
      <c r="AU799" s="153"/>
      <c r="AV799" s="153"/>
      <c r="AW799" s="153"/>
    </row>
    <row r="800" spans="2:49" s="139" customFormat="1" ht="13.05" customHeight="1" outlineLevel="1">
      <c r="B800" s="1094"/>
      <c r="C800" s="1097"/>
      <c r="D800" s="331" t="s">
        <v>3619</v>
      </c>
      <c r="E800" s="1097"/>
      <c r="F800" s="1342"/>
      <c r="G800" s="10" t="s">
        <v>8</v>
      </c>
      <c r="H800" s="373" t="s">
        <v>716</v>
      </c>
      <c r="I800" s="156">
        <v>70</v>
      </c>
      <c r="J800" s="156">
        <v>90</v>
      </c>
      <c r="K800" s="485">
        <v>0</v>
      </c>
      <c r="L800" s="243" t="s">
        <v>268</v>
      </c>
      <c r="M800" s="243" t="s">
        <v>268</v>
      </c>
      <c r="N800" s="243" t="s">
        <v>269</v>
      </c>
      <c r="O800" s="243" t="s">
        <v>268</v>
      </c>
      <c r="P800" s="243" t="s">
        <v>269</v>
      </c>
      <c r="Q800" s="416" t="s">
        <v>268</v>
      </c>
      <c r="R800" s="244" t="s">
        <v>1538</v>
      </c>
      <c r="S800" s="153"/>
      <c r="T800" s="153">
        <f t="shared" si="173"/>
        <v>0</v>
      </c>
      <c r="U800" s="207"/>
      <c r="V800" s="208"/>
      <c r="W800" s="153"/>
      <c r="X800" s="153">
        <f t="shared" si="174"/>
        <v>0</v>
      </c>
      <c r="Y800" s="219"/>
      <c r="Z800" s="153"/>
      <c r="AA800" s="153">
        <f t="shared" si="175"/>
        <v>0</v>
      </c>
      <c r="AB800" s="153"/>
      <c r="AC800" s="153">
        <f t="shared" si="176"/>
        <v>0</v>
      </c>
      <c r="AD800" s="153"/>
      <c r="AE800" s="153"/>
      <c r="AF800" s="209">
        <v>0</v>
      </c>
      <c r="AG800" s="153">
        <f t="shared" si="186"/>
        <v>0</v>
      </c>
      <c r="AH800" s="153"/>
      <c r="AI800" s="153">
        <f t="shared" si="187"/>
        <v>0</v>
      </c>
      <c r="AJ800" s="153">
        <f t="shared" si="188"/>
        <v>0</v>
      </c>
      <c r="AK800" s="153"/>
      <c r="AL800" s="153"/>
      <c r="AM800" s="153"/>
      <c r="AN800" s="153"/>
      <c r="AO800" s="153"/>
      <c r="AP800" s="153"/>
      <c r="AQ800" s="153"/>
      <c r="AR800" s="153"/>
      <c r="AS800" s="153"/>
      <c r="AT800" s="153"/>
      <c r="AU800" s="153"/>
      <c r="AV800" s="153"/>
      <c r="AW800" s="153"/>
    </row>
    <row r="801" spans="2:49" s="139" customFormat="1" ht="13.05" customHeight="1" outlineLevel="1">
      <c r="B801" s="1094"/>
      <c r="C801" s="1097"/>
      <c r="D801" s="331" t="s">
        <v>2471</v>
      </c>
      <c r="E801" s="1097"/>
      <c r="F801" s="1342"/>
      <c r="G801" s="10" t="s">
        <v>8</v>
      </c>
      <c r="H801" s="373" t="s">
        <v>716</v>
      </c>
      <c r="I801" s="156">
        <v>10</v>
      </c>
      <c r="J801" s="156">
        <v>15</v>
      </c>
      <c r="K801" s="485">
        <v>0</v>
      </c>
      <c r="L801" s="243" t="s">
        <v>268</v>
      </c>
      <c r="M801" s="243" t="s">
        <v>268</v>
      </c>
      <c r="N801" s="243" t="s">
        <v>983</v>
      </c>
      <c r="O801" s="243" t="s">
        <v>268</v>
      </c>
      <c r="P801" s="243" t="s">
        <v>983</v>
      </c>
      <c r="Q801" s="416" t="s">
        <v>268</v>
      </c>
      <c r="R801" s="244" t="s">
        <v>1535</v>
      </c>
      <c r="S801" s="153"/>
      <c r="T801" s="153">
        <f t="shared" si="173"/>
        <v>0</v>
      </c>
      <c r="U801" s="207"/>
      <c r="V801" s="208"/>
      <c r="W801" s="153"/>
      <c r="X801" s="153">
        <f t="shared" si="174"/>
        <v>0</v>
      </c>
      <c r="Y801" s="219"/>
      <c r="Z801" s="153"/>
      <c r="AA801" s="153">
        <f t="shared" si="175"/>
        <v>0</v>
      </c>
      <c r="AB801" s="153"/>
      <c r="AC801" s="153">
        <f t="shared" si="176"/>
        <v>0</v>
      </c>
      <c r="AD801" s="153"/>
      <c r="AE801" s="153"/>
      <c r="AF801" s="209">
        <v>0</v>
      </c>
      <c r="AG801" s="153">
        <f t="shared" si="186"/>
        <v>0</v>
      </c>
      <c r="AH801" s="153"/>
      <c r="AI801" s="153">
        <f t="shared" si="187"/>
        <v>0</v>
      </c>
      <c r="AJ801" s="153">
        <f t="shared" si="188"/>
        <v>0</v>
      </c>
      <c r="AK801" s="153"/>
      <c r="AL801" s="153"/>
      <c r="AM801" s="153"/>
      <c r="AN801" s="153"/>
      <c r="AO801" s="153"/>
      <c r="AP801" s="153"/>
      <c r="AQ801" s="153"/>
      <c r="AR801" s="153"/>
      <c r="AS801" s="153"/>
      <c r="AT801" s="153"/>
      <c r="AU801" s="153"/>
      <c r="AV801" s="153"/>
      <c r="AW801" s="153"/>
    </row>
    <row r="802" spans="2:49" s="139" customFormat="1" ht="13.05" customHeight="1" outlineLevel="1">
      <c r="B802" s="1094"/>
      <c r="C802" s="1097"/>
      <c r="D802" s="331" t="s">
        <v>2472</v>
      </c>
      <c r="E802" s="1097"/>
      <c r="F802" s="1342"/>
      <c r="G802" s="10" t="s">
        <v>8</v>
      </c>
      <c r="H802" s="373" t="s">
        <v>716</v>
      </c>
      <c r="I802" s="156">
        <v>20</v>
      </c>
      <c r="J802" s="156">
        <v>15</v>
      </c>
      <c r="K802" s="485">
        <v>0</v>
      </c>
      <c r="L802" s="243" t="s">
        <v>268</v>
      </c>
      <c r="M802" s="243" t="s">
        <v>268</v>
      </c>
      <c r="N802" s="243" t="s">
        <v>269</v>
      </c>
      <c r="O802" s="243" t="s">
        <v>268</v>
      </c>
      <c r="P802" s="243" t="s">
        <v>269</v>
      </c>
      <c r="Q802" s="416" t="s">
        <v>268</v>
      </c>
      <c r="R802" s="244" t="s">
        <v>1538</v>
      </c>
      <c r="S802" s="153"/>
      <c r="T802" s="153">
        <f t="shared" si="173"/>
        <v>0</v>
      </c>
      <c r="U802" s="207"/>
      <c r="V802" s="208"/>
      <c r="W802" s="153"/>
      <c r="X802" s="153">
        <f t="shared" si="174"/>
        <v>0</v>
      </c>
      <c r="Y802" s="219"/>
      <c r="Z802" s="153"/>
      <c r="AA802" s="153">
        <f t="shared" si="175"/>
        <v>0</v>
      </c>
      <c r="AB802" s="153"/>
      <c r="AC802" s="153">
        <f t="shared" si="176"/>
        <v>0</v>
      </c>
      <c r="AD802" s="153"/>
      <c r="AE802" s="153"/>
      <c r="AF802" s="209">
        <v>0</v>
      </c>
      <c r="AG802" s="153">
        <f t="shared" si="186"/>
        <v>0</v>
      </c>
      <c r="AH802" s="153"/>
      <c r="AI802" s="153">
        <f t="shared" si="187"/>
        <v>0</v>
      </c>
      <c r="AJ802" s="153">
        <f t="shared" si="188"/>
        <v>0</v>
      </c>
      <c r="AK802" s="153"/>
      <c r="AL802" s="153"/>
      <c r="AM802" s="153"/>
      <c r="AN802" s="153"/>
      <c r="AO802" s="153"/>
      <c r="AP802" s="153"/>
      <c r="AQ802" s="153"/>
      <c r="AR802" s="153"/>
      <c r="AS802" s="153"/>
      <c r="AT802" s="153"/>
      <c r="AU802" s="153"/>
      <c r="AV802" s="153"/>
      <c r="AW802" s="153"/>
    </row>
    <row r="803" spans="2:49" s="139" customFormat="1" ht="13.05" customHeight="1" outlineLevel="1">
      <c r="B803" s="1094"/>
      <c r="C803" s="1097"/>
      <c r="D803" s="331" t="s">
        <v>2473</v>
      </c>
      <c r="E803" s="1097"/>
      <c r="F803" s="1342"/>
      <c r="G803" s="10" t="s">
        <v>8</v>
      </c>
      <c r="H803" s="373" t="s">
        <v>716</v>
      </c>
      <c r="I803" s="156">
        <v>10</v>
      </c>
      <c r="J803" s="156">
        <v>40</v>
      </c>
      <c r="K803" s="485">
        <v>0</v>
      </c>
      <c r="L803" s="243" t="s">
        <v>268</v>
      </c>
      <c r="M803" s="243" t="s">
        <v>268</v>
      </c>
      <c r="N803" s="243" t="s">
        <v>269</v>
      </c>
      <c r="O803" s="243" t="s">
        <v>268</v>
      </c>
      <c r="P803" s="243" t="s">
        <v>269</v>
      </c>
      <c r="Q803" s="416" t="s">
        <v>268</v>
      </c>
      <c r="R803" s="244" t="s">
        <v>1535</v>
      </c>
      <c r="S803" s="153"/>
      <c r="T803" s="153">
        <f t="shared" si="173"/>
        <v>0</v>
      </c>
      <c r="U803" s="207"/>
      <c r="V803" s="208"/>
      <c r="W803" s="153"/>
      <c r="X803" s="153">
        <f t="shared" si="174"/>
        <v>0</v>
      </c>
      <c r="Y803" s="219"/>
      <c r="Z803" s="153"/>
      <c r="AA803" s="153">
        <f t="shared" si="175"/>
        <v>0</v>
      </c>
      <c r="AB803" s="153"/>
      <c r="AC803" s="153">
        <f t="shared" si="176"/>
        <v>0</v>
      </c>
      <c r="AD803" s="153"/>
      <c r="AE803" s="153"/>
      <c r="AF803" s="209">
        <v>0</v>
      </c>
      <c r="AG803" s="153">
        <f t="shared" si="186"/>
        <v>0</v>
      </c>
      <c r="AH803" s="153"/>
      <c r="AI803" s="153">
        <f t="shared" si="187"/>
        <v>0</v>
      </c>
      <c r="AJ803" s="153">
        <f t="shared" si="188"/>
        <v>0</v>
      </c>
      <c r="AK803" s="153"/>
      <c r="AL803" s="153"/>
      <c r="AM803" s="153"/>
      <c r="AN803" s="153"/>
      <c r="AO803" s="153"/>
      <c r="AP803" s="153"/>
      <c r="AQ803" s="153"/>
      <c r="AR803" s="153"/>
      <c r="AS803" s="153"/>
      <c r="AT803" s="153"/>
      <c r="AU803" s="153"/>
      <c r="AV803" s="153"/>
      <c r="AW803" s="153"/>
    </row>
    <row r="804" spans="2:49" s="139" customFormat="1" ht="13.05" customHeight="1" outlineLevel="1">
      <c r="B804" s="1094"/>
      <c r="C804" s="1097"/>
      <c r="D804" s="331" t="s">
        <v>2474</v>
      </c>
      <c r="E804" s="1097"/>
      <c r="F804" s="1342"/>
      <c r="G804" s="10" t="s">
        <v>8</v>
      </c>
      <c r="H804" s="373" t="s">
        <v>716</v>
      </c>
      <c r="I804" s="156">
        <v>25</v>
      </c>
      <c r="J804" s="156">
        <v>40</v>
      </c>
      <c r="K804" s="485">
        <v>0</v>
      </c>
      <c r="L804" s="243" t="s">
        <v>268</v>
      </c>
      <c r="M804" s="243" t="s">
        <v>268</v>
      </c>
      <c r="N804" s="243" t="s">
        <v>269</v>
      </c>
      <c r="O804" s="243" t="s">
        <v>268</v>
      </c>
      <c r="P804" s="243" t="s">
        <v>269</v>
      </c>
      <c r="Q804" s="416" t="s">
        <v>268</v>
      </c>
      <c r="R804" s="244" t="s">
        <v>1536</v>
      </c>
      <c r="S804" s="153"/>
      <c r="T804" s="153">
        <f t="shared" si="173"/>
        <v>0</v>
      </c>
      <c r="U804" s="207"/>
      <c r="V804" s="208"/>
      <c r="W804" s="153"/>
      <c r="X804" s="153">
        <f t="shared" si="174"/>
        <v>0</v>
      </c>
      <c r="Y804" s="219"/>
      <c r="Z804" s="153"/>
      <c r="AA804" s="153">
        <f t="shared" si="175"/>
        <v>0</v>
      </c>
      <c r="AB804" s="153"/>
      <c r="AC804" s="153">
        <f t="shared" si="176"/>
        <v>0</v>
      </c>
      <c r="AD804" s="153"/>
      <c r="AE804" s="153"/>
      <c r="AF804" s="209">
        <v>0</v>
      </c>
      <c r="AG804" s="153">
        <f t="shared" si="186"/>
        <v>0</v>
      </c>
      <c r="AH804" s="153"/>
      <c r="AI804" s="153">
        <f t="shared" si="187"/>
        <v>0</v>
      </c>
      <c r="AJ804" s="153">
        <f t="shared" si="188"/>
        <v>0</v>
      </c>
      <c r="AK804" s="153"/>
      <c r="AL804" s="153"/>
      <c r="AM804" s="153"/>
      <c r="AN804" s="153"/>
      <c r="AO804" s="153"/>
      <c r="AP804" s="153"/>
      <c r="AQ804" s="153"/>
      <c r="AR804" s="153"/>
      <c r="AS804" s="153"/>
      <c r="AT804" s="153"/>
      <c r="AU804" s="153"/>
      <c r="AV804" s="153"/>
      <c r="AW804" s="153"/>
    </row>
    <row r="805" spans="2:49" s="139" customFormat="1" ht="13.05" customHeight="1" outlineLevel="1">
      <c r="B805" s="1094"/>
      <c r="C805" s="1097"/>
      <c r="D805" s="331" t="s">
        <v>2475</v>
      </c>
      <c r="E805" s="1097"/>
      <c r="F805" s="1342"/>
      <c r="G805" s="10" t="s">
        <v>8</v>
      </c>
      <c r="H805" s="373" t="s">
        <v>716</v>
      </c>
      <c r="I805" s="156">
        <v>20</v>
      </c>
      <c r="J805" s="156">
        <v>50</v>
      </c>
      <c r="K805" s="485">
        <v>0</v>
      </c>
      <c r="L805" s="243" t="s">
        <v>268</v>
      </c>
      <c r="M805" s="243" t="s">
        <v>268</v>
      </c>
      <c r="N805" s="243" t="s">
        <v>269</v>
      </c>
      <c r="O805" s="243" t="s">
        <v>268</v>
      </c>
      <c r="P805" s="243" t="s">
        <v>269</v>
      </c>
      <c r="Q805" s="416" t="s">
        <v>268</v>
      </c>
      <c r="R805" s="244" t="s">
        <v>1536</v>
      </c>
      <c r="S805" s="153"/>
      <c r="T805" s="153">
        <f t="shared" si="173"/>
        <v>0</v>
      </c>
      <c r="U805" s="207"/>
      <c r="V805" s="208"/>
      <c r="W805" s="153"/>
      <c r="X805" s="153">
        <f t="shared" si="174"/>
        <v>0</v>
      </c>
      <c r="Y805" s="219"/>
      <c r="Z805" s="153"/>
      <c r="AA805" s="153">
        <f t="shared" si="175"/>
        <v>0</v>
      </c>
      <c r="AB805" s="153"/>
      <c r="AC805" s="153">
        <f t="shared" si="176"/>
        <v>0</v>
      </c>
      <c r="AD805" s="153"/>
      <c r="AE805" s="153"/>
      <c r="AF805" s="209">
        <v>0</v>
      </c>
      <c r="AG805" s="153">
        <f t="shared" si="186"/>
        <v>0</v>
      </c>
      <c r="AH805" s="153"/>
      <c r="AI805" s="153">
        <f t="shared" si="187"/>
        <v>0</v>
      </c>
      <c r="AJ805" s="153">
        <f t="shared" si="188"/>
        <v>0</v>
      </c>
      <c r="AK805" s="153"/>
      <c r="AL805" s="153"/>
      <c r="AM805" s="153"/>
      <c r="AN805" s="153"/>
      <c r="AO805" s="153"/>
      <c r="AP805" s="153"/>
      <c r="AQ805" s="153"/>
      <c r="AR805" s="153"/>
      <c r="AS805" s="153"/>
      <c r="AT805" s="153"/>
      <c r="AU805" s="153"/>
      <c r="AV805" s="153"/>
      <c r="AW805" s="153"/>
    </row>
    <row r="806" spans="2:49" s="139" customFormat="1" ht="13.05" customHeight="1" outlineLevel="1">
      <c r="B806" s="1094"/>
      <c r="C806" s="1097"/>
      <c r="D806" s="331" t="s">
        <v>2476</v>
      </c>
      <c r="E806" s="1097"/>
      <c r="F806" s="1342"/>
      <c r="G806" s="10" t="s">
        <v>8</v>
      </c>
      <c r="H806" s="373" t="s">
        <v>716</v>
      </c>
      <c r="I806" s="156">
        <v>20</v>
      </c>
      <c r="J806" s="156">
        <v>35</v>
      </c>
      <c r="K806" s="485">
        <v>0</v>
      </c>
      <c r="L806" s="243" t="s">
        <v>268</v>
      </c>
      <c r="M806" s="243" t="s">
        <v>268</v>
      </c>
      <c r="N806" s="243" t="s">
        <v>269</v>
      </c>
      <c r="O806" s="243" t="s">
        <v>268</v>
      </c>
      <c r="P806" s="243" t="s">
        <v>269</v>
      </c>
      <c r="Q806" s="416" t="s">
        <v>268</v>
      </c>
      <c r="R806" s="244" t="s">
        <v>1121</v>
      </c>
      <c r="S806" s="153"/>
      <c r="T806" s="153">
        <f t="shared" si="173"/>
        <v>0</v>
      </c>
      <c r="U806" s="207"/>
      <c r="V806" s="208"/>
      <c r="W806" s="153"/>
      <c r="X806" s="153">
        <f t="shared" si="174"/>
        <v>0</v>
      </c>
      <c r="Y806" s="219"/>
      <c r="Z806" s="153"/>
      <c r="AA806" s="153">
        <f t="shared" si="175"/>
        <v>0</v>
      </c>
      <c r="AB806" s="153"/>
      <c r="AC806" s="153">
        <f t="shared" si="176"/>
        <v>0</v>
      </c>
      <c r="AD806" s="153"/>
      <c r="AE806" s="153"/>
      <c r="AF806" s="209">
        <v>0</v>
      </c>
      <c r="AG806" s="153">
        <f t="shared" si="186"/>
        <v>0</v>
      </c>
      <c r="AH806" s="153"/>
      <c r="AI806" s="153">
        <f t="shared" si="187"/>
        <v>0</v>
      </c>
      <c r="AJ806" s="153">
        <f t="shared" si="188"/>
        <v>0</v>
      </c>
      <c r="AK806" s="153"/>
      <c r="AL806" s="153"/>
      <c r="AM806" s="153"/>
      <c r="AN806" s="153"/>
      <c r="AO806" s="153"/>
      <c r="AP806" s="153"/>
      <c r="AQ806" s="153"/>
      <c r="AR806" s="153"/>
      <c r="AS806" s="153"/>
      <c r="AT806" s="153"/>
      <c r="AU806" s="153"/>
      <c r="AV806" s="153"/>
      <c r="AW806" s="153"/>
    </row>
    <row r="807" spans="2:49" s="139" customFormat="1" ht="13.05" customHeight="1" outlineLevel="1">
      <c r="B807" s="1094"/>
      <c r="C807" s="1097"/>
      <c r="D807" s="331" t="s">
        <v>3620</v>
      </c>
      <c r="E807" s="1097"/>
      <c r="F807" s="1342"/>
      <c r="G807" s="10" t="s">
        <v>8</v>
      </c>
      <c r="H807" s="373" t="s">
        <v>716</v>
      </c>
      <c r="I807" s="156">
        <v>20</v>
      </c>
      <c r="J807" s="156">
        <v>35</v>
      </c>
      <c r="K807" s="485">
        <v>0</v>
      </c>
      <c r="L807" s="243" t="s">
        <v>268</v>
      </c>
      <c r="M807" s="243" t="s">
        <v>268</v>
      </c>
      <c r="N807" s="243" t="s">
        <v>269</v>
      </c>
      <c r="O807" s="243" t="s">
        <v>268</v>
      </c>
      <c r="P807" s="243" t="s">
        <v>269</v>
      </c>
      <c r="Q807" s="416" t="s">
        <v>268</v>
      </c>
      <c r="R807" s="244" t="s">
        <v>1535</v>
      </c>
      <c r="S807" s="153"/>
      <c r="T807" s="153">
        <f t="shared" si="173"/>
        <v>0</v>
      </c>
      <c r="U807" s="207"/>
      <c r="V807" s="208"/>
      <c r="W807" s="153"/>
      <c r="X807" s="153">
        <f t="shared" si="174"/>
        <v>0</v>
      </c>
      <c r="Y807" s="219"/>
      <c r="Z807" s="153"/>
      <c r="AA807" s="153">
        <f t="shared" si="175"/>
        <v>0</v>
      </c>
      <c r="AB807" s="153"/>
      <c r="AC807" s="153">
        <f t="shared" si="176"/>
        <v>0</v>
      </c>
      <c r="AD807" s="153"/>
      <c r="AE807" s="153"/>
      <c r="AF807" s="209">
        <v>0</v>
      </c>
      <c r="AG807" s="153">
        <f t="shared" si="186"/>
        <v>0</v>
      </c>
      <c r="AH807" s="153"/>
      <c r="AI807" s="153">
        <f t="shared" si="187"/>
        <v>0</v>
      </c>
      <c r="AJ807" s="153">
        <f t="shared" si="188"/>
        <v>0</v>
      </c>
      <c r="AK807" s="153"/>
      <c r="AL807" s="153"/>
      <c r="AM807" s="153"/>
      <c r="AN807" s="153"/>
      <c r="AO807" s="153"/>
      <c r="AP807" s="153"/>
      <c r="AQ807" s="153"/>
      <c r="AR807" s="153"/>
      <c r="AS807" s="153"/>
      <c r="AT807" s="153"/>
      <c r="AU807" s="153"/>
      <c r="AV807" s="153"/>
      <c r="AW807" s="153"/>
    </row>
    <row r="808" spans="2:49" s="139" customFormat="1" ht="13.05" customHeight="1" outlineLevel="1">
      <c r="B808" s="1095"/>
      <c r="C808" s="1098"/>
      <c r="D808" s="331" t="s">
        <v>3621</v>
      </c>
      <c r="E808" s="1098"/>
      <c r="F808" s="1343"/>
      <c r="G808" s="10" t="s">
        <v>8</v>
      </c>
      <c r="H808" s="373" t="s">
        <v>716</v>
      </c>
      <c r="I808" s="156">
        <v>10</v>
      </c>
      <c r="J808" s="156">
        <v>40</v>
      </c>
      <c r="K808" s="485">
        <v>0</v>
      </c>
      <c r="L808" s="243" t="s">
        <v>268</v>
      </c>
      <c r="M808" s="243" t="s">
        <v>268</v>
      </c>
      <c r="N808" s="243" t="s">
        <v>269</v>
      </c>
      <c r="O808" s="243" t="s">
        <v>268</v>
      </c>
      <c r="P808" s="243" t="s">
        <v>269</v>
      </c>
      <c r="Q808" s="416" t="s">
        <v>268</v>
      </c>
      <c r="R808" s="244" t="s">
        <v>1535</v>
      </c>
      <c r="S808" s="153"/>
      <c r="T808" s="153">
        <f t="shared" si="173"/>
        <v>0</v>
      </c>
      <c r="U808" s="207"/>
      <c r="V808" s="208"/>
      <c r="W808" s="153"/>
      <c r="X808" s="153">
        <f t="shared" si="174"/>
        <v>0</v>
      </c>
      <c r="Y808" s="219"/>
      <c r="Z808" s="153"/>
      <c r="AA808" s="153">
        <f t="shared" si="175"/>
        <v>0</v>
      </c>
      <c r="AB808" s="153"/>
      <c r="AC808" s="153">
        <f t="shared" si="176"/>
        <v>0</v>
      </c>
      <c r="AD808" s="153"/>
      <c r="AE808" s="153"/>
      <c r="AF808" s="209">
        <v>0</v>
      </c>
      <c r="AG808" s="153">
        <f t="shared" si="186"/>
        <v>0</v>
      </c>
      <c r="AH808" s="153"/>
      <c r="AI808" s="153">
        <f t="shared" si="187"/>
        <v>0</v>
      </c>
      <c r="AJ808" s="153">
        <f t="shared" si="188"/>
        <v>0</v>
      </c>
      <c r="AK808" s="153"/>
      <c r="AL808" s="153"/>
      <c r="AM808" s="153"/>
      <c r="AN808" s="153"/>
      <c r="AO808" s="153"/>
      <c r="AP808" s="153"/>
      <c r="AQ808" s="153"/>
      <c r="AR808" s="153"/>
      <c r="AS808" s="153"/>
      <c r="AT808" s="153"/>
      <c r="AU808" s="153"/>
      <c r="AV808" s="153"/>
      <c r="AW808" s="153"/>
    </row>
    <row r="809" spans="2:49" s="139" customFormat="1" ht="13.05" customHeight="1" outlineLevel="1">
      <c r="B809" s="1660" t="s">
        <v>1428</v>
      </c>
      <c r="C809" s="1064" t="s">
        <v>1201</v>
      </c>
      <c r="D809" s="337" t="s">
        <v>2480</v>
      </c>
      <c r="E809" s="1064" t="s">
        <v>3626</v>
      </c>
      <c r="F809" s="1344">
        <v>44743</v>
      </c>
      <c r="G809" s="10" t="s">
        <v>8</v>
      </c>
      <c r="H809" s="247" t="s">
        <v>716</v>
      </c>
      <c r="I809" s="156">
        <v>20</v>
      </c>
      <c r="J809" s="156">
        <v>30</v>
      </c>
      <c r="K809" s="485">
        <v>0</v>
      </c>
      <c r="L809" s="246" t="s">
        <v>268</v>
      </c>
      <c r="M809" s="246" t="s">
        <v>268</v>
      </c>
      <c r="N809" s="247" t="s">
        <v>269</v>
      </c>
      <c r="O809" s="245" t="s">
        <v>268</v>
      </c>
      <c r="P809" s="247" t="s">
        <v>269</v>
      </c>
      <c r="Q809" s="417" t="s">
        <v>268</v>
      </c>
      <c r="R809" s="1656" t="s">
        <v>1539</v>
      </c>
      <c r="S809" s="153"/>
      <c r="T809" s="153">
        <f t="shared" si="173"/>
        <v>0</v>
      </c>
      <c r="U809" s="207"/>
      <c r="V809" s="208"/>
      <c r="W809" s="153"/>
      <c r="X809" s="153">
        <f t="shared" si="174"/>
        <v>0</v>
      </c>
      <c r="Y809" s="219"/>
      <c r="Z809" s="153"/>
      <c r="AA809" s="153">
        <f t="shared" si="175"/>
        <v>0</v>
      </c>
      <c r="AB809" s="153"/>
      <c r="AC809" s="153">
        <f t="shared" si="176"/>
        <v>0</v>
      </c>
      <c r="AD809" s="153"/>
      <c r="AE809" s="153"/>
      <c r="AF809" s="209">
        <v>0</v>
      </c>
      <c r="AG809" s="153">
        <f t="shared" si="177"/>
        <v>0</v>
      </c>
      <c r="AH809" s="153"/>
      <c r="AI809" s="153">
        <f t="shared" si="178"/>
        <v>0</v>
      </c>
      <c r="AJ809" s="153">
        <f t="shared" si="179"/>
        <v>0</v>
      </c>
      <c r="AK809" s="153"/>
      <c r="AL809" s="153"/>
      <c r="AM809" s="153"/>
      <c r="AN809" s="153"/>
      <c r="AO809" s="153"/>
      <c r="AP809" s="153"/>
      <c r="AQ809" s="153"/>
      <c r="AR809" s="153"/>
      <c r="AS809" s="153"/>
      <c r="AT809" s="153"/>
      <c r="AU809" s="153"/>
      <c r="AV809" s="153"/>
      <c r="AW809" s="153"/>
    </row>
    <row r="810" spans="2:49" s="139" customFormat="1" ht="13.05" customHeight="1" outlineLevel="1">
      <c r="B810" s="1661"/>
      <c r="C810" s="1065"/>
      <c r="D810" s="337" t="s">
        <v>2481</v>
      </c>
      <c r="E810" s="1065"/>
      <c r="F810" s="1345"/>
      <c r="G810" s="10" t="s">
        <v>8</v>
      </c>
      <c r="H810" s="247" t="s">
        <v>716</v>
      </c>
      <c r="I810" s="156">
        <v>120</v>
      </c>
      <c r="J810" s="156">
        <v>180</v>
      </c>
      <c r="K810" s="485">
        <v>0</v>
      </c>
      <c r="L810" s="246" t="s">
        <v>268</v>
      </c>
      <c r="M810" s="246" t="s">
        <v>268</v>
      </c>
      <c r="N810" s="247" t="s">
        <v>269</v>
      </c>
      <c r="O810" s="245" t="s">
        <v>268</v>
      </c>
      <c r="P810" s="247" t="s">
        <v>269</v>
      </c>
      <c r="Q810" s="417" t="s">
        <v>268</v>
      </c>
      <c r="R810" s="1657"/>
      <c r="S810" s="153"/>
      <c r="T810" s="153">
        <f t="shared" si="173"/>
        <v>0</v>
      </c>
      <c r="U810" s="207"/>
      <c r="V810" s="208"/>
      <c r="W810" s="153"/>
      <c r="X810" s="153">
        <f t="shared" si="174"/>
        <v>0</v>
      </c>
      <c r="Y810" s="219"/>
      <c r="Z810" s="153"/>
      <c r="AA810" s="153">
        <f t="shared" si="175"/>
        <v>0</v>
      </c>
      <c r="AB810" s="153"/>
      <c r="AC810" s="153">
        <f t="shared" si="176"/>
        <v>0</v>
      </c>
      <c r="AD810" s="153"/>
      <c r="AE810" s="153"/>
      <c r="AF810" s="209">
        <v>0</v>
      </c>
      <c r="AG810" s="153">
        <f t="shared" si="177"/>
        <v>0</v>
      </c>
      <c r="AH810" s="153"/>
      <c r="AI810" s="153">
        <f t="shared" si="178"/>
        <v>0</v>
      </c>
      <c r="AJ810" s="153">
        <f t="shared" si="179"/>
        <v>0</v>
      </c>
      <c r="AK810" s="153"/>
      <c r="AL810" s="153"/>
      <c r="AM810" s="153"/>
      <c r="AN810" s="153"/>
      <c r="AO810" s="153"/>
      <c r="AP810" s="153"/>
      <c r="AQ810" s="153"/>
      <c r="AR810" s="153"/>
      <c r="AS810" s="153"/>
      <c r="AT810" s="153"/>
      <c r="AU810" s="153"/>
      <c r="AV810" s="153"/>
      <c r="AW810" s="153"/>
    </row>
    <row r="811" spans="2:49" s="139" customFormat="1" ht="13.05" customHeight="1" outlineLevel="1">
      <c r="B811" s="1661"/>
      <c r="C811" s="1065"/>
      <c r="D811" s="337" t="s">
        <v>2482</v>
      </c>
      <c r="E811" s="1065"/>
      <c r="F811" s="1345"/>
      <c r="G811" s="10" t="s">
        <v>8</v>
      </c>
      <c r="H811" s="247" t="s">
        <v>716</v>
      </c>
      <c r="I811" s="156">
        <v>40</v>
      </c>
      <c r="J811" s="156">
        <v>60</v>
      </c>
      <c r="K811" s="485">
        <v>0</v>
      </c>
      <c r="L811" s="246" t="s">
        <v>268</v>
      </c>
      <c r="M811" s="246" t="s">
        <v>268</v>
      </c>
      <c r="N811" s="247" t="s">
        <v>269</v>
      </c>
      <c r="O811" s="245" t="s">
        <v>268</v>
      </c>
      <c r="P811" s="247" t="s">
        <v>269</v>
      </c>
      <c r="Q811" s="417" t="s">
        <v>268</v>
      </c>
      <c r="R811" s="1657"/>
      <c r="S811" s="153"/>
      <c r="T811" s="153">
        <f t="shared" si="173"/>
        <v>0</v>
      </c>
      <c r="U811" s="207"/>
      <c r="V811" s="208"/>
      <c r="W811" s="153"/>
      <c r="X811" s="153">
        <f t="shared" si="174"/>
        <v>0</v>
      </c>
      <c r="Y811" s="219"/>
      <c r="Z811" s="153"/>
      <c r="AA811" s="153">
        <f t="shared" si="175"/>
        <v>0</v>
      </c>
      <c r="AB811" s="153"/>
      <c r="AC811" s="153">
        <f t="shared" si="176"/>
        <v>0</v>
      </c>
      <c r="AD811" s="153"/>
      <c r="AE811" s="153"/>
      <c r="AF811" s="209">
        <v>0</v>
      </c>
      <c r="AG811" s="153">
        <f t="shared" si="177"/>
        <v>0</v>
      </c>
      <c r="AH811" s="153"/>
      <c r="AI811" s="153">
        <f t="shared" si="178"/>
        <v>0</v>
      </c>
      <c r="AJ811" s="153">
        <f t="shared" si="179"/>
        <v>0</v>
      </c>
      <c r="AK811" s="153"/>
      <c r="AL811" s="153"/>
      <c r="AM811" s="153"/>
      <c r="AN811" s="153"/>
      <c r="AO811" s="153"/>
      <c r="AP811" s="153"/>
      <c r="AQ811" s="153"/>
      <c r="AR811" s="153"/>
      <c r="AS811" s="153"/>
      <c r="AT811" s="153"/>
      <c r="AU811" s="153"/>
      <c r="AV811" s="153"/>
      <c r="AW811" s="153"/>
    </row>
    <row r="812" spans="2:49" s="139" customFormat="1" ht="13.05" customHeight="1" outlineLevel="1">
      <c r="B812" s="1661"/>
      <c r="C812" s="1065"/>
      <c r="D812" s="337" t="s">
        <v>2483</v>
      </c>
      <c r="E812" s="1065"/>
      <c r="F812" s="1345"/>
      <c r="G812" s="10" t="s">
        <v>8</v>
      </c>
      <c r="H812" s="247" t="s">
        <v>716</v>
      </c>
      <c r="I812" s="156">
        <v>20</v>
      </c>
      <c r="J812" s="156">
        <v>40</v>
      </c>
      <c r="K812" s="485">
        <v>0</v>
      </c>
      <c r="L812" s="246" t="s">
        <v>268</v>
      </c>
      <c r="M812" s="246" t="s">
        <v>268</v>
      </c>
      <c r="N812" s="247" t="s">
        <v>269</v>
      </c>
      <c r="O812" s="245" t="s">
        <v>268</v>
      </c>
      <c r="P812" s="247" t="s">
        <v>269</v>
      </c>
      <c r="Q812" s="417" t="s">
        <v>268</v>
      </c>
      <c r="R812" s="1657"/>
      <c r="S812" s="153"/>
      <c r="T812" s="153">
        <f t="shared" si="173"/>
        <v>0</v>
      </c>
      <c r="U812" s="207"/>
      <c r="V812" s="208"/>
      <c r="W812" s="153"/>
      <c r="X812" s="153">
        <f t="shared" si="174"/>
        <v>0</v>
      </c>
      <c r="Y812" s="219"/>
      <c r="Z812" s="153"/>
      <c r="AA812" s="153">
        <f t="shared" si="175"/>
        <v>0</v>
      </c>
      <c r="AB812" s="153"/>
      <c r="AC812" s="153">
        <f t="shared" si="176"/>
        <v>0</v>
      </c>
      <c r="AD812" s="153"/>
      <c r="AE812" s="153"/>
      <c r="AF812" s="209">
        <v>0</v>
      </c>
      <c r="AG812" s="153">
        <f t="shared" si="177"/>
        <v>0</v>
      </c>
      <c r="AH812" s="153"/>
      <c r="AI812" s="153">
        <f t="shared" si="178"/>
        <v>0</v>
      </c>
      <c r="AJ812" s="153">
        <f t="shared" si="179"/>
        <v>0</v>
      </c>
      <c r="AK812" s="153"/>
      <c r="AL812" s="153"/>
      <c r="AM812" s="153"/>
      <c r="AN812" s="153"/>
      <c r="AO812" s="153"/>
      <c r="AP812" s="153"/>
      <c r="AQ812" s="153"/>
      <c r="AR812" s="153"/>
      <c r="AS812" s="153"/>
      <c r="AT812" s="153"/>
      <c r="AU812" s="153"/>
      <c r="AV812" s="153"/>
      <c r="AW812" s="153"/>
    </row>
    <row r="813" spans="2:49" s="139" customFormat="1" ht="13.05" customHeight="1" outlineLevel="1">
      <c r="B813" s="1661"/>
      <c r="C813" s="1065"/>
      <c r="D813" s="337" t="s">
        <v>2484</v>
      </c>
      <c r="E813" s="1065"/>
      <c r="F813" s="1345"/>
      <c r="G813" s="10" t="s">
        <v>8</v>
      </c>
      <c r="H813" s="247" t="s">
        <v>716</v>
      </c>
      <c r="I813" s="146">
        <v>15</v>
      </c>
      <c r="J813" s="146">
        <v>40</v>
      </c>
      <c r="K813" s="485">
        <v>0</v>
      </c>
      <c r="L813" s="246" t="s">
        <v>268</v>
      </c>
      <c r="M813" s="246" t="s">
        <v>268</v>
      </c>
      <c r="N813" s="247" t="s">
        <v>269</v>
      </c>
      <c r="O813" s="245" t="s">
        <v>268</v>
      </c>
      <c r="P813" s="247" t="s">
        <v>269</v>
      </c>
      <c r="Q813" s="417" t="s">
        <v>268</v>
      </c>
      <c r="R813" s="1657"/>
      <c r="S813" s="153"/>
      <c r="T813" s="153">
        <f t="shared" si="173"/>
        <v>0</v>
      </c>
      <c r="U813" s="207"/>
      <c r="V813" s="208"/>
      <c r="W813" s="153"/>
      <c r="X813" s="153">
        <f t="shared" si="174"/>
        <v>0</v>
      </c>
      <c r="Y813" s="219"/>
      <c r="Z813" s="153"/>
      <c r="AA813" s="153">
        <f t="shared" si="175"/>
        <v>0</v>
      </c>
      <c r="AB813" s="153"/>
      <c r="AC813" s="153">
        <f t="shared" si="176"/>
        <v>0</v>
      </c>
      <c r="AD813" s="153"/>
      <c r="AE813" s="153"/>
      <c r="AF813" s="209">
        <v>0</v>
      </c>
      <c r="AG813" s="153">
        <f t="shared" si="177"/>
        <v>0</v>
      </c>
      <c r="AH813" s="153"/>
      <c r="AI813" s="153">
        <f t="shared" si="178"/>
        <v>0</v>
      </c>
      <c r="AJ813" s="153">
        <f t="shared" si="179"/>
        <v>0</v>
      </c>
      <c r="AK813" s="153"/>
      <c r="AL813" s="153"/>
      <c r="AM813" s="153"/>
      <c r="AN813" s="153"/>
      <c r="AO813" s="153"/>
      <c r="AP813" s="153"/>
      <c r="AQ813" s="153"/>
      <c r="AR813" s="153"/>
      <c r="AS813" s="153"/>
      <c r="AT813" s="153"/>
      <c r="AU813" s="153"/>
      <c r="AV813" s="153"/>
      <c r="AW813" s="153"/>
    </row>
    <row r="814" spans="2:49" s="139" customFormat="1" ht="13.05" customHeight="1" outlineLevel="1">
      <c r="B814" s="1661"/>
      <c r="C814" s="1065"/>
      <c r="D814" s="337" t="s">
        <v>2485</v>
      </c>
      <c r="E814" s="1065"/>
      <c r="F814" s="1345"/>
      <c r="G814" s="10" t="s">
        <v>8</v>
      </c>
      <c r="H814" s="247" t="s">
        <v>716</v>
      </c>
      <c r="I814" s="625">
        <v>30</v>
      </c>
      <c r="J814" s="625">
        <v>60</v>
      </c>
      <c r="K814" s="485">
        <v>0</v>
      </c>
      <c r="L814" s="246" t="s">
        <v>268</v>
      </c>
      <c r="M814" s="246" t="s">
        <v>268</v>
      </c>
      <c r="N814" s="247" t="s">
        <v>269</v>
      </c>
      <c r="O814" s="245" t="s">
        <v>268</v>
      </c>
      <c r="P814" s="247" t="s">
        <v>269</v>
      </c>
      <c r="Q814" s="417" t="s">
        <v>268</v>
      </c>
      <c r="R814" s="1657"/>
      <c r="S814" s="153"/>
      <c r="T814" s="153">
        <f t="shared" si="173"/>
        <v>0</v>
      </c>
      <c r="U814" s="207"/>
      <c r="V814" s="208"/>
      <c r="W814" s="153"/>
      <c r="X814" s="153">
        <f t="shared" si="174"/>
        <v>0</v>
      </c>
      <c r="Y814" s="219"/>
      <c r="Z814" s="153"/>
      <c r="AA814" s="153">
        <f t="shared" si="175"/>
        <v>0</v>
      </c>
      <c r="AB814" s="153"/>
      <c r="AC814" s="153">
        <f t="shared" si="176"/>
        <v>0</v>
      </c>
      <c r="AD814" s="153"/>
      <c r="AE814" s="153"/>
      <c r="AF814" s="209">
        <v>0</v>
      </c>
      <c r="AG814" s="153">
        <f t="shared" si="177"/>
        <v>0</v>
      </c>
      <c r="AH814" s="153"/>
      <c r="AI814" s="153">
        <f t="shared" si="178"/>
        <v>0</v>
      </c>
      <c r="AJ814" s="153">
        <f t="shared" si="179"/>
        <v>0</v>
      </c>
      <c r="AK814" s="153"/>
      <c r="AL814" s="153"/>
      <c r="AM814" s="153"/>
      <c r="AN814" s="153"/>
      <c r="AO814" s="153"/>
      <c r="AP814" s="153"/>
      <c r="AQ814" s="153"/>
      <c r="AR814" s="153"/>
      <c r="AS814" s="153"/>
      <c r="AT814" s="153"/>
      <c r="AU814" s="153"/>
      <c r="AV814" s="153"/>
      <c r="AW814" s="153"/>
    </row>
    <row r="815" spans="2:49" s="139" customFormat="1" ht="13.05" customHeight="1" outlineLevel="1">
      <c r="B815" s="1661"/>
      <c r="C815" s="1065"/>
      <c r="D815" s="337" t="s">
        <v>2486</v>
      </c>
      <c r="E815" s="1065"/>
      <c r="F815" s="1345"/>
      <c r="G815" s="10" t="s">
        <v>8</v>
      </c>
      <c r="H815" s="247" t="s">
        <v>716</v>
      </c>
      <c r="I815" s="146">
        <v>60</v>
      </c>
      <c r="J815" s="146">
        <v>120</v>
      </c>
      <c r="K815" s="485">
        <v>0</v>
      </c>
      <c r="L815" s="246" t="s">
        <v>268</v>
      </c>
      <c r="M815" s="246" t="s">
        <v>268</v>
      </c>
      <c r="N815" s="247" t="s">
        <v>269</v>
      </c>
      <c r="O815" s="245" t="s">
        <v>268</v>
      </c>
      <c r="P815" s="247" t="s">
        <v>269</v>
      </c>
      <c r="Q815" s="417" t="s">
        <v>268</v>
      </c>
      <c r="R815" s="1657"/>
      <c r="S815" s="153"/>
      <c r="T815" s="153">
        <f t="shared" si="173"/>
        <v>0</v>
      </c>
      <c r="U815" s="207"/>
      <c r="V815" s="208"/>
      <c r="W815" s="153"/>
      <c r="X815" s="153">
        <f t="shared" si="174"/>
        <v>0</v>
      </c>
      <c r="Y815" s="219"/>
      <c r="Z815" s="153"/>
      <c r="AA815" s="153">
        <f t="shared" si="175"/>
        <v>0</v>
      </c>
      <c r="AB815" s="153"/>
      <c r="AC815" s="153">
        <f t="shared" si="176"/>
        <v>0</v>
      </c>
      <c r="AD815" s="153"/>
      <c r="AE815" s="153"/>
      <c r="AF815" s="209">
        <v>0</v>
      </c>
      <c r="AG815" s="153">
        <f t="shared" si="177"/>
        <v>0</v>
      </c>
      <c r="AH815" s="153"/>
      <c r="AI815" s="153">
        <f t="shared" si="178"/>
        <v>0</v>
      </c>
      <c r="AJ815" s="153">
        <f t="shared" si="179"/>
        <v>0</v>
      </c>
      <c r="AK815" s="153"/>
      <c r="AL815" s="153"/>
      <c r="AM815" s="153"/>
      <c r="AN815" s="153"/>
      <c r="AO815" s="153"/>
      <c r="AP815" s="153"/>
      <c r="AQ815" s="153"/>
      <c r="AR815" s="153"/>
      <c r="AS815" s="153"/>
      <c r="AT815" s="153"/>
      <c r="AU815" s="153"/>
      <c r="AV815" s="153"/>
      <c r="AW815" s="153"/>
    </row>
    <row r="816" spans="2:49" s="139" customFormat="1" ht="13.05" customHeight="1" outlineLevel="1">
      <c r="B816" s="1661"/>
      <c r="C816" s="1065"/>
      <c r="D816" s="337" t="s">
        <v>2487</v>
      </c>
      <c r="E816" s="1065"/>
      <c r="F816" s="1345"/>
      <c r="G816" s="10" t="s">
        <v>8</v>
      </c>
      <c r="H816" s="247" t="s">
        <v>716</v>
      </c>
      <c r="I816" s="146">
        <v>15</v>
      </c>
      <c r="J816" s="146">
        <v>30</v>
      </c>
      <c r="K816" s="485">
        <v>0</v>
      </c>
      <c r="L816" s="246" t="s">
        <v>268</v>
      </c>
      <c r="M816" s="246" t="s">
        <v>268</v>
      </c>
      <c r="N816" s="247" t="s">
        <v>269</v>
      </c>
      <c r="O816" s="245" t="s">
        <v>268</v>
      </c>
      <c r="P816" s="247" t="s">
        <v>269</v>
      </c>
      <c r="Q816" s="417" t="s">
        <v>268</v>
      </c>
      <c r="R816" s="1657"/>
      <c r="S816" s="153"/>
      <c r="T816" s="153">
        <f t="shared" si="173"/>
        <v>0</v>
      </c>
      <c r="U816" s="207"/>
      <c r="V816" s="208"/>
      <c r="W816" s="153"/>
      <c r="X816" s="153">
        <f t="shared" si="174"/>
        <v>0</v>
      </c>
      <c r="Y816" s="219"/>
      <c r="Z816" s="153"/>
      <c r="AA816" s="153">
        <f t="shared" si="175"/>
        <v>0</v>
      </c>
      <c r="AB816" s="153"/>
      <c r="AC816" s="153">
        <f t="shared" si="176"/>
        <v>0</v>
      </c>
      <c r="AD816" s="153"/>
      <c r="AE816" s="153"/>
      <c r="AF816" s="209">
        <v>0</v>
      </c>
      <c r="AG816" s="153">
        <f t="shared" si="177"/>
        <v>0</v>
      </c>
      <c r="AH816" s="153"/>
      <c r="AI816" s="153">
        <f t="shared" si="178"/>
        <v>0</v>
      </c>
      <c r="AJ816" s="153">
        <f t="shared" si="179"/>
        <v>0</v>
      </c>
      <c r="AK816" s="153"/>
      <c r="AL816" s="153"/>
      <c r="AM816" s="153"/>
      <c r="AN816" s="153"/>
      <c r="AO816" s="153"/>
      <c r="AP816" s="153"/>
      <c r="AQ816" s="153"/>
      <c r="AR816" s="153"/>
      <c r="AS816" s="153"/>
      <c r="AT816" s="153"/>
      <c r="AU816" s="153"/>
      <c r="AV816" s="153"/>
      <c r="AW816" s="153"/>
    </row>
    <row r="817" spans="2:49" s="139" customFormat="1" ht="13.05" customHeight="1" outlineLevel="1">
      <c r="B817" s="1661"/>
      <c r="C817" s="1065"/>
      <c r="D817" s="337" t="s">
        <v>2488</v>
      </c>
      <c r="E817" s="1065"/>
      <c r="F817" s="1345"/>
      <c r="G817" s="10" t="s">
        <v>8</v>
      </c>
      <c r="H817" s="247" t="s">
        <v>716</v>
      </c>
      <c r="I817" s="146">
        <v>15</v>
      </c>
      <c r="J817" s="146">
        <v>30</v>
      </c>
      <c r="K817" s="485">
        <v>0</v>
      </c>
      <c r="L817" s="246" t="s">
        <v>268</v>
      </c>
      <c r="M817" s="246" t="s">
        <v>268</v>
      </c>
      <c r="N817" s="247" t="s">
        <v>269</v>
      </c>
      <c r="O817" s="245" t="s">
        <v>268</v>
      </c>
      <c r="P817" s="247" t="s">
        <v>269</v>
      </c>
      <c r="Q817" s="417" t="s">
        <v>268</v>
      </c>
      <c r="R817" s="1657"/>
      <c r="S817" s="153"/>
      <c r="T817" s="153">
        <f t="shared" si="173"/>
        <v>0</v>
      </c>
      <c r="U817" s="207"/>
      <c r="V817" s="208"/>
      <c r="W817" s="153"/>
      <c r="X817" s="153">
        <f t="shared" si="174"/>
        <v>0</v>
      </c>
      <c r="Y817" s="219"/>
      <c r="Z817" s="153"/>
      <c r="AA817" s="153">
        <f t="shared" si="175"/>
        <v>0</v>
      </c>
      <c r="AB817" s="153"/>
      <c r="AC817" s="153">
        <f t="shared" si="176"/>
        <v>0</v>
      </c>
      <c r="AD817" s="153"/>
      <c r="AE817" s="153"/>
      <c r="AF817" s="209">
        <v>0</v>
      </c>
      <c r="AG817" s="153">
        <f t="shared" si="177"/>
        <v>0</v>
      </c>
      <c r="AH817" s="153"/>
      <c r="AI817" s="153">
        <f t="shared" si="178"/>
        <v>0</v>
      </c>
      <c r="AJ817" s="153">
        <f t="shared" si="179"/>
        <v>0</v>
      </c>
      <c r="AK817" s="153"/>
      <c r="AL817" s="153"/>
      <c r="AM817" s="153"/>
      <c r="AN817" s="153"/>
      <c r="AO817" s="153"/>
      <c r="AP817" s="153"/>
      <c r="AQ817" s="153"/>
      <c r="AR817" s="153"/>
      <c r="AS817" s="153"/>
      <c r="AT817" s="153"/>
      <c r="AU817" s="153"/>
      <c r="AV817" s="153"/>
      <c r="AW817" s="153"/>
    </row>
    <row r="818" spans="2:49" s="139" customFormat="1" ht="13.05" customHeight="1" outlineLevel="1">
      <c r="B818" s="1661"/>
      <c r="C818" s="1065"/>
      <c r="D818" s="337" t="s">
        <v>2489</v>
      </c>
      <c r="E818" s="1065"/>
      <c r="F818" s="1345"/>
      <c r="G818" s="10" t="s">
        <v>8</v>
      </c>
      <c r="H818" s="247" t="s">
        <v>716</v>
      </c>
      <c r="I818" s="625">
        <v>15</v>
      </c>
      <c r="J818" s="625">
        <v>30</v>
      </c>
      <c r="K818" s="485">
        <v>0</v>
      </c>
      <c r="L818" s="246" t="s">
        <v>268</v>
      </c>
      <c r="M818" s="246" t="s">
        <v>268</v>
      </c>
      <c r="N818" s="247" t="s">
        <v>269</v>
      </c>
      <c r="O818" s="245" t="s">
        <v>268</v>
      </c>
      <c r="P818" s="247" t="s">
        <v>269</v>
      </c>
      <c r="Q818" s="417" t="s">
        <v>268</v>
      </c>
      <c r="R818" s="1657"/>
      <c r="S818" s="153"/>
      <c r="T818" s="153">
        <f t="shared" si="173"/>
        <v>0</v>
      </c>
      <c r="U818" s="207"/>
      <c r="V818" s="208"/>
      <c r="W818" s="153"/>
      <c r="X818" s="153">
        <f t="shared" si="174"/>
        <v>0</v>
      </c>
      <c r="Y818" s="219"/>
      <c r="Z818" s="153"/>
      <c r="AA818" s="153">
        <f t="shared" si="175"/>
        <v>0</v>
      </c>
      <c r="AB818" s="153"/>
      <c r="AC818" s="153">
        <f t="shared" si="176"/>
        <v>0</v>
      </c>
      <c r="AD818" s="153"/>
      <c r="AE818" s="153"/>
      <c r="AF818" s="209">
        <v>0</v>
      </c>
      <c r="AG818" s="153">
        <f t="shared" si="177"/>
        <v>0</v>
      </c>
      <c r="AH818" s="153"/>
      <c r="AI818" s="153">
        <f t="shared" si="178"/>
        <v>0</v>
      </c>
      <c r="AJ818" s="153">
        <f t="shared" si="179"/>
        <v>0</v>
      </c>
      <c r="AK818" s="153"/>
      <c r="AL818" s="153"/>
      <c r="AM818" s="153"/>
      <c r="AN818" s="153"/>
      <c r="AO818" s="153"/>
      <c r="AP818" s="153"/>
      <c r="AQ818" s="153"/>
      <c r="AR818" s="153"/>
      <c r="AS818" s="153"/>
      <c r="AT818" s="153"/>
      <c r="AU818" s="153"/>
      <c r="AV818" s="153"/>
      <c r="AW818" s="153"/>
    </row>
    <row r="819" spans="2:49" s="139" customFormat="1" ht="13.05" customHeight="1" outlineLevel="1">
      <c r="B819" s="1662"/>
      <c r="C819" s="1066"/>
      <c r="D819" s="337" t="s">
        <v>2490</v>
      </c>
      <c r="E819" s="1066"/>
      <c r="F819" s="1346"/>
      <c r="G819" s="10" t="s">
        <v>8</v>
      </c>
      <c r="H819" s="374" t="s">
        <v>716</v>
      </c>
      <c r="I819" s="146">
        <v>20</v>
      </c>
      <c r="J819" s="146">
        <v>60</v>
      </c>
      <c r="K819" s="485">
        <v>0</v>
      </c>
      <c r="L819" s="248" t="s">
        <v>268</v>
      </c>
      <c r="M819" s="248" t="s">
        <v>268</v>
      </c>
      <c r="N819" s="247" t="s">
        <v>269</v>
      </c>
      <c r="O819" s="245" t="s">
        <v>268</v>
      </c>
      <c r="P819" s="247" t="s">
        <v>269</v>
      </c>
      <c r="Q819" s="417" t="s">
        <v>268</v>
      </c>
      <c r="R819" s="1658"/>
      <c r="S819" s="153"/>
      <c r="T819" s="153">
        <f t="shared" si="173"/>
        <v>0</v>
      </c>
      <c r="U819" s="207"/>
      <c r="V819" s="208"/>
      <c r="W819" s="153"/>
      <c r="X819" s="153">
        <f t="shared" si="174"/>
        <v>0</v>
      </c>
      <c r="Y819" s="219"/>
      <c r="Z819" s="153"/>
      <c r="AA819" s="153">
        <f t="shared" si="175"/>
        <v>0</v>
      </c>
      <c r="AB819" s="153"/>
      <c r="AC819" s="153">
        <f t="shared" si="176"/>
        <v>0</v>
      </c>
      <c r="AD819" s="153"/>
      <c r="AE819" s="153"/>
      <c r="AF819" s="209">
        <v>0</v>
      </c>
      <c r="AG819" s="153">
        <f t="shared" si="177"/>
        <v>0</v>
      </c>
      <c r="AH819" s="153"/>
      <c r="AI819" s="153">
        <f t="shared" si="178"/>
        <v>0</v>
      </c>
      <c r="AJ819" s="153">
        <f t="shared" si="179"/>
        <v>0</v>
      </c>
      <c r="AK819" s="153"/>
      <c r="AL819" s="153"/>
      <c r="AM819" s="153"/>
      <c r="AN819" s="153"/>
      <c r="AO819" s="153"/>
      <c r="AP819" s="153"/>
      <c r="AQ819" s="153"/>
      <c r="AR819" s="153"/>
      <c r="AS819" s="153"/>
      <c r="AT819" s="153"/>
      <c r="AU819" s="153"/>
      <c r="AV819" s="153"/>
      <c r="AW819" s="153"/>
    </row>
    <row r="820" spans="2:49" s="139" customFormat="1" ht="13.05" customHeight="1" outlineLevel="1">
      <c r="B820" s="1655" t="s">
        <v>1429</v>
      </c>
      <c r="C820" s="1064" t="s">
        <v>1202</v>
      </c>
      <c r="D820" s="236" t="s">
        <v>2491</v>
      </c>
      <c r="E820" s="1064" t="s">
        <v>2551</v>
      </c>
      <c r="F820" s="1344">
        <v>44743</v>
      </c>
      <c r="G820" s="10" t="s">
        <v>8</v>
      </c>
      <c r="H820" s="247" t="s">
        <v>716</v>
      </c>
      <c r="I820" s="156">
        <v>15</v>
      </c>
      <c r="J820" s="156">
        <v>15</v>
      </c>
      <c r="K820" s="485">
        <v>0</v>
      </c>
      <c r="L820" s="246" t="s">
        <v>268</v>
      </c>
      <c r="M820" s="246" t="s">
        <v>268</v>
      </c>
      <c r="N820" s="247" t="s">
        <v>269</v>
      </c>
      <c r="O820" s="245" t="s">
        <v>268</v>
      </c>
      <c r="P820" s="247" t="s">
        <v>269</v>
      </c>
      <c r="Q820" s="417" t="s">
        <v>268</v>
      </c>
      <c r="R820" s="1659" t="s">
        <v>1539</v>
      </c>
      <c r="S820" s="153"/>
      <c r="T820" s="153">
        <f t="shared" si="173"/>
        <v>0</v>
      </c>
      <c r="U820" s="207"/>
      <c r="V820" s="208"/>
      <c r="W820" s="153"/>
      <c r="X820" s="153">
        <f t="shared" si="174"/>
        <v>0</v>
      </c>
      <c r="Y820" s="219"/>
      <c r="Z820" s="153"/>
      <c r="AA820" s="153">
        <f t="shared" si="175"/>
        <v>0</v>
      </c>
      <c r="AB820" s="153"/>
      <c r="AC820" s="153">
        <f t="shared" si="176"/>
        <v>0</v>
      </c>
      <c r="AD820" s="153"/>
      <c r="AE820" s="153"/>
      <c r="AF820" s="209">
        <v>0</v>
      </c>
      <c r="AG820" s="153">
        <f t="shared" si="177"/>
        <v>0</v>
      </c>
      <c r="AH820" s="153"/>
      <c r="AI820" s="153">
        <f t="shared" si="178"/>
        <v>0</v>
      </c>
      <c r="AJ820" s="153">
        <f t="shared" si="179"/>
        <v>0</v>
      </c>
      <c r="AK820" s="153"/>
      <c r="AL820" s="153"/>
      <c r="AM820" s="153"/>
      <c r="AN820" s="153"/>
      <c r="AO820" s="153"/>
      <c r="AP820" s="153"/>
      <c r="AQ820" s="153"/>
      <c r="AR820" s="153"/>
      <c r="AS820" s="153"/>
      <c r="AT820" s="153"/>
      <c r="AU820" s="153"/>
      <c r="AV820" s="153"/>
      <c r="AW820" s="153"/>
    </row>
    <row r="821" spans="2:49" s="139" customFormat="1" ht="13.05" customHeight="1" outlineLevel="1">
      <c r="B821" s="1655"/>
      <c r="C821" s="1065"/>
      <c r="D821" s="236" t="s">
        <v>2492</v>
      </c>
      <c r="E821" s="1065"/>
      <c r="F821" s="1345"/>
      <c r="G821" s="10" t="s">
        <v>8</v>
      </c>
      <c r="H821" s="247" t="s">
        <v>716</v>
      </c>
      <c r="I821" s="156">
        <v>60</v>
      </c>
      <c r="J821" s="156">
        <v>85</v>
      </c>
      <c r="K821" s="485">
        <v>0</v>
      </c>
      <c r="L821" s="246" t="s">
        <v>268</v>
      </c>
      <c r="M821" s="246" t="s">
        <v>268</v>
      </c>
      <c r="N821" s="247" t="s">
        <v>269</v>
      </c>
      <c r="O821" s="245" t="s">
        <v>268</v>
      </c>
      <c r="P821" s="247" t="s">
        <v>269</v>
      </c>
      <c r="Q821" s="417" t="s">
        <v>268</v>
      </c>
      <c r="R821" s="1659"/>
      <c r="S821" s="153"/>
      <c r="T821" s="153">
        <f t="shared" si="173"/>
        <v>0</v>
      </c>
      <c r="U821" s="207"/>
      <c r="V821" s="208"/>
      <c r="W821" s="153"/>
      <c r="X821" s="153">
        <f t="shared" si="174"/>
        <v>0</v>
      </c>
      <c r="Y821" s="219"/>
      <c r="Z821" s="153"/>
      <c r="AA821" s="153">
        <f t="shared" si="175"/>
        <v>0</v>
      </c>
      <c r="AB821" s="153"/>
      <c r="AC821" s="153">
        <f t="shared" si="176"/>
        <v>0</v>
      </c>
      <c r="AD821" s="153"/>
      <c r="AE821" s="153"/>
      <c r="AF821" s="209">
        <v>0</v>
      </c>
      <c r="AG821" s="153">
        <f t="shared" si="177"/>
        <v>0</v>
      </c>
      <c r="AH821" s="153"/>
      <c r="AI821" s="153">
        <f t="shared" si="178"/>
        <v>0</v>
      </c>
      <c r="AJ821" s="153">
        <f t="shared" si="179"/>
        <v>0</v>
      </c>
      <c r="AK821" s="153"/>
      <c r="AL821" s="153"/>
      <c r="AM821" s="153"/>
      <c r="AN821" s="153"/>
      <c r="AO821" s="153"/>
      <c r="AP821" s="153"/>
      <c r="AQ821" s="153"/>
      <c r="AR821" s="153"/>
      <c r="AS821" s="153"/>
      <c r="AT821" s="153"/>
      <c r="AU821" s="153"/>
      <c r="AV821" s="153"/>
      <c r="AW821" s="153"/>
    </row>
    <row r="822" spans="2:49" s="139" customFormat="1" ht="13.05" customHeight="1" outlineLevel="1">
      <c r="B822" s="1655"/>
      <c r="C822" s="1065"/>
      <c r="D822" s="236" t="s">
        <v>2493</v>
      </c>
      <c r="E822" s="1065"/>
      <c r="F822" s="1345"/>
      <c r="G822" s="10" t="s">
        <v>8</v>
      </c>
      <c r="H822" s="247" t="s">
        <v>716</v>
      </c>
      <c r="I822" s="156">
        <v>60</v>
      </c>
      <c r="J822" s="156">
        <v>75</v>
      </c>
      <c r="K822" s="485">
        <v>0</v>
      </c>
      <c r="L822" s="246" t="s">
        <v>268</v>
      </c>
      <c r="M822" s="246" t="s">
        <v>268</v>
      </c>
      <c r="N822" s="247" t="s">
        <v>269</v>
      </c>
      <c r="O822" s="245" t="s">
        <v>268</v>
      </c>
      <c r="P822" s="247" t="s">
        <v>269</v>
      </c>
      <c r="Q822" s="417" t="s">
        <v>268</v>
      </c>
      <c r="R822" s="1659"/>
      <c r="S822" s="153"/>
      <c r="T822" s="153">
        <f t="shared" si="173"/>
        <v>0</v>
      </c>
      <c r="U822" s="207"/>
      <c r="V822" s="208"/>
      <c r="W822" s="153"/>
      <c r="X822" s="153">
        <f t="shared" si="174"/>
        <v>0</v>
      </c>
      <c r="Y822" s="219"/>
      <c r="Z822" s="153"/>
      <c r="AA822" s="153">
        <f t="shared" si="175"/>
        <v>0</v>
      </c>
      <c r="AB822" s="153"/>
      <c r="AC822" s="153">
        <f t="shared" si="176"/>
        <v>0</v>
      </c>
      <c r="AD822" s="153"/>
      <c r="AE822" s="153"/>
      <c r="AF822" s="209">
        <v>0</v>
      </c>
      <c r="AG822" s="153">
        <f t="shared" si="177"/>
        <v>0</v>
      </c>
      <c r="AH822" s="153"/>
      <c r="AI822" s="153">
        <f t="shared" si="178"/>
        <v>0</v>
      </c>
      <c r="AJ822" s="153">
        <f t="shared" si="179"/>
        <v>0</v>
      </c>
      <c r="AK822" s="153"/>
      <c r="AL822" s="153"/>
      <c r="AM822" s="153"/>
      <c r="AN822" s="153"/>
      <c r="AO822" s="153"/>
      <c r="AP822" s="153"/>
      <c r="AQ822" s="153"/>
      <c r="AR822" s="153"/>
      <c r="AS822" s="153"/>
      <c r="AT822" s="153"/>
      <c r="AU822" s="153"/>
      <c r="AV822" s="153"/>
      <c r="AW822" s="153"/>
    </row>
    <row r="823" spans="2:49" s="139" customFormat="1" ht="13.05" customHeight="1" outlineLevel="1">
      <c r="B823" s="1655"/>
      <c r="C823" s="1065"/>
      <c r="D823" s="338" t="s">
        <v>2494</v>
      </c>
      <c r="E823" s="1065"/>
      <c r="F823" s="1345"/>
      <c r="G823" s="10" t="s">
        <v>8</v>
      </c>
      <c r="H823" s="247" t="s">
        <v>716</v>
      </c>
      <c r="I823" s="156">
        <v>20</v>
      </c>
      <c r="J823" s="156">
        <v>40</v>
      </c>
      <c r="K823" s="485">
        <v>0</v>
      </c>
      <c r="L823" s="246" t="s">
        <v>268</v>
      </c>
      <c r="M823" s="246" t="s">
        <v>268</v>
      </c>
      <c r="N823" s="247" t="s">
        <v>269</v>
      </c>
      <c r="O823" s="245" t="s">
        <v>268</v>
      </c>
      <c r="P823" s="247" t="s">
        <v>269</v>
      </c>
      <c r="Q823" s="417" t="s">
        <v>268</v>
      </c>
      <c r="R823" s="1659"/>
      <c r="S823" s="153"/>
      <c r="T823" s="153">
        <f t="shared" si="173"/>
        <v>0</v>
      </c>
      <c r="U823" s="207"/>
      <c r="V823" s="208"/>
      <c r="W823" s="153"/>
      <c r="X823" s="153">
        <f t="shared" si="174"/>
        <v>0</v>
      </c>
      <c r="Y823" s="219"/>
      <c r="Z823" s="153"/>
      <c r="AA823" s="153">
        <f t="shared" si="175"/>
        <v>0</v>
      </c>
      <c r="AB823" s="153"/>
      <c r="AC823" s="153">
        <f t="shared" si="176"/>
        <v>0</v>
      </c>
      <c r="AD823" s="153"/>
      <c r="AE823" s="153"/>
      <c r="AF823" s="209">
        <v>0</v>
      </c>
      <c r="AG823" s="153">
        <f t="shared" si="177"/>
        <v>0</v>
      </c>
      <c r="AH823" s="153"/>
      <c r="AI823" s="153">
        <f t="shared" si="178"/>
        <v>0</v>
      </c>
      <c r="AJ823" s="153">
        <f t="shared" si="179"/>
        <v>0</v>
      </c>
      <c r="AK823" s="153"/>
      <c r="AL823" s="153"/>
      <c r="AM823" s="153"/>
      <c r="AN823" s="153"/>
      <c r="AO823" s="153"/>
      <c r="AP823" s="153"/>
      <c r="AQ823" s="153"/>
      <c r="AR823" s="153"/>
      <c r="AS823" s="153"/>
      <c r="AT823" s="153"/>
      <c r="AU823" s="153"/>
      <c r="AV823" s="153"/>
      <c r="AW823" s="153"/>
    </row>
    <row r="824" spans="2:49" s="139" customFormat="1" ht="13.05" customHeight="1" outlineLevel="1">
      <c r="B824" s="1655"/>
      <c r="C824" s="1065"/>
      <c r="D824" s="338" t="s">
        <v>2495</v>
      </c>
      <c r="E824" s="1065"/>
      <c r="F824" s="1345"/>
      <c r="G824" s="10" t="s">
        <v>8</v>
      </c>
      <c r="H824" s="247" t="s">
        <v>716</v>
      </c>
      <c r="I824" s="156">
        <v>20</v>
      </c>
      <c r="J824" s="156">
        <v>20</v>
      </c>
      <c r="K824" s="485">
        <v>0</v>
      </c>
      <c r="L824" s="246" t="s">
        <v>268</v>
      </c>
      <c r="M824" s="246" t="s">
        <v>268</v>
      </c>
      <c r="N824" s="247" t="s">
        <v>269</v>
      </c>
      <c r="O824" s="245" t="s">
        <v>268</v>
      </c>
      <c r="P824" s="247" t="s">
        <v>269</v>
      </c>
      <c r="Q824" s="417" t="s">
        <v>268</v>
      </c>
      <c r="R824" s="1659"/>
      <c r="S824" s="153"/>
      <c r="T824" s="153">
        <f t="shared" si="173"/>
        <v>0</v>
      </c>
      <c r="U824" s="207"/>
      <c r="V824" s="208"/>
      <c r="W824" s="153"/>
      <c r="X824" s="153">
        <f t="shared" si="174"/>
        <v>0</v>
      </c>
      <c r="Y824" s="219"/>
      <c r="Z824" s="153"/>
      <c r="AA824" s="153">
        <f t="shared" si="175"/>
        <v>0</v>
      </c>
      <c r="AB824" s="153"/>
      <c r="AC824" s="153">
        <f t="shared" si="176"/>
        <v>0</v>
      </c>
      <c r="AD824" s="153"/>
      <c r="AE824" s="153"/>
      <c r="AF824" s="209">
        <v>0</v>
      </c>
      <c r="AG824" s="153">
        <f t="shared" si="177"/>
        <v>0</v>
      </c>
      <c r="AH824" s="153"/>
      <c r="AI824" s="153">
        <f t="shared" si="178"/>
        <v>0</v>
      </c>
      <c r="AJ824" s="153">
        <f t="shared" si="179"/>
        <v>0</v>
      </c>
      <c r="AK824" s="153"/>
      <c r="AL824" s="153"/>
      <c r="AM824" s="153"/>
      <c r="AN824" s="153"/>
      <c r="AO824" s="153"/>
      <c r="AP824" s="153"/>
      <c r="AQ824" s="153"/>
      <c r="AR824" s="153"/>
      <c r="AS824" s="153"/>
      <c r="AT824" s="153"/>
      <c r="AU824" s="153"/>
      <c r="AV824" s="153"/>
      <c r="AW824" s="153"/>
    </row>
    <row r="825" spans="2:49" s="139" customFormat="1" ht="13.05" customHeight="1" outlineLevel="1">
      <c r="B825" s="1655"/>
      <c r="C825" s="1065"/>
      <c r="D825" s="338" t="s">
        <v>2496</v>
      </c>
      <c r="E825" s="1065"/>
      <c r="F825" s="1345"/>
      <c r="G825" s="10" t="s">
        <v>8</v>
      </c>
      <c r="H825" s="247" t="s">
        <v>716</v>
      </c>
      <c r="I825" s="156">
        <v>30</v>
      </c>
      <c r="J825" s="156">
        <v>60</v>
      </c>
      <c r="K825" s="485">
        <v>0</v>
      </c>
      <c r="L825" s="246" t="s">
        <v>268</v>
      </c>
      <c r="M825" s="246" t="s">
        <v>268</v>
      </c>
      <c r="N825" s="247" t="s">
        <v>269</v>
      </c>
      <c r="O825" s="245" t="s">
        <v>268</v>
      </c>
      <c r="P825" s="247" t="s">
        <v>269</v>
      </c>
      <c r="Q825" s="417" t="s">
        <v>268</v>
      </c>
      <c r="R825" s="1659"/>
      <c r="S825" s="153"/>
      <c r="T825" s="153">
        <f t="shared" si="173"/>
        <v>0</v>
      </c>
      <c r="U825" s="207"/>
      <c r="V825" s="208"/>
      <c r="W825" s="153"/>
      <c r="X825" s="153">
        <f t="shared" si="174"/>
        <v>0</v>
      </c>
      <c r="Y825" s="219"/>
      <c r="Z825" s="153"/>
      <c r="AA825" s="153">
        <f t="shared" si="175"/>
        <v>0</v>
      </c>
      <c r="AB825" s="153"/>
      <c r="AC825" s="153">
        <f t="shared" si="176"/>
        <v>0</v>
      </c>
      <c r="AD825" s="153"/>
      <c r="AE825" s="153"/>
      <c r="AF825" s="209">
        <v>0</v>
      </c>
      <c r="AG825" s="153">
        <f t="shared" si="177"/>
        <v>0</v>
      </c>
      <c r="AH825" s="153"/>
      <c r="AI825" s="153">
        <f t="shared" si="178"/>
        <v>0</v>
      </c>
      <c r="AJ825" s="153">
        <f t="shared" si="179"/>
        <v>0</v>
      </c>
      <c r="AK825" s="153"/>
      <c r="AL825" s="153"/>
      <c r="AM825" s="153"/>
      <c r="AN825" s="153"/>
      <c r="AO825" s="153"/>
      <c r="AP825" s="153"/>
      <c r="AQ825" s="153"/>
      <c r="AR825" s="153"/>
      <c r="AS825" s="153"/>
      <c r="AT825" s="153"/>
      <c r="AU825" s="153"/>
      <c r="AV825" s="153"/>
      <c r="AW825" s="153"/>
    </row>
    <row r="826" spans="2:49" s="139" customFormat="1" ht="13.05" customHeight="1" outlineLevel="1">
      <c r="B826" s="1655"/>
      <c r="C826" s="1065"/>
      <c r="D826" s="338" t="s">
        <v>2497</v>
      </c>
      <c r="E826" s="1065"/>
      <c r="F826" s="1345"/>
      <c r="G826" s="10" t="s">
        <v>8</v>
      </c>
      <c r="H826" s="247" t="s">
        <v>716</v>
      </c>
      <c r="I826" s="156">
        <v>10</v>
      </c>
      <c r="J826" s="156">
        <v>20</v>
      </c>
      <c r="K826" s="485">
        <v>0</v>
      </c>
      <c r="L826" s="246" t="s">
        <v>268</v>
      </c>
      <c r="M826" s="246" t="s">
        <v>268</v>
      </c>
      <c r="N826" s="247" t="s">
        <v>269</v>
      </c>
      <c r="O826" s="245" t="s">
        <v>268</v>
      </c>
      <c r="P826" s="247" t="s">
        <v>269</v>
      </c>
      <c r="Q826" s="417" t="s">
        <v>268</v>
      </c>
      <c r="R826" s="1659"/>
      <c r="S826" s="153"/>
      <c r="T826" s="153">
        <f t="shared" si="173"/>
        <v>0</v>
      </c>
      <c r="U826" s="207"/>
      <c r="V826" s="208"/>
      <c r="W826" s="153"/>
      <c r="X826" s="153">
        <f t="shared" si="174"/>
        <v>0</v>
      </c>
      <c r="Y826" s="219"/>
      <c r="Z826" s="153"/>
      <c r="AA826" s="153">
        <f t="shared" si="175"/>
        <v>0</v>
      </c>
      <c r="AB826" s="153"/>
      <c r="AC826" s="153">
        <f t="shared" si="176"/>
        <v>0</v>
      </c>
      <c r="AD826" s="153"/>
      <c r="AE826" s="153"/>
      <c r="AF826" s="209">
        <v>0</v>
      </c>
      <c r="AG826" s="153">
        <f t="shared" si="177"/>
        <v>0</v>
      </c>
      <c r="AH826" s="153"/>
      <c r="AI826" s="153">
        <f t="shared" si="178"/>
        <v>0</v>
      </c>
      <c r="AJ826" s="153">
        <f t="shared" si="179"/>
        <v>0</v>
      </c>
      <c r="AK826" s="153"/>
      <c r="AL826" s="153"/>
      <c r="AM826" s="153"/>
      <c r="AN826" s="153"/>
      <c r="AO826" s="153"/>
      <c r="AP826" s="153"/>
      <c r="AQ826" s="153"/>
      <c r="AR826" s="153"/>
      <c r="AS826" s="153"/>
      <c r="AT826" s="153"/>
      <c r="AU826" s="153"/>
      <c r="AV826" s="153"/>
      <c r="AW826" s="153"/>
    </row>
    <row r="827" spans="2:49" s="139" customFormat="1" ht="13.05" customHeight="1" outlineLevel="1">
      <c r="B827" s="1664" t="s">
        <v>1431</v>
      </c>
      <c r="C827" s="1100" t="s">
        <v>1204</v>
      </c>
      <c r="D827" s="336" t="s">
        <v>317</v>
      </c>
      <c r="E827" s="1100" t="s">
        <v>3115</v>
      </c>
      <c r="F827" s="1347">
        <v>44713</v>
      </c>
      <c r="G827" s="10" t="s">
        <v>8</v>
      </c>
      <c r="H827" s="252" t="s">
        <v>716</v>
      </c>
      <c r="I827" s="156">
        <v>4.8</v>
      </c>
      <c r="J827" s="156">
        <v>5</v>
      </c>
      <c r="K827" s="485">
        <v>0</v>
      </c>
      <c r="L827" s="249" t="s">
        <v>268</v>
      </c>
      <c r="M827" s="249" t="s">
        <v>268</v>
      </c>
      <c r="N827" s="250" t="s">
        <v>269</v>
      </c>
      <c r="O827" s="251" t="s">
        <v>268</v>
      </c>
      <c r="P827" s="252" t="s">
        <v>269</v>
      </c>
      <c r="Q827" s="418" t="s">
        <v>268</v>
      </c>
      <c r="R827" s="1665" t="s">
        <v>1540</v>
      </c>
      <c r="S827" s="153"/>
      <c r="T827" s="153">
        <f t="shared" ref="T827:T890" si="189">SUMIF(S827,"Y",I827)</f>
        <v>0</v>
      </c>
      <c r="U827" s="207"/>
      <c r="V827" s="208"/>
      <c r="W827" s="153"/>
      <c r="X827" s="153">
        <f t="shared" ref="X827:X890" si="190">T827*W827</f>
        <v>0</v>
      </c>
      <c r="Y827" s="219"/>
      <c r="Z827" s="153"/>
      <c r="AA827" s="153">
        <f t="shared" ref="AA827:AA890" si="191">SUMIF(Z827,"Y",K827)*AI827</f>
        <v>0</v>
      </c>
      <c r="AB827" s="153"/>
      <c r="AC827" s="153">
        <f t="shared" ref="AC827:AC890" si="192">COUNTIF(AK827:AT827,"L")*I827</f>
        <v>0</v>
      </c>
      <c r="AD827" s="153"/>
      <c r="AE827" s="153"/>
      <c r="AF827" s="209">
        <v>0</v>
      </c>
      <c r="AG827" s="153">
        <f t="shared" ref="AG827:AG890" si="193">IFERROR(COUNTIF(AK827:AZ827,"S")*I827*AF827,0)</f>
        <v>0</v>
      </c>
      <c r="AH827" s="153"/>
      <c r="AI827" s="153">
        <f t="shared" ref="AI827:AI890" si="194">COUNTIF(AK827:AT827,"V")</f>
        <v>0</v>
      </c>
      <c r="AJ827" s="153">
        <f t="shared" ref="AJ827:AJ890" si="195">X827-AA827-AC827-AG827</f>
        <v>0</v>
      </c>
      <c r="AK827" s="153"/>
      <c r="AL827" s="153"/>
      <c r="AM827" s="153"/>
      <c r="AN827" s="153"/>
      <c r="AO827" s="153"/>
      <c r="AP827" s="153"/>
      <c r="AQ827" s="153"/>
      <c r="AR827" s="153"/>
      <c r="AS827" s="153"/>
      <c r="AT827" s="153"/>
      <c r="AU827" s="153"/>
      <c r="AV827" s="153"/>
      <c r="AW827" s="153"/>
    </row>
    <row r="828" spans="2:49" s="139" customFormat="1" ht="13.05" customHeight="1" outlineLevel="1">
      <c r="B828" s="1664"/>
      <c r="C828" s="1101"/>
      <c r="D828" s="336" t="s">
        <v>1205</v>
      </c>
      <c r="E828" s="1101"/>
      <c r="F828" s="1348"/>
      <c r="G828" s="10" t="s">
        <v>8</v>
      </c>
      <c r="H828" s="252" t="s">
        <v>716</v>
      </c>
      <c r="I828" s="156">
        <v>60</v>
      </c>
      <c r="J828" s="156">
        <v>60</v>
      </c>
      <c r="K828" s="485">
        <v>0</v>
      </c>
      <c r="L828" s="249" t="s">
        <v>268</v>
      </c>
      <c r="M828" s="249" t="s">
        <v>268</v>
      </c>
      <c r="N828" s="250" t="s">
        <v>269</v>
      </c>
      <c r="O828" s="251" t="s">
        <v>268</v>
      </c>
      <c r="P828" s="252" t="s">
        <v>269</v>
      </c>
      <c r="Q828" s="418" t="s">
        <v>268</v>
      </c>
      <c r="R828" s="1666"/>
      <c r="S828" s="153"/>
      <c r="T828" s="153">
        <f t="shared" si="189"/>
        <v>0</v>
      </c>
      <c r="U828" s="207"/>
      <c r="V828" s="208"/>
      <c r="W828" s="153"/>
      <c r="X828" s="153">
        <f t="shared" si="190"/>
        <v>0</v>
      </c>
      <c r="Y828" s="219"/>
      <c r="Z828" s="153"/>
      <c r="AA828" s="153">
        <f t="shared" si="191"/>
        <v>0</v>
      </c>
      <c r="AB828" s="153"/>
      <c r="AC828" s="153">
        <f t="shared" si="192"/>
        <v>0</v>
      </c>
      <c r="AD828" s="153"/>
      <c r="AE828" s="153"/>
      <c r="AF828" s="209">
        <v>0</v>
      </c>
      <c r="AG828" s="153">
        <f t="shared" si="193"/>
        <v>0</v>
      </c>
      <c r="AH828" s="153"/>
      <c r="AI828" s="153">
        <f t="shared" si="194"/>
        <v>0</v>
      </c>
      <c r="AJ828" s="153">
        <f t="shared" si="195"/>
        <v>0</v>
      </c>
      <c r="AK828" s="153"/>
      <c r="AL828" s="153"/>
      <c r="AM828" s="153"/>
      <c r="AN828" s="153"/>
      <c r="AO828" s="153"/>
      <c r="AP828" s="153"/>
      <c r="AQ828" s="153"/>
      <c r="AR828" s="153"/>
      <c r="AS828" s="153"/>
      <c r="AT828" s="153"/>
      <c r="AU828" s="153"/>
      <c r="AV828" s="153"/>
      <c r="AW828" s="153"/>
    </row>
    <row r="829" spans="2:49" s="139" customFormat="1" ht="13.05" customHeight="1" outlineLevel="1">
      <c r="B829" s="1664"/>
      <c r="C829" s="1101"/>
      <c r="D829" s="336" t="s">
        <v>1206</v>
      </c>
      <c r="E829" s="1101"/>
      <c r="F829" s="1348"/>
      <c r="G829" s="10" t="s">
        <v>8</v>
      </c>
      <c r="H829" s="252" t="s">
        <v>716</v>
      </c>
      <c r="I829" s="156">
        <v>30</v>
      </c>
      <c r="J829" s="156">
        <v>30</v>
      </c>
      <c r="K829" s="485">
        <v>0</v>
      </c>
      <c r="L829" s="249" t="s">
        <v>268</v>
      </c>
      <c r="M829" s="253" t="s">
        <v>268</v>
      </c>
      <c r="N829" s="250" t="s">
        <v>269</v>
      </c>
      <c r="O829" s="251" t="s">
        <v>268</v>
      </c>
      <c r="P829" s="252" t="s">
        <v>269</v>
      </c>
      <c r="Q829" s="418" t="s">
        <v>268</v>
      </c>
      <c r="R829" s="1666"/>
      <c r="S829" s="153"/>
      <c r="T829" s="153">
        <f t="shared" si="189"/>
        <v>0</v>
      </c>
      <c r="U829" s="207"/>
      <c r="V829" s="208"/>
      <c r="W829" s="153"/>
      <c r="X829" s="153">
        <f t="shared" si="190"/>
        <v>0</v>
      </c>
      <c r="Y829" s="219"/>
      <c r="Z829" s="153"/>
      <c r="AA829" s="153">
        <f t="shared" si="191"/>
        <v>0</v>
      </c>
      <c r="AB829" s="153"/>
      <c r="AC829" s="153">
        <f t="shared" si="192"/>
        <v>0</v>
      </c>
      <c r="AD829" s="153"/>
      <c r="AE829" s="153"/>
      <c r="AF829" s="209">
        <v>0</v>
      </c>
      <c r="AG829" s="153">
        <f t="shared" si="193"/>
        <v>0</v>
      </c>
      <c r="AH829" s="153"/>
      <c r="AI829" s="153">
        <f t="shared" si="194"/>
        <v>0</v>
      </c>
      <c r="AJ829" s="153">
        <f t="shared" si="195"/>
        <v>0</v>
      </c>
      <c r="AK829" s="153"/>
      <c r="AL829" s="153"/>
      <c r="AM829" s="153"/>
      <c r="AN829" s="153"/>
      <c r="AO829" s="153"/>
      <c r="AP829" s="153"/>
      <c r="AQ829" s="153"/>
      <c r="AR829" s="153"/>
      <c r="AS829" s="153"/>
      <c r="AT829" s="153"/>
      <c r="AU829" s="153"/>
      <c r="AV829" s="153"/>
      <c r="AW829" s="153"/>
    </row>
    <row r="830" spans="2:49" s="139" customFormat="1" ht="13.05" customHeight="1" outlineLevel="1">
      <c r="B830" s="1664"/>
      <c r="C830" s="1101"/>
      <c r="D830" s="336" t="s">
        <v>1207</v>
      </c>
      <c r="E830" s="1101"/>
      <c r="F830" s="1348"/>
      <c r="G830" s="10" t="s">
        <v>8</v>
      </c>
      <c r="H830" s="252" t="s">
        <v>716</v>
      </c>
      <c r="I830" s="156">
        <v>120</v>
      </c>
      <c r="J830" s="156">
        <v>120</v>
      </c>
      <c r="K830" s="485">
        <v>0</v>
      </c>
      <c r="L830" s="249" t="s">
        <v>268</v>
      </c>
      <c r="M830" s="253" t="s">
        <v>268</v>
      </c>
      <c r="N830" s="250" t="s">
        <v>269</v>
      </c>
      <c r="O830" s="251" t="s">
        <v>268</v>
      </c>
      <c r="P830" s="252" t="s">
        <v>269</v>
      </c>
      <c r="Q830" s="418" t="s">
        <v>268</v>
      </c>
      <c r="R830" s="1666"/>
      <c r="S830" s="153"/>
      <c r="T830" s="153">
        <f t="shared" si="189"/>
        <v>0</v>
      </c>
      <c r="U830" s="207"/>
      <c r="V830" s="208"/>
      <c r="W830" s="153"/>
      <c r="X830" s="153">
        <f t="shared" si="190"/>
        <v>0</v>
      </c>
      <c r="Y830" s="219"/>
      <c r="Z830" s="153"/>
      <c r="AA830" s="153">
        <f t="shared" si="191"/>
        <v>0</v>
      </c>
      <c r="AB830" s="153"/>
      <c r="AC830" s="153">
        <f t="shared" si="192"/>
        <v>0</v>
      </c>
      <c r="AD830" s="153"/>
      <c r="AE830" s="153"/>
      <c r="AF830" s="209">
        <v>0</v>
      </c>
      <c r="AG830" s="153">
        <f t="shared" si="193"/>
        <v>0</v>
      </c>
      <c r="AH830" s="153"/>
      <c r="AI830" s="153">
        <f t="shared" si="194"/>
        <v>0</v>
      </c>
      <c r="AJ830" s="153">
        <f t="shared" si="195"/>
        <v>0</v>
      </c>
      <c r="AK830" s="153"/>
      <c r="AL830" s="153"/>
      <c r="AM830" s="153"/>
      <c r="AN830" s="153"/>
      <c r="AO830" s="153"/>
      <c r="AP830" s="153"/>
      <c r="AQ830" s="153"/>
      <c r="AR830" s="153"/>
      <c r="AS830" s="153"/>
      <c r="AT830" s="153"/>
      <c r="AU830" s="153"/>
      <c r="AV830" s="153"/>
      <c r="AW830" s="153"/>
    </row>
    <row r="831" spans="2:49" s="139" customFormat="1" ht="13.05" customHeight="1" outlineLevel="1">
      <c r="B831" s="1664"/>
      <c r="C831" s="1101"/>
      <c r="D831" s="336" t="s">
        <v>1208</v>
      </c>
      <c r="E831" s="1101"/>
      <c r="F831" s="1348"/>
      <c r="G831" s="10" t="s">
        <v>8</v>
      </c>
      <c r="H831" s="252" t="s">
        <v>716</v>
      </c>
      <c r="I831" s="156">
        <v>90</v>
      </c>
      <c r="J831" s="156">
        <v>80</v>
      </c>
      <c r="K831" s="485">
        <v>0</v>
      </c>
      <c r="L831" s="249" t="s">
        <v>268</v>
      </c>
      <c r="M831" s="253" t="s">
        <v>268</v>
      </c>
      <c r="N831" s="250" t="s">
        <v>269</v>
      </c>
      <c r="O831" s="251" t="s">
        <v>268</v>
      </c>
      <c r="P831" s="252" t="s">
        <v>269</v>
      </c>
      <c r="Q831" s="418" t="s">
        <v>268</v>
      </c>
      <c r="R831" s="1666"/>
      <c r="S831" s="153"/>
      <c r="T831" s="153">
        <f t="shared" si="189"/>
        <v>0</v>
      </c>
      <c r="U831" s="207"/>
      <c r="V831" s="208"/>
      <c r="W831" s="153"/>
      <c r="X831" s="153">
        <f t="shared" si="190"/>
        <v>0</v>
      </c>
      <c r="Y831" s="219"/>
      <c r="Z831" s="153"/>
      <c r="AA831" s="153">
        <f t="shared" si="191"/>
        <v>0</v>
      </c>
      <c r="AB831" s="153"/>
      <c r="AC831" s="153">
        <f t="shared" si="192"/>
        <v>0</v>
      </c>
      <c r="AD831" s="153"/>
      <c r="AE831" s="153"/>
      <c r="AF831" s="209">
        <v>0</v>
      </c>
      <c r="AG831" s="153">
        <f t="shared" si="193"/>
        <v>0</v>
      </c>
      <c r="AH831" s="153"/>
      <c r="AI831" s="153">
        <f t="shared" si="194"/>
        <v>0</v>
      </c>
      <c r="AJ831" s="153">
        <f t="shared" si="195"/>
        <v>0</v>
      </c>
      <c r="AK831" s="153"/>
      <c r="AL831" s="153"/>
      <c r="AM831" s="153"/>
      <c r="AN831" s="153"/>
      <c r="AO831" s="153"/>
      <c r="AP831" s="153"/>
      <c r="AQ831" s="153"/>
      <c r="AR831" s="153"/>
      <c r="AS831" s="153"/>
      <c r="AT831" s="153"/>
      <c r="AU831" s="153"/>
      <c r="AV831" s="153"/>
      <c r="AW831" s="153"/>
    </row>
    <row r="832" spans="2:49" s="139" customFormat="1" ht="13.05" customHeight="1" outlineLevel="1">
      <c r="B832" s="1664"/>
      <c r="C832" s="1102"/>
      <c r="D832" s="336" t="s">
        <v>532</v>
      </c>
      <c r="E832" s="1102"/>
      <c r="F832" s="1349"/>
      <c r="G832" s="10" t="s">
        <v>8</v>
      </c>
      <c r="H832" s="252" t="s">
        <v>716</v>
      </c>
      <c r="I832" s="156">
        <v>15</v>
      </c>
      <c r="J832" s="156">
        <v>15</v>
      </c>
      <c r="K832" s="485">
        <v>0</v>
      </c>
      <c r="L832" s="249" t="s">
        <v>268</v>
      </c>
      <c r="M832" s="253" t="s">
        <v>268</v>
      </c>
      <c r="N832" s="250" t="s">
        <v>269</v>
      </c>
      <c r="O832" s="251" t="s">
        <v>268</v>
      </c>
      <c r="P832" s="252" t="s">
        <v>269</v>
      </c>
      <c r="Q832" s="418" t="s">
        <v>268</v>
      </c>
      <c r="R832" s="1666"/>
      <c r="S832" s="153"/>
      <c r="T832" s="153">
        <f t="shared" si="189"/>
        <v>0</v>
      </c>
      <c r="U832" s="207"/>
      <c r="V832" s="208"/>
      <c r="W832" s="153"/>
      <c r="X832" s="153">
        <f t="shared" si="190"/>
        <v>0</v>
      </c>
      <c r="Y832" s="219"/>
      <c r="Z832" s="153"/>
      <c r="AA832" s="153">
        <f t="shared" si="191"/>
        <v>0</v>
      </c>
      <c r="AB832" s="153"/>
      <c r="AC832" s="153">
        <f t="shared" si="192"/>
        <v>0</v>
      </c>
      <c r="AD832" s="153"/>
      <c r="AE832" s="153"/>
      <c r="AF832" s="209">
        <v>0</v>
      </c>
      <c r="AG832" s="153">
        <f t="shared" si="193"/>
        <v>0</v>
      </c>
      <c r="AH832" s="153"/>
      <c r="AI832" s="153">
        <f t="shared" si="194"/>
        <v>0</v>
      </c>
      <c r="AJ832" s="153">
        <f t="shared" si="195"/>
        <v>0</v>
      </c>
      <c r="AK832" s="153"/>
      <c r="AL832" s="153"/>
      <c r="AM832" s="153"/>
      <c r="AN832" s="153"/>
      <c r="AO832" s="153"/>
      <c r="AP832" s="153"/>
      <c r="AQ832" s="153"/>
      <c r="AR832" s="153"/>
      <c r="AS832" s="153"/>
      <c r="AT832" s="153"/>
      <c r="AU832" s="153"/>
      <c r="AV832" s="153"/>
      <c r="AW832" s="153"/>
    </row>
    <row r="833" spans="2:49" s="139" customFormat="1" ht="13.05" customHeight="1" outlineLevel="1">
      <c r="B833" s="1650" t="s">
        <v>1433</v>
      </c>
      <c r="C833" s="1100" t="s">
        <v>1212</v>
      </c>
      <c r="D833" s="336" t="s">
        <v>1213</v>
      </c>
      <c r="E833" s="1100" t="s">
        <v>3117</v>
      </c>
      <c r="F833" s="1347">
        <v>44727</v>
      </c>
      <c r="G833" s="10" t="s">
        <v>8</v>
      </c>
      <c r="H833" s="252" t="s">
        <v>716</v>
      </c>
      <c r="I833" s="156">
        <v>4.8</v>
      </c>
      <c r="J833" s="156">
        <v>5</v>
      </c>
      <c r="K833" s="485">
        <v>0</v>
      </c>
      <c r="L833" s="249" t="s">
        <v>268</v>
      </c>
      <c r="M833" s="253" t="s">
        <v>268</v>
      </c>
      <c r="N833" s="250" t="s">
        <v>269</v>
      </c>
      <c r="O833" s="251" t="s">
        <v>268</v>
      </c>
      <c r="P833" s="252" t="s">
        <v>269</v>
      </c>
      <c r="Q833" s="419" t="s">
        <v>269</v>
      </c>
      <c r="R833" s="1666"/>
      <c r="S833" s="153"/>
      <c r="T833" s="153">
        <f t="shared" si="189"/>
        <v>0</v>
      </c>
      <c r="U833" s="207"/>
      <c r="V833" s="208"/>
      <c r="W833" s="153"/>
      <c r="X833" s="153">
        <f t="shared" si="190"/>
        <v>0</v>
      </c>
      <c r="Y833" s="219"/>
      <c r="Z833" s="153"/>
      <c r="AA833" s="153">
        <f t="shared" si="191"/>
        <v>0</v>
      </c>
      <c r="AB833" s="153"/>
      <c r="AC833" s="153">
        <f t="shared" si="192"/>
        <v>0</v>
      </c>
      <c r="AD833" s="153"/>
      <c r="AE833" s="153"/>
      <c r="AF833" s="209">
        <v>0</v>
      </c>
      <c r="AG833" s="153">
        <f t="shared" si="193"/>
        <v>0</v>
      </c>
      <c r="AH833" s="153"/>
      <c r="AI833" s="153">
        <f t="shared" si="194"/>
        <v>0</v>
      </c>
      <c r="AJ833" s="153">
        <f t="shared" si="195"/>
        <v>0</v>
      </c>
      <c r="AK833" s="153"/>
      <c r="AL833" s="153"/>
      <c r="AM833" s="153"/>
      <c r="AN833" s="153"/>
      <c r="AO833" s="153"/>
      <c r="AP833" s="153"/>
      <c r="AQ833" s="153"/>
      <c r="AR833" s="153"/>
      <c r="AS833" s="153"/>
      <c r="AT833" s="153"/>
      <c r="AU833" s="153"/>
      <c r="AV833" s="153"/>
      <c r="AW833" s="153"/>
    </row>
    <row r="834" spans="2:49" s="139" customFormat="1" ht="13.05" customHeight="1" outlineLevel="1">
      <c r="B834" s="1663"/>
      <c r="C834" s="1101"/>
      <c r="D834" s="336" t="s">
        <v>1214</v>
      </c>
      <c r="E834" s="1101"/>
      <c r="F834" s="1348"/>
      <c r="G834" s="10" t="s">
        <v>8</v>
      </c>
      <c r="H834" s="252" t="s">
        <v>716</v>
      </c>
      <c r="I834" s="156">
        <v>60</v>
      </c>
      <c r="J834" s="156">
        <v>60</v>
      </c>
      <c r="K834" s="485">
        <v>0</v>
      </c>
      <c r="L834" s="249" t="s">
        <v>268</v>
      </c>
      <c r="M834" s="253" t="s">
        <v>268</v>
      </c>
      <c r="N834" s="250" t="s">
        <v>269</v>
      </c>
      <c r="O834" s="251" t="s">
        <v>268</v>
      </c>
      <c r="P834" s="252" t="s">
        <v>269</v>
      </c>
      <c r="Q834" s="419" t="s">
        <v>269</v>
      </c>
      <c r="R834" s="1666"/>
      <c r="S834" s="153"/>
      <c r="T834" s="153">
        <f t="shared" si="189"/>
        <v>0</v>
      </c>
      <c r="U834" s="207"/>
      <c r="V834" s="208"/>
      <c r="W834" s="153"/>
      <c r="X834" s="153">
        <f t="shared" si="190"/>
        <v>0</v>
      </c>
      <c r="Y834" s="219"/>
      <c r="Z834" s="153"/>
      <c r="AA834" s="153">
        <f t="shared" si="191"/>
        <v>0</v>
      </c>
      <c r="AB834" s="153"/>
      <c r="AC834" s="153">
        <f t="shared" si="192"/>
        <v>0</v>
      </c>
      <c r="AD834" s="153"/>
      <c r="AE834" s="153"/>
      <c r="AF834" s="209">
        <v>0</v>
      </c>
      <c r="AG834" s="153">
        <f t="shared" si="193"/>
        <v>0</v>
      </c>
      <c r="AH834" s="153"/>
      <c r="AI834" s="153">
        <f t="shared" si="194"/>
        <v>0</v>
      </c>
      <c r="AJ834" s="153">
        <f t="shared" si="195"/>
        <v>0</v>
      </c>
      <c r="AK834" s="153"/>
      <c r="AL834" s="153"/>
      <c r="AM834" s="153"/>
      <c r="AN834" s="153"/>
      <c r="AO834" s="153"/>
      <c r="AP834" s="153"/>
      <c r="AQ834" s="153"/>
      <c r="AR834" s="153"/>
      <c r="AS834" s="153"/>
      <c r="AT834" s="153"/>
      <c r="AU834" s="153"/>
      <c r="AV834" s="153"/>
      <c r="AW834" s="153"/>
    </row>
    <row r="835" spans="2:49" s="139" customFormat="1" ht="13.05" customHeight="1" outlineLevel="1">
      <c r="B835" s="1663"/>
      <c r="C835" s="1101"/>
      <c r="D835" s="336" t="s">
        <v>1215</v>
      </c>
      <c r="E835" s="1101"/>
      <c r="F835" s="1348"/>
      <c r="G835" s="10" t="s">
        <v>8</v>
      </c>
      <c r="H835" s="252" t="s">
        <v>716</v>
      </c>
      <c r="I835" s="156">
        <v>20.399999999999999</v>
      </c>
      <c r="J835" s="156">
        <v>260</v>
      </c>
      <c r="K835" s="485">
        <v>0</v>
      </c>
      <c r="L835" s="249" t="s">
        <v>268</v>
      </c>
      <c r="M835" s="253" t="s">
        <v>268</v>
      </c>
      <c r="N835" s="250" t="s">
        <v>269</v>
      </c>
      <c r="O835" s="251" t="s">
        <v>268</v>
      </c>
      <c r="P835" s="252" t="s">
        <v>269</v>
      </c>
      <c r="Q835" s="419" t="s">
        <v>269</v>
      </c>
      <c r="R835" s="1666"/>
      <c r="S835" s="153"/>
      <c r="T835" s="153">
        <f t="shared" si="189"/>
        <v>0</v>
      </c>
      <c r="U835" s="207"/>
      <c r="V835" s="208"/>
      <c r="W835" s="153"/>
      <c r="X835" s="153">
        <f t="shared" si="190"/>
        <v>0</v>
      </c>
      <c r="Y835" s="219"/>
      <c r="Z835" s="153"/>
      <c r="AA835" s="153">
        <f t="shared" si="191"/>
        <v>0</v>
      </c>
      <c r="AB835" s="153"/>
      <c r="AC835" s="153">
        <f t="shared" si="192"/>
        <v>0</v>
      </c>
      <c r="AD835" s="153"/>
      <c r="AE835" s="153"/>
      <c r="AF835" s="209">
        <v>0</v>
      </c>
      <c r="AG835" s="153">
        <f t="shared" si="193"/>
        <v>0</v>
      </c>
      <c r="AH835" s="153"/>
      <c r="AI835" s="153">
        <f t="shared" si="194"/>
        <v>0</v>
      </c>
      <c r="AJ835" s="153">
        <f t="shared" si="195"/>
        <v>0</v>
      </c>
      <c r="AK835" s="153"/>
      <c r="AL835" s="153"/>
      <c r="AM835" s="153"/>
      <c r="AN835" s="153"/>
      <c r="AO835" s="153"/>
      <c r="AP835" s="153"/>
      <c r="AQ835" s="153"/>
      <c r="AR835" s="153"/>
      <c r="AS835" s="153"/>
      <c r="AT835" s="153"/>
      <c r="AU835" s="153"/>
      <c r="AV835" s="153"/>
      <c r="AW835" s="153"/>
    </row>
    <row r="836" spans="2:49" s="139" customFormat="1" ht="13.05" customHeight="1" outlineLevel="1">
      <c r="B836" s="1663"/>
      <c r="C836" s="1101"/>
      <c r="D836" s="336" t="s">
        <v>1216</v>
      </c>
      <c r="E836" s="1101"/>
      <c r="F836" s="1348"/>
      <c r="G836" s="10" t="s">
        <v>8</v>
      </c>
      <c r="H836" s="252" t="s">
        <v>716</v>
      </c>
      <c r="I836" s="156">
        <v>4.8</v>
      </c>
      <c r="J836" s="156">
        <v>5</v>
      </c>
      <c r="K836" s="485">
        <v>0</v>
      </c>
      <c r="L836" s="249" t="s">
        <v>268</v>
      </c>
      <c r="M836" s="253" t="s">
        <v>268</v>
      </c>
      <c r="N836" s="250" t="s">
        <v>269</v>
      </c>
      <c r="O836" s="251" t="s">
        <v>268</v>
      </c>
      <c r="P836" s="252" t="s">
        <v>269</v>
      </c>
      <c r="Q836" s="419" t="s">
        <v>269</v>
      </c>
      <c r="R836" s="1666"/>
      <c r="S836" s="153"/>
      <c r="T836" s="153">
        <f t="shared" si="189"/>
        <v>0</v>
      </c>
      <c r="U836" s="207"/>
      <c r="V836" s="208"/>
      <c r="W836" s="153"/>
      <c r="X836" s="153">
        <f t="shared" si="190"/>
        <v>0</v>
      </c>
      <c r="Y836" s="219"/>
      <c r="Z836" s="153"/>
      <c r="AA836" s="153">
        <f t="shared" si="191"/>
        <v>0</v>
      </c>
      <c r="AB836" s="153"/>
      <c r="AC836" s="153">
        <f t="shared" si="192"/>
        <v>0</v>
      </c>
      <c r="AD836" s="153"/>
      <c r="AE836" s="153"/>
      <c r="AF836" s="209">
        <v>0</v>
      </c>
      <c r="AG836" s="153">
        <f t="shared" si="193"/>
        <v>0</v>
      </c>
      <c r="AH836" s="153"/>
      <c r="AI836" s="153">
        <f t="shared" si="194"/>
        <v>0</v>
      </c>
      <c r="AJ836" s="153">
        <f t="shared" si="195"/>
        <v>0</v>
      </c>
      <c r="AK836" s="153"/>
      <c r="AL836" s="153"/>
      <c r="AM836" s="153"/>
      <c r="AN836" s="153"/>
      <c r="AO836" s="153"/>
      <c r="AP836" s="153"/>
      <c r="AQ836" s="153"/>
      <c r="AR836" s="153"/>
      <c r="AS836" s="153"/>
      <c r="AT836" s="153"/>
      <c r="AU836" s="153"/>
      <c r="AV836" s="153"/>
      <c r="AW836" s="153"/>
    </row>
    <row r="837" spans="2:49" s="139" customFormat="1" ht="13.05" customHeight="1" outlineLevel="1">
      <c r="B837" s="1663"/>
      <c r="C837" s="1101"/>
      <c r="D837" s="336" t="s">
        <v>1217</v>
      </c>
      <c r="E837" s="1101"/>
      <c r="F837" s="1348"/>
      <c r="G837" s="10" t="s">
        <v>8</v>
      </c>
      <c r="H837" s="252" t="s">
        <v>716</v>
      </c>
      <c r="I837" s="156">
        <v>90</v>
      </c>
      <c r="J837" s="156">
        <v>90</v>
      </c>
      <c r="K837" s="485">
        <v>0</v>
      </c>
      <c r="L837" s="249" t="s">
        <v>268</v>
      </c>
      <c r="M837" s="253" t="s">
        <v>268</v>
      </c>
      <c r="N837" s="250" t="s">
        <v>269</v>
      </c>
      <c r="O837" s="251" t="s">
        <v>268</v>
      </c>
      <c r="P837" s="252" t="s">
        <v>269</v>
      </c>
      <c r="Q837" s="418" t="s">
        <v>268</v>
      </c>
      <c r="R837" s="1666"/>
      <c r="S837" s="153"/>
      <c r="T837" s="153">
        <f t="shared" si="189"/>
        <v>0</v>
      </c>
      <c r="U837" s="207"/>
      <c r="V837" s="208"/>
      <c r="W837" s="153"/>
      <c r="X837" s="153">
        <f t="shared" si="190"/>
        <v>0</v>
      </c>
      <c r="Y837" s="219"/>
      <c r="Z837" s="153"/>
      <c r="AA837" s="153">
        <f t="shared" si="191"/>
        <v>0</v>
      </c>
      <c r="AB837" s="153"/>
      <c r="AC837" s="153">
        <f t="shared" si="192"/>
        <v>0</v>
      </c>
      <c r="AD837" s="153"/>
      <c r="AE837" s="153"/>
      <c r="AF837" s="209">
        <v>0</v>
      </c>
      <c r="AG837" s="153">
        <f t="shared" si="193"/>
        <v>0</v>
      </c>
      <c r="AH837" s="153"/>
      <c r="AI837" s="153">
        <f t="shared" si="194"/>
        <v>0</v>
      </c>
      <c r="AJ837" s="153">
        <f t="shared" si="195"/>
        <v>0</v>
      </c>
      <c r="AK837" s="153"/>
      <c r="AL837" s="153"/>
      <c r="AM837" s="153"/>
      <c r="AN837" s="153"/>
      <c r="AO837" s="153"/>
      <c r="AP837" s="153"/>
      <c r="AQ837" s="153"/>
      <c r="AR837" s="153"/>
      <c r="AS837" s="153"/>
      <c r="AT837" s="153"/>
      <c r="AU837" s="153"/>
      <c r="AV837" s="153"/>
      <c r="AW837" s="153"/>
    </row>
    <row r="838" spans="2:49" s="139" customFormat="1" ht="13.05" customHeight="1" outlineLevel="1">
      <c r="B838" s="1663"/>
      <c r="C838" s="1101"/>
      <c r="D838" s="336" t="s">
        <v>1218</v>
      </c>
      <c r="E838" s="1101"/>
      <c r="F838" s="1348"/>
      <c r="G838" s="10" t="s">
        <v>8</v>
      </c>
      <c r="H838" s="252" t="s">
        <v>716</v>
      </c>
      <c r="I838" s="156">
        <v>10.199999999999999</v>
      </c>
      <c r="J838" s="156">
        <v>130</v>
      </c>
      <c r="K838" s="485">
        <v>0</v>
      </c>
      <c r="L838" s="249" t="s">
        <v>268</v>
      </c>
      <c r="M838" s="253" t="s">
        <v>268</v>
      </c>
      <c r="N838" s="250" t="s">
        <v>269</v>
      </c>
      <c r="O838" s="251" t="s">
        <v>268</v>
      </c>
      <c r="P838" s="252" t="s">
        <v>269</v>
      </c>
      <c r="Q838" s="418" t="s">
        <v>268</v>
      </c>
      <c r="R838" s="1666"/>
      <c r="S838" s="153"/>
      <c r="T838" s="153">
        <f t="shared" si="189"/>
        <v>0</v>
      </c>
      <c r="U838" s="207"/>
      <c r="V838" s="208"/>
      <c r="W838" s="153"/>
      <c r="X838" s="153">
        <f t="shared" si="190"/>
        <v>0</v>
      </c>
      <c r="Y838" s="219"/>
      <c r="Z838" s="153"/>
      <c r="AA838" s="153">
        <f t="shared" si="191"/>
        <v>0</v>
      </c>
      <c r="AB838" s="153"/>
      <c r="AC838" s="153">
        <f t="shared" si="192"/>
        <v>0</v>
      </c>
      <c r="AD838" s="153"/>
      <c r="AE838" s="153"/>
      <c r="AF838" s="209">
        <v>0</v>
      </c>
      <c r="AG838" s="153">
        <f t="shared" si="193"/>
        <v>0</v>
      </c>
      <c r="AH838" s="153"/>
      <c r="AI838" s="153">
        <f t="shared" si="194"/>
        <v>0</v>
      </c>
      <c r="AJ838" s="153">
        <f t="shared" si="195"/>
        <v>0</v>
      </c>
      <c r="AK838" s="153"/>
      <c r="AL838" s="153"/>
      <c r="AM838" s="153"/>
      <c r="AN838" s="153"/>
      <c r="AO838" s="153"/>
      <c r="AP838" s="153"/>
      <c r="AQ838" s="153"/>
      <c r="AR838" s="153"/>
      <c r="AS838" s="153"/>
      <c r="AT838" s="153"/>
      <c r="AU838" s="153"/>
      <c r="AV838" s="153"/>
      <c r="AW838" s="153"/>
    </row>
    <row r="839" spans="2:49" s="139" customFormat="1" ht="13.05" customHeight="1" outlineLevel="1">
      <c r="B839" s="1663"/>
      <c r="C839" s="1101"/>
      <c r="D839" s="336" t="s">
        <v>1219</v>
      </c>
      <c r="E839" s="1101"/>
      <c r="F839" s="1348"/>
      <c r="G839" s="10" t="s">
        <v>8</v>
      </c>
      <c r="H839" s="252" t="s">
        <v>716</v>
      </c>
      <c r="I839" s="156">
        <v>30</v>
      </c>
      <c r="J839" s="156">
        <v>150</v>
      </c>
      <c r="K839" s="485">
        <v>0</v>
      </c>
      <c r="L839" s="249" t="s">
        <v>268</v>
      </c>
      <c r="M839" s="253" t="s">
        <v>268</v>
      </c>
      <c r="N839" s="250" t="s">
        <v>269</v>
      </c>
      <c r="O839" s="251" t="s">
        <v>268</v>
      </c>
      <c r="P839" s="252" t="s">
        <v>269</v>
      </c>
      <c r="Q839" s="418" t="s">
        <v>268</v>
      </c>
      <c r="R839" s="1666"/>
      <c r="S839" s="153"/>
      <c r="T839" s="153">
        <f t="shared" si="189"/>
        <v>0</v>
      </c>
      <c r="U839" s="207"/>
      <c r="V839" s="208"/>
      <c r="W839" s="153"/>
      <c r="X839" s="153">
        <f t="shared" si="190"/>
        <v>0</v>
      </c>
      <c r="Y839" s="219"/>
      <c r="Z839" s="153"/>
      <c r="AA839" s="153">
        <f t="shared" si="191"/>
        <v>0</v>
      </c>
      <c r="AB839" s="153"/>
      <c r="AC839" s="153">
        <f t="shared" si="192"/>
        <v>0</v>
      </c>
      <c r="AD839" s="153"/>
      <c r="AE839" s="153"/>
      <c r="AF839" s="209">
        <v>0</v>
      </c>
      <c r="AG839" s="153">
        <f t="shared" si="193"/>
        <v>0</v>
      </c>
      <c r="AH839" s="153"/>
      <c r="AI839" s="153">
        <f t="shared" si="194"/>
        <v>0</v>
      </c>
      <c r="AJ839" s="153">
        <f t="shared" si="195"/>
        <v>0</v>
      </c>
      <c r="AK839" s="153"/>
      <c r="AL839" s="153"/>
      <c r="AM839" s="153"/>
      <c r="AN839" s="153"/>
      <c r="AO839" s="153"/>
      <c r="AP839" s="153"/>
      <c r="AQ839" s="153"/>
      <c r="AR839" s="153"/>
      <c r="AS839" s="153"/>
      <c r="AT839" s="153"/>
      <c r="AU839" s="153"/>
      <c r="AV839" s="153"/>
      <c r="AW839" s="153"/>
    </row>
    <row r="840" spans="2:49" s="139" customFormat="1" ht="13.05" customHeight="1" outlineLevel="1">
      <c r="B840" s="1663"/>
      <c r="C840" s="1101"/>
      <c r="D840" s="336" t="s">
        <v>1220</v>
      </c>
      <c r="E840" s="1101"/>
      <c r="F840" s="1348"/>
      <c r="G840" s="10" t="s">
        <v>8</v>
      </c>
      <c r="H840" s="252" t="s">
        <v>716</v>
      </c>
      <c r="I840" s="156">
        <v>60</v>
      </c>
      <c r="J840" s="156">
        <v>60</v>
      </c>
      <c r="K840" s="485">
        <v>0</v>
      </c>
      <c r="L840" s="249" t="s">
        <v>268</v>
      </c>
      <c r="M840" s="253" t="s">
        <v>268</v>
      </c>
      <c r="N840" s="250" t="s">
        <v>269</v>
      </c>
      <c r="O840" s="251" t="s">
        <v>268</v>
      </c>
      <c r="P840" s="252" t="s">
        <v>269</v>
      </c>
      <c r="Q840" s="418" t="s">
        <v>268</v>
      </c>
      <c r="R840" s="1666"/>
      <c r="S840" s="153"/>
      <c r="T840" s="153">
        <f t="shared" si="189"/>
        <v>0</v>
      </c>
      <c r="U840" s="207"/>
      <c r="V840" s="208"/>
      <c r="W840" s="153"/>
      <c r="X840" s="153">
        <f t="shared" si="190"/>
        <v>0</v>
      </c>
      <c r="Y840" s="219"/>
      <c r="Z840" s="153"/>
      <c r="AA840" s="153">
        <f t="shared" si="191"/>
        <v>0</v>
      </c>
      <c r="AB840" s="153"/>
      <c r="AC840" s="153">
        <f t="shared" si="192"/>
        <v>0</v>
      </c>
      <c r="AD840" s="153"/>
      <c r="AE840" s="153"/>
      <c r="AF840" s="209">
        <v>0</v>
      </c>
      <c r="AG840" s="153">
        <f t="shared" si="193"/>
        <v>0</v>
      </c>
      <c r="AH840" s="153"/>
      <c r="AI840" s="153">
        <f t="shared" si="194"/>
        <v>0</v>
      </c>
      <c r="AJ840" s="153">
        <f t="shared" si="195"/>
        <v>0</v>
      </c>
      <c r="AK840" s="153"/>
      <c r="AL840" s="153"/>
      <c r="AM840" s="153"/>
      <c r="AN840" s="153"/>
      <c r="AO840" s="153"/>
      <c r="AP840" s="153"/>
      <c r="AQ840" s="153"/>
      <c r="AR840" s="153"/>
      <c r="AS840" s="153"/>
      <c r="AT840" s="153"/>
      <c r="AU840" s="153"/>
      <c r="AV840" s="153"/>
      <c r="AW840" s="153"/>
    </row>
    <row r="841" spans="2:49" s="139" customFormat="1" ht="13.05" customHeight="1" outlineLevel="1">
      <c r="B841" s="1651"/>
      <c r="C841" s="1102"/>
      <c r="D841" s="336" t="s">
        <v>1221</v>
      </c>
      <c r="E841" s="1102"/>
      <c r="F841" s="1349"/>
      <c r="G841" s="10" t="s">
        <v>8</v>
      </c>
      <c r="H841" s="252" t="s">
        <v>716</v>
      </c>
      <c r="I841" s="156">
        <v>40.200000000000003</v>
      </c>
      <c r="J841" s="156">
        <v>160</v>
      </c>
      <c r="K841" s="485">
        <v>0</v>
      </c>
      <c r="L841" s="249" t="s">
        <v>268</v>
      </c>
      <c r="M841" s="253" t="s">
        <v>268</v>
      </c>
      <c r="N841" s="250" t="s">
        <v>269</v>
      </c>
      <c r="O841" s="251" t="s">
        <v>268</v>
      </c>
      <c r="P841" s="252" t="s">
        <v>269</v>
      </c>
      <c r="Q841" s="418" t="s">
        <v>268</v>
      </c>
      <c r="R841" s="1666"/>
      <c r="S841" s="153"/>
      <c r="T841" s="153">
        <f t="shared" si="189"/>
        <v>0</v>
      </c>
      <c r="U841" s="207"/>
      <c r="V841" s="208"/>
      <c r="W841" s="153"/>
      <c r="X841" s="153">
        <f t="shared" si="190"/>
        <v>0</v>
      </c>
      <c r="Y841" s="219"/>
      <c r="Z841" s="153"/>
      <c r="AA841" s="153">
        <f t="shared" si="191"/>
        <v>0</v>
      </c>
      <c r="AB841" s="153"/>
      <c r="AC841" s="153">
        <f t="shared" si="192"/>
        <v>0</v>
      </c>
      <c r="AD841" s="153"/>
      <c r="AE841" s="153"/>
      <c r="AF841" s="209">
        <v>0</v>
      </c>
      <c r="AG841" s="153">
        <f t="shared" si="193"/>
        <v>0</v>
      </c>
      <c r="AH841" s="153"/>
      <c r="AI841" s="153">
        <f t="shared" si="194"/>
        <v>0</v>
      </c>
      <c r="AJ841" s="153">
        <f t="shared" si="195"/>
        <v>0</v>
      </c>
      <c r="AK841" s="153"/>
      <c r="AL841" s="153"/>
      <c r="AM841" s="153"/>
      <c r="AN841" s="153"/>
      <c r="AO841" s="153"/>
      <c r="AP841" s="153"/>
      <c r="AQ841" s="153"/>
      <c r="AR841" s="153"/>
      <c r="AS841" s="153"/>
      <c r="AT841" s="153"/>
      <c r="AU841" s="153"/>
      <c r="AV841" s="153"/>
      <c r="AW841" s="153"/>
    </row>
    <row r="842" spans="2:49" s="139" customFormat="1" ht="13.05" customHeight="1" outlineLevel="1">
      <c r="B842" s="1650" t="s">
        <v>1436</v>
      </c>
      <c r="C842" s="1100" t="s">
        <v>1231</v>
      </c>
      <c r="D842" s="336" t="s">
        <v>317</v>
      </c>
      <c r="E842" s="1100" t="s">
        <v>2521</v>
      </c>
      <c r="F842" s="1347">
        <v>44713</v>
      </c>
      <c r="G842" s="10" t="s">
        <v>8</v>
      </c>
      <c r="H842" s="252" t="s">
        <v>716</v>
      </c>
      <c r="I842" s="156">
        <v>4.8</v>
      </c>
      <c r="J842" s="156">
        <v>5</v>
      </c>
      <c r="K842" s="485">
        <v>0</v>
      </c>
      <c r="L842" s="249" t="s">
        <v>268</v>
      </c>
      <c r="M842" s="253" t="s">
        <v>268</v>
      </c>
      <c r="N842" s="250" t="s">
        <v>269</v>
      </c>
      <c r="O842" s="251" t="s">
        <v>268</v>
      </c>
      <c r="P842" s="252" t="s">
        <v>269</v>
      </c>
      <c r="Q842" s="420" t="s">
        <v>1034</v>
      </c>
      <c r="R842" s="1666"/>
      <c r="S842" s="153"/>
      <c r="T842" s="153">
        <f t="shared" si="189"/>
        <v>0</v>
      </c>
      <c r="U842" s="207"/>
      <c r="V842" s="208"/>
      <c r="W842" s="153"/>
      <c r="X842" s="153">
        <f t="shared" si="190"/>
        <v>0</v>
      </c>
      <c r="Y842" s="219"/>
      <c r="Z842" s="153"/>
      <c r="AA842" s="153">
        <f t="shared" si="191"/>
        <v>0</v>
      </c>
      <c r="AB842" s="153"/>
      <c r="AC842" s="153">
        <f t="shared" si="192"/>
        <v>0</v>
      </c>
      <c r="AD842" s="153"/>
      <c r="AE842" s="153"/>
      <c r="AF842" s="209">
        <v>0</v>
      </c>
      <c r="AG842" s="153">
        <f t="shared" si="193"/>
        <v>0</v>
      </c>
      <c r="AH842" s="153"/>
      <c r="AI842" s="153">
        <f t="shared" si="194"/>
        <v>0</v>
      </c>
      <c r="AJ842" s="153">
        <f t="shared" si="195"/>
        <v>0</v>
      </c>
      <c r="AK842" s="153"/>
      <c r="AL842" s="153"/>
      <c r="AM842" s="153"/>
      <c r="AN842" s="153"/>
      <c r="AO842" s="153"/>
      <c r="AP842" s="153"/>
      <c r="AQ842" s="153"/>
      <c r="AR842" s="153"/>
      <c r="AS842" s="153"/>
      <c r="AT842" s="153"/>
      <c r="AU842" s="153"/>
      <c r="AV842" s="153"/>
      <c r="AW842" s="153"/>
    </row>
    <row r="843" spans="2:49" s="139" customFormat="1" ht="13.05" customHeight="1" outlineLevel="1">
      <c r="B843" s="1651"/>
      <c r="C843" s="1102"/>
      <c r="D843" s="336" t="s">
        <v>1232</v>
      </c>
      <c r="E843" s="1102"/>
      <c r="F843" s="1349"/>
      <c r="G843" s="10" t="s">
        <v>8</v>
      </c>
      <c r="H843" s="252" t="s">
        <v>716</v>
      </c>
      <c r="I843" s="156">
        <v>30</v>
      </c>
      <c r="J843" s="156">
        <v>30</v>
      </c>
      <c r="K843" s="485">
        <v>0</v>
      </c>
      <c r="L843" s="249" t="s">
        <v>268</v>
      </c>
      <c r="M843" s="253" t="s">
        <v>268</v>
      </c>
      <c r="N843" s="250" t="s">
        <v>269</v>
      </c>
      <c r="O843" s="251" t="s">
        <v>268</v>
      </c>
      <c r="P843" s="252" t="s">
        <v>269</v>
      </c>
      <c r="Q843" s="420" t="s">
        <v>1034</v>
      </c>
      <c r="R843" s="1666"/>
      <c r="S843" s="153"/>
      <c r="T843" s="153">
        <f t="shared" si="189"/>
        <v>0</v>
      </c>
      <c r="U843" s="207"/>
      <c r="V843" s="208"/>
      <c r="W843" s="153"/>
      <c r="X843" s="153">
        <f t="shared" si="190"/>
        <v>0</v>
      </c>
      <c r="Y843" s="219"/>
      <c r="Z843" s="153"/>
      <c r="AA843" s="153">
        <f t="shared" si="191"/>
        <v>0</v>
      </c>
      <c r="AB843" s="153"/>
      <c r="AC843" s="153">
        <f t="shared" si="192"/>
        <v>0</v>
      </c>
      <c r="AD843" s="153"/>
      <c r="AE843" s="153"/>
      <c r="AF843" s="209">
        <v>0</v>
      </c>
      <c r="AG843" s="153">
        <f t="shared" si="193"/>
        <v>0</v>
      </c>
      <c r="AH843" s="153"/>
      <c r="AI843" s="153">
        <f t="shared" si="194"/>
        <v>0</v>
      </c>
      <c r="AJ843" s="153">
        <f t="shared" si="195"/>
        <v>0</v>
      </c>
      <c r="AK843" s="153"/>
      <c r="AL843" s="153"/>
      <c r="AM843" s="153"/>
      <c r="AN843" s="153"/>
      <c r="AO843" s="153"/>
      <c r="AP843" s="153"/>
      <c r="AQ843" s="153"/>
      <c r="AR843" s="153"/>
      <c r="AS843" s="153"/>
      <c r="AT843" s="153"/>
      <c r="AU843" s="153"/>
      <c r="AV843" s="153"/>
      <c r="AW843" s="153"/>
    </row>
    <row r="844" spans="2:49" s="139" customFormat="1" ht="13.05" customHeight="1" outlineLevel="1">
      <c r="B844" s="1650" t="s">
        <v>1437</v>
      </c>
      <c r="C844" s="1100" t="s">
        <v>1233</v>
      </c>
      <c r="D844" s="336" t="s">
        <v>317</v>
      </c>
      <c r="E844" s="1100" t="s">
        <v>3115</v>
      </c>
      <c r="F844" s="1347">
        <v>44713</v>
      </c>
      <c r="G844" s="10" t="s">
        <v>8</v>
      </c>
      <c r="H844" s="252" t="s">
        <v>717</v>
      </c>
      <c r="I844" s="156">
        <v>4.8</v>
      </c>
      <c r="J844" s="156">
        <v>5</v>
      </c>
      <c r="K844" s="485">
        <v>0</v>
      </c>
      <c r="L844" s="249" t="s">
        <v>268</v>
      </c>
      <c r="M844" s="253" t="s">
        <v>268</v>
      </c>
      <c r="N844" s="250" t="s">
        <v>269</v>
      </c>
      <c r="O844" s="251" t="s">
        <v>268</v>
      </c>
      <c r="P844" s="252" t="s">
        <v>269</v>
      </c>
      <c r="Q844" s="420" t="s">
        <v>1034</v>
      </c>
      <c r="R844" s="1666"/>
      <c r="S844" s="153"/>
      <c r="T844" s="153">
        <f t="shared" si="189"/>
        <v>0</v>
      </c>
      <c r="U844" s="207"/>
      <c r="V844" s="208"/>
      <c r="W844" s="153"/>
      <c r="X844" s="153">
        <f t="shared" si="190"/>
        <v>0</v>
      </c>
      <c r="Y844" s="219"/>
      <c r="Z844" s="153"/>
      <c r="AA844" s="153">
        <f t="shared" si="191"/>
        <v>0</v>
      </c>
      <c r="AB844" s="153"/>
      <c r="AC844" s="153">
        <f t="shared" si="192"/>
        <v>0</v>
      </c>
      <c r="AD844" s="153"/>
      <c r="AE844" s="153"/>
      <c r="AF844" s="209">
        <v>0</v>
      </c>
      <c r="AG844" s="153">
        <f t="shared" si="193"/>
        <v>0</v>
      </c>
      <c r="AH844" s="153"/>
      <c r="AI844" s="153">
        <f t="shared" si="194"/>
        <v>0</v>
      </c>
      <c r="AJ844" s="153">
        <f t="shared" si="195"/>
        <v>0</v>
      </c>
      <c r="AK844" s="153"/>
      <c r="AL844" s="153"/>
      <c r="AM844" s="153"/>
      <c r="AN844" s="153"/>
      <c r="AO844" s="153"/>
      <c r="AP844" s="153"/>
      <c r="AQ844" s="153"/>
      <c r="AR844" s="153"/>
      <c r="AS844" s="153"/>
      <c r="AT844" s="153"/>
      <c r="AU844" s="153"/>
      <c r="AV844" s="153"/>
      <c r="AW844" s="153"/>
    </row>
    <row r="845" spans="2:49" s="139" customFormat="1" ht="13.05" customHeight="1" outlineLevel="1">
      <c r="B845" s="1651"/>
      <c r="C845" s="1102"/>
      <c r="D845" s="336" t="s">
        <v>1232</v>
      </c>
      <c r="E845" s="1102"/>
      <c r="F845" s="1349"/>
      <c r="G845" s="10" t="s">
        <v>8</v>
      </c>
      <c r="H845" s="252" t="s">
        <v>717</v>
      </c>
      <c r="I845" s="156">
        <v>30</v>
      </c>
      <c r="J845" s="156">
        <v>30</v>
      </c>
      <c r="K845" s="485">
        <v>0</v>
      </c>
      <c r="L845" s="249" t="s">
        <v>268</v>
      </c>
      <c r="M845" s="253" t="s">
        <v>268</v>
      </c>
      <c r="N845" s="250" t="s">
        <v>269</v>
      </c>
      <c r="O845" s="251" t="s">
        <v>268</v>
      </c>
      <c r="P845" s="252" t="s">
        <v>269</v>
      </c>
      <c r="Q845" s="420" t="s">
        <v>1034</v>
      </c>
      <c r="R845" s="1666"/>
      <c r="S845" s="153"/>
      <c r="T845" s="153">
        <f t="shared" si="189"/>
        <v>0</v>
      </c>
      <c r="U845" s="207"/>
      <c r="V845" s="208"/>
      <c r="W845" s="153"/>
      <c r="X845" s="153">
        <f t="shared" si="190"/>
        <v>0</v>
      </c>
      <c r="Y845" s="219"/>
      <c r="Z845" s="153"/>
      <c r="AA845" s="153">
        <f t="shared" si="191"/>
        <v>0</v>
      </c>
      <c r="AB845" s="153"/>
      <c r="AC845" s="153">
        <f t="shared" si="192"/>
        <v>0</v>
      </c>
      <c r="AD845" s="153"/>
      <c r="AE845" s="153"/>
      <c r="AF845" s="209">
        <v>0</v>
      </c>
      <c r="AG845" s="153">
        <f t="shared" si="193"/>
        <v>0</v>
      </c>
      <c r="AH845" s="153"/>
      <c r="AI845" s="153">
        <f t="shared" si="194"/>
        <v>0</v>
      </c>
      <c r="AJ845" s="153">
        <f t="shared" si="195"/>
        <v>0</v>
      </c>
      <c r="AK845" s="153"/>
      <c r="AL845" s="153"/>
      <c r="AM845" s="153"/>
      <c r="AN845" s="153"/>
      <c r="AO845" s="153"/>
      <c r="AP845" s="153"/>
      <c r="AQ845" s="153"/>
      <c r="AR845" s="153"/>
      <c r="AS845" s="153"/>
      <c r="AT845" s="153"/>
      <c r="AU845" s="153"/>
      <c r="AV845" s="153"/>
      <c r="AW845" s="153"/>
    </row>
    <row r="846" spans="2:49" s="139" customFormat="1" ht="13.05" customHeight="1" outlineLevel="1">
      <c r="B846" s="767" t="s">
        <v>1438</v>
      </c>
      <c r="C846" s="339" t="s">
        <v>1234</v>
      </c>
      <c r="D846" s="336" t="s">
        <v>1234</v>
      </c>
      <c r="E846" s="339" t="s">
        <v>3851</v>
      </c>
      <c r="F846" s="358">
        <v>44784</v>
      </c>
      <c r="G846" s="10" t="s">
        <v>8</v>
      </c>
      <c r="H846" s="252" t="s">
        <v>982</v>
      </c>
      <c r="I846" s="156">
        <v>400.2</v>
      </c>
      <c r="J846" s="156">
        <v>2500</v>
      </c>
      <c r="K846" s="485">
        <v>0</v>
      </c>
      <c r="L846" s="249" t="s">
        <v>268</v>
      </c>
      <c r="M846" s="253" t="s">
        <v>268</v>
      </c>
      <c r="N846" s="250" t="s">
        <v>269</v>
      </c>
      <c r="O846" s="251" t="s">
        <v>268</v>
      </c>
      <c r="P846" s="252" t="s">
        <v>269</v>
      </c>
      <c r="Q846" s="420" t="s">
        <v>1034</v>
      </c>
      <c r="R846" s="1666"/>
      <c r="S846" s="153"/>
      <c r="T846" s="153">
        <f t="shared" si="189"/>
        <v>0</v>
      </c>
      <c r="U846" s="207"/>
      <c r="V846" s="208"/>
      <c r="W846" s="153"/>
      <c r="X846" s="153">
        <f t="shared" si="190"/>
        <v>0</v>
      </c>
      <c r="Y846" s="219"/>
      <c r="Z846" s="153"/>
      <c r="AA846" s="153">
        <f t="shared" si="191"/>
        <v>0</v>
      </c>
      <c r="AB846" s="153"/>
      <c r="AC846" s="153">
        <f t="shared" si="192"/>
        <v>0</v>
      </c>
      <c r="AD846" s="153"/>
      <c r="AE846" s="153"/>
      <c r="AF846" s="209">
        <v>0</v>
      </c>
      <c r="AG846" s="153">
        <f t="shared" si="193"/>
        <v>0</v>
      </c>
      <c r="AH846" s="153"/>
      <c r="AI846" s="153">
        <f t="shared" si="194"/>
        <v>0</v>
      </c>
      <c r="AJ846" s="153">
        <f t="shared" si="195"/>
        <v>0</v>
      </c>
      <c r="AK846" s="153"/>
      <c r="AL846" s="153"/>
      <c r="AM846" s="153"/>
      <c r="AN846" s="153"/>
      <c r="AO846" s="153"/>
      <c r="AP846" s="153"/>
      <c r="AQ846" s="153"/>
      <c r="AR846" s="153"/>
      <c r="AS846" s="153"/>
      <c r="AT846" s="153"/>
      <c r="AU846" s="153"/>
      <c r="AV846" s="153"/>
      <c r="AW846" s="153"/>
    </row>
    <row r="847" spans="2:49" s="139" customFormat="1" ht="13.05" customHeight="1" outlineLevel="1">
      <c r="B847" s="1650" t="s">
        <v>1439</v>
      </c>
      <c r="C847" s="1100" t="s">
        <v>1235</v>
      </c>
      <c r="D847" s="336" t="s">
        <v>317</v>
      </c>
      <c r="E847" s="1100" t="s">
        <v>2521</v>
      </c>
      <c r="F847" s="1347">
        <v>44711</v>
      </c>
      <c r="G847" s="10" t="s">
        <v>8</v>
      </c>
      <c r="H847" s="252" t="s">
        <v>716</v>
      </c>
      <c r="I847" s="156">
        <v>10.199999999999999</v>
      </c>
      <c r="J847" s="156">
        <v>0</v>
      </c>
      <c r="K847" s="485">
        <v>0</v>
      </c>
      <c r="L847" s="249" t="s">
        <v>268</v>
      </c>
      <c r="M847" s="253" t="s">
        <v>268</v>
      </c>
      <c r="N847" s="250" t="s">
        <v>269</v>
      </c>
      <c r="O847" s="251" t="s">
        <v>268</v>
      </c>
      <c r="P847" s="252" t="s">
        <v>269</v>
      </c>
      <c r="Q847" s="421" t="s">
        <v>268</v>
      </c>
      <c r="R847" s="1666"/>
      <c r="S847" s="153"/>
      <c r="T847" s="153">
        <f t="shared" si="189"/>
        <v>0</v>
      </c>
      <c r="U847" s="207"/>
      <c r="V847" s="208"/>
      <c r="W847" s="153"/>
      <c r="X847" s="153">
        <f t="shared" si="190"/>
        <v>0</v>
      </c>
      <c r="Y847" s="219"/>
      <c r="Z847" s="153"/>
      <c r="AA847" s="153">
        <f t="shared" si="191"/>
        <v>0</v>
      </c>
      <c r="AB847" s="153"/>
      <c r="AC847" s="153">
        <f t="shared" si="192"/>
        <v>0</v>
      </c>
      <c r="AD847" s="153"/>
      <c r="AE847" s="153"/>
      <c r="AF847" s="209">
        <v>0</v>
      </c>
      <c r="AG847" s="153">
        <f t="shared" si="193"/>
        <v>0</v>
      </c>
      <c r="AH847" s="153"/>
      <c r="AI847" s="153">
        <f t="shared" si="194"/>
        <v>0</v>
      </c>
      <c r="AJ847" s="153">
        <f t="shared" si="195"/>
        <v>0</v>
      </c>
      <c r="AK847" s="153"/>
      <c r="AL847" s="153"/>
      <c r="AM847" s="153"/>
      <c r="AN847" s="153"/>
      <c r="AO847" s="153"/>
      <c r="AP847" s="153"/>
      <c r="AQ847" s="153"/>
      <c r="AR847" s="153"/>
      <c r="AS847" s="153"/>
      <c r="AT847" s="153"/>
      <c r="AU847" s="153"/>
      <c r="AV847" s="153"/>
      <c r="AW847" s="153"/>
    </row>
    <row r="848" spans="2:49" s="139" customFormat="1" ht="13.05" customHeight="1" outlineLevel="1">
      <c r="B848" s="1663"/>
      <c r="C848" s="1101"/>
      <c r="D848" s="336" t="s">
        <v>1236</v>
      </c>
      <c r="E848" s="1101"/>
      <c r="F848" s="1348"/>
      <c r="G848" s="10" t="s">
        <v>8</v>
      </c>
      <c r="H848" s="252" t="s">
        <v>716</v>
      </c>
      <c r="I848" s="156">
        <v>15</v>
      </c>
      <c r="J848" s="156">
        <v>0</v>
      </c>
      <c r="K848" s="485">
        <v>0</v>
      </c>
      <c r="L848" s="249" t="s">
        <v>268</v>
      </c>
      <c r="M848" s="253" t="s">
        <v>268</v>
      </c>
      <c r="N848" s="250" t="s">
        <v>269</v>
      </c>
      <c r="O848" s="251" t="s">
        <v>268</v>
      </c>
      <c r="P848" s="252" t="s">
        <v>269</v>
      </c>
      <c r="Q848" s="421" t="s">
        <v>268</v>
      </c>
      <c r="R848" s="1666"/>
      <c r="S848" s="153"/>
      <c r="T848" s="153">
        <f t="shared" si="189"/>
        <v>0</v>
      </c>
      <c r="U848" s="207"/>
      <c r="V848" s="208"/>
      <c r="W848" s="153"/>
      <c r="X848" s="153">
        <f t="shared" si="190"/>
        <v>0</v>
      </c>
      <c r="Y848" s="219"/>
      <c r="Z848" s="153"/>
      <c r="AA848" s="153">
        <f t="shared" si="191"/>
        <v>0</v>
      </c>
      <c r="AB848" s="153"/>
      <c r="AC848" s="153">
        <f t="shared" si="192"/>
        <v>0</v>
      </c>
      <c r="AD848" s="153"/>
      <c r="AE848" s="153"/>
      <c r="AF848" s="209">
        <v>0</v>
      </c>
      <c r="AG848" s="153">
        <f t="shared" si="193"/>
        <v>0</v>
      </c>
      <c r="AH848" s="153"/>
      <c r="AI848" s="153">
        <f t="shared" si="194"/>
        <v>0</v>
      </c>
      <c r="AJ848" s="153">
        <f t="shared" si="195"/>
        <v>0</v>
      </c>
      <c r="AK848" s="153"/>
      <c r="AL848" s="153"/>
      <c r="AM848" s="153"/>
      <c r="AN848" s="153"/>
      <c r="AO848" s="153"/>
      <c r="AP848" s="153"/>
      <c r="AQ848" s="153"/>
      <c r="AR848" s="153"/>
      <c r="AS848" s="153"/>
      <c r="AT848" s="153"/>
      <c r="AU848" s="153"/>
      <c r="AV848" s="153"/>
      <c r="AW848" s="153"/>
    </row>
    <row r="849" spans="2:49" s="139" customFormat="1" ht="13.05" customHeight="1" outlineLevel="1">
      <c r="B849" s="1663"/>
      <c r="C849" s="1101"/>
      <c r="D849" s="336" t="s">
        <v>1237</v>
      </c>
      <c r="E849" s="1101"/>
      <c r="F849" s="1348"/>
      <c r="G849" s="10" t="s">
        <v>8</v>
      </c>
      <c r="H849" s="252" t="s">
        <v>716</v>
      </c>
      <c r="I849" s="156">
        <v>15</v>
      </c>
      <c r="J849" s="156">
        <v>0</v>
      </c>
      <c r="K849" s="485">
        <v>0</v>
      </c>
      <c r="L849" s="249" t="s">
        <v>268</v>
      </c>
      <c r="M849" s="253" t="s">
        <v>268</v>
      </c>
      <c r="N849" s="250" t="s">
        <v>269</v>
      </c>
      <c r="O849" s="251" t="s">
        <v>268</v>
      </c>
      <c r="P849" s="252" t="s">
        <v>269</v>
      </c>
      <c r="Q849" s="421" t="s">
        <v>268</v>
      </c>
      <c r="R849" s="1666"/>
      <c r="S849" s="153"/>
      <c r="T849" s="153">
        <f t="shared" si="189"/>
        <v>0</v>
      </c>
      <c r="U849" s="207"/>
      <c r="V849" s="208"/>
      <c r="W849" s="153"/>
      <c r="X849" s="153">
        <f t="shared" si="190"/>
        <v>0</v>
      </c>
      <c r="Y849" s="219"/>
      <c r="Z849" s="153"/>
      <c r="AA849" s="153">
        <f t="shared" si="191"/>
        <v>0</v>
      </c>
      <c r="AB849" s="153"/>
      <c r="AC849" s="153">
        <f t="shared" si="192"/>
        <v>0</v>
      </c>
      <c r="AD849" s="153"/>
      <c r="AE849" s="153"/>
      <c r="AF849" s="209">
        <v>0</v>
      </c>
      <c r="AG849" s="153">
        <f t="shared" si="193"/>
        <v>0</v>
      </c>
      <c r="AH849" s="153"/>
      <c r="AI849" s="153">
        <f t="shared" si="194"/>
        <v>0</v>
      </c>
      <c r="AJ849" s="153">
        <f t="shared" si="195"/>
        <v>0</v>
      </c>
      <c r="AK849" s="153"/>
      <c r="AL849" s="153"/>
      <c r="AM849" s="153"/>
      <c r="AN849" s="153"/>
      <c r="AO849" s="153"/>
      <c r="AP849" s="153"/>
      <c r="AQ849" s="153"/>
      <c r="AR849" s="153"/>
      <c r="AS849" s="153"/>
      <c r="AT849" s="153"/>
      <c r="AU849" s="153"/>
      <c r="AV849" s="153"/>
      <c r="AW849" s="153"/>
    </row>
    <row r="850" spans="2:49" s="139" customFormat="1" ht="13.05" customHeight="1" outlineLevel="1">
      <c r="B850" s="1663"/>
      <c r="C850" s="1101"/>
      <c r="D850" s="336" t="s">
        <v>1238</v>
      </c>
      <c r="E850" s="1101"/>
      <c r="F850" s="1348"/>
      <c r="G850" s="10" t="s">
        <v>8</v>
      </c>
      <c r="H850" s="252" t="s">
        <v>716</v>
      </c>
      <c r="I850" s="156">
        <v>19.8</v>
      </c>
      <c r="J850" s="156">
        <v>0</v>
      </c>
      <c r="K850" s="485">
        <v>0</v>
      </c>
      <c r="L850" s="249" t="s">
        <v>268</v>
      </c>
      <c r="M850" s="253" t="s">
        <v>268</v>
      </c>
      <c r="N850" s="250" t="s">
        <v>269</v>
      </c>
      <c r="O850" s="251" t="s">
        <v>268</v>
      </c>
      <c r="P850" s="252" t="s">
        <v>269</v>
      </c>
      <c r="Q850" s="421" t="s">
        <v>268</v>
      </c>
      <c r="R850" s="1666"/>
      <c r="S850" s="153"/>
      <c r="T850" s="153">
        <f t="shared" si="189"/>
        <v>0</v>
      </c>
      <c r="U850" s="207"/>
      <c r="V850" s="208"/>
      <c r="W850" s="153"/>
      <c r="X850" s="153">
        <f t="shared" si="190"/>
        <v>0</v>
      </c>
      <c r="Y850" s="219"/>
      <c r="Z850" s="153"/>
      <c r="AA850" s="153">
        <f t="shared" si="191"/>
        <v>0</v>
      </c>
      <c r="AB850" s="153"/>
      <c r="AC850" s="153">
        <f t="shared" si="192"/>
        <v>0</v>
      </c>
      <c r="AD850" s="153"/>
      <c r="AE850" s="153"/>
      <c r="AF850" s="209">
        <v>0</v>
      </c>
      <c r="AG850" s="153">
        <f t="shared" si="193"/>
        <v>0</v>
      </c>
      <c r="AH850" s="153"/>
      <c r="AI850" s="153">
        <f t="shared" si="194"/>
        <v>0</v>
      </c>
      <c r="AJ850" s="153">
        <f t="shared" si="195"/>
        <v>0</v>
      </c>
      <c r="AK850" s="153"/>
      <c r="AL850" s="153"/>
      <c r="AM850" s="153"/>
      <c r="AN850" s="153"/>
      <c r="AO850" s="153"/>
      <c r="AP850" s="153"/>
      <c r="AQ850" s="153"/>
      <c r="AR850" s="153"/>
      <c r="AS850" s="153"/>
      <c r="AT850" s="153"/>
      <c r="AU850" s="153"/>
      <c r="AV850" s="153"/>
      <c r="AW850" s="153"/>
    </row>
    <row r="851" spans="2:49" s="139" customFormat="1" ht="13.05" customHeight="1" outlineLevel="1">
      <c r="B851" s="1663"/>
      <c r="C851" s="1101"/>
      <c r="D851" s="336" t="s">
        <v>401</v>
      </c>
      <c r="E851" s="1101"/>
      <c r="F851" s="1348"/>
      <c r="G851" s="10" t="s">
        <v>8</v>
      </c>
      <c r="H851" s="252" t="s">
        <v>716</v>
      </c>
      <c r="I851" s="156">
        <v>160.19999999999999</v>
      </c>
      <c r="J851" s="156">
        <v>160</v>
      </c>
      <c r="K851" s="485">
        <v>0</v>
      </c>
      <c r="L851" s="249" t="s">
        <v>268</v>
      </c>
      <c r="M851" s="253" t="s">
        <v>268</v>
      </c>
      <c r="N851" s="250" t="s">
        <v>269</v>
      </c>
      <c r="O851" s="251" t="s">
        <v>268</v>
      </c>
      <c r="P851" s="252" t="s">
        <v>269</v>
      </c>
      <c r="Q851" s="421" t="s">
        <v>268</v>
      </c>
      <c r="R851" s="1666"/>
      <c r="S851" s="153"/>
      <c r="T851" s="153">
        <f t="shared" si="189"/>
        <v>0</v>
      </c>
      <c r="U851" s="207"/>
      <c r="V851" s="208"/>
      <c r="W851" s="153"/>
      <c r="X851" s="153">
        <f t="shared" si="190"/>
        <v>0</v>
      </c>
      <c r="Y851" s="219"/>
      <c r="Z851" s="153"/>
      <c r="AA851" s="153">
        <f t="shared" si="191"/>
        <v>0</v>
      </c>
      <c r="AB851" s="153"/>
      <c r="AC851" s="153">
        <f t="shared" si="192"/>
        <v>0</v>
      </c>
      <c r="AD851" s="153"/>
      <c r="AE851" s="153"/>
      <c r="AF851" s="209">
        <v>0</v>
      </c>
      <c r="AG851" s="153">
        <f t="shared" si="193"/>
        <v>0</v>
      </c>
      <c r="AH851" s="153"/>
      <c r="AI851" s="153">
        <f t="shared" si="194"/>
        <v>0</v>
      </c>
      <c r="AJ851" s="153">
        <f t="shared" si="195"/>
        <v>0</v>
      </c>
      <c r="AK851" s="153"/>
      <c r="AL851" s="153"/>
      <c r="AM851" s="153"/>
      <c r="AN851" s="153"/>
      <c r="AO851" s="153"/>
      <c r="AP851" s="153"/>
      <c r="AQ851" s="153"/>
      <c r="AR851" s="153"/>
      <c r="AS851" s="153"/>
      <c r="AT851" s="153"/>
      <c r="AU851" s="153"/>
      <c r="AV851" s="153"/>
      <c r="AW851" s="153"/>
    </row>
    <row r="852" spans="2:49" s="139" customFormat="1" ht="13.05" customHeight="1" outlineLevel="1">
      <c r="B852" s="1651"/>
      <c r="C852" s="1102"/>
      <c r="D852" s="336" t="s">
        <v>468</v>
      </c>
      <c r="E852" s="1102"/>
      <c r="F852" s="1349"/>
      <c r="G852" s="10" t="s">
        <v>8</v>
      </c>
      <c r="H852" s="252" t="s">
        <v>716</v>
      </c>
      <c r="I852" s="156">
        <v>90</v>
      </c>
      <c r="J852" s="156">
        <v>90</v>
      </c>
      <c r="K852" s="485">
        <v>0</v>
      </c>
      <c r="L852" s="249" t="s">
        <v>268</v>
      </c>
      <c r="M852" s="253" t="s">
        <v>268</v>
      </c>
      <c r="N852" s="250" t="s">
        <v>269</v>
      </c>
      <c r="O852" s="251" t="s">
        <v>268</v>
      </c>
      <c r="P852" s="252" t="s">
        <v>269</v>
      </c>
      <c r="Q852" s="421" t="s">
        <v>268</v>
      </c>
      <c r="R852" s="1666"/>
      <c r="S852" s="153"/>
      <c r="T852" s="153">
        <f t="shared" si="189"/>
        <v>0</v>
      </c>
      <c r="U852" s="207"/>
      <c r="V852" s="208"/>
      <c r="W852" s="153"/>
      <c r="X852" s="153">
        <f t="shared" si="190"/>
        <v>0</v>
      </c>
      <c r="Y852" s="219"/>
      <c r="Z852" s="153"/>
      <c r="AA852" s="153">
        <f t="shared" si="191"/>
        <v>0</v>
      </c>
      <c r="AB852" s="153"/>
      <c r="AC852" s="153">
        <f t="shared" si="192"/>
        <v>0</v>
      </c>
      <c r="AD852" s="153"/>
      <c r="AE852" s="153"/>
      <c r="AF852" s="209">
        <v>0</v>
      </c>
      <c r="AG852" s="153">
        <f t="shared" si="193"/>
        <v>0</v>
      </c>
      <c r="AH852" s="153"/>
      <c r="AI852" s="153">
        <f t="shared" si="194"/>
        <v>0</v>
      </c>
      <c r="AJ852" s="153">
        <f t="shared" si="195"/>
        <v>0</v>
      </c>
      <c r="AK852" s="153"/>
      <c r="AL852" s="153"/>
      <c r="AM852" s="153"/>
      <c r="AN852" s="153"/>
      <c r="AO852" s="153"/>
      <c r="AP852" s="153"/>
      <c r="AQ852" s="153"/>
      <c r="AR852" s="153"/>
      <c r="AS852" s="153"/>
      <c r="AT852" s="153"/>
      <c r="AU852" s="153"/>
      <c r="AV852" s="153"/>
      <c r="AW852" s="153"/>
    </row>
    <row r="853" spans="2:49" s="139" customFormat="1" ht="13.05" customHeight="1" outlineLevel="1">
      <c r="B853" s="1667" t="s">
        <v>1440</v>
      </c>
      <c r="C853" s="1084" t="s">
        <v>1239</v>
      </c>
      <c r="D853" s="336" t="s">
        <v>317</v>
      </c>
      <c r="E853" s="1084" t="s">
        <v>3117</v>
      </c>
      <c r="F853" s="1350">
        <v>44728</v>
      </c>
      <c r="G853" s="10" t="s">
        <v>8</v>
      </c>
      <c r="H853" s="252" t="s">
        <v>716</v>
      </c>
      <c r="I853" s="156">
        <v>10.199999999999999</v>
      </c>
      <c r="J853" s="156">
        <v>10.199999999999999</v>
      </c>
      <c r="K853" s="485">
        <v>0</v>
      </c>
      <c r="L853" s="249" t="s">
        <v>268</v>
      </c>
      <c r="M853" s="253" t="s">
        <v>268</v>
      </c>
      <c r="N853" s="250" t="s">
        <v>269</v>
      </c>
      <c r="O853" s="251" t="s">
        <v>268</v>
      </c>
      <c r="P853" s="252" t="s">
        <v>269</v>
      </c>
      <c r="Q853" s="421" t="s">
        <v>268</v>
      </c>
      <c r="R853" s="1666"/>
      <c r="S853" s="153"/>
      <c r="T853" s="153">
        <f t="shared" si="189"/>
        <v>0</v>
      </c>
      <c r="U853" s="207"/>
      <c r="V853" s="208"/>
      <c r="W853" s="153"/>
      <c r="X853" s="153">
        <f t="shared" si="190"/>
        <v>0</v>
      </c>
      <c r="Y853" s="219"/>
      <c r="Z853" s="153"/>
      <c r="AA853" s="153">
        <f t="shared" si="191"/>
        <v>0</v>
      </c>
      <c r="AB853" s="153"/>
      <c r="AC853" s="153">
        <f t="shared" si="192"/>
        <v>0</v>
      </c>
      <c r="AD853" s="153"/>
      <c r="AE853" s="153"/>
      <c r="AF853" s="209">
        <v>0</v>
      </c>
      <c r="AG853" s="153">
        <f t="shared" si="193"/>
        <v>0</v>
      </c>
      <c r="AH853" s="153"/>
      <c r="AI853" s="153">
        <f t="shared" si="194"/>
        <v>0</v>
      </c>
      <c r="AJ853" s="153">
        <f t="shared" si="195"/>
        <v>0</v>
      </c>
      <c r="AK853" s="153"/>
      <c r="AL853" s="153"/>
      <c r="AM853" s="153"/>
      <c r="AN853" s="153"/>
      <c r="AO853" s="153"/>
      <c r="AP853" s="153"/>
      <c r="AQ853" s="153"/>
      <c r="AR853" s="153"/>
      <c r="AS853" s="153"/>
      <c r="AT853" s="153"/>
      <c r="AU853" s="153"/>
      <c r="AV853" s="153"/>
      <c r="AW853" s="153"/>
    </row>
    <row r="854" spans="2:49" s="139" customFormat="1" ht="13.05" customHeight="1" outlineLevel="1">
      <c r="B854" s="1668"/>
      <c r="C854" s="1085"/>
      <c r="D854" s="336" t="s">
        <v>1236</v>
      </c>
      <c r="E854" s="1085"/>
      <c r="F854" s="1351"/>
      <c r="G854" s="10" t="s">
        <v>8</v>
      </c>
      <c r="H854" s="252" t="s">
        <v>716</v>
      </c>
      <c r="I854" s="156">
        <v>15</v>
      </c>
      <c r="J854" s="156">
        <v>15</v>
      </c>
      <c r="K854" s="485">
        <v>0</v>
      </c>
      <c r="L854" s="249" t="s">
        <v>268</v>
      </c>
      <c r="M854" s="253" t="s">
        <v>268</v>
      </c>
      <c r="N854" s="250" t="s">
        <v>269</v>
      </c>
      <c r="O854" s="251" t="s">
        <v>268</v>
      </c>
      <c r="P854" s="252" t="s">
        <v>269</v>
      </c>
      <c r="Q854" s="421" t="s">
        <v>268</v>
      </c>
      <c r="R854" s="1666"/>
      <c r="S854" s="153"/>
      <c r="T854" s="153">
        <f t="shared" si="189"/>
        <v>0</v>
      </c>
      <c r="U854" s="207"/>
      <c r="V854" s="208"/>
      <c r="W854" s="153"/>
      <c r="X854" s="153">
        <f t="shared" si="190"/>
        <v>0</v>
      </c>
      <c r="Y854" s="219"/>
      <c r="Z854" s="153"/>
      <c r="AA854" s="153">
        <f t="shared" si="191"/>
        <v>0</v>
      </c>
      <c r="AB854" s="153"/>
      <c r="AC854" s="153">
        <f t="shared" si="192"/>
        <v>0</v>
      </c>
      <c r="AD854" s="153"/>
      <c r="AE854" s="153"/>
      <c r="AF854" s="209">
        <v>0</v>
      </c>
      <c r="AG854" s="153">
        <f t="shared" si="193"/>
        <v>0</v>
      </c>
      <c r="AH854" s="153"/>
      <c r="AI854" s="153">
        <f t="shared" si="194"/>
        <v>0</v>
      </c>
      <c r="AJ854" s="153">
        <f t="shared" si="195"/>
        <v>0</v>
      </c>
      <c r="AK854" s="153"/>
      <c r="AL854" s="153"/>
      <c r="AM854" s="153"/>
      <c r="AN854" s="153"/>
      <c r="AO854" s="153"/>
      <c r="AP854" s="153"/>
      <c r="AQ854" s="153"/>
      <c r="AR854" s="153"/>
      <c r="AS854" s="153"/>
      <c r="AT854" s="153"/>
      <c r="AU854" s="153"/>
      <c r="AV854" s="153"/>
      <c r="AW854" s="153"/>
    </row>
    <row r="855" spans="2:49" s="139" customFormat="1" ht="13.05" customHeight="1" outlineLevel="1">
      <c r="B855" s="1668"/>
      <c r="C855" s="1085"/>
      <c r="D855" s="336" t="s">
        <v>1237</v>
      </c>
      <c r="E855" s="1085"/>
      <c r="F855" s="1351"/>
      <c r="G855" s="10" t="s">
        <v>8</v>
      </c>
      <c r="H855" s="252" t="s">
        <v>716</v>
      </c>
      <c r="I855" s="156">
        <v>15</v>
      </c>
      <c r="J855" s="156">
        <v>15</v>
      </c>
      <c r="K855" s="485">
        <v>0</v>
      </c>
      <c r="L855" s="249" t="s">
        <v>268</v>
      </c>
      <c r="M855" s="253" t="s">
        <v>268</v>
      </c>
      <c r="N855" s="250" t="s">
        <v>269</v>
      </c>
      <c r="O855" s="251" t="s">
        <v>268</v>
      </c>
      <c r="P855" s="252" t="s">
        <v>269</v>
      </c>
      <c r="Q855" s="421" t="s">
        <v>268</v>
      </c>
      <c r="R855" s="1666"/>
      <c r="S855" s="153"/>
      <c r="T855" s="153">
        <f t="shared" si="189"/>
        <v>0</v>
      </c>
      <c r="U855" s="207"/>
      <c r="V855" s="208"/>
      <c r="W855" s="153"/>
      <c r="X855" s="153">
        <f t="shared" si="190"/>
        <v>0</v>
      </c>
      <c r="Y855" s="219"/>
      <c r="Z855" s="153"/>
      <c r="AA855" s="153">
        <f t="shared" si="191"/>
        <v>0</v>
      </c>
      <c r="AB855" s="153"/>
      <c r="AC855" s="153">
        <f t="shared" si="192"/>
        <v>0</v>
      </c>
      <c r="AD855" s="153"/>
      <c r="AE855" s="153"/>
      <c r="AF855" s="209">
        <v>0</v>
      </c>
      <c r="AG855" s="153">
        <f t="shared" si="193"/>
        <v>0</v>
      </c>
      <c r="AH855" s="153"/>
      <c r="AI855" s="153">
        <f t="shared" si="194"/>
        <v>0</v>
      </c>
      <c r="AJ855" s="153">
        <f t="shared" si="195"/>
        <v>0</v>
      </c>
      <c r="AK855" s="153"/>
      <c r="AL855" s="153"/>
      <c r="AM855" s="153"/>
      <c r="AN855" s="153"/>
      <c r="AO855" s="153"/>
      <c r="AP855" s="153"/>
      <c r="AQ855" s="153"/>
      <c r="AR855" s="153"/>
      <c r="AS855" s="153"/>
      <c r="AT855" s="153"/>
      <c r="AU855" s="153"/>
      <c r="AV855" s="153"/>
      <c r="AW855" s="153"/>
    </row>
    <row r="856" spans="2:49" s="139" customFormat="1" ht="13.05" customHeight="1" outlineLevel="1">
      <c r="B856" s="1668"/>
      <c r="C856" s="1085"/>
      <c r="D856" s="336" t="s">
        <v>1240</v>
      </c>
      <c r="E856" s="1085"/>
      <c r="F856" s="1351"/>
      <c r="G856" s="10" t="s">
        <v>8</v>
      </c>
      <c r="H856" s="252" t="s">
        <v>716</v>
      </c>
      <c r="I856" s="156">
        <v>30</v>
      </c>
      <c r="J856" s="156">
        <v>45</v>
      </c>
      <c r="K856" s="485">
        <v>0</v>
      </c>
      <c r="L856" s="249" t="s">
        <v>268</v>
      </c>
      <c r="M856" s="253" t="s">
        <v>268</v>
      </c>
      <c r="N856" s="250" t="s">
        <v>269</v>
      </c>
      <c r="O856" s="251" t="s">
        <v>268</v>
      </c>
      <c r="P856" s="252" t="s">
        <v>269</v>
      </c>
      <c r="Q856" s="421" t="s">
        <v>268</v>
      </c>
      <c r="R856" s="1666"/>
      <c r="S856" s="153"/>
      <c r="T856" s="153">
        <f t="shared" si="189"/>
        <v>0</v>
      </c>
      <c r="U856" s="207"/>
      <c r="V856" s="208"/>
      <c r="W856" s="153"/>
      <c r="X856" s="153">
        <f t="shared" si="190"/>
        <v>0</v>
      </c>
      <c r="Y856" s="219"/>
      <c r="Z856" s="153"/>
      <c r="AA856" s="153">
        <f t="shared" si="191"/>
        <v>0</v>
      </c>
      <c r="AB856" s="153"/>
      <c r="AC856" s="153">
        <f t="shared" si="192"/>
        <v>0</v>
      </c>
      <c r="AD856" s="153"/>
      <c r="AE856" s="153"/>
      <c r="AF856" s="209">
        <v>0</v>
      </c>
      <c r="AG856" s="153">
        <f t="shared" si="193"/>
        <v>0</v>
      </c>
      <c r="AH856" s="153"/>
      <c r="AI856" s="153">
        <f t="shared" si="194"/>
        <v>0</v>
      </c>
      <c r="AJ856" s="153">
        <f t="shared" si="195"/>
        <v>0</v>
      </c>
      <c r="AK856" s="153"/>
      <c r="AL856" s="153"/>
      <c r="AM856" s="153"/>
      <c r="AN856" s="153"/>
      <c r="AO856" s="153"/>
      <c r="AP856" s="153"/>
      <c r="AQ856" s="153"/>
      <c r="AR856" s="153"/>
      <c r="AS856" s="153"/>
      <c r="AT856" s="153"/>
      <c r="AU856" s="153"/>
      <c r="AV856" s="153"/>
      <c r="AW856" s="153"/>
    </row>
    <row r="857" spans="2:49" s="139" customFormat="1" ht="13.05" customHeight="1" outlineLevel="1">
      <c r="B857" s="1668"/>
      <c r="C857" s="1085"/>
      <c r="D857" s="336" t="s">
        <v>1241</v>
      </c>
      <c r="E857" s="1085"/>
      <c r="F857" s="1351"/>
      <c r="G857" s="10" t="s">
        <v>8</v>
      </c>
      <c r="H857" s="252" t="s">
        <v>716</v>
      </c>
      <c r="I857" s="156">
        <v>49.8</v>
      </c>
      <c r="J857" s="156">
        <v>60</v>
      </c>
      <c r="K857" s="485">
        <v>0</v>
      </c>
      <c r="L857" s="249" t="s">
        <v>268</v>
      </c>
      <c r="M857" s="253" t="s">
        <v>268</v>
      </c>
      <c r="N857" s="250" t="s">
        <v>269</v>
      </c>
      <c r="O857" s="251" t="s">
        <v>268</v>
      </c>
      <c r="P857" s="252" t="s">
        <v>269</v>
      </c>
      <c r="Q857" s="421" t="s">
        <v>268</v>
      </c>
      <c r="R857" s="1666"/>
      <c r="S857" s="153"/>
      <c r="T857" s="153">
        <f t="shared" si="189"/>
        <v>0</v>
      </c>
      <c r="U857" s="207"/>
      <c r="V857" s="208"/>
      <c r="W857" s="153"/>
      <c r="X857" s="153">
        <f t="shared" si="190"/>
        <v>0</v>
      </c>
      <c r="Y857" s="219"/>
      <c r="Z857" s="153"/>
      <c r="AA857" s="153">
        <f t="shared" si="191"/>
        <v>0</v>
      </c>
      <c r="AB857" s="153"/>
      <c r="AC857" s="153">
        <f t="shared" si="192"/>
        <v>0</v>
      </c>
      <c r="AD857" s="153"/>
      <c r="AE857" s="153"/>
      <c r="AF857" s="209">
        <v>0</v>
      </c>
      <c r="AG857" s="153">
        <f t="shared" si="193"/>
        <v>0</v>
      </c>
      <c r="AH857" s="153"/>
      <c r="AI857" s="153">
        <f t="shared" si="194"/>
        <v>0</v>
      </c>
      <c r="AJ857" s="153">
        <f t="shared" si="195"/>
        <v>0</v>
      </c>
      <c r="AK857" s="153"/>
      <c r="AL857" s="153"/>
      <c r="AM857" s="153"/>
      <c r="AN857" s="153"/>
      <c r="AO857" s="153"/>
      <c r="AP857" s="153"/>
      <c r="AQ857" s="153"/>
      <c r="AR857" s="153"/>
      <c r="AS857" s="153"/>
      <c r="AT857" s="153"/>
      <c r="AU857" s="153"/>
      <c r="AV857" s="153"/>
      <c r="AW857" s="153"/>
    </row>
    <row r="858" spans="2:49" s="139" customFormat="1" ht="13.05" customHeight="1" outlineLevel="1">
      <c r="B858" s="1668"/>
      <c r="C858" s="1085"/>
      <c r="D858" s="336" t="s">
        <v>1242</v>
      </c>
      <c r="E858" s="1085"/>
      <c r="F858" s="1351"/>
      <c r="G858" s="10" t="s">
        <v>8</v>
      </c>
      <c r="H858" s="252" t="s">
        <v>716</v>
      </c>
      <c r="I858" s="156">
        <v>49.8</v>
      </c>
      <c r="J858" s="156">
        <v>49.8</v>
      </c>
      <c r="K858" s="485">
        <v>0</v>
      </c>
      <c r="L858" s="249" t="s">
        <v>268</v>
      </c>
      <c r="M858" s="253" t="s">
        <v>268</v>
      </c>
      <c r="N858" s="250" t="s">
        <v>269</v>
      </c>
      <c r="O858" s="251" t="s">
        <v>268</v>
      </c>
      <c r="P858" s="252" t="s">
        <v>269</v>
      </c>
      <c r="Q858" s="421" t="s">
        <v>268</v>
      </c>
      <c r="R858" s="1666"/>
      <c r="S858" s="153"/>
      <c r="T858" s="153">
        <f t="shared" si="189"/>
        <v>0</v>
      </c>
      <c r="U858" s="207"/>
      <c r="V858" s="208"/>
      <c r="W858" s="153"/>
      <c r="X858" s="153">
        <f t="shared" si="190"/>
        <v>0</v>
      </c>
      <c r="Y858" s="219"/>
      <c r="Z858" s="153"/>
      <c r="AA858" s="153">
        <f t="shared" si="191"/>
        <v>0</v>
      </c>
      <c r="AB858" s="153"/>
      <c r="AC858" s="153">
        <f t="shared" si="192"/>
        <v>0</v>
      </c>
      <c r="AD858" s="153"/>
      <c r="AE858" s="153"/>
      <c r="AF858" s="209">
        <v>0</v>
      </c>
      <c r="AG858" s="153">
        <f t="shared" si="193"/>
        <v>0</v>
      </c>
      <c r="AH858" s="153"/>
      <c r="AI858" s="153">
        <f t="shared" si="194"/>
        <v>0</v>
      </c>
      <c r="AJ858" s="153">
        <f t="shared" si="195"/>
        <v>0</v>
      </c>
      <c r="AK858" s="153"/>
      <c r="AL858" s="153"/>
      <c r="AM858" s="153"/>
      <c r="AN858" s="153"/>
      <c r="AO858" s="153"/>
      <c r="AP858" s="153"/>
      <c r="AQ858" s="153"/>
      <c r="AR858" s="153"/>
      <c r="AS858" s="153"/>
      <c r="AT858" s="153"/>
      <c r="AU858" s="153"/>
      <c r="AV858" s="153"/>
      <c r="AW858" s="153"/>
    </row>
    <row r="859" spans="2:49" s="139" customFormat="1" ht="13.05" customHeight="1" outlineLevel="1">
      <c r="B859" s="1668"/>
      <c r="C859" s="1085"/>
      <c r="D859" s="336" t="s">
        <v>485</v>
      </c>
      <c r="E859" s="1085"/>
      <c r="F859" s="1351"/>
      <c r="G859" s="10" t="s">
        <v>8</v>
      </c>
      <c r="H859" s="252" t="s">
        <v>716</v>
      </c>
      <c r="I859" s="156">
        <v>120</v>
      </c>
      <c r="J859" s="156">
        <v>240</v>
      </c>
      <c r="K859" s="485">
        <v>0</v>
      </c>
      <c r="L859" s="249" t="s">
        <v>268</v>
      </c>
      <c r="M859" s="253" t="s">
        <v>268</v>
      </c>
      <c r="N859" s="250" t="s">
        <v>269</v>
      </c>
      <c r="O859" s="251" t="s">
        <v>268</v>
      </c>
      <c r="P859" s="252" t="s">
        <v>269</v>
      </c>
      <c r="Q859" s="421" t="s">
        <v>268</v>
      </c>
      <c r="R859" s="1666"/>
      <c r="S859" s="153"/>
      <c r="T859" s="153">
        <f t="shared" si="189"/>
        <v>0</v>
      </c>
      <c r="U859" s="207"/>
      <c r="V859" s="208"/>
      <c r="W859" s="153"/>
      <c r="X859" s="153">
        <f t="shared" si="190"/>
        <v>0</v>
      </c>
      <c r="Y859" s="219"/>
      <c r="Z859" s="153"/>
      <c r="AA859" s="153">
        <f t="shared" si="191"/>
        <v>0</v>
      </c>
      <c r="AB859" s="153"/>
      <c r="AC859" s="153">
        <f t="shared" si="192"/>
        <v>0</v>
      </c>
      <c r="AD859" s="153"/>
      <c r="AE859" s="153"/>
      <c r="AF859" s="209">
        <v>0</v>
      </c>
      <c r="AG859" s="153">
        <f t="shared" si="193"/>
        <v>0</v>
      </c>
      <c r="AH859" s="153"/>
      <c r="AI859" s="153">
        <f t="shared" si="194"/>
        <v>0</v>
      </c>
      <c r="AJ859" s="153">
        <f t="shared" si="195"/>
        <v>0</v>
      </c>
      <c r="AK859" s="153"/>
      <c r="AL859" s="153"/>
      <c r="AM859" s="153"/>
      <c r="AN859" s="153"/>
      <c r="AO859" s="153"/>
      <c r="AP859" s="153"/>
      <c r="AQ859" s="153"/>
      <c r="AR859" s="153"/>
      <c r="AS859" s="153"/>
      <c r="AT859" s="153"/>
      <c r="AU859" s="153"/>
      <c r="AV859" s="153"/>
      <c r="AW859" s="153"/>
    </row>
    <row r="860" spans="2:49" s="139" customFormat="1" ht="13.05" customHeight="1" outlineLevel="1">
      <c r="B860" s="1668"/>
      <c r="C860" s="1085"/>
      <c r="D860" s="336" t="s">
        <v>1243</v>
      </c>
      <c r="E860" s="1085"/>
      <c r="F860" s="1351"/>
      <c r="G860" s="10" t="s">
        <v>8</v>
      </c>
      <c r="H860" s="252" t="s">
        <v>716</v>
      </c>
      <c r="I860" s="156">
        <v>60</v>
      </c>
      <c r="J860" s="156">
        <v>79.8</v>
      </c>
      <c r="K860" s="485">
        <v>0</v>
      </c>
      <c r="L860" s="249" t="s">
        <v>268</v>
      </c>
      <c r="M860" s="253" t="s">
        <v>268</v>
      </c>
      <c r="N860" s="250" t="s">
        <v>269</v>
      </c>
      <c r="O860" s="251" t="s">
        <v>268</v>
      </c>
      <c r="P860" s="252" t="s">
        <v>269</v>
      </c>
      <c r="Q860" s="421" t="s">
        <v>268</v>
      </c>
      <c r="R860" s="1666"/>
      <c r="S860" s="153"/>
      <c r="T860" s="153">
        <f t="shared" si="189"/>
        <v>0</v>
      </c>
      <c r="U860" s="207"/>
      <c r="V860" s="208"/>
      <c r="W860" s="153"/>
      <c r="X860" s="153">
        <f t="shared" si="190"/>
        <v>0</v>
      </c>
      <c r="Y860" s="219"/>
      <c r="Z860" s="153"/>
      <c r="AA860" s="153">
        <f t="shared" si="191"/>
        <v>0</v>
      </c>
      <c r="AB860" s="153"/>
      <c r="AC860" s="153">
        <f t="shared" si="192"/>
        <v>0</v>
      </c>
      <c r="AD860" s="153"/>
      <c r="AE860" s="153"/>
      <c r="AF860" s="209">
        <v>0</v>
      </c>
      <c r="AG860" s="153">
        <f t="shared" si="193"/>
        <v>0</v>
      </c>
      <c r="AH860" s="153"/>
      <c r="AI860" s="153">
        <f t="shared" si="194"/>
        <v>0</v>
      </c>
      <c r="AJ860" s="153">
        <f t="shared" si="195"/>
        <v>0</v>
      </c>
      <c r="AK860" s="153"/>
      <c r="AL860" s="153"/>
      <c r="AM860" s="153"/>
      <c r="AN860" s="153"/>
      <c r="AO860" s="153"/>
      <c r="AP860" s="153"/>
      <c r="AQ860" s="153"/>
      <c r="AR860" s="153"/>
      <c r="AS860" s="153"/>
      <c r="AT860" s="153"/>
      <c r="AU860" s="153"/>
      <c r="AV860" s="153"/>
      <c r="AW860" s="153"/>
    </row>
    <row r="861" spans="2:49" s="139" customFormat="1" ht="13.05" customHeight="1" outlineLevel="1">
      <c r="B861" s="1668"/>
      <c r="C861" s="1085"/>
      <c r="D861" s="336" t="s">
        <v>1244</v>
      </c>
      <c r="E861" s="1085"/>
      <c r="F861" s="1351"/>
      <c r="G861" s="10" t="s">
        <v>8</v>
      </c>
      <c r="H861" s="252" t="s">
        <v>716</v>
      </c>
      <c r="I861" s="156">
        <v>40.200000000000003</v>
      </c>
      <c r="J861" s="156">
        <v>60</v>
      </c>
      <c r="K861" s="485">
        <v>0</v>
      </c>
      <c r="L861" s="249" t="s">
        <v>268</v>
      </c>
      <c r="M861" s="253" t="s">
        <v>268</v>
      </c>
      <c r="N861" s="250" t="s">
        <v>269</v>
      </c>
      <c r="O861" s="251" t="s">
        <v>268</v>
      </c>
      <c r="P861" s="252" t="s">
        <v>269</v>
      </c>
      <c r="Q861" s="421" t="s">
        <v>268</v>
      </c>
      <c r="R861" s="1666"/>
      <c r="S861" s="153"/>
      <c r="T861" s="153">
        <f t="shared" si="189"/>
        <v>0</v>
      </c>
      <c r="U861" s="207"/>
      <c r="V861" s="208"/>
      <c r="W861" s="153"/>
      <c r="X861" s="153">
        <f t="shared" si="190"/>
        <v>0</v>
      </c>
      <c r="Y861" s="219"/>
      <c r="Z861" s="153"/>
      <c r="AA861" s="153">
        <f t="shared" si="191"/>
        <v>0</v>
      </c>
      <c r="AB861" s="153"/>
      <c r="AC861" s="153">
        <f t="shared" si="192"/>
        <v>0</v>
      </c>
      <c r="AD861" s="153"/>
      <c r="AE861" s="153"/>
      <c r="AF861" s="209">
        <v>0</v>
      </c>
      <c r="AG861" s="153">
        <f t="shared" si="193"/>
        <v>0</v>
      </c>
      <c r="AH861" s="153"/>
      <c r="AI861" s="153">
        <f t="shared" si="194"/>
        <v>0</v>
      </c>
      <c r="AJ861" s="153">
        <f t="shared" si="195"/>
        <v>0</v>
      </c>
      <c r="AK861" s="153"/>
      <c r="AL861" s="153"/>
      <c r="AM861" s="153"/>
      <c r="AN861" s="153"/>
      <c r="AO861" s="153"/>
      <c r="AP861" s="153"/>
      <c r="AQ861" s="153"/>
      <c r="AR861" s="153"/>
      <c r="AS861" s="153"/>
      <c r="AT861" s="153"/>
      <c r="AU861" s="153"/>
      <c r="AV861" s="153"/>
      <c r="AW861" s="153"/>
    </row>
    <row r="862" spans="2:49" s="139" customFormat="1" ht="13.05" customHeight="1" outlineLevel="1">
      <c r="B862" s="1668"/>
      <c r="C862" s="1085"/>
      <c r="D862" s="336" t="s">
        <v>1245</v>
      </c>
      <c r="E862" s="1085"/>
      <c r="F862" s="1351"/>
      <c r="G862" s="10" t="s">
        <v>8</v>
      </c>
      <c r="H862" s="252" t="s">
        <v>716</v>
      </c>
      <c r="I862" s="156">
        <v>40.200000000000003</v>
      </c>
      <c r="J862" s="156">
        <v>60</v>
      </c>
      <c r="K862" s="485">
        <v>0</v>
      </c>
      <c r="L862" s="249" t="s">
        <v>268</v>
      </c>
      <c r="M862" s="253" t="s">
        <v>268</v>
      </c>
      <c r="N862" s="250" t="s">
        <v>269</v>
      </c>
      <c r="O862" s="251" t="s">
        <v>268</v>
      </c>
      <c r="P862" s="252" t="s">
        <v>269</v>
      </c>
      <c r="Q862" s="421" t="s">
        <v>268</v>
      </c>
      <c r="R862" s="1666"/>
      <c r="S862" s="153"/>
      <c r="T862" s="153">
        <f t="shared" si="189"/>
        <v>0</v>
      </c>
      <c r="U862" s="207"/>
      <c r="V862" s="208"/>
      <c r="W862" s="153"/>
      <c r="X862" s="153">
        <f t="shared" si="190"/>
        <v>0</v>
      </c>
      <c r="Y862" s="219"/>
      <c r="Z862" s="153"/>
      <c r="AA862" s="153">
        <f t="shared" si="191"/>
        <v>0</v>
      </c>
      <c r="AB862" s="153"/>
      <c r="AC862" s="153">
        <f t="shared" si="192"/>
        <v>0</v>
      </c>
      <c r="AD862" s="153"/>
      <c r="AE862" s="153"/>
      <c r="AF862" s="209">
        <v>0</v>
      </c>
      <c r="AG862" s="153">
        <f t="shared" si="193"/>
        <v>0</v>
      </c>
      <c r="AH862" s="153"/>
      <c r="AI862" s="153">
        <f t="shared" si="194"/>
        <v>0</v>
      </c>
      <c r="AJ862" s="153">
        <f t="shared" si="195"/>
        <v>0</v>
      </c>
      <c r="AK862" s="153"/>
      <c r="AL862" s="153"/>
      <c r="AM862" s="153"/>
      <c r="AN862" s="153"/>
      <c r="AO862" s="153"/>
      <c r="AP862" s="153"/>
      <c r="AQ862" s="153"/>
      <c r="AR862" s="153"/>
      <c r="AS862" s="153"/>
      <c r="AT862" s="153"/>
      <c r="AU862" s="153"/>
      <c r="AV862" s="153"/>
      <c r="AW862" s="153"/>
    </row>
    <row r="863" spans="2:49" s="139" customFormat="1" ht="13.05" customHeight="1" outlineLevel="1">
      <c r="B863" s="1668"/>
      <c r="C863" s="1085"/>
      <c r="D863" s="336" t="s">
        <v>1246</v>
      </c>
      <c r="E863" s="1085"/>
      <c r="F863" s="1351"/>
      <c r="G863" s="10" t="s">
        <v>8</v>
      </c>
      <c r="H863" s="252" t="s">
        <v>716</v>
      </c>
      <c r="I863" s="156">
        <v>240</v>
      </c>
      <c r="J863" s="156">
        <v>480</v>
      </c>
      <c r="K863" s="485">
        <v>0</v>
      </c>
      <c r="L863" s="249" t="s">
        <v>268</v>
      </c>
      <c r="M863" s="253" t="s">
        <v>268</v>
      </c>
      <c r="N863" s="250" t="s">
        <v>269</v>
      </c>
      <c r="O863" s="251" t="s">
        <v>268</v>
      </c>
      <c r="P863" s="252" t="s">
        <v>269</v>
      </c>
      <c r="Q863" s="421" t="s">
        <v>268</v>
      </c>
      <c r="R863" s="1666"/>
      <c r="S863" s="153"/>
      <c r="T863" s="153">
        <f t="shared" si="189"/>
        <v>0</v>
      </c>
      <c r="U863" s="207"/>
      <c r="V863" s="208"/>
      <c r="W863" s="153"/>
      <c r="X863" s="153">
        <f t="shared" si="190"/>
        <v>0</v>
      </c>
      <c r="Y863" s="219"/>
      <c r="Z863" s="153"/>
      <c r="AA863" s="153">
        <f t="shared" si="191"/>
        <v>0</v>
      </c>
      <c r="AB863" s="153"/>
      <c r="AC863" s="153">
        <f t="shared" si="192"/>
        <v>0</v>
      </c>
      <c r="AD863" s="153"/>
      <c r="AE863" s="153"/>
      <c r="AF863" s="209">
        <v>0</v>
      </c>
      <c r="AG863" s="153">
        <f t="shared" si="193"/>
        <v>0</v>
      </c>
      <c r="AH863" s="153"/>
      <c r="AI863" s="153">
        <f t="shared" si="194"/>
        <v>0</v>
      </c>
      <c r="AJ863" s="153">
        <f t="shared" si="195"/>
        <v>0</v>
      </c>
      <c r="AK863" s="153"/>
      <c r="AL863" s="153"/>
      <c r="AM863" s="153"/>
      <c r="AN863" s="153"/>
      <c r="AO863" s="153"/>
      <c r="AP863" s="153"/>
      <c r="AQ863" s="153"/>
      <c r="AR863" s="153"/>
      <c r="AS863" s="153"/>
      <c r="AT863" s="153"/>
      <c r="AU863" s="153"/>
      <c r="AV863" s="153"/>
      <c r="AW863" s="153"/>
    </row>
    <row r="864" spans="2:49" s="139" customFormat="1" ht="13.05" customHeight="1" outlineLevel="1">
      <c r="B864" s="1668"/>
      <c r="C864" s="1085"/>
      <c r="D864" s="336" t="s">
        <v>1247</v>
      </c>
      <c r="E864" s="1085"/>
      <c r="F864" s="1351"/>
      <c r="G864" s="10" t="s">
        <v>8</v>
      </c>
      <c r="H864" s="252" t="s">
        <v>716</v>
      </c>
      <c r="I864" s="156">
        <v>30</v>
      </c>
      <c r="J864" s="156">
        <v>30</v>
      </c>
      <c r="K864" s="485">
        <v>0</v>
      </c>
      <c r="L864" s="249" t="s">
        <v>268</v>
      </c>
      <c r="M864" s="253" t="s">
        <v>268</v>
      </c>
      <c r="N864" s="250" t="s">
        <v>269</v>
      </c>
      <c r="O864" s="251" t="s">
        <v>268</v>
      </c>
      <c r="P864" s="252" t="s">
        <v>269</v>
      </c>
      <c r="Q864" s="421" t="s">
        <v>268</v>
      </c>
      <c r="R864" s="1666"/>
      <c r="S864" s="153"/>
      <c r="T864" s="153">
        <f t="shared" si="189"/>
        <v>0</v>
      </c>
      <c r="U864" s="207"/>
      <c r="V864" s="208"/>
      <c r="W864" s="153"/>
      <c r="X864" s="153">
        <f t="shared" si="190"/>
        <v>0</v>
      </c>
      <c r="Y864" s="219"/>
      <c r="Z864" s="153"/>
      <c r="AA864" s="153">
        <f t="shared" si="191"/>
        <v>0</v>
      </c>
      <c r="AB864" s="153"/>
      <c r="AC864" s="153">
        <f t="shared" si="192"/>
        <v>0</v>
      </c>
      <c r="AD864" s="153"/>
      <c r="AE864" s="153"/>
      <c r="AF864" s="209">
        <v>0</v>
      </c>
      <c r="AG864" s="153">
        <f t="shared" si="193"/>
        <v>0</v>
      </c>
      <c r="AH864" s="153"/>
      <c r="AI864" s="153">
        <f t="shared" si="194"/>
        <v>0</v>
      </c>
      <c r="AJ864" s="153">
        <f t="shared" si="195"/>
        <v>0</v>
      </c>
      <c r="AK864" s="153"/>
      <c r="AL864" s="153"/>
      <c r="AM864" s="153"/>
      <c r="AN864" s="153"/>
      <c r="AO864" s="153"/>
      <c r="AP864" s="153"/>
      <c r="AQ864" s="153"/>
      <c r="AR864" s="153"/>
      <c r="AS864" s="153"/>
      <c r="AT864" s="153"/>
      <c r="AU864" s="153"/>
      <c r="AV864" s="153"/>
      <c r="AW864" s="153"/>
    </row>
    <row r="865" spans="2:49" s="139" customFormat="1" ht="13.05" customHeight="1" outlineLevel="1">
      <c r="B865" s="1668"/>
      <c r="C865" s="1085"/>
      <c r="D865" s="336" t="s">
        <v>1248</v>
      </c>
      <c r="E865" s="1085"/>
      <c r="F865" s="1351"/>
      <c r="G865" s="10" t="s">
        <v>8</v>
      </c>
      <c r="H865" s="252" t="s">
        <v>716</v>
      </c>
      <c r="I865" s="156">
        <v>40.200000000000003</v>
      </c>
      <c r="J865" s="156">
        <v>100.2</v>
      </c>
      <c r="K865" s="485">
        <v>0</v>
      </c>
      <c r="L865" s="249" t="s">
        <v>268</v>
      </c>
      <c r="M865" s="253" t="s">
        <v>268</v>
      </c>
      <c r="N865" s="250" t="s">
        <v>269</v>
      </c>
      <c r="O865" s="251" t="s">
        <v>268</v>
      </c>
      <c r="P865" s="252" t="s">
        <v>269</v>
      </c>
      <c r="Q865" s="421" t="s">
        <v>268</v>
      </c>
      <c r="R865" s="1666"/>
      <c r="S865" s="153"/>
      <c r="T865" s="153">
        <f t="shared" si="189"/>
        <v>0</v>
      </c>
      <c r="U865" s="207"/>
      <c r="V865" s="208"/>
      <c r="W865" s="153"/>
      <c r="X865" s="153">
        <f t="shared" si="190"/>
        <v>0</v>
      </c>
      <c r="Y865" s="219"/>
      <c r="Z865" s="153"/>
      <c r="AA865" s="153">
        <f t="shared" si="191"/>
        <v>0</v>
      </c>
      <c r="AB865" s="153"/>
      <c r="AC865" s="153">
        <f t="shared" si="192"/>
        <v>0</v>
      </c>
      <c r="AD865" s="153"/>
      <c r="AE865" s="153"/>
      <c r="AF865" s="209">
        <v>0</v>
      </c>
      <c r="AG865" s="153">
        <f t="shared" si="193"/>
        <v>0</v>
      </c>
      <c r="AH865" s="153"/>
      <c r="AI865" s="153">
        <f t="shared" si="194"/>
        <v>0</v>
      </c>
      <c r="AJ865" s="153">
        <f t="shared" si="195"/>
        <v>0</v>
      </c>
      <c r="AK865" s="153"/>
      <c r="AL865" s="153"/>
      <c r="AM865" s="153"/>
      <c r="AN865" s="153"/>
      <c r="AO865" s="153"/>
      <c r="AP865" s="153"/>
      <c r="AQ865" s="153"/>
      <c r="AR865" s="153"/>
      <c r="AS865" s="153"/>
      <c r="AT865" s="153"/>
      <c r="AU865" s="153"/>
      <c r="AV865" s="153"/>
      <c r="AW865" s="153"/>
    </row>
    <row r="866" spans="2:49" s="139" customFormat="1" ht="13.05" customHeight="1" outlineLevel="1">
      <c r="B866" s="1668"/>
      <c r="C866" s="1085"/>
      <c r="D866" s="336" t="s">
        <v>1249</v>
      </c>
      <c r="E866" s="1085"/>
      <c r="F866" s="1351"/>
      <c r="G866" s="10" t="s">
        <v>8</v>
      </c>
      <c r="H866" s="252" t="s">
        <v>716</v>
      </c>
      <c r="I866" s="156">
        <v>30</v>
      </c>
      <c r="J866" s="156">
        <v>49.8</v>
      </c>
      <c r="K866" s="485">
        <v>0</v>
      </c>
      <c r="L866" s="249" t="s">
        <v>268</v>
      </c>
      <c r="M866" s="253" t="s">
        <v>268</v>
      </c>
      <c r="N866" s="250" t="s">
        <v>269</v>
      </c>
      <c r="O866" s="251" t="s">
        <v>268</v>
      </c>
      <c r="P866" s="252" t="s">
        <v>269</v>
      </c>
      <c r="Q866" s="421" t="s">
        <v>268</v>
      </c>
      <c r="R866" s="1666"/>
      <c r="S866" s="153"/>
      <c r="T866" s="153">
        <f t="shared" si="189"/>
        <v>0</v>
      </c>
      <c r="U866" s="207"/>
      <c r="V866" s="208"/>
      <c r="W866" s="153"/>
      <c r="X866" s="153">
        <f t="shared" si="190"/>
        <v>0</v>
      </c>
      <c r="Y866" s="219"/>
      <c r="Z866" s="153"/>
      <c r="AA866" s="153">
        <f t="shared" si="191"/>
        <v>0</v>
      </c>
      <c r="AB866" s="153"/>
      <c r="AC866" s="153">
        <f t="shared" si="192"/>
        <v>0</v>
      </c>
      <c r="AD866" s="153"/>
      <c r="AE866" s="153"/>
      <c r="AF866" s="209">
        <v>0</v>
      </c>
      <c r="AG866" s="153">
        <f t="shared" si="193"/>
        <v>0</v>
      </c>
      <c r="AH866" s="153"/>
      <c r="AI866" s="153">
        <f t="shared" si="194"/>
        <v>0</v>
      </c>
      <c r="AJ866" s="153">
        <f t="shared" si="195"/>
        <v>0</v>
      </c>
      <c r="AK866" s="153"/>
      <c r="AL866" s="153"/>
      <c r="AM866" s="153"/>
      <c r="AN866" s="153"/>
      <c r="AO866" s="153"/>
      <c r="AP866" s="153"/>
      <c r="AQ866" s="153"/>
      <c r="AR866" s="153"/>
      <c r="AS866" s="153"/>
      <c r="AT866" s="153"/>
      <c r="AU866" s="153"/>
      <c r="AV866" s="153"/>
      <c r="AW866" s="153"/>
    </row>
    <row r="867" spans="2:49" s="139" customFormat="1" ht="13.05" customHeight="1" outlineLevel="1">
      <c r="B867" s="1669"/>
      <c r="C867" s="1086"/>
      <c r="D867" s="336" t="s">
        <v>1250</v>
      </c>
      <c r="E867" s="1086"/>
      <c r="F867" s="1352"/>
      <c r="G867" s="10" t="s">
        <v>8</v>
      </c>
      <c r="H867" s="252" t="s">
        <v>716</v>
      </c>
      <c r="I867" s="156">
        <v>40.200000000000003</v>
      </c>
      <c r="J867" s="156">
        <v>100.2</v>
      </c>
      <c r="K867" s="485">
        <v>0</v>
      </c>
      <c r="L867" s="249" t="s">
        <v>268</v>
      </c>
      <c r="M867" s="253" t="s">
        <v>268</v>
      </c>
      <c r="N867" s="250" t="s">
        <v>269</v>
      </c>
      <c r="O867" s="251" t="s">
        <v>268</v>
      </c>
      <c r="P867" s="252" t="s">
        <v>269</v>
      </c>
      <c r="Q867" s="421" t="s">
        <v>268</v>
      </c>
      <c r="R867" s="1666"/>
      <c r="S867" s="153"/>
      <c r="T867" s="153">
        <f t="shared" si="189"/>
        <v>0</v>
      </c>
      <c r="U867" s="207"/>
      <c r="V867" s="208"/>
      <c r="W867" s="153"/>
      <c r="X867" s="153">
        <f t="shared" si="190"/>
        <v>0</v>
      </c>
      <c r="Y867" s="219"/>
      <c r="Z867" s="153"/>
      <c r="AA867" s="153">
        <f t="shared" si="191"/>
        <v>0</v>
      </c>
      <c r="AB867" s="153"/>
      <c r="AC867" s="153">
        <f t="shared" si="192"/>
        <v>0</v>
      </c>
      <c r="AD867" s="153"/>
      <c r="AE867" s="153"/>
      <c r="AF867" s="209">
        <v>0</v>
      </c>
      <c r="AG867" s="153">
        <f t="shared" si="193"/>
        <v>0</v>
      </c>
      <c r="AH867" s="153"/>
      <c r="AI867" s="153">
        <f t="shared" si="194"/>
        <v>0</v>
      </c>
      <c r="AJ867" s="153">
        <f t="shared" si="195"/>
        <v>0</v>
      </c>
      <c r="AK867" s="153"/>
      <c r="AL867" s="153"/>
      <c r="AM867" s="153"/>
      <c r="AN867" s="153"/>
      <c r="AO867" s="153"/>
      <c r="AP867" s="153"/>
      <c r="AQ867" s="153"/>
      <c r="AR867" s="153"/>
      <c r="AS867" s="153"/>
      <c r="AT867" s="153"/>
      <c r="AU867" s="153"/>
      <c r="AV867" s="153"/>
      <c r="AW867" s="153"/>
    </row>
    <row r="868" spans="2:49" s="139" customFormat="1" ht="13.05" customHeight="1" outlineLevel="1">
      <c r="B868" s="1674" t="s">
        <v>1443</v>
      </c>
      <c r="C868" s="996" t="s">
        <v>3679</v>
      </c>
      <c r="D868" s="336" t="s">
        <v>518</v>
      </c>
      <c r="E868" s="1100" t="s">
        <v>3568</v>
      </c>
      <c r="F868" s="1338">
        <v>44762</v>
      </c>
      <c r="G868" s="10" t="s">
        <v>8</v>
      </c>
      <c r="H868" s="252" t="s">
        <v>716</v>
      </c>
      <c r="I868" s="156">
        <v>10</v>
      </c>
      <c r="J868" s="156">
        <v>10</v>
      </c>
      <c r="K868" s="485">
        <v>0</v>
      </c>
      <c r="L868" s="249" t="s">
        <v>268</v>
      </c>
      <c r="M868" s="253" t="s">
        <v>268</v>
      </c>
      <c r="N868" s="253" t="s">
        <v>269</v>
      </c>
      <c r="O868" s="254" t="s">
        <v>269</v>
      </c>
      <c r="P868" s="254" t="s">
        <v>269</v>
      </c>
      <c r="Q868" s="422" t="s">
        <v>268</v>
      </c>
      <c r="R868" s="1675" t="s">
        <v>1541</v>
      </c>
      <c r="S868" s="153"/>
      <c r="T868" s="153">
        <f t="shared" si="189"/>
        <v>0</v>
      </c>
      <c r="U868" s="207"/>
      <c r="V868" s="208"/>
      <c r="W868" s="153"/>
      <c r="X868" s="153">
        <f t="shared" si="190"/>
        <v>0</v>
      </c>
      <c r="Y868" s="219"/>
      <c r="Z868" s="153"/>
      <c r="AA868" s="153">
        <f t="shared" si="191"/>
        <v>0</v>
      </c>
      <c r="AB868" s="153"/>
      <c r="AC868" s="153">
        <f t="shared" si="192"/>
        <v>0</v>
      </c>
      <c r="AD868" s="153"/>
      <c r="AE868" s="153"/>
      <c r="AF868" s="209">
        <v>0</v>
      </c>
      <c r="AG868" s="153">
        <f t="shared" si="193"/>
        <v>0</v>
      </c>
      <c r="AH868" s="153"/>
      <c r="AI868" s="153">
        <f t="shared" si="194"/>
        <v>0</v>
      </c>
      <c r="AJ868" s="153">
        <f t="shared" si="195"/>
        <v>0</v>
      </c>
      <c r="AK868" s="153"/>
      <c r="AL868" s="153"/>
      <c r="AM868" s="153"/>
      <c r="AN868" s="153"/>
      <c r="AO868" s="153"/>
      <c r="AP868" s="153"/>
      <c r="AQ868" s="153"/>
      <c r="AR868" s="153"/>
      <c r="AS868" s="153"/>
      <c r="AT868" s="153"/>
      <c r="AU868" s="153"/>
      <c r="AV868" s="153"/>
      <c r="AW868" s="153"/>
    </row>
    <row r="869" spans="2:49" s="139" customFormat="1" ht="13.05" customHeight="1" outlineLevel="1">
      <c r="B869" s="1671"/>
      <c r="C869" s="997"/>
      <c r="D869" s="445" t="s">
        <v>456</v>
      </c>
      <c r="E869" s="1102"/>
      <c r="F869" s="1339"/>
      <c r="G869" s="10" t="s">
        <v>8</v>
      </c>
      <c r="H869" s="254" t="s">
        <v>716</v>
      </c>
      <c r="I869" s="156">
        <v>90</v>
      </c>
      <c r="J869" s="156">
        <v>90</v>
      </c>
      <c r="K869" s="485">
        <v>0</v>
      </c>
      <c r="L869" s="254" t="s">
        <v>268</v>
      </c>
      <c r="M869" s="254" t="s">
        <v>268</v>
      </c>
      <c r="N869" s="254" t="s">
        <v>269</v>
      </c>
      <c r="O869" s="254" t="s">
        <v>269</v>
      </c>
      <c r="P869" s="254" t="s">
        <v>269</v>
      </c>
      <c r="Q869" s="422" t="s">
        <v>268</v>
      </c>
      <c r="R869" s="1676"/>
      <c r="S869" s="153"/>
      <c r="T869" s="153">
        <f t="shared" si="189"/>
        <v>0</v>
      </c>
      <c r="U869" s="207"/>
      <c r="V869" s="208"/>
      <c r="W869" s="153"/>
      <c r="X869" s="153">
        <f t="shared" si="190"/>
        <v>0</v>
      </c>
      <c r="Y869" s="219"/>
      <c r="Z869" s="153"/>
      <c r="AA869" s="153">
        <f t="shared" si="191"/>
        <v>0</v>
      </c>
      <c r="AB869" s="153"/>
      <c r="AC869" s="153">
        <f t="shared" si="192"/>
        <v>0</v>
      </c>
      <c r="AD869" s="153"/>
      <c r="AE869" s="153"/>
      <c r="AF869" s="209">
        <v>0</v>
      </c>
      <c r="AG869" s="153">
        <f t="shared" si="193"/>
        <v>0</v>
      </c>
      <c r="AH869" s="153"/>
      <c r="AI869" s="153">
        <f t="shared" si="194"/>
        <v>0</v>
      </c>
      <c r="AJ869" s="153">
        <f t="shared" si="195"/>
        <v>0</v>
      </c>
      <c r="AK869" s="153"/>
      <c r="AL869" s="153"/>
      <c r="AM869" s="153"/>
      <c r="AN869" s="153"/>
      <c r="AO869" s="153"/>
      <c r="AP869" s="153"/>
      <c r="AQ869" s="153"/>
      <c r="AR869" s="153"/>
      <c r="AS869" s="153"/>
      <c r="AT869" s="153"/>
      <c r="AU869" s="153"/>
      <c r="AV869" s="153"/>
      <c r="AW869" s="153"/>
    </row>
    <row r="870" spans="2:49" s="139" customFormat="1" ht="13.05" customHeight="1" outlineLevel="1">
      <c r="B870" s="1670" t="s">
        <v>1444</v>
      </c>
      <c r="C870" s="995" t="s">
        <v>3680</v>
      </c>
      <c r="D870" s="445" t="s">
        <v>518</v>
      </c>
      <c r="E870" s="995" t="s">
        <v>3786</v>
      </c>
      <c r="F870" s="1337">
        <v>44778</v>
      </c>
      <c r="G870" s="10" t="s">
        <v>8</v>
      </c>
      <c r="H870" s="254" t="s">
        <v>716</v>
      </c>
      <c r="I870" s="156">
        <v>10</v>
      </c>
      <c r="J870" s="156">
        <v>10</v>
      </c>
      <c r="K870" s="485">
        <v>0</v>
      </c>
      <c r="L870" s="254" t="s">
        <v>268</v>
      </c>
      <c r="M870" s="254" t="s">
        <v>268</v>
      </c>
      <c r="N870" s="254" t="s">
        <v>269</v>
      </c>
      <c r="O870" s="254" t="s">
        <v>269</v>
      </c>
      <c r="P870" s="254" t="s">
        <v>269</v>
      </c>
      <c r="Q870" s="423" t="s">
        <v>268</v>
      </c>
      <c r="R870" s="1676"/>
      <c r="S870" s="153"/>
      <c r="T870" s="153">
        <f t="shared" si="189"/>
        <v>0</v>
      </c>
      <c r="U870" s="207"/>
      <c r="V870" s="208"/>
      <c r="W870" s="153"/>
      <c r="X870" s="153">
        <f t="shared" si="190"/>
        <v>0</v>
      </c>
      <c r="Y870" s="219"/>
      <c r="Z870" s="153"/>
      <c r="AA870" s="153">
        <f t="shared" si="191"/>
        <v>0</v>
      </c>
      <c r="AB870" s="153"/>
      <c r="AC870" s="153">
        <f t="shared" si="192"/>
        <v>0</v>
      </c>
      <c r="AD870" s="153"/>
      <c r="AE870" s="153"/>
      <c r="AF870" s="209">
        <v>0</v>
      </c>
      <c r="AG870" s="153">
        <f t="shared" si="193"/>
        <v>0</v>
      </c>
      <c r="AH870" s="153"/>
      <c r="AI870" s="153">
        <f t="shared" si="194"/>
        <v>0</v>
      </c>
      <c r="AJ870" s="153">
        <f t="shared" si="195"/>
        <v>0</v>
      </c>
      <c r="AK870" s="153"/>
      <c r="AL870" s="153"/>
      <c r="AM870" s="153"/>
      <c r="AN870" s="153"/>
      <c r="AO870" s="153"/>
      <c r="AP870" s="153"/>
      <c r="AQ870" s="153"/>
      <c r="AR870" s="153"/>
      <c r="AS870" s="153"/>
      <c r="AT870" s="153"/>
      <c r="AU870" s="153"/>
      <c r="AV870" s="153"/>
      <c r="AW870" s="153"/>
    </row>
    <row r="871" spans="2:49" s="139" customFormat="1" ht="13.05" customHeight="1" outlineLevel="1">
      <c r="B871" s="1674"/>
      <c r="C871" s="996"/>
      <c r="D871" s="445" t="s">
        <v>1259</v>
      </c>
      <c r="E871" s="996"/>
      <c r="F871" s="1338"/>
      <c r="G871" s="10" t="s">
        <v>8</v>
      </c>
      <c r="H871" s="254" t="s">
        <v>716</v>
      </c>
      <c r="I871" s="156">
        <v>135</v>
      </c>
      <c r="J871" s="156">
        <v>155</v>
      </c>
      <c r="K871" s="485">
        <v>0</v>
      </c>
      <c r="L871" s="254" t="s">
        <v>268</v>
      </c>
      <c r="M871" s="254" t="s">
        <v>268</v>
      </c>
      <c r="N871" s="254" t="s">
        <v>269</v>
      </c>
      <c r="O871" s="254" t="s">
        <v>269</v>
      </c>
      <c r="P871" s="254" t="s">
        <v>269</v>
      </c>
      <c r="Q871" s="423" t="s">
        <v>268</v>
      </c>
      <c r="R871" s="1676"/>
      <c r="S871" s="153"/>
      <c r="T871" s="153">
        <f t="shared" si="189"/>
        <v>0</v>
      </c>
      <c r="U871" s="207"/>
      <c r="V871" s="208"/>
      <c r="W871" s="153"/>
      <c r="X871" s="153">
        <f t="shared" si="190"/>
        <v>0</v>
      </c>
      <c r="Y871" s="219"/>
      <c r="Z871" s="153"/>
      <c r="AA871" s="153">
        <f t="shared" si="191"/>
        <v>0</v>
      </c>
      <c r="AB871" s="153"/>
      <c r="AC871" s="153">
        <f t="shared" si="192"/>
        <v>0</v>
      </c>
      <c r="AD871" s="153"/>
      <c r="AE871" s="153"/>
      <c r="AF871" s="209">
        <v>0</v>
      </c>
      <c r="AG871" s="153">
        <f t="shared" si="193"/>
        <v>0</v>
      </c>
      <c r="AH871" s="153"/>
      <c r="AI871" s="153">
        <f t="shared" si="194"/>
        <v>0</v>
      </c>
      <c r="AJ871" s="153">
        <f t="shared" si="195"/>
        <v>0</v>
      </c>
      <c r="AK871" s="153"/>
      <c r="AL871" s="153"/>
      <c r="AM871" s="153"/>
      <c r="AN871" s="153"/>
      <c r="AO871" s="153"/>
      <c r="AP871" s="153"/>
      <c r="AQ871" s="153"/>
      <c r="AR871" s="153"/>
      <c r="AS871" s="153"/>
      <c r="AT871" s="153"/>
      <c r="AU871" s="153"/>
      <c r="AV871" s="153"/>
      <c r="AW871" s="153"/>
    </row>
    <row r="872" spans="2:49" s="139" customFormat="1" ht="13.05" customHeight="1" outlineLevel="1">
      <c r="B872" s="1674"/>
      <c r="C872" s="996"/>
      <c r="D872" s="445" t="s">
        <v>1260</v>
      </c>
      <c r="E872" s="996"/>
      <c r="F872" s="1338"/>
      <c r="G872" s="10" t="s">
        <v>8</v>
      </c>
      <c r="H872" s="254" t="s">
        <v>716</v>
      </c>
      <c r="I872" s="156">
        <v>15</v>
      </c>
      <c r="J872" s="156">
        <v>20</v>
      </c>
      <c r="K872" s="485">
        <v>0</v>
      </c>
      <c r="L872" s="254" t="s">
        <v>268</v>
      </c>
      <c r="M872" s="254" t="s">
        <v>268</v>
      </c>
      <c r="N872" s="254" t="s">
        <v>269</v>
      </c>
      <c r="O872" s="254" t="s">
        <v>269</v>
      </c>
      <c r="P872" s="254" t="s">
        <v>269</v>
      </c>
      <c r="Q872" s="423" t="s">
        <v>268</v>
      </c>
      <c r="R872" s="1676"/>
      <c r="S872" s="153"/>
      <c r="T872" s="153">
        <f t="shared" si="189"/>
        <v>0</v>
      </c>
      <c r="U872" s="207"/>
      <c r="V872" s="208"/>
      <c r="W872" s="153"/>
      <c r="X872" s="153">
        <f t="shared" si="190"/>
        <v>0</v>
      </c>
      <c r="Y872" s="219"/>
      <c r="Z872" s="153"/>
      <c r="AA872" s="153">
        <f t="shared" si="191"/>
        <v>0</v>
      </c>
      <c r="AB872" s="153"/>
      <c r="AC872" s="153">
        <f t="shared" si="192"/>
        <v>0</v>
      </c>
      <c r="AD872" s="153"/>
      <c r="AE872" s="153"/>
      <c r="AF872" s="209">
        <v>0</v>
      </c>
      <c r="AG872" s="153">
        <f t="shared" si="193"/>
        <v>0</v>
      </c>
      <c r="AH872" s="153"/>
      <c r="AI872" s="153">
        <f t="shared" si="194"/>
        <v>0</v>
      </c>
      <c r="AJ872" s="153">
        <f t="shared" si="195"/>
        <v>0</v>
      </c>
      <c r="AK872" s="153"/>
      <c r="AL872" s="153"/>
      <c r="AM872" s="153"/>
      <c r="AN872" s="153"/>
      <c r="AO872" s="153"/>
      <c r="AP872" s="153"/>
      <c r="AQ872" s="153"/>
      <c r="AR872" s="153"/>
      <c r="AS872" s="153"/>
      <c r="AT872" s="153"/>
      <c r="AU872" s="153"/>
      <c r="AV872" s="153"/>
      <c r="AW872" s="153"/>
    </row>
    <row r="873" spans="2:49" s="139" customFormat="1" ht="13.05" customHeight="1" outlineLevel="1">
      <c r="B873" s="1674"/>
      <c r="C873" s="996"/>
      <c r="D873" s="445" t="s">
        <v>1261</v>
      </c>
      <c r="E873" s="996"/>
      <c r="F873" s="1338"/>
      <c r="G873" s="10" t="s">
        <v>8</v>
      </c>
      <c r="H873" s="255" t="s">
        <v>716</v>
      </c>
      <c r="I873" s="156">
        <v>15</v>
      </c>
      <c r="J873" s="156">
        <v>20</v>
      </c>
      <c r="K873" s="485">
        <v>0</v>
      </c>
      <c r="L873" s="255" t="s">
        <v>268</v>
      </c>
      <c r="M873" s="255" t="s">
        <v>268</v>
      </c>
      <c r="N873" s="254" t="s">
        <v>269</v>
      </c>
      <c r="O873" s="255" t="s">
        <v>269</v>
      </c>
      <c r="P873" s="255" t="s">
        <v>268</v>
      </c>
      <c r="Q873" s="423" t="s">
        <v>268</v>
      </c>
      <c r="R873" s="1676"/>
      <c r="S873" s="153"/>
      <c r="T873" s="153">
        <f t="shared" si="189"/>
        <v>0</v>
      </c>
      <c r="U873" s="207"/>
      <c r="V873" s="208"/>
      <c r="W873" s="153"/>
      <c r="X873" s="153">
        <f t="shared" si="190"/>
        <v>0</v>
      </c>
      <c r="Y873" s="219"/>
      <c r="Z873" s="153"/>
      <c r="AA873" s="153">
        <f t="shared" si="191"/>
        <v>0</v>
      </c>
      <c r="AB873" s="153"/>
      <c r="AC873" s="153">
        <f t="shared" si="192"/>
        <v>0</v>
      </c>
      <c r="AD873" s="153"/>
      <c r="AE873" s="153"/>
      <c r="AF873" s="209">
        <v>0</v>
      </c>
      <c r="AG873" s="153">
        <f t="shared" si="193"/>
        <v>0</v>
      </c>
      <c r="AH873" s="153"/>
      <c r="AI873" s="153">
        <f t="shared" si="194"/>
        <v>0</v>
      </c>
      <c r="AJ873" s="153">
        <f t="shared" si="195"/>
        <v>0</v>
      </c>
      <c r="AK873" s="153"/>
      <c r="AL873" s="153"/>
      <c r="AM873" s="153"/>
      <c r="AN873" s="153"/>
      <c r="AO873" s="153"/>
      <c r="AP873" s="153"/>
      <c r="AQ873" s="153"/>
      <c r="AR873" s="153"/>
      <c r="AS873" s="153"/>
      <c r="AT873" s="153"/>
      <c r="AU873" s="153"/>
      <c r="AV873" s="153"/>
      <c r="AW873" s="153"/>
    </row>
    <row r="874" spans="2:49" s="139" customFormat="1" ht="13.05" customHeight="1" outlineLevel="1">
      <c r="B874" s="1674"/>
      <c r="C874" s="996"/>
      <c r="D874" s="445" t="s">
        <v>1262</v>
      </c>
      <c r="E874" s="996"/>
      <c r="F874" s="1338"/>
      <c r="G874" s="10" t="s">
        <v>8</v>
      </c>
      <c r="H874" s="254" t="s">
        <v>716</v>
      </c>
      <c r="I874" s="156">
        <v>40</v>
      </c>
      <c r="J874" s="156">
        <v>50</v>
      </c>
      <c r="K874" s="485">
        <v>0</v>
      </c>
      <c r="L874" s="254" t="s">
        <v>268</v>
      </c>
      <c r="M874" s="254" t="s">
        <v>268</v>
      </c>
      <c r="N874" s="254" t="s">
        <v>269</v>
      </c>
      <c r="O874" s="254" t="s">
        <v>269</v>
      </c>
      <c r="P874" s="254" t="s">
        <v>269</v>
      </c>
      <c r="Q874" s="423" t="s">
        <v>268</v>
      </c>
      <c r="R874" s="1676"/>
      <c r="S874" s="153"/>
      <c r="T874" s="153">
        <f t="shared" si="189"/>
        <v>0</v>
      </c>
      <c r="U874" s="207"/>
      <c r="V874" s="208"/>
      <c r="W874" s="153"/>
      <c r="X874" s="153">
        <f t="shared" si="190"/>
        <v>0</v>
      </c>
      <c r="Y874" s="219"/>
      <c r="Z874" s="153"/>
      <c r="AA874" s="153">
        <f t="shared" si="191"/>
        <v>0</v>
      </c>
      <c r="AB874" s="153"/>
      <c r="AC874" s="153">
        <f t="shared" si="192"/>
        <v>0</v>
      </c>
      <c r="AD874" s="153"/>
      <c r="AE874" s="153"/>
      <c r="AF874" s="209">
        <v>0</v>
      </c>
      <c r="AG874" s="153">
        <f t="shared" si="193"/>
        <v>0</v>
      </c>
      <c r="AH874" s="153"/>
      <c r="AI874" s="153">
        <f t="shared" si="194"/>
        <v>0</v>
      </c>
      <c r="AJ874" s="153">
        <f t="shared" si="195"/>
        <v>0</v>
      </c>
      <c r="AK874" s="153"/>
      <c r="AL874" s="153"/>
      <c r="AM874" s="153"/>
      <c r="AN874" s="153"/>
      <c r="AO874" s="153"/>
      <c r="AP874" s="153"/>
      <c r="AQ874" s="153"/>
      <c r="AR874" s="153"/>
      <c r="AS874" s="153"/>
      <c r="AT874" s="153"/>
      <c r="AU874" s="153"/>
      <c r="AV874" s="153"/>
      <c r="AW874" s="153"/>
    </row>
    <row r="875" spans="2:49" s="139" customFormat="1" ht="13.05" customHeight="1" outlineLevel="1">
      <c r="B875" s="1674"/>
      <c r="C875" s="996"/>
      <c r="D875" s="321" t="s">
        <v>1263</v>
      </c>
      <c r="E875" s="996"/>
      <c r="F875" s="1338"/>
      <c r="G875" s="10" t="s">
        <v>8</v>
      </c>
      <c r="H875" s="254" t="s">
        <v>716</v>
      </c>
      <c r="I875" s="156">
        <v>65</v>
      </c>
      <c r="J875" s="156">
        <v>95</v>
      </c>
      <c r="K875" s="485">
        <v>0</v>
      </c>
      <c r="L875" s="254" t="s">
        <v>268</v>
      </c>
      <c r="M875" s="254" t="s">
        <v>268</v>
      </c>
      <c r="N875" s="254" t="s">
        <v>269</v>
      </c>
      <c r="O875" s="254" t="s">
        <v>269</v>
      </c>
      <c r="P875" s="254" t="s">
        <v>269</v>
      </c>
      <c r="Q875" s="423" t="s">
        <v>268</v>
      </c>
      <c r="R875" s="1676"/>
      <c r="S875" s="153"/>
      <c r="T875" s="153">
        <f t="shared" si="189"/>
        <v>0</v>
      </c>
      <c r="U875" s="207"/>
      <c r="V875" s="208"/>
      <c r="W875" s="153"/>
      <c r="X875" s="153">
        <f t="shared" si="190"/>
        <v>0</v>
      </c>
      <c r="Y875" s="219"/>
      <c r="Z875" s="153"/>
      <c r="AA875" s="153">
        <f t="shared" si="191"/>
        <v>0</v>
      </c>
      <c r="AB875" s="153"/>
      <c r="AC875" s="153">
        <f t="shared" si="192"/>
        <v>0</v>
      </c>
      <c r="AD875" s="153"/>
      <c r="AE875" s="153"/>
      <c r="AF875" s="209">
        <v>0</v>
      </c>
      <c r="AG875" s="153">
        <f t="shared" si="193"/>
        <v>0</v>
      </c>
      <c r="AH875" s="153"/>
      <c r="AI875" s="153">
        <f t="shared" si="194"/>
        <v>0</v>
      </c>
      <c r="AJ875" s="153">
        <f t="shared" si="195"/>
        <v>0</v>
      </c>
      <c r="AK875" s="153"/>
      <c r="AL875" s="153"/>
      <c r="AM875" s="153"/>
      <c r="AN875" s="153"/>
      <c r="AO875" s="153"/>
      <c r="AP875" s="153"/>
      <c r="AQ875" s="153"/>
      <c r="AR875" s="153"/>
      <c r="AS875" s="153"/>
      <c r="AT875" s="153"/>
      <c r="AU875" s="153"/>
      <c r="AV875" s="153"/>
      <c r="AW875" s="153"/>
    </row>
    <row r="876" spans="2:49" s="139" customFormat="1" ht="13.05" customHeight="1" outlineLevel="1">
      <c r="B876" s="1674"/>
      <c r="C876" s="996"/>
      <c r="D876" s="445" t="s">
        <v>1264</v>
      </c>
      <c r="E876" s="996"/>
      <c r="F876" s="1338"/>
      <c r="G876" s="10" t="s">
        <v>8</v>
      </c>
      <c r="H876" s="254" t="s">
        <v>716</v>
      </c>
      <c r="I876" s="156">
        <v>10</v>
      </c>
      <c r="J876" s="156">
        <v>15</v>
      </c>
      <c r="K876" s="485">
        <v>0</v>
      </c>
      <c r="L876" s="254" t="s">
        <v>268</v>
      </c>
      <c r="M876" s="254" t="s">
        <v>268</v>
      </c>
      <c r="N876" s="254" t="s">
        <v>269</v>
      </c>
      <c r="O876" s="254" t="s">
        <v>269</v>
      </c>
      <c r="P876" s="254" t="s">
        <v>269</v>
      </c>
      <c r="Q876" s="423" t="s">
        <v>268</v>
      </c>
      <c r="R876" s="1676"/>
      <c r="S876" s="153"/>
      <c r="T876" s="153">
        <f t="shared" si="189"/>
        <v>0</v>
      </c>
      <c r="U876" s="207"/>
      <c r="V876" s="208"/>
      <c r="W876" s="153"/>
      <c r="X876" s="153">
        <f t="shared" si="190"/>
        <v>0</v>
      </c>
      <c r="Y876" s="219"/>
      <c r="Z876" s="153"/>
      <c r="AA876" s="153">
        <f t="shared" si="191"/>
        <v>0</v>
      </c>
      <c r="AB876" s="153"/>
      <c r="AC876" s="153">
        <f t="shared" si="192"/>
        <v>0</v>
      </c>
      <c r="AD876" s="153"/>
      <c r="AE876" s="153"/>
      <c r="AF876" s="209">
        <v>0</v>
      </c>
      <c r="AG876" s="153">
        <f t="shared" si="193"/>
        <v>0</v>
      </c>
      <c r="AH876" s="153"/>
      <c r="AI876" s="153">
        <f t="shared" si="194"/>
        <v>0</v>
      </c>
      <c r="AJ876" s="153">
        <f t="shared" si="195"/>
        <v>0</v>
      </c>
      <c r="AK876" s="153"/>
      <c r="AL876" s="153"/>
      <c r="AM876" s="153"/>
      <c r="AN876" s="153"/>
      <c r="AO876" s="153"/>
      <c r="AP876" s="153"/>
      <c r="AQ876" s="153"/>
      <c r="AR876" s="153"/>
      <c r="AS876" s="153"/>
      <c r="AT876" s="153"/>
      <c r="AU876" s="153"/>
      <c r="AV876" s="153"/>
      <c r="AW876" s="153"/>
    </row>
    <row r="877" spans="2:49" s="139" customFormat="1" ht="13.05" customHeight="1" outlineLevel="1">
      <c r="B877" s="1671"/>
      <c r="C877" s="997"/>
      <c r="D877" s="445" t="s">
        <v>1265</v>
      </c>
      <c r="E877" s="997"/>
      <c r="F877" s="1339"/>
      <c r="G877" s="10" t="s">
        <v>8</v>
      </c>
      <c r="H877" s="255" t="s">
        <v>716</v>
      </c>
      <c r="I877" s="156">
        <v>30</v>
      </c>
      <c r="J877" s="156">
        <v>40</v>
      </c>
      <c r="K877" s="485">
        <v>0</v>
      </c>
      <c r="L877" s="255" t="s">
        <v>269</v>
      </c>
      <c r="M877" s="255" t="s">
        <v>268</v>
      </c>
      <c r="N877" s="255" t="s">
        <v>268</v>
      </c>
      <c r="O877" s="255" t="s">
        <v>268</v>
      </c>
      <c r="P877" s="255" t="s">
        <v>268</v>
      </c>
      <c r="Q877" s="423" t="s">
        <v>268</v>
      </c>
      <c r="R877" s="1676"/>
      <c r="S877" s="153"/>
      <c r="T877" s="153">
        <f t="shared" si="189"/>
        <v>0</v>
      </c>
      <c r="U877" s="207"/>
      <c r="V877" s="208"/>
      <c r="W877" s="153"/>
      <c r="X877" s="153">
        <f t="shared" si="190"/>
        <v>0</v>
      </c>
      <c r="Y877" s="219"/>
      <c r="Z877" s="153"/>
      <c r="AA877" s="153">
        <f t="shared" si="191"/>
        <v>0</v>
      </c>
      <c r="AB877" s="153"/>
      <c r="AC877" s="153">
        <f t="shared" si="192"/>
        <v>0</v>
      </c>
      <c r="AD877" s="153"/>
      <c r="AE877" s="153"/>
      <c r="AF877" s="209">
        <v>0</v>
      </c>
      <c r="AG877" s="153">
        <f t="shared" si="193"/>
        <v>0</v>
      </c>
      <c r="AH877" s="153"/>
      <c r="AI877" s="153">
        <f t="shared" si="194"/>
        <v>0</v>
      </c>
      <c r="AJ877" s="153">
        <f t="shared" si="195"/>
        <v>0</v>
      </c>
      <c r="AK877" s="153"/>
      <c r="AL877" s="153"/>
      <c r="AM877" s="153"/>
      <c r="AN877" s="153"/>
      <c r="AO877" s="153"/>
      <c r="AP877" s="153"/>
      <c r="AQ877" s="153"/>
      <c r="AR877" s="153"/>
      <c r="AS877" s="153"/>
      <c r="AT877" s="153"/>
      <c r="AU877" s="153"/>
      <c r="AV877" s="153"/>
      <c r="AW877" s="153"/>
    </row>
    <row r="878" spans="2:49" s="139" customFormat="1" ht="13.05" customHeight="1" outlineLevel="1">
      <c r="B878" s="1670" t="s">
        <v>1447</v>
      </c>
      <c r="C878" s="995" t="s">
        <v>1266</v>
      </c>
      <c r="D878" s="445" t="s">
        <v>518</v>
      </c>
      <c r="E878" s="995" t="s">
        <v>2521</v>
      </c>
      <c r="F878" s="1337">
        <v>44703</v>
      </c>
      <c r="G878" s="10" t="s">
        <v>8</v>
      </c>
      <c r="H878" s="254" t="s">
        <v>716</v>
      </c>
      <c r="I878" s="156">
        <v>10</v>
      </c>
      <c r="J878" s="156">
        <v>10</v>
      </c>
      <c r="K878" s="485">
        <v>0</v>
      </c>
      <c r="L878" s="254" t="s">
        <v>268</v>
      </c>
      <c r="M878" s="241" t="s">
        <v>268</v>
      </c>
      <c r="N878" s="241" t="s">
        <v>269</v>
      </c>
      <c r="O878" s="241" t="s">
        <v>269</v>
      </c>
      <c r="P878" s="241" t="s">
        <v>269</v>
      </c>
      <c r="Q878" s="424" t="s">
        <v>268</v>
      </c>
      <c r="R878" s="1672" t="s">
        <v>1541</v>
      </c>
      <c r="S878" s="153"/>
      <c r="T878" s="153">
        <f t="shared" si="189"/>
        <v>0</v>
      </c>
      <c r="U878" s="207"/>
      <c r="V878" s="208"/>
      <c r="W878" s="153"/>
      <c r="X878" s="153">
        <f t="shared" si="190"/>
        <v>0</v>
      </c>
      <c r="Y878" s="219"/>
      <c r="Z878" s="153"/>
      <c r="AA878" s="153">
        <f t="shared" si="191"/>
        <v>0</v>
      </c>
      <c r="AB878" s="153"/>
      <c r="AC878" s="153">
        <f t="shared" si="192"/>
        <v>0</v>
      </c>
      <c r="AD878" s="153"/>
      <c r="AE878" s="153"/>
      <c r="AF878" s="209">
        <v>0</v>
      </c>
      <c r="AG878" s="153">
        <f t="shared" si="193"/>
        <v>0</v>
      </c>
      <c r="AH878" s="153"/>
      <c r="AI878" s="153">
        <f t="shared" si="194"/>
        <v>0</v>
      </c>
      <c r="AJ878" s="153">
        <f t="shared" si="195"/>
        <v>0</v>
      </c>
      <c r="AK878" s="153"/>
      <c r="AL878" s="153"/>
      <c r="AM878" s="153"/>
      <c r="AN878" s="153"/>
      <c r="AO878" s="153"/>
      <c r="AP878" s="153"/>
      <c r="AQ878" s="153"/>
      <c r="AR878" s="153"/>
      <c r="AS878" s="153"/>
      <c r="AT878" s="153"/>
      <c r="AU878" s="153"/>
      <c r="AV878" s="153"/>
      <c r="AW878" s="153"/>
    </row>
    <row r="879" spans="2:49" s="139" customFormat="1" ht="13.05" customHeight="1" outlineLevel="1">
      <c r="B879" s="1671"/>
      <c r="C879" s="997"/>
      <c r="D879" s="445" t="s">
        <v>456</v>
      </c>
      <c r="E879" s="997"/>
      <c r="F879" s="1339"/>
      <c r="G879" s="10" t="s">
        <v>8</v>
      </c>
      <c r="H879" s="254" t="s">
        <v>716</v>
      </c>
      <c r="I879" s="156">
        <v>120</v>
      </c>
      <c r="J879" s="156">
        <v>125</v>
      </c>
      <c r="K879" s="485">
        <v>0</v>
      </c>
      <c r="L879" s="241" t="s">
        <v>268</v>
      </c>
      <c r="M879" s="241" t="s">
        <v>268</v>
      </c>
      <c r="N879" s="241" t="s">
        <v>269</v>
      </c>
      <c r="O879" s="241" t="s">
        <v>269</v>
      </c>
      <c r="P879" s="241" t="s">
        <v>269</v>
      </c>
      <c r="Q879" s="415" t="s">
        <v>268</v>
      </c>
      <c r="R879" s="1673"/>
      <c r="S879" s="153"/>
      <c r="T879" s="153">
        <f t="shared" si="189"/>
        <v>0</v>
      </c>
      <c r="U879" s="207"/>
      <c r="V879" s="208"/>
      <c r="W879" s="153"/>
      <c r="X879" s="153">
        <f t="shared" si="190"/>
        <v>0</v>
      </c>
      <c r="Y879" s="219"/>
      <c r="Z879" s="153"/>
      <c r="AA879" s="153">
        <f t="shared" si="191"/>
        <v>0</v>
      </c>
      <c r="AB879" s="153"/>
      <c r="AC879" s="153">
        <f t="shared" si="192"/>
        <v>0</v>
      </c>
      <c r="AD879" s="153"/>
      <c r="AE879" s="153"/>
      <c r="AF879" s="209">
        <v>0</v>
      </c>
      <c r="AG879" s="153">
        <f t="shared" si="193"/>
        <v>0</v>
      </c>
      <c r="AH879" s="153"/>
      <c r="AI879" s="153">
        <f t="shared" si="194"/>
        <v>0</v>
      </c>
      <c r="AJ879" s="153">
        <f t="shared" si="195"/>
        <v>0</v>
      </c>
      <c r="AK879" s="153"/>
      <c r="AL879" s="153"/>
      <c r="AM879" s="153"/>
      <c r="AN879" s="153"/>
      <c r="AO879" s="153"/>
      <c r="AP879" s="153"/>
      <c r="AQ879" s="153"/>
      <c r="AR879" s="153"/>
      <c r="AS879" s="153"/>
      <c r="AT879" s="153"/>
      <c r="AU879" s="153"/>
      <c r="AV879" s="153"/>
      <c r="AW879" s="153"/>
    </row>
    <row r="880" spans="2:49" s="139" customFormat="1" ht="13.05" customHeight="1" outlineLevel="1">
      <c r="B880" s="1670" t="s">
        <v>3119</v>
      </c>
      <c r="C880" s="995" t="s">
        <v>1267</v>
      </c>
      <c r="D880" s="445" t="s">
        <v>518</v>
      </c>
      <c r="E880" s="995" t="s">
        <v>3786</v>
      </c>
      <c r="F880" s="1337">
        <v>44778</v>
      </c>
      <c r="G880" s="10" t="s">
        <v>8</v>
      </c>
      <c r="H880" s="254" t="s">
        <v>716</v>
      </c>
      <c r="I880" s="156">
        <v>10</v>
      </c>
      <c r="J880" s="156">
        <v>10</v>
      </c>
      <c r="K880" s="485">
        <v>0</v>
      </c>
      <c r="L880" s="254" t="s">
        <v>268</v>
      </c>
      <c r="M880" s="241" t="s">
        <v>268</v>
      </c>
      <c r="N880" s="241" t="s">
        <v>269</v>
      </c>
      <c r="O880" s="241" t="s">
        <v>269</v>
      </c>
      <c r="P880" s="241" t="s">
        <v>269</v>
      </c>
      <c r="Q880" s="424" t="s">
        <v>268</v>
      </c>
      <c r="R880" s="1673"/>
      <c r="S880" s="153"/>
      <c r="T880" s="153">
        <f t="shared" si="189"/>
        <v>0</v>
      </c>
      <c r="U880" s="207"/>
      <c r="V880" s="208"/>
      <c r="W880" s="153"/>
      <c r="X880" s="153">
        <f t="shared" si="190"/>
        <v>0</v>
      </c>
      <c r="Y880" s="219"/>
      <c r="Z880" s="153"/>
      <c r="AA880" s="153">
        <f t="shared" si="191"/>
        <v>0</v>
      </c>
      <c r="AB880" s="153"/>
      <c r="AC880" s="153">
        <f t="shared" si="192"/>
        <v>0</v>
      </c>
      <c r="AD880" s="153"/>
      <c r="AE880" s="153"/>
      <c r="AF880" s="209">
        <v>0</v>
      </c>
      <c r="AG880" s="153">
        <f t="shared" si="193"/>
        <v>0</v>
      </c>
      <c r="AH880" s="153"/>
      <c r="AI880" s="153">
        <f t="shared" si="194"/>
        <v>0</v>
      </c>
      <c r="AJ880" s="153">
        <f t="shared" si="195"/>
        <v>0</v>
      </c>
      <c r="AK880" s="153"/>
      <c r="AL880" s="153"/>
      <c r="AM880" s="153"/>
      <c r="AN880" s="153"/>
      <c r="AO880" s="153"/>
      <c r="AP880" s="153"/>
      <c r="AQ880" s="153"/>
      <c r="AR880" s="153"/>
      <c r="AS880" s="153"/>
      <c r="AT880" s="153"/>
      <c r="AU880" s="153"/>
      <c r="AV880" s="153"/>
      <c r="AW880" s="153"/>
    </row>
    <row r="881" spans="2:49" s="139" customFormat="1" ht="13.05" customHeight="1" outlineLevel="1">
      <c r="B881" s="1674"/>
      <c r="C881" s="996"/>
      <c r="D881" s="445" t="s">
        <v>1259</v>
      </c>
      <c r="E881" s="996"/>
      <c r="F881" s="1338"/>
      <c r="G881" s="10" t="s">
        <v>8</v>
      </c>
      <c r="H881" s="254" t="s">
        <v>716</v>
      </c>
      <c r="I881" s="156">
        <v>130</v>
      </c>
      <c r="J881" s="156">
        <v>150</v>
      </c>
      <c r="K881" s="485">
        <v>0</v>
      </c>
      <c r="L881" s="241" t="s">
        <v>268</v>
      </c>
      <c r="M881" s="241" t="s">
        <v>268</v>
      </c>
      <c r="N881" s="241" t="s">
        <v>269</v>
      </c>
      <c r="O881" s="241" t="s">
        <v>269</v>
      </c>
      <c r="P881" s="241" t="s">
        <v>269</v>
      </c>
      <c r="Q881" s="424" t="s">
        <v>268</v>
      </c>
      <c r="R881" s="1673"/>
      <c r="S881" s="153"/>
      <c r="T881" s="153">
        <f t="shared" si="189"/>
        <v>0</v>
      </c>
      <c r="U881" s="207"/>
      <c r="V881" s="208"/>
      <c r="W881" s="153"/>
      <c r="X881" s="153">
        <f t="shared" si="190"/>
        <v>0</v>
      </c>
      <c r="Y881" s="219"/>
      <c r="Z881" s="153"/>
      <c r="AA881" s="153">
        <f t="shared" si="191"/>
        <v>0</v>
      </c>
      <c r="AB881" s="153"/>
      <c r="AC881" s="153">
        <f t="shared" si="192"/>
        <v>0</v>
      </c>
      <c r="AD881" s="153"/>
      <c r="AE881" s="153"/>
      <c r="AF881" s="209">
        <v>0</v>
      </c>
      <c r="AG881" s="153">
        <f t="shared" si="193"/>
        <v>0</v>
      </c>
      <c r="AH881" s="153"/>
      <c r="AI881" s="153">
        <f t="shared" si="194"/>
        <v>0</v>
      </c>
      <c r="AJ881" s="153">
        <f t="shared" si="195"/>
        <v>0</v>
      </c>
      <c r="AK881" s="153"/>
      <c r="AL881" s="153"/>
      <c r="AM881" s="153"/>
      <c r="AN881" s="153"/>
      <c r="AO881" s="153"/>
      <c r="AP881" s="153"/>
      <c r="AQ881" s="153"/>
      <c r="AR881" s="153"/>
      <c r="AS881" s="153"/>
      <c r="AT881" s="153"/>
      <c r="AU881" s="153"/>
      <c r="AV881" s="153"/>
      <c r="AW881" s="153"/>
    </row>
    <row r="882" spans="2:49" s="139" customFormat="1" ht="13.05" customHeight="1" outlineLevel="1">
      <c r="B882" s="1674"/>
      <c r="C882" s="996"/>
      <c r="D882" s="445" t="s">
        <v>1260</v>
      </c>
      <c r="E882" s="996"/>
      <c r="F882" s="1338"/>
      <c r="G882" s="10" t="s">
        <v>8</v>
      </c>
      <c r="H882" s="254" t="s">
        <v>716</v>
      </c>
      <c r="I882" s="156">
        <v>15</v>
      </c>
      <c r="J882" s="156">
        <v>20</v>
      </c>
      <c r="K882" s="485">
        <v>0</v>
      </c>
      <c r="L882" s="241" t="s">
        <v>268</v>
      </c>
      <c r="M882" s="241" t="s">
        <v>268</v>
      </c>
      <c r="N882" s="241" t="s">
        <v>269</v>
      </c>
      <c r="O882" s="241" t="s">
        <v>269</v>
      </c>
      <c r="P882" s="241" t="s">
        <v>269</v>
      </c>
      <c r="Q882" s="424" t="s">
        <v>268</v>
      </c>
      <c r="R882" s="1673"/>
      <c r="S882" s="153"/>
      <c r="T882" s="153">
        <f t="shared" si="189"/>
        <v>0</v>
      </c>
      <c r="U882" s="207"/>
      <c r="V882" s="208"/>
      <c r="W882" s="153"/>
      <c r="X882" s="153">
        <f t="shared" si="190"/>
        <v>0</v>
      </c>
      <c r="Y882" s="219"/>
      <c r="Z882" s="153"/>
      <c r="AA882" s="153">
        <f t="shared" si="191"/>
        <v>0</v>
      </c>
      <c r="AB882" s="153"/>
      <c r="AC882" s="153">
        <f t="shared" si="192"/>
        <v>0</v>
      </c>
      <c r="AD882" s="153"/>
      <c r="AE882" s="153"/>
      <c r="AF882" s="209">
        <v>0</v>
      </c>
      <c r="AG882" s="153">
        <f t="shared" si="193"/>
        <v>0</v>
      </c>
      <c r="AH882" s="153"/>
      <c r="AI882" s="153">
        <f t="shared" si="194"/>
        <v>0</v>
      </c>
      <c r="AJ882" s="153">
        <f t="shared" si="195"/>
        <v>0</v>
      </c>
      <c r="AK882" s="153"/>
      <c r="AL882" s="153"/>
      <c r="AM882" s="153"/>
      <c r="AN882" s="153"/>
      <c r="AO882" s="153"/>
      <c r="AP882" s="153"/>
      <c r="AQ882" s="153"/>
      <c r="AR882" s="153"/>
      <c r="AS882" s="153"/>
      <c r="AT882" s="153"/>
      <c r="AU882" s="153"/>
      <c r="AV882" s="153"/>
      <c r="AW882" s="153"/>
    </row>
    <row r="883" spans="2:49" s="139" customFormat="1" ht="13.05" customHeight="1" outlineLevel="1">
      <c r="B883" s="1674"/>
      <c r="C883" s="996"/>
      <c r="D883" s="445" t="s">
        <v>1261</v>
      </c>
      <c r="E883" s="996"/>
      <c r="F883" s="1338"/>
      <c r="G883" s="10" t="s">
        <v>8</v>
      </c>
      <c r="H883" s="255" t="s">
        <v>716</v>
      </c>
      <c r="I883" s="156">
        <v>15</v>
      </c>
      <c r="J883" s="156">
        <v>20</v>
      </c>
      <c r="K883" s="485">
        <v>0</v>
      </c>
      <c r="L883" s="256" t="s">
        <v>268</v>
      </c>
      <c r="M883" s="256" t="s">
        <v>268</v>
      </c>
      <c r="N883" s="241" t="s">
        <v>269</v>
      </c>
      <c r="O883" s="256" t="s">
        <v>269</v>
      </c>
      <c r="P883" s="256" t="s">
        <v>268</v>
      </c>
      <c r="Q883" s="424" t="s">
        <v>268</v>
      </c>
      <c r="R883" s="1673"/>
      <c r="S883" s="153"/>
      <c r="T883" s="153">
        <f t="shared" si="189"/>
        <v>0</v>
      </c>
      <c r="U883" s="207"/>
      <c r="V883" s="208"/>
      <c r="W883" s="153"/>
      <c r="X883" s="153">
        <f t="shared" si="190"/>
        <v>0</v>
      </c>
      <c r="Y883" s="219"/>
      <c r="Z883" s="153"/>
      <c r="AA883" s="153">
        <f t="shared" si="191"/>
        <v>0</v>
      </c>
      <c r="AB883" s="153"/>
      <c r="AC883" s="153">
        <f t="shared" si="192"/>
        <v>0</v>
      </c>
      <c r="AD883" s="153"/>
      <c r="AE883" s="153"/>
      <c r="AF883" s="209">
        <v>0</v>
      </c>
      <c r="AG883" s="153">
        <f t="shared" si="193"/>
        <v>0</v>
      </c>
      <c r="AH883" s="153"/>
      <c r="AI883" s="153">
        <f t="shared" si="194"/>
        <v>0</v>
      </c>
      <c r="AJ883" s="153">
        <f t="shared" si="195"/>
        <v>0</v>
      </c>
      <c r="AK883" s="153"/>
      <c r="AL883" s="153"/>
      <c r="AM883" s="153"/>
      <c r="AN883" s="153"/>
      <c r="AO883" s="153"/>
      <c r="AP883" s="153"/>
      <c r="AQ883" s="153"/>
      <c r="AR883" s="153"/>
      <c r="AS883" s="153"/>
      <c r="AT883" s="153"/>
      <c r="AU883" s="153"/>
      <c r="AV883" s="153"/>
      <c r="AW883" s="153"/>
    </row>
    <row r="884" spans="2:49" s="139" customFormat="1" ht="13.05" customHeight="1" outlineLevel="1">
      <c r="B884" s="1674"/>
      <c r="C884" s="996"/>
      <c r="D884" s="445" t="s">
        <v>1262</v>
      </c>
      <c r="E884" s="996"/>
      <c r="F884" s="1338"/>
      <c r="G884" s="10" t="s">
        <v>8</v>
      </c>
      <c r="H884" s="254" t="s">
        <v>716</v>
      </c>
      <c r="I884" s="156">
        <v>40</v>
      </c>
      <c r="J884" s="156">
        <v>50</v>
      </c>
      <c r="K884" s="485">
        <v>0</v>
      </c>
      <c r="L884" s="241" t="s">
        <v>268</v>
      </c>
      <c r="M884" s="241" t="s">
        <v>268</v>
      </c>
      <c r="N884" s="241" t="s">
        <v>269</v>
      </c>
      <c r="O884" s="241" t="s">
        <v>269</v>
      </c>
      <c r="P884" s="241" t="s">
        <v>269</v>
      </c>
      <c r="Q884" s="425" t="s">
        <v>268</v>
      </c>
      <c r="R884" s="1673"/>
      <c r="S884" s="153"/>
      <c r="T884" s="153">
        <f t="shared" si="189"/>
        <v>0</v>
      </c>
      <c r="U884" s="207"/>
      <c r="V884" s="208"/>
      <c r="W884" s="153"/>
      <c r="X884" s="153">
        <f t="shared" si="190"/>
        <v>0</v>
      </c>
      <c r="Y884" s="219"/>
      <c r="Z884" s="153"/>
      <c r="AA884" s="153">
        <f t="shared" si="191"/>
        <v>0</v>
      </c>
      <c r="AB884" s="153"/>
      <c r="AC884" s="153">
        <f t="shared" si="192"/>
        <v>0</v>
      </c>
      <c r="AD884" s="153"/>
      <c r="AE884" s="153"/>
      <c r="AF884" s="209">
        <v>0</v>
      </c>
      <c r="AG884" s="153">
        <f t="shared" si="193"/>
        <v>0</v>
      </c>
      <c r="AH884" s="153"/>
      <c r="AI884" s="153">
        <f t="shared" si="194"/>
        <v>0</v>
      </c>
      <c r="AJ884" s="153">
        <f t="shared" si="195"/>
        <v>0</v>
      </c>
      <c r="AK884" s="153"/>
      <c r="AL884" s="153"/>
      <c r="AM884" s="153"/>
      <c r="AN884" s="153"/>
      <c r="AO884" s="153"/>
      <c r="AP884" s="153"/>
      <c r="AQ884" s="153"/>
      <c r="AR884" s="153"/>
      <c r="AS884" s="153"/>
      <c r="AT884" s="153"/>
      <c r="AU884" s="153"/>
      <c r="AV884" s="153"/>
      <c r="AW884" s="153"/>
    </row>
    <row r="885" spans="2:49" s="139" customFormat="1" ht="13.05" customHeight="1" outlineLevel="1">
      <c r="B885" s="1674"/>
      <c r="C885" s="996"/>
      <c r="D885" s="321" t="s">
        <v>1263</v>
      </c>
      <c r="E885" s="996"/>
      <c r="F885" s="1338"/>
      <c r="G885" s="10" t="s">
        <v>8</v>
      </c>
      <c r="H885" s="254" t="s">
        <v>716</v>
      </c>
      <c r="I885" s="156">
        <v>70</v>
      </c>
      <c r="J885" s="156">
        <v>100</v>
      </c>
      <c r="K885" s="485">
        <v>0</v>
      </c>
      <c r="L885" s="254" t="s">
        <v>268</v>
      </c>
      <c r="M885" s="254" t="s">
        <v>268</v>
      </c>
      <c r="N885" s="254" t="s">
        <v>269</v>
      </c>
      <c r="O885" s="254" t="s">
        <v>269</v>
      </c>
      <c r="P885" s="254" t="s">
        <v>269</v>
      </c>
      <c r="Q885" s="423" t="s">
        <v>268</v>
      </c>
      <c r="R885" s="1673"/>
      <c r="S885" s="153"/>
      <c r="T885" s="153">
        <f t="shared" si="189"/>
        <v>0</v>
      </c>
      <c r="U885" s="207"/>
      <c r="V885" s="208"/>
      <c r="W885" s="153"/>
      <c r="X885" s="153">
        <f t="shared" si="190"/>
        <v>0</v>
      </c>
      <c r="Y885" s="219"/>
      <c r="Z885" s="153"/>
      <c r="AA885" s="153">
        <f t="shared" si="191"/>
        <v>0</v>
      </c>
      <c r="AB885" s="153"/>
      <c r="AC885" s="153">
        <f t="shared" si="192"/>
        <v>0</v>
      </c>
      <c r="AD885" s="153"/>
      <c r="AE885" s="153"/>
      <c r="AF885" s="209">
        <v>0</v>
      </c>
      <c r="AG885" s="153">
        <f t="shared" si="193"/>
        <v>0</v>
      </c>
      <c r="AH885" s="153"/>
      <c r="AI885" s="153">
        <f t="shared" si="194"/>
        <v>0</v>
      </c>
      <c r="AJ885" s="153">
        <f t="shared" si="195"/>
        <v>0</v>
      </c>
      <c r="AK885" s="153"/>
      <c r="AL885" s="153"/>
      <c r="AM885" s="153"/>
      <c r="AN885" s="153"/>
      <c r="AO885" s="153"/>
      <c r="AP885" s="153"/>
      <c r="AQ885" s="153"/>
      <c r="AR885" s="153"/>
      <c r="AS885" s="153"/>
      <c r="AT885" s="153"/>
      <c r="AU885" s="153"/>
      <c r="AV885" s="153"/>
      <c r="AW885" s="153"/>
    </row>
    <row r="886" spans="2:49" s="139" customFormat="1" ht="13.05" customHeight="1" outlineLevel="1">
      <c r="B886" s="1674"/>
      <c r="C886" s="996"/>
      <c r="D886" s="445" t="s">
        <v>1264</v>
      </c>
      <c r="E886" s="996"/>
      <c r="F886" s="1338"/>
      <c r="G886" s="10" t="s">
        <v>8</v>
      </c>
      <c r="H886" s="254" t="s">
        <v>716</v>
      </c>
      <c r="I886" s="156">
        <v>10</v>
      </c>
      <c r="J886" s="156">
        <v>15</v>
      </c>
      <c r="K886" s="485">
        <v>0</v>
      </c>
      <c r="L886" s="241" t="s">
        <v>268</v>
      </c>
      <c r="M886" s="241" t="s">
        <v>268</v>
      </c>
      <c r="N886" s="241" t="s">
        <v>269</v>
      </c>
      <c r="O886" s="241" t="s">
        <v>269</v>
      </c>
      <c r="P886" s="241" t="s">
        <v>269</v>
      </c>
      <c r="Q886" s="424" t="s">
        <v>268</v>
      </c>
      <c r="R886" s="1673"/>
      <c r="S886" s="153"/>
      <c r="T886" s="153">
        <f t="shared" si="189"/>
        <v>0</v>
      </c>
      <c r="U886" s="207"/>
      <c r="V886" s="208"/>
      <c r="W886" s="153"/>
      <c r="X886" s="153">
        <f t="shared" si="190"/>
        <v>0</v>
      </c>
      <c r="Y886" s="219"/>
      <c r="Z886" s="153"/>
      <c r="AA886" s="153">
        <f t="shared" si="191"/>
        <v>0</v>
      </c>
      <c r="AB886" s="153"/>
      <c r="AC886" s="153">
        <f t="shared" si="192"/>
        <v>0</v>
      </c>
      <c r="AD886" s="153"/>
      <c r="AE886" s="153"/>
      <c r="AF886" s="209">
        <v>0</v>
      </c>
      <c r="AG886" s="153">
        <f t="shared" si="193"/>
        <v>0</v>
      </c>
      <c r="AH886" s="153"/>
      <c r="AI886" s="153">
        <f t="shared" si="194"/>
        <v>0</v>
      </c>
      <c r="AJ886" s="153">
        <f t="shared" si="195"/>
        <v>0</v>
      </c>
      <c r="AK886" s="153"/>
      <c r="AL886" s="153"/>
      <c r="AM886" s="153"/>
      <c r="AN886" s="153"/>
      <c r="AO886" s="153"/>
      <c r="AP886" s="153"/>
      <c r="AQ886" s="153"/>
      <c r="AR886" s="153"/>
      <c r="AS886" s="153"/>
      <c r="AT886" s="153"/>
      <c r="AU886" s="153"/>
      <c r="AV886" s="153"/>
      <c r="AW886" s="153"/>
    </row>
    <row r="887" spans="2:49" s="139" customFormat="1" ht="13.05" customHeight="1" outlineLevel="1">
      <c r="B887" s="1671"/>
      <c r="C887" s="997"/>
      <c r="D887" s="445" t="s">
        <v>1265</v>
      </c>
      <c r="E887" s="997"/>
      <c r="F887" s="1339"/>
      <c r="G887" s="10" t="s">
        <v>8</v>
      </c>
      <c r="H887" s="255" t="s">
        <v>716</v>
      </c>
      <c r="I887" s="156">
        <v>30</v>
      </c>
      <c r="J887" s="156">
        <v>40</v>
      </c>
      <c r="K887" s="485">
        <v>0</v>
      </c>
      <c r="L887" s="256" t="s">
        <v>269</v>
      </c>
      <c r="M887" s="256" t="s">
        <v>269</v>
      </c>
      <c r="N887" s="256" t="s">
        <v>268</v>
      </c>
      <c r="O887" s="256" t="s">
        <v>268</v>
      </c>
      <c r="P887" s="256" t="s">
        <v>268</v>
      </c>
      <c r="Q887" s="424" t="s">
        <v>268</v>
      </c>
      <c r="R887" s="1673"/>
      <c r="S887" s="153"/>
      <c r="T887" s="153">
        <f t="shared" si="189"/>
        <v>0</v>
      </c>
      <c r="U887" s="207"/>
      <c r="V887" s="208"/>
      <c r="W887" s="153"/>
      <c r="X887" s="153">
        <f t="shared" si="190"/>
        <v>0</v>
      </c>
      <c r="Y887" s="219"/>
      <c r="Z887" s="153"/>
      <c r="AA887" s="153">
        <f t="shared" si="191"/>
        <v>0</v>
      </c>
      <c r="AB887" s="153"/>
      <c r="AC887" s="153">
        <f t="shared" si="192"/>
        <v>0</v>
      </c>
      <c r="AD887" s="153"/>
      <c r="AE887" s="153"/>
      <c r="AF887" s="209">
        <v>0</v>
      </c>
      <c r="AG887" s="153">
        <f t="shared" si="193"/>
        <v>0</v>
      </c>
      <c r="AH887" s="153"/>
      <c r="AI887" s="153">
        <f t="shared" si="194"/>
        <v>0</v>
      </c>
      <c r="AJ887" s="153">
        <f t="shared" si="195"/>
        <v>0</v>
      </c>
      <c r="AK887" s="153"/>
      <c r="AL887" s="153"/>
      <c r="AM887" s="153"/>
      <c r="AN887" s="153"/>
      <c r="AO887" s="153"/>
      <c r="AP887" s="153"/>
      <c r="AQ887" s="153"/>
      <c r="AR887" s="153"/>
      <c r="AS887" s="153"/>
      <c r="AT887" s="153"/>
      <c r="AU887" s="153"/>
      <c r="AV887" s="153"/>
      <c r="AW887" s="153"/>
    </row>
    <row r="888" spans="2:49" s="139" customFormat="1" ht="13.8" outlineLevel="1">
      <c r="B888" s="1492" t="s">
        <v>3120</v>
      </c>
      <c r="C888" s="1077" t="s">
        <v>1270</v>
      </c>
      <c r="D888" s="340" t="s">
        <v>317</v>
      </c>
      <c r="E888" s="995" t="s">
        <v>3589</v>
      </c>
      <c r="F888" s="1337">
        <v>44748</v>
      </c>
      <c r="G888" s="10" t="s">
        <v>8</v>
      </c>
      <c r="H888" s="373" t="s">
        <v>716</v>
      </c>
      <c r="I888" s="156">
        <v>5</v>
      </c>
      <c r="J888" s="156">
        <v>10</v>
      </c>
      <c r="K888" s="485">
        <v>0</v>
      </c>
      <c r="L888" s="257" t="s">
        <v>268</v>
      </c>
      <c r="M888" s="257" t="s">
        <v>268</v>
      </c>
      <c r="N888" s="257" t="s">
        <v>269</v>
      </c>
      <c r="O888" s="257" t="s">
        <v>268</v>
      </c>
      <c r="P888" s="257" t="s">
        <v>269</v>
      </c>
      <c r="Q888" s="426" t="s">
        <v>268</v>
      </c>
      <c r="R888" s="1638" t="s">
        <v>1542</v>
      </c>
      <c r="S888" s="153"/>
      <c r="T888" s="153">
        <f t="shared" si="189"/>
        <v>0</v>
      </c>
      <c r="U888" s="207"/>
      <c r="V888" s="208"/>
      <c r="W888" s="153"/>
      <c r="X888" s="153">
        <f t="shared" si="190"/>
        <v>0</v>
      </c>
      <c r="Y888" s="219"/>
      <c r="Z888" s="153"/>
      <c r="AA888" s="153">
        <f t="shared" si="191"/>
        <v>0</v>
      </c>
      <c r="AB888" s="153"/>
      <c r="AC888" s="153">
        <f t="shared" si="192"/>
        <v>0</v>
      </c>
      <c r="AD888" s="153"/>
      <c r="AE888" s="153"/>
      <c r="AF888" s="209">
        <v>0</v>
      </c>
      <c r="AG888" s="153">
        <f t="shared" si="193"/>
        <v>0</v>
      </c>
      <c r="AH888" s="153"/>
      <c r="AI888" s="153">
        <f t="shared" si="194"/>
        <v>0</v>
      </c>
      <c r="AJ888" s="153">
        <f t="shared" si="195"/>
        <v>0</v>
      </c>
      <c r="AK888" s="153"/>
      <c r="AL888" s="153"/>
      <c r="AM888" s="153"/>
      <c r="AN888" s="153"/>
      <c r="AO888" s="153"/>
      <c r="AP888" s="153"/>
      <c r="AQ888" s="153"/>
      <c r="AR888" s="153"/>
      <c r="AS888" s="153"/>
      <c r="AT888" s="153"/>
      <c r="AU888" s="153"/>
      <c r="AV888" s="153"/>
      <c r="AW888" s="153"/>
    </row>
    <row r="889" spans="2:49" s="139" customFormat="1" ht="13.8" outlineLevel="1">
      <c r="B889" s="1498"/>
      <c r="C889" s="1078"/>
      <c r="D889" s="340" t="s">
        <v>1271</v>
      </c>
      <c r="E889" s="997"/>
      <c r="F889" s="1339"/>
      <c r="G889" s="10" t="s">
        <v>8</v>
      </c>
      <c r="H889" s="373" t="s">
        <v>716</v>
      </c>
      <c r="I889" s="156">
        <v>90</v>
      </c>
      <c r="J889" s="156">
        <v>210</v>
      </c>
      <c r="K889" s="485">
        <v>0</v>
      </c>
      <c r="L889" s="257" t="s">
        <v>268</v>
      </c>
      <c r="M889" s="257" t="s">
        <v>268</v>
      </c>
      <c r="N889" s="257" t="s">
        <v>269</v>
      </c>
      <c r="O889" s="257" t="s">
        <v>268</v>
      </c>
      <c r="P889" s="257" t="s">
        <v>269</v>
      </c>
      <c r="Q889" s="426" t="s">
        <v>269</v>
      </c>
      <c r="R889" s="1639"/>
      <c r="S889" s="153"/>
      <c r="T889" s="153">
        <f t="shared" si="189"/>
        <v>0</v>
      </c>
      <c r="U889" s="207"/>
      <c r="V889" s="208"/>
      <c r="W889" s="153"/>
      <c r="X889" s="153">
        <f t="shared" si="190"/>
        <v>0</v>
      </c>
      <c r="Y889" s="219"/>
      <c r="Z889" s="153"/>
      <c r="AA889" s="153">
        <f t="shared" si="191"/>
        <v>0</v>
      </c>
      <c r="AB889" s="153"/>
      <c r="AC889" s="153">
        <f t="shared" si="192"/>
        <v>0</v>
      </c>
      <c r="AD889" s="153"/>
      <c r="AE889" s="153"/>
      <c r="AF889" s="209">
        <v>0</v>
      </c>
      <c r="AG889" s="153">
        <f t="shared" si="193"/>
        <v>0</v>
      </c>
      <c r="AH889" s="153"/>
      <c r="AI889" s="153">
        <f t="shared" si="194"/>
        <v>0</v>
      </c>
      <c r="AJ889" s="153">
        <f t="shared" si="195"/>
        <v>0</v>
      </c>
      <c r="AK889" s="153"/>
      <c r="AL889" s="153"/>
      <c r="AM889" s="153"/>
      <c r="AN889" s="153"/>
      <c r="AO889" s="153"/>
      <c r="AP889" s="153"/>
      <c r="AQ889" s="153"/>
      <c r="AR889" s="153"/>
      <c r="AS889" s="153"/>
      <c r="AT889" s="153"/>
      <c r="AU889" s="153"/>
      <c r="AV889" s="153"/>
      <c r="AW889" s="153"/>
    </row>
    <row r="890" spans="2:49" s="139" customFormat="1" ht="13.05" customHeight="1" outlineLevel="1">
      <c r="B890" s="1670" t="s">
        <v>1453</v>
      </c>
      <c r="C890" s="995" t="s">
        <v>1278</v>
      </c>
      <c r="D890" s="445" t="s">
        <v>518</v>
      </c>
      <c r="E890" s="995" t="s">
        <v>2521</v>
      </c>
      <c r="F890" s="1337">
        <v>44732</v>
      </c>
      <c r="G890" s="10" t="s">
        <v>8</v>
      </c>
      <c r="H890" s="254" t="s">
        <v>716</v>
      </c>
      <c r="I890" s="156">
        <v>5</v>
      </c>
      <c r="J890" s="156">
        <v>5</v>
      </c>
      <c r="K890" s="485">
        <v>0</v>
      </c>
      <c r="L890" s="258" t="s">
        <v>268</v>
      </c>
      <c r="M890" s="258" t="s">
        <v>268</v>
      </c>
      <c r="N890" s="258" t="s">
        <v>269</v>
      </c>
      <c r="O890" s="258" t="s">
        <v>268</v>
      </c>
      <c r="P890" s="258" t="s">
        <v>269</v>
      </c>
      <c r="Q890" s="427" t="s">
        <v>268</v>
      </c>
      <c r="R890" s="1672" t="s">
        <v>1543</v>
      </c>
      <c r="S890" s="153"/>
      <c r="T890" s="153">
        <f t="shared" si="189"/>
        <v>0</v>
      </c>
      <c r="U890" s="207"/>
      <c r="V890" s="208"/>
      <c r="W890" s="153"/>
      <c r="X890" s="153">
        <f t="shared" si="190"/>
        <v>0</v>
      </c>
      <c r="Y890" s="219"/>
      <c r="Z890" s="153"/>
      <c r="AA890" s="153">
        <f t="shared" si="191"/>
        <v>0</v>
      </c>
      <c r="AB890" s="153"/>
      <c r="AC890" s="153">
        <f t="shared" si="192"/>
        <v>0</v>
      </c>
      <c r="AD890" s="153"/>
      <c r="AE890" s="153"/>
      <c r="AF890" s="209">
        <v>0</v>
      </c>
      <c r="AG890" s="153">
        <f t="shared" si="193"/>
        <v>0</v>
      </c>
      <c r="AH890" s="153"/>
      <c r="AI890" s="153">
        <f t="shared" si="194"/>
        <v>0</v>
      </c>
      <c r="AJ890" s="153">
        <f t="shared" si="195"/>
        <v>0</v>
      </c>
      <c r="AK890" s="153"/>
      <c r="AL890" s="153"/>
      <c r="AM890" s="153"/>
      <c r="AN890" s="153"/>
      <c r="AO890" s="153"/>
      <c r="AP890" s="153"/>
      <c r="AQ890" s="153"/>
      <c r="AR890" s="153"/>
      <c r="AS890" s="153"/>
      <c r="AT890" s="153"/>
      <c r="AU890" s="153"/>
      <c r="AV890" s="153"/>
      <c r="AW890" s="153"/>
    </row>
    <row r="891" spans="2:49" s="139" customFormat="1" ht="13.05" customHeight="1" outlineLevel="1">
      <c r="B891" s="1674"/>
      <c r="C891" s="996"/>
      <c r="D891" s="445" t="s">
        <v>306</v>
      </c>
      <c r="E891" s="996"/>
      <c r="F891" s="1338"/>
      <c r="G891" s="10" t="s">
        <v>8</v>
      </c>
      <c r="H891" s="254" t="s">
        <v>716</v>
      </c>
      <c r="I891" s="156">
        <v>30</v>
      </c>
      <c r="J891" s="156">
        <v>30</v>
      </c>
      <c r="K891" s="485">
        <v>0</v>
      </c>
      <c r="L891" s="258" t="s">
        <v>268</v>
      </c>
      <c r="M891" s="258" t="s">
        <v>268</v>
      </c>
      <c r="N891" s="258" t="s">
        <v>269</v>
      </c>
      <c r="O891" s="258" t="s">
        <v>268</v>
      </c>
      <c r="P891" s="258" t="s">
        <v>269</v>
      </c>
      <c r="Q891" s="427" t="s">
        <v>268</v>
      </c>
      <c r="R891" s="1673"/>
      <c r="S891" s="153"/>
      <c r="T891" s="153">
        <f t="shared" ref="T891:T961" si="196">SUMIF(S891,"Y",I891)</f>
        <v>0</v>
      </c>
      <c r="U891" s="207"/>
      <c r="V891" s="208"/>
      <c r="W891" s="153"/>
      <c r="X891" s="153">
        <f t="shared" ref="X891:X961" si="197">T891*W891</f>
        <v>0</v>
      </c>
      <c r="Y891" s="219"/>
      <c r="Z891" s="153"/>
      <c r="AA891" s="153">
        <f t="shared" ref="AA891:AA961" si="198">SUMIF(Z891,"Y",K891)*AI891</f>
        <v>0</v>
      </c>
      <c r="AB891" s="153"/>
      <c r="AC891" s="153">
        <f t="shared" ref="AC891:AC961" si="199">COUNTIF(AK891:AT891,"L")*I891</f>
        <v>0</v>
      </c>
      <c r="AD891" s="153"/>
      <c r="AE891" s="153"/>
      <c r="AF891" s="209">
        <v>0</v>
      </c>
      <c r="AG891" s="153">
        <f t="shared" ref="AG891:AG961" si="200">IFERROR(COUNTIF(AK891:AZ891,"S")*I891*AF891,0)</f>
        <v>0</v>
      </c>
      <c r="AH891" s="153"/>
      <c r="AI891" s="153">
        <f t="shared" ref="AI891:AI961" si="201">COUNTIF(AK891:AT891,"V")</f>
        <v>0</v>
      </c>
      <c r="AJ891" s="153">
        <f t="shared" ref="AJ891:AJ961" si="202">X891-AA891-AC891-AG891</f>
        <v>0</v>
      </c>
      <c r="AK891" s="153"/>
      <c r="AL891" s="153"/>
      <c r="AM891" s="153"/>
      <c r="AN891" s="153"/>
      <c r="AO891" s="153"/>
      <c r="AP891" s="153"/>
      <c r="AQ891" s="153"/>
      <c r="AR891" s="153"/>
      <c r="AS891" s="153"/>
      <c r="AT891" s="153"/>
      <c r="AU891" s="153"/>
      <c r="AV891" s="153"/>
      <c r="AW891" s="153"/>
    </row>
    <row r="892" spans="2:49" s="139" customFormat="1" ht="13.05" customHeight="1" outlineLevel="1">
      <c r="B892" s="1671"/>
      <c r="C892" s="997"/>
      <c r="D892" s="445" t="s">
        <v>1262</v>
      </c>
      <c r="E892" s="997"/>
      <c r="F892" s="1339"/>
      <c r="G892" s="10" t="s">
        <v>8</v>
      </c>
      <c r="H892" s="254" t="s">
        <v>716</v>
      </c>
      <c r="I892" s="156">
        <v>30</v>
      </c>
      <c r="J892" s="156">
        <v>30</v>
      </c>
      <c r="K892" s="485">
        <v>0</v>
      </c>
      <c r="L892" s="258" t="s">
        <v>268</v>
      </c>
      <c r="M892" s="258" t="s">
        <v>268</v>
      </c>
      <c r="N892" s="258" t="s">
        <v>269</v>
      </c>
      <c r="O892" s="258" t="s">
        <v>268</v>
      </c>
      <c r="P892" s="258" t="s">
        <v>269</v>
      </c>
      <c r="Q892" s="427" t="s">
        <v>268</v>
      </c>
      <c r="R892" s="1673"/>
      <c r="S892" s="153"/>
      <c r="T892" s="153">
        <f t="shared" si="196"/>
        <v>0</v>
      </c>
      <c r="U892" s="207"/>
      <c r="V892" s="208"/>
      <c r="W892" s="153"/>
      <c r="X892" s="153">
        <f t="shared" si="197"/>
        <v>0</v>
      </c>
      <c r="Y892" s="219"/>
      <c r="Z892" s="153"/>
      <c r="AA892" s="153">
        <f t="shared" si="198"/>
        <v>0</v>
      </c>
      <c r="AB892" s="153"/>
      <c r="AC892" s="153">
        <f t="shared" si="199"/>
        <v>0</v>
      </c>
      <c r="AD892" s="153"/>
      <c r="AE892" s="153"/>
      <c r="AF892" s="209">
        <v>0</v>
      </c>
      <c r="AG892" s="153">
        <f t="shared" si="200"/>
        <v>0</v>
      </c>
      <c r="AH892" s="153"/>
      <c r="AI892" s="153">
        <f t="shared" si="201"/>
        <v>0</v>
      </c>
      <c r="AJ892" s="153">
        <f t="shared" si="202"/>
        <v>0</v>
      </c>
      <c r="AK892" s="153"/>
      <c r="AL892" s="153"/>
      <c r="AM892" s="153"/>
      <c r="AN892" s="153"/>
      <c r="AO892" s="153"/>
      <c r="AP892" s="153"/>
      <c r="AQ892" s="153"/>
      <c r="AR892" s="153"/>
      <c r="AS892" s="153"/>
      <c r="AT892" s="153"/>
      <c r="AU892" s="153"/>
      <c r="AV892" s="153"/>
      <c r="AW892" s="153"/>
    </row>
    <row r="893" spans="2:49" s="139" customFormat="1" ht="13.05" customHeight="1" outlineLevel="1">
      <c r="B893" s="1670" t="s">
        <v>1454</v>
      </c>
      <c r="C893" s="995" t="s">
        <v>1279</v>
      </c>
      <c r="D893" s="445" t="s">
        <v>518</v>
      </c>
      <c r="E893" s="995" t="s">
        <v>2521</v>
      </c>
      <c r="F893" s="1337">
        <v>44712</v>
      </c>
      <c r="G893" s="10" t="s">
        <v>8</v>
      </c>
      <c r="H893" s="254" t="s">
        <v>716</v>
      </c>
      <c r="I893" s="156">
        <v>5</v>
      </c>
      <c r="J893" s="156">
        <v>5</v>
      </c>
      <c r="K893" s="485">
        <v>0</v>
      </c>
      <c r="L893" s="258" t="s">
        <v>268</v>
      </c>
      <c r="M893" s="258" t="s">
        <v>268</v>
      </c>
      <c r="N893" s="258" t="s">
        <v>269</v>
      </c>
      <c r="O893" s="258" t="s">
        <v>268</v>
      </c>
      <c r="P893" s="258" t="s">
        <v>269</v>
      </c>
      <c r="Q893" s="427" t="s">
        <v>268</v>
      </c>
      <c r="R893" s="1673"/>
      <c r="S893" s="153"/>
      <c r="T893" s="153">
        <f t="shared" si="196"/>
        <v>0</v>
      </c>
      <c r="U893" s="207"/>
      <c r="V893" s="208"/>
      <c r="W893" s="153"/>
      <c r="X893" s="153">
        <f t="shared" si="197"/>
        <v>0</v>
      </c>
      <c r="Y893" s="219"/>
      <c r="Z893" s="153"/>
      <c r="AA893" s="153">
        <f t="shared" si="198"/>
        <v>0</v>
      </c>
      <c r="AB893" s="153"/>
      <c r="AC893" s="153">
        <f t="shared" si="199"/>
        <v>0</v>
      </c>
      <c r="AD893" s="153"/>
      <c r="AE893" s="153"/>
      <c r="AF893" s="209">
        <v>0</v>
      </c>
      <c r="AG893" s="153">
        <f t="shared" si="200"/>
        <v>0</v>
      </c>
      <c r="AH893" s="153"/>
      <c r="AI893" s="153">
        <f t="shared" si="201"/>
        <v>0</v>
      </c>
      <c r="AJ893" s="153">
        <f t="shared" si="202"/>
        <v>0</v>
      </c>
      <c r="AK893" s="153"/>
      <c r="AL893" s="153"/>
      <c r="AM893" s="153"/>
      <c r="AN893" s="153"/>
      <c r="AO893" s="153"/>
      <c r="AP893" s="153"/>
      <c r="AQ893" s="153"/>
      <c r="AR893" s="153"/>
      <c r="AS893" s="153"/>
      <c r="AT893" s="153"/>
      <c r="AU893" s="153"/>
      <c r="AV893" s="153"/>
      <c r="AW893" s="153"/>
    </row>
    <row r="894" spans="2:49" s="139" customFormat="1" ht="13.05" customHeight="1" outlineLevel="1">
      <c r="B894" s="1671"/>
      <c r="C894" s="997"/>
      <c r="D894" s="445" t="s">
        <v>1280</v>
      </c>
      <c r="E894" s="997"/>
      <c r="F894" s="1339"/>
      <c r="G894" s="10" t="s">
        <v>8</v>
      </c>
      <c r="H894" s="254" t="s">
        <v>716</v>
      </c>
      <c r="I894" s="156">
        <v>30</v>
      </c>
      <c r="J894" s="156">
        <v>30</v>
      </c>
      <c r="K894" s="485">
        <v>0</v>
      </c>
      <c r="L894" s="258" t="s">
        <v>268</v>
      </c>
      <c r="M894" s="258" t="s">
        <v>268</v>
      </c>
      <c r="N894" s="258" t="s">
        <v>269</v>
      </c>
      <c r="O894" s="258" t="s">
        <v>268</v>
      </c>
      <c r="P894" s="258" t="s">
        <v>269</v>
      </c>
      <c r="Q894" s="427" t="s">
        <v>268</v>
      </c>
      <c r="R894" s="1673"/>
      <c r="S894" s="153"/>
      <c r="T894" s="153">
        <f t="shared" si="196"/>
        <v>0</v>
      </c>
      <c r="U894" s="207"/>
      <c r="V894" s="208"/>
      <c r="W894" s="153"/>
      <c r="X894" s="153">
        <f t="shared" si="197"/>
        <v>0</v>
      </c>
      <c r="Y894" s="219"/>
      <c r="Z894" s="153"/>
      <c r="AA894" s="153">
        <f t="shared" si="198"/>
        <v>0</v>
      </c>
      <c r="AB894" s="153"/>
      <c r="AC894" s="153">
        <f t="shared" si="199"/>
        <v>0</v>
      </c>
      <c r="AD894" s="153"/>
      <c r="AE894" s="153"/>
      <c r="AF894" s="209">
        <v>0</v>
      </c>
      <c r="AG894" s="153">
        <f t="shared" si="200"/>
        <v>0</v>
      </c>
      <c r="AH894" s="153"/>
      <c r="AI894" s="153">
        <f t="shared" si="201"/>
        <v>0</v>
      </c>
      <c r="AJ894" s="153">
        <f t="shared" si="202"/>
        <v>0</v>
      </c>
      <c r="AK894" s="153"/>
      <c r="AL894" s="153"/>
      <c r="AM894" s="153"/>
      <c r="AN894" s="153"/>
      <c r="AO894" s="153"/>
      <c r="AP894" s="153"/>
      <c r="AQ894" s="153"/>
      <c r="AR894" s="153"/>
      <c r="AS894" s="153"/>
      <c r="AT894" s="153"/>
      <c r="AU894" s="153"/>
      <c r="AV894" s="153"/>
      <c r="AW894" s="153"/>
    </row>
    <row r="895" spans="2:49" s="139" customFormat="1" ht="13.05" customHeight="1" outlineLevel="1">
      <c r="B895" s="1670" t="s">
        <v>1457</v>
      </c>
      <c r="C895" s="995" t="s">
        <v>3685</v>
      </c>
      <c r="D895" s="445" t="s">
        <v>293</v>
      </c>
      <c r="E895" s="995" t="s">
        <v>3688</v>
      </c>
      <c r="F895" s="1337">
        <v>44762</v>
      </c>
      <c r="G895" s="10" t="s">
        <v>8</v>
      </c>
      <c r="H895" s="254" t="s">
        <v>716</v>
      </c>
      <c r="I895" s="156">
        <v>5</v>
      </c>
      <c r="J895" s="156">
        <v>5</v>
      </c>
      <c r="K895" s="485">
        <v>0</v>
      </c>
      <c r="L895" s="258" t="s">
        <v>268</v>
      </c>
      <c r="M895" s="258" t="s">
        <v>268</v>
      </c>
      <c r="N895" s="258" t="s">
        <v>269</v>
      </c>
      <c r="O895" s="258" t="s">
        <v>268</v>
      </c>
      <c r="P895" s="258" t="s">
        <v>269</v>
      </c>
      <c r="Q895" s="428" t="s">
        <v>268</v>
      </c>
      <c r="R895" s="1677" t="s">
        <v>1544</v>
      </c>
      <c r="S895" s="153"/>
      <c r="T895" s="153">
        <f t="shared" si="196"/>
        <v>0</v>
      </c>
      <c r="U895" s="207"/>
      <c r="V895" s="208"/>
      <c r="W895" s="153"/>
      <c r="X895" s="153">
        <f t="shared" si="197"/>
        <v>0</v>
      </c>
      <c r="Y895" s="219"/>
      <c r="Z895" s="153"/>
      <c r="AA895" s="153">
        <f t="shared" si="198"/>
        <v>0</v>
      </c>
      <c r="AB895" s="153"/>
      <c r="AC895" s="153">
        <f t="shared" si="199"/>
        <v>0</v>
      </c>
      <c r="AD895" s="153"/>
      <c r="AE895" s="153"/>
      <c r="AF895" s="209">
        <v>0</v>
      </c>
      <c r="AG895" s="153">
        <f t="shared" si="200"/>
        <v>0</v>
      </c>
      <c r="AH895" s="153"/>
      <c r="AI895" s="153">
        <f t="shared" si="201"/>
        <v>0</v>
      </c>
      <c r="AJ895" s="153">
        <f t="shared" si="202"/>
        <v>0</v>
      </c>
      <c r="AK895" s="153"/>
      <c r="AL895" s="153"/>
      <c r="AM895" s="153"/>
      <c r="AN895" s="153"/>
      <c r="AO895" s="153"/>
      <c r="AP895" s="153"/>
      <c r="AQ895" s="153"/>
      <c r="AR895" s="153"/>
      <c r="AS895" s="153"/>
      <c r="AT895" s="153"/>
      <c r="AU895" s="153"/>
      <c r="AV895" s="153"/>
      <c r="AW895" s="153"/>
    </row>
    <row r="896" spans="2:49" s="139" customFormat="1" ht="13.05" customHeight="1" outlineLevel="1">
      <c r="B896" s="1671"/>
      <c r="C896" s="997"/>
      <c r="D896" s="445" t="s">
        <v>392</v>
      </c>
      <c r="E896" s="997"/>
      <c r="F896" s="1339"/>
      <c r="G896" s="10" t="s">
        <v>8</v>
      </c>
      <c r="H896" s="254" t="s">
        <v>716</v>
      </c>
      <c r="I896" s="156">
        <v>30</v>
      </c>
      <c r="J896" s="156">
        <v>35</v>
      </c>
      <c r="K896" s="485">
        <v>0</v>
      </c>
      <c r="L896" s="258" t="s">
        <v>268</v>
      </c>
      <c r="M896" s="258" t="s">
        <v>268</v>
      </c>
      <c r="N896" s="258" t="s">
        <v>269</v>
      </c>
      <c r="O896" s="258" t="s">
        <v>268</v>
      </c>
      <c r="P896" s="258" t="s">
        <v>269</v>
      </c>
      <c r="Q896" s="428" t="s">
        <v>268</v>
      </c>
      <c r="R896" s="1678"/>
      <c r="S896" s="153"/>
      <c r="T896" s="153">
        <f t="shared" si="196"/>
        <v>0</v>
      </c>
      <c r="U896" s="207"/>
      <c r="V896" s="208"/>
      <c r="W896" s="153"/>
      <c r="X896" s="153">
        <f t="shared" si="197"/>
        <v>0</v>
      </c>
      <c r="Y896" s="219"/>
      <c r="Z896" s="153"/>
      <c r="AA896" s="153">
        <f t="shared" si="198"/>
        <v>0</v>
      </c>
      <c r="AB896" s="153"/>
      <c r="AC896" s="153">
        <f t="shared" si="199"/>
        <v>0</v>
      </c>
      <c r="AD896" s="153"/>
      <c r="AE896" s="153"/>
      <c r="AF896" s="209">
        <v>0</v>
      </c>
      <c r="AG896" s="153">
        <f t="shared" si="200"/>
        <v>0</v>
      </c>
      <c r="AH896" s="153"/>
      <c r="AI896" s="153">
        <f t="shared" si="201"/>
        <v>0</v>
      </c>
      <c r="AJ896" s="153">
        <f t="shared" si="202"/>
        <v>0</v>
      </c>
      <c r="AK896" s="153"/>
      <c r="AL896" s="153"/>
      <c r="AM896" s="153"/>
      <c r="AN896" s="153"/>
      <c r="AO896" s="153"/>
      <c r="AP896" s="153"/>
      <c r="AQ896" s="153"/>
      <c r="AR896" s="153"/>
      <c r="AS896" s="153"/>
      <c r="AT896" s="153"/>
      <c r="AU896" s="153"/>
      <c r="AV896" s="153"/>
      <c r="AW896" s="153"/>
    </row>
    <row r="897" spans="2:49" s="139" customFormat="1" ht="13.05" customHeight="1" outlineLevel="1">
      <c r="B897" s="1670" t="s">
        <v>1458</v>
      </c>
      <c r="C897" s="995" t="s">
        <v>3686</v>
      </c>
      <c r="D897" s="445" t="s">
        <v>293</v>
      </c>
      <c r="E897" s="995" t="s">
        <v>3568</v>
      </c>
      <c r="F897" s="1337">
        <v>44762</v>
      </c>
      <c r="G897" s="10" t="s">
        <v>8</v>
      </c>
      <c r="H897" s="254" t="s">
        <v>716</v>
      </c>
      <c r="I897" s="156">
        <v>5</v>
      </c>
      <c r="J897" s="156">
        <v>5</v>
      </c>
      <c r="K897" s="485">
        <v>0</v>
      </c>
      <c r="L897" s="258" t="s">
        <v>268</v>
      </c>
      <c r="M897" s="258" t="s">
        <v>268</v>
      </c>
      <c r="N897" s="258" t="s">
        <v>269</v>
      </c>
      <c r="O897" s="258" t="s">
        <v>268</v>
      </c>
      <c r="P897" s="258" t="s">
        <v>269</v>
      </c>
      <c r="Q897" s="428" t="s">
        <v>268</v>
      </c>
      <c r="R897" s="1678"/>
      <c r="S897" s="153"/>
      <c r="T897" s="153">
        <f t="shared" si="196"/>
        <v>0</v>
      </c>
      <c r="U897" s="207"/>
      <c r="V897" s="208"/>
      <c r="W897" s="153"/>
      <c r="X897" s="153">
        <f t="shared" si="197"/>
        <v>0</v>
      </c>
      <c r="Y897" s="219"/>
      <c r="Z897" s="153"/>
      <c r="AA897" s="153">
        <f t="shared" si="198"/>
        <v>0</v>
      </c>
      <c r="AB897" s="153"/>
      <c r="AC897" s="153">
        <f t="shared" si="199"/>
        <v>0</v>
      </c>
      <c r="AD897" s="153"/>
      <c r="AE897" s="153"/>
      <c r="AF897" s="209">
        <v>0</v>
      </c>
      <c r="AG897" s="153">
        <f t="shared" si="200"/>
        <v>0</v>
      </c>
      <c r="AH897" s="153"/>
      <c r="AI897" s="153">
        <f t="shared" si="201"/>
        <v>0</v>
      </c>
      <c r="AJ897" s="153">
        <f t="shared" si="202"/>
        <v>0</v>
      </c>
      <c r="AK897" s="153"/>
      <c r="AL897" s="153"/>
      <c r="AM897" s="153"/>
      <c r="AN897" s="153"/>
      <c r="AO897" s="153"/>
      <c r="AP897" s="153"/>
      <c r="AQ897" s="153"/>
      <c r="AR897" s="153"/>
      <c r="AS897" s="153"/>
      <c r="AT897" s="153"/>
      <c r="AU897" s="153"/>
      <c r="AV897" s="153"/>
      <c r="AW897" s="153"/>
    </row>
    <row r="898" spans="2:49" s="139" customFormat="1" ht="13.05" customHeight="1" outlineLevel="1">
      <c r="B898" s="1674"/>
      <c r="C898" s="996"/>
      <c r="D898" s="445" t="s">
        <v>1284</v>
      </c>
      <c r="E898" s="996"/>
      <c r="F898" s="1338"/>
      <c r="G898" s="10" t="s">
        <v>8</v>
      </c>
      <c r="H898" s="254" t="s">
        <v>716</v>
      </c>
      <c r="I898" s="156">
        <v>2</v>
      </c>
      <c r="J898" s="156">
        <v>2</v>
      </c>
      <c r="K898" s="485">
        <v>0</v>
      </c>
      <c r="L898" s="258" t="s">
        <v>268</v>
      </c>
      <c r="M898" s="258" t="s">
        <v>268</v>
      </c>
      <c r="N898" s="258" t="s">
        <v>269</v>
      </c>
      <c r="O898" s="258" t="s">
        <v>268</v>
      </c>
      <c r="P898" s="258" t="s">
        <v>269</v>
      </c>
      <c r="Q898" s="428" t="s">
        <v>268</v>
      </c>
      <c r="R898" s="1678"/>
      <c r="S898" s="153"/>
      <c r="T898" s="153">
        <f t="shared" si="196"/>
        <v>0</v>
      </c>
      <c r="U898" s="207"/>
      <c r="V898" s="208"/>
      <c r="W898" s="153"/>
      <c r="X898" s="153">
        <f t="shared" si="197"/>
        <v>0</v>
      </c>
      <c r="Y898" s="219"/>
      <c r="Z898" s="153"/>
      <c r="AA898" s="153">
        <f t="shared" si="198"/>
        <v>0</v>
      </c>
      <c r="AB898" s="153"/>
      <c r="AC898" s="153">
        <f t="shared" si="199"/>
        <v>0</v>
      </c>
      <c r="AD898" s="153"/>
      <c r="AE898" s="153"/>
      <c r="AF898" s="209">
        <v>0</v>
      </c>
      <c r="AG898" s="153">
        <f t="shared" si="200"/>
        <v>0</v>
      </c>
      <c r="AH898" s="153"/>
      <c r="AI898" s="153">
        <f t="shared" si="201"/>
        <v>0</v>
      </c>
      <c r="AJ898" s="153">
        <f t="shared" si="202"/>
        <v>0</v>
      </c>
      <c r="AK898" s="153"/>
      <c r="AL898" s="153"/>
      <c r="AM898" s="153"/>
      <c r="AN898" s="153"/>
      <c r="AO898" s="153"/>
      <c r="AP898" s="153"/>
      <c r="AQ898" s="153"/>
      <c r="AR898" s="153"/>
      <c r="AS898" s="153"/>
      <c r="AT898" s="153"/>
      <c r="AU898" s="153"/>
      <c r="AV898" s="153"/>
      <c r="AW898" s="153"/>
    </row>
    <row r="899" spans="2:49" s="139" customFormat="1" ht="13.05" customHeight="1" outlineLevel="1">
      <c r="B899" s="1674"/>
      <c r="C899" s="996"/>
      <c r="D899" s="445" t="s">
        <v>1285</v>
      </c>
      <c r="E899" s="996"/>
      <c r="F899" s="1338"/>
      <c r="G899" s="10" t="s">
        <v>8</v>
      </c>
      <c r="H899" s="254" t="s">
        <v>716</v>
      </c>
      <c r="I899" s="156">
        <v>15</v>
      </c>
      <c r="J899" s="156">
        <v>20</v>
      </c>
      <c r="K899" s="485">
        <v>0</v>
      </c>
      <c r="L899" s="258" t="s">
        <v>268</v>
      </c>
      <c r="M899" s="258" t="s">
        <v>268</v>
      </c>
      <c r="N899" s="258" t="s">
        <v>269</v>
      </c>
      <c r="O899" s="258" t="s">
        <v>268</v>
      </c>
      <c r="P899" s="258" t="s">
        <v>269</v>
      </c>
      <c r="Q899" s="428" t="s">
        <v>268</v>
      </c>
      <c r="R899" s="1678"/>
      <c r="S899" s="153"/>
      <c r="T899" s="153">
        <f t="shared" si="196"/>
        <v>0</v>
      </c>
      <c r="U899" s="207"/>
      <c r="V899" s="208"/>
      <c r="W899" s="153"/>
      <c r="X899" s="153">
        <f t="shared" si="197"/>
        <v>0</v>
      </c>
      <c r="Y899" s="219"/>
      <c r="Z899" s="153"/>
      <c r="AA899" s="153">
        <f t="shared" si="198"/>
        <v>0</v>
      </c>
      <c r="AB899" s="153"/>
      <c r="AC899" s="153">
        <f t="shared" si="199"/>
        <v>0</v>
      </c>
      <c r="AD899" s="153"/>
      <c r="AE899" s="153"/>
      <c r="AF899" s="209">
        <v>0</v>
      </c>
      <c r="AG899" s="153">
        <f t="shared" si="200"/>
        <v>0</v>
      </c>
      <c r="AH899" s="153"/>
      <c r="AI899" s="153">
        <f t="shared" si="201"/>
        <v>0</v>
      </c>
      <c r="AJ899" s="153">
        <f t="shared" si="202"/>
        <v>0</v>
      </c>
      <c r="AK899" s="153"/>
      <c r="AL899" s="153"/>
      <c r="AM899" s="153"/>
      <c r="AN899" s="153"/>
      <c r="AO899" s="153"/>
      <c r="AP899" s="153"/>
      <c r="AQ899" s="153"/>
      <c r="AR899" s="153"/>
      <c r="AS899" s="153"/>
      <c r="AT899" s="153"/>
      <c r="AU899" s="153"/>
      <c r="AV899" s="153"/>
      <c r="AW899" s="153"/>
    </row>
    <row r="900" spans="2:49" s="139" customFormat="1" ht="13.05" customHeight="1" outlineLevel="1">
      <c r="B900" s="1674"/>
      <c r="C900" s="996"/>
      <c r="D900" s="321" t="s">
        <v>1286</v>
      </c>
      <c r="E900" s="996"/>
      <c r="F900" s="1338"/>
      <c r="G900" s="10" t="s">
        <v>8</v>
      </c>
      <c r="H900" s="254" t="s">
        <v>716</v>
      </c>
      <c r="I900" s="156">
        <v>5</v>
      </c>
      <c r="J900" s="156">
        <v>5</v>
      </c>
      <c r="K900" s="485">
        <v>0</v>
      </c>
      <c r="L900" s="258" t="s">
        <v>268</v>
      </c>
      <c r="M900" s="258" t="s">
        <v>268</v>
      </c>
      <c r="N900" s="258" t="s">
        <v>269</v>
      </c>
      <c r="O900" s="258" t="s">
        <v>268</v>
      </c>
      <c r="P900" s="258" t="s">
        <v>269</v>
      </c>
      <c r="Q900" s="428" t="s">
        <v>268</v>
      </c>
      <c r="R900" s="1678"/>
      <c r="S900" s="153"/>
      <c r="T900" s="153">
        <f t="shared" si="196"/>
        <v>0</v>
      </c>
      <c r="U900" s="207"/>
      <c r="V900" s="208"/>
      <c r="W900" s="153"/>
      <c r="X900" s="153">
        <f t="shared" si="197"/>
        <v>0</v>
      </c>
      <c r="Y900" s="219"/>
      <c r="Z900" s="153"/>
      <c r="AA900" s="153">
        <f t="shared" si="198"/>
        <v>0</v>
      </c>
      <c r="AB900" s="153"/>
      <c r="AC900" s="153">
        <f t="shared" si="199"/>
        <v>0</v>
      </c>
      <c r="AD900" s="153"/>
      <c r="AE900" s="153"/>
      <c r="AF900" s="209">
        <v>0</v>
      </c>
      <c r="AG900" s="153">
        <f t="shared" si="200"/>
        <v>0</v>
      </c>
      <c r="AH900" s="153"/>
      <c r="AI900" s="153">
        <f t="shared" si="201"/>
        <v>0</v>
      </c>
      <c r="AJ900" s="153">
        <f t="shared" si="202"/>
        <v>0</v>
      </c>
      <c r="AK900" s="153"/>
      <c r="AL900" s="153"/>
      <c r="AM900" s="153"/>
      <c r="AN900" s="153"/>
      <c r="AO900" s="153"/>
      <c r="AP900" s="153"/>
      <c r="AQ900" s="153"/>
      <c r="AR900" s="153"/>
      <c r="AS900" s="153"/>
      <c r="AT900" s="153"/>
      <c r="AU900" s="153"/>
      <c r="AV900" s="153"/>
      <c r="AW900" s="153"/>
    </row>
    <row r="901" spans="2:49" s="139" customFormat="1" ht="13.05" customHeight="1" outlineLevel="1">
      <c r="B901" s="1671"/>
      <c r="C901" s="997"/>
      <c r="D901" s="445" t="s">
        <v>387</v>
      </c>
      <c r="E901" s="997"/>
      <c r="F901" s="1339"/>
      <c r="G901" s="10" t="s">
        <v>8</v>
      </c>
      <c r="H901" s="254" t="s">
        <v>716</v>
      </c>
      <c r="I901" s="156">
        <v>5</v>
      </c>
      <c r="J901" s="156">
        <v>5</v>
      </c>
      <c r="K901" s="485">
        <v>0</v>
      </c>
      <c r="L901" s="254" t="s">
        <v>268</v>
      </c>
      <c r="M901" s="254" t="s">
        <v>268</v>
      </c>
      <c r="N901" s="254" t="s">
        <v>268</v>
      </c>
      <c r="O901" s="254" t="s">
        <v>268</v>
      </c>
      <c r="P901" s="258" t="s">
        <v>268</v>
      </c>
      <c r="Q901" s="423" t="s">
        <v>268</v>
      </c>
      <c r="R901" s="1678"/>
      <c r="S901" s="153"/>
      <c r="T901" s="153">
        <f t="shared" si="196"/>
        <v>0</v>
      </c>
      <c r="U901" s="207"/>
      <c r="V901" s="208"/>
      <c r="W901" s="153"/>
      <c r="X901" s="153">
        <f t="shared" si="197"/>
        <v>0</v>
      </c>
      <c r="Y901" s="219"/>
      <c r="Z901" s="153"/>
      <c r="AA901" s="153">
        <f t="shared" si="198"/>
        <v>0</v>
      </c>
      <c r="AB901" s="153"/>
      <c r="AC901" s="153">
        <f t="shared" si="199"/>
        <v>0</v>
      </c>
      <c r="AD901" s="153"/>
      <c r="AE901" s="153"/>
      <c r="AF901" s="209">
        <v>0</v>
      </c>
      <c r="AG901" s="153">
        <f t="shared" si="200"/>
        <v>0</v>
      </c>
      <c r="AH901" s="153"/>
      <c r="AI901" s="153">
        <f t="shared" si="201"/>
        <v>0</v>
      </c>
      <c r="AJ901" s="153">
        <f t="shared" si="202"/>
        <v>0</v>
      </c>
      <c r="AK901" s="153"/>
      <c r="AL901" s="153"/>
      <c r="AM901" s="153"/>
      <c r="AN901" s="153"/>
      <c r="AO901" s="153"/>
      <c r="AP901" s="153"/>
      <c r="AQ901" s="153"/>
      <c r="AR901" s="153"/>
      <c r="AS901" s="153"/>
      <c r="AT901" s="153"/>
      <c r="AU901" s="153"/>
      <c r="AV901" s="153"/>
      <c r="AW901" s="153"/>
    </row>
    <row r="902" spans="2:49" s="139" customFormat="1" ht="13.05" customHeight="1" outlineLevel="1">
      <c r="B902" s="1492" t="s">
        <v>1460</v>
      </c>
      <c r="C902" s="1077" t="s">
        <v>1287</v>
      </c>
      <c r="D902" s="340" t="s">
        <v>317</v>
      </c>
      <c r="E902" s="995" t="s">
        <v>3118</v>
      </c>
      <c r="F902" s="1337">
        <v>44568</v>
      </c>
      <c r="G902" s="10" t="s">
        <v>8</v>
      </c>
      <c r="H902" s="375" t="s">
        <v>716</v>
      </c>
      <c r="I902" s="156">
        <v>5</v>
      </c>
      <c r="J902" s="156">
        <v>10</v>
      </c>
      <c r="K902" s="485">
        <v>0</v>
      </c>
      <c r="L902" s="259" t="s">
        <v>268</v>
      </c>
      <c r="M902" s="259" t="s">
        <v>268</v>
      </c>
      <c r="N902" s="259" t="s">
        <v>269</v>
      </c>
      <c r="O902" s="259" t="s">
        <v>268</v>
      </c>
      <c r="P902" s="259" t="s">
        <v>269</v>
      </c>
      <c r="Q902" s="429" t="s">
        <v>268</v>
      </c>
      <c r="R902" s="1638" t="s">
        <v>1542</v>
      </c>
      <c r="S902" s="153"/>
      <c r="T902" s="153">
        <f t="shared" si="196"/>
        <v>0</v>
      </c>
      <c r="U902" s="207"/>
      <c r="V902" s="208"/>
      <c r="W902" s="153"/>
      <c r="X902" s="153">
        <f t="shared" si="197"/>
        <v>0</v>
      </c>
      <c r="Y902" s="219"/>
      <c r="Z902" s="153"/>
      <c r="AA902" s="153">
        <f t="shared" si="198"/>
        <v>0</v>
      </c>
      <c r="AB902" s="153"/>
      <c r="AC902" s="153">
        <f t="shared" si="199"/>
        <v>0</v>
      </c>
      <c r="AD902" s="153"/>
      <c r="AE902" s="153"/>
      <c r="AF902" s="209">
        <v>0</v>
      </c>
      <c r="AG902" s="153">
        <f t="shared" si="200"/>
        <v>0</v>
      </c>
      <c r="AH902" s="153"/>
      <c r="AI902" s="153">
        <f t="shared" si="201"/>
        <v>0</v>
      </c>
      <c r="AJ902" s="153">
        <f t="shared" si="202"/>
        <v>0</v>
      </c>
      <c r="AK902" s="153"/>
      <c r="AL902" s="153"/>
      <c r="AM902" s="153"/>
      <c r="AN902" s="153"/>
      <c r="AO902" s="153"/>
      <c r="AP902" s="153"/>
      <c r="AQ902" s="153"/>
      <c r="AR902" s="153"/>
      <c r="AS902" s="153"/>
      <c r="AT902" s="153"/>
      <c r="AU902" s="153"/>
      <c r="AV902" s="153"/>
      <c r="AW902" s="153"/>
    </row>
    <row r="903" spans="2:49" s="139" customFormat="1" ht="13.05" customHeight="1" outlineLevel="1">
      <c r="B903" s="1493"/>
      <c r="C903" s="1078"/>
      <c r="D903" s="340" t="s">
        <v>306</v>
      </c>
      <c r="E903" s="997"/>
      <c r="F903" s="1339"/>
      <c r="G903" s="10" t="s">
        <v>8</v>
      </c>
      <c r="H903" s="375" t="s">
        <v>716</v>
      </c>
      <c r="I903" s="156">
        <v>120</v>
      </c>
      <c r="J903" s="156">
        <v>270</v>
      </c>
      <c r="K903" s="485">
        <v>0</v>
      </c>
      <c r="L903" s="259" t="s">
        <v>268</v>
      </c>
      <c r="M903" s="259" t="s">
        <v>268</v>
      </c>
      <c r="N903" s="259" t="s">
        <v>269</v>
      </c>
      <c r="O903" s="259" t="s">
        <v>268</v>
      </c>
      <c r="P903" s="259" t="s">
        <v>269</v>
      </c>
      <c r="Q903" s="429" t="s">
        <v>268</v>
      </c>
      <c r="R903" s="1639"/>
      <c r="S903" s="153"/>
      <c r="T903" s="153">
        <f t="shared" si="196"/>
        <v>0</v>
      </c>
      <c r="U903" s="207"/>
      <c r="V903" s="208"/>
      <c r="W903" s="153"/>
      <c r="X903" s="153">
        <f t="shared" si="197"/>
        <v>0</v>
      </c>
      <c r="Y903" s="219"/>
      <c r="Z903" s="153"/>
      <c r="AA903" s="153">
        <f t="shared" si="198"/>
        <v>0</v>
      </c>
      <c r="AB903" s="153"/>
      <c r="AC903" s="153">
        <f t="shared" si="199"/>
        <v>0</v>
      </c>
      <c r="AD903" s="153"/>
      <c r="AE903" s="153"/>
      <c r="AF903" s="209">
        <v>0</v>
      </c>
      <c r="AG903" s="153">
        <f t="shared" si="200"/>
        <v>0</v>
      </c>
      <c r="AH903" s="153"/>
      <c r="AI903" s="153">
        <f t="shared" si="201"/>
        <v>0</v>
      </c>
      <c r="AJ903" s="153">
        <f t="shared" si="202"/>
        <v>0</v>
      </c>
      <c r="AK903" s="153"/>
      <c r="AL903" s="153"/>
      <c r="AM903" s="153"/>
      <c r="AN903" s="153"/>
      <c r="AO903" s="153"/>
      <c r="AP903" s="153"/>
      <c r="AQ903" s="153"/>
      <c r="AR903" s="153"/>
      <c r="AS903" s="153"/>
      <c r="AT903" s="153"/>
      <c r="AU903" s="153"/>
      <c r="AV903" s="153"/>
      <c r="AW903" s="153"/>
    </row>
    <row r="904" spans="2:49" s="139" customFormat="1" ht="13.05" customHeight="1" outlineLevel="1">
      <c r="B904" s="1492" t="s">
        <v>1461</v>
      </c>
      <c r="C904" s="1077" t="s">
        <v>1288</v>
      </c>
      <c r="D904" s="340" t="s">
        <v>317</v>
      </c>
      <c r="E904" s="995" t="s">
        <v>3118</v>
      </c>
      <c r="F904" s="1337">
        <v>44568</v>
      </c>
      <c r="G904" s="10" t="s">
        <v>8</v>
      </c>
      <c r="H904" s="375" t="s">
        <v>716</v>
      </c>
      <c r="I904" s="156">
        <v>5</v>
      </c>
      <c r="J904" s="156">
        <v>10</v>
      </c>
      <c r="K904" s="485">
        <v>0</v>
      </c>
      <c r="L904" s="259" t="s">
        <v>268</v>
      </c>
      <c r="M904" s="259" t="s">
        <v>268</v>
      </c>
      <c r="N904" s="259" t="s">
        <v>269</v>
      </c>
      <c r="O904" s="259" t="s">
        <v>268</v>
      </c>
      <c r="P904" s="259" t="s">
        <v>269</v>
      </c>
      <c r="Q904" s="429" t="s">
        <v>268</v>
      </c>
      <c r="R904" s="1639"/>
      <c r="S904" s="153"/>
      <c r="T904" s="153">
        <f t="shared" si="196"/>
        <v>0</v>
      </c>
      <c r="U904" s="207"/>
      <c r="V904" s="208"/>
      <c r="W904" s="153"/>
      <c r="X904" s="153">
        <f t="shared" si="197"/>
        <v>0</v>
      </c>
      <c r="Y904" s="219"/>
      <c r="Z904" s="153"/>
      <c r="AA904" s="153">
        <f t="shared" si="198"/>
        <v>0</v>
      </c>
      <c r="AB904" s="153"/>
      <c r="AC904" s="153">
        <f t="shared" si="199"/>
        <v>0</v>
      </c>
      <c r="AD904" s="153"/>
      <c r="AE904" s="153"/>
      <c r="AF904" s="209">
        <v>0</v>
      </c>
      <c r="AG904" s="153">
        <f t="shared" si="200"/>
        <v>0</v>
      </c>
      <c r="AH904" s="153"/>
      <c r="AI904" s="153">
        <f t="shared" si="201"/>
        <v>0</v>
      </c>
      <c r="AJ904" s="153">
        <f t="shared" si="202"/>
        <v>0</v>
      </c>
      <c r="AK904" s="153"/>
      <c r="AL904" s="153"/>
      <c r="AM904" s="153"/>
      <c r="AN904" s="153"/>
      <c r="AO904" s="153"/>
      <c r="AP904" s="153"/>
      <c r="AQ904" s="153"/>
      <c r="AR904" s="153"/>
      <c r="AS904" s="153"/>
      <c r="AT904" s="153"/>
      <c r="AU904" s="153"/>
      <c r="AV904" s="153"/>
      <c r="AW904" s="153"/>
    </row>
    <row r="905" spans="2:49" s="139" customFormat="1" ht="13.05" customHeight="1" outlineLevel="1">
      <c r="B905" s="1493"/>
      <c r="C905" s="1078"/>
      <c r="D905" s="340" t="s">
        <v>302</v>
      </c>
      <c r="E905" s="997"/>
      <c r="F905" s="1339"/>
      <c r="G905" s="10" t="s">
        <v>8</v>
      </c>
      <c r="H905" s="375" t="s">
        <v>716</v>
      </c>
      <c r="I905" s="156">
        <v>30</v>
      </c>
      <c r="J905" s="156">
        <v>70</v>
      </c>
      <c r="K905" s="485">
        <v>0</v>
      </c>
      <c r="L905" s="259" t="s">
        <v>268</v>
      </c>
      <c r="M905" s="259" t="s">
        <v>268</v>
      </c>
      <c r="N905" s="259" t="s">
        <v>269</v>
      </c>
      <c r="O905" s="259" t="s">
        <v>268</v>
      </c>
      <c r="P905" s="259" t="s">
        <v>269</v>
      </c>
      <c r="Q905" s="429" t="s">
        <v>268</v>
      </c>
      <c r="R905" s="1639"/>
      <c r="S905" s="153"/>
      <c r="T905" s="153">
        <f t="shared" si="196"/>
        <v>0</v>
      </c>
      <c r="U905" s="207"/>
      <c r="V905" s="208"/>
      <c r="W905" s="153"/>
      <c r="X905" s="153">
        <f t="shared" si="197"/>
        <v>0</v>
      </c>
      <c r="Y905" s="219"/>
      <c r="Z905" s="153"/>
      <c r="AA905" s="153">
        <f t="shared" si="198"/>
        <v>0</v>
      </c>
      <c r="AB905" s="153"/>
      <c r="AC905" s="153">
        <f t="shared" si="199"/>
        <v>0</v>
      </c>
      <c r="AD905" s="153"/>
      <c r="AE905" s="153"/>
      <c r="AF905" s="209">
        <v>0</v>
      </c>
      <c r="AG905" s="153">
        <f t="shared" si="200"/>
        <v>0</v>
      </c>
      <c r="AH905" s="153"/>
      <c r="AI905" s="153">
        <f t="shared" si="201"/>
        <v>0</v>
      </c>
      <c r="AJ905" s="153">
        <f t="shared" si="202"/>
        <v>0</v>
      </c>
      <c r="AK905" s="153"/>
      <c r="AL905" s="153"/>
      <c r="AM905" s="153"/>
      <c r="AN905" s="153"/>
      <c r="AO905" s="153"/>
      <c r="AP905" s="153"/>
      <c r="AQ905" s="153"/>
      <c r="AR905" s="153"/>
      <c r="AS905" s="153"/>
      <c r="AT905" s="153"/>
      <c r="AU905" s="153"/>
      <c r="AV905" s="153"/>
      <c r="AW905" s="153"/>
    </row>
    <row r="906" spans="2:49" s="139" customFormat="1" ht="13.05" customHeight="1" outlineLevel="1">
      <c r="B906" s="1492" t="s">
        <v>1462</v>
      </c>
      <c r="C906" s="1075" t="s">
        <v>1289</v>
      </c>
      <c r="D906" s="340" t="s">
        <v>317</v>
      </c>
      <c r="E906" s="995" t="s">
        <v>3118</v>
      </c>
      <c r="F906" s="1337">
        <v>44568</v>
      </c>
      <c r="G906" s="10" t="s">
        <v>8</v>
      </c>
      <c r="H906" s="375" t="s">
        <v>716</v>
      </c>
      <c r="I906" s="156">
        <v>5</v>
      </c>
      <c r="J906" s="156">
        <v>10</v>
      </c>
      <c r="K906" s="485">
        <v>0</v>
      </c>
      <c r="L906" s="259" t="s">
        <v>268</v>
      </c>
      <c r="M906" s="259" t="s">
        <v>268</v>
      </c>
      <c r="N906" s="259" t="s">
        <v>269</v>
      </c>
      <c r="O906" s="259" t="s">
        <v>268</v>
      </c>
      <c r="P906" s="259" t="s">
        <v>269</v>
      </c>
      <c r="Q906" s="429" t="s">
        <v>268</v>
      </c>
      <c r="R906" s="1639"/>
      <c r="S906" s="153"/>
      <c r="T906" s="153">
        <f t="shared" si="196"/>
        <v>0</v>
      </c>
      <c r="U906" s="207"/>
      <c r="V906" s="208"/>
      <c r="W906" s="153"/>
      <c r="X906" s="153">
        <f t="shared" si="197"/>
        <v>0</v>
      </c>
      <c r="Y906" s="219"/>
      <c r="Z906" s="153"/>
      <c r="AA906" s="153">
        <f t="shared" si="198"/>
        <v>0</v>
      </c>
      <c r="AB906" s="153"/>
      <c r="AC906" s="153">
        <f t="shared" si="199"/>
        <v>0</v>
      </c>
      <c r="AD906" s="153"/>
      <c r="AE906" s="153"/>
      <c r="AF906" s="209">
        <v>0</v>
      </c>
      <c r="AG906" s="153">
        <f t="shared" si="200"/>
        <v>0</v>
      </c>
      <c r="AH906" s="153"/>
      <c r="AI906" s="153">
        <f t="shared" si="201"/>
        <v>0</v>
      </c>
      <c r="AJ906" s="153">
        <f t="shared" si="202"/>
        <v>0</v>
      </c>
      <c r="AK906" s="153"/>
      <c r="AL906" s="153"/>
      <c r="AM906" s="153"/>
      <c r="AN906" s="153"/>
      <c r="AO906" s="153"/>
      <c r="AP906" s="153"/>
      <c r="AQ906" s="153"/>
      <c r="AR906" s="153"/>
      <c r="AS906" s="153"/>
      <c r="AT906" s="153"/>
      <c r="AU906" s="153"/>
      <c r="AV906" s="153"/>
      <c r="AW906" s="153"/>
    </row>
    <row r="907" spans="2:49" s="139" customFormat="1" ht="13.05" customHeight="1" outlineLevel="1">
      <c r="B907" s="1493"/>
      <c r="C907" s="1076"/>
      <c r="D907" s="340" t="s">
        <v>1290</v>
      </c>
      <c r="E907" s="997"/>
      <c r="F907" s="1339"/>
      <c r="G907" s="10" t="s">
        <v>8</v>
      </c>
      <c r="H907" s="375" t="s">
        <v>716</v>
      </c>
      <c r="I907" s="156">
        <v>30</v>
      </c>
      <c r="J907" s="156">
        <v>70</v>
      </c>
      <c r="K907" s="485">
        <v>0</v>
      </c>
      <c r="L907" s="259" t="s">
        <v>268</v>
      </c>
      <c r="M907" s="259" t="s">
        <v>268</v>
      </c>
      <c r="N907" s="259" t="s">
        <v>269</v>
      </c>
      <c r="O907" s="259" t="s">
        <v>268</v>
      </c>
      <c r="P907" s="259" t="s">
        <v>269</v>
      </c>
      <c r="Q907" s="429" t="s">
        <v>268</v>
      </c>
      <c r="R907" s="1639"/>
      <c r="S907" s="153"/>
      <c r="T907" s="153">
        <f t="shared" si="196"/>
        <v>0</v>
      </c>
      <c r="U907" s="207"/>
      <c r="V907" s="208"/>
      <c r="W907" s="153"/>
      <c r="X907" s="153">
        <f t="shared" si="197"/>
        <v>0</v>
      </c>
      <c r="Y907" s="219"/>
      <c r="Z907" s="153"/>
      <c r="AA907" s="153">
        <f t="shared" si="198"/>
        <v>0</v>
      </c>
      <c r="AB907" s="153"/>
      <c r="AC907" s="153">
        <f t="shared" si="199"/>
        <v>0</v>
      </c>
      <c r="AD907" s="153"/>
      <c r="AE907" s="153"/>
      <c r="AF907" s="209">
        <v>0</v>
      </c>
      <c r="AG907" s="153">
        <f t="shared" si="200"/>
        <v>0</v>
      </c>
      <c r="AH907" s="153"/>
      <c r="AI907" s="153">
        <f t="shared" si="201"/>
        <v>0</v>
      </c>
      <c r="AJ907" s="153">
        <f t="shared" si="202"/>
        <v>0</v>
      </c>
      <c r="AK907" s="153"/>
      <c r="AL907" s="153"/>
      <c r="AM907" s="153"/>
      <c r="AN907" s="153"/>
      <c r="AO907" s="153"/>
      <c r="AP907" s="153"/>
      <c r="AQ907" s="153"/>
      <c r="AR907" s="153"/>
      <c r="AS907" s="153"/>
      <c r="AT907" s="153"/>
      <c r="AU907" s="153"/>
      <c r="AV907" s="153"/>
      <c r="AW907" s="153"/>
    </row>
    <row r="908" spans="2:49" s="139" customFormat="1" ht="13.05" customHeight="1" outlineLevel="1">
      <c r="B908" s="1492" t="s">
        <v>1463</v>
      </c>
      <c r="C908" s="1077" t="s">
        <v>1291</v>
      </c>
      <c r="D908" s="340" t="s">
        <v>317</v>
      </c>
      <c r="E908" s="995" t="s">
        <v>3118</v>
      </c>
      <c r="F908" s="1337">
        <v>44568</v>
      </c>
      <c r="G908" s="10" t="s">
        <v>8</v>
      </c>
      <c r="H908" s="375" t="s">
        <v>716</v>
      </c>
      <c r="I908" s="156">
        <v>5</v>
      </c>
      <c r="J908" s="156">
        <v>10</v>
      </c>
      <c r="K908" s="485">
        <v>0</v>
      </c>
      <c r="L908" s="259" t="s">
        <v>268</v>
      </c>
      <c r="M908" s="259" t="s">
        <v>268</v>
      </c>
      <c r="N908" s="259" t="s">
        <v>269</v>
      </c>
      <c r="O908" s="259" t="s">
        <v>268</v>
      </c>
      <c r="P908" s="259" t="s">
        <v>269</v>
      </c>
      <c r="Q908" s="429" t="s">
        <v>268</v>
      </c>
      <c r="R908" s="1639"/>
      <c r="S908" s="153"/>
      <c r="T908" s="153">
        <f t="shared" si="196"/>
        <v>0</v>
      </c>
      <c r="U908" s="207"/>
      <c r="V908" s="208"/>
      <c r="W908" s="153"/>
      <c r="X908" s="153">
        <f t="shared" si="197"/>
        <v>0</v>
      </c>
      <c r="Y908" s="219"/>
      <c r="Z908" s="153"/>
      <c r="AA908" s="153">
        <f t="shared" si="198"/>
        <v>0</v>
      </c>
      <c r="AB908" s="153"/>
      <c r="AC908" s="153">
        <f t="shared" si="199"/>
        <v>0</v>
      </c>
      <c r="AD908" s="153"/>
      <c r="AE908" s="153"/>
      <c r="AF908" s="209">
        <v>0</v>
      </c>
      <c r="AG908" s="153">
        <f t="shared" si="200"/>
        <v>0</v>
      </c>
      <c r="AH908" s="153"/>
      <c r="AI908" s="153">
        <f t="shared" si="201"/>
        <v>0</v>
      </c>
      <c r="AJ908" s="153">
        <f t="shared" si="202"/>
        <v>0</v>
      </c>
      <c r="AK908" s="153"/>
      <c r="AL908" s="153"/>
      <c r="AM908" s="153"/>
      <c r="AN908" s="153"/>
      <c r="AO908" s="153"/>
      <c r="AP908" s="153"/>
      <c r="AQ908" s="153"/>
      <c r="AR908" s="153"/>
      <c r="AS908" s="153"/>
      <c r="AT908" s="153"/>
      <c r="AU908" s="153"/>
      <c r="AV908" s="153"/>
      <c r="AW908" s="153"/>
    </row>
    <row r="909" spans="2:49" s="139" customFormat="1" ht="13.05" customHeight="1" outlineLevel="1">
      <c r="B909" s="1493"/>
      <c r="C909" s="1078"/>
      <c r="D909" s="340" t="s">
        <v>1292</v>
      </c>
      <c r="E909" s="997"/>
      <c r="F909" s="1339"/>
      <c r="G909" s="10" t="s">
        <v>8</v>
      </c>
      <c r="H909" s="375" t="s">
        <v>716</v>
      </c>
      <c r="I909" s="156">
        <v>30</v>
      </c>
      <c r="J909" s="156">
        <v>70</v>
      </c>
      <c r="K909" s="485">
        <v>0</v>
      </c>
      <c r="L909" s="259" t="s">
        <v>268</v>
      </c>
      <c r="M909" s="259" t="s">
        <v>268</v>
      </c>
      <c r="N909" s="259" t="s">
        <v>269</v>
      </c>
      <c r="O909" s="259" t="s">
        <v>268</v>
      </c>
      <c r="P909" s="259" t="s">
        <v>269</v>
      </c>
      <c r="Q909" s="429" t="s">
        <v>268</v>
      </c>
      <c r="R909" s="1640"/>
      <c r="S909" s="153"/>
      <c r="T909" s="153">
        <f t="shared" si="196"/>
        <v>0</v>
      </c>
      <c r="U909" s="207"/>
      <c r="V909" s="208"/>
      <c r="W909" s="153"/>
      <c r="X909" s="153">
        <f t="shared" si="197"/>
        <v>0</v>
      </c>
      <c r="Y909" s="219"/>
      <c r="Z909" s="153"/>
      <c r="AA909" s="153">
        <f t="shared" si="198"/>
        <v>0</v>
      </c>
      <c r="AB909" s="153"/>
      <c r="AC909" s="153">
        <f t="shared" si="199"/>
        <v>0</v>
      </c>
      <c r="AD909" s="153"/>
      <c r="AE909" s="153"/>
      <c r="AF909" s="209">
        <v>0</v>
      </c>
      <c r="AG909" s="153">
        <f t="shared" si="200"/>
        <v>0</v>
      </c>
      <c r="AH909" s="153"/>
      <c r="AI909" s="153">
        <f t="shared" si="201"/>
        <v>0</v>
      </c>
      <c r="AJ909" s="153">
        <f t="shared" si="202"/>
        <v>0</v>
      </c>
      <c r="AK909" s="153"/>
      <c r="AL909" s="153"/>
      <c r="AM909" s="153"/>
      <c r="AN909" s="153"/>
      <c r="AO909" s="153"/>
      <c r="AP909" s="153"/>
      <c r="AQ909" s="153"/>
      <c r="AR909" s="153"/>
      <c r="AS909" s="153"/>
      <c r="AT909" s="153"/>
      <c r="AU909" s="153"/>
      <c r="AV909" s="153"/>
      <c r="AW909" s="153"/>
    </row>
    <row r="910" spans="2:49" s="139" customFormat="1" ht="13.05" customHeight="1" outlineLevel="1">
      <c r="B910" s="1037" t="s">
        <v>3121</v>
      </c>
      <c r="C910" s="957" t="s">
        <v>1314</v>
      </c>
      <c r="D910" s="342" t="s">
        <v>1315</v>
      </c>
      <c r="E910" s="957" t="s">
        <v>3568</v>
      </c>
      <c r="F910" s="960">
        <v>44763</v>
      </c>
      <c r="G910" s="10" t="s">
        <v>8</v>
      </c>
      <c r="H910" s="254" t="s">
        <v>716</v>
      </c>
      <c r="I910" s="156">
        <v>5</v>
      </c>
      <c r="J910" s="156">
        <v>5</v>
      </c>
      <c r="K910" s="485">
        <v>0</v>
      </c>
      <c r="L910" s="241" t="s">
        <v>268</v>
      </c>
      <c r="M910" s="241" t="s">
        <v>268</v>
      </c>
      <c r="N910" s="241" t="s">
        <v>269</v>
      </c>
      <c r="O910" s="241" t="s">
        <v>268</v>
      </c>
      <c r="P910" s="241" t="s">
        <v>269</v>
      </c>
      <c r="Q910" s="415" t="s">
        <v>268</v>
      </c>
      <c r="R910" s="1683" t="s">
        <v>1545</v>
      </c>
      <c r="S910" s="153"/>
      <c r="T910" s="153">
        <f t="shared" si="196"/>
        <v>0</v>
      </c>
      <c r="U910" s="207"/>
      <c r="V910" s="208"/>
      <c r="W910" s="153"/>
      <c r="X910" s="153">
        <f t="shared" si="197"/>
        <v>0</v>
      </c>
      <c r="Y910" s="219"/>
      <c r="Z910" s="153"/>
      <c r="AA910" s="153">
        <f t="shared" si="198"/>
        <v>0</v>
      </c>
      <c r="AB910" s="153"/>
      <c r="AC910" s="153">
        <f t="shared" si="199"/>
        <v>0</v>
      </c>
      <c r="AD910" s="153"/>
      <c r="AE910" s="153"/>
      <c r="AF910" s="209">
        <v>0</v>
      </c>
      <c r="AG910" s="153">
        <f t="shared" si="200"/>
        <v>0</v>
      </c>
      <c r="AH910" s="153"/>
      <c r="AI910" s="153">
        <f t="shared" si="201"/>
        <v>0</v>
      </c>
      <c r="AJ910" s="153">
        <f t="shared" si="202"/>
        <v>0</v>
      </c>
      <c r="AK910" s="153"/>
      <c r="AL910" s="153"/>
      <c r="AM910" s="153"/>
      <c r="AN910" s="153"/>
      <c r="AO910" s="153"/>
      <c r="AP910" s="153"/>
      <c r="AQ910" s="153"/>
      <c r="AR910" s="153"/>
      <c r="AS910" s="153"/>
      <c r="AT910" s="153"/>
      <c r="AU910" s="153"/>
      <c r="AV910" s="153"/>
      <c r="AW910" s="153"/>
    </row>
    <row r="911" spans="2:49" s="139" customFormat="1" ht="13.05" customHeight="1" outlineLevel="1">
      <c r="B911" s="1039"/>
      <c r="C911" s="958"/>
      <c r="D911" s="342" t="s">
        <v>1316</v>
      </c>
      <c r="E911" s="958"/>
      <c r="F911" s="961"/>
      <c r="G911" s="10" t="s">
        <v>8</v>
      </c>
      <c r="H911" s="254" t="s">
        <v>716</v>
      </c>
      <c r="I911" s="156">
        <v>5</v>
      </c>
      <c r="J911" s="156">
        <v>5</v>
      </c>
      <c r="K911" s="485">
        <v>0</v>
      </c>
      <c r="L911" s="241" t="s">
        <v>268</v>
      </c>
      <c r="M911" s="241" t="s">
        <v>268</v>
      </c>
      <c r="N911" s="241" t="s">
        <v>269</v>
      </c>
      <c r="O911" s="241" t="s">
        <v>268</v>
      </c>
      <c r="P911" s="241" t="s">
        <v>269</v>
      </c>
      <c r="Q911" s="415" t="s">
        <v>268</v>
      </c>
      <c r="R911" s="1684"/>
      <c r="S911" s="153"/>
      <c r="T911" s="153">
        <f t="shared" si="196"/>
        <v>0</v>
      </c>
      <c r="U911" s="207"/>
      <c r="V911" s="208"/>
      <c r="W911" s="153"/>
      <c r="X911" s="153">
        <f t="shared" si="197"/>
        <v>0</v>
      </c>
      <c r="Y911" s="219"/>
      <c r="Z911" s="153"/>
      <c r="AA911" s="153">
        <f t="shared" si="198"/>
        <v>0</v>
      </c>
      <c r="AB911" s="153"/>
      <c r="AC911" s="153">
        <f t="shared" si="199"/>
        <v>0</v>
      </c>
      <c r="AD911" s="153"/>
      <c r="AE911" s="153"/>
      <c r="AF911" s="209">
        <v>0</v>
      </c>
      <c r="AG911" s="153">
        <f t="shared" si="200"/>
        <v>0</v>
      </c>
      <c r="AH911" s="153"/>
      <c r="AI911" s="153">
        <f t="shared" si="201"/>
        <v>0</v>
      </c>
      <c r="AJ911" s="153">
        <f t="shared" si="202"/>
        <v>0</v>
      </c>
      <c r="AK911" s="153"/>
      <c r="AL911" s="153"/>
      <c r="AM911" s="153"/>
      <c r="AN911" s="153"/>
      <c r="AO911" s="153"/>
      <c r="AP911" s="153"/>
      <c r="AQ911" s="153"/>
      <c r="AR911" s="153"/>
      <c r="AS911" s="153"/>
      <c r="AT911" s="153"/>
      <c r="AU911" s="153"/>
      <c r="AV911" s="153"/>
      <c r="AW911" s="153"/>
    </row>
    <row r="912" spans="2:49" s="139" customFormat="1" ht="13.05" customHeight="1" outlineLevel="1">
      <c r="B912" s="1039"/>
      <c r="C912" s="958"/>
      <c r="D912" s="342" t="s">
        <v>2507</v>
      </c>
      <c r="E912" s="958"/>
      <c r="F912" s="961"/>
      <c r="G912" s="10" t="s">
        <v>8</v>
      </c>
      <c r="H912" s="254" t="s">
        <v>716</v>
      </c>
      <c r="I912" s="156">
        <v>60</v>
      </c>
      <c r="J912" s="156">
        <v>60</v>
      </c>
      <c r="K912" s="485">
        <v>0</v>
      </c>
      <c r="L912" s="241" t="s">
        <v>268</v>
      </c>
      <c r="M912" s="241" t="s">
        <v>268</v>
      </c>
      <c r="N912" s="241" t="s">
        <v>269</v>
      </c>
      <c r="O912" s="241" t="s">
        <v>268</v>
      </c>
      <c r="P912" s="241" t="s">
        <v>269</v>
      </c>
      <c r="Q912" s="415" t="s">
        <v>268</v>
      </c>
      <c r="R912" s="1684"/>
      <c r="S912" s="153"/>
      <c r="T912" s="153">
        <f t="shared" si="196"/>
        <v>0</v>
      </c>
      <c r="U912" s="207"/>
      <c r="V912" s="208"/>
      <c r="W912" s="153"/>
      <c r="X912" s="153">
        <f t="shared" si="197"/>
        <v>0</v>
      </c>
      <c r="Y912" s="219"/>
      <c r="Z912" s="153"/>
      <c r="AA912" s="153">
        <f t="shared" si="198"/>
        <v>0</v>
      </c>
      <c r="AB912" s="153"/>
      <c r="AC912" s="153">
        <f t="shared" si="199"/>
        <v>0</v>
      </c>
      <c r="AD912" s="153"/>
      <c r="AE912" s="153"/>
      <c r="AF912" s="209">
        <v>0</v>
      </c>
      <c r="AG912" s="153">
        <f t="shared" si="200"/>
        <v>0</v>
      </c>
      <c r="AH912" s="153"/>
      <c r="AI912" s="153">
        <f t="shared" si="201"/>
        <v>0</v>
      </c>
      <c r="AJ912" s="153">
        <f t="shared" si="202"/>
        <v>0</v>
      </c>
      <c r="AK912" s="153"/>
      <c r="AL912" s="153"/>
      <c r="AM912" s="153"/>
      <c r="AN912" s="153"/>
      <c r="AO912" s="153"/>
      <c r="AP912" s="153"/>
      <c r="AQ912" s="153"/>
      <c r="AR912" s="153"/>
      <c r="AS912" s="153"/>
      <c r="AT912" s="153"/>
      <c r="AU912" s="153"/>
      <c r="AV912" s="153"/>
      <c r="AW912" s="153"/>
    </row>
    <row r="913" spans="2:49" s="139" customFormat="1" ht="13.05" customHeight="1" outlineLevel="1">
      <c r="B913" s="1039"/>
      <c r="C913" s="958"/>
      <c r="D913" s="342" t="s">
        <v>2508</v>
      </c>
      <c r="E913" s="958"/>
      <c r="F913" s="961"/>
      <c r="G913" s="10" t="s">
        <v>8</v>
      </c>
      <c r="H913" s="254" t="s">
        <v>716</v>
      </c>
      <c r="I913" s="156">
        <v>90</v>
      </c>
      <c r="J913" s="156">
        <v>90</v>
      </c>
      <c r="K913" s="485">
        <v>0</v>
      </c>
      <c r="L913" s="241" t="s">
        <v>268</v>
      </c>
      <c r="M913" s="241" t="s">
        <v>268</v>
      </c>
      <c r="N913" s="241" t="s">
        <v>269</v>
      </c>
      <c r="O913" s="241" t="s">
        <v>268</v>
      </c>
      <c r="P913" s="241" t="s">
        <v>269</v>
      </c>
      <c r="Q913" s="415" t="s">
        <v>268</v>
      </c>
      <c r="R913" s="1684"/>
      <c r="S913" s="153"/>
      <c r="T913" s="153">
        <f t="shared" si="196"/>
        <v>0</v>
      </c>
      <c r="U913" s="207"/>
      <c r="V913" s="208"/>
      <c r="W913" s="153"/>
      <c r="X913" s="153">
        <f t="shared" si="197"/>
        <v>0</v>
      </c>
      <c r="Y913" s="219"/>
      <c r="Z913" s="153"/>
      <c r="AA913" s="153">
        <f t="shared" si="198"/>
        <v>0</v>
      </c>
      <c r="AB913" s="153"/>
      <c r="AC913" s="153">
        <f t="shared" si="199"/>
        <v>0</v>
      </c>
      <c r="AD913" s="153"/>
      <c r="AE913" s="153"/>
      <c r="AF913" s="209">
        <v>0</v>
      </c>
      <c r="AG913" s="153">
        <f t="shared" si="200"/>
        <v>0</v>
      </c>
      <c r="AH913" s="153"/>
      <c r="AI913" s="153">
        <f t="shared" si="201"/>
        <v>0</v>
      </c>
      <c r="AJ913" s="153">
        <f t="shared" si="202"/>
        <v>0</v>
      </c>
      <c r="AK913" s="153"/>
      <c r="AL913" s="153"/>
      <c r="AM913" s="153"/>
      <c r="AN913" s="153"/>
      <c r="AO913" s="153"/>
      <c r="AP913" s="153"/>
      <c r="AQ913" s="153"/>
      <c r="AR913" s="153"/>
      <c r="AS913" s="153"/>
      <c r="AT913" s="153"/>
      <c r="AU913" s="153"/>
      <c r="AV913" s="153"/>
      <c r="AW913" s="153"/>
    </row>
    <row r="914" spans="2:49" s="139" customFormat="1" ht="13.05" customHeight="1" outlineLevel="1">
      <c r="B914" s="1038"/>
      <c r="C914" s="959"/>
      <c r="D914" s="342" t="s">
        <v>3690</v>
      </c>
      <c r="E914" s="959"/>
      <c r="F914" s="962"/>
      <c r="G914" s="10" t="s">
        <v>8</v>
      </c>
      <c r="H914" s="254" t="s">
        <v>716</v>
      </c>
      <c r="I914" s="156">
        <v>60</v>
      </c>
      <c r="J914" s="156">
        <v>60</v>
      </c>
      <c r="K914" s="485">
        <v>0</v>
      </c>
      <c r="L914" s="241" t="s">
        <v>268</v>
      </c>
      <c r="M914" s="241" t="s">
        <v>268</v>
      </c>
      <c r="N914" s="241" t="s">
        <v>269</v>
      </c>
      <c r="O914" s="241" t="s">
        <v>268</v>
      </c>
      <c r="P914" s="241" t="s">
        <v>269</v>
      </c>
      <c r="Q914" s="415" t="s">
        <v>268</v>
      </c>
      <c r="R914" s="1685"/>
      <c r="S914" s="153"/>
      <c r="T914" s="153">
        <f t="shared" si="196"/>
        <v>0</v>
      </c>
      <c r="U914" s="207"/>
      <c r="V914" s="208"/>
      <c r="W914" s="153"/>
      <c r="X914" s="153">
        <f t="shared" si="197"/>
        <v>0</v>
      </c>
      <c r="Y914" s="219"/>
      <c r="Z914" s="153"/>
      <c r="AA914" s="153">
        <f t="shared" si="198"/>
        <v>0</v>
      </c>
      <c r="AB914" s="153"/>
      <c r="AC914" s="153">
        <f t="shared" si="199"/>
        <v>0</v>
      </c>
      <c r="AD914" s="153"/>
      <c r="AE914" s="153"/>
      <c r="AF914" s="209">
        <v>0</v>
      </c>
      <c r="AG914" s="153">
        <f t="shared" ref="AG914" si="203">IFERROR(COUNTIF(AK914:AZ914,"S")*I914*AF914,0)</f>
        <v>0</v>
      </c>
      <c r="AH914" s="153"/>
      <c r="AI914" s="153">
        <f t="shared" ref="AI914" si="204">COUNTIF(AK914:AT914,"V")</f>
        <v>0</v>
      </c>
      <c r="AJ914" s="153">
        <f t="shared" ref="AJ914" si="205">X914-AA914-AC914-AG914</f>
        <v>0</v>
      </c>
      <c r="AK914" s="153"/>
      <c r="AL914" s="153"/>
      <c r="AM914" s="153"/>
      <c r="AN914" s="153"/>
      <c r="AO914" s="153"/>
      <c r="AP914" s="153"/>
      <c r="AQ914" s="153"/>
      <c r="AR914" s="153"/>
      <c r="AS914" s="153"/>
      <c r="AT914" s="153"/>
      <c r="AU914" s="153"/>
      <c r="AV914" s="153"/>
      <c r="AW914" s="153"/>
    </row>
    <row r="915" spans="2:49" s="139" customFormat="1" ht="13.05" customHeight="1" outlineLevel="1">
      <c r="B915" s="1513" t="s">
        <v>1472</v>
      </c>
      <c r="C915" s="1043" t="s">
        <v>1318</v>
      </c>
      <c r="D915" s="332" t="s">
        <v>540</v>
      </c>
      <c r="E915" s="1043" t="s">
        <v>3688</v>
      </c>
      <c r="F915" s="1360">
        <v>44762</v>
      </c>
      <c r="G915" s="10" t="s">
        <v>8</v>
      </c>
      <c r="H915" s="238" t="s">
        <v>716</v>
      </c>
      <c r="I915" s="156">
        <v>5</v>
      </c>
      <c r="J915" s="156">
        <v>5</v>
      </c>
      <c r="K915" s="485">
        <v>0</v>
      </c>
      <c r="L915" s="238" t="s">
        <v>268</v>
      </c>
      <c r="M915" s="241" t="s">
        <v>268</v>
      </c>
      <c r="N915" s="250" t="s">
        <v>269</v>
      </c>
      <c r="O915" s="238" t="s">
        <v>268</v>
      </c>
      <c r="P915" s="238" t="s">
        <v>269</v>
      </c>
      <c r="Q915" s="430" t="s">
        <v>268</v>
      </c>
      <c r="R915" s="1659" t="s">
        <v>1546</v>
      </c>
      <c r="S915" s="153"/>
      <c r="T915" s="153">
        <f t="shared" si="196"/>
        <v>0</v>
      </c>
      <c r="U915" s="207"/>
      <c r="V915" s="208"/>
      <c r="W915" s="153"/>
      <c r="X915" s="153">
        <f t="shared" si="197"/>
        <v>0</v>
      </c>
      <c r="Y915" s="219"/>
      <c r="Z915" s="153"/>
      <c r="AA915" s="153">
        <f t="shared" si="198"/>
        <v>0</v>
      </c>
      <c r="AB915" s="153"/>
      <c r="AC915" s="153">
        <f t="shared" si="199"/>
        <v>0</v>
      </c>
      <c r="AD915" s="153"/>
      <c r="AE915" s="153"/>
      <c r="AF915" s="209">
        <v>0</v>
      </c>
      <c r="AG915" s="153">
        <f t="shared" si="200"/>
        <v>0</v>
      </c>
      <c r="AH915" s="153"/>
      <c r="AI915" s="153">
        <f t="shared" si="201"/>
        <v>0</v>
      </c>
      <c r="AJ915" s="153">
        <f t="shared" si="202"/>
        <v>0</v>
      </c>
      <c r="AK915" s="153"/>
      <c r="AL915" s="153"/>
      <c r="AM915" s="153"/>
      <c r="AN915" s="153"/>
      <c r="AO915" s="153"/>
      <c r="AP915" s="153"/>
      <c r="AQ915" s="153"/>
      <c r="AR915" s="153"/>
      <c r="AS915" s="153"/>
      <c r="AT915" s="153"/>
      <c r="AU915" s="153"/>
      <c r="AV915" s="153"/>
      <c r="AW915" s="153"/>
    </row>
    <row r="916" spans="2:49" s="139" customFormat="1" ht="13.05" customHeight="1" outlineLevel="1">
      <c r="B916" s="1514"/>
      <c r="C916" s="1060"/>
      <c r="D916" s="332" t="s">
        <v>1319</v>
      </c>
      <c r="E916" s="1060"/>
      <c r="F916" s="1361"/>
      <c r="G916" s="10" t="s">
        <v>8</v>
      </c>
      <c r="H916" s="238" t="s">
        <v>716</v>
      </c>
      <c r="I916" s="156">
        <v>5</v>
      </c>
      <c r="J916" s="156">
        <v>5</v>
      </c>
      <c r="K916" s="485">
        <v>0</v>
      </c>
      <c r="L916" s="238" t="s">
        <v>268</v>
      </c>
      <c r="M916" s="241" t="s">
        <v>268</v>
      </c>
      <c r="N916" s="250" t="s">
        <v>269</v>
      </c>
      <c r="O916" s="238" t="s">
        <v>268</v>
      </c>
      <c r="P916" s="238" t="s">
        <v>269</v>
      </c>
      <c r="Q916" s="430" t="s">
        <v>268</v>
      </c>
      <c r="R916" s="1659"/>
      <c r="S916" s="153"/>
      <c r="T916" s="153">
        <f t="shared" si="196"/>
        <v>0</v>
      </c>
      <c r="U916" s="207"/>
      <c r="V916" s="208"/>
      <c r="W916" s="153"/>
      <c r="X916" s="153">
        <f t="shared" si="197"/>
        <v>0</v>
      </c>
      <c r="Y916" s="219"/>
      <c r="Z916" s="153"/>
      <c r="AA916" s="153">
        <f t="shared" si="198"/>
        <v>0</v>
      </c>
      <c r="AB916" s="153"/>
      <c r="AC916" s="153">
        <f t="shared" si="199"/>
        <v>0</v>
      </c>
      <c r="AD916" s="153"/>
      <c r="AE916" s="153"/>
      <c r="AF916" s="209">
        <v>0</v>
      </c>
      <c r="AG916" s="153">
        <f t="shared" si="200"/>
        <v>0</v>
      </c>
      <c r="AH916" s="153"/>
      <c r="AI916" s="153">
        <f t="shared" si="201"/>
        <v>0</v>
      </c>
      <c r="AJ916" s="153">
        <f t="shared" si="202"/>
        <v>0</v>
      </c>
      <c r="AK916" s="153"/>
      <c r="AL916" s="153"/>
      <c r="AM916" s="153"/>
      <c r="AN916" s="153"/>
      <c r="AO916" s="153"/>
      <c r="AP916" s="153"/>
      <c r="AQ916" s="153"/>
      <c r="AR916" s="153"/>
      <c r="AS916" s="153"/>
      <c r="AT916" s="153"/>
      <c r="AU916" s="153"/>
      <c r="AV916" s="153"/>
      <c r="AW916" s="153"/>
    </row>
    <row r="917" spans="2:49" s="139" customFormat="1" ht="13.05" customHeight="1" outlineLevel="1">
      <c r="B917" s="1514"/>
      <c r="C917" s="1060"/>
      <c r="D917" s="332" t="s">
        <v>1320</v>
      </c>
      <c r="E917" s="1060"/>
      <c r="F917" s="1361"/>
      <c r="G917" s="10" t="s">
        <v>8</v>
      </c>
      <c r="H917" s="238" t="s">
        <v>716</v>
      </c>
      <c r="I917" s="156">
        <v>30</v>
      </c>
      <c r="J917" s="156">
        <v>30</v>
      </c>
      <c r="K917" s="485">
        <v>0</v>
      </c>
      <c r="L917" s="238" t="s">
        <v>268</v>
      </c>
      <c r="M917" s="241" t="s">
        <v>268</v>
      </c>
      <c r="N917" s="250" t="s">
        <v>269</v>
      </c>
      <c r="O917" s="238" t="s">
        <v>268</v>
      </c>
      <c r="P917" s="238" t="s">
        <v>269</v>
      </c>
      <c r="Q917" s="430" t="s">
        <v>268</v>
      </c>
      <c r="R917" s="1659"/>
      <c r="S917" s="153"/>
      <c r="T917" s="153">
        <f t="shared" si="196"/>
        <v>0</v>
      </c>
      <c r="U917" s="207"/>
      <c r="V917" s="208"/>
      <c r="W917" s="153"/>
      <c r="X917" s="153">
        <f t="shared" si="197"/>
        <v>0</v>
      </c>
      <c r="Y917" s="219"/>
      <c r="Z917" s="153"/>
      <c r="AA917" s="153">
        <f t="shared" si="198"/>
        <v>0</v>
      </c>
      <c r="AB917" s="153"/>
      <c r="AC917" s="153">
        <f t="shared" si="199"/>
        <v>0</v>
      </c>
      <c r="AD917" s="153"/>
      <c r="AE917" s="153"/>
      <c r="AF917" s="209">
        <v>0</v>
      </c>
      <c r="AG917" s="153">
        <f t="shared" si="200"/>
        <v>0</v>
      </c>
      <c r="AH917" s="153"/>
      <c r="AI917" s="153">
        <f t="shared" si="201"/>
        <v>0</v>
      </c>
      <c r="AJ917" s="153">
        <f t="shared" si="202"/>
        <v>0</v>
      </c>
      <c r="AK917" s="153"/>
      <c r="AL917" s="153"/>
      <c r="AM917" s="153"/>
      <c r="AN917" s="153"/>
      <c r="AO917" s="153"/>
      <c r="AP917" s="153"/>
      <c r="AQ917" s="153"/>
      <c r="AR917" s="153"/>
      <c r="AS917" s="153"/>
      <c r="AT917" s="153"/>
      <c r="AU917" s="153"/>
      <c r="AV917" s="153"/>
      <c r="AW917" s="153"/>
    </row>
    <row r="918" spans="2:49" s="139" customFormat="1" ht="13.05" customHeight="1" outlineLevel="1">
      <c r="B918" s="1514"/>
      <c r="C918" s="1060"/>
      <c r="D918" s="332" t="s">
        <v>389</v>
      </c>
      <c r="E918" s="1060"/>
      <c r="F918" s="1361"/>
      <c r="G918" s="10" t="s">
        <v>8</v>
      </c>
      <c r="H918" s="238" t="s">
        <v>716</v>
      </c>
      <c r="I918" s="156">
        <v>40</v>
      </c>
      <c r="J918" s="156">
        <v>50</v>
      </c>
      <c r="K918" s="485">
        <v>0</v>
      </c>
      <c r="L918" s="238" t="s">
        <v>268</v>
      </c>
      <c r="M918" s="241" t="s">
        <v>268</v>
      </c>
      <c r="N918" s="250" t="s">
        <v>269</v>
      </c>
      <c r="O918" s="238" t="s">
        <v>268</v>
      </c>
      <c r="P918" s="238" t="s">
        <v>269</v>
      </c>
      <c r="Q918" s="430" t="s">
        <v>268</v>
      </c>
      <c r="R918" s="1659"/>
      <c r="S918" s="153"/>
      <c r="T918" s="153">
        <f t="shared" si="196"/>
        <v>0</v>
      </c>
      <c r="U918" s="207"/>
      <c r="V918" s="208"/>
      <c r="W918" s="153"/>
      <c r="X918" s="153">
        <f t="shared" si="197"/>
        <v>0</v>
      </c>
      <c r="Y918" s="219"/>
      <c r="Z918" s="153"/>
      <c r="AA918" s="153">
        <f t="shared" si="198"/>
        <v>0</v>
      </c>
      <c r="AB918" s="153"/>
      <c r="AC918" s="153">
        <f t="shared" si="199"/>
        <v>0</v>
      </c>
      <c r="AD918" s="153"/>
      <c r="AE918" s="153"/>
      <c r="AF918" s="209">
        <v>0</v>
      </c>
      <c r="AG918" s="153">
        <f t="shared" si="200"/>
        <v>0</v>
      </c>
      <c r="AH918" s="153"/>
      <c r="AI918" s="153">
        <f t="shared" si="201"/>
        <v>0</v>
      </c>
      <c r="AJ918" s="153">
        <f t="shared" si="202"/>
        <v>0</v>
      </c>
      <c r="AK918" s="153"/>
      <c r="AL918" s="153"/>
      <c r="AM918" s="153"/>
      <c r="AN918" s="153"/>
      <c r="AO918" s="153"/>
      <c r="AP918" s="153"/>
      <c r="AQ918" s="153"/>
      <c r="AR918" s="153"/>
      <c r="AS918" s="153"/>
      <c r="AT918" s="153"/>
      <c r="AU918" s="153"/>
      <c r="AV918" s="153"/>
      <c r="AW918" s="153"/>
    </row>
    <row r="919" spans="2:49" s="139" customFormat="1" ht="13.05" customHeight="1" outlineLevel="1">
      <c r="B919" s="1523"/>
      <c r="C919" s="1044"/>
      <c r="D919" s="332" t="s">
        <v>1321</v>
      </c>
      <c r="E919" s="1044"/>
      <c r="F919" s="1362"/>
      <c r="G919" s="10" t="s">
        <v>8</v>
      </c>
      <c r="H919" s="238" t="s">
        <v>716</v>
      </c>
      <c r="I919" s="156">
        <v>40</v>
      </c>
      <c r="J919" s="156">
        <v>45</v>
      </c>
      <c r="K919" s="485">
        <v>0</v>
      </c>
      <c r="L919" s="238" t="s">
        <v>268</v>
      </c>
      <c r="M919" s="241" t="s">
        <v>268</v>
      </c>
      <c r="N919" s="250" t="s">
        <v>269</v>
      </c>
      <c r="O919" s="238" t="s">
        <v>268</v>
      </c>
      <c r="P919" s="238" t="s">
        <v>269</v>
      </c>
      <c r="Q919" s="430" t="s">
        <v>268</v>
      </c>
      <c r="R919" s="1659"/>
      <c r="S919" s="153"/>
      <c r="T919" s="153">
        <f t="shared" si="196"/>
        <v>0</v>
      </c>
      <c r="U919" s="207"/>
      <c r="V919" s="208"/>
      <c r="W919" s="153"/>
      <c r="X919" s="153">
        <f t="shared" si="197"/>
        <v>0</v>
      </c>
      <c r="Y919" s="219"/>
      <c r="Z919" s="153"/>
      <c r="AA919" s="153">
        <f t="shared" si="198"/>
        <v>0</v>
      </c>
      <c r="AB919" s="153"/>
      <c r="AC919" s="153">
        <f t="shared" si="199"/>
        <v>0</v>
      </c>
      <c r="AD919" s="153"/>
      <c r="AE919" s="153"/>
      <c r="AF919" s="209">
        <v>0</v>
      </c>
      <c r="AG919" s="153">
        <f t="shared" si="200"/>
        <v>0</v>
      </c>
      <c r="AH919" s="153"/>
      <c r="AI919" s="153">
        <f t="shared" si="201"/>
        <v>0</v>
      </c>
      <c r="AJ919" s="153">
        <f t="shared" si="202"/>
        <v>0</v>
      </c>
      <c r="AK919" s="153"/>
      <c r="AL919" s="153"/>
      <c r="AM919" s="153"/>
      <c r="AN919" s="153"/>
      <c r="AO919" s="153"/>
      <c r="AP919" s="153"/>
      <c r="AQ919" s="153"/>
      <c r="AR919" s="153"/>
      <c r="AS919" s="153"/>
      <c r="AT919" s="153"/>
      <c r="AU919" s="153"/>
      <c r="AV919" s="153"/>
      <c r="AW919" s="153"/>
    </row>
    <row r="920" spans="2:49" s="139" customFormat="1" ht="13.05" customHeight="1" outlineLevel="1">
      <c r="B920" s="1093" t="s">
        <v>1475</v>
      </c>
      <c r="C920" s="1067" t="s">
        <v>1326</v>
      </c>
      <c r="D920" s="332" t="s">
        <v>3895</v>
      </c>
      <c r="E920" s="1067" t="s">
        <v>3788</v>
      </c>
      <c r="F920" s="1403">
        <v>44785</v>
      </c>
      <c r="G920" s="10" t="s">
        <v>8</v>
      </c>
      <c r="H920" s="254" t="s">
        <v>716</v>
      </c>
      <c r="I920" s="156">
        <v>5</v>
      </c>
      <c r="J920" s="156">
        <v>5</v>
      </c>
      <c r="K920" s="485">
        <v>0</v>
      </c>
      <c r="L920" s="241" t="s">
        <v>268</v>
      </c>
      <c r="M920" s="241" t="s">
        <v>268</v>
      </c>
      <c r="N920" s="238" t="s">
        <v>269</v>
      </c>
      <c r="O920" s="238" t="s">
        <v>268</v>
      </c>
      <c r="P920" s="238" t="s">
        <v>269</v>
      </c>
      <c r="Q920" s="430" t="s">
        <v>268</v>
      </c>
      <c r="R920" s="458" t="s">
        <v>1547</v>
      </c>
      <c r="S920" s="153"/>
      <c r="T920" s="153">
        <f t="shared" si="196"/>
        <v>0</v>
      </c>
      <c r="U920" s="207"/>
      <c r="V920" s="208"/>
      <c r="W920" s="153"/>
      <c r="X920" s="153">
        <f t="shared" si="197"/>
        <v>0</v>
      </c>
      <c r="Y920" s="219"/>
      <c r="Z920" s="153"/>
      <c r="AA920" s="153">
        <f t="shared" si="198"/>
        <v>0</v>
      </c>
      <c r="AB920" s="153"/>
      <c r="AC920" s="153">
        <f t="shared" si="199"/>
        <v>0</v>
      </c>
      <c r="AD920" s="153"/>
      <c r="AE920" s="153"/>
      <c r="AF920" s="209">
        <v>0</v>
      </c>
      <c r="AG920" s="153">
        <f t="shared" si="200"/>
        <v>0</v>
      </c>
      <c r="AH920" s="153"/>
      <c r="AI920" s="153">
        <f t="shared" si="201"/>
        <v>0</v>
      </c>
      <c r="AJ920" s="153">
        <f t="shared" si="202"/>
        <v>0</v>
      </c>
      <c r="AK920" s="153"/>
      <c r="AL920" s="153"/>
      <c r="AM920" s="153"/>
      <c r="AN920" s="153"/>
      <c r="AO920" s="153"/>
      <c r="AP920" s="153"/>
      <c r="AQ920" s="153"/>
      <c r="AR920" s="153"/>
      <c r="AS920" s="153"/>
      <c r="AT920" s="153"/>
      <c r="AU920" s="153"/>
      <c r="AV920" s="153"/>
      <c r="AW920" s="153"/>
    </row>
    <row r="921" spans="2:49" s="139" customFormat="1" ht="13.05" customHeight="1" outlineLevel="1">
      <c r="B921" s="1094"/>
      <c r="C921" s="1068"/>
      <c r="D921" s="332" t="s">
        <v>3896</v>
      </c>
      <c r="E921" s="1068"/>
      <c r="F921" s="1404"/>
      <c r="G921" s="10" t="s">
        <v>8</v>
      </c>
      <c r="H921" s="254" t="s">
        <v>716</v>
      </c>
      <c r="I921" s="156">
        <v>20</v>
      </c>
      <c r="J921" s="156">
        <v>20</v>
      </c>
      <c r="K921" s="485"/>
      <c r="L921" s="241"/>
      <c r="M921" s="241"/>
      <c r="N921" s="238"/>
      <c r="O921" s="238"/>
      <c r="P921" s="238"/>
      <c r="Q921" s="430"/>
      <c r="R921" s="849"/>
      <c r="S921" s="153"/>
      <c r="T921" s="153"/>
      <c r="U921" s="207"/>
      <c r="V921" s="208"/>
      <c r="W921" s="153"/>
      <c r="X921" s="153"/>
      <c r="Y921" s="219"/>
      <c r="Z921" s="153"/>
      <c r="AA921" s="153"/>
      <c r="AB921" s="153"/>
      <c r="AC921" s="153"/>
      <c r="AD921" s="153"/>
      <c r="AE921" s="153"/>
      <c r="AF921" s="209"/>
      <c r="AG921" s="153"/>
      <c r="AH921" s="153"/>
      <c r="AI921" s="153"/>
      <c r="AJ921" s="153"/>
      <c r="AK921" s="153"/>
      <c r="AL921" s="153"/>
      <c r="AM921" s="153"/>
      <c r="AN921" s="153"/>
      <c r="AO921" s="153"/>
      <c r="AP921" s="153"/>
      <c r="AQ921" s="153"/>
      <c r="AR921" s="153"/>
      <c r="AS921" s="153"/>
      <c r="AT921" s="153"/>
      <c r="AU921" s="153"/>
      <c r="AV921" s="153"/>
      <c r="AW921" s="153"/>
    </row>
    <row r="922" spans="2:49" s="139" customFormat="1" ht="13.05" customHeight="1" outlineLevel="1">
      <c r="B922" s="1094"/>
      <c r="C922" s="1068"/>
      <c r="D922" s="332" t="s">
        <v>3897</v>
      </c>
      <c r="E922" s="1068"/>
      <c r="F922" s="1404"/>
      <c r="G922" s="10" t="s">
        <v>8</v>
      </c>
      <c r="H922" s="254" t="s">
        <v>716</v>
      </c>
      <c r="I922" s="156">
        <v>15</v>
      </c>
      <c r="J922" s="156">
        <v>15</v>
      </c>
      <c r="K922" s="485"/>
      <c r="L922" s="241"/>
      <c r="M922" s="241"/>
      <c r="N922" s="238"/>
      <c r="O922" s="238"/>
      <c r="P922" s="238"/>
      <c r="Q922" s="430"/>
      <c r="R922" s="849"/>
      <c r="S922" s="153"/>
      <c r="T922" s="153"/>
      <c r="U922" s="207"/>
      <c r="V922" s="208"/>
      <c r="W922" s="153"/>
      <c r="X922" s="153"/>
      <c r="Y922" s="219"/>
      <c r="Z922" s="153"/>
      <c r="AA922" s="153"/>
      <c r="AB922" s="153"/>
      <c r="AC922" s="153"/>
      <c r="AD922" s="153"/>
      <c r="AE922" s="153"/>
      <c r="AF922" s="209"/>
      <c r="AG922" s="153"/>
      <c r="AH922" s="153"/>
      <c r="AI922" s="153"/>
      <c r="AJ922" s="153"/>
      <c r="AK922" s="153"/>
      <c r="AL922" s="153"/>
      <c r="AM922" s="153"/>
      <c r="AN922" s="153"/>
      <c r="AO922" s="153"/>
      <c r="AP922" s="153"/>
      <c r="AQ922" s="153"/>
      <c r="AR922" s="153"/>
      <c r="AS922" s="153"/>
      <c r="AT922" s="153"/>
      <c r="AU922" s="153"/>
      <c r="AV922" s="153"/>
      <c r="AW922" s="153"/>
    </row>
    <row r="923" spans="2:49" s="139" customFormat="1" ht="13.05" customHeight="1" outlineLevel="1">
      <c r="B923" s="1094"/>
      <c r="C923" s="1068"/>
      <c r="D923" s="332" t="s">
        <v>3898</v>
      </c>
      <c r="E923" s="1068"/>
      <c r="F923" s="1404"/>
      <c r="G923" s="10" t="s">
        <v>8</v>
      </c>
      <c r="H923" s="254" t="s">
        <v>716</v>
      </c>
      <c r="I923" s="156">
        <v>10</v>
      </c>
      <c r="J923" s="156">
        <v>10</v>
      </c>
      <c r="K923" s="485"/>
      <c r="L923" s="241"/>
      <c r="M923" s="241"/>
      <c r="N923" s="238"/>
      <c r="O923" s="238"/>
      <c r="P923" s="238"/>
      <c r="Q923" s="430"/>
      <c r="R923" s="849"/>
      <c r="S923" s="153"/>
      <c r="T923" s="153"/>
      <c r="U923" s="207"/>
      <c r="V923" s="208"/>
      <c r="W923" s="153"/>
      <c r="X923" s="153"/>
      <c r="Y923" s="219"/>
      <c r="Z923" s="153"/>
      <c r="AA923" s="153"/>
      <c r="AB923" s="153"/>
      <c r="AC923" s="153"/>
      <c r="AD923" s="153"/>
      <c r="AE923" s="153"/>
      <c r="AF923" s="209"/>
      <c r="AG923" s="153"/>
      <c r="AH923" s="153"/>
      <c r="AI923" s="153"/>
      <c r="AJ923" s="153"/>
      <c r="AK923" s="153"/>
      <c r="AL923" s="153"/>
      <c r="AM923" s="153"/>
      <c r="AN923" s="153"/>
      <c r="AO923" s="153"/>
      <c r="AP923" s="153"/>
      <c r="AQ923" s="153"/>
      <c r="AR923" s="153"/>
      <c r="AS923" s="153"/>
      <c r="AT923" s="153"/>
      <c r="AU923" s="153"/>
      <c r="AV923" s="153"/>
      <c r="AW923" s="153"/>
    </row>
    <row r="924" spans="2:49" s="139" customFormat="1" ht="13.05" customHeight="1" outlineLevel="1">
      <c r="B924" s="1094"/>
      <c r="C924" s="1068"/>
      <c r="D924" s="332" t="s">
        <v>3899</v>
      </c>
      <c r="E924" s="1068"/>
      <c r="F924" s="1404"/>
      <c r="G924" s="10" t="s">
        <v>8</v>
      </c>
      <c r="H924" s="254" t="s">
        <v>716</v>
      </c>
      <c r="I924" s="156">
        <v>15</v>
      </c>
      <c r="J924" s="156">
        <v>15</v>
      </c>
      <c r="K924" s="485"/>
      <c r="L924" s="241"/>
      <c r="M924" s="241"/>
      <c r="N924" s="238"/>
      <c r="O924" s="238"/>
      <c r="P924" s="238"/>
      <c r="Q924" s="430"/>
      <c r="R924" s="849"/>
      <c r="S924" s="153"/>
      <c r="T924" s="153"/>
      <c r="U924" s="207"/>
      <c r="V924" s="208"/>
      <c r="W924" s="153"/>
      <c r="X924" s="153"/>
      <c r="Y924" s="219"/>
      <c r="Z924" s="153"/>
      <c r="AA924" s="153"/>
      <c r="AB924" s="153"/>
      <c r="AC924" s="153"/>
      <c r="AD924" s="153"/>
      <c r="AE924" s="153"/>
      <c r="AF924" s="209"/>
      <c r="AG924" s="153"/>
      <c r="AH924" s="153"/>
      <c r="AI924" s="153"/>
      <c r="AJ924" s="153"/>
      <c r="AK924" s="153"/>
      <c r="AL924" s="153"/>
      <c r="AM924" s="153"/>
      <c r="AN924" s="153"/>
      <c r="AO924" s="153"/>
      <c r="AP924" s="153"/>
      <c r="AQ924" s="153"/>
      <c r="AR924" s="153"/>
      <c r="AS924" s="153"/>
      <c r="AT924" s="153"/>
      <c r="AU924" s="153"/>
      <c r="AV924" s="153"/>
      <c r="AW924" s="153"/>
    </row>
    <row r="925" spans="2:49" s="139" customFormat="1" ht="13.05" customHeight="1" outlineLevel="1">
      <c r="B925" s="1094"/>
      <c r="C925" s="1068"/>
      <c r="D925" s="332" t="s">
        <v>3900</v>
      </c>
      <c r="E925" s="1068"/>
      <c r="F925" s="1404"/>
      <c r="G925" s="10" t="s">
        <v>8</v>
      </c>
      <c r="H925" s="254" t="s">
        <v>716</v>
      </c>
      <c r="I925" s="156">
        <v>15</v>
      </c>
      <c r="J925" s="156">
        <v>15</v>
      </c>
      <c r="K925" s="485"/>
      <c r="L925" s="241"/>
      <c r="M925" s="241"/>
      <c r="N925" s="238"/>
      <c r="O925" s="238"/>
      <c r="P925" s="238"/>
      <c r="Q925" s="430"/>
      <c r="R925" s="849"/>
      <c r="S925" s="153"/>
      <c r="T925" s="153"/>
      <c r="U925" s="207"/>
      <c r="V925" s="208"/>
      <c r="W925" s="153"/>
      <c r="X925" s="153"/>
      <c r="Y925" s="219"/>
      <c r="Z925" s="153"/>
      <c r="AA925" s="153"/>
      <c r="AB925" s="153"/>
      <c r="AC925" s="153"/>
      <c r="AD925" s="153"/>
      <c r="AE925" s="153"/>
      <c r="AF925" s="209"/>
      <c r="AG925" s="153"/>
      <c r="AH925" s="153"/>
      <c r="AI925" s="153"/>
      <c r="AJ925" s="153"/>
      <c r="AK925" s="153"/>
      <c r="AL925" s="153"/>
      <c r="AM925" s="153"/>
      <c r="AN925" s="153"/>
      <c r="AO925" s="153"/>
      <c r="AP925" s="153"/>
      <c r="AQ925" s="153"/>
      <c r="AR925" s="153"/>
      <c r="AS925" s="153"/>
      <c r="AT925" s="153"/>
      <c r="AU925" s="153"/>
      <c r="AV925" s="153"/>
      <c r="AW925" s="153"/>
    </row>
    <row r="926" spans="2:49" s="139" customFormat="1" ht="13.05" customHeight="1" outlineLevel="1">
      <c r="B926" s="1095"/>
      <c r="C926" s="1069"/>
      <c r="D926" s="332" t="s">
        <v>3901</v>
      </c>
      <c r="E926" s="1069"/>
      <c r="F926" s="1405"/>
      <c r="G926" s="10" t="s">
        <v>8</v>
      </c>
      <c r="H926" s="254" t="s">
        <v>716</v>
      </c>
      <c r="I926" s="156">
        <v>5</v>
      </c>
      <c r="J926" s="156">
        <v>5</v>
      </c>
      <c r="K926" s="485"/>
      <c r="L926" s="241"/>
      <c r="M926" s="241"/>
      <c r="N926" s="238"/>
      <c r="O926" s="238"/>
      <c r="P926" s="238"/>
      <c r="Q926" s="430"/>
      <c r="R926" s="849"/>
      <c r="S926" s="153"/>
      <c r="T926" s="153"/>
      <c r="U926" s="207"/>
      <c r="V926" s="208"/>
      <c r="W926" s="153"/>
      <c r="X926" s="153"/>
      <c r="Y926" s="219"/>
      <c r="Z926" s="153"/>
      <c r="AA926" s="153"/>
      <c r="AB926" s="153"/>
      <c r="AC926" s="153"/>
      <c r="AD926" s="153"/>
      <c r="AE926" s="153"/>
      <c r="AF926" s="209"/>
      <c r="AG926" s="153"/>
      <c r="AH926" s="153"/>
      <c r="AI926" s="153"/>
      <c r="AJ926" s="153"/>
      <c r="AK926" s="153"/>
      <c r="AL926" s="153"/>
      <c r="AM926" s="153"/>
      <c r="AN926" s="153"/>
      <c r="AO926" s="153"/>
      <c r="AP926" s="153"/>
      <c r="AQ926" s="153"/>
      <c r="AR926" s="153"/>
      <c r="AS926" s="153"/>
      <c r="AT926" s="153"/>
      <c r="AU926" s="153"/>
      <c r="AV926" s="153"/>
      <c r="AW926" s="153"/>
    </row>
    <row r="927" spans="2:49" s="139" customFormat="1" ht="13.05" customHeight="1" outlineLevel="1">
      <c r="B927" s="1670" t="s">
        <v>3122</v>
      </c>
      <c r="C927" s="1375" t="s">
        <v>1330</v>
      </c>
      <c r="D927" s="456" t="s">
        <v>317</v>
      </c>
      <c r="E927" s="1375" t="s">
        <v>3568</v>
      </c>
      <c r="F927" s="1387">
        <v>44762</v>
      </c>
      <c r="G927" s="10" t="s">
        <v>3487</v>
      </c>
      <c r="H927" s="376" t="s">
        <v>716</v>
      </c>
      <c r="I927" s="156">
        <v>5</v>
      </c>
      <c r="J927" s="156">
        <v>5</v>
      </c>
      <c r="K927" s="485">
        <v>0</v>
      </c>
      <c r="L927" s="261" t="s">
        <v>268</v>
      </c>
      <c r="M927" s="261" t="s">
        <v>268</v>
      </c>
      <c r="N927" s="254" t="s">
        <v>269</v>
      </c>
      <c r="O927" s="261" t="s">
        <v>268</v>
      </c>
      <c r="P927" s="254" t="s">
        <v>269</v>
      </c>
      <c r="Q927" s="431" t="s">
        <v>268</v>
      </c>
      <c r="R927" s="1677" t="s">
        <v>723</v>
      </c>
      <c r="S927" s="153"/>
      <c r="T927" s="153">
        <f t="shared" si="196"/>
        <v>0</v>
      </c>
      <c r="U927" s="207"/>
      <c r="V927" s="208"/>
      <c r="W927" s="153"/>
      <c r="X927" s="153">
        <f t="shared" si="197"/>
        <v>0</v>
      </c>
      <c r="Y927" s="219"/>
      <c r="Z927" s="153"/>
      <c r="AA927" s="153">
        <f t="shared" si="198"/>
        <v>0</v>
      </c>
      <c r="AB927" s="153"/>
      <c r="AC927" s="153">
        <f t="shared" si="199"/>
        <v>0</v>
      </c>
      <c r="AD927" s="153"/>
      <c r="AE927" s="153"/>
      <c r="AF927" s="209">
        <v>0</v>
      </c>
      <c r="AG927" s="153">
        <f t="shared" si="200"/>
        <v>0</v>
      </c>
      <c r="AH927" s="153"/>
      <c r="AI927" s="153">
        <f t="shared" si="201"/>
        <v>0</v>
      </c>
      <c r="AJ927" s="153">
        <f t="shared" si="202"/>
        <v>0</v>
      </c>
      <c r="AK927" s="153"/>
      <c r="AL927" s="153"/>
      <c r="AM927" s="153"/>
      <c r="AN927" s="153"/>
      <c r="AO927" s="153"/>
      <c r="AP927" s="153"/>
      <c r="AQ927" s="153"/>
      <c r="AR927" s="153"/>
      <c r="AS927" s="153"/>
      <c r="AT927" s="153"/>
      <c r="AU927" s="153"/>
      <c r="AV927" s="153"/>
      <c r="AW927" s="153"/>
    </row>
    <row r="928" spans="2:49" s="139" customFormat="1" ht="13.05" customHeight="1" outlineLevel="1">
      <c r="B928" s="1674"/>
      <c r="C928" s="1376"/>
      <c r="D928" s="456" t="s">
        <v>1331</v>
      </c>
      <c r="E928" s="1376"/>
      <c r="F928" s="1388"/>
      <c r="G928" s="10" t="s">
        <v>3487</v>
      </c>
      <c r="H928" s="376" t="s">
        <v>716</v>
      </c>
      <c r="I928" s="156">
        <v>5</v>
      </c>
      <c r="J928" s="156">
        <v>5</v>
      </c>
      <c r="K928" s="485">
        <v>0</v>
      </c>
      <c r="L928" s="261" t="s">
        <v>268</v>
      </c>
      <c r="M928" s="261" t="s">
        <v>268</v>
      </c>
      <c r="N928" s="254" t="s">
        <v>269</v>
      </c>
      <c r="O928" s="261" t="s">
        <v>268</v>
      </c>
      <c r="P928" s="254" t="s">
        <v>269</v>
      </c>
      <c r="Q928" s="431" t="s">
        <v>268</v>
      </c>
      <c r="R928" s="1678"/>
      <c r="S928" s="153"/>
      <c r="T928" s="153">
        <f t="shared" si="196"/>
        <v>0</v>
      </c>
      <c r="U928" s="207"/>
      <c r="V928" s="208"/>
      <c r="W928" s="153"/>
      <c r="X928" s="153">
        <f t="shared" si="197"/>
        <v>0</v>
      </c>
      <c r="Y928" s="219"/>
      <c r="Z928" s="153"/>
      <c r="AA928" s="153">
        <f t="shared" si="198"/>
        <v>0</v>
      </c>
      <c r="AB928" s="153"/>
      <c r="AC928" s="153">
        <f t="shared" si="199"/>
        <v>0</v>
      </c>
      <c r="AD928" s="153"/>
      <c r="AE928" s="153"/>
      <c r="AF928" s="209">
        <v>0</v>
      </c>
      <c r="AG928" s="153">
        <f t="shared" si="200"/>
        <v>0</v>
      </c>
      <c r="AH928" s="153"/>
      <c r="AI928" s="153">
        <f t="shared" si="201"/>
        <v>0</v>
      </c>
      <c r="AJ928" s="153">
        <f t="shared" si="202"/>
        <v>0</v>
      </c>
      <c r="AK928" s="153"/>
      <c r="AL928" s="153"/>
      <c r="AM928" s="153"/>
      <c r="AN928" s="153"/>
      <c r="AO928" s="153"/>
      <c r="AP928" s="153"/>
      <c r="AQ928" s="153"/>
      <c r="AR928" s="153"/>
      <c r="AS928" s="153"/>
      <c r="AT928" s="153"/>
      <c r="AU928" s="153"/>
      <c r="AV928" s="153"/>
      <c r="AW928" s="153"/>
    </row>
    <row r="929" spans="2:49" s="139" customFormat="1" ht="13.05" customHeight="1" outlineLevel="1">
      <c r="B929" s="1674"/>
      <c r="C929" s="1376"/>
      <c r="D929" s="456" t="s">
        <v>1332</v>
      </c>
      <c r="E929" s="1376"/>
      <c r="F929" s="1388"/>
      <c r="G929" s="10" t="s">
        <v>3487</v>
      </c>
      <c r="H929" s="376" t="s">
        <v>716</v>
      </c>
      <c r="I929" s="156">
        <v>60</v>
      </c>
      <c r="J929" s="156">
        <v>60</v>
      </c>
      <c r="K929" s="485">
        <v>0</v>
      </c>
      <c r="L929" s="261" t="s">
        <v>268</v>
      </c>
      <c r="M929" s="261" t="s">
        <v>268</v>
      </c>
      <c r="N929" s="254" t="s">
        <v>269</v>
      </c>
      <c r="O929" s="261" t="s">
        <v>268</v>
      </c>
      <c r="P929" s="254" t="s">
        <v>269</v>
      </c>
      <c r="Q929" s="431" t="s">
        <v>268</v>
      </c>
      <c r="R929" s="1678"/>
      <c r="S929" s="153"/>
      <c r="T929" s="153">
        <f t="shared" si="196"/>
        <v>0</v>
      </c>
      <c r="U929" s="207"/>
      <c r="V929" s="208"/>
      <c r="W929" s="153"/>
      <c r="X929" s="153">
        <f t="shared" si="197"/>
        <v>0</v>
      </c>
      <c r="Y929" s="219"/>
      <c r="Z929" s="153"/>
      <c r="AA929" s="153">
        <f t="shared" si="198"/>
        <v>0</v>
      </c>
      <c r="AB929" s="153"/>
      <c r="AC929" s="153">
        <f t="shared" si="199"/>
        <v>0</v>
      </c>
      <c r="AD929" s="153"/>
      <c r="AE929" s="153"/>
      <c r="AF929" s="209">
        <v>0</v>
      </c>
      <c r="AG929" s="153">
        <f t="shared" si="200"/>
        <v>0</v>
      </c>
      <c r="AH929" s="153"/>
      <c r="AI929" s="153">
        <f t="shared" si="201"/>
        <v>0</v>
      </c>
      <c r="AJ929" s="153">
        <f t="shared" si="202"/>
        <v>0</v>
      </c>
      <c r="AK929" s="153"/>
      <c r="AL929" s="153"/>
      <c r="AM929" s="153"/>
      <c r="AN929" s="153"/>
      <c r="AO929" s="153"/>
      <c r="AP929" s="153"/>
      <c r="AQ929" s="153"/>
      <c r="AR929" s="153"/>
      <c r="AS929" s="153"/>
      <c r="AT929" s="153"/>
      <c r="AU929" s="153"/>
      <c r="AV929" s="153"/>
      <c r="AW929" s="153"/>
    </row>
    <row r="930" spans="2:49" s="139" customFormat="1" ht="13.05" customHeight="1" outlineLevel="1">
      <c r="B930" s="1674"/>
      <c r="C930" s="1376"/>
      <c r="D930" s="456" t="s">
        <v>1333</v>
      </c>
      <c r="E930" s="1376"/>
      <c r="F930" s="1388"/>
      <c r="G930" s="10" t="s">
        <v>3487</v>
      </c>
      <c r="H930" s="376" t="s">
        <v>716</v>
      </c>
      <c r="I930" s="156">
        <v>60</v>
      </c>
      <c r="J930" s="156">
        <v>60</v>
      </c>
      <c r="K930" s="485">
        <v>0</v>
      </c>
      <c r="L930" s="261" t="s">
        <v>268</v>
      </c>
      <c r="M930" s="261" t="s">
        <v>268</v>
      </c>
      <c r="N930" s="254" t="s">
        <v>269</v>
      </c>
      <c r="O930" s="261" t="s">
        <v>268</v>
      </c>
      <c r="P930" s="254" t="s">
        <v>269</v>
      </c>
      <c r="Q930" s="431" t="s">
        <v>268</v>
      </c>
      <c r="R930" s="1678"/>
      <c r="S930" s="153"/>
      <c r="T930" s="153">
        <f t="shared" si="196"/>
        <v>0</v>
      </c>
      <c r="U930" s="207"/>
      <c r="V930" s="208"/>
      <c r="W930" s="153"/>
      <c r="X930" s="153">
        <f t="shared" si="197"/>
        <v>0</v>
      </c>
      <c r="Y930" s="219"/>
      <c r="Z930" s="153"/>
      <c r="AA930" s="153">
        <f t="shared" si="198"/>
        <v>0</v>
      </c>
      <c r="AB930" s="153"/>
      <c r="AC930" s="153">
        <f t="shared" si="199"/>
        <v>0</v>
      </c>
      <c r="AD930" s="153"/>
      <c r="AE930" s="153"/>
      <c r="AF930" s="209">
        <v>0</v>
      </c>
      <c r="AG930" s="153">
        <f t="shared" si="200"/>
        <v>0</v>
      </c>
      <c r="AH930" s="153"/>
      <c r="AI930" s="153">
        <f t="shared" si="201"/>
        <v>0</v>
      </c>
      <c r="AJ930" s="153">
        <f t="shared" si="202"/>
        <v>0</v>
      </c>
      <c r="AK930" s="153"/>
      <c r="AL930" s="153"/>
      <c r="AM930" s="153"/>
      <c r="AN930" s="153"/>
      <c r="AO930" s="153"/>
      <c r="AP930" s="153"/>
      <c r="AQ930" s="153"/>
      <c r="AR930" s="153"/>
      <c r="AS930" s="153"/>
      <c r="AT930" s="153"/>
      <c r="AU930" s="153"/>
      <c r="AV930" s="153"/>
      <c r="AW930" s="153"/>
    </row>
    <row r="931" spans="2:49" s="139" customFormat="1" ht="13.05" customHeight="1" outlineLevel="1">
      <c r="B931" s="1674"/>
      <c r="C931" s="1376"/>
      <c r="D931" s="456" t="s">
        <v>1334</v>
      </c>
      <c r="E931" s="1376"/>
      <c r="F931" s="1388"/>
      <c r="G931" s="10" t="s">
        <v>3487</v>
      </c>
      <c r="H931" s="376" t="s">
        <v>716</v>
      </c>
      <c r="I931" s="156">
        <v>20</v>
      </c>
      <c r="J931" s="156">
        <v>20</v>
      </c>
      <c r="K931" s="485">
        <v>0</v>
      </c>
      <c r="L931" s="261" t="s">
        <v>268</v>
      </c>
      <c r="M931" s="261" t="s">
        <v>268</v>
      </c>
      <c r="N931" s="254" t="s">
        <v>269</v>
      </c>
      <c r="O931" s="261" t="s">
        <v>268</v>
      </c>
      <c r="P931" s="254" t="s">
        <v>269</v>
      </c>
      <c r="Q931" s="431" t="s">
        <v>268</v>
      </c>
      <c r="R931" s="1678"/>
      <c r="S931" s="153"/>
      <c r="T931" s="153">
        <f t="shared" si="196"/>
        <v>0</v>
      </c>
      <c r="U931" s="207"/>
      <c r="V931" s="208"/>
      <c r="W931" s="153"/>
      <c r="X931" s="153">
        <f t="shared" si="197"/>
        <v>0</v>
      </c>
      <c r="Y931" s="219"/>
      <c r="Z931" s="153"/>
      <c r="AA931" s="153">
        <f t="shared" si="198"/>
        <v>0</v>
      </c>
      <c r="AB931" s="153"/>
      <c r="AC931" s="153">
        <f t="shared" si="199"/>
        <v>0</v>
      </c>
      <c r="AD931" s="153"/>
      <c r="AE931" s="153"/>
      <c r="AF931" s="209">
        <v>0</v>
      </c>
      <c r="AG931" s="153">
        <f t="shared" si="200"/>
        <v>0</v>
      </c>
      <c r="AH931" s="153"/>
      <c r="AI931" s="153">
        <f t="shared" si="201"/>
        <v>0</v>
      </c>
      <c r="AJ931" s="153">
        <f t="shared" si="202"/>
        <v>0</v>
      </c>
      <c r="AK931" s="153"/>
      <c r="AL931" s="153"/>
      <c r="AM931" s="153"/>
      <c r="AN931" s="153"/>
      <c r="AO931" s="153"/>
      <c r="AP931" s="153"/>
      <c r="AQ931" s="153"/>
      <c r="AR931" s="153"/>
      <c r="AS931" s="153"/>
      <c r="AT931" s="153"/>
      <c r="AU931" s="153"/>
      <c r="AV931" s="153"/>
      <c r="AW931" s="153"/>
    </row>
    <row r="932" spans="2:49" s="139" customFormat="1" ht="13.05" customHeight="1" outlineLevel="1">
      <c r="B932" s="1674"/>
      <c r="C932" s="1376"/>
      <c r="D932" s="456" t="s">
        <v>1335</v>
      </c>
      <c r="E932" s="1376"/>
      <c r="F932" s="1388"/>
      <c r="G932" s="10" t="s">
        <v>3487</v>
      </c>
      <c r="H932" s="376" t="s">
        <v>716</v>
      </c>
      <c r="I932" s="156">
        <v>10</v>
      </c>
      <c r="J932" s="156">
        <v>10</v>
      </c>
      <c r="K932" s="485">
        <v>0</v>
      </c>
      <c r="L932" s="261" t="s">
        <v>268</v>
      </c>
      <c r="M932" s="261" t="s">
        <v>268</v>
      </c>
      <c r="N932" s="254" t="s">
        <v>269</v>
      </c>
      <c r="O932" s="261" t="s">
        <v>268</v>
      </c>
      <c r="P932" s="254" t="s">
        <v>269</v>
      </c>
      <c r="Q932" s="431" t="s">
        <v>268</v>
      </c>
      <c r="R932" s="1678"/>
      <c r="S932" s="153"/>
      <c r="T932" s="153">
        <f t="shared" si="196"/>
        <v>0</v>
      </c>
      <c r="U932" s="207"/>
      <c r="V932" s="208"/>
      <c r="W932" s="153"/>
      <c r="X932" s="153">
        <f t="shared" si="197"/>
        <v>0</v>
      </c>
      <c r="Y932" s="219"/>
      <c r="Z932" s="153"/>
      <c r="AA932" s="153">
        <f t="shared" si="198"/>
        <v>0</v>
      </c>
      <c r="AB932" s="153"/>
      <c r="AC932" s="153">
        <f t="shared" si="199"/>
        <v>0</v>
      </c>
      <c r="AD932" s="153"/>
      <c r="AE932" s="153"/>
      <c r="AF932" s="209">
        <v>0</v>
      </c>
      <c r="AG932" s="153">
        <f t="shared" si="200"/>
        <v>0</v>
      </c>
      <c r="AH932" s="153"/>
      <c r="AI932" s="153">
        <f t="shared" si="201"/>
        <v>0</v>
      </c>
      <c r="AJ932" s="153">
        <f t="shared" si="202"/>
        <v>0</v>
      </c>
      <c r="AK932" s="153"/>
      <c r="AL932" s="153"/>
      <c r="AM932" s="153"/>
      <c r="AN932" s="153"/>
      <c r="AO932" s="153"/>
      <c r="AP932" s="153"/>
      <c r="AQ932" s="153"/>
      <c r="AR932" s="153"/>
      <c r="AS932" s="153"/>
      <c r="AT932" s="153"/>
      <c r="AU932" s="153"/>
      <c r="AV932" s="153"/>
      <c r="AW932" s="153"/>
    </row>
    <row r="933" spans="2:49" s="139" customFormat="1" ht="13.05" customHeight="1" outlineLevel="1">
      <c r="B933" s="1671"/>
      <c r="C933" s="1377"/>
      <c r="D933" s="456" t="s">
        <v>1336</v>
      </c>
      <c r="E933" s="1377"/>
      <c r="F933" s="1389"/>
      <c r="G933" s="10" t="s">
        <v>3487</v>
      </c>
      <c r="H933" s="377" t="s">
        <v>716</v>
      </c>
      <c r="I933" s="156">
        <v>10</v>
      </c>
      <c r="J933" s="156">
        <v>10</v>
      </c>
      <c r="K933" s="485">
        <v>0</v>
      </c>
      <c r="L933" s="262" t="s">
        <v>268</v>
      </c>
      <c r="M933" s="262" t="s">
        <v>268</v>
      </c>
      <c r="N933" s="254" t="s">
        <v>269</v>
      </c>
      <c r="O933" s="262" t="s">
        <v>268</v>
      </c>
      <c r="P933" s="254" t="s">
        <v>269</v>
      </c>
      <c r="Q933" s="431" t="s">
        <v>268</v>
      </c>
      <c r="R933" s="1679"/>
      <c r="S933" s="153"/>
      <c r="T933" s="153">
        <f t="shared" si="196"/>
        <v>0</v>
      </c>
      <c r="U933" s="207"/>
      <c r="V933" s="208"/>
      <c r="W933" s="153"/>
      <c r="X933" s="153">
        <f t="shared" si="197"/>
        <v>0</v>
      </c>
      <c r="Y933" s="219"/>
      <c r="Z933" s="153"/>
      <c r="AA933" s="153">
        <f t="shared" si="198"/>
        <v>0</v>
      </c>
      <c r="AB933" s="153"/>
      <c r="AC933" s="153">
        <f t="shared" si="199"/>
        <v>0</v>
      </c>
      <c r="AD933" s="153"/>
      <c r="AE933" s="153"/>
      <c r="AF933" s="209">
        <v>0</v>
      </c>
      <c r="AG933" s="153">
        <f t="shared" si="200"/>
        <v>0</v>
      </c>
      <c r="AH933" s="153"/>
      <c r="AI933" s="153">
        <f t="shared" si="201"/>
        <v>0</v>
      </c>
      <c r="AJ933" s="153">
        <f t="shared" si="202"/>
        <v>0</v>
      </c>
      <c r="AK933" s="153"/>
      <c r="AL933" s="153"/>
      <c r="AM933" s="153"/>
      <c r="AN933" s="153"/>
      <c r="AO933" s="153"/>
      <c r="AP933" s="153"/>
      <c r="AQ933" s="153"/>
      <c r="AR933" s="153"/>
      <c r="AS933" s="153"/>
      <c r="AT933" s="153"/>
      <c r="AU933" s="153"/>
      <c r="AV933" s="153"/>
      <c r="AW933" s="153"/>
    </row>
    <row r="934" spans="2:49" s="139" customFormat="1" ht="13.05" customHeight="1" outlineLevel="1">
      <c r="B934" s="1670" t="s">
        <v>3123</v>
      </c>
      <c r="C934" s="1375" t="s">
        <v>1337</v>
      </c>
      <c r="D934" s="456" t="s">
        <v>317</v>
      </c>
      <c r="E934" s="1375" t="s">
        <v>3115</v>
      </c>
      <c r="F934" s="1387">
        <v>44704</v>
      </c>
      <c r="G934" s="10" t="s">
        <v>8</v>
      </c>
      <c r="H934" s="377" t="s">
        <v>716</v>
      </c>
      <c r="I934" s="156">
        <v>5</v>
      </c>
      <c r="J934" s="156">
        <v>10</v>
      </c>
      <c r="K934" s="485">
        <v>0</v>
      </c>
      <c r="L934" s="262" t="s">
        <v>268</v>
      </c>
      <c r="M934" s="262" t="s">
        <v>268</v>
      </c>
      <c r="N934" s="254" t="s">
        <v>269</v>
      </c>
      <c r="O934" s="262" t="s">
        <v>268</v>
      </c>
      <c r="P934" s="254" t="s">
        <v>269</v>
      </c>
      <c r="Q934" s="431" t="s">
        <v>268</v>
      </c>
      <c r="R934" s="1680" t="s">
        <v>722</v>
      </c>
      <c r="S934" s="153"/>
      <c r="T934" s="153">
        <f t="shared" si="196"/>
        <v>0</v>
      </c>
      <c r="U934" s="207"/>
      <c r="V934" s="208"/>
      <c r="W934" s="153"/>
      <c r="X934" s="153">
        <f t="shared" si="197"/>
        <v>0</v>
      </c>
      <c r="Y934" s="219"/>
      <c r="Z934" s="153"/>
      <c r="AA934" s="153">
        <f t="shared" si="198"/>
        <v>0</v>
      </c>
      <c r="AB934" s="153"/>
      <c r="AC934" s="153">
        <f t="shared" si="199"/>
        <v>0</v>
      </c>
      <c r="AD934" s="153"/>
      <c r="AE934" s="153"/>
      <c r="AF934" s="209">
        <v>0</v>
      </c>
      <c r="AG934" s="153">
        <f t="shared" si="200"/>
        <v>0</v>
      </c>
      <c r="AH934" s="153"/>
      <c r="AI934" s="153">
        <f t="shared" si="201"/>
        <v>0</v>
      </c>
      <c r="AJ934" s="153">
        <f t="shared" si="202"/>
        <v>0</v>
      </c>
      <c r="AK934" s="153"/>
      <c r="AL934" s="153"/>
      <c r="AM934" s="153"/>
      <c r="AN934" s="153"/>
      <c r="AO934" s="153"/>
      <c r="AP934" s="153"/>
      <c r="AQ934" s="153"/>
      <c r="AR934" s="153"/>
      <c r="AS934" s="153"/>
      <c r="AT934" s="153"/>
      <c r="AU934" s="153"/>
      <c r="AV934" s="153"/>
      <c r="AW934" s="153"/>
    </row>
    <row r="935" spans="2:49" s="139" customFormat="1" ht="13.05" customHeight="1" outlineLevel="1">
      <c r="B935" s="1674"/>
      <c r="C935" s="1376"/>
      <c r="D935" s="456" t="s">
        <v>1338</v>
      </c>
      <c r="E935" s="1376"/>
      <c r="F935" s="1388"/>
      <c r="G935" s="10" t="s">
        <v>8</v>
      </c>
      <c r="H935" s="377" t="s">
        <v>716</v>
      </c>
      <c r="I935" s="156">
        <v>30</v>
      </c>
      <c r="J935" s="156">
        <v>60</v>
      </c>
      <c r="K935" s="485">
        <v>0</v>
      </c>
      <c r="L935" s="262" t="s">
        <v>268</v>
      </c>
      <c r="M935" s="262" t="s">
        <v>268</v>
      </c>
      <c r="N935" s="254" t="s">
        <v>269</v>
      </c>
      <c r="O935" s="262" t="s">
        <v>268</v>
      </c>
      <c r="P935" s="254" t="s">
        <v>269</v>
      </c>
      <c r="Q935" s="431" t="s">
        <v>268</v>
      </c>
      <c r="R935" s="1681"/>
      <c r="S935" s="153"/>
      <c r="T935" s="153">
        <f t="shared" si="196"/>
        <v>0</v>
      </c>
      <c r="U935" s="207"/>
      <c r="V935" s="208"/>
      <c r="W935" s="153"/>
      <c r="X935" s="153">
        <f t="shared" si="197"/>
        <v>0</v>
      </c>
      <c r="Y935" s="219"/>
      <c r="Z935" s="153"/>
      <c r="AA935" s="153">
        <f t="shared" si="198"/>
        <v>0</v>
      </c>
      <c r="AB935" s="153"/>
      <c r="AC935" s="153">
        <f t="shared" si="199"/>
        <v>0</v>
      </c>
      <c r="AD935" s="153"/>
      <c r="AE935" s="153"/>
      <c r="AF935" s="209">
        <v>0</v>
      </c>
      <c r="AG935" s="153">
        <f t="shared" si="200"/>
        <v>0</v>
      </c>
      <c r="AH935" s="153"/>
      <c r="AI935" s="153">
        <f t="shared" si="201"/>
        <v>0</v>
      </c>
      <c r="AJ935" s="153">
        <f t="shared" si="202"/>
        <v>0</v>
      </c>
      <c r="AK935" s="153"/>
      <c r="AL935" s="153"/>
      <c r="AM935" s="153"/>
      <c r="AN935" s="153"/>
      <c r="AO935" s="153"/>
      <c r="AP935" s="153"/>
      <c r="AQ935" s="153"/>
      <c r="AR935" s="153"/>
      <c r="AS935" s="153"/>
      <c r="AT935" s="153"/>
      <c r="AU935" s="153"/>
      <c r="AV935" s="153"/>
      <c r="AW935" s="153"/>
    </row>
    <row r="936" spans="2:49" s="139" customFormat="1" ht="13.05" customHeight="1" outlineLevel="1">
      <c r="B936" s="1671"/>
      <c r="C936" s="1377"/>
      <c r="D936" s="456" t="s">
        <v>1339</v>
      </c>
      <c r="E936" s="1377"/>
      <c r="F936" s="1389"/>
      <c r="G936" s="10" t="s">
        <v>8</v>
      </c>
      <c r="H936" s="377" t="s">
        <v>716</v>
      </c>
      <c r="I936" s="156">
        <v>30</v>
      </c>
      <c r="J936" s="156">
        <v>60</v>
      </c>
      <c r="K936" s="485">
        <v>0</v>
      </c>
      <c r="L936" s="262" t="s">
        <v>268</v>
      </c>
      <c r="M936" s="262" t="s">
        <v>268</v>
      </c>
      <c r="N936" s="254" t="s">
        <v>269</v>
      </c>
      <c r="O936" s="262" t="s">
        <v>268</v>
      </c>
      <c r="P936" s="254" t="s">
        <v>269</v>
      </c>
      <c r="Q936" s="431" t="s">
        <v>268</v>
      </c>
      <c r="R936" s="1682"/>
      <c r="S936" s="153"/>
      <c r="T936" s="153">
        <f t="shared" si="196"/>
        <v>0</v>
      </c>
      <c r="U936" s="207"/>
      <c r="V936" s="208"/>
      <c r="W936" s="153"/>
      <c r="X936" s="153">
        <f t="shared" si="197"/>
        <v>0</v>
      </c>
      <c r="Y936" s="219"/>
      <c r="Z936" s="153"/>
      <c r="AA936" s="153">
        <f t="shared" si="198"/>
        <v>0</v>
      </c>
      <c r="AB936" s="153"/>
      <c r="AC936" s="153">
        <f t="shared" si="199"/>
        <v>0</v>
      </c>
      <c r="AD936" s="153"/>
      <c r="AE936" s="153"/>
      <c r="AF936" s="209">
        <v>0</v>
      </c>
      <c r="AG936" s="153">
        <f t="shared" si="200"/>
        <v>0</v>
      </c>
      <c r="AH936" s="153"/>
      <c r="AI936" s="153">
        <f t="shared" si="201"/>
        <v>0</v>
      </c>
      <c r="AJ936" s="153">
        <f t="shared" si="202"/>
        <v>0</v>
      </c>
      <c r="AK936" s="153"/>
      <c r="AL936" s="153"/>
      <c r="AM936" s="153"/>
      <c r="AN936" s="153"/>
      <c r="AO936" s="153"/>
      <c r="AP936" s="153"/>
      <c r="AQ936" s="153"/>
      <c r="AR936" s="153"/>
      <c r="AS936" s="153"/>
      <c r="AT936" s="153"/>
      <c r="AU936" s="153"/>
      <c r="AV936" s="153"/>
      <c r="AW936" s="153"/>
    </row>
    <row r="937" spans="2:49" s="139" customFormat="1" ht="13.05" customHeight="1" outlineLevel="1">
      <c r="B937" s="1686" t="s">
        <v>3124</v>
      </c>
      <c r="C937" s="1687" t="s">
        <v>1340</v>
      </c>
      <c r="D937" s="456" t="s">
        <v>293</v>
      </c>
      <c r="E937" s="1375" t="s">
        <v>3115</v>
      </c>
      <c r="F937" s="1387">
        <v>44704</v>
      </c>
      <c r="G937" s="10" t="s">
        <v>8</v>
      </c>
      <c r="H937" s="377" t="s">
        <v>716</v>
      </c>
      <c r="I937" s="156">
        <v>5</v>
      </c>
      <c r="J937" s="156">
        <v>5</v>
      </c>
      <c r="K937" s="485">
        <v>0</v>
      </c>
      <c r="L937" s="263" t="s">
        <v>268</v>
      </c>
      <c r="M937" s="263" t="s">
        <v>268</v>
      </c>
      <c r="N937" s="254" t="s">
        <v>269</v>
      </c>
      <c r="O937" s="264" t="s">
        <v>268</v>
      </c>
      <c r="P937" s="254" t="s">
        <v>269</v>
      </c>
      <c r="Q937" s="431" t="s">
        <v>268</v>
      </c>
      <c r="R937" s="1677" t="s">
        <v>722</v>
      </c>
      <c r="S937" s="153"/>
      <c r="T937" s="153">
        <f t="shared" si="196"/>
        <v>0</v>
      </c>
      <c r="U937" s="207"/>
      <c r="V937" s="208"/>
      <c r="W937" s="153"/>
      <c r="X937" s="153">
        <f t="shared" si="197"/>
        <v>0</v>
      </c>
      <c r="Y937" s="219"/>
      <c r="Z937" s="153"/>
      <c r="AA937" s="153">
        <f t="shared" si="198"/>
        <v>0</v>
      </c>
      <c r="AB937" s="153"/>
      <c r="AC937" s="153">
        <f t="shared" si="199"/>
        <v>0</v>
      </c>
      <c r="AD937" s="153"/>
      <c r="AE937" s="153"/>
      <c r="AF937" s="209">
        <v>0</v>
      </c>
      <c r="AG937" s="153">
        <f t="shared" si="200"/>
        <v>0</v>
      </c>
      <c r="AH937" s="153"/>
      <c r="AI937" s="153">
        <f t="shared" si="201"/>
        <v>0</v>
      </c>
      <c r="AJ937" s="153">
        <f t="shared" si="202"/>
        <v>0</v>
      </c>
      <c r="AK937" s="153"/>
      <c r="AL937" s="153"/>
      <c r="AM937" s="153"/>
      <c r="AN937" s="153"/>
      <c r="AO937" s="153"/>
      <c r="AP937" s="153"/>
      <c r="AQ937" s="153"/>
      <c r="AR937" s="153"/>
      <c r="AS937" s="153"/>
      <c r="AT937" s="153"/>
      <c r="AU937" s="153"/>
      <c r="AV937" s="153"/>
      <c r="AW937" s="153"/>
    </row>
    <row r="938" spans="2:49" s="139" customFormat="1" ht="13.05" customHeight="1" outlineLevel="1">
      <c r="B938" s="1686"/>
      <c r="C938" s="1687"/>
      <c r="D938" s="456" t="s">
        <v>1341</v>
      </c>
      <c r="E938" s="1376"/>
      <c r="F938" s="1388"/>
      <c r="G938" s="10" t="s">
        <v>8</v>
      </c>
      <c r="H938" s="376" t="s">
        <v>716</v>
      </c>
      <c r="I938" s="156">
        <v>5</v>
      </c>
      <c r="J938" s="156">
        <v>5</v>
      </c>
      <c r="K938" s="485">
        <v>0</v>
      </c>
      <c r="L938" s="265" t="s">
        <v>268</v>
      </c>
      <c r="M938" s="265" t="s">
        <v>268</v>
      </c>
      <c r="N938" s="254" t="s">
        <v>269</v>
      </c>
      <c r="O938" s="261" t="s">
        <v>268</v>
      </c>
      <c r="P938" s="254" t="s">
        <v>269</v>
      </c>
      <c r="Q938" s="431" t="s">
        <v>268</v>
      </c>
      <c r="R938" s="1678"/>
      <c r="S938" s="153"/>
      <c r="T938" s="153">
        <f t="shared" si="196"/>
        <v>0</v>
      </c>
      <c r="U938" s="207"/>
      <c r="V938" s="208"/>
      <c r="W938" s="153"/>
      <c r="X938" s="153">
        <f t="shared" si="197"/>
        <v>0</v>
      </c>
      <c r="Y938" s="219"/>
      <c r="Z938" s="153"/>
      <c r="AA938" s="153">
        <f t="shared" si="198"/>
        <v>0</v>
      </c>
      <c r="AB938" s="153"/>
      <c r="AC938" s="153">
        <f t="shared" si="199"/>
        <v>0</v>
      </c>
      <c r="AD938" s="153"/>
      <c r="AE938" s="153"/>
      <c r="AF938" s="209">
        <v>0</v>
      </c>
      <c r="AG938" s="153">
        <f t="shared" si="200"/>
        <v>0</v>
      </c>
      <c r="AH938" s="153"/>
      <c r="AI938" s="153">
        <f t="shared" si="201"/>
        <v>0</v>
      </c>
      <c r="AJ938" s="153">
        <f t="shared" si="202"/>
        <v>0</v>
      </c>
      <c r="AK938" s="153"/>
      <c r="AL938" s="153"/>
      <c r="AM938" s="153"/>
      <c r="AN938" s="153"/>
      <c r="AO938" s="153"/>
      <c r="AP938" s="153"/>
      <c r="AQ938" s="153"/>
      <c r="AR938" s="153"/>
      <c r="AS938" s="153"/>
      <c r="AT938" s="153"/>
      <c r="AU938" s="153"/>
      <c r="AV938" s="153"/>
      <c r="AW938" s="153"/>
    </row>
    <row r="939" spans="2:49" s="139" customFormat="1" ht="13.05" customHeight="1" outlineLevel="1">
      <c r="B939" s="1686"/>
      <c r="C939" s="1687"/>
      <c r="D939" s="456" t="s">
        <v>390</v>
      </c>
      <c r="E939" s="1377"/>
      <c r="F939" s="1389"/>
      <c r="G939" s="10" t="s">
        <v>8</v>
      </c>
      <c r="H939" s="376" t="s">
        <v>716</v>
      </c>
      <c r="I939" s="156">
        <v>20</v>
      </c>
      <c r="J939" s="156">
        <v>20</v>
      </c>
      <c r="K939" s="485">
        <v>0</v>
      </c>
      <c r="L939" s="265" t="s">
        <v>268</v>
      </c>
      <c r="M939" s="265" t="s">
        <v>268</v>
      </c>
      <c r="N939" s="254" t="s">
        <v>269</v>
      </c>
      <c r="O939" s="261" t="s">
        <v>268</v>
      </c>
      <c r="P939" s="254" t="s">
        <v>269</v>
      </c>
      <c r="Q939" s="431" t="s">
        <v>268</v>
      </c>
      <c r="R939" s="1679"/>
      <c r="S939" s="153"/>
      <c r="T939" s="153">
        <f t="shared" si="196"/>
        <v>0</v>
      </c>
      <c r="U939" s="207"/>
      <c r="V939" s="208"/>
      <c r="W939" s="153"/>
      <c r="X939" s="153">
        <f t="shared" si="197"/>
        <v>0</v>
      </c>
      <c r="Y939" s="219"/>
      <c r="Z939" s="153"/>
      <c r="AA939" s="153">
        <f t="shared" si="198"/>
        <v>0</v>
      </c>
      <c r="AB939" s="153"/>
      <c r="AC939" s="153">
        <f t="shared" si="199"/>
        <v>0</v>
      </c>
      <c r="AD939" s="153"/>
      <c r="AE939" s="153"/>
      <c r="AF939" s="209">
        <v>0</v>
      </c>
      <c r="AG939" s="153">
        <f t="shared" si="200"/>
        <v>0</v>
      </c>
      <c r="AH939" s="153"/>
      <c r="AI939" s="153">
        <f t="shared" si="201"/>
        <v>0</v>
      </c>
      <c r="AJ939" s="153">
        <f t="shared" si="202"/>
        <v>0</v>
      </c>
      <c r="AK939" s="153"/>
      <c r="AL939" s="153"/>
      <c r="AM939" s="153"/>
      <c r="AN939" s="153"/>
      <c r="AO939" s="153"/>
      <c r="AP939" s="153"/>
      <c r="AQ939" s="153"/>
      <c r="AR939" s="153"/>
      <c r="AS939" s="153"/>
      <c r="AT939" s="153"/>
      <c r="AU939" s="153"/>
      <c r="AV939" s="153"/>
      <c r="AW939" s="153"/>
    </row>
    <row r="940" spans="2:49" s="139" customFormat="1" ht="13.05" customHeight="1" outlineLevel="1">
      <c r="B940" s="1670" t="s">
        <v>3125</v>
      </c>
      <c r="C940" s="1375" t="s">
        <v>1344</v>
      </c>
      <c r="D940" s="456" t="s">
        <v>317</v>
      </c>
      <c r="E940" s="1375" t="s">
        <v>3115</v>
      </c>
      <c r="F940" s="1387">
        <v>44704</v>
      </c>
      <c r="G940" s="10" t="s">
        <v>8</v>
      </c>
      <c r="H940" s="376" t="s">
        <v>716</v>
      </c>
      <c r="I940" s="156">
        <v>5</v>
      </c>
      <c r="J940" s="156">
        <v>5</v>
      </c>
      <c r="K940" s="485">
        <v>0</v>
      </c>
      <c r="L940" s="265" t="s">
        <v>268</v>
      </c>
      <c r="M940" s="265" t="s">
        <v>268</v>
      </c>
      <c r="N940" s="254" t="s">
        <v>269</v>
      </c>
      <c r="O940" s="261" t="s">
        <v>268</v>
      </c>
      <c r="P940" s="254" t="s">
        <v>269</v>
      </c>
      <c r="Q940" s="431" t="s">
        <v>268</v>
      </c>
      <c r="R940" s="1677" t="s">
        <v>1549</v>
      </c>
      <c r="S940" s="153"/>
      <c r="T940" s="153">
        <f t="shared" si="196"/>
        <v>0</v>
      </c>
      <c r="U940" s="207"/>
      <c r="V940" s="208"/>
      <c r="W940" s="153"/>
      <c r="X940" s="153">
        <f t="shared" si="197"/>
        <v>0</v>
      </c>
      <c r="Y940" s="219"/>
      <c r="Z940" s="153"/>
      <c r="AA940" s="153">
        <f t="shared" si="198"/>
        <v>0</v>
      </c>
      <c r="AB940" s="153"/>
      <c r="AC940" s="153">
        <f t="shared" si="199"/>
        <v>0</v>
      </c>
      <c r="AD940" s="153"/>
      <c r="AE940" s="153"/>
      <c r="AF940" s="209">
        <v>0</v>
      </c>
      <c r="AG940" s="153">
        <f t="shared" si="200"/>
        <v>0</v>
      </c>
      <c r="AH940" s="153"/>
      <c r="AI940" s="153">
        <f t="shared" si="201"/>
        <v>0</v>
      </c>
      <c r="AJ940" s="153">
        <f t="shared" si="202"/>
        <v>0</v>
      </c>
      <c r="AK940" s="153"/>
      <c r="AL940" s="153"/>
      <c r="AM940" s="153"/>
      <c r="AN940" s="153"/>
      <c r="AO940" s="153"/>
      <c r="AP940" s="153"/>
      <c r="AQ940" s="153"/>
      <c r="AR940" s="153"/>
      <c r="AS940" s="153"/>
      <c r="AT940" s="153"/>
      <c r="AU940" s="153"/>
      <c r="AV940" s="153"/>
      <c r="AW940" s="153"/>
    </row>
    <row r="941" spans="2:49" s="139" customFormat="1" ht="13.05" customHeight="1" outlineLevel="1">
      <c r="B941" s="1674"/>
      <c r="C941" s="1377"/>
      <c r="D941" s="456" t="s">
        <v>1345</v>
      </c>
      <c r="E941" s="1377"/>
      <c r="F941" s="1389"/>
      <c r="G941" s="10" t="s">
        <v>8</v>
      </c>
      <c r="H941" s="376" t="s">
        <v>716</v>
      </c>
      <c r="I941" s="156">
        <v>60</v>
      </c>
      <c r="J941" s="156">
        <v>60</v>
      </c>
      <c r="K941" s="485">
        <v>0</v>
      </c>
      <c r="L941" s="265" t="s">
        <v>268</v>
      </c>
      <c r="M941" s="265" t="s">
        <v>268</v>
      </c>
      <c r="N941" s="254" t="s">
        <v>269</v>
      </c>
      <c r="O941" s="261" t="s">
        <v>268</v>
      </c>
      <c r="P941" s="254" t="s">
        <v>269</v>
      </c>
      <c r="Q941" s="431" t="s">
        <v>268</v>
      </c>
      <c r="R941" s="1679"/>
      <c r="S941" s="153"/>
      <c r="T941" s="153">
        <f t="shared" si="196"/>
        <v>0</v>
      </c>
      <c r="U941" s="207"/>
      <c r="V941" s="208"/>
      <c r="W941" s="153"/>
      <c r="X941" s="153">
        <f t="shared" si="197"/>
        <v>0</v>
      </c>
      <c r="Y941" s="219"/>
      <c r="Z941" s="153"/>
      <c r="AA941" s="153">
        <f t="shared" si="198"/>
        <v>0</v>
      </c>
      <c r="AB941" s="153"/>
      <c r="AC941" s="153">
        <f t="shared" si="199"/>
        <v>0</v>
      </c>
      <c r="AD941" s="153"/>
      <c r="AE941" s="153"/>
      <c r="AF941" s="209">
        <v>0</v>
      </c>
      <c r="AG941" s="153">
        <f t="shared" si="200"/>
        <v>0</v>
      </c>
      <c r="AH941" s="153"/>
      <c r="AI941" s="153">
        <f t="shared" si="201"/>
        <v>0</v>
      </c>
      <c r="AJ941" s="153">
        <f t="shared" si="202"/>
        <v>0</v>
      </c>
      <c r="AK941" s="153"/>
      <c r="AL941" s="153"/>
      <c r="AM941" s="153"/>
      <c r="AN941" s="153"/>
      <c r="AO941" s="153"/>
      <c r="AP941" s="153"/>
      <c r="AQ941" s="153"/>
      <c r="AR941" s="153"/>
      <c r="AS941" s="153"/>
      <c r="AT941" s="153"/>
      <c r="AU941" s="153"/>
      <c r="AV941" s="153"/>
      <c r="AW941" s="153"/>
    </row>
    <row r="942" spans="2:49" s="139" customFormat="1" ht="13.05" customHeight="1" outlineLevel="1">
      <c r="B942" s="1513" t="s">
        <v>3126</v>
      </c>
      <c r="C942" s="1043" t="s">
        <v>1349</v>
      </c>
      <c r="D942" s="332" t="s">
        <v>306</v>
      </c>
      <c r="E942" s="1043" t="s">
        <v>3568</v>
      </c>
      <c r="F942" s="1360">
        <v>44762</v>
      </c>
      <c r="G942" s="10" t="s">
        <v>8</v>
      </c>
      <c r="H942" s="238" t="s">
        <v>716</v>
      </c>
      <c r="I942" s="156">
        <v>100</v>
      </c>
      <c r="J942" s="156">
        <v>10</v>
      </c>
      <c r="K942" s="485">
        <v>0</v>
      </c>
      <c r="L942" s="266" t="s">
        <v>268</v>
      </c>
      <c r="M942" s="266" t="s">
        <v>268</v>
      </c>
      <c r="N942" s="266" t="s">
        <v>269</v>
      </c>
      <c r="O942" s="266" t="s">
        <v>269</v>
      </c>
      <c r="P942" s="266" t="s">
        <v>268</v>
      </c>
      <c r="Q942" s="432" t="s">
        <v>268</v>
      </c>
      <c r="R942" s="999" t="s">
        <v>1551</v>
      </c>
      <c r="S942" s="153"/>
      <c r="T942" s="153">
        <f t="shared" si="196"/>
        <v>0</v>
      </c>
      <c r="U942" s="207"/>
      <c r="V942" s="208"/>
      <c r="W942" s="153"/>
      <c r="X942" s="153">
        <f t="shared" si="197"/>
        <v>0</v>
      </c>
      <c r="Y942" s="219"/>
      <c r="Z942" s="153"/>
      <c r="AA942" s="153">
        <f t="shared" si="198"/>
        <v>0</v>
      </c>
      <c r="AB942" s="153"/>
      <c r="AC942" s="153">
        <f t="shared" si="199"/>
        <v>0</v>
      </c>
      <c r="AD942" s="153"/>
      <c r="AE942" s="153"/>
      <c r="AF942" s="209">
        <v>0</v>
      </c>
      <c r="AG942" s="153">
        <f t="shared" si="200"/>
        <v>0</v>
      </c>
      <c r="AH942" s="153"/>
      <c r="AI942" s="153">
        <f t="shared" si="201"/>
        <v>0</v>
      </c>
      <c r="AJ942" s="153">
        <f t="shared" si="202"/>
        <v>0</v>
      </c>
      <c r="AK942" s="153"/>
      <c r="AL942" s="153"/>
      <c r="AM942" s="153"/>
      <c r="AN942" s="153"/>
      <c r="AO942" s="153"/>
      <c r="AP942" s="153"/>
      <c r="AQ942" s="153"/>
      <c r="AR942" s="153"/>
      <c r="AS942" s="153"/>
      <c r="AT942" s="153"/>
      <c r="AU942" s="153"/>
      <c r="AV942" s="153"/>
      <c r="AW942" s="153"/>
    </row>
    <row r="943" spans="2:49" s="139" customFormat="1" ht="13.05" customHeight="1" outlineLevel="1">
      <c r="B943" s="1514"/>
      <c r="C943" s="1060"/>
      <c r="D943" s="332" t="s">
        <v>1183</v>
      </c>
      <c r="E943" s="1060"/>
      <c r="F943" s="1361"/>
      <c r="G943" s="10" t="s">
        <v>8</v>
      </c>
      <c r="H943" s="238" t="s">
        <v>716</v>
      </c>
      <c r="I943" s="156">
        <v>10</v>
      </c>
      <c r="J943" s="156">
        <v>0</v>
      </c>
      <c r="K943" s="485">
        <v>0</v>
      </c>
      <c r="L943" s="266" t="s">
        <v>268</v>
      </c>
      <c r="M943" s="266" t="s">
        <v>268</v>
      </c>
      <c r="N943" s="266" t="s">
        <v>269</v>
      </c>
      <c r="O943" s="266" t="s">
        <v>269</v>
      </c>
      <c r="P943" s="266" t="s">
        <v>268</v>
      </c>
      <c r="Q943" s="432" t="s">
        <v>268</v>
      </c>
      <c r="R943" s="999"/>
      <c r="S943" s="153"/>
      <c r="T943" s="153">
        <f t="shared" si="196"/>
        <v>0</v>
      </c>
      <c r="U943" s="207"/>
      <c r="V943" s="208"/>
      <c r="W943" s="153"/>
      <c r="X943" s="153">
        <f t="shared" si="197"/>
        <v>0</v>
      </c>
      <c r="Y943" s="219"/>
      <c r="Z943" s="153"/>
      <c r="AA943" s="153">
        <f t="shared" si="198"/>
        <v>0</v>
      </c>
      <c r="AB943" s="153"/>
      <c r="AC943" s="153">
        <f t="shared" si="199"/>
        <v>0</v>
      </c>
      <c r="AD943" s="153"/>
      <c r="AE943" s="153"/>
      <c r="AF943" s="209">
        <v>0</v>
      </c>
      <c r="AG943" s="153">
        <f t="shared" si="200"/>
        <v>0</v>
      </c>
      <c r="AH943" s="153"/>
      <c r="AI943" s="153">
        <f t="shared" si="201"/>
        <v>0</v>
      </c>
      <c r="AJ943" s="153">
        <f t="shared" si="202"/>
        <v>0</v>
      </c>
      <c r="AK943" s="153"/>
      <c r="AL943" s="153"/>
      <c r="AM943" s="153"/>
      <c r="AN943" s="153"/>
      <c r="AO943" s="153"/>
      <c r="AP943" s="153"/>
      <c r="AQ943" s="153"/>
      <c r="AR943" s="153"/>
      <c r="AS943" s="153"/>
      <c r="AT943" s="153"/>
      <c r="AU943" s="153"/>
      <c r="AV943" s="153"/>
      <c r="AW943" s="153"/>
    </row>
    <row r="944" spans="2:49" s="139" customFormat="1" ht="13.05" customHeight="1" outlineLevel="1">
      <c r="B944" s="1523"/>
      <c r="C944" s="1044"/>
      <c r="D944" s="332" t="s">
        <v>1323</v>
      </c>
      <c r="E944" s="1044"/>
      <c r="F944" s="1362"/>
      <c r="G944" s="10" t="s">
        <v>8</v>
      </c>
      <c r="H944" s="238" t="s">
        <v>716</v>
      </c>
      <c r="I944" s="156">
        <v>5</v>
      </c>
      <c r="J944" s="156">
        <v>30</v>
      </c>
      <c r="K944" s="485">
        <v>0</v>
      </c>
      <c r="L944" s="266" t="s">
        <v>268</v>
      </c>
      <c r="M944" s="266" t="s">
        <v>268</v>
      </c>
      <c r="N944" s="266" t="s">
        <v>269</v>
      </c>
      <c r="O944" s="266" t="s">
        <v>269</v>
      </c>
      <c r="P944" s="266" t="s">
        <v>268</v>
      </c>
      <c r="Q944" s="432" t="s">
        <v>268</v>
      </c>
      <c r="R944" s="999"/>
      <c r="S944" s="153"/>
      <c r="T944" s="153">
        <f t="shared" si="196"/>
        <v>0</v>
      </c>
      <c r="U944" s="207"/>
      <c r="V944" s="208"/>
      <c r="W944" s="153"/>
      <c r="X944" s="153">
        <f t="shared" si="197"/>
        <v>0</v>
      </c>
      <c r="Y944" s="219"/>
      <c r="Z944" s="153"/>
      <c r="AA944" s="153">
        <f t="shared" si="198"/>
        <v>0</v>
      </c>
      <c r="AB944" s="153"/>
      <c r="AC944" s="153">
        <f t="shared" si="199"/>
        <v>0</v>
      </c>
      <c r="AD944" s="153"/>
      <c r="AE944" s="153"/>
      <c r="AF944" s="209">
        <v>0</v>
      </c>
      <c r="AG944" s="153">
        <f t="shared" si="200"/>
        <v>0</v>
      </c>
      <c r="AH944" s="153"/>
      <c r="AI944" s="153">
        <f t="shared" si="201"/>
        <v>0</v>
      </c>
      <c r="AJ944" s="153">
        <f t="shared" si="202"/>
        <v>0</v>
      </c>
      <c r="AK944" s="153"/>
      <c r="AL944" s="153"/>
      <c r="AM944" s="153"/>
      <c r="AN944" s="153"/>
      <c r="AO944" s="153"/>
      <c r="AP944" s="153"/>
      <c r="AQ944" s="153"/>
      <c r="AR944" s="153"/>
      <c r="AS944" s="153"/>
      <c r="AT944" s="153"/>
      <c r="AU944" s="153"/>
      <c r="AV944" s="153"/>
      <c r="AW944" s="153"/>
    </row>
    <row r="945" spans="2:49" s="139" customFormat="1" ht="13.05" customHeight="1" outlineLevel="1">
      <c r="B945" s="1513" t="s">
        <v>1488</v>
      </c>
      <c r="C945" s="1043" t="s">
        <v>669</v>
      </c>
      <c r="D945" s="332" t="s">
        <v>1350</v>
      </c>
      <c r="E945" s="1043" t="s">
        <v>3568</v>
      </c>
      <c r="F945" s="1360">
        <v>44762</v>
      </c>
      <c r="G945" s="10" t="s">
        <v>8</v>
      </c>
      <c r="H945" s="238" t="s">
        <v>716</v>
      </c>
      <c r="I945" s="156">
        <v>10</v>
      </c>
      <c r="J945" s="156">
        <v>10</v>
      </c>
      <c r="K945" s="485">
        <v>0</v>
      </c>
      <c r="L945" s="266" t="s">
        <v>268</v>
      </c>
      <c r="M945" s="266" t="s">
        <v>268</v>
      </c>
      <c r="N945" s="266" t="s">
        <v>269</v>
      </c>
      <c r="O945" s="266" t="s">
        <v>269</v>
      </c>
      <c r="P945" s="266" t="s">
        <v>268</v>
      </c>
      <c r="Q945" s="432" t="s">
        <v>268</v>
      </c>
      <c r="R945" s="999" t="s">
        <v>1551</v>
      </c>
      <c r="S945" s="153"/>
      <c r="T945" s="153">
        <f t="shared" si="196"/>
        <v>0</v>
      </c>
      <c r="U945" s="207"/>
      <c r="V945" s="208"/>
      <c r="W945" s="153"/>
      <c r="X945" s="153">
        <f t="shared" si="197"/>
        <v>0</v>
      </c>
      <c r="Y945" s="219"/>
      <c r="Z945" s="153"/>
      <c r="AA945" s="153">
        <f t="shared" si="198"/>
        <v>0</v>
      </c>
      <c r="AB945" s="153"/>
      <c r="AC945" s="153">
        <f t="shared" si="199"/>
        <v>0</v>
      </c>
      <c r="AD945" s="153"/>
      <c r="AE945" s="153"/>
      <c r="AF945" s="209">
        <v>0</v>
      </c>
      <c r="AG945" s="153">
        <f t="shared" si="200"/>
        <v>0</v>
      </c>
      <c r="AH945" s="153"/>
      <c r="AI945" s="153">
        <f t="shared" si="201"/>
        <v>0</v>
      </c>
      <c r="AJ945" s="153">
        <f t="shared" si="202"/>
        <v>0</v>
      </c>
      <c r="AK945" s="153"/>
      <c r="AL945" s="153"/>
      <c r="AM945" s="153"/>
      <c r="AN945" s="153"/>
      <c r="AO945" s="153"/>
      <c r="AP945" s="153"/>
      <c r="AQ945" s="153"/>
      <c r="AR945" s="153"/>
      <c r="AS945" s="153"/>
      <c r="AT945" s="153"/>
      <c r="AU945" s="153"/>
      <c r="AV945" s="153"/>
      <c r="AW945" s="153"/>
    </row>
    <row r="946" spans="2:49" s="139" customFormat="1" ht="13.05" customHeight="1" outlineLevel="1">
      <c r="B946" s="1514"/>
      <c r="C946" s="1060"/>
      <c r="D946" s="332" t="s">
        <v>1351</v>
      </c>
      <c r="E946" s="1060"/>
      <c r="F946" s="1361"/>
      <c r="G946" s="10" t="s">
        <v>8</v>
      </c>
      <c r="H946" s="238" t="s">
        <v>716</v>
      </c>
      <c r="I946" s="156">
        <v>120</v>
      </c>
      <c r="J946" s="156">
        <v>150</v>
      </c>
      <c r="K946" s="485">
        <v>0</v>
      </c>
      <c r="L946" s="266" t="s">
        <v>268</v>
      </c>
      <c r="M946" s="266" t="s">
        <v>268</v>
      </c>
      <c r="N946" s="266" t="s">
        <v>269</v>
      </c>
      <c r="O946" s="266" t="s">
        <v>269</v>
      </c>
      <c r="P946" s="266" t="s">
        <v>268</v>
      </c>
      <c r="Q946" s="432" t="s">
        <v>268</v>
      </c>
      <c r="R946" s="999"/>
      <c r="S946" s="153"/>
      <c r="T946" s="153">
        <f t="shared" si="196"/>
        <v>0</v>
      </c>
      <c r="U946" s="207"/>
      <c r="V946" s="208"/>
      <c r="W946" s="153"/>
      <c r="X946" s="153">
        <f t="shared" si="197"/>
        <v>0</v>
      </c>
      <c r="Y946" s="219"/>
      <c r="Z946" s="153"/>
      <c r="AA946" s="153">
        <f t="shared" si="198"/>
        <v>0</v>
      </c>
      <c r="AB946" s="153"/>
      <c r="AC946" s="153">
        <f t="shared" si="199"/>
        <v>0</v>
      </c>
      <c r="AD946" s="153"/>
      <c r="AE946" s="153"/>
      <c r="AF946" s="209">
        <v>0</v>
      </c>
      <c r="AG946" s="153">
        <f t="shared" si="200"/>
        <v>0</v>
      </c>
      <c r="AH946" s="153"/>
      <c r="AI946" s="153">
        <f t="shared" si="201"/>
        <v>0</v>
      </c>
      <c r="AJ946" s="153">
        <f t="shared" si="202"/>
        <v>0</v>
      </c>
      <c r="AK946" s="153"/>
      <c r="AL946" s="153"/>
      <c r="AM946" s="153"/>
      <c r="AN946" s="153"/>
      <c r="AO946" s="153"/>
      <c r="AP946" s="153"/>
      <c r="AQ946" s="153"/>
      <c r="AR946" s="153"/>
      <c r="AS946" s="153"/>
      <c r="AT946" s="153"/>
      <c r="AU946" s="153"/>
      <c r="AV946" s="153"/>
      <c r="AW946" s="153"/>
    </row>
    <row r="947" spans="2:49" s="139" customFormat="1" ht="13.05" customHeight="1" outlineLevel="1">
      <c r="B947" s="1514"/>
      <c r="C947" s="1060"/>
      <c r="D947" s="332" t="s">
        <v>1183</v>
      </c>
      <c r="E947" s="1060"/>
      <c r="F947" s="1361"/>
      <c r="G947" s="10" t="s">
        <v>8</v>
      </c>
      <c r="H947" s="238" t="s">
        <v>716</v>
      </c>
      <c r="I947" s="156">
        <v>15</v>
      </c>
      <c r="J947" s="156">
        <v>15</v>
      </c>
      <c r="K947" s="485">
        <v>0</v>
      </c>
      <c r="L947" s="266" t="s">
        <v>268</v>
      </c>
      <c r="M947" s="266" t="s">
        <v>268</v>
      </c>
      <c r="N947" s="266" t="s">
        <v>269</v>
      </c>
      <c r="O947" s="266" t="s">
        <v>269</v>
      </c>
      <c r="P947" s="266" t="s">
        <v>268</v>
      </c>
      <c r="Q947" s="432" t="s">
        <v>268</v>
      </c>
      <c r="R947" s="999"/>
      <c r="S947" s="153"/>
      <c r="T947" s="153">
        <f t="shared" si="196"/>
        <v>0</v>
      </c>
      <c r="U947" s="207"/>
      <c r="V947" s="208"/>
      <c r="W947" s="153"/>
      <c r="X947" s="153">
        <f t="shared" si="197"/>
        <v>0</v>
      </c>
      <c r="Y947" s="219"/>
      <c r="Z947" s="153"/>
      <c r="AA947" s="153">
        <f t="shared" si="198"/>
        <v>0</v>
      </c>
      <c r="AB947" s="153"/>
      <c r="AC947" s="153">
        <f t="shared" si="199"/>
        <v>0</v>
      </c>
      <c r="AD947" s="153"/>
      <c r="AE947" s="153"/>
      <c r="AF947" s="209">
        <v>0</v>
      </c>
      <c r="AG947" s="153">
        <f t="shared" si="200"/>
        <v>0</v>
      </c>
      <c r="AH947" s="153"/>
      <c r="AI947" s="153">
        <f t="shared" si="201"/>
        <v>0</v>
      </c>
      <c r="AJ947" s="153">
        <f t="shared" si="202"/>
        <v>0</v>
      </c>
      <c r="AK947" s="153"/>
      <c r="AL947" s="153"/>
      <c r="AM947" s="153"/>
      <c r="AN947" s="153"/>
      <c r="AO947" s="153"/>
      <c r="AP947" s="153"/>
      <c r="AQ947" s="153"/>
      <c r="AR947" s="153"/>
      <c r="AS947" s="153"/>
      <c r="AT947" s="153"/>
      <c r="AU947" s="153"/>
      <c r="AV947" s="153"/>
      <c r="AW947" s="153"/>
    </row>
    <row r="948" spans="2:49" s="139" customFormat="1" ht="13.05" customHeight="1" outlineLevel="1">
      <c r="B948" s="1523"/>
      <c r="C948" s="1044"/>
      <c r="D948" s="332" t="s">
        <v>1323</v>
      </c>
      <c r="E948" s="1044"/>
      <c r="F948" s="1362"/>
      <c r="G948" s="10" t="s">
        <v>8</v>
      </c>
      <c r="H948" s="238" t="s">
        <v>716</v>
      </c>
      <c r="I948" s="156">
        <v>10</v>
      </c>
      <c r="J948" s="156">
        <v>40</v>
      </c>
      <c r="K948" s="485">
        <v>0</v>
      </c>
      <c r="L948" s="266" t="s">
        <v>268</v>
      </c>
      <c r="M948" s="266" t="s">
        <v>268</v>
      </c>
      <c r="N948" s="266" t="s">
        <v>269</v>
      </c>
      <c r="O948" s="266" t="s">
        <v>269</v>
      </c>
      <c r="P948" s="266" t="s">
        <v>268</v>
      </c>
      <c r="Q948" s="432" t="s">
        <v>268</v>
      </c>
      <c r="R948" s="999"/>
      <c r="S948" s="153"/>
      <c r="T948" s="153">
        <f t="shared" si="196"/>
        <v>0</v>
      </c>
      <c r="U948" s="207"/>
      <c r="V948" s="208"/>
      <c r="W948" s="153"/>
      <c r="X948" s="153">
        <f t="shared" si="197"/>
        <v>0</v>
      </c>
      <c r="Y948" s="219"/>
      <c r="Z948" s="153"/>
      <c r="AA948" s="153">
        <f t="shared" si="198"/>
        <v>0</v>
      </c>
      <c r="AB948" s="153"/>
      <c r="AC948" s="153">
        <f t="shared" si="199"/>
        <v>0</v>
      </c>
      <c r="AD948" s="153"/>
      <c r="AE948" s="153"/>
      <c r="AF948" s="209">
        <v>0</v>
      </c>
      <c r="AG948" s="153">
        <f t="shared" si="200"/>
        <v>0</v>
      </c>
      <c r="AH948" s="153"/>
      <c r="AI948" s="153">
        <f t="shared" si="201"/>
        <v>0</v>
      </c>
      <c r="AJ948" s="153">
        <f t="shared" si="202"/>
        <v>0</v>
      </c>
      <c r="AK948" s="153"/>
      <c r="AL948" s="153"/>
      <c r="AM948" s="153"/>
      <c r="AN948" s="153"/>
      <c r="AO948" s="153"/>
      <c r="AP948" s="153"/>
      <c r="AQ948" s="153"/>
      <c r="AR948" s="153"/>
      <c r="AS948" s="153"/>
      <c r="AT948" s="153"/>
      <c r="AU948" s="153"/>
      <c r="AV948" s="153"/>
      <c r="AW948" s="153"/>
    </row>
    <row r="949" spans="2:49" s="219" customFormat="1" ht="26.25" customHeight="1" outlineLevel="1">
      <c r="B949" s="769" t="s">
        <v>1490</v>
      </c>
      <c r="C949" s="344" t="s">
        <v>1355</v>
      </c>
      <c r="D949" s="332" t="s">
        <v>1356</v>
      </c>
      <c r="E949" s="343" t="s">
        <v>3865</v>
      </c>
      <c r="F949" s="359">
        <v>44784</v>
      </c>
      <c r="G949" s="10" t="s">
        <v>8</v>
      </c>
      <c r="H949" s="238" t="s">
        <v>716</v>
      </c>
      <c r="I949" s="146">
        <v>30</v>
      </c>
      <c r="J949" s="146">
        <v>90</v>
      </c>
      <c r="K949" s="486">
        <v>0</v>
      </c>
      <c r="L949" s="238" t="s">
        <v>268</v>
      </c>
      <c r="M949" s="238" t="s">
        <v>268</v>
      </c>
      <c r="N949" s="238" t="s">
        <v>269</v>
      </c>
      <c r="O949" s="239" t="s">
        <v>268</v>
      </c>
      <c r="P949" s="238" t="s">
        <v>269</v>
      </c>
      <c r="Q949" s="414" t="s">
        <v>268</v>
      </c>
      <c r="R949" s="457" t="s">
        <v>1554</v>
      </c>
      <c r="S949" s="153"/>
      <c r="T949" s="153">
        <f t="shared" si="196"/>
        <v>0</v>
      </c>
      <c r="U949" s="207"/>
      <c r="V949" s="208"/>
      <c r="W949" s="153"/>
      <c r="X949" s="153">
        <f t="shared" si="197"/>
        <v>0</v>
      </c>
      <c r="Z949" s="153"/>
      <c r="AA949" s="153">
        <f t="shared" si="198"/>
        <v>0</v>
      </c>
      <c r="AB949" s="153"/>
      <c r="AC949" s="153">
        <f t="shared" si="199"/>
        <v>0</v>
      </c>
      <c r="AD949" s="153"/>
      <c r="AE949" s="153"/>
      <c r="AF949" s="209">
        <v>0</v>
      </c>
      <c r="AG949" s="153">
        <f t="shared" si="200"/>
        <v>0</v>
      </c>
      <c r="AH949" s="153"/>
      <c r="AI949" s="153">
        <f t="shared" si="201"/>
        <v>0</v>
      </c>
      <c r="AJ949" s="153">
        <f t="shared" si="202"/>
        <v>0</v>
      </c>
      <c r="AK949" s="153"/>
      <c r="AL949" s="153"/>
      <c r="AM949" s="153"/>
      <c r="AN949" s="153"/>
      <c r="AO949" s="153"/>
      <c r="AP949" s="153"/>
      <c r="AQ949" s="153"/>
      <c r="AR949" s="153"/>
      <c r="AS949" s="153"/>
      <c r="AT949" s="153"/>
      <c r="AU949" s="153"/>
      <c r="AV949" s="153"/>
      <c r="AW949" s="153"/>
    </row>
    <row r="950" spans="2:49" s="219" customFormat="1" ht="13.05" customHeight="1" outlineLevel="1">
      <c r="B950" s="1513" t="s">
        <v>1491</v>
      </c>
      <c r="C950" s="1064" t="s">
        <v>1357</v>
      </c>
      <c r="D950" s="333" t="s">
        <v>306</v>
      </c>
      <c r="E950" s="1064" t="s">
        <v>2520</v>
      </c>
      <c r="F950" s="1344">
        <v>44728</v>
      </c>
      <c r="G950" s="10" t="s">
        <v>8</v>
      </c>
      <c r="H950" s="238" t="s">
        <v>716</v>
      </c>
      <c r="I950" s="146">
        <v>80</v>
      </c>
      <c r="J950" s="146">
        <v>120</v>
      </c>
      <c r="K950" s="486">
        <v>0</v>
      </c>
      <c r="L950" s="266" t="s">
        <v>268</v>
      </c>
      <c r="M950" s="266" t="s">
        <v>268</v>
      </c>
      <c r="N950" s="266" t="s">
        <v>268</v>
      </c>
      <c r="O950" s="241" t="s">
        <v>268</v>
      </c>
      <c r="P950" s="266" t="s">
        <v>269</v>
      </c>
      <c r="Q950" s="432" t="s">
        <v>268</v>
      </c>
      <c r="R950" s="1688" t="s">
        <v>1555</v>
      </c>
      <c r="S950" s="153"/>
      <c r="T950" s="153">
        <f t="shared" si="196"/>
        <v>0</v>
      </c>
      <c r="U950" s="207"/>
      <c r="V950" s="208"/>
      <c r="W950" s="153"/>
      <c r="X950" s="153">
        <f t="shared" si="197"/>
        <v>0</v>
      </c>
      <c r="Z950" s="153"/>
      <c r="AA950" s="153">
        <f t="shared" si="198"/>
        <v>0</v>
      </c>
      <c r="AB950" s="153"/>
      <c r="AC950" s="153">
        <f t="shared" si="199"/>
        <v>0</v>
      </c>
      <c r="AD950" s="153"/>
      <c r="AE950" s="153"/>
      <c r="AF950" s="209">
        <v>0</v>
      </c>
      <c r="AG950" s="153">
        <f t="shared" si="200"/>
        <v>0</v>
      </c>
      <c r="AH950" s="153"/>
      <c r="AI950" s="153">
        <f t="shared" si="201"/>
        <v>0</v>
      </c>
      <c r="AJ950" s="153">
        <f t="shared" si="202"/>
        <v>0</v>
      </c>
      <c r="AK950" s="153"/>
      <c r="AL950" s="153"/>
      <c r="AM950" s="153"/>
      <c r="AN950" s="153"/>
      <c r="AO950" s="153"/>
      <c r="AP950" s="153"/>
      <c r="AQ950" s="153"/>
      <c r="AR950" s="153"/>
      <c r="AS950" s="153"/>
      <c r="AT950" s="153"/>
      <c r="AU950" s="153"/>
      <c r="AV950" s="153"/>
      <c r="AW950" s="153"/>
    </row>
    <row r="951" spans="2:49" s="219" customFormat="1" ht="13.05" customHeight="1" outlineLevel="1">
      <c r="B951" s="1514"/>
      <c r="C951" s="1065"/>
      <c r="D951" s="333" t="s">
        <v>1033</v>
      </c>
      <c r="E951" s="1065"/>
      <c r="F951" s="1345"/>
      <c r="G951" s="10" t="s">
        <v>8</v>
      </c>
      <c r="H951" s="238" t="s">
        <v>716</v>
      </c>
      <c r="I951" s="146">
        <v>60</v>
      </c>
      <c r="J951" s="146">
        <v>100</v>
      </c>
      <c r="K951" s="486">
        <v>0</v>
      </c>
      <c r="L951" s="266" t="s">
        <v>268</v>
      </c>
      <c r="M951" s="266" t="s">
        <v>268</v>
      </c>
      <c r="N951" s="266" t="s">
        <v>268</v>
      </c>
      <c r="O951" s="241" t="s">
        <v>268</v>
      </c>
      <c r="P951" s="266" t="s">
        <v>269</v>
      </c>
      <c r="Q951" s="432" t="s">
        <v>268</v>
      </c>
      <c r="R951" s="1688"/>
      <c r="S951" s="153"/>
      <c r="T951" s="153">
        <f t="shared" si="196"/>
        <v>0</v>
      </c>
      <c r="U951" s="207"/>
      <c r="V951" s="208"/>
      <c r="W951" s="153"/>
      <c r="X951" s="153">
        <f t="shared" si="197"/>
        <v>0</v>
      </c>
      <c r="Z951" s="153"/>
      <c r="AA951" s="153">
        <f t="shared" si="198"/>
        <v>0</v>
      </c>
      <c r="AB951" s="153"/>
      <c r="AC951" s="153">
        <f t="shared" si="199"/>
        <v>0</v>
      </c>
      <c r="AD951" s="153"/>
      <c r="AE951" s="153"/>
      <c r="AF951" s="209">
        <v>0</v>
      </c>
      <c r="AG951" s="153">
        <f t="shared" si="200"/>
        <v>0</v>
      </c>
      <c r="AH951" s="153"/>
      <c r="AI951" s="153">
        <f t="shared" si="201"/>
        <v>0</v>
      </c>
      <c r="AJ951" s="153">
        <f t="shared" si="202"/>
        <v>0</v>
      </c>
      <c r="AK951" s="153"/>
      <c r="AL951" s="153"/>
      <c r="AM951" s="153"/>
      <c r="AN951" s="153"/>
      <c r="AO951" s="153"/>
      <c r="AP951" s="153"/>
      <c r="AQ951" s="153"/>
      <c r="AR951" s="153"/>
      <c r="AS951" s="153"/>
      <c r="AT951" s="153"/>
      <c r="AU951" s="153"/>
      <c r="AV951" s="153"/>
      <c r="AW951" s="153"/>
    </row>
    <row r="952" spans="2:49" s="219" customFormat="1" ht="13.05" customHeight="1" outlineLevel="1">
      <c r="B952" s="1514"/>
      <c r="C952" s="1065"/>
      <c r="D952" s="333" t="s">
        <v>1358</v>
      </c>
      <c r="E952" s="1065"/>
      <c r="F952" s="1345"/>
      <c r="G952" s="10" t="s">
        <v>8</v>
      </c>
      <c r="H952" s="238" t="s">
        <v>716</v>
      </c>
      <c r="I952" s="146">
        <v>30</v>
      </c>
      <c r="J952" s="146">
        <v>50</v>
      </c>
      <c r="K952" s="486">
        <v>0</v>
      </c>
      <c r="L952" s="266" t="s">
        <v>268</v>
      </c>
      <c r="M952" s="266" t="s">
        <v>268</v>
      </c>
      <c r="N952" s="266" t="s">
        <v>269</v>
      </c>
      <c r="O952" s="241" t="s">
        <v>268</v>
      </c>
      <c r="P952" s="266" t="s">
        <v>269</v>
      </c>
      <c r="Q952" s="432" t="s">
        <v>268</v>
      </c>
      <c r="R952" s="1688"/>
      <c r="S952" s="153"/>
      <c r="T952" s="153">
        <f t="shared" si="196"/>
        <v>0</v>
      </c>
      <c r="U952" s="207"/>
      <c r="V952" s="208"/>
      <c r="W952" s="153"/>
      <c r="X952" s="153">
        <f t="shared" si="197"/>
        <v>0</v>
      </c>
      <c r="Z952" s="153"/>
      <c r="AA952" s="153">
        <f t="shared" si="198"/>
        <v>0</v>
      </c>
      <c r="AB952" s="153"/>
      <c r="AC952" s="153">
        <f t="shared" si="199"/>
        <v>0</v>
      </c>
      <c r="AD952" s="153"/>
      <c r="AE952" s="153"/>
      <c r="AF952" s="209">
        <v>0</v>
      </c>
      <c r="AG952" s="153">
        <f t="shared" si="200"/>
        <v>0</v>
      </c>
      <c r="AH952" s="153"/>
      <c r="AI952" s="153">
        <f t="shared" si="201"/>
        <v>0</v>
      </c>
      <c r="AJ952" s="153">
        <f t="shared" si="202"/>
        <v>0</v>
      </c>
      <c r="AK952" s="153"/>
      <c r="AL952" s="153"/>
      <c r="AM952" s="153"/>
      <c r="AN952" s="153"/>
      <c r="AO952" s="153"/>
      <c r="AP952" s="153"/>
      <c r="AQ952" s="153"/>
      <c r="AR952" s="153"/>
      <c r="AS952" s="153"/>
      <c r="AT952" s="153"/>
      <c r="AU952" s="153"/>
      <c r="AV952" s="153"/>
      <c r="AW952" s="153"/>
    </row>
    <row r="953" spans="2:49" s="219" customFormat="1" ht="13.05" customHeight="1" outlineLevel="1">
      <c r="B953" s="1514"/>
      <c r="C953" s="1065"/>
      <c r="D953" s="333" t="s">
        <v>1359</v>
      </c>
      <c r="E953" s="1065"/>
      <c r="F953" s="1345"/>
      <c r="G953" s="10" t="s">
        <v>8</v>
      </c>
      <c r="H953" s="238" t="s">
        <v>716</v>
      </c>
      <c r="I953" s="146">
        <v>20</v>
      </c>
      <c r="J953" s="146">
        <v>32</v>
      </c>
      <c r="K953" s="486">
        <v>0</v>
      </c>
      <c r="L953" s="266" t="s">
        <v>268</v>
      </c>
      <c r="M953" s="266" t="s">
        <v>268</v>
      </c>
      <c r="N953" s="266" t="s">
        <v>269</v>
      </c>
      <c r="O953" s="241" t="s">
        <v>268</v>
      </c>
      <c r="P953" s="266" t="s">
        <v>269</v>
      </c>
      <c r="Q953" s="432" t="s">
        <v>268</v>
      </c>
      <c r="R953" s="1688"/>
      <c r="S953" s="153"/>
      <c r="T953" s="153">
        <f t="shared" si="196"/>
        <v>0</v>
      </c>
      <c r="U953" s="207"/>
      <c r="V953" s="208"/>
      <c r="W953" s="153"/>
      <c r="X953" s="153">
        <f t="shared" si="197"/>
        <v>0</v>
      </c>
      <c r="Z953" s="153"/>
      <c r="AA953" s="153">
        <f t="shared" si="198"/>
        <v>0</v>
      </c>
      <c r="AB953" s="153"/>
      <c r="AC953" s="153">
        <f t="shared" si="199"/>
        <v>0</v>
      </c>
      <c r="AD953" s="153"/>
      <c r="AE953" s="153"/>
      <c r="AF953" s="209">
        <v>0</v>
      </c>
      <c r="AG953" s="153">
        <f t="shared" si="200"/>
        <v>0</v>
      </c>
      <c r="AH953" s="153"/>
      <c r="AI953" s="153">
        <f t="shared" si="201"/>
        <v>0</v>
      </c>
      <c r="AJ953" s="153">
        <f t="shared" si="202"/>
        <v>0</v>
      </c>
      <c r="AK953" s="153"/>
      <c r="AL953" s="153"/>
      <c r="AM953" s="153"/>
      <c r="AN953" s="153"/>
      <c r="AO953" s="153"/>
      <c r="AP953" s="153"/>
      <c r="AQ953" s="153"/>
      <c r="AR953" s="153"/>
      <c r="AS953" s="153"/>
      <c r="AT953" s="153"/>
      <c r="AU953" s="153"/>
      <c r="AV953" s="153"/>
      <c r="AW953" s="153"/>
    </row>
    <row r="954" spans="2:49" s="219" customFormat="1" ht="13.05" customHeight="1" outlineLevel="1">
      <c r="B954" s="1514"/>
      <c r="C954" s="1065"/>
      <c r="D954" s="333" t="s">
        <v>1360</v>
      </c>
      <c r="E954" s="1065"/>
      <c r="F954" s="1345"/>
      <c r="G954" s="10" t="s">
        <v>8</v>
      </c>
      <c r="H954" s="238" t="s">
        <v>716</v>
      </c>
      <c r="I954" s="146">
        <v>18</v>
      </c>
      <c r="J954" s="146">
        <v>27</v>
      </c>
      <c r="K954" s="486">
        <v>0</v>
      </c>
      <c r="L954" s="266" t="s">
        <v>268</v>
      </c>
      <c r="M954" s="266" t="s">
        <v>268</v>
      </c>
      <c r="N954" s="266" t="s">
        <v>269</v>
      </c>
      <c r="O954" s="241" t="s">
        <v>268</v>
      </c>
      <c r="P954" s="266" t="s">
        <v>269</v>
      </c>
      <c r="Q954" s="432" t="s">
        <v>268</v>
      </c>
      <c r="R954" s="1688"/>
      <c r="S954" s="153"/>
      <c r="T954" s="153">
        <f t="shared" si="196"/>
        <v>0</v>
      </c>
      <c r="U954" s="207"/>
      <c r="V954" s="208"/>
      <c r="W954" s="153"/>
      <c r="X954" s="153">
        <f t="shared" si="197"/>
        <v>0</v>
      </c>
      <c r="Z954" s="153"/>
      <c r="AA954" s="153">
        <f t="shared" si="198"/>
        <v>0</v>
      </c>
      <c r="AB954" s="153"/>
      <c r="AC954" s="153">
        <f t="shared" si="199"/>
        <v>0</v>
      </c>
      <c r="AD954" s="153"/>
      <c r="AE954" s="153"/>
      <c r="AF954" s="209">
        <v>0</v>
      </c>
      <c r="AG954" s="153">
        <f t="shared" si="200"/>
        <v>0</v>
      </c>
      <c r="AH954" s="153"/>
      <c r="AI954" s="153">
        <f t="shared" si="201"/>
        <v>0</v>
      </c>
      <c r="AJ954" s="153">
        <f t="shared" si="202"/>
        <v>0</v>
      </c>
      <c r="AK954" s="153"/>
      <c r="AL954" s="153"/>
      <c r="AM954" s="153"/>
      <c r="AN954" s="153"/>
      <c r="AO954" s="153"/>
      <c r="AP954" s="153"/>
      <c r="AQ954" s="153"/>
      <c r="AR954" s="153"/>
      <c r="AS954" s="153"/>
      <c r="AT954" s="153"/>
      <c r="AU954" s="153"/>
      <c r="AV954" s="153"/>
      <c r="AW954" s="153"/>
    </row>
    <row r="955" spans="2:49" s="219" customFormat="1" ht="13.05" customHeight="1" outlineLevel="1">
      <c r="B955" s="1514"/>
      <c r="C955" s="1065"/>
      <c r="D955" s="333" t="s">
        <v>1361</v>
      </c>
      <c r="E955" s="1065"/>
      <c r="F955" s="1345"/>
      <c r="G955" s="10" t="s">
        <v>8</v>
      </c>
      <c r="H955" s="238" t="s">
        <v>716</v>
      </c>
      <c r="I955" s="215">
        <v>15</v>
      </c>
      <c r="J955" s="146">
        <v>25</v>
      </c>
      <c r="K955" s="486">
        <v>0</v>
      </c>
      <c r="L955" s="266" t="s">
        <v>268</v>
      </c>
      <c r="M955" s="266" t="s">
        <v>268</v>
      </c>
      <c r="N955" s="266" t="s">
        <v>269</v>
      </c>
      <c r="O955" s="241" t="s">
        <v>268</v>
      </c>
      <c r="P955" s="266" t="s">
        <v>269</v>
      </c>
      <c r="Q955" s="432" t="s">
        <v>268</v>
      </c>
      <c r="R955" s="1688"/>
      <c r="S955" s="153"/>
      <c r="T955" s="153">
        <f t="shared" si="196"/>
        <v>0</v>
      </c>
      <c r="U955" s="207"/>
      <c r="V955" s="208"/>
      <c r="W955" s="153"/>
      <c r="X955" s="153">
        <f t="shared" si="197"/>
        <v>0</v>
      </c>
      <c r="Z955" s="153"/>
      <c r="AA955" s="153">
        <f t="shared" si="198"/>
        <v>0</v>
      </c>
      <c r="AB955" s="153"/>
      <c r="AC955" s="153">
        <f t="shared" si="199"/>
        <v>0</v>
      </c>
      <c r="AD955" s="153"/>
      <c r="AE955" s="153"/>
      <c r="AF955" s="209">
        <v>0</v>
      </c>
      <c r="AG955" s="153">
        <f t="shared" si="200"/>
        <v>0</v>
      </c>
      <c r="AH955" s="153"/>
      <c r="AI955" s="153">
        <f t="shared" si="201"/>
        <v>0</v>
      </c>
      <c r="AJ955" s="153">
        <f t="shared" si="202"/>
        <v>0</v>
      </c>
      <c r="AK955" s="153"/>
      <c r="AL955" s="153"/>
      <c r="AM955" s="153"/>
      <c r="AN955" s="153"/>
      <c r="AO955" s="153"/>
      <c r="AP955" s="153"/>
      <c r="AQ955" s="153"/>
      <c r="AR955" s="153"/>
      <c r="AS955" s="153"/>
      <c r="AT955" s="153"/>
      <c r="AU955" s="153"/>
      <c r="AV955" s="153"/>
      <c r="AW955" s="153"/>
    </row>
    <row r="956" spans="2:49" s="219" customFormat="1" ht="13.05" customHeight="1" outlineLevel="1">
      <c r="B956" s="1523"/>
      <c r="C956" s="1066"/>
      <c r="D956" s="333" t="s">
        <v>1362</v>
      </c>
      <c r="E956" s="1066"/>
      <c r="F956" s="1346"/>
      <c r="G956" s="10" t="s">
        <v>8</v>
      </c>
      <c r="H956" s="238" t="s">
        <v>716</v>
      </c>
      <c r="I956" s="156">
        <v>20</v>
      </c>
      <c r="J956" s="156">
        <v>32</v>
      </c>
      <c r="K956" s="485">
        <v>0</v>
      </c>
      <c r="L956" s="266" t="s">
        <v>268</v>
      </c>
      <c r="M956" s="266" t="s">
        <v>268</v>
      </c>
      <c r="N956" s="266" t="s">
        <v>269</v>
      </c>
      <c r="O956" s="241" t="s">
        <v>268</v>
      </c>
      <c r="P956" s="266" t="s">
        <v>269</v>
      </c>
      <c r="Q956" s="432" t="s">
        <v>268</v>
      </c>
      <c r="R956" s="1688"/>
      <c r="S956" s="153"/>
      <c r="T956" s="153">
        <f t="shared" si="196"/>
        <v>0</v>
      </c>
      <c r="U956" s="207"/>
      <c r="V956" s="208"/>
      <c r="W956" s="153"/>
      <c r="X956" s="153">
        <f t="shared" si="197"/>
        <v>0</v>
      </c>
      <c r="Z956" s="153"/>
      <c r="AA956" s="153">
        <f t="shared" si="198"/>
        <v>0</v>
      </c>
      <c r="AB956" s="153"/>
      <c r="AC956" s="153">
        <f t="shared" si="199"/>
        <v>0</v>
      </c>
      <c r="AD956" s="153"/>
      <c r="AE956" s="153"/>
      <c r="AF956" s="209">
        <v>0</v>
      </c>
      <c r="AG956" s="153">
        <f t="shared" si="200"/>
        <v>0</v>
      </c>
      <c r="AH956" s="153"/>
      <c r="AI956" s="153">
        <f t="shared" si="201"/>
        <v>0</v>
      </c>
      <c r="AJ956" s="153">
        <f t="shared" si="202"/>
        <v>0</v>
      </c>
      <c r="AK956" s="153"/>
      <c r="AL956" s="153"/>
      <c r="AM956" s="153"/>
      <c r="AN956" s="153"/>
      <c r="AO956" s="153"/>
      <c r="AP956" s="153"/>
      <c r="AQ956" s="153"/>
      <c r="AR956" s="153"/>
      <c r="AS956" s="153"/>
      <c r="AT956" s="153"/>
      <c r="AU956" s="153"/>
      <c r="AV956" s="153"/>
      <c r="AW956" s="153"/>
    </row>
    <row r="957" spans="2:49" s="219" customFormat="1" ht="13.05" customHeight="1" outlineLevel="1">
      <c r="B957" s="1670" t="s">
        <v>1492</v>
      </c>
      <c r="C957" s="995" t="s">
        <v>3698</v>
      </c>
      <c r="D957" s="445" t="s">
        <v>518</v>
      </c>
      <c r="E957" s="995" t="s">
        <v>2522</v>
      </c>
      <c r="F957" s="1337">
        <v>44762</v>
      </c>
      <c r="G957" s="10" t="s">
        <v>8</v>
      </c>
      <c r="H957" s="254" t="s">
        <v>716</v>
      </c>
      <c r="I957" s="146">
        <v>5</v>
      </c>
      <c r="J957" s="146">
        <v>5</v>
      </c>
      <c r="K957" s="485">
        <v>0</v>
      </c>
      <c r="L957" s="254" t="s">
        <v>268</v>
      </c>
      <c r="M957" s="254" t="s">
        <v>268</v>
      </c>
      <c r="N957" s="254" t="s">
        <v>269</v>
      </c>
      <c r="O957" s="254" t="s">
        <v>269</v>
      </c>
      <c r="P957" s="254" t="s">
        <v>269</v>
      </c>
      <c r="Q957" s="433" t="s">
        <v>268</v>
      </c>
      <c r="R957" s="1672" t="s">
        <v>1556</v>
      </c>
      <c r="S957" s="153"/>
      <c r="T957" s="153">
        <f t="shared" si="196"/>
        <v>0</v>
      </c>
      <c r="U957" s="207"/>
      <c r="V957" s="208"/>
      <c r="W957" s="153"/>
      <c r="X957" s="153">
        <f t="shared" si="197"/>
        <v>0</v>
      </c>
      <c r="Z957" s="153"/>
      <c r="AA957" s="153">
        <f t="shared" si="198"/>
        <v>0</v>
      </c>
      <c r="AB957" s="153"/>
      <c r="AC957" s="153">
        <f t="shared" si="199"/>
        <v>0</v>
      </c>
      <c r="AD957" s="153"/>
      <c r="AE957" s="153"/>
      <c r="AF957" s="209">
        <v>0</v>
      </c>
      <c r="AG957" s="153">
        <f t="shared" si="200"/>
        <v>0</v>
      </c>
      <c r="AH957" s="153"/>
      <c r="AI957" s="153">
        <f t="shared" si="201"/>
        <v>0</v>
      </c>
      <c r="AJ957" s="153">
        <f t="shared" si="202"/>
        <v>0</v>
      </c>
      <c r="AK957" s="153"/>
      <c r="AL957" s="153"/>
      <c r="AM957" s="153"/>
      <c r="AN957" s="153"/>
      <c r="AO957" s="153"/>
      <c r="AP957" s="153"/>
      <c r="AQ957" s="153"/>
      <c r="AR957" s="153"/>
      <c r="AS957" s="153"/>
      <c r="AT957" s="153"/>
      <c r="AU957" s="153"/>
      <c r="AV957" s="153"/>
      <c r="AW957" s="153"/>
    </row>
    <row r="958" spans="2:49" s="219" customFormat="1" ht="13.05" customHeight="1" outlineLevel="1">
      <c r="B958" s="1674"/>
      <c r="C958" s="996"/>
      <c r="D958" s="445" t="s">
        <v>1363</v>
      </c>
      <c r="E958" s="996"/>
      <c r="F958" s="1338"/>
      <c r="G958" s="10" t="s">
        <v>8</v>
      </c>
      <c r="H958" s="254" t="s">
        <v>716</v>
      </c>
      <c r="I958" s="146">
        <v>10</v>
      </c>
      <c r="J958" s="146">
        <v>10</v>
      </c>
      <c r="K958" s="486">
        <v>0</v>
      </c>
      <c r="L958" s="254" t="s">
        <v>268</v>
      </c>
      <c r="M958" s="254" t="s">
        <v>268</v>
      </c>
      <c r="N958" s="254" t="s">
        <v>269</v>
      </c>
      <c r="O958" s="254" t="s">
        <v>269</v>
      </c>
      <c r="P958" s="254" t="s">
        <v>269</v>
      </c>
      <c r="Q958" s="433" t="s">
        <v>268</v>
      </c>
      <c r="R958" s="1673"/>
      <c r="S958" s="153"/>
      <c r="T958" s="153">
        <f t="shared" si="196"/>
        <v>0</v>
      </c>
      <c r="U958" s="207"/>
      <c r="V958" s="208"/>
      <c r="W958" s="153"/>
      <c r="X958" s="153">
        <f t="shared" si="197"/>
        <v>0</v>
      </c>
      <c r="Z958" s="153"/>
      <c r="AA958" s="153">
        <f t="shared" si="198"/>
        <v>0</v>
      </c>
      <c r="AB958" s="153"/>
      <c r="AC958" s="153">
        <f t="shared" si="199"/>
        <v>0</v>
      </c>
      <c r="AD958" s="153"/>
      <c r="AE958" s="153"/>
      <c r="AF958" s="209">
        <v>0</v>
      </c>
      <c r="AG958" s="153">
        <f t="shared" si="200"/>
        <v>0</v>
      </c>
      <c r="AH958" s="153"/>
      <c r="AI958" s="153">
        <f t="shared" si="201"/>
        <v>0</v>
      </c>
      <c r="AJ958" s="153">
        <f t="shared" si="202"/>
        <v>0</v>
      </c>
      <c r="AK958" s="153"/>
      <c r="AL958" s="153"/>
      <c r="AM958" s="153"/>
      <c r="AN958" s="153"/>
      <c r="AO958" s="153"/>
      <c r="AP958" s="153"/>
      <c r="AQ958" s="153"/>
      <c r="AR958" s="153"/>
      <c r="AS958" s="153"/>
      <c r="AT958" s="153"/>
      <c r="AU958" s="153"/>
      <c r="AV958" s="153"/>
      <c r="AW958" s="153"/>
    </row>
    <row r="959" spans="2:49" s="219" customFormat="1" ht="13.05" customHeight="1" outlineLevel="1">
      <c r="B959" s="1674"/>
      <c r="C959" s="996"/>
      <c r="D959" s="445" t="s">
        <v>390</v>
      </c>
      <c r="E959" s="996"/>
      <c r="F959" s="1338"/>
      <c r="G959" s="10" t="s">
        <v>8</v>
      </c>
      <c r="H959" s="254" t="s">
        <v>716</v>
      </c>
      <c r="I959" s="146">
        <v>30</v>
      </c>
      <c r="J959" s="146">
        <v>30</v>
      </c>
      <c r="K959" s="486">
        <v>0</v>
      </c>
      <c r="L959" s="254" t="s">
        <v>268</v>
      </c>
      <c r="M959" s="254" t="s">
        <v>268</v>
      </c>
      <c r="N959" s="254" t="s">
        <v>269</v>
      </c>
      <c r="O959" s="254" t="s">
        <v>269</v>
      </c>
      <c r="P959" s="254" t="s">
        <v>269</v>
      </c>
      <c r="Q959" s="433" t="s">
        <v>268</v>
      </c>
      <c r="R959" s="1673"/>
      <c r="S959" s="153"/>
      <c r="T959" s="153">
        <f t="shared" si="196"/>
        <v>0</v>
      </c>
      <c r="U959" s="207"/>
      <c r="V959" s="208"/>
      <c r="W959" s="153"/>
      <c r="X959" s="153">
        <f t="shared" si="197"/>
        <v>0</v>
      </c>
      <c r="Z959" s="153"/>
      <c r="AA959" s="153">
        <f t="shared" si="198"/>
        <v>0</v>
      </c>
      <c r="AB959" s="153"/>
      <c r="AC959" s="153">
        <f t="shared" si="199"/>
        <v>0</v>
      </c>
      <c r="AD959" s="153"/>
      <c r="AE959" s="153"/>
      <c r="AF959" s="209">
        <v>0</v>
      </c>
      <c r="AG959" s="153">
        <f t="shared" si="200"/>
        <v>0</v>
      </c>
      <c r="AH959" s="153"/>
      <c r="AI959" s="153">
        <f t="shared" si="201"/>
        <v>0</v>
      </c>
      <c r="AJ959" s="153">
        <f t="shared" si="202"/>
        <v>0</v>
      </c>
      <c r="AK959" s="153"/>
      <c r="AL959" s="153"/>
      <c r="AM959" s="153"/>
      <c r="AN959" s="153"/>
      <c r="AO959" s="153"/>
      <c r="AP959" s="153"/>
      <c r="AQ959" s="153"/>
      <c r="AR959" s="153"/>
      <c r="AS959" s="153"/>
      <c r="AT959" s="153"/>
      <c r="AU959" s="153"/>
      <c r="AV959" s="153"/>
      <c r="AW959" s="153"/>
    </row>
    <row r="960" spans="2:49" s="219" customFormat="1" ht="13.05" customHeight="1" outlineLevel="1">
      <c r="B960" s="1671"/>
      <c r="C960" s="997"/>
      <c r="D960" s="445" t="s">
        <v>1364</v>
      </c>
      <c r="E960" s="997"/>
      <c r="F960" s="1339"/>
      <c r="G960" s="10" t="s">
        <v>8</v>
      </c>
      <c r="H960" s="254" t="s">
        <v>716</v>
      </c>
      <c r="I960" s="146">
        <v>15</v>
      </c>
      <c r="J960" s="146">
        <v>15</v>
      </c>
      <c r="K960" s="486">
        <v>0</v>
      </c>
      <c r="L960" s="254" t="s">
        <v>268</v>
      </c>
      <c r="M960" s="254" t="s">
        <v>268</v>
      </c>
      <c r="N960" s="254" t="s">
        <v>269</v>
      </c>
      <c r="O960" s="254" t="s">
        <v>269</v>
      </c>
      <c r="P960" s="254" t="s">
        <v>269</v>
      </c>
      <c r="Q960" s="433" t="s">
        <v>268</v>
      </c>
      <c r="R960" s="1673"/>
      <c r="S960" s="153"/>
      <c r="T960" s="153">
        <f t="shared" si="196"/>
        <v>0</v>
      </c>
      <c r="U960" s="207"/>
      <c r="V960" s="208"/>
      <c r="W960" s="153"/>
      <c r="X960" s="153">
        <f t="shared" si="197"/>
        <v>0</v>
      </c>
      <c r="Z960" s="153"/>
      <c r="AA960" s="153">
        <f t="shared" si="198"/>
        <v>0</v>
      </c>
      <c r="AB960" s="153"/>
      <c r="AC960" s="153">
        <f t="shared" si="199"/>
        <v>0</v>
      </c>
      <c r="AD960" s="153"/>
      <c r="AE960" s="153"/>
      <c r="AF960" s="209">
        <v>0</v>
      </c>
      <c r="AG960" s="153">
        <f t="shared" si="200"/>
        <v>0</v>
      </c>
      <c r="AH960" s="153"/>
      <c r="AI960" s="153">
        <f t="shared" si="201"/>
        <v>0</v>
      </c>
      <c r="AJ960" s="153">
        <f t="shared" si="202"/>
        <v>0</v>
      </c>
      <c r="AK960" s="153"/>
      <c r="AL960" s="153"/>
      <c r="AM960" s="153"/>
      <c r="AN960" s="153"/>
      <c r="AO960" s="153"/>
      <c r="AP960" s="153"/>
      <c r="AQ960" s="153"/>
      <c r="AR960" s="153"/>
      <c r="AS960" s="153"/>
      <c r="AT960" s="153"/>
      <c r="AU960" s="153"/>
      <c r="AV960" s="153"/>
      <c r="AW960" s="153"/>
    </row>
    <row r="961" spans="2:49" s="219" customFormat="1" ht="13.05" customHeight="1" outlineLevel="1">
      <c r="B961" s="1670" t="s">
        <v>1495</v>
      </c>
      <c r="C961" s="995" t="s">
        <v>3699</v>
      </c>
      <c r="D961" s="445" t="s">
        <v>518</v>
      </c>
      <c r="E961" s="995" t="s">
        <v>3688</v>
      </c>
      <c r="F961" s="1337">
        <v>44762</v>
      </c>
      <c r="G961" s="10" t="s">
        <v>8</v>
      </c>
      <c r="H961" s="254" t="s">
        <v>716</v>
      </c>
      <c r="I961" s="215">
        <v>5</v>
      </c>
      <c r="J961" s="146">
        <v>5</v>
      </c>
      <c r="K961" s="486">
        <v>0</v>
      </c>
      <c r="L961" s="254" t="s">
        <v>268</v>
      </c>
      <c r="M961" s="254" t="s">
        <v>268</v>
      </c>
      <c r="N961" s="254" t="s">
        <v>269</v>
      </c>
      <c r="O961" s="254" t="s">
        <v>269</v>
      </c>
      <c r="P961" s="254" t="s">
        <v>269</v>
      </c>
      <c r="Q961" s="433" t="s">
        <v>268</v>
      </c>
      <c r="R961" s="1672" t="s">
        <v>1556</v>
      </c>
      <c r="S961" s="153"/>
      <c r="T961" s="153">
        <f t="shared" si="196"/>
        <v>0</v>
      </c>
      <c r="U961" s="207"/>
      <c r="V961" s="208"/>
      <c r="W961" s="153"/>
      <c r="X961" s="153">
        <f t="shared" si="197"/>
        <v>0</v>
      </c>
      <c r="Z961" s="153"/>
      <c r="AA961" s="153">
        <f t="shared" si="198"/>
        <v>0</v>
      </c>
      <c r="AB961" s="153"/>
      <c r="AC961" s="153">
        <f t="shared" si="199"/>
        <v>0</v>
      </c>
      <c r="AD961" s="153"/>
      <c r="AE961" s="153"/>
      <c r="AF961" s="209">
        <v>0</v>
      </c>
      <c r="AG961" s="153">
        <f t="shared" si="200"/>
        <v>0</v>
      </c>
      <c r="AH961" s="153"/>
      <c r="AI961" s="153">
        <f t="shared" si="201"/>
        <v>0</v>
      </c>
      <c r="AJ961" s="153">
        <f t="shared" si="202"/>
        <v>0</v>
      </c>
      <c r="AK961" s="153"/>
      <c r="AL961" s="153"/>
      <c r="AM961" s="153"/>
      <c r="AN961" s="153"/>
      <c r="AO961" s="153"/>
      <c r="AP961" s="153"/>
      <c r="AQ961" s="153"/>
      <c r="AR961" s="153"/>
      <c r="AS961" s="153"/>
      <c r="AT961" s="153"/>
      <c r="AU961" s="153"/>
      <c r="AV961" s="153"/>
      <c r="AW961" s="153"/>
    </row>
    <row r="962" spans="2:49" s="219" customFormat="1" ht="13.05" customHeight="1" outlineLevel="1">
      <c r="B962" s="1674"/>
      <c r="C962" s="996"/>
      <c r="D962" s="445" t="s">
        <v>1363</v>
      </c>
      <c r="E962" s="996"/>
      <c r="F962" s="1338"/>
      <c r="G962" s="10" t="s">
        <v>8</v>
      </c>
      <c r="H962" s="254" t="s">
        <v>716</v>
      </c>
      <c r="I962" s="156">
        <v>10</v>
      </c>
      <c r="J962" s="156">
        <v>10</v>
      </c>
      <c r="K962" s="485">
        <v>0</v>
      </c>
      <c r="L962" s="254" t="s">
        <v>268</v>
      </c>
      <c r="M962" s="254" t="s">
        <v>268</v>
      </c>
      <c r="N962" s="254" t="s">
        <v>269</v>
      </c>
      <c r="O962" s="254" t="s">
        <v>269</v>
      </c>
      <c r="P962" s="254" t="s">
        <v>269</v>
      </c>
      <c r="Q962" s="433" t="s">
        <v>268</v>
      </c>
      <c r="R962" s="1673"/>
      <c r="S962" s="153"/>
      <c r="T962" s="153">
        <f t="shared" ref="T962:T1008" si="206">SUMIF(S962,"Y",I962)</f>
        <v>0</v>
      </c>
      <c r="U962" s="207"/>
      <c r="V962" s="208"/>
      <c r="W962" s="153"/>
      <c r="X962" s="153">
        <f t="shared" ref="X962:X1008" si="207">T962*W962</f>
        <v>0</v>
      </c>
      <c r="Z962" s="153"/>
      <c r="AA962" s="153">
        <f t="shared" ref="AA962:AA1008" si="208">SUMIF(Z962,"Y",K962)*AI962</f>
        <v>0</v>
      </c>
      <c r="AB962" s="153"/>
      <c r="AC962" s="153">
        <f t="shared" ref="AC962:AC1008" si="209">COUNTIF(AK962:AT962,"L")*I962</f>
        <v>0</v>
      </c>
      <c r="AD962" s="153"/>
      <c r="AE962" s="153"/>
      <c r="AF962" s="209">
        <v>0</v>
      </c>
      <c r="AG962" s="153">
        <f t="shared" ref="AG962:AG1008" si="210">IFERROR(COUNTIF(AK962:AZ962,"S")*I962*AF962,0)</f>
        <v>0</v>
      </c>
      <c r="AH962" s="153"/>
      <c r="AI962" s="153">
        <f t="shared" ref="AI962:AI1008" si="211">COUNTIF(AK962:AT962,"V")</f>
        <v>0</v>
      </c>
      <c r="AJ962" s="153">
        <f t="shared" ref="AJ962:AJ1008" si="212">X962-AA962-AC962-AG962</f>
        <v>0</v>
      </c>
      <c r="AK962" s="153"/>
      <c r="AL962" s="153"/>
      <c r="AM962" s="153"/>
      <c r="AN962" s="153"/>
      <c r="AO962" s="153"/>
      <c r="AP962" s="153"/>
      <c r="AQ962" s="153"/>
      <c r="AR962" s="153"/>
      <c r="AS962" s="153"/>
      <c r="AT962" s="153"/>
      <c r="AU962" s="153"/>
      <c r="AV962" s="153"/>
      <c r="AW962" s="153"/>
    </row>
    <row r="963" spans="2:49" s="219" customFormat="1" ht="13.05" customHeight="1" outlineLevel="1">
      <c r="B963" s="1674"/>
      <c r="C963" s="996"/>
      <c r="D963" s="445" t="s">
        <v>390</v>
      </c>
      <c r="E963" s="996"/>
      <c r="F963" s="1338"/>
      <c r="G963" s="10" t="s">
        <v>8</v>
      </c>
      <c r="H963" s="254" t="s">
        <v>716</v>
      </c>
      <c r="I963" s="146">
        <v>30</v>
      </c>
      <c r="J963" s="146">
        <v>30</v>
      </c>
      <c r="K963" s="485">
        <v>0</v>
      </c>
      <c r="L963" s="254" t="s">
        <v>268</v>
      </c>
      <c r="M963" s="254" t="s">
        <v>268</v>
      </c>
      <c r="N963" s="254" t="s">
        <v>269</v>
      </c>
      <c r="O963" s="254" t="s">
        <v>269</v>
      </c>
      <c r="P963" s="254" t="s">
        <v>269</v>
      </c>
      <c r="Q963" s="433" t="s">
        <v>268</v>
      </c>
      <c r="R963" s="1673"/>
      <c r="S963" s="153"/>
      <c r="T963" s="153">
        <f t="shared" si="206"/>
        <v>0</v>
      </c>
      <c r="U963" s="207"/>
      <c r="V963" s="208"/>
      <c r="W963" s="153"/>
      <c r="X963" s="153">
        <f t="shared" si="207"/>
        <v>0</v>
      </c>
      <c r="Z963" s="153"/>
      <c r="AA963" s="153">
        <f t="shared" si="208"/>
        <v>0</v>
      </c>
      <c r="AB963" s="153"/>
      <c r="AC963" s="153">
        <f t="shared" si="209"/>
        <v>0</v>
      </c>
      <c r="AD963" s="153"/>
      <c r="AE963" s="153"/>
      <c r="AF963" s="209">
        <v>0</v>
      </c>
      <c r="AG963" s="153">
        <f t="shared" si="210"/>
        <v>0</v>
      </c>
      <c r="AH963" s="153"/>
      <c r="AI963" s="153">
        <f t="shared" si="211"/>
        <v>0</v>
      </c>
      <c r="AJ963" s="153">
        <f t="shared" si="212"/>
        <v>0</v>
      </c>
      <c r="AK963" s="153"/>
      <c r="AL963" s="153"/>
      <c r="AM963" s="153"/>
      <c r="AN963" s="153"/>
      <c r="AO963" s="153"/>
      <c r="AP963" s="153"/>
      <c r="AQ963" s="153"/>
      <c r="AR963" s="153"/>
      <c r="AS963" s="153"/>
      <c r="AT963" s="153"/>
      <c r="AU963" s="153"/>
      <c r="AV963" s="153"/>
      <c r="AW963" s="153"/>
    </row>
    <row r="964" spans="2:49" s="219" customFormat="1" ht="13.05" customHeight="1" outlineLevel="1">
      <c r="B964" s="1671"/>
      <c r="C964" s="997"/>
      <c r="D964" s="445" t="s">
        <v>1364</v>
      </c>
      <c r="E964" s="997"/>
      <c r="F964" s="1339"/>
      <c r="G964" s="10" t="s">
        <v>8</v>
      </c>
      <c r="H964" s="254" t="s">
        <v>716</v>
      </c>
      <c r="I964" s="146">
        <v>20</v>
      </c>
      <c r="J964" s="146">
        <v>20</v>
      </c>
      <c r="K964" s="486">
        <v>0</v>
      </c>
      <c r="L964" s="254" t="s">
        <v>268</v>
      </c>
      <c r="M964" s="254" t="s">
        <v>268</v>
      </c>
      <c r="N964" s="254" t="s">
        <v>269</v>
      </c>
      <c r="O964" s="254" t="s">
        <v>269</v>
      </c>
      <c r="P964" s="254" t="s">
        <v>269</v>
      </c>
      <c r="Q964" s="433" t="s">
        <v>268</v>
      </c>
      <c r="R964" s="1673"/>
      <c r="S964" s="153"/>
      <c r="T964" s="153">
        <f t="shared" si="206"/>
        <v>0</v>
      </c>
      <c r="U964" s="207"/>
      <c r="V964" s="208"/>
      <c r="W964" s="153"/>
      <c r="X964" s="153">
        <f t="shared" si="207"/>
        <v>0</v>
      </c>
      <c r="Z964" s="153"/>
      <c r="AA964" s="153">
        <f t="shared" si="208"/>
        <v>0</v>
      </c>
      <c r="AB964" s="153"/>
      <c r="AC964" s="153">
        <f t="shared" si="209"/>
        <v>0</v>
      </c>
      <c r="AD964" s="153"/>
      <c r="AE964" s="153"/>
      <c r="AF964" s="209">
        <v>0</v>
      </c>
      <c r="AG964" s="153">
        <f t="shared" si="210"/>
        <v>0</v>
      </c>
      <c r="AH964" s="153"/>
      <c r="AI964" s="153">
        <f t="shared" si="211"/>
        <v>0</v>
      </c>
      <c r="AJ964" s="153">
        <f t="shared" si="212"/>
        <v>0</v>
      </c>
      <c r="AK964" s="153"/>
      <c r="AL964" s="153"/>
      <c r="AM964" s="153"/>
      <c r="AN964" s="153"/>
      <c r="AO964" s="153"/>
      <c r="AP964" s="153"/>
      <c r="AQ964" s="153"/>
      <c r="AR964" s="153"/>
      <c r="AS964" s="153"/>
      <c r="AT964" s="153"/>
      <c r="AU964" s="153"/>
      <c r="AV964" s="153"/>
      <c r="AW964" s="153"/>
    </row>
    <row r="965" spans="2:49" s="219" customFormat="1" ht="13.05" customHeight="1" outlineLevel="1">
      <c r="B965" s="1655" t="s">
        <v>1498</v>
      </c>
      <c r="C965" s="1043" t="s">
        <v>1368</v>
      </c>
      <c r="D965" s="332" t="s">
        <v>1179</v>
      </c>
      <c r="E965" s="995" t="s">
        <v>3856</v>
      </c>
      <c r="F965" s="1360">
        <v>44784</v>
      </c>
      <c r="G965" s="10" t="s">
        <v>8</v>
      </c>
      <c r="H965" s="238" t="s">
        <v>716</v>
      </c>
      <c r="I965" s="215">
        <v>70</v>
      </c>
      <c r="J965" s="146">
        <v>130</v>
      </c>
      <c r="K965" s="486">
        <v>0</v>
      </c>
      <c r="L965" s="238" t="s">
        <v>268</v>
      </c>
      <c r="M965" s="238" t="s">
        <v>268</v>
      </c>
      <c r="N965" s="238" t="s">
        <v>269</v>
      </c>
      <c r="O965" s="239" t="s">
        <v>268</v>
      </c>
      <c r="P965" s="238" t="s">
        <v>269</v>
      </c>
      <c r="Q965" s="414" t="s">
        <v>268</v>
      </c>
      <c r="R965" s="1659" t="s">
        <v>1558</v>
      </c>
      <c r="S965" s="153"/>
      <c r="T965" s="153">
        <f t="shared" si="206"/>
        <v>0</v>
      </c>
      <c r="U965" s="207"/>
      <c r="V965" s="208"/>
      <c r="W965" s="153"/>
      <c r="X965" s="153">
        <f t="shared" si="207"/>
        <v>0</v>
      </c>
      <c r="Z965" s="153"/>
      <c r="AA965" s="153">
        <f t="shared" si="208"/>
        <v>0</v>
      </c>
      <c r="AB965" s="153"/>
      <c r="AC965" s="153">
        <f t="shared" si="209"/>
        <v>0</v>
      </c>
      <c r="AD965" s="153"/>
      <c r="AE965" s="153"/>
      <c r="AF965" s="209">
        <v>0</v>
      </c>
      <c r="AG965" s="153">
        <f t="shared" si="210"/>
        <v>0</v>
      </c>
      <c r="AH965" s="153"/>
      <c r="AI965" s="153">
        <f t="shared" si="211"/>
        <v>0</v>
      </c>
      <c r="AJ965" s="153">
        <f t="shared" si="212"/>
        <v>0</v>
      </c>
      <c r="AK965" s="153"/>
      <c r="AL965" s="153"/>
      <c r="AM965" s="153"/>
      <c r="AN965" s="153"/>
      <c r="AO965" s="153"/>
      <c r="AP965" s="153"/>
      <c r="AQ965" s="153"/>
      <c r="AR965" s="153"/>
      <c r="AS965" s="153"/>
      <c r="AT965" s="153"/>
      <c r="AU965" s="153"/>
      <c r="AV965" s="153"/>
      <c r="AW965" s="153"/>
    </row>
    <row r="966" spans="2:49" s="219" customFormat="1" ht="13.05" customHeight="1" outlineLevel="1">
      <c r="B966" s="1655"/>
      <c r="C966" s="1044"/>
      <c r="D966" s="332" t="s">
        <v>1183</v>
      </c>
      <c r="E966" s="997"/>
      <c r="F966" s="1362"/>
      <c r="G966" s="10" t="s">
        <v>8</v>
      </c>
      <c r="H966" s="238" t="s">
        <v>716</v>
      </c>
      <c r="I966" s="156">
        <v>10</v>
      </c>
      <c r="J966" s="156">
        <v>10</v>
      </c>
      <c r="K966" s="485">
        <v>0</v>
      </c>
      <c r="L966" s="238" t="s">
        <v>268</v>
      </c>
      <c r="M966" s="238" t="s">
        <v>268</v>
      </c>
      <c r="N966" s="238" t="s">
        <v>269</v>
      </c>
      <c r="O966" s="239" t="s">
        <v>268</v>
      </c>
      <c r="P966" s="238" t="s">
        <v>269</v>
      </c>
      <c r="Q966" s="414" t="s">
        <v>268</v>
      </c>
      <c r="R966" s="1659"/>
      <c r="S966" s="153"/>
      <c r="T966" s="153">
        <f t="shared" si="206"/>
        <v>0</v>
      </c>
      <c r="U966" s="207"/>
      <c r="V966" s="208"/>
      <c r="W966" s="153"/>
      <c r="X966" s="153">
        <f t="shared" si="207"/>
        <v>0</v>
      </c>
      <c r="Z966" s="153"/>
      <c r="AA966" s="153">
        <f t="shared" si="208"/>
        <v>0</v>
      </c>
      <c r="AB966" s="153"/>
      <c r="AC966" s="153">
        <f t="shared" si="209"/>
        <v>0</v>
      </c>
      <c r="AD966" s="153"/>
      <c r="AE966" s="153"/>
      <c r="AF966" s="209">
        <v>0</v>
      </c>
      <c r="AG966" s="153">
        <f t="shared" si="210"/>
        <v>0</v>
      </c>
      <c r="AH966" s="153"/>
      <c r="AI966" s="153">
        <f t="shared" si="211"/>
        <v>0</v>
      </c>
      <c r="AJ966" s="153">
        <f t="shared" si="212"/>
        <v>0</v>
      </c>
      <c r="AK966" s="153"/>
      <c r="AL966" s="153"/>
      <c r="AM966" s="153"/>
      <c r="AN966" s="153"/>
      <c r="AO966" s="153"/>
      <c r="AP966" s="153"/>
      <c r="AQ966" s="153"/>
      <c r="AR966" s="153"/>
      <c r="AS966" s="153"/>
      <c r="AT966" s="153"/>
      <c r="AU966" s="153"/>
      <c r="AV966" s="153"/>
      <c r="AW966" s="153"/>
    </row>
    <row r="967" spans="2:49" s="219" customFormat="1" ht="13.05" customHeight="1" outlineLevel="1">
      <c r="B967" s="1660" t="s">
        <v>1499</v>
      </c>
      <c r="C967" s="1096" t="s">
        <v>1369</v>
      </c>
      <c r="D967" s="345" t="s">
        <v>1370</v>
      </c>
      <c r="E967" s="1096" t="s">
        <v>2522</v>
      </c>
      <c r="F967" s="1341">
        <v>44707</v>
      </c>
      <c r="G967" s="10" t="s">
        <v>8</v>
      </c>
      <c r="H967" s="373" t="s">
        <v>716</v>
      </c>
      <c r="I967" s="146">
        <v>30</v>
      </c>
      <c r="J967" s="146">
        <v>30</v>
      </c>
      <c r="K967" s="485">
        <v>0</v>
      </c>
      <c r="L967" s="243" t="s">
        <v>268</v>
      </c>
      <c r="M967" s="245" t="s">
        <v>268</v>
      </c>
      <c r="N967" s="245" t="s">
        <v>269</v>
      </c>
      <c r="O967" s="245" t="s">
        <v>268</v>
      </c>
      <c r="P967" s="245" t="s">
        <v>269</v>
      </c>
      <c r="Q967" s="416" t="s">
        <v>268</v>
      </c>
      <c r="R967" s="1672" t="s">
        <v>1559</v>
      </c>
      <c r="S967" s="153"/>
      <c r="T967" s="153">
        <f t="shared" si="206"/>
        <v>0</v>
      </c>
      <c r="U967" s="207"/>
      <c r="V967" s="208"/>
      <c r="W967" s="153"/>
      <c r="X967" s="153">
        <f t="shared" si="207"/>
        <v>0</v>
      </c>
      <c r="Z967" s="153"/>
      <c r="AA967" s="153">
        <f t="shared" si="208"/>
        <v>0</v>
      </c>
      <c r="AB967" s="153"/>
      <c r="AC967" s="153">
        <f t="shared" si="209"/>
        <v>0</v>
      </c>
      <c r="AD967" s="153"/>
      <c r="AE967" s="153"/>
      <c r="AF967" s="209">
        <v>0</v>
      </c>
      <c r="AG967" s="153">
        <f t="shared" si="210"/>
        <v>0</v>
      </c>
      <c r="AH967" s="153"/>
      <c r="AI967" s="153">
        <f t="shared" si="211"/>
        <v>0</v>
      </c>
      <c r="AJ967" s="153">
        <f t="shared" si="212"/>
        <v>0</v>
      </c>
      <c r="AK967" s="153"/>
      <c r="AL967" s="153"/>
      <c r="AM967" s="153"/>
      <c r="AN967" s="153"/>
      <c r="AO967" s="153"/>
      <c r="AP967" s="153"/>
      <c r="AQ967" s="153"/>
      <c r="AR967" s="153"/>
      <c r="AS967" s="153"/>
      <c r="AT967" s="153"/>
      <c r="AU967" s="153"/>
      <c r="AV967" s="153"/>
      <c r="AW967" s="153"/>
    </row>
    <row r="968" spans="2:49" s="219" customFormat="1" ht="13.05" customHeight="1" outlineLevel="1">
      <c r="B968" s="1661"/>
      <c r="C968" s="1097"/>
      <c r="D968" s="345" t="s">
        <v>1371</v>
      </c>
      <c r="E968" s="1097"/>
      <c r="F968" s="1342"/>
      <c r="G968" s="10" t="s">
        <v>8</v>
      </c>
      <c r="H968" s="373" t="s">
        <v>716</v>
      </c>
      <c r="I968" s="146">
        <v>30</v>
      </c>
      <c r="J968" s="146">
        <v>30</v>
      </c>
      <c r="K968" s="486">
        <v>0</v>
      </c>
      <c r="L968" s="243" t="s">
        <v>268</v>
      </c>
      <c r="M968" s="245" t="s">
        <v>268</v>
      </c>
      <c r="N968" s="245" t="s">
        <v>269</v>
      </c>
      <c r="O968" s="245" t="s">
        <v>268</v>
      </c>
      <c r="P968" s="245" t="s">
        <v>269</v>
      </c>
      <c r="Q968" s="416" t="s">
        <v>268</v>
      </c>
      <c r="R968" s="1673"/>
      <c r="S968" s="153"/>
      <c r="T968" s="153">
        <f t="shared" si="206"/>
        <v>0</v>
      </c>
      <c r="U968" s="207"/>
      <c r="V968" s="208"/>
      <c r="W968" s="153"/>
      <c r="X968" s="153">
        <f t="shared" si="207"/>
        <v>0</v>
      </c>
      <c r="Z968" s="153"/>
      <c r="AA968" s="153">
        <f t="shared" si="208"/>
        <v>0</v>
      </c>
      <c r="AB968" s="153"/>
      <c r="AC968" s="153">
        <f t="shared" si="209"/>
        <v>0</v>
      </c>
      <c r="AD968" s="153"/>
      <c r="AE968" s="153"/>
      <c r="AF968" s="209">
        <v>0</v>
      </c>
      <c r="AG968" s="153">
        <f t="shared" si="210"/>
        <v>0</v>
      </c>
      <c r="AH968" s="153"/>
      <c r="AI968" s="153">
        <f t="shared" si="211"/>
        <v>0</v>
      </c>
      <c r="AJ968" s="153">
        <f t="shared" si="212"/>
        <v>0</v>
      </c>
      <c r="AK968" s="153"/>
      <c r="AL968" s="153"/>
      <c r="AM968" s="153"/>
      <c r="AN968" s="153"/>
      <c r="AO968" s="153"/>
      <c r="AP968" s="153"/>
      <c r="AQ968" s="153"/>
      <c r="AR968" s="153"/>
      <c r="AS968" s="153"/>
      <c r="AT968" s="153"/>
      <c r="AU968" s="153"/>
      <c r="AV968" s="153"/>
      <c r="AW968" s="153"/>
    </row>
    <row r="969" spans="2:49" s="219" customFormat="1" ht="13.05" customHeight="1" outlineLevel="1">
      <c r="B969" s="1661"/>
      <c r="C969" s="1097"/>
      <c r="D969" s="337" t="s">
        <v>2516</v>
      </c>
      <c r="E969" s="1097"/>
      <c r="F969" s="1342"/>
      <c r="G969" s="10" t="s">
        <v>8</v>
      </c>
      <c r="H969" s="373" t="s">
        <v>716</v>
      </c>
      <c r="I969" s="146">
        <v>10</v>
      </c>
      <c r="J969" s="146">
        <v>10</v>
      </c>
      <c r="K969" s="486">
        <v>0</v>
      </c>
      <c r="L969" s="243" t="s">
        <v>268</v>
      </c>
      <c r="M969" s="245" t="s">
        <v>268</v>
      </c>
      <c r="N969" s="245" t="s">
        <v>269</v>
      </c>
      <c r="O969" s="245" t="s">
        <v>268</v>
      </c>
      <c r="P969" s="245" t="s">
        <v>269</v>
      </c>
      <c r="Q969" s="416" t="s">
        <v>268</v>
      </c>
      <c r="R969" s="1673"/>
      <c r="S969" s="153"/>
      <c r="T969" s="153">
        <f t="shared" si="206"/>
        <v>0</v>
      </c>
      <c r="U969" s="207"/>
      <c r="V969" s="208"/>
      <c r="W969" s="153"/>
      <c r="X969" s="153">
        <f t="shared" si="207"/>
        <v>0</v>
      </c>
      <c r="Z969" s="153"/>
      <c r="AA969" s="153">
        <f t="shared" si="208"/>
        <v>0</v>
      </c>
      <c r="AB969" s="153"/>
      <c r="AC969" s="153">
        <f t="shared" si="209"/>
        <v>0</v>
      </c>
      <c r="AD969" s="153"/>
      <c r="AE969" s="153"/>
      <c r="AF969" s="209">
        <v>0</v>
      </c>
      <c r="AG969" s="153">
        <f t="shared" si="210"/>
        <v>0</v>
      </c>
      <c r="AH969" s="153"/>
      <c r="AI969" s="153">
        <f t="shared" si="211"/>
        <v>0</v>
      </c>
      <c r="AJ969" s="153">
        <f t="shared" si="212"/>
        <v>0</v>
      </c>
      <c r="AK969" s="153"/>
      <c r="AL969" s="153"/>
      <c r="AM969" s="153"/>
      <c r="AN969" s="153"/>
      <c r="AO969" s="153"/>
      <c r="AP969" s="153"/>
      <c r="AQ969" s="153"/>
      <c r="AR969" s="153"/>
      <c r="AS969" s="153"/>
      <c r="AT969" s="153"/>
      <c r="AU969" s="153"/>
      <c r="AV969" s="153"/>
      <c r="AW969" s="153"/>
    </row>
    <row r="970" spans="2:49" s="219" customFormat="1" ht="13.05" customHeight="1" outlineLevel="1">
      <c r="B970" s="1661"/>
      <c r="C970" s="1097"/>
      <c r="D970" s="345" t="s">
        <v>1372</v>
      </c>
      <c r="E970" s="1097"/>
      <c r="F970" s="1342"/>
      <c r="G970" s="10" t="s">
        <v>8</v>
      </c>
      <c r="H970" s="373" t="s">
        <v>716</v>
      </c>
      <c r="I970" s="146">
        <v>30</v>
      </c>
      <c r="J970" s="146">
        <v>30</v>
      </c>
      <c r="K970" s="486">
        <v>0</v>
      </c>
      <c r="L970" s="243" t="s">
        <v>268</v>
      </c>
      <c r="M970" s="245" t="s">
        <v>268</v>
      </c>
      <c r="N970" s="245" t="s">
        <v>269</v>
      </c>
      <c r="O970" s="245" t="s">
        <v>268</v>
      </c>
      <c r="P970" s="245" t="s">
        <v>269</v>
      </c>
      <c r="Q970" s="416" t="s">
        <v>268</v>
      </c>
      <c r="R970" s="1673"/>
      <c r="S970" s="153"/>
      <c r="T970" s="153">
        <f t="shared" si="206"/>
        <v>0</v>
      </c>
      <c r="U970" s="207"/>
      <c r="V970" s="208"/>
      <c r="W970" s="153"/>
      <c r="X970" s="153">
        <f t="shared" si="207"/>
        <v>0</v>
      </c>
      <c r="Z970" s="153"/>
      <c r="AA970" s="153">
        <f t="shared" si="208"/>
        <v>0</v>
      </c>
      <c r="AB970" s="153"/>
      <c r="AC970" s="153">
        <f t="shared" si="209"/>
        <v>0</v>
      </c>
      <c r="AD970" s="153"/>
      <c r="AE970" s="153"/>
      <c r="AF970" s="209">
        <v>0</v>
      </c>
      <c r="AG970" s="153">
        <f t="shared" si="210"/>
        <v>0</v>
      </c>
      <c r="AH970" s="153"/>
      <c r="AI970" s="153">
        <f t="shared" si="211"/>
        <v>0</v>
      </c>
      <c r="AJ970" s="153">
        <f t="shared" si="212"/>
        <v>0</v>
      </c>
      <c r="AK970" s="153"/>
      <c r="AL970" s="153"/>
      <c r="AM970" s="153"/>
      <c r="AN970" s="153"/>
      <c r="AO970" s="153"/>
      <c r="AP970" s="153"/>
      <c r="AQ970" s="153"/>
      <c r="AR970" s="153"/>
      <c r="AS970" s="153"/>
      <c r="AT970" s="153"/>
      <c r="AU970" s="153"/>
      <c r="AV970" s="153"/>
      <c r="AW970" s="153"/>
    </row>
    <row r="971" spans="2:49" s="219" customFormat="1" ht="13.5" customHeight="1" outlineLevel="1">
      <c r="B971" s="1661"/>
      <c r="C971" s="1097"/>
      <c r="D971" s="345" t="s">
        <v>2517</v>
      </c>
      <c r="E971" s="1097"/>
      <c r="F971" s="1342"/>
      <c r="G971" s="10" t="s">
        <v>8</v>
      </c>
      <c r="H971" s="373" t="s">
        <v>717</v>
      </c>
      <c r="I971" s="146">
        <v>15</v>
      </c>
      <c r="J971" s="146">
        <v>15</v>
      </c>
      <c r="K971" s="486">
        <v>0</v>
      </c>
      <c r="L971" s="243" t="s">
        <v>268</v>
      </c>
      <c r="M971" s="245" t="s">
        <v>268</v>
      </c>
      <c r="N971" s="245" t="s">
        <v>269</v>
      </c>
      <c r="O971" s="245" t="s">
        <v>268</v>
      </c>
      <c r="P971" s="245" t="s">
        <v>269</v>
      </c>
      <c r="Q971" s="417" t="s">
        <v>269</v>
      </c>
      <c r="R971" s="1673"/>
      <c r="S971" s="153"/>
      <c r="T971" s="153">
        <f t="shared" si="206"/>
        <v>0</v>
      </c>
      <c r="U971" s="207"/>
      <c r="V971" s="208"/>
      <c r="W971" s="153"/>
      <c r="X971" s="153">
        <f t="shared" si="207"/>
        <v>0</v>
      </c>
      <c r="Z971" s="153"/>
      <c r="AA971" s="153">
        <f t="shared" si="208"/>
        <v>0</v>
      </c>
      <c r="AB971" s="153"/>
      <c r="AC971" s="153">
        <f t="shared" si="209"/>
        <v>0</v>
      </c>
      <c r="AD971" s="153"/>
      <c r="AE971" s="153"/>
      <c r="AF971" s="209">
        <v>0</v>
      </c>
      <c r="AG971" s="153">
        <f t="shared" si="210"/>
        <v>0</v>
      </c>
      <c r="AH971" s="153"/>
      <c r="AI971" s="153">
        <f t="shared" si="211"/>
        <v>0</v>
      </c>
      <c r="AJ971" s="153">
        <f t="shared" si="212"/>
        <v>0</v>
      </c>
      <c r="AK971" s="153"/>
      <c r="AL971" s="153"/>
      <c r="AM971" s="153"/>
      <c r="AN971" s="153"/>
      <c r="AO971" s="153"/>
      <c r="AP971" s="153"/>
      <c r="AQ971" s="153"/>
      <c r="AR971" s="153"/>
      <c r="AS971" s="153"/>
      <c r="AT971" s="153"/>
      <c r="AU971" s="153"/>
      <c r="AV971" s="153"/>
      <c r="AW971" s="153"/>
    </row>
    <row r="972" spans="2:49" s="219" customFormat="1" ht="13.5" customHeight="1" outlineLevel="1">
      <c r="B972" s="1661"/>
      <c r="C972" s="1097"/>
      <c r="D972" s="345" t="s">
        <v>2518</v>
      </c>
      <c r="E972" s="1097"/>
      <c r="F972" s="1342"/>
      <c r="G972" s="10" t="s">
        <v>8</v>
      </c>
      <c r="H972" s="373" t="s">
        <v>717</v>
      </c>
      <c r="I972" s="146">
        <v>15</v>
      </c>
      <c r="J972" s="146">
        <v>15</v>
      </c>
      <c r="K972" s="486">
        <v>0</v>
      </c>
      <c r="L972" s="243" t="s">
        <v>268</v>
      </c>
      <c r="M972" s="245" t="s">
        <v>268</v>
      </c>
      <c r="N972" s="245" t="s">
        <v>269</v>
      </c>
      <c r="O972" s="245" t="s">
        <v>268</v>
      </c>
      <c r="P972" s="245" t="s">
        <v>269</v>
      </c>
      <c r="Q972" s="417" t="s">
        <v>269</v>
      </c>
      <c r="R972" s="1673"/>
      <c r="S972" s="153"/>
      <c r="T972" s="153">
        <f t="shared" si="206"/>
        <v>0</v>
      </c>
      <c r="U972" s="207"/>
      <c r="V972" s="208"/>
      <c r="W972" s="153"/>
      <c r="X972" s="153">
        <f t="shared" si="207"/>
        <v>0</v>
      </c>
      <c r="Z972" s="153"/>
      <c r="AA972" s="153">
        <f t="shared" si="208"/>
        <v>0</v>
      </c>
      <c r="AB972" s="153"/>
      <c r="AC972" s="153">
        <f t="shared" si="209"/>
        <v>0</v>
      </c>
      <c r="AD972" s="153"/>
      <c r="AE972" s="153"/>
      <c r="AF972" s="209">
        <v>0</v>
      </c>
      <c r="AG972" s="153">
        <f t="shared" si="210"/>
        <v>0</v>
      </c>
      <c r="AH972" s="153"/>
      <c r="AI972" s="153">
        <f t="shared" si="211"/>
        <v>0</v>
      </c>
      <c r="AJ972" s="153">
        <f t="shared" si="212"/>
        <v>0</v>
      </c>
      <c r="AK972" s="153"/>
      <c r="AL972" s="153"/>
      <c r="AM972" s="153"/>
      <c r="AN972" s="153"/>
      <c r="AO972" s="153"/>
      <c r="AP972" s="153"/>
      <c r="AQ972" s="153"/>
      <c r="AR972" s="153"/>
      <c r="AS972" s="153"/>
      <c r="AT972" s="153"/>
      <c r="AU972" s="153"/>
      <c r="AV972" s="153"/>
      <c r="AW972" s="153"/>
    </row>
    <row r="973" spans="2:49" s="219" customFormat="1" ht="13.05" customHeight="1" outlineLevel="1">
      <c r="B973" s="1661"/>
      <c r="C973" s="1097"/>
      <c r="D973" s="345" t="s">
        <v>389</v>
      </c>
      <c r="E973" s="1097"/>
      <c r="F973" s="1342"/>
      <c r="G973" s="10" t="s">
        <v>8</v>
      </c>
      <c r="H973" s="373" t="s">
        <v>717</v>
      </c>
      <c r="I973" s="146">
        <v>60</v>
      </c>
      <c r="J973" s="146">
        <v>80</v>
      </c>
      <c r="K973" s="486">
        <v>0</v>
      </c>
      <c r="L973" s="243" t="s">
        <v>268</v>
      </c>
      <c r="M973" s="245" t="s">
        <v>268</v>
      </c>
      <c r="N973" s="245" t="s">
        <v>269</v>
      </c>
      <c r="O973" s="245" t="s">
        <v>268</v>
      </c>
      <c r="P973" s="245" t="s">
        <v>269</v>
      </c>
      <c r="Q973" s="417" t="s">
        <v>269</v>
      </c>
      <c r="R973" s="1673"/>
      <c r="S973" s="153"/>
      <c r="T973" s="153">
        <f t="shared" si="206"/>
        <v>0</v>
      </c>
      <c r="U973" s="207"/>
      <c r="V973" s="208"/>
      <c r="W973" s="153"/>
      <c r="X973" s="153">
        <f t="shared" si="207"/>
        <v>0</v>
      </c>
      <c r="Z973" s="153"/>
      <c r="AA973" s="153">
        <f t="shared" si="208"/>
        <v>0</v>
      </c>
      <c r="AB973" s="153"/>
      <c r="AC973" s="153">
        <f t="shared" si="209"/>
        <v>0</v>
      </c>
      <c r="AD973" s="153"/>
      <c r="AE973" s="153"/>
      <c r="AF973" s="209">
        <v>0</v>
      </c>
      <c r="AG973" s="153">
        <f t="shared" si="210"/>
        <v>0</v>
      </c>
      <c r="AH973" s="153"/>
      <c r="AI973" s="153">
        <f t="shared" si="211"/>
        <v>0</v>
      </c>
      <c r="AJ973" s="153">
        <f t="shared" si="212"/>
        <v>0</v>
      </c>
      <c r="AK973" s="153"/>
      <c r="AL973" s="153"/>
      <c r="AM973" s="153"/>
      <c r="AN973" s="153"/>
      <c r="AO973" s="153"/>
      <c r="AP973" s="153"/>
      <c r="AQ973" s="153"/>
      <c r="AR973" s="153"/>
      <c r="AS973" s="153"/>
      <c r="AT973" s="153"/>
      <c r="AU973" s="153"/>
      <c r="AV973" s="153"/>
      <c r="AW973" s="153"/>
    </row>
    <row r="974" spans="2:49" s="219" customFormat="1" ht="13.05" customHeight="1" outlineLevel="1">
      <c r="B974" s="1662"/>
      <c r="C974" s="1098"/>
      <c r="D974" s="345" t="s">
        <v>436</v>
      </c>
      <c r="E974" s="1098"/>
      <c r="F974" s="1343"/>
      <c r="G974" s="10" t="s">
        <v>8</v>
      </c>
      <c r="H974" s="373" t="s">
        <v>717</v>
      </c>
      <c r="I974" s="146">
        <v>40</v>
      </c>
      <c r="J974" s="146">
        <v>40</v>
      </c>
      <c r="K974" s="486">
        <v>0</v>
      </c>
      <c r="L974" s="243" t="s">
        <v>268</v>
      </c>
      <c r="M974" s="245" t="s">
        <v>268</v>
      </c>
      <c r="N974" s="245" t="s">
        <v>269</v>
      </c>
      <c r="O974" s="245" t="s">
        <v>268</v>
      </c>
      <c r="P974" s="245" t="s">
        <v>269</v>
      </c>
      <c r="Q974" s="417" t="s">
        <v>269</v>
      </c>
      <c r="R974" s="1675"/>
      <c r="S974" s="153"/>
      <c r="T974" s="153">
        <f t="shared" si="206"/>
        <v>0</v>
      </c>
      <c r="U974" s="207"/>
      <c r="V974" s="208"/>
      <c r="W974" s="153"/>
      <c r="X974" s="153">
        <f t="shared" si="207"/>
        <v>0</v>
      </c>
      <c r="Z974" s="153"/>
      <c r="AA974" s="153">
        <f t="shared" si="208"/>
        <v>0</v>
      </c>
      <c r="AB974" s="153"/>
      <c r="AC974" s="153">
        <f t="shared" si="209"/>
        <v>0</v>
      </c>
      <c r="AD974" s="153"/>
      <c r="AE974" s="153"/>
      <c r="AF974" s="209">
        <v>0</v>
      </c>
      <c r="AG974" s="153">
        <f t="shared" si="210"/>
        <v>0</v>
      </c>
      <c r="AH974" s="153"/>
      <c r="AI974" s="153">
        <f t="shared" si="211"/>
        <v>0</v>
      </c>
      <c r="AJ974" s="153">
        <f t="shared" si="212"/>
        <v>0</v>
      </c>
      <c r="AK974" s="153"/>
      <c r="AL974" s="153"/>
      <c r="AM974" s="153"/>
      <c r="AN974" s="153"/>
      <c r="AO974" s="153"/>
      <c r="AP974" s="153"/>
      <c r="AQ974" s="153"/>
      <c r="AR974" s="153"/>
      <c r="AS974" s="153"/>
      <c r="AT974" s="153"/>
      <c r="AU974" s="153"/>
      <c r="AV974" s="153"/>
      <c r="AW974" s="153"/>
    </row>
    <row r="975" spans="2:49" s="219" customFormat="1" ht="13.05" customHeight="1" outlineLevel="1">
      <c r="B975" s="1670" t="s">
        <v>1500</v>
      </c>
      <c r="C975" s="995" t="s">
        <v>1373</v>
      </c>
      <c r="D975" s="445" t="s">
        <v>518</v>
      </c>
      <c r="E975" s="995" t="s">
        <v>2519</v>
      </c>
      <c r="F975" s="1337">
        <v>44728</v>
      </c>
      <c r="G975" s="10" t="s">
        <v>8</v>
      </c>
      <c r="H975" s="254" t="s">
        <v>716</v>
      </c>
      <c r="I975" s="215">
        <v>5</v>
      </c>
      <c r="J975" s="146">
        <v>5</v>
      </c>
      <c r="K975" s="486">
        <v>0</v>
      </c>
      <c r="L975" s="241" t="s">
        <v>268</v>
      </c>
      <c r="M975" s="241" t="s">
        <v>268</v>
      </c>
      <c r="N975" s="241" t="s">
        <v>269</v>
      </c>
      <c r="O975" s="241" t="s">
        <v>268</v>
      </c>
      <c r="P975" s="241" t="s">
        <v>269</v>
      </c>
      <c r="Q975" s="415" t="s">
        <v>268</v>
      </c>
      <c r="R975" s="1677" t="s">
        <v>1560</v>
      </c>
      <c r="S975" s="153"/>
      <c r="T975" s="153">
        <f t="shared" si="206"/>
        <v>0</v>
      </c>
      <c r="U975" s="207"/>
      <c r="V975" s="208"/>
      <c r="W975" s="153"/>
      <c r="X975" s="153">
        <f t="shared" si="207"/>
        <v>0</v>
      </c>
      <c r="Z975" s="153"/>
      <c r="AA975" s="153">
        <f t="shared" si="208"/>
        <v>0</v>
      </c>
      <c r="AB975" s="153"/>
      <c r="AC975" s="153">
        <f t="shared" si="209"/>
        <v>0</v>
      </c>
      <c r="AD975" s="153"/>
      <c r="AE975" s="153"/>
      <c r="AF975" s="209">
        <v>0</v>
      </c>
      <c r="AG975" s="153">
        <f t="shared" si="210"/>
        <v>0</v>
      </c>
      <c r="AH975" s="153"/>
      <c r="AI975" s="153">
        <f t="shared" si="211"/>
        <v>0</v>
      </c>
      <c r="AJ975" s="153">
        <f t="shared" si="212"/>
        <v>0</v>
      </c>
      <c r="AK975" s="153"/>
      <c r="AL975" s="153"/>
      <c r="AM975" s="153"/>
      <c r="AN975" s="153"/>
      <c r="AO975" s="153"/>
      <c r="AP975" s="153"/>
      <c r="AQ975" s="153"/>
      <c r="AR975" s="153"/>
      <c r="AS975" s="153"/>
      <c r="AT975" s="153"/>
      <c r="AU975" s="153"/>
      <c r="AV975" s="153"/>
      <c r="AW975" s="153"/>
    </row>
    <row r="976" spans="2:49" s="219" customFormat="1" ht="13.05" customHeight="1" outlineLevel="1">
      <c r="B976" s="1671"/>
      <c r="C976" s="997"/>
      <c r="D976" s="445" t="s">
        <v>1374</v>
      </c>
      <c r="E976" s="997"/>
      <c r="F976" s="1339"/>
      <c r="G976" s="10" t="s">
        <v>8</v>
      </c>
      <c r="H976" s="254" t="s">
        <v>716</v>
      </c>
      <c r="I976" s="156">
        <v>20</v>
      </c>
      <c r="J976" s="156">
        <v>10</v>
      </c>
      <c r="K976" s="485">
        <v>0</v>
      </c>
      <c r="L976" s="241" t="s">
        <v>268</v>
      </c>
      <c r="M976" s="241" t="s">
        <v>268</v>
      </c>
      <c r="N976" s="241" t="s">
        <v>269</v>
      </c>
      <c r="O976" s="241" t="s">
        <v>268</v>
      </c>
      <c r="P976" s="241" t="s">
        <v>269</v>
      </c>
      <c r="Q976" s="415" t="s">
        <v>268</v>
      </c>
      <c r="R976" s="1678"/>
      <c r="S976" s="153"/>
      <c r="T976" s="153">
        <f t="shared" si="206"/>
        <v>0</v>
      </c>
      <c r="U976" s="207"/>
      <c r="V976" s="208"/>
      <c r="W976" s="153"/>
      <c r="X976" s="153">
        <f t="shared" si="207"/>
        <v>0</v>
      </c>
      <c r="Z976" s="153"/>
      <c r="AA976" s="153">
        <f t="shared" si="208"/>
        <v>0</v>
      </c>
      <c r="AB976" s="153"/>
      <c r="AC976" s="153">
        <f t="shared" si="209"/>
        <v>0</v>
      </c>
      <c r="AD976" s="153"/>
      <c r="AE976" s="153"/>
      <c r="AF976" s="209">
        <v>0</v>
      </c>
      <c r="AG976" s="153">
        <f t="shared" si="210"/>
        <v>0</v>
      </c>
      <c r="AH976" s="153"/>
      <c r="AI976" s="153">
        <f t="shared" si="211"/>
        <v>0</v>
      </c>
      <c r="AJ976" s="153">
        <f t="shared" si="212"/>
        <v>0</v>
      </c>
      <c r="AK976" s="153"/>
      <c r="AL976" s="153"/>
      <c r="AM976" s="153"/>
      <c r="AN976" s="153"/>
      <c r="AO976" s="153"/>
      <c r="AP976" s="153"/>
      <c r="AQ976" s="153"/>
      <c r="AR976" s="153"/>
      <c r="AS976" s="153"/>
      <c r="AT976" s="153"/>
      <c r="AU976" s="153"/>
      <c r="AV976" s="153"/>
      <c r="AW976" s="153"/>
    </row>
    <row r="977" spans="2:49" s="219" customFormat="1" ht="13.05" customHeight="1" outlineLevel="1">
      <c r="B977" s="1670" t="s">
        <v>1501</v>
      </c>
      <c r="C977" s="995" t="s">
        <v>1375</v>
      </c>
      <c r="D977" s="445" t="s">
        <v>518</v>
      </c>
      <c r="E977" s="995" t="s">
        <v>3790</v>
      </c>
      <c r="F977" s="1337">
        <v>44781</v>
      </c>
      <c r="G977" s="10" t="s">
        <v>8</v>
      </c>
      <c r="H977" s="254" t="s">
        <v>716</v>
      </c>
      <c r="I977" s="146">
        <v>5</v>
      </c>
      <c r="J977" s="146">
        <v>1</v>
      </c>
      <c r="K977" s="485">
        <v>0</v>
      </c>
      <c r="L977" s="241" t="s">
        <v>268</v>
      </c>
      <c r="M977" s="241" t="s">
        <v>268</v>
      </c>
      <c r="N977" s="241" t="s">
        <v>269</v>
      </c>
      <c r="O977" s="241" t="s">
        <v>268</v>
      </c>
      <c r="P977" s="241" t="s">
        <v>269</v>
      </c>
      <c r="Q977" s="415" t="s">
        <v>268</v>
      </c>
      <c r="R977" s="1678"/>
      <c r="S977" s="153"/>
      <c r="T977" s="153">
        <f t="shared" si="206"/>
        <v>0</v>
      </c>
      <c r="U977" s="207"/>
      <c r="V977" s="208"/>
      <c r="W977" s="153"/>
      <c r="X977" s="153">
        <f t="shared" si="207"/>
        <v>0</v>
      </c>
      <c r="Z977" s="153"/>
      <c r="AA977" s="153">
        <f t="shared" si="208"/>
        <v>0</v>
      </c>
      <c r="AB977" s="153"/>
      <c r="AC977" s="153">
        <f t="shared" si="209"/>
        <v>0</v>
      </c>
      <c r="AD977" s="153"/>
      <c r="AE977" s="153"/>
      <c r="AF977" s="209">
        <v>0</v>
      </c>
      <c r="AG977" s="153">
        <f t="shared" si="210"/>
        <v>0</v>
      </c>
      <c r="AH977" s="153"/>
      <c r="AI977" s="153">
        <f t="shared" si="211"/>
        <v>0</v>
      </c>
      <c r="AJ977" s="153">
        <f t="shared" si="212"/>
        <v>0</v>
      </c>
      <c r="AK977" s="153"/>
      <c r="AL977" s="153"/>
      <c r="AM977" s="153"/>
      <c r="AN977" s="153"/>
      <c r="AO977" s="153"/>
      <c r="AP977" s="153"/>
      <c r="AQ977" s="153"/>
      <c r="AR977" s="153"/>
      <c r="AS977" s="153"/>
      <c r="AT977" s="153"/>
      <c r="AU977" s="153"/>
      <c r="AV977" s="153"/>
      <c r="AW977" s="153"/>
    </row>
    <row r="978" spans="2:49" s="219" customFormat="1" ht="13.05" customHeight="1" outlineLevel="1">
      <c r="B978" s="1674"/>
      <c r="C978" s="996"/>
      <c r="D978" s="445" t="s">
        <v>306</v>
      </c>
      <c r="E978" s="996"/>
      <c r="F978" s="1338"/>
      <c r="G978" s="10" t="s">
        <v>8</v>
      </c>
      <c r="H978" s="254" t="s">
        <v>716</v>
      </c>
      <c r="I978" s="146">
        <v>50</v>
      </c>
      <c r="J978" s="146">
        <v>60</v>
      </c>
      <c r="K978" s="486">
        <v>0</v>
      </c>
      <c r="L978" s="241" t="s">
        <v>268</v>
      </c>
      <c r="M978" s="241" t="s">
        <v>268</v>
      </c>
      <c r="N978" s="241" t="s">
        <v>269</v>
      </c>
      <c r="O978" s="241" t="s">
        <v>268</v>
      </c>
      <c r="P978" s="241" t="s">
        <v>269</v>
      </c>
      <c r="Q978" s="415" t="s">
        <v>268</v>
      </c>
      <c r="R978" s="1678"/>
      <c r="S978" s="153"/>
      <c r="T978" s="153">
        <f t="shared" si="206"/>
        <v>0</v>
      </c>
      <c r="U978" s="207"/>
      <c r="V978" s="208"/>
      <c r="W978" s="153"/>
      <c r="X978" s="153">
        <f t="shared" si="207"/>
        <v>0</v>
      </c>
      <c r="Z978" s="153"/>
      <c r="AA978" s="153">
        <f t="shared" si="208"/>
        <v>0</v>
      </c>
      <c r="AB978" s="153"/>
      <c r="AC978" s="153">
        <f t="shared" si="209"/>
        <v>0</v>
      </c>
      <c r="AD978" s="153"/>
      <c r="AE978" s="153"/>
      <c r="AF978" s="209">
        <v>0</v>
      </c>
      <c r="AG978" s="153">
        <f t="shared" si="210"/>
        <v>0</v>
      </c>
      <c r="AH978" s="153"/>
      <c r="AI978" s="153">
        <f t="shared" si="211"/>
        <v>0</v>
      </c>
      <c r="AJ978" s="153">
        <f t="shared" si="212"/>
        <v>0</v>
      </c>
      <c r="AK978" s="153"/>
      <c r="AL978" s="153"/>
      <c r="AM978" s="153"/>
      <c r="AN978" s="153"/>
      <c r="AO978" s="153"/>
      <c r="AP978" s="153"/>
      <c r="AQ978" s="153"/>
      <c r="AR978" s="153"/>
      <c r="AS978" s="153"/>
      <c r="AT978" s="153"/>
      <c r="AU978" s="153"/>
      <c r="AV978" s="153"/>
      <c r="AW978" s="153"/>
    </row>
    <row r="979" spans="2:49" s="219" customFormat="1" ht="13.05" customHeight="1" outlineLevel="1">
      <c r="B979" s="1674"/>
      <c r="C979" s="996"/>
      <c r="D979" s="321" t="s">
        <v>1376</v>
      </c>
      <c r="E979" s="996"/>
      <c r="F979" s="1338"/>
      <c r="G979" s="10" t="s">
        <v>8</v>
      </c>
      <c r="H979" s="254" t="s">
        <v>716</v>
      </c>
      <c r="I979" s="146">
        <v>40</v>
      </c>
      <c r="J979" s="146">
        <v>40</v>
      </c>
      <c r="K979" s="486">
        <v>0</v>
      </c>
      <c r="L979" s="241" t="s">
        <v>268</v>
      </c>
      <c r="M979" s="241" t="s">
        <v>268</v>
      </c>
      <c r="N979" s="241" t="s">
        <v>269</v>
      </c>
      <c r="O979" s="241" t="s">
        <v>268</v>
      </c>
      <c r="P979" s="241" t="s">
        <v>269</v>
      </c>
      <c r="Q979" s="415" t="s">
        <v>268</v>
      </c>
      <c r="R979" s="1678"/>
      <c r="S979" s="153"/>
      <c r="T979" s="153">
        <f t="shared" si="206"/>
        <v>0</v>
      </c>
      <c r="U979" s="207"/>
      <c r="V979" s="208"/>
      <c r="W979" s="153"/>
      <c r="X979" s="153">
        <f t="shared" si="207"/>
        <v>0</v>
      </c>
      <c r="Z979" s="153"/>
      <c r="AA979" s="153">
        <f t="shared" si="208"/>
        <v>0</v>
      </c>
      <c r="AB979" s="153"/>
      <c r="AC979" s="153">
        <f t="shared" si="209"/>
        <v>0</v>
      </c>
      <c r="AD979" s="153"/>
      <c r="AE979" s="153"/>
      <c r="AF979" s="209">
        <v>0</v>
      </c>
      <c r="AG979" s="153">
        <f t="shared" si="210"/>
        <v>0</v>
      </c>
      <c r="AH979" s="153"/>
      <c r="AI979" s="153">
        <f t="shared" si="211"/>
        <v>0</v>
      </c>
      <c r="AJ979" s="153">
        <f t="shared" si="212"/>
        <v>0</v>
      </c>
      <c r="AK979" s="153"/>
      <c r="AL979" s="153"/>
      <c r="AM979" s="153"/>
      <c r="AN979" s="153"/>
      <c r="AO979" s="153"/>
      <c r="AP979" s="153"/>
      <c r="AQ979" s="153"/>
      <c r="AR979" s="153"/>
      <c r="AS979" s="153"/>
      <c r="AT979" s="153"/>
      <c r="AU979" s="153"/>
      <c r="AV979" s="153"/>
      <c r="AW979" s="153"/>
    </row>
    <row r="980" spans="2:49" s="219" customFormat="1" ht="13.05" customHeight="1" outlineLevel="1">
      <c r="B980" s="1674"/>
      <c r="C980" s="996"/>
      <c r="D980" s="445" t="s">
        <v>1262</v>
      </c>
      <c r="E980" s="996"/>
      <c r="F980" s="1338"/>
      <c r="G980" s="10" t="s">
        <v>8</v>
      </c>
      <c r="H980" s="254" t="s">
        <v>716</v>
      </c>
      <c r="I980" s="146">
        <v>50</v>
      </c>
      <c r="J980" s="146">
        <v>60</v>
      </c>
      <c r="K980" s="486">
        <v>0</v>
      </c>
      <c r="L980" s="241" t="s">
        <v>268</v>
      </c>
      <c r="M980" s="241" t="s">
        <v>268</v>
      </c>
      <c r="N980" s="241" t="s">
        <v>269</v>
      </c>
      <c r="O980" s="241" t="s">
        <v>268</v>
      </c>
      <c r="P980" s="241" t="s">
        <v>269</v>
      </c>
      <c r="Q980" s="415" t="s">
        <v>268</v>
      </c>
      <c r="R980" s="1678"/>
      <c r="S980" s="153"/>
      <c r="T980" s="153">
        <f t="shared" si="206"/>
        <v>0</v>
      </c>
      <c r="U980" s="207"/>
      <c r="V980" s="208"/>
      <c r="W980" s="153"/>
      <c r="X980" s="153">
        <f t="shared" si="207"/>
        <v>0</v>
      </c>
      <c r="Z980" s="153"/>
      <c r="AA980" s="153">
        <f t="shared" si="208"/>
        <v>0</v>
      </c>
      <c r="AB980" s="153"/>
      <c r="AC980" s="153">
        <f t="shared" si="209"/>
        <v>0</v>
      </c>
      <c r="AD980" s="153"/>
      <c r="AE980" s="153"/>
      <c r="AF980" s="209">
        <v>0</v>
      </c>
      <c r="AG980" s="153">
        <f t="shared" si="210"/>
        <v>0</v>
      </c>
      <c r="AH980" s="153"/>
      <c r="AI980" s="153">
        <f t="shared" si="211"/>
        <v>0</v>
      </c>
      <c r="AJ980" s="153">
        <f t="shared" si="212"/>
        <v>0</v>
      </c>
      <c r="AK980" s="153"/>
      <c r="AL980" s="153"/>
      <c r="AM980" s="153"/>
      <c r="AN980" s="153"/>
      <c r="AO980" s="153"/>
      <c r="AP980" s="153"/>
      <c r="AQ980" s="153"/>
      <c r="AR980" s="153"/>
      <c r="AS980" s="153"/>
      <c r="AT980" s="153"/>
      <c r="AU980" s="153"/>
      <c r="AV980" s="153"/>
      <c r="AW980" s="153"/>
    </row>
    <row r="981" spans="2:49" s="219" customFormat="1" ht="13.05" customHeight="1" outlineLevel="1">
      <c r="B981" s="1671"/>
      <c r="C981" s="997"/>
      <c r="D981" s="445" t="s">
        <v>1377</v>
      </c>
      <c r="E981" s="997"/>
      <c r="F981" s="1339"/>
      <c r="G981" s="10" t="s">
        <v>8</v>
      </c>
      <c r="H981" s="254" t="s">
        <v>716</v>
      </c>
      <c r="I981" s="146">
        <v>20</v>
      </c>
      <c r="J981" s="146">
        <v>30</v>
      </c>
      <c r="K981" s="486">
        <v>0</v>
      </c>
      <c r="L981" s="241" t="s">
        <v>268</v>
      </c>
      <c r="M981" s="241" t="s">
        <v>268</v>
      </c>
      <c r="N981" s="241" t="s">
        <v>269</v>
      </c>
      <c r="O981" s="241" t="s">
        <v>268</v>
      </c>
      <c r="P981" s="241" t="s">
        <v>269</v>
      </c>
      <c r="Q981" s="415" t="s">
        <v>268</v>
      </c>
      <c r="R981" s="1678"/>
      <c r="S981" s="153"/>
      <c r="T981" s="153">
        <f t="shared" si="206"/>
        <v>0</v>
      </c>
      <c r="U981" s="207"/>
      <c r="V981" s="208"/>
      <c r="W981" s="153"/>
      <c r="X981" s="153">
        <f t="shared" si="207"/>
        <v>0</v>
      </c>
      <c r="Z981" s="153"/>
      <c r="AA981" s="153">
        <f t="shared" si="208"/>
        <v>0</v>
      </c>
      <c r="AB981" s="153"/>
      <c r="AC981" s="153">
        <f t="shared" si="209"/>
        <v>0</v>
      </c>
      <c r="AD981" s="153"/>
      <c r="AE981" s="153"/>
      <c r="AF981" s="209">
        <v>0</v>
      </c>
      <c r="AG981" s="153">
        <f t="shared" si="210"/>
        <v>0</v>
      </c>
      <c r="AH981" s="153"/>
      <c r="AI981" s="153">
        <f t="shared" si="211"/>
        <v>0</v>
      </c>
      <c r="AJ981" s="153">
        <f t="shared" si="212"/>
        <v>0</v>
      </c>
      <c r="AK981" s="153"/>
      <c r="AL981" s="153"/>
      <c r="AM981" s="153"/>
      <c r="AN981" s="153"/>
      <c r="AO981" s="153"/>
      <c r="AP981" s="153"/>
      <c r="AQ981" s="153"/>
      <c r="AR981" s="153"/>
      <c r="AS981" s="153"/>
      <c r="AT981" s="153"/>
      <c r="AU981" s="153"/>
      <c r="AV981" s="153"/>
      <c r="AW981" s="153"/>
    </row>
    <row r="982" spans="2:49" s="219" customFormat="1" ht="13.05" customHeight="1" outlineLevel="1">
      <c r="B982" s="1670" t="s">
        <v>1503</v>
      </c>
      <c r="C982" s="995" t="s">
        <v>3700</v>
      </c>
      <c r="D982" s="445" t="s">
        <v>293</v>
      </c>
      <c r="E982" s="995" t="s">
        <v>3568</v>
      </c>
      <c r="F982" s="1337">
        <v>44762</v>
      </c>
      <c r="G982" s="10" t="s">
        <v>8</v>
      </c>
      <c r="H982" s="254" t="s">
        <v>716</v>
      </c>
      <c r="I982" s="146">
        <v>5</v>
      </c>
      <c r="J982" s="146">
        <v>1</v>
      </c>
      <c r="K982" s="486">
        <v>0</v>
      </c>
      <c r="L982" s="254" t="s">
        <v>268</v>
      </c>
      <c r="M982" s="254" t="s">
        <v>268</v>
      </c>
      <c r="N982" s="254" t="s">
        <v>269</v>
      </c>
      <c r="O982" s="254" t="s">
        <v>269</v>
      </c>
      <c r="P982" s="254" t="s">
        <v>269</v>
      </c>
      <c r="Q982" s="423" t="s">
        <v>268</v>
      </c>
      <c r="R982" s="1677" t="s">
        <v>1561</v>
      </c>
      <c r="S982" s="153"/>
      <c r="T982" s="153">
        <f t="shared" si="206"/>
        <v>0</v>
      </c>
      <c r="U982" s="207"/>
      <c r="V982" s="208"/>
      <c r="W982" s="153"/>
      <c r="X982" s="153">
        <f t="shared" si="207"/>
        <v>0</v>
      </c>
      <c r="Z982" s="153"/>
      <c r="AA982" s="153">
        <f t="shared" si="208"/>
        <v>0</v>
      </c>
      <c r="AB982" s="153"/>
      <c r="AC982" s="153">
        <f t="shared" si="209"/>
        <v>0</v>
      </c>
      <c r="AD982" s="153"/>
      <c r="AE982" s="153"/>
      <c r="AF982" s="209">
        <v>0</v>
      </c>
      <c r="AG982" s="153">
        <f t="shared" si="210"/>
        <v>0</v>
      </c>
      <c r="AH982" s="153"/>
      <c r="AI982" s="153">
        <f t="shared" si="211"/>
        <v>0</v>
      </c>
      <c r="AJ982" s="153">
        <f t="shared" si="212"/>
        <v>0</v>
      </c>
      <c r="AK982" s="153"/>
      <c r="AL982" s="153"/>
      <c r="AM982" s="153"/>
      <c r="AN982" s="153"/>
      <c r="AO982" s="153"/>
      <c r="AP982" s="153"/>
      <c r="AQ982" s="153"/>
      <c r="AR982" s="153"/>
      <c r="AS982" s="153"/>
      <c r="AT982" s="153"/>
      <c r="AU982" s="153"/>
      <c r="AV982" s="153"/>
      <c r="AW982" s="153"/>
    </row>
    <row r="983" spans="2:49" s="219" customFormat="1" ht="13.05" customHeight="1" outlineLevel="1">
      <c r="B983" s="1671"/>
      <c r="C983" s="997"/>
      <c r="D983" s="445" t="s">
        <v>456</v>
      </c>
      <c r="E983" s="997"/>
      <c r="F983" s="1339"/>
      <c r="G983" s="10" t="s">
        <v>8</v>
      </c>
      <c r="H983" s="254" t="s">
        <v>716</v>
      </c>
      <c r="I983" s="215">
        <v>10</v>
      </c>
      <c r="J983" s="146">
        <v>0</v>
      </c>
      <c r="K983" s="486">
        <v>0</v>
      </c>
      <c r="L983" s="254" t="s">
        <v>268</v>
      </c>
      <c r="M983" s="254" t="s">
        <v>268</v>
      </c>
      <c r="N983" s="254" t="s">
        <v>269</v>
      </c>
      <c r="O983" s="254" t="s">
        <v>269</v>
      </c>
      <c r="P983" s="254" t="s">
        <v>269</v>
      </c>
      <c r="Q983" s="423" t="s">
        <v>268</v>
      </c>
      <c r="R983" s="1678"/>
      <c r="S983" s="153"/>
      <c r="T983" s="153">
        <f t="shared" si="206"/>
        <v>0</v>
      </c>
      <c r="U983" s="207"/>
      <c r="V983" s="208"/>
      <c r="W983" s="153"/>
      <c r="X983" s="153">
        <f t="shared" si="207"/>
        <v>0</v>
      </c>
      <c r="Z983" s="153"/>
      <c r="AA983" s="153">
        <f t="shared" si="208"/>
        <v>0</v>
      </c>
      <c r="AB983" s="153"/>
      <c r="AC983" s="153">
        <f t="shared" si="209"/>
        <v>0</v>
      </c>
      <c r="AD983" s="153"/>
      <c r="AE983" s="153"/>
      <c r="AF983" s="209">
        <v>0</v>
      </c>
      <c r="AG983" s="153">
        <f t="shared" si="210"/>
        <v>0</v>
      </c>
      <c r="AH983" s="153"/>
      <c r="AI983" s="153">
        <f t="shared" si="211"/>
        <v>0</v>
      </c>
      <c r="AJ983" s="153">
        <f t="shared" si="212"/>
        <v>0</v>
      </c>
      <c r="AK983" s="153"/>
      <c r="AL983" s="153"/>
      <c r="AM983" s="153"/>
      <c r="AN983" s="153"/>
      <c r="AO983" s="153"/>
      <c r="AP983" s="153"/>
      <c r="AQ983" s="153"/>
      <c r="AR983" s="153"/>
      <c r="AS983" s="153"/>
      <c r="AT983" s="153"/>
      <c r="AU983" s="153"/>
      <c r="AV983" s="153"/>
      <c r="AW983" s="153"/>
    </row>
    <row r="984" spans="2:49" s="219" customFormat="1" ht="13.05" customHeight="1" outlineLevel="1">
      <c r="B984" s="1670" t="s">
        <v>1504</v>
      </c>
      <c r="C984" s="1040" t="s">
        <v>3703</v>
      </c>
      <c r="D984" s="445" t="s">
        <v>293</v>
      </c>
      <c r="E984" s="1040" t="s">
        <v>3568</v>
      </c>
      <c r="F984" s="1372">
        <v>44762</v>
      </c>
      <c r="G984" s="10" t="s">
        <v>8</v>
      </c>
      <c r="H984" s="254" t="s">
        <v>716</v>
      </c>
      <c r="I984" s="156">
        <v>5</v>
      </c>
      <c r="J984" s="156">
        <v>5</v>
      </c>
      <c r="K984" s="485">
        <v>0</v>
      </c>
      <c r="L984" s="254" t="s">
        <v>268</v>
      </c>
      <c r="M984" s="254" t="s">
        <v>268</v>
      </c>
      <c r="N984" s="254" t="s">
        <v>269</v>
      </c>
      <c r="O984" s="254" t="s">
        <v>269</v>
      </c>
      <c r="P984" s="254" t="s">
        <v>269</v>
      </c>
      <c r="Q984" s="423" t="s">
        <v>268</v>
      </c>
      <c r="R984" s="1678"/>
      <c r="S984" s="153"/>
      <c r="T984" s="153">
        <f t="shared" si="206"/>
        <v>0</v>
      </c>
      <c r="U984" s="207"/>
      <c r="V984" s="208"/>
      <c r="W984" s="153"/>
      <c r="X984" s="153">
        <f t="shared" si="207"/>
        <v>0</v>
      </c>
      <c r="Z984" s="153"/>
      <c r="AA984" s="153">
        <f t="shared" si="208"/>
        <v>0</v>
      </c>
      <c r="AB984" s="153"/>
      <c r="AC984" s="153">
        <f t="shared" si="209"/>
        <v>0</v>
      </c>
      <c r="AD984" s="153"/>
      <c r="AE984" s="153"/>
      <c r="AF984" s="209">
        <v>0</v>
      </c>
      <c r="AG984" s="153">
        <f t="shared" si="210"/>
        <v>0</v>
      </c>
      <c r="AH984" s="153"/>
      <c r="AI984" s="153">
        <f t="shared" si="211"/>
        <v>0</v>
      </c>
      <c r="AJ984" s="153">
        <f t="shared" si="212"/>
        <v>0</v>
      </c>
      <c r="AK984" s="153"/>
      <c r="AL984" s="153"/>
      <c r="AM984" s="153"/>
      <c r="AN984" s="153"/>
      <c r="AO984" s="153"/>
      <c r="AP984" s="153"/>
      <c r="AQ984" s="153"/>
      <c r="AR984" s="153"/>
      <c r="AS984" s="153"/>
      <c r="AT984" s="153"/>
      <c r="AU984" s="153"/>
      <c r="AV984" s="153"/>
      <c r="AW984" s="153"/>
    </row>
    <row r="985" spans="2:49" s="219" customFormat="1" ht="13.05" customHeight="1" outlineLevel="1">
      <c r="B985" s="1674"/>
      <c r="C985" s="1041"/>
      <c r="D985" s="445" t="s">
        <v>1341</v>
      </c>
      <c r="E985" s="1041"/>
      <c r="F985" s="1373"/>
      <c r="G985" s="10" t="s">
        <v>8</v>
      </c>
      <c r="H985" s="254" t="s">
        <v>716</v>
      </c>
      <c r="I985" s="146">
        <v>2</v>
      </c>
      <c r="J985" s="146">
        <v>2</v>
      </c>
      <c r="K985" s="485">
        <v>0</v>
      </c>
      <c r="L985" s="254" t="s">
        <v>268</v>
      </c>
      <c r="M985" s="254" t="s">
        <v>268</v>
      </c>
      <c r="N985" s="254" t="s">
        <v>269</v>
      </c>
      <c r="O985" s="254" t="s">
        <v>269</v>
      </c>
      <c r="P985" s="254" t="s">
        <v>269</v>
      </c>
      <c r="Q985" s="423" t="s">
        <v>268</v>
      </c>
      <c r="R985" s="1678"/>
      <c r="S985" s="153"/>
      <c r="T985" s="153">
        <f t="shared" si="206"/>
        <v>0</v>
      </c>
      <c r="U985" s="207"/>
      <c r="V985" s="208"/>
      <c r="W985" s="153"/>
      <c r="X985" s="153">
        <f t="shared" si="207"/>
        <v>0</v>
      </c>
      <c r="Z985" s="153"/>
      <c r="AA985" s="153">
        <f t="shared" si="208"/>
        <v>0</v>
      </c>
      <c r="AB985" s="153"/>
      <c r="AC985" s="153">
        <f t="shared" si="209"/>
        <v>0</v>
      </c>
      <c r="AD985" s="153"/>
      <c r="AE985" s="153"/>
      <c r="AF985" s="209">
        <v>0</v>
      </c>
      <c r="AG985" s="153">
        <f t="shared" si="210"/>
        <v>0</v>
      </c>
      <c r="AH985" s="153"/>
      <c r="AI985" s="153">
        <f t="shared" si="211"/>
        <v>0</v>
      </c>
      <c r="AJ985" s="153">
        <f t="shared" si="212"/>
        <v>0</v>
      </c>
      <c r="AK985" s="153"/>
      <c r="AL985" s="153"/>
      <c r="AM985" s="153"/>
      <c r="AN985" s="153"/>
      <c r="AO985" s="153"/>
      <c r="AP985" s="153"/>
      <c r="AQ985" s="153"/>
      <c r="AR985" s="153"/>
      <c r="AS985" s="153"/>
      <c r="AT985" s="153"/>
      <c r="AU985" s="153"/>
      <c r="AV985" s="153"/>
      <c r="AW985" s="153"/>
    </row>
    <row r="986" spans="2:49" s="219" customFormat="1" ht="13.05" customHeight="1" outlineLevel="1">
      <c r="B986" s="1674"/>
      <c r="C986" s="1041"/>
      <c r="D986" s="321" t="s">
        <v>1379</v>
      </c>
      <c r="E986" s="1041"/>
      <c r="F986" s="1373"/>
      <c r="G986" s="10" t="s">
        <v>8</v>
      </c>
      <c r="H986" s="254" t="s">
        <v>716</v>
      </c>
      <c r="I986" s="146">
        <v>20</v>
      </c>
      <c r="J986" s="146">
        <v>10</v>
      </c>
      <c r="K986" s="486">
        <v>0</v>
      </c>
      <c r="L986" s="254" t="s">
        <v>268</v>
      </c>
      <c r="M986" s="254" t="s">
        <v>268</v>
      </c>
      <c r="N986" s="254" t="s">
        <v>269</v>
      </c>
      <c r="O986" s="254" t="s">
        <v>269</v>
      </c>
      <c r="P986" s="254" t="s">
        <v>269</v>
      </c>
      <c r="Q986" s="423" t="s">
        <v>268</v>
      </c>
      <c r="R986" s="1678"/>
      <c r="S986" s="153"/>
      <c r="T986" s="153">
        <f t="shared" si="206"/>
        <v>0</v>
      </c>
      <c r="U986" s="207"/>
      <c r="V986" s="208"/>
      <c r="W986" s="153"/>
      <c r="X986" s="153">
        <f t="shared" si="207"/>
        <v>0</v>
      </c>
      <c r="Z986" s="153"/>
      <c r="AA986" s="153">
        <f t="shared" si="208"/>
        <v>0</v>
      </c>
      <c r="AB986" s="153"/>
      <c r="AC986" s="153">
        <f t="shared" si="209"/>
        <v>0</v>
      </c>
      <c r="AD986" s="153"/>
      <c r="AE986" s="153"/>
      <c r="AF986" s="209">
        <v>0</v>
      </c>
      <c r="AG986" s="153">
        <f t="shared" si="210"/>
        <v>0</v>
      </c>
      <c r="AH986" s="153"/>
      <c r="AI986" s="153">
        <f t="shared" si="211"/>
        <v>0</v>
      </c>
      <c r="AJ986" s="153">
        <f t="shared" si="212"/>
        <v>0</v>
      </c>
      <c r="AK986" s="153"/>
      <c r="AL986" s="153"/>
      <c r="AM986" s="153"/>
      <c r="AN986" s="153"/>
      <c r="AO986" s="153"/>
      <c r="AP986" s="153"/>
      <c r="AQ986" s="153"/>
      <c r="AR986" s="153"/>
      <c r="AS986" s="153"/>
      <c r="AT986" s="153"/>
      <c r="AU986" s="153"/>
      <c r="AV986" s="153"/>
      <c r="AW986" s="153"/>
    </row>
    <row r="987" spans="2:49" s="219" customFormat="1" ht="13.05" customHeight="1" outlineLevel="1">
      <c r="B987" s="1674"/>
      <c r="C987" s="1041"/>
      <c r="D987" s="445" t="s">
        <v>1380</v>
      </c>
      <c r="E987" s="1041"/>
      <c r="F987" s="1373"/>
      <c r="G987" s="10" t="s">
        <v>8</v>
      </c>
      <c r="H987" s="254" t="s">
        <v>716</v>
      </c>
      <c r="I987" s="146">
        <v>20</v>
      </c>
      <c r="J987" s="146">
        <v>25</v>
      </c>
      <c r="K987" s="486">
        <v>0</v>
      </c>
      <c r="L987" s="254" t="s">
        <v>268</v>
      </c>
      <c r="M987" s="254" t="s">
        <v>268</v>
      </c>
      <c r="N987" s="254" t="s">
        <v>269</v>
      </c>
      <c r="O987" s="254" t="s">
        <v>269</v>
      </c>
      <c r="P987" s="254" t="s">
        <v>269</v>
      </c>
      <c r="Q987" s="423" t="s">
        <v>268</v>
      </c>
      <c r="R987" s="1678"/>
      <c r="S987" s="153"/>
      <c r="T987" s="153">
        <f t="shared" si="206"/>
        <v>0</v>
      </c>
      <c r="U987" s="207"/>
      <c r="V987" s="208"/>
      <c r="W987" s="153"/>
      <c r="X987" s="153">
        <f t="shared" si="207"/>
        <v>0</v>
      </c>
      <c r="Z987" s="153"/>
      <c r="AA987" s="153">
        <f t="shared" si="208"/>
        <v>0</v>
      </c>
      <c r="AB987" s="153"/>
      <c r="AC987" s="153">
        <f t="shared" si="209"/>
        <v>0</v>
      </c>
      <c r="AD987" s="153"/>
      <c r="AE987" s="153"/>
      <c r="AF987" s="209">
        <v>0</v>
      </c>
      <c r="AG987" s="153">
        <f t="shared" si="210"/>
        <v>0</v>
      </c>
      <c r="AH987" s="153"/>
      <c r="AI987" s="153">
        <f t="shared" si="211"/>
        <v>0</v>
      </c>
      <c r="AJ987" s="153">
        <f t="shared" si="212"/>
        <v>0</v>
      </c>
      <c r="AK987" s="153"/>
      <c r="AL987" s="153"/>
      <c r="AM987" s="153"/>
      <c r="AN987" s="153"/>
      <c r="AO987" s="153"/>
      <c r="AP987" s="153"/>
      <c r="AQ987" s="153"/>
      <c r="AR987" s="153"/>
      <c r="AS987" s="153"/>
      <c r="AT987" s="153"/>
      <c r="AU987" s="153"/>
      <c r="AV987" s="153"/>
      <c r="AW987" s="153"/>
    </row>
    <row r="988" spans="2:49" s="219" customFormat="1" ht="13.05" customHeight="1" outlineLevel="1">
      <c r="B988" s="1674"/>
      <c r="C988" s="1041"/>
      <c r="D988" s="321" t="s">
        <v>1381</v>
      </c>
      <c r="E988" s="1041"/>
      <c r="F988" s="1373"/>
      <c r="G988" s="10" t="s">
        <v>8</v>
      </c>
      <c r="H988" s="254" t="s">
        <v>716</v>
      </c>
      <c r="I988" s="146">
        <v>50</v>
      </c>
      <c r="J988" s="146">
        <v>60</v>
      </c>
      <c r="K988" s="486">
        <v>0</v>
      </c>
      <c r="L988" s="254" t="s">
        <v>268</v>
      </c>
      <c r="M988" s="254" t="s">
        <v>268</v>
      </c>
      <c r="N988" s="254" t="s">
        <v>269</v>
      </c>
      <c r="O988" s="254" t="s">
        <v>269</v>
      </c>
      <c r="P988" s="254" t="s">
        <v>269</v>
      </c>
      <c r="Q988" s="423" t="s">
        <v>268</v>
      </c>
      <c r="R988" s="1678"/>
      <c r="S988" s="153"/>
      <c r="T988" s="153">
        <f t="shared" si="206"/>
        <v>0</v>
      </c>
      <c r="U988" s="207"/>
      <c r="V988" s="208"/>
      <c r="W988" s="153"/>
      <c r="X988" s="153">
        <f t="shared" si="207"/>
        <v>0</v>
      </c>
      <c r="Z988" s="153"/>
      <c r="AA988" s="153">
        <f t="shared" si="208"/>
        <v>0</v>
      </c>
      <c r="AB988" s="153"/>
      <c r="AC988" s="153">
        <f t="shared" si="209"/>
        <v>0</v>
      </c>
      <c r="AD988" s="153"/>
      <c r="AE988" s="153"/>
      <c r="AF988" s="209">
        <v>0</v>
      </c>
      <c r="AG988" s="153">
        <f t="shared" si="210"/>
        <v>0</v>
      </c>
      <c r="AH988" s="153"/>
      <c r="AI988" s="153">
        <f t="shared" si="211"/>
        <v>0</v>
      </c>
      <c r="AJ988" s="153">
        <f t="shared" si="212"/>
        <v>0</v>
      </c>
      <c r="AK988" s="153"/>
      <c r="AL988" s="153"/>
      <c r="AM988" s="153"/>
      <c r="AN988" s="153"/>
      <c r="AO988" s="153"/>
      <c r="AP988" s="153"/>
      <c r="AQ988" s="153"/>
      <c r="AR988" s="153"/>
      <c r="AS988" s="153"/>
      <c r="AT988" s="153"/>
      <c r="AU988" s="153"/>
      <c r="AV988" s="153"/>
      <c r="AW988" s="153"/>
    </row>
    <row r="989" spans="2:49" s="219" customFormat="1" ht="13.05" customHeight="1" outlineLevel="1">
      <c r="B989" s="1674"/>
      <c r="C989" s="1041"/>
      <c r="D989" s="445" t="s">
        <v>387</v>
      </c>
      <c r="E989" s="1041"/>
      <c r="F989" s="1373"/>
      <c r="G989" s="10" t="s">
        <v>8</v>
      </c>
      <c r="H989" s="254" t="s">
        <v>716</v>
      </c>
      <c r="I989" s="146">
        <v>40</v>
      </c>
      <c r="J989" s="146">
        <v>45</v>
      </c>
      <c r="K989" s="486">
        <v>0</v>
      </c>
      <c r="L989" s="254" t="s">
        <v>268</v>
      </c>
      <c r="M989" s="254" t="s">
        <v>268</v>
      </c>
      <c r="N989" s="254" t="s">
        <v>269</v>
      </c>
      <c r="O989" s="254" t="s">
        <v>269</v>
      </c>
      <c r="P989" s="254" t="s">
        <v>269</v>
      </c>
      <c r="Q989" s="423" t="s">
        <v>268</v>
      </c>
      <c r="R989" s="1678"/>
      <c r="S989" s="153"/>
      <c r="T989" s="153">
        <f t="shared" si="206"/>
        <v>0</v>
      </c>
      <c r="U989" s="207"/>
      <c r="V989" s="208"/>
      <c r="W989" s="153"/>
      <c r="X989" s="153">
        <f t="shared" si="207"/>
        <v>0</v>
      </c>
      <c r="Z989" s="153"/>
      <c r="AA989" s="153">
        <f t="shared" si="208"/>
        <v>0</v>
      </c>
      <c r="AB989" s="153"/>
      <c r="AC989" s="153">
        <f t="shared" si="209"/>
        <v>0</v>
      </c>
      <c r="AD989" s="153"/>
      <c r="AE989" s="153"/>
      <c r="AF989" s="209">
        <v>0</v>
      </c>
      <c r="AG989" s="153">
        <f t="shared" si="210"/>
        <v>0</v>
      </c>
      <c r="AH989" s="153"/>
      <c r="AI989" s="153">
        <f t="shared" si="211"/>
        <v>0</v>
      </c>
      <c r="AJ989" s="153">
        <f t="shared" si="212"/>
        <v>0</v>
      </c>
      <c r="AK989" s="153"/>
      <c r="AL989" s="153"/>
      <c r="AM989" s="153"/>
      <c r="AN989" s="153"/>
      <c r="AO989" s="153"/>
      <c r="AP989" s="153"/>
      <c r="AQ989" s="153"/>
      <c r="AR989" s="153"/>
      <c r="AS989" s="153"/>
      <c r="AT989" s="153"/>
      <c r="AU989" s="153"/>
      <c r="AV989" s="153"/>
      <c r="AW989" s="153"/>
    </row>
    <row r="990" spans="2:49" s="219" customFormat="1" ht="13.05" customHeight="1" outlineLevel="1">
      <c r="B990" s="1671"/>
      <c r="C990" s="1042"/>
      <c r="D990" s="445" t="s">
        <v>1265</v>
      </c>
      <c r="E990" s="1042"/>
      <c r="F990" s="1374"/>
      <c r="G990" s="10" t="s">
        <v>8</v>
      </c>
      <c r="H990" s="254" t="s">
        <v>716</v>
      </c>
      <c r="I990" s="146">
        <v>10</v>
      </c>
      <c r="J990" s="146">
        <v>15</v>
      </c>
      <c r="K990" s="486">
        <v>0</v>
      </c>
      <c r="L990" s="258" t="s">
        <v>269</v>
      </c>
      <c r="M990" s="258" t="s">
        <v>268</v>
      </c>
      <c r="N990" s="258" t="s">
        <v>268</v>
      </c>
      <c r="O990" s="258" t="s">
        <v>269</v>
      </c>
      <c r="P990" s="258" t="s">
        <v>269</v>
      </c>
      <c r="Q990" s="423" t="s">
        <v>268</v>
      </c>
      <c r="R990" s="1679"/>
      <c r="S990" s="153"/>
      <c r="T990" s="153">
        <f t="shared" si="206"/>
        <v>0</v>
      </c>
      <c r="U990" s="207"/>
      <c r="V990" s="208"/>
      <c r="W990" s="153"/>
      <c r="X990" s="153">
        <f t="shared" si="207"/>
        <v>0</v>
      </c>
      <c r="Z990" s="153"/>
      <c r="AA990" s="153">
        <f t="shared" si="208"/>
        <v>0</v>
      </c>
      <c r="AB990" s="153"/>
      <c r="AC990" s="153">
        <f t="shared" si="209"/>
        <v>0</v>
      </c>
      <c r="AD990" s="153"/>
      <c r="AE990" s="153"/>
      <c r="AF990" s="209">
        <v>0</v>
      </c>
      <c r="AG990" s="153">
        <f t="shared" si="210"/>
        <v>0</v>
      </c>
      <c r="AH990" s="153"/>
      <c r="AI990" s="153">
        <f t="shared" si="211"/>
        <v>0</v>
      </c>
      <c r="AJ990" s="153">
        <f t="shared" si="212"/>
        <v>0</v>
      </c>
      <c r="AK990" s="153"/>
      <c r="AL990" s="153"/>
      <c r="AM990" s="153"/>
      <c r="AN990" s="153"/>
      <c r="AO990" s="153"/>
      <c r="AP990" s="153"/>
      <c r="AQ990" s="153"/>
      <c r="AR990" s="153"/>
      <c r="AS990" s="153"/>
      <c r="AT990" s="153"/>
      <c r="AU990" s="153"/>
      <c r="AV990" s="153"/>
      <c r="AW990" s="153"/>
    </row>
    <row r="991" spans="2:49" s="219" customFormat="1" ht="13.05" customHeight="1" outlineLevel="1">
      <c r="B991" s="904" t="s">
        <v>1507</v>
      </c>
      <c r="C991" s="1043" t="s">
        <v>1385</v>
      </c>
      <c r="D991" s="346" t="s">
        <v>3967</v>
      </c>
      <c r="E991" s="1043" t="s">
        <v>3568</v>
      </c>
      <c r="F991" s="1372">
        <v>44789</v>
      </c>
      <c r="G991" s="10" t="s">
        <v>8</v>
      </c>
      <c r="H991" s="238" t="s">
        <v>716</v>
      </c>
      <c r="I991" s="146">
        <v>2</v>
      </c>
      <c r="J991" s="146">
        <v>2</v>
      </c>
      <c r="K991" s="485">
        <v>0</v>
      </c>
      <c r="L991" s="238" t="s">
        <v>268</v>
      </c>
      <c r="M991" s="238" t="s">
        <v>268</v>
      </c>
      <c r="N991" s="238" t="s">
        <v>269</v>
      </c>
      <c r="O991" s="245" t="s">
        <v>268</v>
      </c>
      <c r="P991" s="258" t="s">
        <v>269</v>
      </c>
      <c r="Q991" s="414" t="s">
        <v>268</v>
      </c>
      <c r="R991" s="879"/>
      <c r="S991" s="153"/>
      <c r="T991" s="153">
        <f t="shared" ref="T991" si="213">SUMIF(S991,"Y",I991)</f>
        <v>0</v>
      </c>
      <c r="U991" s="207"/>
      <c r="V991" s="208"/>
      <c r="W991" s="153"/>
      <c r="X991" s="153">
        <f t="shared" ref="X991" si="214">T991*W991</f>
        <v>0</v>
      </c>
      <c r="Z991" s="153"/>
      <c r="AA991" s="153">
        <f t="shared" ref="AA991" si="215">SUMIF(Z991,"Y",K991)*AI991</f>
        <v>0</v>
      </c>
      <c r="AB991" s="153"/>
      <c r="AC991" s="153">
        <f t="shared" ref="AC991" si="216">COUNTIF(AK991:AT991,"L")*I991</f>
        <v>0</v>
      </c>
      <c r="AD991" s="153"/>
      <c r="AE991" s="153"/>
      <c r="AF991" s="209">
        <v>0</v>
      </c>
      <c r="AG991" s="153">
        <f t="shared" ref="AG991" si="217">IFERROR(COUNTIF(AK991:AZ991,"S")*I991*AF991,0)</f>
        <v>0</v>
      </c>
      <c r="AH991" s="153"/>
      <c r="AI991" s="153">
        <f t="shared" ref="AI991" si="218">COUNTIF(AK991:AT991,"V")</f>
        <v>0</v>
      </c>
      <c r="AJ991" s="153">
        <f t="shared" ref="AJ991" si="219">X991-AA991-AC991-AG991</f>
        <v>0</v>
      </c>
      <c r="AK991" s="153"/>
      <c r="AL991" s="153"/>
      <c r="AM991" s="153"/>
      <c r="AN991" s="153"/>
      <c r="AO991" s="153"/>
      <c r="AP991" s="153"/>
      <c r="AQ991" s="153"/>
      <c r="AR991" s="153"/>
      <c r="AS991" s="153"/>
      <c r="AT991" s="153"/>
      <c r="AU991" s="153"/>
      <c r="AV991" s="153"/>
      <c r="AW991" s="153"/>
    </row>
    <row r="992" spans="2:49" s="219" customFormat="1" ht="13.05" customHeight="1" outlineLevel="1">
      <c r="B992" s="905"/>
      <c r="C992" s="1060"/>
      <c r="D992" s="346" t="s">
        <v>1386</v>
      </c>
      <c r="E992" s="1060"/>
      <c r="F992" s="1373"/>
      <c r="G992" s="10" t="s">
        <v>8</v>
      </c>
      <c r="H992" s="238" t="s">
        <v>716</v>
      </c>
      <c r="I992" s="146">
        <v>3</v>
      </c>
      <c r="J992" s="146">
        <v>3</v>
      </c>
      <c r="K992" s="485">
        <v>0</v>
      </c>
      <c r="L992" s="238" t="s">
        <v>268</v>
      </c>
      <c r="M992" s="238" t="s">
        <v>268</v>
      </c>
      <c r="N992" s="238" t="s">
        <v>269</v>
      </c>
      <c r="O992" s="245" t="s">
        <v>268</v>
      </c>
      <c r="P992" s="258" t="s">
        <v>269</v>
      </c>
      <c r="Q992" s="414" t="s">
        <v>268</v>
      </c>
      <c r="R992" s="1659" t="s">
        <v>1562</v>
      </c>
      <c r="S992" s="153"/>
      <c r="T992" s="153">
        <f t="shared" si="206"/>
        <v>0</v>
      </c>
      <c r="U992" s="207"/>
      <c r="V992" s="208"/>
      <c r="W992" s="153"/>
      <c r="X992" s="153">
        <f t="shared" si="207"/>
        <v>0</v>
      </c>
      <c r="Z992" s="153"/>
      <c r="AA992" s="153">
        <f t="shared" si="208"/>
        <v>0</v>
      </c>
      <c r="AB992" s="153"/>
      <c r="AC992" s="153">
        <f t="shared" si="209"/>
        <v>0</v>
      </c>
      <c r="AD992" s="153"/>
      <c r="AE992" s="153"/>
      <c r="AF992" s="209">
        <v>0</v>
      </c>
      <c r="AG992" s="153">
        <f t="shared" si="210"/>
        <v>0</v>
      </c>
      <c r="AH992" s="153"/>
      <c r="AI992" s="153">
        <f t="shared" si="211"/>
        <v>0</v>
      </c>
      <c r="AJ992" s="153">
        <f t="shared" si="212"/>
        <v>0</v>
      </c>
      <c r="AK992" s="153"/>
      <c r="AL992" s="153"/>
      <c r="AM992" s="153"/>
      <c r="AN992" s="153"/>
      <c r="AO992" s="153"/>
      <c r="AP992" s="153"/>
      <c r="AQ992" s="153"/>
      <c r="AR992" s="153"/>
      <c r="AS992" s="153"/>
      <c r="AT992" s="153"/>
      <c r="AU992" s="153"/>
      <c r="AV992" s="153"/>
      <c r="AW992" s="153"/>
    </row>
    <row r="993" spans="2:49" s="219" customFormat="1" ht="13.05" customHeight="1" outlineLevel="1">
      <c r="B993" s="905"/>
      <c r="C993" s="1060"/>
      <c r="D993" s="332" t="s">
        <v>1387</v>
      </c>
      <c r="E993" s="1060"/>
      <c r="F993" s="1373"/>
      <c r="G993" s="10" t="s">
        <v>8</v>
      </c>
      <c r="H993" s="238" t="s">
        <v>716</v>
      </c>
      <c r="I993" s="146">
        <v>15</v>
      </c>
      <c r="J993" s="146">
        <v>15</v>
      </c>
      <c r="K993" s="486">
        <v>0</v>
      </c>
      <c r="L993" s="238" t="s">
        <v>268</v>
      </c>
      <c r="M993" s="238" t="s">
        <v>268</v>
      </c>
      <c r="N993" s="238" t="s">
        <v>269</v>
      </c>
      <c r="O993" s="245" t="s">
        <v>268</v>
      </c>
      <c r="P993" s="258" t="s">
        <v>269</v>
      </c>
      <c r="Q993" s="414" t="s">
        <v>268</v>
      </c>
      <c r="R993" s="1659"/>
      <c r="S993" s="153"/>
      <c r="T993" s="153">
        <f t="shared" si="206"/>
        <v>0</v>
      </c>
      <c r="U993" s="207"/>
      <c r="V993" s="208"/>
      <c r="W993" s="153"/>
      <c r="X993" s="153">
        <f t="shared" si="207"/>
        <v>0</v>
      </c>
      <c r="Z993" s="153"/>
      <c r="AA993" s="153">
        <f t="shared" si="208"/>
        <v>0</v>
      </c>
      <c r="AB993" s="153"/>
      <c r="AC993" s="153">
        <f t="shared" si="209"/>
        <v>0</v>
      </c>
      <c r="AD993" s="153"/>
      <c r="AE993" s="153"/>
      <c r="AF993" s="209">
        <v>0</v>
      </c>
      <c r="AG993" s="153">
        <f t="shared" si="210"/>
        <v>0</v>
      </c>
      <c r="AH993" s="153"/>
      <c r="AI993" s="153">
        <f t="shared" si="211"/>
        <v>0</v>
      </c>
      <c r="AJ993" s="153">
        <f t="shared" si="212"/>
        <v>0</v>
      </c>
      <c r="AK993" s="153"/>
      <c r="AL993" s="153"/>
      <c r="AM993" s="153"/>
      <c r="AN993" s="153"/>
      <c r="AO993" s="153"/>
      <c r="AP993" s="153"/>
      <c r="AQ993" s="153"/>
      <c r="AR993" s="153"/>
      <c r="AS993" s="153"/>
      <c r="AT993" s="153"/>
      <c r="AU993" s="153"/>
      <c r="AV993" s="153"/>
      <c r="AW993" s="153"/>
    </row>
    <row r="994" spans="2:49" s="219" customFormat="1" ht="13.05" customHeight="1" outlineLevel="1">
      <c r="B994" s="905"/>
      <c r="C994" s="1060"/>
      <c r="D994" s="332" t="s">
        <v>1388</v>
      </c>
      <c r="E994" s="1060"/>
      <c r="F994" s="1373"/>
      <c r="G994" s="10" t="s">
        <v>8</v>
      </c>
      <c r="H994" s="238" t="s">
        <v>716</v>
      </c>
      <c r="I994" s="146">
        <v>40</v>
      </c>
      <c r="J994" s="146">
        <v>40</v>
      </c>
      <c r="K994" s="486">
        <v>0</v>
      </c>
      <c r="L994" s="238" t="s">
        <v>268</v>
      </c>
      <c r="M994" s="238" t="s">
        <v>268</v>
      </c>
      <c r="N994" s="238" t="s">
        <v>269</v>
      </c>
      <c r="O994" s="245" t="s">
        <v>268</v>
      </c>
      <c r="P994" s="258" t="s">
        <v>269</v>
      </c>
      <c r="Q994" s="414" t="s">
        <v>268</v>
      </c>
      <c r="R994" s="1659"/>
      <c r="S994" s="153"/>
      <c r="T994" s="153">
        <f t="shared" si="206"/>
        <v>0</v>
      </c>
      <c r="U994" s="207"/>
      <c r="V994" s="208"/>
      <c r="W994" s="153"/>
      <c r="X994" s="153">
        <f t="shared" si="207"/>
        <v>0</v>
      </c>
      <c r="Z994" s="153"/>
      <c r="AA994" s="153">
        <f t="shared" si="208"/>
        <v>0</v>
      </c>
      <c r="AB994" s="153"/>
      <c r="AC994" s="153">
        <f t="shared" si="209"/>
        <v>0</v>
      </c>
      <c r="AD994" s="153"/>
      <c r="AE994" s="153"/>
      <c r="AF994" s="209">
        <v>0</v>
      </c>
      <c r="AG994" s="153">
        <f t="shared" si="210"/>
        <v>0</v>
      </c>
      <c r="AH994" s="153"/>
      <c r="AI994" s="153">
        <f t="shared" si="211"/>
        <v>0</v>
      </c>
      <c r="AJ994" s="153">
        <f t="shared" si="212"/>
        <v>0</v>
      </c>
      <c r="AK994" s="153"/>
      <c r="AL994" s="153"/>
      <c r="AM994" s="153"/>
      <c r="AN994" s="153"/>
      <c r="AO994" s="153"/>
      <c r="AP994" s="153"/>
      <c r="AQ994" s="153"/>
      <c r="AR994" s="153"/>
      <c r="AS994" s="153"/>
      <c r="AT994" s="153"/>
      <c r="AU994" s="153"/>
      <c r="AV994" s="153"/>
      <c r="AW994" s="153"/>
    </row>
    <row r="995" spans="2:49" s="219" customFormat="1" ht="13.05" customHeight="1" outlineLevel="1">
      <c r="B995" s="905"/>
      <c r="C995" s="1060"/>
      <c r="D995" s="332" t="s">
        <v>1389</v>
      </c>
      <c r="E995" s="1060"/>
      <c r="F995" s="1373"/>
      <c r="G995" s="10" t="s">
        <v>8</v>
      </c>
      <c r="H995" s="238" t="s">
        <v>716</v>
      </c>
      <c r="I995" s="146">
        <v>40</v>
      </c>
      <c r="J995" s="146">
        <v>40</v>
      </c>
      <c r="K995" s="486">
        <v>0</v>
      </c>
      <c r="L995" s="238" t="s">
        <v>268</v>
      </c>
      <c r="M995" s="238" t="s">
        <v>268</v>
      </c>
      <c r="N995" s="238" t="s">
        <v>269</v>
      </c>
      <c r="O995" s="245" t="s">
        <v>268</v>
      </c>
      <c r="P995" s="258" t="s">
        <v>269</v>
      </c>
      <c r="Q995" s="414" t="s">
        <v>268</v>
      </c>
      <c r="R995" s="1659"/>
      <c r="S995" s="153"/>
      <c r="T995" s="153">
        <f t="shared" si="206"/>
        <v>0</v>
      </c>
      <c r="U995" s="207"/>
      <c r="V995" s="208"/>
      <c r="W995" s="153"/>
      <c r="X995" s="153">
        <f t="shared" si="207"/>
        <v>0</v>
      </c>
      <c r="Z995" s="153"/>
      <c r="AA995" s="153">
        <f t="shared" si="208"/>
        <v>0</v>
      </c>
      <c r="AB995" s="153"/>
      <c r="AC995" s="153">
        <f t="shared" si="209"/>
        <v>0</v>
      </c>
      <c r="AD995" s="153"/>
      <c r="AE995" s="153"/>
      <c r="AF995" s="209">
        <v>0</v>
      </c>
      <c r="AG995" s="153">
        <f t="shared" si="210"/>
        <v>0</v>
      </c>
      <c r="AH995" s="153"/>
      <c r="AI995" s="153">
        <f t="shared" si="211"/>
        <v>0</v>
      </c>
      <c r="AJ995" s="153">
        <f t="shared" si="212"/>
        <v>0</v>
      </c>
      <c r="AK995" s="153"/>
      <c r="AL995" s="153"/>
      <c r="AM995" s="153"/>
      <c r="AN995" s="153"/>
      <c r="AO995" s="153"/>
      <c r="AP995" s="153"/>
      <c r="AQ995" s="153"/>
      <c r="AR995" s="153"/>
      <c r="AS995" s="153"/>
      <c r="AT995" s="153"/>
      <c r="AU995" s="153"/>
      <c r="AV995" s="153"/>
      <c r="AW995" s="153"/>
    </row>
    <row r="996" spans="2:49" s="219" customFormat="1" ht="13.05" customHeight="1" outlineLevel="1">
      <c r="B996" s="905"/>
      <c r="C996" s="1060"/>
      <c r="D996" s="332" t="s">
        <v>1390</v>
      </c>
      <c r="E996" s="1060"/>
      <c r="F996" s="1373"/>
      <c r="G996" s="10" t="s">
        <v>8</v>
      </c>
      <c r="H996" s="238" t="s">
        <v>716</v>
      </c>
      <c r="I996" s="146">
        <v>20</v>
      </c>
      <c r="J996" s="146">
        <v>20</v>
      </c>
      <c r="K996" s="486">
        <v>0</v>
      </c>
      <c r="L996" s="238" t="s">
        <v>268</v>
      </c>
      <c r="M996" s="238" t="s">
        <v>268</v>
      </c>
      <c r="N996" s="238" t="s">
        <v>269</v>
      </c>
      <c r="O996" s="245" t="s">
        <v>268</v>
      </c>
      <c r="P996" s="258" t="s">
        <v>269</v>
      </c>
      <c r="Q996" s="414" t="s">
        <v>268</v>
      </c>
      <c r="R996" s="1659"/>
      <c r="S996" s="153"/>
      <c r="T996" s="153">
        <f t="shared" si="206"/>
        <v>0</v>
      </c>
      <c r="U996" s="207"/>
      <c r="V996" s="208"/>
      <c r="W996" s="153"/>
      <c r="X996" s="153">
        <f t="shared" si="207"/>
        <v>0</v>
      </c>
      <c r="Z996" s="153"/>
      <c r="AA996" s="153">
        <f t="shared" si="208"/>
        <v>0</v>
      </c>
      <c r="AB996" s="153"/>
      <c r="AC996" s="153">
        <f t="shared" si="209"/>
        <v>0</v>
      </c>
      <c r="AD996" s="153"/>
      <c r="AE996" s="153"/>
      <c r="AF996" s="209">
        <v>0</v>
      </c>
      <c r="AG996" s="153">
        <f t="shared" si="210"/>
        <v>0</v>
      </c>
      <c r="AH996" s="153"/>
      <c r="AI996" s="153">
        <f t="shared" si="211"/>
        <v>0</v>
      </c>
      <c r="AJ996" s="153">
        <f t="shared" si="212"/>
        <v>0</v>
      </c>
      <c r="AK996" s="153"/>
      <c r="AL996" s="153"/>
      <c r="AM996" s="153"/>
      <c r="AN996" s="153"/>
      <c r="AO996" s="153"/>
      <c r="AP996" s="153"/>
      <c r="AQ996" s="153"/>
      <c r="AR996" s="153"/>
      <c r="AS996" s="153"/>
      <c r="AT996" s="153"/>
      <c r="AU996" s="153"/>
      <c r="AV996" s="153"/>
      <c r="AW996" s="153"/>
    </row>
    <row r="997" spans="2:49" s="219" customFormat="1" ht="13.05" customHeight="1" outlineLevel="1">
      <c r="B997" s="905"/>
      <c r="C997" s="1060"/>
      <c r="D997" s="332" t="s">
        <v>1391</v>
      </c>
      <c r="E997" s="1060"/>
      <c r="F997" s="1373"/>
      <c r="G997" s="10" t="s">
        <v>8</v>
      </c>
      <c r="H997" s="238" t="s">
        <v>716</v>
      </c>
      <c r="I997" s="146">
        <v>10</v>
      </c>
      <c r="J997" s="146">
        <v>10</v>
      </c>
      <c r="K997" s="486">
        <v>0</v>
      </c>
      <c r="L997" s="238" t="s">
        <v>268</v>
      </c>
      <c r="M997" s="238" t="s">
        <v>268</v>
      </c>
      <c r="N997" s="238" t="s">
        <v>269</v>
      </c>
      <c r="O997" s="245" t="s">
        <v>268</v>
      </c>
      <c r="P997" s="258" t="s">
        <v>269</v>
      </c>
      <c r="Q997" s="414" t="s">
        <v>268</v>
      </c>
      <c r="R997" s="1659"/>
      <c r="S997" s="153"/>
      <c r="T997" s="153">
        <f t="shared" si="206"/>
        <v>0</v>
      </c>
      <c r="U997" s="207"/>
      <c r="V997" s="208"/>
      <c r="W997" s="153"/>
      <c r="X997" s="153">
        <f t="shared" si="207"/>
        <v>0</v>
      </c>
      <c r="Z997" s="153"/>
      <c r="AA997" s="153">
        <f t="shared" si="208"/>
        <v>0</v>
      </c>
      <c r="AB997" s="153"/>
      <c r="AC997" s="153">
        <f t="shared" si="209"/>
        <v>0</v>
      </c>
      <c r="AD997" s="153"/>
      <c r="AE997" s="153"/>
      <c r="AF997" s="209">
        <v>0</v>
      </c>
      <c r="AG997" s="153">
        <f t="shared" si="210"/>
        <v>0</v>
      </c>
      <c r="AH997" s="153"/>
      <c r="AI997" s="153">
        <f t="shared" si="211"/>
        <v>0</v>
      </c>
      <c r="AJ997" s="153">
        <f t="shared" si="212"/>
        <v>0</v>
      </c>
      <c r="AK997" s="153"/>
      <c r="AL997" s="153"/>
      <c r="AM997" s="153"/>
      <c r="AN997" s="153"/>
      <c r="AO997" s="153"/>
      <c r="AP997" s="153"/>
      <c r="AQ997" s="153"/>
      <c r="AR997" s="153"/>
      <c r="AS997" s="153"/>
      <c r="AT997" s="153"/>
      <c r="AU997" s="153"/>
      <c r="AV997" s="153"/>
      <c r="AW997" s="153"/>
    </row>
    <row r="998" spans="2:49" s="219" customFormat="1" ht="13.05" customHeight="1" outlineLevel="1">
      <c r="B998" s="905"/>
      <c r="C998" s="1060"/>
      <c r="D998" s="332" t="s">
        <v>1392</v>
      </c>
      <c r="E998" s="1060"/>
      <c r="F998" s="1373"/>
      <c r="G998" s="10" t="s">
        <v>8</v>
      </c>
      <c r="H998" s="238" t="s">
        <v>716</v>
      </c>
      <c r="I998" s="146">
        <v>5</v>
      </c>
      <c r="J998" s="146">
        <v>5</v>
      </c>
      <c r="K998" s="486">
        <v>0</v>
      </c>
      <c r="L998" s="238" t="s">
        <v>268</v>
      </c>
      <c r="M998" s="238" t="s">
        <v>268</v>
      </c>
      <c r="N998" s="238" t="s">
        <v>269</v>
      </c>
      <c r="O998" s="245" t="s">
        <v>268</v>
      </c>
      <c r="P998" s="258" t="s">
        <v>269</v>
      </c>
      <c r="Q998" s="414" t="s">
        <v>268</v>
      </c>
      <c r="R998" s="1659"/>
      <c r="S998" s="153"/>
      <c r="T998" s="153">
        <f t="shared" si="206"/>
        <v>0</v>
      </c>
      <c r="U998" s="207"/>
      <c r="V998" s="208"/>
      <c r="W998" s="153"/>
      <c r="X998" s="153">
        <f t="shared" si="207"/>
        <v>0</v>
      </c>
      <c r="Z998" s="153"/>
      <c r="AA998" s="153">
        <f t="shared" si="208"/>
        <v>0</v>
      </c>
      <c r="AB998" s="153"/>
      <c r="AC998" s="153">
        <f t="shared" si="209"/>
        <v>0</v>
      </c>
      <c r="AD998" s="153"/>
      <c r="AE998" s="153"/>
      <c r="AF998" s="209">
        <v>0</v>
      </c>
      <c r="AG998" s="153">
        <f t="shared" si="210"/>
        <v>0</v>
      </c>
      <c r="AH998" s="153"/>
      <c r="AI998" s="153">
        <f t="shared" si="211"/>
        <v>0</v>
      </c>
      <c r="AJ998" s="153">
        <f t="shared" si="212"/>
        <v>0</v>
      </c>
      <c r="AK998" s="153"/>
      <c r="AL998" s="153"/>
      <c r="AM998" s="153"/>
      <c r="AN998" s="153"/>
      <c r="AO998" s="153"/>
      <c r="AP998" s="153"/>
      <c r="AQ998" s="153"/>
      <c r="AR998" s="153"/>
      <c r="AS998" s="153"/>
      <c r="AT998" s="153"/>
      <c r="AU998" s="153"/>
      <c r="AV998" s="153"/>
      <c r="AW998" s="153"/>
    </row>
    <row r="999" spans="2:49" s="219" customFormat="1" ht="13.05" customHeight="1" outlineLevel="1">
      <c r="B999" s="905"/>
      <c r="C999" s="1060"/>
      <c r="D999" s="332" t="s">
        <v>800</v>
      </c>
      <c r="E999" s="1060"/>
      <c r="F999" s="1373"/>
      <c r="G999" s="10" t="s">
        <v>8</v>
      </c>
      <c r="H999" s="238" t="s">
        <v>716</v>
      </c>
      <c r="I999" s="146">
        <v>3</v>
      </c>
      <c r="J999" s="146">
        <v>3</v>
      </c>
      <c r="K999" s="486">
        <v>0</v>
      </c>
      <c r="L999" s="238" t="s">
        <v>268</v>
      </c>
      <c r="M999" s="238" t="s">
        <v>268</v>
      </c>
      <c r="N999" s="238" t="s">
        <v>269</v>
      </c>
      <c r="O999" s="245" t="s">
        <v>268</v>
      </c>
      <c r="P999" s="258" t="s">
        <v>269</v>
      </c>
      <c r="Q999" s="414" t="s">
        <v>268</v>
      </c>
      <c r="R999" s="1659"/>
      <c r="S999" s="153"/>
      <c r="T999" s="153">
        <f t="shared" si="206"/>
        <v>0</v>
      </c>
      <c r="U999" s="207"/>
      <c r="V999" s="208"/>
      <c r="W999" s="153"/>
      <c r="X999" s="153">
        <f t="shared" si="207"/>
        <v>0</v>
      </c>
      <c r="Z999" s="153"/>
      <c r="AA999" s="153">
        <f t="shared" si="208"/>
        <v>0</v>
      </c>
      <c r="AB999" s="153"/>
      <c r="AC999" s="153">
        <f t="shared" si="209"/>
        <v>0</v>
      </c>
      <c r="AD999" s="153"/>
      <c r="AE999" s="153"/>
      <c r="AF999" s="209">
        <v>0</v>
      </c>
      <c r="AG999" s="153">
        <f t="shared" si="210"/>
        <v>0</v>
      </c>
      <c r="AH999" s="153"/>
      <c r="AI999" s="153">
        <f t="shared" si="211"/>
        <v>0</v>
      </c>
      <c r="AJ999" s="153">
        <f t="shared" si="212"/>
        <v>0</v>
      </c>
      <c r="AK999" s="153"/>
      <c r="AL999" s="153"/>
      <c r="AM999" s="153"/>
      <c r="AN999" s="153"/>
      <c r="AO999" s="153"/>
      <c r="AP999" s="153"/>
      <c r="AQ999" s="153"/>
      <c r="AR999" s="153"/>
      <c r="AS999" s="153"/>
      <c r="AT999" s="153"/>
      <c r="AU999" s="153"/>
      <c r="AV999" s="153"/>
      <c r="AW999" s="153"/>
    </row>
    <row r="1000" spans="2:49" s="219" customFormat="1" ht="13.05" customHeight="1" outlineLevel="1">
      <c r="B1000" s="906"/>
      <c r="C1000" s="1044"/>
      <c r="D1000" s="332" t="s">
        <v>1393</v>
      </c>
      <c r="E1000" s="1044"/>
      <c r="F1000" s="1374"/>
      <c r="G1000" s="10" t="s">
        <v>8</v>
      </c>
      <c r="H1000" s="238" t="s">
        <v>716</v>
      </c>
      <c r="I1000" s="215">
        <v>2</v>
      </c>
      <c r="J1000" s="146">
        <v>2</v>
      </c>
      <c r="K1000" s="486">
        <v>0</v>
      </c>
      <c r="L1000" s="238" t="s">
        <v>268</v>
      </c>
      <c r="M1000" s="238" t="s">
        <v>268</v>
      </c>
      <c r="N1000" s="238" t="s">
        <v>269</v>
      </c>
      <c r="O1000" s="245" t="s">
        <v>268</v>
      </c>
      <c r="P1000" s="258" t="s">
        <v>269</v>
      </c>
      <c r="Q1000" s="414" t="s">
        <v>268</v>
      </c>
      <c r="R1000" s="1659"/>
      <c r="S1000" s="153"/>
      <c r="T1000" s="153">
        <f t="shared" si="206"/>
        <v>0</v>
      </c>
      <c r="U1000" s="207"/>
      <c r="V1000" s="208"/>
      <c r="W1000" s="153"/>
      <c r="X1000" s="153">
        <f t="shared" si="207"/>
        <v>0</v>
      </c>
      <c r="Z1000" s="153"/>
      <c r="AA1000" s="153">
        <f t="shared" si="208"/>
        <v>0</v>
      </c>
      <c r="AB1000" s="153"/>
      <c r="AC1000" s="153">
        <f t="shared" si="209"/>
        <v>0</v>
      </c>
      <c r="AD1000" s="153"/>
      <c r="AE1000" s="153"/>
      <c r="AF1000" s="209">
        <v>0</v>
      </c>
      <c r="AG1000" s="153">
        <f t="shared" si="210"/>
        <v>0</v>
      </c>
      <c r="AH1000" s="153"/>
      <c r="AI1000" s="153">
        <f t="shared" si="211"/>
        <v>0</v>
      </c>
      <c r="AJ1000" s="153">
        <f t="shared" si="212"/>
        <v>0</v>
      </c>
      <c r="AK1000" s="153"/>
      <c r="AL1000" s="153"/>
      <c r="AM1000" s="153"/>
      <c r="AN1000" s="153"/>
      <c r="AO1000" s="153"/>
      <c r="AP1000" s="153"/>
      <c r="AQ1000" s="153"/>
      <c r="AR1000" s="153"/>
      <c r="AS1000" s="153"/>
      <c r="AT1000" s="153"/>
      <c r="AU1000" s="153"/>
      <c r="AV1000" s="153"/>
      <c r="AW1000" s="153"/>
    </row>
    <row r="1001" spans="2:49" s="219" customFormat="1" ht="13.05" customHeight="1" outlineLevel="1">
      <c r="B1001" s="1686" t="s">
        <v>1511</v>
      </c>
      <c r="C1001" s="1036" t="s">
        <v>1409</v>
      </c>
      <c r="D1001" s="236" t="s">
        <v>317</v>
      </c>
      <c r="E1001" s="995" t="s">
        <v>3589</v>
      </c>
      <c r="F1001" s="1368">
        <v>44754</v>
      </c>
      <c r="G1001" s="10" t="s">
        <v>8</v>
      </c>
      <c r="H1001" s="254" t="s">
        <v>716</v>
      </c>
      <c r="I1001" s="146">
        <v>5</v>
      </c>
      <c r="J1001" s="146">
        <v>1</v>
      </c>
      <c r="K1001" s="486">
        <v>0</v>
      </c>
      <c r="L1001" s="241" t="s">
        <v>268</v>
      </c>
      <c r="M1001" s="241" t="s">
        <v>268</v>
      </c>
      <c r="N1001" s="241" t="s">
        <v>269</v>
      </c>
      <c r="O1001" s="241" t="s">
        <v>268</v>
      </c>
      <c r="P1001" s="241" t="s">
        <v>269</v>
      </c>
      <c r="Q1001" s="432" t="s">
        <v>268</v>
      </c>
      <c r="R1001" s="1672" t="s">
        <v>1121</v>
      </c>
      <c r="S1001" s="153"/>
      <c r="T1001" s="153">
        <f t="shared" si="206"/>
        <v>0</v>
      </c>
      <c r="U1001" s="207"/>
      <c r="V1001" s="208"/>
      <c r="W1001" s="153"/>
      <c r="X1001" s="153">
        <f t="shared" si="207"/>
        <v>0</v>
      </c>
      <c r="Z1001" s="153"/>
      <c r="AA1001" s="153">
        <f t="shared" si="208"/>
        <v>0</v>
      </c>
      <c r="AB1001" s="153"/>
      <c r="AC1001" s="153">
        <f t="shared" si="209"/>
        <v>0</v>
      </c>
      <c r="AD1001" s="153"/>
      <c r="AE1001" s="153"/>
      <c r="AF1001" s="209">
        <v>0</v>
      </c>
      <c r="AG1001" s="153">
        <f t="shared" si="210"/>
        <v>0</v>
      </c>
      <c r="AH1001" s="153"/>
      <c r="AI1001" s="153">
        <f t="shared" si="211"/>
        <v>0</v>
      </c>
      <c r="AJ1001" s="153">
        <f t="shared" si="212"/>
        <v>0</v>
      </c>
      <c r="AK1001" s="153"/>
      <c r="AL1001" s="153"/>
      <c r="AM1001" s="153"/>
      <c r="AN1001" s="153"/>
      <c r="AO1001" s="153"/>
      <c r="AP1001" s="153"/>
      <c r="AQ1001" s="153"/>
      <c r="AR1001" s="153"/>
      <c r="AS1001" s="153"/>
      <c r="AT1001" s="153"/>
      <c r="AU1001" s="153"/>
      <c r="AV1001" s="153"/>
      <c r="AW1001" s="153"/>
    </row>
    <row r="1002" spans="2:49" s="219" customFormat="1" ht="13.05" customHeight="1" outlineLevel="1">
      <c r="B1002" s="1686"/>
      <c r="C1002" s="1036"/>
      <c r="D1002" s="236" t="s">
        <v>1410</v>
      </c>
      <c r="E1002" s="997"/>
      <c r="F1002" s="1368"/>
      <c r="G1002" s="10" t="s">
        <v>8</v>
      </c>
      <c r="H1002" s="254" t="s">
        <v>716</v>
      </c>
      <c r="I1002" s="146">
        <v>20</v>
      </c>
      <c r="J1002" s="146">
        <v>50</v>
      </c>
      <c r="K1002" s="486">
        <v>0</v>
      </c>
      <c r="L1002" s="241" t="s">
        <v>268</v>
      </c>
      <c r="M1002" s="241" t="s">
        <v>268</v>
      </c>
      <c r="N1002" s="241" t="s">
        <v>269</v>
      </c>
      <c r="O1002" s="241" t="s">
        <v>268</v>
      </c>
      <c r="P1002" s="241" t="s">
        <v>269</v>
      </c>
      <c r="Q1002" s="415" t="s">
        <v>268</v>
      </c>
      <c r="R1002" s="1673"/>
      <c r="S1002" s="153"/>
      <c r="T1002" s="153">
        <f t="shared" si="206"/>
        <v>0</v>
      </c>
      <c r="U1002" s="207"/>
      <c r="V1002" s="208"/>
      <c r="W1002" s="153"/>
      <c r="X1002" s="153">
        <f t="shared" si="207"/>
        <v>0</v>
      </c>
      <c r="Z1002" s="153"/>
      <c r="AA1002" s="153">
        <f t="shared" si="208"/>
        <v>0</v>
      </c>
      <c r="AB1002" s="153"/>
      <c r="AC1002" s="153">
        <f t="shared" si="209"/>
        <v>0</v>
      </c>
      <c r="AD1002" s="153"/>
      <c r="AE1002" s="153"/>
      <c r="AF1002" s="209">
        <v>0</v>
      </c>
      <c r="AG1002" s="153">
        <f t="shared" si="210"/>
        <v>0</v>
      </c>
      <c r="AH1002" s="153"/>
      <c r="AI1002" s="153">
        <f t="shared" si="211"/>
        <v>0</v>
      </c>
      <c r="AJ1002" s="153">
        <f t="shared" si="212"/>
        <v>0</v>
      </c>
      <c r="AK1002" s="153"/>
      <c r="AL1002" s="153"/>
      <c r="AM1002" s="153"/>
      <c r="AN1002" s="153"/>
      <c r="AO1002" s="153"/>
      <c r="AP1002" s="153"/>
      <c r="AQ1002" s="153"/>
      <c r="AR1002" s="153"/>
      <c r="AS1002" s="153"/>
      <c r="AT1002" s="153"/>
      <c r="AU1002" s="153"/>
      <c r="AV1002" s="153"/>
      <c r="AW1002" s="153"/>
    </row>
    <row r="1003" spans="2:49" s="219" customFormat="1" ht="13.05" customHeight="1" outlineLevel="1">
      <c r="B1003" s="1686" t="s">
        <v>1513</v>
      </c>
      <c r="C1003" s="1036" t="s">
        <v>1413</v>
      </c>
      <c r="D1003" s="445" t="s">
        <v>518</v>
      </c>
      <c r="E1003" s="1036" t="s">
        <v>2521</v>
      </c>
      <c r="F1003" s="1368">
        <v>44707</v>
      </c>
      <c r="G1003" s="10" t="s">
        <v>8</v>
      </c>
      <c r="H1003" s="254" t="s">
        <v>716</v>
      </c>
      <c r="I1003" s="146">
        <v>5</v>
      </c>
      <c r="J1003" s="146">
        <v>5</v>
      </c>
      <c r="K1003" s="486">
        <v>0</v>
      </c>
      <c r="L1003" s="241" t="s">
        <v>268</v>
      </c>
      <c r="M1003" s="241" t="s">
        <v>268</v>
      </c>
      <c r="N1003" s="241" t="s">
        <v>269</v>
      </c>
      <c r="O1003" s="241" t="s">
        <v>268</v>
      </c>
      <c r="P1003" s="241" t="s">
        <v>269</v>
      </c>
      <c r="Q1003" s="415" t="s">
        <v>268</v>
      </c>
      <c r="R1003" s="1672" t="s">
        <v>1121</v>
      </c>
      <c r="S1003" s="153"/>
      <c r="T1003" s="153">
        <f t="shared" si="206"/>
        <v>0</v>
      </c>
      <c r="U1003" s="207"/>
      <c r="V1003" s="208"/>
      <c r="W1003" s="153"/>
      <c r="X1003" s="153">
        <f t="shared" si="207"/>
        <v>0</v>
      </c>
      <c r="Z1003" s="153"/>
      <c r="AA1003" s="153">
        <f t="shared" si="208"/>
        <v>0</v>
      </c>
      <c r="AB1003" s="153"/>
      <c r="AC1003" s="153">
        <f t="shared" si="209"/>
        <v>0</v>
      </c>
      <c r="AD1003" s="153"/>
      <c r="AE1003" s="153"/>
      <c r="AF1003" s="209">
        <v>0</v>
      </c>
      <c r="AG1003" s="153">
        <f t="shared" si="210"/>
        <v>0</v>
      </c>
      <c r="AH1003" s="153"/>
      <c r="AI1003" s="153">
        <f t="shared" si="211"/>
        <v>0</v>
      </c>
      <c r="AJ1003" s="153">
        <f t="shared" si="212"/>
        <v>0</v>
      </c>
      <c r="AK1003" s="153"/>
      <c r="AL1003" s="153"/>
      <c r="AM1003" s="153"/>
      <c r="AN1003" s="153"/>
      <c r="AO1003" s="153"/>
      <c r="AP1003" s="153"/>
      <c r="AQ1003" s="153"/>
      <c r="AR1003" s="153"/>
      <c r="AS1003" s="153"/>
      <c r="AT1003" s="153"/>
      <c r="AU1003" s="153"/>
      <c r="AV1003" s="153"/>
      <c r="AW1003" s="153"/>
    </row>
    <row r="1004" spans="2:49" s="219" customFormat="1" ht="13.05" customHeight="1" outlineLevel="1">
      <c r="B1004" s="1686"/>
      <c r="C1004" s="1036"/>
      <c r="D1004" s="445" t="s">
        <v>1414</v>
      </c>
      <c r="E1004" s="1036"/>
      <c r="F1004" s="1368"/>
      <c r="G1004" s="10" t="s">
        <v>8</v>
      </c>
      <c r="H1004" s="254" t="s">
        <v>716</v>
      </c>
      <c r="I1004" s="146">
        <v>45</v>
      </c>
      <c r="J1004" s="146">
        <v>45</v>
      </c>
      <c r="K1004" s="486">
        <v>0</v>
      </c>
      <c r="L1004" s="241" t="s">
        <v>268</v>
      </c>
      <c r="M1004" s="241" t="s">
        <v>268</v>
      </c>
      <c r="N1004" s="241" t="s">
        <v>269</v>
      </c>
      <c r="O1004" s="241" t="s">
        <v>268</v>
      </c>
      <c r="P1004" s="241" t="s">
        <v>269</v>
      </c>
      <c r="Q1004" s="415" t="s">
        <v>268</v>
      </c>
      <c r="R1004" s="1673"/>
      <c r="S1004" s="153"/>
      <c r="T1004" s="153">
        <f t="shared" si="206"/>
        <v>0</v>
      </c>
      <c r="U1004" s="207"/>
      <c r="V1004" s="208"/>
      <c r="W1004" s="153"/>
      <c r="X1004" s="153">
        <f t="shared" si="207"/>
        <v>0</v>
      </c>
      <c r="Z1004" s="153"/>
      <c r="AA1004" s="153">
        <f t="shared" si="208"/>
        <v>0</v>
      </c>
      <c r="AB1004" s="153"/>
      <c r="AC1004" s="153">
        <f t="shared" si="209"/>
        <v>0</v>
      </c>
      <c r="AD1004" s="153"/>
      <c r="AE1004" s="153"/>
      <c r="AF1004" s="209">
        <v>0</v>
      </c>
      <c r="AG1004" s="153">
        <f t="shared" si="210"/>
        <v>0</v>
      </c>
      <c r="AH1004" s="153"/>
      <c r="AI1004" s="153">
        <f t="shared" si="211"/>
        <v>0</v>
      </c>
      <c r="AJ1004" s="153">
        <f t="shared" si="212"/>
        <v>0</v>
      </c>
      <c r="AK1004" s="153"/>
      <c r="AL1004" s="153"/>
      <c r="AM1004" s="153"/>
      <c r="AN1004" s="153"/>
      <c r="AO1004" s="153"/>
      <c r="AP1004" s="153"/>
      <c r="AQ1004" s="153"/>
      <c r="AR1004" s="153"/>
      <c r="AS1004" s="153"/>
      <c r="AT1004" s="153"/>
      <c r="AU1004" s="153"/>
      <c r="AV1004" s="153"/>
      <c r="AW1004" s="153"/>
    </row>
    <row r="1005" spans="2:49" s="219" customFormat="1" ht="13.05" customHeight="1" outlineLevel="1">
      <c r="B1005" s="1686"/>
      <c r="C1005" s="1036"/>
      <c r="D1005" s="445" t="s">
        <v>1415</v>
      </c>
      <c r="E1005" s="1036"/>
      <c r="F1005" s="1368"/>
      <c r="G1005" s="10" t="s">
        <v>8</v>
      </c>
      <c r="H1005" s="254" t="s">
        <v>716</v>
      </c>
      <c r="I1005" s="215">
        <v>100</v>
      </c>
      <c r="J1005" s="146">
        <v>100</v>
      </c>
      <c r="K1005" s="486">
        <v>0</v>
      </c>
      <c r="L1005" s="241" t="s">
        <v>268</v>
      </c>
      <c r="M1005" s="241" t="s">
        <v>268</v>
      </c>
      <c r="N1005" s="241" t="s">
        <v>269</v>
      </c>
      <c r="O1005" s="241" t="s">
        <v>268</v>
      </c>
      <c r="P1005" s="241" t="s">
        <v>269</v>
      </c>
      <c r="Q1005" s="415" t="s">
        <v>268</v>
      </c>
      <c r="R1005" s="1673"/>
      <c r="S1005" s="153"/>
      <c r="T1005" s="153">
        <f t="shared" si="206"/>
        <v>0</v>
      </c>
      <c r="U1005" s="207"/>
      <c r="V1005" s="208"/>
      <c r="W1005" s="153"/>
      <c r="X1005" s="153">
        <f t="shared" si="207"/>
        <v>0</v>
      </c>
      <c r="Z1005" s="153"/>
      <c r="AA1005" s="153">
        <f t="shared" si="208"/>
        <v>0</v>
      </c>
      <c r="AB1005" s="153"/>
      <c r="AC1005" s="153">
        <f t="shared" si="209"/>
        <v>0</v>
      </c>
      <c r="AD1005" s="153"/>
      <c r="AE1005" s="153"/>
      <c r="AF1005" s="209">
        <v>0</v>
      </c>
      <c r="AG1005" s="153">
        <f t="shared" si="210"/>
        <v>0</v>
      </c>
      <c r="AH1005" s="153"/>
      <c r="AI1005" s="153">
        <f t="shared" si="211"/>
        <v>0</v>
      </c>
      <c r="AJ1005" s="153">
        <f t="shared" si="212"/>
        <v>0</v>
      </c>
      <c r="AK1005" s="153"/>
      <c r="AL1005" s="153"/>
      <c r="AM1005" s="153"/>
      <c r="AN1005" s="153"/>
      <c r="AO1005" s="153"/>
      <c r="AP1005" s="153"/>
      <c r="AQ1005" s="153"/>
      <c r="AR1005" s="153"/>
      <c r="AS1005" s="153"/>
      <c r="AT1005" s="153"/>
      <c r="AU1005" s="153"/>
      <c r="AV1005" s="153"/>
      <c r="AW1005" s="153"/>
    </row>
    <row r="1006" spans="2:49" s="219" customFormat="1" ht="13.05" customHeight="1" outlineLevel="1">
      <c r="B1006" s="1513" t="s">
        <v>1515</v>
      </c>
      <c r="C1006" s="1022" t="s">
        <v>1418</v>
      </c>
      <c r="D1006" s="334" t="s">
        <v>317</v>
      </c>
      <c r="E1006" s="1022" t="s">
        <v>2521</v>
      </c>
      <c r="F1006" s="1366">
        <v>44703</v>
      </c>
      <c r="G1006" s="10" t="s">
        <v>8</v>
      </c>
      <c r="H1006" s="238" t="s">
        <v>716</v>
      </c>
      <c r="I1006" s="146">
        <v>30</v>
      </c>
      <c r="J1006" s="146">
        <v>30</v>
      </c>
      <c r="K1006" s="486">
        <v>0</v>
      </c>
      <c r="L1006" s="238" t="s">
        <v>268</v>
      </c>
      <c r="M1006" s="238" t="s">
        <v>268</v>
      </c>
      <c r="N1006" s="238" t="s">
        <v>269</v>
      </c>
      <c r="O1006" s="238" t="s">
        <v>268</v>
      </c>
      <c r="P1006" s="238" t="s">
        <v>269</v>
      </c>
      <c r="Q1006" s="414" t="s">
        <v>268</v>
      </c>
      <c r="R1006" s="1689" t="s">
        <v>1120</v>
      </c>
      <c r="S1006" s="153"/>
      <c r="T1006" s="153">
        <f t="shared" si="206"/>
        <v>0</v>
      </c>
      <c r="U1006" s="207"/>
      <c r="V1006" s="208"/>
      <c r="W1006" s="153"/>
      <c r="X1006" s="153">
        <f t="shared" si="207"/>
        <v>0</v>
      </c>
      <c r="Z1006" s="153"/>
      <c r="AA1006" s="153">
        <f t="shared" si="208"/>
        <v>0</v>
      </c>
      <c r="AB1006" s="153"/>
      <c r="AC1006" s="153">
        <f t="shared" si="209"/>
        <v>0</v>
      </c>
      <c r="AD1006" s="153"/>
      <c r="AE1006" s="153"/>
      <c r="AF1006" s="209">
        <v>0</v>
      </c>
      <c r="AG1006" s="153">
        <f t="shared" si="210"/>
        <v>0</v>
      </c>
      <c r="AH1006" s="153"/>
      <c r="AI1006" s="153">
        <f t="shared" si="211"/>
        <v>0</v>
      </c>
      <c r="AJ1006" s="153">
        <f t="shared" si="212"/>
        <v>0</v>
      </c>
      <c r="AK1006" s="153"/>
      <c r="AL1006" s="153"/>
      <c r="AM1006" s="153"/>
      <c r="AN1006" s="153"/>
      <c r="AO1006" s="153"/>
      <c r="AP1006" s="153"/>
      <c r="AQ1006" s="153"/>
      <c r="AR1006" s="153"/>
      <c r="AS1006" s="153"/>
      <c r="AT1006" s="153"/>
      <c r="AU1006" s="153"/>
      <c r="AV1006" s="153"/>
      <c r="AW1006" s="153"/>
    </row>
    <row r="1007" spans="2:49" s="219" customFormat="1" ht="13.05" customHeight="1" outlineLevel="1">
      <c r="B1007" s="1514"/>
      <c r="C1007" s="1023"/>
      <c r="D1007" s="334" t="s">
        <v>1419</v>
      </c>
      <c r="E1007" s="1023"/>
      <c r="F1007" s="1367"/>
      <c r="G1007" s="10" t="s">
        <v>8</v>
      </c>
      <c r="H1007" s="238" t="s">
        <v>716</v>
      </c>
      <c r="I1007" s="146">
        <v>10</v>
      </c>
      <c r="J1007" s="146">
        <v>20</v>
      </c>
      <c r="K1007" s="486">
        <v>0</v>
      </c>
      <c r="L1007" s="238" t="s">
        <v>268</v>
      </c>
      <c r="M1007" s="238" t="s">
        <v>268</v>
      </c>
      <c r="N1007" s="238" t="s">
        <v>269</v>
      </c>
      <c r="O1007" s="238" t="s">
        <v>268</v>
      </c>
      <c r="P1007" s="238" t="s">
        <v>269</v>
      </c>
      <c r="Q1007" s="414" t="s">
        <v>268</v>
      </c>
      <c r="R1007" s="1690"/>
      <c r="S1007" s="153"/>
      <c r="T1007" s="153">
        <f t="shared" si="206"/>
        <v>0</v>
      </c>
      <c r="U1007" s="207"/>
      <c r="V1007" s="208"/>
      <c r="W1007" s="153"/>
      <c r="X1007" s="153">
        <f t="shared" si="207"/>
        <v>0</v>
      </c>
      <c r="Z1007" s="153"/>
      <c r="AA1007" s="153">
        <f t="shared" si="208"/>
        <v>0</v>
      </c>
      <c r="AB1007" s="153"/>
      <c r="AC1007" s="153">
        <f t="shared" si="209"/>
        <v>0</v>
      </c>
      <c r="AD1007" s="153"/>
      <c r="AE1007" s="153"/>
      <c r="AF1007" s="209">
        <v>0</v>
      </c>
      <c r="AG1007" s="153">
        <f t="shared" si="210"/>
        <v>0</v>
      </c>
      <c r="AH1007" s="153"/>
      <c r="AI1007" s="153">
        <f t="shared" si="211"/>
        <v>0</v>
      </c>
      <c r="AJ1007" s="153">
        <f t="shared" si="212"/>
        <v>0</v>
      </c>
      <c r="AK1007" s="153"/>
      <c r="AL1007" s="153"/>
      <c r="AM1007" s="153"/>
      <c r="AN1007" s="153"/>
      <c r="AO1007" s="153"/>
      <c r="AP1007" s="153"/>
      <c r="AQ1007" s="153"/>
      <c r="AR1007" s="153"/>
      <c r="AS1007" s="153"/>
      <c r="AT1007" s="153"/>
      <c r="AU1007" s="153"/>
      <c r="AV1007" s="153"/>
      <c r="AW1007" s="153"/>
    </row>
    <row r="1008" spans="2:49" s="219" customFormat="1" ht="13.05" customHeight="1" outlineLevel="1">
      <c r="B1008" s="1514"/>
      <c r="C1008" s="1023"/>
      <c r="D1008" s="334" t="s">
        <v>1420</v>
      </c>
      <c r="E1008" s="1023"/>
      <c r="F1008" s="1367"/>
      <c r="G1008" s="10" t="s">
        <v>8</v>
      </c>
      <c r="H1008" s="238" t="s">
        <v>716</v>
      </c>
      <c r="I1008" s="146">
        <v>70</v>
      </c>
      <c r="J1008" s="146">
        <v>160</v>
      </c>
      <c r="K1008" s="486">
        <v>0</v>
      </c>
      <c r="L1008" s="238" t="s">
        <v>268</v>
      </c>
      <c r="M1008" s="238" t="s">
        <v>268</v>
      </c>
      <c r="N1008" s="238" t="s">
        <v>269</v>
      </c>
      <c r="O1008" s="238" t="s">
        <v>268</v>
      </c>
      <c r="P1008" s="238" t="s">
        <v>269</v>
      </c>
      <c r="Q1008" s="414" t="s">
        <v>268</v>
      </c>
      <c r="R1008" s="1690"/>
      <c r="S1008" s="153"/>
      <c r="T1008" s="153">
        <f t="shared" si="206"/>
        <v>0</v>
      </c>
      <c r="U1008" s="207"/>
      <c r="V1008" s="208"/>
      <c r="W1008" s="153"/>
      <c r="X1008" s="153">
        <f t="shared" si="207"/>
        <v>0</v>
      </c>
      <c r="Z1008" s="153"/>
      <c r="AA1008" s="153">
        <f t="shared" si="208"/>
        <v>0</v>
      </c>
      <c r="AB1008" s="153"/>
      <c r="AC1008" s="153">
        <f t="shared" si="209"/>
        <v>0</v>
      </c>
      <c r="AD1008" s="153"/>
      <c r="AE1008" s="153"/>
      <c r="AF1008" s="209">
        <v>0</v>
      </c>
      <c r="AG1008" s="153">
        <f t="shared" si="210"/>
        <v>0</v>
      </c>
      <c r="AH1008" s="153"/>
      <c r="AI1008" s="153">
        <f t="shared" si="211"/>
        <v>0</v>
      </c>
      <c r="AJ1008" s="153">
        <f t="shared" si="212"/>
        <v>0</v>
      </c>
      <c r="AK1008" s="153"/>
      <c r="AL1008" s="153"/>
      <c r="AM1008" s="153"/>
      <c r="AN1008" s="153"/>
      <c r="AO1008" s="153"/>
      <c r="AP1008" s="153"/>
      <c r="AQ1008" s="153"/>
      <c r="AR1008" s="153"/>
      <c r="AS1008" s="153"/>
      <c r="AT1008" s="153"/>
      <c r="AU1008" s="153"/>
      <c r="AV1008" s="153"/>
      <c r="AW1008" s="153"/>
    </row>
    <row r="1009" spans="2:49" s="139" customFormat="1" ht="13.8" collapsed="1">
      <c r="B1009" s="1118" t="s">
        <v>3348</v>
      </c>
      <c r="C1009" s="1118"/>
      <c r="D1009" s="1118"/>
      <c r="E1009" s="1118"/>
      <c r="F1009" s="1120"/>
      <c r="G1009" s="19" t="s">
        <v>5</v>
      </c>
      <c r="H1009" s="20"/>
      <c r="I1009" s="168">
        <f>I1010/60</f>
        <v>9.5833333333333339</v>
      </c>
      <c r="J1009" s="168">
        <f>J1010/60</f>
        <v>196.25</v>
      </c>
      <c r="K1009" s="480">
        <f>K1010/60</f>
        <v>3.1666666666666665</v>
      </c>
      <c r="L1009" s="20"/>
      <c r="M1009" s="20"/>
      <c r="N1009" s="20"/>
      <c r="O1009" s="20"/>
      <c r="P1009" s="20"/>
      <c r="Q1009" s="20"/>
      <c r="R1009" s="21"/>
      <c r="S1009" s="20"/>
      <c r="T1009" s="8">
        <f>T1010/60</f>
        <v>0</v>
      </c>
      <c r="U1009" s="21"/>
      <c r="V1009" s="125"/>
      <c r="W1009" s="20"/>
      <c r="X1009" s="8">
        <f>X1010/60</f>
        <v>0</v>
      </c>
      <c r="Z1009" s="23"/>
      <c r="AA1009" s="23">
        <f>AA1010/60</f>
        <v>0</v>
      </c>
      <c r="AB1009" s="23"/>
      <c r="AC1009" s="23">
        <f>AC1010/60</f>
        <v>0</v>
      </c>
      <c r="AD1009" s="23"/>
      <c r="AE1009" s="23"/>
      <c r="AF1009" s="179"/>
      <c r="AG1009" s="23">
        <f>AG1010/60</f>
        <v>0</v>
      </c>
      <c r="AH1009" s="23"/>
      <c r="AI1009" s="20"/>
      <c r="AJ1009" s="23">
        <f>AJ1010/60</f>
        <v>0</v>
      </c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3"/>
      <c r="AV1009" s="23"/>
      <c r="AW1009" s="23">
        <f>AW1010/60</f>
        <v>0</v>
      </c>
    </row>
    <row r="1010" spans="2:49" s="139" customFormat="1" ht="13.8">
      <c r="B1010" s="1118"/>
      <c r="C1010" s="1118"/>
      <c r="D1010" s="1118"/>
      <c r="E1010" s="1118"/>
      <c r="F1010" s="1120"/>
      <c r="G1010" s="22" t="s">
        <v>6</v>
      </c>
      <c r="H1010" s="20"/>
      <c r="I1010" s="8">
        <f>SUMIF(G1011:G1037,"DQA",$I1011:$I1037)</f>
        <v>575</v>
      </c>
      <c r="J1010" s="8">
        <f>SUMIF(G1011:G1037,"DQA",$J1011:$J1037)</f>
        <v>11775</v>
      </c>
      <c r="K1010" s="480">
        <f>SUM(K1011:K1037)</f>
        <v>190</v>
      </c>
      <c r="L1010" s="20"/>
      <c r="M1010" s="20"/>
      <c r="N1010" s="20"/>
      <c r="O1010" s="20"/>
      <c r="P1010" s="20"/>
      <c r="Q1010" s="20"/>
      <c r="R1010" s="21"/>
      <c r="S1010" s="20"/>
      <c r="T1010" s="8">
        <f>SUM(T1011:T1037)</f>
        <v>0</v>
      </c>
      <c r="U1010" s="21"/>
      <c r="V1010" s="125"/>
      <c r="W1010" s="20"/>
      <c r="X1010" s="8">
        <f>SUM(X1011:X1037)</f>
        <v>0</v>
      </c>
      <c r="Z1010" s="23"/>
      <c r="AA1010" s="23">
        <f>SUM(AA1011:AA1037)</f>
        <v>0</v>
      </c>
      <c r="AB1010" s="23"/>
      <c r="AC1010" s="23">
        <f>SUM(AC1011:AC1037)</f>
        <v>0</v>
      </c>
      <c r="AD1010" s="23"/>
      <c r="AE1010" s="23"/>
      <c r="AF1010" s="179"/>
      <c r="AG1010" s="23">
        <f>SUM(AG1011:AG1037)</f>
        <v>0</v>
      </c>
      <c r="AH1010" s="23"/>
      <c r="AI1010" s="20"/>
      <c r="AJ1010" s="23">
        <f>SUM(AJ1011:AJ1037)</f>
        <v>0</v>
      </c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3"/>
      <c r="AV1010" s="23"/>
      <c r="AW1010" s="23">
        <f>SUM(AW1011:AW1037)</f>
        <v>0</v>
      </c>
    </row>
    <row r="1011" spans="2:49" s="139" customFormat="1" ht="13.05" customHeight="1" outlineLevel="1">
      <c r="B1011" s="1694" t="s">
        <v>1566</v>
      </c>
      <c r="C1011" s="1028" t="s">
        <v>1596</v>
      </c>
      <c r="D1011" s="444" t="s">
        <v>317</v>
      </c>
      <c r="E1011" s="1028" t="s">
        <v>3568</v>
      </c>
      <c r="F1011" s="1356">
        <v>44760</v>
      </c>
      <c r="G1011" s="17" t="s">
        <v>8</v>
      </c>
      <c r="H1011" s="367" t="s">
        <v>716</v>
      </c>
      <c r="I1011" s="267">
        <v>5</v>
      </c>
      <c r="J1011" s="24">
        <v>5</v>
      </c>
      <c r="K1011" s="483">
        <f t="shared" ref="K1011:K1017" si="220">I1011/2</f>
        <v>2.5</v>
      </c>
      <c r="L1011" s="994" t="s">
        <v>3127</v>
      </c>
      <c r="M1011" s="994" t="s">
        <v>268</v>
      </c>
      <c r="N1011" s="994" t="s">
        <v>3127</v>
      </c>
      <c r="O1011" s="994" t="s">
        <v>268</v>
      </c>
      <c r="P1011" s="994" t="s">
        <v>269</v>
      </c>
      <c r="Q1011" s="1691" t="s">
        <v>268</v>
      </c>
      <c r="R1011" s="1693" t="s">
        <v>3128</v>
      </c>
      <c r="S1011" s="14"/>
      <c r="T1011" s="14">
        <f t="shared" ref="T1011:T1032" si="221">SUMIF(S1011,"Y",I1011)</f>
        <v>0</v>
      </c>
      <c r="U1011" s="13"/>
      <c r="V1011" s="123"/>
      <c r="W1011" s="14"/>
      <c r="X1011" s="14">
        <f>T1011*W1011/2</f>
        <v>0</v>
      </c>
      <c r="Z1011" s="58"/>
      <c r="AA1011" s="14">
        <f t="shared" ref="AA1011:AA1018" si="222">SUMIF(Z1011,"Y",K1011)*AI1011/2</f>
        <v>0</v>
      </c>
      <c r="AB1011" s="14"/>
      <c r="AC1011" s="14">
        <f t="shared" ref="AC1011:AC1032" si="223">COUNTIF(AK1011:AT1011,"L")*I1011</f>
        <v>0</v>
      </c>
      <c r="AD1011" s="14"/>
      <c r="AE1011" s="14"/>
      <c r="AF1011" s="178">
        <v>0</v>
      </c>
      <c r="AG1011" s="14">
        <f t="shared" ref="AG1011:AG1032" si="224">IFERROR(COUNTIF(AK1011:AZ1011,"S")*I1011*AF1011,0)</f>
        <v>0</v>
      </c>
      <c r="AH1011" s="14"/>
      <c r="AI1011" s="57"/>
      <c r="AJ1011" s="14">
        <f t="shared" ref="AJ1011:AJ1032" si="225">X1011-AA1011-AC1011-AG1011</f>
        <v>0</v>
      </c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</row>
    <row r="1012" spans="2:49" s="139" customFormat="1" ht="13.05" customHeight="1" outlineLevel="1">
      <c r="B1012" s="1694"/>
      <c r="C1012" s="1028"/>
      <c r="D1012" s="444" t="s">
        <v>1597</v>
      </c>
      <c r="E1012" s="1028"/>
      <c r="F1012" s="1356"/>
      <c r="G1012" s="17" t="s">
        <v>8</v>
      </c>
      <c r="H1012" s="367" t="s">
        <v>716</v>
      </c>
      <c r="I1012" s="267">
        <v>30</v>
      </c>
      <c r="J1012" s="24">
        <v>10</v>
      </c>
      <c r="K1012" s="483">
        <f t="shared" si="220"/>
        <v>15</v>
      </c>
      <c r="L1012" s="994"/>
      <c r="M1012" s="994" t="s">
        <v>268</v>
      </c>
      <c r="N1012" s="994" t="s">
        <v>1034</v>
      </c>
      <c r="O1012" s="994" t="s">
        <v>268</v>
      </c>
      <c r="P1012" s="994" t="s">
        <v>269</v>
      </c>
      <c r="Q1012" s="1691" t="s">
        <v>268</v>
      </c>
      <c r="R1012" s="1693"/>
      <c r="S1012" s="14"/>
      <c r="T1012" s="14">
        <f t="shared" si="221"/>
        <v>0</v>
      </c>
      <c r="U1012" s="13"/>
      <c r="V1012" s="123"/>
      <c r="W1012" s="14"/>
      <c r="X1012" s="14">
        <f t="shared" ref="X1012:X1018" si="226">T1012*W1012/2</f>
        <v>0</v>
      </c>
      <c r="Z1012" s="58"/>
      <c r="AA1012" s="14">
        <f t="shared" si="222"/>
        <v>0</v>
      </c>
      <c r="AB1012" s="14"/>
      <c r="AC1012" s="14">
        <f t="shared" si="223"/>
        <v>0</v>
      </c>
      <c r="AD1012" s="14"/>
      <c r="AE1012" s="14"/>
      <c r="AF1012" s="178">
        <v>0</v>
      </c>
      <c r="AG1012" s="14">
        <f t="shared" si="224"/>
        <v>0</v>
      </c>
      <c r="AH1012" s="14"/>
      <c r="AI1012" s="57"/>
      <c r="AJ1012" s="14">
        <f t="shared" si="225"/>
        <v>0</v>
      </c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</row>
    <row r="1013" spans="2:49" s="139" customFormat="1" ht="13.05" customHeight="1" outlineLevel="1">
      <c r="B1013" s="1694"/>
      <c r="C1013" s="1028"/>
      <c r="D1013" s="444" t="s">
        <v>1598</v>
      </c>
      <c r="E1013" s="1028"/>
      <c r="F1013" s="1356"/>
      <c r="G1013" s="17" t="s">
        <v>8</v>
      </c>
      <c r="H1013" s="367" t="s">
        <v>716</v>
      </c>
      <c r="I1013" s="267">
        <v>40</v>
      </c>
      <c r="J1013" s="24">
        <v>15</v>
      </c>
      <c r="K1013" s="483">
        <f t="shared" si="220"/>
        <v>20</v>
      </c>
      <c r="L1013" s="994"/>
      <c r="M1013" s="994" t="s">
        <v>268</v>
      </c>
      <c r="N1013" s="994" t="s">
        <v>1034</v>
      </c>
      <c r="O1013" s="994" t="s">
        <v>268</v>
      </c>
      <c r="P1013" s="994" t="s">
        <v>269</v>
      </c>
      <c r="Q1013" s="1691" t="s">
        <v>268</v>
      </c>
      <c r="R1013" s="1693"/>
      <c r="S1013" s="14"/>
      <c r="T1013" s="14">
        <f t="shared" si="221"/>
        <v>0</v>
      </c>
      <c r="U1013" s="13"/>
      <c r="V1013" s="123"/>
      <c r="W1013" s="14"/>
      <c r="X1013" s="14">
        <f t="shared" si="226"/>
        <v>0</v>
      </c>
      <c r="Z1013" s="58"/>
      <c r="AA1013" s="14">
        <f t="shared" si="222"/>
        <v>0</v>
      </c>
      <c r="AB1013" s="14"/>
      <c r="AC1013" s="14">
        <f t="shared" si="223"/>
        <v>0</v>
      </c>
      <c r="AD1013" s="14"/>
      <c r="AE1013" s="14"/>
      <c r="AF1013" s="178">
        <v>0</v>
      </c>
      <c r="AG1013" s="14">
        <f t="shared" si="224"/>
        <v>0</v>
      </c>
      <c r="AH1013" s="14"/>
      <c r="AI1013" s="57"/>
      <c r="AJ1013" s="14">
        <f t="shared" si="225"/>
        <v>0</v>
      </c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</row>
    <row r="1014" spans="2:49" s="139" customFormat="1" ht="13.05" customHeight="1" outlineLevel="1">
      <c r="B1014" s="1694"/>
      <c r="C1014" s="1028"/>
      <c r="D1014" s="444" t="s">
        <v>1599</v>
      </c>
      <c r="E1014" s="1028"/>
      <c r="F1014" s="1356"/>
      <c r="G1014" s="17" t="s">
        <v>8</v>
      </c>
      <c r="H1014" s="367" t="s">
        <v>716</v>
      </c>
      <c r="I1014" s="267">
        <v>50</v>
      </c>
      <c r="J1014" s="24">
        <v>20</v>
      </c>
      <c r="K1014" s="483">
        <f t="shared" si="220"/>
        <v>25</v>
      </c>
      <c r="L1014" s="994"/>
      <c r="M1014" s="994" t="s">
        <v>268</v>
      </c>
      <c r="N1014" s="994" t="s">
        <v>1034</v>
      </c>
      <c r="O1014" s="994" t="s">
        <v>268</v>
      </c>
      <c r="P1014" s="994" t="s">
        <v>269</v>
      </c>
      <c r="Q1014" s="1691" t="s">
        <v>268</v>
      </c>
      <c r="R1014" s="1693"/>
      <c r="S1014" s="14"/>
      <c r="T1014" s="14">
        <f t="shared" si="221"/>
        <v>0</v>
      </c>
      <c r="U1014" s="13"/>
      <c r="V1014" s="123"/>
      <c r="W1014" s="14"/>
      <c r="X1014" s="14">
        <f t="shared" si="226"/>
        <v>0</v>
      </c>
      <c r="Z1014" s="58"/>
      <c r="AA1014" s="14">
        <f t="shared" si="222"/>
        <v>0</v>
      </c>
      <c r="AB1014" s="14"/>
      <c r="AC1014" s="14">
        <f t="shared" si="223"/>
        <v>0</v>
      </c>
      <c r="AD1014" s="14"/>
      <c r="AE1014" s="14"/>
      <c r="AF1014" s="178">
        <v>0</v>
      </c>
      <c r="AG1014" s="14">
        <f t="shared" si="224"/>
        <v>0</v>
      </c>
      <c r="AH1014" s="14"/>
      <c r="AI1014" s="57"/>
      <c r="AJ1014" s="14">
        <f t="shared" si="225"/>
        <v>0</v>
      </c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</row>
    <row r="1015" spans="2:49" s="139" customFormat="1" ht="13.05" customHeight="1" outlineLevel="1">
      <c r="B1015" s="1694"/>
      <c r="C1015" s="1028"/>
      <c r="D1015" s="444" t="s">
        <v>1600</v>
      </c>
      <c r="E1015" s="1028"/>
      <c r="F1015" s="1356"/>
      <c r="G1015" s="17" t="s">
        <v>8</v>
      </c>
      <c r="H1015" s="367" t="s">
        <v>716</v>
      </c>
      <c r="I1015" s="267">
        <v>60</v>
      </c>
      <c r="J1015" s="24">
        <v>40</v>
      </c>
      <c r="K1015" s="483">
        <f t="shared" si="220"/>
        <v>30</v>
      </c>
      <c r="L1015" s="994"/>
      <c r="M1015" s="994" t="s">
        <v>268</v>
      </c>
      <c r="N1015" s="994" t="s">
        <v>1034</v>
      </c>
      <c r="O1015" s="994" t="s">
        <v>268</v>
      </c>
      <c r="P1015" s="994" t="s">
        <v>269</v>
      </c>
      <c r="Q1015" s="1691" t="s">
        <v>268</v>
      </c>
      <c r="R1015" s="1693"/>
      <c r="S1015" s="14"/>
      <c r="T1015" s="14">
        <f t="shared" si="221"/>
        <v>0</v>
      </c>
      <c r="U1015" s="13"/>
      <c r="V1015" s="123"/>
      <c r="W1015" s="14"/>
      <c r="X1015" s="14">
        <f t="shared" si="226"/>
        <v>0</v>
      </c>
      <c r="Z1015" s="58"/>
      <c r="AA1015" s="14">
        <f t="shared" si="222"/>
        <v>0</v>
      </c>
      <c r="AB1015" s="14"/>
      <c r="AC1015" s="14">
        <f t="shared" si="223"/>
        <v>0</v>
      </c>
      <c r="AD1015" s="14"/>
      <c r="AE1015" s="14"/>
      <c r="AF1015" s="178">
        <v>0</v>
      </c>
      <c r="AG1015" s="14">
        <f t="shared" si="224"/>
        <v>0</v>
      </c>
      <c r="AH1015" s="14"/>
      <c r="AI1015" s="57"/>
      <c r="AJ1015" s="14">
        <f t="shared" si="225"/>
        <v>0</v>
      </c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</row>
    <row r="1016" spans="2:49" s="139" customFormat="1" ht="13.05" customHeight="1" outlineLevel="1">
      <c r="B1016" s="1694" t="s">
        <v>1568</v>
      </c>
      <c r="C1016" s="1028" t="s">
        <v>1602</v>
      </c>
      <c r="D1016" s="444" t="s">
        <v>1603</v>
      </c>
      <c r="E1016" s="1022" t="s">
        <v>2887</v>
      </c>
      <c r="F1016" s="1356">
        <v>44722</v>
      </c>
      <c r="G1016" s="17" t="s">
        <v>8</v>
      </c>
      <c r="H1016" s="367" t="s">
        <v>716</v>
      </c>
      <c r="I1016" s="267">
        <v>20</v>
      </c>
      <c r="J1016" s="24">
        <v>20</v>
      </c>
      <c r="K1016" s="483">
        <f t="shared" si="220"/>
        <v>10</v>
      </c>
      <c r="L1016" s="994" t="s">
        <v>3127</v>
      </c>
      <c r="M1016" s="994" t="s">
        <v>268</v>
      </c>
      <c r="N1016" s="994" t="s">
        <v>268</v>
      </c>
      <c r="O1016" s="994" t="s">
        <v>268</v>
      </c>
      <c r="P1016" s="994" t="s">
        <v>269</v>
      </c>
      <c r="Q1016" s="1691" t="s">
        <v>268</v>
      </c>
      <c r="R1016" s="1692" t="s">
        <v>3129</v>
      </c>
      <c r="S1016" s="14"/>
      <c r="T1016" s="14">
        <f t="shared" si="221"/>
        <v>0</v>
      </c>
      <c r="U1016" s="13"/>
      <c r="V1016" s="123"/>
      <c r="W1016" s="14"/>
      <c r="X1016" s="14">
        <f t="shared" si="226"/>
        <v>0</v>
      </c>
      <c r="Z1016" s="58"/>
      <c r="AA1016" s="14">
        <f t="shared" si="222"/>
        <v>0</v>
      </c>
      <c r="AB1016" s="14"/>
      <c r="AC1016" s="14">
        <f t="shared" si="223"/>
        <v>0</v>
      </c>
      <c r="AD1016" s="14"/>
      <c r="AE1016" s="14"/>
      <c r="AF1016" s="178">
        <v>0</v>
      </c>
      <c r="AG1016" s="14">
        <f t="shared" si="224"/>
        <v>0</v>
      </c>
      <c r="AH1016" s="14"/>
      <c r="AI1016" s="57"/>
      <c r="AJ1016" s="14">
        <f t="shared" si="225"/>
        <v>0</v>
      </c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</row>
    <row r="1017" spans="2:49" s="139" customFormat="1" ht="13.05" customHeight="1" outlineLevel="1">
      <c r="B1017" s="1694"/>
      <c r="C1017" s="1028"/>
      <c r="D1017" s="444" t="s">
        <v>1604</v>
      </c>
      <c r="E1017" s="1023"/>
      <c r="F1017" s="1356"/>
      <c r="G1017" s="17" t="s">
        <v>8</v>
      </c>
      <c r="H1017" s="367" t="s">
        <v>716</v>
      </c>
      <c r="I1017" s="267">
        <v>5</v>
      </c>
      <c r="J1017" s="24">
        <v>5</v>
      </c>
      <c r="K1017" s="483">
        <f t="shared" si="220"/>
        <v>2.5</v>
      </c>
      <c r="L1017" s="994"/>
      <c r="M1017" s="994" t="s">
        <v>268</v>
      </c>
      <c r="N1017" s="994" t="s">
        <v>268</v>
      </c>
      <c r="O1017" s="994" t="s">
        <v>268</v>
      </c>
      <c r="P1017" s="994" t="s">
        <v>269</v>
      </c>
      <c r="Q1017" s="1691" t="s">
        <v>268</v>
      </c>
      <c r="R1017" s="1692"/>
      <c r="S1017" s="14"/>
      <c r="T1017" s="14">
        <f t="shared" si="221"/>
        <v>0</v>
      </c>
      <c r="U1017" s="13"/>
      <c r="V1017" s="123"/>
      <c r="W1017" s="14"/>
      <c r="X1017" s="14">
        <f t="shared" si="226"/>
        <v>0</v>
      </c>
      <c r="Z1017" s="58"/>
      <c r="AA1017" s="14">
        <f t="shared" si="222"/>
        <v>0</v>
      </c>
      <c r="AB1017" s="14"/>
      <c r="AC1017" s="14">
        <f t="shared" si="223"/>
        <v>0</v>
      </c>
      <c r="AD1017" s="14"/>
      <c r="AE1017" s="14"/>
      <c r="AF1017" s="178">
        <v>0</v>
      </c>
      <c r="AG1017" s="14">
        <f t="shared" si="224"/>
        <v>0</v>
      </c>
      <c r="AH1017" s="14"/>
      <c r="AI1017" s="57"/>
      <c r="AJ1017" s="14">
        <f t="shared" si="225"/>
        <v>0</v>
      </c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</row>
    <row r="1018" spans="2:49" s="139" customFormat="1" ht="13.05" customHeight="1" outlineLevel="1">
      <c r="B1018" s="1694" t="s">
        <v>1569</v>
      </c>
      <c r="C1018" s="1021" t="s">
        <v>1654</v>
      </c>
      <c r="D1018" s="443" t="s">
        <v>317</v>
      </c>
      <c r="E1018" s="1022" t="s">
        <v>3865</v>
      </c>
      <c r="F1018" s="1356">
        <v>44788</v>
      </c>
      <c r="G1018" s="17" t="s">
        <v>8</v>
      </c>
      <c r="H1018" s="367" t="s">
        <v>716</v>
      </c>
      <c r="I1018" s="267">
        <v>30</v>
      </c>
      <c r="J1018" s="24">
        <v>0</v>
      </c>
      <c r="K1018" s="483">
        <v>0</v>
      </c>
      <c r="L1018" s="994" t="s">
        <v>268</v>
      </c>
      <c r="M1018" s="994" t="s">
        <v>268</v>
      </c>
      <c r="N1018" s="994" t="s">
        <v>268</v>
      </c>
      <c r="O1018" s="994" t="s">
        <v>268</v>
      </c>
      <c r="P1018" s="994" t="s">
        <v>269</v>
      </c>
      <c r="Q1018" s="1691" t="s">
        <v>268</v>
      </c>
      <c r="R1018" s="1692" t="s">
        <v>1668</v>
      </c>
      <c r="S1018" s="14"/>
      <c r="T1018" s="14">
        <f t="shared" si="221"/>
        <v>0</v>
      </c>
      <c r="U1018" s="13"/>
      <c r="V1018" s="123"/>
      <c r="W1018" s="14"/>
      <c r="X1018" s="14">
        <f t="shared" si="226"/>
        <v>0</v>
      </c>
      <c r="Z1018" s="58"/>
      <c r="AA1018" s="14">
        <f t="shared" si="222"/>
        <v>0</v>
      </c>
      <c r="AB1018" s="14"/>
      <c r="AC1018" s="14">
        <f t="shared" si="223"/>
        <v>0</v>
      </c>
      <c r="AD1018" s="14"/>
      <c r="AE1018" s="14"/>
      <c r="AF1018" s="178">
        <v>0</v>
      </c>
      <c r="AG1018" s="14">
        <f t="shared" si="224"/>
        <v>0</v>
      </c>
      <c r="AH1018" s="14"/>
      <c r="AI1018" s="57"/>
      <c r="AJ1018" s="14">
        <f t="shared" si="225"/>
        <v>0</v>
      </c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</row>
    <row r="1019" spans="2:49" s="139" customFormat="1" ht="13.05" customHeight="1" outlineLevel="1">
      <c r="B1019" s="1694"/>
      <c r="C1019" s="1021"/>
      <c r="D1019" s="443" t="s">
        <v>1605</v>
      </c>
      <c r="E1019" s="1023"/>
      <c r="F1019" s="1356"/>
      <c r="G1019" s="3" t="s">
        <v>8</v>
      </c>
      <c r="H1019" s="367" t="s">
        <v>716</v>
      </c>
      <c r="I1019" s="267">
        <v>5</v>
      </c>
      <c r="J1019" s="24">
        <v>480</v>
      </c>
      <c r="K1019" s="483">
        <f>I1019/2</f>
        <v>2.5</v>
      </c>
      <c r="L1019" s="994"/>
      <c r="M1019" s="994" t="s">
        <v>268</v>
      </c>
      <c r="N1019" s="994" t="s">
        <v>268</v>
      </c>
      <c r="O1019" s="994" t="s">
        <v>268</v>
      </c>
      <c r="P1019" s="994" t="s">
        <v>269</v>
      </c>
      <c r="Q1019" s="1691" t="s">
        <v>268</v>
      </c>
      <c r="R1019" s="1692"/>
      <c r="S1019" s="14"/>
      <c r="T1019" s="14">
        <f t="shared" si="221"/>
        <v>0</v>
      </c>
      <c r="U1019" s="13"/>
      <c r="V1019" s="123"/>
      <c r="W1019" s="14"/>
      <c r="X1019" s="57">
        <f>T1019*5</f>
        <v>0</v>
      </c>
      <c r="Z1019" s="58"/>
      <c r="AA1019" s="57">
        <f>SUMIF(Z1019,"Y",K1019)*AI1019</f>
        <v>0</v>
      </c>
      <c r="AB1019" s="14"/>
      <c r="AC1019" s="14">
        <f t="shared" si="223"/>
        <v>0</v>
      </c>
      <c r="AD1019" s="14"/>
      <c r="AE1019" s="14"/>
      <c r="AF1019" s="178">
        <v>0</v>
      </c>
      <c r="AG1019" s="14">
        <f t="shared" si="224"/>
        <v>0</v>
      </c>
      <c r="AH1019" s="14"/>
      <c r="AI1019" s="57"/>
      <c r="AJ1019" s="14">
        <f t="shared" si="225"/>
        <v>0</v>
      </c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</row>
    <row r="1020" spans="2:49" s="139" customFormat="1" ht="13.05" customHeight="1" outlineLevel="1">
      <c r="B1020" s="1694" t="s">
        <v>3130</v>
      </c>
      <c r="C1020" s="1021" t="s">
        <v>3131</v>
      </c>
      <c r="D1020" s="443" t="s">
        <v>317</v>
      </c>
      <c r="E1020" s="1022" t="s">
        <v>3909</v>
      </c>
      <c r="F1020" s="1356">
        <v>44788</v>
      </c>
      <c r="G1020" s="3" t="s">
        <v>8</v>
      </c>
      <c r="H1020" s="367" t="s">
        <v>716</v>
      </c>
      <c r="I1020" s="267">
        <v>30</v>
      </c>
      <c r="J1020" s="24">
        <v>0</v>
      </c>
      <c r="K1020" s="483">
        <v>0</v>
      </c>
      <c r="L1020" s="994" t="s">
        <v>268</v>
      </c>
      <c r="M1020" s="994" t="s">
        <v>268</v>
      </c>
      <c r="N1020" s="994" t="s">
        <v>268</v>
      </c>
      <c r="O1020" s="994" t="s">
        <v>268</v>
      </c>
      <c r="P1020" s="994" t="s">
        <v>269</v>
      </c>
      <c r="Q1020" s="1691" t="s">
        <v>268</v>
      </c>
      <c r="R1020" s="1692" t="s">
        <v>1669</v>
      </c>
      <c r="S1020" s="14"/>
      <c r="T1020" s="14">
        <f t="shared" si="221"/>
        <v>0</v>
      </c>
      <c r="U1020" s="13"/>
      <c r="V1020" s="123"/>
      <c r="W1020" s="14"/>
      <c r="X1020" s="14">
        <f t="shared" ref="X1020:X1032" si="227">T1020*W1020/2</f>
        <v>0</v>
      </c>
      <c r="Z1020" s="58"/>
      <c r="AA1020" s="14">
        <f t="shared" ref="AA1020:AA1032" si="228">SUMIF(Z1020,"Y",K1020)*AI1020/2</f>
        <v>0</v>
      </c>
      <c r="AB1020" s="14"/>
      <c r="AC1020" s="14">
        <f t="shared" si="223"/>
        <v>0</v>
      </c>
      <c r="AD1020" s="14"/>
      <c r="AE1020" s="14"/>
      <c r="AF1020" s="178">
        <v>0</v>
      </c>
      <c r="AG1020" s="14">
        <f t="shared" si="224"/>
        <v>0</v>
      </c>
      <c r="AH1020" s="14"/>
      <c r="AI1020" s="57"/>
      <c r="AJ1020" s="14">
        <f t="shared" si="225"/>
        <v>0</v>
      </c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</row>
    <row r="1021" spans="2:49" s="139" customFormat="1" ht="13.05" customHeight="1" outlineLevel="1">
      <c r="B1021" s="1694"/>
      <c r="C1021" s="1021"/>
      <c r="D1021" s="443" t="s">
        <v>1605</v>
      </c>
      <c r="E1021" s="1023"/>
      <c r="F1021" s="1356"/>
      <c r="G1021" s="10" t="s">
        <v>8</v>
      </c>
      <c r="H1021" s="367" t="s">
        <v>716</v>
      </c>
      <c r="I1021" s="267">
        <v>15</v>
      </c>
      <c r="J1021" s="24">
        <v>480</v>
      </c>
      <c r="K1021" s="483">
        <v>0</v>
      </c>
      <c r="L1021" s="994"/>
      <c r="M1021" s="994" t="s">
        <v>268</v>
      </c>
      <c r="N1021" s="994" t="s">
        <v>268</v>
      </c>
      <c r="O1021" s="994" t="s">
        <v>268</v>
      </c>
      <c r="P1021" s="994" t="s">
        <v>269</v>
      </c>
      <c r="Q1021" s="1691" t="s">
        <v>268</v>
      </c>
      <c r="R1021" s="1692"/>
      <c r="S1021" s="14"/>
      <c r="T1021" s="14">
        <f t="shared" si="221"/>
        <v>0</v>
      </c>
      <c r="U1021" s="13"/>
      <c r="V1021" s="123"/>
      <c r="W1021" s="14"/>
      <c r="X1021" s="14">
        <f t="shared" si="227"/>
        <v>0</v>
      </c>
      <c r="Z1021" s="58"/>
      <c r="AA1021" s="14">
        <f t="shared" si="228"/>
        <v>0</v>
      </c>
      <c r="AB1021" s="14"/>
      <c r="AC1021" s="14">
        <f t="shared" si="223"/>
        <v>0</v>
      </c>
      <c r="AD1021" s="14"/>
      <c r="AE1021" s="14"/>
      <c r="AF1021" s="178">
        <v>0</v>
      </c>
      <c r="AG1021" s="14">
        <f t="shared" si="224"/>
        <v>0</v>
      </c>
      <c r="AH1021" s="14"/>
      <c r="AI1021" s="57"/>
      <c r="AJ1021" s="14">
        <f t="shared" si="225"/>
        <v>0</v>
      </c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</row>
    <row r="1022" spans="2:49" s="139" customFormat="1" ht="13.05" customHeight="1" outlineLevel="1">
      <c r="B1022" s="1694" t="s">
        <v>1571</v>
      </c>
      <c r="C1022" s="1021" t="s">
        <v>1656</v>
      </c>
      <c r="D1022" s="443" t="s">
        <v>317</v>
      </c>
      <c r="E1022" s="1022" t="s">
        <v>3909</v>
      </c>
      <c r="F1022" s="1356">
        <v>44788</v>
      </c>
      <c r="G1022" s="3" t="s">
        <v>8</v>
      </c>
      <c r="H1022" s="367" t="s">
        <v>716</v>
      </c>
      <c r="I1022" s="267">
        <v>30</v>
      </c>
      <c r="J1022" s="24">
        <v>0</v>
      </c>
      <c r="K1022" s="483">
        <f>I1022/2</f>
        <v>15</v>
      </c>
      <c r="L1022" s="994" t="s">
        <v>268</v>
      </c>
      <c r="M1022" s="994" t="s">
        <v>268</v>
      </c>
      <c r="N1022" s="994" t="s">
        <v>268</v>
      </c>
      <c r="O1022" s="994" t="s">
        <v>268</v>
      </c>
      <c r="P1022" s="994" t="s">
        <v>269</v>
      </c>
      <c r="Q1022" s="1691" t="s">
        <v>268</v>
      </c>
      <c r="R1022" s="1692" t="s">
        <v>3132</v>
      </c>
      <c r="S1022" s="14"/>
      <c r="T1022" s="14">
        <f t="shared" si="221"/>
        <v>0</v>
      </c>
      <c r="U1022" s="13"/>
      <c r="V1022" s="123"/>
      <c r="W1022" s="14"/>
      <c r="X1022" s="14">
        <f t="shared" si="227"/>
        <v>0</v>
      </c>
      <c r="Z1022" s="58"/>
      <c r="AA1022" s="14">
        <f t="shared" si="228"/>
        <v>0</v>
      </c>
      <c r="AB1022" s="14"/>
      <c r="AC1022" s="14">
        <f t="shared" si="223"/>
        <v>0</v>
      </c>
      <c r="AD1022" s="14"/>
      <c r="AE1022" s="14"/>
      <c r="AF1022" s="178">
        <v>0</v>
      </c>
      <c r="AG1022" s="14">
        <f t="shared" si="224"/>
        <v>0</v>
      </c>
      <c r="AH1022" s="14"/>
      <c r="AI1022" s="57"/>
      <c r="AJ1022" s="14">
        <f t="shared" si="225"/>
        <v>0</v>
      </c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</row>
    <row r="1023" spans="2:49" s="139" customFormat="1" ht="13.05" customHeight="1" outlineLevel="1">
      <c r="B1023" s="1694"/>
      <c r="C1023" s="1021"/>
      <c r="D1023" s="443" t="s">
        <v>1605</v>
      </c>
      <c r="E1023" s="1023"/>
      <c r="F1023" s="1356"/>
      <c r="G1023" s="3" t="s">
        <v>8</v>
      </c>
      <c r="H1023" s="367" t="s">
        <v>716</v>
      </c>
      <c r="I1023" s="267">
        <v>5</v>
      </c>
      <c r="J1023" s="24">
        <v>720</v>
      </c>
      <c r="K1023" s="491">
        <f>I1023/2</f>
        <v>2.5</v>
      </c>
      <c r="L1023" s="994"/>
      <c r="M1023" s="994" t="s">
        <v>268</v>
      </c>
      <c r="N1023" s="994" t="s">
        <v>268</v>
      </c>
      <c r="O1023" s="994" t="s">
        <v>268</v>
      </c>
      <c r="P1023" s="994" t="s">
        <v>269</v>
      </c>
      <c r="Q1023" s="1691" t="s">
        <v>268</v>
      </c>
      <c r="R1023" s="1692"/>
      <c r="S1023" s="14"/>
      <c r="T1023" s="14">
        <f t="shared" si="221"/>
        <v>0</v>
      </c>
      <c r="U1023" s="13"/>
      <c r="V1023" s="123"/>
      <c r="W1023" s="14"/>
      <c r="X1023" s="14">
        <f t="shared" si="227"/>
        <v>0</v>
      </c>
      <c r="Z1023" s="58"/>
      <c r="AA1023" s="14">
        <f t="shared" si="228"/>
        <v>0</v>
      </c>
      <c r="AB1023" s="14"/>
      <c r="AC1023" s="14">
        <f t="shared" si="223"/>
        <v>0</v>
      </c>
      <c r="AD1023" s="14"/>
      <c r="AE1023" s="14"/>
      <c r="AF1023" s="178">
        <v>0</v>
      </c>
      <c r="AG1023" s="14">
        <f t="shared" si="224"/>
        <v>0</v>
      </c>
      <c r="AH1023" s="14"/>
      <c r="AI1023" s="57"/>
      <c r="AJ1023" s="14">
        <f t="shared" si="225"/>
        <v>0</v>
      </c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</row>
    <row r="1024" spans="2:49" s="139" customFormat="1" ht="13.05" customHeight="1" outlineLevel="1">
      <c r="B1024" s="1694" t="s">
        <v>3133</v>
      </c>
      <c r="C1024" s="1021" t="s">
        <v>3134</v>
      </c>
      <c r="D1024" s="443" t="s">
        <v>317</v>
      </c>
      <c r="E1024" s="1022" t="s">
        <v>3974</v>
      </c>
      <c r="F1024" s="1356">
        <v>44788</v>
      </c>
      <c r="G1024" s="17" t="s">
        <v>8</v>
      </c>
      <c r="H1024" s="367" t="s">
        <v>716</v>
      </c>
      <c r="I1024" s="267">
        <v>30</v>
      </c>
      <c r="J1024" s="24">
        <v>0</v>
      </c>
      <c r="K1024" s="491">
        <f>I1024/2</f>
        <v>15</v>
      </c>
      <c r="L1024" s="994" t="s">
        <v>268</v>
      </c>
      <c r="M1024" s="994" t="s">
        <v>268</v>
      </c>
      <c r="N1024" s="994" t="s">
        <v>268</v>
      </c>
      <c r="O1024" s="994" t="s">
        <v>268</v>
      </c>
      <c r="P1024" s="994" t="s">
        <v>269</v>
      </c>
      <c r="Q1024" s="1691" t="s">
        <v>268</v>
      </c>
      <c r="R1024" s="1692" t="s">
        <v>3129</v>
      </c>
      <c r="S1024" s="14"/>
      <c r="T1024" s="14">
        <f t="shared" si="221"/>
        <v>0</v>
      </c>
      <c r="U1024" s="13"/>
      <c r="V1024" s="123"/>
      <c r="W1024" s="14"/>
      <c r="X1024" s="14">
        <f t="shared" si="227"/>
        <v>0</v>
      </c>
      <c r="Z1024" s="58"/>
      <c r="AA1024" s="14">
        <f t="shared" si="228"/>
        <v>0</v>
      </c>
      <c r="AB1024" s="14"/>
      <c r="AC1024" s="14">
        <f t="shared" si="223"/>
        <v>0</v>
      </c>
      <c r="AD1024" s="14"/>
      <c r="AE1024" s="14"/>
      <c r="AF1024" s="178">
        <v>0</v>
      </c>
      <c r="AG1024" s="14">
        <f t="shared" si="224"/>
        <v>0</v>
      </c>
      <c r="AH1024" s="14"/>
      <c r="AI1024" s="57"/>
      <c r="AJ1024" s="14">
        <f t="shared" si="225"/>
        <v>0</v>
      </c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</row>
    <row r="1025" spans="2:49" s="139" customFormat="1" ht="13.05" customHeight="1" outlineLevel="1">
      <c r="B1025" s="1694"/>
      <c r="C1025" s="1021"/>
      <c r="D1025" s="443" t="s">
        <v>1605</v>
      </c>
      <c r="E1025" s="1023"/>
      <c r="F1025" s="1356"/>
      <c r="G1025" s="17" t="s">
        <v>8</v>
      </c>
      <c r="H1025" s="367" t="s">
        <v>716</v>
      </c>
      <c r="I1025" s="267">
        <v>5</v>
      </c>
      <c r="J1025" s="24">
        <v>720</v>
      </c>
      <c r="K1025" s="483">
        <v>0</v>
      </c>
      <c r="L1025" s="994"/>
      <c r="M1025" s="994" t="s">
        <v>268</v>
      </c>
      <c r="N1025" s="994" t="s">
        <v>268</v>
      </c>
      <c r="O1025" s="994" t="s">
        <v>268</v>
      </c>
      <c r="P1025" s="994" t="s">
        <v>269</v>
      </c>
      <c r="Q1025" s="1691" t="s">
        <v>268</v>
      </c>
      <c r="R1025" s="1692"/>
      <c r="S1025" s="14"/>
      <c r="T1025" s="14">
        <f t="shared" si="221"/>
        <v>0</v>
      </c>
      <c r="U1025" s="13"/>
      <c r="V1025" s="123"/>
      <c r="W1025" s="14"/>
      <c r="X1025" s="14">
        <f t="shared" si="227"/>
        <v>0</v>
      </c>
      <c r="Z1025" s="58"/>
      <c r="AA1025" s="14">
        <f t="shared" si="228"/>
        <v>0</v>
      </c>
      <c r="AB1025" s="14"/>
      <c r="AC1025" s="14">
        <f t="shared" si="223"/>
        <v>0</v>
      </c>
      <c r="AD1025" s="14"/>
      <c r="AE1025" s="14"/>
      <c r="AF1025" s="178">
        <v>0</v>
      </c>
      <c r="AG1025" s="14">
        <f t="shared" si="224"/>
        <v>0</v>
      </c>
      <c r="AH1025" s="14"/>
      <c r="AI1025" s="57"/>
      <c r="AJ1025" s="14">
        <f t="shared" si="225"/>
        <v>0</v>
      </c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</row>
    <row r="1026" spans="2:49" s="139" customFormat="1" ht="13.05" customHeight="1" outlineLevel="1">
      <c r="B1026" s="1694" t="s">
        <v>1573</v>
      </c>
      <c r="C1026" s="1021" t="s">
        <v>1606</v>
      </c>
      <c r="D1026" s="443" t="s">
        <v>317</v>
      </c>
      <c r="E1026" s="1022" t="s">
        <v>3976</v>
      </c>
      <c r="F1026" s="1356">
        <v>44791</v>
      </c>
      <c r="G1026" s="17" t="s">
        <v>8</v>
      </c>
      <c r="H1026" s="367" t="s">
        <v>716</v>
      </c>
      <c r="I1026" s="267">
        <v>20</v>
      </c>
      <c r="J1026" s="24">
        <v>20</v>
      </c>
      <c r="K1026" s="483">
        <f>I1026/2</f>
        <v>10</v>
      </c>
      <c r="L1026" s="994" t="s">
        <v>268</v>
      </c>
      <c r="M1026" s="994" t="s">
        <v>268</v>
      </c>
      <c r="N1026" s="994" t="s">
        <v>268</v>
      </c>
      <c r="O1026" s="994" t="s">
        <v>268</v>
      </c>
      <c r="P1026" s="994" t="s">
        <v>269</v>
      </c>
      <c r="Q1026" s="1691" t="s">
        <v>268</v>
      </c>
      <c r="R1026" s="1692" t="s">
        <v>3136</v>
      </c>
      <c r="S1026" s="14"/>
      <c r="T1026" s="14">
        <f t="shared" si="221"/>
        <v>0</v>
      </c>
      <c r="U1026" s="13"/>
      <c r="V1026" s="123"/>
      <c r="W1026" s="14"/>
      <c r="X1026" s="14">
        <f t="shared" si="227"/>
        <v>0</v>
      </c>
      <c r="Z1026" s="58"/>
      <c r="AA1026" s="14">
        <f t="shared" si="228"/>
        <v>0</v>
      </c>
      <c r="AB1026" s="14"/>
      <c r="AC1026" s="14">
        <f t="shared" si="223"/>
        <v>0</v>
      </c>
      <c r="AD1026" s="14"/>
      <c r="AE1026" s="14"/>
      <c r="AF1026" s="178">
        <v>0</v>
      </c>
      <c r="AG1026" s="14">
        <f t="shared" si="224"/>
        <v>0</v>
      </c>
      <c r="AH1026" s="14"/>
      <c r="AI1026" s="57"/>
      <c r="AJ1026" s="14">
        <f t="shared" si="225"/>
        <v>0</v>
      </c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</row>
    <row r="1027" spans="2:49" s="182" customFormat="1" ht="13.05" customHeight="1" outlineLevel="1">
      <c r="B1027" s="1694"/>
      <c r="C1027" s="1021"/>
      <c r="D1027" s="443" t="s">
        <v>1607</v>
      </c>
      <c r="E1027" s="1023"/>
      <c r="F1027" s="1356"/>
      <c r="G1027" s="221" t="s">
        <v>8</v>
      </c>
      <c r="H1027" s="367" t="s">
        <v>716</v>
      </c>
      <c r="I1027" s="267">
        <v>15</v>
      </c>
      <c r="J1027" s="185">
        <v>3000</v>
      </c>
      <c r="K1027" s="483">
        <f>I1027/2</f>
        <v>7.5</v>
      </c>
      <c r="L1027" s="994"/>
      <c r="M1027" s="994" t="s">
        <v>268</v>
      </c>
      <c r="N1027" s="994" t="s">
        <v>268</v>
      </c>
      <c r="O1027" s="994" t="s">
        <v>268</v>
      </c>
      <c r="P1027" s="994" t="s">
        <v>269</v>
      </c>
      <c r="Q1027" s="1691" t="s">
        <v>268</v>
      </c>
      <c r="R1027" s="1692"/>
      <c r="S1027" s="184"/>
      <c r="T1027" s="184">
        <f t="shared" si="221"/>
        <v>0</v>
      </c>
      <c r="U1027" s="187"/>
      <c r="V1027" s="222"/>
      <c r="W1027" s="184"/>
      <c r="X1027" s="184">
        <f t="shared" si="227"/>
        <v>0</v>
      </c>
      <c r="Z1027" s="184"/>
      <c r="AA1027" s="184">
        <f t="shared" si="228"/>
        <v>0</v>
      </c>
      <c r="AB1027" s="184"/>
      <c r="AC1027" s="184">
        <f t="shared" si="223"/>
        <v>0</v>
      </c>
      <c r="AD1027" s="184"/>
      <c r="AE1027" s="184"/>
      <c r="AF1027" s="188">
        <v>0</v>
      </c>
      <c r="AG1027" s="184">
        <f t="shared" si="224"/>
        <v>0</v>
      </c>
      <c r="AH1027" s="184"/>
      <c r="AI1027" s="57"/>
      <c r="AJ1027" s="184">
        <f t="shared" si="225"/>
        <v>0</v>
      </c>
      <c r="AK1027" s="184"/>
      <c r="AL1027" s="184"/>
      <c r="AM1027" s="184"/>
      <c r="AN1027" s="184"/>
      <c r="AO1027" s="184"/>
      <c r="AP1027" s="184"/>
      <c r="AQ1027" s="184"/>
      <c r="AR1027" s="184"/>
      <c r="AS1027" s="184"/>
      <c r="AT1027" s="184"/>
      <c r="AU1027" s="184"/>
      <c r="AV1027" s="184"/>
      <c r="AW1027" s="184"/>
    </row>
    <row r="1028" spans="2:49" s="139" customFormat="1" ht="13.05" customHeight="1" outlineLevel="1">
      <c r="B1028" s="1694" t="s">
        <v>1574</v>
      </c>
      <c r="C1028" s="1021" t="s">
        <v>1608</v>
      </c>
      <c r="D1028" s="443" t="s">
        <v>317</v>
      </c>
      <c r="E1028" s="1022" t="s">
        <v>3135</v>
      </c>
      <c r="F1028" s="1356">
        <v>44568</v>
      </c>
      <c r="G1028" s="51" t="s">
        <v>8</v>
      </c>
      <c r="H1028" s="367" t="s">
        <v>716</v>
      </c>
      <c r="I1028" s="267">
        <v>30</v>
      </c>
      <c r="J1028" s="24">
        <v>0</v>
      </c>
      <c r="K1028" s="483">
        <f>I1028/2</f>
        <v>15</v>
      </c>
      <c r="L1028" s="994" t="s">
        <v>268</v>
      </c>
      <c r="M1028" s="994" t="s">
        <v>268</v>
      </c>
      <c r="N1028" s="994" t="s">
        <v>268</v>
      </c>
      <c r="O1028" s="994" t="s">
        <v>268</v>
      </c>
      <c r="P1028" s="994" t="s">
        <v>269</v>
      </c>
      <c r="Q1028" s="1691" t="s">
        <v>268</v>
      </c>
      <c r="R1028" s="1693" t="s">
        <v>3129</v>
      </c>
      <c r="S1028" s="14"/>
      <c r="T1028" s="14">
        <f t="shared" si="221"/>
        <v>0</v>
      </c>
      <c r="U1028" s="13"/>
      <c r="V1028" s="123"/>
      <c r="W1028" s="14"/>
      <c r="X1028" s="14">
        <f t="shared" si="227"/>
        <v>0</v>
      </c>
      <c r="Z1028" s="58"/>
      <c r="AA1028" s="14">
        <f t="shared" si="228"/>
        <v>0</v>
      </c>
      <c r="AB1028" s="14"/>
      <c r="AC1028" s="14">
        <f t="shared" si="223"/>
        <v>0</v>
      </c>
      <c r="AD1028" s="14"/>
      <c r="AE1028" s="14"/>
      <c r="AF1028" s="178">
        <v>0</v>
      </c>
      <c r="AG1028" s="14">
        <f t="shared" si="224"/>
        <v>0</v>
      </c>
      <c r="AH1028" s="14"/>
      <c r="AI1028" s="57"/>
      <c r="AJ1028" s="14">
        <f t="shared" si="225"/>
        <v>0</v>
      </c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</row>
    <row r="1029" spans="2:49" s="139" customFormat="1" ht="13.05" customHeight="1" outlineLevel="1">
      <c r="B1029" s="1694"/>
      <c r="C1029" s="1021"/>
      <c r="D1029" s="443" t="s">
        <v>1605</v>
      </c>
      <c r="E1029" s="1023"/>
      <c r="F1029" s="1356"/>
      <c r="G1029" s="17" t="s">
        <v>8</v>
      </c>
      <c r="H1029" s="367" t="s">
        <v>716</v>
      </c>
      <c r="I1029" s="267">
        <v>5</v>
      </c>
      <c r="J1029" s="24">
        <v>1440</v>
      </c>
      <c r="K1029" s="483">
        <f>I1029/2</f>
        <v>2.5</v>
      </c>
      <c r="L1029" s="994"/>
      <c r="M1029" s="994" t="s">
        <v>268</v>
      </c>
      <c r="N1029" s="994" t="s">
        <v>268</v>
      </c>
      <c r="O1029" s="994" t="s">
        <v>268</v>
      </c>
      <c r="P1029" s="994" t="s">
        <v>269</v>
      </c>
      <c r="Q1029" s="1691" t="s">
        <v>268</v>
      </c>
      <c r="R1029" s="1693"/>
      <c r="S1029" s="14"/>
      <c r="T1029" s="14">
        <f t="shared" si="221"/>
        <v>0</v>
      </c>
      <c r="U1029" s="13"/>
      <c r="V1029" s="123"/>
      <c r="W1029" s="14"/>
      <c r="X1029" s="14">
        <f t="shared" si="227"/>
        <v>0</v>
      </c>
      <c r="Z1029" s="58"/>
      <c r="AA1029" s="14">
        <f t="shared" si="228"/>
        <v>0</v>
      </c>
      <c r="AB1029" s="14"/>
      <c r="AC1029" s="14">
        <f t="shared" si="223"/>
        <v>0</v>
      </c>
      <c r="AD1029" s="14"/>
      <c r="AE1029" s="14"/>
      <c r="AF1029" s="178">
        <v>0</v>
      </c>
      <c r="AG1029" s="14">
        <f t="shared" si="224"/>
        <v>0</v>
      </c>
      <c r="AH1029" s="14"/>
      <c r="AI1029" s="57"/>
      <c r="AJ1029" s="14">
        <f t="shared" si="225"/>
        <v>0</v>
      </c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</row>
    <row r="1030" spans="2:49" s="139" customFormat="1" ht="13.05" customHeight="1" outlineLevel="1">
      <c r="B1030" s="1694" t="s">
        <v>1576</v>
      </c>
      <c r="C1030" s="1021" t="s">
        <v>1610</v>
      </c>
      <c r="D1030" s="443" t="s">
        <v>317</v>
      </c>
      <c r="E1030" s="1022" t="s">
        <v>2887</v>
      </c>
      <c r="F1030" s="1356">
        <v>44722</v>
      </c>
      <c r="G1030" s="17" t="s">
        <v>8</v>
      </c>
      <c r="H1030" s="367" t="s">
        <v>716</v>
      </c>
      <c r="I1030" s="267">
        <v>30</v>
      </c>
      <c r="J1030" s="24">
        <v>0</v>
      </c>
      <c r="K1030" s="483">
        <f>I1030/2</f>
        <v>15</v>
      </c>
      <c r="L1030" s="994" t="s">
        <v>268</v>
      </c>
      <c r="M1030" s="994" t="s">
        <v>268</v>
      </c>
      <c r="N1030" s="994" t="s">
        <v>269</v>
      </c>
      <c r="O1030" s="994" t="s">
        <v>268</v>
      </c>
      <c r="P1030" s="994" t="s">
        <v>269</v>
      </c>
      <c r="Q1030" s="1691" t="s">
        <v>268</v>
      </c>
      <c r="R1030" s="1692" t="s">
        <v>3129</v>
      </c>
      <c r="S1030" s="14"/>
      <c r="T1030" s="14">
        <f t="shared" si="221"/>
        <v>0</v>
      </c>
      <c r="U1030" s="13"/>
      <c r="V1030" s="123"/>
      <c r="W1030" s="14"/>
      <c r="X1030" s="14">
        <f t="shared" si="227"/>
        <v>0</v>
      </c>
      <c r="Z1030" s="58"/>
      <c r="AA1030" s="14">
        <f t="shared" si="228"/>
        <v>0</v>
      </c>
      <c r="AB1030" s="14"/>
      <c r="AC1030" s="14">
        <f t="shared" si="223"/>
        <v>0</v>
      </c>
      <c r="AD1030" s="14"/>
      <c r="AE1030" s="14"/>
      <c r="AF1030" s="178">
        <v>0</v>
      </c>
      <c r="AG1030" s="14">
        <f t="shared" si="224"/>
        <v>0</v>
      </c>
      <c r="AH1030" s="14"/>
      <c r="AI1030" s="57"/>
      <c r="AJ1030" s="14">
        <f t="shared" si="225"/>
        <v>0</v>
      </c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</row>
    <row r="1031" spans="2:49" s="139" customFormat="1" ht="13.05" customHeight="1" outlineLevel="1">
      <c r="B1031" s="1694"/>
      <c r="C1031" s="1021"/>
      <c r="D1031" s="833" t="s">
        <v>1658</v>
      </c>
      <c r="E1031" s="1023"/>
      <c r="F1031" s="1356"/>
      <c r="G1031" s="795" t="s">
        <v>8</v>
      </c>
      <c r="H1031" s="367" t="s">
        <v>716</v>
      </c>
      <c r="I1031" s="267">
        <v>15</v>
      </c>
      <c r="J1031" s="24">
        <v>1680</v>
      </c>
      <c r="K1031" s="483">
        <v>0</v>
      </c>
      <c r="L1031" s="994"/>
      <c r="M1031" s="994"/>
      <c r="N1031" s="994"/>
      <c r="O1031" s="994"/>
      <c r="P1031" s="994"/>
      <c r="Q1031" s="1691"/>
      <c r="R1031" s="1692"/>
      <c r="S1031" s="14"/>
      <c r="T1031" s="14">
        <f t="shared" ref="T1031" si="229">SUMIF(S1031,"Y",I1031)</f>
        <v>0</v>
      </c>
      <c r="U1031" s="13"/>
      <c r="V1031" s="123"/>
      <c r="W1031" s="14"/>
      <c r="X1031" s="14">
        <f t="shared" ref="X1031" si="230">T1031*W1031/2</f>
        <v>0</v>
      </c>
      <c r="Z1031" s="14"/>
      <c r="AA1031" s="14">
        <f t="shared" ref="AA1031" si="231">SUMIF(Z1031,"Y",K1031)*AI1031/2</f>
        <v>0</v>
      </c>
      <c r="AB1031" s="14"/>
      <c r="AC1031" s="14">
        <f t="shared" ref="AC1031" si="232">COUNTIF(AK1031:AT1031,"L")*I1031</f>
        <v>0</v>
      </c>
      <c r="AD1031" s="14"/>
      <c r="AE1031" s="14"/>
      <c r="AF1031" s="178">
        <v>0</v>
      </c>
      <c r="AG1031" s="14">
        <f t="shared" ref="AG1031" si="233">IFERROR(COUNTIF(AK1031:AZ1031,"S")*I1031*AF1031,0)</f>
        <v>0</v>
      </c>
      <c r="AH1031" s="14"/>
      <c r="AI1031" s="57"/>
      <c r="AJ1031" s="14">
        <f t="shared" ref="AJ1031" si="234">X1031-AA1031-AC1031-AG1031</f>
        <v>0</v>
      </c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</row>
    <row r="1032" spans="2:49" s="139" customFormat="1" ht="13.05" customHeight="1" outlineLevel="1">
      <c r="B1032" s="1694"/>
      <c r="C1032" s="1021"/>
      <c r="D1032" s="443" t="s">
        <v>1611</v>
      </c>
      <c r="E1032" s="1023"/>
      <c r="F1032" s="1356"/>
      <c r="G1032" s="17" t="s">
        <v>8</v>
      </c>
      <c r="H1032" s="367" t="s">
        <v>716</v>
      </c>
      <c r="I1032" s="267">
        <v>10</v>
      </c>
      <c r="J1032" s="24">
        <v>480</v>
      </c>
      <c r="K1032" s="483">
        <v>0</v>
      </c>
      <c r="L1032" s="994"/>
      <c r="M1032" s="994" t="s">
        <v>268</v>
      </c>
      <c r="N1032" s="994" t="s">
        <v>269</v>
      </c>
      <c r="O1032" s="994" t="s">
        <v>268</v>
      </c>
      <c r="P1032" s="994" t="s">
        <v>269</v>
      </c>
      <c r="Q1032" s="1691" t="s">
        <v>268</v>
      </c>
      <c r="R1032" s="1693"/>
      <c r="S1032" s="14"/>
      <c r="T1032" s="14">
        <f t="shared" si="221"/>
        <v>0</v>
      </c>
      <c r="U1032" s="13"/>
      <c r="V1032" s="123"/>
      <c r="W1032" s="14"/>
      <c r="X1032" s="14">
        <f t="shared" si="227"/>
        <v>0</v>
      </c>
      <c r="Z1032" s="58"/>
      <c r="AA1032" s="14">
        <f t="shared" si="228"/>
        <v>0</v>
      </c>
      <c r="AB1032" s="14"/>
      <c r="AC1032" s="14">
        <f t="shared" si="223"/>
        <v>0</v>
      </c>
      <c r="AD1032" s="14"/>
      <c r="AE1032" s="14"/>
      <c r="AF1032" s="178">
        <v>0</v>
      </c>
      <c r="AG1032" s="14">
        <f t="shared" si="224"/>
        <v>0</v>
      </c>
      <c r="AH1032" s="14"/>
      <c r="AI1032" s="57"/>
      <c r="AJ1032" s="14">
        <f t="shared" si="225"/>
        <v>0</v>
      </c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</row>
    <row r="1033" spans="2:49" s="139" customFormat="1" ht="13.05" customHeight="1" outlineLevel="1">
      <c r="B1033" s="1694" t="s">
        <v>3834</v>
      </c>
      <c r="C1033" s="1021" t="s">
        <v>1612</v>
      </c>
      <c r="D1033" s="833" t="s">
        <v>317</v>
      </c>
      <c r="E1033" s="1022" t="s">
        <v>3910</v>
      </c>
      <c r="F1033" s="1356">
        <v>44788</v>
      </c>
      <c r="G1033" s="3" t="s">
        <v>667</v>
      </c>
      <c r="H1033" s="367" t="s">
        <v>716</v>
      </c>
      <c r="I1033" s="267">
        <v>30</v>
      </c>
      <c r="J1033" s="24">
        <v>0</v>
      </c>
      <c r="K1033" s="483">
        <v>0</v>
      </c>
      <c r="L1033" s="994" t="s">
        <v>268</v>
      </c>
      <c r="M1033" s="994" t="s">
        <v>268</v>
      </c>
      <c r="N1033" s="994" t="s">
        <v>269</v>
      </c>
      <c r="O1033" s="994" t="s">
        <v>268</v>
      </c>
      <c r="P1033" s="994" t="s">
        <v>269</v>
      </c>
      <c r="Q1033" s="1691" t="s">
        <v>268</v>
      </c>
      <c r="R1033" s="1692" t="s">
        <v>1668</v>
      </c>
      <c r="S1033" s="14"/>
      <c r="T1033" s="14">
        <f>SUMIF(S1033,"Y",I1033)</f>
        <v>0</v>
      </c>
      <c r="U1033" s="13"/>
      <c r="V1033" s="123"/>
      <c r="W1033" s="14"/>
      <c r="X1033" s="14">
        <f>T1033*W1033/2</f>
        <v>0</v>
      </c>
      <c r="Z1033" s="58"/>
      <c r="AA1033" s="14">
        <f>SUMIF(Z1033,"Y",K1033)*AI1033/2</f>
        <v>0</v>
      </c>
      <c r="AB1033" s="14"/>
      <c r="AC1033" s="14">
        <f>COUNTIF(AK1033:AT1033,"L")*I1033</f>
        <v>0</v>
      </c>
      <c r="AD1033" s="14"/>
      <c r="AE1033" s="14"/>
      <c r="AF1033" s="178">
        <v>0</v>
      </c>
      <c r="AG1033" s="14">
        <f>IFERROR(COUNTIF(AK1033:AZ1033,"S")*I1033*AF1033,0)</f>
        <v>0</v>
      </c>
      <c r="AH1033" s="14"/>
      <c r="AI1033" s="57"/>
      <c r="AJ1033" s="14">
        <f>X1033-AA1033-AC1033-AG1033</f>
        <v>0</v>
      </c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</row>
    <row r="1034" spans="2:49" s="139" customFormat="1" ht="13.05" customHeight="1" outlineLevel="1">
      <c r="B1034" s="1694"/>
      <c r="C1034" s="1021"/>
      <c r="D1034" s="833" t="s">
        <v>1658</v>
      </c>
      <c r="E1034" s="1023"/>
      <c r="F1034" s="1356"/>
      <c r="G1034" s="795" t="s">
        <v>8</v>
      </c>
      <c r="H1034" s="367" t="s">
        <v>716</v>
      </c>
      <c r="I1034" s="267">
        <v>15</v>
      </c>
      <c r="J1034" s="24">
        <v>1680</v>
      </c>
      <c r="K1034" s="483">
        <v>0</v>
      </c>
      <c r="L1034" s="994"/>
      <c r="M1034" s="994" t="s">
        <v>268</v>
      </c>
      <c r="N1034" s="994" t="s">
        <v>269</v>
      </c>
      <c r="O1034" s="994" t="s">
        <v>268</v>
      </c>
      <c r="P1034" s="994" t="s">
        <v>269</v>
      </c>
      <c r="Q1034" s="1691" t="s">
        <v>268</v>
      </c>
      <c r="R1034" s="1693"/>
      <c r="S1034" s="14"/>
      <c r="T1034" s="14">
        <f>SUMIF(S1034,"Y",I1034)</f>
        <v>0</v>
      </c>
      <c r="U1034" s="13"/>
      <c r="V1034" s="123"/>
      <c r="W1034" s="14"/>
      <c r="X1034" s="14">
        <f>T1034*W1034/2</f>
        <v>0</v>
      </c>
      <c r="Z1034" s="14"/>
      <c r="AA1034" s="14">
        <f>SUMIF(Z1034,"Y",K1034)*AI1034/2</f>
        <v>0</v>
      </c>
      <c r="AB1034" s="14"/>
      <c r="AC1034" s="14">
        <f>COUNTIF(AK1034:AT1034,"L")*I1034</f>
        <v>0</v>
      </c>
      <c r="AD1034" s="14"/>
      <c r="AE1034" s="14"/>
      <c r="AF1034" s="178">
        <v>0</v>
      </c>
      <c r="AG1034" s="14">
        <f>IFERROR(COUNTIF(AK1034:AZ1034,"S")*I1034*AF1034,0)</f>
        <v>0</v>
      </c>
      <c r="AH1034" s="14"/>
      <c r="AI1034" s="57"/>
      <c r="AJ1034" s="14">
        <f>X1034-AA1034-AC1034-AG1034</f>
        <v>0</v>
      </c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</row>
    <row r="1035" spans="2:49" s="139" customFormat="1" ht="13.05" customHeight="1" outlineLevel="1">
      <c r="B1035" s="1025" t="s">
        <v>3836</v>
      </c>
      <c r="C1035" s="1221" t="s">
        <v>3838</v>
      </c>
      <c r="D1035" s="833" t="s">
        <v>3839</v>
      </c>
      <c r="E1035" s="1022" t="s">
        <v>3843</v>
      </c>
      <c r="F1035" s="1712">
        <v>44760</v>
      </c>
      <c r="G1035" s="795" t="s">
        <v>8</v>
      </c>
      <c r="H1035" s="367" t="s">
        <v>717</v>
      </c>
      <c r="I1035" s="267">
        <v>15</v>
      </c>
      <c r="J1035" s="24">
        <v>0</v>
      </c>
      <c r="K1035" s="483">
        <v>0</v>
      </c>
      <c r="L1035" s="891" t="s">
        <v>268</v>
      </c>
      <c r="M1035" s="891" t="s">
        <v>268</v>
      </c>
      <c r="N1035" s="836" t="s">
        <v>268</v>
      </c>
      <c r="O1035" s="891" t="s">
        <v>268</v>
      </c>
      <c r="P1035" s="888" t="s">
        <v>269</v>
      </c>
      <c r="Q1035" s="840" t="s">
        <v>3846</v>
      </c>
      <c r="R1035" s="1715" t="s">
        <v>3845</v>
      </c>
      <c r="S1035" s="14"/>
      <c r="T1035" s="14">
        <f>SUMIF(S1035,"Y",I1035)</f>
        <v>0</v>
      </c>
      <c r="U1035" s="13"/>
      <c r="V1035" s="123"/>
      <c r="W1035" s="14"/>
      <c r="X1035" s="14">
        <f>T1035*W1035/2</f>
        <v>0</v>
      </c>
      <c r="Z1035" s="58"/>
      <c r="AA1035" s="14">
        <f>SUMIF(Z1035,"Y",K1035)*AI1035/2</f>
        <v>0</v>
      </c>
      <c r="AB1035" s="14"/>
      <c r="AC1035" s="14">
        <f>COUNTIF(AK1035:AT1035,"L")*I1035</f>
        <v>0</v>
      </c>
      <c r="AD1035" s="14"/>
      <c r="AE1035" s="14"/>
      <c r="AF1035" s="178">
        <v>0</v>
      </c>
      <c r="AG1035" s="14">
        <f>IFERROR(COUNTIF(AK1035:AZ1035,"S")*I1035*AF1035,0)</f>
        <v>0</v>
      </c>
      <c r="AH1035" s="14"/>
      <c r="AI1035" s="57"/>
      <c r="AJ1035" s="14">
        <f>X1035-AA1035-AC1035-AG1035</f>
        <v>0</v>
      </c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</row>
    <row r="1036" spans="2:49" s="139" customFormat="1" ht="13.05" customHeight="1" outlineLevel="1">
      <c r="B1036" s="1026"/>
      <c r="C1036" s="1222"/>
      <c r="D1036" s="443" t="s">
        <v>3840</v>
      </c>
      <c r="E1036" s="1023"/>
      <c r="F1036" s="1713"/>
      <c r="G1036" s="795" t="s">
        <v>8</v>
      </c>
      <c r="H1036" s="367" t="s">
        <v>717</v>
      </c>
      <c r="I1036" s="267">
        <v>15</v>
      </c>
      <c r="J1036" s="24">
        <v>480</v>
      </c>
      <c r="K1036" s="483">
        <v>0</v>
      </c>
      <c r="L1036" s="892"/>
      <c r="M1036" s="892"/>
      <c r="N1036" s="837" t="s">
        <v>269</v>
      </c>
      <c r="O1036" s="892"/>
      <c r="P1036" s="889"/>
      <c r="Q1036" s="834" t="s">
        <v>3847</v>
      </c>
      <c r="R1036" s="1716"/>
      <c r="S1036" s="14"/>
      <c r="T1036" s="14">
        <f>SUMIF(S1036,"Y",I1036)</f>
        <v>0</v>
      </c>
      <c r="U1036" s="13"/>
      <c r="V1036" s="123"/>
      <c r="W1036" s="14"/>
      <c r="X1036" s="14">
        <f>T1036*W1036/2</f>
        <v>0</v>
      </c>
      <c r="Z1036" s="58"/>
      <c r="AA1036" s="14">
        <f>SUMIF(Z1036,"Y",K1036)*AI1036/2</f>
        <v>0</v>
      </c>
      <c r="AB1036" s="14"/>
      <c r="AC1036" s="14">
        <f>COUNTIF(AK1036:AT1036,"L")*I1036</f>
        <v>0</v>
      </c>
      <c r="AD1036" s="14"/>
      <c r="AE1036" s="14"/>
      <c r="AF1036" s="178">
        <v>0</v>
      </c>
      <c r="AG1036" s="14">
        <f>IFERROR(COUNTIF(AK1036:AZ1036,"S")*I1036*AF1036,0)</f>
        <v>0</v>
      </c>
      <c r="AH1036" s="14"/>
      <c r="AI1036" s="57"/>
      <c r="AJ1036" s="14">
        <f>X1036-AA1036-AC1036-AG1036</f>
        <v>0</v>
      </c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</row>
    <row r="1037" spans="2:49" s="139" customFormat="1" ht="13.05" customHeight="1" outlineLevel="1">
      <c r="B1037" s="1027"/>
      <c r="C1037" s="1223"/>
      <c r="D1037" s="443" t="s">
        <v>3841</v>
      </c>
      <c r="E1037" s="1193"/>
      <c r="F1037" s="1714"/>
      <c r="G1037" s="795" t="s">
        <v>8</v>
      </c>
      <c r="H1037" s="367" t="s">
        <v>717</v>
      </c>
      <c r="I1037" s="267">
        <v>15</v>
      </c>
      <c r="J1037" s="24">
        <v>480</v>
      </c>
      <c r="K1037" s="483">
        <v>0</v>
      </c>
      <c r="L1037" s="893"/>
      <c r="M1037" s="893"/>
      <c r="N1037" s="836" t="s">
        <v>268</v>
      </c>
      <c r="O1037" s="893"/>
      <c r="P1037" s="890"/>
      <c r="Q1037" s="840" t="s">
        <v>3846</v>
      </c>
      <c r="R1037" s="1717"/>
      <c r="S1037" s="14"/>
      <c r="T1037" s="14">
        <f>SUMIF(S1037,"Y",I1037)</f>
        <v>0</v>
      </c>
      <c r="U1037" s="13"/>
      <c r="V1037" s="123"/>
      <c r="W1037" s="14"/>
      <c r="X1037" s="14">
        <f>T1037*W1037/2</f>
        <v>0</v>
      </c>
      <c r="Z1037" s="14"/>
      <c r="AA1037" s="14">
        <f>SUMIF(Z1037,"Y",K1037)*AI1037/2</f>
        <v>0</v>
      </c>
      <c r="AB1037" s="14"/>
      <c r="AC1037" s="14">
        <f>COUNTIF(AK1037:AT1037,"L")*I1037</f>
        <v>0</v>
      </c>
      <c r="AD1037" s="14"/>
      <c r="AE1037" s="14"/>
      <c r="AF1037" s="178">
        <v>0</v>
      </c>
      <c r="AG1037" s="14">
        <f>IFERROR(COUNTIF(AK1037:AZ1037,"S")*I1037*AF1037,0)</f>
        <v>0</v>
      </c>
      <c r="AH1037" s="14"/>
      <c r="AI1037" s="57"/>
      <c r="AJ1037" s="14">
        <f>X1037-AA1037-AC1037-AG1037</f>
        <v>0</v>
      </c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</row>
    <row r="1038" spans="2:49" s="139" customFormat="1" ht="13.8" collapsed="1">
      <c r="B1038" s="1118" t="s">
        <v>38</v>
      </c>
      <c r="C1038" s="1118"/>
      <c r="D1038" s="1118"/>
      <c r="E1038" s="1118"/>
      <c r="F1038" s="1120"/>
      <c r="G1038" s="19" t="s">
        <v>5</v>
      </c>
      <c r="H1038" s="8"/>
      <c r="I1038" s="166">
        <f>I1039/60</f>
        <v>15.833333333333334</v>
      </c>
      <c r="J1038" s="166">
        <f>J1039/60</f>
        <v>17.666666666666668</v>
      </c>
      <c r="K1038" s="492">
        <f>K1039/60</f>
        <v>0</v>
      </c>
      <c r="L1038" s="20"/>
      <c r="M1038" s="20"/>
      <c r="N1038" s="20"/>
      <c r="O1038" s="20"/>
      <c r="P1038" s="20"/>
      <c r="Q1038" s="20"/>
      <c r="R1038" s="21"/>
      <c r="S1038" s="20"/>
      <c r="T1038" s="6">
        <f>T1039/60</f>
        <v>0</v>
      </c>
      <c r="U1038" s="21"/>
      <c r="V1038" s="125"/>
      <c r="W1038" s="20"/>
      <c r="X1038" s="6">
        <f>X1039/60</f>
        <v>0</v>
      </c>
      <c r="Z1038" s="23"/>
      <c r="AA1038" s="23">
        <f>AA1039/60</f>
        <v>0</v>
      </c>
      <c r="AB1038" s="23"/>
      <c r="AC1038" s="23">
        <f>AC1039/60</f>
        <v>0</v>
      </c>
      <c r="AD1038" s="23"/>
      <c r="AE1038" s="23"/>
      <c r="AF1038" s="179"/>
      <c r="AG1038" s="23">
        <f>AG1039/60</f>
        <v>0</v>
      </c>
      <c r="AH1038" s="23"/>
      <c r="AI1038" s="20"/>
      <c r="AJ1038" s="23">
        <f>AJ1039/60</f>
        <v>0</v>
      </c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3"/>
      <c r="AV1038" s="23"/>
      <c r="AW1038" s="23">
        <f>AU1038*I1038*AV1038</f>
        <v>0</v>
      </c>
    </row>
    <row r="1039" spans="2:49" s="139" customFormat="1" ht="13.8">
      <c r="B1039" s="1118"/>
      <c r="C1039" s="1118"/>
      <c r="D1039" s="1118"/>
      <c r="E1039" s="1118"/>
      <c r="F1039" s="1120"/>
      <c r="G1039" s="22" t="s">
        <v>6</v>
      </c>
      <c r="H1039" s="8"/>
      <c r="I1039" s="8">
        <f>SUMIF(G1041:G1042,"DQA",$I1041:$I1042)+SUMIF(G1041:G1042,"SIT/DQA",$I1041:$I1042)</f>
        <v>950</v>
      </c>
      <c r="J1039" s="8">
        <f>SUMIF(G1041:G1042,"DQA",$J1041:$J1042)+SUMIF(G1041:G1042,"SIT/DQA",$J1041:$J1042)</f>
        <v>1060</v>
      </c>
      <c r="K1039" s="480">
        <f>SUM(K1041:K1042)</f>
        <v>0</v>
      </c>
      <c r="L1039" s="20"/>
      <c r="M1039" s="20"/>
      <c r="N1039" s="20"/>
      <c r="O1039" s="20"/>
      <c r="P1039" s="20"/>
      <c r="Q1039" s="20"/>
      <c r="R1039" s="21"/>
      <c r="S1039" s="20"/>
      <c r="T1039" s="8">
        <f>SUM(T1041:T1042)</f>
        <v>0</v>
      </c>
      <c r="U1039" s="21"/>
      <c r="V1039" s="125"/>
      <c r="W1039" s="20"/>
      <c r="X1039" s="8">
        <f>SUM(X1041:X1042)</f>
        <v>0</v>
      </c>
      <c r="Z1039" s="23"/>
      <c r="AA1039" s="8">
        <f>SUM(AA1041:AA1042)</f>
        <v>0</v>
      </c>
      <c r="AB1039" s="23"/>
      <c r="AC1039" s="8">
        <f>SUM(AC1041:AC1042)</f>
        <v>0</v>
      </c>
      <c r="AD1039" s="23"/>
      <c r="AE1039" s="23"/>
      <c r="AF1039" s="179"/>
      <c r="AG1039" s="8">
        <f>SUM(AG1041:AG1042)</f>
        <v>0</v>
      </c>
      <c r="AH1039" s="23"/>
      <c r="AI1039" s="20"/>
      <c r="AJ1039" s="8">
        <f>SUM(AJ1041:AJ1042)</f>
        <v>0</v>
      </c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3"/>
      <c r="AV1039" s="23"/>
      <c r="AW1039" s="23">
        <f>SUM(AW1040:AW1042)</f>
        <v>0</v>
      </c>
    </row>
    <row r="1040" spans="2:49" s="139" customFormat="1" ht="13.05" customHeight="1" outlineLevel="1">
      <c r="B1040" s="1276" t="s">
        <v>3137</v>
      </c>
      <c r="C1040" s="1277"/>
      <c r="D1040" s="1277"/>
      <c r="E1040" s="1278"/>
      <c r="F1040" s="193"/>
      <c r="G1040" s="194"/>
      <c r="H1040" s="194"/>
      <c r="I1040" s="196"/>
      <c r="J1040" s="196"/>
      <c r="K1040" s="493"/>
      <c r="L1040" s="197"/>
      <c r="M1040" s="197"/>
      <c r="N1040" s="197"/>
      <c r="O1040" s="197"/>
      <c r="P1040" s="197"/>
      <c r="Q1040" s="195"/>
      <c r="R1040" s="198"/>
      <c r="S1040" s="195"/>
      <c r="T1040" s="195"/>
      <c r="U1040" s="199"/>
      <c r="V1040" s="200"/>
      <c r="W1040" s="195"/>
      <c r="X1040" s="195"/>
      <c r="Z1040" s="195"/>
      <c r="AA1040" s="195"/>
      <c r="AB1040" s="195"/>
      <c r="AC1040" s="195"/>
      <c r="AD1040" s="195"/>
      <c r="AE1040" s="195"/>
      <c r="AF1040" s="201"/>
      <c r="AG1040" s="195"/>
      <c r="AH1040" s="195"/>
      <c r="AI1040" s="195"/>
      <c r="AJ1040" s="195"/>
      <c r="AK1040" s="195"/>
      <c r="AL1040" s="195"/>
      <c r="AM1040" s="195"/>
      <c r="AN1040" s="195"/>
      <c r="AO1040" s="195"/>
      <c r="AP1040" s="195"/>
      <c r="AQ1040" s="195"/>
      <c r="AR1040" s="195"/>
      <c r="AS1040" s="195"/>
      <c r="AT1040" s="195"/>
      <c r="AU1040" s="195"/>
      <c r="AV1040" s="195"/>
      <c r="AW1040" s="195"/>
    </row>
    <row r="1041" spans="2:49" s="139" customFormat="1" ht="26.25" customHeight="1" outlineLevel="1">
      <c r="B1041" s="768" t="s">
        <v>1685</v>
      </c>
      <c r="C1041" s="274" t="s">
        <v>1717</v>
      </c>
      <c r="D1041" s="274" t="s">
        <v>1718</v>
      </c>
      <c r="E1041" s="25" t="s">
        <v>2867</v>
      </c>
      <c r="F1041" s="16">
        <v>44703</v>
      </c>
      <c r="G1041" s="10" t="s">
        <v>8</v>
      </c>
      <c r="H1041" s="367" t="s">
        <v>716</v>
      </c>
      <c r="I1041" s="31">
        <v>128</v>
      </c>
      <c r="J1041" s="31">
        <v>158</v>
      </c>
      <c r="K1041" s="494">
        <v>0</v>
      </c>
      <c r="L1041" s="59" t="s">
        <v>3138</v>
      </c>
      <c r="M1041" s="59" t="s">
        <v>3138</v>
      </c>
      <c r="N1041" s="59" t="s">
        <v>3138</v>
      </c>
      <c r="O1041" s="59" t="s">
        <v>3138</v>
      </c>
      <c r="P1041" s="59" t="s">
        <v>3138</v>
      </c>
      <c r="Q1041" s="434" t="s">
        <v>268</v>
      </c>
      <c r="R1041" s="60" t="s">
        <v>1772</v>
      </c>
      <c r="S1041" s="35"/>
      <c r="T1041" s="14">
        <f>SUMIF(S1041,"Y",I1041)</f>
        <v>0</v>
      </c>
      <c r="U1041" s="33"/>
      <c r="V1041" s="126"/>
      <c r="W1041" s="35"/>
      <c r="X1041" s="35">
        <f>T1041*W1041</f>
        <v>0</v>
      </c>
      <c r="Z1041" s="35"/>
      <c r="AA1041" s="35">
        <f>SUMIF(Z1041,"Y",K1041)*AI1041</f>
        <v>0</v>
      </c>
      <c r="AB1041" s="35"/>
      <c r="AC1041" s="14">
        <f>COUNTIF(AK1041:AT1041,"L")*I1041</f>
        <v>0</v>
      </c>
      <c r="AD1041" s="14"/>
      <c r="AE1041" s="14"/>
      <c r="AF1041" s="178">
        <v>0</v>
      </c>
      <c r="AG1041" s="14">
        <f>IFERROR(COUNTIF(AK1041:AZ1041,"S")*I1041*AF1041,0)</f>
        <v>0</v>
      </c>
      <c r="AH1041" s="35"/>
      <c r="AI1041" s="14">
        <f>COUNTIF(AK1041:AT1041,"V")</f>
        <v>0</v>
      </c>
      <c r="AJ1041" s="14">
        <f>X1041-AA1041-AC1041-AG1041</f>
        <v>0</v>
      </c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</row>
    <row r="1042" spans="2:49" s="139" customFormat="1" ht="39" customHeight="1" outlineLevel="1">
      <c r="B1042" s="770" t="s">
        <v>1706</v>
      </c>
      <c r="C1042" s="278" t="s">
        <v>1744</v>
      </c>
      <c r="D1042" s="278" t="s">
        <v>1745</v>
      </c>
      <c r="E1042" s="25" t="s">
        <v>2867</v>
      </c>
      <c r="F1042" s="16">
        <v>44703</v>
      </c>
      <c r="G1042" s="10" t="s">
        <v>8</v>
      </c>
      <c r="H1042" s="367" t="s">
        <v>716</v>
      </c>
      <c r="I1042" s="31">
        <v>822</v>
      </c>
      <c r="J1042" s="31">
        <v>902</v>
      </c>
      <c r="K1042" s="494">
        <v>0</v>
      </c>
      <c r="L1042" s="59" t="s">
        <v>3138</v>
      </c>
      <c r="M1042" s="59" t="s">
        <v>3138</v>
      </c>
      <c r="N1042" s="59" t="s">
        <v>3138</v>
      </c>
      <c r="O1042" s="59" t="s">
        <v>3138</v>
      </c>
      <c r="P1042" s="59" t="s">
        <v>3138</v>
      </c>
      <c r="Q1042" s="435" t="s">
        <v>268</v>
      </c>
      <c r="R1042" s="60" t="s">
        <v>1774</v>
      </c>
      <c r="S1042" s="35"/>
      <c r="T1042" s="14">
        <f>SUMIF(S1042,"Y",I1042)</f>
        <v>0</v>
      </c>
      <c r="U1042" s="33"/>
      <c r="V1042" s="126"/>
      <c r="W1042" s="35"/>
      <c r="X1042" s="35">
        <f>T1042*W1042</f>
        <v>0</v>
      </c>
      <c r="Z1042" s="35"/>
      <c r="AA1042" s="35">
        <f>SUMIF(Z1042,"Y",K1042)*AI1042</f>
        <v>0</v>
      </c>
      <c r="AB1042" s="35"/>
      <c r="AC1042" s="14">
        <f>COUNTIF(AK1042:AT1042,"L")*I1042</f>
        <v>0</v>
      </c>
      <c r="AD1042" s="14"/>
      <c r="AE1042" s="14"/>
      <c r="AF1042" s="178">
        <v>0</v>
      </c>
      <c r="AG1042" s="14">
        <f>IFERROR(COUNTIF(AK1042:AZ1042,"S")*I1042*AF1042,0)</f>
        <v>0</v>
      </c>
      <c r="AH1042" s="35"/>
      <c r="AI1042" s="14">
        <f>COUNTIF(AK1042:AT1042,"V")</f>
        <v>0</v>
      </c>
      <c r="AJ1042" s="14">
        <f>X1042-AA1042-AC1042-AG1042</f>
        <v>0</v>
      </c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</row>
    <row r="1043" spans="2:49" s="139" customFormat="1" ht="13.8" collapsed="1">
      <c r="B1043" s="1118" t="s">
        <v>3139</v>
      </c>
      <c r="C1043" s="1118"/>
      <c r="D1043" s="1118"/>
      <c r="E1043" s="1118"/>
      <c r="F1043" s="1120"/>
      <c r="G1043" s="19" t="s">
        <v>5</v>
      </c>
      <c r="H1043" s="8"/>
      <c r="I1043" s="168">
        <f>I1044/60</f>
        <v>23.083333333333332</v>
      </c>
      <c r="J1043" s="168">
        <f>J1044/60</f>
        <v>32</v>
      </c>
      <c r="K1043" s="492">
        <f>K1044/60</f>
        <v>0</v>
      </c>
      <c r="L1043" s="20"/>
      <c r="M1043" s="20"/>
      <c r="N1043" s="20"/>
      <c r="O1043" s="20"/>
      <c r="P1043" s="20"/>
      <c r="Q1043" s="20"/>
      <c r="R1043" s="21"/>
      <c r="S1043" s="20"/>
      <c r="T1043" s="8">
        <f>T1044/60</f>
        <v>0</v>
      </c>
      <c r="U1043" s="21"/>
      <c r="V1043" s="125"/>
      <c r="W1043" s="20"/>
      <c r="X1043" s="8">
        <f>X1044/60</f>
        <v>0</v>
      </c>
      <c r="Z1043" s="23"/>
      <c r="AA1043" s="23">
        <f>AA1044/60</f>
        <v>0</v>
      </c>
      <c r="AB1043" s="23"/>
      <c r="AC1043" s="23">
        <f>AC1044/60</f>
        <v>0</v>
      </c>
      <c r="AD1043" s="23"/>
      <c r="AE1043" s="23"/>
      <c r="AF1043" s="179"/>
      <c r="AG1043" s="23">
        <f>AG1044/60</f>
        <v>0</v>
      </c>
      <c r="AH1043" s="23"/>
      <c r="AI1043" s="20"/>
      <c r="AJ1043" s="23">
        <f>AJ1044/60</f>
        <v>0</v>
      </c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3"/>
      <c r="AV1043" s="23"/>
      <c r="AW1043" s="23">
        <f>AW1044/60</f>
        <v>0</v>
      </c>
    </row>
    <row r="1044" spans="2:49" s="139" customFormat="1" ht="13.8">
      <c r="B1044" s="1118"/>
      <c r="C1044" s="1118"/>
      <c r="D1044" s="1118"/>
      <c r="E1044" s="1118"/>
      <c r="F1044" s="1120"/>
      <c r="G1044" s="22" t="s">
        <v>6</v>
      </c>
      <c r="H1044" s="8"/>
      <c r="I1044" s="8">
        <f>SUMIF(G1045:G1076,"DQA",$I1045:$I1076)</f>
        <v>1385</v>
      </c>
      <c r="J1044" s="8">
        <f>SUMIF(G1045:G1076,"DQA",$J1045:$J1076)</f>
        <v>1920</v>
      </c>
      <c r="K1044" s="480">
        <f>SUM(K1045:K1076)</f>
        <v>0</v>
      </c>
      <c r="L1044" s="20"/>
      <c r="M1044" s="20"/>
      <c r="N1044" s="20"/>
      <c r="O1044" s="20"/>
      <c r="P1044" s="20"/>
      <c r="Q1044" s="20"/>
      <c r="R1044" s="21"/>
      <c r="S1044" s="20"/>
      <c r="T1044" s="23">
        <f>SUM(T1045:T1076)</f>
        <v>0</v>
      </c>
      <c r="U1044" s="21"/>
      <c r="V1044" s="125"/>
      <c r="W1044" s="20"/>
      <c r="X1044" s="23">
        <f>SUM(X1045:X1076)</f>
        <v>0</v>
      </c>
      <c r="Z1044" s="23"/>
      <c r="AA1044" s="23">
        <f>SUM(AA1045:AA1076)</f>
        <v>0</v>
      </c>
      <c r="AB1044" s="23"/>
      <c r="AC1044" s="23">
        <f>SUM(AC1045:AC1076)</f>
        <v>0</v>
      </c>
      <c r="AD1044" s="23"/>
      <c r="AE1044" s="23"/>
      <c r="AF1044" s="179"/>
      <c r="AG1044" s="23">
        <f>SUM(AG1045:AG1076)</f>
        <v>0</v>
      </c>
      <c r="AH1044" s="23"/>
      <c r="AI1044" s="20"/>
      <c r="AJ1044" s="23">
        <f>SUM(AJ1045:AJ1076)</f>
        <v>0</v>
      </c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3"/>
      <c r="AV1044" s="23"/>
      <c r="AW1044" s="23">
        <f>SUM(AW1064:AW1076)</f>
        <v>0</v>
      </c>
    </row>
    <row r="1045" spans="2:49" s="139" customFormat="1" ht="13.05" customHeight="1" outlineLevel="1">
      <c r="B1045" s="1546" t="s">
        <v>3723</v>
      </c>
      <c r="C1045" s="947" t="s">
        <v>3140</v>
      </c>
      <c r="D1045" s="740" t="s">
        <v>3141</v>
      </c>
      <c r="E1045" s="930" t="s">
        <v>3730</v>
      </c>
      <c r="F1045" s="933">
        <v>44771</v>
      </c>
      <c r="G1045" s="741" t="s">
        <v>8</v>
      </c>
      <c r="H1045" s="655" t="s">
        <v>717</v>
      </c>
      <c r="I1045" s="157">
        <v>10</v>
      </c>
      <c r="J1045" s="710">
        <v>5</v>
      </c>
      <c r="K1045" s="482">
        <v>0</v>
      </c>
      <c r="L1045" s="299" t="s">
        <v>268</v>
      </c>
      <c r="M1045" s="299" t="s">
        <v>268</v>
      </c>
      <c r="N1045" s="299" t="s">
        <v>268</v>
      </c>
      <c r="O1045" s="299" t="s">
        <v>268</v>
      </c>
      <c r="P1045" s="299" t="s">
        <v>268</v>
      </c>
      <c r="Q1045" s="436" t="s">
        <v>268</v>
      </c>
      <c r="R1045" s="1697" t="s">
        <v>3142</v>
      </c>
      <c r="S1045" s="14"/>
      <c r="T1045" s="14">
        <f t="shared" ref="T1045:T1064" si="235">SUMIF(S1045,"Y",I1045)</f>
        <v>0</v>
      </c>
      <c r="U1045" s="13"/>
      <c r="V1045" s="123"/>
      <c r="W1045" s="14"/>
      <c r="X1045" s="14">
        <f>T1045*W1045</f>
        <v>0</v>
      </c>
      <c r="Z1045" s="14"/>
      <c r="AA1045" s="14">
        <f t="shared" ref="AA1045:AA1076" si="236">SUMIF(Z1045,"Y",K1045)*AI1045</f>
        <v>0</v>
      </c>
      <c r="AB1045" s="14"/>
      <c r="AC1045" s="14">
        <f t="shared" ref="AC1045:AC1076" si="237">COUNTIF(AK1045:AT1045,"L")*I1045</f>
        <v>0</v>
      </c>
      <c r="AD1045" s="14"/>
      <c r="AE1045" s="14"/>
      <c r="AF1045" s="178">
        <v>0</v>
      </c>
      <c r="AG1045" s="14">
        <f t="shared" ref="AG1045:AG1076" si="238">IFERROR(COUNTIF(AK1045:AZ1045,"S")*I1045*AF1045,0)</f>
        <v>0</v>
      </c>
      <c r="AH1045" s="14"/>
      <c r="AI1045" s="14">
        <f t="shared" ref="AI1045:AI1076" si="239">COUNTIF(AK1045:AT1045,"V")</f>
        <v>0</v>
      </c>
      <c r="AJ1045" s="14">
        <f>X1045-AA1045-AC1045-AG1045</f>
        <v>0</v>
      </c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</row>
    <row r="1046" spans="2:49" s="139" customFormat="1" ht="13.05" customHeight="1" outlineLevel="1">
      <c r="B1046" s="1547"/>
      <c r="C1046" s="948"/>
      <c r="D1046" s="740" t="s">
        <v>3143</v>
      </c>
      <c r="E1046" s="931"/>
      <c r="F1046" s="934"/>
      <c r="G1046" s="741" t="s">
        <v>8</v>
      </c>
      <c r="H1046" s="655" t="s">
        <v>717</v>
      </c>
      <c r="I1046" s="157">
        <v>5</v>
      </c>
      <c r="J1046" s="710">
        <v>0</v>
      </c>
      <c r="K1046" s="482">
        <v>0</v>
      </c>
      <c r="L1046" s="299" t="s">
        <v>268</v>
      </c>
      <c r="M1046" s="299" t="s">
        <v>268</v>
      </c>
      <c r="N1046" s="301" t="s">
        <v>269</v>
      </c>
      <c r="O1046" s="301" t="s">
        <v>269</v>
      </c>
      <c r="P1046" s="299" t="s">
        <v>268</v>
      </c>
      <c r="Q1046" s="436" t="s">
        <v>268</v>
      </c>
      <c r="R1046" s="1697"/>
      <c r="S1046" s="14"/>
      <c r="T1046" s="14">
        <f t="shared" si="235"/>
        <v>0</v>
      </c>
      <c r="U1046" s="13"/>
      <c r="V1046" s="123"/>
      <c r="W1046" s="14"/>
      <c r="X1046" s="14">
        <f>T1046*W1046</f>
        <v>0</v>
      </c>
      <c r="Z1046" s="14"/>
      <c r="AA1046" s="14">
        <f t="shared" si="236"/>
        <v>0</v>
      </c>
      <c r="AB1046" s="14"/>
      <c r="AC1046" s="14">
        <f t="shared" si="237"/>
        <v>0</v>
      </c>
      <c r="AD1046" s="14"/>
      <c r="AE1046" s="14"/>
      <c r="AF1046" s="178">
        <v>0</v>
      </c>
      <c r="AG1046" s="14">
        <f t="shared" si="238"/>
        <v>0</v>
      </c>
      <c r="AH1046" s="14"/>
      <c r="AI1046" s="14">
        <f t="shared" si="239"/>
        <v>0</v>
      </c>
      <c r="AJ1046" s="14">
        <f>X1046-AA1046-AC1046-AG1046</f>
        <v>0</v>
      </c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</row>
    <row r="1047" spans="2:49" s="139" customFormat="1" ht="13.05" customHeight="1" outlineLevel="1">
      <c r="B1047" s="1547"/>
      <c r="C1047" s="948"/>
      <c r="D1047" s="740" t="s">
        <v>3144</v>
      </c>
      <c r="E1047" s="931"/>
      <c r="F1047" s="934"/>
      <c r="G1047" s="741" t="s">
        <v>8</v>
      </c>
      <c r="H1047" s="655" t="s">
        <v>717</v>
      </c>
      <c r="I1047" s="157">
        <v>20</v>
      </c>
      <c r="J1047" s="710">
        <v>0</v>
      </c>
      <c r="K1047" s="482">
        <v>0</v>
      </c>
      <c r="L1047" s="299" t="s">
        <v>268</v>
      </c>
      <c r="M1047" s="299" t="s">
        <v>268</v>
      </c>
      <c r="N1047" s="299" t="s">
        <v>268</v>
      </c>
      <c r="O1047" s="299" t="s">
        <v>268</v>
      </c>
      <c r="P1047" s="299" t="s">
        <v>268</v>
      </c>
      <c r="Q1047" s="436" t="s">
        <v>268</v>
      </c>
      <c r="R1047" s="1697"/>
      <c r="S1047" s="14"/>
      <c r="T1047" s="14">
        <f t="shared" si="235"/>
        <v>0</v>
      </c>
      <c r="U1047" s="13"/>
      <c r="V1047" s="123"/>
      <c r="W1047" s="14"/>
      <c r="X1047" s="14">
        <f>T1047*W1047</f>
        <v>0</v>
      </c>
      <c r="Z1047" s="14"/>
      <c r="AA1047" s="14">
        <f t="shared" si="236"/>
        <v>0</v>
      </c>
      <c r="AB1047" s="14"/>
      <c r="AC1047" s="14">
        <f t="shared" si="237"/>
        <v>0</v>
      </c>
      <c r="AD1047" s="14"/>
      <c r="AE1047" s="14"/>
      <c r="AF1047" s="178">
        <v>0</v>
      </c>
      <c r="AG1047" s="14">
        <f t="shared" si="238"/>
        <v>0</v>
      </c>
      <c r="AH1047" s="14"/>
      <c r="AI1047" s="14">
        <f t="shared" si="239"/>
        <v>0</v>
      </c>
      <c r="AJ1047" s="14">
        <f>X1047-AA1047-AC1047-AG1047</f>
        <v>0</v>
      </c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</row>
    <row r="1048" spans="2:49" s="139" customFormat="1" ht="13.05" customHeight="1" outlineLevel="1">
      <c r="B1048" s="1547"/>
      <c r="C1048" s="948"/>
      <c r="D1048" s="740" t="s">
        <v>3145</v>
      </c>
      <c r="E1048" s="931"/>
      <c r="F1048" s="934"/>
      <c r="G1048" s="741" t="s">
        <v>8</v>
      </c>
      <c r="H1048" s="655" t="s">
        <v>717</v>
      </c>
      <c r="I1048" s="157">
        <v>15</v>
      </c>
      <c r="J1048" s="710">
        <v>0</v>
      </c>
      <c r="K1048" s="482">
        <v>0</v>
      </c>
      <c r="L1048" s="299" t="s">
        <v>268</v>
      </c>
      <c r="M1048" s="299" t="s">
        <v>268</v>
      </c>
      <c r="N1048" s="299" t="s">
        <v>268</v>
      </c>
      <c r="O1048" s="299" t="s">
        <v>268</v>
      </c>
      <c r="P1048" s="299" t="s">
        <v>268</v>
      </c>
      <c r="Q1048" s="436" t="s">
        <v>268</v>
      </c>
      <c r="R1048" s="1697"/>
      <c r="S1048" s="14"/>
      <c r="T1048" s="14">
        <f t="shared" si="235"/>
        <v>0</v>
      </c>
      <c r="U1048" s="13"/>
      <c r="V1048" s="123"/>
      <c r="W1048" s="14"/>
      <c r="X1048" s="14">
        <f>T1048*W1048</f>
        <v>0</v>
      </c>
      <c r="Z1048" s="14"/>
      <c r="AA1048" s="14">
        <f t="shared" si="236"/>
        <v>0</v>
      </c>
      <c r="AB1048" s="14"/>
      <c r="AC1048" s="14">
        <f t="shared" si="237"/>
        <v>0</v>
      </c>
      <c r="AD1048" s="14"/>
      <c r="AE1048" s="14"/>
      <c r="AF1048" s="178">
        <v>0</v>
      </c>
      <c r="AG1048" s="14">
        <f t="shared" si="238"/>
        <v>0</v>
      </c>
      <c r="AH1048" s="14"/>
      <c r="AI1048" s="14">
        <f t="shared" si="239"/>
        <v>0</v>
      </c>
      <c r="AJ1048" s="14">
        <f>X1048-AA1048-AC1048-AG1048</f>
        <v>0</v>
      </c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</row>
    <row r="1049" spans="2:49" s="139" customFormat="1" ht="13.05" customHeight="1" outlineLevel="1">
      <c r="B1049" s="1547"/>
      <c r="C1049" s="948"/>
      <c r="D1049" s="740" t="s">
        <v>3146</v>
      </c>
      <c r="E1049" s="931"/>
      <c r="F1049" s="934"/>
      <c r="G1049" s="741" t="s">
        <v>8</v>
      </c>
      <c r="H1049" s="655" t="s">
        <v>717</v>
      </c>
      <c r="I1049" s="157">
        <v>5</v>
      </c>
      <c r="J1049" s="710">
        <v>0</v>
      </c>
      <c r="K1049" s="482">
        <v>0</v>
      </c>
      <c r="L1049" s="299" t="s">
        <v>268</v>
      </c>
      <c r="M1049" s="299" t="s">
        <v>268</v>
      </c>
      <c r="N1049" s="299" t="s">
        <v>268</v>
      </c>
      <c r="O1049" s="299" t="s">
        <v>268</v>
      </c>
      <c r="P1049" s="299" t="s">
        <v>268</v>
      </c>
      <c r="Q1049" s="436" t="s">
        <v>268</v>
      </c>
      <c r="R1049" s="1697"/>
      <c r="S1049" s="14"/>
      <c r="T1049" s="14">
        <f t="shared" si="235"/>
        <v>0</v>
      </c>
      <c r="U1049" s="13"/>
      <c r="V1049" s="123"/>
      <c r="W1049" s="14"/>
      <c r="X1049" s="14">
        <f>T1049*W1049</f>
        <v>0</v>
      </c>
      <c r="Z1049" s="14"/>
      <c r="AA1049" s="14">
        <f t="shared" si="236"/>
        <v>0</v>
      </c>
      <c r="AB1049" s="14"/>
      <c r="AC1049" s="14">
        <f t="shared" si="237"/>
        <v>0</v>
      </c>
      <c r="AD1049" s="14"/>
      <c r="AE1049" s="14"/>
      <c r="AF1049" s="178">
        <v>0</v>
      </c>
      <c r="AG1049" s="14">
        <f t="shared" si="238"/>
        <v>0</v>
      </c>
      <c r="AH1049" s="14"/>
      <c r="AI1049" s="14">
        <f t="shared" si="239"/>
        <v>0</v>
      </c>
      <c r="AJ1049" s="14">
        <f>X1049-AA1049-AC1049-AG1049</f>
        <v>0</v>
      </c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</row>
    <row r="1050" spans="2:49" s="139" customFormat="1" ht="13.05" customHeight="1" outlineLevel="1">
      <c r="B1050" s="1547"/>
      <c r="C1050" s="948"/>
      <c r="D1050" s="740" t="s">
        <v>3147</v>
      </c>
      <c r="E1050" s="931"/>
      <c r="F1050" s="934"/>
      <c r="G1050" s="741" t="s">
        <v>8</v>
      </c>
      <c r="H1050" s="655" t="s">
        <v>717</v>
      </c>
      <c r="I1050" s="157">
        <v>20</v>
      </c>
      <c r="J1050" s="710">
        <v>0</v>
      </c>
      <c r="K1050" s="482">
        <v>0</v>
      </c>
      <c r="L1050" s="299" t="s">
        <v>268</v>
      </c>
      <c r="M1050" s="299" t="s">
        <v>268</v>
      </c>
      <c r="N1050" s="299" t="s">
        <v>268</v>
      </c>
      <c r="O1050" s="299" t="s">
        <v>268</v>
      </c>
      <c r="P1050" s="299" t="s">
        <v>268</v>
      </c>
      <c r="Q1050" s="436" t="s">
        <v>268</v>
      </c>
      <c r="R1050" s="1697"/>
      <c r="S1050" s="14"/>
      <c r="T1050" s="14">
        <f t="shared" si="235"/>
        <v>0</v>
      </c>
      <c r="U1050" s="13"/>
      <c r="V1050" s="123"/>
      <c r="W1050" s="14"/>
      <c r="X1050" s="14">
        <f t="shared" ref="X1050:X1059" si="240">T1050*W1050</f>
        <v>0</v>
      </c>
      <c r="Z1050" s="14"/>
      <c r="AA1050" s="14">
        <f t="shared" si="236"/>
        <v>0</v>
      </c>
      <c r="AB1050" s="14"/>
      <c r="AC1050" s="14">
        <f t="shared" si="237"/>
        <v>0</v>
      </c>
      <c r="AD1050" s="14"/>
      <c r="AE1050" s="14"/>
      <c r="AF1050" s="178">
        <v>0</v>
      </c>
      <c r="AG1050" s="14">
        <f t="shared" si="238"/>
        <v>0</v>
      </c>
      <c r="AH1050" s="14"/>
      <c r="AI1050" s="14">
        <f t="shared" si="239"/>
        <v>0</v>
      </c>
      <c r="AJ1050" s="14">
        <f t="shared" ref="AJ1050:AJ1059" si="241">X1050-AA1050-AC1050-AG1050</f>
        <v>0</v>
      </c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</row>
    <row r="1051" spans="2:49" s="139" customFormat="1" ht="13.05" customHeight="1" outlineLevel="1">
      <c r="B1051" s="1548"/>
      <c r="C1051" s="949"/>
      <c r="D1051" s="740" t="s">
        <v>3148</v>
      </c>
      <c r="E1051" s="932"/>
      <c r="F1051" s="935"/>
      <c r="G1051" s="741" t="s">
        <v>8</v>
      </c>
      <c r="H1051" s="655" t="s">
        <v>717</v>
      </c>
      <c r="I1051" s="153">
        <v>180</v>
      </c>
      <c r="J1051" s="710">
        <v>30</v>
      </c>
      <c r="K1051" s="482">
        <v>0</v>
      </c>
      <c r="L1051" s="299" t="s">
        <v>268</v>
      </c>
      <c r="M1051" s="299" t="s">
        <v>268</v>
      </c>
      <c r="N1051" s="299" t="s">
        <v>268</v>
      </c>
      <c r="O1051" s="299" t="s">
        <v>268</v>
      </c>
      <c r="P1051" s="299" t="s">
        <v>268</v>
      </c>
      <c r="Q1051" s="436" t="s">
        <v>268</v>
      </c>
      <c r="R1051" s="1697"/>
      <c r="S1051" s="35"/>
      <c r="T1051" s="14">
        <f t="shared" si="235"/>
        <v>0</v>
      </c>
      <c r="U1051" s="33"/>
      <c r="V1051" s="126"/>
      <c r="W1051" s="35"/>
      <c r="X1051" s="35">
        <f t="shared" si="240"/>
        <v>0</v>
      </c>
      <c r="Z1051" s="35"/>
      <c r="AA1051" s="14">
        <f t="shared" si="236"/>
        <v>0</v>
      </c>
      <c r="AB1051" s="35"/>
      <c r="AC1051" s="14">
        <f t="shared" si="237"/>
        <v>0</v>
      </c>
      <c r="AD1051" s="14"/>
      <c r="AE1051" s="14"/>
      <c r="AF1051" s="178">
        <v>0</v>
      </c>
      <c r="AG1051" s="14">
        <f t="shared" si="238"/>
        <v>0</v>
      </c>
      <c r="AH1051" s="35"/>
      <c r="AI1051" s="14">
        <f t="shared" si="239"/>
        <v>0</v>
      </c>
      <c r="AJ1051" s="14">
        <f t="shared" si="241"/>
        <v>0</v>
      </c>
      <c r="AK1051" s="35"/>
      <c r="AL1051" s="35"/>
      <c r="AM1051" s="35"/>
      <c r="AN1051" s="35"/>
      <c r="AO1051" s="35"/>
      <c r="AP1051" s="35"/>
      <c r="AQ1051" s="35"/>
      <c r="AR1051" s="35"/>
      <c r="AS1051" s="35"/>
      <c r="AT1051" s="35"/>
      <c r="AU1051" s="14"/>
      <c r="AV1051" s="14"/>
      <c r="AW1051" s="14"/>
    </row>
    <row r="1052" spans="2:49" s="139" customFormat="1" ht="13.05" customHeight="1" outlineLevel="1">
      <c r="B1052" s="1546" t="s">
        <v>3732</v>
      </c>
      <c r="C1052" s="947" t="s">
        <v>2097</v>
      </c>
      <c r="D1052" s="740" t="s">
        <v>3141</v>
      </c>
      <c r="E1052" s="930" t="s">
        <v>3731</v>
      </c>
      <c r="F1052" s="933">
        <v>44771</v>
      </c>
      <c r="G1052" s="741" t="s">
        <v>8</v>
      </c>
      <c r="H1052" s="655" t="s">
        <v>717</v>
      </c>
      <c r="I1052" s="157">
        <v>5</v>
      </c>
      <c r="J1052" s="157">
        <v>5</v>
      </c>
      <c r="K1052" s="482">
        <v>0</v>
      </c>
      <c r="L1052" s="299" t="s">
        <v>268</v>
      </c>
      <c r="M1052" s="299" t="s">
        <v>268</v>
      </c>
      <c r="N1052" s="299" t="s">
        <v>268</v>
      </c>
      <c r="O1052" s="299" t="s">
        <v>268</v>
      </c>
      <c r="P1052" s="299" t="s">
        <v>268</v>
      </c>
      <c r="Q1052" s="436" t="s">
        <v>268</v>
      </c>
      <c r="R1052" s="1698" t="s">
        <v>1545</v>
      </c>
      <c r="S1052" s="14"/>
      <c r="T1052" s="14">
        <f t="shared" si="235"/>
        <v>0</v>
      </c>
      <c r="U1052" s="13"/>
      <c r="V1052" s="123"/>
      <c r="W1052" s="14"/>
      <c r="X1052" s="14">
        <f t="shared" si="240"/>
        <v>0</v>
      </c>
      <c r="Z1052" s="14"/>
      <c r="AA1052" s="14">
        <f t="shared" si="236"/>
        <v>0</v>
      </c>
      <c r="AB1052" s="14"/>
      <c r="AC1052" s="14">
        <f t="shared" si="237"/>
        <v>0</v>
      </c>
      <c r="AD1052" s="14"/>
      <c r="AE1052" s="14"/>
      <c r="AF1052" s="178">
        <v>0</v>
      </c>
      <c r="AG1052" s="14">
        <f t="shared" si="238"/>
        <v>0</v>
      </c>
      <c r="AH1052" s="14"/>
      <c r="AI1052" s="14">
        <f t="shared" si="239"/>
        <v>0</v>
      </c>
      <c r="AJ1052" s="14">
        <f t="shared" si="241"/>
        <v>0</v>
      </c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</row>
    <row r="1053" spans="2:49" s="139" customFormat="1" ht="13.05" customHeight="1" outlineLevel="1">
      <c r="B1053" s="1547"/>
      <c r="C1053" s="948"/>
      <c r="D1053" s="740" t="s">
        <v>3149</v>
      </c>
      <c r="E1053" s="931"/>
      <c r="F1053" s="934"/>
      <c r="G1053" s="741" t="s">
        <v>8</v>
      </c>
      <c r="H1053" s="655" t="s">
        <v>717</v>
      </c>
      <c r="I1053" s="157">
        <v>25</v>
      </c>
      <c r="J1053" s="157">
        <v>25</v>
      </c>
      <c r="K1053" s="482">
        <v>0</v>
      </c>
      <c r="L1053" s="299" t="s">
        <v>268</v>
      </c>
      <c r="M1053" s="299" t="s">
        <v>268</v>
      </c>
      <c r="N1053" s="299" t="s">
        <v>268</v>
      </c>
      <c r="O1053" s="299" t="s">
        <v>268</v>
      </c>
      <c r="P1053" s="299" t="s">
        <v>268</v>
      </c>
      <c r="Q1053" s="436" t="s">
        <v>268</v>
      </c>
      <c r="R1053" s="1698"/>
      <c r="S1053" s="14"/>
      <c r="T1053" s="14">
        <f t="shared" si="235"/>
        <v>0</v>
      </c>
      <c r="U1053" s="13"/>
      <c r="V1053" s="123"/>
      <c r="W1053" s="14"/>
      <c r="X1053" s="14">
        <f t="shared" si="240"/>
        <v>0</v>
      </c>
      <c r="Z1053" s="14"/>
      <c r="AA1053" s="14">
        <f t="shared" si="236"/>
        <v>0</v>
      </c>
      <c r="AB1053" s="14"/>
      <c r="AC1053" s="14">
        <f t="shared" si="237"/>
        <v>0</v>
      </c>
      <c r="AD1053" s="14"/>
      <c r="AE1053" s="14"/>
      <c r="AF1053" s="178">
        <v>0</v>
      </c>
      <c r="AG1053" s="14">
        <f t="shared" si="238"/>
        <v>0</v>
      </c>
      <c r="AH1053" s="14"/>
      <c r="AI1053" s="14">
        <f t="shared" si="239"/>
        <v>0</v>
      </c>
      <c r="AJ1053" s="14">
        <f t="shared" si="241"/>
        <v>0</v>
      </c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</row>
    <row r="1054" spans="2:49" s="139" customFormat="1" ht="13.05" customHeight="1" outlineLevel="1">
      <c r="B1054" s="1548"/>
      <c r="C1054" s="949"/>
      <c r="D1054" s="740" t="s">
        <v>3150</v>
      </c>
      <c r="E1054" s="932"/>
      <c r="F1054" s="935"/>
      <c r="G1054" s="741" t="s">
        <v>8</v>
      </c>
      <c r="H1054" s="655" t="s">
        <v>717</v>
      </c>
      <c r="I1054" s="157">
        <v>60</v>
      </c>
      <c r="J1054" s="157">
        <v>60</v>
      </c>
      <c r="K1054" s="482">
        <v>0</v>
      </c>
      <c r="L1054" s="299" t="s">
        <v>268</v>
      </c>
      <c r="M1054" s="299" t="s">
        <v>268</v>
      </c>
      <c r="N1054" s="299" t="s">
        <v>268</v>
      </c>
      <c r="O1054" s="299" t="s">
        <v>268</v>
      </c>
      <c r="P1054" s="299" t="s">
        <v>268</v>
      </c>
      <c r="Q1054" s="436" t="s">
        <v>268</v>
      </c>
      <c r="R1054" s="1698"/>
      <c r="S1054" s="14"/>
      <c r="T1054" s="14">
        <f t="shared" si="235"/>
        <v>0</v>
      </c>
      <c r="U1054" s="13"/>
      <c r="V1054" s="123"/>
      <c r="W1054" s="14"/>
      <c r="X1054" s="14">
        <f t="shared" si="240"/>
        <v>0</v>
      </c>
      <c r="Z1054" s="14"/>
      <c r="AA1054" s="14">
        <f t="shared" si="236"/>
        <v>0</v>
      </c>
      <c r="AB1054" s="14"/>
      <c r="AC1054" s="14">
        <f t="shared" si="237"/>
        <v>0</v>
      </c>
      <c r="AD1054" s="14"/>
      <c r="AE1054" s="14"/>
      <c r="AF1054" s="178">
        <v>0</v>
      </c>
      <c r="AG1054" s="14">
        <f t="shared" si="238"/>
        <v>0</v>
      </c>
      <c r="AH1054" s="14"/>
      <c r="AI1054" s="14">
        <f t="shared" si="239"/>
        <v>0</v>
      </c>
      <c r="AJ1054" s="14">
        <f t="shared" si="241"/>
        <v>0</v>
      </c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</row>
    <row r="1055" spans="2:49" s="139" customFormat="1" ht="13.05" customHeight="1" outlineLevel="1">
      <c r="B1055" s="1546" t="s">
        <v>3151</v>
      </c>
      <c r="C1055" s="947" t="s">
        <v>2100</v>
      </c>
      <c r="D1055" s="740" t="s">
        <v>3141</v>
      </c>
      <c r="E1055" s="930" t="s">
        <v>3794</v>
      </c>
      <c r="F1055" s="933">
        <v>44776</v>
      </c>
      <c r="G1055" s="741" t="s">
        <v>8</v>
      </c>
      <c r="H1055" s="655" t="s">
        <v>716</v>
      </c>
      <c r="I1055" s="157">
        <v>5</v>
      </c>
      <c r="J1055" s="157">
        <v>5</v>
      </c>
      <c r="K1055" s="482">
        <v>0</v>
      </c>
      <c r="L1055" s="299" t="s">
        <v>268</v>
      </c>
      <c r="M1055" s="299" t="s">
        <v>268</v>
      </c>
      <c r="N1055" s="299" t="s">
        <v>268</v>
      </c>
      <c r="O1055" s="299" t="s">
        <v>268</v>
      </c>
      <c r="P1055" s="299" t="s">
        <v>268</v>
      </c>
      <c r="Q1055" s="436" t="s">
        <v>268</v>
      </c>
      <c r="R1055" s="1701" t="s">
        <v>3152</v>
      </c>
      <c r="S1055" s="14"/>
      <c r="T1055" s="14">
        <f t="shared" si="235"/>
        <v>0</v>
      </c>
      <c r="U1055" s="13"/>
      <c r="V1055" s="123"/>
      <c r="W1055" s="14"/>
      <c r="X1055" s="14">
        <f t="shared" si="240"/>
        <v>0</v>
      </c>
      <c r="Z1055" s="14"/>
      <c r="AA1055" s="14">
        <f t="shared" si="236"/>
        <v>0</v>
      </c>
      <c r="AB1055" s="14"/>
      <c r="AC1055" s="14">
        <f t="shared" si="237"/>
        <v>0</v>
      </c>
      <c r="AD1055" s="14"/>
      <c r="AE1055" s="14"/>
      <c r="AF1055" s="178">
        <v>0</v>
      </c>
      <c r="AG1055" s="14">
        <f t="shared" si="238"/>
        <v>0</v>
      </c>
      <c r="AH1055" s="14"/>
      <c r="AI1055" s="14">
        <f t="shared" si="239"/>
        <v>0</v>
      </c>
      <c r="AJ1055" s="14">
        <f t="shared" si="241"/>
        <v>0</v>
      </c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</row>
    <row r="1056" spans="2:49" s="139" customFormat="1" ht="13.05" customHeight="1" outlineLevel="1">
      <c r="B1056" s="1547"/>
      <c r="C1056" s="948"/>
      <c r="D1056" s="740" t="s">
        <v>3153</v>
      </c>
      <c r="E1056" s="931"/>
      <c r="F1056" s="934"/>
      <c r="G1056" s="741" t="s">
        <v>8</v>
      </c>
      <c r="H1056" s="655" t="s">
        <v>716</v>
      </c>
      <c r="I1056" s="157">
        <v>180</v>
      </c>
      <c r="J1056" s="157">
        <v>180</v>
      </c>
      <c r="K1056" s="482">
        <v>0</v>
      </c>
      <c r="L1056" s="299" t="s">
        <v>268</v>
      </c>
      <c r="M1056" s="299" t="s">
        <v>268</v>
      </c>
      <c r="N1056" s="299" t="s">
        <v>268</v>
      </c>
      <c r="O1056" s="299" t="s">
        <v>268</v>
      </c>
      <c r="P1056" s="299" t="s">
        <v>268</v>
      </c>
      <c r="Q1056" s="436" t="s">
        <v>268</v>
      </c>
      <c r="R1056" s="1702"/>
      <c r="S1056" s="14"/>
      <c r="T1056" s="14">
        <f t="shared" si="235"/>
        <v>0</v>
      </c>
      <c r="U1056" s="13"/>
      <c r="V1056" s="123"/>
      <c r="W1056" s="14"/>
      <c r="X1056" s="14">
        <f t="shared" si="240"/>
        <v>0</v>
      </c>
      <c r="Z1056" s="14"/>
      <c r="AA1056" s="14">
        <f t="shared" si="236"/>
        <v>0</v>
      </c>
      <c r="AB1056" s="14"/>
      <c r="AC1056" s="14">
        <f t="shared" si="237"/>
        <v>0</v>
      </c>
      <c r="AD1056" s="14"/>
      <c r="AE1056" s="14"/>
      <c r="AF1056" s="178">
        <v>0</v>
      </c>
      <c r="AG1056" s="14">
        <f t="shared" si="238"/>
        <v>0</v>
      </c>
      <c r="AH1056" s="14"/>
      <c r="AI1056" s="14">
        <f t="shared" si="239"/>
        <v>0</v>
      </c>
      <c r="AJ1056" s="14">
        <f t="shared" si="241"/>
        <v>0</v>
      </c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</row>
    <row r="1057" spans="2:49" s="139" customFormat="1" ht="13.05" customHeight="1" outlineLevel="1">
      <c r="B1057" s="1548"/>
      <c r="C1057" s="949"/>
      <c r="D1057" s="740" t="s">
        <v>3154</v>
      </c>
      <c r="E1057" s="932"/>
      <c r="F1057" s="935"/>
      <c r="G1057" s="741" t="s">
        <v>8</v>
      </c>
      <c r="H1057" s="655" t="s">
        <v>716</v>
      </c>
      <c r="I1057" s="750">
        <v>120</v>
      </c>
      <c r="J1057" s="750">
        <v>120</v>
      </c>
      <c r="K1057" s="482">
        <v>0</v>
      </c>
      <c r="L1057" s="299" t="s">
        <v>268</v>
      </c>
      <c r="M1057" s="299" t="s">
        <v>268</v>
      </c>
      <c r="N1057" s="299" t="s">
        <v>268</v>
      </c>
      <c r="O1057" s="299" t="s">
        <v>268</v>
      </c>
      <c r="P1057" s="299" t="s">
        <v>268</v>
      </c>
      <c r="Q1057" s="436" t="s">
        <v>268</v>
      </c>
      <c r="R1057" s="1703"/>
      <c r="S1057" s="14"/>
      <c r="T1057" s="14">
        <f t="shared" si="235"/>
        <v>0</v>
      </c>
      <c r="U1057" s="13"/>
      <c r="V1057" s="123"/>
      <c r="W1057" s="14"/>
      <c r="X1057" s="14">
        <f t="shared" si="240"/>
        <v>0</v>
      </c>
      <c r="Z1057" s="14"/>
      <c r="AA1057" s="14">
        <f t="shared" si="236"/>
        <v>0</v>
      </c>
      <c r="AB1057" s="14"/>
      <c r="AC1057" s="14">
        <f t="shared" si="237"/>
        <v>0</v>
      </c>
      <c r="AD1057" s="14"/>
      <c r="AE1057" s="14"/>
      <c r="AF1057" s="178">
        <v>0</v>
      </c>
      <c r="AG1057" s="14">
        <f t="shared" si="238"/>
        <v>0</v>
      </c>
      <c r="AH1057" s="14"/>
      <c r="AI1057" s="14">
        <f t="shared" si="239"/>
        <v>0</v>
      </c>
      <c r="AJ1057" s="14">
        <f t="shared" si="241"/>
        <v>0</v>
      </c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</row>
    <row r="1058" spans="2:49" s="139" customFormat="1" ht="13.05" customHeight="1" outlineLevel="1">
      <c r="B1058" s="1546" t="s">
        <v>3734</v>
      </c>
      <c r="C1058" s="947" t="s">
        <v>3155</v>
      </c>
      <c r="D1058" s="740" t="s">
        <v>3061</v>
      </c>
      <c r="E1058" s="930" t="s">
        <v>3735</v>
      </c>
      <c r="F1058" s="933">
        <v>44771</v>
      </c>
      <c r="G1058" s="741" t="s">
        <v>8</v>
      </c>
      <c r="H1058" s="655" t="s">
        <v>717</v>
      </c>
      <c r="I1058" s="157">
        <v>15</v>
      </c>
      <c r="J1058" s="750">
        <v>10</v>
      </c>
      <c r="K1058" s="482">
        <v>0</v>
      </c>
      <c r="L1058" s="299" t="s">
        <v>268</v>
      </c>
      <c r="M1058" s="299" t="s">
        <v>268</v>
      </c>
      <c r="N1058" s="299" t="s">
        <v>268</v>
      </c>
      <c r="O1058" s="299" t="s">
        <v>268</v>
      </c>
      <c r="P1058" s="299" t="s">
        <v>268</v>
      </c>
      <c r="Q1058" s="299" t="s">
        <v>268</v>
      </c>
      <c r="R1058" s="1697" t="s">
        <v>3156</v>
      </c>
      <c r="S1058" s="14"/>
      <c r="T1058" s="14">
        <f t="shared" si="235"/>
        <v>0</v>
      </c>
      <c r="U1058" s="13"/>
      <c r="V1058" s="123"/>
      <c r="W1058" s="14"/>
      <c r="X1058" s="14">
        <f t="shared" si="240"/>
        <v>0</v>
      </c>
      <c r="Z1058" s="14"/>
      <c r="AA1058" s="14">
        <f t="shared" si="236"/>
        <v>0</v>
      </c>
      <c r="AB1058" s="14"/>
      <c r="AC1058" s="14">
        <f t="shared" si="237"/>
        <v>0</v>
      </c>
      <c r="AD1058" s="14"/>
      <c r="AE1058" s="14"/>
      <c r="AF1058" s="178">
        <v>0</v>
      </c>
      <c r="AG1058" s="14">
        <f t="shared" si="238"/>
        <v>0</v>
      </c>
      <c r="AH1058" s="14"/>
      <c r="AI1058" s="14">
        <f t="shared" si="239"/>
        <v>0</v>
      </c>
      <c r="AJ1058" s="14">
        <f t="shared" si="241"/>
        <v>0</v>
      </c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</row>
    <row r="1059" spans="2:49" s="139" customFormat="1" ht="13.05" customHeight="1" outlineLevel="1">
      <c r="B1059" s="1548"/>
      <c r="C1059" s="949"/>
      <c r="D1059" s="740" t="s">
        <v>2109</v>
      </c>
      <c r="E1059" s="932"/>
      <c r="F1059" s="935"/>
      <c r="G1059" s="741" t="s">
        <v>8</v>
      </c>
      <c r="H1059" s="655" t="s">
        <v>717</v>
      </c>
      <c r="I1059" s="157">
        <v>15</v>
      </c>
      <c r="J1059" s="750">
        <v>10</v>
      </c>
      <c r="K1059" s="482">
        <v>0</v>
      </c>
      <c r="L1059" s="299" t="s">
        <v>268</v>
      </c>
      <c r="M1059" s="299" t="s">
        <v>268</v>
      </c>
      <c r="N1059" s="299" t="s">
        <v>268</v>
      </c>
      <c r="O1059" s="299" t="s">
        <v>268</v>
      </c>
      <c r="P1059" s="299" t="s">
        <v>268</v>
      </c>
      <c r="Q1059" s="299" t="s">
        <v>268</v>
      </c>
      <c r="R1059" s="1697"/>
      <c r="S1059" s="14"/>
      <c r="T1059" s="14">
        <f t="shared" si="235"/>
        <v>0</v>
      </c>
      <c r="U1059" s="13"/>
      <c r="V1059" s="123"/>
      <c r="W1059" s="14"/>
      <c r="X1059" s="14">
        <f t="shared" si="240"/>
        <v>0</v>
      </c>
      <c r="Z1059" s="14"/>
      <c r="AA1059" s="14">
        <f t="shared" si="236"/>
        <v>0</v>
      </c>
      <c r="AB1059" s="14"/>
      <c r="AC1059" s="14">
        <f t="shared" si="237"/>
        <v>0</v>
      </c>
      <c r="AD1059" s="14"/>
      <c r="AE1059" s="14"/>
      <c r="AF1059" s="178">
        <v>0</v>
      </c>
      <c r="AG1059" s="14">
        <f t="shared" si="238"/>
        <v>0</v>
      </c>
      <c r="AH1059" s="14"/>
      <c r="AI1059" s="14">
        <f t="shared" si="239"/>
        <v>0</v>
      </c>
      <c r="AJ1059" s="14">
        <f t="shared" si="241"/>
        <v>0</v>
      </c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</row>
    <row r="1060" spans="2:49" s="139" customFormat="1" ht="13.05" customHeight="1" outlineLevel="1">
      <c r="B1060" s="1546" t="s">
        <v>3800</v>
      </c>
      <c r="C1060" s="947" t="s">
        <v>2111</v>
      </c>
      <c r="D1060" s="740" t="s">
        <v>3061</v>
      </c>
      <c r="E1060" s="930" t="s">
        <v>3803</v>
      </c>
      <c r="F1060" s="933">
        <v>44775</v>
      </c>
      <c r="G1060" s="741" t="s">
        <v>8</v>
      </c>
      <c r="H1060" s="655" t="s">
        <v>717</v>
      </c>
      <c r="I1060" s="157">
        <v>30</v>
      </c>
      <c r="J1060" s="750">
        <v>60</v>
      </c>
      <c r="K1060" s="482">
        <v>0</v>
      </c>
      <c r="L1060" s="299" t="s">
        <v>268</v>
      </c>
      <c r="M1060" s="299" t="s">
        <v>268</v>
      </c>
      <c r="N1060" s="299" t="s">
        <v>268</v>
      </c>
      <c r="O1060" s="299" t="s">
        <v>268</v>
      </c>
      <c r="P1060" s="299" t="s">
        <v>268</v>
      </c>
      <c r="Q1060" s="299" t="s">
        <v>268</v>
      </c>
      <c r="R1060" s="1698" t="s">
        <v>3157</v>
      </c>
      <c r="S1060" s="14"/>
      <c r="T1060" s="14">
        <f t="shared" si="235"/>
        <v>0</v>
      </c>
      <c r="U1060" s="13"/>
      <c r="V1060" s="123"/>
      <c r="W1060" s="14"/>
      <c r="X1060" s="14">
        <f>T1060*W1060</f>
        <v>0</v>
      </c>
      <c r="Z1060" s="14"/>
      <c r="AA1060" s="14">
        <f t="shared" si="236"/>
        <v>0</v>
      </c>
      <c r="AB1060" s="14"/>
      <c r="AC1060" s="14">
        <f t="shared" si="237"/>
        <v>0</v>
      </c>
      <c r="AD1060" s="14"/>
      <c r="AE1060" s="14"/>
      <c r="AF1060" s="178">
        <v>0</v>
      </c>
      <c r="AG1060" s="14">
        <f t="shared" si="238"/>
        <v>0</v>
      </c>
      <c r="AH1060" s="14"/>
      <c r="AI1060" s="14">
        <f t="shared" si="239"/>
        <v>0</v>
      </c>
      <c r="AJ1060" s="14">
        <f>X1060-AA1060-AC1060-AG1060</f>
        <v>0</v>
      </c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</row>
    <row r="1061" spans="2:49" s="139" customFormat="1" ht="13.05" customHeight="1" outlineLevel="1">
      <c r="B1061" s="1547"/>
      <c r="C1061" s="948"/>
      <c r="D1061" s="740" t="s">
        <v>3158</v>
      </c>
      <c r="E1061" s="931"/>
      <c r="F1061" s="934"/>
      <c r="G1061" s="741" t="s">
        <v>8</v>
      </c>
      <c r="H1061" s="655" t="s">
        <v>717</v>
      </c>
      <c r="I1061" s="157">
        <v>60</v>
      </c>
      <c r="J1061" s="750">
        <v>60</v>
      </c>
      <c r="K1061" s="482">
        <v>0</v>
      </c>
      <c r="L1061" s="299" t="s">
        <v>268</v>
      </c>
      <c r="M1061" s="299" t="s">
        <v>268</v>
      </c>
      <c r="N1061" s="299" t="s">
        <v>268</v>
      </c>
      <c r="O1061" s="299" t="s">
        <v>268</v>
      </c>
      <c r="P1061" s="299" t="s">
        <v>268</v>
      </c>
      <c r="Q1061" s="299" t="s">
        <v>268</v>
      </c>
      <c r="R1061" s="1698"/>
      <c r="S1061" s="14"/>
      <c r="T1061" s="14">
        <f t="shared" si="235"/>
        <v>0</v>
      </c>
      <c r="U1061" s="13"/>
      <c r="V1061" s="123"/>
      <c r="W1061" s="14"/>
      <c r="X1061" s="14">
        <f>T1061*W1061</f>
        <v>0</v>
      </c>
      <c r="Z1061" s="14"/>
      <c r="AA1061" s="14">
        <f t="shared" si="236"/>
        <v>0</v>
      </c>
      <c r="AB1061" s="14"/>
      <c r="AC1061" s="14">
        <f t="shared" si="237"/>
        <v>0</v>
      </c>
      <c r="AD1061" s="14"/>
      <c r="AE1061" s="14"/>
      <c r="AF1061" s="178">
        <v>0</v>
      </c>
      <c r="AG1061" s="14">
        <f t="shared" si="238"/>
        <v>0</v>
      </c>
      <c r="AH1061" s="14"/>
      <c r="AI1061" s="14">
        <f t="shared" si="239"/>
        <v>0</v>
      </c>
      <c r="AJ1061" s="14">
        <f>X1061-AA1061-AC1061-AG1061</f>
        <v>0</v>
      </c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</row>
    <row r="1062" spans="2:49" s="139" customFormat="1" ht="13.05" customHeight="1" outlineLevel="1">
      <c r="B1062" s="1548"/>
      <c r="C1062" s="949"/>
      <c r="D1062" s="740" t="s">
        <v>3159</v>
      </c>
      <c r="E1062" s="932"/>
      <c r="F1062" s="935"/>
      <c r="G1062" s="741" t="s">
        <v>8</v>
      </c>
      <c r="H1062" s="655" t="s">
        <v>717</v>
      </c>
      <c r="I1062" s="157">
        <v>10</v>
      </c>
      <c r="J1062" s="750">
        <v>60</v>
      </c>
      <c r="K1062" s="482">
        <v>0</v>
      </c>
      <c r="L1062" s="299" t="s">
        <v>268</v>
      </c>
      <c r="M1062" s="299" t="s">
        <v>268</v>
      </c>
      <c r="N1062" s="299" t="s">
        <v>268</v>
      </c>
      <c r="O1062" s="299" t="s">
        <v>268</v>
      </c>
      <c r="P1062" s="299" t="s">
        <v>268</v>
      </c>
      <c r="Q1062" s="299" t="s">
        <v>268</v>
      </c>
      <c r="R1062" s="1698"/>
      <c r="S1062" s="14"/>
      <c r="T1062" s="14">
        <f t="shared" si="235"/>
        <v>0</v>
      </c>
      <c r="U1062" s="13"/>
      <c r="V1062" s="123"/>
      <c r="W1062" s="14"/>
      <c r="X1062" s="14">
        <f>T1062*W1062</f>
        <v>0</v>
      </c>
      <c r="Z1062" s="14"/>
      <c r="AA1062" s="14">
        <f t="shared" si="236"/>
        <v>0</v>
      </c>
      <c r="AB1062" s="14"/>
      <c r="AC1062" s="14">
        <f t="shared" si="237"/>
        <v>0</v>
      </c>
      <c r="AD1062" s="14"/>
      <c r="AE1062" s="14"/>
      <c r="AF1062" s="178">
        <v>0</v>
      </c>
      <c r="AG1062" s="14">
        <f t="shared" si="238"/>
        <v>0</v>
      </c>
      <c r="AH1062" s="14"/>
      <c r="AI1062" s="14">
        <f t="shared" si="239"/>
        <v>0</v>
      </c>
      <c r="AJ1062" s="14">
        <f>X1062-AA1062-AC1062-AG1062</f>
        <v>0</v>
      </c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</row>
    <row r="1063" spans="2:49" s="139" customFormat="1" ht="13.05" customHeight="1" outlineLevel="1">
      <c r="B1063" s="1546" t="s">
        <v>3801</v>
      </c>
      <c r="C1063" s="924" t="s">
        <v>2114</v>
      </c>
      <c r="D1063" s="740" t="s">
        <v>3061</v>
      </c>
      <c r="E1063" s="930" t="s">
        <v>3804</v>
      </c>
      <c r="F1063" s="933">
        <v>44775</v>
      </c>
      <c r="G1063" s="741" t="s">
        <v>8</v>
      </c>
      <c r="H1063" s="655" t="s">
        <v>717</v>
      </c>
      <c r="I1063" s="157">
        <v>30</v>
      </c>
      <c r="J1063" s="157">
        <v>150</v>
      </c>
      <c r="K1063" s="482">
        <v>0</v>
      </c>
      <c r="L1063" s="299" t="s">
        <v>268</v>
      </c>
      <c r="M1063" s="299" t="s">
        <v>268</v>
      </c>
      <c r="N1063" s="301" t="s">
        <v>269</v>
      </c>
      <c r="O1063" s="301" t="s">
        <v>269</v>
      </c>
      <c r="P1063" s="301" t="s">
        <v>269</v>
      </c>
      <c r="Q1063" s="299" t="s">
        <v>268</v>
      </c>
      <c r="R1063" s="1704" t="s">
        <v>3157</v>
      </c>
      <c r="S1063" s="14"/>
      <c r="T1063" s="14">
        <f t="shared" si="235"/>
        <v>0</v>
      </c>
      <c r="U1063" s="13"/>
      <c r="V1063" s="123"/>
      <c r="W1063" s="14"/>
      <c r="X1063" s="14">
        <f>T1063*W1063</f>
        <v>0</v>
      </c>
      <c r="Z1063" s="14"/>
      <c r="AA1063" s="14">
        <f t="shared" si="236"/>
        <v>0</v>
      </c>
      <c r="AB1063" s="14"/>
      <c r="AC1063" s="14">
        <f t="shared" si="237"/>
        <v>0</v>
      </c>
      <c r="AD1063" s="14"/>
      <c r="AE1063" s="14"/>
      <c r="AF1063" s="178">
        <v>0</v>
      </c>
      <c r="AG1063" s="14">
        <f t="shared" si="238"/>
        <v>0</v>
      </c>
      <c r="AH1063" s="14"/>
      <c r="AI1063" s="14">
        <f t="shared" si="239"/>
        <v>0</v>
      </c>
      <c r="AJ1063" s="14">
        <f>X1063-AA1063-AC1063-AG1063</f>
        <v>0</v>
      </c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</row>
    <row r="1064" spans="2:49" s="139" customFormat="1" ht="13.05" customHeight="1" outlineLevel="1">
      <c r="B1064" s="1547"/>
      <c r="C1064" s="925"/>
      <c r="D1064" s="740" t="s">
        <v>3160</v>
      </c>
      <c r="E1064" s="931"/>
      <c r="F1064" s="934"/>
      <c r="G1064" s="741" t="s">
        <v>8</v>
      </c>
      <c r="H1064" s="655" t="s">
        <v>717</v>
      </c>
      <c r="I1064" s="157">
        <v>65</v>
      </c>
      <c r="J1064" s="157">
        <v>135</v>
      </c>
      <c r="K1064" s="482">
        <v>0</v>
      </c>
      <c r="L1064" s="299" t="s">
        <v>268</v>
      </c>
      <c r="M1064" s="299" t="s">
        <v>268</v>
      </c>
      <c r="N1064" s="301" t="s">
        <v>269</v>
      </c>
      <c r="O1064" s="301" t="s">
        <v>269</v>
      </c>
      <c r="P1064" s="301" t="s">
        <v>269</v>
      </c>
      <c r="Q1064" s="299" t="s">
        <v>268</v>
      </c>
      <c r="R1064" s="1705"/>
      <c r="S1064" s="14"/>
      <c r="T1064" s="14">
        <f t="shared" si="235"/>
        <v>0</v>
      </c>
      <c r="U1064" s="13"/>
      <c r="V1064" s="123"/>
      <c r="W1064" s="14"/>
      <c r="X1064" s="14">
        <f t="shared" ref="X1064:X1072" si="242">T1064*W1064</f>
        <v>0</v>
      </c>
      <c r="Z1064" s="14"/>
      <c r="AA1064" s="14">
        <f t="shared" si="236"/>
        <v>0</v>
      </c>
      <c r="AB1064" s="14"/>
      <c r="AC1064" s="14">
        <f t="shared" si="237"/>
        <v>0</v>
      </c>
      <c r="AD1064" s="14"/>
      <c r="AE1064" s="14"/>
      <c r="AF1064" s="178">
        <v>0</v>
      </c>
      <c r="AG1064" s="14">
        <f t="shared" si="238"/>
        <v>0</v>
      </c>
      <c r="AH1064" s="14"/>
      <c r="AI1064" s="14">
        <f t="shared" si="239"/>
        <v>0</v>
      </c>
      <c r="AJ1064" s="14">
        <f t="shared" ref="AJ1064:AJ1072" si="243">X1064-AA1064-AC1064-AG1064</f>
        <v>0</v>
      </c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</row>
    <row r="1065" spans="2:49" s="139" customFormat="1" ht="13.05" customHeight="1" outlineLevel="1">
      <c r="B1065" s="1547"/>
      <c r="C1065" s="925"/>
      <c r="D1065" s="751" t="s">
        <v>3347</v>
      </c>
      <c r="E1065" s="931"/>
      <c r="F1065" s="934"/>
      <c r="G1065" s="741" t="s">
        <v>8</v>
      </c>
      <c r="H1065" s="655" t="s">
        <v>717</v>
      </c>
      <c r="I1065" s="750">
        <v>15</v>
      </c>
      <c r="J1065" s="750">
        <v>15</v>
      </c>
      <c r="K1065" s="482">
        <v>0</v>
      </c>
      <c r="L1065" s="830"/>
      <c r="M1065" s="830"/>
      <c r="N1065" s="830"/>
      <c r="O1065" s="830"/>
      <c r="P1065" s="830"/>
      <c r="Q1065" s="830"/>
      <c r="R1065" s="1705"/>
      <c r="S1065" s="14"/>
      <c r="T1065" s="14">
        <v>0</v>
      </c>
      <c r="U1065" s="13"/>
      <c r="V1065" s="123"/>
      <c r="W1065" s="14"/>
      <c r="X1065" s="14">
        <f t="shared" si="242"/>
        <v>0</v>
      </c>
      <c r="Z1065" s="14"/>
      <c r="AA1065" s="14">
        <f t="shared" si="236"/>
        <v>0</v>
      </c>
      <c r="AB1065" s="14"/>
      <c r="AC1065" s="14">
        <f t="shared" si="237"/>
        <v>0</v>
      </c>
      <c r="AD1065" s="14"/>
      <c r="AE1065" s="14"/>
      <c r="AF1065" s="178">
        <v>0</v>
      </c>
      <c r="AG1065" s="14">
        <f>IFERROR(COUNTIF(AK1065:AZ1065,"S")*I1065*AF1065,0)</f>
        <v>0</v>
      </c>
      <c r="AH1065" s="14"/>
      <c r="AI1065" s="14">
        <f>COUNTIF(AK1065:AT1065,"V")</f>
        <v>0</v>
      </c>
      <c r="AJ1065" s="14">
        <f>X1065-AA1065-AC1065-AG1065</f>
        <v>0</v>
      </c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</row>
    <row r="1066" spans="2:49" s="139" customFormat="1" ht="13.05" customHeight="1" outlineLevel="1">
      <c r="B1066" s="1548"/>
      <c r="C1066" s="926"/>
      <c r="D1066" s="751" t="s">
        <v>3829</v>
      </c>
      <c r="E1066" s="932"/>
      <c r="F1066" s="935"/>
      <c r="G1066" s="741" t="s">
        <v>8</v>
      </c>
      <c r="H1066" s="655" t="s">
        <v>717</v>
      </c>
      <c r="I1066" s="750">
        <v>15</v>
      </c>
      <c r="J1066" s="750">
        <v>15</v>
      </c>
      <c r="K1066" s="482">
        <v>0</v>
      </c>
      <c r="L1066" s="830"/>
      <c r="M1066" s="830"/>
      <c r="N1066" s="830"/>
      <c r="O1066" s="830"/>
      <c r="P1066" s="830"/>
      <c r="Q1066" s="830"/>
      <c r="R1066" s="1706"/>
      <c r="S1066" s="14"/>
      <c r="T1066" s="14">
        <v>0</v>
      </c>
      <c r="U1066" s="13"/>
      <c r="V1066" s="123"/>
      <c r="W1066" s="14"/>
      <c r="X1066" s="14">
        <f t="shared" si="242"/>
        <v>0</v>
      </c>
      <c r="Z1066" s="14"/>
      <c r="AA1066" s="14">
        <f t="shared" si="236"/>
        <v>0</v>
      </c>
      <c r="AB1066" s="14"/>
      <c r="AC1066" s="14">
        <f t="shared" si="237"/>
        <v>0</v>
      </c>
      <c r="AD1066" s="14"/>
      <c r="AE1066" s="14"/>
      <c r="AF1066" s="178">
        <v>0</v>
      </c>
      <c r="AG1066" s="14">
        <f>IFERROR(COUNTIF(AK1066:AZ1066,"S")*I1066*AF1066,0)</f>
        <v>0</v>
      </c>
      <c r="AH1066" s="14"/>
      <c r="AI1066" s="14">
        <f>COUNTIF(AK1066:AT1066,"V")</f>
        <v>0</v>
      </c>
      <c r="AJ1066" s="14">
        <f>X1066-AA1066-AC1066-AG1066</f>
        <v>0</v>
      </c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</row>
    <row r="1067" spans="2:49" s="139" customFormat="1" ht="13.05" customHeight="1" outlineLevel="1">
      <c r="B1067" s="1546" t="s">
        <v>3808</v>
      </c>
      <c r="C1067" s="924" t="s">
        <v>3810</v>
      </c>
      <c r="D1067" s="740" t="s">
        <v>3061</v>
      </c>
      <c r="E1067" s="930" t="s">
        <v>3568</v>
      </c>
      <c r="F1067" s="933">
        <v>44776</v>
      </c>
      <c r="G1067" s="741" t="s">
        <v>8</v>
      </c>
      <c r="H1067" s="655" t="s">
        <v>717</v>
      </c>
      <c r="I1067" s="157">
        <v>5</v>
      </c>
      <c r="J1067" s="750">
        <v>5</v>
      </c>
      <c r="K1067" s="482">
        <v>0</v>
      </c>
      <c r="L1067" s="1699" t="s">
        <v>2868</v>
      </c>
      <c r="M1067" s="1699" t="s">
        <v>268</v>
      </c>
      <c r="N1067" s="1699" t="s">
        <v>268</v>
      </c>
      <c r="O1067" s="1699" t="s">
        <v>268</v>
      </c>
      <c r="P1067" s="1699" t="s">
        <v>269</v>
      </c>
      <c r="Q1067" s="1699" t="s">
        <v>268</v>
      </c>
      <c r="R1067" s="1697" t="s">
        <v>3161</v>
      </c>
      <c r="S1067" s="14"/>
      <c r="T1067" s="14">
        <v>0</v>
      </c>
      <c r="U1067" s="13"/>
      <c r="V1067" s="123"/>
      <c r="W1067" s="14"/>
      <c r="X1067" s="14">
        <f t="shared" si="242"/>
        <v>0</v>
      </c>
      <c r="Z1067" s="14"/>
      <c r="AA1067" s="14">
        <f t="shared" si="236"/>
        <v>0</v>
      </c>
      <c r="AB1067" s="14"/>
      <c r="AC1067" s="14">
        <f t="shared" si="237"/>
        <v>0</v>
      </c>
      <c r="AD1067" s="14"/>
      <c r="AE1067" s="14"/>
      <c r="AF1067" s="178">
        <v>0</v>
      </c>
      <c r="AG1067" s="14">
        <f t="shared" si="238"/>
        <v>0</v>
      </c>
      <c r="AH1067" s="14"/>
      <c r="AI1067" s="14">
        <f t="shared" si="239"/>
        <v>0</v>
      </c>
      <c r="AJ1067" s="14">
        <f t="shared" si="243"/>
        <v>0</v>
      </c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</row>
    <row r="1068" spans="2:49" s="139" customFormat="1" ht="13.05" customHeight="1" outlineLevel="1">
      <c r="B1068" s="1547"/>
      <c r="C1068" s="925"/>
      <c r="D1068" s="740" t="s">
        <v>3162</v>
      </c>
      <c r="E1068" s="931"/>
      <c r="F1068" s="934"/>
      <c r="G1068" s="741" t="s">
        <v>8</v>
      </c>
      <c r="H1068" s="655" t="s">
        <v>717</v>
      </c>
      <c r="I1068" s="157">
        <v>160</v>
      </c>
      <c r="J1068" s="750">
        <v>40</v>
      </c>
      <c r="K1068" s="482">
        <v>0</v>
      </c>
      <c r="L1068" s="1700"/>
      <c r="M1068" s="1700"/>
      <c r="N1068" s="1700"/>
      <c r="O1068" s="1700"/>
      <c r="P1068" s="1700"/>
      <c r="Q1068" s="1700"/>
      <c r="R1068" s="1697"/>
      <c r="S1068" s="14"/>
      <c r="T1068" s="14">
        <v>0</v>
      </c>
      <c r="U1068" s="13"/>
      <c r="V1068" s="123"/>
      <c r="W1068" s="14"/>
      <c r="X1068" s="14">
        <f t="shared" si="242"/>
        <v>0</v>
      </c>
      <c r="Z1068" s="14"/>
      <c r="AA1068" s="14">
        <f t="shared" si="236"/>
        <v>0</v>
      </c>
      <c r="AB1068" s="14"/>
      <c r="AC1068" s="14">
        <f t="shared" si="237"/>
        <v>0</v>
      </c>
      <c r="AD1068" s="14"/>
      <c r="AE1068" s="14"/>
      <c r="AF1068" s="178">
        <v>0</v>
      </c>
      <c r="AG1068" s="14">
        <f t="shared" si="238"/>
        <v>0</v>
      </c>
      <c r="AH1068" s="14"/>
      <c r="AI1068" s="14">
        <f t="shared" si="239"/>
        <v>0</v>
      </c>
      <c r="AJ1068" s="14">
        <f t="shared" si="243"/>
        <v>0</v>
      </c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</row>
    <row r="1069" spans="2:49" s="139" customFormat="1" ht="13.05" customHeight="1" outlineLevel="1">
      <c r="B1069" s="1547"/>
      <c r="C1069" s="925"/>
      <c r="D1069" s="740" t="s">
        <v>3163</v>
      </c>
      <c r="E1069" s="931"/>
      <c r="F1069" s="934"/>
      <c r="G1069" s="741" t="s">
        <v>8</v>
      </c>
      <c r="H1069" s="655" t="s">
        <v>717</v>
      </c>
      <c r="I1069" s="157">
        <v>90</v>
      </c>
      <c r="J1069" s="750">
        <v>40</v>
      </c>
      <c r="K1069" s="482">
        <v>0</v>
      </c>
      <c r="L1069" s="1700"/>
      <c r="M1069" s="1700"/>
      <c r="N1069" s="1700"/>
      <c r="O1069" s="1700"/>
      <c r="P1069" s="1700"/>
      <c r="Q1069" s="1700"/>
      <c r="R1069" s="1697"/>
      <c r="S1069" s="14"/>
      <c r="T1069" s="14">
        <v>0</v>
      </c>
      <c r="U1069" s="13"/>
      <c r="V1069" s="123"/>
      <c r="W1069" s="14"/>
      <c r="X1069" s="14">
        <f t="shared" si="242"/>
        <v>0</v>
      </c>
      <c r="Z1069" s="14"/>
      <c r="AA1069" s="14">
        <f t="shared" si="236"/>
        <v>0</v>
      </c>
      <c r="AB1069" s="14"/>
      <c r="AC1069" s="14">
        <f t="shared" si="237"/>
        <v>0</v>
      </c>
      <c r="AD1069" s="14"/>
      <c r="AE1069" s="14"/>
      <c r="AF1069" s="178">
        <v>0</v>
      </c>
      <c r="AG1069" s="14">
        <f t="shared" si="238"/>
        <v>0</v>
      </c>
      <c r="AH1069" s="14"/>
      <c r="AI1069" s="14">
        <f t="shared" si="239"/>
        <v>0</v>
      </c>
      <c r="AJ1069" s="14">
        <f t="shared" si="243"/>
        <v>0</v>
      </c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</row>
    <row r="1070" spans="2:49" s="139" customFormat="1" ht="13.05" customHeight="1" outlineLevel="1">
      <c r="B1070" s="1548"/>
      <c r="C1070" s="926"/>
      <c r="D1070" s="740" t="s">
        <v>3164</v>
      </c>
      <c r="E1070" s="932"/>
      <c r="F1070" s="935"/>
      <c r="G1070" s="741" t="s">
        <v>8</v>
      </c>
      <c r="H1070" s="655" t="s">
        <v>3812</v>
      </c>
      <c r="I1070" s="157">
        <v>20</v>
      </c>
      <c r="J1070" s="750">
        <v>605</v>
      </c>
      <c r="K1070" s="482">
        <v>0</v>
      </c>
      <c r="L1070" s="1700"/>
      <c r="M1070" s="1700"/>
      <c r="N1070" s="1700"/>
      <c r="O1070" s="1700"/>
      <c r="P1070" s="1700"/>
      <c r="Q1070" s="1700"/>
      <c r="R1070" s="1697"/>
      <c r="S1070" s="14"/>
      <c r="T1070" s="14">
        <f t="shared" ref="T1070:T1076" si="244">SUMIF(S1070,"Y",I1070)</f>
        <v>0</v>
      </c>
      <c r="U1070" s="13"/>
      <c r="V1070" s="123"/>
      <c r="W1070" s="14"/>
      <c r="X1070" s="14">
        <f t="shared" si="242"/>
        <v>0</v>
      </c>
      <c r="Z1070" s="14"/>
      <c r="AA1070" s="14">
        <f t="shared" si="236"/>
        <v>0</v>
      </c>
      <c r="AB1070" s="14"/>
      <c r="AC1070" s="14">
        <f t="shared" si="237"/>
        <v>0</v>
      </c>
      <c r="AD1070" s="14"/>
      <c r="AE1070" s="14"/>
      <c r="AF1070" s="178">
        <v>0</v>
      </c>
      <c r="AG1070" s="14">
        <f t="shared" si="238"/>
        <v>0</v>
      </c>
      <c r="AH1070" s="14"/>
      <c r="AI1070" s="14">
        <f t="shared" si="239"/>
        <v>0</v>
      </c>
      <c r="AJ1070" s="14">
        <f t="shared" si="243"/>
        <v>0</v>
      </c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</row>
    <row r="1071" spans="2:49" s="139" customFormat="1" ht="13.05" customHeight="1" outlineLevel="1">
      <c r="B1071" s="1546" t="s">
        <v>3809</v>
      </c>
      <c r="C1071" s="947" t="s">
        <v>3811</v>
      </c>
      <c r="D1071" s="740" t="s">
        <v>2918</v>
      </c>
      <c r="E1071" s="930" t="s">
        <v>3813</v>
      </c>
      <c r="F1071" s="933">
        <v>44776</v>
      </c>
      <c r="G1071" s="741" t="s">
        <v>8</v>
      </c>
      <c r="H1071" s="655" t="s">
        <v>717</v>
      </c>
      <c r="I1071" s="157">
        <v>10</v>
      </c>
      <c r="J1071" s="750">
        <v>10</v>
      </c>
      <c r="K1071" s="482">
        <v>0</v>
      </c>
      <c r="L1071" s="1695" t="s">
        <v>268</v>
      </c>
      <c r="M1071" s="1695" t="s">
        <v>268</v>
      </c>
      <c r="N1071" s="1695" t="s">
        <v>268</v>
      </c>
      <c r="O1071" s="1695" t="s">
        <v>268</v>
      </c>
      <c r="P1071" s="1695" t="s">
        <v>269</v>
      </c>
      <c r="Q1071" s="1695" t="s">
        <v>268</v>
      </c>
      <c r="R1071" s="1697" t="s">
        <v>3161</v>
      </c>
      <c r="S1071" s="14"/>
      <c r="T1071" s="14">
        <f t="shared" si="244"/>
        <v>0</v>
      </c>
      <c r="U1071" s="13"/>
      <c r="V1071" s="123"/>
      <c r="W1071" s="14"/>
      <c r="X1071" s="14">
        <f t="shared" si="242"/>
        <v>0</v>
      </c>
      <c r="Z1071" s="14"/>
      <c r="AA1071" s="14">
        <f t="shared" si="236"/>
        <v>0</v>
      </c>
      <c r="AB1071" s="14"/>
      <c r="AC1071" s="14">
        <f t="shared" si="237"/>
        <v>0</v>
      </c>
      <c r="AD1071" s="14"/>
      <c r="AE1071" s="14"/>
      <c r="AF1071" s="178">
        <v>0</v>
      </c>
      <c r="AG1071" s="14">
        <f t="shared" si="238"/>
        <v>0</v>
      </c>
      <c r="AH1071" s="14"/>
      <c r="AI1071" s="14">
        <f t="shared" si="239"/>
        <v>0</v>
      </c>
      <c r="AJ1071" s="14">
        <f t="shared" si="243"/>
        <v>0</v>
      </c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</row>
    <row r="1072" spans="2:49" s="139" customFormat="1" ht="13.05" customHeight="1" outlineLevel="1">
      <c r="B1072" s="1548"/>
      <c r="C1072" s="949"/>
      <c r="D1072" s="740" t="s">
        <v>3165</v>
      </c>
      <c r="E1072" s="932"/>
      <c r="F1072" s="935"/>
      <c r="G1072" s="741" t="s">
        <v>8</v>
      </c>
      <c r="H1072" s="655" t="s">
        <v>717</v>
      </c>
      <c r="I1072" s="157">
        <v>60</v>
      </c>
      <c r="J1072" s="750">
        <v>20</v>
      </c>
      <c r="K1072" s="482">
        <v>0</v>
      </c>
      <c r="L1072" s="1696"/>
      <c r="M1072" s="1696"/>
      <c r="N1072" s="1696"/>
      <c r="O1072" s="1696"/>
      <c r="P1072" s="1696"/>
      <c r="Q1072" s="1696"/>
      <c r="R1072" s="1697"/>
      <c r="S1072" s="14"/>
      <c r="T1072" s="14">
        <f t="shared" si="244"/>
        <v>0</v>
      </c>
      <c r="U1072" s="13"/>
      <c r="V1072" s="123"/>
      <c r="W1072" s="14"/>
      <c r="X1072" s="14">
        <f t="shared" si="242"/>
        <v>0</v>
      </c>
      <c r="Z1072" s="14"/>
      <c r="AA1072" s="14">
        <f t="shared" si="236"/>
        <v>0</v>
      </c>
      <c r="AB1072" s="14"/>
      <c r="AC1072" s="14">
        <f t="shared" si="237"/>
        <v>0</v>
      </c>
      <c r="AD1072" s="14"/>
      <c r="AE1072" s="14"/>
      <c r="AF1072" s="178">
        <v>0</v>
      </c>
      <c r="AG1072" s="14">
        <f t="shared" si="238"/>
        <v>0</v>
      </c>
      <c r="AH1072" s="14"/>
      <c r="AI1072" s="14">
        <f t="shared" si="239"/>
        <v>0</v>
      </c>
      <c r="AJ1072" s="14">
        <f t="shared" si="243"/>
        <v>0</v>
      </c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</row>
    <row r="1073" spans="2:49" s="139" customFormat="1" ht="13.05" customHeight="1" outlineLevel="1">
      <c r="B1073" s="1546" t="s">
        <v>3736</v>
      </c>
      <c r="C1073" s="947" t="s">
        <v>3166</v>
      </c>
      <c r="D1073" s="449" t="s">
        <v>2918</v>
      </c>
      <c r="E1073" s="947" t="s">
        <v>3737</v>
      </c>
      <c r="F1073" s="1707">
        <v>44771</v>
      </c>
      <c r="G1073" s="3" t="s">
        <v>8</v>
      </c>
      <c r="H1073" s="367" t="s">
        <v>717</v>
      </c>
      <c r="I1073" s="12">
        <v>5</v>
      </c>
      <c r="J1073" s="12">
        <v>125</v>
      </c>
      <c r="K1073" s="482">
        <v>0</v>
      </c>
      <c r="L1073" s="300" t="s">
        <v>268</v>
      </c>
      <c r="M1073" s="300" t="s">
        <v>268</v>
      </c>
      <c r="N1073" s="300" t="s">
        <v>268</v>
      </c>
      <c r="O1073" s="300" t="s">
        <v>268</v>
      </c>
      <c r="P1073" s="300" t="s">
        <v>268</v>
      </c>
      <c r="Q1073" s="300" t="s">
        <v>268</v>
      </c>
      <c r="R1073" s="1697" t="s">
        <v>3167</v>
      </c>
      <c r="S1073" s="14"/>
      <c r="T1073" s="14">
        <f t="shared" si="244"/>
        <v>0</v>
      </c>
      <c r="U1073" s="13"/>
      <c r="V1073" s="123"/>
      <c r="W1073" s="14"/>
      <c r="X1073" s="14">
        <f>T1073*W1073</f>
        <v>0</v>
      </c>
      <c r="Z1073" s="14"/>
      <c r="AA1073" s="14">
        <f t="shared" si="236"/>
        <v>0</v>
      </c>
      <c r="AB1073" s="14"/>
      <c r="AC1073" s="14">
        <f t="shared" si="237"/>
        <v>0</v>
      </c>
      <c r="AD1073" s="14"/>
      <c r="AE1073" s="14"/>
      <c r="AF1073" s="178">
        <v>0</v>
      </c>
      <c r="AG1073" s="14">
        <f t="shared" si="238"/>
        <v>0</v>
      </c>
      <c r="AH1073" s="14"/>
      <c r="AI1073" s="14">
        <f t="shared" si="239"/>
        <v>0</v>
      </c>
      <c r="AJ1073" s="14">
        <f>X1073-AA1073-AC1073-AG1073</f>
        <v>0</v>
      </c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</row>
    <row r="1074" spans="2:49" s="139" customFormat="1" ht="13.05" customHeight="1" outlineLevel="1">
      <c r="B1074" s="1547"/>
      <c r="C1074" s="948"/>
      <c r="D1074" s="449" t="s">
        <v>3168</v>
      </c>
      <c r="E1074" s="948"/>
      <c r="F1074" s="1708"/>
      <c r="G1074" s="3" t="s">
        <v>8</v>
      </c>
      <c r="H1074" s="367" t="s">
        <v>717</v>
      </c>
      <c r="I1074" s="12">
        <v>45</v>
      </c>
      <c r="J1074" s="12">
        <v>45</v>
      </c>
      <c r="K1074" s="482">
        <v>0</v>
      </c>
      <c r="L1074" s="300" t="s">
        <v>268</v>
      </c>
      <c r="M1074" s="300" t="s">
        <v>268</v>
      </c>
      <c r="N1074" s="300" t="s">
        <v>268</v>
      </c>
      <c r="O1074" s="300" t="s">
        <v>268</v>
      </c>
      <c r="P1074" s="300" t="s">
        <v>268</v>
      </c>
      <c r="Q1074" s="300" t="s">
        <v>268</v>
      </c>
      <c r="R1074" s="1697"/>
      <c r="S1074" s="14"/>
      <c r="T1074" s="14">
        <f t="shared" si="244"/>
        <v>0</v>
      </c>
      <c r="U1074" s="13"/>
      <c r="V1074" s="123"/>
      <c r="W1074" s="14"/>
      <c r="X1074" s="14">
        <f>T1074*W1074</f>
        <v>0</v>
      </c>
      <c r="Z1074" s="14"/>
      <c r="AA1074" s="14">
        <f t="shared" si="236"/>
        <v>0</v>
      </c>
      <c r="AB1074" s="14"/>
      <c r="AC1074" s="14">
        <f t="shared" si="237"/>
        <v>0</v>
      </c>
      <c r="AD1074" s="14"/>
      <c r="AE1074" s="14"/>
      <c r="AF1074" s="178">
        <v>0</v>
      </c>
      <c r="AG1074" s="14">
        <f t="shared" si="238"/>
        <v>0</v>
      </c>
      <c r="AH1074" s="14"/>
      <c r="AI1074" s="14">
        <f t="shared" si="239"/>
        <v>0</v>
      </c>
      <c r="AJ1074" s="14">
        <f>X1074-AA1074-AC1074-AG1074</f>
        <v>0</v>
      </c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</row>
    <row r="1075" spans="2:49" s="139" customFormat="1" ht="13.05" customHeight="1" outlineLevel="1">
      <c r="B1075" s="1547"/>
      <c r="C1075" s="948"/>
      <c r="D1075" s="449" t="s">
        <v>3169</v>
      </c>
      <c r="E1075" s="948"/>
      <c r="F1075" s="1708"/>
      <c r="G1075" s="3" t="s">
        <v>8</v>
      </c>
      <c r="H1075" s="367" t="s">
        <v>717</v>
      </c>
      <c r="I1075" s="12">
        <v>25</v>
      </c>
      <c r="J1075" s="12">
        <v>25</v>
      </c>
      <c r="K1075" s="482">
        <v>0</v>
      </c>
      <c r="L1075" s="300" t="s">
        <v>268</v>
      </c>
      <c r="M1075" s="300" t="s">
        <v>268</v>
      </c>
      <c r="N1075" s="300" t="s">
        <v>268</v>
      </c>
      <c r="O1075" s="300" t="s">
        <v>268</v>
      </c>
      <c r="P1075" s="300" t="s">
        <v>268</v>
      </c>
      <c r="Q1075" s="300" t="s">
        <v>268</v>
      </c>
      <c r="R1075" s="1697"/>
      <c r="S1075" s="14"/>
      <c r="T1075" s="14">
        <f t="shared" si="244"/>
        <v>0</v>
      </c>
      <c r="U1075" s="13"/>
      <c r="V1075" s="123"/>
      <c r="W1075" s="14"/>
      <c r="X1075" s="14">
        <f>T1075*W1075</f>
        <v>0</v>
      </c>
      <c r="Z1075" s="14"/>
      <c r="AA1075" s="14">
        <f t="shared" si="236"/>
        <v>0</v>
      </c>
      <c r="AB1075" s="14"/>
      <c r="AC1075" s="14">
        <f t="shared" si="237"/>
        <v>0</v>
      </c>
      <c r="AD1075" s="14"/>
      <c r="AE1075" s="14"/>
      <c r="AF1075" s="178">
        <v>0</v>
      </c>
      <c r="AG1075" s="14">
        <f t="shared" si="238"/>
        <v>0</v>
      </c>
      <c r="AH1075" s="14"/>
      <c r="AI1075" s="14">
        <f t="shared" si="239"/>
        <v>0</v>
      </c>
      <c r="AJ1075" s="14">
        <f>X1075-AA1075-AC1075-AG1075</f>
        <v>0</v>
      </c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</row>
    <row r="1076" spans="2:49" s="139" customFormat="1" ht="13.05" customHeight="1" outlineLevel="1">
      <c r="B1076" s="1548"/>
      <c r="C1076" s="949"/>
      <c r="D1076" s="449" t="s">
        <v>3170</v>
      </c>
      <c r="E1076" s="949"/>
      <c r="F1076" s="1709"/>
      <c r="G1076" s="3" t="s">
        <v>8</v>
      </c>
      <c r="H1076" s="367" t="s">
        <v>717</v>
      </c>
      <c r="I1076" s="12">
        <v>60</v>
      </c>
      <c r="J1076" s="12">
        <v>60</v>
      </c>
      <c r="K1076" s="482">
        <v>0</v>
      </c>
      <c r="L1076" s="300" t="s">
        <v>268</v>
      </c>
      <c r="M1076" s="300" t="s">
        <v>268</v>
      </c>
      <c r="N1076" s="300" t="s">
        <v>268</v>
      </c>
      <c r="O1076" s="300" t="s">
        <v>268</v>
      </c>
      <c r="P1076" s="300" t="s">
        <v>268</v>
      </c>
      <c r="Q1076" s="300" t="s">
        <v>268</v>
      </c>
      <c r="R1076" s="1697"/>
      <c r="S1076" s="14"/>
      <c r="T1076" s="14">
        <f t="shared" si="244"/>
        <v>0</v>
      </c>
      <c r="U1076" s="13"/>
      <c r="V1076" s="123"/>
      <c r="W1076" s="14"/>
      <c r="X1076" s="14">
        <f>T1076*W1076</f>
        <v>0</v>
      </c>
      <c r="Z1076" s="14"/>
      <c r="AA1076" s="14">
        <f t="shared" si="236"/>
        <v>0</v>
      </c>
      <c r="AB1076" s="14"/>
      <c r="AC1076" s="14">
        <f t="shared" si="237"/>
        <v>0</v>
      </c>
      <c r="AD1076" s="14"/>
      <c r="AE1076" s="14"/>
      <c r="AF1076" s="178">
        <v>0</v>
      </c>
      <c r="AG1076" s="14">
        <f t="shared" si="238"/>
        <v>0</v>
      </c>
      <c r="AH1076" s="14"/>
      <c r="AI1076" s="14">
        <f t="shared" si="239"/>
        <v>0</v>
      </c>
      <c r="AJ1076" s="14">
        <f>X1076-AA1076-AC1076-AG1076</f>
        <v>0</v>
      </c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</row>
    <row r="1077" spans="2:49" s="139" customFormat="1" ht="13.8" collapsed="1">
      <c r="B1077" s="1118" t="s">
        <v>3171</v>
      </c>
      <c r="C1077" s="1118"/>
      <c r="D1077" s="1118"/>
      <c r="E1077" s="1118"/>
      <c r="F1077" s="1120"/>
      <c r="G1077" s="19" t="s">
        <v>5</v>
      </c>
      <c r="H1077" s="8"/>
      <c r="I1077" s="168">
        <f>I1078/60</f>
        <v>83.033333333333331</v>
      </c>
      <c r="J1077" s="168">
        <f>J1078/60</f>
        <v>138.83333333333334</v>
      </c>
      <c r="K1077" s="492">
        <f>K1078/60</f>
        <v>0</v>
      </c>
      <c r="L1077" s="20"/>
      <c r="M1077" s="20"/>
      <c r="N1077" s="20"/>
      <c r="O1077" s="20"/>
      <c r="P1077" s="20"/>
      <c r="Q1077" s="20"/>
      <c r="R1077" s="21"/>
      <c r="S1077" s="20"/>
      <c r="T1077" s="8">
        <f>T1078/60</f>
        <v>0</v>
      </c>
      <c r="U1077" s="21"/>
      <c r="V1077" s="125"/>
      <c r="W1077" s="20"/>
      <c r="X1077" s="8">
        <f>X1078/60</f>
        <v>0</v>
      </c>
      <c r="Z1077" s="23"/>
      <c r="AA1077" s="23">
        <f>AA1078/60</f>
        <v>0</v>
      </c>
      <c r="AB1077" s="23"/>
      <c r="AC1077" s="23">
        <f>AC1078/60</f>
        <v>0</v>
      </c>
      <c r="AD1077" s="23"/>
      <c r="AE1077" s="23"/>
      <c r="AF1077" s="179"/>
      <c r="AG1077" s="23">
        <f>AG1078/60</f>
        <v>0</v>
      </c>
      <c r="AH1077" s="23"/>
      <c r="AI1077" s="20"/>
      <c r="AJ1077" s="23">
        <f>AJ1078/60</f>
        <v>0</v>
      </c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3"/>
      <c r="AV1077" s="23"/>
      <c r="AW1077" s="23">
        <f>AW1078/60</f>
        <v>0</v>
      </c>
    </row>
    <row r="1078" spans="2:49" s="139" customFormat="1" ht="13.8">
      <c r="B1078" s="1118"/>
      <c r="C1078" s="1118"/>
      <c r="D1078" s="1118"/>
      <c r="E1078" s="1118"/>
      <c r="F1078" s="1120"/>
      <c r="G1078" s="22" t="s">
        <v>6</v>
      </c>
      <c r="H1078" s="8"/>
      <c r="I1078" s="8">
        <f>SUMIF(G1079:G1084,"DQA",$I1079:$I1084)</f>
        <v>4982</v>
      </c>
      <c r="J1078" s="8">
        <f>SUMIF(G1079:G1084,"DQA",$J1079:$J1084)</f>
        <v>8330</v>
      </c>
      <c r="K1078" s="480">
        <f>SUM(K1079:K1084)</f>
        <v>0</v>
      </c>
      <c r="L1078" s="20"/>
      <c r="M1078" s="20"/>
      <c r="N1078" s="20"/>
      <c r="O1078" s="20"/>
      <c r="P1078" s="20"/>
      <c r="Q1078" s="20"/>
      <c r="R1078" s="21"/>
      <c r="S1078" s="20"/>
      <c r="T1078" s="8">
        <f>SUM(T1079:T1084)</f>
        <v>0</v>
      </c>
      <c r="U1078" s="21"/>
      <c r="V1078" s="125"/>
      <c r="W1078" s="20"/>
      <c r="X1078" s="8">
        <f>SUM(X1079:X1084)</f>
        <v>0</v>
      </c>
      <c r="Z1078" s="23"/>
      <c r="AA1078" s="23">
        <f>SUM(AA1079:AA1084)</f>
        <v>0</v>
      </c>
      <c r="AB1078" s="23"/>
      <c r="AC1078" s="23">
        <f>SUM(AC1079:AC1084)</f>
        <v>0</v>
      </c>
      <c r="AD1078" s="23"/>
      <c r="AE1078" s="23"/>
      <c r="AF1078" s="179"/>
      <c r="AG1078" s="23">
        <f>SUM(AG1079:AG1084)</f>
        <v>0</v>
      </c>
      <c r="AH1078" s="23"/>
      <c r="AI1078" s="20"/>
      <c r="AJ1078" s="23">
        <f>SUM(AJ1079:AJ1084)</f>
        <v>0</v>
      </c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3"/>
      <c r="AV1078" s="23"/>
      <c r="AW1078" s="23">
        <f>SUM(AW1079:AW1084)</f>
        <v>0</v>
      </c>
    </row>
    <row r="1079" spans="2:49" s="139" customFormat="1" ht="13.05" customHeight="1" outlineLevel="1">
      <c r="B1079" s="52" t="s">
        <v>3172</v>
      </c>
      <c r="C1079" s="37" t="s">
        <v>3173</v>
      </c>
      <c r="D1079" s="37" t="s">
        <v>3173</v>
      </c>
      <c r="E1079" s="38" t="s">
        <v>3174</v>
      </c>
      <c r="F1079" s="2">
        <v>44679</v>
      </c>
      <c r="G1079" s="37" t="s">
        <v>8</v>
      </c>
      <c r="H1079" s="367"/>
      <c r="I1079" s="39">
        <v>972</v>
      </c>
      <c r="J1079" s="39">
        <v>2130</v>
      </c>
      <c r="K1079" s="494">
        <v>0</v>
      </c>
      <c r="L1079" s="59" t="s">
        <v>3138</v>
      </c>
      <c r="M1079" s="59" t="s">
        <v>3138</v>
      </c>
      <c r="N1079" s="59" t="s">
        <v>3138</v>
      </c>
      <c r="O1079" s="59" t="s">
        <v>3138</v>
      </c>
      <c r="P1079" s="59" t="s">
        <v>3138</v>
      </c>
      <c r="Q1079" s="14"/>
      <c r="R1079" s="60"/>
      <c r="S1079" s="35"/>
      <c r="T1079" s="14">
        <f t="shared" ref="T1079:T1084" si="245">SUMIF(S1079,"Y",I1079)</f>
        <v>0</v>
      </c>
      <c r="U1079" s="33"/>
      <c r="V1079" s="126"/>
      <c r="W1079" s="35"/>
      <c r="X1079" s="35">
        <f t="shared" ref="X1079:X1084" si="246">T1079*W1079</f>
        <v>0</v>
      </c>
      <c r="Z1079" s="35"/>
      <c r="AA1079" s="14">
        <f t="shared" ref="AA1079:AA1084" si="247">SUMIF(Z1079,"Y",K1079)*AI1079</f>
        <v>0</v>
      </c>
      <c r="AB1079" s="35"/>
      <c r="AC1079" s="14">
        <f t="shared" ref="AC1079:AC1084" si="248">COUNTIF(AK1079:AT1079,"L")*I1079</f>
        <v>0</v>
      </c>
      <c r="AD1079" s="14"/>
      <c r="AE1079" s="14"/>
      <c r="AF1079" s="178">
        <v>0</v>
      </c>
      <c r="AG1079" s="14">
        <f t="shared" ref="AG1079:AG1084" si="249">IFERROR(COUNTIF(AK1079:AZ1079,"S")*I1079*AF1079,0)</f>
        <v>0</v>
      </c>
      <c r="AH1079" s="35"/>
      <c r="AI1079" s="14">
        <f t="shared" ref="AI1079:AI1084" si="250">COUNTIF(AK1079:AT1079,"V")</f>
        <v>0</v>
      </c>
      <c r="AJ1079" s="14">
        <f t="shared" ref="AJ1079:AJ1084" si="251">X1079-AA1079-AC1079-AG1079</f>
        <v>0</v>
      </c>
      <c r="AK1079" s="35"/>
      <c r="AL1079" s="35"/>
      <c r="AM1079" s="35"/>
      <c r="AN1079" s="35"/>
      <c r="AO1079" s="35"/>
      <c r="AP1079" s="35"/>
      <c r="AQ1079" s="35"/>
      <c r="AR1079" s="35"/>
      <c r="AS1079" s="35"/>
      <c r="AT1079" s="35"/>
      <c r="AU1079" s="14"/>
      <c r="AV1079" s="14"/>
      <c r="AW1079" s="14"/>
    </row>
    <row r="1080" spans="2:49" s="139" customFormat="1" ht="13.05" customHeight="1" outlineLevel="1">
      <c r="B1080" s="52" t="s">
        <v>2645</v>
      </c>
      <c r="C1080" s="37" t="s">
        <v>36</v>
      </c>
      <c r="D1080" s="37" t="s">
        <v>36</v>
      </c>
      <c r="E1080" s="38" t="s">
        <v>3174</v>
      </c>
      <c r="F1080" s="2">
        <v>44679</v>
      </c>
      <c r="G1080" s="37" t="s">
        <v>8</v>
      </c>
      <c r="H1080" s="367"/>
      <c r="I1080" s="39">
        <v>1630</v>
      </c>
      <c r="J1080" s="39">
        <v>2030</v>
      </c>
      <c r="K1080" s="494">
        <v>0</v>
      </c>
      <c r="L1080" s="59" t="s">
        <v>3138</v>
      </c>
      <c r="M1080" s="59" t="s">
        <v>3138</v>
      </c>
      <c r="N1080" s="59" t="s">
        <v>3138</v>
      </c>
      <c r="O1080" s="59" t="s">
        <v>3138</v>
      </c>
      <c r="P1080" s="59" t="s">
        <v>3138</v>
      </c>
      <c r="Q1080" s="14"/>
      <c r="R1080" s="60"/>
      <c r="S1080" s="35"/>
      <c r="T1080" s="14">
        <f t="shared" si="245"/>
        <v>0</v>
      </c>
      <c r="U1080" s="33"/>
      <c r="V1080" s="126"/>
      <c r="W1080" s="35"/>
      <c r="X1080" s="35">
        <f t="shared" si="246"/>
        <v>0</v>
      </c>
      <c r="Z1080" s="35"/>
      <c r="AA1080" s="14">
        <f t="shared" si="247"/>
        <v>0</v>
      </c>
      <c r="AB1080" s="35"/>
      <c r="AC1080" s="14">
        <f t="shared" si="248"/>
        <v>0</v>
      </c>
      <c r="AD1080" s="14"/>
      <c r="AE1080" s="14"/>
      <c r="AF1080" s="178">
        <v>0</v>
      </c>
      <c r="AG1080" s="14">
        <f t="shared" si="249"/>
        <v>0</v>
      </c>
      <c r="AH1080" s="35"/>
      <c r="AI1080" s="14">
        <f t="shared" si="250"/>
        <v>0</v>
      </c>
      <c r="AJ1080" s="14">
        <f t="shared" si="251"/>
        <v>0</v>
      </c>
      <c r="AK1080" s="35"/>
      <c r="AL1080" s="35"/>
      <c r="AM1080" s="35"/>
      <c r="AN1080" s="35"/>
      <c r="AO1080" s="35"/>
      <c r="AP1080" s="35"/>
      <c r="AQ1080" s="35"/>
      <c r="AR1080" s="35"/>
      <c r="AS1080" s="35"/>
      <c r="AT1080" s="35"/>
      <c r="AU1080" s="14"/>
      <c r="AV1080" s="14"/>
      <c r="AW1080" s="14"/>
    </row>
    <row r="1081" spans="2:49" s="139" customFormat="1" ht="13.05" customHeight="1" outlineLevel="1">
      <c r="B1081" s="52" t="s">
        <v>2646</v>
      </c>
      <c r="C1081" s="37" t="s">
        <v>37</v>
      </c>
      <c r="D1081" s="37" t="s">
        <v>37</v>
      </c>
      <c r="E1081" s="38" t="s">
        <v>3175</v>
      </c>
      <c r="F1081" s="2">
        <v>44679</v>
      </c>
      <c r="G1081" s="3" t="s">
        <v>8</v>
      </c>
      <c r="H1081" s="367"/>
      <c r="I1081" s="24">
        <v>390</v>
      </c>
      <c r="J1081" s="24">
        <v>1830</v>
      </c>
      <c r="K1081" s="494">
        <v>0</v>
      </c>
      <c r="L1081" s="59" t="s">
        <v>3138</v>
      </c>
      <c r="M1081" s="59" t="s">
        <v>3138</v>
      </c>
      <c r="N1081" s="59" t="s">
        <v>3138</v>
      </c>
      <c r="O1081" s="59" t="s">
        <v>3138</v>
      </c>
      <c r="P1081" s="59" t="s">
        <v>3138</v>
      </c>
      <c r="Q1081" s="14"/>
      <c r="R1081" s="60"/>
      <c r="S1081" s="35"/>
      <c r="T1081" s="14">
        <f t="shared" si="245"/>
        <v>0</v>
      </c>
      <c r="U1081" s="33"/>
      <c r="V1081" s="126"/>
      <c r="W1081" s="35"/>
      <c r="X1081" s="35">
        <f t="shared" si="246"/>
        <v>0</v>
      </c>
      <c r="Z1081" s="35"/>
      <c r="AA1081" s="14">
        <f t="shared" si="247"/>
        <v>0</v>
      </c>
      <c r="AB1081" s="35"/>
      <c r="AC1081" s="14">
        <f t="shared" si="248"/>
        <v>0</v>
      </c>
      <c r="AD1081" s="14"/>
      <c r="AE1081" s="14"/>
      <c r="AF1081" s="178">
        <v>0</v>
      </c>
      <c r="AG1081" s="14">
        <f t="shared" si="249"/>
        <v>0</v>
      </c>
      <c r="AH1081" s="35"/>
      <c r="AI1081" s="14">
        <f>COUNTIF(AK1081:AT1081,"V")</f>
        <v>0</v>
      </c>
      <c r="AJ1081" s="14">
        <f t="shared" si="251"/>
        <v>0</v>
      </c>
      <c r="AK1081" s="35"/>
      <c r="AL1081" s="35"/>
      <c r="AM1081" s="35"/>
      <c r="AN1081" s="35"/>
      <c r="AO1081" s="35"/>
      <c r="AP1081" s="35"/>
      <c r="AQ1081" s="35"/>
      <c r="AR1081" s="35"/>
      <c r="AS1081" s="35"/>
      <c r="AT1081" s="35"/>
      <c r="AU1081" s="14"/>
      <c r="AV1081" s="14"/>
      <c r="AW1081" s="14"/>
    </row>
    <row r="1082" spans="2:49" s="139" customFormat="1" ht="13.05" customHeight="1" outlineLevel="1">
      <c r="B1082" s="52" t="s">
        <v>2647</v>
      </c>
      <c r="C1082" s="17" t="s">
        <v>3176</v>
      </c>
      <c r="D1082" s="795" t="s">
        <v>3176</v>
      </c>
      <c r="E1082" s="38" t="s">
        <v>3174</v>
      </c>
      <c r="F1082" s="2">
        <v>44679</v>
      </c>
      <c r="G1082" s="51" t="s">
        <v>3177</v>
      </c>
      <c r="H1082" s="367"/>
      <c r="I1082" s="24">
        <v>760</v>
      </c>
      <c r="J1082" s="24">
        <v>810</v>
      </c>
      <c r="K1082" s="494">
        <v>0</v>
      </c>
      <c r="L1082" s="59" t="s">
        <v>3138</v>
      </c>
      <c r="M1082" s="59" t="s">
        <v>3138</v>
      </c>
      <c r="N1082" s="59" t="s">
        <v>3138</v>
      </c>
      <c r="O1082" s="59" t="s">
        <v>3138</v>
      </c>
      <c r="P1082" s="59" t="s">
        <v>3138</v>
      </c>
      <c r="Q1082" s="153"/>
      <c r="R1082" s="183"/>
      <c r="S1082" s="35"/>
      <c r="T1082" s="14">
        <f t="shared" si="245"/>
        <v>0</v>
      </c>
      <c r="U1082" s="33"/>
      <c r="V1082" s="126"/>
      <c r="W1082" s="35"/>
      <c r="X1082" s="35">
        <f>T1082*W1082</f>
        <v>0</v>
      </c>
      <c r="Z1082" s="35"/>
      <c r="AA1082" s="14">
        <f t="shared" si="247"/>
        <v>0</v>
      </c>
      <c r="AB1082" s="35"/>
      <c r="AC1082" s="14">
        <f t="shared" si="248"/>
        <v>0</v>
      </c>
      <c r="AD1082" s="14"/>
      <c r="AE1082" s="14"/>
      <c r="AF1082" s="178">
        <v>0</v>
      </c>
      <c r="AG1082" s="14">
        <f t="shared" si="249"/>
        <v>0</v>
      </c>
      <c r="AH1082" s="35"/>
      <c r="AI1082" s="14">
        <f>COUNTIF(AK1082:AT1082,"V")</f>
        <v>0</v>
      </c>
      <c r="AJ1082" s="14">
        <f>X1082-AA1082-AC1082-AG1082</f>
        <v>0</v>
      </c>
      <c r="AK1082" s="35"/>
      <c r="AL1082" s="35"/>
      <c r="AM1082" s="35"/>
      <c r="AN1082" s="35"/>
      <c r="AO1082" s="35"/>
      <c r="AP1082" s="35"/>
      <c r="AQ1082" s="35"/>
      <c r="AR1082" s="35"/>
      <c r="AS1082" s="35"/>
      <c r="AT1082" s="35"/>
      <c r="AU1082" s="14"/>
      <c r="AV1082" s="14"/>
      <c r="AW1082" s="14"/>
    </row>
    <row r="1083" spans="2:49" s="139" customFormat="1" ht="13.05" customHeight="1" outlineLevel="1">
      <c r="B1083" s="52" t="s">
        <v>2648</v>
      </c>
      <c r="C1083" s="17" t="s">
        <v>3178</v>
      </c>
      <c r="D1083" s="795" t="s">
        <v>589</v>
      </c>
      <c r="E1083" s="38" t="s">
        <v>3174</v>
      </c>
      <c r="F1083" s="2">
        <v>44679</v>
      </c>
      <c r="G1083" s="51" t="s">
        <v>3177</v>
      </c>
      <c r="H1083" s="367"/>
      <c r="I1083" s="24">
        <v>1230</v>
      </c>
      <c r="J1083" s="24">
        <v>1530</v>
      </c>
      <c r="K1083" s="494">
        <v>0</v>
      </c>
      <c r="L1083" s="59" t="s">
        <v>3138</v>
      </c>
      <c r="M1083" s="59" t="s">
        <v>3138</v>
      </c>
      <c r="N1083" s="59" t="s">
        <v>3138</v>
      </c>
      <c r="O1083" s="59" t="s">
        <v>3138</v>
      </c>
      <c r="P1083" s="59" t="s">
        <v>3138</v>
      </c>
      <c r="Q1083" s="153"/>
      <c r="R1083" s="183"/>
      <c r="S1083" s="35"/>
      <c r="T1083" s="14">
        <f t="shared" si="245"/>
        <v>0</v>
      </c>
      <c r="U1083" s="33"/>
      <c r="V1083" s="126"/>
      <c r="W1083" s="35"/>
      <c r="X1083" s="35">
        <f>T1083*W1083</f>
        <v>0</v>
      </c>
      <c r="Z1083" s="35"/>
      <c r="AA1083" s="14">
        <f t="shared" si="247"/>
        <v>0</v>
      </c>
      <c r="AB1083" s="35"/>
      <c r="AC1083" s="14">
        <f t="shared" si="248"/>
        <v>0</v>
      </c>
      <c r="AD1083" s="14"/>
      <c r="AE1083" s="14"/>
      <c r="AF1083" s="178">
        <v>0</v>
      </c>
      <c r="AG1083" s="14">
        <f t="shared" si="249"/>
        <v>0</v>
      </c>
      <c r="AH1083" s="35"/>
      <c r="AI1083" s="14">
        <f>COUNTIF(AK1083:AT1083,"V")</f>
        <v>0</v>
      </c>
      <c r="AJ1083" s="14">
        <f>X1083-AA1083-AC1083-AG1083</f>
        <v>0</v>
      </c>
      <c r="AK1083" s="35"/>
      <c r="AL1083" s="35"/>
      <c r="AM1083" s="35"/>
      <c r="AN1083" s="35"/>
      <c r="AO1083" s="35"/>
      <c r="AP1083" s="35"/>
      <c r="AQ1083" s="35"/>
      <c r="AR1083" s="35"/>
      <c r="AS1083" s="35"/>
      <c r="AT1083" s="35"/>
      <c r="AU1083" s="14"/>
      <c r="AV1083" s="14"/>
      <c r="AW1083" s="14"/>
    </row>
    <row r="1084" spans="2:49" s="139" customFormat="1" ht="13.05" customHeight="1" outlineLevel="1">
      <c r="B1084" s="52" t="s">
        <v>2649</v>
      </c>
      <c r="C1084" s="17" t="s">
        <v>668</v>
      </c>
      <c r="D1084" s="795" t="s">
        <v>668</v>
      </c>
      <c r="E1084" s="38" t="s">
        <v>3174</v>
      </c>
      <c r="F1084" s="2">
        <v>44679</v>
      </c>
      <c r="G1084" s="51" t="s">
        <v>3179</v>
      </c>
      <c r="H1084" s="367"/>
      <c r="I1084" s="24">
        <v>170</v>
      </c>
      <c r="J1084" s="24">
        <v>180</v>
      </c>
      <c r="K1084" s="494">
        <v>0</v>
      </c>
      <c r="L1084" s="59" t="s">
        <v>3138</v>
      </c>
      <c r="M1084" s="59" t="s">
        <v>3138</v>
      </c>
      <c r="N1084" s="59" t="s">
        <v>3138</v>
      </c>
      <c r="O1084" s="59" t="s">
        <v>3138</v>
      </c>
      <c r="P1084" s="59" t="s">
        <v>3138</v>
      </c>
      <c r="Q1084" s="153"/>
      <c r="R1084" s="183"/>
      <c r="S1084" s="35"/>
      <c r="T1084" s="14">
        <f t="shared" si="245"/>
        <v>0</v>
      </c>
      <c r="U1084" s="33"/>
      <c r="V1084" s="126"/>
      <c r="W1084" s="35"/>
      <c r="X1084" s="35">
        <f t="shared" si="246"/>
        <v>0</v>
      </c>
      <c r="Z1084" s="35"/>
      <c r="AA1084" s="14">
        <f t="shared" si="247"/>
        <v>0</v>
      </c>
      <c r="AB1084" s="35"/>
      <c r="AC1084" s="14">
        <f t="shared" si="248"/>
        <v>0</v>
      </c>
      <c r="AD1084" s="14"/>
      <c r="AE1084" s="14"/>
      <c r="AF1084" s="178">
        <v>0</v>
      </c>
      <c r="AG1084" s="14">
        <f t="shared" si="249"/>
        <v>0</v>
      </c>
      <c r="AH1084" s="35"/>
      <c r="AI1084" s="14">
        <f t="shared" si="250"/>
        <v>0</v>
      </c>
      <c r="AJ1084" s="14">
        <f t="shared" si="251"/>
        <v>0</v>
      </c>
      <c r="AK1084" s="35"/>
      <c r="AL1084" s="35"/>
      <c r="AM1084" s="35"/>
      <c r="AN1084" s="35"/>
      <c r="AO1084" s="35"/>
      <c r="AP1084" s="35"/>
      <c r="AQ1084" s="35"/>
      <c r="AR1084" s="35"/>
      <c r="AS1084" s="35"/>
      <c r="AT1084" s="35"/>
      <c r="AU1084" s="14"/>
      <c r="AV1084" s="14"/>
      <c r="AW1084" s="14"/>
    </row>
    <row r="1085" spans="2:49" s="139" customFormat="1" ht="13.8">
      <c r="B1085" s="1118" t="s">
        <v>46</v>
      </c>
      <c r="C1085" s="1118"/>
      <c r="D1085" s="1118"/>
      <c r="E1085" s="1118"/>
      <c r="F1085" s="1120"/>
      <c r="G1085" s="19" t="s">
        <v>5</v>
      </c>
      <c r="H1085" s="8"/>
      <c r="I1085" s="166">
        <f>I1086/60</f>
        <v>174.13333333333333</v>
      </c>
      <c r="J1085" s="166">
        <f>J1086/60</f>
        <v>758.4666666666667</v>
      </c>
      <c r="K1085" s="492">
        <f>K1086/60</f>
        <v>0</v>
      </c>
      <c r="L1085" s="20"/>
      <c r="M1085" s="20"/>
      <c r="N1085" s="20"/>
      <c r="O1085" s="20"/>
      <c r="P1085" s="20"/>
      <c r="Q1085" s="20"/>
      <c r="R1085" s="21"/>
      <c r="S1085" s="20"/>
      <c r="T1085" s="6">
        <f>T1086/60</f>
        <v>0</v>
      </c>
      <c r="U1085" s="21"/>
      <c r="V1085" s="125"/>
      <c r="W1085" s="20"/>
      <c r="X1085" s="6">
        <f>X1086/60</f>
        <v>0</v>
      </c>
      <c r="Z1085" s="23"/>
      <c r="AA1085" s="23">
        <f>AA1086/60</f>
        <v>0</v>
      </c>
      <c r="AB1085" s="23"/>
      <c r="AC1085" s="23">
        <f>AC1086/60</f>
        <v>0</v>
      </c>
      <c r="AD1085" s="23"/>
      <c r="AE1085" s="23"/>
      <c r="AF1085" s="179"/>
      <c r="AG1085" s="23">
        <f>AG1086/60</f>
        <v>0</v>
      </c>
      <c r="AH1085" s="23"/>
      <c r="AI1085" s="23"/>
      <c r="AJ1085" s="23">
        <f>AJ1086/60</f>
        <v>0</v>
      </c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3"/>
      <c r="AV1085" s="23"/>
      <c r="AW1085" s="23">
        <f>AW1086/60</f>
        <v>0</v>
      </c>
    </row>
    <row r="1086" spans="2:49" s="139" customFormat="1" ht="13.8">
      <c r="B1086" s="1118"/>
      <c r="C1086" s="1118"/>
      <c r="D1086" s="1118"/>
      <c r="E1086" s="1118"/>
      <c r="F1086" s="1120"/>
      <c r="G1086" s="22" t="s">
        <v>6</v>
      </c>
      <c r="H1086" s="8"/>
      <c r="I1086" s="8">
        <f>SUM(I1088,I1098,I1106,I1115,I1128,I1140,I1150,I1159,I1167,I1172,I1180)</f>
        <v>10448</v>
      </c>
      <c r="J1086" s="8">
        <f>SUM(J1088,J1098,,J1106,J1115,J1128,J1140,J1150,J1159,J1167,J1172,J1180)</f>
        <v>45508</v>
      </c>
      <c r="K1086" s="479">
        <f>SUM(K1088,K1098,K1106,K1115,K1128,K1140,K1150,K1159,K1167,K1172,K1180)</f>
        <v>0</v>
      </c>
      <c r="L1086" s="20"/>
      <c r="M1086" s="20"/>
      <c r="N1086" s="20"/>
      <c r="O1086" s="20"/>
      <c r="P1086" s="20"/>
      <c r="Q1086" s="20"/>
      <c r="R1086" s="21"/>
      <c r="S1086" s="20"/>
      <c r="T1086" s="8">
        <f>SUM(T1088,T1098,T1106,T1115,T1128,T1140,T1150,T1159,T1167,T1172,T1180)</f>
        <v>0</v>
      </c>
      <c r="U1086" s="21"/>
      <c r="V1086" s="125"/>
      <c r="W1086" s="20"/>
      <c r="X1086" s="8">
        <f>SUM(X1088,X1098,X1106,X1115,X1128,X1140,X1150,X1159,X1167,X1172,X1180)</f>
        <v>0</v>
      </c>
      <c r="Z1086" s="23"/>
      <c r="AA1086" s="8">
        <f>SUM(AA1088,AA1098,AA1106,AA1115,AA1128,AA1140,AA1150,AA1159,AA1167,AA1172,AA1180)</f>
        <v>0</v>
      </c>
      <c r="AB1086" s="23"/>
      <c r="AC1086" s="8">
        <f>SUM(AC1088,AC1098,AC1106,AC1115,AC1128,AC1140,AC1150,AC1159,AC1167,AC1172,AC1180)</f>
        <v>0</v>
      </c>
      <c r="AD1086" s="23"/>
      <c r="AE1086" s="23"/>
      <c r="AF1086" s="179"/>
      <c r="AG1086" s="8">
        <f>SUM(AG1088,AG1098,AG1106,AG1115,AG1128,AG1140,AG1150,AG1159,AG1167,AG1172,AG1180)</f>
        <v>0</v>
      </c>
      <c r="AH1086" s="23"/>
      <c r="AI1086" s="23"/>
      <c r="AJ1086" s="8">
        <f>SUM(AJ1088,AJ1098,AJ1106,AJ1115,AJ1128,AJ1140,AJ1150,AJ1159,AJ1167,AJ1172,AJ1180)</f>
        <v>0</v>
      </c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3"/>
      <c r="AV1086" s="23"/>
      <c r="AW1086" s="8">
        <f>SUM(AW1088,AW1098,AW1106,AW1115,AW1128,AW1140,AW1150,AW1159,AW1167,AW1172,AW1180)</f>
        <v>0</v>
      </c>
    </row>
    <row r="1087" spans="2:49" s="139" customFormat="1" ht="13.8">
      <c r="B1087" s="1289" t="s">
        <v>48</v>
      </c>
      <c r="C1087" s="1289"/>
      <c r="D1087" s="1289"/>
      <c r="E1087" s="1289"/>
      <c r="F1087" s="1290"/>
      <c r="G1087" s="40" t="s">
        <v>5</v>
      </c>
      <c r="H1087" s="41"/>
      <c r="I1087" s="170">
        <f>I1088/60</f>
        <v>0</v>
      </c>
      <c r="J1087" s="170">
        <f>J1088/60</f>
        <v>0</v>
      </c>
      <c r="K1087" s="495">
        <f>K1088/60</f>
        <v>0</v>
      </c>
      <c r="L1087" s="55"/>
      <c r="M1087" s="55"/>
      <c r="N1087" s="55"/>
      <c r="O1087" s="55"/>
      <c r="P1087" s="55"/>
      <c r="Q1087" s="55"/>
      <c r="R1087" s="42"/>
      <c r="S1087" s="55"/>
      <c r="T1087" s="41">
        <f>T1088/60</f>
        <v>0</v>
      </c>
      <c r="U1087" s="42"/>
      <c r="V1087" s="128"/>
      <c r="W1087" s="55"/>
      <c r="X1087" s="41">
        <f>X1088/60</f>
        <v>0</v>
      </c>
      <c r="Z1087" s="41"/>
      <c r="AA1087" s="41">
        <f>AA1088/60</f>
        <v>0</v>
      </c>
      <c r="AB1087" s="41"/>
      <c r="AC1087" s="41">
        <f>AC1088/60</f>
        <v>0</v>
      </c>
      <c r="AD1087" s="41"/>
      <c r="AE1087" s="41"/>
      <c r="AF1087" s="170"/>
      <c r="AG1087" s="41">
        <f>AG1088/60</f>
        <v>0</v>
      </c>
      <c r="AH1087" s="41"/>
      <c r="AI1087" s="41"/>
      <c r="AJ1087" s="41">
        <f>AJ1088/60</f>
        <v>0</v>
      </c>
      <c r="AK1087" s="55"/>
      <c r="AL1087" s="55"/>
      <c r="AM1087" s="55"/>
      <c r="AN1087" s="55"/>
      <c r="AO1087" s="55"/>
      <c r="AP1087" s="55"/>
      <c r="AQ1087" s="55"/>
      <c r="AR1087" s="55"/>
      <c r="AS1087" s="55"/>
      <c r="AT1087" s="55"/>
      <c r="AU1087" s="41"/>
      <c r="AV1087" s="41"/>
      <c r="AW1087" s="41">
        <f>AW1088/60</f>
        <v>0</v>
      </c>
    </row>
    <row r="1088" spans="2:49" s="139" customFormat="1" ht="13.8">
      <c r="B1088" s="1289"/>
      <c r="C1088" s="1289"/>
      <c r="D1088" s="1289"/>
      <c r="E1088" s="1289"/>
      <c r="F1088" s="1290"/>
      <c r="G1088" s="43" t="s">
        <v>6</v>
      </c>
      <c r="H1088" s="44"/>
      <c r="I1088" s="44">
        <f>SUMIF(G1089:G1096,"DQA",$I1089:$I1096)</f>
        <v>0</v>
      </c>
      <c r="J1088" s="44">
        <f>SUMIF(G1089:G1096,"DQA",$J1089:$J1096)</f>
        <v>0</v>
      </c>
      <c r="K1088" s="496">
        <f>SUM(K1089:K1096)</f>
        <v>0</v>
      </c>
      <c r="L1088" s="55"/>
      <c r="M1088" s="55"/>
      <c r="N1088" s="55"/>
      <c r="O1088" s="55"/>
      <c r="P1088" s="55"/>
      <c r="Q1088" s="55"/>
      <c r="R1088" s="42"/>
      <c r="S1088" s="55"/>
      <c r="T1088" s="44">
        <f>SUM(T1089:T1096)</f>
        <v>0</v>
      </c>
      <c r="U1088" s="42"/>
      <c r="V1088" s="128"/>
      <c r="W1088" s="55"/>
      <c r="X1088" s="44">
        <f>SUM(X1089:X1096)</f>
        <v>0</v>
      </c>
      <c r="Z1088" s="41"/>
      <c r="AA1088" s="41">
        <f>SUM(AA1089:AA1096)</f>
        <v>0</v>
      </c>
      <c r="AB1088" s="41"/>
      <c r="AC1088" s="41">
        <f>SUM(AC1089:AC1096)</f>
        <v>0</v>
      </c>
      <c r="AD1088" s="41"/>
      <c r="AE1088" s="41"/>
      <c r="AF1088" s="170"/>
      <c r="AG1088" s="41">
        <f>SUM(AG1089:AG1096)</f>
        <v>0</v>
      </c>
      <c r="AH1088" s="41"/>
      <c r="AI1088" s="41"/>
      <c r="AJ1088" s="41">
        <f>SUM(AJ1089:AJ1096)</f>
        <v>0</v>
      </c>
      <c r="AK1088" s="55"/>
      <c r="AL1088" s="55"/>
      <c r="AM1088" s="55"/>
      <c r="AN1088" s="55"/>
      <c r="AO1088" s="55"/>
      <c r="AP1088" s="55"/>
      <c r="AQ1088" s="55"/>
      <c r="AR1088" s="55"/>
      <c r="AS1088" s="55"/>
      <c r="AT1088" s="55"/>
      <c r="AU1088" s="41"/>
      <c r="AV1088" s="41"/>
      <c r="AW1088" s="41">
        <f>SUM(AW1089:AW1096)</f>
        <v>0</v>
      </c>
    </row>
    <row r="1089" spans="2:49" s="139" customFormat="1" ht="13.8" outlineLevel="1">
      <c r="B1089" s="816" t="s">
        <v>49</v>
      </c>
      <c r="C1089" s="730" t="s">
        <v>50</v>
      </c>
      <c r="D1089" s="730" t="s">
        <v>50</v>
      </c>
      <c r="E1089" s="784" t="s">
        <v>3180</v>
      </c>
      <c r="F1089" s="785">
        <v>44568</v>
      </c>
      <c r="G1089" s="542" t="s">
        <v>8</v>
      </c>
      <c r="H1089" s="786" t="s">
        <v>9</v>
      </c>
      <c r="I1089" s="787"/>
      <c r="J1089" s="787"/>
      <c r="K1089" s="545"/>
      <c r="L1089" s="737"/>
      <c r="M1089" s="737"/>
      <c r="N1089" s="737"/>
      <c r="O1089" s="737"/>
      <c r="P1089" s="737"/>
      <c r="Q1089" s="737"/>
      <c r="R1089" s="789"/>
      <c r="S1089" s="35"/>
      <c r="T1089" s="14">
        <f t="shared" ref="T1089:T1096" si="252">SUMIF(S1089,"Y",I1089)</f>
        <v>0</v>
      </c>
      <c r="U1089" s="33"/>
      <c r="V1089" s="126"/>
      <c r="W1089" s="35"/>
      <c r="X1089" s="35">
        <f t="shared" ref="X1089:X1096" si="253">T1089*W1089</f>
        <v>0</v>
      </c>
      <c r="Z1089" s="35"/>
      <c r="AA1089" s="14">
        <f t="shared" ref="AA1089:AA1096" si="254">SUMIF(Z1089,"Y",K1089)*AI1089</f>
        <v>0</v>
      </c>
      <c r="AB1089" s="35"/>
      <c r="AC1089" s="14">
        <f t="shared" ref="AC1089:AC1096" si="255">COUNTIF(AK1089:AT1089,"L")*I1089</f>
        <v>0</v>
      </c>
      <c r="AD1089" s="14"/>
      <c r="AE1089" s="14"/>
      <c r="AF1089" s="178">
        <v>0</v>
      </c>
      <c r="AG1089" s="14">
        <f t="shared" ref="AG1089:AG1096" si="256">IFERROR(COUNTIF(AK1089:AZ1089,"S")*I1089*AF1089,0)</f>
        <v>0</v>
      </c>
      <c r="AH1089" s="35"/>
      <c r="AI1089" s="14">
        <f t="shared" ref="AI1089:AI1096" si="257">COUNTIF(AK1089:AT1089,"V")</f>
        <v>0</v>
      </c>
      <c r="AJ1089" s="14">
        <f t="shared" ref="AJ1089:AJ1096" si="258">X1089-AA1089-AC1089-AG1089</f>
        <v>0</v>
      </c>
      <c r="AK1089" s="35"/>
      <c r="AL1089" s="35"/>
      <c r="AM1089" s="35"/>
      <c r="AN1089" s="35"/>
      <c r="AO1089" s="35"/>
      <c r="AP1089" s="35"/>
      <c r="AQ1089" s="35"/>
      <c r="AR1089" s="35"/>
      <c r="AS1089" s="35"/>
      <c r="AT1089" s="35"/>
      <c r="AU1089" s="14"/>
      <c r="AV1089" s="14"/>
      <c r="AW1089" s="14"/>
    </row>
    <row r="1090" spans="2:49" s="139" customFormat="1" ht="13.8" outlineLevel="1">
      <c r="B1090" s="816" t="s">
        <v>51</v>
      </c>
      <c r="C1090" s="730" t="s">
        <v>52</v>
      </c>
      <c r="D1090" s="730" t="s">
        <v>52</v>
      </c>
      <c r="E1090" s="784" t="s">
        <v>3180</v>
      </c>
      <c r="F1090" s="785">
        <v>44568</v>
      </c>
      <c r="G1090" s="542" t="s">
        <v>8</v>
      </c>
      <c r="H1090" s="786" t="s">
        <v>9</v>
      </c>
      <c r="I1090" s="787"/>
      <c r="J1090" s="787"/>
      <c r="K1090" s="545"/>
      <c r="L1090" s="737"/>
      <c r="M1090" s="737"/>
      <c r="N1090" s="737"/>
      <c r="O1090" s="737"/>
      <c r="P1090" s="737"/>
      <c r="Q1090" s="737"/>
      <c r="R1090" s="789"/>
      <c r="S1090" s="35"/>
      <c r="T1090" s="14">
        <f t="shared" si="252"/>
        <v>0</v>
      </c>
      <c r="U1090" s="33"/>
      <c r="V1090" s="126"/>
      <c r="W1090" s="35"/>
      <c r="X1090" s="35">
        <f t="shared" si="253"/>
        <v>0</v>
      </c>
      <c r="Z1090" s="35"/>
      <c r="AA1090" s="14">
        <f t="shared" si="254"/>
        <v>0</v>
      </c>
      <c r="AB1090" s="35"/>
      <c r="AC1090" s="14">
        <f t="shared" si="255"/>
        <v>0</v>
      </c>
      <c r="AD1090" s="14"/>
      <c r="AE1090" s="14"/>
      <c r="AF1090" s="178">
        <v>0</v>
      </c>
      <c r="AG1090" s="14">
        <f t="shared" si="256"/>
        <v>0</v>
      </c>
      <c r="AH1090" s="35"/>
      <c r="AI1090" s="14">
        <f t="shared" si="257"/>
        <v>0</v>
      </c>
      <c r="AJ1090" s="14">
        <f t="shared" si="258"/>
        <v>0</v>
      </c>
      <c r="AK1090" s="35"/>
      <c r="AL1090" s="35"/>
      <c r="AM1090" s="35"/>
      <c r="AN1090" s="35"/>
      <c r="AO1090" s="35"/>
      <c r="AP1090" s="35"/>
      <c r="AQ1090" s="35"/>
      <c r="AR1090" s="35"/>
      <c r="AS1090" s="35"/>
      <c r="AT1090" s="35"/>
      <c r="AU1090" s="14"/>
      <c r="AV1090" s="14"/>
      <c r="AW1090" s="14"/>
    </row>
    <row r="1091" spans="2:49" s="139" customFormat="1" ht="13.8" outlineLevel="1">
      <c r="B1091" s="816" t="s">
        <v>53</v>
      </c>
      <c r="C1091" s="542" t="s">
        <v>54</v>
      </c>
      <c r="D1091" s="542" t="s">
        <v>54</v>
      </c>
      <c r="E1091" s="784" t="s">
        <v>3180</v>
      </c>
      <c r="F1091" s="785">
        <v>44568</v>
      </c>
      <c r="G1091" s="542" t="s">
        <v>8</v>
      </c>
      <c r="H1091" s="786" t="s">
        <v>9</v>
      </c>
      <c r="I1091" s="787"/>
      <c r="J1091" s="787"/>
      <c r="K1091" s="545"/>
      <c r="L1091" s="737"/>
      <c r="M1091" s="737"/>
      <c r="N1091" s="737"/>
      <c r="O1091" s="737"/>
      <c r="P1091" s="737"/>
      <c r="Q1091" s="737"/>
      <c r="R1091" s="789"/>
      <c r="S1091" s="35"/>
      <c r="T1091" s="14">
        <f t="shared" si="252"/>
        <v>0</v>
      </c>
      <c r="U1091" s="33"/>
      <c r="V1091" s="126"/>
      <c r="W1091" s="35"/>
      <c r="X1091" s="35">
        <f t="shared" si="253"/>
        <v>0</v>
      </c>
      <c r="Z1091" s="35"/>
      <c r="AA1091" s="14">
        <f t="shared" si="254"/>
        <v>0</v>
      </c>
      <c r="AB1091" s="35"/>
      <c r="AC1091" s="14">
        <f t="shared" si="255"/>
        <v>0</v>
      </c>
      <c r="AD1091" s="14"/>
      <c r="AE1091" s="14"/>
      <c r="AF1091" s="178">
        <v>0</v>
      </c>
      <c r="AG1091" s="14">
        <f t="shared" si="256"/>
        <v>0</v>
      </c>
      <c r="AH1091" s="35"/>
      <c r="AI1091" s="14">
        <f t="shared" si="257"/>
        <v>0</v>
      </c>
      <c r="AJ1091" s="14">
        <f t="shared" si="258"/>
        <v>0</v>
      </c>
      <c r="AK1091" s="35"/>
      <c r="AL1091" s="35"/>
      <c r="AM1091" s="35"/>
      <c r="AN1091" s="35"/>
      <c r="AO1091" s="35"/>
      <c r="AP1091" s="35"/>
      <c r="AQ1091" s="35"/>
      <c r="AR1091" s="35"/>
      <c r="AS1091" s="35"/>
      <c r="AT1091" s="35"/>
      <c r="AU1091" s="14"/>
      <c r="AV1091" s="14"/>
      <c r="AW1091" s="14"/>
    </row>
    <row r="1092" spans="2:49" s="139" customFormat="1" ht="13.8" outlineLevel="1">
      <c r="B1092" s="816" t="s">
        <v>55</v>
      </c>
      <c r="C1092" s="730" t="s">
        <v>56</v>
      </c>
      <c r="D1092" s="730" t="s">
        <v>56</v>
      </c>
      <c r="E1092" s="784" t="s">
        <v>3180</v>
      </c>
      <c r="F1092" s="785">
        <v>44568</v>
      </c>
      <c r="G1092" s="542" t="s">
        <v>8</v>
      </c>
      <c r="H1092" s="786" t="s">
        <v>9</v>
      </c>
      <c r="I1092" s="787"/>
      <c r="J1092" s="787"/>
      <c r="K1092" s="545"/>
      <c r="L1092" s="737"/>
      <c r="M1092" s="737"/>
      <c r="N1092" s="737"/>
      <c r="O1092" s="737"/>
      <c r="P1092" s="737"/>
      <c r="Q1092" s="737"/>
      <c r="R1092" s="789"/>
      <c r="S1092" s="35"/>
      <c r="T1092" s="14">
        <f t="shared" si="252"/>
        <v>0</v>
      </c>
      <c r="U1092" s="33"/>
      <c r="V1092" s="126"/>
      <c r="W1092" s="35"/>
      <c r="X1092" s="35">
        <f t="shared" si="253"/>
        <v>0</v>
      </c>
      <c r="Z1092" s="35"/>
      <c r="AA1092" s="14">
        <f t="shared" si="254"/>
        <v>0</v>
      </c>
      <c r="AB1092" s="35"/>
      <c r="AC1092" s="14">
        <f t="shared" si="255"/>
        <v>0</v>
      </c>
      <c r="AD1092" s="14"/>
      <c r="AE1092" s="14"/>
      <c r="AF1092" s="178">
        <v>0</v>
      </c>
      <c r="AG1092" s="14">
        <f t="shared" si="256"/>
        <v>0</v>
      </c>
      <c r="AH1092" s="35"/>
      <c r="AI1092" s="14">
        <f t="shared" si="257"/>
        <v>0</v>
      </c>
      <c r="AJ1092" s="14">
        <f t="shared" si="258"/>
        <v>0</v>
      </c>
      <c r="AK1092" s="35"/>
      <c r="AL1092" s="35"/>
      <c r="AM1092" s="35"/>
      <c r="AN1092" s="35"/>
      <c r="AO1092" s="35"/>
      <c r="AP1092" s="35"/>
      <c r="AQ1092" s="35"/>
      <c r="AR1092" s="35"/>
      <c r="AS1092" s="35"/>
      <c r="AT1092" s="35"/>
      <c r="AU1092" s="14"/>
      <c r="AV1092" s="14"/>
      <c r="AW1092" s="14"/>
    </row>
    <row r="1093" spans="2:49" s="139" customFormat="1" ht="13.8" outlineLevel="1">
      <c r="B1093" s="816" t="s">
        <v>57</v>
      </c>
      <c r="C1093" s="730" t="s">
        <v>58</v>
      </c>
      <c r="D1093" s="730" t="s">
        <v>58</v>
      </c>
      <c r="E1093" s="784" t="s">
        <v>3180</v>
      </c>
      <c r="F1093" s="785">
        <v>44568</v>
      </c>
      <c r="G1093" s="542" t="s">
        <v>8</v>
      </c>
      <c r="H1093" s="786" t="s">
        <v>9</v>
      </c>
      <c r="I1093" s="787"/>
      <c r="J1093" s="787"/>
      <c r="K1093" s="545"/>
      <c r="L1093" s="737"/>
      <c r="M1093" s="737"/>
      <c r="N1093" s="737"/>
      <c r="O1093" s="737"/>
      <c r="P1093" s="737"/>
      <c r="Q1093" s="737"/>
      <c r="R1093" s="789"/>
      <c r="S1093" s="35"/>
      <c r="T1093" s="14">
        <f t="shared" si="252"/>
        <v>0</v>
      </c>
      <c r="U1093" s="33"/>
      <c r="V1093" s="126"/>
      <c r="W1093" s="35"/>
      <c r="X1093" s="35">
        <f t="shared" si="253"/>
        <v>0</v>
      </c>
      <c r="Z1093" s="35"/>
      <c r="AA1093" s="14">
        <f t="shared" si="254"/>
        <v>0</v>
      </c>
      <c r="AB1093" s="35"/>
      <c r="AC1093" s="14">
        <f t="shared" si="255"/>
        <v>0</v>
      </c>
      <c r="AD1093" s="14"/>
      <c r="AE1093" s="14"/>
      <c r="AF1093" s="178">
        <v>0</v>
      </c>
      <c r="AG1093" s="14">
        <f t="shared" si="256"/>
        <v>0</v>
      </c>
      <c r="AH1093" s="35"/>
      <c r="AI1093" s="14">
        <f t="shared" si="257"/>
        <v>0</v>
      </c>
      <c r="AJ1093" s="14">
        <f t="shared" si="258"/>
        <v>0</v>
      </c>
      <c r="AK1093" s="35"/>
      <c r="AL1093" s="35"/>
      <c r="AM1093" s="35"/>
      <c r="AN1093" s="35"/>
      <c r="AO1093" s="35"/>
      <c r="AP1093" s="35"/>
      <c r="AQ1093" s="35"/>
      <c r="AR1093" s="35"/>
      <c r="AS1093" s="35"/>
      <c r="AT1093" s="35"/>
      <c r="AU1093" s="14"/>
      <c r="AV1093" s="14"/>
      <c r="AW1093" s="14"/>
    </row>
    <row r="1094" spans="2:49" s="139" customFormat="1" ht="13.8" outlineLevel="1">
      <c r="B1094" s="816" t="s">
        <v>59</v>
      </c>
      <c r="C1094" s="730" t="s">
        <v>60</v>
      </c>
      <c r="D1094" s="730" t="s">
        <v>60</v>
      </c>
      <c r="E1094" s="784" t="s">
        <v>3180</v>
      </c>
      <c r="F1094" s="785">
        <v>44568</v>
      </c>
      <c r="G1094" s="542" t="s">
        <v>8</v>
      </c>
      <c r="H1094" s="786" t="s">
        <v>9</v>
      </c>
      <c r="I1094" s="787"/>
      <c r="J1094" s="787"/>
      <c r="K1094" s="545"/>
      <c r="L1094" s="737"/>
      <c r="M1094" s="737"/>
      <c r="N1094" s="737"/>
      <c r="O1094" s="737"/>
      <c r="P1094" s="737"/>
      <c r="Q1094" s="737"/>
      <c r="R1094" s="789"/>
      <c r="S1094" s="35"/>
      <c r="T1094" s="14">
        <f t="shared" si="252"/>
        <v>0</v>
      </c>
      <c r="U1094" s="33"/>
      <c r="V1094" s="126"/>
      <c r="W1094" s="35"/>
      <c r="X1094" s="35">
        <f t="shared" si="253"/>
        <v>0</v>
      </c>
      <c r="Z1094" s="35"/>
      <c r="AA1094" s="14">
        <f t="shared" si="254"/>
        <v>0</v>
      </c>
      <c r="AB1094" s="35"/>
      <c r="AC1094" s="14">
        <f t="shared" si="255"/>
        <v>0</v>
      </c>
      <c r="AD1094" s="14"/>
      <c r="AE1094" s="14"/>
      <c r="AF1094" s="178">
        <v>0</v>
      </c>
      <c r="AG1094" s="14">
        <f t="shared" si="256"/>
        <v>0</v>
      </c>
      <c r="AH1094" s="35"/>
      <c r="AI1094" s="14">
        <f t="shared" si="257"/>
        <v>0</v>
      </c>
      <c r="AJ1094" s="14">
        <f t="shared" si="258"/>
        <v>0</v>
      </c>
      <c r="AK1094" s="35"/>
      <c r="AL1094" s="35"/>
      <c r="AM1094" s="35"/>
      <c r="AN1094" s="35"/>
      <c r="AO1094" s="35"/>
      <c r="AP1094" s="35"/>
      <c r="AQ1094" s="35"/>
      <c r="AR1094" s="35"/>
      <c r="AS1094" s="35"/>
      <c r="AT1094" s="35"/>
      <c r="AU1094" s="14"/>
      <c r="AV1094" s="14"/>
      <c r="AW1094" s="14"/>
    </row>
    <row r="1095" spans="2:49" s="139" customFormat="1" ht="13.8" outlineLevel="1">
      <c r="B1095" s="816" t="s">
        <v>61</v>
      </c>
      <c r="C1095" s="730" t="s">
        <v>62</v>
      </c>
      <c r="D1095" s="730" t="s">
        <v>62</v>
      </c>
      <c r="E1095" s="784" t="s">
        <v>3180</v>
      </c>
      <c r="F1095" s="785">
        <v>44568</v>
      </c>
      <c r="G1095" s="542" t="s">
        <v>8</v>
      </c>
      <c r="H1095" s="786" t="s">
        <v>9</v>
      </c>
      <c r="I1095" s="787"/>
      <c r="J1095" s="787"/>
      <c r="K1095" s="545"/>
      <c r="L1095" s="737"/>
      <c r="M1095" s="737"/>
      <c r="N1095" s="737"/>
      <c r="O1095" s="737"/>
      <c r="P1095" s="737"/>
      <c r="Q1095" s="737"/>
      <c r="R1095" s="789"/>
      <c r="S1095" s="35"/>
      <c r="T1095" s="14">
        <f t="shared" si="252"/>
        <v>0</v>
      </c>
      <c r="U1095" s="33"/>
      <c r="V1095" s="126"/>
      <c r="W1095" s="35"/>
      <c r="X1095" s="35">
        <f t="shared" si="253"/>
        <v>0</v>
      </c>
      <c r="Z1095" s="35"/>
      <c r="AA1095" s="14">
        <f t="shared" si="254"/>
        <v>0</v>
      </c>
      <c r="AB1095" s="35"/>
      <c r="AC1095" s="14">
        <f t="shared" si="255"/>
        <v>0</v>
      </c>
      <c r="AD1095" s="14"/>
      <c r="AE1095" s="14"/>
      <c r="AF1095" s="178">
        <v>0</v>
      </c>
      <c r="AG1095" s="14">
        <f t="shared" si="256"/>
        <v>0</v>
      </c>
      <c r="AH1095" s="35"/>
      <c r="AI1095" s="14">
        <f t="shared" si="257"/>
        <v>0</v>
      </c>
      <c r="AJ1095" s="14">
        <f t="shared" si="258"/>
        <v>0</v>
      </c>
      <c r="AK1095" s="35"/>
      <c r="AL1095" s="35"/>
      <c r="AM1095" s="35"/>
      <c r="AN1095" s="35"/>
      <c r="AO1095" s="35"/>
      <c r="AP1095" s="35"/>
      <c r="AQ1095" s="35"/>
      <c r="AR1095" s="35"/>
      <c r="AS1095" s="35"/>
      <c r="AT1095" s="35"/>
      <c r="AU1095" s="14"/>
      <c r="AV1095" s="14"/>
      <c r="AW1095" s="14"/>
    </row>
    <row r="1096" spans="2:49" s="139" customFormat="1" ht="13.8" outlineLevel="1">
      <c r="B1096" s="816" t="s">
        <v>63</v>
      </c>
      <c r="C1096" s="542" t="s">
        <v>64</v>
      </c>
      <c r="D1096" s="542" t="s">
        <v>64</v>
      </c>
      <c r="E1096" s="784" t="s">
        <v>3180</v>
      </c>
      <c r="F1096" s="785">
        <v>44568</v>
      </c>
      <c r="G1096" s="542" t="s">
        <v>8</v>
      </c>
      <c r="H1096" s="786" t="s">
        <v>9</v>
      </c>
      <c r="I1096" s="787"/>
      <c r="J1096" s="787"/>
      <c r="K1096" s="545"/>
      <c r="L1096" s="737"/>
      <c r="M1096" s="737"/>
      <c r="N1096" s="737"/>
      <c r="O1096" s="737"/>
      <c r="P1096" s="737"/>
      <c r="Q1096" s="737"/>
      <c r="R1096" s="789"/>
      <c r="S1096" s="35"/>
      <c r="T1096" s="14">
        <f t="shared" si="252"/>
        <v>0</v>
      </c>
      <c r="U1096" s="33"/>
      <c r="V1096" s="126"/>
      <c r="W1096" s="35"/>
      <c r="X1096" s="35">
        <f t="shared" si="253"/>
        <v>0</v>
      </c>
      <c r="Z1096" s="35"/>
      <c r="AA1096" s="14">
        <f t="shared" si="254"/>
        <v>0</v>
      </c>
      <c r="AB1096" s="35"/>
      <c r="AC1096" s="14">
        <f t="shared" si="255"/>
        <v>0</v>
      </c>
      <c r="AD1096" s="14"/>
      <c r="AE1096" s="14"/>
      <c r="AF1096" s="178">
        <v>0</v>
      </c>
      <c r="AG1096" s="14">
        <f t="shared" si="256"/>
        <v>0</v>
      </c>
      <c r="AH1096" s="35"/>
      <c r="AI1096" s="14">
        <f t="shared" si="257"/>
        <v>0</v>
      </c>
      <c r="AJ1096" s="14">
        <f t="shared" si="258"/>
        <v>0</v>
      </c>
      <c r="AK1096" s="35"/>
      <c r="AL1096" s="35"/>
      <c r="AM1096" s="35"/>
      <c r="AN1096" s="35"/>
      <c r="AO1096" s="35"/>
      <c r="AP1096" s="35"/>
      <c r="AQ1096" s="35"/>
      <c r="AR1096" s="35"/>
      <c r="AS1096" s="35"/>
      <c r="AT1096" s="35"/>
      <c r="AU1096" s="14"/>
      <c r="AV1096" s="14"/>
      <c r="AW1096" s="14"/>
    </row>
    <row r="1097" spans="2:49" s="139" customFormat="1" ht="13.8" collapsed="1">
      <c r="B1097" s="1289" t="s">
        <v>3181</v>
      </c>
      <c r="C1097" s="1289"/>
      <c r="D1097" s="1289"/>
      <c r="E1097" s="1289"/>
      <c r="F1097" s="1290"/>
      <c r="G1097" s="40" t="s">
        <v>5</v>
      </c>
      <c r="H1097" s="41"/>
      <c r="I1097" s="170">
        <f>I1098/60</f>
        <v>18.666666666666668</v>
      </c>
      <c r="J1097" s="170">
        <f>J1098/60</f>
        <v>87.166666666666671</v>
      </c>
      <c r="K1097" s="495">
        <f>K1098/60</f>
        <v>0</v>
      </c>
      <c r="L1097" s="55"/>
      <c r="M1097" s="55"/>
      <c r="N1097" s="55"/>
      <c r="O1097" s="55"/>
      <c r="P1097" s="55"/>
      <c r="Q1097" s="55"/>
      <c r="R1097" s="42"/>
      <c r="S1097" s="55"/>
      <c r="T1097" s="41">
        <f>T1098/60</f>
        <v>0</v>
      </c>
      <c r="U1097" s="42"/>
      <c r="V1097" s="128"/>
      <c r="W1097" s="55"/>
      <c r="X1097" s="41">
        <f>X1098/60</f>
        <v>0</v>
      </c>
      <c r="Z1097" s="41"/>
      <c r="AA1097" s="41">
        <f>AA1098/60</f>
        <v>0</v>
      </c>
      <c r="AB1097" s="41"/>
      <c r="AC1097" s="41">
        <f>AC1098/60</f>
        <v>0</v>
      </c>
      <c r="AD1097" s="41"/>
      <c r="AE1097" s="41"/>
      <c r="AF1097" s="170"/>
      <c r="AG1097" s="41">
        <f>AG1098/60</f>
        <v>0</v>
      </c>
      <c r="AH1097" s="41"/>
      <c r="AI1097" s="55"/>
      <c r="AJ1097" s="41">
        <f>AJ1098/60</f>
        <v>0</v>
      </c>
      <c r="AK1097" s="55"/>
      <c r="AL1097" s="55"/>
      <c r="AM1097" s="55"/>
      <c r="AN1097" s="55"/>
      <c r="AO1097" s="55"/>
      <c r="AP1097" s="55"/>
      <c r="AQ1097" s="55"/>
      <c r="AR1097" s="55"/>
      <c r="AS1097" s="55"/>
      <c r="AT1097" s="55"/>
      <c r="AU1097" s="41"/>
      <c r="AV1097" s="41"/>
      <c r="AW1097" s="41">
        <f>AW1098/60</f>
        <v>0</v>
      </c>
    </row>
    <row r="1098" spans="2:49" s="139" customFormat="1" ht="13.8">
      <c r="B1098" s="1289"/>
      <c r="C1098" s="1289"/>
      <c r="D1098" s="1289"/>
      <c r="E1098" s="1289"/>
      <c r="F1098" s="1290"/>
      <c r="G1098" s="43" t="s">
        <v>6</v>
      </c>
      <c r="H1098" s="44"/>
      <c r="I1098" s="44">
        <f>SUMIF(G1099:G1104,"DQA",$I1099:$I1104)</f>
        <v>1120</v>
      </c>
      <c r="J1098" s="44">
        <f>SUMIF(G1099:G1104,"DQA",$J1099:$J1104)</f>
        <v>5230</v>
      </c>
      <c r="K1098" s="496">
        <f>SUM(K1099:K1104)</f>
        <v>0</v>
      </c>
      <c r="L1098" s="55"/>
      <c r="M1098" s="55"/>
      <c r="N1098" s="55"/>
      <c r="O1098" s="55"/>
      <c r="P1098" s="55"/>
      <c r="Q1098" s="55"/>
      <c r="R1098" s="42"/>
      <c r="S1098" s="55"/>
      <c r="T1098" s="44">
        <f>SUM(T1099:T1104)</f>
        <v>0</v>
      </c>
      <c r="U1098" s="42"/>
      <c r="V1098" s="128"/>
      <c r="W1098" s="55"/>
      <c r="X1098" s="44">
        <f>SUM(X1099:X1104)</f>
        <v>0</v>
      </c>
      <c r="Z1098" s="41"/>
      <c r="AA1098" s="41">
        <f>SUM(AA1099:AA1104)</f>
        <v>0</v>
      </c>
      <c r="AB1098" s="41"/>
      <c r="AC1098" s="41">
        <f>SUM(AC1099:AC1104)</f>
        <v>0</v>
      </c>
      <c r="AD1098" s="41"/>
      <c r="AE1098" s="41"/>
      <c r="AF1098" s="170"/>
      <c r="AG1098" s="41">
        <f>SUM(AG1099:AG1104)</f>
        <v>0</v>
      </c>
      <c r="AH1098" s="41"/>
      <c r="AI1098" s="55"/>
      <c r="AJ1098" s="41">
        <f>SUM(AJ1099:AJ1104)</f>
        <v>0</v>
      </c>
      <c r="AK1098" s="55"/>
      <c r="AL1098" s="55"/>
      <c r="AM1098" s="55"/>
      <c r="AN1098" s="55"/>
      <c r="AO1098" s="55"/>
      <c r="AP1098" s="55"/>
      <c r="AQ1098" s="55"/>
      <c r="AR1098" s="55"/>
      <c r="AS1098" s="55"/>
      <c r="AT1098" s="55"/>
      <c r="AU1098" s="41"/>
      <c r="AV1098" s="41"/>
      <c r="AW1098" s="41">
        <f>SUM(AW1099:AW1104)</f>
        <v>0</v>
      </c>
    </row>
    <row r="1099" spans="2:49" s="139" customFormat="1" ht="13.8" outlineLevel="1">
      <c r="B1099" s="52" t="s">
        <v>65</v>
      </c>
      <c r="C1099" s="1" t="s">
        <v>626</v>
      </c>
      <c r="D1099" s="1" t="s">
        <v>626</v>
      </c>
      <c r="E1099" s="38" t="s">
        <v>3182</v>
      </c>
      <c r="F1099" s="2">
        <v>44568</v>
      </c>
      <c r="G1099" s="10" t="s">
        <v>8</v>
      </c>
      <c r="H1099" s="31" t="s">
        <v>9</v>
      </c>
      <c r="I1099" s="32">
        <v>150</v>
      </c>
      <c r="J1099" s="32">
        <v>1130</v>
      </c>
      <c r="K1099" s="494">
        <v>0</v>
      </c>
      <c r="L1099" s="35" t="s">
        <v>3183</v>
      </c>
      <c r="M1099" s="35" t="s">
        <v>3184</v>
      </c>
      <c r="N1099" s="35" t="s">
        <v>3184</v>
      </c>
      <c r="O1099" s="35" t="s">
        <v>3184</v>
      </c>
      <c r="P1099" s="35" t="s">
        <v>3184</v>
      </c>
      <c r="Q1099" s="35"/>
      <c r="R1099" s="60" t="s">
        <v>3185</v>
      </c>
      <c r="S1099" s="35"/>
      <c r="T1099" s="14">
        <f t="shared" ref="T1099:T1104" si="259">SUMIF(S1099,"Y",I1099)</f>
        <v>0</v>
      </c>
      <c r="U1099" s="33"/>
      <c r="V1099" s="126"/>
      <c r="W1099" s="35"/>
      <c r="X1099" s="35">
        <f t="shared" ref="X1099:X1104" si="260">T1099*W1099</f>
        <v>0</v>
      </c>
      <c r="Z1099" s="35"/>
      <c r="AA1099" s="14">
        <f t="shared" ref="AA1099:AA1104" si="261">SUMIF(Z1099,"Y",K1099)*AI1099</f>
        <v>0</v>
      </c>
      <c r="AB1099" s="35"/>
      <c r="AC1099" s="14">
        <f t="shared" ref="AC1099:AC1104" si="262">COUNTIF(AK1099:AT1099,"L")*I1099</f>
        <v>0</v>
      </c>
      <c r="AD1099" s="14"/>
      <c r="AE1099" s="14"/>
      <c r="AF1099" s="178">
        <v>0</v>
      </c>
      <c r="AG1099" s="14">
        <f t="shared" ref="AG1099:AG1104" si="263">IFERROR(COUNTIF(AK1099:AZ1099,"S")*I1099*AF1099,0)</f>
        <v>0</v>
      </c>
      <c r="AH1099" s="35"/>
      <c r="AI1099" s="14">
        <f t="shared" ref="AI1099:AI1104" si="264">COUNTIF(AK1099:AT1099,"V")</f>
        <v>0</v>
      </c>
      <c r="AJ1099" s="14">
        <f t="shared" ref="AJ1099:AJ1104" si="265">X1099-AA1099-AC1099-AG1099</f>
        <v>0</v>
      </c>
      <c r="AK1099" s="35"/>
      <c r="AL1099" s="35"/>
      <c r="AM1099" s="35"/>
      <c r="AN1099" s="35"/>
      <c r="AO1099" s="35"/>
      <c r="AP1099" s="35"/>
      <c r="AQ1099" s="35"/>
      <c r="AR1099" s="35"/>
      <c r="AS1099" s="35"/>
      <c r="AT1099" s="35"/>
      <c r="AU1099" s="14"/>
      <c r="AV1099" s="14"/>
      <c r="AW1099" s="14"/>
    </row>
    <row r="1100" spans="2:49" s="139" customFormat="1" ht="13.8" outlineLevel="1">
      <c r="B1100" s="52" t="s">
        <v>66</v>
      </c>
      <c r="C1100" s="1" t="s">
        <v>67</v>
      </c>
      <c r="D1100" s="1" t="s">
        <v>67</v>
      </c>
      <c r="E1100" s="38" t="s">
        <v>2654</v>
      </c>
      <c r="F1100" s="2">
        <v>44568</v>
      </c>
      <c r="G1100" s="10" t="s">
        <v>8</v>
      </c>
      <c r="H1100" s="31" t="s">
        <v>9</v>
      </c>
      <c r="I1100" s="32">
        <v>185</v>
      </c>
      <c r="J1100" s="32">
        <v>0</v>
      </c>
      <c r="K1100" s="494">
        <v>0</v>
      </c>
      <c r="L1100" s="35" t="s">
        <v>161</v>
      </c>
      <c r="M1100" s="35" t="s">
        <v>162</v>
      </c>
      <c r="N1100" s="35" t="s">
        <v>162</v>
      </c>
      <c r="O1100" s="35" t="s">
        <v>162</v>
      </c>
      <c r="P1100" s="35" t="s">
        <v>162</v>
      </c>
      <c r="Q1100" s="35"/>
      <c r="R1100" s="60" t="s">
        <v>179</v>
      </c>
      <c r="S1100" s="35"/>
      <c r="T1100" s="14">
        <f t="shared" si="259"/>
        <v>0</v>
      </c>
      <c r="U1100" s="33"/>
      <c r="V1100" s="126"/>
      <c r="W1100" s="35"/>
      <c r="X1100" s="35">
        <f t="shared" si="260"/>
        <v>0</v>
      </c>
      <c r="Z1100" s="35"/>
      <c r="AA1100" s="14">
        <f t="shared" si="261"/>
        <v>0</v>
      </c>
      <c r="AB1100" s="35"/>
      <c r="AC1100" s="14">
        <f t="shared" si="262"/>
        <v>0</v>
      </c>
      <c r="AD1100" s="14"/>
      <c r="AE1100" s="14"/>
      <c r="AF1100" s="178">
        <v>0</v>
      </c>
      <c r="AG1100" s="14">
        <f t="shared" si="263"/>
        <v>0</v>
      </c>
      <c r="AH1100" s="35"/>
      <c r="AI1100" s="14">
        <f t="shared" si="264"/>
        <v>0</v>
      </c>
      <c r="AJ1100" s="14">
        <f t="shared" si="265"/>
        <v>0</v>
      </c>
      <c r="AK1100" s="35"/>
      <c r="AL1100" s="35"/>
      <c r="AM1100" s="35"/>
      <c r="AN1100" s="35"/>
      <c r="AO1100" s="35"/>
      <c r="AP1100" s="35"/>
      <c r="AQ1100" s="35"/>
      <c r="AR1100" s="35"/>
      <c r="AS1100" s="35"/>
      <c r="AT1100" s="35"/>
      <c r="AU1100" s="14"/>
      <c r="AV1100" s="14"/>
      <c r="AW1100" s="14"/>
    </row>
    <row r="1101" spans="2:49" s="139" customFormat="1" ht="13.8" outlineLevel="1">
      <c r="B1101" s="52" t="s">
        <v>68</v>
      </c>
      <c r="C1101" s="1" t="s">
        <v>69</v>
      </c>
      <c r="D1101" s="1" t="s">
        <v>69</v>
      </c>
      <c r="E1101" s="38" t="s">
        <v>2654</v>
      </c>
      <c r="F1101" s="2">
        <v>44568</v>
      </c>
      <c r="G1101" s="10" t="s">
        <v>8</v>
      </c>
      <c r="H1101" s="31" t="s">
        <v>9</v>
      </c>
      <c r="I1101" s="14">
        <v>230</v>
      </c>
      <c r="J1101" s="14">
        <v>1120</v>
      </c>
      <c r="K1101" s="494">
        <v>0</v>
      </c>
      <c r="L1101" s="35" t="s">
        <v>161</v>
      </c>
      <c r="M1101" s="35" t="s">
        <v>162</v>
      </c>
      <c r="N1101" s="35" t="s">
        <v>162</v>
      </c>
      <c r="O1101" s="35" t="s">
        <v>162</v>
      </c>
      <c r="P1101" s="35" t="s">
        <v>162</v>
      </c>
      <c r="Q1101" s="35"/>
      <c r="R1101" s="60" t="s">
        <v>179</v>
      </c>
      <c r="S1101" s="35"/>
      <c r="T1101" s="14">
        <f t="shared" si="259"/>
        <v>0</v>
      </c>
      <c r="U1101" s="33"/>
      <c r="V1101" s="126"/>
      <c r="W1101" s="35"/>
      <c r="X1101" s="35">
        <f t="shared" si="260"/>
        <v>0</v>
      </c>
      <c r="Z1101" s="35"/>
      <c r="AA1101" s="14">
        <f t="shared" si="261"/>
        <v>0</v>
      </c>
      <c r="AB1101" s="35"/>
      <c r="AC1101" s="14">
        <f t="shared" si="262"/>
        <v>0</v>
      </c>
      <c r="AD1101" s="14"/>
      <c r="AE1101" s="14"/>
      <c r="AF1101" s="178">
        <v>0</v>
      </c>
      <c r="AG1101" s="14">
        <f t="shared" si="263"/>
        <v>0</v>
      </c>
      <c r="AH1101" s="35"/>
      <c r="AI1101" s="14">
        <f t="shared" si="264"/>
        <v>0</v>
      </c>
      <c r="AJ1101" s="14">
        <f t="shared" si="265"/>
        <v>0</v>
      </c>
      <c r="AK1101" s="35"/>
      <c r="AL1101" s="35"/>
      <c r="AM1101" s="35"/>
      <c r="AN1101" s="35"/>
      <c r="AO1101" s="35"/>
      <c r="AP1101" s="35"/>
      <c r="AQ1101" s="35"/>
      <c r="AR1101" s="35"/>
      <c r="AS1101" s="35"/>
      <c r="AT1101" s="35"/>
      <c r="AU1101" s="14"/>
      <c r="AV1101" s="14"/>
      <c r="AW1101" s="14"/>
    </row>
    <row r="1102" spans="2:49" s="139" customFormat="1" ht="13.8" outlineLevel="1">
      <c r="B1102" s="52" t="s">
        <v>70</v>
      </c>
      <c r="C1102" s="1" t="s">
        <v>627</v>
      </c>
      <c r="D1102" s="1" t="s">
        <v>627</v>
      </c>
      <c r="E1102" s="38" t="s">
        <v>2655</v>
      </c>
      <c r="F1102" s="2">
        <v>44687</v>
      </c>
      <c r="G1102" s="10" t="s">
        <v>8</v>
      </c>
      <c r="H1102" s="31" t="s">
        <v>9</v>
      </c>
      <c r="I1102" s="14">
        <v>50</v>
      </c>
      <c r="J1102" s="14">
        <v>50</v>
      </c>
      <c r="K1102" s="494">
        <v>0</v>
      </c>
      <c r="L1102" s="35" t="s">
        <v>161</v>
      </c>
      <c r="M1102" s="35" t="s">
        <v>162</v>
      </c>
      <c r="N1102" s="35" t="s">
        <v>162</v>
      </c>
      <c r="O1102" s="35" t="s">
        <v>162</v>
      </c>
      <c r="P1102" s="35" t="s">
        <v>162</v>
      </c>
      <c r="Q1102" s="35"/>
      <c r="R1102" s="60" t="s">
        <v>179</v>
      </c>
      <c r="S1102" s="35"/>
      <c r="T1102" s="14">
        <f t="shared" si="259"/>
        <v>0</v>
      </c>
      <c r="U1102" s="33"/>
      <c r="V1102" s="126"/>
      <c r="W1102" s="35"/>
      <c r="X1102" s="35">
        <f t="shared" si="260"/>
        <v>0</v>
      </c>
      <c r="Z1102" s="35"/>
      <c r="AA1102" s="14">
        <f t="shared" si="261"/>
        <v>0</v>
      </c>
      <c r="AB1102" s="35"/>
      <c r="AC1102" s="14">
        <f t="shared" si="262"/>
        <v>0</v>
      </c>
      <c r="AD1102" s="14"/>
      <c r="AE1102" s="14"/>
      <c r="AF1102" s="178">
        <v>0</v>
      </c>
      <c r="AG1102" s="14">
        <f t="shared" si="263"/>
        <v>0</v>
      </c>
      <c r="AH1102" s="35"/>
      <c r="AI1102" s="14">
        <f t="shared" si="264"/>
        <v>0</v>
      </c>
      <c r="AJ1102" s="14">
        <f t="shared" si="265"/>
        <v>0</v>
      </c>
      <c r="AK1102" s="35"/>
      <c r="AL1102" s="35"/>
      <c r="AM1102" s="35"/>
      <c r="AN1102" s="35"/>
      <c r="AO1102" s="35"/>
      <c r="AP1102" s="35"/>
      <c r="AQ1102" s="35"/>
      <c r="AR1102" s="35"/>
      <c r="AS1102" s="35"/>
      <c r="AT1102" s="35"/>
      <c r="AU1102" s="14"/>
      <c r="AV1102" s="14"/>
      <c r="AW1102" s="14"/>
    </row>
    <row r="1103" spans="2:49" s="139" customFormat="1" ht="13.8" outlineLevel="1">
      <c r="B1103" s="52" t="s">
        <v>71</v>
      </c>
      <c r="C1103" s="1" t="s">
        <v>73</v>
      </c>
      <c r="D1103" s="1" t="s">
        <v>73</v>
      </c>
      <c r="E1103" s="38" t="s">
        <v>2654</v>
      </c>
      <c r="F1103" s="2">
        <v>44568</v>
      </c>
      <c r="G1103" s="10" t="s">
        <v>8</v>
      </c>
      <c r="H1103" s="31" t="s">
        <v>9</v>
      </c>
      <c r="I1103" s="14">
        <v>45</v>
      </c>
      <c r="J1103" s="14">
        <v>30</v>
      </c>
      <c r="K1103" s="494">
        <v>0</v>
      </c>
      <c r="L1103" s="35" t="s">
        <v>161</v>
      </c>
      <c r="M1103" s="35" t="s">
        <v>162</v>
      </c>
      <c r="N1103" s="35" t="s">
        <v>162</v>
      </c>
      <c r="O1103" s="35" t="s">
        <v>162</v>
      </c>
      <c r="P1103" s="35" t="s">
        <v>162</v>
      </c>
      <c r="Q1103" s="35"/>
      <c r="R1103" s="60" t="s">
        <v>179</v>
      </c>
      <c r="S1103" s="35"/>
      <c r="T1103" s="14">
        <f t="shared" si="259"/>
        <v>0</v>
      </c>
      <c r="U1103" s="33"/>
      <c r="V1103" s="126"/>
      <c r="W1103" s="35"/>
      <c r="X1103" s="35">
        <f t="shared" si="260"/>
        <v>0</v>
      </c>
      <c r="Z1103" s="35"/>
      <c r="AA1103" s="14">
        <f t="shared" si="261"/>
        <v>0</v>
      </c>
      <c r="AB1103" s="35"/>
      <c r="AC1103" s="14">
        <f t="shared" si="262"/>
        <v>0</v>
      </c>
      <c r="AD1103" s="14"/>
      <c r="AE1103" s="14"/>
      <c r="AF1103" s="178">
        <v>0</v>
      </c>
      <c r="AG1103" s="14">
        <f t="shared" si="263"/>
        <v>0</v>
      </c>
      <c r="AH1103" s="35"/>
      <c r="AI1103" s="14">
        <f t="shared" si="264"/>
        <v>0</v>
      </c>
      <c r="AJ1103" s="14">
        <f t="shared" si="265"/>
        <v>0</v>
      </c>
      <c r="AK1103" s="35"/>
      <c r="AL1103" s="35"/>
      <c r="AM1103" s="35"/>
      <c r="AN1103" s="35"/>
      <c r="AO1103" s="35"/>
      <c r="AP1103" s="35"/>
      <c r="AQ1103" s="35"/>
      <c r="AR1103" s="35"/>
      <c r="AS1103" s="35"/>
      <c r="AT1103" s="35"/>
      <c r="AU1103" s="14"/>
      <c r="AV1103" s="14"/>
      <c r="AW1103" s="14"/>
    </row>
    <row r="1104" spans="2:49" s="139" customFormat="1" ht="13.8" outlineLevel="1">
      <c r="B1104" s="52" t="s">
        <v>72</v>
      </c>
      <c r="C1104" s="1" t="s">
        <v>74</v>
      </c>
      <c r="D1104" s="1" t="s">
        <v>74</v>
      </c>
      <c r="E1104" s="38" t="s">
        <v>2655</v>
      </c>
      <c r="F1104" s="2">
        <v>44687</v>
      </c>
      <c r="G1104" s="10" t="s">
        <v>8</v>
      </c>
      <c r="H1104" s="31" t="s">
        <v>9</v>
      </c>
      <c r="I1104" s="45">
        <v>460</v>
      </c>
      <c r="J1104" s="45">
        <v>2900</v>
      </c>
      <c r="K1104" s="494">
        <v>0</v>
      </c>
      <c r="L1104" s="35" t="s">
        <v>161</v>
      </c>
      <c r="M1104" s="35" t="s">
        <v>162</v>
      </c>
      <c r="N1104" s="35" t="s">
        <v>162</v>
      </c>
      <c r="O1104" s="35" t="s">
        <v>162</v>
      </c>
      <c r="P1104" s="35" t="s">
        <v>162</v>
      </c>
      <c r="Q1104" s="35"/>
      <c r="R1104" s="60" t="s">
        <v>179</v>
      </c>
      <c r="S1104" s="35"/>
      <c r="T1104" s="14">
        <f t="shared" si="259"/>
        <v>0</v>
      </c>
      <c r="U1104" s="33"/>
      <c r="V1104" s="126"/>
      <c r="W1104" s="35"/>
      <c r="X1104" s="35">
        <f t="shared" si="260"/>
        <v>0</v>
      </c>
      <c r="Z1104" s="35"/>
      <c r="AA1104" s="14">
        <f t="shared" si="261"/>
        <v>0</v>
      </c>
      <c r="AB1104" s="35"/>
      <c r="AC1104" s="14">
        <f t="shared" si="262"/>
        <v>0</v>
      </c>
      <c r="AD1104" s="14"/>
      <c r="AE1104" s="14"/>
      <c r="AF1104" s="178">
        <v>0</v>
      </c>
      <c r="AG1104" s="14">
        <f t="shared" si="263"/>
        <v>0</v>
      </c>
      <c r="AH1104" s="35"/>
      <c r="AI1104" s="14">
        <f t="shared" si="264"/>
        <v>0</v>
      </c>
      <c r="AJ1104" s="14">
        <f t="shared" si="265"/>
        <v>0</v>
      </c>
      <c r="AK1104" s="35"/>
      <c r="AL1104" s="35"/>
      <c r="AM1104" s="35"/>
      <c r="AN1104" s="35"/>
      <c r="AO1104" s="35"/>
      <c r="AP1104" s="35"/>
      <c r="AQ1104" s="35"/>
      <c r="AR1104" s="35"/>
      <c r="AS1104" s="35"/>
      <c r="AT1104" s="35"/>
      <c r="AU1104" s="14"/>
      <c r="AV1104" s="14"/>
      <c r="AW1104" s="14"/>
    </row>
    <row r="1105" spans="2:49" s="139" customFormat="1" ht="13.8" collapsed="1">
      <c r="B1105" s="1289" t="s">
        <v>76</v>
      </c>
      <c r="C1105" s="1289"/>
      <c r="D1105" s="1289"/>
      <c r="E1105" s="1289"/>
      <c r="F1105" s="1290"/>
      <c r="G1105" s="40" t="s">
        <v>5</v>
      </c>
      <c r="H1105" s="41"/>
      <c r="I1105" s="170">
        <f>I1106/60</f>
        <v>28</v>
      </c>
      <c r="J1105" s="170">
        <f>J1106/60</f>
        <v>67.25</v>
      </c>
      <c r="K1105" s="495">
        <f>K1106/60</f>
        <v>0</v>
      </c>
      <c r="L1105" s="55"/>
      <c r="M1105" s="55"/>
      <c r="N1105" s="55"/>
      <c r="O1105" s="55"/>
      <c r="P1105" s="55"/>
      <c r="Q1105" s="55"/>
      <c r="R1105" s="42"/>
      <c r="S1105" s="55"/>
      <c r="T1105" s="41">
        <f>T1106/60</f>
        <v>0</v>
      </c>
      <c r="U1105" s="42"/>
      <c r="V1105" s="128"/>
      <c r="W1105" s="55"/>
      <c r="X1105" s="41">
        <f>X1106/60</f>
        <v>0</v>
      </c>
      <c r="Z1105" s="41"/>
      <c r="AA1105" s="41">
        <f>AA1106/60</f>
        <v>0</v>
      </c>
      <c r="AB1105" s="41"/>
      <c r="AC1105" s="41">
        <f>AC1106/60</f>
        <v>0</v>
      </c>
      <c r="AD1105" s="41"/>
      <c r="AE1105" s="41"/>
      <c r="AF1105" s="170"/>
      <c r="AG1105" s="41">
        <f>AG1106/60</f>
        <v>0</v>
      </c>
      <c r="AH1105" s="41"/>
      <c r="AI1105" s="55"/>
      <c r="AJ1105" s="41">
        <f>AJ1106/60</f>
        <v>0</v>
      </c>
      <c r="AK1105" s="55"/>
      <c r="AL1105" s="55"/>
      <c r="AM1105" s="55"/>
      <c r="AN1105" s="55"/>
      <c r="AO1105" s="55"/>
      <c r="AP1105" s="55"/>
      <c r="AQ1105" s="55"/>
      <c r="AR1105" s="55"/>
      <c r="AS1105" s="55"/>
      <c r="AT1105" s="55"/>
      <c r="AU1105" s="41"/>
      <c r="AV1105" s="41"/>
      <c r="AW1105" s="41">
        <f>AW1106/60</f>
        <v>0</v>
      </c>
    </row>
    <row r="1106" spans="2:49" s="139" customFormat="1" ht="13.8">
      <c r="B1106" s="1289"/>
      <c r="C1106" s="1289"/>
      <c r="D1106" s="1289"/>
      <c r="E1106" s="1289"/>
      <c r="F1106" s="1290"/>
      <c r="G1106" s="43" t="s">
        <v>6</v>
      </c>
      <c r="H1106" s="44"/>
      <c r="I1106" s="44">
        <f>SUMIF(G1107:G1113,"DQA",$I1107:$I1113)</f>
        <v>1680</v>
      </c>
      <c r="J1106" s="44">
        <f>SUMIF(G1107:G1113,"DQA",$J1107:$J1113)</f>
        <v>4035</v>
      </c>
      <c r="K1106" s="496">
        <f>SUM(K1107:K1113)</f>
        <v>0</v>
      </c>
      <c r="L1106" s="55"/>
      <c r="M1106" s="55"/>
      <c r="N1106" s="55"/>
      <c r="O1106" s="55"/>
      <c r="P1106" s="55"/>
      <c r="Q1106" s="55"/>
      <c r="R1106" s="42"/>
      <c r="S1106" s="55"/>
      <c r="T1106" s="44">
        <f>SUM(T1107:T1113)</f>
        <v>0</v>
      </c>
      <c r="U1106" s="42"/>
      <c r="V1106" s="128"/>
      <c r="W1106" s="55"/>
      <c r="X1106" s="44">
        <f>SUM(X1107:X1113)</f>
        <v>0</v>
      </c>
      <c r="Z1106" s="41"/>
      <c r="AA1106" s="41">
        <f>SUM(AA1107:AA1113)</f>
        <v>0</v>
      </c>
      <c r="AB1106" s="41"/>
      <c r="AC1106" s="41">
        <f>SUM(AC1107:AC1113)</f>
        <v>0</v>
      </c>
      <c r="AD1106" s="41"/>
      <c r="AE1106" s="41"/>
      <c r="AF1106" s="170"/>
      <c r="AG1106" s="41">
        <f>SUM(AG1107:AG1113)</f>
        <v>0</v>
      </c>
      <c r="AH1106" s="41"/>
      <c r="AI1106" s="55"/>
      <c r="AJ1106" s="41">
        <f>SUM(AJ1107:AJ1113)</f>
        <v>0</v>
      </c>
      <c r="AK1106" s="55"/>
      <c r="AL1106" s="55"/>
      <c r="AM1106" s="55"/>
      <c r="AN1106" s="55"/>
      <c r="AO1106" s="55"/>
      <c r="AP1106" s="55"/>
      <c r="AQ1106" s="55"/>
      <c r="AR1106" s="55"/>
      <c r="AS1106" s="55"/>
      <c r="AT1106" s="55"/>
      <c r="AU1106" s="41"/>
      <c r="AV1106" s="41"/>
      <c r="AW1106" s="41">
        <f>SUM(AW1107:AW1113)</f>
        <v>0</v>
      </c>
    </row>
    <row r="1107" spans="2:49" s="223" customFormat="1" ht="13.8" outlineLevel="1">
      <c r="B1107" s="816" t="s">
        <v>77</v>
      </c>
      <c r="C1107" s="871" t="s">
        <v>78</v>
      </c>
      <c r="D1107" s="871" t="s">
        <v>78</v>
      </c>
      <c r="E1107" s="790" t="s">
        <v>2619</v>
      </c>
      <c r="F1107" s="785">
        <v>44608</v>
      </c>
      <c r="G1107" s="542" t="s">
        <v>8</v>
      </c>
      <c r="H1107" s="872" t="s">
        <v>554</v>
      </c>
      <c r="I1107" s="787"/>
      <c r="J1107" s="787"/>
      <c r="K1107" s="545"/>
      <c r="L1107" s="737"/>
      <c r="M1107" s="737"/>
      <c r="N1107" s="737"/>
      <c r="O1107" s="737"/>
      <c r="P1107" s="737"/>
      <c r="Q1107" s="737"/>
      <c r="R1107" s="789"/>
      <c r="S1107" s="14"/>
      <c r="T1107" s="14">
        <f t="shared" ref="T1107:T1113" si="266">SUMIF(S1107,"Y",I1107)</f>
        <v>0</v>
      </c>
      <c r="U1107" s="13"/>
      <c r="V1107" s="123"/>
      <c r="W1107" s="14"/>
      <c r="X1107" s="14">
        <f t="shared" ref="X1107:X1113" si="267">T1107*W1107</f>
        <v>0</v>
      </c>
      <c r="Z1107" s="14"/>
      <c r="AA1107" s="14">
        <f t="shared" ref="AA1107:AA1113" si="268">SUMIF(Z1107,"Y",K1107)*AI1107</f>
        <v>0</v>
      </c>
      <c r="AB1107" s="14"/>
      <c r="AC1107" s="14">
        <f t="shared" ref="AC1107:AC1113" si="269">COUNTIF(AK1107:AT1107,"L")*I1107</f>
        <v>0</v>
      </c>
      <c r="AD1107" s="14"/>
      <c r="AE1107" s="14"/>
      <c r="AF1107" s="178">
        <v>0</v>
      </c>
      <c r="AG1107" s="14">
        <f t="shared" ref="AG1107:AG1113" si="270">IFERROR(COUNTIF(AK1107:AZ1107,"S")*I1107*AF1107,0)</f>
        <v>0</v>
      </c>
      <c r="AH1107" s="14"/>
      <c r="AI1107" s="14">
        <f t="shared" ref="AI1107:AI1113" si="271">COUNTIF(AK1107:AT1107,"V")</f>
        <v>0</v>
      </c>
      <c r="AJ1107" s="14">
        <f t="shared" ref="AJ1107:AJ1113" si="272">X1107-AA1107-AC1107-AG1107</f>
        <v>0</v>
      </c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</row>
    <row r="1108" spans="2:49" s="223" customFormat="1" ht="27.6" outlineLevel="1">
      <c r="B1108" s="51" t="s">
        <v>79</v>
      </c>
      <c r="C1108" s="1" t="s">
        <v>80</v>
      </c>
      <c r="D1108" s="1" t="s">
        <v>80</v>
      </c>
      <c r="E1108" s="9" t="s">
        <v>3851</v>
      </c>
      <c r="F1108" s="2">
        <v>44796</v>
      </c>
      <c r="G1108" s="10" t="s">
        <v>8</v>
      </c>
      <c r="H1108" s="31" t="s">
        <v>554</v>
      </c>
      <c r="I1108" s="34">
        <v>665</v>
      </c>
      <c r="J1108" s="34">
        <v>575</v>
      </c>
      <c r="K1108" s="494">
        <v>0</v>
      </c>
      <c r="L1108" s="14" t="s">
        <v>609</v>
      </c>
      <c r="M1108" s="14" t="s">
        <v>609</v>
      </c>
      <c r="N1108" s="14" t="s">
        <v>609</v>
      </c>
      <c r="O1108" s="14" t="s">
        <v>609</v>
      </c>
      <c r="P1108" s="14" t="s">
        <v>161</v>
      </c>
      <c r="Q1108" s="14"/>
      <c r="R1108" s="28" t="s">
        <v>610</v>
      </c>
      <c r="S1108" s="14"/>
      <c r="T1108" s="14">
        <f t="shared" si="266"/>
        <v>0</v>
      </c>
      <c r="U1108" s="13"/>
      <c r="V1108" s="123"/>
      <c r="W1108" s="14"/>
      <c r="X1108" s="14">
        <f t="shared" si="267"/>
        <v>0</v>
      </c>
      <c r="Z1108" s="14"/>
      <c r="AA1108" s="14">
        <f t="shared" si="268"/>
        <v>0</v>
      </c>
      <c r="AB1108" s="14"/>
      <c r="AC1108" s="14">
        <f t="shared" si="269"/>
        <v>0</v>
      </c>
      <c r="AD1108" s="14"/>
      <c r="AE1108" s="14"/>
      <c r="AF1108" s="178">
        <v>0</v>
      </c>
      <c r="AG1108" s="14">
        <f t="shared" si="270"/>
        <v>0</v>
      </c>
      <c r="AH1108" s="14"/>
      <c r="AI1108" s="14">
        <f t="shared" si="271"/>
        <v>0</v>
      </c>
      <c r="AJ1108" s="14">
        <f t="shared" si="272"/>
        <v>0</v>
      </c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</row>
    <row r="1109" spans="2:49" s="223" customFormat="1" ht="27.6" outlineLevel="1">
      <c r="B1109" s="51" t="s">
        <v>81</v>
      </c>
      <c r="C1109" s="1" t="s">
        <v>82</v>
      </c>
      <c r="D1109" s="1" t="s">
        <v>82</v>
      </c>
      <c r="E1109" s="9" t="s">
        <v>3851</v>
      </c>
      <c r="F1109" s="2">
        <v>44796</v>
      </c>
      <c r="G1109" s="10" t="s">
        <v>8</v>
      </c>
      <c r="H1109" s="31" t="s">
        <v>554</v>
      </c>
      <c r="I1109" s="116">
        <v>185</v>
      </c>
      <c r="J1109" s="116">
        <v>200</v>
      </c>
      <c r="K1109" s="483">
        <v>0</v>
      </c>
      <c r="L1109" s="14" t="s">
        <v>609</v>
      </c>
      <c r="M1109" s="14" t="s">
        <v>609</v>
      </c>
      <c r="N1109" s="14" t="s">
        <v>609</v>
      </c>
      <c r="O1109" s="14" t="s">
        <v>609</v>
      </c>
      <c r="P1109" s="14" t="s">
        <v>161</v>
      </c>
      <c r="Q1109" s="14"/>
      <c r="R1109" s="28" t="s">
        <v>610</v>
      </c>
      <c r="S1109" s="14"/>
      <c r="T1109" s="14">
        <f t="shared" si="266"/>
        <v>0</v>
      </c>
      <c r="U1109" s="13"/>
      <c r="V1109" s="123"/>
      <c r="W1109" s="14"/>
      <c r="X1109" s="14">
        <f t="shared" si="267"/>
        <v>0</v>
      </c>
      <c r="Z1109" s="14"/>
      <c r="AA1109" s="14">
        <f t="shared" si="268"/>
        <v>0</v>
      </c>
      <c r="AB1109" s="14"/>
      <c r="AC1109" s="14">
        <f t="shared" si="269"/>
        <v>0</v>
      </c>
      <c r="AD1109" s="14"/>
      <c r="AE1109" s="14"/>
      <c r="AF1109" s="178">
        <v>0</v>
      </c>
      <c r="AG1109" s="14">
        <f t="shared" si="270"/>
        <v>0</v>
      </c>
      <c r="AH1109" s="14"/>
      <c r="AI1109" s="14">
        <f t="shared" si="271"/>
        <v>0</v>
      </c>
      <c r="AJ1109" s="14">
        <f t="shared" si="272"/>
        <v>0</v>
      </c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</row>
    <row r="1110" spans="2:49" s="223" customFormat="1" ht="27.6" outlineLevel="1">
      <c r="B1110" s="51" t="s">
        <v>83</v>
      </c>
      <c r="C1110" s="1" t="s">
        <v>84</v>
      </c>
      <c r="D1110" s="1" t="s">
        <v>84</v>
      </c>
      <c r="E1110" s="9" t="s">
        <v>2619</v>
      </c>
      <c r="F1110" s="2">
        <v>44608</v>
      </c>
      <c r="G1110" s="10" t="s">
        <v>8</v>
      </c>
      <c r="H1110" s="31" t="s">
        <v>554</v>
      </c>
      <c r="I1110" s="34">
        <v>185</v>
      </c>
      <c r="J1110" s="34">
        <v>120</v>
      </c>
      <c r="K1110" s="494">
        <v>0</v>
      </c>
      <c r="L1110" s="14" t="s">
        <v>609</v>
      </c>
      <c r="M1110" s="14" t="s">
        <v>609</v>
      </c>
      <c r="N1110" s="14" t="s">
        <v>609</v>
      </c>
      <c r="O1110" s="14" t="s">
        <v>161</v>
      </c>
      <c r="P1110" s="14" t="s">
        <v>161</v>
      </c>
      <c r="Q1110" s="14"/>
      <c r="R1110" s="28" t="s">
        <v>610</v>
      </c>
      <c r="S1110" s="14"/>
      <c r="T1110" s="14">
        <f t="shared" si="266"/>
        <v>0</v>
      </c>
      <c r="U1110" s="13"/>
      <c r="V1110" s="123"/>
      <c r="W1110" s="14"/>
      <c r="X1110" s="14">
        <f t="shared" si="267"/>
        <v>0</v>
      </c>
      <c r="Z1110" s="14"/>
      <c r="AA1110" s="14">
        <f t="shared" si="268"/>
        <v>0</v>
      </c>
      <c r="AB1110" s="14"/>
      <c r="AC1110" s="14">
        <f t="shared" si="269"/>
        <v>0</v>
      </c>
      <c r="AD1110" s="14"/>
      <c r="AE1110" s="14"/>
      <c r="AF1110" s="178">
        <v>0</v>
      </c>
      <c r="AG1110" s="14">
        <f t="shared" si="270"/>
        <v>0</v>
      </c>
      <c r="AH1110" s="14"/>
      <c r="AI1110" s="14">
        <f t="shared" si="271"/>
        <v>0</v>
      </c>
      <c r="AJ1110" s="14">
        <f t="shared" si="272"/>
        <v>0</v>
      </c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</row>
    <row r="1111" spans="2:49" s="223" customFormat="1" ht="27.6" outlineLevel="1">
      <c r="B1111" s="51" t="s">
        <v>85</v>
      </c>
      <c r="C1111" s="1" t="s">
        <v>86</v>
      </c>
      <c r="D1111" s="1" t="s">
        <v>86</v>
      </c>
      <c r="E1111" s="9" t="s">
        <v>2619</v>
      </c>
      <c r="F1111" s="2">
        <v>44608</v>
      </c>
      <c r="G1111" s="10" t="s">
        <v>8</v>
      </c>
      <c r="H1111" s="31" t="s">
        <v>554</v>
      </c>
      <c r="I1111" s="34">
        <v>125</v>
      </c>
      <c r="J1111" s="34">
        <v>120</v>
      </c>
      <c r="K1111" s="494">
        <v>0</v>
      </c>
      <c r="L1111" s="14" t="s">
        <v>609</v>
      </c>
      <c r="M1111" s="14" t="s">
        <v>609</v>
      </c>
      <c r="N1111" s="14" t="s">
        <v>609</v>
      </c>
      <c r="O1111" s="14" t="s">
        <v>609</v>
      </c>
      <c r="P1111" s="14" t="s">
        <v>161</v>
      </c>
      <c r="Q1111" s="14"/>
      <c r="R1111" s="28" t="s">
        <v>610</v>
      </c>
      <c r="S1111" s="14"/>
      <c r="T1111" s="14">
        <f t="shared" si="266"/>
        <v>0</v>
      </c>
      <c r="U1111" s="13"/>
      <c r="V1111" s="123"/>
      <c r="W1111" s="14"/>
      <c r="X1111" s="14">
        <f t="shared" si="267"/>
        <v>0</v>
      </c>
      <c r="Z1111" s="14"/>
      <c r="AA1111" s="14">
        <f t="shared" si="268"/>
        <v>0</v>
      </c>
      <c r="AB1111" s="14"/>
      <c r="AC1111" s="14">
        <f t="shared" si="269"/>
        <v>0</v>
      </c>
      <c r="AD1111" s="14"/>
      <c r="AE1111" s="14"/>
      <c r="AF1111" s="178">
        <v>0</v>
      </c>
      <c r="AG1111" s="14">
        <f t="shared" si="270"/>
        <v>0</v>
      </c>
      <c r="AH1111" s="14"/>
      <c r="AI1111" s="14">
        <f t="shared" si="271"/>
        <v>0</v>
      </c>
      <c r="AJ1111" s="14">
        <f t="shared" si="272"/>
        <v>0</v>
      </c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</row>
    <row r="1112" spans="2:49" s="223" customFormat="1" ht="27.6" outlineLevel="1">
      <c r="B1112" s="51" t="s">
        <v>87</v>
      </c>
      <c r="C1112" s="1" t="s">
        <v>88</v>
      </c>
      <c r="D1112" s="1" t="s">
        <v>88</v>
      </c>
      <c r="E1112" s="9" t="s">
        <v>2619</v>
      </c>
      <c r="F1112" s="2">
        <v>44608</v>
      </c>
      <c r="G1112" s="10" t="s">
        <v>8</v>
      </c>
      <c r="H1112" s="31" t="s">
        <v>554</v>
      </c>
      <c r="I1112" s="116">
        <v>60</v>
      </c>
      <c r="J1112" s="116">
        <v>120</v>
      </c>
      <c r="K1112" s="483">
        <v>0</v>
      </c>
      <c r="L1112" s="14" t="s">
        <v>609</v>
      </c>
      <c r="M1112" s="14" t="s">
        <v>609</v>
      </c>
      <c r="N1112" s="14" t="s">
        <v>609</v>
      </c>
      <c r="O1112" s="14" t="s">
        <v>609</v>
      </c>
      <c r="P1112" s="14" t="s">
        <v>161</v>
      </c>
      <c r="Q1112" s="14"/>
      <c r="R1112" s="28" t="s">
        <v>610</v>
      </c>
      <c r="S1112" s="14"/>
      <c r="T1112" s="14">
        <f t="shared" si="266"/>
        <v>0</v>
      </c>
      <c r="U1112" s="13"/>
      <c r="V1112" s="123"/>
      <c r="W1112" s="14"/>
      <c r="X1112" s="14">
        <f t="shared" si="267"/>
        <v>0</v>
      </c>
      <c r="Z1112" s="14"/>
      <c r="AA1112" s="14">
        <f t="shared" si="268"/>
        <v>0</v>
      </c>
      <c r="AB1112" s="14"/>
      <c r="AC1112" s="14">
        <f t="shared" si="269"/>
        <v>0</v>
      </c>
      <c r="AD1112" s="14"/>
      <c r="AE1112" s="14"/>
      <c r="AF1112" s="178">
        <v>0</v>
      </c>
      <c r="AG1112" s="14">
        <f t="shared" si="270"/>
        <v>0</v>
      </c>
      <c r="AH1112" s="14"/>
      <c r="AI1112" s="14">
        <f t="shared" si="271"/>
        <v>0</v>
      </c>
      <c r="AJ1112" s="14">
        <f t="shared" si="272"/>
        <v>0</v>
      </c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</row>
    <row r="1113" spans="2:49" s="223" customFormat="1" ht="27.6" outlineLevel="1">
      <c r="B1113" s="51" t="s">
        <v>89</v>
      </c>
      <c r="C1113" s="1" t="s">
        <v>90</v>
      </c>
      <c r="D1113" s="1" t="s">
        <v>90</v>
      </c>
      <c r="E1113" s="9" t="s">
        <v>2619</v>
      </c>
      <c r="F1113" s="2">
        <v>44608</v>
      </c>
      <c r="G1113" s="10" t="s">
        <v>8</v>
      </c>
      <c r="H1113" s="31" t="s">
        <v>554</v>
      </c>
      <c r="I1113" s="116">
        <v>460</v>
      </c>
      <c r="J1113" s="116">
        <v>2900</v>
      </c>
      <c r="K1113" s="483">
        <v>0</v>
      </c>
      <c r="L1113" s="14" t="s">
        <v>609</v>
      </c>
      <c r="M1113" s="14" t="s">
        <v>609</v>
      </c>
      <c r="N1113" s="14" t="s">
        <v>609</v>
      </c>
      <c r="O1113" s="14" t="s">
        <v>609</v>
      </c>
      <c r="P1113" s="14" t="s">
        <v>161</v>
      </c>
      <c r="Q1113" s="14"/>
      <c r="R1113" s="28" t="s">
        <v>610</v>
      </c>
      <c r="S1113" s="14"/>
      <c r="T1113" s="14">
        <f t="shared" si="266"/>
        <v>0</v>
      </c>
      <c r="U1113" s="13"/>
      <c r="V1113" s="123"/>
      <c r="W1113" s="14"/>
      <c r="X1113" s="14">
        <f t="shared" si="267"/>
        <v>0</v>
      </c>
      <c r="Z1113" s="14"/>
      <c r="AA1113" s="14">
        <f t="shared" si="268"/>
        <v>0</v>
      </c>
      <c r="AB1113" s="14"/>
      <c r="AC1113" s="14">
        <f t="shared" si="269"/>
        <v>0</v>
      </c>
      <c r="AD1113" s="14"/>
      <c r="AE1113" s="14"/>
      <c r="AF1113" s="178">
        <v>0</v>
      </c>
      <c r="AG1113" s="14">
        <f t="shared" si="270"/>
        <v>0</v>
      </c>
      <c r="AH1113" s="14"/>
      <c r="AI1113" s="14">
        <f t="shared" si="271"/>
        <v>0</v>
      </c>
      <c r="AJ1113" s="14">
        <f t="shared" si="272"/>
        <v>0</v>
      </c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</row>
    <row r="1114" spans="2:49" s="139" customFormat="1" ht="13.8" collapsed="1">
      <c r="B1114" s="1289" t="s">
        <v>115</v>
      </c>
      <c r="C1114" s="1289"/>
      <c r="D1114" s="1289"/>
      <c r="E1114" s="1289"/>
      <c r="F1114" s="1290"/>
      <c r="G1114" s="40" t="s">
        <v>5</v>
      </c>
      <c r="H1114" s="41"/>
      <c r="I1114" s="170">
        <f>I1115/60</f>
        <v>28</v>
      </c>
      <c r="J1114" s="170">
        <f>J1115/60</f>
        <v>99.416666666666671</v>
      </c>
      <c r="K1114" s="495">
        <f>K1115/60</f>
        <v>0</v>
      </c>
      <c r="L1114" s="55"/>
      <c r="M1114" s="55"/>
      <c r="N1114" s="55"/>
      <c r="O1114" s="55"/>
      <c r="P1114" s="55"/>
      <c r="Q1114" s="55"/>
      <c r="R1114" s="42"/>
      <c r="S1114" s="55"/>
      <c r="T1114" s="41">
        <f>T1115/60</f>
        <v>0</v>
      </c>
      <c r="U1114" s="42"/>
      <c r="V1114" s="128"/>
      <c r="W1114" s="55"/>
      <c r="X1114" s="41">
        <f>X1115/60</f>
        <v>0</v>
      </c>
      <c r="Z1114" s="41"/>
      <c r="AA1114" s="41">
        <f>AA1115/60</f>
        <v>0</v>
      </c>
      <c r="AB1114" s="41"/>
      <c r="AC1114" s="41">
        <f>AC1115/60</f>
        <v>0</v>
      </c>
      <c r="AD1114" s="41"/>
      <c r="AE1114" s="41"/>
      <c r="AF1114" s="170"/>
      <c r="AG1114" s="41">
        <f>AG1115/60</f>
        <v>0</v>
      </c>
      <c r="AH1114" s="41"/>
      <c r="AI1114" s="55"/>
      <c r="AJ1114" s="41">
        <f>AJ1115/60</f>
        <v>0</v>
      </c>
      <c r="AK1114" s="55"/>
      <c r="AL1114" s="55"/>
      <c r="AM1114" s="55"/>
      <c r="AN1114" s="55"/>
      <c r="AO1114" s="55"/>
      <c r="AP1114" s="55"/>
      <c r="AQ1114" s="55"/>
      <c r="AR1114" s="55"/>
      <c r="AS1114" s="55"/>
      <c r="AT1114" s="55"/>
      <c r="AU1114" s="41"/>
      <c r="AV1114" s="41"/>
      <c r="AW1114" s="41">
        <f>AW1115/60</f>
        <v>0</v>
      </c>
    </row>
    <row r="1115" spans="2:49" s="139" customFormat="1" ht="13.8">
      <c r="B1115" s="1289"/>
      <c r="C1115" s="1289"/>
      <c r="D1115" s="1289"/>
      <c r="E1115" s="1289"/>
      <c r="F1115" s="1290"/>
      <c r="G1115" s="43" t="s">
        <v>6</v>
      </c>
      <c r="H1115" s="44"/>
      <c r="I1115" s="44">
        <f>SUMIF(G1116:G1126,"DQA",$I1116:$I1126)</f>
        <v>1680</v>
      </c>
      <c r="J1115" s="44">
        <f>SUMIF(G1116:G1126,"DQA",$J1116:$J1126)</f>
        <v>5965</v>
      </c>
      <c r="K1115" s="496">
        <f>SUM(K1116:K1126)</f>
        <v>0</v>
      </c>
      <c r="L1115" s="55"/>
      <c r="M1115" s="55"/>
      <c r="N1115" s="55"/>
      <c r="O1115" s="55"/>
      <c r="P1115" s="55"/>
      <c r="Q1115" s="55"/>
      <c r="R1115" s="42"/>
      <c r="S1115" s="55"/>
      <c r="T1115" s="44">
        <f>SUM(T1116:T1126)</f>
        <v>0</v>
      </c>
      <c r="U1115" s="42"/>
      <c r="V1115" s="128"/>
      <c r="W1115" s="55"/>
      <c r="X1115" s="44">
        <f>SUM(X1116:X1126)</f>
        <v>0</v>
      </c>
      <c r="Z1115" s="41"/>
      <c r="AA1115" s="41">
        <f>SUM(AA1116:AA1126)</f>
        <v>0</v>
      </c>
      <c r="AB1115" s="41"/>
      <c r="AC1115" s="41">
        <f>SUM(AC1116:AC1126)</f>
        <v>0</v>
      </c>
      <c r="AD1115" s="41"/>
      <c r="AE1115" s="41"/>
      <c r="AF1115" s="170"/>
      <c r="AG1115" s="41">
        <f>SUM(AG1116:AG1126)</f>
        <v>0</v>
      </c>
      <c r="AH1115" s="41"/>
      <c r="AI1115" s="55"/>
      <c r="AJ1115" s="41">
        <f>SUM(AJ1116:AJ1126)</f>
        <v>0</v>
      </c>
      <c r="AK1115" s="55"/>
      <c r="AL1115" s="55"/>
      <c r="AM1115" s="55"/>
      <c r="AN1115" s="55"/>
      <c r="AO1115" s="55"/>
      <c r="AP1115" s="55"/>
      <c r="AQ1115" s="55"/>
      <c r="AR1115" s="55"/>
      <c r="AS1115" s="55"/>
      <c r="AT1115" s="55"/>
      <c r="AU1115" s="41"/>
      <c r="AV1115" s="41"/>
      <c r="AW1115" s="41">
        <f>SUM(AW1116:AW1126)</f>
        <v>0</v>
      </c>
    </row>
    <row r="1116" spans="2:49" s="139" customFormat="1" ht="13.8" outlineLevel="1">
      <c r="B1116" s="52" t="s">
        <v>91</v>
      </c>
      <c r="C1116" s="1" t="s">
        <v>3186</v>
      </c>
      <c r="D1116" s="1" t="s">
        <v>3186</v>
      </c>
      <c r="E1116" s="9" t="s">
        <v>3187</v>
      </c>
      <c r="F1116" s="9" t="s">
        <v>3187</v>
      </c>
      <c r="G1116" s="10" t="s">
        <v>8</v>
      </c>
      <c r="H1116" s="369" t="s">
        <v>9</v>
      </c>
      <c r="I1116" s="29">
        <v>45</v>
      </c>
      <c r="J1116" s="29">
        <v>30</v>
      </c>
      <c r="K1116" s="494">
        <v>0</v>
      </c>
      <c r="L1116" s="35" t="s">
        <v>3188</v>
      </c>
      <c r="M1116" s="35" t="s">
        <v>3188</v>
      </c>
      <c r="N1116" s="35" t="s">
        <v>3189</v>
      </c>
      <c r="O1116" s="35" t="s">
        <v>3189</v>
      </c>
      <c r="P1116" s="35" t="s">
        <v>3189</v>
      </c>
      <c r="Q1116" s="35"/>
      <c r="R1116" s="60" t="s">
        <v>3190</v>
      </c>
      <c r="S1116" s="35"/>
      <c r="T1116" s="14">
        <f t="shared" ref="T1116:T1126" si="273">SUMIF(S1116,"Y",I1116)</f>
        <v>0</v>
      </c>
      <c r="U1116" s="33"/>
      <c r="V1116" s="126"/>
      <c r="W1116" s="35"/>
      <c r="X1116" s="35">
        <f t="shared" ref="X1116:X1126" si="274">T1116*W1116</f>
        <v>0</v>
      </c>
      <c r="Z1116" s="35"/>
      <c r="AA1116" s="14">
        <f t="shared" ref="AA1116:AA1126" si="275">SUMIF(Z1116,"Y",K1116)*AI1116</f>
        <v>0</v>
      </c>
      <c r="AB1116" s="35"/>
      <c r="AC1116" s="14">
        <f t="shared" ref="AC1116:AC1126" si="276">COUNTIF(AK1116:AT1116,"L")*I1116</f>
        <v>0</v>
      </c>
      <c r="AD1116" s="14"/>
      <c r="AE1116" s="14"/>
      <c r="AF1116" s="178">
        <v>0</v>
      </c>
      <c r="AG1116" s="14">
        <f t="shared" ref="AG1116:AG1126" si="277">IFERROR(COUNTIF(AK1116:AZ1116,"S")*I1116*AF1116,0)</f>
        <v>0</v>
      </c>
      <c r="AH1116" s="35"/>
      <c r="AI1116" s="14">
        <f t="shared" ref="AI1116:AI1126" si="278">COUNTIF(AK1116:AT1116,"V")</f>
        <v>0</v>
      </c>
      <c r="AJ1116" s="14">
        <f t="shared" ref="AJ1116:AJ1126" si="279">X1116-AA1116-AC1116-AG1116</f>
        <v>0</v>
      </c>
      <c r="AK1116" s="35"/>
      <c r="AL1116" s="35"/>
      <c r="AM1116" s="35"/>
      <c r="AN1116" s="35"/>
      <c r="AO1116" s="35"/>
      <c r="AP1116" s="35"/>
      <c r="AQ1116" s="35"/>
      <c r="AR1116" s="35"/>
      <c r="AS1116" s="35"/>
      <c r="AT1116" s="35"/>
      <c r="AU1116" s="14"/>
      <c r="AV1116" s="14"/>
      <c r="AW1116" s="14"/>
    </row>
    <row r="1117" spans="2:49" s="182" customFormat="1" ht="13.8" outlineLevel="1">
      <c r="B1117" s="771" t="s">
        <v>3191</v>
      </c>
      <c r="C1117" s="1" t="s">
        <v>3192</v>
      </c>
      <c r="D1117" s="1" t="s">
        <v>3192</v>
      </c>
      <c r="E1117" s="9" t="s">
        <v>3187</v>
      </c>
      <c r="F1117" s="2">
        <v>44568</v>
      </c>
      <c r="G1117" s="10" t="s">
        <v>8</v>
      </c>
      <c r="H1117" s="369" t="s">
        <v>3193</v>
      </c>
      <c r="I1117" s="29">
        <v>0</v>
      </c>
      <c r="J1117" s="29">
        <v>0</v>
      </c>
      <c r="K1117" s="483">
        <v>0</v>
      </c>
      <c r="L1117" s="184" t="s">
        <v>3188</v>
      </c>
      <c r="M1117" s="184" t="s">
        <v>3188</v>
      </c>
      <c r="N1117" s="184" t="s">
        <v>3189</v>
      </c>
      <c r="O1117" s="184" t="s">
        <v>3189</v>
      </c>
      <c r="P1117" s="184" t="s">
        <v>3189</v>
      </c>
      <c r="Q1117" s="184"/>
      <c r="R1117" s="186" t="s">
        <v>3190</v>
      </c>
      <c r="S1117" s="184"/>
      <c r="T1117" s="184">
        <f t="shared" si="273"/>
        <v>0</v>
      </c>
      <c r="U1117" s="187"/>
      <c r="V1117" s="222"/>
      <c r="W1117" s="184"/>
      <c r="X1117" s="184">
        <f t="shared" si="274"/>
        <v>0</v>
      </c>
      <c r="Z1117" s="184"/>
      <c r="AA1117" s="184">
        <f t="shared" si="275"/>
        <v>0</v>
      </c>
      <c r="AB1117" s="184"/>
      <c r="AC1117" s="184">
        <f t="shared" si="276"/>
        <v>0</v>
      </c>
      <c r="AD1117" s="184"/>
      <c r="AE1117" s="184"/>
      <c r="AF1117" s="188">
        <v>0</v>
      </c>
      <c r="AG1117" s="184">
        <f t="shared" si="277"/>
        <v>0</v>
      </c>
      <c r="AH1117" s="184"/>
      <c r="AI1117" s="184">
        <f t="shared" si="278"/>
        <v>0</v>
      </c>
      <c r="AJ1117" s="184">
        <f t="shared" si="279"/>
        <v>0</v>
      </c>
      <c r="AK1117" s="184"/>
      <c r="AL1117" s="184"/>
      <c r="AM1117" s="184"/>
      <c r="AN1117" s="184"/>
      <c r="AO1117" s="184"/>
      <c r="AP1117" s="184"/>
      <c r="AQ1117" s="184"/>
      <c r="AR1117" s="184"/>
      <c r="AS1117" s="184"/>
      <c r="AT1117" s="184"/>
      <c r="AU1117" s="184"/>
      <c r="AV1117" s="184"/>
      <c r="AW1117" s="184"/>
    </row>
    <row r="1118" spans="2:49" s="139" customFormat="1" ht="13.8" outlineLevel="1">
      <c r="B1118" s="52" t="s">
        <v>92</v>
      </c>
      <c r="C1118" s="30" t="s">
        <v>628</v>
      </c>
      <c r="D1118" s="30" t="s">
        <v>628</v>
      </c>
      <c r="E1118" s="9" t="s">
        <v>3187</v>
      </c>
      <c r="F1118" s="2">
        <v>44568</v>
      </c>
      <c r="G1118" s="10" t="s">
        <v>8</v>
      </c>
      <c r="H1118" s="369" t="s">
        <v>9</v>
      </c>
      <c r="I1118" s="116">
        <v>205</v>
      </c>
      <c r="J1118" s="116">
        <v>205</v>
      </c>
      <c r="K1118" s="494">
        <v>0</v>
      </c>
      <c r="L1118" s="35" t="s">
        <v>3188</v>
      </c>
      <c r="M1118" s="35" t="s">
        <v>3188</v>
      </c>
      <c r="N1118" s="35" t="s">
        <v>3189</v>
      </c>
      <c r="O1118" s="35" t="s">
        <v>3189</v>
      </c>
      <c r="P1118" s="35" t="s">
        <v>3189</v>
      </c>
      <c r="Q1118" s="35"/>
      <c r="R1118" s="60" t="s">
        <v>3190</v>
      </c>
      <c r="S1118" s="35"/>
      <c r="T1118" s="14">
        <f t="shared" si="273"/>
        <v>0</v>
      </c>
      <c r="U1118" s="33"/>
      <c r="V1118" s="126"/>
      <c r="W1118" s="35"/>
      <c r="X1118" s="35">
        <f t="shared" si="274"/>
        <v>0</v>
      </c>
      <c r="Z1118" s="35"/>
      <c r="AA1118" s="14">
        <f t="shared" si="275"/>
        <v>0</v>
      </c>
      <c r="AB1118" s="35"/>
      <c r="AC1118" s="14">
        <f t="shared" si="276"/>
        <v>0</v>
      </c>
      <c r="AD1118" s="14"/>
      <c r="AE1118" s="14"/>
      <c r="AF1118" s="178">
        <v>0</v>
      </c>
      <c r="AG1118" s="14">
        <f t="shared" si="277"/>
        <v>0</v>
      </c>
      <c r="AH1118" s="35"/>
      <c r="AI1118" s="14">
        <f t="shared" si="278"/>
        <v>0</v>
      </c>
      <c r="AJ1118" s="14">
        <f t="shared" si="279"/>
        <v>0</v>
      </c>
      <c r="AK1118" s="35"/>
      <c r="AL1118" s="35"/>
      <c r="AM1118" s="35"/>
      <c r="AN1118" s="35"/>
      <c r="AO1118" s="35"/>
      <c r="AP1118" s="35"/>
      <c r="AQ1118" s="35"/>
      <c r="AR1118" s="35"/>
      <c r="AS1118" s="35"/>
      <c r="AT1118" s="35"/>
      <c r="AU1118" s="14"/>
      <c r="AV1118" s="14"/>
      <c r="AW1118" s="14"/>
    </row>
    <row r="1119" spans="2:49" s="139" customFormat="1" ht="13.8" outlineLevel="1">
      <c r="B1119" s="52" t="s">
        <v>93</v>
      </c>
      <c r="C1119" s="30" t="s">
        <v>629</v>
      </c>
      <c r="D1119" s="30" t="s">
        <v>629</v>
      </c>
      <c r="E1119" s="9" t="s">
        <v>3187</v>
      </c>
      <c r="F1119" s="2">
        <v>44568</v>
      </c>
      <c r="G1119" s="10" t="s">
        <v>8</v>
      </c>
      <c r="H1119" s="369" t="s">
        <v>9</v>
      </c>
      <c r="I1119" s="116">
        <v>155</v>
      </c>
      <c r="J1119" s="116">
        <v>1115</v>
      </c>
      <c r="K1119" s="494">
        <v>0</v>
      </c>
      <c r="L1119" s="35" t="s">
        <v>3188</v>
      </c>
      <c r="M1119" s="35" t="s">
        <v>3188</v>
      </c>
      <c r="N1119" s="35" t="s">
        <v>3189</v>
      </c>
      <c r="O1119" s="35" t="s">
        <v>3189</v>
      </c>
      <c r="P1119" s="35" t="s">
        <v>3189</v>
      </c>
      <c r="Q1119" s="35"/>
      <c r="R1119" s="60" t="s">
        <v>3190</v>
      </c>
      <c r="S1119" s="35"/>
      <c r="T1119" s="14">
        <f t="shared" si="273"/>
        <v>0</v>
      </c>
      <c r="U1119" s="33"/>
      <c r="V1119" s="126"/>
      <c r="W1119" s="35"/>
      <c r="X1119" s="35">
        <f t="shared" si="274"/>
        <v>0</v>
      </c>
      <c r="Z1119" s="35"/>
      <c r="AA1119" s="14">
        <f t="shared" si="275"/>
        <v>0</v>
      </c>
      <c r="AB1119" s="35"/>
      <c r="AC1119" s="14">
        <f t="shared" si="276"/>
        <v>0</v>
      </c>
      <c r="AD1119" s="14"/>
      <c r="AE1119" s="14"/>
      <c r="AF1119" s="178">
        <v>0</v>
      </c>
      <c r="AG1119" s="14">
        <f t="shared" si="277"/>
        <v>0</v>
      </c>
      <c r="AH1119" s="35"/>
      <c r="AI1119" s="14">
        <f t="shared" si="278"/>
        <v>0</v>
      </c>
      <c r="AJ1119" s="14">
        <f t="shared" si="279"/>
        <v>0</v>
      </c>
      <c r="AK1119" s="35"/>
      <c r="AL1119" s="35"/>
      <c r="AM1119" s="35"/>
      <c r="AN1119" s="35"/>
      <c r="AO1119" s="35"/>
      <c r="AP1119" s="35"/>
      <c r="AQ1119" s="35"/>
      <c r="AR1119" s="35"/>
      <c r="AS1119" s="35"/>
      <c r="AT1119" s="35"/>
      <c r="AU1119" s="14"/>
      <c r="AV1119" s="14"/>
      <c r="AW1119" s="14"/>
    </row>
    <row r="1120" spans="2:49" s="139" customFormat="1" ht="13.8" outlineLevel="1">
      <c r="B1120" s="52" t="s">
        <v>94</v>
      </c>
      <c r="C1120" s="30" t="s">
        <v>95</v>
      </c>
      <c r="D1120" s="30" t="s">
        <v>95</v>
      </c>
      <c r="E1120" s="9" t="s">
        <v>3187</v>
      </c>
      <c r="F1120" s="2">
        <v>44568</v>
      </c>
      <c r="G1120" s="10" t="s">
        <v>8</v>
      </c>
      <c r="H1120" s="369" t="s">
        <v>9</v>
      </c>
      <c r="I1120" s="116">
        <v>100</v>
      </c>
      <c r="J1120" s="116">
        <v>220</v>
      </c>
      <c r="K1120" s="494">
        <v>0</v>
      </c>
      <c r="L1120" s="35" t="s">
        <v>3188</v>
      </c>
      <c r="M1120" s="35" t="s">
        <v>3188</v>
      </c>
      <c r="N1120" s="35" t="s">
        <v>3189</v>
      </c>
      <c r="O1120" s="35" t="s">
        <v>3189</v>
      </c>
      <c r="P1120" s="35" t="s">
        <v>3189</v>
      </c>
      <c r="Q1120" s="35"/>
      <c r="R1120" s="60" t="s">
        <v>3190</v>
      </c>
      <c r="S1120" s="35"/>
      <c r="T1120" s="14">
        <f t="shared" si="273"/>
        <v>0</v>
      </c>
      <c r="U1120" s="33"/>
      <c r="V1120" s="126"/>
      <c r="W1120" s="35"/>
      <c r="X1120" s="35">
        <f t="shared" si="274"/>
        <v>0</v>
      </c>
      <c r="Z1120" s="35"/>
      <c r="AA1120" s="14">
        <f t="shared" si="275"/>
        <v>0</v>
      </c>
      <c r="AB1120" s="35"/>
      <c r="AC1120" s="14">
        <f t="shared" si="276"/>
        <v>0</v>
      </c>
      <c r="AD1120" s="14"/>
      <c r="AE1120" s="14"/>
      <c r="AF1120" s="178">
        <v>0</v>
      </c>
      <c r="AG1120" s="14">
        <f t="shared" si="277"/>
        <v>0</v>
      </c>
      <c r="AH1120" s="35"/>
      <c r="AI1120" s="14">
        <f t="shared" si="278"/>
        <v>0</v>
      </c>
      <c r="AJ1120" s="14">
        <f t="shared" si="279"/>
        <v>0</v>
      </c>
      <c r="AK1120" s="35"/>
      <c r="AL1120" s="35"/>
      <c r="AM1120" s="35"/>
      <c r="AN1120" s="35"/>
      <c r="AO1120" s="35"/>
      <c r="AP1120" s="35"/>
      <c r="AQ1120" s="35"/>
      <c r="AR1120" s="35"/>
      <c r="AS1120" s="35"/>
      <c r="AT1120" s="35"/>
      <c r="AU1120" s="14"/>
      <c r="AV1120" s="14"/>
      <c r="AW1120" s="14"/>
    </row>
    <row r="1121" spans="2:49" s="139" customFormat="1" ht="13.8" outlineLevel="1">
      <c r="B1121" s="52" t="s">
        <v>96</v>
      </c>
      <c r="C1121" s="30" t="s">
        <v>97</v>
      </c>
      <c r="D1121" s="30" t="s">
        <v>97</v>
      </c>
      <c r="E1121" s="9" t="s">
        <v>3187</v>
      </c>
      <c r="F1121" s="2">
        <v>44568</v>
      </c>
      <c r="G1121" s="10" t="s">
        <v>8</v>
      </c>
      <c r="H1121" s="369" t="s">
        <v>9</v>
      </c>
      <c r="I1121" s="116">
        <v>195</v>
      </c>
      <c r="J1121" s="116">
        <v>195</v>
      </c>
      <c r="K1121" s="494">
        <v>0</v>
      </c>
      <c r="L1121" s="35" t="s">
        <v>3188</v>
      </c>
      <c r="M1121" s="35" t="s">
        <v>3188</v>
      </c>
      <c r="N1121" s="35" t="s">
        <v>3189</v>
      </c>
      <c r="O1121" s="35" t="s">
        <v>3189</v>
      </c>
      <c r="P1121" s="35" t="s">
        <v>3189</v>
      </c>
      <c r="Q1121" s="35"/>
      <c r="R1121" s="60" t="s">
        <v>3190</v>
      </c>
      <c r="S1121" s="35"/>
      <c r="T1121" s="14">
        <f t="shared" si="273"/>
        <v>0</v>
      </c>
      <c r="U1121" s="33"/>
      <c r="V1121" s="126"/>
      <c r="W1121" s="35"/>
      <c r="X1121" s="35">
        <f t="shared" si="274"/>
        <v>0</v>
      </c>
      <c r="Z1121" s="35"/>
      <c r="AA1121" s="14">
        <f t="shared" si="275"/>
        <v>0</v>
      </c>
      <c r="AB1121" s="35"/>
      <c r="AC1121" s="14">
        <f t="shared" si="276"/>
        <v>0</v>
      </c>
      <c r="AD1121" s="14"/>
      <c r="AE1121" s="14"/>
      <c r="AF1121" s="178">
        <v>0</v>
      </c>
      <c r="AG1121" s="14">
        <f t="shared" si="277"/>
        <v>0</v>
      </c>
      <c r="AH1121" s="35"/>
      <c r="AI1121" s="14">
        <f t="shared" si="278"/>
        <v>0</v>
      </c>
      <c r="AJ1121" s="14">
        <f t="shared" si="279"/>
        <v>0</v>
      </c>
      <c r="AK1121" s="35"/>
      <c r="AL1121" s="35"/>
      <c r="AM1121" s="35"/>
      <c r="AN1121" s="35"/>
      <c r="AO1121" s="35"/>
      <c r="AP1121" s="35"/>
      <c r="AQ1121" s="35"/>
      <c r="AR1121" s="35"/>
      <c r="AS1121" s="35"/>
      <c r="AT1121" s="35"/>
      <c r="AU1121" s="14"/>
      <c r="AV1121" s="14"/>
      <c r="AW1121" s="14"/>
    </row>
    <row r="1122" spans="2:49" s="182" customFormat="1" ht="13.8" outlineLevel="1">
      <c r="B1122" s="772" t="s">
        <v>98</v>
      </c>
      <c r="C1122" s="36" t="s">
        <v>99</v>
      </c>
      <c r="D1122" s="36" t="s">
        <v>99</v>
      </c>
      <c r="E1122" s="9" t="s">
        <v>3187</v>
      </c>
      <c r="F1122" s="2">
        <v>44568</v>
      </c>
      <c r="G1122" s="10" t="s">
        <v>8</v>
      </c>
      <c r="H1122" s="369" t="s">
        <v>3193</v>
      </c>
      <c r="I1122" s="116">
        <v>0</v>
      </c>
      <c r="J1122" s="116">
        <v>0</v>
      </c>
      <c r="K1122" s="483">
        <v>0</v>
      </c>
      <c r="L1122" s="184" t="s">
        <v>3188</v>
      </c>
      <c r="M1122" s="184" t="s">
        <v>3188</v>
      </c>
      <c r="N1122" s="184" t="s">
        <v>3189</v>
      </c>
      <c r="O1122" s="184" t="s">
        <v>3189</v>
      </c>
      <c r="P1122" s="184" t="s">
        <v>3189</v>
      </c>
      <c r="Q1122" s="184"/>
      <c r="R1122" s="186" t="s">
        <v>3190</v>
      </c>
      <c r="S1122" s="184"/>
      <c r="T1122" s="184">
        <f t="shared" si="273"/>
        <v>0</v>
      </c>
      <c r="U1122" s="187"/>
      <c r="V1122" s="222"/>
      <c r="W1122" s="184"/>
      <c r="X1122" s="184">
        <f t="shared" si="274"/>
        <v>0</v>
      </c>
      <c r="Z1122" s="184"/>
      <c r="AA1122" s="184">
        <f t="shared" si="275"/>
        <v>0</v>
      </c>
      <c r="AB1122" s="184"/>
      <c r="AC1122" s="184">
        <f t="shared" si="276"/>
        <v>0</v>
      </c>
      <c r="AD1122" s="184"/>
      <c r="AE1122" s="184"/>
      <c r="AF1122" s="188">
        <v>0</v>
      </c>
      <c r="AG1122" s="184">
        <f t="shared" si="277"/>
        <v>0</v>
      </c>
      <c r="AH1122" s="184"/>
      <c r="AI1122" s="184">
        <f t="shared" si="278"/>
        <v>0</v>
      </c>
      <c r="AJ1122" s="184">
        <f t="shared" si="279"/>
        <v>0</v>
      </c>
      <c r="AK1122" s="184"/>
      <c r="AL1122" s="184"/>
      <c r="AM1122" s="184"/>
      <c r="AN1122" s="184"/>
      <c r="AO1122" s="184"/>
      <c r="AP1122" s="184"/>
      <c r="AQ1122" s="184"/>
      <c r="AR1122" s="184"/>
      <c r="AS1122" s="184"/>
      <c r="AT1122" s="184"/>
      <c r="AU1122" s="184"/>
      <c r="AV1122" s="184"/>
      <c r="AW1122" s="184"/>
    </row>
    <row r="1123" spans="2:49" s="139" customFormat="1" ht="13.8" outlineLevel="1">
      <c r="B1123" s="52" t="s">
        <v>100</v>
      </c>
      <c r="C1123" s="30" t="s">
        <v>630</v>
      </c>
      <c r="D1123" s="30" t="s">
        <v>630</v>
      </c>
      <c r="E1123" s="9" t="s">
        <v>3187</v>
      </c>
      <c r="F1123" s="2">
        <v>44568</v>
      </c>
      <c r="G1123" s="10" t="s">
        <v>8</v>
      </c>
      <c r="H1123" s="369" t="s">
        <v>9</v>
      </c>
      <c r="I1123" s="116">
        <v>215</v>
      </c>
      <c r="J1123" s="116">
        <v>215</v>
      </c>
      <c r="K1123" s="494">
        <v>0</v>
      </c>
      <c r="L1123" s="35" t="s">
        <v>3188</v>
      </c>
      <c r="M1123" s="35" t="s">
        <v>3188</v>
      </c>
      <c r="N1123" s="35" t="s">
        <v>3189</v>
      </c>
      <c r="O1123" s="35" t="s">
        <v>3189</v>
      </c>
      <c r="P1123" s="35" t="s">
        <v>3189</v>
      </c>
      <c r="Q1123" s="35"/>
      <c r="R1123" s="60" t="s">
        <v>3190</v>
      </c>
      <c r="S1123" s="35"/>
      <c r="T1123" s="14">
        <f t="shared" si="273"/>
        <v>0</v>
      </c>
      <c r="U1123" s="33"/>
      <c r="V1123" s="126"/>
      <c r="W1123" s="35"/>
      <c r="X1123" s="35">
        <f t="shared" si="274"/>
        <v>0</v>
      </c>
      <c r="Z1123" s="35"/>
      <c r="AA1123" s="14">
        <f t="shared" si="275"/>
        <v>0</v>
      </c>
      <c r="AB1123" s="35"/>
      <c r="AC1123" s="14">
        <f t="shared" si="276"/>
        <v>0</v>
      </c>
      <c r="AD1123" s="14"/>
      <c r="AE1123" s="14"/>
      <c r="AF1123" s="178">
        <v>0</v>
      </c>
      <c r="AG1123" s="14">
        <f t="shared" si="277"/>
        <v>0</v>
      </c>
      <c r="AH1123" s="35"/>
      <c r="AI1123" s="14">
        <f t="shared" si="278"/>
        <v>0</v>
      </c>
      <c r="AJ1123" s="14">
        <f t="shared" si="279"/>
        <v>0</v>
      </c>
      <c r="AK1123" s="35"/>
      <c r="AL1123" s="35"/>
      <c r="AM1123" s="35"/>
      <c r="AN1123" s="35"/>
      <c r="AO1123" s="35"/>
      <c r="AP1123" s="35"/>
      <c r="AQ1123" s="35"/>
      <c r="AR1123" s="35"/>
      <c r="AS1123" s="35"/>
      <c r="AT1123" s="35"/>
      <c r="AU1123" s="14"/>
      <c r="AV1123" s="14"/>
      <c r="AW1123" s="14"/>
    </row>
    <row r="1124" spans="2:49" s="139" customFormat="1" ht="13.8" outlineLevel="1">
      <c r="B1124" s="52" t="s">
        <v>101</v>
      </c>
      <c r="C1124" s="30" t="s">
        <v>631</v>
      </c>
      <c r="D1124" s="30" t="s">
        <v>631</v>
      </c>
      <c r="E1124" s="9" t="s">
        <v>3187</v>
      </c>
      <c r="F1124" s="2">
        <v>44568</v>
      </c>
      <c r="G1124" s="10" t="s">
        <v>8</v>
      </c>
      <c r="H1124" s="369" t="s">
        <v>3194</v>
      </c>
      <c r="I1124" s="116">
        <v>80</v>
      </c>
      <c r="J1124" s="116">
        <v>555</v>
      </c>
      <c r="K1124" s="494">
        <v>0</v>
      </c>
      <c r="L1124" s="35" t="s">
        <v>3188</v>
      </c>
      <c r="M1124" s="35" t="s">
        <v>3188</v>
      </c>
      <c r="N1124" s="35" t="s">
        <v>3189</v>
      </c>
      <c r="O1124" s="35" t="s">
        <v>3189</v>
      </c>
      <c r="P1124" s="35" t="s">
        <v>3189</v>
      </c>
      <c r="Q1124" s="35"/>
      <c r="R1124" s="60" t="s">
        <v>3190</v>
      </c>
      <c r="S1124" s="35"/>
      <c r="T1124" s="14">
        <f t="shared" si="273"/>
        <v>0</v>
      </c>
      <c r="U1124" s="33"/>
      <c r="V1124" s="126"/>
      <c r="W1124" s="35"/>
      <c r="X1124" s="35">
        <f t="shared" si="274"/>
        <v>0</v>
      </c>
      <c r="Z1124" s="35"/>
      <c r="AA1124" s="14">
        <f t="shared" si="275"/>
        <v>0</v>
      </c>
      <c r="AB1124" s="35"/>
      <c r="AC1124" s="14">
        <f t="shared" si="276"/>
        <v>0</v>
      </c>
      <c r="AD1124" s="14"/>
      <c r="AE1124" s="14"/>
      <c r="AF1124" s="178">
        <v>0</v>
      </c>
      <c r="AG1124" s="14">
        <f t="shared" si="277"/>
        <v>0</v>
      </c>
      <c r="AH1124" s="35"/>
      <c r="AI1124" s="14">
        <f t="shared" si="278"/>
        <v>0</v>
      </c>
      <c r="AJ1124" s="14">
        <f t="shared" si="279"/>
        <v>0</v>
      </c>
      <c r="AK1124" s="35"/>
      <c r="AL1124" s="35"/>
      <c r="AM1124" s="35"/>
      <c r="AN1124" s="35"/>
      <c r="AO1124" s="35"/>
      <c r="AP1124" s="35"/>
      <c r="AQ1124" s="35"/>
      <c r="AR1124" s="35"/>
      <c r="AS1124" s="35"/>
      <c r="AT1124" s="35"/>
      <c r="AU1124" s="14"/>
      <c r="AV1124" s="14"/>
      <c r="AW1124" s="14"/>
    </row>
    <row r="1125" spans="2:49" s="139" customFormat="1" ht="13.8" outlineLevel="1">
      <c r="B1125" s="52" t="s">
        <v>116</v>
      </c>
      <c r="C1125" s="30" t="s">
        <v>632</v>
      </c>
      <c r="D1125" s="30" t="s">
        <v>632</v>
      </c>
      <c r="E1125" s="9" t="s">
        <v>3187</v>
      </c>
      <c r="F1125" s="2">
        <v>44568</v>
      </c>
      <c r="G1125" s="10" t="s">
        <v>8</v>
      </c>
      <c r="H1125" s="369" t="s">
        <v>9</v>
      </c>
      <c r="I1125" s="116">
        <v>55</v>
      </c>
      <c r="J1125" s="116">
        <v>2680</v>
      </c>
      <c r="K1125" s="494">
        <v>0</v>
      </c>
      <c r="L1125" s="35" t="s">
        <v>3188</v>
      </c>
      <c r="M1125" s="35" t="s">
        <v>3188</v>
      </c>
      <c r="N1125" s="35" t="s">
        <v>3189</v>
      </c>
      <c r="O1125" s="35" t="s">
        <v>3189</v>
      </c>
      <c r="P1125" s="35" t="s">
        <v>3189</v>
      </c>
      <c r="Q1125" s="35"/>
      <c r="R1125" s="60" t="s">
        <v>3190</v>
      </c>
      <c r="S1125" s="35"/>
      <c r="T1125" s="14">
        <f t="shared" si="273"/>
        <v>0</v>
      </c>
      <c r="U1125" s="33"/>
      <c r="V1125" s="126"/>
      <c r="W1125" s="35"/>
      <c r="X1125" s="35">
        <f t="shared" si="274"/>
        <v>0</v>
      </c>
      <c r="Z1125" s="35"/>
      <c r="AA1125" s="14">
        <f t="shared" si="275"/>
        <v>0</v>
      </c>
      <c r="AB1125" s="35"/>
      <c r="AC1125" s="14">
        <f t="shared" si="276"/>
        <v>0</v>
      </c>
      <c r="AD1125" s="14"/>
      <c r="AE1125" s="14"/>
      <c r="AF1125" s="178">
        <v>0</v>
      </c>
      <c r="AG1125" s="14">
        <f t="shared" si="277"/>
        <v>0</v>
      </c>
      <c r="AH1125" s="35"/>
      <c r="AI1125" s="14">
        <f t="shared" si="278"/>
        <v>0</v>
      </c>
      <c r="AJ1125" s="14">
        <f t="shared" si="279"/>
        <v>0</v>
      </c>
      <c r="AK1125" s="35"/>
      <c r="AL1125" s="35"/>
      <c r="AM1125" s="35"/>
      <c r="AN1125" s="35"/>
      <c r="AO1125" s="35"/>
      <c r="AP1125" s="35"/>
      <c r="AQ1125" s="35"/>
      <c r="AR1125" s="35"/>
      <c r="AS1125" s="35"/>
      <c r="AT1125" s="35"/>
      <c r="AU1125" s="14"/>
      <c r="AV1125" s="14"/>
      <c r="AW1125" s="14"/>
    </row>
    <row r="1126" spans="2:49" s="139" customFormat="1" ht="13.8" outlineLevel="1">
      <c r="B1126" s="52" t="s">
        <v>120</v>
      </c>
      <c r="C1126" s="30" t="s">
        <v>117</v>
      </c>
      <c r="D1126" s="30" t="s">
        <v>117</v>
      </c>
      <c r="E1126" s="9" t="s">
        <v>3187</v>
      </c>
      <c r="F1126" s="2">
        <v>44568</v>
      </c>
      <c r="G1126" s="10" t="s">
        <v>8</v>
      </c>
      <c r="H1126" s="369" t="s">
        <v>3194</v>
      </c>
      <c r="I1126" s="116">
        <v>630</v>
      </c>
      <c r="J1126" s="116">
        <v>750</v>
      </c>
      <c r="K1126" s="494">
        <v>0</v>
      </c>
      <c r="L1126" s="35" t="s">
        <v>3188</v>
      </c>
      <c r="M1126" s="35" t="s">
        <v>3188</v>
      </c>
      <c r="N1126" s="35" t="s">
        <v>3189</v>
      </c>
      <c r="O1126" s="35" t="s">
        <v>3189</v>
      </c>
      <c r="P1126" s="35" t="s">
        <v>3189</v>
      </c>
      <c r="Q1126" s="35"/>
      <c r="R1126" s="60" t="s">
        <v>3190</v>
      </c>
      <c r="S1126" s="35"/>
      <c r="T1126" s="14">
        <f t="shared" si="273"/>
        <v>0</v>
      </c>
      <c r="U1126" s="33"/>
      <c r="V1126" s="126"/>
      <c r="W1126" s="35"/>
      <c r="X1126" s="35">
        <f t="shared" si="274"/>
        <v>0</v>
      </c>
      <c r="Z1126" s="35"/>
      <c r="AA1126" s="14">
        <f t="shared" si="275"/>
        <v>0</v>
      </c>
      <c r="AB1126" s="35"/>
      <c r="AC1126" s="14">
        <f t="shared" si="276"/>
        <v>0</v>
      </c>
      <c r="AD1126" s="14"/>
      <c r="AE1126" s="14"/>
      <c r="AF1126" s="178">
        <v>0</v>
      </c>
      <c r="AG1126" s="14">
        <f t="shared" si="277"/>
        <v>0</v>
      </c>
      <c r="AH1126" s="35"/>
      <c r="AI1126" s="14">
        <f t="shared" si="278"/>
        <v>0</v>
      </c>
      <c r="AJ1126" s="14">
        <f t="shared" si="279"/>
        <v>0</v>
      </c>
      <c r="AK1126" s="35"/>
      <c r="AL1126" s="35"/>
      <c r="AM1126" s="35"/>
      <c r="AN1126" s="35"/>
      <c r="AO1126" s="35"/>
      <c r="AP1126" s="35"/>
      <c r="AQ1126" s="35"/>
      <c r="AR1126" s="35"/>
      <c r="AS1126" s="35"/>
      <c r="AT1126" s="35"/>
      <c r="AU1126" s="14"/>
      <c r="AV1126" s="14"/>
      <c r="AW1126" s="14"/>
    </row>
    <row r="1127" spans="2:49" s="139" customFormat="1" ht="13.8" collapsed="1">
      <c r="B1127" s="1289" t="s">
        <v>3195</v>
      </c>
      <c r="C1127" s="1289"/>
      <c r="D1127" s="1289"/>
      <c r="E1127" s="1289"/>
      <c r="F1127" s="1290"/>
      <c r="G1127" s="40" t="s">
        <v>5</v>
      </c>
      <c r="H1127" s="41"/>
      <c r="I1127" s="169">
        <f>I1128/60</f>
        <v>17.75</v>
      </c>
      <c r="J1127" s="169">
        <f>J1128/60</f>
        <v>86.75</v>
      </c>
      <c r="K1127" s="495">
        <f>K1128/60</f>
        <v>0</v>
      </c>
      <c r="L1127" s="55"/>
      <c r="M1127" s="55"/>
      <c r="N1127" s="55"/>
      <c r="O1127" s="55"/>
      <c r="P1127" s="55"/>
      <c r="Q1127" s="55"/>
      <c r="R1127" s="42"/>
      <c r="S1127" s="55"/>
      <c r="T1127" s="41">
        <f>T1128/60</f>
        <v>0</v>
      </c>
      <c r="U1127" s="42"/>
      <c r="V1127" s="128"/>
      <c r="W1127" s="55"/>
      <c r="X1127" s="41">
        <f>X1128/60</f>
        <v>0</v>
      </c>
      <c r="Z1127" s="41"/>
      <c r="AA1127" s="41">
        <f>AA1128/60</f>
        <v>0</v>
      </c>
      <c r="AB1127" s="41"/>
      <c r="AC1127" s="41">
        <f>AC1128/60</f>
        <v>0</v>
      </c>
      <c r="AD1127" s="41"/>
      <c r="AE1127" s="41"/>
      <c r="AF1127" s="170"/>
      <c r="AG1127" s="41">
        <f>AG1128/60</f>
        <v>0</v>
      </c>
      <c r="AH1127" s="41"/>
      <c r="AI1127" s="55"/>
      <c r="AJ1127" s="41">
        <f>AJ1128/60</f>
        <v>0</v>
      </c>
      <c r="AK1127" s="55"/>
      <c r="AL1127" s="55"/>
      <c r="AM1127" s="55"/>
      <c r="AN1127" s="55"/>
      <c r="AO1127" s="55"/>
      <c r="AP1127" s="55"/>
      <c r="AQ1127" s="55"/>
      <c r="AR1127" s="55"/>
      <c r="AS1127" s="55"/>
      <c r="AT1127" s="55"/>
      <c r="AU1127" s="41"/>
      <c r="AV1127" s="41"/>
      <c r="AW1127" s="41">
        <f>AW1128/60</f>
        <v>0</v>
      </c>
    </row>
    <row r="1128" spans="2:49" s="139" customFormat="1" ht="13.8">
      <c r="B1128" s="1289"/>
      <c r="C1128" s="1289"/>
      <c r="D1128" s="1289"/>
      <c r="E1128" s="1289"/>
      <c r="F1128" s="1290"/>
      <c r="G1128" s="43" t="s">
        <v>6</v>
      </c>
      <c r="H1128" s="44"/>
      <c r="I1128" s="118">
        <f>SUMIF(G1129:G1138,"DQA",$I1129:$I1138)</f>
        <v>1065</v>
      </c>
      <c r="J1128" s="118">
        <f>SUMIF(G1129:G1138,"DQA",$J1129:$J1138)</f>
        <v>5205</v>
      </c>
      <c r="K1128" s="496">
        <f>SUMIF(H1129:H1138,"DQA",$J1129:$J1138)</f>
        <v>0</v>
      </c>
      <c r="L1128" s="55"/>
      <c r="M1128" s="55"/>
      <c r="N1128" s="55"/>
      <c r="O1128" s="55"/>
      <c r="P1128" s="55"/>
      <c r="Q1128" s="55"/>
      <c r="R1128" s="42"/>
      <c r="S1128" s="55"/>
      <c r="T1128" s="44">
        <f>SUM(T1129:T1138)</f>
        <v>0</v>
      </c>
      <c r="U1128" s="42"/>
      <c r="V1128" s="128"/>
      <c r="W1128" s="55"/>
      <c r="X1128" s="44">
        <f>SUM(X1129:X1138)</f>
        <v>0</v>
      </c>
      <c r="Z1128" s="41"/>
      <c r="AA1128" s="41">
        <f>SUM(AA1129:AA1138)</f>
        <v>0</v>
      </c>
      <c r="AB1128" s="41"/>
      <c r="AC1128" s="41">
        <f>SUM(AC1129:AC1138)</f>
        <v>0</v>
      </c>
      <c r="AD1128" s="41"/>
      <c r="AE1128" s="41"/>
      <c r="AF1128" s="170"/>
      <c r="AG1128" s="41">
        <f>SUM(AG1129:AG1138)</f>
        <v>0</v>
      </c>
      <c r="AH1128" s="41"/>
      <c r="AI1128" s="55"/>
      <c r="AJ1128" s="41">
        <f>SUM(AJ1129:AJ1138)</f>
        <v>0</v>
      </c>
      <c r="AK1128" s="55"/>
      <c r="AL1128" s="55"/>
      <c r="AM1128" s="55"/>
      <c r="AN1128" s="55"/>
      <c r="AO1128" s="55"/>
      <c r="AP1128" s="55"/>
      <c r="AQ1128" s="55"/>
      <c r="AR1128" s="55"/>
      <c r="AS1128" s="55"/>
      <c r="AT1128" s="55"/>
      <c r="AU1128" s="41"/>
      <c r="AV1128" s="41"/>
      <c r="AW1128" s="41">
        <f>SUM(AW1129:AW1138)</f>
        <v>0</v>
      </c>
    </row>
    <row r="1129" spans="2:49" s="139" customFormat="1" ht="13.8" outlineLevel="1">
      <c r="B1129" s="52" t="s">
        <v>102</v>
      </c>
      <c r="C1129" s="1" t="s">
        <v>75</v>
      </c>
      <c r="D1129" s="1" t="s">
        <v>75</v>
      </c>
      <c r="E1129" s="9" t="s">
        <v>3196</v>
      </c>
      <c r="F1129" s="2">
        <v>44568</v>
      </c>
      <c r="G1129" s="10" t="s">
        <v>8</v>
      </c>
      <c r="H1129" s="368" t="s">
        <v>9</v>
      </c>
      <c r="I1129" s="158">
        <v>45</v>
      </c>
      <c r="J1129" s="158">
        <v>30</v>
      </c>
      <c r="K1129" s="494">
        <v>0</v>
      </c>
      <c r="L1129" s="35" t="s">
        <v>3197</v>
      </c>
      <c r="M1129" s="35" t="s">
        <v>3197</v>
      </c>
      <c r="N1129" s="35" t="s">
        <v>3198</v>
      </c>
      <c r="O1129" s="35" t="s">
        <v>3198</v>
      </c>
      <c r="P1129" s="35" t="s">
        <v>3198</v>
      </c>
      <c r="Q1129" s="35"/>
      <c r="R1129" s="60" t="s">
        <v>3199</v>
      </c>
      <c r="S1129" s="35"/>
      <c r="T1129" s="14">
        <f t="shared" ref="T1129:T1138" si="280">SUMIF(S1129,"Y",I1129)</f>
        <v>0</v>
      </c>
      <c r="U1129" s="33"/>
      <c r="V1129" s="126"/>
      <c r="W1129" s="35"/>
      <c r="X1129" s="35">
        <f t="shared" ref="X1129:X1138" si="281">T1129*W1129</f>
        <v>0</v>
      </c>
      <c r="Z1129" s="35"/>
      <c r="AA1129" s="14">
        <f t="shared" ref="AA1129:AA1138" si="282">SUMIF(Z1129,"Y",K1129)*AI1129</f>
        <v>0</v>
      </c>
      <c r="AB1129" s="35"/>
      <c r="AC1129" s="14">
        <f t="shared" ref="AC1129:AC1138" si="283">COUNTIF(AK1129:AT1129,"L")*I1129</f>
        <v>0</v>
      </c>
      <c r="AD1129" s="14"/>
      <c r="AE1129" s="14"/>
      <c r="AF1129" s="178">
        <v>0</v>
      </c>
      <c r="AG1129" s="14">
        <f t="shared" ref="AG1129:AG1138" si="284">IFERROR(COUNTIF(AK1129:AZ1129,"S")*I1129*AF1129,0)</f>
        <v>0</v>
      </c>
      <c r="AH1129" s="35"/>
      <c r="AI1129" s="14">
        <f t="shared" ref="AI1129:AI1138" si="285">COUNTIF(AK1129:AT1129,"V")</f>
        <v>0</v>
      </c>
      <c r="AJ1129" s="14">
        <f t="shared" ref="AJ1129:AJ1138" si="286">X1129-AA1129-AC1129-AG1129</f>
        <v>0</v>
      </c>
      <c r="AK1129" s="35"/>
      <c r="AL1129" s="35"/>
      <c r="AM1129" s="35"/>
      <c r="AN1129" s="35"/>
      <c r="AO1129" s="35"/>
      <c r="AP1129" s="35"/>
      <c r="AQ1129" s="35"/>
      <c r="AR1129" s="35"/>
      <c r="AS1129" s="35"/>
      <c r="AT1129" s="35"/>
      <c r="AU1129" s="14"/>
      <c r="AV1129" s="14"/>
      <c r="AW1129" s="14"/>
    </row>
    <row r="1130" spans="2:49" s="139" customFormat="1" ht="13.8" outlineLevel="1">
      <c r="B1130" s="52" t="s">
        <v>103</v>
      </c>
      <c r="C1130" s="1" t="s">
        <v>104</v>
      </c>
      <c r="D1130" s="1" t="s">
        <v>104</v>
      </c>
      <c r="E1130" s="9" t="s">
        <v>3196</v>
      </c>
      <c r="F1130" s="2">
        <v>44568</v>
      </c>
      <c r="G1130" s="10" t="s">
        <v>8</v>
      </c>
      <c r="H1130" s="368" t="s">
        <v>3200</v>
      </c>
      <c r="I1130" s="158">
        <v>0</v>
      </c>
      <c r="J1130" s="158">
        <v>0</v>
      </c>
      <c r="K1130" s="494">
        <v>0</v>
      </c>
      <c r="L1130" s="35" t="s">
        <v>3197</v>
      </c>
      <c r="M1130" s="35" t="s">
        <v>3197</v>
      </c>
      <c r="N1130" s="35" t="s">
        <v>3198</v>
      </c>
      <c r="O1130" s="35" t="s">
        <v>3198</v>
      </c>
      <c r="P1130" s="35" t="s">
        <v>3198</v>
      </c>
      <c r="Q1130" s="35"/>
      <c r="R1130" s="60" t="s">
        <v>3199</v>
      </c>
      <c r="S1130" s="35"/>
      <c r="T1130" s="14">
        <f t="shared" si="280"/>
        <v>0</v>
      </c>
      <c r="U1130" s="33"/>
      <c r="V1130" s="126"/>
      <c r="W1130" s="35"/>
      <c r="X1130" s="35">
        <f t="shared" si="281"/>
        <v>0</v>
      </c>
      <c r="Z1130" s="35"/>
      <c r="AA1130" s="14">
        <f t="shared" si="282"/>
        <v>0</v>
      </c>
      <c r="AB1130" s="35"/>
      <c r="AC1130" s="14">
        <f t="shared" si="283"/>
        <v>0</v>
      </c>
      <c r="AD1130" s="14"/>
      <c r="AE1130" s="14"/>
      <c r="AF1130" s="178">
        <v>0</v>
      </c>
      <c r="AG1130" s="14">
        <f t="shared" si="284"/>
        <v>0</v>
      </c>
      <c r="AH1130" s="35"/>
      <c r="AI1130" s="14">
        <f t="shared" si="285"/>
        <v>0</v>
      </c>
      <c r="AJ1130" s="14">
        <f t="shared" si="286"/>
        <v>0</v>
      </c>
      <c r="AK1130" s="35"/>
      <c r="AL1130" s="35"/>
      <c r="AM1130" s="35"/>
      <c r="AN1130" s="35"/>
      <c r="AO1130" s="35"/>
      <c r="AP1130" s="35"/>
      <c r="AQ1130" s="35"/>
      <c r="AR1130" s="35"/>
      <c r="AS1130" s="35"/>
      <c r="AT1130" s="35"/>
      <c r="AU1130" s="14"/>
      <c r="AV1130" s="14"/>
      <c r="AW1130" s="14"/>
    </row>
    <row r="1131" spans="2:49" s="139" customFormat="1" ht="13.8" outlineLevel="1">
      <c r="B1131" s="52" t="s">
        <v>105</v>
      </c>
      <c r="C1131" s="1" t="s">
        <v>633</v>
      </c>
      <c r="D1131" s="1" t="s">
        <v>633</v>
      </c>
      <c r="E1131" s="9" t="s">
        <v>3196</v>
      </c>
      <c r="F1131" s="2">
        <v>44568</v>
      </c>
      <c r="G1131" s="10" t="s">
        <v>8</v>
      </c>
      <c r="H1131" s="368" t="s">
        <v>9</v>
      </c>
      <c r="I1131" s="158">
        <v>205</v>
      </c>
      <c r="J1131" s="158">
        <v>205</v>
      </c>
      <c r="K1131" s="494">
        <v>0</v>
      </c>
      <c r="L1131" s="35" t="s">
        <v>3197</v>
      </c>
      <c r="M1131" s="35" t="s">
        <v>3197</v>
      </c>
      <c r="N1131" s="35" t="s">
        <v>3198</v>
      </c>
      <c r="O1131" s="35" t="s">
        <v>3198</v>
      </c>
      <c r="P1131" s="35" t="s">
        <v>3198</v>
      </c>
      <c r="Q1131" s="35"/>
      <c r="R1131" s="60" t="s">
        <v>3199</v>
      </c>
      <c r="S1131" s="35"/>
      <c r="T1131" s="14">
        <f t="shared" si="280"/>
        <v>0</v>
      </c>
      <c r="U1131" s="33"/>
      <c r="V1131" s="126"/>
      <c r="W1131" s="35"/>
      <c r="X1131" s="35">
        <f t="shared" si="281"/>
        <v>0</v>
      </c>
      <c r="Z1131" s="35"/>
      <c r="AA1131" s="14">
        <f t="shared" si="282"/>
        <v>0</v>
      </c>
      <c r="AB1131" s="35"/>
      <c r="AC1131" s="14">
        <f t="shared" si="283"/>
        <v>0</v>
      </c>
      <c r="AD1131" s="14"/>
      <c r="AE1131" s="14"/>
      <c r="AF1131" s="178">
        <v>0</v>
      </c>
      <c r="AG1131" s="14">
        <f t="shared" si="284"/>
        <v>0</v>
      </c>
      <c r="AH1131" s="35"/>
      <c r="AI1131" s="14">
        <f t="shared" si="285"/>
        <v>0</v>
      </c>
      <c r="AJ1131" s="14">
        <f t="shared" si="286"/>
        <v>0</v>
      </c>
      <c r="AK1131" s="35"/>
      <c r="AL1131" s="35"/>
      <c r="AM1131" s="35"/>
      <c r="AN1131" s="35"/>
      <c r="AO1131" s="35"/>
      <c r="AP1131" s="35"/>
      <c r="AQ1131" s="35"/>
      <c r="AR1131" s="35"/>
      <c r="AS1131" s="35"/>
      <c r="AT1131" s="35"/>
      <c r="AU1131" s="14"/>
      <c r="AV1131" s="14"/>
      <c r="AW1131" s="14"/>
    </row>
    <row r="1132" spans="2:49" s="139" customFormat="1" ht="13.8" outlineLevel="1">
      <c r="B1132" s="52" t="s">
        <v>106</v>
      </c>
      <c r="C1132" s="1" t="s">
        <v>634</v>
      </c>
      <c r="D1132" s="1" t="s">
        <v>634</v>
      </c>
      <c r="E1132" s="9" t="s">
        <v>3196</v>
      </c>
      <c r="F1132" s="2">
        <v>44568</v>
      </c>
      <c r="G1132" s="10" t="s">
        <v>8</v>
      </c>
      <c r="H1132" s="368" t="s">
        <v>9</v>
      </c>
      <c r="I1132" s="158">
        <v>155</v>
      </c>
      <c r="J1132" s="158">
        <v>960</v>
      </c>
      <c r="K1132" s="494">
        <v>0</v>
      </c>
      <c r="L1132" s="35" t="s">
        <v>3197</v>
      </c>
      <c r="M1132" s="35" t="s">
        <v>3197</v>
      </c>
      <c r="N1132" s="35" t="s">
        <v>3198</v>
      </c>
      <c r="O1132" s="35" t="s">
        <v>3198</v>
      </c>
      <c r="P1132" s="35" t="s">
        <v>3198</v>
      </c>
      <c r="Q1132" s="35"/>
      <c r="R1132" s="60" t="s">
        <v>3199</v>
      </c>
      <c r="S1132" s="35"/>
      <c r="T1132" s="14">
        <f t="shared" si="280"/>
        <v>0</v>
      </c>
      <c r="U1132" s="33"/>
      <c r="V1132" s="126"/>
      <c r="W1132" s="35"/>
      <c r="X1132" s="35">
        <f t="shared" si="281"/>
        <v>0</v>
      </c>
      <c r="Z1132" s="35"/>
      <c r="AA1132" s="14">
        <f t="shared" si="282"/>
        <v>0</v>
      </c>
      <c r="AB1132" s="35"/>
      <c r="AC1132" s="14">
        <f t="shared" si="283"/>
        <v>0</v>
      </c>
      <c r="AD1132" s="14"/>
      <c r="AE1132" s="14"/>
      <c r="AF1132" s="178">
        <v>0</v>
      </c>
      <c r="AG1132" s="14">
        <f t="shared" si="284"/>
        <v>0</v>
      </c>
      <c r="AH1132" s="35"/>
      <c r="AI1132" s="14">
        <f t="shared" si="285"/>
        <v>0</v>
      </c>
      <c r="AJ1132" s="14">
        <f t="shared" si="286"/>
        <v>0</v>
      </c>
      <c r="AK1132" s="35"/>
      <c r="AL1132" s="35"/>
      <c r="AM1132" s="35"/>
      <c r="AN1132" s="35"/>
      <c r="AO1132" s="35"/>
      <c r="AP1132" s="35"/>
      <c r="AQ1132" s="35"/>
      <c r="AR1132" s="35"/>
      <c r="AS1132" s="35"/>
      <c r="AT1132" s="35"/>
      <c r="AU1132" s="14"/>
      <c r="AV1132" s="14"/>
      <c r="AW1132" s="14"/>
    </row>
    <row r="1133" spans="2:49" s="139" customFormat="1" ht="27.6" outlineLevel="1">
      <c r="B1133" s="52" t="s">
        <v>107</v>
      </c>
      <c r="C1133" s="1" t="s">
        <v>635</v>
      </c>
      <c r="D1133" s="1" t="s">
        <v>635</v>
      </c>
      <c r="E1133" s="9" t="s">
        <v>3196</v>
      </c>
      <c r="F1133" s="2">
        <v>44568</v>
      </c>
      <c r="G1133" s="10" t="s">
        <v>8</v>
      </c>
      <c r="H1133" s="368" t="s">
        <v>9</v>
      </c>
      <c r="I1133" s="158">
        <v>130</v>
      </c>
      <c r="J1133" s="158">
        <v>250</v>
      </c>
      <c r="K1133" s="494">
        <v>0</v>
      </c>
      <c r="L1133" s="35" t="s">
        <v>3197</v>
      </c>
      <c r="M1133" s="35" t="s">
        <v>3197</v>
      </c>
      <c r="N1133" s="35" t="s">
        <v>3198</v>
      </c>
      <c r="O1133" s="35" t="s">
        <v>3198</v>
      </c>
      <c r="P1133" s="35" t="s">
        <v>3198</v>
      </c>
      <c r="Q1133" s="35"/>
      <c r="R1133" s="60" t="s">
        <v>3199</v>
      </c>
      <c r="S1133" s="35"/>
      <c r="T1133" s="14">
        <f t="shared" si="280"/>
        <v>0</v>
      </c>
      <c r="U1133" s="33"/>
      <c r="V1133" s="126"/>
      <c r="W1133" s="35"/>
      <c r="X1133" s="35">
        <f t="shared" si="281"/>
        <v>0</v>
      </c>
      <c r="Z1133" s="35"/>
      <c r="AA1133" s="14">
        <f t="shared" si="282"/>
        <v>0</v>
      </c>
      <c r="AB1133" s="35"/>
      <c r="AC1133" s="14">
        <f t="shared" si="283"/>
        <v>0</v>
      </c>
      <c r="AD1133" s="14"/>
      <c r="AE1133" s="14"/>
      <c r="AF1133" s="178">
        <v>0</v>
      </c>
      <c r="AG1133" s="14">
        <f t="shared" si="284"/>
        <v>0</v>
      </c>
      <c r="AH1133" s="35"/>
      <c r="AI1133" s="14">
        <f t="shared" si="285"/>
        <v>0</v>
      </c>
      <c r="AJ1133" s="14">
        <f t="shared" si="286"/>
        <v>0</v>
      </c>
      <c r="AK1133" s="35"/>
      <c r="AL1133" s="35"/>
      <c r="AM1133" s="35"/>
      <c r="AN1133" s="35"/>
      <c r="AO1133" s="35"/>
      <c r="AP1133" s="35"/>
      <c r="AQ1133" s="35"/>
      <c r="AR1133" s="35"/>
      <c r="AS1133" s="35"/>
      <c r="AT1133" s="35"/>
      <c r="AU1133" s="14"/>
      <c r="AV1133" s="14"/>
      <c r="AW1133" s="14"/>
    </row>
    <row r="1134" spans="2:49" s="139" customFormat="1" ht="13.8" outlineLevel="1">
      <c r="B1134" s="52" t="s">
        <v>108</v>
      </c>
      <c r="C1134" s="1" t="s">
        <v>109</v>
      </c>
      <c r="D1134" s="1" t="s">
        <v>109</v>
      </c>
      <c r="E1134" s="9" t="s">
        <v>3196</v>
      </c>
      <c r="F1134" s="2">
        <v>44568</v>
      </c>
      <c r="G1134" s="10" t="s">
        <v>8</v>
      </c>
      <c r="H1134" s="368" t="s">
        <v>9</v>
      </c>
      <c r="I1134" s="158">
        <v>195</v>
      </c>
      <c r="J1134" s="158">
        <v>255</v>
      </c>
      <c r="K1134" s="494">
        <v>0</v>
      </c>
      <c r="L1134" s="35" t="s">
        <v>3197</v>
      </c>
      <c r="M1134" s="35" t="s">
        <v>3197</v>
      </c>
      <c r="N1134" s="35" t="s">
        <v>3198</v>
      </c>
      <c r="O1134" s="35" t="s">
        <v>3198</v>
      </c>
      <c r="P1134" s="35" t="s">
        <v>3198</v>
      </c>
      <c r="Q1134" s="35"/>
      <c r="R1134" s="60" t="s">
        <v>3199</v>
      </c>
      <c r="S1134" s="35"/>
      <c r="T1134" s="14">
        <f t="shared" si="280"/>
        <v>0</v>
      </c>
      <c r="U1134" s="33"/>
      <c r="V1134" s="126"/>
      <c r="W1134" s="35"/>
      <c r="X1134" s="35">
        <f t="shared" si="281"/>
        <v>0</v>
      </c>
      <c r="Z1134" s="35"/>
      <c r="AA1134" s="14">
        <f t="shared" si="282"/>
        <v>0</v>
      </c>
      <c r="AB1134" s="35"/>
      <c r="AC1134" s="14">
        <f t="shared" si="283"/>
        <v>0</v>
      </c>
      <c r="AD1134" s="14"/>
      <c r="AE1134" s="14"/>
      <c r="AF1134" s="178">
        <v>0</v>
      </c>
      <c r="AG1134" s="14">
        <f t="shared" si="284"/>
        <v>0</v>
      </c>
      <c r="AH1134" s="35"/>
      <c r="AI1134" s="14">
        <f t="shared" si="285"/>
        <v>0</v>
      </c>
      <c r="AJ1134" s="14">
        <f t="shared" si="286"/>
        <v>0</v>
      </c>
      <c r="AK1134" s="35"/>
      <c r="AL1134" s="35"/>
      <c r="AM1134" s="35"/>
      <c r="AN1134" s="35"/>
      <c r="AO1134" s="35"/>
      <c r="AP1134" s="35"/>
      <c r="AQ1134" s="35"/>
      <c r="AR1134" s="35"/>
      <c r="AS1134" s="35"/>
      <c r="AT1134" s="35"/>
      <c r="AU1134" s="14"/>
      <c r="AV1134" s="14"/>
      <c r="AW1134" s="14"/>
    </row>
    <row r="1135" spans="2:49" s="139" customFormat="1" ht="13.8" outlineLevel="1">
      <c r="B1135" s="52" t="s">
        <v>110</v>
      </c>
      <c r="C1135" s="1" t="s">
        <v>111</v>
      </c>
      <c r="D1135" s="1" t="s">
        <v>111</v>
      </c>
      <c r="E1135" s="9" t="s">
        <v>3196</v>
      </c>
      <c r="F1135" s="2">
        <v>44568</v>
      </c>
      <c r="G1135" s="10" t="s">
        <v>8</v>
      </c>
      <c r="H1135" s="368" t="s">
        <v>3200</v>
      </c>
      <c r="I1135" s="158">
        <v>0</v>
      </c>
      <c r="J1135" s="158">
        <v>0</v>
      </c>
      <c r="K1135" s="494">
        <v>0</v>
      </c>
      <c r="L1135" s="35" t="s">
        <v>3197</v>
      </c>
      <c r="M1135" s="35" t="s">
        <v>3197</v>
      </c>
      <c r="N1135" s="35" t="s">
        <v>3198</v>
      </c>
      <c r="O1135" s="35" t="s">
        <v>3198</v>
      </c>
      <c r="P1135" s="35" t="s">
        <v>3198</v>
      </c>
      <c r="Q1135" s="35"/>
      <c r="R1135" s="60" t="s">
        <v>3199</v>
      </c>
      <c r="S1135" s="35"/>
      <c r="T1135" s="14">
        <f t="shared" si="280"/>
        <v>0</v>
      </c>
      <c r="U1135" s="33"/>
      <c r="V1135" s="126"/>
      <c r="W1135" s="35"/>
      <c r="X1135" s="35">
        <f t="shared" si="281"/>
        <v>0</v>
      </c>
      <c r="Z1135" s="35"/>
      <c r="AA1135" s="14">
        <f t="shared" si="282"/>
        <v>0</v>
      </c>
      <c r="AB1135" s="35"/>
      <c r="AC1135" s="14">
        <f t="shared" si="283"/>
        <v>0</v>
      </c>
      <c r="AD1135" s="14"/>
      <c r="AE1135" s="14"/>
      <c r="AF1135" s="178">
        <v>0</v>
      </c>
      <c r="AG1135" s="14">
        <f t="shared" si="284"/>
        <v>0</v>
      </c>
      <c r="AH1135" s="35"/>
      <c r="AI1135" s="14">
        <f t="shared" si="285"/>
        <v>0</v>
      </c>
      <c r="AJ1135" s="14">
        <f t="shared" si="286"/>
        <v>0</v>
      </c>
      <c r="AK1135" s="35"/>
      <c r="AL1135" s="35"/>
      <c r="AM1135" s="35"/>
      <c r="AN1135" s="35"/>
      <c r="AO1135" s="35"/>
      <c r="AP1135" s="35"/>
      <c r="AQ1135" s="35"/>
      <c r="AR1135" s="35"/>
      <c r="AS1135" s="35"/>
      <c r="AT1135" s="35"/>
      <c r="AU1135" s="14"/>
      <c r="AV1135" s="14"/>
      <c r="AW1135" s="14"/>
    </row>
    <row r="1136" spans="2:49" s="139" customFormat="1" ht="13.8" outlineLevel="1">
      <c r="B1136" s="52" t="s">
        <v>112</v>
      </c>
      <c r="C1136" s="1" t="s">
        <v>636</v>
      </c>
      <c r="D1136" s="1" t="s">
        <v>636</v>
      </c>
      <c r="E1136" s="9" t="s">
        <v>3196</v>
      </c>
      <c r="F1136" s="2">
        <v>44568</v>
      </c>
      <c r="G1136" s="10" t="s">
        <v>8</v>
      </c>
      <c r="H1136" s="368" t="s">
        <v>9</v>
      </c>
      <c r="I1136" s="158">
        <v>205</v>
      </c>
      <c r="J1136" s="158">
        <v>215</v>
      </c>
      <c r="K1136" s="494">
        <v>0</v>
      </c>
      <c r="L1136" s="35" t="s">
        <v>3197</v>
      </c>
      <c r="M1136" s="35" t="s">
        <v>3197</v>
      </c>
      <c r="N1136" s="35" t="s">
        <v>3198</v>
      </c>
      <c r="O1136" s="35" t="s">
        <v>3198</v>
      </c>
      <c r="P1136" s="35" t="s">
        <v>3198</v>
      </c>
      <c r="Q1136" s="35"/>
      <c r="R1136" s="60" t="s">
        <v>3199</v>
      </c>
      <c r="S1136" s="35"/>
      <c r="T1136" s="14">
        <f t="shared" si="280"/>
        <v>0</v>
      </c>
      <c r="U1136" s="33"/>
      <c r="V1136" s="126"/>
      <c r="W1136" s="35"/>
      <c r="X1136" s="35">
        <f t="shared" si="281"/>
        <v>0</v>
      </c>
      <c r="Z1136" s="35"/>
      <c r="AA1136" s="14">
        <f t="shared" si="282"/>
        <v>0</v>
      </c>
      <c r="AB1136" s="35"/>
      <c r="AC1136" s="14">
        <f t="shared" si="283"/>
        <v>0</v>
      </c>
      <c r="AD1136" s="14"/>
      <c r="AE1136" s="14"/>
      <c r="AF1136" s="178">
        <v>0</v>
      </c>
      <c r="AG1136" s="14">
        <f t="shared" si="284"/>
        <v>0</v>
      </c>
      <c r="AH1136" s="35"/>
      <c r="AI1136" s="14">
        <f t="shared" si="285"/>
        <v>0</v>
      </c>
      <c r="AJ1136" s="14">
        <f t="shared" si="286"/>
        <v>0</v>
      </c>
      <c r="AK1136" s="35"/>
      <c r="AL1136" s="35"/>
      <c r="AM1136" s="35"/>
      <c r="AN1136" s="35"/>
      <c r="AO1136" s="35"/>
      <c r="AP1136" s="35"/>
      <c r="AQ1136" s="35"/>
      <c r="AR1136" s="35"/>
      <c r="AS1136" s="35"/>
      <c r="AT1136" s="35"/>
      <c r="AU1136" s="14"/>
      <c r="AV1136" s="14"/>
      <c r="AW1136" s="14"/>
    </row>
    <row r="1137" spans="2:49" s="139" customFormat="1" ht="13.8" outlineLevel="1">
      <c r="B1137" s="52" t="s">
        <v>113</v>
      </c>
      <c r="C1137" s="1" t="s">
        <v>637</v>
      </c>
      <c r="D1137" s="1" t="s">
        <v>637</v>
      </c>
      <c r="E1137" s="9" t="s">
        <v>3196</v>
      </c>
      <c r="F1137" s="2">
        <v>44568</v>
      </c>
      <c r="G1137" s="10" t="s">
        <v>8</v>
      </c>
      <c r="H1137" s="368" t="s">
        <v>3201</v>
      </c>
      <c r="I1137" s="158">
        <v>85</v>
      </c>
      <c r="J1137" s="158">
        <v>560</v>
      </c>
      <c r="K1137" s="494">
        <v>0</v>
      </c>
      <c r="L1137" s="35" t="s">
        <v>3197</v>
      </c>
      <c r="M1137" s="35" t="s">
        <v>3197</v>
      </c>
      <c r="N1137" s="35" t="s">
        <v>3198</v>
      </c>
      <c r="O1137" s="35" t="s">
        <v>3198</v>
      </c>
      <c r="P1137" s="35" t="s">
        <v>3198</v>
      </c>
      <c r="Q1137" s="35"/>
      <c r="R1137" s="60" t="s">
        <v>3199</v>
      </c>
      <c r="S1137" s="35"/>
      <c r="T1137" s="14">
        <f t="shared" si="280"/>
        <v>0</v>
      </c>
      <c r="U1137" s="33"/>
      <c r="V1137" s="126"/>
      <c r="W1137" s="35"/>
      <c r="X1137" s="35">
        <f t="shared" si="281"/>
        <v>0</v>
      </c>
      <c r="Z1137" s="35"/>
      <c r="AA1137" s="14">
        <f t="shared" si="282"/>
        <v>0</v>
      </c>
      <c r="AB1137" s="35"/>
      <c r="AC1137" s="14">
        <f t="shared" si="283"/>
        <v>0</v>
      </c>
      <c r="AD1137" s="14"/>
      <c r="AE1137" s="14"/>
      <c r="AF1137" s="178">
        <v>0</v>
      </c>
      <c r="AG1137" s="14">
        <f t="shared" si="284"/>
        <v>0</v>
      </c>
      <c r="AH1137" s="35"/>
      <c r="AI1137" s="14">
        <f t="shared" si="285"/>
        <v>0</v>
      </c>
      <c r="AJ1137" s="14">
        <f t="shared" si="286"/>
        <v>0</v>
      </c>
      <c r="AK1137" s="35"/>
      <c r="AL1137" s="35"/>
      <c r="AM1137" s="35"/>
      <c r="AN1137" s="35"/>
      <c r="AO1137" s="35"/>
      <c r="AP1137" s="35"/>
      <c r="AQ1137" s="35"/>
      <c r="AR1137" s="35"/>
      <c r="AS1137" s="35"/>
      <c r="AT1137" s="35"/>
      <c r="AU1137" s="14"/>
      <c r="AV1137" s="14"/>
      <c r="AW1137" s="14"/>
    </row>
    <row r="1138" spans="2:49" s="139" customFormat="1" ht="13.8" outlineLevel="1">
      <c r="B1138" s="52" t="s">
        <v>121</v>
      </c>
      <c r="C1138" s="1" t="s">
        <v>638</v>
      </c>
      <c r="D1138" s="1" t="s">
        <v>638</v>
      </c>
      <c r="E1138" s="9" t="s">
        <v>3196</v>
      </c>
      <c r="F1138" s="2">
        <v>44568</v>
      </c>
      <c r="G1138" s="10" t="s">
        <v>8</v>
      </c>
      <c r="H1138" s="368" t="s">
        <v>9</v>
      </c>
      <c r="I1138" s="158">
        <v>45</v>
      </c>
      <c r="J1138" s="158">
        <v>2730</v>
      </c>
      <c r="K1138" s="494">
        <v>0</v>
      </c>
      <c r="L1138" s="35" t="s">
        <v>3197</v>
      </c>
      <c r="M1138" s="35" t="s">
        <v>3197</v>
      </c>
      <c r="N1138" s="35" t="s">
        <v>3198</v>
      </c>
      <c r="O1138" s="35" t="s">
        <v>3198</v>
      </c>
      <c r="P1138" s="35" t="s">
        <v>3198</v>
      </c>
      <c r="Q1138" s="35"/>
      <c r="R1138" s="60" t="s">
        <v>3199</v>
      </c>
      <c r="S1138" s="35"/>
      <c r="T1138" s="14">
        <f t="shared" si="280"/>
        <v>0</v>
      </c>
      <c r="U1138" s="33"/>
      <c r="V1138" s="126"/>
      <c r="W1138" s="35"/>
      <c r="X1138" s="35">
        <f t="shared" si="281"/>
        <v>0</v>
      </c>
      <c r="Z1138" s="35"/>
      <c r="AA1138" s="14">
        <f t="shared" si="282"/>
        <v>0</v>
      </c>
      <c r="AB1138" s="35"/>
      <c r="AC1138" s="14">
        <f t="shared" si="283"/>
        <v>0</v>
      </c>
      <c r="AD1138" s="14"/>
      <c r="AE1138" s="14"/>
      <c r="AF1138" s="178">
        <v>0</v>
      </c>
      <c r="AG1138" s="14">
        <f t="shared" si="284"/>
        <v>0</v>
      </c>
      <c r="AH1138" s="35"/>
      <c r="AI1138" s="14">
        <f t="shared" si="285"/>
        <v>0</v>
      </c>
      <c r="AJ1138" s="14">
        <f t="shared" si="286"/>
        <v>0</v>
      </c>
      <c r="AK1138" s="35"/>
      <c r="AL1138" s="35"/>
      <c r="AM1138" s="35"/>
      <c r="AN1138" s="35"/>
      <c r="AO1138" s="35"/>
      <c r="AP1138" s="35"/>
      <c r="AQ1138" s="35"/>
      <c r="AR1138" s="35"/>
      <c r="AS1138" s="35"/>
      <c r="AT1138" s="35"/>
      <c r="AU1138" s="14"/>
      <c r="AV1138" s="14"/>
      <c r="AW1138" s="14"/>
    </row>
    <row r="1139" spans="2:49" s="139" customFormat="1" ht="13.8" collapsed="1">
      <c r="B1139" s="1289" t="s">
        <v>3202</v>
      </c>
      <c r="C1139" s="1289"/>
      <c r="D1139" s="1289"/>
      <c r="E1139" s="1289"/>
      <c r="F1139" s="1290"/>
      <c r="G1139" s="40" t="s">
        <v>5</v>
      </c>
      <c r="H1139" s="41"/>
      <c r="I1139" s="169">
        <f>I1140/60</f>
        <v>21.583333333333332</v>
      </c>
      <c r="J1139" s="169">
        <f>J1140/60</f>
        <v>92.5</v>
      </c>
      <c r="K1139" s="495">
        <f>K1140/60</f>
        <v>0</v>
      </c>
      <c r="L1139" s="55"/>
      <c r="M1139" s="55"/>
      <c r="N1139" s="55"/>
      <c r="O1139" s="55"/>
      <c r="P1139" s="55"/>
      <c r="Q1139" s="55"/>
      <c r="R1139" s="42"/>
      <c r="S1139" s="55"/>
      <c r="T1139" s="41">
        <f>T1140/60</f>
        <v>0</v>
      </c>
      <c r="U1139" s="42"/>
      <c r="V1139" s="128"/>
      <c r="W1139" s="55"/>
      <c r="X1139" s="41">
        <f>X1140/60</f>
        <v>0</v>
      </c>
      <c r="Z1139" s="41"/>
      <c r="AA1139" s="41">
        <f>AA1140/60</f>
        <v>0</v>
      </c>
      <c r="AB1139" s="41"/>
      <c r="AC1139" s="41">
        <f>AC1140/60</f>
        <v>0</v>
      </c>
      <c r="AD1139" s="41"/>
      <c r="AE1139" s="41"/>
      <c r="AF1139" s="170"/>
      <c r="AG1139" s="41">
        <f>AG1140/60</f>
        <v>0</v>
      </c>
      <c r="AH1139" s="41"/>
      <c r="AI1139" s="55"/>
      <c r="AJ1139" s="41">
        <f>AJ1140/60</f>
        <v>0</v>
      </c>
      <c r="AK1139" s="55"/>
      <c r="AL1139" s="55"/>
      <c r="AM1139" s="55"/>
      <c r="AN1139" s="55"/>
      <c r="AO1139" s="55"/>
      <c r="AP1139" s="55"/>
      <c r="AQ1139" s="55"/>
      <c r="AR1139" s="55"/>
      <c r="AS1139" s="55"/>
      <c r="AT1139" s="55"/>
      <c r="AU1139" s="41"/>
      <c r="AV1139" s="41"/>
      <c r="AW1139" s="41">
        <f>AW1140/60</f>
        <v>0</v>
      </c>
    </row>
    <row r="1140" spans="2:49" s="139" customFormat="1" ht="13.8">
      <c r="B1140" s="1289"/>
      <c r="C1140" s="1289"/>
      <c r="D1140" s="1289"/>
      <c r="E1140" s="1289"/>
      <c r="F1140" s="1290"/>
      <c r="G1140" s="43" t="s">
        <v>6</v>
      </c>
      <c r="H1140" s="44"/>
      <c r="I1140" s="118">
        <f>SUMIF(G1141:G1148,"DQA",$I1141:$I1148)</f>
        <v>1295</v>
      </c>
      <c r="J1140" s="118">
        <f>SUMIF(G1141:G1148,"DQA",$J1141:$J1148)</f>
        <v>5550</v>
      </c>
      <c r="K1140" s="496">
        <f>SUM(K1141:K1148)</f>
        <v>0</v>
      </c>
      <c r="L1140" s="55"/>
      <c r="M1140" s="55"/>
      <c r="N1140" s="55"/>
      <c r="O1140" s="55"/>
      <c r="P1140" s="55"/>
      <c r="Q1140" s="55"/>
      <c r="R1140" s="42"/>
      <c r="S1140" s="55"/>
      <c r="T1140" s="44">
        <f>SUM(T1141:T1148)</f>
        <v>0</v>
      </c>
      <c r="U1140" s="42"/>
      <c r="V1140" s="128"/>
      <c r="W1140" s="55"/>
      <c r="X1140" s="44">
        <f>SUM(X1141:X1148)</f>
        <v>0</v>
      </c>
      <c r="Z1140" s="41"/>
      <c r="AA1140" s="41">
        <f>SUM(AA1141:AA1148)</f>
        <v>0</v>
      </c>
      <c r="AB1140" s="41"/>
      <c r="AC1140" s="41">
        <f>SUM(AC1141:AC1148)</f>
        <v>0</v>
      </c>
      <c r="AD1140" s="41"/>
      <c r="AE1140" s="41"/>
      <c r="AF1140" s="170"/>
      <c r="AG1140" s="41">
        <f>SUM(AG1141:AG1148)</f>
        <v>0</v>
      </c>
      <c r="AH1140" s="41"/>
      <c r="AI1140" s="55"/>
      <c r="AJ1140" s="41">
        <f>SUM(AJ1141:AJ1148)</f>
        <v>0</v>
      </c>
      <c r="AK1140" s="55"/>
      <c r="AL1140" s="55"/>
      <c r="AM1140" s="55"/>
      <c r="AN1140" s="55"/>
      <c r="AO1140" s="55"/>
      <c r="AP1140" s="55"/>
      <c r="AQ1140" s="55"/>
      <c r="AR1140" s="55"/>
      <c r="AS1140" s="55"/>
      <c r="AT1140" s="55"/>
      <c r="AU1140" s="41"/>
      <c r="AV1140" s="41"/>
      <c r="AW1140" s="41">
        <f>SUM(AW1141:AW1148)</f>
        <v>0</v>
      </c>
    </row>
    <row r="1141" spans="2:49" s="139" customFormat="1" ht="13.8" outlineLevel="1">
      <c r="B1141" s="52" t="s">
        <v>639</v>
      </c>
      <c r="C1141" s="1" t="s">
        <v>640</v>
      </c>
      <c r="D1141" s="1" t="s">
        <v>640</v>
      </c>
      <c r="E1141" s="9" t="s">
        <v>3203</v>
      </c>
      <c r="F1141" s="2">
        <v>44568</v>
      </c>
      <c r="G1141" s="10" t="s">
        <v>8</v>
      </c>
      <c r="H1141" s="368" t="s">
        <v>3204</v>
      </c>
      <c r="I1141" s="158">
        <v>45</v>
      </c>
      <c r="J1141" s="158">
        <v>45</v>
      </c>
      <c r="K1141" s="494">
        <v>0</v>
      </c>
      <c r="L1141" s="35" t="s">
        <v>3205</v>
      </c>
      <c r="M1141" s="35" t="s">
        <v>3205</v>
      </c>
      <c r="N1141" s="35" t="s">
        <v>3206</v>
      </c>
      <c r="O1141" s="35" t="s">
        <v>3206</v>
      </c>
      <c r="P1141" s="35" t="s">
        <v>3205</v>
      </c>
      <c r="Q1141" s="35"/>
      <c r="R1141" s="60" t="s">
        <v>3207</v>
      </c>
      <c r="S1141" s="35"/>
      <c r="T1141" s="14">
        <f t="shared" ref="T1141:T1148" si="287">SUMIF(S1141,"Y",I1141)</f>
        <v>0</v>
      </c>
      <c r="U1141" s="33"/>
      <c r="V1141" s="126"/>
      <c r="W1141" s="35"/>
      <c r="X1141" s="35">
        <f t="shared" ref="X1141:X1148" si="288">T1141*W1141</f>
        <v>0</v>
      </c>
      <c r="Z1141" s="35"/>
      <c r="AA1141" s="14">
        <f t="shared" ref="AA1141:AA1148" si="289">SUMIF(Z1141,"Y",K1141)*AI1141</f>
        <v>0</v>
      </c>
      <c r="AB1141" s="35"/>
      <c r="AC1141" s="14">
        <f t="shared" ref="AC1141:AC1148" si="290">COUNTIF(AK1141:AT1141,"L")*I1141</f>
        <v>0</v>
      </c>
      <c r="AD1141" s="14"/>
      <c r="AE1141" s="14"/>
      <c r="AF1141" s="178">
        <v>0</v>
      </c>
      <c r="AG1141" s="14">
        <f t="shared" ref="AG1141:AG1148" si="291">IFERROR(COUNTIF(AK1141:AZ1141,"S")*I1141*AF1141,0)</f>
        <v>0</v>
      </c>
      <c r="AH1141" s="35"/>
      <c r="AI1141" s="14">
        <f t="shared" ref="AI1141:AI1148" si="292">COUNTIF(AK1141:AT1141,"V")</f>
        <v>0</v>
      </c>
      <c r="AJ1141" s="14">
        <f t="shared" ref="AJ1141:AJ1148" si="293">X1141-AA1141-AC1141-AG1141</f>
        <v>0</v>
      </c>
      <c r="AK1141" s="35"/>
      <c r="AL1141" s="35"/>
      <c r="AM1141" s="35"/>
      <c r="AN1141" s="35"/>
      <c r="AO1141" s="35"/>
      <c r="AP1141" s="35"/>
      <c r="AQ1141" s="35"/>
      <c r="AR1141" s="35"/>
      <c r="AS1141" s="35"/>
      <c r="AT1141" s="35"/>
      <c r="AU1141" s="14"/>
      <c r="AV1141" s="14"/>
      <c r="AW1141" s="14"/>
    </row>
    <row r="1142" spans="2:49" s="139" customFormat="1" ht="13.8" outlineLevel="1">
      <c r="B1142" s="52" t="s">
        <v>3208</v>
      </c>
      <c r="C1142" s="1" t="s">
        <v>641</v>
      </c>
      <c r="D1142" s="1" t="s">
        <v>641</v>
      </c>
      <c r="E1142" s="9" t="s">
        <v>3203</v>
      </c>
      <c r="F1142" s="2">
        <v>44568</v>
      </c>
      <c r="G1142" s="10" t="s">
        <v>8</v>
      </c>
      <c r="H1142" s="368" t="s">
        <v>3204</v>
      </c>
      <c r="I1142" s="158">
        <v>205</v>
      </c>
      <c r="J1142" s="158">
        <v>205</v>
      </c>
      <c r="K1142" s="494">
        <v>0</v>
      </c>
      <c r="L1142" s="35" t="s">
        <v>3205</v>
      </c>
      <c r="M1142" s="35" t="s">
        <v>3205</v>
      </c>
      <c r="N1142" s="35" t="s">
        <v>3206</v>
      </c>
      <c r="O1142" s="35" t="s">
        <v>3206</v>
      </c>
      <c r="P1142" s="35" t="s">
        <v>3205</v>
      </c>
      <c r="Q1142" s="35"/>
      <c r="R1142" s="60" t="s">
        <v>3207</v>
      </c>
      <c r="S1142" s="35"/>
      <c r="T1142" s="14">
        <f t="shared" si="287"/>
        <v>0</v>
      </c>
      <c r="U1142" s="33"/>
      <c r="V1142" s="126"/>
      <c r="W1142" s="35"/>
      <c r="X1142" s="35">
        <f t="shared" si="288"/>
        <v>0</v>
      </c>
      <c r="Z1142" s="35"/>
      <c r="AA1142" s="14">
        <f t="shared" si="289"/>
        <v>0</v>
      </c>
      <c r="AB1142" s="35"/>
      <c r="AC1142" s="14">
        <f t="shared" si="290"/>
        <v>0</v>
      </c>
      <c r="AD1142" s="14"/>
      <c r="AE1142" s="14"/>
      <c r="AF1142" s="178">
        <v>0</v>
      </c>
      <c r="AG1142" s="14">
        <f t="shared" si="291"/>
        <v>0</v>
      </c>
      <c r="AH1142" s="35"/>
      <c r="AI1142" s="14">
        <f t="shared" si="292"/>
        <v>0</v>
      </c>
      <c r="AJ1142" s="14">
        <f t="shared" si="293"/>
        <v>0</v>
      </c>
      <c r="AK1142" s="35"/>
      <c r="AL1142" s="35"/>
      <c r="AM1142" s="35"/>
      <c r="AN1142" s="35"/>
      <c r="AO1142" s="35"/>
      <c r="AP1142" s="35"/>
      <c r="AQ1142" s="35"/>
      <c r="AR1142" s="35"/>
      <c r="AS1142" s="35"/>
      <c r="AT1142" s="35"/>
      <c r="AU1142" s="14"/>
      <c r="AV1142" s="14"/>
      <c r="AW1142" s="14"/>
    </row>
    <row r="1143" spans="2:49" s="139" customFormat="1" ht="13.8" outlineLevel="1">
      <c r="B1143" s="52" t="s">
        <v>3209</v>
      </c>
      <c r="C1143" s="36" t="s">
        <v>642</v>
      </c>
      <c r="D1143" s="36" t="s">
        <v>642</v>
      </c>
      <c r="E1143" s="9" t="s">
        <v>3203</v>
      </c>
      <c r="F1143" s="2">
        <v>44568</v>
      </c>
      <c r="G1143" s="10" t="s">
        <v>8</v>
      </c>
      <c r="H1143" s="368" t="s">
        <v>3204</v>
      </c>
      <c r="I1143" s="158">
        <v>175</v>
      </c>
      <c r="J1143" s="162">
        <v>1115</v>
      </c>
      <c r="K1143" s="494">
        <v>0</v>
      </c>
      <c r="L1143" s="35" t="s">
        <v>3205</v>
      </c>
      <c r="M1143" s="35" t="s">
        <v>3205</v>
      </c>
      <c r="N1143" s="35" t="s">
        <v>3206</v>
      </c>
      <c r="O1143" s="35" t="s">
        <v>3206</v>
      </c>
      <c r="P1143" s="35" t="s">
        <v>3205</v>
      </c>
      <c r="Q1143" s="35"/>
      <c r="R1143" s="60" t="s">
        <v>3207</v>
      </c>
      <c r="S1143" s="35"/>
      <c r="T1143" s="14">
        <f t="shared" si="287"/>
        <v>0</v>
      </c>
      <c r="U1143" s="33"/>
      <c r="V1143" s="126"/>
      <c r="W1143" s="35"/>
      <c r="X1143" s="35">
        <f t="shared" si="288"/>
        <v>0</v>
      </c>
      <c r="Z1143" s="35"/>
      <c r="AA1143" s="14">
        <f t="shared" si="289"/>
        <v>0</v>
      </c>
      <c r="AB1143" s="35"/>
      <c r="AC1143" s="14">
        <f t="shared" si="290"/>
        <v>0</v>
      </c>
      <c r="AD1143" s="14"/>
      <c r="AE1143" s="14"/>
      <c r="AF1143" s="178">
        <v>0</v>
      </c>
      <c r="AG1143" s="14">
        <f t="shared" si="291"/>
        <v>0</v>
      </c>
      <c r="AH1143" s="35"/>
      <c r="AI1143" s="14">
        <f t="shared" si="292"/>
        <v>0</v>
      </c>
      <c r="AJ1143" s="14">
        <f t="shared" si="293"/>
        <v>0</v>
      </c>
      <c r="AK1143" s="35"/>
      <c r="AL1143" s="35"/>
      <c r="AM1143" s="35"/>
      <c r="AN1143" s="35"/>
      <c r="AO1143" s="35"/>
      <c r="AP1143" s="35"/>
      <c r="AQ1143" s="35"/>
      <c r="AR1143" s="35"/>
      <c r="AS1143" s="35"/>
      <c r="AT1143" s="35"/>
      <c r="AU1143" s="14"/>
      <c r="AV1143" s="14"/>
      <c r="AW1143" s="14"/>
    </row>
    <row r="1144" spans="2:49" s="139" customFormat="1" ht="13.8" outlineLevel="1">
      <c r="B1144" s="52" t="s">
        <v>3210</v>
      </c>
      <c r="C1144" s="30" t="s">
        <v>643</v>
      </c>
      <c r="D1144" s="30" t="s">
        <v>643</v>
      </c>
      <c r="E1144" s="9" t="s">
        <v>3203</v>
      </c>
      <c r="F1144" s="2">
        <v>44568</v>
      </c>
      <c r="G1144" s="10" t="s">
        <v>8</v>
      </c>
      <c r="H1144" s="368" t="s">
        <v>3204</v>
      </c>
      <c r="I1144" s="158">
        <v>130</v>
      </c>
      <c r="J1144" s="158">
        <v>250</v>
      </c>
      <c r="K1144" s="494">
        <v>0</v>
      </c>
      <c r="L1144" s="35" t="s">
        <v>3205</v>
      </c>
      <c r="M1144" s="35" t="s">
        <v>3205</v>
      </c>
      <c r="N1144" s="35" t="s">
        <v>3206</v>
      </c>
      <c r="O1144" s="35" t="s">
        <v>3206</v>
      </c>
      <c r="P1144" s="35" t="s">
        <v>3205</v>
      </c>
      <c r="Q1144" s="35"/>
      <c r="R1144" s="60" t="s">
        <v>3207</v>
      </c>
      <c r="S1144" s="35"/>
      <c r="T1144" s="14">
        <f t="shared" si="287"/>
        <v>0</v>
      </c>
      <c r="U1144" s="33"/>
      <c r="V1144" s="126"/>
      <c r="W1144" s="35"/>
      <c r="X1144" s="35">
        <f t="shared" si="288"/>
        <v>0</v>
      </c>
      <c r="Z1144" s="35"/>
      <c r="AA1144" s="14">
        <f t="shared" si="289"/>
        <v>0</v>
      </c>
      <c r="AB1144" s="35"/>
      <c r="AC1144" s="14">
        <f t="shared" si="290"/>
        <v>0</v>
      </c>
      <c r="AD1144" s="14"/>
      <c r="AE1144" s="14"/>
      <c r="AF1144" s="178">
        <v>0</v>
      </c>
      <c r="AG1144" s="14">
        <f t="shared" si="291"/>
        <v>0</v>
      </c>
      <c r="AH1144" s="35"/>
      <c r="AI1144" s="14">
        <f t="shared" si="292"/>
        <v>0</v>
      </c>
      <c r="AJ1144" s="14">
        <f t="shared" si="293"/>
        <v>0</v>
      </c>
      <c r="AK1144" s="35"/>
      <c r="AL1144" s="35"/>
      <c r="AM1144" s="35"/>
      <c r="AN1144" s="35"/>
      <c r="AO1144" s="35"/>
      <c r="AP1144" s="35"/>
      <c r="AQ1144" s="35"/>
      <c r="AR1144" s="35"/>
      <c r="AS1144" s="35"/>
      <c r="AT1144" s="35"/>
      <c r="AU1144" s="14"/>
      <c r="AV1144" s="14"/>
      <c r="AW1144" s="14"/>
    </row>
    <row r="1145" spans="2:49" s="139" customFormat="1" ht="13.8" outlineLevel="1">
      <c r="B1145" s="52" t="s">
        <v>3211</v>
      </c>
      <c r="C1145" s="30" t="s">
        <v>644</v>
      </c>
      <c r="D1145" s="30" t="s">
        <v>644</v>
      </c>
      <c r="E1145" s="9" t="s">
        <v>3203</v>
      </c>
      <c r="F1145" s="2">
        <v>44574</v>
      </c>
      <c r="G1145" s="10" t="s">
        <v>8</v>
      </c>
      <c r="H1145" s="368" t="s">
        <v>3204</v>
      </c>
      <c r="I1145" s="158">
        <v>255</v>
      </c>
      <c r="J1145" s="158">
        <v>255</v>
      </c>
      <c r="K1145" s="494">
        <v>0</v>
      </c>
      <c r="L1145" s="35" t="s">
        <v>3205</v>
      </c>
      <c r="M1145" s="35" t="s">
        <v>3205</v>
      </c>
      <c r="N1145" s="35" t="s">
        <v>3206</v>
      </c>
      <c r="O1145" s="35" t="s">
        <v>3206</v>
      </c>
      <c r="P1145" s="35" t="s">
        <v>3205</v>
      </c>
      <c r="Q1145" s="35"/>
      <c r="R1145" s="60" t="s">
        <v>3207</v>
      </c>
      <c r="S1145" s="35"/>
      <c r="T1145" s="14">
        <f t="shared" si="287"/>
        <v>0</v>
      </c>
      <c r="U1145" s="33"/>
      <c r="V1145" s="126"/>
      <c r="W1145" s="35"/>
      <c r="X1145" s="35">
        <f t="shared" si="288"/>
        <v>0</v>
      </c>
      <c r="Z1145" s="35"/>
      <c r="AA1145" s="14">
        <f t="shared" si="289"/>
        <v>0</v>
      </c>
      <c r="AB1145" s="35"/>
      <c r="AC1145" s="14">
        <f t="shared" si="290"/>
        <v>0</v>
      </c>
      <c r="AD1145" s="14"/>
      <c r="AE1145" s="14"/>
      <c r="AF1145" s="178">
        <v>0</v>
      </c>
      <c r="AG1145" s="14">
        <f t="shared" si="291"/>
        <v>0</v>
      </c>
      <c r="AH1145" s="35"/>
      <c r="AI1145" s="14">
        <f t="shared" si="292"/>
        <v>0</v>
      </c>
      <c r="AJ1145" s="14">
        <f t="shared" si="293"/>
        <v>0</v>
      </c>
      <c r="AK1145" s="35"/>
      <c r="AL1145" s="35"/>
      <c r="AM1145" s="35"/>
      <c r="AN1145" s="35"/>
      <c r="AO1145" s="35"/>
      <c r="AP1145" s="35"/>
      <c r="AQ1145" s="35"/>
      <c r="AR1145" s="35"/>
      <c r="AS1145" s="35"/>
      <c r="AT1145" s="35"/>
      <c r="AU1145" s="14"/>
      <c r="AV1145" s="14"/>
      <c r="AW1145" s="14"/>
    </row>
    <row r="1146" spans="2:49" s="139" customFormat="1" ht="13.8" outlineLevel="1">
      <c r="B1146" s="52" t="s">
        <v>122</v>
      </c>
      <c r="C1146" s="30" t="s">
        <v>645</v>
      </c>
      <c r="D1146" s="30" t="s">
        <v>645</v>
      </c>
      <c r="E1146" s="9" t="s">
        <v>3203</v>
      </c>
      <c r="F1146" s="2">
        <v>44574</v>
      </c>
      <c r="G1146" s="10" t="s">
        <v>8</v>
      </c>
      <c r="H1146" s="368" t="s">
        <v>3204</v>
      </c>
      <c r="I1146" s="158">
        <v>265</v>
      </c>
      <c r="J1146" s="158">
        <v>265</v>
      </c>
      <c r="K1146" s="494">
        <v>0</v>
      </c>
      <c r="L1146" s="35" t="s">
        <v>3205</v>
      </c>
      <c r="M1146" s="35" t="s">
        <v>3205</v>
      </c>
      <c r="N1146" s="35" t="s">
        <v>3206</v>
      </c>
      <c r="O1146" s="35" t="s">
        <v>3206</v>
      </c>
      <c r="P1146" s="35" t="s">
        <v>3205</v>
      </c>
      <c r="Q1146" s="35"/>
      <c r="R1146" s="60" t="s">
        <v>3207</v>
      </c>
      <c r="S1146" s="35"/>
      <c r="T1146" s="14">
        <f t="shared" si="287"/>
        <v>0</v>
      </c>
      <c r="U1146" s="33"/>
      <c r="V1146" s="126"/>
      <c r="W1146" s="35"/>
      <c r="X1146" s="35">
        <f t="shared" si="288"/>
        <v>0</v>
      </c>
      <c r="Z1146" s="35"/>
      <c r="AA1146" s="14">
        <f t="shared" si="289"/>
        <v>0</v>
      </c>
      <c r="AB1146" s="35"/>
      <c r="AC1146" s="14">
        <f t="shared" si="290"/>
        <v>0</v>
      </c>
      <c r="AD1146" s="14"/>
      <c r="AE1146" s="14"/>
      <c r="AF1146" s="178">
        <v>0</v>
      </c>
      <c r="AG1146" s="14">
        <f t="shared" si="291"/>
        <v>0</v>
      </c>
      <c r="AH1146" s="35"/>
      <c r="AI1146" s="14">
        <f t="shared" si="292"/>
        <v>0</v>
      </c>
      <c r="AJ1146" s="14">
        <f t="shared" si="293"/>
        <v>0</v>
      </c>
      <c r="AK1146" s="35"/>
      <c r="AL1146" s="35"/>
      <c r="AM1146" s="35"/>
      <c r="AN1146" s="35"/>
      <c r="AO1146" s="35"/>
      <c r="AP1146" s="35"/>
      <c r="AQ1146" s="35"/>
      <c r="AR1146" s="35"/>
      <c r="AS1146" s="35"/>
      <c r="AT1146" s="35"/>
      <c r="AU1146" s="14"/>
      <c r="AV1146" s="14"/>
      <c r="AW1146" s="14"/>
    </row>
    <row r="1147" spans="2:49" s="139" customFormat="1" ht="13.8" outlineLevel="1">
      <c r="B1147" s="52" t="s">
        <v>123</v>
      </c>
      <c r="C1147" s="30" t="s">
        <v>646</v>
      </c>
      <c r="D1147" s="30" t="s">
        <v>646</v>
      </c>
      <c r="E1147" s="9" t="s">
        <v>3203</v>
      </c>
      <c r="F1147" s="2">
        <v>44568</v>
      </c>
      <c r="G1147" s="10" t="s">
        <v>8</v>
      </c>
      <c r="H1147" s="368" t="s">
        <v>3212</v>
      </c>
      <c r="I1147" s="158">
        <v>80</v>
      </c>
      <c r="J1147" s="158">
        <v>555</v>
      </c>
      <c r="K1147" s="494">
        <v>0</v>
      </c>
      <c r="L1147" s="35" t="s">
        <v>3205</v>
      </c>
      <c r="M1147" s="35" t="s">
        <v>3205</v>
      </c>
      <c r="N1147" s="35" t="s">
        <v>3206</v>
      </c>
      <c r="O1147" s="35" t="s">
        <v>3206</v>
      </c>
      <c r="P1147" s="35" t="s">
        <v>3205</v>
      </c>
      <c r="Q1147" s="35"/>
      <c r="R1147" s="60" t="s">
        <v>3207</v>
      </c>
      <c r="S1147" s="35"/>
      <c r="T1147" s="14">
        <f t="shared" si="287"/>
        <v>0</v>
      </c>
      <c r="U1147" s="33"/>
      <c r="V1147" s="126"/>
      <c r="W1147" s="35"/>
      <c r="X1147" s="35">
        <f t="shared" si="288"/>
        <v>0</v>
      </c>
      <c r="Z1147" s="35"/>
      <c r="AA1147" s="14">
        <f t="shared" si="289"/>
        <v>0</v>
      </c>
      <c r="AB1147" s="35"/>
      <c r="AC1147" s="14">
        <f t="shared" si="290"/>
        <v>0</v>
      </c>
      <c r="AD1147" s="14"/>
      <c r="AE1147" s="14"/>
      <c r="AF1147" s="178">
        <v>0</v>
      </c>
      <c r="AG1147" s="14">
        <f t="shared" si="291"/>
        <v>0</v>
      </c>
      <c r="AH1147" s="35"/>
      <c r="AI1147" s="14">
        <f t="shared" si="292"/>
        <v>0</v>
      </c>
      <c r="AJ1147" s="14">
        <f t="shared" si="293"/>
        <v>0</v>
      </c>
      <c r="AK1147" s="35"/>
      <c r="AL1147" s="35"/>
      <c r="AM1147" s="35"/>
      <c r="AN1147" s="35"/>
      <c r="AO1147" s="35"/>
      <c r="AP1147" s="35"/>
      <c r="AQ1147" s="35"/>
      <c r="AR1147" s="35"/>
      <c r="AS1147" s="35"/>
      <c r="AT1147" s="35"/>
      <c r="AU1147" s="14"/>
      <c r="AV1147" s="14"/>
      <c r="AW1147" s="14"/>
    </row>
    <row r="1148" spans="2:49" s="139" customFormat="1" ht="13.8" outlineLevel="1">
      <c r="B1148" s="52" t="s">
        <v>124</v>
      </c>
      <c r="C1148" s="1" t="s">
        <v>3213</v>
      </c>
      <c r="D1148" s="1" t="s">
        <v>3213</v>
      </c>
      <c r="E1148" s="9" t="s">
        <v>3203</v>
      </c>
      <c r="F1148" s="2">
        <v>44568</v>
      </c>
      <c r="G1148" s="10" t="s">
        <v>8</v>
      </c>
      <c r="H1148" s="368" t="s">
        <v>3204</v>
      </c>
      <c r="I1148" s="158">
        <v>140</v>
      </c>
      <c r="J1148" s="158">
        <v>2860</v>
      </c>
      <c r="K1148" s="494">
        <v>0</v>
      </c>
      <c r="L1148" s="35" t="s">
        <v>3205</v>
      </c>
      <c r="M1148" s="35" t="s">
        <v>3205</v>
      </c>
      <c r="N1148" s="35" t="s">
        <v>3206</v>
      </c>
      <c r="O1148" s="35" t="s">
        <v>3206</v>
      </c>
      <c r="P1148" s="35" t="s">
        <v>3205</v>
      </c>
      <c r="Q1148" s="35"/>
      <c r="R1148" s="60" t="s">
        <v>3207</v>
      </c>
      <c r="S1148" s="35"/>
      <c r="T1148" s="14">
        <f t="shared" si="287"/>
        <v>0</v>
      </c>
      <c r="U1148" s="33"/>
      <c r="V1148" s="126"/>
      <c r="W1148" s="35"/>
      <c r="X1148" s="35">
        <f t="shared" si="288"/>
        <v>0</v>
      </c>
      <c r="Z1148" s="35"/>
      <c r="AA1148" s="14">
        <f t="shared" si="289"/>
        <v>0</v>
      </c>
      <c r="AB1148" s="35"/>
      <c r="AC1148" s="14">
        <f t="shared" si="290"/>
        <v>0</v>
      </c>
      <c r="AD1148" s="14"/>
      <c r="AE1148" s="14"/>
      <c r="AF1148" s="178">
        <v>0</v>
      </c>
      <c r="AG1148" s="14">
        <f t="shared" si="291"/>
        <v>0</v>
      </c>
      <c r="AH1148" s="35"/>
      <c r="AI1148" s="14">
        <f t="shared" si="292"/>
        <v>0</v>
      </c>
      <c r="AJ1148" s="14">
        <f t="shared" si="293"/>
        <v>0</v>
      </c>
      <c r="AK1148" s="35"/>
      <c r="AL1148" s="35"/>
      <c r="AM1148" s="35"/>
      <c r="AN1148" s="35"/>
      <c r="AO1148" s="35"/>
      <c r="AP1148" s="35"/>
      <c r="AQ1148" s="35"/>
      <c r="AR1148" s="35"/>
      <c r="AS1148" s="35"/>
      <c r="AT1148" s="35"/>
      <c r="AU1148" s="14"/>
      <c r="AV1148" s="14"/>
      <c r="AW1148" s="14"/>
    </row>
    <row r="1149" spans="2:49" s="139" customFormat="1" ht="13.8" collapsed="1">
      <c r="B1149" s="1289" t="s">
        <v>3214</v>
      </c>
      <c r="C1149" s="1289"/>
      <c r="D1149" s="1289"/>
      <c r="E1149" s="1289"/>
      <c r="F1149" s="1290"/>
      <c r="G1149" s="40" t="s">
        <v>5</v>
      </c>
      <c r="H1149" s="41"/>
      <c r="I1149" s="169">
        <f>I1150/60</f>
        <v>16.416666666666668</v>
      </c>
      <c r="J1149" s="169">
        <f>J1150/60</f>
        <v>87.916666666666671</v>
      </c>
      <c r="K1149" s="495">
        <f>K1150/60</f>
        <v>0</v>
      </c>
      <c r="L1149" s="55"/>
      <c r="M1149" s="55"/>
      <c r="N1149" s="55"/>
      <c r="O1149" s="55"/>
      <c r="P1149" s="55"/>
      <c r="Q1149" s="55"/>
      <c r="R1149" s="42"/>
      <c r="S1149" s="55"/>
      <c r="T1149" s="41">
        <f>T1150/60</f>
        <v>0</v>
      </c>
      <c r="U1149" s="42"/>
      <c r="V1149" s="128"/>
      <c r="W1149" s="55"/>
      <c r="X1149" s="41">
        <f>X1150/60</f>
        <v>0</v>
      </c>
      <c r="Z1149" s="41"/>
      <c r="AA1149" s="41">
        <f>AA1150/60</f>
        <v>0</v>
      </c>
      <c r="AB1149" s="41"/>
      <c r="AC1149" s="41">
        <f>AC1150/60</f>
        <v>0</v>
      </c>
      <c r="AD1149" s="41"/>
      <c r="AE1149" s="41"/>
      <c r="AF1149" s="170"/>
      <c r="AG1149" s="41">
        <f>AG1150/60</f>
        <v>0</v>
      </c>
      <c r="AH1149" s="41"/>
      <c r="AI1149" s="55"/>
      <c r="AJ1149" s="41">
        <f>AJ1150/60</f>
        <v>0</v>
      </c>
      <c r="AK1149" s="55"/>
      <c r="AL1149" s="55"/>
      <c r="AM1149" s="55"/>
      <c r="AN1149" s="55"/>
      <c r="AO1149" s="55"/>
      <c r="AP1149" s="55"/>
      <c r="AQ1149" s="55"/>
      <c r="AR1149" s="55"/>
      <c r="AS1149" s="55"/>
      <c r="AT1149" s="55"/>
      <c r="AU1149" s="41"/>
      <c r="AV1149" s="41"/>
      <c r="AW1149" s="41">
        <f>AW1150/60</f>
        <v>0</v>
      </c>
    </row>
    <row r="1150" spans="2:49" s="139" customFormat="1" ht="13.8">
      <c r="B1150" s="1289"/>
      <c r="C1150" s="1289"/>
      <c r="D1150" s="1289"/>
      <c r="E1150" s="1289"/>
      <c r="F1150" s="1290"/>
      <c r="G1150" s="43" t="s">
        <v>6</v>
      </c>
      <c r="H1150" s="44"/>
      <c r="I1150" s="118">
        <f>SUMIF(G1151:G1157,"DQA",$I1151:$I1157)</f>
        <v>985</v>
      </c>
      <c r="J1150" s="118">
        <f>SUMIF(G1151:G1157,"DQA",$J1151:$J1157)</f>
        <v>5275</v>
      </c>
      <c r="K1150" s="496">
        <f>SUM(K1151:K1157)</f>
        <v>0</v>
      </c>
      <c r="L1150" s="55"/>
      <c r="M1150" s="55"/>
      <c r="N1150" s="55"/>
      <c r="O1150" s="55"/>
      <c r="P1150" s="55"/>
      <c r="Q1150" s="55"/>
      <c r="R1150" s="42"/>
      <c r="S1150" s="55"/>
      <c r="T1150" s="44">
        <f>SUM(T1151:T1157)</f>
        <v>0</v>
      </c>
      <c r="U1150" s="42"/>
      <c r="V1150" s="128"/>
      <c r="W1150" s="55"/>
      <c r="X1150" s="44">
        <f>SUM(X1151:X1157)</f>
        <v>0</v>
      </c>
      <c r="Z1150" s="41"/>
      <c r="AA1150" s="41">
        <f>SUM(AA1151:AA1157)</f>
        <v>0</v>
      </c>
      <c r="AB1150" s="41"/>
      <c r="AC1150" s="41">
        <f>SUM(AC1151:AC1157)</f>
        <v>0</v>
      </c>
      <c r="AD1150" s="41"/>
      <c r="AE1150" s="41"/>
      <c r="AF1150" s="170"/>
      <c r="AG1150" s="41">
        <f>SUM(AG1151:AG1157)</f>
        <v>0</v>
      </c>
      <c r="AH1150" s="41"/>
      <c r="AI1150" s="55"/>
      <c r="AJ1150" s="41">
        <f>SUM(AJ1151:AJ1157)</f>
        <v>0</v>
      </c>
      <c r="AK1150" s="55"/>
      <c r="AL1150" s="55"/>
      <c r="AM1150" s="55"/>
      <c r="AN1150" s="55"/>
      <c r="AO1150" s="55"/>
      <c r="AP1150" s="55"/>
      <c r="AQ1150" s="55"/>
      <c r="AR1150" s="55"/>
      <c r="AS1150" s="55"/>
      <c r="AT1150" s="55"/>
      <c r="AU1150" s="41"/>
      <c r="AV1150" s="41"/>
      <c r="AW1150" s="41">
        <f>SUM(AW1151:AW1157)</f>
        <v>0</v>
      </c>
    </row>
    <row r="1151" spans="2:49" s="139" customFormat="1" ht="13.8" outlineLevel="1">
      <c r="B1151" s="52" t="s">
        <v>647</v>
      </c>
      <c r="C1151" s="1" t="s">
        <v>648</v>
      </c>
      <c r="D1151" s="1" t="s">
        <v>648</v>
      </c>
      <c r="E1151" s="9" t="s">
        <v>3215</v>
      </c>
      <c r="F1151" s="2">
        <v>44568</v>
      </c>
      <c r="G1151" s="10" t="s">
        <v>8</v>
      </c>
      <c r="H1151" s="368" t="s">
        <v>3216</v>
      </c>
      <c r="I1151" s="158">
        <v>45</v>
      </c>
      <c r="J1151" s="158">
        <v>45</v>
      </c>
      <c r="K1151" s="494">
        <v>0</v>
      </c>
      <c r="L1151" s="35" t="s">
        <v>3217</v>
      </c>
      <c r="M1151" s="35" t="s">
        <v>3217</v>
      </c>
      <c r="N1151" s="35" t="s">
        <v>3218</v>
      </c>
      <c r="O1151" s="35" t="s">
        <v>3218</v>
      </c>
      <c r="P1151" s="35" t="s">
        <v>3218</v>
      </c>
      <c r="Q1151" s="35"/>
      <c r="R1151" s="60" t="s">
        <v>3219</v>
      </c>
      <c r="S1151" s="35"/>
      <c r="T1151" s="14">
        <f t="shared" ref="T1151:T1157" si="294">SUMIF(S1151,"Y",I1151)</f>
        <v>0</v>
      </c>
      <c r="U1151" s="33"/>
      <c r="V1151" s="126"/>
      <c r="W1151" s="35"/>
      <c r="X1151" s="35">
        <f t="shared" ref="X1151:X1157" si="295">T1151*W1151</f>
        <v>0</v>
      </c>
      <c r="Z1151" s="35"/>
      <c r="AA1151" s="14">
        <f t="shared" ref="AA1151:AA1157" si="296">SUMIF(Z1151,"Y",K1151)*AI1151</f>
        <v>0</v>
      </c>
      <c r="AB1151" s="35"/>
      <c r="AC1151" s="14">
        <f t="shared" ref="AC1151:AC1157" si="297">COUNTIF(AK1151:AT1151,"L")*I1151</f>
        <v>0</v>
      </c>
      <c r="AD1151" s="14"/>
      <c r="AE1151" s="14"/>
      <c r="AF1151" s="178">
        <v>0</v>
      </c>
      <c r="AG1151" s="14">
        <f t="shared" ref="AG1151:AG1157" si="298">IFERROR(COUNTIF(AK1151:AZ1151,"S")*I1151*AF1151,0)</f>
        <v>0</v>
      </c>
      <c r="AH1151" s="35"/>
      <c r="AI1151" s="14">
        <f t="shared" ref="AI1151:AI1157" si="299">COUNTIF(AK1151:AT1151,"V")</f>
        <v>0</v>
      </c>
      <c r="AJ1151" s="14">
        <f t="shared" ref="AJ1151:AJ1157" si="300">X1151-AA1151-AC1151-AG1151</f>
        <v>0</v>
      </c>
      <c r="AK1151" s="35"/>
      <c r="AL1151" s="35"/>
      <c r="AM1151" s="35"/>
      <c r="AN1151" s="35"/>
      <c r="AO1151" s="35"/>
      <c r="AP1151" s="35"/>
      <c r="AQ1151" s="35"/>
      <c r="AR1151" s="35"/>
      <c r="AS1151" s="35"/>
      <c r="AT1151" s="35"/>
      <c r="AU1151" s="14"/>
      <c r="AV1151" s="14"/>
      <c r="AW1151" s="14"/>
    </row>
    <row r="1152" spans="2:49" s="139" customFormat="1" ht="13.8" outlineLevel="1">
      <c r="B1152" s="52" t="s">
        <v>126</v>
      </c>
      <c r="C1152" s="30" t="s">
        <v>649</v>
      </c>
      <c r="D1152" s="30" t="s">
        <v>649</v>
      </c>
      <c r="E1152" s="9" t="s">
        <v>3215</v>
      </c>
      <c r="F1152" s="2">
        <v>44568</v>
      </c>
      <c r="G1152" s="10" t="s">
        <v>8</v>
      </c>
      <c r="H1152" s="368" t="s">
        <v>3216</v>
      </c>
      <c r="I1152" s="153">
        <v>160</v>
      </c>
      <c r="J1152" s="153">
        <v>1110</v>
      </c>
      <c r="K1152" s="494">
        <v>0</v>
      </c>
      <c r="L1152" s="35" t="s">
        <v>3217</v>
      </c>
      <c r="M1152" s="35" t="s">
        <v>3217</v>
      </c>
      <c r="N1152" s="35" t="s">
        <v>3218</v>
      </c>
      <c r="O1152" s="35" t="s">
        <v>3218</v>
      </c>
      <c r="P1152" s="35" t="s">
        <v>3218</v>
      </c>
      <c r="Q1152" s="35"/>
      <c r="R1152" s="60" t="s">
        <v>3219</v>
      </c>
      <c r="S1152" s="35"/>
      <c r="T1152" s="14">
        <f t="shared" si="294"/>
        <v>0</v>
      </c>
      <c r="U1152" s="33"/>
      <c r="V1152" s="126"/>
      <c r="W1152" s="35"/>
      <c r="X1152" s="35">
        <f t="shared" si="295"/>
        <v>0</v>
      </c>
      <c r="Z1152" s="35"/>
      <c r="AA1152" s="14">
        <f t="shared" si="296"/>
        <v>0</v>
      </c>
      <c r="AB1152" s="35"/>
      <c r="AC1152" s="14">
        <f t="shared" si="297"/>
        <v>0</v>
      </c>
      <c r="AD1152" s="14"/>
      <c r="AE1152" s="14"/>
      <c r="AF1152" s="178">
        <v>0</v>
      </c>
      <c r="AG1152" s="14">
        <f t="shared" si="298"/>
        <v>0</v>
      </c>
      <c r="AH1152" s="35"/>
      <c r="AI1152" s="14">
        <f t="shared" si="299"/>
        <v>0</v>
      </c>
      <c r="AJ1152" s="14">
        <f t="shared" si="300"/>
        <v>0</v>
      </c>
      <c r="AK1152" s="35"/>
      <c r="AL1152" s="35"/>
      <c r="AM1152" s="35"/>
      <c r="AN1152" s="35"/>
      <c r="AO1152" s="35"/>
      <c r="AP1152" s="35"/>
      <c r="AQ1152" s="35"/>
      <c r="AR1152" s="35"/>
      <c r="AS1152" s="35"/>
      <c r="AT1152" s="35"/>
      <c r="AU1152" s="14"/>
      <c r="AV1152" s="14"/>
      <c r="AW1152" s="14"/>
    </row>
    <row r="1153" spans="2:49" s="139" customFormat="1" ht="13.8" outlineLevel="1">
      <c r="B1153" s="52" t="s">
        <v>127</v>
      </c>
      <c r="C1153" s="30" t="s">
        <v>627</v>
      </c>
      <c r="D1153" s="30" t="s">
        <v>627</v>
      </c>
      <c r="E1153" s="9" t="s">
        <v>3215</v>
      </c>
      <c r="F1153" s="2">
        <v>44568</v>
      </c>
      <c r="G1153" s="10" t="s">
        <v>8</v>
      </c>
      <c r="H1153" s="368" t="s">
        <v>3216</v>
      </c>
      <c r="I1153" s="153">
        <v>85</v>
      </c>
      <c r="J1153" s="153">
        <v>205</v>
      </c>
      <c r="K1153" s="494">
        <v>0</v>
      </c>
      <c r="L1153" s="35" t="s">
        <v>3217</v>
      </c>
      <c r="M1153" s="35" t="s">
        <v>3217</v>
      </c>
      <c r="N1153" s="35" t="s">
        <v>3218</v>
      </c>
      <c r="O1153" s="35" t="s">
        <v>3218</v>
      </c>
      <c r="P1153" s="35" t="s">
        <v>3218</v>
      </c>
      <c r="Q1153" s="35"/>
      <c r="R1153" s="60" t="s">
        <v>3219</v>
      </c>
      <c r="S1153" s="35"/>
      <c r="T1153" s="14">
        <f t="shared" si="294"/>
        <v>0</v>
      </c>
      <c r="U1153" s="33"/>
      <c r="V1153" s="126"/>
      <c r="W1153" s="35"/>
      <c r="X1153" s="35">
        <f t="shared" si="295"/>
        <v>0</v>
      </c>
      <c r="Z1153" s="35"/>
      <c r="AA1153" s="14">
        <f t="shared" si="296"/>
        <v>0</v>
      </c>
      <c r="AB1153" s="35"/>
      <c r="AC1153" s="14">
        <f t="shared" si="297"/>
        <v>0</v>
      </c>
      <c r="AD1153" s="14"/>
      <c r="AE1153" s="14"/>
      <c r="AF1153" s="178">
        <v>0</v>
      </c>
      <c r="AG1153" s="14">
        <f t="shared" si="298"/>
        <v>0</v>
      </c>
      <c r="AH1153" s="35"/>
      <c r="AI1153" s="14">
        <f t="shared" si="299"/>
        <v>0</v>
      </c>
      <c r="AJ1153" s="14">
        <f t="shared" si="300"/>
        <v>0</v>
      </c>
      <c r="AK1153" s="35"/>
      <c r="AL1153" s="35"/>
      <c r="AM1153" s="35"/>
      <c r="AN1153" s="35"/>
      <c r="AO1153" s="35"/>
      <c r="AP1153" s="35"/>
      <c r="AQ1153" s="35"/>
      <c r="AR1153" s="35"/>
      <c r="AS1153" s="35"/>
      <c r="AT1153" s="35"/>
      <c r="AU1153" s="14"/>
      <c r="AV1153" s="14"/>
      <c r="AW1153" s="14"/>
    </row>
    <row r="1154" spans="2:49" s="139" customFormat="1" ht="27.6" outlineLevel="1">
      <c r="B1154" s="52" t="s">
        <v>128</v>
      </c>
      <c r="C1154" s="30" t="s">
        <v>650</v>
      </c>
      <c r="D1154" s="30" t="s">
        <v>650</v>
      </c>
      <c r="E1154" s="9" t="s">
        <v>3215</v>
      </c>
      <c r="F1154" s="2">
        <v>44568</v>
      </c>
      <c r="G1154" s="10" t="s">
        <v>8</v>
      </c>
      <c r="H1154" s="368" t="s">
        <v>3216</v>
      </c>
      <c r="I1154" s="158">
        <v>285</v>
      </c>
      <c r="J1154" s="158">
        <v>285</v>
      </c>
      <c r="K1154" s="494">
        <v>0</v>
      </c>
      <c r="L1154" s="35" t="s">
        <v>3217</v>
      </c>
      <c r="M1154" s="35" t="s">
        <v>3217</v>
      </c>
      <c r="N1154" s="35" t="s">
        <v>3218</v>
      </c>
      <c r="O1154" s="35" t="s">
        <v>3218</v>
      </c>
      <c r="P1154" s="35" t="s">
        <v>3218</v>
      </c>
      <c r="Q1154" s="35"/>
      <c r="R1154" s="60" t="s">
        <v>3219</v>
      </c>
      <c r="S1154" s="35"/>
      <c r="T1154" s="14">
        <f t="shared" si="294"/>
        <v>0</v>
      </c>
      <c r="U1154" s="33"/>
      <c r="V1154" s="126"/>
      <c r="W1154" s="35"/>
      <c r="X1154" s="35">
        <f t="shared" si="295"/>
        <v>0</v>
      </c>
      <c r="Z1154" s="35"/>
      <c r="AA1154" s="14">
        <f t="shared" si="296"/>
        <v>0</v>
      </c>
      <c r="AB1154" s="35"/>
      <c r="AC1154" s="14">
        <f t="shared" si="297"/>
        <v>0</v>
      </c>
      <c r="AD1154" s="14"/>
      <c r="AE1154" s="14"/>
      <c r="AF1154" s="178">
        <v>0</v>
      </c>
      <c r="AG1154" s="14">
        <f t="shared" si="298"/>
        <v>0</v>
      </c>
      <c r="AH1154" s="35"/>
      <c r="AI1154" s="14">
        <f t="shared" si="299"/>
        <v>0</v>
      </c>
      <c r="AJ1154" s="14">
        <f t="shared" si="300"/>
        <v>0</v>
      </c>
      <c r="AK1154" s="35"/>
      <c r="AL1154" s="35"/>
      <c r="AM1154" s="35"/>
      <c r="AN1154" s="35"/>
      <c r="AO1154" s="35"/>
      <c r="AP1154" s="35"/>
      <c r="AQ1154" s="35"/>
      <c r="AR1154" s="35"/>
      <c r="AS1154" s="35"/>
      <c r="AT1154" s="35"/>
      <c r="AU1154" s="14"/>
      <c r="AV1154" s="14"/>
      <c r="AW1154" s="14"/>
    </row>
    <row r="1155" spans="2:49" s="139" customFormat="1" ht="13.8" outlineLevel="1">
      <c r="B1155" s="52" t="s">
        <v>3220</v>
      </c>
      <c r="C1155" s="30" t="s">
        <v>3221</v>
      </c>
      <c r="D1155" s="30" t="s">
        <v>3221</v>
      </c>
      <c r="E1155" s="9" t="s">
        <v>3215</v>
      </c>
      <c r="F1155" s="2">
        <v>44568</v>
      </c>
      <c r="G1155" s="10" t="s">
        <v>8</v>
      </c>
      <c r="H1155" s="368" t="s">
        <v>3216</v>
      </c>
      <c r="I1155" s="158">
        <v>280</v>
      </c>
      <c r="J1155" s="158">
        <v>410</v>
      </c>
      <c r="K1155" s="494">
        <v>0</v>
      </c>
      <c r="L1155" s="35" t="s">
        <v>3217</v>
      </c>
      <c r="M1155" s="35" t="s">
        <v>3217</v>
      </c>
      <c r="N1155" s="35" t="s">
        <v>3218</v>
      </c>
      <c r="O1155" s="35" t="s">
        <v>3218</v>
      </c>
      <c r="P1155" s="35" t="s">
        <v>3218</v>
      </c>
      <c r="Q1155" s="35"/>
      <c r="R1155" s="60" t="s">
        <v>3219</v>
      </c>
      <c r="S1155" s="35"/>
      <c r="T1155" s="14">
        <f t="shared" si="294"/>
        <v>0</v>
      </c>
      <c r="U1155" s="33"/>
      <c r="V1155" s="126"/>
      <c r="W1155" s="35"/>
      <c r="X1155" s="35">
        <f t="shared" si="295"/>
        <v>0</v>
      </c>
      <c r="Z1155" s="35"/>
      <c r="AA1155" s="14">
        <f t="shared" si="296"/>
        <v>0</v>
      </c>
      <c r="AB1155" s="35"/>
      <c r="AC1155" s="14">
        <f t="shared" si="297"/>
        <v>0</v>
      </c>
      <c r="AD1155" s="14"/>
      <c r="AE1155" s="14"/>
      <c r="AF1155" s="178">
        <v>0</v>
      </c>
      <c r="AG1155" s="14">
        <f t="shared" si="298"/>
        <v>0</v>
      </c>
      <c r="AH1155" s="35"/>
      <c r="AI1155" s="14">
        <f t="shared" si="299"/>
        <v>0</v>
      </c>
      <c r="AJ1155" s="14">
        <f t="shared" si="300"/>
        <v>0</v>
      </c>
      <c r="AK1155" s="35"/>
      <c r="AL1155" s="35"/>
      <c r="AM1155" s="35"/>
      <c r="AN1155" s="35"/>
      <c r="AO1155" s="35"/>
      <c r="AP1155" s="35"/>
      <c r="AQ1155" s="35"/>
      <c r="AR1155" s="35"/>
      <c r="AS1155" s="35"/>
      <c r="AT1155" s="35"/>
      <c r="AU1155" s="14"/>
      <c r="AV1155" s="14"/>
      <c r="AW1155" s="14"/>
    </row>
    <row r="1156" spans="2:49" s="139" customFormat="1" ht="13.8" outlineLevel="1">
      <c r="B1156" s="52" t="s">
        <v>129</v>
      </c>
      <c r="C1156" s="30" t="s">
        <v>3222</v>
      </c>
      <c r="D1156" s="30" t="s">
        <v>3222</v>
      </c>
      <c r="E1156" s="9" t="s">
        <v>3215</v>
      </c>
      <c r="F1156" s="2">
        <v>44568</v>
      </c>
      <c r="G1156" s="10" t="s">
        <v>8</v>
      </c>
      <c r="H1156" s="368" t="s">
        <v>3216</v>
      </c>
      <c r="I1156" s="158">
        <v>50</v>
      </c>
      <c r="J1156" s="158">
        <v>2540</v>
      </c>
      <c r="K1156" s="494">
        <v>0</v>
      </c>
      <c r="L1156" s="35" t="s">
        <v>3217</v>
      </c>
      <c r="M1156" s="35" t="s">
        <v>3217</v>
      </c>
      <c r="N1156" s="35" t="s">
        <v>3218</v>
      </c>
      <c r="O1156" s="35" t="s">
        <v>3218</v>
      </c>
      <c r="P1156" s="35" t="s">
        <v>3218</v>
      </c>
      <c r="Q1156" s="35"/>
      <c r="R1156" s="60" t="s">
        <v>3219</v>
      </c>
      <c r="S1156" s="35"/>
      <c r="T1156" s="14">
        <f t="shared" si="294"/>
        <v>0</v>
      </c>
      <c r="U1156" s="33"/>
      <c r="V1156" s="126"/>
      <c r="W1156" s="35"/>
      <c r="X1156" s="35">
        <f t="shared" si="295"/>
        <v>0</v>
      </c>
      <c r="Z1156" s="35"/>
      <c r="AA1156" s="14">
        <f t="shared" si="296"/>
        <v>0</v>
      </c>
      <c r="AB1156" s="35"/>
      <c r="AC1156" s="14">
        <f t="shared" si="297"/>
        <v>0</v>
      </c>
      <c r="AD1156" s="14"/>
      <c r="AE1156" s="14"/>
      <c r="AF1156" s="178">
        <v>0</v>
      </c>
      <c r="AG1156" s="14">
        <f t="shared" si="298"/>
        <v>0</v>
      </c>
      <c r="AH1156" s="35"/>
      <c r="AI1156" s="14">
        <f t="shared" si="299"/>
        <v>0</v>
      </c>
      <c r="AJ1156" s="14">
        <f t="shared" si="300"/>
        <v>0</v>
      </c>
      <c r="AK1156" s="35"/>
      <c r="AL1156" s="35"/>
      <c r="AM1156" s="35"/>
      <c r="AN1156" s="35"/>
      <c r="AO1156" s="35"/>
      <c r="AP1156" s="35"/>
      <c r="AQ1156" s="35"/>
      <c r="AR1156" s="35"/>
      <c r="AS1156" s="35"/>
      <c r="AT1156" s="35"/>
      <c r="AU1156" s="14"/>
      <c r="AV1156" s="14"/>
      <c r="AW1156" s="14"/>
    </row>
    <row r="1157" spans="2:49" s="139" customFormat="1" ht="13.8" outlineLevel="1">
      <c r="B1157" s="52" t="s">
        <v>131</v>
      </c>
      <c r="C1157" s="30" t="s">
        <v>3223</v>
      </c>
      <c r="D1157" s="30" t="s">
        <v>132</v>
      </c>
      <c r="E1157" s="9" t="s">
        <v>3215</v>
      </c>
      <c r="F1157" s="2">
        <v>44568</v>
      </c>
      <c r="G1157" s="10" t="s">
        <v>8</v>
      </c>
      <c r="H1157" s="368" t="s">
        <v>3224</v>
      </c>
      <c r="I1157" s="158">
        <v>80</v>
      </c>
      <c r="J1157" s="158">
        <v>680</v>
      </c>
      <c r="K1157" s="494">
        <v>0</v>
      </c>
      <c r="L1157" s="35" t="s">
        <v>3217</v>
      </c>
      <c r="M1157" s="35" t="s">
        <v>3217</v>
      </c>
      <c r="N1157" s="35" t="s">
        <v>3218</v>
      </c>
      <c r="O1157" s="35" t="s">
        <v>3218</v>
      </c>
      <c r="P1157" s="35" t="s">
        <v>3218</v>
      </c>
      <c r="Q1157" s="35"/>
      <c r="R1157" s="60" t="s">
        <v>3219</v>
      </c>
      <c r="S1157" s="35"/>
      <c r="T1157" s="14">
        <f t="shared" si="294"/>
        <v>0</v>
      </c>
      <c r="U1157" s="33"/>
      <c r="V1157" s="126"/>
      <c r="W1157" s="35"/>
      <c r="X1157" s="35">
        <f t="shared" si="295"/>
        <v>0</v>
      </c>
      <c r="Z1157" s="35"/>
      <c r="AA1157" s="14">
        <f t="shared" si="296"/>
        <v>0</v>
      </c>
      <c r="AB1157" s="35"/>
      <c r="AC1157" s="14">
        <f t="shared" si="297"/>
        <v>0</v>
      </c>
      <c r="AD1157" s="14"/>
      <c r="AE1157" s="14"/>
      <c r="AF1157" s="178">
        <v>0</v>
      </c>
      <c r="AG1157" s="14">
        <f t="shared" si="298"/>
        <v>0</v>
      </c>
      <c r="AH1157" s="35"/>
      <c r="AI1157" s="14">
        <f t="shared" si="299"/>
        <v>0</v>
      </c>
      <c r="AJ1157" s="14">
        <f t="shared" si="300"/>
        <v>0</v>
      </c>
      <c r="AK1157" s="35"/>
      <c r="AL1157" s="35"/>
      <c r="AM1157" s="35"/>
      <c r="AN1157" s="35"/>
      <c r="AO1157" s="35"/>
      <c r="AP1157" s="35"/>
      <c r="AQ1157" s="35"/>
      <c r="AR1157" s="35"/>
      <c r="AS1157" s="35"/>
      <c r="AT1157" s="35"/>
      <c r="AU1157" s="14"/>
      <c r="AV1157" s="14"/>
      <c r="AW1157" s="14"/>
    </row>
    <row r="1158" spans="2:49" s="139" customFormat="1" ht="13.8" collapsed="1">
      <c r="B1158" s="1289" t="s">
        <v>3225</v>
      </c>
      <c r="C1158" s="1289"/>
      <c r="D1158" s="1289"/>
      <c r="E1158" s="1289"/>
      <c r="F1158" s="1290"/>
      <c r="G1158" s="40" t="s">
        <v>5</v>
      </c>
      <c r="H1158" s="41"/>
      <c r="I1158" s="169">
        <f>I1159/60</f>
        <v>25.966666666666665</v>
      </c>
      <c r="J1158" s="169">
        <f>J1159/60</f>
        <v>113.88333333333334</v>
      </c>
      <c r="K1158" s="495">
        <f>K1159/60</f>
        <v>0</v>
      </c>
      <c r="L1158" s="55"/>
      <c r="M1158" s="55"/>
      <c r="N1158" s="55"/>
      <c r="O1158" s="55"/>
      <c r="P1158" s="55"/>
      <c r="Q1158" s="55"/>
      <c r="R1158" s="42"/>
      <c r="S1158" s="55"/>
      <c r="T1158" s="41">
        <f>T1159/60</f>
        <v>0</v>
      </c>
      <c r="U1158" s="42"/>
      <c r="V1158" s="128"/>
      <c r="W1158" s="55"/>
      <c r="X1158" s="41">
        <f>X1159/60</f>
        <v>0</v>
      </c>
      <c r="Z1158" s="41"/>
      <c r="AA1158" s="41">
        <f>AA1159/60</f>
        <v>0</v>
      </c>
      <c r="AB1158" s="41"/>
      <c r="AC1158" s="41">
        <f>AC1159/60</f>
        <v>0</v>
      </c>
      <c r="AD1158" s="41"/>
      <c r="AE1158" s="41"/>
      <c r="AF1158" s="170"/>
      <c r="AG1158" s="41">
        <f>AG1159/60</f>
        <v>0</v>
      </c>
      <c r="AH1158" s="41"/>
      <c r="AI1158" s="55"/>
      <c r="AJ1158" s="41">
        <f>AJ1159/60</f>
        <v>0</v>
      </c>
      <c r="AK1158" s="55"/>
      <c r="AL1158" s="55"/>
      <c r="AM1158" s="55"/>
      <c r="AN1158" s="55"/>
      <c r="AO1158" s="55"/>
      <c r="AP1158" s="55"/>
      <c r="AQ1158" s="55"/>
      <c r="AR1158" s="55"/>
      <c r="AS1158" s="55"/>
      <c r="AT1158" s="55"/>
      <c r="AU1158" s="41"/>
      <c r="AV1158" s="41"/>
      <c r="AW1158" s="41">
        <f>AW1159/60</f>
        <v>0</v>
      </c>
    </row>
    <row r="1159" spans="2:49" s="139" customFormat="1" ht="13.8">
      <c r="B1159" s="1289"/>
      <c r="C1159" s="1289"/>
      <c r="D1159" s="1289"/>
      <c r="E1159" s="1289"/>
      <c r="F1159" s="1290"/>
      <c r="G1159" s="43" t="s">
        <v>6</v>
      </c>
      <c r="H1159" s="44"/>
      <c r="I1159" s="118">
        <f>SUMIF(G1160:G1165,"DQA",$I1160:$I1165)</f>
        <v>1558</v>
      </c>
      <c r="J1159" s="118">
        <f>SUMIF(G1160:G1165,"DQA",$J1160:$J1165)</f>
        <v>6833</v>
      </c>
      <c r="K1159" s="496">
        <f>SUM(K1160:K1165)</f>
        <v>0</v>
      </c>
      <c r="L1159" s="55"/>
      <c r="M1159" s="55"/>
      <c r="N1159" s="55"/>
      <c r="O1159" s="55"/>
      <c r="P1159" s="55"/>
      <c r="Q1159" s="55"/>
      <c r="R1159" s="42"/>
      <c r="S1159" s="55"/>
      <c r="T1159" s="118">
        <f>SUM(T1160:T1165)</f>
        <v>0</v>
      </c>
      <c r="U1159" s="42"/>
      <c r="V1159" s="128"/>
      <c r="W1159" s="55"/>
      <c r="X1159" s="118">
        <f>SUM(X1160:X1165)</f>
        <v>0</v>
      </c>
      <c r="Z1159" s="41"/>
      <c r="AA1159" s="118">
        <f>SUM(AA1160:AA1165)</f>
        <v>0</v>
      </c>
      <c r="AB1159" s="41"/>
      <c r="AC1159" s="118">
        <f>SUM(AC1160:AC1165)</f>
        <v>0</v>
      </c>
      <c r="AD1159" s="41"/>
      <c r="AE1159" s="41"/>
      <c r="AF1159" s="170"/>
      <c r="AG1159" s="118">
        <f>SUM(AG1160:AG1165)</f>
        <v>0</v>
      </c>
      <c r="AH1159" s="41"/>
      <c r="AI1159" s="55"/>
      <c r="AJ1159" s="118">
        <f>SUM(AJ1160:AJ1165)</f>
        <v>0</v>
      </c>
      <c r="AK1159" s="55"/>
      <c r="AL1159" s="55"/>
      <c r="AM1159" s="55"/>
      <c r="AN1159" s="55"/>
      <c r="AO1159" s="55"/>
      <c r="AP1159" s="55"/>
      <c r="AQ1159" s="55"/>
      <c r="AR1159" s="55"/>
      <c r="AS1159" s="55"/>
      <c r="AT1159" s="55"/>
      <c r="AU1159" s="41"/>
      <c r="AV1159" s="41"/>
      <c r="AW1159" s="118">
        <f>SUM(AW1160:AW1165)</f>
        <v>0</v>
      </c>
    </row>
    <row r="1160" spans="2:49" s="139" customFormat="1" ht="13.8" outlineLevel="1">
      <c r="B1160" s="52" t="s">
        <v>651</v>
      </c>
      <c r="C1160" s="30" t="s">
        <v>544</v>
      </c>
      <c r="D1160" s="30" t="s">
        <v>544</v>
      </c>
      <c r="E1160" s="9" t="s">
        <v>3226</v>
      </c>
      <c r="F1160" s="2">
        <v>44568</v>
      </c>
      <c r="G1160" s="10" t="s">
        <v>8</v>
      </c>
      <c r="H1160" s="368" t="s">
        <v>3227</v>
      </c>
      <c r="I1160" s="158">
        <v>348</v>
      </c>
      <c r="J1160" s="158">
        <v>348</v>
      </c>
      <c r="K1160" s="494">
        <v>0</v>
      </c>
      <c r="L1160" s="57" t="s">
        <v>3228</v>
      </c>
      <c r="M1160" s="57" t="s">
        <v>3228</v>
      </c>
      <c r="N1160" s="57" t="s">
        <v>3228</v>
      </c>
      <c r="O1160" s="57" t="s">
        <v>3228</v>
      </c>
      <c r="P1160" s="57" t="s">
        <v>3229</v>
      </c>
      <c r="Q1160" s="14"/>
      <c r="R1160" s="183" t="s">
        <v>3230</v>
      </c>
      <c r="S1160" s="35"/>
      <c r="T1160" s="14">
        <f t="shared" ref="T1160:T1165" si="301">SUMIF(S1160,"Y",I1160)</f>
        <v>0</v>
      </c>
      <c r="U1160" s="33"/>
      <c r="V1160" s="126"/>
      <c r="W1160" s="35"/>
      <c r="X1160" s="35">
        <f t="shared" ref="X1160:X1165" si="302">T1160*W1160</f>
        <v>0</v>
      </c>
      <c r="Z1160" s="35"/>
      <c r="AA1160" s="14">
        <f t="shared" ref="AA1160:AA1165" si="303">SUMIF(Z1160,"Y",K1160)*AI1160</f>
        <v>0</v>
      </c>
      <c r="AB1160" s="35"/>
      <c r="AC1160" s="14">
        <f t="shared" ref="AC1160:AC1165" si="304">COUNTIF(AK1160:AT1160,"L")*I1160</f>
        <v>0</v>
      </c>
      <c r="AD1160" s="14"/>
      <c r="AE1160" s="14"/>
      <c r="AF1160" s="178">
        <v>0</v>
      </c>
      <c r="AG1160" s="14">
        <f t="shared" ref="AG1160:AG1165" si="305">IFERROR(COUNTIF(AK1160:AZ1160,"S")*I1160*AF1160,0)</f>
        <v>0</v>
      </c>
      <c r="AH1160" s="35"/>
      <c r="AI1160" s="14">
        <f t="shared" ref="AI1160:AI1165" si="306">COUNTIF(AK1160:AT1160,"V")</f>
        <v>0</v>
      </c>
      <c r="AJ1160" s="14">
        <f t="shared" ref="AJ1160:AJ1165" si="307">X1160-AA1160-AC1160-AG1160</f>
        <v>0</v>
      </c>
      <c r="AK1160" s="35"/>
      <c r="AL1160" s="35"/>
      <c r="AM1160" s="35"/>
      <c r="AN1160" s="35"/>
      <c r="AO1160" s="35"/>
      <c r="AP1160" s="35"/>
      <c r="AQ1160" s="35"/>
      <c r="AR1160" s="35"/>
      <c r="AS1160" s="35"/>
      <c r="AT1160" s="35"/>
      <c r="AU1160" s="14"/>
      <c r="AV1160" s="14"/>
      <c r="AW1160" s="14"/>
    </row>
    <row r="1161" spans="2:49" s="139" customFormat="1" ht="13.8" outlineLevel="1">
      <c r="B1161" s="52" t="s">
        <v>545</v>
      </c>
      <c r="C1161" s="30" t="s">
        <v>546</v>
      </c>
      <c r="D1161" s="30" t="s">
        <v>546</v>
      </c>
      <c r="E1161" s="9" t="s">
        <v>3226</v>
      </c>
      <c r="F1161" s="2">
        <v>44568</v>
      </c>
      <c r="G1161" s="10" t="s">
        <v>8</v>
      </c>
      <c r="H1161" s="368" t="s">
        <v>3227</v>
      </c>
      <c r="I1161" s="158">
        <v>185</v>
      </c>
      <c r="J1161" s="158">
        <v>935</v>
      </c>
      <c r="K1161" s="494">
        <v>0</v>
      </c>
      <c r="L1161" s="57" t="s">
        <v>3228</v>
      </c>
      <c r="M1161" s="57" t="s">
        <v>3228</v>
      </c>
      <c r="N1161" s="57" t="s">
        <v>3228</v>
      </c>
      <c r="O1161" s="57" t="s">
        <v>3228</v>
      </c>
      <c r="P1161" s="57" t="s">
        <v>3229</v>
      </c>
      <c r="Q1161" s="164"/>
      <c r="R1161" s="183" t="s">
        <v>3230</v>
      </c>
      <c r="S1161" s="35"/>
      <c r="T1161" s="14">
        <f t="shared" si="301"/>
        <v>0</v>
      </c>
      <c r="U1161" s="33"/>
      <c r="V1161" s="126"/>
      <c r="W1161" s="35"/>
      <c r="X1161" s="35">
        <f t="shared" si="302"/>
        <v>0</v>
      </c>
      <c r="Z1161" s="35"/>
      <c r="AA1161" s="14">
        <f t="shared" si="303"/>
        <v>0</v>
      </c>
      <c r="AB1161" s="35"/>
      <c r="AC1161" s="14">
        <f t="shared" si="304"/>
        <v>0</v>
      </c>
      <c r="AD1161" s="14"/>
      <c r="AE1161" s="14"/>
      <c r="AF1161" s="178">
        <v>0</v>
      </c>
      <c r="AG1161" s="14">
        <f t="shared" si="305"/>
        <v>0</v>
      </c>
      <c r="AH1161" s="35"/>
      <c r="AI1161" s="14">
        <f t="shared" si="306"/>
        <v>0</v>
      </c>
      <c r="AJ1161" s="14">
        <f t="shared" si="307"/>
        <v>0</v>
      </c>
      <c r="AK1161" s="35"/>
      <c r="AL1161" s="35"/>
      <c r="AM1161" s="35"/>
      <c r="AN1161" s="35"/>
      <c r="AO1161" s="35"/>
      <c r="AP1161" s="35"/>
      <c r="AQ1161" s="35"/>
      <c r="AR1161" s="35"/>
      <c r="AS1161" s="35"/>
      <c r="AT1161" s="35"/>
      <c r="AU1161" s="14"/>
      <c r="AV1161" s="14"/>
      <c r="AW1161" s="14"/>
    </row>
    <row r="1162" spans="2:49" s="139" customFormat="1" ht="13.8" outlineLevel="1">
      <c r="B1162" s="867" t="s">
        <v>3912</v>
      </c>
      <c r="C1162" s="868" t="s">
        <v>3914</v>
      </c>
      <c r="D1162" s="868" t="s">
        <v>3915</v>
      </c>
      <c r="E1162" s="869" t="s">
        <v>3913</v>
      </c>
      <c r="F1162" s="870">
        <v>44784</v>
      </c>
      <c r="G1162" s="10" t="s">
        <v>8</v>
      </c>
      <c r="H1162" s="368" t="s">
        <v>114</v>
      </c>
      <c r="I1162" s="158">
        <v>175</v>
      </c>
      <c r="J1162" s="158">
        <v>295</v>
      </c>
      <c r="K1162" s="494">
        <v>0</v>
      </c>
      <c r="L1162" s="57"/>
      <c r="M1162" s="57"/>
      <c r="N1162" s="57"/>
      <c r="O1162" s="57"/>
      <c r="P1162" s="57"/>
      <c r="Q1162" s="164"/>
      <c r="R1162" s="183"/>
      <c r="S1162" s="35"/>
      <c r="T1162" s="14">
        <f t="shared" si="301"/>
        <v>0</v>
      </c>
      <c r="U1162" s="33"/>
      <c r="V1162" s="126"/>
      <c r="W1162" s="35"/>
      <c r="X1162" s="35">
        <f t="shared" si="302"/>
        <v>0</v>
      </c>
      <c r="Z1162" s="35"/>
      <c r="AA1162" s="14">
        <f t="shared" si="303"/>
        <v>0</v>
      </c>
      <c r="AB1162" s="35"/>
      <c r="AC1162" s="14">
        <f t="shared" si="304"/>
        <v>0</v>
      </c>
      <c r="AD1162" s="14"/>
      <c r="AE1162" s="14"/>
      <c r="AF1162" s="178">
        <v>0</v>
      </c>
      <c r="AG1162" s="14">
        <f t="shared" si="305"/>
        <v>0</v>
      </c>
      <c r="AH1162" s="35"/>
      <c r="AI1162" s="14">
        <f t="shared" si="306"/>
        <v>0</v>
      </c>
      <c r="AJ1162" s="14">
        <f t="shared" si="307"/>
        <v>0</v>
      </c>
      <c r="AK1162" s="35"/>
      <c r="AL1162" s="35"/>
      <c r="AM1162" s="35"/>
      <c r="AN1162" s="35"/>
      <c r="AO1162" s="35"/>
      <c r="AP1162" s="35"/>
      <c r="AQ1162" s="35"/>
      <c r="AR1162" s="35"/>
      <c r="AS1162" s="35"/>
      <c r="AT1162" s="35"/>
      <c r="AU1162" s="14"/>
      <c r="AV1162" s="14"/>
      <c r="AW1162" s="14"/>
    </row>
    <row r="1163" spans="2:49" s="139" customFormat="1" ht="13.8" outlineLevel="1">
      <c r="B1163" s="52" t="s">
        <v>547</v>
      </c>
      <c r="C1163" s="30" t="s">
        <v>548</v>
      </c>
      <c r="D1163" s="30" t="s">
        <v>548</v>
      </c>
      <c r="E1163" s="9" t="s">
        <v>3226</v>
      </c>
      <c r="F1163" s="2">
        <v>44568</v>
      </c>
      <c r="G1163" s="10" t="s">
        <v>8</v>
      </c>
      <c r="H1163" s="368" t="s">
        <v>3227</v>
      </c>
      <c r="I1163" s="158">
        <v>775</v>
      </c>
      <c r="J1163" s="158">
        <v>935</v>
      </c>
      <c r="K1163" s="494">
        <v>0</v>
      </c>
      <c r="L1163" s="57" t="s">
        <v>3228</v>
      </c>
      <c r="M1163" s="57" t="s">
        <v>3228</v>
      </c>
      <c r="N1163" s="57" t="s">
        <v>3228</v>
      </c>
      <c r="O1163" s="57" t="s">
        <v>3228</v>
      </c>
      <c r="P1163" s="57" t="s">
        <v>3229</v>
      </c>
      <c r="Q1163" s="164"/>
      <c r="R1163" s="183" t="s">
        <v>3230</v>
      </c>
      <c r="S1163" s="35"/>
      <c r="T1163" s="14">
        <f t="shared" si="301"/>
        <v>0</v>
      </c>
      <c r="U1163" s="33"/>
      <c r="V1163" s="126"/>
      <c r="W1163" s="35"/>
      <c r="X1163" s="35">
        <f t="shared" si="302"/>
        <v>0</v>
      </c>
      <c r="Z1163" s="35"/>
      <c r="AA1163" s="14">
        <f t="shared" si="303"/>
        <v>0</v>
      </c>
      <c r="AB1163" s="35"/>
      <c r="AC1163" s="14">
        <f t="shared" si="304"/>
        <v>0</v>
      </c>
      <c r="AD1163" s="14"/>
      <c r="AE1163" s="14"/>
      <c r="AF1163" s="178">
        <v>0</v>
      </c>
      <c r="AG1163" s="14">
        <f t="shared" si="305"/>
        <v>0</v>
      </c>
      <c r="AH1163" s="35"/>
      <c r="AI1163" s="14">
        <f t="shared" si="306"/>
        <v>0</v>
      </c>
      <c r="AJ1163" s="14">
        <f t="shared" si="307"/>
        <v>0</v>
      </c>
      <c r="AK1163" s="35"/>
      <c r="AL1163" s="35"/>
      <c r="AM1163" s="35"/>
      <c r="AN1163" s="35"/>
      <c r="AO1163" s="35"/>
      <c r="AP1163" s="35"/>
      <c r="AQ1163" s="35"/>
      <c r="AR1163" s="35"/>
      <c r="AS1163" s="35"/>
      <c r="AT1163" s="35"/>
      <c r="AU1163" s="14"/>
      <c r="AV1163" s="14"/>
      <c r="AW1163" s="14"/>
    </row>
    <row r="1164" spans="2:49" s="139" customFormat="1" ht="13.8" outlineLevel="1">
      <c r="B1164" s="52" t="s">
        <v>549</v>
      </c>
      <c r="C1164" s="30" t="s">
        <v>550</v>
      </c>
      <c r="D1164" s="30" t="s">
        <v>550</v>
      </c>
      <c r="E1164" s="9" t="s">
        <v>3226</v>
      </c>
      <c r="F1164" s="2">
        <v>44568</v>
      </c>
      <c r="G1164" s="10" t="s">
        <v>8</v>
      </c>
      <c r="H1164" s="368" t="s">
        <v>3227</v>
      </c>
      <c r="I1164" s="158">
        <v>60</v>
      </c>
      <c r="J1164" s="158">
        <v>480</v>
      </c>
      <c r="K1164" s="494">
        <v>0</v>
      </c>
      <c r="L1164" s="57" t="s">
        <v>3228</v>
      </c>
      <c r="M1164" s="57" t="s">
        <v>3228</v>
      </c>
      <c r="N1164" s="57" t="s">
        <v>3228</v>
      </c>
      <c r="O1164" s="57" t="s">
        <v>3228</v>
      </c>
      <c r="P1164" s="57" t="s">
        <v>3229</v>
      </c>
      <c r="Q1164" s="164"/>
      <c r="R1164" s="183" t="s">
        <v>3230</v>
      </c>
      <c r="S1164" s="35"/>
      <c r="T1164" s="14">
        <f t="shared" si="301"/>
        <v>0</v>
      </c>
      <c r="U1164" s="33"/>
      <c r="V1164" s="126"/>
      <c r="W1164" s="35"/>
      <c r="X1164" s="35">
        <f t="shared" si="302"/>
        <v>0</v>
      </c>
      <c r="Z1164" s="35"/>
      <c r="AA1164" s="14">
        <f t="shared" si="303"/>
        <v>0</v>
      </c>
      <c r="AB1164" s="35"/>
      <c r="AC1164" s="14">
        <f t="shared" si="304"/>
        <v>0</v>
      </c>
      <c r="AD1164" s="14"/>
      <c r="AE1164" s="14"/>
      <c r="AF1164" s="178">
        <v>0</v>
      </c>
      <c r="AG1164" s="14">
        <f t="shared" si="305"/>
        <v>0</v>
      </c>
      <c r="AH1164" s="35"/>
      <c r="AI1164" s="14">
        <f t="shared" si="306"/>
        <v>0</v>
      </c>
      <c r="AJ1164" s="14">
        <f t="shared" si="307"/>
        <v>0</v>
      </c>
      <c r="AK1164" s="35"/>
      <c r="AL1164" s="35"/>
      <c r="AM1164" s="35"/>
      <c r="AN1164" s="35"/>
      <c r="AO1164" s="35"/>
      <c r="AP1164" s="35"/>
      <c r="AQ1164" s="35"/>
      <c r="AR1164" s="35"/>
      <c r="AS1164" s="35"/>
      <c r="AT1164" s="35"/>
      <c r="AU1164" s="14"/>
      <c r="AV1164" s="14"/>
      <c r="AW1164" s="14"/>
    </row>
    <row r="1165" spans="2:49" s="139" customFormat="1" ht="13.8" outlineLevel="1">
      <c r="B1165" s="52" t="s">
        <v>551</v>
      </c>
      <c r="C1165" s="30" t="s">
        <v>480</v>
      </c>
      <c r="D1165" s="30" t="s">
        <v>480</v>
      </c>
      <c r="E1165" s="9" t="s">
        <v>3226</v>
      </c>
      <c r="F1165" s="2">
        <v>44568</v>
      </c>
      <c r="G1165" s="10" t="s">
        <v>8</v>
      </c>
      <c r="H1165" s="368" t="s">
        <v>3227</v>
      </c>
      <c r="I1165" s="158">
        <v>15</v>
      </c>
      <c r="J1165" s="158">
        <v>3840</v>
      </c>
      <c r="K1165" s="494">
        <v>0</v>
      </c>
      <c r="L1165" s="57" t="s">
        <v>3228</v>
      </c>
      <c r="M1165" s="57" t="s">
        <v>3228</v>
      </c>
      <c r="N1165" s="57" t="s">
        <v>3228</v>
      </c>
      <c r="O1165" s="57" t="s">
        <v>3228</v>
      </c>
      <c r="P1165" s="57" t="s">
        <v>3229</v>
      </c>
      <c r="Q1165" s="164"/>
      <c r="R1165" s="183" t="s">
        <v>3230</v>
      </c>
      <c r="S1165" s="35"/>
      <c r="T1165" s="14">
        <f t="shared" si="301"/>
        <v>0</v>
      </c>
      <c r="U1165" s="33"/>
      <c r="V1165" s="126"/>
      <c r="W1165" s="35"/>
      <c r="X1165" s="35">
        <f t="shared" si="302"/>
        <v>0</v>
      </c>
      <c r="Z1165" s="35"/>
      <c r="AA1165" s="14">
        <f t="shared" si="303"/>
        <v>0</v>
      </c>
      <c r="AB1165" s="35"/>
      <c r="AC1165" s="14">
        <f t="shared" si="304"/>
        <v>0</v>
      </c>
      <c r="AD1165" s="14"/>
      <c r="AE1165" s="14"/>
      <c r="AF1165" s="178">
        <v>0</v>
      </c>
      <c r="AG1165" s="14">
        <f t="shared" si="305"/>
        <v>0</v>
      </c>
      <c r="AH1165" s="35"/>
      <c r="AI1165" s="14">
        <f t="shared" si="306"/>
        <v>0</v>
      </c>
      <c r="AJ1165" s="14">
        <f t="shared" si="307"/>
        <v>0</v>
      </c>
      <c r="AK1165" s="35"/>
      <c r="AL1165" s="35"/>
      <c r="AM1165" s="35"/>
      <c r="AN1165" s="35"/>
      <c r="AO1165" s="35"/>
      <c r="AP1165" s="35"/>
      <c r="AQ1165" s="35"/>
      <c r="AR1165" s="35"/>
      <c r="AS1165" s="35"/>
      <c r="AT1165" s="35"/>
      <c r="AU1165" s="14"/>
      <c r="AV1165" s="14"/>
      <c r="AW1165" s="14"/>
    </row>
    <row r="1166" spans="2:49" s="139" customFormat="1" ht="13.8" collapsed="1">
      <c r="B1166" s="1289" t="s">
        <v>3231</v>
      </c>
      <c r="C1166" s="1289"/>
      <c r="D1166" s="1289"/>
      <c r="E1166" s="1289"/>
      <c r="F1166" s="1290"/>
      <c r="G1166" s="40" t="s">
        <v>5</v>
      </c>
      <c r="H1166" s="41"/>
      <c r="I1166" s="169">
        <f>I1167/60</f>
        <v>0</v>
      </c>
      <c r="J1166" s="169">
        <f>J1167/60</f>
        <v>0</v>
      </c>
      <c r="K1166" s="495">
        <f>K1167/60</f>
        <v>0</v>
      </c>
      <c r="L1166" s="55"/>
      <c r="M1166" s="55"/>
      <c r="N1166" s="55"/>
      <c r="O1166" s="55"/>
      <c r="P1166" s="55"/>
      <c r="Q1166" s="55"/>
      <c r="R1166" s="42"/>
      <c r="S1166" s="55"/>
      <c r="T1166" s="41">
        <f>T1167/60</f>
        <v>0</v>
      </c>
      <c r="U1166" s="42"/>
      <c r="V1166" s="128"/>
      <c r="W1166" s="55"/>
      <c r="X1166" s="41">
        <f>X1167/60</f>
        <v>0</v>
      </c>
      <c r="Z1166" s="41"/>
      <c r="AA1166" s="41">
        <f>AA1167/60</f>
        <v>0</v>
      </c>
      <c r="AB1166" s="41"/>
      <c r="AC1166" s="41">
        <f>AC1167/60</f>
        <v>0</v>
      </c>
      <c r="AD1166" s="41"/>
      <c r="AE1166" s="41"/>
      <c r="AF1166" s="170"/>
      <c r="AG1166" s="41">
        <f>AG1167/60</f>
        <v>0</v>
      </c>
      <c r="AH1166" s="41"/>
      <c r="AI1166" s="55"/>
      <c r="AJ1166" s="41">
        <f>AJ1167/60</f>
        <v>0</v>
      </c>
      <c r="AK1166" s="55"/>
      <c r="AL1166" s="55"/>
      <c r="AM1166" s="55"/>
      <c r="AN1166" s="55"/>
      <c r="AO1166" s="55"/>
      <c r="AP1166" s="55"/>
      <c r="AQ1166" s="55"/>
      <c r="AR1166" s="55"/>
      <c r="AS1166" s="55"/>
      <c r="AT1166" s="55"/>
      <c r="AU1166" s="41"/>
      <c r="AV1166" s="41"/>
      <c r="AW1166" s="41">
        <f>AW1167/60</f>
        <v>0</v>
      </c>
    </row>
    <row r="1167" spans="2:49" s="139" customFormat="1" ht="13.8">
      <c r="B1167" s="1289"/>
      <c r="C1167" s="1289"/>
      <c r="D1167" s="1289"/>
      <c r="E1167" s="1289"/>
      <c r="F1167" s="1290"/>
      <c r="G1167" s="43" t="s">
        <v>6</v>
      </c>
      <c r="H1167" s="44"/>
      <c r="I1167" s="191">
        <f>SUMIF(G1168:G1170,"DQA",$I1168:$I1170)</f>
        <v>0</v>
      </c>
      <c r="J1167" s="191">
        <f>SUMIF(G1168:G1170,"DQA",$J1168:$J1170)</f>
        <v>0</v>
      </c>
      <c r="K1167" s="497">
        <f>SUM(K1168:K1170)</f>
        <v>0</v>
      </c>
      <c r="L1167" s="55"/>
      <c r="M1167" s="55"/>
      <c r="N1167" s="55"/>
      <c r="O1167" s="55"/>
      <c r="P1167" s="55"/>
      <c r="Q1167" s="55"/>
      <c r="R1167" s="42"/>
      <c r="S1167" s="55"/>
      <c r="T1167" s="44">
        <f>SUM(T1168:T1170)</f>
        <v>0</v>
      </c>
      <c r="U1167" s="42"/>
      <c r="V1167" s="128"/>
      <c r="W1167" s="55"/>
      <c r="X1167" s="44">
        <f>SUM(X1168:X1170)</f>
        <v>0</v>
      </c>
      <c r="Z1167" s="41"/>
      <c r="AA1167" s="44">
        <f>SUM(AA1168:AA1170)</f>
        <v>0</v>
      </c>
      <c r="AB1167" s="41"/>
      <c r="AC1167" s="44">
        <f>SUM(AC1168:AC1170)</f>
        <v>0</v>
      </c>
      <c r="AD1167" s="41"/>
      <c r="AE1167" s="41"/>
      <c r="AF1167" s="170"/>
      <c r="AG1167" s="44">
        <f>SUM(AG1168:AG1170)</f>
        <v>0</v>
      </c>
      <c r="AH1167" s="41"/>
      <c r="AI1167" s="55"/>
      <c r="AJ1167" s="44">
        <f>SUM(AJ1168:AJ1170)</f>
        <v>0</v>
      </c>
      <c r="AK1167" s="55"/>
      <c r="AL1167" s="55"/>
      <c r="AM1167" s="55"/>
      <c r="AN1167" s="55"/>
      <c r="AO1167" s="55"/>
      <c r="AP1167" s="55"/>
      <c r="AQ1167" s="55"/>
      <c r="AR1167" s="55"/>
      <c r="AS1167" s="55"/>
      <c r="AT1167" s="55"/>
      <c r="AU1167" s="41"/>
      <c r="AV1167" s="41"/>
      <c r="AW1167" s="44">
        <f>SUM(AW1168:AW1170)</f>
        <v>0</v>
      </c>
    </row>
    <row r="1168" spans="2:49" s="139" customFormat="1" ht="13.8" outlineLevel="1">
      <c r="B1168" s="816" t="s">
        <v>3232</v>
      </c>
      <c r="C1168" s="791" t="s">
        <v>2663</v>
      </c>
      <c r="D1168" s="791" t="s">
        <v>2663</v>
      </c>
      <c r="E1168" s="790" t="s">
        <v>2654</v>
      </c>
      <c r="F1168" s="785">
        <v>44568</v>
      </c>
      <c r="G1168" s="792" t="s">
        <v>8</v>
      </c>
      <c r="H1168" s="786"/>
      <c r="I1168" s="737"/>
      <c r="J1168" s="737"/>
      <c r="K1168" s="545"/>
      <c r="L1168" s="817"/>
      <c r="M1168" s="817"/>
      <c r="N1168" s="817"/>
      <c r="O1168" s="817"/>
      <c r="P1168" s="817"/>
      <c r="Q1168" s="737"/>
      <c r="R1168" s="789"/>
      <c r="S1168" s="35"/>
      <c r="T1168" s="14">
        <f>SUMIF(S1168,"Y",I1168)</f>
        <v>0</v>
      </c>
      <c r="U1168" s="33"/>
      <c r="V1168" s="126"/>
      <c r="W1168" s="35"/>
      <c r="X1168" s="35">
        <f>T1168*W1168</f>
        <v>0</v>
      </c>
      <c r="Z1168" s="35"/>
      <c r="AA1168" s="14">
        <f>SUMIF(Z1168,"Y",K1168)*AI1168</f>
        <v>0</v>
      </c>
      <c r="AB1168" s="35"/>
      <c r="AC1168" s="14">
        <f>COUNTIF(AK1168:AT1168,"L")*I1168</f>
        <v>0</v>
      </c>
      <c r="AD1168" s="14"/>
      <c r="AE1168" s="14"/>
      <c r="AF1168" s="178">
        <v>0</v>
      </c>
      <c r="AG1168" s="14">
        <f>IFERROR(COUNTIF(AK1168:AZ1168,"S")*I1168*AF1168,0)</f>
        <v>0</v>
      </c>
      <c r="AH1168" s="35"/>
      <c r="AI1168" s="14">
        <f>COUNTIF(AK1168:AT1168,"V")</f>
        <v>0</v>
      </c>
      <c r="AJ1168" s="14">
        <f>X1168-AA1168-AC1168-AG1168</f>
        <v>0</v>
      </c>
      <c r="AK1168" s="35"/>
      <c r="AL1168" s="35"/>
      <c r="AM1168" s="35"/>
      <c r="AN1168" s="35"/>
      <c r="AO1168" s="35"/>
      <c r="AP1168" s="35"/>
      <c r="AQ1168" s="35"/>
      <c r="AR1168" s="35"/>
      <c r="AS1168" s="35"/>
      <c r="AT1168" s="35"/>
      <c r="AU1168" s="14"/>
      <c r="AV1168" s="14"/>
      <c r="AW1168" s="14"/>
    </row>
    <row r="1169" spans="2:49" s="139" customFormat="1" ht="13.8" outlineLevel="1">
      <c r="B1169" s="816" t="s">
        <v>612</v>
      </c>
      <c r="C1169" s="791" t="s">
        <v>613</v>
      </c>
      <c r="D1169" s="791" t="s">
        <v>613</v>
      </c>
      <c r="E1169" s="790" t="s">
        <v>2654</v>
      </c>
      <c r="F1169" s="785">
        <v>44568</v>
      </c>
      <c r="G1169" s="792" t="s">
        <v>8</v>
      </c>
      <c r="H1169" s="786"/>
      <c r="I1169" s="737"/>
      <c r="J1169" s="737"/>
      <c r="K1169" s="545"/>
      <c r="L1169" s="817"/>
      <c r="M1169" s="817"/>
      <c r="N1169" s="817"/>
      <c r="O1169" s="817"/>
      <c r="P1169" s="817"/>
      <c r="Q1169" s="737"/>
      <c r="R1169" s="789"/>
      <c r="S1169" s="35"/>
      <c r="T1169" s="14">
        <f>SUMIF(S1169,"Y",I1169)</f>
        <v>0</v>
      </c>
      <c r="U1169" s="33"/>
      <c r="V1169" s="126"/>
      <c r="W1169" s="35"/>
      <c r="X1169" s="35">
        <f>T1169*W1169</f>
        <v>0</v>
      </c>
      <c r="Z1169" s="35"/>
      <c r="AA1169" s="14">
        <f>SUMIF(Z1169,"Y",K1169)*AI1169</f>
        <v>0</v>
      </c>
      <c r="AB1169" s="35"/>
      <c r="AC1169" s="14">
        <f>COUNTIF(AK1169:AT1169,"L")*I1169</f>
        <v>0</v>
      </c>
      <c r="AD1169" s="14"/>
      <c r="AE1169" s="14"/>
      <c r="AF1169" s="178">
        <v>0</v>
      </c>
      <c r="AG1169" s="14">
        <f>IFERROR(COUNTIF(AK1169:AZ1169,"S")*I1169*AF1169,0)</f>
        <v>0</v>
      </c>
      <c r="AH1169" s="35"/>
      <c r="AI1169" s="14">
        <f>COUNTIF(AK1169:AT1169,"V")</f>
        <v>0</v>
      </c>
      <c r="AJ1169" s="14">
        <f>X1169-AA1169-AC1169-AG1169</f>
        <v>0</v>
      </c>
      <c r="AK1169" s="35"/>
      <c r="AL1169" s="35"/>
      <c r="AM1169" s="35"/>
      <c r="AN1169" s="35"/>
      <c r="AO1169" s="35"/>
      <c r="AP1169" s="35"/>
      <c r="AQ1169" s="35"/>
      <c r="AR1169" s="35"/>
      <c r="AS1169" s="35"/>
      <c r="AT1169" s="35"/>
      <c r="AU1169" s="14"/>
      <c r="AV1169" s="14"/>
      <c r="AW1169" s="14"/>
    </row>
    <row r="1170" spans="2:49" s="139" customFormat="1" ht="13.8" outlineLevel="1">
      <c r="B1170" s="816" t="s">
        <v>614</v>
      </c>
      <c r="C1170" s="791" t="s">
        <v>541</v>
      </c>
      <c r="D1170" s="791" t="s">
        <v>541</v>
      </c>
      <c r="E1170" s="790" t="s">
        <v>2654</v>
      </c>
      <c r="F1170" s="785">
        <v>44568</v>
      </c>
      <c r="G1170" s="792" t="s">
        <v>8</v>
      </c>
      <c r="H1170" s="786"/>
      <c r="I1170" s="737"/>
      <c r="J1170" s="737"/>
      <c r="K1170" s="545"/>
      <c r="L1170" s="817"/>
      <c r="M1170" s="817"/>
      <c r="N1170" s="817"/>
      <c r="O1170" s="817"/>
      <c r="P1170" s="817"/>
      <c r="Q1170" s="737"/>
      <c r="R1170" s="789"/>
      <c r="S1170" s="35"/>
      <c r="T1170" s="14">
        <f>SUMIF(S1170,"Y",I1170)</f>
        <v>0</v>
      </c>
      <c r="U1170" s="33"/>
      <c r="V1170" s="126"/>
      <c r="W1170" s="35"/>
      <c r="X1170" s="35">
        <f>T1170*W1170</f>
        <v>0</v>
      </c>
      <c r="Z1170" s="35"/>
      <c r="AA1170" s="14">
        <f>SUMIF(Z1170,"Y",K1170)*AI1170</f>
        <v>0</v>
      </c>
      <c r="AB1170" s="35"/>
      <c r="AC1170" s="14">
        <f>COUNTIF(AK1170:AT1170,"L")*I1170</f>
        <v>0</v>
      </c>
      <c r="AD1170" s="14"/>
      <c r="AE1170" s="14"/>
      <c r="AF1170" s="178">
        <v>0</v>
      </c>
      <c r="AG1170" s="14">
        <f>IFERROR(COUNTIF(AK1170:AZ1170,"S")*I1170*AF1170,0)</f>
        <v>0</v>
      </c>
      <c r="AH1170" s="35"/>
      <c r="AI1170" s="14">
        <f>COUNTIF(AK1170:AT1170,"V")</f>
        <v>0</v>
      </c>
      <c r="AJ1170" s="14">
        <f>X1170-AA1170-AC1170-AG1170</f>
        <v>0</v>
      </c>
      <c r="AK1170" s="35"/>
      <c r="AL1170" s="35"/>
      <c r="AM1170" s="35"/>
      <c r="AN1170" s="35"/>
      <c r="AO1170" s="35"/>
      <c r="AP1170" s="35"/>
      <c r="AQ1170" s="35"/>
      <c r="AR1170" s="35"/>
      <c r="AS1170" s="35"/>
      <c r="AT1170" s="35"/>
      <c r="AU1170" s="14"/>
      <c r="AV1170" s="14"/>
      <c r="AW1170" s="14"/>
    </row>
    <row r="1171" spans="2:49" s="139" customFormat="1" ht="13.8">
      <c r="B1171" s="1289" t="s">
        <v>621</v>
      </c>
      <c r="C1171" s="1289"/>
      <c r="D1171" s="1289"/>
      <c r="E1171" s="1289"/>
      <c r="F1171" s="1290"/>
      <c r="G1171" s="40" t="s">
        <v>5</v>
      </c>
      <c r="H1171" s="41"/>
      <c r="I1171" s="169">
        <f>I1172/60</f>
        <v>12.166666666666666</v>
      </c>
      <c r="J1171" s="169">
        <f>J1172/60</f>
        <v>74.5</v>
      </c>
      <c r="K1171" s="495">
        <f>K1172/60</f>
        <v>0</v>
      </c>
      <c r="L1171" s="55"/>
      <c r="M1171" s="55"/>
      <c r="N1171" s="55"/>
      <c r="O1171" s="55"/>
      <c r="P1171" s="55"/>
      <c r="Q1171" s="55"/>
      <c r="R1171" s="42"/>
      <c r="S1171" s="55"/>
      <c r="T1171" s="41">
        <f>T1172/60</f>
        <v>0</v>
      </c>
      <c r="U1171" s="42"/>
      <c r="V1171" s="128"/>
      <c r="W1171" s="55"/>
      <c r="X1171" s="41">
        <f>X1172/60</f>
        <v>0</v>
      </c>
      <c r="Z1171" s="41"/>
      <c r="AA1171" s="41">
        <f>AA1172/60</f>
        <v>0</v>
      </c>
      <c r="AB1171" s="41"/>
      <c r="AC1171" s="41">
        <f>AC1172/60</f>
        <v>0</v>
      </c>
      <c r="AD1171" s="41"/>
      <c r="AE1171" s="41"/>
      <c r="AF1171" s="170"/>
      <c r="AG1171" s="41">
        <f>AG1172/60</f>
        <v>0</v>
      </c>
      <c r="AH1171" s="41"/>
      <c r="AI1171" s="55"/>
      <c r="AJ1171" s="41">
        <f>AJ1172/60</f>
        <v>0</v>
      </c>
      <c r="AK1171" s="55"/>
      <c r="AL1171" s="55"/>
      <c r="AM1171" s="55"/>
      <c r="AN1171" s="55"/>
      <c r="AO1171" s="55"/>
      <c r="AP1171" s="55"/>
      <c r="AQ1171" s="55"/>
      <c r="AR1171" s="55"/>
      <c r="AS1171" s="55"/>
      <c r="AT1171" s="55"/>
      <c r="AU1171" s="41"/>
      <c r="AV1171" s="41"/>
      <c r="AW1171" s="118">
        <f>AW1172/60</f>
        <v>0</v>
      </c>
    </row>
    <row r="1172" spans="2:49" s="139" customFormat="1" ht="13.8">
      <c r="B1172" s="1289"/>
      <c r="C1172" s="1289"/>
      <c r="D1172" s="1289"/>
      <c r="E1172" s="1289"/>
      <c r="F1172" s="1290"/>
      <c r="G1172" s="43" t="s">
        <v>6</v>
      </c>
      <c r="H1172" s="44"/>
      <c r="I1172" s="191">
        <f>SUMIF(G1173:G1178,"DQA",$I1173:$I1178)</f>
        <v>730</v>
      </c>
      <c r="J1172" s="191">
        <f>SUMIF(G1173:G1178,"DQA",$J1173:$J1178)</f>
        <v>4470</v>
      </c>
      <c r="K1172" s="498">
        <f>SUM(K1173:K1178)</f>
        <v>0</v>
      </c>
      <c r="L1172" s="55"/>
      <c r="M1172" s="55"/>
      <c r="N1172" s="55"/>
      <c r="O1172" s="55"/>
      <c r="P1172" s="55"/>
      <c r="Q1172" s="55"/>
      <c r="R1172" s="42"/>
      <c r="S1172" s="55"/>
      <c r="T1172" s="44">
        <f>SUM(T1173:T1178)</f>
        <v>0</v>
      </c>
      <c r="U1172" s="42"/>
      <c r="V1172" s="128"/>
      <c r="W1172" s="55"/>
      <c r="X1172" s="44">
        <f>SUM(X1173:X1178)</f>
        <v>0</v>
      </c>
      <c r="Z1172" s="41"/>
      <c r="AA1172" s="44">
        <f>SUM(AA1173:AA1178)</f>
        <v>0</v>
      </c>
      <c r="AB1172" s="41"/>
      <c r="AC1172" s="44">
        <f>SUM(AC1173:AC1178)</f>
        <v>0</v>
      </c>
      <c r="AD1172" s="41"/>
      <c r="AE1172" s="41"/>
      <c r="AF1172" s="170"/>
      <c r="AG1172" s="44">
        <f>SUM(AG1173:AG1178)</f>
        <v>0</v>
      </c>
      <c r="AH1172" s="41"/>
      <c r="AI1172" s="55"/>
      <c r="AJ1172" s="44">
        <f>SUM(AJ1173:AJ1178)</f>
        <v>0</v>
      </c>
      <c r="AK1172" s="55"/>
      <c r="AL1172" s="55"/>
      <c r="AM1172" s="55"/>
      <c r="AN1172" s="55"/>
      <c r="AO1172" s="55"/>
      <c r="AP1172" s="55"/>
      <c r="AQ1172" s="55"/>
      <c r="AR1172" s="55"/>
      <c r="AS1172" s="55"/>
      <c r="AT1172" s="55"/>
      <c r="AU1172" s="41"/>
      <c r="AV1172" s="41"/>
      <c r="AW1172" s="44">
        <f>SUM(AW1173:AW1178)</f>
        <v>0</v>
      </c>
    </row>
    <row r="1173" spans="2:49" s="139" customFormat="1" ht="13.8" outlineLevel="1">
      <c r="B1173" s="52" t="s">
        <v>652</v>
      </c>
      <c r="C1173" s="36" t="s">
        <v>3233</v>
      </c>
      <c r="D1173" s="36" t="s">
        <v>3233</v>
      </c>
      <c r="E1173" s="9" t="s">
        <v>3215</v>
      </c>
      <c r="F1173" s="2">
        <v>44568</v>
      </c>
      <c r="G1173" s="190" t="s">
        <v>8</v>
      </c>
      <c r="H1173" s="368"/>
      <c r="I1173" s="153">
        <v>45</v>
      </c>
      <c r="J1173" s="153">
        <v>45</v>
      </c>
      <c r="K1173" s="499">
        <v>0</v>
      </c>
      <c r="L1173" s="438" t="s">
        <v>268</v>
      </c>
      <c r="M1173" s="438" t="s">
        <v>268</v>
      </c>
      <c r="N1173" s="438" t="s">
        <v>269</v>
      </c>
      <c r="O1173" s="438" t="s">
        <v>269</v>
      </c>
      <c r="P1173" s="438" t="s">
        <v>269</v>
      </c>
      <c r="Q1173" s="57" t="s">
        <v>3217</v>
      </c>
      <c r="R1173" s="183" t="s">
        <v>3234</v>
      </c>
      <c r="S1173" s="35"/>
      <c r="T1173" s="14">
        <f t="shared" ref="T1173:T1178" si="308">SUMIF(S1173,"Y",I1173)</f>
        <v>0</v>
      </c>
      <c r="U1173" s="33"/>
      <c r="V1173" s="126"/>
      <c r="W1173" s="35"/>
      <c r="X1173" s="35">
        <f t="shared" ref="X1173:X1178" si="309">T1173*W1173</f>
        <v>0</v>
      </c>
      <c r="Z1173" s="35"/>
      <c r="AA1173" s="14">
        <f t="shared" ref="AA1173:AA1178" si="310">SUMIF(Z1173,"Y",K1173)*AI1173</f>
        <v>0</v>
      </c>
      <c r="AB1173" s="35"/>
      <c r="AC1173" s="14">
        <f t="shared" ref="AC1173:AC1178" si="311">COUNTIF(AK1173:AT1173,"L")*I1173</f>
        <v>0</v>
      </c>
      <c r="AD1173" s="14"/>
      <c r="AE1173" s="14"/>
      <c r="AF1173" s="178">
        <v>0</v>
      </c>
      <c r="AG1173" s="14">
        <f t="shared" ref="AG1173:AG1178" si="312">IFERROR(COUNTIF(AK1173:AZ1173,"S")*I1173*AF1173,0)</f>
        <v>0</v>
      </c>
      <c r="AH1173" s="35"/>
      <c r="AI1173" s="14">
        <f t="shared" ref="AI1173:AI1178" si="313">COUNTIF(AK1173:AT1173,"V")</f>
        <v>0</v>
      </c>
      <c r="AJ1173" s="14">
        <f t="shared" ref="AJ1173:AJ1178" si="314">X1173-AA1173-AC1173-AG1173</f>
        <v>0</v>
      </c>
      <c r="AK1173" s="35"/>
      <c r="AL1173" s="35"/>
      <c r="AM1173" s="35"/>
      <c r="AN1173" s="35"/>
      <c r="AO1173" s="35"/>
      <c r="AP1173" s="35"/>
      <c r="AQ1173" s="35"/>
      <c r="AR1173" s="35"/>
      <c r="AS1173" s="35"/>
      <c r="AT1173" s="35"/>
      <c r="AU1173" s="14"/>
      <c r="AV1173" s="14"/>
      <c r="AW1173" s="14"/>
    </row>
    <row r="1174" spans="2:49" s="139" customFormat="1" ht="13.8" outlineLevel="1">
      <c r="B1174" s="52" t="s">
        <v>616</v>
      </c>
      <c r="C1174" s="36" t="s">
        <v>3235</v>
      </c>
      <c r="D1174" s="36" t="s">
        <v>2665</v>
      </c>
      <c r="E1174" s="9" t="s">
        <v>3215</v>
      </c>
      <c r="F1174" s="2">
        <v>44568</v>
      </c>
      <c r="G1174" s="190" t="s">
        <v>8</v>
      </c>
      <c r="H1174" s="368"/>
      <c r="I1174" s="153">
        <v>185</v>
      </c>
      <c r="J1174" s="153">
        <v>1085</v>
      </c>
      <c r="K1174" s="499">
        <v>0</v>
      </c>
      <c r="L1174" s="438" t="s">
        <v>268</v>
      </c>
      <c r="M1174" s="438" t="s">
        <v>268</v>
      </c>
      <c r="N1174" s="438" t="s">
        <v>269</v>
      </c>
      <c r="O1174" s="438" t="s">
        <v>269</v>
      </c>
      <c r="P1174" s="438" t="s">
        <v>269</v>
      </c>
      <c r="Q1174" s="57" t="s">
        <v>3217</v>
      </c>
      <c r="R1174" s="183" t="s">
        <v>3234</v>
      </c>
      <c r="S1174" s="35"/>
      <c r="T1174" s="14">
        <f t="shared" si="308"/>
        <v>0</v>
      </c>
      <c r="U1174" s="33"/>
      <c r="V1174" s="126"/>
      <c r="W1174" s="35"/>
      <c r="X1174" s="35">
        <f t="shared" si="309"/>
        <v>0</v>
      </c>
      <c r="Z1174" s="35"/>
      <c r="AA1174" s="14">
        <f t="shared" si="310"/>
        <v>0</v>
      </c>
      <c r="AB1174" s="35"/>
      <c r="AC1174" s="14">
        <f t="shared" si="311"/>
        <v>0</v>
      </c>
      <c r="AD1174" s="14"/>
      <c r="AE1174" s="14"/>
      <c r="AF1174" s="178">
        <v>0</v>
      </c>
      <c r="AG1174" s="14">
        <f t="shared" si="312"/>
        <v>0</v>
      </c>
      <c r="AH1174" s="35"/>
      <c r="AI1174" s="14">
        <f t="shared" si="313"/>
        <v>0</v>
      </c>
      <c r="AJ1174" s="14">
        <f t="shared" si="314"/>
        <v>0</v>
      </c>
      <c r="AK1174" s="35"/>
      <c r="AL1174" s="35"/>
      <c r="AM1174" s="35"/>
      <c r="AN1174" s="35"/>
      <c r="AO1174" s="35"/>
      <c r="AP1174" s="35"/>
      <c r="AQ1174" s="35"/>
      <c r="AR1174" s="35"/>
      <c r="AS1174" s="35"/>
      <c r="AT1174" s="35"/>
      <c r="AU1174" s="14"/>
      <c r="AV1174" s="14"/>
      <c r="AW1174" s="14"/>
    </row>
    <row r="1175" spans="2:49" s="139" customFormat="1" ht="27.6" outlineLevel="1">
      <c r="B1175" s="52" t="s">
        <v>617</v>
      </c>
      <c r="C1175" s="36" t="s">
        <v>3236</v>
      </c>
      <c r="D1175" s="36" t="s">
        <v>3236</v>
      </c>
      <c r="E1175" s="9" t="s">
        <v>3215</v>
      </c>
      <c r="F1175" s="2">
        <v>44568</v>
      </c>
      <c r="G1175" s="190" t="s">
        <v>8</v>
      </c>
      <c r="H1175" s="368"/>
      <c r="I1175" s="153">
        <v>85</v>
      </c>
      <c r="J1175" s="153">
        <v>205</v>
      </c>
      <c r="K1175" s="499">
        <v>0</v>
      </c>
      <c r="L1175" s="438" t="s">
        <v>268</v>
      </c>
      <c r="M1175" s="438" t="s">
        <v>268</v>
      </c>
      <c r="N1175" s="438" t="s">
        <v>269</v>
      </c>
      <c r="O1175" s="438" t="s">
        <v>269</v>
      </c>
      <c r="P1175" s="438" t="s">
        <v>269</v>
      </c>
      <c r="Q1175" s="57" t="s">
        <v>3217</v>
      </c>
      <c r="R1175" s="183" t="s">
        <v>3234</v>
      </c>
      <c r="S1175" s="35"/>
      <c r="T1175" s="14">
        <f t="shared" si="308"/>
        <v>0</v>
      </c>
      <c r="U1175" s="33"/>
      <c r="V1175" s="126"/>
      <c r="W1175" s="35"/>
      <c r="X1175" s="35">
        <f t="shared" si="309"/>
        <v>0</v>
      </c>
      <c r="Z1175" s="35"/>
      <c r="AA1175" s="14">
        <f t="shared" si="310"/>
        <v>0</v>
      </c>
      <c r="AB1175" s="35"/>
      <c r="AC1175" s="14">
        <f t="shared" si="311"/>
        <v>0</v>
      </c>
      <c r="AD1175" s="14"/>
      <c r="AE1175" s="14"/>
      <c r="AF1175" s="178">
        <v>0</v>
      </c>
      <c r="AG1175" s="14">
        <f t="shared" si="312"/>
        <v>0</v>
      </c>
      <c r="AH1175" s="35"/>
      <c r="AI1175" s="14">
        <f t="shared" si="313"/>
        <v>0</v>
      </c>
      <c r="AJ1175" s="14">
        <f t="shared" si="314"/>
        <v>0</v>
      </c>
      <c r="AK1175" s="35"/>
      <c r="AL1175" s="35"/>
      <c r="AM1175" s="35"/>
      <c r="AN1175" s="35"/>
      <c r="AO1175" s="35"/>
      <c r="AP1175" s="35"/>
      <c r="AQ1175" s="35"/>
      <c r="AR1175" s="35"/>
      <c r="AS1175" s="35"/>
      <c r="AT1175" s="35"/>
      <c r="AU1175" s="14"/>
      <c r="AV1175" s="14"/>
      <c r="AW1175" s="14"/>
    </row>
    <row r="1176" spans="2:49" s="139" customFormat="1" ht="27.6" outlineLevel="1">
      <c r="B1176" s="52" t="s">
        <v>618</v>
      </c>
      <c r="C1176" s="36" t="s">
        <v>3237</v>
      </c>
      <c r="D1176" s="36" t="s">
        <v>2666</v>
      </c>
      <c r="E1176" s="9" t="s">
        <v>3215</v>
      </c>
      <c r="F1176" s="2">
        <v>44568</v>
      </c>
      <c r="G1176" s="190" t="s">
        <v>8</v>
      </c>
      <c r="H1176" s="368"/>
      <c r="I1176" s="153">
        <v>225</v>
      </c>
      <c r="J1176" s="153">
        <v>225</v>
      </c>
      <c r="K1176" s="499">
        <v>0</v>
      </c>
      <c r="L1176" s="438" t="s">
        <v>268</v>
      </c>
      <c r="M1176" s="438" t="s">
        <v>268</v>
      </c>
      <c r="N1176" s="438" t="s">
        <v>269</v>
      </c>
      <c r="O1176" s="438" t="s">
        <v>269</v>
      </c>
      <c r="P1176" s="438" t="s">
        <v>269</v>
      </c>
      <c r="Q1176" s="57" t="s">
        <v>3217</v>
      </c>
      <c r="R1176" s="183" t="s">
        <v>3234</v>
      </c>
      <c r="S1176" s="35"/>
      <c r="T1176" s="14">
        <f t="shared" si="308"/>
        <v>0</v>
      </c>
      <c r="U1176" s="33"/>
      <c r="V1176" s="126"/>
      <c r="W1176" s="35"/>
      <c r="X1176" s="35">
        <f t="shared" si="309"/>
        <v>0</v>
      </c>
      <c r="Z1176" s="35"/>
      <c r="AA1176" s="14">
        <f t="shared" si="310"/>
        <v>0</v>
      </c>
      <c r="AB1176" s="35"/>
      <c r="AC1176" s="14">
        <f t="shared" si="311"/>
        <v>0</v>
      </c>
      <c r="AD1176" s="14"/>
      <c r="AE1176" s="14"/>
      <c r="AF1176" s="178">
        <v>0</v>
      </c>
      <c r="AG1176" s="14">
        <f t="shared" si="312"/>
        <v>0</v>
      </c>
      <c r="AH1176" s="35"/>
      <c r="AI1176" s="14">
        <f t="shared" si="313"/>
        <v>0</v>
      </c>
      <c r="AJ1176" s="14">
        <f t="shared" si="314"/>
        <v>0</v>
      </c>
      <c r="AK1176" s="35"/>
      <c r="AL1176" s="35"/>
      <c r="AM1176" s="35"/>
      <c r="AN1176" s="35"/>
      <c r="AO1176" s="35"/>
      <c r="AP1176" s="35"/>
      <c r="AQ1176" s="35"/>
      <c r="AR1176" s="35"/>
      <c r="AS1176" s="35"/>
      <c r="AT1176" s="35"/>
      <c r="AU1176" s="14"/>
      <c r="AV1176" s="14"/>
      <c r="AW1176" s="14"/>
    </row>
    <row r="1177" spans="2:49" s="139" customFormat="1" ht="27.6" outlineLevel="1">
      <c r="B1177" s="52" t="s">
        <v>619</v>
      </c>
      <c r="C1177" s="36" t="s">
        <v>3238</v>
      </c>
      <c r="D1177" s="36" t="s">
        <v>3238</v>
      </c>
      <c r="E1177" s="9" t="s">
        <v>3215</v>
      </c>
      <c r="F1177" s="2">
        <v>44568</v>
      </c>
      <c r="G1177" s="190" t="s">
        <v>8</v>
      </c>
      <c r="H1177" s="368"/>
      <c r="I1177" s="153">
        <v>140</v>
      </c>
      <c r="J1177" s="153">
        <v>270</v>
      </c>
      <c r="K1177" s="499">
        <v>0</v>
      </c>
      <c r="L1177" s="438" t="s">
        <v>268</v>
      </c>
      <c r="M1177" s="438" t="s">
        <v>268</v>
      </c>
      <c r="N1177" s="438" t="s">
        <v>269</v>
      </c>
      <c r="O1177" s="438" t="s">
        <v>269</v>
      </c>
      <c r="P1177" s="438" t="s">
        <v>269</v>
      </c>
      <c r="Q1177" s="57" t="s">
        <v>3217</v>
      </c>
      <c r="R1177" s="183" t="s">
        <v>3234</v>
      </c>
      <c r="S1177" s="35"/>
      <c r="T1177" s="14">
        <f t="shared" si="308"/>
        <v>0</v>
      </c>
      <c r="U1177" s="33"/>
      <c r="V1177" s="126"/>
      <c r="W1177" s="35"/>
      <c r="X1177" s="35">
        <f t="shared" si="309"/>
        <v>0</v>
      </c>
      <c r="Z1177" s="35"/>
      <c r="AA1177" s="14">
        <f t="shared" si="310"/>
        <v>0</v>
      </c>
      <c r="AB1177" s="35"/>
      <c r="AC1177" s="14">
        <f t="shared" si="311"/>
        <v>0</v>
      </c>
      <c r="AD1177" s="14"/>
      <c r="AE1177" s="14"/>
      <c r="AF1177" s="178">
        <v>0</v>
      </c>
      <c r="AG1177" s="14">
        <f t="shared" si="312"/>
        <v>0</v>
      </c>
      <c r="AH1177" s="35"/>
      <c r="AI1177" s="14">
        <f t="shared" si="313"/>
        <v>0</v>
      </c>
      <c r="AJ1177" s="14">
        <f t="shared" si="314"/>
        <v>0</v>
      </c>
      <c r="AK1177" s="35"/>
      <c r="AL1177" s="35"/>
      <c r="AM1177" s="35"/>
      <c r="AN1177" s="35"/>
      <c r="AO1177" s="35"/>
      <c r="AP1177" s="35"/>
      <c r="AQ1177" s="35"/>
      <c r="AR1177" s="35"/>
      <c r="AS1177" s="35"/>
      <c r="AT1177" s="35"/>
      <c r="AU1177" s="14"/>
      <c r="AV1177" s="14"/>
      <c r="AW1177" s="14"/>
    </row>
    <row r="1178" spans="2:49" s="139" customFormat="1" ht="13.8" outlineLevel="1">
      <c r="B1178" s="52" t="s">
        <v>620</v>
      </c>
      <c r="C1178" s="36" t="s">
        <v>3239</v>
      </c>
      <c r="D1178" s="36" t="s">
        <v>2669</v>
      </c>
      <c r="E1178" s="9" t="s">
        <v>3215</v>
      </c>
      <c r="F1178" s="2">
        <v>44568</v>
      </c>
      <c r="G1178" s="190" t="s">
        <v>8</v>
      </c>
      <c r="H1178" s="368"/>
      <c r="I1178" s="153">
        <v>50</v>
      </c>
      <c r="J1178" s="153">
        <v>2640</v>
      </c>
      <c r="K1178" s="499">
        <v>0</v>
      </c>
      <c r="L1178" s="438" t="s">
        <v>268</v>
      </c>
      <c r="M1178" s="438" t="s">
        <v>268</v>
      </c>
      <c r="N1178" s="438" t="s">
        <v>269</v>
      </c>
      <c r="O1178" s="438" t="s">
        <v>269</v>
      </c>
      <c r="P1178" s="438" t="s">
        <v>269</v>
      </c>
      <c r="Q1178" s="57" t="s">
        <v>3217</v>
      </c>
      <c r="R1178" s="183" t="s">
        <v>3234</v>
      </c>
      <c r="S1178" s="35"/>
      <c r="T1178" s="14">
        <f t="shared" si="308"/>
        <v>0</v>
      </c>
      <c r="U1178" s="33"/>
      <c r="V1178" s="126"/>
      <c r="W1178" s="35"/>
      <c r="X1178" s="35">
        <f t="shared" si="309"/>
        <v>0</v>
      </c>
      <c r="Z1178" s="35"/>
      <c r="AA1178" s="14">
        <f t="shared" si="310"/>
        <v>0</v>
      </c>
      <c r="AB1178" s="35"/>
      <c r="AC1178" s="14">
        <f t="shared" si="311"/>
        <v>0</v>
      </c>
      <c r="AD1178" s="14"/>
      <c r="AE1178" s="14"/>
      <c r="AF1178" s="178">
        <v>0</v>
      </c>
      <c r="AG1178" s="14">
        <f t="shared" si="312"/>
        <v>0</v>
      </c>
      <c r="AH1178" s="35"/>
      <c r="AI1178" s="14">
        <f t="shared" si="313"/>
        <v>0</v>
      </c>
      <c r="AJ1178" s="14">
        <f t="shared" si="314"/>
        <v>0</v>
      </c>
      <c r="AK1178" s="35"/>
      <c r="AL1178" s="35"/>
      <c r="AM1178" s="35"/>
      <c r="AN1178" s="35"/>
      <c r="AO1178" s="35"/>
      <c r="AP1178" s="35"/>
      <c r="AQ1178" s="35"/>
      <c r="AR1178" s="35"/>
      <c r="AS1178" s="35"/>
      <c r="AT1178" s="35"/>
      <c r="AU1178" s="14"/>
      <c r="AV1178" s="14"/>
      <c r="AW1178" s="14"/>
    </row>
    <row r="1179" spans="2:49" s="139" customFormat="1" ht="13.8">
      <c r="B1179" s="1289" t="s">
        <v>3240</v>
      </c>
      <c r="C1179" s="1289"/>
      <c r="D1179" s="1289"/>
      <c r="E1179" s="1289"/>
      <c r="F1179" s="1290"/>
      <c r="G1179" s="40" t="s">
        <v>5</v>
      </c>
      <c r="H1179" s="41"/>
      <c r="I1179" s="169">
        <f>I1180/60</f>
        <v>5.583333333333333</v>
      </c>
      <c r="J1179" s="169">
        <f>J1180/60</f>
        <v>49.083333333333336</v>
      </c>
      <c r="K1179" s="495">
        <f>K1180/60</f>
        <v>0</v>
      </c>
      <c r="L1179" s="55"/>
      <c r="M1179" s="55"/>
      <c r="N1179" s="55"/>
      <c r="O1179" s="55"/>
      <c r="P1179" s="55"/>
      <c r="Q1179" s="55"/>
      <c r="R1179" s="42"/>
      <c r="S1179" s="55"/>
      <c r="T1179" s="41">
        <f>T1180/60</f>
        <v>0</v>
      </c>
      <c r="U1179" s="42"/>
      <c r="V1179" s="128"/>
      <c r="W1179" s="55"/>
      <c r="X1179" s="41">
        <f>X1180/60</f>
        <v>0</v>
      </c>
      <c r="Z1179" s="41"/>
      <c r="AA1179" s="41">
        <f>AA1180/60</f>
        <v>0</v>
      </c>
      <c r="AB1179" s="41"/>
      <c r="AC1179" s="41">
        <f>AC1180/60</f>
        <v>0</v>
      </c>
      <c r="AD1179" s="41"/>
      <c r="AE1179" s="41"/>
      <c r="AF1179" s="170"/>
      <c r="AG1179" s="41">
        <f>AG1180/60</f>
        <v>0</v>
      </c>
      <c r="AH1179" s="41"/>
      <c r="AI1179" s="55"/>
      <c r="AJ1179" s="41">
        <f>AJ1180/60</f>
        <v>0</v>
      </c>
      <c r="AK1179" s="55"/>
      <c r="AL1179" s="55"/>
      <c r="AM1179" s="55"/>
      <c r="AN1179" s="55"/>
      <c r="AO1179" s="55"/>
      <c r="AP1179" s="55"/>
      <c r="AQ1179" s="55"/>
      <c r="AR1179" s="55"/>
      <c r="AS1179" s="55"/>
      <c r="AT1179" s="55"/>
      <c r="AU1179" s="41"/>
      <c r="AV1179" s="41"/>
      <c r="AW1179" s="118">
        <f>AW1180/60</f>
        <v>0</v>
      </c>
    </row>
    <row r="1180" spans="2:49" s="139" customFormat="1" ht="13.8">
      <c r="B1180" s="1289"/>
      <c r="C1180" s="1289"/>
      <c r="D1180" s="1289"/>
      <c r="E1180" s="1289"/>
      <c r="F1180" s="1290"/>
      <c r="G1180" s="43" t="s">
        <v>6</v>
      </c>
      <c r="H1180" s="44"/>
      <c r="I1180" s="191">
        <f>SUMIF(G1181:G1183,"DQA",$I1181:$I1183)</f>
        <v>335</v>
      </c>
      <c r="J1180" s="191">
        <f>SUMIF(G1181:G1183,"DQA",$J1181:$J1183)</f>
        <v>2945</v>
      </c>
      <c r="K1180" s="498">
        <f>SUM(K1181:K1183)</f>
        <v>0</v>
      </c>
      <c r="L1180" s="55"/>
      <c r="M1180" s="55"/>
      <c r="N1180" s="55"/>
      <c r="O1180" s="55"/>
      <c r="P1180" s="55"/>
      <c r="Q1180" s="55"/>
      <c r="R1180" s="42"/>
      <c r="S1180" s="55"/>
      <c r="T1180" s="44">
        <f>SUM(T1181:T1183)</f>
        <v>0</v>
      </c>
      <c r="U1180" s="42"/>
      <c r="V1180" s="128"/>
      <c r="W1180" s="55"/>
      <c r="X1180" s="44">
        <f>SUM(X1181:X1183)</f>
        <v>0</v>
      </c>
      <c r="Z1180" s="41"/>
      <c r="AA1180" s="44">
        <f>SUM(AA1181:AA1183)</f>
        <v>0</v>
      </c>
      <c r="AB1180" s="41"/>
      <c r="AC1180" s="44">
        <f>SUM(AC1181:AC1183)</f>
        <v>0</v>
      </c>
      <c r="AD1180" s="41"/>
      <c r="AE1180" s="41"/>
      <c r="AF1180" s="170"/>
      <c r="AG1180" s="44">
        <f>SUM(AG1181:AG1183)</f>
        <v>0</v>
      </c>
      <c r="AH1180" s="41"/>
      <c r="AI1180" s="55"/>
      <c r="AJ1180" s="44">
        <f>SUM(AJ1181:AJ1183)</f>
        <v>0</v>
      </c>
      <c r="AK1180" s="55"/>
      <c r="AL1180" s="55"/>
      <c r="AM1180" s="55"/>
      <c r="AN1180" s="55"/>
      <c r="AO1180" s="55"/>
      <c r="AP1180" s="55"/>
      <c r="AQ1180" s="55"/>
      <c r="AR1180" s="55"/>
      <c r="AS1180" s="55"/>
      <c r="AT1180" s="55"/>
      <c r="AU1180" s="41"/>
      <c r="AV1180" s="41"/>
      <c r="AW1180" s="44">
        <f>SUM(AW1181:AW1183)</f>
        <v>0</v>
      </c>
    </row>
    <row r="1181" spans="2:49" s="139" customFormat="1" ht="13.8" outlineLevel="1">
      <c r="B1181" s="52" t="s">
        <v>654</v>
      </c>
      <c r="C1181" s="36" t="s">
        <v>655</v>
      </c>
      <c r="D1181" s="36" t="s">
        <v>3816</v>
      </c>
      <c r="E1181" s="9" t="s">
        <v>2670</v>
      </c>
      <c r="F1181" s="2">
        <v>44728</v>
      </c>
      <c r="G1181" s="190" t="s">
        <v>8</v>
      </c>
      <c r="H1181" s="370"/>
      <c r="I1181" s="153">
        <v>105</v>
      </c>
      <c r="J1181" s="153">
        <v>105</v>
      </c>
      <c r="K1181" s="499">
        <v>0</v>
      </c>
      <c r="L1181" s="462" t="s">
        <v>268</v>
      </c>
      <c r="M1181" s="462" t="s">
        <v>268</v>
      </c>
      <c r="N1181" s="462" t="s">
        <v>269</v>
      </c>
      <c r="O1181" s="462" t="s">
        <v>269</v>
      </c>
      <c r="P1181" s="462" t="s">
        <v>269</v>
      </c>
      <c r="Q1181" s="57" t="s">
        <v>161</v>
      </c>
      <c r="R1181" s="183" t="s">
        <v>2732</v>
      </c>
      <c r="S1181" s="35"/>
      <c r="T1181" s="14">
        <f>SUMIF(S1181,"Y",I1181)</f>
        <v>0</v>
      </c>
      <c r="U1181" s="33"/>
      <c r="V1181" s="126"/>
      <c r="W1181" s="35"/>
      <c r="X1181" s="35">
        <f>T1181*W1181</f>
        <v>0</v>
      </c>
      <c r="Z1181" s="35"/>
      <c r="AA1181" s="14">
        <f>SUMIF(Z1181,"Y",K1181)*AI1181</f>
        <v>0</v>
      </c>
      <c r="AB1181" s="35"/>
      <c r="AC1181" s="14">
        <f>COUNTIF(AK1181:AT1181,"L")*I1181</f>
        <v>0</v>
      </c>
      <c r="AD1181" s="14"/>
      <c r="AE1181" s="14"/>
      <c r="AF1181" s="178">
        <v>0</v>
      </c>
      <c r="AG1181" s="14">
        <f>IFERROR(COUNTIF(AK1181:AZ1181,"S")*I1181*AF1181,0)</f>
        <v>0</v>
      </c>
      <c r="AH1181" s="35"/>
      <c r="AI1181" s="14">
        <f>COUNTIF(AK1181:AT1181,"V")</f>
        <v>0</v>
      </c>
      <c r="AJ1181" s="14">
        <f>X1181-AA1181-AC1181-AG1181</f>
        <v>0</v>
      </c>
      <c r="AK1181" s="35"/>
      <c r="AL1181" s="35"/>
      <c r="AM1181" s="35"/>
      <c r="AN1181" s="35"/>
      <c r="AO1181" s="35"/>
      <c r="AP1181" s="35"/>
      <c r="AQ1181" s="35"/>
      <c r="AR1181" s="35"/>
      <c r="AS1181" s="35"/>
      <c r="AT1181" s="35"/>
      <c r="AU1181" s="14"/>
      <c r="AV1181" s="14"/>
      <c r="AW1181" s="14"/>
    </row>
    <row r="1182" spans="2:49" s="139" customFormat="1" ht="13.8" outlineLevel="1">
      <c r="B1182" s="52" t="s">
        <v>656</v>
      </c>
      <c r="C1182" s="36" t="s">
        <v>657</v>
      </c>
      <c r="D1182" s="36" t="s">
        <v>657</v>
      </c>
      <c r="E1182" s="9" t="s">
        <v>2670</v>
      </c>
      <c r="F1182" s="2">
        <v>44728</v>
      </c>
      <c r="G1182" s="190" t="s">
        <v>8</v>
      </c>
      <c r="H1182" s="370"/>
      <c r="I1182" s="153">
        <v>185</v>
      </c>
      <c r="J1182" s="153">
        <v>185</v>
      </c>
      <c r="K1182" s="499">
        <v>0</v>
      </c>
      <c r="L1182" s="462" t="s">
        <v>268</v>
      </c>
      <c r="M1182" s="462" t="s">
        <v>268</v>
      </c>
      <c r="N1182" s="462" t="s">
        <v>269</v>
      </c>
      <c r="O1182" s="462" t="s">
        <v>269</v>
      </c>
      <c r="P1182" s="462" t="s">
        <v>269</v>
      </c>
      <c r="Q1182" s="57" t="s">
        <v>161</v>
      </c>
      <c r="R1182" s="183" t="s">
        <v>2732</v>
      </c>
      <c r="S1182" s="35"/>
      <c r="T1182" s="14">
        <f>SUMIF(S1182,"Y",I1182)</f>
        <v>0</v>
      </c>
      <c r="U1182" s="33"/>
      <c r="V1182" s="126"/>
      <c r="W1182" s="35"/>
      <c r="X1182" s="35">
        <f>T1182*W1182</f>
        <v>0</v>
      </c>
      <c r="Z1182" s="35"/>
      <c r="AA1182" s="14">
        <f>SUMIF(Z1182,"Y",K1182)*AI1182</f>
        <v>0</v>
      </c>
      <c r="AB1182" s="35"/>
      <c r="AC1182" s="14">
        <f>COUNTIF(AK1182:AT1182,"L")*I1182</f>
        <v>0</v>
      </c>
      <c r="AD1182" s="14"/>
      <c r="AE1182" s="14"/>
      <c r="AF1182" s="178">
        <v>0</v>
      </c>
      <c r="AG1182" s="14">
        <f>IFERROR(COUNTIF(AK1182:AZ1182,"S")*I1182*AF1182,0)</f>
        <v>0</v>
      </c>
      <c r="AH1182" s="35"/>
      <c r="AI1182" s="14">
        <f>COUNTIF(AK1182:AT1182,"V")</f>
        <v>0</v>
      </c>
      <c r="AJ1182" s="14">
        <f>X1182-AA1182-AC1182-AG1182</f>
        <v>0</v>
      </c>
      <c r="AK1182" s="35"/>
      <c r="AL1182" s="35"/>
      <c r="AM1182" s="35"/>
      <c r="AN1182" s="35"/>
      <c r="AO1182" s="35"/>
      <c r="AP1182" s="35"/>
      <c r="AQ1182" s="35"/>
      <c r="AR1182" s="35"/>
      <c r="AS1182" s="35"/>
      <c r="AT1182" s="35"/>
      <c r="AU1182" s="14"/>
      <c r="AV1182" s="14"/>
      <c r="AW1182" s="14"/>
    </row>
    <row r="1183" spans="2:49" s="139" customFormat="1" ht="13.8" outlineLevel="1">
      <c r="B1183" s="52" t="s">
        <v>658</v>
      </c>
      <c r="C1183" s="36" t="s">
        <v>35</v>
      </c>
      <c r="D1183" s="36" t="s">
        <v>35</v>
      </c>
      <c r="E1183" s="9" t="s">
        <v>2670</v>
      </c>
      <c r="F1183" s="2">
        <v>44728</v>
      </c>
      <c r="G1183" s="190" t="s">
        <v>8</v>
      </c>
      <c r="H1183" s="370"/>
      <c r="I1183" s="153">
        <v>45</v>
      </c>
      <c r="J1183" s="153">
        <v>2655</v>
      </c>
      <c r="K1183" s="499">
        <v>0</v>
      </c>
      <c r="L1183" s="462" t="s">
        <v>268</v>
      </c>
      <c r="M1183" s="462" t="s">
        <v>268</v>
      </c>
      <c r="N1183" s="462" t="s">
        <v>269</v>
      </c>
      <c r="O1183" s="462" t="s">
        <v>269</v>
      </c>
      <c r="P1183" s="462" t="s">
        <v>269</v>
      </c>
      <c r="Q1183" s="57" t="s">
        <v>161</v>
      </c>
      <c r="R1183" s="183" t="s">
        <v>2732</v>
      </c>
      <c r="S1183" s="35"/>
      <c r="T1183" s="14">
        <f>SUMIF(S1183,"Y",I1183)</f>
        <v>0</v>
      </c>
      <c r="U1183" s="33"/>
      <c r="V1183" s="126"/>
      <c r="W1183" s="35"/>
      <c r="X1183" s="35">
        <f>T1183*W1183</f>
        <v>0</v>
      </c>
      <c r="Z1183" s="35"/>
      <c r="AA1183" s="14">
        <f>SUMIF(Z1183,"Y",K1183)*AI1183</f>
        <v>0</v>
      </c>
      <c r="AB1183" s="35"/>
      <c r="AC1183" s="14">
        <f>COUNTIF(AK1183:AT1183,"L")*I1183</f>
        <v>0</v>
      </c>
      <c r="AD1183" s="14"/>
      <c r="AE1183" s="14"/>
      <c r="AF1183" s="178">
        <v>0</v>
      </c>
      <c r="AG1183" s="14">
        <f>IFERROR(COUNTIF(AK1183:AZ1183,"S")*I1183*AF1183,0)</f>
        <v>0</v>
      </c>
      <c r="AH1183" s="35"/>
      <c r="AI1183" s="14">
        <f>COUNTIF(AK1183:AT1183,"V")</f>
        <v>0</v>
      </c>
      <c r="AJ1183" s="14">
        <f>X1183-AA1183-AC1183-AG1183</f>
        <v>0</v>
      </c>
      <c r="AK1183" s="35"/>
      <c r="AL1183" s="35"/>
      <c r="AM1183" s="35"/>
      <c r="AN1183" s="35"/>
      <c r="AO1183" s="35"/>
      <c r="AP1183" s="35"/>
      <c r="AQ1183" s="35"/>
      <c r="AR1183" s="35"/>
      <c r="AS1183" s="35"/>
      <c r="AT1183" s="35"/>
      <c r="AU1183" s="14"/>
      <c r="AV1183" s="14"/>
      <c r="AW1183" s="14"/>
    </row>
    <row r="1184" spans="2:49" s="139" customFormat="1" ht="13.8">
      <c r="B1184" s="1286" t="s">
        <v>2698</v>
      </c>
      <c r="C1184" s="1286"/>
      <c r="D1184" s="1286"/>
      <c r="E1184" s="1286"/>
      <c r="F1184" s="1710" t="s">
        <v>47</v>
      </c>
      <c r="G1184" s="5" t="s">
        <v>5</v>
      </c>
      <c r="H1184" s="6"/>
      <c r="I1184" s="179">
        <f>I1185/60</f>
        <v>79.083333333333329</v>
      </c>
      <c r="J1184" s="179">
        <f>J1185/60</f>
        <v>91.583333333333329</v>
      </c>
      <c r="K1184" s="500">
        <f>K1185/60</f>
        <v>0</v>
      </c>
      <c r="L1184" s="20"/>
      <c r="M1184" s="20"/>
      <c r="N1184" s="20"/>
      <c r="O1184" s="20"/>
      <c r="P1184" s="20"/>
      <c r="Q1184" s="20"/>
      <c r="R1184" s="21"/>
      <c r="S1184" s="20"/>
      <c r="T1184" s="6">
        <f>T1185/60</f>
        <v>0</v>
      </c>
      <c r="U1184" s="21"/>
      <c r="V1184" s="125"/>
      <c r="W1184" s="20"/>
      <c r="X1184" s="6">
        <f>X1185/60</f>
        <v>0</v>
      </c>
      <c r="Z1184" s="23"/>
      <c r="AA1184" s="23">
        <f>AA1185/60</f>
        <v>0</v>
      </c>
      <c r="AB1184" s="23"/>
      <c r="AC1184" s="23">
        <f>AC1185/60</f>
        <v>0</v>
      </c>
      <c r="AD1184" s="23"/>
      <c r="AE1184" s="23"/>
      <c r="AF1184" s="179"/>
      <c r="AG1184" s="23">
        <f>AG1185/60</f>
        <v>0</v>
      </c>
      <c r="AH1184" s="23"/>
      <c r="AI1184" s="20"/>
      <c r="AJ1184" s="23">
        <f>AJ1185/60</f>
        <v>0</v>
      </c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3"/>
      <c r="AV1184" s="23"/>
      <c r="AW1184" s="23">
        <f>AW1185/60</f>
        <v>0</v>
      </c>
    </row>
    <row r="1185" spans="2:49" s="139" customFormat="1" ht="13.8">
      <c r="B1185" s="1286"/>
      <c r="C1185" s="1286"/>
      <c r="D1185" s="1286"/>
      <c r="E1185" s="1286"/>
      <c r="F1185" s="1711"/>
      <c r="G1185" s="5" t="s">
        <v>6</v>
      </c>
      <c r="H1185" s="8"/>
      <c r="I1185" s="192">
        <f>SUMIF(G1186:G1204,"DQA",$I1186:$I1204)</f>
        <v>4745</v>
      </c>
      <c r="J1185" s="192">
        <f>SUMIF(G1186:G1204,"DQA",$J1186:$J1204)</f>
        <v>5495</v>
      </c>
      <c r="K1185" s="501">
        <f>SUM(K1186:K1204)</f>
        <v>0</v>
      </c>
      <c r="L1185" s="20"/>
      <c r="M1185" s="20"/>
      <c r="N1185" s="20"/>
      <c r="O1185" s="20"/>
      <c r="P1185" s="20"/>
      <c r="Q1185" s="20"/>
      <c r="R1185" s="21"/>
      <c r="S1185" s="20"/>
      <c r="T1185" s="192">
        <f>SUM(T1186:T1204)</f>
        <v>0</v>
      </c>
      <c r="U1185" s="21"/>
      <c r="V1185" s="125"/>
      <c r="W1185" s="20"/>
      <c r="X1185" s="192">
        <f>SUM(X1186:X1204)</f>
        <v>0</v>
      </c>
      <c r="Z1185" s="23"/>
      <c r="AA1185" s="192">
        <f>SUM(AA1186:AA1204)</f>
        <v>0</v>
      </c>
      <c r="AB1185" s="23"/>
      <c r="AC1185" s="192">
        <f>SUM(AC1186:AC1204)</f>
        <v>0</v>
      </c>
      <c r="AD1185" s="23"/>
      <c r="AE1185" s="23"/>
      <c r="AF1185" s="179"/>
      <c r="AG1185" s="192">
        <f>SUM(AG1186:AG1204)</f>
        <v>0</v>
      </c>
      <c r="AH1185" s="23"/>
      <c r="AI1185" s="20"/>
      <c r="AJ1185" s="192">
        <f>SUM(AJ1186:AJ1204)</f>
        <v>0</v>
      </c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3"/>
      <c r="AV1185" s="23"/>
      <c r="AW1185" s="192">
        <f>SUM(AW1186:AW1204)</f>
        <v>0</v>
      </c>
    </row>
    <row r="1186" spans="2:49" s="223" customFormat="1" ht="13.8" outlineLevel="1">
      <c r="B1186" s="773" t="s">
        <v>697</v>
      </c>
      <c r="C1186" s="378" t="s">
        <v>659</v>
      </c>
      <c r="D1186" s="378" t="s">
        <v>659</v>
      </c>
      <c r="E1186" s="9" t="s">
        <v>3241</v>
      </c>
      <c r="F1186" s="2">
        <v>44568</v>
      </c>
      <c r="G1186" s="10" t="s">
        <v>8</v>
      </c>
      <c r="H1186" s="368"/>
      <c r="I1186" s="163">
        <v>575</v>
      </c>
      <c r="J1186" s="163">
        <v>665</v>
      </c>
      <c r="K1186" s="494">
        <v>0</v>
      </c>
      <c r="L1186" s="439" t="s">
        <v>268</v>
      </c>
      <c r="M1186" s="439" t="s">
        <v>268</v>
      </c>
      <c r="N1186" s="439" t="s">
        <v>269</v>
      </c>
      <c r="O1186" s="439" t="s">
        <v>269</v>
      </c>
      <c r="P1186" s="439" t="s">
        <v>269</v>
      </c>
      <c r="Q1186" s="439" t="s">
        <v>3242</v>
      </c>
      <c r="R1186" s="46" t="s">
        <v>2731</v>
      </c>
      <c r="S1186" s="56"/>
      <c r="T1186" s="14">
        <f t="shared" ref="T1186:T1204" si="315">SUMIF(S1186,"Y",I1186)</f>
        <v>0</v>
      </c>
      <c r="U1186" s="46"/>
      <c r="V1186" s="129"/>
      <c r="W1186" s="56"/>
      <c r="X1186" s="89">
        <f t="shared" ref="X1186:X1204" si="316">T1186*W1186</f>
        <v>0</v>
      </c>
      <c r="Z1186" s="56"/>
      <c r="AA1186" s="14">
        <f t="shared" ref="AA1186:AA1204" si="317">SUMIF(Z1186,"Y",K1186)*AI1186</f>
        <v>0</v>
      </c>
      <c r="AB1186" s="56"/>
      <c r="AC1186" s="14">
        <f t="shared" ref="AC1186:AC1204" si="318">COUNTIF(AK1186:AT1186,"L")*I1186</f>
        <v>0</v>
      </c>
      <c r="AD1186" s="14"/>
      <c r="AE1186" s="14"/>
      <c r="AF1186" s="178">
        <v>0</v>
      </c>
      <c r="AG1186" s="14">
        <f t="shared" ref="AG1186:AG1204" si="319">IFERROR(COUNTIF(AK1186:AZ1186,"S")*I1186*AF1186,0)</f>
        <v>0</v>
      </c>
      <c r="AH1186" s="56"/>
      <c r="AI1186" s="14">
        <f t="shared" ref="AI1186:AI1204" si="320">COUNTIF(AK1186:AT1186,"V")</f>
        <v>0</v>
      </c>
      <c r="AJ1186" s="14">
        <f t="shared" ref="AJ1186:AJ1204" si="321">X1186-AA1186-AC1186-AG1186</f>
        <v>0</v>
      </c>
      <c r="AK1186" s="56"/>
      <c r="AL1186" s="56"/>
      <c r="AM1186" s="14"/>
      <c r="AN1186" s="14"/>
      <c r="AO1186" s="56"/>
      <c r="AP1186" s="56"/>
      <c r="AQ1186" s="56"/>
      <c r="AR1186" s="56"/>
      <c r="AS1186" s="56"/>
      <c r="AT1186" s="56"/>
      <c r="AU1186" s="14"/>
      <c r="AV1186" s="14"/>
      <c r="AW1186" s="14"/>
    </row>
    <row r="1187" spans="2:49" s="223" customFormat="1" ht="13.8" outlineLevel="1">
      <c r="B1187" s="773" t="s">
        <v>698</v>
      </c>
      <c r="C1187" s="378" t="s">
        <v>660</v>
      </c>
      <c r="D1187" s="378" t="s">
        <v>660</v>
      </c>
      <c r="E1187" s="9" t="s">
        <v>3241</v>
      </c>
      <c r="F1187" s="2">
        <v>44568</v>
      </c>
      <c r="G1187" s="10" t="s">
        <v>8</v>
      </c>
      <c r="H1187" s="368"/>
      <c r="I1187" s="163">
        <v>255</v>
      </c>
      <c r="J1187" s="163">
        <v>255</v>
      </c>
      <c r="K1187" s="494">
        <v>0</v>
      </c>
      <c r="L1187" s="439" t="s">
        <v>268</v>
      </c>
      <c r="M1187" s="439" t="s">
        <v>268</v>
      </c>
      <c r="N1187" s="439" t="s">
        <v>269</v>
      </c>
      <c r="O1187" s="439" t="s">
        <v>269</v>
      </c>
      <c r="P1187" s="439" t="s">
        <v>269</v>
      </c>
      <c r="Q1187" s="439" t="s">
        <v>3242</v>
      </c>
      <c r="R1187" s="46" t="s">
        <v>2731</v>
      </c>
      <c r="S1187" s="56"/>
      <c r="T1187" s="14">
        <f t="shared" si="315"/>
        <v>0</v>
      </c>
      <c r="U1187" s="46"/>
      <c r="V1187" s="129"/>
      <c r="W1187" s="56"/>
      <c r="X1187" s="89">
        <f t="shared" si="316"/>
        <v>0</v>
      </c>
      <c r="Z1187" s="56"/>
      <c r="AA1187" s="14">
        <f t="shared" si="317"/>
        <v>0</v>
      </c>
      <c r="AB1187" s="56"/>
      <c r="AC1187" s="14">
        <f t="shared" si="318"/>
        <v>0</v>
      </c>
      <c r="AD1187" s="14"/>
      <c r="AE1187" s="14"/>
      <c r="AF1187" s="178">
        <v>0</v>
      </c>
      <c r="AG1187" s="14">
        <f t="shared" si="319"/>
        <v>0</v>
      </c>
      <c r="AH1187" s="56"/>
      <c r="AI1187" s="14">
        <f t="shared" si="320"/>
        <v>0</v>
      </c>
      <c r="AJ1187" s="14">
        <f t="shared" si="321"/>
        <v>0</v>
      </c>
      <c r="AK1187" s="56"/>
      <c r="AL1187" s="56"/>
      <c r="AM1187" s="56"/>
      <c r="AN1187" s="56"/>
      <c r="AO1187" s="56"/>
      <c r="AP1187" s="56"/>
      <c r="AQ1187" s="56"/>
      <c r="AR1187" s="56"/>
      <c r="AS1187" s="56"/>
      <c r="AT1187" s="56"/>
      <c r="AU1187" s="14"/>
      <c r="AV1187" s="14"/>
      <c r="AW1187" s="14"/>
    </row>
    <row r="1188" spans="2:49" s="223" customFormat="1" ht="13.8" outlineLevel="1">
      <c r="B1188" s="773" t="s">
        <v>699</v>
      </c>
      <c r="C1188" s="378" t="s">
        <v>2673</v>
      </c>
      <c r="D1188" s="378" t="s">
        <v>2673</v>
      </c>
      <c r="E1188" s="9" t="s">
        <v>3241</v>
      </c>
      <c r="F1188" s="2">
        <v>44568</v>
      </c>
      <c r="G1188" s="10" t="s">
        <v>8</v>
      </c>
      <c r="H1188" s="368"/>
      <c r="I1188" s="4">
        <v>60</v>
      </c>
      <c r="J1188" s="4">
        <v>60</v>
      </c>
      <c r="K1188" s="494">
        <v>0</v>
      </c>
      <c r="L1188" s="439" t="s">
        <v>268</v>
      </c>
      <c r="M1188" s="439" t="s">
        <v>268</v>
      </c>
      <c r="N1188" s="439" t="s">
        <v>269</v>
      </c>
      <c r="O1188" s="439" t="s">
        <v>269</v>
      </c>
      <c r="P1188" s="439" t="s">
        <v>269</v>
      </c>
      <c r="Q1188" s="439" t="s">
        <v>3242</v>
      </c>
      <c r="R1188" s="46" t="s">
        <v>2731</v>
      </c>
      <c r="S1188" s="56"/>
      <c r="T1188" s="14">
        <f t="shared" si="315"/>
        <v>0</v>
      </c>
      <c r="U1188" s="46"/>
      <c r="V1188" s="129"/>
      <c r="W1188" s="56"/>
      <c r="X1188" s="89">
        <f t="shared" si="316"/>
        <v>0</v>
      </c>
      <c r="Z1188" s="56"/>
      <c r="AA1188" s="14">
        <f t="shared" si="317"/>
        <v>0</v>
      </c>
      <c r="AB1188" s="56"/>
      <c r="AC1188" s="14">
        <f t="shared" si="318"/>
        <v>0</v>
      </c>
      <c r="AD1188" s="14"/>
      <c r="AE1188" s="14"/>
      <c r="AF1188" s="178">
        <v>0</v>
      </c>
      <c r="AG1188" s="14">
        <f t="shared" si="319"/>
        <v>0</v>
      </c>
      <c r="AH1188" s="56"/>
      <c r="AI1188" s="14">
        <f t="shared" si="320"/>
        <v>0</v>
      </c>
      <c r="AJ1188" s="14">
        <f t="shared" si="321"/>
        <v>0</v>
      </c>
      <c r="AK1188" s="56"/>
      <c r="AL1188" s="56"/>
      <c r="AM1188" s="56"/>
      <c r="AN1188" s="56"/>
      <c r="AO1188" s="56"/>
      <c r="AP1188" s="56"/>
      <c r="AQ1188" s="56"/>
      <c r="AR1188" s="56"/>
      <c r="AS1188" s="56"/>
      <c r="AT1188" s="56"/>
      <c r="AU1188" s="14"/>
      <c r="AV1188" s="14"/>
      <c r="AW1188" s="14"/>
    </row>
    <row r="1189" spans="2:49" s="223" customFormat="1" ht="13.8" outlineLevel="1">
      <c r="B1189" s="773" t="s">
        <v>700</v>
      </c>
      <c r="C1189" s="378" t="s">
        <v>2674</v>
      </c>
      <c r="D1189" s="378" t="s">
        <v>2674</v>
      </c>
      <c r="E1189" s="9" t="s">
        <v>3241</v>
      </c>
      <c r="F1189" s="2">
        <v>44568</v>
      </c>
      <c r="G1189" s="10" t="s">
        <v>8</v>
      </c>
      <c r="H1189" s="368"/>
      <c r="I1189" s="4">
        <v>35</v>
      </c>
      <c r="J1189" s="4">
        <v>35</v>
      </c>
      <c r="K1189" s="494">
        <v>0</v>
      </c>
      <c r="L1189" s="439" t="s">
        <v>268</v>
      </c>
      <c r="M1189" s="439" t="s">
        <v>268</v>
      </c>
      <c r="N1189" s="439" t="s">
        <v>269</v>
      </c>
      <c r="O1189" s="439" t="s">
        <v>269</v>
      </c>
      <c r="P1189" s="439" t="s">
        <v>269</v>
      </c>
      <c r="Q1189" s="439" t="s">
        <v>3242</v>
      </c>
      <c r="R1189" s="46" t="s">
        <v>2731</v>
      </c>
      <c r="S1189" s="56"/>
      <c r="T1189" s="14">
        <f t="shared" si="315"/>
        <v>0</v>
      </c>
      <c r="U1189" s="46"/>
      <c r="V1189" s="129"/>
      <c r="W1189" s="56"/>
      <c r="X1189" s="89">
        <f t="shared" si="316"/>
        <v>0</v>
      </c>
      <c r="Z1189" s="56"/>
      <c r="AA1189" s="14">
        <f t="shared" si="317"/>
        <v>0</v>
      </c>
      <c r="AB1189" s="56"/>
      <c r="AC1189" s="14">
        <f t="shared" si="318"/>
        <v>0</v>
      </c>
      <c r="AD1189" s="14"/>
      <c r="AE1189" s="14"/>
      <c r="AF1189" s="178">
        <v>0</v>
      </c>
      <c r="AG1189" s="14">
        <f t="shared" si="319"/>
        <v>0</v>
      </c>
      <c r="AH1189" s="56"/>
      <c r="AI1189" s="14">
        <f t="shared" si="320"/>
        <v>0</v>
      </c>
      <c r="AJ1189" s="14">
        <f t="shared" si="321"/>
        <v>0</v>
      </c>
      <c r="AK1189" s="56"/>
      <c r="AL1189" s="56"/>
      <c r="AM1189" s="56"/>
      <c r="AN1189" s="56"/>
      <c r="AO1189" s="56"/>
      <c r="AP1189" s="56"/>
      <c r="AQ1189" s="56"/>
      <c r="AR1189" s="56"/>
      <c r="AS1189" s="56"/>
      <c r="AT1189" s="56"/>
      <c r="AU1189" s="14"/>
      <c r="AV1189" s="14"/>
      <c r="AW1189" s="14"/>
    </row>
    <row r="1190" spans="2:49" s="223" customFormat="1" ht="13.8" outlineLevel="1">
      <c r="B1190" s="773" t="s">
        <v>701</v>
      </c>
      <c r="C1190" s="378" t="s">
        <v>661</v>
      </c>
      <c r="D1190" s="378" t="s">
        <v>661</v>
      </c>
      <c r="E1190" s="9" t="s">
        <v>3241</v>
      </c>
      <c r="F1190" s="2">
        <v>44568</v>
      </c>
      <c r="G1190" s="10" t="s">
        <v>8</v>
      </c>
      <c r="H1190" s="368"/>
      <c r="I1190" s="4">
        <v>60</v>
      </c>
      <c r="J1190" s="4">
        <v>60</v>
      </c>
      <c r="K1190" s="494">
        <v>0</v>
      </c>
      <c r="L1190" s="439" t="s">
        <v>268</v>
      </c>
      <c r="M1190" s="439" t="s">
        <v>268</v>
      </c>
      <c r="N1190" s="439" t="s">
        <v>269</v>
      </c>
      <c r="O1190" s="439" t="s">
        <v>269</v>
      </c>
      <c r="P1190" s="439" t="s">
        <v>269</v>
      </c>
      <c r="Q1190" s="439" t="s">
        <v>3242</v>
      </c>
      <c r="R1190" s="46" t="s">
        <v>2731</v>
      </c>
      <c r="S1190" s="56"/>
      <c r="T1190" s="14">
        <f t="shared" si="315"/>
        <v>0</v>
      </c>
      <c r="U1190" s="46"/>
      <c r="V1190" s="129"/>
      <c r="W1190" s="56"/>
      <c r="X1190" s="89">
        <f t="shared" si="316"/>
        <v>0</v>
      </c>
      <c r="Z1190" s="56"/>
      <c r="AA1190" s="14">
        <f t="shared" si="317"/>
        <v>0</v>
      </c>
      <c r="AB1190" s="56"/>
      <c r="AC1190" s="14">
        <f t="shared" si="318"/>
        <v>0</v>
      </c>
      <c r="AD1190" s="14"/>
      <c r="AE1190" s="14"/>
      <c r="AF1190" s="178">
        <v>0</v>
      </c>
      <c r="AG1190" s="14">
        <f t="shared" si="319"/>
        <v>0</v>
      </c>
      <c r="AH1190" s="56"/>
      <c r="AI1190" s="14">
        <f t="shared" si="320"/>
        <v>0</v>
      </c>
      <c r="AJ1190" s="14">
        <f t="shared" si="321"/>
        <v>0</v>
      </c>
      <c r="AK1190" s="56"/>
      <c r="AL1190" s="56"/>
      <c r="AM1190" s="56"/>
      <c r="AN1190" s="56"/>
      <c r="AO1190" s="56"/>
      <c r="AP1190" s="56"/>
      <c r="AQ1190" s="56"/>
      <c r="AR1190" s="56"/>
      <c r="AS1190" s="56"/>
      <c r="AT1190" s="56"/>
      <c r="AU1190" s="14"/>
      <c r="AV1190" s="14"/>
      <c r="AW1190" s="14"/>
    </row>
    <row r="1191" spans="2:49" s="223" customFormat="1" ht="13.8" outlineLevel="1">
      <c r="B1191" s="773" t="s">
        <v>702</v>
      </c>
      <c r="C1191" s="378" t="s">
        <v>662</v>
      </c>
      <c r="D1191" s="378" t="s">
        <v>662</v>
      </c>
      <c r="E1191" s="9" t="s">
        <v>3241</v>
      </c>
      <c r="F1191" s="2">
        <v>44568</v>
      </c>
      <c r="G1191" s="10" t="s">
        <v>8</v>
      </c>
      <c r="H1191" s="368"/>
      <c r="I1191" s="4">
        <v>30</v>
      </c>
      <c r="J1191" s="4">
        <v>30</v>
      </c>
      <c r="K1191" s="494">
        <v>0</v>
      </c>
      <c r="L1191" s="439" t="s">
        <v>268</v>
      </c>
      <c r="M1191" s="439" t="s">
        <v>268</v>
      </c>
      <c r="N1191" s="439" t="s">
        <v>269</v>
      </c>
      <c r="O1191" s="439" t="s">
        <v>269</v>
      </c>
      <c r="P1191" s="439" t="s">
        <v>269</v>
      </c>
      <c r="Q1191" s="439" t="s">
        <v>3242</v>
      </c>
      <c r="R1191" s="46" t="s">
        <v>2731</v>
      </c>
      <c r="S1191" s="56"/>
      <c r="T1191" s="14">
        <f t="shared" si="315"/>
        <v>0</v>
      </c>
      <c r="U1191" s="46"/>
      <c r="V1191" s="129"/>
      <c r="W1191" s="56"/>
      <c r="X1191" s="89">
        <f t="shared" si="316"/>
        <v>0</v>
      </c>
      <c r="Z1191" s="56"/>
      <c r="AA1191" s="14">
        <f t="shared" si="317"/>
        <v>0</v>
      </c>
      <c r="AB1191" s="56"/>
      <c r="AC1191" s="14">
        <f t="shared" si="318"/>
        <v>0</v>
      </c>
      <c r="AD1191" s="14"/>
      <c r="AE1191" s="14"/>
      <c r="AF1191" s="178">
        <v>0</v>
      </c>
      <c r="AG1191" s="14">
        <f t="shared" si="319"/>
        <v>0</v>
      </c>
      <c r="AH1191" s="56"/>
      <c r="AI1191" s="14">
        <f t="shared" si="320"/>
        <v>0</v>
      </c>
      <c r="AJ1191" s="14">
        <f t="shared" si="321"/>
        <v>0</v>
      </c>
      <c r="AK1191" s="56"/>
      <c r="AL1191" s="56"/>
      <c r="AM1191" s="56"/>
      <c r="AN1191" s="56"/>
      <c r="AO1191" s="56"/>
      <c r="AP1191" s="56"/>
      <c r="AQ1191" s="56"/>
      <c r="AR1191" s="56"/>
      <c r="AS1191" s="56"/>
      <c r="AT1191" s="56"/>
      <c r="AU1191" s="14"/>
      <c r="AV1191" s="14"/>
      <c r="AW1191" s="14"/>
    </row>
    <row r="1192" spans="2:49" s="223" customFormat="1" ht="13.8" outlineLevel="1">
      <c r="B1192" s="773" t="s">
        <v>703</v>
      </c>
      <c r="C1192" s="378" t="s">
        <v>2675</v>
      </c>
      <c r="D1192" s="378" t="s">
        <v>2675</v>
      </c>
      <c r="E1192" s="9" t="s">
        <v>3241</v>
      </c>
      <c r="F1192" s="2">
        <v>44568</v>
      </c>
      <c r="G1192" s="10" t="s">
        <v>8</v>
      </c>
      <c r="H1192" s="368"/>
      <c r="I1192" s="4">
        <v>90</v>
      </c>
      <c r="J1192" s="4">
        <v>90</v>
      </c>
      <c r="K1192" s="494">
        <v>0</v>
      </c>
      <c r="L1192" s="439" t="s">
        <v>268</v>
      </c>
      <c r="M1192" s="439" t="s">
        <v>268</v>
      </c>
      <c r="N1192" s="439" t="s">
        <v>269</v>
      </c>
      <c r="O1192" s="439" t="s">
        <v>269</v>
      </c>
      <c r="P1192" s="439" t="s">
        <v>269</v>
      </c>
      <c r="Q1192" s="439" t="s">
        <v>3242</v>
      </c>
      <c r="R1192" s="46" t="s">
        <v>2731</v>
      </c>
      <c r="S1192" s="56"/>
      <c r="T1192" s="14">
        <f t="shared" si="315"/>
        <v>0</v>
      </c>
      <c r="U1192" s="46"/>
      <c r="V1192" s="129"/>
      <c r="W1192" s="56"/>
      <c r="X1192" s="89">
        <f t="shared" si="316"/>
        <v>0</v>
      </c>
      <c r="Z1192" s="56"/>
      <c r="AA1192" s="14">
        <f t="shared" si="317"/>
        <v>0</v>
      </c>
      <c r="AB1192" s="56"/>
      <c r="AC1192" s="14">
        <f t="shared" si="318"/>
        <v>0</v>
      </c>
      <c r="AD1192" s="14"/>
      <c r="AE1192" s="14"/>
      <c r="AF1192" s="178">
        <v>0</v>
      </c>
      <c r="AG1192" s="14">
        <f t="shared" si="319"/>
        <v>0</v>
      </c>
      <c r="AH1192" s="56"/>
      <c r="AI1192" s="14">
        <f t="shared" si="320"/>
        <v>0</v>
      </c>
      <c r="AJ1192" s="14">
        <f t="shared" si="321"/>
        <v>0</v>
      </c>
      <c r="AK1192" s="56"/>
      <c r="AL1192" s="56"/>
      <c r="AM1192" s="56"/>
      <c r="AN1192" s="56"/>
      <c r="AO1192" s="56"/>
      <c r="AP1192" s="56"/>
      <c r="AQ1192" s="56"/>
      <c r="AR1192" s="56"/>
      <c r="AS1192" s="56"/>
      <c r="AT1192" s="56"/>
      <c r="AU1192" s="14"/>
      <c r="AV1192" s="14"/>
      <c r="AW1192" s="14"/>
    </row>
    <row r="1193" spans="2:49" s="223" customFormat="1" ht="13.8" outlineLevel="1">
      <c r="B1193" s="773" t="s">
        <v>704</v>
      </c>
      <c r="C1193" s="378" t="s">
        <v>2676</v>
      </c>
      <c r="D1193" s="378" t="s">
        <v>2676</v>
      </c>
      <c r="E1193" s="9" t="s">
        <v>3241</v>
      </c>
      <c r="F1193" s="2">
        <v>44568</v>
      </c>
      <c r="G1193" s="10" t="s">
        <v>8</v>
      </c>
      <c r="H1193" s="368"/>
      <c r="I1193" s="4">
        <v>60</v>
      </c>
      <c r="J1193" s="4">
        <v>60</v>
      </c>
      <c r="K1193" s="494">
        <v>0</v>
      </c>
      <c r="L1193" s="439" t="s">
        <v>268</v>
      </c>
      <c r="M1193" s="439" t="s">
        <v>268</v>
      </c>
      <c r="N1193" s="439" t="s">
        <v>269</v>
      </c>
      <c r="O1193" s="439" t="s">
        <v>269</v>
      </c>
      <c r="P1193" s="439" t="s">
        <v>269</v>
      </c>
      <c r="Q1193" s="439" t="s">
        <v>3242</v>
      </c>
      <c r="R1193" s="46" t="s">
        <v>2731</v>
      </c>
      <c r="S1193" s="56"/>
      <c r="T1193" s="14">
        <f t="shared" si="315"/>
        <v>0</v>
      </c>
      <c r="U1193" s="46"/>
      <c r="V1193" s="129"/>
      <c r="W1193" s="56"/>
      <c r="X1193" s="89">
        <f t="shared" si="316"/>
        <v>0</v>
      </c>
      <c r="Z1193" s="56"/>
      <c r="AA1193" s="14">
        <f t="shared" si="317"/>
        <v>0</v>
      </c>
      <c r="AB1193" s="56"/>
      <c r="AC1193" s="14">
        <f t="shared" si="318"/>
        <v>0</v>
      </c>
      <c r="AD1193" s="14"/>
      <c r="AE1193" s="14"/>
      <c r="AF1193" s="178">
        <v>0</v>
      </c>
      <c r="AG1193" s="14">
        <f t="shared" si="319"/>
        <v>0</v>
      </c>
      <c r="AH1193" s="56"/>
      <c r="AI1193" s="14">
        <f t="shared" si="320"/>
        <v>0</v>
      </c>
      <c r="AJ1193" s="14">
        <f t="shared" si="321"/>
        <v>0</v>
      </c>
      <c r="AK1193" s="56"/>
      <c r="AL1193" s="56"/>
      <c r="AM1193" s="56"/>
      <c r="AN1193" s="56"/>
      <c r="AO1193" s="56"/>
      <c r="AP1193" s="56"/>
      <c r="AQ1193" s="56"/>
      <c r="AR1193" s="56"/>
      <c r="AS1193" s="56"/>
      <c r="AT1193" s="56"/>
      <c r="AU1193" s="14"/>
      <c r="AV1193" s="14"/>
      <c r="AW1193" s="14"/>
    </row>
    <row r="1194" spans="2:49" s="223" customFormat="1" ht="13.8" outlineLevel="1">
      <c r="B1194" s="773" t="s">
        <v>705</v>
      </c>
      <c r="C1194" s="378" t="s">
        <v>663</v>
      </c>
      <c r="D1194" s="378" t="s">
        <v>663</v>
      </c>
      <c r="E1194" s="9" t="s">
        <v>3241</v>
      </c>
      <c r="F1194" s="2">
        <v>44568</v>
      </c>
      <c r="G1194" s="10" t="s">
        <v>8</v>
      </c>
      <c r="H1194" s="368"/>
      <c r="I1194" s="4">
        <v>35</v>
      </c>
      <c r="J1194" s="4">
        <v>40</v>
      </c>
      <c r="K1194" s="494">
        <v>0</v>
      </c>
      <c r="L1194" s="439" t="s">
        <v>268</v>
      </c>
      <c r="M1194" s="439" t="s">
        <v>268</v>
      </c>
      <c r="N1194" s="439" t="s">
        <v>269</v>
      </c>
      <c r="O1194" s="439" t="s">
        <v>269</v>
      </c>
      <c r="P1194" s="439" t="s">
        <v>269</v>
      </c>
      <c r="Q1194" s="439" t="s">
        <v>3242</v>
      </c>
      <c r="R1194" s="46" t="s">
        <v>2731</v>
      </c>
      <c r="S1194" s="56"/>
      <c r="T1194" s="14">
        <f t="shared" si="315"/>
        <v>0</v>
      </c>
      <c r="U1194" s="46"/>
      <c r="V1194" s="129"/>
      <c r="W1194" s="56"/>
      <c r="X1194" s="89">
        <f t="shared" si="316"/>
        <v>0</v>
      </c>
      <c r="Z1194" s="56"/>
      <c r="AA1194" s="14">
        <f t="shared" si="317"/>
        <v>0</v>
      </c>
      <c r="AB1194" s="56"/>
      <c r="AC1194" s="14">
        <f t="shared" si="318"/>
        <v>0</v>
      </c>
      <c r="AD1194" s="14"/>
      <c r="AE1194" s="14"/>
      <c r="AF1194" s="178">
        <v>0</v>
      </c>
      <c r="AG1194" s="14">
        <f t="shared" si="319"/>
        <v>0</v>
      </c>
      <c r="AH1194" s="56"/>
      <c r="AI1194" s="14">
        <f t="shared" si="320"/>
        <v>0</v>
      </c>
      <c r="AJ1194" s="14">
        <f t="shared" si="321"/>
        <v>0</v>
      </c>
      <c r="AK1194" s="56"/>
      <c r="AL1194" s="56"/>
      <c r="AM1194" s="56"/>
      <c r="AN1194" s="56"/>
      <c r="AO1194" s="56"/>
      <c r="AP1194" s="56"/>
      <c r="AQ1194" s="56"/>
      <c r="AR1194" s="56"/>
      <c r="AS1194" s="56"/>
      <c r="AT1194" s="56"/>
      <c r="AU1194" s="14"/>
      <c r="AV1194" s="14"/>
      <c r="AW1194" s="14"/>
    </row>
    <row r="1195" spans="2:49" s="223" customFormat="1" ht="13.8" outlineLevel="1">
      <c r="B1195" s="773" t="s">
        <v>706</v>
      </c>
      <c r="C1195" s="378" t="s">
        <v>2677</v>
      </c>
      <c r="D1195" s="378" t="s">
        <v>2677</v>
      </c>
      <c r="E1195" s="9" t="s">
        <v>3241</v>
      </c>
      <c r="F1195" s="2">
        <v>44568</v>
      </c>
      <c r="G1195" s="10" t="s">
        <v>8</v>
      </c>
      <c r="H1195" s="368"/>
      <c r="I1195" s="4">
        <v>150</v>
      </c>
      <c r="J1195" s="4">
        <v>150</v>
      </c>
      <c r="K1195" s="494">
        <v>0</v>
      </c>
      <c r="L1195" s="439" t="s">
        <v>268</v>
      </c>
      <c r="M1195" s="439" t="s">
        <v>268</v>
      </c>
      <c r="N1195" s="439" t="s">
        <v>269</v>
      </c>
      <c r="O1195" s="439" t="s">
        <v>269</v>
      </c>
      <c r="P1195" s="439" t="s">
        <v>269</v>
      </c>
      <c r="Q1195" s="439" t="s">
        <v>3242</v>
      </c>
      <c r="R1195" s="46" t="s">
        <v>2731</v>
      </c>
      <c r="S1195" s="56"/>
      <c r="T1195" s="14">
        <f t="shared" si="315"/>
        <v>0</v>
      </c>
      <c r="U1195" s="46"/>
      <c r="V1195" s="129"/>
      <c r="W1195" s="56"/>
      <c r="X1195" s="89">
        <f t="shared" si="316"/>
        <v>0</v>
      </c>
      <c r="Z1195" s="56"/>
      <c r="AA1195" s="14">
        <f t="shared" si="317"/>
        <v>0</v>
      </c>
      <c r="AB1195" s="56"/>
      <c r="AC1195" s="14">
        <f t="shared" si="318"/>
        <v>0</v>
      </c>
      <c r="AD1195" s="14"/>
      <c r="AE1195" s="14"/>
      <c r="AF1195" s="178">
        <v>0</v>
      </c>
      <c r="AG1195" s="14">
        <f t="shared" si="319"/>
        <v>0</v>
      </c>
      <c r="AH1195" s="56"/>
      <c r="AI1195" s="14">
        <f t="shared" si="320"/>
        <v>0</v>
      </c>
      <c r="AJ1195" s="14">
        <f t="shared" si="321"/>
        <v>0</v>
      </c>
      <c r="AK1195" s="56"/>
      <c r="AL1195" s="56"/>
      <c r="AM1195" s="56"/>
      <c r="AN1195" s="56"/>
      <c r="AO1195" s="56"/>
      <c r="AP1195" s="56"/>
      <c r="AQ1195" s="56"/>
      <c r="AR1195" s="56"/>
      <c r="AS1195" s="56"/>
      <c r="AT1195" s="56"/>
      <c r="AU1195" s="14"/>
      <c r="AV1195" s="14"/>
      <c r="AW1195" s="14"/>
    </row>
    <row r="1196" spans="2:49" s="223" customFormat="1" ht="13.8" outlineLevel="1">
      <c r="B1196" s="773" t="s">
        <v>707</v>
      </c>
      <c r="C1196" s="378" t="s">
        <v>2678</v>
      </c>
      <c r="D1196" s="378" t="s">
        <v>2678</v>
      </c>
      <c r="E1196" s="9" t="s">
        <v>3241</v>
      </c>
      <c r="F1196" s="2">
        <v>44568</v>
      </c>
      <c r="G1196" s="10" t="s">
        <v>8</v>
      </c>
      <c r="H1196" s="368"/>
      <c r="I1196" s="4">
        <v>2665</v>
      </c>
      <c r="J1196" s="4">
        <v>2725</v>
      </c>
      <c r="K1196" s="494">
        <v>0</v>
      </c>
      <c r="L1196" s="439" t="s">
        <v>268</v>
      </c>
      <c r="M1196" s="439" t="s">
        <v>268</v>
      </c>
      <c r="N1196" s="439" t="s">
        <v>269</v>
      </c>
      <c r="O1196" s="439" t="s">
        <v>269</v>
      </c>
      <c r="P1196" s="439" t="s">
        <v>269</v>
      </c>
      <c r="Q1196" s="439" t="s">
        <v>3242</v>
      </c>
      <c r="R1196" s="46" t="s">
        <v>2731</v>
      </c>
      <c r="S1196" s="56"/>
      <c r="T1196" s="14">
        <f t="shared" si="315"/>
        <v>0</v>
      </c>
      <c r="U1196" s="46"/>
      <c r="V1196" s="129"/>
      <c r="W1196" s="56"/>
      <c r="X1196" s="89">
        <f t="shared" si="316"/>
        <v>0</v>
      </c>
      <c r="Z1196" s="56"/>
      <c r="AA1196" s="14">
        <f t="shared" si="317"/>
        <v>0</v>
      </c>
      <c r="AB1196" s="56"/>
      <c r="AC1196" s="14">
        <f t="shared" si="318"/>
        <v>0</v>
      </c>
      <c r="AD1196" s="14"/>
      <c r="AE1196" s="14"/>
      <c r="AF1196" s="178">
        <v>0</v>
      </c>
      <c r="AG1196" s="14">
        <f t="shared" si="319"/>
        <v>0</v>
      </c>
      <c r="AH1196" s="56"/>
      <c r="AI1196" s="14">
        <f t="shared" si="320"/>
        <v>0</v>
      </c>
      <c r="AJ1196" s="14">
        <f t="shared" si="321"/>
        <v>0</v>
      </c>
      <c r="AK1196" s="56"/>
      <c r="AL1196" s="56"/>
      <c r="AM1196" s="56"/>
      <c r="AN1196" s="56"/>
      <c r="AO1196" s="56"/>
      <c r="AP1196" s="56"/>
      <c r="AQ1196" s="56"/>
      <c r="AR1196" s="56"/>
      <c r="AS1196" s="56"/>
      <c r="AT1196" s="56"/>
      <c r="AU1196" s="14"/>
      <c r="AV1196" s="14"/>
      <c r="AW1196" s="14"/>
    </row>
    <row r="1197" spans="2:49" s="223" customFormat="1" ht="13.8" outlineLevel="1">
      <c r="B1197" s="773" t="s">
        <v>708</v>
      </c>
      <c r="C1197" s="378" t="s">
        <v>2679</v>
      </c>
      <c r="D1197" s="378" t="s">
        <v>2679</v>
      </c>
      <c r="E1197" s="9" t="s">
        <v>3241</v>
      </c>
      <c r="F1197" s="2">
        <v>44568</v>
      </c>
      <c r="G1197" s="10" t="s">
        <v>8</v>
      </c>
      <c r="H1197" s="368"/>
      <c r="I1197" s="4">
        <v>30</v>
      </c>
      <c r="J1197" s="4">
        <v>30</v>
      </c>
      <c r="K1197" s="494">
        <v>0</v>
      </c>
      <c r="L1197" s="439" t="s">
        <v>268</v>
      </c>
      <c r="M1197" s="439" t="s">
        <v>268</v>
      </c>
      <c r="N1197" s="439" t="s">
        <v>269</v>
      </c>
      <c r="O1197" s="439" t="s">
        <v>269</v>
      </c>
      <c r="P1197" s="439" t="s">
        <v>269</v>
      </c>
      <c r="Q1197" s="439" t="s">
        <v>3242</v>
      </c>
      <c r="R1197" s="46" t="s">
        <v>2731</v>
      </c>
      <c r="S1197" s="56"/>
      <c r="T1197" s="14">
        <f t="shared" si="315"/>
        <v>0</v>
      </c>
      <c r="U1197" s="46"/>
      <c r="V1197" s="129"/>
      <c r="W1197" s="56"/>
      <c r="X1197" s="89">
        <f t="shared" si="316"/>
        <v>0</v>
      </c>
      <c r="Z1197" s="56"/>
      <c r="AA1197" s="14">
        <f t="shared" si="317"/>
        <v>0</v>
      </c>
      <c r="AB1197" s="56"/>
      <c r="AC1197" s="14">
        <f t="shared" si="318"/>
        <v>0</v>
      </c>
      <c r="AD1197" s="14"/>
      <c r="AE1197" s="14"/>
      <c r="AF1197" s="178">
        <v>0</v>
      </c>
      <c r="AG1197" s="14">
        <f t="shared" si="319"/>
        <v>0</v>
      </c>
      <c r="AH1197" s="56"/>
      <c r="AI1197" s="14">
        <f t="shared" si="320"/>
        <v>0</v>
      </c>
      <c r="AJ1197" s="14">
        <f t="shared" si="321"/>
        <v>0</v>
      </c>
      <c r="AK1197" s="56"/>
      <c r="AL1197" s="56"/>
      <c r="AM1197" s="56"/>
      <c r="AN1197" s="56"/>
      <c r="AO1197" s="56"/>
      <c r="AP1197" s="56"/>
      <c r="AQ1197" s="56"/>
      <c r="AR1197" s="56"/>
      <c r="AS1197" s="56"/>
      <c r="AT1197" s="56"/>
      <c r="AU1197" s="14"/>
      <c r="AV1197" s="14"/>
      <c r="AW1197" s="14"/>
    </row>
    <row r="1198" spans="2:49" s="223" customFormat="1" ht="13.8" outlineLevel="1">
      <c r="B1198" s="773" t="s">
        <v>709</v>
      </c>
      <c r="C1198" s="379" t="s">
        <v>2680</v>
      </c>
      <c r="D1198" s="379" t="s">
        <v>2680</v>
      </c>
      <c r="E1198" s="9" t="s">
        <v>3241</v>
      </c>
      <c r="F1198" s="2">
        <v>44568</v>
      </c>
      <c r="G1198" s="10" t="s">
        <v>8</v>
      </c>
      <c r="H1198" s="368"/>
      <c r="I1198" s="4">
        <v>30</v>
      </c>
      <c r="J1198" s="4">
        <v>30</v>
      </c>
      <c r="K1198" s="494">
        <v>0</v>
      </c>
      <c r="L1198" s="439" t="s">
        <v>268</v>
      </c>
      <c r="M1198" s="439" t="s">
        <v>268</v>
      </c>
      <c r="N1198" s="439" t="s">
        <v>269</v>
      </c>
      <c r="O1198" s="439" t="s">
        <v>269</v>
      </c>
      <c r="P1198" s="439" t="s">
        <v>269</v>
      </c>
      <c r="Q1198" s="439" t="s">
        <v>3242</v>
      </c>
      <c r="R1198" s="46" t="s">
        <v>2731</v>
      </c>
      <c r="S1198" s="56"/>
      <c r="T1198" s="14">
        <f t="shared" si="315"/>
        <v>0</v>
      </c>
      <c r="U1198" s="46"/>
      <c r="V1198" s="129"/>
      <c r="W1198" s="56"/>
      <c r="X1198" s="89">
        <f t="shared" si="316"/>
        <v>0</v>
      </c>
      <c r="Z1198" s="56"/>
      <c r="AA1198" s="14">
        <f t="shared" si="317"/>
        <v>0</v>
      </c>
      <c r="AB1198" s="56"/>
      <c r="AC1198" s="14">
        <f t="shared" si="318"/>
        <v>0</v>
      </c>
      <c r="AD1198" s="14"/>
      <c r="AE1198" s="14"/>
      <c r="AF1198" s="178">
        <v>0</v>
      </c>
      <c r="AG1198" s="14">
        <f t="shared" si="319"/>
        <v>0</v>
      </c>
      <c r="AH1198" s="56"/>
      <c r="AI1198" s="14">
        <f t="shared" si="320"/>
        <v>0</v>
      </c>
      <c r="AJ1198" s="14">
        <f t="shared" si="321"/>
        <v>0</v>
      </c>
      <c r="AK1198" s="56"/>
      <c r="AL1198" s="56"/>
      <c r="AM1198" s="56"/>
      <c r="AN1198" s="56"/>
      <c r="AO1198" s="56"/>
      <c r="AP1198" s="56"/>
      <c r="AQ1198" s="56"/>
      <c r="AR1198" s="56"/>
      <c r="AS1198" s="56"/>
      <c r="AT1198" s="56"/>
      <c r="AU1198" s="14"/>
      <c r="AV1198" s="14"/>
      <c r="AW1198" s="14"/>
    </row>
    <row r="1199" spans="2:49" s="223" customFormat="1" ht="13.8" outlineLevel="1">
      <c r="B1199" s="773" t="s">
        <v>710</v>
      </c>
      <c r="C1199" s="378" t="s">
        <v>363</v>
      </c>
      <c r="D1199" s="378" t="s">
        <v>363</v>
      </c>
      <c r="E1199" s="9" t="s">
        <v>3241</v>
      </c>
      <c r="F1199" s="2">
        <v>44568</v>
      </c>
      <c r="G1199" s="10" t="s">
        <v>8</v>
      </c>
      <c r="H1199" s="368"/>
      <c r="I1199" s="163">
        <v>30</v>
      </c>
      <c r="J1199" s="163">
        <v>30</v>
      </c>
      <c r="K1199" s="494">
        <v>0</v>
      </c>
      <c r="L1199" s="439" t="s">
        <v>268</v>
      </c>
      <c r="M1199" s="439" t="s">
        <v>268</v>
      </c>
      <c r="N1199" s="439" t="s">
        <v>269</v>
      </c>
      <c r="O1199" s="439" t="s">
        <v>269</v>
      </c>
      <c r="P1199" s="439" t="s">
        <v>269</v>
      </c>
      <c r="Q1199" s="439" t="s">
        <v>3242</v>
      </c>
      <c r="R1199" s="46" t="s">
        <v>2731</v>
      </c>
      <c r="S1199" s="56"/>
      <c r="T1199" s="14">
        <f t="shared" si="315"/>
        <v>0</v>
      </c>
      <c r="U1199" s="46"/>
      <c r="V1199" s="129"/>
      <c r="W1199" s="56"/>
      <c r="X1199" s="89">
        <f t="shared" si="316"/>
        <v>0</v>
      </c>
      <c r="Z1199" s="56"/>
      <c r="AA1199" s="14">
        <f t="shared" si="317"/>
        <v>0</v>
      </c>
      <c r="AB1199" s="56"/>
      <c r="AC1199" s="14">
        <f t="shared" si="318"/>
        <v>0</v>
      </c>
      <c r="AD1199" s="14"/>
      <c r="AE1199" s="14"/>
      <c r="AF1199" s="178">
        <v>0</v>
      </c>
      <c r="AG1199" s="14">
        <f t="shared" si="319"/>
        <v>0</v>
      </c>
      <c r="AH1199" s="56"/>
      <c r="AI1199" s="14">
        <f t="shared" si="320"/>
        <v>0</v>
      </c>
      <c r="AJ1199" s="14">
        <f t="shared" si="321"/>
        <v>0</v>
      </c>
      <c r="AK1199" s="56"/>
      <c r="AL1199" s="56"/>
      <c r="AM1199" s="56"/>
      <c r="AN1199" s="56"/>
      <c r="AO1199" s="56"/>
      <c r="AP1199" s="56"/>
      <c r="AQ1199" s="56"/>
      <c r="AR1199" s="56"/>
      <c r="AS1199" s="56"/>
      <c r="AT1199" s="56"/>
      <c r="AU1199" s="14"/>
      <c r="AV1199" s="14"/>
      <c r="AW1199" s="14"/>
    </row>
    <row r="1200" spans="2:49" s="223" customFormat="1" ht="13.8" outlineLevel="1">
      <c r="B1200" s="773" t="s">
        <v>711</v>
      </c>
      <c r="C1200" s="378" t="s">
        <v>664</v>
      </c>
      <c r="D1200" s="378" t="s">
        <v>664</v>
      </c>
      <c r="E1200" s="9" t="s">
        <v>3241</v>
      </c>
      <c r="F1200" s="2">
        <v>44568</v>
      </c>
      <c r="G1200" s="17" t="s">
        <v>8</v>
      </c>
      <c r="H1200" s="368"/>
      <c r="I1200" s="163">
        <v>60</v>
      </c>
      <c r="J1200" s="117">
        <v>60</v>
      </c>
      <c r="K1200" s="494">
        <v>0</v>
      </c>
      <c r="L1200" s="439" t="s">
        <v>268</v>
      </c>
      <c r="M1200" s="439" t="s">
        <v>268</v>
      </c>
      <c r="N1200" s="439" t="s">
        <v>269</v>
      </c>
      <c r="O1200" s="439" t="s">
        <v>269</v>
      </c>
      <c r="P1200" s="439" t="s">
        <v>269</v>
      </c>
      <c r="Q1200" s="439" t="s">
        <v>3242</v>
      </c>
      <c r="R1200" s="46" t="s">
        <v>2731</v>
      </c>
      <c r="S1200" s="56"/>
      <c r="T1200" s="14">
        <f t="shared" si="315"/>
        <v>0</v>
      </c>
      <c r="U1200" s="46"/>
      <c r="V1200" s="129"/>
      <c r="W1200" s="56"/>
      <c r="X1200" s="89">
        <f t="shared" si="316"/>
        <v>0</v>
      </c>
      <c r="Z1200" s="56"/>
      <c r="AA1200" s="14">
        <f t="shared" si="317"/>
        <v>0</v>
      </c>
      <c r="AB1200" s="56"/>
      <c r="AC1200" s="14">
        <f t="shared" si="318"/>
        <v>0</v>
      </c>
      <c r="AD1200" s="14"/>
      <c r="AE1200" s="14"/>
      <c r="AF1200" s="178">
        <v>0</v>
      </c>
      <c r="AG1200" s="14">
        <f t="shared" si="319"/>
        <v>0</v>
      </c>
      <c r="AH1200" s="56"/>
      <c r="AI1200" s="14">
        <f t="shared" si="320"/>
        <v>0</v>
      </c>
      <c r="AJ1200" s="14">
        <f t="shared" si="321"/>
        <v>0</v>
      </c>
      <c r="AK1200" s="56"/>
      <c r="AL1200" s="56"/>
      <c r="AM1200" s="56"/>
      <c r="AN1200" s="56"/>
      <c r="AO1200" s="56"/>
      <c r="AP1200" s="56"/>
      <c r="AQ1200" s="56"/>
      <c r="AR1200" s="56"/>
      <c r="AS1200" s="56"/>
      <c r="AT1200" s="56"/>
      <c r="AU1200" s="14"/>
      <c r="AV1200" s="14"/>
      <c r="AW1200" s="14"/>
    </row>
    <row r="1201" spans="2:49" s="223" customFormat="1" ht="13.8" outlineLevel="1">
      <c r="B1201" s="773" t="s">
        <v>2682</v>
      </c>
      <c r="C1201" s="378" t="s">
        <v>2681</v>
      </c>
      <c r="D1201" s="378" t="s">
        <v>2681</v>
      </c>
      <c r="E1201" s="9" t="s">
        <v>3241</v>
      </c>
      <c r="F1201" s="2">
        <v>44568</v>
      </c>
      <c r="G1201" s="17" t="s">
        <v>8</v>
      </c>
      <c r="H1201" s="368"/>
      <c r="I1201" s="163">
        <v>90</v>
      </c>
      <c r="J1201" s="117">
        <v>90</v>
      </c>
      <c r="K1201" s="494">
        <v>0</v>
      </c>
      <c r="L1201" s="439" t="s">
        <v>268</v>
      </c>
      <c r="M1201" s="439" t="s">
        <v>268</v>
      </c>
      <c r="N1201" s="439" t="s">
        <v>269</v>
      </c>
      <c r="O1201" s="439" t="s">
        <v>269</v>
      </c>
      <c r="P1201" s="439" t="s">
        <v>269</v>
      </c>
      <c r="Q1201" s="439" t="s">
        <v>3242</v>
      </c>
      <c r="R1201" s="46" t="s">
        <v>2731</v>
      </c>
      <c r="S1201" s="56"/>
      <c r="T1201" s="14">
        <f t="shared" si="315"/>
        <v>0</v>
      </c>
      <c r="U1201" s="46"/>
      <c r="V1201" s="129"/>
      <c r="W1201" s="56"/>
      <c r="X1201" s="89">
        <f t="shared" si="316"/>
        <v>0</v>
      </c>
      <c r="Z1201" s="56"/>
      <c r="AA1201" s="14">
        <f t="shared" si="317"/>
        <v>0</v>
      </c>
      <c r="AB1201" s="56"/>
      <c r="AC1201" s="14">
        <f t="shared" si="318"/>
        <v>0</v>
      </c>
      <c r="AD1201" s="14"/>
      <c r="AE1201" s="14"/>
      <c r="AF1201" s="178">
        <v>0</v>
      </c>
      <c r="AG1201" s="14">
        <f t="shared" si="319"/>
        <v>0</v>
      </c>
      <c r="AH1201" s="56"/>
      <c r="AI1201" s="14">
        <f t="shared" si="320"/>
        <v>0</v>
      </c>
      <c r="AJ1201" s="14">
        <f t="shared" si="321"/>
        <v>0</v>
      </c>
      <c r="AK1201" s="56"/>
      <c r="AL1201" s="56"/>
      <c r="AM1201" s="56"/>
      <c r="AN1201" s="56"/>
      <c r="AO1201" s="56"/>
      <c r="AP1201" s="56"/>
      <c r="AQ1201" s="56"/>
      <c r="AR1201" s="56"/>
      <c r="AS1201" s="56"/>
      <c r="AT1201" s="56"/>
      <c r="AU1201" s="14"/>
      <c r="AV1201" s="14"/>
      <c r="AW1201" s="14"/>
    </row>
    <row r="1202" spans="2:49" s="223" customFormat="1" ht="13.8" outlineLevel="1">
      <c r="B1202" s="773" t="s">
        <v>712</v>
      </c>
      <c r="C1202" s="380" t="s">
        <v>665</v>
      </c>
      <c r="D1202" s="380" t="s">
        <v>665</v>
      </c>
      <c r="E1202" s="9" t="s">
        <v>3241</v>
      </c>
      <c r="F1202" s="2">
        <v>44568</v>
      </c>
      <c r="G1202" s="154" t="s">
        <v>8</v>
      </c>
      <c r="H1202" s="368"/>
      <c r="I1202" s="158">
        <v>90</v>
      </c>
      <c r="J1202" s="158">
        <v>90</v>
      </c>
      <c r="K1202" s="494">
        <v>0</v>
      </c>
      <c r="L1202" s="439" t="s">
        <v>268</v>
      </c>
      <c r="M1202" s="439" t="s">
        <v>268</v>
      </c>
      <c r="N1202" s="439" t="s">
        <v>269</v>
      </c>
      <c r="O1202" s="439" t="s">
        <v>269</v>
      </c>
      <c r="P1202" s="439" t="s">
        <v>269</v>
      </c>
      <c r="Q1202" s="439" t="s">
        <v>3242</v>
      </c>
      <c r="R1202" s="46" t="s">
        <v>2731</v>
      </c>
      <c r="S1202" s="56"/>
      <c r="T1202" s="14">
        <f t="shared" si="315"/>
        <v>0</v>
      </c>
      <c r="U1202" s="46"/>
      <c r="V1202" s="129"/>
      <c r="W1202" s="56"/>
      <c r="X1202" s="89">
        <f t="shared" si="316"/>
        <v>0</v>
      </c>
      <c r="Z1202" s="56"/>
      <c r="AA1202" s="14">
        <f t="shared" si="317"/>
        <v>0</v>
      </c>
      <c r="AB1202" s="56"/>
      <c r="AC1202" s="14">
        <f t="shared" si="318"/>
        <v>0</v>
      </c>
      <c r="AD1202" s="14"/>
      <c r="AE1202" s="14"/>
      <c r="AF1202" s="178">
        <v>0</v>
      </c>
      <c r="AG1202" s="14">
        <f t="shared" si="319"/>
        <v>0</v>
      </c>
      <c r="AH1202" s="56"/>
      <c r="AI1202" s="14">
        <f t="shared" si="320"/>
        <v>0</v>
      </c>
      <c r="AJ1202" s="14">
        <f t="shared" si="321"/>
        <v>0</v>
      </c>
      <c r="AK1202" s="56"/>
      <c r="AL1202" s="56"/>
      <c r="AM1202" s="56"/>
      <c r="AN1202" s="56"/>
      <c r="AO1202" s="56"/>
      <c r="AP1202" s="56"/>
      <c r="AQ1202" s="56"/>
      <c r="AR1202" s="56"/>
      <c r="AS1202" s="56"/>
      <c r="AT1202" s="56"/>
      <c r="AU1202" s="14"/>
      <c r="AV1202" s="14"/>
      <c r="AW1202" s="14"/>
    </row>
    <row r="1203" spans="2:49" s="223" customFormat="1" ht="13.8" outlineLevel="1">
      <c r="B1203" s="773" t="s">
        <v>2685</v>
      </c>
      <c r="C1203" s="380" t="s">
        <v>2683</v>
      </c>
      <c r="D1203" s="380" t="s">
        <v>2683</v>
      </c>
      <c r="E1203" s="9" t="s">
        <v>3241</v>
      </c>
      <c r="F1203" s="2">
        <v>44568</v>
      </c>
      <c r="G1203" s="154" t="s">
        <v>8</v>
      </c>
      <c r="H1203" s="368"/>
      <c r="I1203" s="158">
        <v>220</v>
      </c>
      <c r="J1203" s="158">
        <v>695</v>
      </c>
      <c r="K1203" s="494">
        <v>0</v>
      </c>
      <c r="L1203" s="439" t="s">
        <v>268</v>
      </c>
      <c r="M1203" s="439" t="s">
        <v>268</v>
      </c>
      <c r="N1203" s="439" t="s">
        <v>269</v>
      </c>
      <c r="O1203" s="439" t="s">
        <v>269</v>
      </c>
      <c r="P1203" s="439" t="s">
        <v>269</v>
      </c>
      <c r="Q1203" s="439" t="s">
        <v>3242</v>
      </c>
      <c r="R1203" s="46" t="s">
        <v>2731</v>
      </c>
      <c r="S1203" s="56"/>
      <c r="T1203" s="14">
        <f t="shared" si="315"/>
        <v>0</v>
      </c>
      <c r="U1203" s="46"/>
      <c r="V1203" s="129"/>
      <c r="W1203" s="56"/>
      <c r="X1203" s="89">
        <f t="shared" si="316"/>
        <v>0</v>
      </c>
      <c r="Z1203" s="56"/>
      <c r="AA1203" s="14">
        <f t="shared" si="317"/>
        <v>0</v>
      </c>
      <c r="AB1203" s="56"/>
      <c r="AC1203" s="14">
        <f t="shared" si="318"/>
        <v>0</v>
      </c>
      <c r="AD1203" s="14"/>
      <c r="AE1203" s="14"/>
      <c r="AF1203" s="178">
        <v>0</v>
      </c>
      <c r="AG1203" s="14">
        <f t="shared" si="319"/>
        <v>0</v>
      </c>
      <c r="AH1203" s="56"/>
      <c r="AI1203" s="14">
        <f t="shared" si="320"/>
        <v>0</v>
      </c>
      <c r="AJ1203" s="14">
        <f t="shared" si="321"/>
        <v>0</v>
      </c>
      <c r="AK1203" s="56"/>
      <c r="AL1203" s="56"/>
      <c r="AM1203" s="56"/>
      <c r="AN1203" s="56"/>
      <c r="AO1203" s="56"/>
      <c r="AP1203" s="56"/>
      <c r="AQ1203" s="56"/>
      <c r="AR1203" s="56"/>
      <c r="AS1203" s="56"/>
      <c r="AT1203" s="56"/>
      <c r="AU1203" s="14"/>
      <c r="AV1203" s="14"/>
      <c r="AW1203" s="14"/>
    </row>
    <row r="1204" spans="2:49" s="223" customFormat="1" ht="13.8" outlineLevel="1">
      <c r="B1204" s="773" t="s">
        <v>2686</v>
      </c>
      <c r="C1204" s="380" t="s">
        <v>713</v>
      </c>
      <c r="D1204" s="380" t="s">
        <v>713</v>
      </c>
      <c r="E1204" s="9" t="s">
        <v>3241</v>
      </c>
      <c r="F1204" s="2">
        <v>44568</v>
      </c>
      <c r="G1204" s="154" t="s">
        <v>8</v>
      </c>
      <c r="H1204" s="368"/>
      <c r="I1204" s="158">
        <v>180</v>
      </c>
      <c r="J1204" s="158">
        <v>300</v>
      </c>
      <c r="K1204" s="494">
        <v>0</v>
      </c>
      <c r="L1204" s="439" t="s">
        <v>268</v>
      </c>
      <c r="M1204" s="439" t="s">
        <v>268</v>
      </c>
      <c r="N1204" s="439" t="s">
        <v>269</v>
      </c>
      <c r="O1204" s="439" t="s">
        <v>269</v>
      </c>
      <c r="P1204" s="439" t="s">
        <v>269</v>
      </c>
      <c r="Q1204" s="439" t="s">
        <v>3242</v>
      </c>
      <c r="R1204" s="46" t="s">
        <v>2731</v>
      </c>
      <c r="S1204" s="56"/>
      <c r="T1204" s="14">
        <f t="shared" si="315"/>
        <v>0</v>
      </c>
      <c r="U1204" s="46"/>
      <c r="V1204" s="129"/>
      <c r="W1204" s="56"/>
      <c r="X1204" s="89">
        <f t="shared" si="316"/>
        <v>0</v>
      </c>
      <c r="Z1204" s="56"/>
      <c r="AA1204" s="14">
        <f t="shared" si="317"/>
        <v>0</v>
      </c>
      <c r="AB1204" s="56"/>
      <c r="AC1204" s="14">
        <f t="shared" si="318"/>
        <v>0</v>
      </c>
      <c r="AD1204" s="14"/>
      <c r="AE1204" s="14"/>
      <c r="AF1204" s="178">
        <v>0</v>
      </c>
      <c r="AG1204" s="14">
        <f t="shared" si="319"/>
        <v>0</v>
      </c>
      <c r="AH1204" s="56"/>
      <c r="AI1204" s="14">
        <f t="shared" si="320"/>
        <v>0</v>
      </c>
      <c r="AJ1204" s="14">
        <f t="shared" si="321"/>
        <v>0</v>
      </c>
      <c r="AK1204" s="56"/>
      <c r="AL1204" s="56"/>
      <c r="AM1204" s="56"/>
      <c r="AN1204" s="56"/>
      <c r="AO1204" s="56"/>
      <c r="AP1204" s="56"/>
      <c r="AQ1204" s="56"/>
      <c r="AR1204" s="56"/>
      <c r="AS1204" s="56"/>
      <c r="AT1204" s="56"/>
      <c r="AU1204" s="14"/>
      <c r="AV1204" s="14"/>
      <c r="AW1204" s="14"/>
    </row>
    <row r="1205" spans="2:49" s="139" customFormat="1" ht="13.8">
      <c r="B1205" s="1284" t="s">
        <v>3243</v>
      </c>
      <c r="C1205" s="1284"/>
      <c r="D1205" s="1284"/>
      <c r="E1205" s="1284"/>
      <c r="F1205" s="1285"/>
      <c r="G1205" s="61" t="s">
        <v>5</v>
      </c>
      <c r="H1205" s="63"/>
      <c r="I1205" s="171">
        <f>I1206/60</f>
        <v>34.833333333333336</v>
      </c>
      <c r="J1205" s="171">
        <f>J1206/60</f>
        <v>5</v>
      </c>
      <c r="K1205" s="502">
        <f>K1206/60</f>
        <v>0</v>
      </c>
      <c r="L1205" s="62"/>
      <c r="M1205" s="62"/>
      <c r="N1205" s="62"/>
      <c r="O1205" s="62"/>
      <c r="P1205" s="62"/>
      <c r="Q1205" s="62"/>
      <c r="R1205" s="64"/>
      <c r="S1205" s="62"/>
      <c r="T1205" s="63">
        <f>T1206/60</f>
        <v>0</v>
      </c>
      <c r="U1205" s="64"/>
      <c r="V1205" s="127"/>
      <c r="W1205" s="62"/>
      <c r="X1205" s="63">
        <f>X1206/60</f>
        <v>0</v>
      </c>
      <c r="Z1205" s="66"/>
      <c r="AA1205" s="66">
        <f>AA1206/60</f>
        <v>0</v>
      </c>
      <c r="AB1205" s="66"/>
      <c r="AC1205" s="66">
        <f>AC1206/60</f>
        <v>0</v>
      </c>
      <c r="AD1205" s="66"/>
      <c r="AE1205" s="66"/>
      <c r="AF1205" s="180"/>
      <c r="AG1205" s="66">
        <f>AG1206/60</f>
        <v>0</v>
      </c>
      <c r="AH1205" s="66"/>
      <c r="AI1205" s="62"/>
      <c r="AJ1205" s="66">
        <f>AJ1206/60</f>
        <v>0</v>
      </c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6"/>
      <c r="AV1205" s="66"/>
      <c r="AW1205" s="66">
        <f>AW1206/60</f>
        <v>0</v>
      </c>
    </row>
    <row r="1206" spans="2:49" s="139" customFormat="1" ht="13.8">
      <c r="B1206" s="1284"/>
      <c r="C1206" s="1284"/>
      <c r="D1206" s="1284"/>
      <c r="E1206" s="1284"/>
      <c r="F1206" s="1285"/>
      <c r="G1206" s="65" t="s">
        <v>6</v>
      </c>
      <c r="H1206" s="63"/>
      <c r="I1206" s="63">
        <f>SUMIF(G1207:G1214,"DQA",$I1207:$I1214)</f>
        <v>2090</v>
      </c>
      <c r="J1206" s="63">
        <f>SUMIF(G1207:G1214,"DQA",$J1207:$J1214)</f>
        <v>300</v>
      </c>
      <c r="K1206" s="502">
        <f>SUM(K1207:K1214)</f>
        <v>0</v>
      </c>
      <c r="L1206" s="62"/>
      <c r="M1206" s="62"/>
      <c r="N1206" s="62"/>
      <c r="O1206" s="62"/>
      <c r="P1206" s="62"/>
      <c r="Q1206" s="62"/>
      <c r="R1206" s="64"/>
      <c r="S1206" s="62"/>
      <c r="T1206" s="63">
        <f>SUM(T1207:T1214)</f>
        <v>0</v>
      </c>
      <c r="U1206" s="64"/>
      <c r="V1206" s="127"/>
      <c r="W1206" s="62"/>
      <c r="X1206" s="63">
        <f>SUM(X1207:X1214)</f>
        <v>0</v>
      </c>
      <c r="Z1206" s="66"/>
      <c r="AA1206" s="66">
        <f>SUM(AA1207:AA1214)</f>
        <v>0</v>
      </c>
      <c r="AB1206" s="66"/>
      <c r="AC1206" s="66">
        <f>SUM(AC1207:AC1214)</f>
        <v>0</v>
      </c>
      <c r="AD1206" s="66"/>
      <c r="AE1206" s="66"/>
      <c r="AF1206" s="180"/>
      <c r="AG1206" s="66">
        <f>SUM(AG1207:AG1214)</f>
        <v>0</v>
      </c>
      <c r="AH1206" s="66"/>
      <c r="AI1206" s="62"/>
      <c r="AJ1206" s="66">
        <f>SUM(AJ1207:AJ1214)</f>
        <v>0</v>
      </c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6"/>
      <c r="AV1206" s="66"/>
      <c r="AW1206" s="66">
        <f>SUM(AW1207:AW1214)</f>
        <v>0</v>
      </c>
    </row>
    <row r="1207" spans="2:49" s="139" customFormat="1" ht="13.8" outlineLevel="1">
      <c r="B1207" s="52" t="s">
        <v>184</v>
      </c>
      <c r="C1207" s="17" t="s">
        <v>185</v>
      </c>
      <c r="D1207" s="795" t="s">
        <v>185</v>
      </c>
      <c r="E1207" s="18" t="s">
        <v>16</v>
      </c>
      <c r="F1207" s="2"/>
      <c r="G1207" s="3" t="s">
        <v>8</v>
      </c>
      <c r="H1207" s="370" t="s">
        <v>716</v>
      </c>
      <c r="I1207" s="11">
        <v>100</v>
      </c>
      <c r="J1207" s="12">
        <v>20</v>
      </c>
      <c r="K1207" s="494">
        <v>0</v>
      </c>
      <c r="L1207" s="14" t="s">
        <v>161</v>
      </c>
      <c r="M1207" s="14" t="s">
        <v>161</v>
      </c>
      <c r="N1207" s="14" t="s">
        <v>162</v>
      </c>
      <c r="O1207" s="14" t="s">
        <v>162</v>
      </c>
      <c r="P1207" s="14" t="s">
        <v>162</v>
      </c>
      <c r="Q1207" s="14"/>
      <c r="R1207" s="28" t="s">
        <v>174</v>
      </c>
      <c r="S1207" s="14"/>
      <c r="T1207" s="14">
        <f t="shared" ref="T1207:T1214" si="322">SUMIF(S1207,"Y",I1207)</f>
        <v>0</v>
      </c>
      <c r="U1207" s="13"/>
      <c r="V1207" s="123"/>
      <c r="W1207" s="14"/>
      <c r="X1207" s="35">
        <f>T1207*W1207</f>
        <v>0</v>
      </c>
      <c r="Z1207" s="14"/>
      <c r="AA1207" s="14">
        <f t="shared" ref="AA1207:AA1214" si="323">SUMIF(Z1207,"Y",K1207)*AI1207</f>
        <v>0</v>
      </c>
      <c r="AB1207" s="14"/>
      <c r="AC1207" s="14">
        <f t="shared" ref="AC1207:AC1214" si="324">COUNTIF(AK1207:AT1207,"L")*I1207</f>
        <v>0</v>
      </c>
      <c r="AD1207" s="14"/>
      <c r="AE1207" s="14"/>
      <c r="AF1207" s="178">
        <v>0</v>
      </c>
      <c r="AG1207" s="14">
        <f t="shared" ref="AG1207:AG1214" si="325">IFERROR(COUNTIF(AK1207:AZ1207,"S")*I1207*AF1207,0)</f>
        <v>0</v>
      </c>
      <c r="AH1207" s="14"/>
      <c r="AI1207" s="14">
        <f>COUNTIF(AK1207:AT1207,"V")</f>
        <v>0</v>
      </c>
      <c r="AJ1207" s="14">
        <f t="shared" ref="AJ1207:AJ1213" si="326">X1207-AA1207-AC1207-AG1207</f>
        <v>0</v>
      </c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</row>
    <row r="1208" spans="2:49" s="139" customFormat="1" ht="13.8" outlineLevel="1">
      <c r="B1208" s="52" t="s">
        <v>184</v>
      </c>
      <c r="C1208" s="10" t="s">
        <v>278</v>
      </c>
      <c r="D1208" s="10" t="s">
        <v>278</v>
      </c>
      <c r="E1208" s="18" t="s">
        <v>16</v>
      </c>
      <c r="F1208" s="2"/>
      <c r="G1208" s="3" t="s">
        <v>8</v>
      </c>
      <c r="H1208" s="370" t="s">
        <v>716</v>
      </c>
      <c r="I1208" s="11">
        <v>1630</v>
      </c>
      <c r="J1208" s="11">
        <v>0</v>
      </c>
      <c r="K1208" s="494">
        <v>0</v>
      </c>
      <c r="L1208" s="14" t="s">
        <v>161</v>
      </c>
      <c r="M1208" s="14" t="s">
        <v>161</v>
      </c>
      <c r="N1208" s="14" t="s">
        <v>162</v>
      </c>
      <c r="O1208" s="14" t="s">
        <v>162</v>
      </c>
      <c r="P1208" s="14" t="s">
        <v>162</v>
      </c>
      <c r="Q1208" s="14"/>
      <c r="R1208" s="28" t="s">
        <v>173</v>
      </c>
      <c r="S1208" s="14"/>
      <c r="T1208" s="14">
        <f t="shared" si="322"/>
        <v>0</v>
      </c>
      <c r="U1208" s="13"/>
      <c r="V1208" s="123"/>
      <c r="W1208" s="14"/>
      <c r="X1208" s="57">
        <f>T1208*5</f>
        <v>0</v>
      </c>
      <c r="Z1208" s="14"/>
      <c r="AA1208" s="57">
        <f t="shared" si="323"/>
        <v>0</v>
      </c>
      <c r="AB1208" s="14"/>
      <c r="AC1208" s="14">
        <f t="shared" si="324"/>
        <v>0</v>
      </c>
      <c r="AD1208" s="14"/>
      <c r="AE1208" s="14"/>
      <c r="AF1208" s="178">
        <v>0</v>
      </c>
      <c r="AG1208" s="14">
        <f t="shared" si="325"/>
        <v>0</v>
      </c>
      <c r="AH1208" s="14"/>
      <c r="AI1208" s="57"/>
      <c r="AJ1208" s="14">
        <f t="shared" si="326"/>
        <v>0</v>
      </c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</row>
    <row r="1209" spans="2:49" s="139" customFormat="1" ht="13.8" outlineLevel="1">
      <c r="B1209" s="52" t="s">
        <v>184</v>
      </c>
      <c r="C1209" s="10" t="s">
        <v>17</v>
      </c>
      <c r="D1209" s="10" t="s">
        <v>17</v>
      </c>
      <c r="E1209" s="18" t="s">
        <v>16</v>
      </c>
      <c r="F1209" s="2"/>
      <c r="G1209" s="3" t="s">
        <v>8</v>
      </c>
      <c r="H1209" s="370" t="s">
        <v>717</v>
      </c>
      <c r="I1209" s="11">
        <v>30</v>
      </c>
      <c r="J1209" s="11">
        <v>0</v>
      </c>
      <c r="K1209" s="494">
        <v>0</v>
      </c>
      <c r="L1209" s="14" t="s">
        <v>3244</v>
      </c>
      <c r="M1209" s="14" t="s">
        <v>3244</v>
      </c>
      <c r="N1209" s="14" t="s">
        <v>3245</v>
      </c>
      <c r="O1209" s="14" t="s">
        <v>3245</v>
      </c>
      <c r="P1209" s="14" t="s">
        <v>3245</v>
      </c>
      <c r="Q1209" s="14"/>
      <c r="R1209" s="28" t="s">
        <v>3246</v>
      </c>
      <c r="S1209" s="14"/>
      <c r="T1209" s="14">
        <f t="shared" si="322"/>
        <v>0</v>
      </c>
      <c r="U1209" s="13"/>
      <c r="V1209" s="123"/>
      <c r="W1209" s="14"/>
      <c r="X1209" s="35">
        <f t="shared" ref="X1209:X1214" si="327">T1209*W1209</f>
        <v>0</v>
      </c>
      <c r="Z1209" s="14"/>
      <c r="AA1209" s="14">
        <f t="shared" si="323"/>
        <v>0</v>
      </c>
      <c r="AB1209" s="14"/>
      <c r="AC1209" s="14">
        <f t="shared" si="324"/>
        <v>0</v>
      </c>
      <c r="AD1209" s="14"/>
      <c r="AE1209" s="14"/>
      <c r="AF1209" s="178">
        <v>0</v>
      </c>
      <c r="AG1209" s="14">
        <f t="shared" si="325"/>
        <v>0</v>
      </c>
      <c r="AH1209" s="14"/>
      <c r="AI1209" s="14">
        <f t="shared" ref="AI1209:AI1214" si="328">COUNTIF(AK1209:AT1209,"V")</f>
        <v>0</v>
      </c>
      <c r="AJ1209" s="14">
        <f t="shared" si="326"/>
        <v>0</v>
      </c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</row>
    <row r="1210" spans="2:49" s="139" customFormat="1" ht="13.8" outlineLevel="1">
      <c r="B1210" s="52" t="s">
        <v>184</v>
      </c>
      <c r="C1210" s="52" t="s">
        <v>21</v>
      </c>
      <c r="D1210" s="52" t="s">
        <v>21</v>
      </c>
      <c r="E1210" s="18" t="s">
        <v>16</v>
      </c>
      <c r="F1210" s="16"/>
      <c r="G1210" s="10" t="s">
        <v>8</v>
      </c>
      <c r="H1210" s="370" t="s">
        <v>716</v>
      </c>
      <c r="I1210" s="26">
        <v>60</v>
      </c>
      <c r="J1210" s="26">
        <v>0</v>
      </c>
      <c r="K1210" s="494">
        <v>0</v>
      </c>
      <c r="L1210" s="14" t="s">
        <v>3244</v>
      </c>
      <c r="M1210" s="14" t="s">
        <v>3244</v>
      </c>
      <c r="N1210" s="14" t="s">
        <v>3245</v>
      </c>
      <c r="O1210" s="14" t="s">
        <v>3245</v>
      </c>
      <c r="P1210" s="14" t="s">
        <v>3245</v>
      </c>
      <c r="Q1210" s="14"/>
      <c r="R1210" s="28" t="s">
        <v>3247</v>
      </c>
      <c r="S1210" s="14"/>
      <c r="T1210" s="14">
        <f t="shared" si="322"/>
        <v>0</v>
      </c>
      <c r="U1210" s="13"/>
      <c r="V1210" s="123"/>
      <c r="W1210" s="14"/>
      <c r="X1210" s="35">
        <f t="shared" si="327"/>
        <v>0</v>
      </c>
      <c r="Z1210" s="14"/>
      <c r="AA1210" s="14">
        <f t="shared" si="323"/>
        <v>0</v>
      </c>
      <c r="AB1210" s="14"/>
      <c r="AC1210" s="14">
        <f t="shared" si="324"/>
        <v>0</v>
      </c>
      <c r="AD1210" s="14"/>
      <c r="AE1210" s="14"/>
      <c r="AF1210" s="178">
        <v>0</v>
      </c>
      <c r="AG1210" s="14">
        <f t="shared" si="325"/>
        <v>0</v>
      </c>
      <c r="AH1210" s="14"/>
      <c r="AI1210" s="14">
        <f t="shared" si="328"/>
        <v>0</v>
      </c>
      <c r="AJ1210" s="14">
        <f t="shared" si="326"/>
        <v>0</v>
      </c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</row>
    <row r="1211" spans="2:49" s="139" customFormat="1" ht="27.6" outlineLevel="1">
      <c r="B1211" s="52" t="s">
        <v>184</v>
      </c>
      <c r="C1211" s="37" t="s">
        <v>3248</v>
      </c>
      <c r="D1211" s="37" t="s">
        <v>189</v>
      </c>
      <c r="E1211" s="18" t="s">
        <v>16</v>
      </c>
      <c r="F1211" s="16"/>
      <c r="G1211" s="10" t="s">
        <v>8</v>
      </c>
      <c r="H1211" s="370" t="s">
        <v>716</v>
      </c>
      <c r="I1211" s="39">
        <v>170</v>
      </c>
      <c r="J1211" s="39">
        <v>40</v>
      </c>
      <c r="K1211" s="494">
        <v>0</v>
      </c>
      <c r="L1211" s="14" t="s">
        <v>3244</v>
      </c>
      <c r="M1211" s="14" t="s">
        <v>3244</v>
      </c>
      <c r="N1211" s="14" t="s">
        <v>3245</v>
      </c>
      <c r="O1211" s="14" t="s">
        <v>3245</v>
      </c>
      <c r="P1211" s="14" t="s">
        <v>3245</v>
      </c>
      <c r="Q1211" s="14"/>
      <c r="R1211" s="60" t="s">
        <v>3249</v>
      </c>
      <c r="S1211" s="35"/>
      <c r="T1211" s="14">
        <f t="shared" si="322"/>
        <v>0</v>
      </c>
      <c r="U1211" s="33"/>
      <c r="V1211" s="126"/>
      <c r="W1211" s="35"/>
      <c r="X1211" s="35">
        <f t="shared" si="327"/>
        <v>0</v>
      </c>
      <c r="Z1211" s="35"/>
      <c r="AA1211" s="14">
        <f t="shared" si="323"/>
        <v>0</v>
      </c>
      <c r="AB1211" s="35"/>
      <c r="AC1211" s="14">
        <f t="shared" si="324"/>
        <v>0</v>
      </c>
      <c r="AD1211" s="14"/>
      <c r="AE1211" s="14"/>
      <c r="AF1211" s="178">
        <v>0</v>
      </c>
      <c r="AG1211" s="14">
        <f t="shared" si="325"/>
        <v>0</v>
      </c>
      <c r="AH1211" s="35"/>
      <c r="AI1211" s="14">
        <f t="shared" si="328"/>
        <v>0</v>
      </c>
      <c r="AJ1211" s="14">
        <f t="shared" si="326"/>
        <v>0</v>
      </c>
      <c r="AK1211" s="35"/>
      <c r="AL1211" s="35"/>
      <c r="AM1211" s="35"/>
      <c r="AN1211" s="35"/>
      <c r="AO1211" s="35"/>
      <c r="AP1211" s="35"/>
      <c r="AQ1211" s="35"/>
      <c r="AR1211" s="35"/>
      <c r="AS1211" s="35"/>
      <c r="AT1211" s="35"/>
      <c r="AU1211" s="14"/>
      <c r="AV1211" s="14"/>
      <c r="AW1211" s="14"/>
    </row>
    <row r="1212" spans="2:49" s="139" customFormat="1" ht="13.8" outlineLevel="1">
      <c r="B1212" s="52" t="s">
        <v>184</v>
      </c>
      <c r="C1212" s="37" t="s">
        <v>3250</v>
      </c>
      <c r="D1212" s="37" t="s">
        <v>590</v>
      </c>
      <c r="E1212" s="18" t="s">
        <v>16</v>
      </c>
      <c r="F1212" s="16"/>
      <c r="G1212" s="10" t="s">
        <v>8</v>
      </c>
      <c r="H1212" s="370" t="s">
        <v>716</v>
      </c>
      <c r="I1212" s="39">
        <v>20</v>
      </c>
      <c r="J1212" s="39">
        <v>20</v>
      </c>
      <c r="K1212" s="494">
        <v>0</v>
      </c>
      <c r="L1212" s="14" t="s">
        <v>3244</v>
      </c>
      <c r="M1212" s="14" t="s">
        <v>3244</v>
      </c>
      <c r="N1212" s="14" t="s">
        <v>3245</v>
      </c>
      <c r="O1212" s="14" t="s">
        <v>3245</v>
      </c>
      <c r="P1212" s="14" t="s">
        <v>3245</v>
      </c>
      <c r="Q1212" s="14"/>
      <c r="R1212" s="28" t="s">
        <v>3246</v>
      </c>
      <c r="S1212" s="35"/>
      <c r="T1212" s="14">
        <f t="shared" si="322"/>
        <v>0</v>
      </c>
      <c r="U1212" s="33"/>
      <c r="V1212" s="126"/>
      <c r="W1212" s="35"/>
      <c r="X1212" s="35">
        <f t="shared" si="327"/>
        <v>0</v>
      </c>
      <c r="Z1212" s="35"/>
      <c r="AA1212" s="14">
        <f t="shared" si="323"/>
        <v>0</v>
      </c>
      <c r="AB1212" s="35"/>
      <c r="AC1212" s="14">
        <f t="shared" si="324"/>
        <v>0</v>
      </c>
      <c r="AD1212" s="14"/>
      <c r="AE1212" s="14"/>
      <c r="AF1212" s="178">
        <v>0</v>
      </c>
      <c r="AG1212" s="14">
        <f t="shared" si="325"/>
        <v>0</v>
      </c>
      <c r="AH1212" s="35"/>
      <c r="AI1212" s="14">
        <f t="shared" si="328"/>
        <v>0</v>
      </c>
      <c r="AJ1212" s="14">
        <f t="shared" si="326"/>
        <v>0</v>
      </c>
      <c r="AK1212" s="35"/>
      <c r="AL1212" s="35"/>
      <c r="AM1212" s="35"/>
      <c r="AN1212" s="35"/>
      <c r="AO1212" s="35"/>
      <c r="AP1212" s="35"/>
      <c r="AQ1212" s="35"/>
      <c r="AR1212" s="35"/>
      <c r="AS1212" s="35"/>
      <c r="AT1212" s="35"/>
      <c r="AU1212" s="14"/>
      <c r="AV1212" s="14"/>
      <c r="AW1212" s="14"/>
    </row>
    <row r="1213" spans="2:49" s="139" customFormat="1" ht="13.8" outlineLevel="1">
      <c r="B1213" s="52" t="s">
        <v>184</v>
      </c>
      <c r="C1213" s="37" t="s">
        <v>3251</v>
      </c>
      <c r="D1213" s="37" t="s">
        <v>3251</v>
      </c>
      <c r="E1213" s="18" t="s">
        <v>16</v>
      </c>
      <c r="F1213" s="16"/>
      <c r="G1213" s="10" t="s">
        <v>8</v>
      </c>
      <c r="H1213" s="370" t="s">
        <v>716</v>
      </c>
      <c r="I1213" s="39">
        <v>40</v>
      </c>
      <c r="J1213" s="39">
        <v>40</v>
      </c>
      <c r="K1213" s="494">
        <v>0</v>
      </c>
      <c r="L1213" s="14" t="s">
        <v>3244</v>
      </c>
      <c r="M1213" s="14" t="s">
        <v>3244</v>
      </c>
      <c r="N1213" s="14" t="s">
        <v>3245</v>
      </c>
      <c r="O1213" s="14" t="s">
        <v>3245</v>
      </c>
      <c r="P1213" s="14" t="s">
        <v>3245</v>
      </c>
      <c r="Q1213" s="14"/>
      <c r="R1213" s="60" t="s">
        <v>3252</v>
      </c>
      <c r="S1213" s="35"/>
      <c r="T1213" s="14">
        <f t="shared" si="322"/>
        <v>0</v>
      </c>
      <c r="U1213" s="33"/>
      <c r="V1213" s="126"/>
      <c r="W1213" s="35"/>
      <c r="X1213" s="35">
        <f t="shared" si="327"/>
        <v>0</v>
      </c>
      <c r="Z1213" s="35"/>
      <c r="AA1213" s="14">
        <f t="shared" si="323"/>
        <v>0</v>
      </c>
      <c r="AB1213" s="35"/>
      <c r="AC1213" s="14">
        <f t="shared" si="324"/>
        <v>0</v>
      </c>
      <c r="AD1213" s="14"/>
      <c r="AE1213" s="14"/>
      <c r="AF1213" s="178">
        <v>0</v>
      </c>
      <c r="AG1213" s="14">
        <f t="shared" si="325"/>
        <v>0</v>
      </c>
      <c r="AH1213" s="35"/>
      <c r="AI1213" s="14">
        <f t="shared" si="328"/>
        <v>0</v>
      </c>
      <c r="AJ1213" s="14">
        <f t="shared" si="326"/>
        <v>0</v>
      </c>
      <c r="AK1213" s="35"/>
      <c r="AL1213" s="35"/>
      <c r="AM1213" s="35"/>
      <c r="AN1213" s="35"/>
      <c r="AO1213" s="35"/>
      <c r="AP1213" s="35"/>
      <c r="AQ1213" s="35"/>
      <c r="AR1213" s="35"/>
      <c r="AS1213" s="35"/>
      <c r="AT1213" s="35"/>
      <c r="AU1213" s="14"/>
      <c r="AV1213" s="14"/>
      <c r="AW1213" s="14"/>
    </row>
    <row r="1214" spans="2:49" s="139" customFormat="1" ht="13.8" outlineLevel="1">
      <c r="B1214" s="52" t="s">
        <v>184</v>
      </c>
      <c r="C1214" s="37" t="s">
        <v>3253</v>
      </c>
      <c r="D1214" s="37" t="s">
        <v>3253</v>
      </c>
      <c r="E1214" s="18" t="s">
        <v>16</v>
      </c>
      <c r="F1214" s="16"/>
      <c r="G1214" s="10" t="s">
        <v>8</v>
      </c>
      <c r="H1214" s="370" t="s">
        <v>716</v>
      </c>
      <c r="I1214" s="39">
        <v>40</v>
      </c>
      <c r="J1214" s="39">
        <v>180</v>
      </c>
      <c r="K1214" s="494">
        <v>0</v>
      </c>
      <c r="L1214" s="14" t="s">
        <v>161</v>
      </c>
      <c r="M1214" s="14" t="s">
        <v>161</v>
      </c>
      <c r="N1214" s="14" t="s">
        <v>162</v>
      </c>
      <c r="O1214" s="14" t="s">
        <v>162</v>
      </c>
      <c r="P1214" s="14" t="s">
        <v>162</v>
      </c>
      <c r="Q1214" s="14"/>
      <c r="R1214" s="60" t="s">
        <v>602</v>
      </c>
      <c r="S1214" s="35"/>
      <c r="T1214" s="14">
        <f t="shared" si="322"/>
        <v>0</v>
      </c>
      <c r="U1214" s="33"/>
      <c r="V1214" s="126"/>
      <c r="W1214" s="35"/>
      <c r="X1214" s="35">
        <f t="shared" si="327"/>
        <v>0</v>
      </c>
      <c r="Z1214" s="35"/>
      <c r="AA1214" s="14">
        <f t="shared" si="323"/>
        <v>0</v>
      </c>
      <c r="AB1214" s="35"/>
      <c r="AC1214" s="14">
        <f t="shared" si="324"/>
        <v>0</v>
      </c>
      <c r="AD1214" s="14"/>
      <c r="AE1214" s="14"/>
      <c r="AF1214" s="178">
        <v>0</v>
      </c>
      <c r="AG1214" s="14">
        <f t="shared" si="325"/>
        <v>0</v>
      </c>
      <c r="AH1214" s="35"/>
      <c r="AI1214" s="14">
        <f t="shared" si="328"/>
        <v>0</v>
      </c>
      <c r="AJ1214" s="14">
        <f>X1214-AA1214-AC1214-AG1214</f>
        <v>0</v>
      </c>
      <c r="AK1214" s="35"/>
      <c r="AL1214" s="35"/>
      <c r="AM1214" s="35"/>
      <c r="AN1214" s="35"/>
      <c r="AO1214" s="35"/>
      <c r="AP1214" s="35"/>
      <c r="AQ1214" s="35"/>
      <c r="AR1214" s="35"/>
      <c r="AS1214" s="35"/>
      <c r="AT1214" s="35"/>
      <c r="AU1214" s="14"/>
      <c r="AV1214" s="14"/>
      <c r="AW1214" s="14"/>
    </row>
    <row r="1215" spans="2:49" collapsed="1"/>
    <row r="1230" spans="2:49">
      <c r="B1230" s="471"/>
      <c r="C1230" s="469"/>
      <c r="D1230" s="469"/>
      <c r="E1230" s="469"/>
      <c r="F1230" s="469"/>
      <c r="G1230" s="469"/>
      <c r="H1230" s="503"/>
      <c r="I1230" s="469"/>
      <c r="J1230" s="469"/>
      <c r="K1230" s="469"/>
      <c r="L1230" s="469"/>
      <c r="M1230" s="469"/>
      <c r="N1230" s="469"/>
      <c r="O1230" s="469"/>
      <c r="P1230" s="469"/>
      <c r="Q1230" s="469"/>
      <c r="R1230" s="469"/>
      <c r="S1230" s="469"/>
      <c r="T1230" s="469"/>
      <c r="U1230" s="469"/>
      <c r="V1230" s="469"/>
      <c r="W1230" s="469"/>
      <c r="X1230" s="469"/>
      <c r="Z1230" s="469"/>
      <c r="AA1230" s="469"/>
      <c r="AB1230" s="469"/>
      <c r="AC1230" s="463"/>
      <c r="AD1230" s="469"/>
      <c r="AE1230" s="469"/>
      <c r="AF1230" s="504"/>
      <c r="AG1230" s="469"/>
      <c r="AH1230" s="469"/>
      <c r="AI1230" s="469"/>
      <c r="AJ1230" s="469"/>
      <c r="AK1230" s="469"/>
      <c r="AL1230" s="469"/>
      <c r="AM1230" s="469"/>
      <c r="AN1230" s="469"/>
      <c r="AO1230" s="469"/>
      <c r="AP1230" s="469"/>
      <c r="AQ1230" s="469"/>
      <c r="AR1230" s="469"/>
      <c r="AS1230" s="469"/>
      <c r="AT1230" s="469"/>
      <c r="AU1230" s="469"/>
      <c r="AV1230" s="469"/>
      <c r="AW1230" s="469"/>
    </row>
    <row r="1231" spans="2:49">
      <c r="B1231" s="471"/>
      <c r="C1231" s="469"/>
      <c r="D1231" s="469"/>
      <c r="E1231" s="469"/>
      <c r="F1231" s="469"/>
      <c r="G1231" s="469"/>
      <c r="H1231" s="503"/>
      <c r="I1231" s="469"/>
      <c r="J1231" s="469"/>
      <c r="K1231" s="469"/>
      <c r="L1231" s="469"/>
      <c r="M1231" s="469"/>
      <c r="N1231" s="469"/>
      <c r="O1231" s="469"/>
      <c r="P1231" s="469"/>
      <c r="Q1231" s="469"/>
      <c r="R1231" s="469"/>
      <c r="S1231" s="469"/>
      <c r="T1231" s="469"/>
      <c r="U1231" s="469"/>
      <c r="V1231" s="469"/>
      <c r="W1231" s="469"/>
      <c r="X1231" s="469"/>
      <c r="Z1231" s="469"/>
      <c r="AA1231" s="469"/>
      <c r="AB1231" s="469"/>
      <c r="AC1231" s="463"/>
      <c r="AD1231" s="469"/>
      <c r="AE1231" s="469"/>
      <c r="AF1231" s="504"/>
      <c r="AG1231" s="469"/>
      <c r="AH1231" s="469"/>
      <c r="AI1231" s="469"/>
      <c r="AJ1231" s="469"/>
      <c r="AK1231" s="469"/>
      <c r="AL1231" s="469"/>
      <c r="AM1231" s="469"/>
      <c r="AN1231" s="469"/>
      <c r="AO1231" s="469"/>
      <c r="AP1231" s="469"/>
      <c r="AQ1231" s="469"/>
      <c r="AR1231" s="469"/>
      <c r="AS1231" s="469"/>
      <c r="AT1231" s="469"/>
      <c r="AU1231" s="469"/>
      <c r="AV1231" s="469"/>
      <c r="AW1231" s="469"/>
    </row>
    <row r="1232" spans="2:49">
      <c r="B1232" s="471"/>
      <c r="C1232" s="469"/>
      <c r="D1232" s="469"/>
      <c r="E1232" s="469"/>
      <c r="F1232" s="469"/>
      <c r="G1232" s="469"/>
      <c r="H1232" s="503"/>
      <c r="I1232" s="469"/>
      <c r="J1232" s="469"/>
      <c r="K1232" s="469"/>
      <c r="L1232" s="469"/>
      <c r="M1232" s="469"/>
      <c r="N1232" s="469"/>
      <c r="O1232" s="469"/>
      <c r="P1232" s="469"/>
      <c r="Q1232" s="469"/>
      <c r="R1232" s="469"/>
      <c r="S1232" s="469"/>
      <c r="T1232" s="469"/>
      <c r="U1232" s="469"/>
      <c r="V1232" s="469"/>
      <c r="W1232" s="469"/>
      <c r="X1232" s="469"/>
      <c r="Z1232" s="469"/>
      <c r="AA1232" s="469"/>
      <c r="AB1232" s="469"/>
      <c r="AC1232" s="463"/>
      <c r="AD1232" s="469"/>
      <c r="AE1232" s="469"/>
      <c r="AF1232" s="504"/>
      <c r="AG1232" s="469"/>
      <c r="AH1232" s="469"/>
      <c r="AI1232" s="469"/>
      <c r="AJ1232" s="469"/>
      <c r="AK1232" s="469"/>
      <c r="AL1232" s="469"/>
      <c r="AM1232" s="469"/>
      <c r="AN1232" s="469"/>
      <c r="AO1232" s="469"/>
      <c r="AP1232" s="469"/>
      <c r="AQ1232" s="469"/>
      <c r="AR1232" s="469"/>
      <c r="AS1232" s="469"/>
      <c r="AT1232" s="469"/>
      <c r="AU1232" s="469"/>
      <c r="AV1232" s="469"/>
      <c r="AW1232" s="469"/>
    </row>
    <row r="1233" spans="2:49">
      <c r="B1233" s="471"/>
      <c r="C1233" s="469"/>
      <c r="D1233" s="469"/>
      <c r="E1233" s="469"/>
      <c r="F1233" s="469"/>
      <c r="G1233" s="469"/>
      <c r="H1233" s="503"/>
      <c r="I1233" s="469"/>
      <c r="J1233" s="469"/>
      <c r="K1233" s="469"/>
      <c r="L1233" s="469"/>
      <c r="M1233" s="469"/>
      <c r="N1233" s="469"/>
      <c r="O1233" s="469"/>
      <c r="P1233" s="469"/>
      <c r="Q1233" s="469"/>
      <c r="R1233" s="469"/>
      <c r="S1233" s="469"/>
      <c r="T1233" s="469"/>
      <c r="U1233" s="469"/>
      <c r="V1233" s="469"/>
      <c r="W1233" s="469"/>
      <c r="X1233" s="469"/>
      <c r="Z1233" s="469"/>
      <c r="AA1233" s="469"/>
      <c r="AB1233" s="469"/>
      <c r="AC1233" s="463"/>
      <c r="AD1233" s="469"/>
      <c r="AE1233" s="469"/>
      <c r="AF1233" s="504"/>
      <c r="AG1233" s="469"/>
      <c r="AH1233" s="469"/>
      <c r="AI1233" s="469"/>
      <c r="AJ1233" s="469"/>
      <c r="AK1233" s="469"/>
      <c r="AL1233" s="469"/>
      <c r="AM1233" s="469"/>
      <c r="AN1233" s="469"/>
      <c r="AO1233" s="469"/>
      <c r="AP1233" s="469"/>
      <c r="AQ1233" s="469"/>
      <c r="AR1233" s="469"/>
      <c r="AS1233" s="469"/>
      <c r="AT1233" s="469"/>
      <c r="AU1233" s="469"/>
      <c r="AV1233" s="469"/>
      <c r="AW1233" s="469"/>
    </row>
    <row r="1234" spans="2:49">
      <c r="B1234" s="471"/>
      <c r="C1234" s="469"/>
      <c r="D1234" s="469"/>
      <c r="E1234" s="469"/>
      <c r="F1234" s="469"/>
      <c r="G1234" s="469"/>
      <c r="H1234" s="503"/>
      <c r="I1234" s="469"/>
      <c r="J1234" s="469"/>
      <c r="K1234" s="469"/>
      <c r="L1234" s="469"/>
      <c r="M1234" s="469"/>
      <c r="N1234" s="469"/>
      <c r="O1234" s="469"/>
      <c r="P1234" s="469"/>
      <c r="Q1234" s="469"/>
      <c r="R1234" s="469"/>
      <c r="S1234" s="469"/>
      <c r="T1234" s="469"/>
      <c r="U1234" s="469"/>
      <c r="V1234" s="469"/>
      <c r="W1234" s="469"/>
      <c r="X1234" s="469"/>
      <c r="Z1234" s="469"/>
      <c r="AA1234" s="469"/>
      <c r="AB1234" s="469"/>
      <c r="AC1234" s="463"/>
      <c r="AD1234" s="469"/>
      <c r="AE1234" s="469"/>
      <c r="AF1234" s="504"/>
      <c r="AG1234" s="469"/>
      <c r="AH1234" s="469"/>
      <c r="AI1234" s="469"/>
      <c r="AJ1234" s="469"/>
      <c r="AK1234" s="469"/>
      <c r="AL1234" s="469"/>
      <c r="AM1234" s="469"/>
      <c r="AN1234" s="469"/>
      <c r="AO1234" s="469"/>
      <c r="AP1234" s="469"/>
      <c r="AQ1234" s="469"/>
      <c r="AR1234" s="469"/>
      <c r="AS1234" s="469"/>
      <c r="AT1234" s="469"/>
      <c r="AU1234" s="469"/>
      <c r="AV1234" s="469"/>
      <c r="AW1234" s="469"/>
    </row>
    <row r="1235" spans="2:49">
      <c r="B1235" s="471"/>
      <c r="C1235" s="469"/>
      <c r="D1235" s="469"/>
      <c r="E1235" s="469"/>
      <c r="F1235" s="469"/>
      <c r="G1235" s="469"/>
      <c r="H1235" s="503"/>
      <c r="I1235" s="469"/>
      <c r="J1235" s="469"/>
      <c r="K1235" s="469"/>
      <c r="L1235" s="469"/>
      <c r="M1235" s="469"/>
      <c r="N1235" s="469"/>
      <c r="O1235" s="469"/>
      <c r="P1235" s="469"/>
      <c r="Q1235" s="469"/>
      <c r="R1235" s="469"/>
      <c r="S1235" s="469"/>
      <c r="T1235" s="469"/>
      <c r="U1235" s="469"/>
      <c r="V1235" s="469"/>
      <c r="W1235" s="469"/>
      <c r="X1235" s="469"/>
      <c r="Z1235" s="469"/>
      <c r="AA1235" s="469"/>
      <c r="AB1235" s="469"/>
      <c r="AC1235" s="463"/>
      <c r="AD1235" s="469"/>
      <c r="AE1235" s="469"/>
      <c r="AF1235" s="504"/>
      <c r="AG1235" s="469"/>
      <c r="AH1235" s="469"/>
      <c r="AI1235" s="469"/>
      <c r="AJ1235" s="469"/>
      <c r="AK1235" s="469"/>
      <c r="AL1235" s="469"/>
      <c r="AM1235" s="469"/>
      <c r="AN1235" s="469"/>
      <c r="AO1235" s="469"/>
      <c r="AP1235" s="469"/>
      <c r="AQ1235" s="469"/>
      <c r="AR1235" s="469"/>
      <c r="AS1235" s="469"/>
      <c r="AT1235" s="469"/>
      <c r="AU1235" s="469"/>
      <c r="AV1235" s="469"/>
      <c r="AW1235" s="469"/>
    </row>
    <row r="1236" spans="2:49">
      <c r="B1236" s="471"/>
      <c r="C1236" s="469"/>
      <c r="D1236" s="469"/>
      <c r="E1236" s="469"/>
      <c r="F1236" s="469"/>
      <c r="G1236" s="469"/>
      <c r="H1236" s="503"/>
      <c r="I1236" s="469"/>
      <c r="J1236" s="469"/>
      <c r="K1236" s="469"/>
      <c r="L1236" s="469"/>
      <c r="M1236" s="469"/>
      <c r="N1236" s="469"/>
      <c r="O1236" s="469"/>
      <c r="P1236" s="469"/>
      <c r="Q1236" s="469"/>
      <c r="R1236" s="469"/>
      <c r="S1236" s="469"/>
      <c r="T1236" s="469"/>
      <c r="U1236" s="469"/>
      <c r="V1236" s="469"/>
      <c r="W1236" s="469"/>
      <c r="X1236" s="469"/>
      <c r="Z1236" s="469"/>
      <c r="AA1236" s="469"/>
      <c r="AB1236" s="469"/>
      <c r="AC1236" s="463"/>
      <c r="AD1236" s="469"/>
      <c r="AE1236" s="469"/>
      <c r="AF1236" s="504"/>
      <c r="AG1236" s="469"/>
      <c r="AH1236" s="469"/>
      <c r="AI1236" s="469"/>
      <c r="AJ1236" s="469"/>
      <c r="AK1236" s="469"/>
      <c r="AL1236" s="469"/>
      <c r="AM1236" s="469"/>
      <c r="AN1236" s="469"/>
      <c r="AO1236" s="469"/>
      <c r="AP1236" s="469"/>
      <c r="AQ1236" s="469"/>
      <c r="AR1236" s="469"/>
      <c r="AS1236" s="469"/>
      <c r="AT1236" s="469"/>
      <c r="AU1236" s="469"/>
      <c r="AV1236" s="469"/>
      <c r="AW1236" s="469"/>
    </row>
    <row r="1237" spans="2:49">
      <c r="B1237" s="471"/>
      <c r="C1237" s="469"/>
      <c r="D1237" s="469"/>
      <c r="E1237" s="469"/>
      <c r="F1237" s="469"/>
      <c r="G1237" s="469"/>
      <c r="H1237" s="503"/>
      <c r="I1237" s="469"/>
      <c r="J1237" s="469"/>
      <c r="K1237" s="469"/>
      <c r="L1237" s="469"/>
      <c r="M1237" s="469"/>
      <c r="N1237" s="469"/>
      <c r="O1237" s="469"/>
      <c r="P1237" s="469"/>
      <c r="Q1237" s="469"/>
      <c r="R1237" s="469"/>
      <c r="S1237" s="469"/>
      <c r="T1237" s="469"/>
      <c r="U1237" s="469"/>
      <c r="V1237" s="469"/>
      <c r="W1237" s="469"/>
      <c r="X1237" s="469"/>
      <c r="Z1237" s="469"/>
      <c r="AA1237" s="469"/>
      <c r="AB1237" s="469"/>
      <c r="AC1237" s="463"/>
      <c r="AD1237" s="469"/>
      <c r="AE1237" s="469"/>
      <c r="AF1237" s="504"/>
      <c r="AG1237" s="469"/>
      <c r="AH1237" s="469"/>
      <c r="AI1237" s="469"/>
      <c r="AJ1237" s="469"/>
      <c r="AK1237" s="469"/>
      <c r="AL1237" s="469"/>
      <c r="AM1237" s="469"/>
      <c r="AN1237" s="469"/>
      <c r="AO1237" s="469"/>
      <c r="AP1237" s="469"/>
      <c r="AQ1237" s="469"/>
      <c r="AR1237" s="469"/>
      <c r="AS1237" s="469"/>
      <c r="AT1237" s="469"/>
      <c r="AU1237" s="469"/>
      <c r="AV1237" s="469"/>
      <c r="AW1237" s="469"/>
    </row>
    <row r="1238" spans="2:49">
      <c r="B1238" s="471"/>
      <c r="C1238" s="469"/>
      <c r="D1238" s="469"/>
      <c r="E1238" s="469"/>
      <c r="F1238" s="469"/>
      <c r="G1238" s="469"/>
      <c r="H1238" s="503"/>
      <c r="I1238" s="469"/>
      <c r="J1238" s="469"/>
      <c r="K1238" s="469"/>
      <c r="L1238" s="469"/>
      <c r="M1238" s="469"/>
      <c r="N1238" s="469"/>
      <c r="O1238" s="469"/>
      <c r="P1238" s="469"/>
      <c r="Q1238" s="469"/>
      <c r="R1238" s="469"/>
      <c r="S1238" s="469"/>
      <c r="T1238" s="469"/>
      <c r="U1238" s="469"/>
      <c r="V1238" s="469"/>
      <c r="W1238" s="469"/>
      <c r="X1238" s="469"/>
      <c r="Z1238" s="469"/>
      <c r="AA1238" s="469"/>
      <c r="AB1238" s="469"/>
      <c r="AC1238" s="463"/>
      <c r="AD1238" s="469"/>
      <c r="AE1238" s="469"/>
      <c r="AF1238" s="504"/>
      <c r="AG1238" s="469"/>
      <c r="AH1238" s="469"/>
      <c r="AI1238" s="469"/>
      <c r="AJ1238" s="469"/>
      <c r="AK1238" s="469"/>
      <c r="AL1238" s="469"/>
      <c r="AM1238" s="469"/>
      <c r="AN1238" s="469"/>
      <c r="AO1238" s="469"/>
      <c r="AP1238" s="469"/>
      <c r="AQ1238" s="469"/>
      <c r="AR1238" s="469"/>
      <c r="AS1238" s="469"/>
      <c r="AT1238" s="469"/>
      <c r="AU1238" s="469"/>
      <c r="AV1238" s="469"/>
      <c r="AW1238" s="469"/>
    </row>
    <row r="1239" spans="2:49">
      <c r="B1239" s="471"/>
      <c r="C1239" s="469"/>
      <c r="D1239" s="469"/>
      <c r="E1239" s="469"/>
      <c r="F1239" s="469"/>
      <c r="G1239" s="469"/>
      <c r="H1239" s="503"/>
      <c r="I1239" s="469"/>
      <c r="J1239" s="469"/>
      <c r="K1239" s="469"/>
      <c r="L1239" s="469"/>
      <c r="M1239" s="469"/>
      <c r="N1239" s="469"/>
      <c r="O1239" s="469"/>
      <c r="P1239" s="469"/>
      <c r="Q1239" s="469"/>
      <c r="R1239" s="469"/>
      <c r="S1239" s="469"/>
      <c r="T1239" s="469"/>
      <c r="U1239" s="469"/>
      <c r="V1239" s="469"/>
      <c r="W1239" s="469"/>
      <c r="X1239" s="469"/>
      <c r="Z1239" s="469"/>
      <c r="AA1239" s="469"/>
      <c r="AB1239" s="469"/>
      <c r="AC1239" s="463"/>
      <c r="AD1239" s="469"/>
      <c r="AE1239" s="469"/>
      <c r="AF1239" s="504"/>
      <c r="AG1239" s="469"/>
      <c r="AH1239" s="469"/>
      <c r="AI1239" s="469"/>
      <c r="AJ1239" s="469"/>
      <c r="AK1239" s="469"/>
      <c r="AL1239" s="469"/>
      <c r="AM1239" s="469"/>
      <c r="AN1239" s="469"/>
      <c r="AO1239" s="469"/>
      <c r="AP1239" s="469"/>
      <c r="AQ1239" s="469"/>
      <c r="AR1239" s="469"/>
      <c r="AS1239" s="469"/>
      <c r="AT1239" s="469"/>
      <c r="AU1239" s="469"/>
      <c r="AV1239" s="469"/>
      <c r="AW1239" s="469"/>
    </row>
    <row r="1240" spans="2:49">
      <c r="B1240" s="471"/>
      <c r="C1240" s="469"/>
      <c r="D1240" s="469"/>
      <c r="E1240" s="469"/>
      <c r="F1240" s="469"/>
      <c r="G1240" s="469"/>
      <c r="H1240" s="503"/>
      <c r="I1240" s="469"/>
      <c r="J1240" s="469"/>
      <c r="K1240" s="469"/>
      <c r="L1240" s="469"/>
      <c r="M1240" s="469"/>
      <c r="N1240" s="469"/>
      <c r="O1240" s="469"/>
      <c r="P1240" s="469"/>
      <c r="Q1240" s="469"/>
      <c r="R1240" s="469"/>
      <c r="S1240" s="469"/>
      <c r="T1240" s="469"/>
      <c r="U1240" s="469"/>
      <c r="V1240" s="469"/>
      <c r="W1240" s="469"/>
      <c r="X1240" s="469"/>
      <c r="Z1240" s="469"/>
      <c r="AA1240" s="469"/>
      <c r="AB1240" s="469"/>
      <c r="AC1240" s="463"/>
      <c r="AD1240" s="469"/>
      <c r="AE1240" s="469"/>
      <c r="AF1240" s="504"/>
      <c r="AG1240" s="469"/>
      <c r="AH1240" s="469"/>
      <c r="AI1240" s="469"/>
      <c r="AJ1240" s="469"/>
      <c r="AK1240" s="469"/>
      <c r="AL1240" s="469"/>
      <c r="AM1240" s="469"/>
      <c r="AN1240" s="469"/>
      <c r="AO1240" s="469"/>
      <c r="AP1240" s="469"/>
      <c r="AQ1240" s="469"/>
      <c r="AR1240" s="469"/>
      <c r="AS1240" s="469"/>
      <c r="AT1240" s="469"/>
      <c r="AU1240" s="469"/>
      <c r="AV1240" s="469"/>
      <c r="AW1240" s="469"/>
    </row>
    <row r="1241" spans="2:49">
      <c r="B1241" s="471"/>
      <c r="C1241" s="469"/>
      <c r="D1241" s="469"/>
      <c r="E1241" s="469"/>
      <c r="F1241" s="469"/>
      <c r="G1241" s="469"/>
      <c r="H1241" s="503"/>
      <c r="I1241" s="469"/>
      <c r="J1241" s="469"/>
      <c r="K1241" s="469"/>
      <c r="L1241" s="469"/>
      <c r="M1241" s="469"/>
      <c r="N1241" s="469"/>
      <c r="O1241" s="469"/>
      <c r="P1241" s="469"/>
      <c r="Q1241" s="469"/>
      <c r="R1241" s="469"/>
      <c r="S1241" s="469"/>
      <c r="T1241" s="469"/>
      <c r="U1241" s="469"/>
      <c r="V1241" s="469"/>
      <c r="W1241" s="469"/>
      <c r="X1241" s="469"/>
      <c r="Z1241" s="469"/>
      <c r="AA1241" s="469"/>
      <c r="AB1241" s="469"/>
      <c r="AC1241" s="463"/>
      <c r="AD1241" s="469"/>
      <c r="AE1241" s="469"/>
      <c r="AF1241" s="504"/>
      <c r="AG1241" s="469"/>
      <c r="AH1241" s="469"/>
      <c r="AI1241" s="469"/>
      <c r="AJ1241" s="469"/>
      <c r="AK1241" s="469"/>
      <c r="AL1241" s="469"/>
      <c r="AM1241" s="469"/>
      <c r="AN1241" s="469"/>
      <c r="AO1241" s="469"/>
      <c r="AP1241" s="469"/>
      <c r="AQ1241" s="469"/>
      <c r="AR1241" s="469"/>
      <c r="AS1241" s="469"/>
      <c r="AT1241" s="469"/>
      <c r="AU1241" s="469"/>
      <c r="AV1241" s="469"/>
      <c r="AW1241" s="469"/>
    </row>
    <row r="1242" spans="2:49">
      <c r="B1242" s="471"/>
      <c r="C1242" s="469"/>
      <c r="D1242" s="469"/>
      <c r="E1242" s="469"/>
      <c r="F1242" s="469"/>
      <c r="G1242" s="469"/>
      <c r="H1242" s="503"/>
      <c r="I1242" s="469"/>
      <c r="J1242" s="469"/>
      <c r="K1242" s="469"/>
      <c r="L1242" s="469"/>
      <c r="M1242" s="469"/>
      <c r="N1242" s="469"/>
      <c r="O1242" s="469"/>
      <c r="P1242" s="469"/>
      <c r="Q1242" s="469"/>
      <c r="R1242" s="469"/>
      <c r="S1242" s="469"/>
      <c r="T1242" s="469"/>
      <c r="U1242" s="469"/>
      <c r="V1242" s="469"/>
      <c r="W1242" s="469"/>
      <c r="X1242" s="469"/>
      <c r="Z1242" s="469"/>
      <c r="AA1242" s="469"/>
      <c r="AB1242" s="469"/>
      <c r="AC1242" s="463"/>
      <c r="AD1242" s="469"/>
      <c r="AE1242" s="469"/>
      <c r="AF1242" s="504"/>
      <c r="AG1242" s="469"/>
      <c r="AH1242" s="469"/>
      <c r="AI1242" s="469"/>
      <c r="AJ1242" s="469"/>
      <c r="AK1242" s="469"/>
      <c r="AL1242" s="469"/>
      <c r="AM1242" s="469"/>
      <c r="AN1242" s="469"/>
      <c r="AO1242" s="469"/>
      <c r="AP1242" s="469"/>
      <c r="AQ1242" s="469"/>
      <c r="AR1242" s="469"/>
      <c r="AS1242" s="469"/>
      <c r="AT1242" s="469"/>
      <c r="AU1242" s="469"/>
      <c r="AV1242" s="469"/>
      <c r="AW1242" s="469"/>
    </row>
    <row r="1243" spans="2:49">
      <c r="B1243" s="471"/>
      <c r="C1243" s="469"/>
      <c r="D1243" s="469"/>
      <c r="E1243" s="469"/>
      <c r="F1243" s="469"/>
      <c r="G1243" s="469"/>
      <c r="H1243" s="503"/>
      <c r="I1243" s="469"/>
      <c r="J1243" s="469"/>
      <c r="K1243" s="469"/>
      <c r="L1243" s="469"/>
      <c r="M1243" s="469"/>
      <c r="N1243" s="469"/>
      <c r="O1243" s="469"/>
      <c r="P1243" s="469"/>
      <c r="Q1243" s="469"/>
      <c r="R1243" s="469"/>
      <c r="S1243" s="469"/>
      <c r="T1243" s="469"/>
      <c r="U1243" s="469"/>
      <c r="V1243" s="469"/>
      <c r="W1243" s="469"/>
      <c r="X1243" s="469"/>
      <c r="Z1243" s="469"/>
      <c r="AA1243" s="469"/>
      <c r="AB1243" s="469"/>
      <c r="AC1243" s="463"/>
      <c r="AD1243" s="469"/>
      <c r="AE1243" s="469"/>
      <c r="AF1243" s="504"/>
      <c r="AG1243" s="469"/>
      <c r="AH1243" s="469"/>
      <c r="AI1243" s="469"/>
      <c r="AJ1243" s="469"/>
      <c r="AK1243" s="469"/>
      <c r="AL1243" s="469"/>
      <c r="AM1243" s="469"/>
      <c r="AN1243" s="469"/>
      <c r="AO1243" s="469"/>
      <c r="AP1243" s="469"/>
      <c r="AQ1243" s="469"/>
      <c r="AR1243" s="469"/>
      <c r="AS1243" s="469"/>
      <c r="AT1243" s="469"/>
      <c r="AU1243" s="469"/>
      <c r="AV1243" s="469"/>
      <c r="AW1243" s="469"/>
    </row>
    <row r="1244" spans="2:49">
      <c r="B1244" s="471"/>
      <c r="C1244" s="469"/>
      <c r="D1244" s="469"/>
      <c r="E1244" s="469"/>
      <c r="F1244" s="469"/>
      <c r="G1244" s="469"/>
      <c r="H1244" s="503"/>
      <c r="I1244" s="469"/>
      <c r="J1244" s="469"/>
      <c r="K1244" s="469"/>
      <c r="L1244" s="469"/>
      <c r="M1244" s="469"/>
      <c r="N1244" s="469"/>
      <c r="O1244" s="469"/>
      <c r="P1244" s="469"/>
      <c r="Q1244" s="469"/>
      <c r="R1244" s="469"/>
      <c r="S1244" s="469"/>
      <c r="T1244" s="469"/>
      <c r="U1244" s="469"/>
      <c r="V1244" s="469"/>
      <c r="W1244" s="469"/>
      <c r="X1244" s="469"/>
      <c r="Z1244" s="469"/>
      <c r="AA1244" s="469"/>
      <c r="AB1244" s="469"/>
      <c r="AC1244" s="463"/>
      <c r="AD1244" s="469"/>
      <c r="AE1244" s="469"/>
      <c r="AF1244" s="504"/>
      <c r="AG1244" s="469"/>
      <c r="AH1244" s="469"/>
      <c r="AI1244" s="469"/>
      <c r="AJ1244" s="469"/>
      <c r="AK1244" s="469"/>
      <c r="AL1244" s="469"/>
      <c r="AM1244" s="469"/>
      <c r="AN1244" s="469"/>
      <c r="AO1244" s="469"/>
      <c r="AP1244" s="469"/>
      <c r="AQ1244" s="469"/>
      <c r="AR1244" s="469"/>
      <c r="AS1244" s="469"/>
      <c r="AT1244" s="469"/>
      <c r="AU1244" s="469"/>
      <c r="AV1244" s="469"/>
      <c r="AW1244" s="469"/>
    </row>
    <row r="1245" spans="2:49">
      <c r="B1245" s="471"/>
      <c r="C1245" s="469"/>
      <c r="D1245" s="469"/>
      <c r="E1245" s="469"/>
      <c r="F1245" s="469"/>
      <c r="G1245" s="469"/>
      <c r="H1245" s="503"/>
      <c r="I1245" s="469"/>
      <c r="J1245" s="469"/>
      <c r="K1245" s="469"/>
      <c r="L1245" s="469"/>
      <c r="M1245" s="469"/>
      <c r="N1245" s="469"/>
      <c r="O1245" s="469"/>
      <c r="P1245" s="469"/>
      <c r="Q1245" s="469"/>
      <c r="R1245" s="469"/>
      <c r="S1245" s="469"/>
      <c r="T1245" s="469"/>
      <c r="U1245" s="469"/>
      <c r="V1245" s="469"/>
      <c r="W1245" s="469"/>
      <c r="X1245" s="469"/>
      <c r="Z1245" s="469"/>
      <c r="AA1245" s="469"/>
      <c r="AB1245" s="469"/>
      <c r="AC1245" s="463"/>
      <c r="AD1245" s="469"/>
      <c r="AE1245" s="469"/>
      <c r="AF1245" s="504"/>
      <c r="AG1245" s="469"/>
      <c r="AH1245" s="469"/>
      <c r="AI1245" s="469"/>
      <c r="AJ1245" s="469"/>
      <c r="AK1245" s="469"/>
      <c r="AL1245" s="469"/>
      <c r="AM1245" s="469"/>
      <c r="AN1245" s="469"/>
      <c r="AO1245" s="469"/>
      <c r="AP1245" s="469"/>
      <c r="AQ1245" s="469"/>
      <c r="AR1245" s="469"/>
      <c r="AS1245" s="469"/>
      <c r="AT1245" s="469"/>
      <c r="AU1245" s="469"/>
      <c r="AV1245" s="469"/>
      <c r="AW1245" s="469"/>
    </row>
    <row r="1246" spans="2:49">
      <c r="B1246" s="471"/>
      <c r="C1246" s="469"/>
      <c r="D1246" s="469"/>
      <c r="E1246" s="469"/>
      <c r="F1246" s="469"/>
      <c r="G1246" s="469"/>
      <c r="H1246" s="503"/>
      <c r="I1246" s="469"/>
      <c r="J1246" s="469"/>
      <c r="K1246" s="469"/>
      <c r="L1246" s="469"/>
      <c r="M1246" s="469"/>
      <c r="N1246" s="469"/>
      <c r="O1246" s="469"/>
      <c r="P1246" s="469"/>
      <c r="Q1246" s="469"/>
      <c r="R1246" s="469"/>
      <c r="S1246" s="469"/>
      <c r="T1246" s="469"/>
      <c r="U1246" s="469"/>
      <c r="V1246" s="469"/>
      <c r="W1246" s="469"/>
      <c r="X1246" s="469"/>
      <c r="Z1246" s="469"/>
      <c r="AA1246" s="469"/>
      <c r="AB1246" s="469"/>
      <c r="AC1246" s="463"/>
      <c r="AD1246" s="469"/>
      <c r="AE1246" s="469"/>
      <c r="AF1246" s="504"/>
      <c r="AG1246" s="469"/>
      <c r="AH1246" s="469"/>
      <c r="AI1246" s="469"/>
      <c r="AJ1246" s="469"/>
      <c r="AK1246" s="469"/>
      <c r="AL1246" s="469"/>
      <c r="AM1246" s="469"/>
      <c r="AN1246" s="469"/>
      <c r="AO1246" s="469"/>
      <c r="AP1246" s="469"/>
      <c r="AQ1246" s="469"/>
      <c r="AR1246" s="469"/>
      <c r="AS1246" s="469"/>
      <c r="AT1246" s="469"/>
      <c r="AU1246" s="469"/>
      <c r="AV1246" s="469"/>
      <c r="AW1246" s="469"/>
    </row>
    <row r="1247" spans="2:49">
      <c r="B1247" s="471"/>
      <c r="C1247" s="469"/>
      <c r="D1247" s="469"/>
      <c r="E1247" s="469"/>
      <c r="F1247" s="469"/>
      <c r="G1247" s="469"/>
      <c r="H1247" s="503"/>
      <c r="I1247" s="469"/>
      <c r="J1247" s="469"/>
      <c r="K1247" s="469"/>
      <c r="L1247" s="469"/>
      <c r="M1247" s="469"/>
      <c r="N1247" s="469"/>
      <c r="O1247" s="469"/>
      <c r="P1247" s="469"/>
      <c r="Q1247" s="469"/>
      <c r="R1247" s="469"/>
      <c r="S1247" s="469"/>
      <c r="T1247" s="469"/>
      <c r="U1247" s="469"/>
      <c r="V1247" s="469"/>
      <c r="W1247" s="469"/>
      <c r="X1247" s="469"/>
      <c r="Z1247" s="469"/>
      <c r="AA1247" s="469"/>
      <c r="AB1247" s="469"/>
      <c r="AC1247" s="463"/>
      <c r="AD1247" s="469"/>
      <c r="AE1247" s="469"/>
      <c r="AF1247" s="504"/>
      <c r="AG1247" s="469"/>
      <c r="AH1247" s="469"/>
      <c r="AI1247" s="469"/>
      <c r="AJ1247" s="469"/>
      <c r="AK1247" s="469"/>
      <c r="AL1247" s="469"/>
      <c r="AM1247" s="469"/>
      <c r="AN1247" s="469"/>
      <c r="AO1247" s="469"/>
      <c r="AP1247" s="469"/>
      <c r="AQ1247" s="469"/>
      <c r="AR1247" s="469"/>
      <c r="AS1247" s="469"/>
      <c r="AT1247" s="469"/>
      <c r="AU1247" s="469"/>
      <c r="AV1247" s="469"/>
      <c r="AW1247" s="469"/>
    </row>
    <row r="1248" spans="2:49">
      <c r="B1248" s="471"/>
      <c r="C1248" s="469"/>
      <c r="D1248" s="469"/>
      <c r="E1248" s="469"/>
      <c r="F1248" s="469"/>
      <c r="G1248" s="469"/>
      <c r="H1248" s="503"/>
      <c r="I1248" s="469"/>
      <c r="J1248" s="469"/>
      <c r="K1248" s="469"/>
      <c r="L1248" s="469"/>
      <c r="M1248" s="469"/>
      <c r="N1248" s="469"/>
      <c r="O1248" s="469"/>
      <c r="P1248" s="469"/>
      <c r="Q1248" s="469"/>
      <c r="R1248" s="469"/>
      <c r="S1248" s="469"/>
      <c r="T1248" s="469"/>
      <c r="U1248" s="469"/>
      <c r="V1248" s="469"/>
      <c r="W1248" s="469"/>
      <c r="X1248" s="469"/>
      <c r="Z1248" s="469"/>
      <c r="AA1248" s="469"/>
      <c r="AB1248" s="469"/>
      <c r="AC1248" s="463"/>
      <c r="AD1248" s="469"/>
      <c r="AE1248" s="469"/>
      <c r="AF1248" s="504"/>
      <c r="AG1248" s="469"/>
      <c r="AH1248" s="469"/>
      <c r="AI1248" s="469"/>
      <c r="AJ1248" s="469"/>
      <c r="AK1248" s="469"/>
      <c r="AL1248" s="469"/>
      <c r="AM1248" s="469"/>
      <c r="AN1248" s="469"/>
      <c r="AO1248" s="469"/>
      <c r="AP1248" s="469"/>
      <c r="AQ1248" s="469"/>
      <c r="AR1248" s="469"/>
      <c r="AS1248" s="469"/>
      <c r="AT1248" s="469"/>
      <c r="AU1248" s="469"/>
      <c r="AV1248" s="469"/>
      <c r="AW1248" s="469"/>
    </row>
    <row r="1249" spans="2:49">
      <c r="B1249" s="471"/>
      <c r="C1249" s="469"/>
      <c r="D1249" s="469"/>
      <c r="E1249" s="469"/>
      <c r="F1249" s="469"/>
      <c r="G1249" s="469"/>
      <c r="H1249" s="503"/>
      <c r="I1249" s="469"/>
      <c r="J1249" s="469"/>
      <c r="K1249" s="469"/>
      <c r="L1249" s="469"/>
      <c r="M1249" s="469"/>
      <c r="N1249" s="469"/>
      <c r="O1249" s="469"/>
      <c r="P1249" s="469"/>
      <c r="Q1249" s="469"/>
      <c r="R1249" s="469"/>
      <c r="S1249" s="469"/>
      <c r="T1249" s="469"/>
      <c r="U1249" s="469"/>
      <c r="V1249" s="469"/>
      <c r="W1249" s="469"/>
      <c r="X1249" s="469"/>
      <c r="Z1249" s="469"/>
      <c r="AA1249" s="469"/>
      <c r="AB1249" s="469"/>
      <c r="AC1249" s="463"/>
      <c r="AD1249" s="469"/>
      <c r="AE1249" s="469"/>
      <c r="AF1249" s="504"/>
      <c r="AG1249" s="469"/>
      <c r="AH1249" s="469"/>
      <c r="AI1249" s="469"/>
      <c r="AJ1249" s="469"/>
      <c r="AK1249" s="469"/>
      <c r="AL1249" s="469"/>
      <c r="AM1249" s="469"/>
      <c r="AN1249" s="469"/>
      <c r="AO1249" s="469"/>
      <c r="AP1249" s="469"/>
      <c r="AQ1249" s="469"/>
      <c r="AR1249" s="469"/>
      <c r="AS1249" s="469"/>
      <c r="AT1249" s="469"/>
      <c r="AU1249" s="469"/>
      <c r="AV1249" s="469"/>
      <c r="AW1249" s="469"/>
    </row>
    <row r="1250" spans="2:49">
      <c r="B1250" s="471"/>
      <c r="C1250" s="469"/>
      <c r="D1250" s="469"/>
      <c r="E1250" s="469"/>
      <c r="F1250" s="469"/>
      <c r="G1250" s="469"/>
      <c r="H1250" s="503"/>
      <c r="I1250" s="469"/>
      <c r="J1250" s="469"/>
      <c r="K1250" s="469"/>
      <c r="L1250" s="469"/>
      <c r="M1250" s="469"/>
      <c r="N1250" s="469"/>
      <c r="O1250" s="469"/>
      <c r="P1250" s="469"/>
      <c r="Q1250" s="469"/>
      <c r="R1250" s="469"/>
      <c r="S1250" s="469"/>
      <c r="T1250" s="469"/>
      <c r="U1250" s="469"/>
      <c r="V1250" s="469"/>
      <c r="W1250" s="469"/>
      <c r="X1250" s="469"/>
      <c r="Z1250" s="469"/>
      <c r="AA1250" s="469"/>
      <c r="AB1250" s="469"/>
      <c r="AC1250" s="463"/>
      <c r="AD1250" s="469"/>
      <c r="AE1250" s="469"/>
      <c r="AF1250" s="504"/>
      <c r="AG1250" s="469"/>
      <c r="AH1250" s="469"/>
      <c r="AI1250" s="469"/>
      <c r="AJ1250" s="469"/>
      <c r="AK1250" s="469"/>
      <c r="AL1250" s="469"/>
      <c r="AM1250" s="469"/>
      <c r="AN1250" s="469"/>
      <c r="AO1250" s="469"/>
      <c r="AP1250" s="469"/>
      <c r="AQ1250" s="469"/>
      <c r="AR1250" s="469"/>
      <c r="AS1250" s="469"/>
      <c r="AT1250" s="469"/>
      <c r="AU1250" s="469"/>
      <c r="AV1250" s="469"/>
      <c r="AW1250" s="469"/>
    </row>
    <row r="1251" spans="2:49">
      <c r="B1251" s="471"/>
      <c r="C1251" s="469"/>
      <c r="D1251" s="469"/>
      <c r="E1251" s="469"/>
      <c r="F1251" s="469"/>
      <c r="G1251" s="469"/>
      <c r="H1251" s="503"/>
      <c r="I1251" s="469"/>
      <c r="J1251" s="469"/>
      <c r="K1251" s="469"/>
      <c r="L1251" s="469"/>
      <c r="M1251" s="469"/>
      <c r="N1251" s="469"/>
      <c r="O1251" s="469"/>
      <c r="P1251" s="469"/>
      <c r="Q1251" s="469"/>
      <c r="R1251" s="469"/>
      <c r="S1251" s="469"/>
      <c r="T1251" s="469"/>
      <c r="U1251" s="469"/>
      <c r="V1251" s="469"/>
      <c r="W1251" s="469"/>
      <c r="X1251" s="469"/>
      <c r="Z1251" s="469"/>
      <c r="AA1251" s="469"/>
      <c r="AB1251" s="469"/>
      <c r="AC1251" s="463"/>
      <c r="AD1251" s="469"/>
      <c r="AE1251" s="469"/>
      <c r="AF1251" s="504"/>
      <c r="AG1251" s="469"/>
      <c r="AH1251" s="469"/>
      <c r="AI1251" s="469"/>
      <c r="AJ1251" s="469"/>
      <c r="AK1251" s="469"/>
      <c r="AL1251" s="469"/>
      <c r="AM1251" s="469"/>
      <c r="AN1251" s="469"/>
      <c r="AO1251" s="469"/>
      <c r="AP1251" s="469"/>
      <c r="AQ1251" s="469"/>
      <c r="AR1251" s="469"/>
      <c r="AS1251" s="469"/>
      <c r="AT1251" s="469"/>
      <c r="AU1251" s="469"/>
      <c r="AV1251" s="469"/>
      <c r="AW1251" s="469"/>
    </row>
    <row r="1252" spans="2:49">
      <c r="B1252" s="471"/>
      <c r="C1252" s="469"/>
      <c r="D1252" s="469"/>
      <c r="E1252" s="469"/>
      <c r="F1252" s="469"/>
      <c r="G1252" s="469"/>
      <c r="H1252" s="503"/>
      <c r="I1252" s="469"/>
      <c r="J1252" s="469"/>
      <c r="K1252" s="469"/>
      <c r="L1252" s="469"/>
      <c r="M1252" s="469"/>
      <c r="N1252" s="469"/>
      <c r="O1252" s="469"/>
      <c r="P1252" s="469"/>
      <c r="Q1252" s="469"/>
      <c r="R1252" s="469"/>
      <c r="S1252" s="469"/>
      <c r="T1252" s="469"/>
      <c r="U1252" s="469"/>
      <c r="V1252" s="469"/>
      <c r="W1252" s="469"/>
      <c r="X1252" s="469"/>
      <c r="Z1252" s="469"/>
      <c r="AA1252" s="469"/>
      <c r="AB1252" s="469"/>
      <c r="AC1252" s="463"/>
      <c r="AD1252" s="469"/>
      <c r="AE1252" s="469"/>
      <c r="AF1252" s="504"/>
      <c r="AG1252" s="469"/>
      <c r="AH1252" s="469"/>
      <c r="AI1252" s="469"/>
      <c r="AJ1252" s="469"/>
      <c r="AK1252" s="469"/>
      <c r="AL1252" s="469"/>
      <c r="AM1252" s="469"/>
      <c r="AN1252" s="469"/>
      <c r="AO1252" s="469"/>
      <c r="AP1252" s="469"/>
      <c r="AQ1252" s="469"/>
      <c r="AR1252" s="469"/>
      <c r="AS1252" s="469"/>
      <c r="AT1252" s="469"/>
      <c r="AU1252" s="469"/>
      <c r="AV1252" s="469"/>
      <c r="AW1252" s="469"/>
    </row>
    <row r="1253" spans="2:49">
      <c r="B1253" s="471"/>
      <c r="C1253" s="469"/>
      <c r="D1253" s="469"/>
      <c r="E1253" s="469"/>
      <c r="F1253" s="469"/>
      <c r="G1253" s="469"/>
      <c r="H1253" s="503"/>
      <c r="I1253" s="469"/>
      <c r="J1253" s="469"/>
      <c r="K1253" s="469"/>
      <c r="L1253" s="469"/>
      <c r="M1253" s="469"/>
      <c r="N1253" s="469"/>
      <c r="O1253" s="469"/>
      <c r="P1253" s="469"/>
      <c r="Q1253" s="469"/>
      <c r="R1253" s="469"/>
      <c r="S1253" s="469"/>
      <c r="T1253" s="469"/>
      <c r="U1253" s="469"/>
      <c r="V1253" s="469"/>
      <c r="W1253" s="469"/>
      <c r="X1253" s="469"/>
      <c r="Z1253" s="469"/>
      <c r="AA1253" s="469"/>
      <c r="AB1253" s="469"/>
      <c r="AC1253" s="463"/>
      <c r="AD1253" s="469"/>
      <c r="AE1253" s="469"/>
      <c r="AF1253" s="504"/>
      <c r="AG1253" s="469"/>
      <c r="AH1253" s="469"/>
      <c r="AI1253" s="469"/>
      <c r="AJ1253" s="469"/>
      <c r="AK1253" s="469"/>
      <c r="AL1253" s="469"/>
      <c r="AM1253" s="469"/>
      <c r="AN1253" s="469"/>
      <c r="AO1253" s="469"/>
      <c r="AP1253" s="469"/>
      <c r="AQ1253" s="469"/>
      <c r="AR1253" s="469"/>
      <c r="AS1253" s="469"/>
      <c r="AT1253" s="469"/>
      <c r="AU1253" s="469"/>
      <c r="AV1253" s="469"/>
      <c r="AW1253" s="469"/>
    </row>
    <row r="1254" spans="2:49">
      <c r="B1254" s="471"/>
      <c r="C1254" s="469"/>
      <c r="D1254" s="469"/>
      <c r="E1254" s="469"/>
      <c r="F1254" s="469"/>
      <c r="G1254" s="469"/>
      <c r="H1254" s="503"/>
      <c r="I1254" s="469"/>
      <c r="J1254" s="469"/>
      <c r="K1254" s="469"/>
      <c r="L1254" s="469"/>
      <c r="M1254" s="469"/>
      <c r="N1254" s="469"/>
      <c r="O1254" s="469"/>
      <c r="P1254" s="469"/>
      <c r="Q1254" s="469"/>
      <c r="R1254" s="469"/>
      <c r="S1254" s="469"/>
      <c r="T1254" s="469"/>
      <c r="U1254" s="469"/>
      <c r="V1254" s="469"/>
      <c r="W1254" s="469"/>
      <c r="X1254" s="469"/>
      <c r="Z1254" s="469"/>
      <c r="AA1254" s="469"/>
      <c r="AB1254" s="469"/>
      <c r="AC1254" s="463"/>
      <c r="AD1254" s="469"/>
      <c r="AE1254" s="469"/>
      <c r="AF1254" s="504"/>
      <c r="AG1254" s="469"/>
      <c r="AH1254" s="469"/>
      <c r="AI1254" s="469"/>
      <c r="AJ1254" s="469"/>
      <c r="AK1254" s="469"/>
      <c r="AL1254" s="469"/>
      <c r="AM1254" s="469"/>
      <c r="AN1254" s="469"/>
      <c r="AO1254" s="469"/>
      <c r="AP1254" s="469"/>
      <c r="AQ1254" s="469"/>
      <c r="AR1254" s="469"/>
      <c r="AS1254" s="469"/>
      <c r="AT1254" s="469"/>
      <c r="AU1254" s="469"/>
      <c r="AV1254" s="469"/>
      <c r="AW1254" s="469"/>
    </row>
    <row r="1255" spans="2:49">
      <c r="B1255" s="471"/>
      <c r="C1255" s="469"/>
      <c r="D1255" s="469"/>
      <c r="E1255" s="469"/>
      <c r="F1255" s="469"/>
      <c r="G1255" s="469"/>
      <c r="H1255" s="503"/>
      <c r="I1255" s="469"/>
      <c r="J1255" s="469"/>
      <c r="K1255" s="469"/>
      <c r="L1255" s="469"/>
      <c r="M1255" s="469"/>
      <c r="N1255" s="469"/>
      <c r="O1255" s="469"/>
      <c r="P1255" s="469"/>
      <c r="Q1255" s="469"/>
      <c r="R1255" s="469"/>
      <c r="S1255" s="469"/>
      <c r="T1255" s="469"/>
      <c r="U1255" s="469"/>
      <c r="V1255" s="469"/>
      <c r="W1255" s="469"/>
      <c r="X1255" s="469"/>
      <c r="Z1255" s="469"/>
      <c r="AA1255" s="469"/>
      <c r="AB1255" s="469"/>
      <c r="AC1255" s="463"/>
      <c r="AD1255" s="469"/>
      <c r="AE1255" s="469"/>
      <c r="AF1255" s="504"/>
      <c r="AG1255" s="469"/>
      <c r="AH1255" s="469"/>
      <c r="AI1255" s="469"/>
      <c r="AJ1255" s="469"/>
      <c r="AK1255" s="469"/>
      <c r="AL1255" s="469"/>
      <c r="AM1255" s="469"/>
      <c r="AN1255" s="469"/>
      <c r="AO1255" s="469"/>
      <c r="AP1255" s="469"/>
      <c r="AQ1255" s="469"/>
      <c r="AR1255" s="469"/>
      <c r="AS1255" s="469"/>
      <c r="AT1255" s="469"/>
      <c r="AU1255" s="469"/>
      <c r="AV1255" s="469"/>
      <c r="AW1255" s="469"/>
    </row>
    <row r="1256" spans="2:49">
      <c r="B1256" s="471"/>
      <c r="C1256" s="469"/>
      <c r="D1256" s="469"/>
      <c r="E1256" s="469"/>
      <c r="F1256" s="469"/>
      <c r="G1256" s="469"/>
      <c r="H1256" s="503"/>
      <c r="I1256" s="469"/>
      <c r="J1256" s="469"/>
      <c r="K1256" s="469"/>
      <c r="L1256" s="469"/>
      <c r="M1256" s="469"/>
      <c r="N1256" s="469"/>
      <c r="O1256" s="469"/>
      <c r="P1256" s="469"/>
      <c r="Q1256" s="469"/>
      <c r="R1256" s="469"/>
      <c r="S1256" s="469"/>
      <c r="T1256" s="469"/>
      <c r="U1256" s="469"/>
      <c r="V1256" s="469"/>
      <c r="W1256" s="469"/>
      <c r="X1256" s="469"/>
      <c r="Z1256" s="469"/>
      <c r="AA1256" s="469"/>
      <c r="AB1256" s="469"/>
      <c r="AC1256" s="463"/>
      <c r="AD1256" s="469"/>
      <c r="AE1256" s="469"/>
      <c r="AF1256" s="504"/>
      <c r="AG1256" s="469"/>
      <c r="AH1256" s="469"/>
      <c r="AI1256" s="469"/>
      <c r="AJ1256" s="469"/>
      <c r="AK1256" s="469"/>
      <c r="AL1256" s="469"/>
      <c r="AM1256" s="469"/>
      <c r="AN1256" s="469"/>
      <c r="AO1256" s="469"/>
      <c r="AP1256" s="469"/>
      <c r="AQ1256" s="469"/>
      <c r="AR1256" s="469"/>
      <c r="AS1256" s="469"/>
      <c r="AT1256" s="469"/>
      <c r="AU1256" s="469"/>
      <c r="AV1256" s="469"/>
      <c r="AW1256" s="469"/>
    </row>
    <row r="1257" spans="2:49">
      <c r="B1257" s="471"/>
      <c r="C1257" s="469"/>
      <c r="D1257" s="469"/>
      <c r="E1257" s="469"/>
      <c r="F1257" s="469"/>
      <c r="G1257" s="469"/>
      <c r="H1257" s="503"/>
      <c r="I1257" s="469"/>
      <c r="J1257" s="469"/>
      <c r="K1257" s="469"/>
      <c r="L1257" s="469"/>
      <c r="M1257" s="469"/>
      <c r="N1257" s="469"/>
      <c r="O1257" s="469"/>
      <c r="P1257" s="469"/>
      <c r="Q1257" s="469"/>
      <c r="R1257" s="469"/>
      <c r="S1257" s="469"/>
      <c r="T1257" s="469"/>
      <c r="U1257" s="469"/>
      <c r="V1257" s="469"/>
      <c r="W1257" s="469"/>
      <c r="X1257" s="469"/>
      <c r="Z1257" s="469"/>
      <c r="AA1257" s="469"/>
      <c r="AB1257" s="469"/>
      <c r="AC1257" s="463"/>
      <c r="AD1257" s="469"/>
      <c r="AE1257" s="469"/>
      <c r="AF1257" s="504"/>
      <c r="AG1257" s="469"/>
      <c r="AH1257" s="469"/>
      <c r="AI1257" s="469"/>
      <c r="AJ1257" s="469"/>
      <c r="AK1257" s="469"/>
      <c r="AL1257" s="469"/>
      <c r="AM1257" s="469"/>
      <c r="AN1257" s="469"/>
      <c r="AO1257" s="469"/>
      <c r="AP1257" s="469"/>
      <c r="AQ1257" s="469"/>
      <c r="AR1257" s="469"/>
      <c r="AS1257" s="469"/>
      <c r="AT1257" s="469"/>
      <c r="AU1257" s="469"/>
      <c r="AV1257" s="469"/>
      <c r="AW1257" s="469"/>
    </row>
    <row r="1258" spans="2:49">
      <c r="B1258" s="471"/>
      <c r="C1258" s="469"/>
      <c r="D1258" s="469"/>
      <c r="E1258" s="469"/>
      <c r="F1258" s="469"/>
      <c r="G1258" s="469"/>
      <c r="H1258" s="503"/>
      <c r="I1258" s="469"/>
      <c r="J1258" s="469"/>
      <c r="K1258" s="469"/>
      <c r="L1258" s="469"/>
      <c r="M1258" s="469"/>
      <c r="N1258" s="469"/>
      <c r="O1258" s="469"/>
      <c r="P1258" s="469"/>
      <c r="Q1258" s="469"/>
      <c r="R1258" s="469"/>
      <c r="S1258" s="469"/>
      <c r="T1258" s="469"/>
      <c r="U1258" s="469"/>
      <c r="V1258" s="469"/>
      <c r="W1258" s="469"/>
      <c r="X1258" s="469"/>
      <c r="Z1258" s="469"/>
      <c r="AA1258" s="469"/>
      <c r="AB1258" s="469"/>
      <c r="AC1258" s="463"/>
      <c r="AD1258" s="469"/>
      <c r="AE1258" s="469"/>
      <c r="AF1258" s="504"/>
      <c r="AG1258" s="469"/>
      <c r="AH1258" s="469"/>
      <c r="AI1258" s="469"/>
      <c r="AJ1258" s="469"/>
      <c r="AK1258" s="469"/>
      <c r="AL1258" s="469"/>
      <c r="AM1258" s="469"/>
      <c r="AN1258" s="469"/>
      <c r="AO1258" s="469"/>
      <c r="AP1258" s="469"/>
      <c r="AQ1258" s="469"/>
      <c r="AR1258" s="469"/>
      <c r="AS1258" s="469"/>
      <c r="AT1258" s="469"/>
      <c r="AU1258" s="469"/>
      <c r="AV1258" s="469"/>
      <c r="AW1258" s="469"/>
    </row>
    <row r="1259" spans="2:49">
      <c r="B1259" s="471"/>
      <c r="C1259" s="469"/>
      <c r="D1259" s="469"/>
      <c r="E1259" s="469"/>
      <c r="F1259" s="469"/>
      <c r="G1259" s="469"/>
      <c r="H1259" s="503"/>
      <c r="I1259" s="469"/>
      <c r="J1259" s="469"/>
      <c r="K1259" s="469"/>
      <c r="L1259" s="469"/>
      <c r="M1259" s="469"/>
      <c r="N1259" s="469"/>
      <c r="O1259" s="469"/>
      <c r="P1259" s="469"/>
      <c r="Q1259" s="469"/>
      <c r="R1259" s="469"/>
      <c r="S1259" s="469"/>
      <c r="T1259" s="469"/>
      <c r="U1259" s="469"/>
      <c r="V1259" s="469"/>
      <c r="W1259" s="469"/>
      <c r="X1259" s="469"/>
      <c r="Z1259" s="469"/>
      <c r="AA1259" s="469"/>
      <c r="AB1259" s="469"/>
      <c r="AC1259" s="463"/>
      <c r="AD1259" s="469"/>
      <c r="AE1259" s="469"/>
      <c r="AF1259" s="504"/>
      <c r="AG1259" s="469"/>
      <c r="AH1259" s="469"/>
      <c r="AI1259" s="469"/>
      <c r="AJ1259" s="469"/>
      <c r="AK1259" s="469"/>
      <c r="AL1259" s="469"/>
      <c r="AM1259" s="469"/>
      <c r="AN1259" s="469"/>
      <c r="AO1259" s="469"/>
      <c r="AP1259" s="469"/>
      <c r="AQ1259" s="469"/>
      <c r="AR1259" s="469"/>
      <c r="AS1259" s="469"/>
      <c r="AT1259" s="469"/>
      <c r="AU1259" s="469"/>
      <c r="AV1259" s="469"/>
      <c r="AW1259" s="469"/>
    </row>
    <row r="1260" spans="2:49">
      <c r="B1260" s="471"/>
      <c r="C1260" s="469"/>
      <c r="D1260" s="469"/>
      <c r="E1260" s="469"/>
      <c r="F1260" s="469"/>
      <c r="G1260" s="469"/>
      <c r="H1260" s="503"/>
      <c r="I1260" s="469"/>
      <c r="J1260" s="469"/>
      <c r="K1260" s="469"/>
      <c r="L1260" s="469"/>
      <c r="M1260" s="469"/>
      <c r="N1260" s="469"/>
      <c r="O1260" s="469"/>
      <c r="P1260" s="469"/>
      <c r="Q1260" s="469"/>
      <c r="R1260" s="469"/>
      <c r="S1260" s="469"/>
      <c r="T1260" s="469"/>
      <c r="U1260" s="469"/>
      <c r="V1260" s="469"/>
      <c r="W1260" s="469"/>
      <c r="X1260" s="469"/>
      <c r="Z1260" s="469"/>
      <c r="AA1260" s="469"/>
      <c r="AB1260" s="469"/>
      <c r="AC1260" s="463"/>
      <c r="AD1260" s="469"/>
      <c r="AE1260" s="469"/>
      <c r="AF1260" s="504"/>
      <c r="AG1260" s="469"/>
      <c r="AH1260" s="469"/>
      <c r="AI1260" s="469"/>
      <c r="AJ1260" s="469"/>
      <c r="AK1260" s="469"/>
      <c r="AL1260" s="469"/>
      <c r="AM1260" s="469"/>
      <c r="AN1260" s="469"/>
      <c r="AO1260" s="469"/>
      <c r="AP1260" s="469"/>
      <c r="AQ1260" s="469"/>
      <c r="AR1260" s="469"/>
      <c r="AS1260" s="469"/>
      <c r="AT1260" s="469"/>
      <c r="AU1260" s="469"/>
      <c r="AV1260" s="469"/>
      <c r="AW1260" s="469"/>
    </row>
    <row r="1261" spans="2:49">
      <c r="B1261" s="471"/>
      <c r="C1261" s="469"/>
      <c r="D1261" s="469"/>
      <c r="E1261" s="469"/>
      <c r="F1261" s="469"/>
      <c r="G1261" s="469"/>
      <c r="H1261" s="503"/>
      <c r="I1261" s="469"/>
      <c r="J1261" s="469"/>
      <c r="K1261" s="469"/>
      <c r="L1261" s="469"/>
      <c r="M1261" s="469"/>
      <c r="N1261" s="469"/>
      <c r="O1261" s="469"/>
      <c r="P1261" s="469"/>
      <c r="Q1261" s="469"/>
      <c r="R1261" s="469"/>
      <c r="S1261" s="469"/>
      <c r="T1261" s="469"/>
      <c r="U1261" s="469"/>
      <c r="V1261" s="469"/>
      <c r="W1261" s="469"/>
      <c r="X1261" s="469"/>
      <c r="Z1261" s="469"/>
      <c r="AA1261" s="469"/>
      <c r="AB1261" s="469"/>
      <c r="AC1261" s="463"/>
      <c r="AD1261" s="469"/>
      <c r="AE1261" s="469"/>
      <c r="AF1261" s="504"/>
      <c r="AG1261" s="469"/>
      <c r="AH1261" s="469"/>
      <c r="AI1261" s="469"/>
      <c r="AJ1261" s="469"/>
      <c r="AK1261" s="469"/>
      <c r="AL1261" s="469"/>
      <c r="AM1261" s="469"/>
      <c r="AN1261" s="469"/>
      <c r="AO1261" s="469"/>
      <c r="AP1261" s="469"/>
      <c r="AQ1261" s="469"/>
      <c r="AR1261" s="469"/>
      <c r="AS1261" s="469"/>
      <c r="AT1261" s="469"/>
      <c r="AU1261" s="469"/>
      <c r="AV1261" s="469"/>
      <c r="AW1261" s="469"/>
    </row>
    <row r="1262" spans="2:49">
      <c r="B1262" s="471"/>
      <c r="C1262" s="469"/>
      <c r="D1262" s="469"/>
      <c r="E1262" s="469"/>
      <c r="F1262" s="469"/>
      <c r="G1262" s="469"/>
      <c r="H1262" s="503"/>
      <c r="I1262" s="469"/>
      <c r="J1262" s="469"/>
      <c r="K1262" s="469"/>
      <c r="L1262" s="469"/>
      <c r="M1262" s="469"/>
      <c r="N1262" s="469"/>
      <c r="O1262" s="469"/>
      <c r="P1262" s="469"/>
      <c r="Q1262" s="469"/>
      <c r="R1262" s="469"/>
      <c r="S1262" s="469"/>
      <c r="T1262" s="469"/>
      <c r="U1262" s="469"/>
      <c r="V1262" s="469"/>
      <c r="W1262" s="469"/>
      <c r="X1262" s="469"/>
      <c r="Z1262" s="469"/>
      <c r="AA1262" s="469"/>
      <c r="AB1262" s="469"/>
      <c r="AC1262" s="463"/>
      <c r="AD1262" s="469"/>
      <c r="AE1262" s="469"/>
      <c r="AF1262" s="504"/>
      <c r="AG1262" s="469"/>
      <c r="AH1262" s="469"/>
      <c r="AI1262" s="469"/>
      <c r="AJ1262" s="469"/>
      <c r="AK1262" s="469"/>
      <c r="AL1262" s="469"/>
      <c r="AM1262" s="469"/>
      <c r="AN1262" s="469"/>
      <c r="AO1262" s="469"/>
      <c r="AP1262" s="469"/>
      <c r="AQ1262" s="469"/>
      <c r="AR1262" s="469"/>
      <c r="AS1262" s="469"/>
      <c r="AT1262" s="469"/>
      <c r="AU1262" s="469"/>
      <c r="AV1262" s="469"/>
      <c r="AW1262" s="469"/>
    </row>
    <row r="1263" spans="2:49">
      <c r="B1263" s="471"/>
      <c r="C1263" s="469"/>
      <c r="D1263" s="469"/>
      <c r="E1263" s="469"/>
      <c r="F1263" s="469"/>
      <c r="G1263" s="469"/>
      <c r="H1263" s="503"/>
      <c r="I1263" s="469"/>
      <c r="J1263" s="469"/>
      <c r="K1263" s="469"/>
      <c r="L1263" s="469"/>
      <c r="M1263" s="469"/>
      <c r="N1263" s="469"/>
      <c r="O1263" s="469"/>
      <c r="P1263" s="469"/>
      <c r="Q1263" s="469"/>
      <c r="R1263" s="469"/>
      <c r="S1263" s="469"/>
      <c r="T1263" s="469"/>
      <c r="U1263" s="469"/>
      <c r="V1263" s="469"/>
      <c r="W1263" s="469"/>
      <c r="X1263" s="469"/>
      <c r="Z1263" s="469"/>
      <c r="AA1263" s="469"/>
      <c r="AB1263" s="469"/>
      <c r="AC1263" s="463"/>
      <c r="AD1263" s="469"/>
      <c r="AE1263" s="469"/>
      <c r="AF1263" s="504"/>
      <c r="AG1263" s="469"/>
      <c r="AH1263" s="469"/>
      <c r="AI1263" s="469"/>
      <c r="AJ1263" s="469"/>
      <c r="AK1263" s="469"/>
      <c r="AL1263" s="469"/>
      <c r="AM1263" s="469"/>
      <c r="AN1263" s="469"/>
      <c r="AO1263" s="469"/>
      <c r="AP1263" s="469"/>
      <c r="AQ1263" s="469"/>
      <c r="AR1263" s="469"/>
      <c r="AS1263" s="469"/>
      <c r="AT1263" s="469"/>
      <c r="AU1263" s="469"/>
      <c r="AV1263" s="469"/>
      <c r="AW1263" s="469"/>
    </row>
    <row r="1264" spans="2:49">
      <c r="B1264" s="471"/>
      <c r="C1264" s="469"/>
      <c r="D1264" s="469"/>
      <c r="E1264" s="469"/>
      <c r="F1264" s="469"/>
      <c r="G1264" s="469"/>
      <c r="H1264" s="503"/>
      <c r="I1264" s="469"/>
      <c r="J1264" s="469"/>
      <c r="K1264" s="469"/>
      <c r="L1264" s="469"/>
      <c r="M1264" s="469"/>
      <c r="N1264" s="469"/>
      <c r="O1264" s="469"/>
      <c r="P1264" s="469"/>
      <c r="Q1264" s="469"/>
      <c r="R1264" s="469"/>
      <c r="S1264" s="469"/>
      <c r="T1264" s="469"/>
      <c r="U1264" s="469"/>
      <c r="V1264" s="469"/>
      <c r="W1264" s="469"/>
      <c r="X1264" s="469"/>
      <c r="Z1264" s="469"/>
      <c r="AA1264" s="469"/>
      <c r="AB1264" s="469"/>
      <c r="AC1264" s="463"/>
      <c r="AD1264" s="469"/>
      <c r="AE1264" s="469"/>
      <c r="AF1264" s="504"/>
      <c r="AG1264" s="469"/>
      <c r="AH1264" s="469"/>
      <c r="AI1264" s="469"/>
      <c r="AJ1264" s="469"/>
      <c r="AK1264" s="469"/>
      <c r="AL1264" s="469"/>
      <c r="AM1264" s="469"/>
      <c r="AN1264" s="469"/>
      <c r="AO1264" s="469"/>
      <c r="AP1264" s="469"/>
      <c r="AQ1264" s="469"/>
      <c r="AR1264" s="469"/>
      <c r="AS1264" s="469"/>
      <c r="AT1264" s="469"/>
      <c r="AU1264" s="469"/>
      <c r="AV1264" s="469"/>
      <c r="AW1264" s="469"/>
    </row>
    <row r="1265" spans="2:49">
      <c r="B1265" s="471"/>
      <c r="C1265" s="469"/>
      <c r="D1265" s="469"/>
      <c r="E1265" s="469"/>
      <c r="F1265" s="469"/>
      <c r="G1265" s="469"/>
      <c r="H1265" s="503"/>
      <c r="I1265" s="469"/>
      <c r="J1265" s="469"/>
      <c r="K1265" s="469"/>
      <c r="L1265" s="469"/>
      <c r="M1265" s="469"/>
      <c r="N1265" s="469"/>
      <c r="O1265" s="469"/>
      <c r="P1265" s="469"/>
      <c r="Q1265" s="469"/>
      <c r="R1265" s="469"/>
      <c r="S1265" s="469"/>
      <c r="T1265" s="469"/>
      <c r="U1265" s="469"/>
      <c r="V1265" s="469"/>
      <c r="W1265" s="469"/>
      <c r="X1265" s="469"/>
      <c r="Z1265" s="469"/>
      <c r="AA1265" s="469"/>
      <c r="AB1265" s="469"/>
      <c r="AC1265" s="463"/>
      <c r="AD1265" s="469"/>
      <c r="AE1265" s="469"/>
      <c r="AF1265" s="504"/>
      <c r="AG1265" s="469"/>
      <c r="AH1265" s="469"/>
      <c r="AI1265" s="469"/>
      <c r="AJ1265" s="469"/>
      <c r="AK1265" s="469"/>
      <c r="AL1265" s="469"/>
      <c r="AM1265" s="469"/>
      <c r="AN1265" s="469"/>
      <c r="AO1265" s="469"/>
      <c r="AP1265" s="469"/>
      <c r="AQ1265" s="469"/>
      <c r="AR1265" s="469"/>
      <c r="AS1265" s="469"/>
      <c r="AT1265" s="469"/>
      <c r="AU1265" s="469"/>
      <c r="AV1265" s="469"/>
      <c r="AW1265" s="469"/>
    </row>
    <row r="1266" spans="2:49">
      <c r="B1266" s="471"/>
      <c r="C1266" s="469"/>
      <c r="D1266" s="469"/>
      <c r="E1266" s="469"/>
      <c r="F1266" s="469"/>
      <c r="G1266" s="469"/>
      <c r="H1266" s="503"/>
      <c r="I1266" s="469"/>
      <c r="J1266" s="469"/>
      <c r="K1266" s="469"/>
      <c r="L1266" s="469"/>
      <c r="M1266" s="469"/>
      <c r="N1266" s="469"/>
      <c r="O1266" s="469"/>
      <c r="P1266" s="469"/>
      <c r="Q1266" s="469"/>
      <c r="R1266" s="469"/>
      <c r="S1266" s="469"/>
      <c r="T1266" s="469"/>
      <c r="U1266" s="469"/>
      <c r="V1266" s="469"/>
      <c r="W1266" s="469"/>
      <c r="X1266" s="469"/>
      <c r="Z1266" s="469"/>
      <c r="AA1266" s="469"/>
      <c r="AB1266" s="469"/>
      <c r="AC1266" s="463"/>
      <c r="AD1266" s="469"/>
      <c r="AE1266" s="469"/>
      <c r="AF1266" s="504"/>
      <c r="AG1266" s="469"/>
      <c r="AH1266" s="469"/>
      <c r="AI1266" s="469"/>
      <c r="AJ1266" s="469"/>
      <c r="AK1266" s="469"/>
      <c r="AL1266" s="469"/>
      <c r="AM1266" s="469"/>
      <c r="AN1266" s="469"/>
      <c r="AO1266" s="469"/>
      <c r="AP1266" s="469"/>
      <c r="AQ1266" s="469"/>
      <c r="AR1266" s="469"/>
      <c r="AS1266" s="469"/>
      <c r="AT1266" s="469"/>
      <c r="AU1266" s="469"/>
      <c r="AV1266" s="469"/>
      <c r="AW1266" s="469"/>
    </row>
    <row r="1267" spans="2:49">
      <c r="B1267" s="471"/>
      <c r="C1267" s="469"/>
      <c r="D1267" s="469"/>
      <c r="E1267" s="469"/>
      <c r="F1267" s="469"/>
      <c r="G1267" s="469"/>
      <c r="H1267" s="503"/>
      <c r="I1267" s="469"/>
      <c r="J1267" s="469"/>
      <c r="K1267" s="469"/>
      <c r="L1267" s="469"/>
      <c r="M1267" s="469"/>
      <c r="N1267" s="469"/>
      <c r="O1267" s="469"/>
      <c r="P1267" s="469"/>
      <c r="Q1267" s="469"/>
      <c r="R1267" s="469"/>
      <c r="S1267" s="469"/>
      <c r="T1267" s="469"/>
      <c r="U1267" s="469"/>
      <c r="V1267" s="469"/>
      <c r="W1267" s="469"/>
      <c r="X1267" s="469"/>
      <c r="Z1267" s="469"/>
      <c r="AA1267" s="469"/>
      <c r="AB1267" s="469"/>
      <c r="AC1267" s="463"/>
      <c r="AD1267" s="469"/>
      <c r="AE1267" s="469"/>
      <c r="AF1267" s="504"/>
      <c r="AG1267" s="469"/>
      <c r="AH1267" s="469"/>
      <c r="AI1267" s="469"/>
      <c r="AJ1267" s="469"/>
      <c r="AK1267" s="469"/>
      <c r="AL1267" s="469"/>
      <c r="AM1267" s="469"/>
      <c r="AN1267" s="469"/>
      <c r="AO1267" s="469"/>
      <c r="AP1267" s="469"/>
      <c r="AQ1267" s="469"/>
      <c r="AR1267" s="469"/>
      <c r="AS1267" s="469"/>
      <c r="AT1267" s="469"/>
      <c r="AU1267" s="469"/>
      <c r="AV1267" s="469"/>
      <c r="AW1267" s="469"/>
    </row>
    <row r="1268" spans="2:49">
      <c r="B1268" s="471"/>
      <c r="C1268" s="469"/>
      <c r="D1268" s="469"/>
      <c r="E1268" s="469"/>
      <c r="F1268" s="469"/>
      <c r="G1268" s="469"/>
      <c r="H1268" s="503"/>
      <c r="I1268" s="469"/>
      <c r="J1268" s="469"/>
      <c r="K1268" s="469"/>
      <c r="L1268" s="469"/>
      <c r="M1268" s="469"/>
      <c r="N1268" s="469"/>
      <c r="O1268" s="469"/>
      <c r="P1268" s="469"/>
      <c r="Q1268" s="469"/>
      <c r="R1268" s="469"/>
      <c r="S1268" s="469"/>
      <c r="T1268" s="469"/>
      <c r="U1268" s="469"/>
      <c r="V1268" s="469"/>
      <c r="W1268" s="469"/>
      <c r="X1268" s="469"/>
      <c r="Z1268" s="469"/>
      <c r="AA1268" s="469"/>
      <c r="AB1268" s="469"/>
      <c r="AC1268" s="463"/>
      <c r="AD1268" s="469"/>
      <c r="AE1268" s="469"/>
      <c r="AF1268" s="504"/>
      <c r="AG1268" s="469"/>
      <c r="AH1268" s="469"/>
      <c r="AI1268" s="469"/>
      <c r="AJ1268" s="469"/>
      <c r="AK1268" s="469"/>
      <c r="AL1268" s="469"/>
      <c r="AM1268" s="469"/>
      <c r="AN1268" s="469"/>
      <c r="AO1268" s="469"/>
      <c r="AP1268" s="469"/>
      <c r="AQ1268" s="469"/>
      <c r="AR1268" s="469"/>
      <c r="AS1268" s="469"/>
      <c r="AT1268" s="469"/>
      <c r="AU1268" s="469"/>
      <c r="AV1268" s="469"/>
      <c r="AW1268" s="469"/>
    </row>
    <row r="1269" spans="2:49">
      <c r="B1269" s="471"/>
      <c r="C1269" s="469"/>
      <c r="D1269" s="469"/>
      <c r="E1269" s="469"/>
      <c r="F1269" s="469"/>
      <c r="G1269" s="469"/>
      <c r="H1269" s="503"/>
      <c r="I1269" s="469"/>
      <c r="J1269" s="469"/>
      <c r="K1269" s="469"/>
      <c r="L1269" s="469"/>
      <c r="M1269" s="469"/>
      <c r="N1269" s="469"/>
      <c r="O1269" s="469"/>
      <c r="P1269" s="469"/>
      <c r="Q1269" s="469"/>
      <c r="R1269" s="469"/>
      <c r="S1269" s="469"/>
      <c r="T1269" s="469"/>
      <c r="U1269" s="469"/>
      <c r="V1269" s="469"/>
      <c r="W1269" s="469"/>
      <c r="X1269" s="469"/>
      <c r="Z1269" s="469"/>
      <c r="AA1269" s="469"/>
      <c r="AB1269" s="469"/>
      <c r="AC1269" s="463"/>
      <c r="AD1269" s="469"/>
      <c r="AE1269" s="469"/>
      <c r="AF1269" s="504"/>
      <c r="AG1269" s="469"/>
      <c r="AH1269" s="469"/>
      <c r="AI1269" s="469"/>
      <c r="AJ1269" s="469"/>
      <c r="AK1269" s="469"/>
      <c r="AL1269" s="469"/>
      <c r="AM1269" s="469"/>
      <c r="AN1269" s="469"/>
      <c r="AO1269" s="469"/>
      <c r="AP1269" s="469"/>
      <c r="AQ1269" s="469"/>
      <c r="AR1269" s="469"/>
      <c r="AS1269" s="469"/>
      <c r="AT1269" s="469"/>
      <c r="AU1269" s="469"/>
      <c r="AV1269" s="469"/>
      <c r="AW1269" s="469"/>
    </row>
    <row r="1270" spans="2:49">
      <c r="B1270" s="471"/>
      <c r="C1270" s="469"/>
      <c r="D1270" s="469"/>
      <c r="E1270" s="469"/>
      <c r="F1270" s="469"/>
      <c r="G1270" s="469"/>
      <c r="H1270" s="503"/>
      <c r="I1270" s="469"/>
      <c r="J1270" s="469"/>
      <c r="K1270" s="469"/>
      <c r="L1270" s="469"/>
      <c r="M1270" s="469"/>
      <c r="N1270" s="469"/>
      <c r="O1270" s="469"/>
      <c r="P1270" s="469"/>
      <c r="Q1270" s="469"/>
      <c r="R1270" s="469"/>
      <c r="S1270" s="469"/>
      <c r="T1270" s="469"/>
      <c r="U1270" s="469"/>
      <c r="V1270" s="469"/>
      <c r="W1270" s="469"/>
      <c r="X1270" s="469"/>
      <c r="Z1270" s="469"/>
      <c r="AA1270" s="469"/>
      <c r="AB1270" s="469"/>
      <c r="AC1270" s="463"/>
      <c r="AD1270" s="469"/>
      <c r="AE1270" s="469"/>
      <c r="AF1270" s="504"/>
      <c r="AG1270" s="469"/>
      <c r="AH1270" s="469"/>
      <c r="AI1270" s="469"/>
      <c r="AJ1270" s="469"/>
      <c r="AK1270" s="469"/>
      <c r="AL1270" s="469"/>
      <c r="AM1270" s="469"/>
      <c r="AN1270" s="469"/>
      <c r="AO1270" s="469"/>
      <c r="AP1270" s="469"/>
      <c r="AQ1270" s="469"/>
      <c r="AR1270" s="469"/>
      <c r="AS1270" s="469"/>
      <c r="AT1270" s="469"/>
      <c r="AU1270" s="469"/>
      <c r="AV1270" s="469"/>
      <c r="AW1270" s="469"/>
    </row>
    <row r="1271" spans="2:49">
      <c r="B1271" s="471"/>
      <c r="C1271" s="469"/>
      <c r="D1271" s="469"/>
      <c r="E1271" s="469"/>
      <c r="F1271" s="469"/>
      <c r="G1271" s="469"/>
      <c r="H1271" s="503"/>
      <c r="I1271" s="469"/>
      <c r="J1271" s="469"/>
      <c r="K1271" s="469"/>
      <c r="L1271" s="469"/>
      <c r="M1271" s="469"/>
      <c r="N1271" s="469"/>
      <c r="O1271" s="469"/>
      <c r="P1271" s="469"/>
      <c r="Q1271" s="469"/>
      <c r="R1271" s="469"/>
      <c r="S1271" s="469"/>
      <c r="T1271" s="469"/>
      <c r="U1271" s="469"/>
      <c r="V1271" s="469"/>
      <c r="W1271" s="469"/>
      <c r="X1271" s="469"/>
      <c r="Z1271" s="469"/>
      <c r="AA1271" s="469"/>
      <c r="AB1271" s="469"/>
      <c r="AC1271" s="463"/>
      <c r="AD1271" s="469"/>
      <c r="AE1271" s="469"/>
      <c r="AF1271" s="504"/>
      <c r="AG1271" s="469"/>
      <c r="AH1271" s="469"/>
      <c r="AI1271" s="469"/>
      <c r="AJ1271" s="469"/>
      <c r="AK1271" s="469"/>
      <c r="AL1271" s="469"/>
      <c r="AM1271" s="469"/>
      <c r="AN1271" s="469"/>
      <c r="AO1271" s="469"/>
      <c r="AP1271" s="469"/>
      <c r="AQ1271" s="469"/>
      <c r="AR1271" s="469"/>
      <c r="AS1271" s="469"/>
      <c r="AT1271" s="469"/>
      <c r="AU1271" s="469"/>
      <c r="AV1271" s="469"/>
      <c r="AW1271" s="469"/>
    </row>
    <row r="1272" spans="2:49">
      <c r="B1272" s="471"/>
      <c r="C1272" s="469"/>
      <c r="D1272" s="469"/>
      <c r="E1272" s="469"/>
      <c r="F1272" s="469"/>
      <c r="G1272" s="469"/>
      <c r="H1272" s="503"/>
      <c r="I1272" s="469"/>
      <c r="J1272" s="469"/>
      <c r="K1272" s="469"/>
      <c r="L1272" s="469"/>
      <c r="M1272" s="469"/>
      <c r="N1272" s="469"/>
      <c r="O1272" s="469"/>
      <c r="P1272" s="469"/>
      <c r="Q1272" s="469"/>
      <c r="R1272" s="469"/>
      <c r="S1272" s="469"/>
      <c r="T1272" s="469"/>
      <c r="U1272" s="469"/>
      <c r="V1272" s="469"/>
      <c r="W1272" s="469"/>
      <c r="X1272" s="469"/>
      <c r="Z1272" s="469"/>
      <c r="AA1272" s="469"/>
      <c r="AB1272" s="469"/>
      <c r="AC1272" s="463"/>
      <c r="AD1272" s="469"/>
      <c r="AE1272" s="469"/>
      <c r="AF1272" s="504"/>
      <c r="AG1272" s="469"/>
      <c r="AH1272" s="469"/>
      <c r="AI1272" s="469"/>
      <c r="AJ1272" s="469"/>
      <c r="AK1272" s="469"/>
      <c r="AL1272" s="469"/>
      <c r="AM1272" s="469"/>
      <c r="AN1272" s="469"/>
      <c r="AO1272" s="469"/>
      <c r="AP1272" s="469"/>
      <c r="AQ1272" s="469"/>
      <c r="AR1272" s="469"/>
      <c r="AS1272" s="469"/>
      <c r="AT1272" s="469"/>
      <c r="AU1272" s="469"/>
      <c r="AV1272" s="469"/>
      <c r="AW1272" s="469"/>
    </row>
    <row r="1273" spans="2:49">
      <c r="B1273" s="471"/>
      <c r="C1273" s="469"/>
      <c r="D1273" s="469"/>
      <c r="E1273" s="469"/>
      <c r="F1273" s="469"/>
      <c r="G1273" s="469"/>
      <c r="H1273" s="503"/>
      <c r="I1273" s="469"/>
      <c r="J1273" s="469"/>
      <c r="K1273" s="469"/>
      <c r="L1273" s="469"/>
      <c r="M1273" s="469"/>
      <c r="N1273" s="469"/>
      <c r="O1273" s="469"/>
      <c r="P1273" s="469"/>
      <c r="Q1273" s="469"/>
      <c r="R1273" s="469"/>
      <c r="S1273" s="469"/>
      <c r="T1273" s="469"/>
      <c r="U1273" s="469"/>
      <c r="V1273" s="469"/>
      <c r="W1273" s="469"/>
      <c r="X1273" s="469"/>
      <c r="Z1273" s="469"/>
      <c r="AA1273" s="469"/>
      <c r="AB1273" s="469"/>
      <c r="AC1273" s="463"/>
      <c r="AD1273" s="469"/>
      <c r="AE1273" s="469"/>
      <c r="AF1273" s="504"/>
      <c r="AG1273" s="469"/>
      <c r="AH1273" s="469"/>
      <c r="AI1273" s="469"/>
      <c r="AJ1273" s="469"/>
      <c r="AK1273" s="469"/>
      <c r="AL1273" s="469"/>
      <c r="AM1273" s="469"/>
      <c r="AN1273" s="469"/>
      <c r="AO1273" s="469"/>
      <c r="AP1273" s="469"/>
      <c r="AQ1273" s="469"/>
      <c r="AR1273" s="469"/>
      <c r="AS1273" s="469"/>
      <c r="AT1273" s="469"/>
      <c r="AU1273" s="469"/>
      <c r="AV1273" s="469"/>
      <c r="AW1273" s="469"/>
    </row>
    <row r="1274" spans="2:49">
      <c r="B1274" s="471"/>
      <c r="C1274" s="469"/>
      <c r="D1274" s="469"/>
      <c r="E1274" s="469"/>
      <c r="F1274" s="469"/>
      <c r="G1274" s="469"/>
      <c r="H1274" s="503"/>
      <c r="I1274" s="469"/>
      <c r="J1274" s="469"/>
      <c r="K1274" s="469"/>
      <c r="L1274" s="469"/>
      <c r="M1274" s="469"/>
      <c r="N1274" s="469"/>
      <c r="O1274" s="469"/>
      <c r="P1274" s="469"/>
      <c r="Q1274" s="469"/>
      <c r="R1274" s="469"/>
      <c r="S1274" s="469"/>
      <c r="T1274" s="469"/>
      <c r="U1274" s="469"/>
      <c r="V1274" s="469"/>
      <c r="W1274" s="469"/>
      <c r="X1274" s="469"/>
      <c r="Z1274" s="469"/>
      <c r="AA1274" s="469"/>
      <c r="AB1274" s="469"/>
      <c r="AC1274" s="463"/>
      <c r="AD1274" s="469"/>
      <c r="AE1274" s="469"/>
      <c r="AF1274" s="504"/>
      <c r="AG1274" s="469"/>
      <c r="AH1274" s="469"/>
      <c r="AI1274" s="469"/>
      <c r="AJ1274" s="469"/>
      <c r="AK1274" s="469"/>
      <c r="AL1274" s="469"/>
      <c r="AM1274" s="469"/>
      <c r="AN1274" s="469"/>
      <c r="AO1274" s="469"/>
      <c r="AP1274" s="469"/>
      <c r="AQ1274" s="469"/>
      <c r="AR1274" s="469"/>
      <c r="AS1274" s="469"/>
      <c r="AT1274" s="469"/>
      <c r="AU1274" s="469"/>
      <c r="AV1274" s="469"/>
      <c r="AW1274" s="469"/>
    </row>
    <row r="1275" spans="2:49">
      <c r="B1275" s="471"/>
      <c r="C1275" s="469"/>
      <c r="D1275" s="469"/>
      <c r="E1275" s="469"/>
      <c r="F1275" s="469"/>
      <c r="G1275" s="469"/>
      <c r="H1275" s="503"/>
      <c r="I1275" s="469"/>
      <c r="J1275" s="469"/>
      <c r="K1275" s="469"/>
      <c r="L1275" s="469"/>
      <c r="M1275" s="469"/>
      <c r="N1275" s="469"/>
      <c r="O1275" s="469"/>
      <c r="P1275" s="469"/>
      <c r="Q1275" s="469"/>
      <c r="R1275" s="469"/>
      <c r="S1275" s="469"/>
      <c r="T1275" s="469"/>
      <c r="U1275" s="469"/>
      <c r="V1275" s="469"/>
      <c r="W1275" s="469"/>
      <c r="X1275" s="469"/>
      <c r="Z1275" s="469"/>
      <c r="AA1275" s="469"/>
      <c r="AB1275" s="469"/>
      <c r="AC1275" s="463"/>
      <c r="AD1275" s="469"/>
      <c r="AE1275" s="469"/>
      <c r="AF1275" s="504"/>
      <c r="AG1275" s="469"/>
      <c r="AH1275" s="469"/>
      <c r="AI1275" s="469"/>
      <c r="AJ1275" s="469"/>
      <c r="AK1275" s="469"/>
      <c r="AL1275" s="469"/>
      <c r="AM1275" s="469"/>
      <c r="AN1275" s="469"/>
      <c r="AO1275" s="469"/>
      <c r="AP1275" s="469"/>
      <c r="AQ1275" s="469"/>
      <c r="AR1275" s="469"/>
      <c r="AS1275" s="469"/>
      <c r="AT1275" s="469"/>
      <c r="AU1275" s="469"/>
      <c r="AV1275" s="469"/>
      <c r="AW1275" s="469"/>
    </row>
    <row r="1276" spans="2:49">
      <c r="B1276" s="471"/>
      <c r="C1276" s="469"/>
      <c r="D1276" s="469"/>
      <c r="E1276" s="469"/>
      <c r="F1276" s="469"/>
      <c r="G1276" s="469"/>
      <c r="H1276" s="503"/>
      <c r="I1276" s="469"/>
      <c r="J1276" s="469"/>
      <c r="K1276" s="469"/>
      <c r="L1276" s="469"/>
      <c r="M1276" s="469"/>
      <c r="N1276" s="469"/>
      <c r="O1276" s="469"/>
      <c r="P1276" s="469"/>
      <c r="Q1276" s="469"/>
      <c r="R1276" s="469"/>
      <c r="S1276" s="469"/>
      <c r="T1276" s="469"/>
      <c r="U1276" s="469"/>
      <c r="V1276" s="469"/>
      <c r="W1276" s="469"/>
      <c r="X1276" s="469"/>
      <c r="Z1276" s="469"/>
      <c r="AA1276" s="469"/>
      <c r="AB1276" s="469"/>
      <c r="AC1276" s="463"/>
      <c r="AD1276" s="469"/>
      <c r="AE1276" s="469"/>
      <c r="AF1276" s="504"/>
      <c r="AG1276" s="469"/>
      <c r="AH1276" s="469"/>
      <c r="AI1276" s="469"/>
      <c r="AJ1276" s="469"/>
      <c r="AK1276" s="469"/>
      <c r="AL1276" s="469"/>
      <c r="AM1276" s="469"/>
      <c r="AN1276" s="469"/>
      <c r="AO1276" s="469"/>
      <c r="AP1276" s="469"/>
      <c r="AQ1276" s="469"/>
      <c r="AR1276" s="469"/>
      <c r="AS1276" s="469"/>
      <c r="AT1276" s="469"/>
      <c r="AU1276" s="469"/>
      <c r="AV1276" s="469"/>
      <c r="AW1276" s="469"/>
    </row>
    <row r="1277" spans="2:49">
      <c r="B1277" s="471"/>
      <c r="C1277" s="469"/>
      <c r="D1277" s="469"/>
      <c r="E1277" s="469"/>
      <c r="F1277" s="469"/>
      <c r="G1277" s="469"/>
      <c r="H1277" s="503"/>
      <c r="I1277" s="469"/>
      <c r="J1277" s="469"/>
      <c r="K1277" s="469"/>
      <c r="L1277" s="469"/>
      <c r="M1277" s="469"/>
      <c r="N1277" s="469"/>
      <c r="O1277" s="469"/>
      <c r="P1277" s="469"/>
      <c r="Q1277" s="469"/>
      <c r="R1277" s="469"/>
      <c r="S1277" s="469"/>
      <c r="T1277" s="469"/>
      <c r="U1277" s="469"/>
      <c r="V1277" s="469"/>
      <c r="W1277" s="469"/>
      <c r="X1277" s="469"/>
      <c r="Z1277" s="469"/>
      <c r="AA1277" s="469"/>
      <c r="AB1277" s="469"/>
      <c r="AC1277" s="463"/>
      <c r="AD1277" s="469"/>
      <c r="AE1277" s="469"/>
      <c r="AF1277" s="504"/>
      <c r="AG1277" s="469"/>
      <c r="AH1277" s="469"/>
      <c r="AI1277" s="469"/>
      <c r="AJ1277" s="469"/>
      <c r="AK1277" s="469"/>
      <c r="AL1277" s="469"/>
      <c r="AM1277" s="469"/>
      <c r="AN1277" s="469"/>
      <c r="AO1277" s="469"/>
      <c r="AP1277" s="469"/>
      <c r="AQ1277" s="469"/>
      <c r="AR1277" s="469"/>
      <c r="AS1277" s="469"/>
      <c r="AT1277" s="469"/>
      <c r="AU1277" s="469"/>
      <c r="AV1277" s="469"/>
      <c r="AW1277" s="469"/>
    </row>
    <row r="1278" spans="2:49">
      <c r="B1278" s="471"/>
      <c r="C1278" s="469"/>
      <c r="D1278" s="469"/>
      <c r="E1278" s="469"/>
      <c r="F1278" s="469"/>
      <c r="G1278" s="469"/>
      <c r="H1278" s="503"/>
      <c r="I1278" s="469"/>
      <c r="J1278" s="469"/>
      <c r="K1278" s="469"/>
      <c r="L1278" s="469"/>
      <c r="M1278" s="469"/>
      <c r="N1278" s="469"/>
      <c r="O1278" s="469"/>
      <c r="P1278" s="469"/>
      <c r="Q1278" s="469"/>
      <c r="R1278" s="469"/>
      <c r="S1278" s="469"/>
      <c r="T1278" s="469"/>
      <c r="U1278" s="469"/>
      <c r="V1278" s="469"/>
      <c r="W1278" s="469"/>
      <c r="X1278" s="469"/>
      <c r="Z1278" s="469"/>
      <c r="AA1278" s="469"/>
      <c r="AB1278" s="469"/>
      <c r="AC1278" s="463"/>
      <c r="AD1278" s="469"/>
      <c r="AE1278" s="469"/>
      <c r="AF1278" s="504"/>
      <c r="AG1278" s="469"/>
      <c r="AH1278" s="469"/>
      <c r="AI1278" s="469"/>
      <c r="AJ1278" s="469"/>
      <c r="AK1278" s="469"/>
      <c r="AL1278" s="469"/>
      <c r="AM1278" s="469"/>
      <c r="AN1278" s="469"/>
      <c r="AO1278" s="469"/>
      <c r="AP1278" s="469"/>
      <c r="AQ1278" s="469"/>
      <c r="AR1278" s="469"/>
      <c r="AS1278" s="469"/>
      <c r="AT1278" s="469"/>
      <c r="AU1278" s="469"/>
      <c r="AV1278" s="469"/>
      <c r="AW1278" s="469"/>
    </row>
    <row r="1279" spans="2:49">
      <c r="B1279" s="471"/>
      <c r="C1279" s="469"/>
      <c r="D1279" s="469"/>
      <c r="E1279" s="469"/>
      <c r="F1279" s="469"/>
      <c r="G1279" s="469"/>
      <c r="H1279" s="503"/>
      <c r="I1279" s="469"/>
      <c r="J1279" s="469"/>
      <c r="K1279" s="469"/>
      <c r="L1279" s="469"/>
      <c r="M1279" s="469"/>
      <c r="N1279" s="469"/>
      <c r="O1279" s="469"/>
      <c r="P1279" s="469"/>
      <c r="Q1279" s="469"/>
      <c r="R1279" s="469"/>
      <c r="S1279" s="469"/>
      <c r="T1279" s="469"/>
      <c r="U1279" s="469"/>
      <c r="V1279" s="469"/>
      <c r="W1279" s="469"/>
      <c r="X1279" s="469"/>
      <c r="Z1279" s="469"/>
      <c r="AA1279" s="469"/>
      <c r="AB1279" s="469"/>
      <c r="AC1279" s="463"/>
      <c r="AD1279" s="469"/>
      <c r="AE1279" s="469"/>
      <c r="AF1279" s="504"/>
      <c r="AG1279" s="469"/>
      <c r="AH1279" s="469"/>
      <c r="AI1279" s="469"/>
      <c r="AJ1279" s="469"/>
      <c r="AK1279" s="469"/>
      <c r="AL1279" s="469"/>
      <c r="AM1279" s="469"/>
      <c r="AN1279" s="469"/>
      <c r="AO1279" s="469"/>
      <c r="AP1279" s="469"/>
      <c r="AQ1279" s="469"/>
      <c r="AR1279" s="469"/>
      <c r="AS1279" s="469"/>
      <c r="AT1279" s="469"/>
      <c r="AU1279" s="469"/>
      <c r="AV1279" s="469"/>
      <c r="AW1279" s="469"/>
    </row>
    <row r="1280" spans="2:49">
      <c r="B1280" s="471"/>
      <c r="C1280" s="469"/>
      <c r="D1280" s="469"/>
      <c r="E1280" s="469"/>
      <c r="F1280" s="469"/>
      <c r="G1280" s="469"/>
      <c r="H1280" s="503"/>
      <c r="I1280" s="469"/>
      <c r="J1280" s="469"/>
      <c r="K1280" s="469"/>
      <c r="L1280" s="469"/>
      <c r="M1280" s="469"/>
      <c r="N1280" s="469"/>
      <c r="O1280" s="469"/>
      <c r="P1280" s="469"/>
      <c r="Q1280" s="469"/>
      <c r="R1280" s="469"/>
      <c r="S1280" s="469"/>
      <c r="T1280" s="469"/>
      <c r="U1280" s="469"/>
      <c r="V1280" s="469"/>
      <c r="W1280" s="469"/>
      <c r="X1280" s="469"/>
      <c r="Z1280" s="469"/>
      <c r="AA1280" s="469"/>
      <c r="AB1280" s="469"/>
      <c r="AC1280" s="463"/>
      <c r="AD1280" s="469"/>
      <c r="AE1280" s="469"/>
      <c r="AF1280" s="504"/>
      <c r="AG1280" s="469"/>
      <c r="AH1280" s="469"/>
      <c r="AI1280" s="469"/>
      <c r="AJ1280" s="469"/>
      <c r="AK1280" s="469"/>
      <c r="AL1280" s="469"/>
      <c r="AM1280" s="469"/>
      <c r="AN1280" s="469"/>
      <c r="AO1280" s="469"/>
      <c r="AP1280" s="469"/>
      <c r="AQ1280" s="469"/>
      <c r="AR1280" s="469"/>
      <c r="AS1280" s="469"/>
      <c r="AT1280" s="469"/>
      <c r="AU1280" s="469"/>
      <c r="AV1280" s="469"/>
      <c r="AW1280" s="469"/>
    </row>
    <row r="1281" spans="2:49">
      <c r="B1281" s="471"/>
      <c r="C1281" s="469"/>
      <c r="D1281" s="469"/>
      <c r="E1281" s="469"/>
      <c r="F1281" s="469"/>
      <c r="G1281" s="469"/>
      <c r="H1281" s="503"/>
      <c r="I1281" s="469"/>
      <c r="J1281" s="469"/>
      <c r="K1281" s="469"/>
      <c r="L1281" s="469"/>
      <c r="M1281" s="469"/>
      <c r="N1281" s="469"/>
      <c r="O1281" s="469"/>
      <c r="P1281" s="469"/>
      <c r="Q1281" s="469"/>
      <c r="R1281" s="469"/>
      <c r="S1281" s="469"/>
      <c r="T1281" s="469"/>
      <c r="U1281" s="469"/>
      <c r="V1281" s="469"/>
      <c r="W1281" s="469"/>
      <c r="X1281" s="469"/>
      <c r="Z1281" s="469"/>
      <c r="AA1281" s="469"/>
      <c r="AB1281" s="469"/>
      <c r="AC1281" s="463"/>
      <c r="AD1281" s="469"/>
      <c r="AE1281" s="469"/>
      <c r="AF1281" s="504"/>
      <c r="AG1281" s="469"/>
      <c r="AH1281" s="469"/>
      <c r="AI1281" s="469"/>
      <c r="AJ1281" s="469"/>
      <c r="AK1281" s="469"/>
      <c r="AL1281" s="469"/>
      <c r="AM1281" s="469"/>
      <c r="AN1281" s="469"/>
      <c r="AO1281" s="469"/>
      <c r="AP1281" s="469"/>
      <c r="AQ1281" s="469"/>
      <c r="AR1281" s="469"/>
      <c r="AS1281" s="469"/>
      <c r="AT1281" s="469"/>
      <c r="AU1281" s="469"/>
      <c r="AV1281" s="469"/>
      <c r="AW1281" s="469"/>
    </row>
    <row r="1282" spans="2:49">
      <c r="B1282" s="471"/>
      <c r="C1282" s="469"/>
      <c r="D1282" s="469"/>
      <c r="E1282" s="469"/>
      <c r="F1282" s="469"/>
      <c r="G1282" s="469"/>
      <c r="H1282" s="503"/>
      <c r="I1282" s="469"/>
      <c r="J1282" s="469"/>
      <c r="K1282" s="469"/>
      <c r="L1282" s="469"/>
      <c r="M1282" s="469"/>
      <c r="N1282" s="469"/>
      <c r="O1282" s="469"/>
      <c r="P1282" s="469"/>
      <c r="Q1282" s="469"/>
      <c r="R1282" s="469"/>
      <c r="S1282" s="469"/>
      <c r="T1282" s="469"/>
      <c r="U1282" s="469"/>
      <c r="V1282" s="469"/>
      <c r="W1282" s="469"/>
      <c r="X1282" s="469"/>
      <c r="Z1282" s="469"/>
      <c r="AA1282" s="469"/>
      <c r="AB1282" s="469"/>
      <c r="AC1282" s="463"/>
      <c r="AD1282" s="469"/>
      <c r="AE1282" s="469"/>
      <c r="AF1282" s="504"/>
      <c r="AG1282" s="469"/>
      <c r="AH1282" s="469"/>
      <c r="AI1282" s="469"/>
      <c r="AJ1282" s="469"/>
      <c r="AK1282" s="469"/>
      <c r="AL1282" s="469"/>
      <c r="AM1282" s="469"/>
      <c r="AN1282" s="469"/>
      <c r="AO1282" s="469"/>
      <c r="AP1282" s="469"/>
      <c r="AQ1282" s="469"/>
      <c r="AR1282" s="469"/>
      <c r="AS1282" s="469"/>
      <c r="AT1282" s="469"/>
      <c r="AU1282" s="469"/>
      <c r="AV1282" s="469"/>
      <c r="AW1282" s="469"/>
    </row>
    <row r="1283" spans="2:49">
      <c r="B1283" s="471"/>
      <c r="C1283" s="469"/>
      <c r="D1283" s="469"/>
      <c r="E1283" s="469"/>
      <c r="F1283" s="469"/>
      <c r="G1283" s="469"/>
      <c r="H1283" s="503"/>
      <c r="I1283" s="469"/>
      <c r="J1283" s="469"/>
      <c r="K1283" s="469"/>
      <c r="L1283" s="469"/>
      <c r="M1283" s="469"/>
      <c r="N1283" s="469"/>
      <c r="O1283" s="469"/>
      <c r="P1283" s="469"/>
      <c r="Q1283" s="469"/>
      <c r="R1283" s="469"/>
      <c r="S1283" s="469"/>
      <c r="T1283" s="469"/>
      <c r="U1283" s="469"/>
      <c r="V1283" s="469"/>
      <c r="W1283" s="469"/>
      <c r="X1283" s="469"/>
      <c r="Z1283" s="469"/>
      <c r="AA1283" s="469"/>
      <c r="AB1283" s="469"/>
      <c r="AC1283" s="463"/>
      <c r="AD1283" s="469"/>
      <c r="AE1283" s="469"/>
      <c r="AF1283" s="504"/>
      <c r="AG1283" s="469"/>
      <c r="AH1283" s="469"/>
      <c r="AI1283" s="469"/>
      <c r="AJ1283" s="469"/>
      <c r="AK1283" s="469"/>
      <c r="AL1283" s="469"/>
      <c r="AM1283" s="469"/>
      <c r="AN1283" s="469"/>
      <c r="AO1283" s="469"/>
      <c r="AP1283" s="469"/>
      <c r="AQ1283" s="469"/>
      <c r="AR1283" s="469"/>
      <c r="AS1283" s="469"/>
      <c r="AT1283" s="469"/>
      <c r="AU1283" s="469"/>
      <c r="AV1283" s="469"/>
      <c r="AW1283" s="469"/>
    </row>
    <row r="1284" spans="2:49">
      <c r="B1284" s="471"/>
      <c r="C1284" s="469"/>
      <c r="D1284" s="469"/>
      <c r="E1284" s="469"/>
      <c r="F1284" s="469"/>
      <c r="G1284" s="469"/>
      <c r="H1284" s="503"/>
      <c r="I1284" s="469"/>
      <c r="J1284" s="469"/>
      <c r="K1284" s="469"/>
      <c r="L1284" s="469"/>
      <c r="M1284" s="469"/>
      <c r="N1284" s="469"/>
      <c r="O1284" s="469"/>
      <c r="P1284" s="469"/>
      <c r="Q1284" s="469"/>
      <c r="R1284" s="469"/>
      <c r="S1284" s="469"/>
      <c r="T1284" s="469"/>
      <c r="U1284" s="469"/>
      <c r="V1284" s="469"/>
      <c r="W1284" s="469"/>
      <c r="X1284" s="469"/>
      <c r="Z1284" s="469"/>
      <c r="AA1284" s="469"/>
      <c r="AB1284" s="469"/>
      <c r="AC1284" s="463"/>
      <c r="AD1284" s="469"/>
      <c r="AE1284" s="469"/>
      <c r="AF1284" s="504"/>
      <c r="AG1284" s="469"/>
      <c r="AH1284" s="469"/>
      <c r="AI1284" s="469"/>
      <c r="AJ1284" s="469"/>
      <c r="AK1284" s="469"/>
      <c r="AL1284" s="469"/>
      <c r="AM1284" s="469"/>
      <c r="AN1284" s="469"/>
      <c r="AO1284" s="469"/>
      <c r="AP1284" s="469"/>
      <c r="AQ1284" s="469"/>
      <c r="AR1284" s="469"/>
      <c r="AS1284" s="469"/>
      <c r="AT1284" s="469"/>
      <c r="AU1284" s="469"/>
      <c r="AV1284" s="469"/>
      <c r="AW1284" s="469"/>
    </row>
    <row r="1285" spans="2:49">
      <c r="B1285" s="471"/>
      <c r="C1285" s="469"/>
      <c r="D1285" s="469"/>
      <c r="E1285" s="469"/>
      <c r="F1285" s="469"/>
      <c r="G1285" s="469"/>
      <c r="H1285" s="503"/>
      <c r="I1285" s="469"/>
      <c r="J1285" s="469"/>
      <c r="K1285" s="469"/>
      <c r="L1285" s="469"/>
      <c r="M1285" s="469"/>
      <c r="N1285" s="469"/>
      <c r="O1285" s="469"/>
      <c r="P1285" s="469"/>
      <c r="Q1285" s="469"/>
      <c r="R1285" s="469"/>
      <c r="S1285" s="469"/>
      <c r="T1285" s="469"/>
      <c r="U1285" s="469"/>
      <c r="V1285" s="469"/>
      <c r="W1285" s="469"/>
      <c r="X1285" s="469"/>
      <c r="Z1285" s="469"/>
      <c r="AA1285" s="469"/>
      <c r="AB1285" s="469"/>
      <c r="AC1285" s="463"/>
      <c r="AD1285" s="469"/>
      <c r="AE1285" s="469"/>
      <c r="AF1285" s="504"/>
      <c r="AG1285" s="469"/>
      <c r="AH1285" s="469"/>
      <c r="AI1285" s="469"/>
      <c r="AJ1285" s="469"/>
      <c r="AK1285" s="469"/>
      <c r="AL1285" s="469"/>
      <c r="AM1285" s="469"/>
      <c r="AN1285" s="469"/>
      <c r="AO1285" s="469"/>
      <c r="AP1285" s="469"/>
      <c r="AQ1285" s="469"/>
      <c r="AR1285" s="469"/>
      <c r="AS1285" s="469"/>
      <c r="AT1285" s="469"/>
      <c r="AU1285" s="469"/>
      <c r="AV1285" s="469"/>
      <c r="AW1285" s="469"/>
    </row>
    <row r="1286" spans="2:49">
      <c r="B1286" s="471"/>
      <c r="C1286" s="469"/>
      <c r="D1286" s="469"/>
      <c r="E1286" s="469"/>
      <c r="F1286" s="469"/>
      <c r="G1286" s="469"/>
      <c r="H1286" s="503"/>
      <c r="I1286" s="469"/>
      <c r="J1286" s="469"/>
      <c r="K1286" s="469"/>
      <c r="L1286" s="469"/>
      <c r="M1286" s="469"/>
      <c r="N1286" s="469"/>
      <c r="O1286" s="469"/>
      <c r="P1286" s="469"/>
      <c r="Q1286" s="469"/>
      <c r="R1286" s="469"/>
      <c r="S1286" s="469"/>
      <c r="T1286" s="469"/>
      <c r="U1286" s="469"/>
      <c r="V1286" s="469"/>
      <c r="W1286" s="469"/>
      <c r="X1286" s="469"/>
      <c r="Z1286" s="469"/>
      <c r="AA1286" s="469"/>
      <c r="AB1286" s="469"/>
      <c r="AC1286" s="463"/>
      <c r="AD1286" s="469"/>
      <c r="AE1286" s="469"/>
      <c r="AF1286" s="504"/>
      <c r="AG1286" s="469"/>
      <c r="AH1286" s="469"/>
      <c r="AI1286" s="469"/>
      <c r="AJ1286" s="469"/>
      <c r="AK1286" s="469"/>
      <c r="AL1286" s="469"/>
      <c r="AM1286" s="469"/>
      <c r="AN1286" s="469"/>
      <c r="AO1286" s="469"/>
      <c r="AP1286" s="469"/>
      <c r="AQ1286" s="469"/>
      <c r="AR1286" s="469"/>
      <c r="AS1286" s="469"/>
      <c r="AT1286" s="469"/>
      <c r="AU1286" s="469"/>
      <c r="AV1286" s="469"/>
      <c r="AW1286" s="469"/>
    </row>
    <row r="1287" spans="2:49">
      <c r="B1287" s="471"/>
      <c r="C1287" s="469"/>
      <c r="D1287" s="469"/>
      <c r="E1287" s="469"/>
      <c r="F1287" s="469"/>
      <c r="G1287" s="469"/>
      <c r="H1287" s="503"/>
      <c r="I1287" s="469"/>
      <c r="J1287" s="469"/>
      <c r="K1287" s="469"/>
      <c r="L1287" s="469"/>
      <c r="M1287" s="469"/>
      <c r="N1287" s="469"/>
      <c r="O1287" s="469"/>
      <c r="P1287" s="469"/>
      <c r="Q1287" s="469"/>
      <c r="R1287" s="469"/>
      <c r="S1287" s="469"/>
      <c r="T1287" s="469"/>
      <c r="U1287" s="469"/>
      <c r="V1287" s="469"/>
      <c r="W1287" s="469"/>
      <c r="X1287" s="469"/>
      <c r="Z1287" s="469"/>
      <c r="AA1287" s="469"/>
      <c r="AB1287" s="469"/>
      <c r="AC1287" s="463"/>
      <c r="AD1287" s="469"/>
      <c r="AE1287" s="469"/>
      <c r="AF1287" s="504"/>
      <c r="AG1287" s="469"/>
      <c r="AH1287" s="469"/>
      <c r="AI1287" s="469"/>
      <c r="AJ1287" s="469"/>
      <c r="AK1287" s="469"/>
      <c r="AL1287" s="469"/>
      <c r="AM1287" s="469"/>
      <c r="AN1287" s="469"/>
      <c r="AO1287" s="469"/>
      <c r="AP1287" s="469"/>
      <c r="AQ1287" s="469"/>
      <c r="AR1287" s="469"/>
      <c r="AS1287" s="469"/>
      <c r="AT1287" s="469"/>
      <c r="AU1287" s="469"/>
      <c r="AV1287" s="469"/>
      <c r="AW1287" s="469"/>
    </row>
    <row r="1288" spans="2:49">
      <c r="B1288" s="471"/>
      <c r="C1288" s="469"/>
      <c r="D1288" s="469"/>
      <c r="E1288" s="469"/>
      <c r="F1288" s="469"/>
      <c r="G1288" s="469"/>
      <c r="H1288" s="503"/>
      <c r="I1288" s="469"/>
      <c r="J1288" s="469"/>
      <c r="K1288" s="469"/>
      <c r="L1288" s="469"/>
      <c r="M1288" s="469"/>
      <c r="N1288" s="469"/>
      <c r="O1288" s="469"/>
      <c r="P1288" s="469"/>
      <c r="Q1288" s="469"/>
      <c r="R1288" s="469"/>
      <c r="S1288" s="469"/>
      <c r="T1288" s="469"/>
      <c r="U1288" s="469"/>
      <c r="V1288" s="469"/>
      <c r="W1288" s="469"/>
      <c r="X1288" s="469"/>
      <c r="Z1288" s="469"/>
      <c r="AA1288" s="469"/>
      <c r="AB1288" s="469"/>
      <c r="AC1288" s="463"/>
      <c r="AD1288" s="469"/>
      <c r="AE1288" s="469"/>
      <c r="AF1288" s="504"/>
      <c r="AG1288" s="469"/>
      <c r="AH1288" s="469"/>
      <c r="AI1288" s="469"/>
      <c r="AJ1288" s="469"/>
      <c r="AK1288" s="469"/>
      <c r="AL1288" s="469"/>
      <c r="AM1288" s="469"/>
      <c r="AN1288" s="469"/>
      <c r="AO1288" s="469"/>
      <c r="AP1288" s="469"/>
      <c r="AQ1288" s="469"/>
      <c r="AR1288" s="469"/>
      <c r="AS1288" s="469"/>
      <c r="AT1288" s="469"/>
      <c r="AU1288" s="469"/>
      <c r="AV1288" s="469"/>
      <c r="AW1288" s="469"/>
    </row>
    <row r="1289" spans="2:49">
      <c r="B1289" s="471"/>
      <c r="C1289" s="469"/>
      <c r="D1289" s="469"/>
      <c r="E1289" s="469"/>
      <c r="F1289" s="469"/>
      <c r="G1289" s="469"/>
      <c r="H1289" s="503"/>
      <c r="I1289" s="469"/>
      <c r="J1289" s="469"/>
      <c r="K1289" s="469"/>
      <c r="L1289" s="469"/>
      <c r="M1289" s="469"/>
      <c r="N1289" s="469"/>
      <c r="O1289" s="469"/>
      <c r="P1289" s="469"/>
      <c r="Q1289" s="469"/>
      <c r="R1289" s="469"/>
      <c r="S1289" s="469"/>
      <c r="T1289" s="469"/>
      <c r="U1289" s="469"/>
      <c r="V1289" s="469"/>
      <c r="W1289" s="469"/>
      <c r="X1289" s="469"/>
      <c r="Z1289" s="469"/>
      <c r="AA1289" s="469"/>
      <c r="AB1289" s="469"/>
      <c r="AC1289" s="463"/>
      <c r="AD1289" s="469"/>
      <c r="AE1289" s="469"/>
      <c r="AF1289" s="504"/>
      <c r="AG1289" s="469"/>
      <c r="AH1289" s="469"/>
      <c r="AI1289" s="469"/>
      <c r="AJ1289" s="469"/>
      <c r="AK1289" s="469"/>
      <c r="AL1289" s="469"/>
      <c r="AM1289" s="469"/>
      <c r="AN1289" s="469"/>
      <c r="AO1289" s="469"/>
      <c r="AP1289" s="469"/>
      <c r="AQ1289" s="469"/>
      <c r="AR1289" s="469"/>
      <c r="AS1289" s="469"/>
      <c r="AT1289" s="469"/>
      <c r="AU1289" s="469"/>
      <c r="AV1289" s="469"/>
      <c r="AW1289" s="469"/>
    </row>
    <row r="1290" spans="2:49">
      <c r="B1290" s="471"/>
      <c r="C1290" s="469"/>
      <c r="D1290" s="469"/>
      <c r="E1290" s="469"/>
      <c r="F1290" s="469"/>
      <c r="G1290" s="469"/>
      <c r="H1290" s="503"/>
      <c r="I1290" s="469"/>
      <c r="J1290" s="469"/>
      <c r="K1290" s="469"/>
      <c r="L1290" s="469"/>
      <c r="M1290" s="469"/>
      <c r="N1290" s="469"/>
      <c r="O1290" s="469"/>
      <c r="P1290" s="469"/>
      <c r="Q1290" s="469"/>
      <c r="R1290" s="469"/>
      <c r="S1290" s="469"/>
      <c r="T1290" s="469"/>
      <c r="U1290" s="469"/>
      <c r="V1290" s="469"/>
      <c r="W1290" s="469"/>
      <c r="X1290" s="469"/>
      <c r="Z1290" s="469"/>
      <c r="AA1290" s="469"/>
      <c r="AB1290" s="469"/>
      <c r="AC1290" s="463"/>
      <c r="AD1290" s="469"/>
      <c r="AE1290" s="469"/>
      <c r="AF1290" s="504"/>
      <c r="AG1290" s="469"/>
      <c r="AH1290" s="469"/>
      <c r="AI1290" s="469"/>
      <c r="AJ1290" s="469"/>
      <c r="AK1290" s="469"/>
      <c r="AL1290" s="469"/>
      <c r="AM1290" s="469"/>
      <c r="AN1290" s="469"/>
      <c r="AO1290" s="469"/>
      <c r="AP1290" s="469"/>
      <c r="AQ1290" s="469"/>
      <c r="AR1290" s="469"/>
      <c r="AS1290" s="469"/>
      <c r="AT1290" s="469"/>
      <c r="AU1290" s="469"/>
      <c r="AV1290" s="469"/>
      <c r="AW1290" s="469"/>
    </row>
    <row r="1291" spans="2:49">
      <c r="B1291" s="471"/>
      <c r="C1291" s="469"/>
      <c r="D1291" s="469"/>
      <c r="E1291" s="469"/>
      <c r="F1291" s="469"/>
      <c r="G1291" s="469"/>
      <c r="H1291" s="503"/>
      <c r="I1291" s="469"/>
      <c r="J1291" s="469"/>
      <c r="K1291" s="469"/>
      <c r="L1291" s="469"/>
      <c r="M1291" s="469"/>
      <c r="N1291" s="469"/>
      <c r="O1291" s="469"/>
      <c r="P1291" s="469"/>
      <c r="Q1291" s="469"/>
      <c r="R1291" s="469"/>
      <c r="S1291" s="469"/>
      <c r="T1291" s="469"/>
      <c r="U1291" s="469"/>
      <c r="V1291" s="469"/>
      <c r="W1291" s="469"/>
      <c r="X1291" s="469"/>
      <c r="Z1291" s="469"/>
      <c r="AA1291" s="469"/>
      <c r="AB1291" s="469"/>
      <c r="AC1291" s="463"/>
      <c r="AD1291" s="469"/>
      <c r="AE1291" s="469"/>
      <c r="AF1291" s="504"/>
      <c r="AG1291" s="469"/>
      <c r="AH1291" s="469"/>
      <c r="AI1291" s="469"/>
      <c r="AJ1291" s="469"/>
      <c r="AK1291" s="469"/>
      <c r="AL1291" s="469"/>
      <c r="AM1291" s="469"/>
      <c r="AN1291" s="469"/>
      <c r="AO1291" s="469"/>
      <c r="AP1291" s="469"/>
      <c r="AQ1291" s="469"/>
      <c r="AR1291" s="469"/>
      <c r="AS1291" s="469"/>
      <c r="AT1291" s="469"/>
      <c r="AU1291" s="469"/>
      <c r="AV1291" s="469"/>
      <c r="AW1291" s="469"/>
    </row>
    <row r="1292" spans="2:49">
      <c r="B1292" s="471"/>
      <c r="C1292" s="469"/>
      <c r="D1292" s="469"/>
      <c r="E1292" s="469"/>
      <c r="F1292" s="469"/>
      <c r="G1292" s="469"/>
      <c r="H1292" s="503"/>
      <c r="I1292" s="469"/>
      <c r="J1292" s="469"/>
      <c r="K1292" s="469"/>
      <c r="L1292" s="469"/>
      <c r="M1292" s="469"/>
      <c r="N1292" s="469"/>
      <c r="O1292" s="469"/>
      <c r="P1292" s="469"/>
      <c r="Q1292" s="469"/>
      <c r="R1292" s="469"/>
      <c r="S1292" s="469"/>
      <c r="T1292" s="469"/>
      <c r="U1292" s="469"/>
      <c r="V1292" s="469"/>
      <c r="W1292" s="469"/>
      <c r="X1292" s="469"/>
      <c r="Z1292" s="469"/>
      <c r="AA1292" s="469"/>
      <c r="AB1292" s="469"/>
      <c r="AC1292" s="463"/>
      <c r="AD1292" s="469"/>
      <c r="AE1292" s="469"/>
      <c r="AF1292" s="504"/>
      <c r="AG1292" s="469"/>
      <c r="AH1292" s="469"/>
      <c r="AI1292" s="469"/>
      <c r="AJ1292" s="469"/>
      <c r="AK1292" s="469"/>
      <c r="AL1292" s="469"/>
      <c r="AM1292" s="469"/>
      <c r="AN1292" s="469"/>
      <c r="AO1292" s="469"/>
      <c r="AP1292" s="469"/>
      <c r="AQ1292" s="469"/>
      <c r="AR1292" s="469"/>
      <c r="AS1292" s="469"/>
      <c r="AT1292" s="469"/>
      <c r="AU1292" s="469"/>
      <c r="AV1292" s="469"/>
      <c r="AW1292" s="469"/>
    </row>
    <row r="1293" spans="2:49">
      <c r="B1293" s="471"/>
      <c r="C1293" s="469"/>
      <c r="D1293" s="469"/>
      <c r="E1293" s="469"/>
      <c r="F1293" s="469"/>
      <c r="G1293" s="469"/>
      <c r="H1293" s="503"/>
      <c r="I1293" s="469"/>
      <c r="J1293" s="469"/>
      <c r="K1293" s="469"/>
      <c r="L1293" s="469"/>
      <c r="M1293" s="469"/>
      <c r="N1293" s="469"/>
      <c r="O1293" s="469"/>
      <c r="P1293" s="469"/>
      <c r="Q1293" s="469"/>
      <c r="R1293" s="469"/>
      <c r="S1293" s="469"/>
      <c r="T1293" s="469"/>
      <c r="U1293" s="469"/>
      <c r="V1293" s="469"/>
      <c r="W1293" s="469"/>
      <c r="X1293" s="469"/>
      <c r="Z1293" s="469"/>
      <c r="AA1293" s="469"/>
      <c r="AB1293" s="469"/>
      <c r="AC1293" s="463"/>
      <c r="AD1293" s="469"/>
      <c r="AE1293" s="469"/>
      <c r="AF1293" s="504"/>
      <c r="AG1293" s="469"/>
      <c r="AH1293" s="469"/>
      <c r="AI1293" s="469"/>
      <c r="AJ1293" s="469"/>
      <c r="AK1293" s="469"/>
      <c r="AL1293" s="469"/>
      <c r="AM1293" s="469"/>
      <c r="AN1293" s="469"/>
      <c r="AO1293" s="469"/>
      <c r="AP1293" s="469"/>
      <c r="AQ1293" s="469"/>
      <c r="AR1293" s="469"/>
      <c r="AS1293" s="469"/>
      <c r="AT1293" s="469"/>
      <c r="AU1293" s="469"/>
      <c r="AV1293" s="469"/>
      <c r="AW1293" s="469"/>
    </row>
    <row r="1294" spans="2:49">
      <c r="B1294" s="471"/>
      <c r="C1294" s="469"/>
      <c r="D1294" s="469"/>
      <c r="E1294" s="469"/>
      <c r="F1294" s="469"/>
      <c r="G1294" s="469"/>
      <c r="H1294" s="503"/>
      <c r="I1294" s="469"/>
      <c r="J1294" s="469"/>
      <c r="K1294" s="469"/>
      <c r="L1294" s="469"/>
      <c r="M1294" s="469"/>
      <c r="N1294" s="469"/>
      <c r="O1294" s="469"/>
      <c r="P1294" s="469"/>
      <c r="Q1294" s="469"/>
      <c r="R1294" s="469"/>
      <c r="S1294" s="469"/>
      <c r="T1294" s="469"/>
      <c r="U1294" s="469"/>
      <c r="V1294" s="469"/>
      <c r="W1294" s="469"/>
      <c r="X1294" s="469"/>
      <c r="Z1294" s="469"/>
      <c r="AA1294" s="469"/>
      <c r="AB1294" s="469"/>
      <c r="AC1294" s="463"/>
      <c r="AD1294" s="469"/>
      <c r="AE1294" s="469"/>
      <c r="AF1294" s="504"/>
      <c r="AG1294" s="469"/>
      <c r="AH1294" s="469"/>
      <c r="AI1294" s="469"/>
      <c r="AJ1294" s="469"/>
      <c r="AK1294" s="469"/>
      <c r="AL1294" s="469"/>
      <c r="AM1294" s="469"/>
      <c r="AN1294" s="469"/>
      <c r="AO1294" s="469"/>
      <c r="AP1294" s="469"/>
      <c r="AQ1294" s="469"/>
      <c r="AR1294" s="469"/>
      <c r="AS1294" s="469"/>
      <c r="AT1294" s="469"/>
      <c r="AU1294" s="469"/>
      <c r="AV1294" s="469"/>
      <c r="AW1294" s="469"/>
    </row>
    <row r="1295" spans="2:49">
      <c r="B1295" s="471"/>
      <c r="C1295" s="469"/>
      <c r="D1295" s="469"/>
      <c r="E1295" s="469"/>
      <c r="F1295" s="469"/>
      <c r="G1295" s="469"/>
      <c r="H1295" s="503"/>
      <c r="I1295" s="469"/>
      <c r="J1295" s="469"/>
      <c r="K1295" s="469"/>
      <c r="L1295" s="469"/>
      <c r="M1295" s="469"/>
      <c r="N1295" s="469"/>
      <c r="O1295" s="469"/>
      <c r="P1295" s="469"/>
      <c r="Q1295" s="469"/>
      <c r="R1295" s="469"/>
      <c r="S1295" s="469"/>
      <c r="T1295" s="469"/>
      <c r="U1295" s="469"/>
      <c r="V1295" s="469"/>
      <c r="W1295" s="469"/>
      <c r="X1295" s="469"/>
      <c r="Z1295" s="469"/>
      <c r="AA1295" s="469"/>
      <c r="AB1295" s="469"/>
      <c r="AC1295" s="463"/>
      <c r="AD1295" s="469"/>
      <c r="AE1295" s="469"/>
      <c r="AF1295" s="504"/>
      <c r="AG1295" s="469"/>
      <c r="AH1295" s="469"/>
      <c r="AI1295" s="469"/>
      <c r="AJ1295" s="469"/>
      <c r="AK1295" s="469"/>
      <c r="AL1295" s="469"/>
      <c r="AM1295" s="469"/>
      <c r="AN1295" s="469"/>
      <c r="AO1295" s="469"/>
      <c r="AP1295" s="469"/>
      <c r="AQ1295" s="469"/>
      <c r="AR1295" s="469"/>
      <c r="AS1295" s="469"/>
      <c r="AT1295" s="469"/>
      <c r="AU1295" s="469"/>
      <c r="AV1295" s="469"/>
      <c r="AW1295" s="469"/>
    </row>
    <row r="1296" spans="2:49">
      <c r="B1296" s="471"/>
      <c r="C1296" s="469"/>
      <c r="D1296" s="469"/>
      <c r="E1296" s="469"/>
      <c r="F1296" s="469"/>
      <c r="G1296" s="469"/>
      <c r="H1296" s="503"/>
      <c r="I1296" s="469"/>
      <c r="J1296" s="469"/>
      <c r="K1296" s="469"/>
      <c r="L1296" s="469"/>
      <c r="M1296" s="469"/>
      <c r="N1296" s="469"/>
      <c r="O1296" s="469"/>
      <c r="P1296" s="469"/>
      <c r="Q1296" s="469"/>
      <c r="R1296" s="469"/>
      <c r="S1296" s="469"/>
      <c r="T1296" s="469"/>
      <c r="U1296" s="469"/>
      <c r="V1296" s="469"/>
      <c r="W1296" s="469"/>
      <c r="X1296" s="469"/>
      <c r="Z1296" s="469"/>
      <c r="AA1296" s="469"/>
      <c r="AB1296" s="469"/>
      <c r="AC1296" s="463"/>
      <c r="AD1296" s="469"/>
      <c r="AE1296" s="469"/>
      <c r="AF1296" s="504"/>
      <c r="AG1296" s="469"/>
      <c r="AH1296" s="469"/>
      <c r="AI1296" s="469"/>
      <c r="AJ1296" s="469"/>
      <c r="AK1296" s="469"/>
      <c r="AL1296" s="469"/>
      <c r="AM1296" s="469"/>
      <c r="AN1296" s="469"/>
      <c r="AO1296" s="469"/>
      <c r="AP1296" s="469"/>
      <c r="AQ1296" s="469"/>
      <c r="AR1296" s="469"/>
      <c r="AS1296" s="469"/>
      <c r="AT1296" s="469"/>
      <c r="AU1296" s="469"/>
      <c r="AV1296" s="469"/>
      <c r="AW1296" s="469"/>
    </row>
    <row r="1297" spans="2:49">
      <c r="B1297" s="471"/>
      <c r="C1297" s="469"/>
      <c r="D1297" s="469"/>
      <c r="E1297" s="469"/>
      <c r="F1297" s="469"/>
      <c r="G1297" s="469"/>
      <c r="H1297" s="503"/>
      <c r="I1297" s="469"/>
      <c r="J1297" s="469"/>
      <c r="K1297" s="469"/>
      <c r="L1297" s="469"/>
      <c r="M1297" s="469"/>
      <c r="N1297" s="469"/>
      <c r="O1297" s="469"/>
      <c r="P1297" s="469"/>
      <c r="Q1297" s="469"/>
      <c r="R1297" s="469"/>
      <c r="S1297" s="469"/>
      <c r="T1297" s="469"/>
      <c r="U1297" s="469"/>
      <c r="V1297" s="469"/>
      <c r="W1297" s="469"/>
      <c r="X1297" s="469"/>
      <c r="Z1297" s="469"/>
      <c r="AA1297" s="469"/>
      <c r="AB1297" s="469"/>
      <c r="AC1297" s="463"/>
      <c r="AD1297" s="469"/>
      <c r="AE1297" s="469"/>
      <c r="AF1297" s="504"/>
      <c r="AG1297" s="469"/>
      <c r="AH1297" s="469"/>
      <c r="AI1297" s="469"/>
      <c r="AJ1297" s="469"/>
      <c r="AK1297" s="469"/>
      <c r="AL1297" s="469"/>
      <c r="AM1297" s="469"/>
      <c r="AN1297" s="469"/>
      <c r="AO1297" s="469"/>
      <c r="AP1297" s="469"/>
      <c r="AQ1297" s="469"/>
      <c r="AR1297" s="469"/>
      <c r="AS1297" s="469"/>
      <c r="AT1297" s="469"/>
      <c r="AU1297" s="469"/>
      <c r="AV1297" s="469"/>
      <c r="AW1297" s="469"/>
    </row>
    <row r="1298" spans="2:49">
      <c r="B1298" s="471"/>
      <c r="C1298" s="469"/>
      <c r="D1298" s="469"/>
      <c r="E1298" s="469"/>
      <c r="F1298" s="469"/>
      <c r="G1298" s="469"/>
      <c r="H1298" s="503"/>
      <c r="I1298" s="469"/>
      <c r="J1298" s="469"/>
      <c r="K1298" s="469"/>
      <c r="L1298" s="469"/>
      <c r="M1298" s="469"/>
      <c r="N1298" s="469"/>
      <c r="O1298" s="469"/>
      <c r="P1298" s="469"/>
      <c r="Q1298" s="469"/>
      <c r="R1298" s="469"/>
      <c r="S1298" s="469"/>
      <c r="T1298" s="469"/>
      <c r="U1298" s="469"/>
      <c r="V1298" s="469"/>
      <c r="W1298" s="469"/>
      <c r="X1298" s="469"/>
      <c r="Z1298" s="469"/>
      <c r="AA1298" s="469"/>
      <c r="AB1298" s="469"/>
      <c r="AC1298" s="463"/>
      <c r="AD1298" s="469"/>
      <c r="AE1298" s="469"/>
      <c r="AF1298" s="504"/>
      <c r="AG1298" s="469"/>
      <c r="AH1298" s="469"/>
      <c r="AI1298" s="469"/>
      <c r="AJ1298" s="469"/>
      <c r="AK1298" s="469"/>
      <c r="AL1298" s="469"/>
      <c r="AM1298" s="469"/>
      <c r="AN1298" s="469"/>
      <c r="AO1298" s="469"/>
      <c r="AP1298" s="469"/>
      <c r="AQ1298" s="469"/>
      <c r="AR1298" s="469"/>
      <c r="AS1298" s="469"/>
      <c r="AT1298" s="469"/>
      <c r="AU1298" s="469"/>
      <c r="AV1298" s="469"/>
      <c r="AW1298" s="469"/>
    </row>
    <row r="1299" spans="2:49">
      <c r="B1299" s="471"/>
      <c r="C1299" s="469"/>
      <c r="D1299" s="469"/>
      <c r="E1299" s="469"/>
      <c r="F1299" s="469"/>
      <c r="G1299" s="469"/>
      <c r="H1299" s="503"/>
      <c r="I1299" s="469"/>
      <c r="J1299" s="469"/>
      <c r="K1299" s="469"/>
      <c r="L1299" s="469"/>
      <c r="M1299" s="469"/>
      <c r="N1299" s="469"/>
      <c r="O1299" s="469"/>
      <c r="P1299" s="469"/>
      <c r="Q1299" s="469"/>
      <c r="R1299" s="469"/>
      <c r="S1299" s="469"/>
      <c r="T1299" s="469"/>
      <c r="U1299" s="469"/>
      <c r="V1299" s="469"/>
      <c r="W1299" s="469"/>
      <c r="X1299" s="469"/>
      <c r="Z1299" s="469"/>
      <c r="AA1299" s="469"/>
      <c r="AB1299" s="469"/>
      <c r="AC1299" s="463"/>
      <c r="AD1299" s="469"/>
      <c r="AE1299" s="469"/>
      <c r="AF1299" s="504"/>
      <c r="AG1299" s="469"/>
      <c r="AH1299" s="469"/>
      <c r="AI1299" s="469"/>
      <c r="AJ1299" s="469"/>
      <c r="AK1299" s="469"/>
      <c r="AL1299" s="469"/>
      <c r="AM1299" s="469"/>
      <c r="AN1299" s="469"/>
      <c r="AO1299" s="469"/>
      <c r="AP1299" s="469"/>
      <c r="AQ1299" s="469"/>
      <c r="AR1299" s="469"/>
      <c r="AS1299" s="469"/>
      <c r="AT1299" s="469"/>
      <c r="AU1299" s="469"/>
      <c r="AV1299" s="469"/>
      <c r="AW1299" s="469"/>
    </row>
    <row r="1300" spans="2:49">
      <c r="B1300" s="471"/>
      <c r="C1300" s="469"/>
      <c r="D1300" s="469"/>
      <c r="E1300" s="469"/>
      <c r="F1300" s="469"/>
      <c r="G1300" s="469"/>
      <c r="H1300" s="503"/>
      <c r="I1300" s="469"/>
      <c r="J1300" s="469"/>
      <c r="K1300" s="469"/>
      <c r="L1300" s="469"/>
      <c r="M1300" s="469"/>
      <c r="N1300" s="469"/>
      <c r="O1300" s="469"/>
      <c r="P1300" s="469"/>
      <c r="Q1300" s="469"/>
      <c r="R1300" s="469"/>
      <c r="S1300" s="469"/>
      <c r="T1300" s="469"/>
      <c r="U1300" s="469"/>
      <c r="V1300" s="469"/>
      <c r="W1300" s="469"/>
      <c r="X1300" s="469"/>
      <c r="Z1300" s="469"/>
      <c r="AA1300" s="469"/>
      <c r="AB1300" s="469"/>
      <c r="AC1300" s="463"/>
      <c r="AD1300" s="469"/>
      <c r="AE1300" s="469"/>
      <c r="AF1300" s="504"/>
      <c r="AG1300" s="469"/>
      <c r="AH1300" s="469"/>
      <c r="AI1300" s="469"/>
      <c r="AJ1300" s="469"/>
      <c r="AK1300" s="469"/>
      <c r="AL1300" s="469"/>
      <c r="AM1300" s="469"/>
      <c r="AN1300" s="469"/>
      <c r="AO1300" s="469"/>
      <c r="AP1300" s="469"/>
      <c r="AQ1300" s="469"/>
      <c r="AR1300" s="469"/>
      <c r="AS1300" s="469"/>
      <c r="AT1300" s="469"/>
      <c r="AU1300" s="469"/>
      <c r="AV1300" s="469"/>
      <c r="AW1300" s="469"/>
    </row>
    <row r="1301" spans="2:49">
      <c r="B1301" s="471"/>
      <c r="C1301" s="469"/>
      <c r="D1301" s="469"/>
      <c r="E1301" s="469"/>
      <c r="F1301" s="469"/>
      <c r="G1301" s="469"/>
      <c r="H1301" s="503"/>
      <c r="I1301" s="469"/>
      <c r="J1301" s="469"/>
      <c r="K1301" s="469"/>
      <c r="L1301" s="469"/>
      <c r="M1301" s="469"/>
      <c r="N1301" s="469"/>
      <c r="O1301" s="469"/>
      <c r="P1301" s="469"/>
      <c r="Q1301" s="469"/>
      <c r="R1301" s="469"/>
      <c r="S1301" s="469"/>
      <c r="T1301" s="469"/>
      <c r="U1301" s="469"/>
      <c r="V1301" s="469"/>
      <c r="W1301" s="469"/>
      <c r="X1301" s="469"/>
      <c r="Z1301" s="469"/>
      <c r="AA1301" s="469"/>
      <c r="AB1301" s="469"/>
      <c r="AC1301" s="463"/>
      <c r="AD1301" s="469"/>
      <c r="AE1301" s="469"/>
      <c r="AF1301" s="504"/>
      <c r="AG1301" s="469"/>
      <c r="AH1301" s="469"/>
      <c r="AI1301" s="469"/>
      <c r="AJ1301" s="469"/>
      <c r="AK1301" s="469"/>
      <c r="AL1301" s="469"/>
      <c r="AM1301" s="469"/>
      <c r="AN1301" s="469"/>
      <c r="AO1301" s="469"/>
      <c r="AP1301" s="469"/>
      <c r="AQ1301" s="469"/>
      <c r="AR1301" s="469"/>
      <c r="AS1301" s="469"/>
      <c r="AT1301" s="469"/>
      <c r="AU1301" s="469"/>
      <c r="AV1301" s="469"/>
      <c r="AW1301" s="469"/>
    </row>
    <row r="1302" spans="2:49">
      <c r="B1302" s="471"/>
      <c r="C1302" s="469"/>
      <c r="D1302" s="469"/>
      <c r="E1302" s="469"/>
      <c r="F1302" s="469"/>
      <c r="G1302" s="469"/>
      <c r="H1302" s="503"/>
      <c r="I1302" s="469"/>
      <c r="J1302" s="469"/>
      <c r="K1302" s="469"/>
      <c r="L1302" s="469"/>
      <c r="M1302" s="469"/>
      <c r="N1302" s="469"/>
      <c r="O1302" s="469"/>
      <c r="P1302" s="469"/>
      <c r="Q1302" s="469"/>
      <c r="R1302" s="469"/>
      <c r="S1302" s="469"/>
      <c r="T1302" s="469"/>
      <c r="U1302" s="469"/>
      <c r="V1302" s="469"/>
      <c r="W1302" s="469"/>
      <c r="X1302" s="469"/>
      <c r="Z1302" s="469"/>
      <c r="AA1302" s="469"/>
      <c r="AB1302" s="469"/>
      <c r="AC1302" s="463"/>
      <c r="AD1302" s="469"/>
      <c r="AE1302" s="469"/>
      <c r="AF1302" s="504"/>
      <c r="AG1302" s="469"/>
      <c r="AH1302" s="469"/>
      <c r="AI1302" s="469"/>
      <c r="AJ1302" s="469"/>
      <c r="AK1302" s="469"/>
      <c r="AL1302" s="469"/>
      <c r="AM1302" s="469"/>
      <c r="AN1302" s="469"/>
      <c r="AO1302" s="469"/>
      <c r="AP1302" s="469"/>
      <c r="AQ1302" s="469"/>
      <c r="AR1302" s="469"/>
      <c r="AS1302" s="469"/>
      <c r="AT1302" s="469"/>
      <c r="AU1302" s="469"/>
      <c r="AV1302" s="469"/>
      <c r="AW1302" s="469"/>
    </row>
    <row r="1303" spans="2:49">
      <c r="B1303" s="471"/>
      <c r="C1303" s="469"/>
      <c r="D1303" s="469"/>
      <c r="E1303" s="469"/>
      <c r="F1303" s="469"/>
      <c r="G1303" s="469"/>
      <c r="H1303" s="503"/>
      <c r="I1303" s="469"/>
      <c r="J1303" s="469"/>
      <c r="K1303" s="469"/>
      <c r="L1303" s="469"/>
      <c r="M1303" s="469"/>
      <c r="N1303" s="469"/>
      <c r="O1303" s="469"/>
      <c r="P1303" s="469"/>
      <c r="Q1303" s="469"/>
      <c r="R1303" s="469"/>
      <c r="S1303" s="469"/>
      <c r="T1303" s="469"/>
      <c r="U1303" s="469"/>
      <c r="V1303" s="469"/>
      <c r="W1303" s="469"/>
      <c r="X1303" s="469"/>
      <c r="Z1303" s="469"/>
      <c r="AA1303" s="469"/>
      <c r="AB1303" s="469"/>
      <c r="AC1303" s="463"/>
      <c r="AD1303" s="469"/>
      <c r="AE1303" s="469"/>
      <c r="AF1303" s="504"/>
      <c r="AG1303" s="469"/>
      <c r="AH1303" s="469"/>
      <c r="AI1303" s="469"/>
      <c r="AJ1303" s="469"/>
      <c r="AK1303" s="469"/>
      <c r="AL1303" s="469"/>
      <c r="AM1303" s="469"/>
      <c r="AN1303" s="469"/>
      <c r="AO1303" s="469"/>
      <c r="AP1303" s="469"/>
      <c r="AQ1303" s="469"/>
      <c r="AR1303" s="469"/>
      <c r="AS1303" s="469"/>
      <c r="AT1303" s="469"/>
      <c r="AU1303" s="469"/>
      <c r="AV1303" s="469"/>
      <c r="AW1303" s="469"/>
    </row>
    <row r="1304" spans="2:49">
      <c r="B1304" s="471"/>
      <c r="C1304" s="469"/>
      <c r="D1304" s="469"/>
      <c r="E1304" s="469"/>
      <c r="F1304" s="469"/>
      <c r="G1304" s="469"/>
      <c r="H1304" s="503"/>
      <c r="I1304" s="469"/>
      <c r="J1304" s="469"/>
      <c r="K1304" s="469"/>
      <c r="L1304" s="469"/>
      <c r="M1304" s="469"/>
      <c r="N1304" s="469"/>
      <c r="O1304" s="469"/>
      <c r="P1304" s="469"/>
      <c r="Q1304" s="469"/>
      <c r="R1304" s="469"/>
      <c r="S1304" s="469"/>
      <c r="T1304" s="469"/>
      <c r="U1304" s="469"/>
      <c r="V1304" s="469"/>
      <c r="W1304" s="469"/>
      <c r="X1304" s="469"/>
      <c r="Z1304" s="469"/>
      <c r="AA1304" s="469"/>
      <c r="AB1304" s="469"/>
      <c r="AC1304" s="463"/>
      <c r="AD1304" s="469"/>
      <c r="AE1304" s="469"/>
      <c r="AF1304" s="504"/>
      <c r="AG1304" s="469"/>
      <c r="AH1304" s="469"/>
      <c r="AI1304" s="469"/>
      <c r="AJ1304" s="469"/>
      <c r="AK1304" s="469"/>
      <c r="AL1304" s="469"/>
      <c r="AM1304" s="469"/>
      <c r="AN1304" s="469"/>
      <c r="AO1304" s="469"/>
      <c r="AP1304" s="469"/>
      <c r="AQ1304" s="469"/>
      <c r="AR1304" s="469"/>
      <c r="AS1304" s="469"/>
      <c r="AT1304" s="469"/>
      <c r="AU1304" s="469"/>
      <c r="AV1304" s="469"/>
      <c r="AW1304" s="469"/>
    </row>
    <row r="1305" spans="2:49">
      <c r="B1305" s="471"/>
      <c r="C1305" s="469"/>
      <c r="D1305" s="469"/>
      <c r="E1305" s="469"/>
      <c r="F1305" s="469"/>
      <c r="G1305" s="469"/>
      <c r="H1305" s="503"/>
      <c r="I1305" s="469"/>
      <c r="J1305" s="469"/>
      <c r="K1305" s="469"/>
      <c r="L1305" s="469"/>
      <c r="M1305" s="469"/>
      <c r="N1305" s="469"/>
      <c r="O1305" s="469"/>
      <c r="P1305" s="469"/>
      <c r="Q1305" s="469"/>
      <c r="R1305" s="469"/>
      <c r="S1305" s="469"/>
      <c r="T1305" s="469"/>
      <c r="U1305" s="469"/>
      <c r="V1305" s="469"/>
      <c r="W1305" s="469"/>
      <c r="X1305" s="469"/>
      <c r="Z1305" s="469"/>
      <c r="AA1305" s="469"/>
      <c r="AB1305" s="469"/>
      <c r="AC1305" s="463"/>
      <c r="AD1305" s="469"/>
      <c r="AE1305" s="469"/>
      <c r="AF1305" s="504"/>
      <c r="AG1305" s="469"/>
      <c r="AH1305" s="469"/>
      <c r="AI1305" s="469"/>
      <c r="AJ1305" s="469"/>
      <c r="AK1305" s="469"/>
      <c r="AL1305" s="469"/>
      <c r="AM1305" s="469"/>
      <c r="AN1305" s="469"/>
      <c r="AO1305" s="469"/>
      <c r="AP1305" s="469"/>
      <c r="AQ1305" s="469"/>
      <c r="AR1305" s="469"/>
      <c r="AS1305" s="469"/>
      <c r="AT1305" s="469"/>
      <c r="AU1305" s="469"/>
      <c r="AV1305" s="469"/>
      <c r="AW1305" s="469"/>
    </row>
    <row r="1306" spans="2:49">
      <c r="B1306" s="471"/>
      <c r="C1306" s="469"/>
      <c r="D1306" s="469"/>
      <c r="E1306" s="469"/>
      <c r="F1306" s="469"/>
      <c r="G1306" s="469"/>
      <c r="H1306" s="503"/>
      <c r="I1306" s="469"/>
      <c r="J1306" s="469"/>
      <c r="K1306" s="469"/>
      <c r="L1306" s="469"/>
      <c r="M1306" s="469"/>
      <c r="N1306" s="469"/>
      <c r="O1306" s="469"/>
      <c r="P1306" s="469"/>
      <c r="Q1306" s="469"/>
      <c r="R1306" s="469"/>
      <c r="S1306" s="469"/>
      <c r="T1306" s="469"/>
      <c r="U1306" s="469"/>
      <c r="V1306" s="469"/>
      <c r="W1306" s="469"/>
      <c r="X1306" s="469"/>
      <c r="Z1306" s="469"/>
      <c r="AA1306" s="469"/>
      <c r="AB1306" s="469"/>
      <c r="AC1306" s="463"/>
      <c r="AD1306" s="469"/>
      <c r="AE1306" s="469"/>
      <c r="AF1306" s="504"/>
      <c r="AG1306" s="469"/>
      <c r="AH1306" s="469"/>
      <c r="AI1306" s="469"/>
      <c r="AJ1306" s="469"/>
      <c r="AK1306" s="469"/>
      <c r="AL1306" s="469"/>
      <c r="AM1306" s="469"/>
      <c r="AN1306" s="469"/>
      <c r="AO1306" s="469"/>
      <c r="AP1306" s="469"/>
      <c r="AQ1306" s="469"/>
      <c r="AR1306" s="469"/>
      <c r="AS1306" s="469"/>
      <c r="AT1306" s="469"/>
      <c r="AU1306" s="469"/>
      <c r="AV1306" s="469"/>
      <c r="AW1306" s="469"/>
    </row>
    <row r="1307" spans="2:49">
      <c r="B1307" s="471"/>
      <c r="C1307" s="469"/>
      <c r="D1307" s="469"/>
      <c r="E1307" s="469"/>
      <c r="F1307" s="469"/>
      <c r="G1307" s="469"/>
      <c r="H1307" s="503"/>
      <c r="I1307" s="469"/>
      <c r="J1307" s="469"/>
      <c r="K1307" s="469"/>
      <c r="L1307" s="469"/>
      <c r="M1307" s="469"/>
      <c r="N1307" s="469"/>
      <c r="O1307" s="469"/>
      <c r="P1307" s="469"/>
      <c r="Q1307" s="469"/>
      <c r="R1307" s="469"/>
      <c r="S1307" s="469"/>
      <c r="T1307" s="469"/>
      <c r="U1307" s="469"/>
      <c r="V1307" s="469"/>
      <c r="W1307" s="469"/>
      <c r="X1307" s="469"/>
      <c r="Z1307" s="469"/>
      <c r="AA1307" s="469"/>
      <c r="AB1307" s="469"/>
      <c r="AC1307" s="463"/>
      <c r="AD1307" s="469"/>
      <c r="AE1307" s="469"/>
      <c r="AF1307" s="504"/>
      <c r="AG1307" s="469"/>
      <c r="AH1307" s="469"/>
      <c r="AI1307" s="469"/>
      <c r="AJ1307" s="469"/>
      <c r="AK1307" s="469"/>
      <c r="AL1307" s="469"/>
      <c r="AM1307" s="469"/>
      <c r="AN1307" s="469"/>
      <c r="AO1307" s="469"/>
      <c r="AP1307" s="469"/>
      <c r="AQ1307" s="469"/>
      <c r="AR1307" s="469"/>
      <c r="AS1307" s="469"/>
      <c r="AT1307" s="469"/>
      <c r="AU1307" s="469"/>
      <c r="AV1307" s="469"/>
      <c r="AW1307" s="469"/>
    </row>
    <row r="1308" spans="2:49">
      <c r="B1308" s="471"/>
      <c r="C1308" s="469"/>
      <c r="D1308" s="469"/>
      <c r="E1308" s="469"/>
      <c r="F1308" s="469"/>
      <c r="G1308" s="469"/>
      <c r="H1308" s="503"/>
      <c r="I1308" s="469"/>
      <c r="J1308" s="469"/>
      <c r="K1308" s="469"/>
      <c r="L1308" s="469"/>
      <c r="M1308" s="469"/>
      <c r="N1308" s="469"/>
      <c r="O1308" s="469"/>
      <c r="P1308" s="469"/>
      <c r="Q1308" s="469"/>
      <c r="R1308" s="469"/>
      <c r="S1308" s="469"/>
      <c r="T1308" s="469"/>
      <c r="U1308" s="469"/>
      <c r="V1308" s="469"/>
      <c r="W1308" s="469"/>
      <c r="X1308" s="469"/>
      <c r="Z1308" s="469"/>
      <c r="AA1308" s="469"/>
      <c r="AB1308" s="469"/>
      <c r="AC1308" s="463"/>
      <c r="AD1308" s="469"/>
      <c r="AE1308" s="469"/>
      <c r="AF1308" s="504"/>
      <c r="AG1308" s="469"/>
      <c r="AH1308" s="469"/>
      <c r="AI1308" s="469"/>
      <c r="AJ1308" s="469"/>
      <c r="AK1308" s="469"/>
      <c r="AL1308" s="469"/>
      <c r="AM1308" s="469"/>
      <c r="AN1308" s="469"/>
      <c r="AO1308" s="469"/>
      <c r="AP1308" s="469"/>
      <c r="AQ1308" s="469"/>
      <c r="AR1308" s="469"/>
      <c r="AS1308" s="469"/>
      <c r="AT1308" s="469"/>
      <c r="AU1308" s="469"/>
      <c r="AV1308" s="469"/>
      <c r="AW1308" s="469"/>
    </row>
    <row r="1309" spans="2:49">
      <c r="B1309" s="471"/>
      <c r="C1309" s="469"/>
      <c r="D1309" s="469"/>
      <c r="E1309" s="469"/>
      <c r="F1309" s="469"/>
      <c r="G1309" s="469"/>
      <c r="H1309" s="503"/>
      <c r="I1309" s="469"/>
      <c r="J1309" s="469"/>
      <c r="K1309" s="469"/>
      <c r="L1309" s="469"/>
      <c r="M1309" s="469"/>
      <c r="N1309" s="469"/>
      <c r="O1309" s="469"/>
      <c r="P1309" s="469"/>
      <c r="Q1309" s="469"/>
      <c r="R1309" s="469"/>
      <c r="S1309" s="469"/>
      <c r="T1309" s="469"/>
      <c r="U1309" s="469"/>
      <c r="V1309" s="469"/>
      <c r="W1309" s="469"/>
      <c r="X1309" s="469"/>
      <c r="Z1309" s="469"/>
      <c r="AA1309" s="469"/>
      <c r="AB1309" s="469"/>
      <c r="AC1309" s="463"/>
      <c r="AD1309" s="469"/>
      <c r="AE1309" s="469"/>
      <c r="AF1309" s="504"/>
      <c r="AG1309" s="469"/>
      <c r="AH1309" s="469"/>
      <c r="AI1309" s="469"/>
      <c r="AJ1309" s="469"/>
      <c r="AK1309" s="469"/>
      <c r="AL1309" s="469"/>
      <c r="AM1309" s="469"/>
      <c r="AN1309" s="469"/>
      <c r="AO1309" s="469"/>
      <c r="AP1309" s="469"/>
      <c r="AQ1309" s="469"/>
      <c r="AR1309" s="469"/>
      <c r="AS1309" s="469"/>
      <c r="AT1309" s="469"/>
      <c r="AU1309" s="469"/>
      <c r="AV1309" s="469"/>
      <c r="AW1309" s="469"/>
    </row>
    <row r="1310" spans="2:49">
      <c r="B1310" s="471"/>
      <c r="C1310" s="469"/>
      <c r="D1310" s="469"/>
      <c r="E1310" s="469"/>
      <c r="F1310" s="469"/>
      <c r="G1310" s="469"/>
      <c r="H1310" s="503"/>
      <c r="I1310" s="469"/>
      <c r="J1310" s="469"/>
      <c r="K1310" s="469"/>
      <c r="L1310" s="469"/>
      <c r="M1310" s="469"/>
      <c r="N1310" s="469"/>
      <c r="O1310" s="469"/>
      <c r="P1310" s="469"/>
      <c r="Q1310" s="469"/>
      <c r="R1310" s="469"/>
      <c r="S1310" s="469"/>
      <c r="T1310" s="469"/>
      <c r="U1310" s="469"/>
      <c r="V1310" s="469"/>
      <c r="W1310" s="469"/>
      <c r="X1310" s="469"/>
      <c r="Z1310" s="469"/>
      <c r="AA1310" s="469"/>
      <c r="AB1310" s="469"/>
      <c r="AC1310" s="463"/>
      <c r="AD1310" s="469"/>
      <c r="AE1310" s="469"/>
      <c r="AF1310" s="504"/>
      <c r="AG1310" s="469"/>
      <c r="AH1310" s="469"/>
      <c r="AI1310" s="469"/>
      <c r="AJ1310" s="469"/>
      <c r="AK1310" s="469"/>
      <c r="AL1310" s="469"/>
      <c r="AM1310" s="469"/>
      <c r="AN1310" s="469"/>
      <c r="AO1310" s="469"/>
      <c r="AP1310" s="469"/>
      <c r="AQ1310" s="469"/>
      <c r="AR1310" s="469"/>
      <c r="AS1310" s="469"/>
      <c r="AT1310" s="469"/>
      <c r="AU1310" s="469"/>
      <c r="AV1310" s="469"/>
      <c r="AW1310" s="469"/>
    </row>
    <row r="1311" spans="2:49">
      <c r="B1311" s="471"/>
      <c r="C1311" s="469"/>
      <c r="D1311" s="469"/>
      <c r="E1311" s="469"/>
      <c r="F1311" s="469"/>
      <c r="G1311" s="469"/>
      <c r="H1311" s="503"/>
      <c r="I1311" s="469"/>
      <c r="J1311" s="469"/>
      <c r="K1311" s="469"/>
      <c r="L1311" s="469"/>
      <c r="M1311" s="469"/>
      <c r="N1311" s="469"/>
      <c r="O1311" s="469"/>
      <c r="P1311" s="469"/>
      <c r="Q1311" s="469"/>
      <c r="R1311" s="469"/>
      <c r="S1311" s="469"/>
      <c r="T1311" s="469"/>
      <c r="U1311" s="469"/>
      <c r="V1311" s="469"/>
      <c r="W1311" s="469"/>
      <c r="X1311" s="469"/>
      <c r="Z1311" s="469"/>
      <c r="AA1311" s="469"/>
      <c r="AB1311" s="469"/>
      <c r="AC1311" s="463"/>
      <c r="AD1311" s="469"/>
      <c r="AE1311" s="469"/>
      <c r="AF1311" s="504"/>
      <c r="AG1311" s="469"/>
      <c r="AH1311" s="469"/>
      <c r="AI1311" s="469"/>
      <c r="AJ1311" s="469"/>
      <c r="AK1311" s="469"/>
      <c r="AL1311" s="469"/>
      <c r="AM1311" s="469"/>
      <c r="AN1311" s="469"/>
      <c r="AO1311" s="469"/>
      <c r="AP1311" s="469"/>
      <c r="AQ1311" s="469"/>
      <c r="AR1311" s="469"/>
      <c r="AS1311" s="469"/>
      <c r="AT1311" s="469"/>
      <c r="AU1311" s="469"/>
      <c r="AV1311" s="469"/>
      <c r="AW1311" s="469"/>
    </row>
    <row r="1312" spans="2:49">
      <c r="B1312" s="471"/>
      <c r="C1312" s="469"/>
      <c r="D1312" s="469"/>
      <c r="E1312" s="469"/>
      <c r="F1312" s="469"/>
      <c r="G1312" s="469"/>
      <c r="H1312" s="503"/>
      <c r="I1312" s="469"/>
      <c r="J1312" s="469"/>
      <c r="K1312" s="469"/>
      <c r="L1312" s="469"/>
      <c r="M1312" s="469"/>
      <c r="N1312" s="469"/>
      <c r="O1312" s="469"/>
      <c r="P1312" s="469"/>
      <c r="Q1312" s="469"/>
      <c r="R1312" s="469"/>
      <c r="S1312" s="469"/>
      <c r="T1312" s="469"/>
      <c r="U1312" s="469"/>
      <c r="V1312" s="469"/>
      <c r="W1312" s="469"/>
      <c r="X1312" s="469"/>
      <c r="Z1312" s="469"/>
      <c r="AA1312" s="469"/>
      <c r="AB1312" s="469"/>
      <c r="AC1312" s="463"/>
      <c r="AD1312" s="469"/>
      <c r="AE1312" s="469"/>
      <c r="AF1312" s="504"/>
      <c r="AG1312" s="469"/>
      <c r="AH1312" s="469"/>
      <c r="AI1312" s="469"/>
      <c r="AJ1312" s="469"/>
      <c r="AK1312" s="469"/>
      <c r="AL1312" s="469"/>
      <c r="AM1312" s="469"/>
      <c r="AN1312" s="469"/>
      <c r="AO1312" s="469"/>
      <c r="AP1312" s="469"/>
      <c r="AQ1312" s="469"/>
      <c r="AR1312" s="469"/>
      <c r="AS1312" s="469"/>
      <c r="AT1312" s="469"/>
      <c r="AU1312" s="469"/>
      <c r="AV1312" s="469"/>
      <c r="AW1312" s="469"/>
    </row>
    <row r="1313" spans="2:49">
      <c r="B1313" s="471"/>
      <c r="C1313" s="469"/>
      <c r="D1313" s="469"/>
      <c r="E1313" s="469"/>
      <c r="F1313" s="469"/>
      <c r="G1313" s="469"/>
      <c r="H1313" s="503"/>
      <c r="I1313" s="469"/>
      <c r="J1313" s="469"/>
      <c r="K1313" s="469"/>
      <c r="L1313" s="469"/>
      <c r="M1313" s="469"/>
      <c r="N1313" s="469"/>
      <c r="O1313" s="469"/>
      <c r="P1313" s="469"/>
      <c r="Q1313" s="469"/>
      <c r="R1313" s="469"/>
      <c r="S1313" s="469"/>
      <c r="T1313" s="469"/>
      <c r="U1313" s="469"/>
      <c r="V1313" s="469"/>
      <c r="W1313" s="469"/>
      <c r="X1313" s="469"/>
      <c r="Z1313" s="469"/>
      <c r="AA1313" s="469"/>
      <c r="AB1313" s="469"/>
      <c r="AC1313" s="463"/>
      <c r="AD1313" s="469"/>
      <c r="AE1313" s="469"/>
      <c r="AF1313" s="504"/>
      <c r="AG1313" s="469"/>
      <c r="AH1313" s="469"/>
      <c r="AI1313" s="469"/>
      <c r="AJ1313" s="469"/>
      <c r="AK1313" s="469"/>
      <c r="AL1313" s="469"/>
      <c r="AM1313" s="469"/>
      <c r="AN1313" s="469"/>
      <c r="AO1313" s="469"/>
      <c r="AP1313" s="469"/>
      <c r="AQ1313" s="469"/>
      <c r="AR1313" s="469"/>
      <c r="AS1313" s="469"/>
      <c r="AT1313" s="469"/>
      <c r="AU1313" s="469"/>
      <c r="AV1313" s="469"/>
      <c r="AW1313" s="469"/>
    </row>
    <row r="1314" spans="2:49">
      <c r="B1314" s="471"/>
      <c r="C1314" s="469"/>
      <c r="D1314" s="469"/>
      <c r="E1314" s="469"/>
      <c r="F1314" s="469"/>
      <c r="G1314" s="469"/>
      <c r="H1314" s="503"/>
      <c r="I1314" s="469"/>
      <c r="J1314" s="469"/>
      <c r="K1314" s="469"/>
      <c r="L1314" s="469"/>
      <c r="M1314" s="469"/>
      <c r="N1314" s="469"/>
      <c r="O1314" s="469"/>
      <c r="P1314" s="469"/>
      <c r="Q1314" s="469"/>
      <c r="R1314" s="469"/>
      <c r="S1314" s="469"/>
      <c r="T1314" s="469"/>
      <c r="U1314" s="469"/>
      <c r="V1314" s="469"/>
      <c r="W1314" s="469"/>
      <c r="X1314" s="469"/>
      <c r="Z1314" s="469"/>
      <c r="AA1314" s="469"/>
      <c r="AB1314" s="469"/>
      <c r="AC1314" s="463"/>
      <c r="AD1314" s="469"/>
      <c r="AE1314" s="469"/>
      <c r="AF1314" s="504"/>
      <c r="AG1314" s="469"/>
      <c r="AH1314" s="469"/>
      <c r="AI1314" s="469"/>
      <c r="AJ1314" s="469"/>
      <c r="AK1314" s="469"/>
      <c r="AL1314" s="469"/>
      <c r="AM1314" s="469"/>
      <c r="AN1314" s="469"/>
      <c r="AO1314" s="469"/>
      <c r="AP1314" s="469"/>
      <c r="AQ1314" s="469"/>
      <c r="AR1314" s="469"/>
      <c r="AS1314" s="469"/>
      <c r="AT1314" s="469"/>
      <c r="AU1314" s="469"/>
      <c r="AV1314" s="469"/>
      <c r="AW1314" s="469"/>
    </row>
    <row r="1315" spans="2:49">
      <c r="B1315" s="471"/>
      <c r="C1315" s="469"/>
      <c r="D1315" s="469"/>
      <c r="E1315" s="469"/>
      <c r="F1315" s="469"/>
      <c r="G1315" s="469"/>
      <c r="H1315" s="503"/>
      <c r="I1315" s="469"/>
      <c r="J1315" s="469"/>
      <c r="K1315" s="469"/>
      <c r="L1315" s="469"/>
      <c r="M1315" s="469"/>
      <c r="N1315" s="469"/>
      <c r="O1315" s="469"/>
      <c r="P1315" s="469"/>
      <c r="Q1315" s="469"/>
      <c r="R1315" s="469"/>
      <c r="S1315" s="469"/>
      <c r="T1315" s="469"/>
      <c r="U1315" s="469"/>
      <c r="V1315" s="469"/>
      <c r="W1315" s="469"/>
      <c r="X1315" s="469"/>
      <c r="Z1315" s="469"/>
      <c r="AA1315" s="469"/>
      <c r="AB1315" s="469"/>
      <c r="AC1315" s="463"/>
      <c r="AD1315" s="469"/>
      <c r="AE1315" s="469"/>
      <c r="AF1315" s="504"/>
      <c r="AG1315" s="469"/>
      <c r="AH1315" s="469"/>
      <c r="AI1315" s="469"/>
      <c r="AJ1315" s="469"/>
      <c r="AK1315" s="469"/>
      <c r="AL1315" s="469"/>
      <c r="AM1315" s="469"/>
      <c r="AN1315" s="469"/>
      <c r="AO1315" s="469"/>
      <c r="AP1315" s="469"/>
      <c r="AQ1315" s="469"/>
      <c r="AR1315" s="469"/>
      <c r="AS1315" s="469"/>
      <c r="AT1315" s="469"/>
      <c r="AU1315" s="469"/>
      <c r="AV1315" s="469"/>
      <c r="AW1315" s="469"/>
    </row>
    <row r="1316" spans="2:49">
      <c r="B1316" s="471"/>
      <c r="C1316" s="469"/>
      <c r="D1316" s="469"/>
      <c r="E1316" s="469"/>
      <c r="F1316" s="469"/>
      <c r="G1316" s="469"/>
      <c r="H1316" s="503"/>
      <c r="I1316" s="469"/>
      <c r="J1316" s="469"/>
      <c r="K1316" s="469"/>
      <c r="L1316" s="469"/>
      <c r="M1316" s="469"/>
      <c r="N1316" s="469"/>
      <c r="O1316" s="469"/>
      <c r="P1316" s="469"/>
      <c r="Q1316" s="469"/>
      <c r="R1316" s="469"/>
      <c r="S1316" s="469"/>
      <c r="T1316" s="469"/>
      <c r="U1316" s="469"/>
      <c r="V1316" s="469"/>
      <c r="W1316" s="469"/>
      <c r="X1316" s="469"/>
      <c r="Z1316" s="469"/>
      <c r="AA1316" s="469"/>
      <c r="AB1316" s="469"/>
      <c r="AC1316" s="463"/>
      <c r="AD1316" s="469"/>
      <c r="AE1316" s="469"/>
      <c r="AF1316" s="504"/>
      <c r="AG1316" s="469"/>
      <c r="AH1316" s="469"/>
      <c r="AI1316" s="469"/>
      <c r="AJ1316" s="469"/>
      <c r="AK1316" s="469"/>
      <c r="AL1316" s="469"/>
      <c r="AM1316" s="469"/>
      <c r="AN1316" s="469"/>
      <c r="AO1316" s="469"/>
      <c r="AP1316" s="469"/>
      <c r="AQ1316" s="469"/>
      <c r="AR1316" s="469"/>
      <c r="AS1316" s="469"/>
      <c r="AT1316" s="469"/>
      <c r="AU1316" s="469"/>
      <c r="AV1316" s="469"/>
      <c r="AW1316" s="469"/>
    </row>
    <row r="1317" spans="2:49">
      <c r="B1317" s="471"/>
      <c r="C1317" s="469"/>
      <c r="D1317" s="469"/>
      <c r="E1317" s="469"/>
      <c r="F1317" s="469"/>
      <c r="G1317" s="469"/>
      <c r="H1317" s="503"/>
      <c r="I1317" s="469"/>
      <c r="J1317" s="469"/>
      <c r="K1317" s="469"/>
      <c r="L1317" s="469"/>
      <c r="M1317" s="469"/>
      <c r="N1317" s="469"/>
      <c r="O1317" s="469"/>
      <c r="P1317" s="469"/>
      <c r="Q1317" s="469"/>
      <c r="R1317" s="469"/>
      <c r="S1317" s="469"/>
      <c r="T1317" s="469"/>
      <c r="U1317" s="469"/>
      <c r="V1317" s="469"/>
      <c r="W1317" s="469"/>
      <c r="X1317" s="469"/>
      <c r="Z1317" s="469"/>
      <c r="AA1317" s="469"/>
      <c r="AB1317" s="469"/>
      <c r="AC1317" s="463"/>
      <c r="AD1317" s="469"/>
      <c r="AE1317" s="469"/>
      <c r="AF1317" s="504"/>
      <c r="AG1317" s="469"/>
      <c r="AH1317" s="469"/>
      <c r="AI1317" s="469"/>
      <c r="AJ1317" s="469"/>
      <c r="AK1317" s="469"/>
      <c r="AL1317" s="469"/>
      <c r="AM1317" s="469"/>
      <c r="AN1317" s="469"/>
      <c r="AO1317" s="469"/>
      <c r="AP1317" s="469"/>
      <c r="AQ1317" s="469"/>
      <c r="AR1317" s="469"/>
      <c r="AS1317" s="469"/>
      <c r="AT1317" s="469"/>
      <c r="AU1317" s="469"/>
      <c r="AV1317" s="469"/>
      <c r="AW1317" s="469"/>
    </row>
    <row r="1318" spans="2:49">
      <c r="B1318" s="471"/>
      <c r="C1318" s="469"/>
      <c r="D1318" s="469"/>
      <c r="E1318" s="469"/>
      <c r="F1318" s="469"/>
      <c r="G1318" s="469"/>
      <c r="H1318" s="503"/>
      <c r="I1318" s="469"/>
      <c r="J1318" s="469"/>
      <c r="K1318" s="469"/>
      <c r="L1318" s="469"/>
      <c r="M1318" s="469"/>
      <c r="N1318" s="469"/>
      <c r="O1318" s="469"/>
      <c r="P1318" s="469"/>
      <c r="Q1318" s="469"/>
      <c r="R1318" s="469"/>
      <c r="S1318" s="469"/>
      <c r="T1318" s="469"/>
      <c r="U1318" s="469"/>
      <c r="V1318" s="469"/>
      <c r="W1318" s="469"/>
      <c r="X1318" s="469"/>
      <c r="Z1318" s="469"/>
      <c r="AA1318" s="469"/>
      <c r="AB1318" s="469"/>
      <c r="AC1318" s="463"/>
      <c r="AD1318" s="469"/>
      <c r="AE1318" s="469"/>
      <c r="AF1318" s="504"/>
      <c r="AG1318" s="469"/>
      <c r="AH1318" s="469"/>
      <c r="AI1318" s="469"/>
      <c r="AJ1318" s="469"/>
      <c r="AK1318" s="469"/>
      <c r="AL1318" s="469"/>
      <c r="AM1318" s="469"/>
      <c r="AN1318" s="469"/>
      <c r="AO1318" s="469"/>
      <c r="AP1318" s="469"/>
      <c r="AQ1318" s="469"/>
      <c r="AR1318" s="469"/>
      <c r="AS1318" s="469"/>
      <c r="AT1318" s="469"/>
      <c r="AU1318" s="469"/>
      <c r="AV1318" s="469"/>
      <c r="AW1318" s="469"/>
    </row>
    <row r="1319" spans="2:49">
      <c r="B1319" s="471"/>
      <c r="C1319" s="469"/>
      <c r="D1319" s="469"/>
      <c r="E1319" s="469"/>
      <c r="F1319" s="469"/>
      <c r="G1319" s="469"/>
      <c r="H1319" s="503"/>
      <c r="I1319" s="469"/>
      <c r="J1319" s="469"/>
      <c r="K1319" s="469"/>
      <c r="L1319" s="469"/>
      <c r="M1319" s="469"/>
      <c r="N1319" s="469"/>
      <c r="O1319" s="469"/>
      <c r="P1319" s="469"/>
      <c r="Q1319" s="469"/>
      <c r="R1319" s="469"/>
      <c r="S1319" s="469"/>
      <c r="T1319" s="469"/>
      <c r="U1319" s="469"/>
      <c r="V1319" s="469"/>
      <c r="W1319" s="469"/>
      <c r="X1319" s="469"/>
      <c r="Z1319" s="469"/>
      <c r="AA1319" s="469"/>
      <c r="AB1319" s="469"/>
      <c r="AC1319" s="463"/>
      <c r="AD1319" s="469"/>
      <c r="AE1319" s="469"/>
      <c r="AF1319" s="504"/>
      <c r="AG1319" s="469"/>
      <c r="AH1319" s="469"/>
      <c r="AI1319" s="469"/>
      <c r="AJ1319" s="469"/>
      <c r="AK1319" s="469"/>
      <c r="AL1319" s="469"/>
      <c r="AM1319" s="469"/>
      <c r="AN1319" s="469"/>
      <c r="AO1319" s="469"/>
      <c r="AP1319" s="469"/>
      <c r="AQ1319" s="469"/>
      <c r="AR1319" s="469"/>
      <c r="AS1319" s="469"/>
      <c r="AT1319" s="469"/>
      <c r="AU1319" s="469"/>
      <c r="AV1319" s="469"/>
      <c r="AW1319" s="469"/>
    </row>
    <row r="1320" spans="2:49">
      <c r="B1320" s="471"/>
      <c r="C1320" s="469"/>
      <c r="D1320" s="469"/>
      <c r="E1320" s="469"/>
      <c r="F1320" s="469"/>
      <c r="G1320" s="469"/>
      <c r="H1320" s="503"/>
      <c r="I1320" s="469"/>
      <c r="J1320" s="469"/>
      <c r="K1320" s="469"/>
      <c r="L1320" s="469"/>
      <c r="M1320" s="469"/>
      <c r="N1320" s="469"/>
      <c r="O1320" s="469"/>
      <c r="P1320" s="469"/>
      <c r="Q1320" s="469"/>
      <c r="R1320" s="469"/>
      <c r="S1320" s="469"/>
      <c r="T1320" s="469"/>
      <c r="U1320" s="469"/>
      <c r="V1320" s="469"/>
      <c r="W1320" s="469"/>
      <c r="X1320" s="469"/>
      <c r="Z1320" s="469"/>
      <c r="AA1320" s="469"/>
      <c r="AB1320" s="469"/>
      <c r="AC1320" s="463"/>
      <c r="AD1320" s="469"/>
      <c r="AE1320" s="469"/>
      <c r="AF1320" s="504"/>
      <c r="AG1320" s="469"/>
      <c r="AH1320" s="469"/>
      <c r="AI1320" s="469"/>
      <c r="AJ1320" s="469"/>
      <c r="AK1320" s="469"/>
      <c r="AL1320" s="469"/>
      <c r="AM1320" s="469"/>
      <c r="AN1320" s="469"/>
      <c r="AO1320" s="469"/>
      <c r="AP1320" s="469"/>
      <c r="AQ1320" s="469"/>
      <c r="AR1320" s="469"/>
      <c r="AS1320" s="469"/>
      <c r="AT1320" s="469"/>
      <c r="AU1320" s="469"/>
      <c r="AV1320" s="469"/>
      <c r="AW1320" s="469"/>
    </row>
    <row r="1321" spans="2:49">
      <c r="B1321" s="471"/>
      <c r="C1321" s="469"/>
      <c r="D1321" s="469"/>
      <c r="E1321" s="469"/>
      <c r="F1321" s="469"/>
      <c r="G1321" s="469"/>
      <c r="H1321" s="503"/>
      <c r="I1321" s="469"/>
      <c r="J1321" s="469"/>
      <c r="K1321" s="469"/>
      <c r="L1321" s="469"/>
      <c r="M1321" s="469"/>
      <c r="N1321" s="469"/>
      <c r="O1321" s="469"/>
      <c r="P1321" s="469"/>
      <c r="Q1321" s="469"/>
      <c r="R1321" s="469"/>
      <c r="S1321" s="469"/>
      <c r="T1321" s="469"/>
      <c r="U1321" s="469"/>
      <c r="V1321" s="469"/>
      <c r="W1321" s="469"/>
      <c r="X1321" s="469"/>
      <c r="Z1321" s="469"/>
      <c r="AA1321" s="469"/>
      <c r="AB1321" s="469"/>
      <c r="AC1321" s="463"/>
      <c r="AD1321" s="469"/>
      <c r="AE1321" s="469"/>
      <c r="AF1321" s="504"/>
      <c r="AG1321" s="469"/>
      <c r="AH1321" s="469"/>
      <c r="AI1321" s="469"/>
      <c r="AJ1321" s="469"/>
      <c r="AK1321" s="469"/>
      <c r="AL1321" s="469"/>
      <c r="AM1321" s="469"/>
      <c r="AN1321" s="469"/>
      <c r="AO1321" s="469"/>
      <c r="AP1321" s="469"/>
      <c r="AQ1321" s="469"/>
      <c r="AR1321" s="469"/>
      <c r="AS1321" s="469"/>
      <c r="AT1321" s="469"/>
      <c r="AU1321" s="469"/>
      <c r="AV1321" s="469"/>
      <c r="AW1321" s="469"/>
    </row>
    <row r="1322" spans="2:49">
      <c r="B1322" s="471"/>
      <c r="C1322" s="469"/>
      <c r="D1322" s="469"/>
      <c r="E1322" s="469"/>
      <c r="F1322" s="469"/>
      <c r="G1322" s="469"/>
      <c r="H1322" s="503"/>
      <c r="I1322" s="469"/>
      <c r="J1322" s="469"/>
      <c r="K1322" s="469"/>
      <c r="L1322" s="469"/>
      <c r="M1322" s="469"/>
      <c r="N1322" s="469"/>
      <c r="O1322" s="469"/>
      <c r="P1322" s="469"/>
      <c r="Q1322" s="469"/>
      <c r="R1322" s="469"/>
      <c r="S1322" s="469"/>
      <c r="T1322" s="469"/>
      <c r="U1322" s="469"/>
      <c r="V1322" s="469"/>
      <c r="W1322" s="469"/>
      <c r="X1322" s="469"/>
      <c r="Z1322" s="469"/>
      <c r="AA1322" s="469"/>
      <c r="AB1322" s="469"/>
      <c r="AC1322" s="463"/>
      <c r="AD1322" s="469"/>
      <c r="AE1322" s="469"/>
      <c r="AF1322" s="504"/>
      <c r="AG1322" s="469"/>
      <c r="AH1322" s="469"/>
      <c r="AI1322" s="469"/>
      <c r="AJ1322" s="469"/>
      <c r="AK1322" s="469"/>
      <c r="AL1322" s="469"/>
      <c r="AM1322" s="469"/>
      <c r="AN1322" s="469"/>
      <c r="AO1322" s="469"/>
      <c r="AP1322" s="469"/>
      <c r="AQ1322" s="469"/>
      <c r="AR1322" s="469"/>
      <c r="AS1322" s="469"/>
      <c r="AT1322" s="469"/>
      <c r="AU1322" s="469"/>
      <c r="AV1322" s="469"/>
      <c r="AW1322" s="469"/>
    </row>
    <row r="1323" spans="2:49">
      <c r="B1323" s="471"/>
      <c r="C1323" s="469"/>
      <c r="D1323" s="469"/>
      <c r="E1323" s="469"/>
      <c r="F1323" s="469"/>
      <c r="G1323" s="469"/>
      <c r="H1323" s="503"/>
      <c r="I1323" s="469"/>
      <c r="J1323" s="469"/>
      <c r="K1323" s="469"/>
      <c r="L1323" s="469"/>
      <c r="M1323" s="469"/>
      <c r="N1323" s="469"/>
      <c r="O1323" s="469"/>
      <c r="P1323" s="469"/>
      <c r="Q1323" s="469"/>
      <c r="R1323" s="469"/>
      <c r="S1323" s="469"/>
      <c r="T1323" s="469"/>
      <c r="U1323" s="469"/>
      <c r="V1323" s="469"/>
      <c r="W1323" s="469"/>
      <c r="X1323" s="469"/>
      <c r="Z1323" s="469"/>
      <c r="AA1323" s="469"/>
      <c r="AB1323" s="469"/>
      <c r="AC1323" s="463"/>
      <c r="AD1323" s="469"/>
      <c r="AE1323" s="469"/>
      <c r="AF1323" s="504"/>
      <c r="AG1323" s="469"/>
      <c r="AH1323" s="469"/>
      <c r="AI1323" s="469"/>
      <c r="AJ1323" s="469"/>
      <c r="AK1323" s="469"/>
      <c r="AL1323" s="469"/>
      <c r="AM1323" s="469"/>
      <c r="AN1323" s="469"/>
      <c r="AO1323" s="469"/>
      <c r="AP1323" s="469"/>
      <c r="AQ1323" s="469"/>
      <c r="AR1323" s="469"/>
      <c r="AS1323" s="469"/>
      <c r="AT1323" s="469"/>
      <c r="AU1323" s="469"/>
      <c r="AV1323" s="469"/>
      <c r="AW1323" s="469"/>
    </row>
    <row r="1324" spans="2:49">
      <c r="B1324" s="471"/>
      <c r="C1324" s="469"/>
      <c r="D1324" s="469"/>
      <c r="E1324" s="469"/>
      <c r="F1324" s="469"/>
      <c r="G1324" s="469"/>
      <c r="H1324" s="503"/>
      <c r="I1324" s="469"/>
      <c r="J1324" s="469"/>
      <c r="K1324" s="469"/>
      <c r="L1324" s="469"/>
      <c r="M1324" s="469"/>
      <c r="N1324" s="469"/>
      <c r="O1324" s="469"/>
      <c r="P1324" s="469"/>
      <c r="Q1324" s="469"/>
      <c r="R1324" s="469"/>
      <c r="S1324" s="469"/>
      <c r="T1324" s="469"/>
      <c r="U1324" s="469"/>
      <c r="V1324" s="469"/>
      <c r="W1324" s="469"/>
      <c r="X1324" s="469"/>
      <c r="Z1324" s="469"/>
      <c r="AA1324" s="469"/>
      <c r="AB1324" s="469"/>
      <c r="AC1324" s="463"/>
      <c r="AD1324" s="469"/>
      <c r="AE1324" s="469"/>
      <c r="AF1324" s="504"/>
      <c r="AG1324" s="469"/>
      <c r="AH1324" s="469"/>
      <c r="AI1324" s="469"/>
      <c r="AJ1324" s="469"/>
      <c r="AK1324" s="469"/>
      <c r="AL1324" s="469"/>
      <c r="AM1324" s="469"/>
      <c r="AN1324" s="469"/>
      <c r="AO1324" s="469"/>
      <c r="AP1324" s="469"/>
      <c r="AQ1324" s="469"/>
      <c r="AR1324" s="469"/>
      <c r="AS1324" s="469"/>
      <c r="AT1324" s="469"/>
      <c r="AU1324" s="469"/>
      <c r="AV1324" s="469"/>
      <c r="AW1324" s="469"/>
    </row>
    <row r="1325" spans="2:49">
      <c r="B1325" s="471"/>
      <c r="C1325" s="469"/>
      <c r="D1325" s="469"/>
      <c r="E1325" s="469"/>
      <c r="F1325" s="469"/>
      <c r="G1325" s="469"/>
      <c r="H1325" s="503"/>
      <c r="I1325" s="469"/>
      <c r="J1325" s="469"/>
      <c r="K1325" s="469"/>
      <c r="L1325" s="469"/>
      <c r="M1325" s="469"/>
      <c r="N1325" s="469"/>
      <c r="O1325" s="469"/>
      <c r="P1325" s="469"/>
      <c r="Q1325" s="469"/>
      <c r="R1325" s="469"/>
      <c r="S1325" s="469"/>
      <c r="T1325" s="469"/>
      <c r="U1325" s="469"/>
      <c r="V1325" s="469"/>
      <c r="W1325" s="469"/>
      <c r="X1325" s="469"/>
      <c r="Z1325" s="469"/>
      <c r="AA1325" s="469"/>
      <c r="AB1325" s="469"/>
      <c r="AC1325" s="463"/>
      <c r="AD1325" s="469"/>
      <c r="AE1325" s="469"/>
      <c r="AF1325" s="504"/>
      <c r="AG1325" s="469"/>
      <c r="AH1325" s="469"/>
      <c r="AI1325" s="469"/>
      <c r="AJ1325" s="469"/>
      <c r="AK1325" s="469"/>
      <c r="AL1325" s="469"/>
      <c r="AM1325" s="469"/>
      <c r="AN1325" s="469"/>
      <c r="AO1325" s="469"/>
      <c r="AP1325" s="469"/>
      <c r="AQ1325" s="469"/>
      <c r="AR1325" s="469"/>
      <c r="AS1325" s="469"/>
      <c r="AT1325" s="469"/>
      <c r="AU1325" s="469"/>
      <c r="AV1325" s="469"/>
      <c r="AW1325" s="469"/>
    </row>
    <row r="1326" spans="2:49">
      <c r="B1326" s="471"/>
      <c r="C1326" s="469"/>
      <c r="D1326" s="469"/>
      <c r="E1326" s="469"/>
      <c r="F1326" s="469"/>
      <c r="G1326" s="469"/>
      <c r="H1326" s="503"/>
      <c r="I1326" s="469"/>
      <c r="J1326" s="469"/>
      <c r="K1326" s="469"/>
      <c r="L1326" s="469"/>
      <c r="M1326" s="469"/>
      <c r="N1326" s="469"/>
      <c r="O1326" s="469"/>
      <c r="P1326" s="469"/>
      <c r="Q1326" s="469"/>
      <c r="R1326" s="469"/>
      <c r="S1326" s="469"/>
      <c r="T1326" s="469"/>
      <c r="U1326" s="469"/>
      <c r="V1326" s="469"/>
      <c r="W1326" s="469"/>
      <c r="X1326" s="469"/>
      <c r="Z1326" s="469"/>
      <c r="AA1326" s="469"/>
      <c r="AB1326" s="469"/>
      <c r="AC1326" s="463"/>
      <c r="AD1326" s="469"/>
      <c r="AE1326" s="469"/>
      <c r="AF1326" s="504"/>
      <c r="AG1326" s="469"/>
      <c r="AH1326" s="469"/>
      <c r="AI1326" s="469"/>
      <c r="AJ1326" s="469"/>
      <c r="AK1326" s="469"/>
      <c r="AL1326" s="469"/>
      <c r="AM1326" s="469"/>
      <c r="AN1326" s="469"/>
      <c r="AO1326" s="469"/>
      <c r="AP1326" s="469"/>
      <c r="AQ1326" s="469"/>
      <c r="AR1326" s="469"/>
      <c r="AS1326" s="469"/>
      <c r="AT1326" s="469"/>
      <c r="AU1326" s="469"/>
      <c r="AV1326" s="469"/>
      <c r="AW1326" s="469"/>
    </row>
    <row r="1327" spans="2:49">
      <c r="B1327" s="471"/>
      <c r="C1327" s="469"/>
      <c r="D1327" s="469"/>
      <c r="E1327" s="469"/>
      <c r="F1327" s="469"/>
      <c r="G1327" s="469"/>
      <c r="H1327" s="503"/>
      <c r="I1327" s="469"/>
      <c r="J1327" s="469"/>
      <c r="K1327" s="469"/>
      <c r="L1327" s="469"/>
      <c r="M1327" s="469"/>
      <c r="N1327" s="469"/>
      <c r="O1327" s="469"/>
      <c r="P1327" s="469"/>
      <c r="Q1327" s="469"/>
      <c r="R1327" s="469"/>
      <c r="S1327" s="469"/>
      <c r="T1327" s="469"/>
      <c r="U1327" s="469"/>
      <c r="V1327" s="469"/>
      <c r="W1327" s="469"/>
      <c r="X1327" s="469"/>
      <c r="Z1327" s="469"/>
      <c r="AA1327" s="469"/>
      <c r="AB1327" s="469"/>
      <c r="AC1327" s="463"/>
      <c r="AD1327" s="469"/>
      <c r="AE1327" s="469"/>
      <c r="AF1327" s="504"/>
      <c r="AG1327" s="469"/>
      <c r="AH1327" s="469"/>
      <c r="AI1327" s="469"/>
      <c r="AJ1327" s="469"/>
      <c r="AK1327" s="469"/>
      <c r="AL1327" s="469"/>
      <c r="AM1327" s="469"/>
      <c r="AN1327" s="469"/>
      <c r="AO1327" s="469"/>
      <c r="AP1327" s="469"/>
      <c r="AQ1327" s="469"/>
      <c r="AR1327" s="469"/>
      <c r="AS1327" s="469"/>
      <c r="AT1327" s="469"/>
      <c r="AU1327" s="469"/>
      <c r="AV1327" s="469"/>
      <c r="AW1327" s="469"/>
    </row>
    <row r="1328" spans="2:49">
      <c r="B1328" s="471"/>
      <c r="C1328" s="469"/>
      <c r="D1328" s="469"/>
      <c r="E1328" s="469"/>
      <c r="F1328" s="469"/>
      <c r="G1328" s="469"/>
      <c r="H1328" s="503"/>
      <c r="I1328" s="469"/>
      <c r="J1328" s="469"/>
      <c r="K1328" s="469"/>
      <c r="L1328" s="469"/>
      <c r="M1328" s="469"/>
      <c r="N1328" s="469"/>
      <c r="O1328" s="469"/>
      <c r="P1328" s="469"/>
      <c r="Q1328" s="469"/>
      <c r="R1328" s="469"/>
      <c r="S1328" s="469"/>
      <c r="T1328" s="469"/>
      <c r="U1328" s="469"/>
      <c r="V1328" s="469"/>
      <c r="W1328" s="469"/>
      <c r="X1328" s="469"/>
      <c r="Z1328" s="469"/>
      <c r="AA1328" s="469"/>
      <c r="AB1328" s="469"/>
      <c r="AC1328" s="463"/>
      <c r="AD1328" s="469"/>
      <c r="AE1328" s="469"/>
      <c r="AF1328" s="504"/>
      <c r="AG1328" s="469"/>
      <c r="AH1328" s="469"/>
      <c r="AI1328" s="469"/>
      <c r="AJ1328" s="469"/>
      <c r="AK1328" s="469"/>
      <c r="AL1328" s="469"/>
      <c r="AM1328" s="469"/>
      <c r="AN1328" s="469"/>
      <c r="AO1328" s="469"/>
      <c r="AP1328" s="469"/>
      <c r="AQ1328" s="469"/>
      <c r="AR1328" s="469"/>
      <c r="AS1328" s="469"/>
      <c r="AT1328" s="469"/>
      <c r="AU1328" s="469"/>
      <c r="AV1328" s="469"/>
      <c r="AW1328" s="469"/>
    </row>
    <row r="1329" spans="2:49">
      <c r="B1329" s="471"/>
      <c r="C1329" s="469"/>
      <c r="D1329" s="469"/>
      <c r="E1329" s="469"/>
      <c r="F1329" s="469"/>
      <c r="G1329" s="469"/>
      <c r="H1329" s="503"/>
      <c r="I1329" s="469"/>
      <c r="J1329" s="469"/>
      <c r="K1329" s="469"/>
      <c r="L1329" s="469"/>
      <c r="M1329" s="469"/>
      <c r="N1329" s="469"/>
      <c r="O1329" s="469"/>
      <c r="P1329" s="469"/>
      <c r="Q1329" s="469"/>
      <c r="R1329" s="469"/>
      <c r="S1329" s="469"/>
      <c r="T1329" s="469"/>
      <c r="U1329" s="469"/>
      <c r="V1329" s="469"/>
      <c r="W1329" s="469"/>
      <c r="X1329" s="469"/>
      <c r="Z1329" s="469"/>
      <c r="AA1329" s="469"/>
      <c r="AB1329" s="469"/>
      <c r="AC1329" s="463"/>
      <c r="AD1329" s="469"/>
      <c r="AE1329" s="469"/>
      <c r="AF1329" s="504"/>
      <c r="AG1329" s="469"/>
      <c r="AH1329" s="469"/>
      <c r="AI1329" s="469"/>
      <c r="AJ1329" s="469"/>
      <c r="AK1329" s="469"/>
      <c r="AL1329" s="469"/>
      <c r="AM1329" s="469"/>
      <c r="AN1329" s="469"/>
      <c r="AO1329" s="469"/>
      <c r="AP1329" s="469"/>
      <c r="AQ1329" s="469"/>
      <c r="AR1329" s="469"/>
      <c r="AS1329" s="469"/>
      <c r="AT1329" s="469"/>
      <c r="AU1329" s="469"/>
      <c r="AV1329" s="469"/>
      <c r="AW1329" s="469"/>
    </row>
    <row r="1330" spans="2:49">
      <c r="B1330" s="471"/>
      <c r="C1330" s="469"/>
      <c r="D1330" s="469"/>
      <c r="E1330" s="469"/>
      <c r="F1330" s="469"/>
      <c r="G1330" s="469"/>
      <c r="H1330" s="503"/>
      <c r="I1330" s="469"/>
      <c r="J1330" s="469"/>
      <c r="K1330" s="469"/>
      <c r="L1330" s="469"/>
      <c r="M1330" s="469"/>
      <c r="N1330" s="469"/>
      <c r="O1330" s="469"/>
      <c r="P1330" s="469"/>
      <c r="Q1330" s="469"/>
      <c r="R1330" s="469"/>
      <c r="S1330" s="469"/>
      <c r="T1330" s="469"/>
      <c r="U1330" s="469"/>
      <c r="V1330" s="469"/>
      <c r="W1330" s="469"/>
      <c r="X1330" s="469"/>
      <c r="Z1330" s="469"/>
      <c r="AA1330" s="469"/>
      <c r="AB1330" s="469"/>
      <c r="AC1330" s="463"/>
      <c r="AD1330" s="469"/>
      <c r="AE1330" s="469"/>
      <c r="AF1330" s="504"/>
      <c r="AG1330" s="469"/>
      <c r="AH1330" s="469"/>
      <c r="AI1330" s="469"/>
      <c r="AJ1330" s="469"/>
      <c r="AK1330" s="469"/>
      <c r="AL1330" s="469"/>
      <c r="AM1330" s="469"/>
      <c r="AN1330" s="469"/>
      <c r="AO1330" s="469"/>
      <c r="AP1330" s="469"/>
      <c r="AQ1330" s="469"/>
      <c r="AR1330" s="469"/>
      <c r="AS1330" s="469"/>
      <c r="AT1330" s="469"/>
      <c r="AU1330" s="469"/>
      <c r="AV1330" s="469"/>
      <c r="AW1330" s="469"/>
    </row>
    <row r="1331" spans="2:49">
      <c r="B1331" s="471"/>
      <c r="C1331" s="469"/>
      <c r="D1331" s="469"/>
      <c r="E1331" s="469"/>
      <c r="F1331" s="469"/>
      <c r="G1331" s="469"/>
      <c r="H1331" s="503"/>
      <c r="I1331" s="469"/>
      <c r="J1331" s="469"/>
      <c r="K1331" s="469"/>
      <c r="L1331" s="469"/>
      <c r="M1331" s="469"/>
      <c r="N1331" s="469"/>
      <c r="O1331" s="469"/>
      <c r="P1331" s="469"/>
      <c r="Q1331" s="469"/>
      <c r="R1331" s="469"/>
      <c r="S1331" s="469"/>
      <c r="T1331" s="469"/>
      <c r="U1331" s="469"/>
      <c r="V1331" s="469"/>
      <c r="W1331" s="469"/>
      <c r="X1331" s="469"/>
      <c r="Z1331" s="469"/>
      <c r="AA1331" s="469"/>
      <c r="AB1331" s="469"/>
      <c r="AC1331" s="463"/>
      <c r="AD1331" s="469"/>
      <c r="AE1331" s="469"/>
      <c r="AF1331" s="504"/>
      <c r="AG1331" s="469"/>
      <c r="AH1331" s="469"/>
      <c r="AI1331" s="469"/>
      <c r="AJ1331" s="469"/>
      <c r="AK1331" s="469"/>
      <c r="AL1331" s="469"/>
      <c r="AM1331" s="469"/>
      <c r="AN1331" s="469"/>
      <c r="AO1331" s="469"/>
      <c r="AP1331" s="469"/>
      <c r="AQ1331" s="469"/>
      <c r="AR1331" s="469"/>
      <c r="AS1331" s="469"/>
      <c r="AT1331" s="469"/>
      <c r="AU1331" s="469"/>
      <c r="AV1331" s="469"/>
      <c r="AW1331" s="469"/>
    </row>
    <row r="1332" spans="2:49">
      <c r="B1332" s="471"/>
      <c r="C1332" s="469"/>
      <c r="D1332" s="469"/>
      <c r="E1332" s="469"/>
      <c r="F1332" s="469"/>
      <c r="G1332" s="469"/>
      <c r="H1332" s="503"/>
      <c r="I1332" s="469"/>
      <c r="J1332" s="469"/>
      <c r="K1332" s="469"/>
      <c r="L1332" s="469"/>
      <c r="M1332" s="469"/>
      <c r="N1332" s="469"/>
      <c r="O1332" s="469"/>
      <c r="P1332" s="469"/>
      <c r="Q1332" s="469"/>
      <c r="R1332" s="469"/>
      <c r="S1332" s="469"/>
      <c r="T1332" s="469"/>
      <c r="U1332" s="469"/>
      <c r="V1332" s="469"/>
      <c r="W1332" s="469"/>
      <c r="X1332" s="469"/>
      <c r="Z1332" s="469"/>
      <c r="AA1332" s="469"/>
      <c r="AB1332" s="469"/>
      <c r="AC1332" s="463"/>
      <c r="AD1332" s="469"/>
      <c r="AE1332" s="469"/>
      <c r="AF1332" s="504"/>
      <c r="AG1332" s="469"/>
      <c r="AH1332" s="469"/>
      <c r="AI1332" s="469"/>
      <c r="AJ1332" s="469"/>
      <c r="AK1332" s="469"/>
      <c r="AL1332" s="469"/>
      <c r="AM1332" s="469"/>
      <c r="AN1332" s="469"/>
      <c r="AO1332" s="469"/>
      <c r="AP1332" s="469"/>
      <c r="AQ1332" s="469"/>
      <c r="AR1332" s="469"/>
      <c r="AS1332" s="469"/>
      <c r="AT1332" s="469"/>
      <c r="AU1332" s="469"/>
      <c r="AV1332" s="469"/>
      <c r="AW1332" s="469"/>
    </row>
    <row r="1333" spans="2:49">
      <c r="B1333" s="471"/>
      <c r="C1333" s="469"/>
      <c r="D1333" s="469"/>
      <c r="E1333" s="469"/>
      <c r="F1333" s="469"/>
      <c r="G1333" s="469"/>
      <c r="H1333" s="503"/>
      <c r="I1333" s="469"/>
      <c r="J1333" s="469"/>
      <c r="K1333" s="469"/>
      <c r="L1333" s="469"/>
      <c r="M1333" s="469"/>
      <c r="N1333" s="469"/>
      <c r="O1333" s="469"/>
      <c r="P1333" s="469"/>
      <c r="Q1333" s="469"/>
      <c r="R1333" s="469"/>
      <c r="S1333" s="469"/>
      <c r="T1333" s="469"/>
      <c r="U1333" s="469"/>
      <c r="V1333" s="469"/>
      <c r="W1333" s="469"/>
      <c r="X1333" s="469"/>
      <c r="Z1333" s="469"/>
      <c r="AA1333" s="469"/>
      <c r="AB1333" s="469"/>
      <c r="AC1333" s="463"/>
      <c r="AD1333" s="469"/>
      <c r="AE1333" s="469"/>
      <c r="AF1333" s="504"/>
      <c r="AG1333" s="469"/>
      <c r="AH1333" s="469"/>
      <c r="AI1333" s="469"/>
      <c r="AJ1333" s="469"/>
      <c r="AK1333" s="469"/>
      <c r="AL1333" s="469"/>
      <c r="AM1333" s="469"/>
      <c r="AN1333" s="469"/>
      <c r="AO1333" s="469"/>
      <c r="AP1333" s="469"/>
      <c r="AQ1333" s="469"/>
      <c r="AR1333" s="469"/>
      <c r="AS1333" s="469"/>
      <c r="AT1333" s="469"/>
      <c r="AU1333" s="469"/>
      <c r="AV1333" s="469"/>
      <c r="AW1333" s="469"/>
    </row>
    <row r="1334" spans="2:49">
      <c r="B1334" s="471"/>
      <c r="C1334" s="469"/>
      <c r="D1334" s="469"/>
      <c r="E1334" s="469"/>
      <c r="F1334" s="469"/>
      <c r="G1334" s="469"/>
      <c r="H1334" s="503"/>
      <c r="I1334" s="469"/>
      <c r="J1334" s="469"/>
      <c r="K1334" s="469"/>
      <c r="L1334" s="469"/>
      <c r="M1334" s="469"/>
      <c r="N1334" s="469"/>
      <c r="O1334" s="469"/>
      <c r="P1334" s="469"/>
      <c r="Q1334" s="469"/>
      <c r="R1334" s="469"/>
      <c r="S1334" s="469"/>
      <c r="T1334" s="469"/>
      <c r="U1334" s="469"/>
      <c r="V1334" s="469"/>
      <c r="W1334" s="469"/>
      <c r="X1334" s="469"/>
      <c r="Z1334" s="469"/>
      <c r="AA1334" s="469"/>
      <c r="AB1334" s="469"/>
      <c r="AC1334" s="463"/>
      <c r="AD1334" s="469"/>
      <c r="AE1334" s="469"/>
      <c r="AF1334" s="504"/>
      <c r="AG1334" s="469"/>
      <c r="AH1334" s="469"/>
      <c r="AI1334" s="469"/>
      <c r="AJ1334" s="469"/>
      <c r="AK1334" s="469"/>
      <c r="AL1334" s="469"/>
      <c r="AM1334" s="469"/>
      <c r="AN1334" s="469"/>
      <c r="AO1334" s="469"/>
      <c r="AP1334" s="469"/>
      <c r="AQ1334" s="469"/>
      <c r="AR1334" s="469"/>
      <c r="AS1334" s="469"/>
      <c r="AT1334" s="469"/>
      <c r="AU1334" s="469"/>
      <c r="AV1334" s="469"/>
      <c r="AW1334" s="469"/>
    </row>
    <row r="1335" spans="2:49">
      <c r="B1335" s="471"/>
      <c r="C1335" s="469"/>
      <c r="D1335" s="469"/>
      <c r="E1335" s="469"/>
      <c r="F1335" s="469"/>
      <c r="G1335" s="469"/>
      <c r="H1335" s="503"/>
      <c r="I1335" s="469"/>
      <c r="J1335" s="469"/>
      <c r="K1335" s="469"/>
      <c r="L1335" s="469"/>
      <c r="M1335" s="469"/>
      <c r="N1335" s="469"/>
      <c r="O1335" s="469"/>
      <c r="P1335" s="469"/>
      <c r="Q1335" s="469"/>
      <c r="R1335" s="469"/>
      <c r="S1335" s="469"/>
      <c r="T1335" s="469"/>
      <c r="U1335" s="469"/>
      <c r="V1335" s="469"/>
      <c r="W1335" s="469"/>
      <c r="X1335" s="469"/>
      <c r="Z1335" s="469"/>
      <c r="AA1335" s="469"/>
      <c r="AB1335" s="469"/>
      <c r="AC1335" s="463"/>
      <c r="AD1335" s="469"/>
      <c r="AE1335" s="469"/>
      <c r="AF1335" s="504"/>
      <c r="AG1335" s="469"/>
      <c r="AH1335" s="469"/>
      <c r="AI1335" s="469"/>
      <c r="AJ1335" s="469"/>
      <c r="AK1335" s="469"/>
      <c r="AL1335" s="469"/>
      <c r="AM1335" s="469"/>
      <c r="AN1335" s="469"/>
      <c r="AO1335" s="469"/>
      <c r="AP1335" s="469"/>
      <c r="AQ1335" s="469"/>
      <c r="AR1335" s="469"/>
      <c r="AS1335" s="469"/>
      <c r="AT1335" s="469"/>
      <c r="AU1335" s="469"/>
      <c r="AV1335" s="469"/>
      <c r="AW1335" s="469"/>
    </row>
    <row r="1336" spans="2:49">
      <c r="B1336" s="471"/>
      <c r="C1336" s="469"/>
      <c r="D1336" s="469"/>
      <c r="E1336" s="469"/>
      <c r="F1336" s="469"/>
      <c r="G1336" s="469"/>
      <c r="H1336" s="503"/>
      <c r="I1336" s="469"/>
      <c r="J1336" s="469"/>
      <c r="K1336" s="469"/>
      <c r="L1336" s="469"/>
      <c r="M1336" s="469"/>
      <c r="N1336" s="469"/>
      <c r="O1336" s="469"/>
      <c r="P1336" s="469"/>
      <c r="Q1336" s="469"/>
      <c r="R1336" s="469"/>
      <c r="S1336" s="469"/>
      <c r="T1336" s="469"/>
      <c r="U1336" s="469"/>
      <c r="V1336" s="469"/>
      <c r="W1336" s="469"/>
      <c r="X1336" s="469"/>
      <c r="Z1336" s="469"/>
      <c r="AA1336" s="469"/>
      <c r="AB1336" s="469"/>
      <c r="AC1336" s="463"/>
      <c r="AD1336" s="469"/>
      <c r="AE1336" s="469"/>
      <c r="AF1336" s="504"/>
      <c r="AG1336" s="469"/>
      <c r="AH1336" s="469"/>
      <c r="AI1336" s="469"/>
      <c r="AJ1336" s="469"/>
      <c r="AK1336" s="469"/>
      <c r="AL1336" s="469"/>
      <c r="AM1336" s="469"/>
      <c r="AN1336" s="469"/>
      <c r="AO1336" s="469"/>
      <c r="AP1336" s="469"/>
      <c r="AQ1336" s="469"/>
      <c r="AR1336" s="469"/>
      <c r="AS1336" s="469"/>
      <c r="AT1336" s="469"/>
      <c r="AU1336" s="469"/>
      <c r="AV1336" s="469"/>
      <c r="AW1336" s="469"/>
    </row>
    <row r="1337" spans="2:49">
      <c r="B1337" s="471"/>
      <c r="C1337" s="469"/>
      <c r="D1337" s="469"/>
      <c r="E1337" s="469"/>
      <c r="F1337" s="469"/>
      <c r="G1337" s="469"/>
      <c r="H1337" s="503"/>
      <c r="I1337" s="469"/>
      <c r="J1337" s="469"/>
      <c r="K1337" s="469"/>
      <c r="L1337" s="469"/>
      <c r="M1337" s="469"/>
      <c r="N1337" s="469"/>
      <c r="O1337" s="469"/>
      <c r="P1337" s="469"/>
      <c r="Q1337" s="469"/>
      <c r="R1337" s="469"/>
      <c r="S1337" s="469"/>
      <c r="T1337" s="469"/>
      <c r="U1337" s="469"/>
      <c r="V1337" s="469"/>
      <c r="W1337" s="469"/>
      <c r="X1337" s="469"/>
      <c r="Z1337" s="469"/>
      <c r="AA1337" s="469"/>
      <c r="AB1337" s="469"/>
      <c r="AC1337" s="463"/>
      <c r="AD1337" s="469"/>
      <c r="AE1337" s="469"/>
      <c r="AF1337" s="504"/>
      <c r="AG1337" s="469"/>
      <c r="AH1337" s="469"/>
      <c r="AI1337" s="469"/>
      <c r="AJ1337" s="469"/>
      <c r="AK1337" s="469"/>
      <c r="AL1337" s="469"/>
      <c r="AM1337" s="469"/>
      <c r="AN1337" s="469"/>
      <c r="AO1337" s="469"/>
      <c r="AP1337" s="469"/>
      <c r="AQ1337" s="469"/>
      <c r="AR1337" s="469"/>
      <c r="AS1337" s="469"/>
      <c r="AT1337" s="469"/>
      <c r="AU1337" s="469"/>
      <c r="AV1337" s="469"/>
      <c r="AW1337" s="469"/>
    </row>
    <row r="1338" spans="2:49">
      <c r="B1338" s="471"/>
      <c r="C1338" s="469"/>
      <c r="D1338" s="469"/>
      <c r="E1338" s="469"/>
      <c r="F1338" s="469"/>
      <c r="G1338" s="469"/>
      <c r="H1338" s="503"/>
      <c r="I1338" s="469"/>
      <c r="J1338" s="469"/>
      <c r="K1338" s="469"/>
      <c r="L1338" s="469"/>
      <c r="M1338" s="469"/>
      <c r="N1338" s="469"/>
      <c r="O1338" s="469"/>
      <c r="P1338" s="469"/>
      <c r="Q1338" s="469"/>
      <c r="R1338" s="469"/>
      <c r="S1338" s="469"/>
      <c r="T1338" s="469"/>
      <c r="U1338" s="469"/>
      <c r="V1338" s="469"/>
      <c r="W1338" s="469"/>
      <c r="X1338" s="469"/>
      <c r="Z1338" s="469"/>
      <c r="AA1338" s="469"/>
      <c r="AB1338" s="469"/>
      <c r="AC1338" s="463"/>
      <c r="AD1338" s="469"/>
      <c r="AE1338" s="469"/>
      <c r="AF1338" s="504"/>
      <c r="AG1338" s="469"/>
      <c r="AH1338" s="469"/>
      <c r="AI1338" s="469"/>
      <c r="AJ1338" s="469"/>
      <c r="AK1338" s="469"/>
      <c r="AL1338" s="469"/>
      <c r="AM1338" s="469"/>
      <c r="AN1338" s="469"/>
      <c r="AO1338" s="469"/>
      <c r="AP1338" s="469"/>
      <c r="AQ1338" s="469"/>
      <c r="AR1338" s="469"/>
      <c r="AS1338" s="469"/>
      <c r="AT1338" s="469"/>
      <c r="AU1338" s="469"/>
      <c r="AV1338" s="469"/>
      <c r="AW1338" s="469"/>
    </row>
    <row r="1339" spans="2:49">
      <c r="B1339" s="471"/>
      <c r="C1339" s="469"/>
      <c r="D1339" s="469"/>
      <c r="E1339" s="469"/>
      <c r="F1339" s="469"/>
      <c r="G1339" s="469"/>
      <c r="H1339" s="503"/>
      <c r="I1339" s="469"/>
      <c r="J1339" s="469"/>
      <c r="K1339" s="469"/>
      <c r="L1339" s="469"/>
      <c r="M1339" s="469"/>
      <c r="N1339" s="469"/>
      <c r="O1339" s="469"/>
      <c r="P1339" s="469"/>
      <c r="Q1339" s="469"/>
      <c r="R1339" s="469"/>
      <c r="S1339" s="469"/>
      <c r="T1339" s="469"/>
      <c r="U1339" s="469"/>
      <c r="V1339" s="469"/>
      <c r="W1339" s="469"/>
      <c r="X1339" s="469"/>
      <c r="Z1339" s="469"/>
      <c r="AA1339" s="469"/>
      <c r="AB1339" s="469"/>
      <c r="AC1339" s="463"/>
      <c r="AD1339" s="469"/>
      <c r="AE1339" s="469"/>
      <c r="AF1339" s="504"/>
      <c r="AG1339" s="469"/>
      <c r="AH1339" s="469"/>
      <c r="AI1339" s="469"/>
      <c r="AJ1339" s="469"/>
      <c r="AK1339" s="469"/>
      <c r="AL1339" s="469"/>
      <c r="AM1339" s="469"/>
      <c r="AN1339" s="469"/>
      <c r="AO1339" s="469"/>
      <c r="AP1339" s="469"/>
      <c r="AQ1339" s="469"/>
      <c r="AR1339" s="469"/>
      <c r="AS1339" s="469"/>
      <c r="AT1339" s="469"/>
      <c r="AU1339" s="469"/>
      <c r="AV1339" s="469"/>
      <c r="AW1339" s="469"/>
    </row>
    <row r="1340" spans="2:49">
      <c r="B1340" s="471"/>
      <c r="C1340" s="469"/>
      <c r="D1340" s="469"/>
      <c r="E1340" s="469"/>
      <c r="F1340" s="469"/>
      <c r="G1340" s="469"/>
      <c r="H1340" s="503"/>
      <c r="I1340" s="469"/>
      <c r="J1340" s="469"/>
      <c r="K1340" s="469"/>
      <c r="L1340" s="469"/>
      <c r="M1340" s="469"/>
      <c r="N1340" s="469"/>
      <c r="O1340" s="469"/>
      <c r="P1340" s="469"/>
      <c r="Q1340" s="469"/>
      <c r="R1340" s="469"/>
      <c r="S1340" s="469"/>
      <c r="T1340" s="469"/>
      <c r="U1340" s="469"/>
      <c r="V1340" s="469"/>
      <c r="W1340" s="469"/>
      <c r="X1340" s="469"/>
      <c r="Z1340" s="469"/>
      <c r="AA1340" s="469"/>
      <c r="AB1340" s="469"/>
      <c r="AC1340" s="463"/>
      <c r="AD1340" s="469"/>
      <c r="AE1340" s="469"/>
      <c r="AF1340" s="504"/>
      <c r="AG1340" s="469"/>
      <c r="AH1340" s="469"/>
      <c r="AI1340" s="469"/>
      <c r="AJ1340" s="469"/>
      <c r="AK1340" s="469"/>
      <c r="AL1340" s="469"/>
      <c r="AM1340" s="469"/>
      <c r="AN1340" s="469"/>
      <c r="AO1340" s="469"/>
      <c r="AP1340" s="469"/>
      <c r="AQ1340" s="469"/>
      <c r="AR1340" s="469"/>
      <c r="AS1340" s="469"/>
      <c r="AT1340" s="469"/>
      <c r="AU1340" s="469"/>
      <c r="AV1340" s="469"/>
      <c r="AW1340" s="469"/>
    </row>
    <row r="1341" spans="2:49">
      <c r="B1341" s="471"/>
      <c r="C1341" s="469"/>
      <c r="D1341" s="469"/>
      <c r="E1341" s="469"/>
      <c r="F1341" s="469"/>
      <c r="G1341" s="469"/>
      <c r="H1341" s="503"/>
      <c r="I1341" s="469"/>
      <c r="J1341" s="469"/>
      <c r="K1341" s="469"/>
      <c r="L1341" s="469"/>
      <c r="M1341" s="469"/>
      <c r="N1341" s="469"/>
      <c r="O1341" s="469"/>
      <c r="P1341" s="469"/>
      <c r="Q1341" s="469"/>
      <c r="R1341" s="469"/>
      <c r="S1341" s="469"/>
      <c r="T1341" s="469"/>
      <c r="U1341" s="469"/>
      <c r="V1341" s="469"/>
      <c r="W1341" s="469"/>
      <c r="X1341" s="469"/>
      <c r="Z1341" s="469"/>
      <c r="AA1341" s="469"/>
      <c r="AB1341" s="469"/>
      <c r="AC1341" s="463"/>
      <c r="AD1341" s="469"/>
      <c r="AE1341" s="469"/>
      <c r="AF1341" s="504"/>
      <c r="AG1341" s="469"/>
      <c r="AH1341" s="469"/>
      <c r="AI1341" s="469"/>
      <c r="AJ1341" s="469"/>
      <c r="AK1341" s="469"/>
      <c r="AL1341" s="469"/>
      <c r="AM1341" s="469"/>
      <c r="AN1341" s="469"/>
      <c r="AO1341" s="469"/>
      <c r="AP1341" s="469"/>
      <c r="AQ1341" s="469"/>
      <c r="AR1341" s="469"/>
      <c r="AS1341" s="469"/>
      <c r="AT1341" s="469"/>
      <c r="AU1341" s="469"/>
      <c r="AV1341" s="469"/>
      <c r="AW1341" s="469"/>
    </row>
    <row r="1342" spans="2:49">
      <c r="B1342" s="471"/>
      <c r="C1342" s="469"/>
      <c r="D1342" s="469"/>
      <c r="E1342" s="469"/>
      <c r="F1342" s="469"/>
      <c r="G1342" s="469"/>
      <c r="H1342" s="503"/>
      <c r="I1342" s="469"/>
      <c r="J1342" s="469"/>
      <c r="K1342" s="469"/>
      <c r="L1342" s="469"/>
      <c r="M1342" s="469"/>
      <c r="N1342" s="469"/>
      <c r="O1342" s="469"/>
      <c r="P1342" s="469"/>
      <c r="Q1342" s="469"/>
      <c r="R1342" s="469"/>
      <c r="S1342" s="469"/>
      <c r="T1342" s="469"/>
      <c r="U1342" s="469"/>
      <c r="V1342" s="469"/>
      <c r="W1342" s="469"/>
      <c r="X1342" s="469"/>
      <c r="Z1342" s="469"/>
      <c r="AA1342" s="469"/>
      <c r="AB1342" s="469"/>
      <c r="AC1342" s="463"/>
      <c r="AD1342" s="469"/>
      <c r="AE1342" s="469"/>
      <c r="AF1342" s="504"/>
      <c r="AG1342" s="469"/>
      <c r="AH1342" s="469"/>
      <c r="AI1342" s="469"/>
      <c r="AJ1342" s="469"/>
      <c r="AK1342" s="469"/>
      <c r="AL1342" s="469"/>
      <c r="AM1342" s="469"/>
      <c r="AN1342" s="469"/>
      <c r="AO1342" s="469"/>
      <c r="AP1342" s="469"/>
      <c r="AQ1342" s="469"/>
      <c r="AR1342" s="469"/>
      <c r="AS1342" s="469"/>
      <c r="AT1342" s="469"/>
      <c r="AU1342" s="469"/>
      <c r="AV1342" s="469"/>
      <c r="AW1342" s="469"/>
    </row>
    <row r="1343" spans="2:49">
      <c r="B1343" s="471"/>
      <c r="C1343" s="469"/>
      <c r="D1343" s="469"/>
      <c r="E1343" s="469"/>
      <c r="F1343" s="469"/>
      <c r="G1343" s="469"/>
      <c r="H1343" s="503"/>
      <c r="I1343" s="469"/>
      <c r="J1343" s="469"/>
      <c r="K1343" s="469"/>
      <c r="L1343" s="469"/>
      <c r="M1343" s="469"/>
      <c r="N1343" s="469"/>
      <c r="O1343" s="469"/>
      <c r="P1343" s="469"/>
      <c r="Q1343" s="469"/>
      <c r="R1343" s="469"/>
      <c r="S1343" s="469"/>
      <c r="T1343" s="469"/>
      <c r="U1343" s="469"/>
      <c r="V1343" s="469"/>
      <c r="W1343" s="469"/>
      <c r="X1343" s="469"/>
      <c r="Z1343" s="469"/>
      <c r="AA1343" s="469"/>
      <c r="AB1343" s="469"/>
      <c r="AC1343" s="463"/>
      <c r="AD1343" s="469"/>
      <c r="AE1343" s="469"/>
      <c r="AF1343" s="504"/>
      <c r="AG1343" s="469"/>
      <c r="AH1343" s="469"/>
      <c r="AI1343" s="469"/>
      <c r="AJ1343" s="469"/>
      <c r="AK1343" s="469"/>
      <c r="AL1343" s="469"/>
      <c r="AM1343" s="469"/>
      <c r="AN1343" s="469"/>
      <c r="AO1343" s="469"/>
      <c r="AP1343" s="469"/>
      <c r="AQ1343" s="469"/>
      <c r="AR1343" s="469"/>
      <c r="AS1343" s="469"/>
      <c r="AT1343" s="469"/>
      <c r="AU1343" s="469"/>
      <c r="AV1343" s="469"/>
      <c r="AW1343" s="469"/>
    </row>
    <row r="1344" spans="2:49">
      <c r="B1344" s="471"/>
      <c r="C1344" s="469"/>
      <c r="D1344" s="469"/>
      <c r="E1344" s="469"/>
      <c r="F1344" s="469"/>
      <c r="G1344" s="469"/>
      <c r="H1344" s="503"/>
      <c r="I1344" s="469"/>
      <c r="J1344" s="469"/>
      <c r="K1344" s="469"/>
      <c r="L1344" s="469"/>
      <c r="M1344" s="469"/>
      <c r="N1344" s="469"/>
      <c r="O1344" s="469"/>
      <c r="P1344" s="469"/>
      <c r="Q1344" s="469"/>
      <c r="R1344" s="469"/>
      <c r="S1344" s="469"/>
      <c r="T1344" s="469"/>
      <c r="U1344" s="469"/>
      <c r="V1344" s="469"/>
      <c r="W1344" s="469"/>
      <c r="X1344" s="469"/>
      <c r="Z1344" s="469"/>
      <c r="AA1344" s="469"/>
      <c r="AB1344" s="469"/>
      <c r="AC1344" s="463"/>
      <c r="AD1344" s="469"/>
      <c r="AE1344" s="469"/>
      <c r="AF1344" s="504"/>
      <c r="AG1344" s="469"/>
      <c r="AH1344" s="469"/>
      <c r="AI1344" s="469"/>
      <c r="AJ1344" s="469"/>
      <c r="AK1344" s="469"/>
      <c r="AL1344" s="469"/>
      <c r="AM1344" s="469"/>
      <c r="AN1344" s="469"/>
      <c r="AO1344" s="469"/>
      <c r="AP1344" s="469"/>
      <c r="AQ1344" s="469"/>
      <c r="AR1344" s="469"/>
      <c r="AS1344" s="469"/>
      <c r="AT1344" s="469"/>
      <c r="AU1344" s="469"/>
      <c r="AV1344" s="469"/>
      <c r="AW1344" s="469"/>
    </row>
    <row r="1345" spans="2:49">
      <c r="B1345" s="471"/>
      <c r="C1345" s="469"/>
      <c r="D1345" s="469"/>
      <c r="E1345" s="469"/>
      <c r="F1345" s="469"/>
      <c r="G1345" s="469"/>
      <c r="H1345" s="503"/>
      <c r="I1345" s="469"/>
      <c r="J1345" s="469"/>
      <c r="K1345" s="469"/>
      <c r="L1345" s="469"/>
      <c r="M1345" s="469"/>
      <c r="N1345" s="469"/>
      <c r="O1345" s="469"/>
      <c r="P1345" s="469"/>
      <c r="Q1345" s="469"/>
      <c r="R1345" s="469"/>
      <c r="S1345" s="469"/>
      <c r="T1345" s="469"/>
      <c r="U1345" s="469"/>
      <c r="V1345" s="469"/>
      <c r="W1345" s="469"/>
      <c r="X1345" s="469"/>
      <c r="Z1345" s="469"/>
      <c r="AA1345" s="469"/>
      <c r="AB1345" s="469"/>
      <c r="AC1345" s="463"/>
      <c r="AD1345" s="469"/>
      <c r="AE1345" s="469"/>
      <c r="AF1345" s="504"/>
      <c r="AG1345" s="469"/>
      <c r="AH1345" s="469"/>
      <c r="AI1345" s="469"/>
      <c r="AJ1345" s="469"/>
      <c r="AK1345" s="469"/>
      <c r="AL1345" s="469"/>
      <c r="AM1345" s="469"/>
      <c r="AN1345" s="469"/>
      <c r="AO1345" s="469"/>
      <c r="AP1345" s="469"/>
      <c r="AQ1345" s="469"/>
      <c r="AR1345" s="469"/>
      <c r="AS1345" s="469"/>
      <c r="AT1345" s="469"/>
      <c r="AU1345" s="469"/>
      <c r="AV1345" s="469"/>
      <c r="AW1345" s="469"/>
    </row>
    <row r="1346" spans="2:49">
      <c r="B1346" s="471"/>
      <c r="C1346" s="469"/>
      <c r="D1346" s="469"/>
      <c r="E1346" s="469"/>
      <c r="F1346" s="469"/>
      <c r="G1346" s="469"/>
      <c r="H1346" s="503"/>
      <c r="I1346" s="469"/>
      <c r="J1346" s="469"/>
      <c r="K1346" s="469"/>
      <c r="L1346" s="469"/>
      <c r="M1346" s="469"/>
      <c r="N1346" s="469"/>
      <c r="O1346" s="469"/>
      <c r="P1346" s="469"/>
      <c r="Q1346" s="469"/>
      <c r="R1346" s="469"/>
      <c r="S1346" s="469"/>
      <c r="T1346" s="469"/>
      <c r="U1346" s="469"/>
      <c r="V1346" s="469"/>
      <c r="W1346" s="469"/>
      <c r="X1346" s="469"/>
      <c r="Z1346" s="469"/>
      <c r="AA1346" s="469"/>
      <c r="AB1346" s="469"/>
      <c r="AC1346" s="463"/>
      <c r="AD1346" s="469"/>
      <c r="AE1346" s="469"/>
      <c r="AF1346" s="504"/>
      <c r="AG1346" s="469"/>
      <c r="AH1346" s="469"/>
      <c r="AI1346" s="469"/>
      <c r="AJ1346" s="469"/>
      <c r="AK1346" s="469"/>
      <c r="AL1346" s="469"/>
      <c r="AM1346" s="469"/>
      <c r="AN1346" s="469"/>
      <c r="AO1346" s="469"/>
      <c r="AP1346" s="469"/>
      <c r="AQ1346" s="469"/>
      <c r="AR1346" s="469"/>
      <c r="AS1346" s="469"/>
      <c r="AT1346" s="469"/>
      <c r="AU1346" s="469"/>
      <c r="AV1346" s="469"/>
      <c r="AW1346" s="469"/>
    </row>
    <row r="1347" spans="2:49">
      <c r="B1347" s="471"/>
      <c r="C1347" s="469"/>
      <c r="D1347" s="469"/>
      <c r="E1347" s="469"/>
      <c r="F1347" s="469"/>
      <c r="G1347" s="469"/>
      <c r="H1347" s="503"/>
      <c r="I1347" s="469"/>
      <c r="J1347" s="469"/>
      <c r="K1347" s="469"/>
      <c r="L1347" s="469"/>
      <c r="M1347" s="469"/>
      <c r="N1347" s="469"/>
      <c r="O1347" s="469"/>
      <c r="P1347" s="469"/>
      <c r="Q1347" s="469"/>
      <c r="R1347" s="469"/>
      <c r="S1347" s="469"/>
      <c r="T1347" s="469"/>
      <c r="U1347" s="469"/>
      <c r="V1347" s="469"/>
      <c r="W1347" s="469"/>
      <c r="X1347" s="469"/>
      <c r="Z1347" s="469"/>
      <c r="AA1347" s="469"/>
      <c r="AB1347" s="469"/>
      <c r="AC1347" s="463"/>
      <c r="AD1347" s="469"/>
      <c r="AE1347" s="469"/>
      <c r="AF1347" s="504"/>
      <c r="AG1347" s="469"/>
      <c r="AH1347" s="469"/>
      <c r="AI1347" s="469"/>
      <c r="AJ1347" s="469"/>
      <c r="AK1347" s="469"/>
      <c r="AL1347" s="469"/>
      <c r="AM1347" s="469"/>
      <c r="AN1347" s="469"/>
      <c r="AO1347" s="469"/>
      <c r="AP1347" s="469"/>
      <c r="AQ1347" s="469"/>
      <c r="AR1347" s="469"/>
      <c r="AS1347" s="469"/>
      <c r="AT1347" s="469"/>
      <c r="AU1347" s="469"/>
      <c r="AV1347" s="469"/>
      <c r="AW1347" s="469"/>
    </row>
    <row r="1348" spans="2:49">
      <c r="B1348" s="471"/>
      <c r="C1348" s="469"/>
      <c r="D1348" s="469"/>
      <c r="E1348" s="469"/>
      <c r="F1348" s="469"/>
      <c r="G1348" s="469"/>
      <c r="H1348" s="503"/>
      <c r="I1348" s="469"/>
      <c r="J1348" s="469"/>
      <c r="K1348" s="469"/>
      <c r="L1348" s="469"/>
      <c r="M1348" s="469"/>
      <c r="N1348" s="469"/>
      <c r="O1348" s="469"/>
      <c r="P1348" s="469"/>
      <c r="Q1348" s="469"/>
      <c r="R1348" s="469"/>
      <c r="S1348" s="469"/>
      <c r="T1348" s="469"/>
      <c r="U1348" s="469"/>
      <c r="V1348" s="469"/>
      <c r="W1348" s="469"/>
      <c r="X1348" s="469"/>
      <c r="Z1348" s="469"/>
      <c r="AA1348" s="469"/>
      <c r="AB1348" s="469"/>
      <c r="AC1348" s="463"/>
      <c r="AD1348" s="469"/>
      <c r="AE1348" s="469"/>
      <c r="AF1348" s="504"/>
      <c r="AG1348" s="469"/>
      <c r="AH1348" s="469"/>
      <c r="AI1348" s="469"/>
      <c r="AJ1348" s="469"/>
      <c r="AK1348" s="469"/>
      <c r="AL1348" s="469"/>
      <c r="AM1348" s="469"/>
      <c r="AN1348" s="469"/>
      <c r="AO1348" s="469"/>
      <c r="AP1348" s="469"/>
      <c r="AQ1348" s="469"/>
      <c r="AR1348" s="469"/>
      <c r="AS1348" s="469"/>
      <c r="AT1348" s="469"/>
      <c r="AU1348" s="469"/>
      <c r="AV1348" s="469"/>
      <c r="AW1348" s="469"/>
    </row>
    <row r="1349" spans="2:49">
      <c r="B1349" s="471"/>
      <c r="C1349" s="469"/>
      <c r="D1349" s="469"/>
      <c r="E1349" s="469"/>
      <c r="F1349" s="469"/>
      <c r="G1349" s="469"/>
      <c r="H1349" s="503"/>
      <c r="I1349" s="469"/>
      <c r="J1349" s="469"/>
      <c r="K1349" s="469"/>
      <c r="L1349" s="469"/>
      <c r="M1349" s="469"/>
      <c r="N1349" s="469"/>
      <c r="O1349" s="469"/>
      <c r="P1349" s="469"/>
      <c r="Q1349" s="469"/>
      <c r="R1349" s="469"/>
      <c r="S1349" s="469"/>
      <c r="T1349" s="469"/>
      <c r="U1349" s="469"/>
      <c r="V1349" s="469"/>
      <c r="W1349" s="469"/>
      <c r="X1349" s="469"/>
      <c r="Z1349" s="469"/>
      <c r="AA1349" s="469"/>
      <c r="AB1349" s="469"/>
      <c r="AC1349" s="463"/>
      <c r="AD1349" s="469"/>
      <c r="AE1349" s="469"/>
      <c r="AF1349" s="504"/>
      <c r="AG1349" s="469"/>
      <c r="AH1349" s="469"/>
      <c r="AI1349" s="469"/>
      <c r="AJ1349" s="469"/>
      <c r="AK1349" s="469"/>
      <c r="AL1349" s="469"/>
      <c r="AM1349" s="469"/>
      <c r="AN1349" s="469"/>
      <c r="AO1349" s="469"/>
      <c r="AP1349" s="469"/>
      <c r="AQ1349" s="469"/>
      <c r="AR1349" s="469"/>
      <c r="AS1349" s="469"/>
      <c r="AT1349" s="469"/>
      <c r="AU1349" s="469"/>
      <c r="AV1349" s="469"/>
      <c r="AW1349" s="469"/>
    </row>
    <row r="1350" spans="2:49">
      <c r="B1350" s="471"/>
      <c r="C1350" s="469"/>
      <c r="D1350" s="469"/>
      <c r="E1350" s="469"/>
      <c r="F1350" s="469"/>
      <c r="G1350" s="469"/>
      <c r="H1350" s="503"/>
      <c r="I1350" s="469"/>
      <c r="J1350" s="469"/>
      <c r="K1350" s="469"/>
      <c r="L1350" s="469"/>
      <c r="M1350" s="469"/>
      <c r="N1350" s="469"/>
      <c r="O1350" s="469"/>
      <c r="P1350" s="469"/>
      <c r="Q1350" s="469"/>
      <c r="R1350" s="469"/>
      <c r="S1350" s="469"/>
      <c r="T1350" s="469"/>
      <c r="U1350" s="469"/>
      <c r="V1350" s="469"/>
      <c r="W1350" s="469"/>
      <c r="X1350" s="469"/>
      <c r="Z1350" s="469"/>
      <c r="AA1350" s="469"/>
      <c r="AB1350" s="469"/>
      <c r="AC1350" s="463"/>
      <c r="AD1350" s="469"/>
      <c r="AE1350" s="469"/>
      <c r="AF1350" s="504"/>
      <c r="AG1350" s="469"/>
      <c r="AH1350" s="469"/>
      <c r="AI1350" s="469"/>
      <c r="AJ1350" s="469"/>
      <c r="AK1350" s="469"/>
      <c r="AL1350" s="469"/>
      <c r="AM1350" s="469"/>
      <c r="AN1350" s="469"/>
      <c r="AO1350" s="469"/>
      <c r="AP1350" s="469"/>
      <c r="AQ1350" s="469"/>
      <c r="AR1350" s="469"/>
      <c r="AS1350" s="469"/>
      <c r="AT1350" s="469"/>
      <c r="AU1350" s="469"/>
      <c r="AV1350" s="469"/>
      <c r="AW1350" s="469"/>
    </row>
    <row r="1351" spans="2:49">
      <c r="B1351" s="471"/>
      <c r="C1351" s="469"/>
      <c r="D1351" s="469"/>
      <c r="E1351" s="469"/>
      <c r="F1351" s="469"/>
      <c r="G1351" s="469"/>
      <c r="H1351" s="503"/>
      <c r="I1351" s="469"/>
      <c r="J1351" s="469"/>
      <c r="K1351" s="469"/>
      <c r="L1351" s="469"/>
      <c r="M1351" s="469"/>
      <c r="N1351" s="469"/>
      <c r="O1351" s="469"/>
      <c r="P1351" s="469"/>
      <c r="Q1351" s="469"/>
      <c r="R1351" s="469"/>
      <c r="S1351" s="469"/>
      <c r="T1351" s="469"/>
      <c r="U1351" s="469"/>
      <c r="V1351" s="469"/>
      <c r="W1351" s="469"/>
      <c r="X1351" s="469"/>
      <c r="Z1351" s="469"/>
      <c r="AA1351" s="469"/>
      <c r="AB1351" s="469"/>
      <c r="AC1351" s="463"/>
      <c r="AD1351" s="469"/>
      <c r="AE1351" s="469"/>
      <c r="AF1351" s="504"/>
      <c r="AG1351" s="469"/>
      <c r="AH1351" s="469"/>
      <c r="AI1351" s="469"/>
      <c r="AJ1351" s="469"/>
      <c r="AK1351" s="469"/>
      <c r="AL1351" s="469"/>
      <c r="AM1351" s="469"/>
      <c r="AN1351" s="469"/>
      <c r="AO1351" s="469"/>
      <c r="AP1351" s="469"/>
      <c r="AQ1351" s="469"/>
      <c r="AR1351" s="469"/>
      <c r="AS1351" s="469"/>
      <c r="AT1351" s="469"/>
      <c r="AU1351" s="469"/>
      <c r="AV1351" s="469"/>
      <c r="AW1351" s="469"/>
    </row>
    <row r="1352" spans="2:49">
      <c r="B1352" s="471"/>
      <c r="C1352" s="469"/>
      <c r="D1352" s="469"/>
      <c r="E1352" s="469"/>
      <c r="F1352" s="469"/>
      <c r="G1352" s="469"/>
      <c r="H1352" s="503"/>
      <c r="I1352" s="469"/>
      <c r="J1352" s="469"/>
      <c r="K1352" s="469"/>
      <c r="L1352" s="469"/>
      <c r="M1352" s="469"/>
      <c r="N1352" s="469"/>
      <c r="O1352" s="469"/>
      <c r="P1352" s="469"/>
      <c r="Q1352" s="469"/>
      <c r="R1352" s="469"/>
      <c r="S1352" s="469"/>
      <c r="T1352" s="469"/>
      <c r="U1352" s="469"/>
      <c r="V1352" s="469"/>
      <c r="W1352" s="469"/>
      <c r="X1352" s="469"/>
      <c r="Z1352" s="469"/>
      <c r="AA1352" s="469"/>
      <c r="AB1352" s="469"/>
      <c r="AC1352" s="463"/>
      <c r="AD1352" s="469"/>
      <c r="AE1352" s="469"/>
      <c r="AF1352" s="504"/>
      <c r="AG1352" s="469"/>
      <c r="AH1352" s="469"/>
      <c r="AI1352" s="469"/>
      <c r="AJ1352" s="469"/>
      <c r="AK1352" s="469"/>
      <c r="AL1352" s="469"/>
      <c r="AM1352" s="469"/>
      <c r="AN1352" s="469"/>
      <c r="AO1352" s="469"/>
      <c r="AP1352" s="469"/>
      <c r="AQ1352" s="469"/>
      <c r="AR1352" s="469"/>
      <c r="AS1352" s="469"/>
      <c r="AT1352" s="469"/>
      <c r="AU1352" s="469"/>
      <c r="AV1352" s="469"/>
      <c r="AW1352" s="469"/>
    </row>
    <row r="1353" spans="2:49">
      <c r="B1353" s="471"/>
      <c r="C1353" s="469"/>
      <c r="D1353" s="469"/>
      <c r="E1353" s="469"/>
      <c r="F1353" s="469"/>
      <c r="G1353" s="469"/>
      <c r="H1353" s="503"/>
      <c r="I1353" s="469"/>
      <c r="J1353" s="469"/>
      <c r="K1353" s="469"/>
      <c r="L1353" s="469"/>
      <c r="M1353" s="469"/>
      <c r="N1353" s="469"/>
      <c r="O1353" s="469"/>
      <c r="P1353" s="469"/>
      <c r="Q1353" s="469"/>
      <c r="R1353" s="469"/>
      <c r="S1353" s="469"/>
      <c r="T1353" s="469"/>
      <c r="U1353" s="469"/>
      <c r="V1353" s="469"/>
      <c r="W1353" s="469"/>
      <c r="X1353" s="469"/>
      <c r="Z1353" s="469"/>
      <c r="AA1353" s="469"/>
      <c r="AB1353" s="469"/>
      <c r="AC1353" s="463"/>
      <c r="AD1353" s="469"/>
      <c r="AE1353" s="469"/>
      <c r="AF1353" s="504"/>
      <c r="AG1353" s="469"/>
      <c r="AH1353" s="469"/>
      <c r="AI1353" s="469"/>
      <c r="AJ1353" s="469"/>
      <c r="AK1353" s="469"/>
      <c r="AL1353" s="469"/>
      <c r="AM1353" s="469"/>
      <c r="AN1353" s="469"/>
      <c r="AO1353" s="469"/>
      <c r="AP1353" s="469"/>
      <c r="AQ1353" s="469"/>
      <c r="AR1353" s="469"/>
      <c r="AS1353" s="469"/>
      <c r="AT1353" s="469"/>
      <c r="AU1353" s="469"/>
      <c r="AV1353" s="469"/>
      <c r="AW1353" s="469"/>
    </row>
    <row r="1354" spans="2:49">
      <c r="B1354" s="471"/>
      <c r="C1354" s="469"/>
      <c r="D1354" s="469"/>
      <c r="E1354" s="469"/>
      <c r="F1354" s="469"/>
      <c r="G1354" s="469"/>
      <c r="H1354" s="503"/>
      <c r="I1354" s="469"/>
      <c r="J1354" s="469"/>
      <c r="K1354" s="469"/>
      <c r="L1354" s="469"/>
      <c r="M1354" s="469"/>
      <c r="N1354" s="469"/>
      <c r="O1354" s="469"/>
      <c r="P1354" s="469"/>
      <c r="Q1354" s="469"/>
      <c r="R1354" s="469"/>
      <c r="S1354" s="469"/>
      <c r="T1354" s="469"/>
      <c r="U1354" s="469"/>
      <c r="V1354" s="469"/>
      <c r="W1354" s="469"/>
      <c r="X1354" s="469"/>
      <c r="Z1354" s="469"/>
      <c r="AA1354" s="469"/>
      <c r="AB1354" s="469"/>
      <c r="AC1354" s="463"/>
      <c r="AD1354" s="469"/>
      <c r="AE1354" s="469"/>
      <c r="AF1354" s="504"/>
      <c r="AG1354" s="469"/>
      <c r="AH1354" s="469"/>
      <c r="AI1354" s="469"/>
      <c r="AJ1354" s="469"/>
      <c r="AK1354" s="469"/>
      <c r="AL1354" s="469"/>
      <c r="AM1354" s="469"/>
      <c r="AN1354" s="469"/>
      <c r="AO1354" s="469"/>
      <c r="AP1354" s="469"/>
      <c r="AQ1354" s="469"/>
      <c r="AR1354" s="469"/>
      <c r="AS1354" s="469"/>
      <c r="AT1354" s="469"/>
      <c r="AU1354" s="469"/>
      <c r="AV1354" s="469"/>
      <c r="AW1354" s="469"/>
    </row>
    <row r="1355" spans="2:49">
      <c r="B1355" s="471"/>
      <c r="C1355" s="469"/>
      <c r="D1355" s="469"/>
      <c r="E1355" s="469"/>
      <c r="F1355" s="469"/>
      <c r="G1355" s="469"/>
      <c r="H1355" s="503"/>
      <c r="I1355" s="469"/>
      <c r="J1355" s="469"/>
      <c r="K1355" s="469"/>
      <c r="L1355" s="469"/>
      <c r="M1355" s="469"/>
      <c r="N1355" s="469"/>
      <c r="O1355" s="469"/>
      <c r="P1355" s="469"/>
      <c r="Q1355" s="469"/>
      <c r="R1355" s="469"/>
      <c r="S1355" s="469"/>
      <c r="T1355" s="469"/>
      <c r="U1355" s="469"/>
      <c r="V1355" s="469"/>
      <c r="W1355" s="469"/>
      <c r="X1355" s="469"/>
      <c r="Z1355" s="469"/>
      <c r="AA1355" s="469"/>
      <c r="AB1355" s="469"/>
      <c r="AC1355" s="463"/>
      <c r="AD1355" s="469"/>
      <c r="AE1355" s="469"/>
      <c r="AF1355" s="504"/>
      <c r="AG1355" s="469"/>
      <c r="AH1355" s="469"/>
      <c r="AI1355" s="469"/>
      <c r="AJ1355" s="469"/>
      <c r="AK1355" s="469"/>
      <c r="AL1355" s="469"/>
      <c r="AM1355" s="469"/>
      <c r="AN1355" s="469"/>
      <c r="AO1355" s="469"/>
      <c r="AP1355" s="469"/>
      <c r="AQ1355" s="469"/>
      <c r="AR1355" s="469"/>
      <c r="AS1355" s="469"/>
      <c r="AT1355" s="469"/>
      <c r="AU1355" s="469"/>
      <c r="AV1355" s="469"/>
      <c r="AW1355" s="469"/>
    </row>
    <row r="1356" spans="2:49">
      <c r="B1356" s="471"/>
      <c r="C1356" s="469"/>
      <c r="D1356" s="469"/>
      <c r="E1356" s="469"/>
      <c r="F1356" s="469"/>
      <c r="G1356" s="469"/>
      <c r="H1356" s="503"/>
      <c r="I1356" s="469"/>
      <c r="J1356" s="469"/>
      <c r="K1356" s="469"/>
      <c r="L1356" s="469"/>
      <c r="M1356" s="469"/>
      <c r="N1356" s="469"/>
      <c r="O1356" s="469"/>
      <c r="P1356" s="469"/>
      <c r="Q1356" s="469"/>
      <c r="R1356" s="469"/>
      <c r="S1356" s="469"/>
      <c r="T1356" s="469"/>
      <c r="U1356" s="469"/>
      <c r="V1356" s="469"/>
      <c r="W1356" s="469"/>
      <c r="X1356" s="469"/>
      <c r="Z1356" s="469"/>
      <c r="AA1356" s="469"/>
      <c r="AB1356" s="469"/>
      <c r="AC1356" s="463"/>
      <c r="AD1356" s="469"/>
      <c r="AE1356" s="469"/>
      <c r="AF1356" s="504"/>
      <c r="AG1356" s="469"/>
      <c r="AH1356" s="469"/>
      <c r="AI1356" s="469"/>
      <c r="AJ1356" s="469"/>
      <c r="AK1356" s="469"/>
      <c r="AL1356" s="469"/>
      <c r="AM1356" s="469"/>
      <c r="AN1356" s="469"/>
      <c r="AO1356" s="469"/>
      <c r="AP1356" s="469"/>
      <c r="AQ1356" s="469"/>
      <c r="AR1356" s="469"/>
      <c r="AS1356" s="469"/>
      <c r="AT1356" s="469"/>
      <c r="AU1356" s="469"/>
      <c r="AV1356" s="469"/>
      <c r="AW1356" s="469"/>
    </row>
    <row r="1357" spans="2:49">
      <c r="B1357" s="471"/>
      <c r="C1357" s="469"/>
      <c r="D1357" s="469"/>
      <c r="E1357" s="469"/>
      <c r="F1357" s="469"/>
      <c r="G1357" s="469"/>
      <c r="H1357" s="503"/>
      <c r="I1357" s="469"/>
      <c r="J1357" s="469"/>
      <c r="K1357" s="469"/>
      <c r="L1357" s="469"/>
      <c r="M1357" s="469"/>
      <c r="N1357" s="469"/>
      <c r="O1357" s="469"/>
      <c r="P1357" s="469"/>
      <c r="Q1357" s="469"/>
      <c r="R1357" s="469"/>
      <c r="S1357" s="469"/>
      <c r="T1357" s="469"/>
      <c r="U1357" s="469"/>
      <c r="V1357" s="469"/>
      <c r="W1357" s="469"/>
      <c r="X1357" s="469"/>
      <c r="Z1357" s="469"/>
      <c r="AA1357" s="469"/>
      <c r="AB1357" s="469"/>
      <c r="AC1357" s="463"/>
      <c r="AD1357" s="469"/>
      <c r="AE1357" s="469"/>
      <c r="AF1357" s="504"/>
      <c r="AG1357" s="469"/>
      <c r="AH1357" s="469"/>
      <c r="AI1357" s="469"/>
      <c r="AJ1357" s="469"/>
      <c r="AK1357" s="469"/>
      <c r="AL1357" s="469"/>
      <c r="AM1357" s="469"/>
      <c r="AN1357" s="469"/>
      <c r="AO1357" s="469"/>
      <c r="AP1357" s="469"/>
      <c r="AQ1357" s="469"/>
      <c r="AR1357" s="469"/>
      <c r="AS1357" s="469"/>
      <c r="AT1357" s="469"/>
      <c r="AU1357" s="469"/>
      <c r="AV1357" s="469"/>
      <c r="AW1357" s="469"/>
    </row>
    <row r="1358" spans="2:49">
      <c r="B1358" s="471"/>
      <c r="C1358" s="469"/>
      <c r="D1358" s="469"/>
      <c r="E1358" s="469"/>
      <c r="F1358" s="469"/>
      <c r="G1358" s="469"/>
      <c r="H1358" s="503"/>
      <c r="I1358" s="469"/>
      <c r="J1358" s="469"/>
      <c r="K1358" s="469"/>
      <c r="L1358" s="469"/>
      <c r="M1358" s="469"/>
      <c r="N1358" s="469"/>
      <c r="O1358" s="469"/>
      <c r="P1358" s="469"/>
      <c r="Q1358" s="469"/>
      <c r="R1358" s="469"/>
      <c r="S1358" s="469"/>
      <c r="T1358" s="469"/>
      <c r="U1358" s="469"/>
      <c r="V1358" s="469"/>
      <c r="W1358" s="469"/>
      <c r="X1358" s="469"/>
      <c r="Z1358" s="469"/>
      <c r="AA1358" s="469"/>
      <c r="AB1358" s="469"/>
      <c r="AC1358" s="463"/>
      <c r="AD1358" s="469"/>
      <c r="AE1358" s="469"/>
      <c r="AF1358" s="504"/>
      <c r="AG1358" s="469"/>
      <c r="AH1358" s="469"/>
      <c r="AI1358" s="469"/>
      <c r="AJ1358" s="469"/>
      <c r="AK1358" s="469"/>
      <c r="AL1358" s="469"/>
      <c r="AM1358" s="469"/>
      <c r="AN1358" s="469"/>
      <c r="AO1358" s="469"/>
      <c r="AP1358" s="469"/>
      <c r="AQ1358" s="469"/>
      <c r="AR1358" s="469"/>
      <c r="AS1358" s="469"/>
      <c r="AT1358" s="469"/>
      <c r="AU1358" s="469"/>
      <c r="AV1358" s="469"/>
      <c r="AW1358" s="469"/>
    </row>
    <row r="1359" spans="2:49">
      <c r="B1359" s="471"/>
      <c r="C1359" s="469"/>
      <c r="D1359" s="469"/>
      <c r="E1359" s="469"/>
      <c r="F1359" s="469"/>
      <c r="G1359" s="469"/>
      <c r="H1359" s="503"/>
      <c r="I1359" s="469"/>
      <c r="J1359" s="469"/>
      <c r="K1359" s="469"/>
      <c r="L1359" s="469"/>
      <c r="M1359" s="469"/>
      <c r="N1359" s="469"/>
      <c r="O1359" s="469"/>
      <c r="P1359" s="469"/>
      <c r="Q1359" s="469"/>
      <c r="R1359" s="469"/>
      <c r="S1359" s="469"/>
      <c r="T1359" s="469"/>
      <c r="U1359" s="469"/>
      <c r="V1359" s="469"/>
      <c r="W1359" s="469"/>
      <c r="X1359" s="469"/>
      <c r="Z1359" s="469"/>
      <c r="AA1359" s="469"/>
      <c r="AB1359" s="469"/>
      <c r="AC1359" s="463"/>
      <c r="AD1359" s="469"/>
      <c r="AE1359" s="469"/>
      <c r="AF1359" s="504"/>
      <c r="AG1359" s="469"/>
      <c r="AH1359" s="469"/>
      <c r="AI1359" s="469"/>
      <c r="AJ1359" s="469"/>
      <c r="AK1359" s="469"/>
      <c r="AL1359" s="469"/>
      <c r="AM1359" s="469"/>
      <c r="AN1359" s="469"/>
      <c r="AO1359" s="469"/>
      <c r="AP1359" s="469"/>
      <c r="AQ1359" s="469"/>
      <c r="AR1359" s="469"/>
      <c r="AS1359" s="469"/>
      <c r="AT1359" s="469"/>
      <c r="AU1359" s="469"/>
      <c r="AV1359" s="469"/>
      <c r="AW1359" s="469"/>
    </row>
    <row r="1360" spans="2:49">
      <c r="B1360" s="471"/>
      <c r="C1360" s="469"/>
      <c r="D1360" s="469"/>
      <c r="E1360" s="469"/>
      <c r="F1360" s="469"/>
      <c r="G1360" s="469"/>
      <c r="H1360" s="503"/>
      <c r="I1360" s="469"/>
      <c r="J1360" s="469"/>
      <c r="K1360" s="469"/>
      <c r="L1360" s="469"/>
      <c r="M1360" s="469"/>
      <c r="N1360" s="469"/>
      <c r="O1360" s="469"/>
      <c r="P1360" s="469"/>
      <c r="Q1360" s="469"/>
      <c r="R1360" s="469"/>
      <c r="S1360" s="469"/>
      <c r="T1360" s="469"/>
      <c r="U1360" s="469"/>
      <c r="V1360" s="469"/>
      <c r="W1360" s="469"/>
      <c r="X1360" s="469"/>
      <c r="Z1360" s="469"/>
      <c r="AA1360" s="469"/>
      <c r="AB1360" s="469"/>
      <c r="AC1360" s="463"/>
      <c r="AD1360" s="469"/>
      <c r="AE1360" s="469"/>
      <c r="AF1360" s="504"/>
      <c r="AG1360" s="469"/>
      <c r="AH1360" s="469"/>
      <c r="AI1360" s="469"/>
      <c r="AJ1360" s="469"/>
      <c r="AK1360" s="469"/>
      <c r="AL1360" s="469"/>
      <c r="AM1360" s="469"/>
      <c r="AN1360" s="469"/>
      <c r="AO1360" s="469"/>
      <c r="AP1360" s="469"/>
      <c r="AQ1360" s="469"/>
      <c r="AR1360" s="469"/>
      <c r="AS1360" s="469"/>
      <c r="AT1360" s="469"/>
      <c r="AU1360" s="469"/>
      <c r="AV1360" s="469"/>
      <c r="AW1360" s="469"/>
    </row>
    <row r="1361" spans="2:49">
      <c r="B1361" s="471"/>
      <c r="C1361" s="469"/>
      <c r="D1361" s="469"/>
      <c r="E1361" s="469"/>
      <c r="F1361" s="469"/>
      <c r="G1361" s="469"/>
      <c r="H1361" s="503"/>
      <c r="I1361" s="469"/>
      <c r="J1361" s="469"/>
      <c r="K1361" s="469"/>
      <c r="L1361" s="469"/>
      <c r="M1361" s="469"/>
      <c r="N1361" s="469"/>
      <c r="O1361" s="469"/>
      <c r="P1361" s="469"/>
      <c r="Q1361" s="469"/>
      <c r="R1361" s="469"/>
      <c r="S1361" s="469"/>
      <c r="T1361" s="469"/>
      <c r="U1361" s="469"/>
      <c r="V1361" s="469"/>
      <c r="W1361" s="469"/>
      <c r="X1361" s="469"/>
      <c r="Z1361" s="469"/>
      <c r="AA1361" s="469"/>
      <c r="AB1361" s="469"/>
      <c r="AC1361" s="463"/>
      <c r="AD1361" s="469"/>
      <c r="AE1361" s="469"/>
      <c r="AF1361" s="504"/>
      <c r="AG1361" s="469"/>
      <c r="AH1361" s="469"/>
      <c r="AI1361" s="469"/>
      <c r="AJ1361" s="469"/>
      <c r="AK1361" s="469"/>
      <c r="AL1361" s="469"/>
      <c r="AM1361" s="469"/>
      <c r="AN1361" s="469"/>
      <c r="AO1361" s="469"/>
      <c r="AP1361" s="469"/>
      <c r="AQ1361" s="469"/>
      <c r="AR1361" s="469"/>
      <c r="AS1361" s="469"/>
      <c r="AT1361" s="469"/>
      <c r="AU1361" s="469"/>
      <c r="AV1361" s="469"/>
      <c r="AW1361" s="469"/>
    </row>
    <row r="1362" spans="2:49">
      <c r="B1362" s="471"/>
      <c r="C1362" s="469"/>
      <c r="D1362" s="469"/>
      <c r="E1362" s="469"/>
      <c r="F1362" s="469"/>
      <c r="G1362" s="469"/>
      <c r="H1362" s="503"/>
      <c r="I1362" s="469"/>
      <c r="J1362" s="469"/>
      <c r="K1362" s="469"/>
      <c r="L1362" s="469"/>
      <c r="M1362" s="469"/>
      <c r="N1362" s="469"/>
      <c r="O1362" s="469"/>
      <c r="P1362" s="469"/>
      <c r="Q1362" s="469"/>
      <c r="R1362" s="469"/>
      <c r="S1362" s="469"/>
      <c r="T1362" s="469"/>
      <c r="U1362" s="469"/>
      <c r="V1362" s="469"/>
      <c r="W1362" s="469"/>
      <c r="X1362" s="469"/>
      <c r="Z1362" s="469"/>
      <c r="AA1362" s="469"/>
      <c r="AB1362" s="469"/>
      <c r="AC1362" s="463"/>
      <c r="AD1362" s="469"/>
      <c r="AE1362" s="469"/>
      <c r="AF1362" s="504"/>
      <c r="AG1362" s="469"/>
      <c r="AH1362" s="469"/>
      <c r="AI1362" s="469"/>
      <c r="AJ1362" s="469"/>
      <c r="AK1362" s="469"/>
      <c r="AL1362" s="469"/>
      <c r="AM1362" s="469"/>
      <c r="AN1362" s="469"/>
      <c r="AO1362" s="469"/>
      <c r="AP1362" s="469"/>
      <c r="AQ1362" s="469"/>
      <c r="AR1362" s="469"/>
      <c r="AS1362" s="469"/>
      <c r="AT1362" s="469"/>
      <c r="AU1362" s="469"/>
      <c r="AV1362" s="469"/>
      <c r="AW1362" s="469"/>
    </row>
    <row r="1363" spans="2:49">
      <c r="B1363" s="471"/>
      <c r="C1363" s="469"/>
      <c r="D1363" s="469"/>
      <c r="E1363" s="469"/>
      <c r="F1363" s="469"/>
      <c r="G1363" s="469"/>
      <c r="H1363" s="503"/>
      <c r="I1363" s="469"/>
      <c r="J1363" s="469"/>
      <c r="K1363" s="469"/>
      <c r="L1363" s="469"/>
      <c r="M1363" s="469"/>
      <c r="N1363" s="469"/>
      <c r="O1363" s="469"/>
      <c r="P1363" s="469"/>
      <c r="Q1363" s="469"/>
      <c r="R1363" s="469"/>
      <c r="S1363" s="469"/>
      <c r="T1363" s="469"/>
      <c r="U1363" s="469"/>
      <c r="V1363" s="469"/>
      <c r="W1363" s="469"/>
      <c r="X1363" s="469"/>
      <c r="Z1363" s="469"/>
      <c r="AA1363" s="469"/>
      <c r="AB1363" s="469"/>
      <c r="AC1363" s="463"/>
      <c r="AD1363" s="469"/>
      <c r="AE1363" s="469"/>
      <c r="AF1363" s="504"/>
      <c r="AG1363" s="469"/>
      <c r="AH1363" s="469"/>
      <c r="AI1363" s="469"/>
      <c r="AJ1363" s="469"/>
      <c r="AK1363" s="469"/>
      <c r="AL1363" s="469"/>
      <c r="AM1363" s="469"/>
      <c r="AN1363" s="469"/>
      <c r="AO1363" s="469"/>
      <c r="AP1363" s="469"/>
      <c r="AQ1363" s="469"/>
      <c r="AR1363" s="469"/>
      <c r="AS1363" s="469"/>
      <c r="AT1363" s="469"/>
      <c r="AU1363" s="469"/>
      <c r="AV1363" s="469"/>
      <c r="AW1363" s="469"/>
    </row>
    <row r="1364" spans="2:49">
      <c r="B1364" s="471"/>
      <c r="C1364" s="469"/>
      <c r="D1364" s="469"/>
      <c r="E1364" s="469"/>
      <c r="F1364" s="469"/>
      <c r="G1364" s="469"/>
      <c r="H1364" s="503"/>
      <c r="I1364" s="469"/>
      <c r="J1364" s="469"/>
      <c r="K1364" s="469"/>
      <c r="L1364" s="469"/>
      <c r="M1364" s="469"/>
      <c r="N1364" s="469"/>
      <c r="O1364" s="469"/>
      <c r="P1364" s="469"/>
      <c r="Q1364" s="469"/>
      <c r="R1364" s="469"/>
      <c r="S1364" s="469"/>
      <c r="T1364" s="469"/>
      <c r="U1364" s="469"/>
      <c r="V1364" s="469"/>
      <c r="W1364" s="469"/>
      <c r="X1364" s="469"/>
      <c r="Z1364" s="469"/>
      <c r="AA1364" s="469"/>
      <c r="AB1364" s="469"/>
      <c r="AC1364" s="463"/>
      <c r="AD1364" s="469"/>
      <c r="AE1364" s="469"/>
      <c r="AF1364" s="504"/>
      <c r="AG1364" s="469"/>
      <c r="AH1364" s="469"/>
      <c r="AI1364" s="469"/>
      <c r="AJ1364" s="469"/>
      <c r="AK1364" s="469"/>
      <c r="AL1364" s="469"/>
      <c r="AM1364" s="469"/>
      <c r="AN1364" s="469"/>
      <c r="AO1364" s="469"/>
      <c r="AP1364" s="469"/>
      <c r="AQ1364" s="469"/>
      <c r="AR1364" s="469"/>
      <c r="AS1364" s="469"/>
      <c r="AT1364" s="469"/>
      <c r="AU1364" s="469"/>
      <c r="AV1364" s="469"/>
      <c r="AW1364" s="469"/>
    </row>
    <row r="1365" spans="2:49">
      <c r="B1365" s="471"/>
      <c r="C1365" s="469"/>
      <c r="D1365" s="469"/>
      <c r="E1365" s="469"/>
      <c r="F1365" s="469"/>
      <c r="G1365" s="469"/>
      <c r="H1365" s="503"/>
      <c r="I1365" s="469"/>
      <c r="J1365" s="469"/>
      <c r="K1365" s="469"/>
      <c r="L1365" s="469"/>
      <c r="M1365" s="469"/>
      <c r="N1365" s="469"/>
      <c r="O1365" s="469"/>
      <c r="P1365" s="469"/>
      <c r="Q1365" s="469"/>
      <c r="R1365" s="469"/>
      <c r="S1365" s="469"/>
      <c r="T1365" s="469"/>
      <c r="U1365" s="469"/>
      <c r="V1365" s="469"/>
      <c r="W1365" s="469"/>
      <c r="X1365" s="469"/>
      <c r="Z1365" s="469"/>
      <c r="AA1365" s="469"/>
      <c r="AB1365" s="469"/>
      <c r="AC1365" s="463"/>
      <c r="AD1365" s="469"/>
      <c r="AE1365" s="469"/>
      <c r="AF1365" s="504"/>
      <c r="AG1365" s="469"/>
      <c r="AH1365" s="469"/>
      <c r="AI1365" s="469"/>
      <c r="AJ1365" s="469"/>
      <c r="AK1365" s="469"/>
      <c r="AL1365" s="469"/>
      <c r="AM1365" s="469"/>
      <c r="AN1365" s="469"/>
      <c r="AO1365" s="469"/>
      <c r="AP1365" s="469"/>
      <c r="AQ1365" s="469"/>
      <c r="AR1365" s="469"/>
      <c r="AS1365" s="469"/>
      <c r="AT1365" s="469"/>
      <c r="AU1365" s="469"/>
      <c r="AV1365" s="469"/>
      <c r="AW1365" s="469"/>
    </row>
    <row r="1366" spans="2:49">
      <c r="B1366" s="471"/>
      <c r="C1366" s="469"/>
      <c r="D1366" s="469"/>
      <c r="E1366" s="469"/>
      <c r="F1366" s="469"/>
      <c r="G1366" s="469"/>
      <c r="H1366" s="503"/>
      <c r="I1366" s="469"/>
      <c r="J1366" s="469"/>
      <c r="K1366" s="469"/>
      <c r="L1366" s="469"/>
      <c r="M1366" s="469"/>
      <c r="N1366" s="469"/>
      <c r="O1366" s="469"/>
      <c r="P1366" s="469"/>
      <c r="Q1366" s="469"/>
      <c r="R1366" s="469"/>
      <c r="S1366" s="469"/>
      <c r="T1366" s="469"/>
      <c r="U1366" s="469"/>
      <c r="V1366" s="469"/>
      <c r="W1366" s="469"/>
      <c r="X1366" s="469"/>
      <c r="Z1366" s="469"/>
      <c r="AA1366" s="469"/>
      <c r="AB1366" s="469"/>
      <c r="AC1366" s="463"/>
      <c r="AD1366" s="469"/>
      <c r="AE1366" s="469"/>
      <c r="AF1366" s="504"/>
      <c r="AG1366" s="469"/>
      <c r="AH1366" s="469"/>
      <c r="AI1366" s="469"/>
      <c r="AJ1366" s="469"/>
      <c r="AK1366" s="469"/>
      <c r="AL1366" s="469"/>
      <c r="AM1366" s="469"/>
      <c r="AN1366" s="469"/>
      <c r="AO1366" s="469"/>
      <c r="AP1366" s="469"/>
      <c r="AQ1366" s="469"/>
      <c r="AR1366" s="469"/>
      <c r="AS1366" s="469"/>
      <c r="AT1366" s="469"/>
      <c r="AU1366" s="469"/>
      <c r="AV1366" s="469"/>
      <c r="AW1366" s="469"/>
    </row>
    <row r="1367" spans="2:49">
      <c r="B1367" s="471"/>
      <c r="C1367" s="469"/>
      <c r="D1367" s="469"/>
      <c r="E1367" s="469"/>
      <c r="F1367" s="469"/>
      <c r="G1367" s="469"/>
      <c r="H1367" s="503"/>
      <c r="I1367" s="469"/>
      <c r="J1367" s="469"/>
      <c r="K1367" s="469"/>
      <c r="L1367" s="469"/>
      <c r="M1367" s="469"/>
      <c r="N1367" s="469"/>
      <c r="O1367" s="469"/>
      <c r="P1367" s="469"/>
      <c r="Q1367" s="469"/>
      <c r="R1367" s="469"/>
      <c r="S1367" s="469"/>
      <c r="T1367" s="469"/>
      <c r="U1367" s="469"/>
      <c r="V1367" s="469"/>
      <c r="W1367" s="469"/>
      <c r="X1367" s="469"/>
      <c r="Z1367" s="469"/>
      <c r="AA1367" s="469"/>
      <c r="AB1367" s="469"/>
      <c r="AC1367" s="463"/>
      <c r="AD1367" s="469"/>
      <c r="AE1367" s="469"/>
      <c r="AF1367" s="504"/>
      <c r="AG1367" s="469"/>
      <c r="AH1367" s="469"/>
      <c r="AI1367" s="469"/>
      <c r="AJ1367" s="469"/>
      <c r="AK1367" s="469"/>
      <c r="AL1367" s="469"/>
      <c r="AM1367" s="469"/>
      <c r="AN1367" s="469"/>
      <c r="AO1367" s="469"/>
      <c r="AP1367" s="469"/>
      <c r="AQ1367" s="469"/>
      <c r="AR1367" s="469"/>
      <c r="AS1367" s="469"/>
      <c r="AT1367" s="469"/>
      <c r="AU1367" s="469"/>
      <c r="AV1367" s="469"/>
      <c r="AW1367" s="469"/>
    </row>
    <row r="1368" spans="2:49">
      <c r="B1368" s="471"/>
      <c r="C1368" s="469"/>
      <c r="D1368" s="469"/>
      <c r="E1368" s="469"/>
      <c r="F1368" s="469"/>
      <c r="G1368" s="469"/>
      <c r="H1368" s="503"/>
      <c r="I1368" s="469"/>
      <c r="J1368" s="469"/>
      <c r="K1368" s="469"/>
      <c r="L1368" s="469"/>
      <c r="M1368" s="469"/>
      <c r="N1368" s="469"/>
      <c r="O1368" s="469"/>
      <c r="P1368" s="469"/>
      <c r="Q1368" s="469"/>
      <c r="R1368" s="469"/>
      <c r="S1368" s="469"/>
      <c r="T1368" s="469"/>
      <c r="U1368" s="469"/>
      <c r="V1368" s="469"/>
      <c r="W1368" s="469"/>
      <c r="X1368" s="469"/>
      <c r="Z1368" s="469"/>
      <c r="AA1368" s="469"/>
      <c r="AB1368" s="469"/>
      <c r="AC1368" s="463"/>
      <c r="AD1368" s="469"/>
      <c r="AE1368" s="469"/>
      <c r="AF1368" s="504"/>
      <c r="AG1368" s="469"/>
      <c r="AH1368" s="469"/>
      <c r="AI1368" s="469"/>
      <c r="AJ1368" s="469"/>
      <c r="AK1368" s="469"/>
      <c r="AL1368" s="469"/>
      <c r="AM1368" s="469"/>
      <c r="AN1368" s="469"/>
      <c r="AO1368" s="469"/>
      <c r="AP1368" s="469"/>
      <c r="AQ1368" s="469"/>
      <c r="AR1368" s="469"/>
      <c r="AS1368" s="469"/>
      <c r="AT1368" s="469"/>
      <c r="AU1368" s="469"/>
      <c r="AV1368" s="469"/>
      <c r="AW1368" s="469"/>
    </row>
    <row r="1369" spans="2:49">
      <c r="B1369" s="471"/>
      <c r="C1369" s="469"/>
      <c r="D1369" s="469"/>
      <c r="E1369" s="469"/>
      <c r="F1369" s="469"/>
      <c r="G1369" s="469"/>
      <c r="H1369" s="503"/>
      <c r="I1369" s="469"/>
      <c r="J1369" s="469"/>
      <c r="K1369" s="469"/>
      <c r="L1369" s="469"/>
      <c r="M1369" s="469"/>
      <c r="N1369" s="469"/>
      <c r="O1369" s="469"/>
      <c r="P1369" s="469"/>
      <c r="Q1369" s="469"/>
      <c r="R1369" s="469"/>
      <c r="S1369" s="469"/>
      <c r="T1369" s="469"/>
      <c r="U1369" s="469"/>
      <c r="V1369" s="469"/>
      <c r="W1369" s="469"/>
      <c r="X1369" s="469"/>
      <c r="Z1369" s="469"/>
      <c r="AA1369" s="469"/>
      <c r="AB1369" s="469"/>
      <c r="AC1369" s="463"/>
      <c r="AD1369" s="469"/>
      <c r="AE1369" s="469"/>
      <c r="AF1369" s="504"/>
      <c r="AG1369" s="469"/>
      <c r="AH1369" s="469"/>
      <c r="AI1369" s="469"/>
      <c r="AJ1369" s="469"/>
      <c r="AK1369" s="469"/>
      <c r="AL1369" s="469"/>
      <c r="AM1369" s="469"/>
      <c r="AN1369" s="469"/>
      <c r="AO1369" s="469"/>
      <c r="AP1369" s="469"/>
      <c r="AQ1369" s="469"/>
      <c r="AR1369" s="469"/>
      <c r="AS1369" s="469"/>
      <c r="AT1369" s="469"/>
      <c r="AU1369" s="469"/>
      <c r="AV1369" s="469"/>
      <c r="AW1369" s="469"/>
    </row>
    <row r="1370" spans="2:49">
      <c r="B1370" s="471"/>
      <c r="C1370" s="469"/>
      <c r="D1370" s="469"/>
      <c r="E1370" s="469"/>
      <c r="F1370" s="469"/>
      <c r="G1370" s="469"/>
      <c r="H1370" s="503"/>
      <c r="I1370" s="469"/>
      <c r="J1370" s="469"/>
      <c r="K1370" s="469"/>
      <c r="L1370" s="469"/>
      <c r="M1370" s="469"/>
      <c r="N1370" s="469"/>
      <c r="O1370" s="469"/>
      <c r="P1370" s="469"/>
      <c r="Q1370" s="469"/>
      <c r="R1370" s="469"/>
      <c r="S1370" s="469"/>
      <c r="T1370" s="469"/>
      <c r="U1370" s="469"/>
      <c r="V1370" s="469"/>
      <c r="W1370" s="469"/>
      <c r="X1370" s="469"/>
      <c r="Z1370" s="469"/>
      <c r="AA1370" s="469"/>
      <c r="AB1370" s="469"/>
      <c r="AC1370" s="463"/>
      <c r="AD1370" s="469"/>
      <c r="AE1370" s="469"/>
      <c r="AF1370" s="504"/>
      <c r="AG1370" s="469"/>
      <c r="AH1370" s="469"/>
      <c r="AI1370" s="469"/>
      <c r="AJ1370" s="469"/>
      <c r="AK1370" s="469"/>
      <c r="AL1370" s="469"/>
      <c r="AM1370" s="469"/>
      <c r="AN1370" s="469"/>
      <c r="AO1370" s="469"/>
      <c r="AP1370" s="469"/>
      <c r="AQ1370" s="469"/>
      <c r="AR1370" s="469"/>
      <c r="AS1370" s="469"/>
      <c r="AT1370" s="469"/>
      <c r="AU1370" s="469"/>
      <c r="AV1370" s="469"/>
      <c r="AW1370" s="469"/>
    </row>
    <row r="1371" spans="2:49">
      <c r="B1371" s="471"/>
      <c r="C1371" s="469"/>
      <c r="D1371" s="469"/>
      <c r="E1371" s="469"/>
      <c r="F1371" s="469"/>
      <c r="G1371" s="469"/>
      <c r="H1371" s="503"/>
      <c r="I1371" s="469"/>
      <c r="J1371" s="469"/>
      <c r="K1371" s="469"/>
      <c r="L1371" s="469"/>
      <c r="M1371" s="469"/>
      <c r="N1371" s="469"/>
      <c r="O1371" s="469"/>
      <c r="P1371" s="469"/>
      <c r="Q1371" s="469"/>
      <c r="R1371" s="469"/>
      <c r="S1371" s="469"/>
      <c r="T1371" s="469"/>
      <c r="U1371" s="469"/>
      <c r="V1371" s="469"/>
      <c r="W1371" s="469"/>
      <c r="X1371" s="469"/>
      <c r="Z1371" s="469"/>
      <c r="AA1371" s="469"/>
      <c r="AB1371" s="469"/>
      <c r="AC1371" s="463"/>
      <c r="AD1371" s="469"/>
      <c r="AE1371" s="469"/>
      <c r="AF1371" s="504"/>
      <c r="AG1371" s="469"/>
      <c r="AH1371" s="469"/>
      <c r="AI1371" s="469"/>
      <c r="AJ1371" s="469"/>
      <c r="AK1371" s="469"/>
      <c r="AL1371" s="469"/>
      <c r="AM1371" s="469"/>
      <c r="AN1371" s="469"/>
      <c r="AO1371" s="469"/>
      <c r="AP1371" s="469"/>
      <c r="AQ1371" s="469"/>
      <c r="AR1371" s="469"/>
      <c r="AS1371" s="469"/>
      <c r="AT1371" s="469"/>
      <c r="AU1371" s="469"/>
      <c r="AV1371" s="469"/>
      <c r="AW1371" s="469"/>
    </row>
    <row r="1372" spans="2:49">
      <c r="B1372" s="471"/>
      <c r="C1372" s="469"/>
      <c r="D1372" s="469"/>
      <c r="E1372" s="469"/>
      <c r="F1372" s="469"/>
      <c r="G1372" s="469"/>
      <c r="H1372" s="503"/>
      <c r="I1372" s="469"/>
      <c r="J1372" s="469"/>
      <c r="K1372" s="469"/>
      <c r="L1372" s="469"/>
      <c r="M1372" s="469"/>
      <c r="N1372" s="469"/>
      <c r="O1372" s="469"/>
      <c r="P1372" s="469"/>
      <c r="Q1372" s="469"/>
      <c r="R1372" s="469"/>
      <c r="S1372" s="469"/>
      <c r="T1372" s="469"/>
      <c r="U1372" s="469"/>
      <c r="V1372" s="469"/>
      <c r="W1372" s="469"/>
      <c r="X1372" s="469"/>
      <c r="Z1372" s="469"/>
      <c r="AA1372" s="469"/>
      <c r="AB1372" s="469"/>
      <c r="AC1372" s="463"/>
      <c r="AD1372" s="469"/>
      <c r="AE1372" s="469"/>
      <c r="AF1372" s="504"/>
      <c r="AG1372" s="469"/>
      <c r="AH1372" s="469"/>
      <c r="AI1372" s="469"/>
      <c r="AJ1372" s="469"/>
      <c r="AK1372" s="469"/>
      <c r="AL1372" s="469"/>
      <c r="AM1372" s="469"/>
      <c r="AN1372" s="469"/>
      <c r="AO1372" s="469"/>
      <c r="AP1372" s="469"/>
      <c r="AQ1372" s="469"/>
      <c r="AR1372" s="469"/>
      <c r="AS1372" s="469"/>
      <c r="AT1372" s="469"/>
      <c r="AU1372" s="469"/>
      <c r="AV1372" s="469"/>
      <c r="AW1372" s="469"/>
    </row>
    <row r="1373" spans="2:49">
      <c r="B1373" s="471"/>
      <c r="C1373" s="469"/>
      <c r="D1373" s="469"/>
      <c r="E1373" s="469"/>
      <c r="F1373" s="469"/>
      <c r="G1373" s="469"/>
      <c r="H1373" s="503"/>
      <c r="I1373" s="469"/>
      <c r="J1373" s="469"/>
      <c r="K1373" s="469"/>
      <c r="L1373" s="469"/>
      <c r="M1373" s="469"/>
      <c r="N1373" s="469"/>
      <c r="O1373" s="469"/>
      <c r="P1373" s="469"/>
      <c r="Q1373" s="469"/>
      <c r="R1373" s="469"/>
      <c r="S1373" s="469"/>
      <c r="T1373" s="469"/>
      <c r="U1373" s="469"/>
      <c r="V1373" s="469"/>
      <c r="W1373" s="469"/>
      <c r="X1373" s="469"/>
      <c r="Z1373" s="469"/>
      <c r="AA1373" s="469"/>
      <c r="AB1373" s="469"/>
      <c r="AC1373" s="463"/>
      <c r="AD1373" s="469"/>
      <c r="AE1373" s="469"/>
      <c r="AF1373" s="504"/>
      <c r="AG1373" s="469"/>
      <c r="AH1373" s="469"/>
      <c r="AI1373" s="469"/>
      <c r="AJ1373" s="469"/>
      <c r="AK1373" s="469"/>
      <c r="AL1373" s="469"/>
      <c r="AM1373" s="469"/>
      <c r="AN1373" s="469"/>
      <c r="AO1373" s="469"/>
      <c r="AP1373" s="469"/>
      <c r="AQ1373" s="469"/>
      <c r="AR1373" s="469"/>
      <c r="AS1373" s="469"/>
      <c r="AT1373" s="469"/>
      <c r="AU1373" s="469"/>
      <c r="AV1373" s="469"/>
      <c r="AW1373" s="469"/>
    </row>
    <row r="1374" spans="2:49">
      <c r="B1374" s="471"/>
      <c r="C1374" s="469"/>
      <c r="D1374" s="469"/>
      <c r="E1374" s="469"/>
      <c r="F1374" s="469"/>
      <c r="G1374" s="469"/>
      <c r="H1374" s="503"/>
      <c r="I1374" s="469"/>
      <c r="J1374" s="469"/>
      <c r="K1374" s="469"/>
      <c r="L1374" s="469"/>
      <c r="M1374" s="469"/>
      <c r="N1374" s="469"/>
      <c r="O1374" s="469"/>
      <c r="P1374" s="469"/>
      <c r="Q1374" s="469"/>
      <c r="R1374" s="469"/>
      <c r="S1374" s="469"/>
      <c r="T1374" s="469"/>
      <c r="U1374" s="469"/>
      <c r="V1374" s="469"/>
      <c r="W1374" s="469"/>
      <c r="X1374" s="469"/>
      <c r="Z1374" s="469"/>
      <c r="AA1374" s="469"/>
      <c r="AB1374" s="469"/>
      <c r="AC1374" s="463"/>
      <c r="AD1374" s="469"/>
      <c r="AE1374" s="469"/>
      <c r="AF1374" s="504"/>
      <c r="AG1374" s="469"/>
      <c r="AH1374" s="469"/>
      <c r="AI1374" s="469"/>
      <c r="AJ1374" s="469"/>
      <c r="AK1374" s="469"/>
      <c r="AL1374" s="469"/>
      <c r="AM1374" s="469"/>
      <c r="AN1374" s="469"/>
      <c r="AO1374" s="469"/>
      <c r="AP1374" s="469"/>
      <c r="AQ1374" s="469"/>
      <c r="AR1374" s="469"/>
      <c r="AS1374" s="469"/>
      <c r="AT1374" s="469"/>
      <c r="AU1374" s="469"/>
      <c r="AV1374" s="469"/>
      <c r="AW1374" s="469"/>
    </row>
    <row r="1375" spans="2:49">
      <c r="B1375" s="471"/>
      <c r="C1375" s="469"/>
      <c r="D1375" s="469"/>
      <c r="E1375" s="469"/>
      <c r="F1375" s="469"/>
      <c r="G1375" s="469"/>
      <c r="H1375" s="503"/>
      <c r="I1375" s="469"/>
      <c r="J1375" s="469"/>
      <c r="K1375" s="469"/>
      <c r="L1375" s="469"/>
      <c r="M1375" s="469"/>
      <c r="N1375" s="469"/>
      <c r="O1375" s="469"/>
      <c r="P1375" s="469"/>
      <c r="Q1375" s="469"/>
      <c r="R1375" s="469"/>
      <c r="S1375" s="469"/>
      <c r="T1375" s="469"/>
      <c r="U1375" s="469"/>
      <c r="V1375" s="469"/>
      <c r="W1375" s="469"/>
      <c r="X1375" s="469"/>
      <c r="Z1375" s="469"/>
      <c r="AA1375" s="469"/>
      <c r="AB1375" s="469"/>
      <c r="AC1375" s="463"/>
      <c r="AD1375" s="469"/>
      <c r="AE1375" s="469"/>
      <c r="AF1375" s="504"/>
      <c r="AG1375" s="469"/>
      <c r="AH1375" s="469"/>
      <c r="AI1375" s="469"/>
      <c r="AJ1375" s="469"/>
      <c r="AK1375" s="469"/>
      <c r="AL1375" s="469"/>
      <c r="AM1375" s="469"/>
      <c r="AN1375" s="469"/>
      <c r="AO1375" s="469"/>
      <c r="AP1375" s="469"/>
      <c r="AQ1375" s="469"/>
      <c r="AR1375" s="469"/>
      <c r="AS1375" s="469"/>
      <c r="AT1375" s="469"/>
      <c r="AU1375" s="469"/>
      <c r="AV1375" s="469"/>
      <c r="AW1375" s="469"/>
    </row>
    <row r="1376" spans="2:49">
      <c r="B1376" s="471"/>
      <c r="C1376" s="469"/>
      <c r="D1376" s="469"/>
      <c r="E1376" s="469"/>
      <c r="F1376" s="469"/>
      <c r="G1376" s="469"/>
      <c r="H1376" s="503"/>
      <c r="I1376" s="469"/>
      <c r="J1376" s="469"/>
      <c r="K1376" s="469"/>
      <c r="L1376" s="469"/>
      <c r="M1376" s="469"/>
      <c r="N1376" s="469"/>
      <c r="O1376" s="469"/>
      <c r="P1376" s="469"/>
      <c r="Q1376" s="469"/>
      <c r="R1376" s="469"/>
      <c r="S1376" s="469"/>
      <c r="T1376" s="469"/>
      <c r="U1376" s="469"/>
      <c r="V1376" s="469"/>
      <c r="W1376" s="469"/>
      <c r="X1376" s="469"/>
      <c r="Z1376" s="469"/>
      <c r="AA1376" s="469"/>
      <c r="AB1376" s="469"/>
      <c r="AC1376" s="463"/>
      <c r="AD1376" s="469"/>
      <c r="AE1376" s="469"/>
      <c r="AF1376" s="504"/>
      <c r="AG1376" s="469"/>
      <c r="AH1376" s="469"/>
      <c r="AI1376" s="469"/>
      <c r="AJ1376" s="469"/>
      <c r="AK1376" s="469"/>
      <c r="AL1376" s="469"/>
      <c r="AM1376" s="469"/>
      <c r="AN1376" s="469"/>
      <c r="AO1376" s="469"/>
      <c r="AP1376" s="469"/>
      <c r="AQ1376" s="469"/>
      <c r="AR1376" s="469"/>
      <c r="AS1376" s="469"/>
      <c r="AT1376" s="469"/>
      <c r="AU1376" s="469"/>
      <c r="AV1376" s="469"/>
      <c r="AW1376" s="469"/>
    </row>
    <row r="1377" spans="2:49">
      <c r="B1377" s="471"/>
      <c r="C1377" s="469"/>
      <c r="D1377" s="469"/>
      <c r="E1377" s="469"/>
      <c r="F1377" s="469"/>
      <c r="G1377" s="469"/>
      <c r="H1377" s="503"/>
      <c r="I1377" s="469"/>
      <c r="J1377" s="469"/>
      <c r="K1377" s="469"/>
      <c r="L1377" s="469"/>
      <c r="M1377" s="469"/>
      <c r="N1377" s="469"/>
      <c r="O1377" s="469"/>
      <c r="P1377" s="469"/>
      <c r="Q1377" s="469"/>
      <c r="R1377" s="469"/>
      <c r="S1377" s="469"/>
      <c r="T1377" s="469"/>
      <c r="U1377" s="469"/>
      <c r="V1377" s="469"/>
      <c r="W1377" s="469"/>
      <c r="X1377" s="469"/>
      <c r="Z1377" s="469"/>
      <c r="AA1377" s="469"/>
      <c r="AB1377" s="469"/>
      <c r="AC1377" s="463"/>
      <c r="AD1377" s="469"/>
      <c r="AE1377" s="469"/>
      <c r="AF1377" s="504"/>
      <c r="AG1377" s="469"/>
      <c r="AH1377" s="469"/>
      <c r="AI1377" s="469"/>
      <c r="AJ1377" s="469"/>
      <c r="AK1377" s="469"/>
      <c r="AL1377" s="469"/>
      <c r="AM1377" s="469"/>
      <c r="AN1377" s="469"/>
      <c r="AO1377" s="469"/>
      <c r="AP1377" s="469"/>
      <c r="AQ1377" s="469"/>
      <c r="AR1377" s="469"/>
      <c r="AS1377" s="469"/>
      <c r="AT1377" s="469"/>
      <c r="AU1377" s="469"/>
      <c r="AV1377" s="469"/>
      <c r="AW1377" s="469"/>
    </row>
    <row r="1378" spans="2:49">
      <c r="B1378" s="471"/>
      <c r="C1378" s="469"/>
      <c r="D1378" s="469"/>
      <c r="E1378" s="469"/>
      <c r="F1378" s="469"/>
      <c r="G1378" s="469"/>
      <c r="H1378" s="503"/>
      <c r="I1378" s="469"/>
      <c r="J1378" s="469"/>
      <c r="K1378" s="469"/>
      <c r="L1378" s="469"/>
      <c r="M1378" s="469"/>
      <c r="N1378" s="469"/>
      <c r="O1378" s="469"/>
      <c r="P1378" s="469"/>
      <c r="Q1378" s="469"/>
      <c r="R1378" s="469"/>
      <c r="S1378" s="469"/>
      <c r="T1378" s="469"/>
      <c r="U1378" s="469"/>
      <c r="V1378" s="469"/>
      <c r="W1378" s="469"/>
      <c r="X1378" s="469"/>
      <c r="Z1378" s="469"/>
      <c r="AA1378" s="469"/>
      <c r="AB1378" s="469"/>
      <c r="AC1378" s="463"/>
      <c r="AD1378" s="469"/>
      <c r="AE1378" s="469"/>
      <c r="AF1378" s="504"/>
      <c r="AG1378" s="469"/>
      <c r="AH1378" s="469"/>
      <c r="AI1378" s="469"/>
      <c r="AJ1378" s="469"/>
      <c r="AK1378" s="469"/>
      <c r="AL1378" s="469"/>
      <c r="AM1378" s="469"/>
      <c r="AN1378" s="469"/>
      <c r="AO1378" s="469"/>
      <c r="AP1378" s="469"/>
      <c r="AQ1378" s="469"/>
      <c r="AR1378" s="469"/>
      <c r="AS1378" s="469"/>
      <c r="AT1378" s="469"/>
      <c r="AU1378" s="469"/>
      <c r="AV1378" s="469"/>
      <c r="AW1378" s="469"/>
    </row>
    <row r="1379" spans="2:49">
      <c r="B1379" s="471"/>
      <c r="C1379" s="469"/>
      <c r="D1379" s="469"/>
      <c r="E1379" s="469"/>
      <c r="F1379" s="469"/>
      <c r="G1379" s="469"/>
      <c r="H1379" s="503"/>
      <c r="I1379" s="469"/>
      <c r="J1379" s="469"/>
      <c r="K1379" s="469"/>
      <c r="L1379" s="469"/>
      <c r="M1379" s="469"/>
      <c r="N1379" s="469"/>
      <c r="O1379" s="469"/>
      <c r="P1379" s="469"/>
      <c r="Q1379" s="469"/>
      <c r="R1379" s="469"/>
      <c r="S1379" s="469"/>
      <c r="T1379" s="469"/>
      <c r="U1379" s="469"/>
      <c r="V1379" s="469"/>
      <c r="W1379" s="469"/>
      <c r="X1379" s="469"/>
      <c r="Z1379" s="469"/>
      <c r="AA1379" s="469"/>
      <c r="AB1379" s="469"/>
      <c r="AC1379" s="463"/>
      <c r="AD1379" s="469"/>
      <c r="AE1379" s="469"/>
      <c r="AF1379" s="504"/>
      <c r="AG1379" s="469"/>
      <c r="AH1379" s="469"/>
      <c r="AI1379" s="469"/>
      <c r="AJ1379" s="469"/>
      <c r="AK1379" s="469"/>
      <c r="AL1379" s="469"/>
      <c r="AM1379" s="469"/>
      <c r="AN1379" s="469"/>
      <c r="AO1379" s="469"/>
      <c r="AP1379" s="469"/>
      <c r="AQ1379" s="469"/>
      <c r="AR1379" s="469"/>
      <c r="AS1379" s="469"/>
      <c r="AT1379" s="469"/>
      <c r="AU1379" s="469"/>
      <c r="AV1379" s="469"/>
      <c r="AW1379" s="469"/>
    </row>
    <row r="1380" spans="2:49">
      <c r="B1380" s="471"/>
      <c r="C1380" s="469"/>
      <c r="D1380" s="469"/>
      <c r="E1380" s="469"/>
      <c r="F1380" s="469"/>
      <c r="G1380" s="469"/>
      <c r="H1380" s="503"/>
      <c r="I1380" s="469"/>
      <c r="J1380" s="469"/>
      <c r="K1380" s="469"/>
      <c r="L1380" s="469"/>
      <c r="M1380" s="469"/>
      <c r="N1380" s="469"/>
      <c r="O1380" s="469"/>
      <c r="P1380" s="469"/>
      <c r="Q1380" s="469"/>
      <c r="R1380" s="469"/>
      <c r="S1380" s="469"/>
      <c r="T1380" s="469"/>
      <c r="U1380" s="469"/>
      <c r="V1380" s="469"/>
      <c r="W1380" s="469"/>
      <c r="X1380" s="469"/>
      <c r="Z1380" s="469"/>
      <c r="AA1380" s="469"/>
      <c r="AB1380" s="469"/>
      <c r="AC1380" s="463"/>
      <c r="AD1380" s="469"/>
      <c r="AE1380" s="469"/>
      <c r="AF1380" s="504"/>
      <c r="AG1380" s="469"/>
      <c r="AH1380" s="469"/>
      <c r="AI1380" s="469"/>
      <c r="AJ1380" s="469"/>
      <c r="AK1380" s="469"/>
      <c r="AL1380" s="469"/>
      <c r="AM1380" s="469"/>
      <c r="AN1380" s="469"/>
      <c r="AO1380" s="469"/>
      <c r="AP1380" s="469"/>
      <c r="AQ1380" s="469"/>
      <c r="AR1380" s="469"/>
      <c r="AS1380" s="469"/>
      <c r="AT1380" s="469"/>
      <c r="AU1380" s="469"/>
      <c r="AV1380" s="469"/>
      <c r="AW1380" s="469"/>
    </row>
    <row r="1381" spans="2:49">
      <c r="B1381" s="471"/>
      <c r="C1381" s="469"/>
      <c r="D1381" s="469"/>
      <c r="E1381" s="469"/>
      <c r="F1381" s="469"/>
      <c r="G1381" s="469"/>
      <c r="H1381" s="503"/>
      <c r="I1381" s="469"/>
      <c r="J1381" s="469"/>
      <c r="K1381" s="469"/>
      <c r="L1381" s="469"/>
      <c r="M1381" s="469"/>
      <c r="N1381" s="469"/>
      <c r="O1381" s="469"/>
      <c r="P1381" s="469"/>
      <c r="Q1381" s="469"/>
      <c r="R1381" s="469"/>
      <c r="S1381" s="469"/>
      <c r="T1381" s="469"/>
      <c r="U1381" s="469"/>
      <c r="V1381" s="469"/>
      <c r="W1381" s="469"/>
      <c r="X1381" s="469"/>
      <c r="Z1381" s="469"/>
      <c r="AA1381" s="469"/>
      <c r="AB1381" s="469"/>
      <c r="AC1381" s="463"/>
      <c r="AD1381" s="469"/>
      <c r="AE1381" s="469"/>
      <c r="AF1381" s="504"/>
      <c r="AG1381" s="469"/>
      <c r="AH1381" s="469"/>
      <c r="AI1381" s="469"/>
      <c r="AJ1381" s="469"/>
      <c r="AK1381" s="469"/>
      <c r="AL1381" s="469"/>
      <c r="AM1381" s="469"/>
      <c r="AN1381" s="469"/>
      <c r="AO1381" s="469"/>
      <c r="AP1381" s="469"/>
      <c r="AQ1381" s="469"/>
      <c r="AR1381" s="469"/>
      <c r="AS1381" s="469"/>
      <c r="AT1381" s="469"/>
      <c r="AU1381" s="469"/>
      <c r="AV1381" s="469"/>
      <c r="AW1381" s="469"/>
    </row>
    <row r="1382" spans="2:49">
      <c r="B1382" s="471"/>
      <c r="C1382" s="469"/>
      <c r="D1382" s="469"/>
      <c r="E1382" s="469"/>
      <c r="F1382" s="469"/>
      <c r="G1382" s="469"/>
      <c r="H1382" s="503"/>
      <c r="I1382" s="469"/>
      <c r="J1382" s="469"/>
      <c r="K1382" s="469"/>
      <c r="L1382" s="469"/>
      <c r="M1382" s="469"/>
      <c r="N1382" s="469"/>
      <c r="O1382" s="469"/>
      <c r="P1382" s="469"/>
      <c r="Q1382" s="469"/>
      <c r="R1382" s="469"/>
      <c r="S1382" s="469"/>
      <c r="T1382" s="469"/>
      <c r="U1382" s="469"/>
      <c r="V1382" s="469"/>
      <c r="W1382" s="469"/>
      <c r="X1382" s="469"/>
      <c r="Z1382" s="469"/>
      <c r="AA1382" s="469"/>
      <c r="AB1382" s="469"/>
      <c r="AC1382" s="463"/>
      <c r="AD1382" s="469"/>
      <c r="AE1382" s="469"/>
      <c r="AF1382" s="504"/>
      <c r="AG1382" s="469"/>
      <c r="AH1382" s="469"/>
      <c r="AI1382" s="469"/>
      <c r="AJ1382" s="469"/>
      <c r="AK1382" s="469"/>
      <c r="AL1382" s="469"/>
      <c r="AM1382" s="469"/>
      <c r="AN1382" s="469"/>
      <c r="AO1382" s="469"/>
      <c r="AP1382" s="469"/>
      <c r="AQ1382" s="469"/>
      <c r="AR1382" s="469"/>
      <c r="AS1382" s="469"/>
      <c r="AT1382" s="469"/>
      <c r="AU1382" s="469"/>
      <c r="AV1382" s="469"/>
      <c r="AW1382" s="469"/>
    </row>
    <row r="1383" spans="2:49">
      <c r="B1383" s="471"/>
      <c r="C1383" s="469"/>
      <c r="D1383" s="469"/>
      <c r="E1383" s="469"/>
      <c r="F1383" s="469"/>
      <c r="G1383" s="469"/>
      <c r="H1383" s="503"/>
      <c r="I1383" s="469"/>
      <c r="J1383" s="469"/>
      <c r="K1383" s="469"/>
      <c r="L1383" s="469"/>
      <c r="M1383" s="469"/>
      <c r="N1383" s="469"/>
      <c r="O1383" s="469"/>
      <c r="P1383" s="469"/>
      <c r="Q1383" s="469"/>
      <c r="R1383" s="469"/>
      <c r="S1383" s="469"/>
      <c r="T1383" s="469"/>
      <c r="U1383" s="469"/>
      <c r="V1383" s="469"/>
      <c r="W1383" s="469"/>
      <c r="X1383" s="469"/>
      <c r="Z1383" s="469"/>
      <c r="AA1383" s="469"/>
      <c r="AB1383" s="469"/>
      <c r="AC1383" s="463"/>
      <c r="AD1383" s="469"/>
      <c r="AE1383" s="469"/>
      <c r="AF1383" s="504"/>
      <c r="AG1383" s="469"/>
      <c r="AH1383" s="469"/>
      <c r="AI1383" s="469"/>
      <c r="AJ1383" s="469"/>
      <c r="AK1383" s="469"/>
      <c r="AL1383" s="469"/>
      <c r="AM1383" s="469"/>
      <c r="AN1383" s="469"/>
      <c r="AO1383" s="469"/>
      <c r="AP1383" s="469"/>
      <c r="AQ1383" s="469"/>
      <c r="AR1383" s="469"/>
      <c r="AS1383" s="469"/>
      <c r="AT1383" s="469"/>
      <c r="AU1383" s="469"/>
      <c r="AV1383" s="469"/>
      <c r="AW1383" s="469"/>
    </row>
    <row r="1384" spans="2:49">
      <c r="B1384" s="471"/>
      <c r="C1384" s="469"/>
      <c r="D1384" s="469"/>
      <c r="E1384" s="469"/>
      <c r="F1384" s="469"/>
      <c r="G1384" s="469"/>
      <c r="H1384" s="503"/>
      <c r="I1384" s="469"/>
      <c r="J1384" s="469"/>
      <c r="K1384" s="469"/>
      <c r="L1384" s="469"/>
      <c r="M1384" s="469"/>
      <c r="N1384" s="469"/>
      <c r="O1384" s="469"/>
      <c r="P1384" s="469"/>
      <c r="Q1384" s="469"/>
      <c r="R1384" s="469"/>
      <c r="S1384" s="469"/>
      <c r="T1384" s="469"/>
      <c r="U1384" s="469"/>
      <c r="V1384" s="469"/>
      <c r="W1384" s="469"/>
      <c r="X1384" s="469"/>
      <c r="Z1384" s="469"/>
      <c r="AA1384" s="469"/>
      <c r="AB1384" s="469"/>
      <c r="AC1384" s="463"/>
      <c r="AD1384" s="469"/>
      <c r="AE1384" s="469"/>
      <c r="AF1384" s="504"/>
      <c r="AG1384" s="469"/>
      <c r="AH1384" s="469"/>
      <c r="AI1384" s="469"/>
      <c r="AJ1384" s="469"/>
      <c r="AK1384" s="469"/>
      <c r="AL1384" s="469"/>
      <c r="AM1384" s="469"/>
      <c r="AN1384" s="469"/>
      <c r="AO1384" s="469"/>
      <c r="AP1384" s="469"/>
      <c r="AQ1384" s="469"/>
      <c r="AR1384" s="469"/>
      <c r="AS1384" s="469"/>
      <c r="AT1384" s="469"/>
      <c r="AU1384" s="469"/>
      <c r="AV1384" s="469"/>
      <c r="AW1384" s="469"/>
    </row>
    <row r="1385" spans="2:49">
      <c r="B1385" s="471"/>
      <c r="C1385" s="469"/>
      <c r="D1385" s="469"/>
      <c r="E1385" s="469"/>
      <c r="F1385" s="469"/>
      <c r="G1385" s="469"/>
      <c r="H1385" s="503"/>
      <c r="I1385" s="469"/>
      <c r="J1385" s="469"/>
      <c r="K1385" s="469"/>
      <c r="L1385" s="469"/>
      <c r="M1385" s="469"/>
      <c r="N1385" s="469"/>
      <c r="O1385" s="469"/>
      <c r="P1385" s="469"/>
      <c r="Q1385" s="469"/>
      <c r="R1385" s="469"/>
      <c r="S1385" s="469"/>
      <c r="T1385" s="469"/>
      <c r="U1385" s="469"/>
      <c r="V1385" s="469"/>
      <c r="W1385" s="469"/>
      <c r="X1385" s="469"/>
      <c r="Z1385" s="469"/>
      <c r="AA1385" s="469"/>
      <c r="AB1385" s="469"/>
      <c r="AC1385" s="463"/>
      <c r="AD1385" s="469"/>
      <c r="AE1385" s="469"/>
      <c r="AF1385" s="504"/>
      <c r="AG1385" s="469"/>
      <c r="AH1385" s="469"/>
      <c r="AI1385" s="469"/>
      <c r="AJ1385" s="469"/>
      <c r="AK1385" s="469"/>
      <c r="AL1385" s="469"/>
      <c r="AM1385" s="469"/>
      <c r="AN1385" s="469"/>
      <c r="AO1385" s="469"/>
      <c r="AP1385" s="469"/>
      <c r="AQ1385" s="469"/>
      <c r="AR1385" s="469"/>
      <c r="AS1385" s="469"/>
      <c r="AT1385" s="469"/>
      <c r="AU1385" s="469"/>
      <c r="AV1385" s="469"/>
      <c r="AW1385" s="469"/>
    </row>
    <row r="1386" spans="2:49">
      <c r="B1386" s="471"/>
      <c r="C1386" s="469"/>
      <c r="D1386" s="469"/>
      <c r="E1386" s="469"/>
      <c r="F1386" s="469"/>
      <c r="G1386" s="469"/>
      <c r="H1386" s="503"/>
      <c r="I1386" s="469"/>
      <c r="J1386" s="469"/>
      <c r="K1386" s="469"/>
      <c r="L1386" s="469"/>
      <c r="M1386" s="469"/>
      <c r="N1386" s="469"/>
      <c r="O1386" s="469"/>
      <c r="P1386" s="469"/>
      <c r="Q1386" s="469"/>
      <c r="R1386" s="469"/>
      <c r="S1386" s="469"/>
      <c r="T1386" s="469"/>
      <c r="U1386" s="469"/>
      <c r="V1386" s="469"/>
      <c r="W1386" s="469"/>
      <c r="X1386" s="469"/>
      <c r="Z1386" s="469"/>
      <c r="AA1386" s="469"/>
      <c r="AB1386" s="469"/>
      <c r="AC1386" s="463"/>
      <c r="AD1386" s="469"/>
      <c r="AE1386" s="469"/>
      <c r="AF1386" s="504"/>
      <c r="AG1386" s="469"/>
      <c r="AH1386" s="469"/>
      <c r="AI1386" s="469"/>
      <c r="AJ1386" s="469"/>
      <c r="AK1386" s="469"/>
      <c r="AL1386" s="469"/>
      <c r="AM1386" s="469"/>
      <c r="AN1386" s="469"/>
      <c r="AO1386" s="469"/>
      <c r="AP1386" s="469"/>
      <c r="AQ1386" s="469"/>
      <c r="AR1386" s="469"/>
      <c r="AS1386" s="469"/>
      <c r="AT1386" s="469"/>
      <c r="AU1386" s="469"/>
      <c r="AV1386" s="469"/>
      <c r="AW1386" s="469"/>
    </row>
    <row r="1387" spans="2:49">
      <c r="B1387" s="471"/>
      <c r="C1387" s="469"/>
      <c r="D1387" s="469"/>
      <c r="E1387" s="469"/>
      <c r="F1387" s="469"/>
      <c r="G1387" s="469"/>
      <c r="H1387" s="503"/>
      <c r="I1387" s="469"/>
      <c r="J1387" s="469"/>
      <c r="K1387" s="469"/>
      <c r="L1387" s="469"/>
      <c r="M1387" s="469"/>
      <c r="N1387" s="469"/>
      <c r="O1387" s="469"/>
      <c r="P1387" s="469"/>
      <c r="Q1387" s="469"/>
      <c r="R1387" s="469"/>
      <c r="S1387" s="469"/>
      <c r="T1387" s="469"/>
      <c r="U1387" s="469"/>
      <c r="V1387" s="469"/>
      <c r="W1387" s="469"/>
      <c r="X1387" s="469"/>
      <c r="Z1387" s="469"/>
      <c r="AA1387" s="469"/>
      <c r="AB1387" s="469"/>
      <c r="AC1387" s="463"/>
      <c r="AD1387" s="469"/>
      <c r="AE1387" s="469"/>
      <c r="AF1387" s="504"/>
      <c r="AG1387" s="469"/>
      <c r="AH1387" s="469"/>
      <c r="AI1387" s="469"/>
      <c r="AJ1387" s="469"/>
      <c r="AK1387" s="469"/>
      <c r="AL1387" s="469"/>
      <c r="AM1387" s="469"/>
      <c r="AN1387" s="469"/>
      <c r="AO1387" s="469"/>
      <c r="AP1387" s="469"/>
      <c r="AQ1387" s="469"/>
      <c r="AR1387" s="469"/>
      <c r="AS1387" s="469"/>
      <c r="AT1387" s="469"/>
      <c r="AU1387" s="469"/>
      <c r="AV1387" s="469"/>
      <c r="AW1387" s="469"/>
    </row>
    <row r="1388" spans="2:49">
      <c r="B1388" s="471"/>
      <c r="C1388" s="469"/>
      <c r="D1388" s="469"/>
      <c r="E1388" s="469"/>
      <c r="F1388" s="469"/>
      <c r="G1388" s="469"/>
      <c r="H1388" s="503"/>
      <c r="I1388" s="469"/>
      <c r="J1388" s="469"/>
      <c r="K1388" s="469"/>
      <c r="L1388" s="469"/>
      <c r="M1388" s="469"/>
      <c r="N1388" s="469"/>
      <c r="O1388" s="469"/>
      <c r="P1388" s="469"/>
      <c r="Q1388" s="469"/>
      <c r="R1388" s="469"/>
      <c r="S1388" s="469"/>
      <c r="T1388" s="469"/>
      <c r="U1388" s="469"/>
      <c r="V1388" s="469"/>
      <c r="W1388" s="469"/>
      <c r="X1388" s="469"/>
      <c r="Z1388" s="469"/>
      <c r="AA1388" s="469"/>
      <c r="AB1388" s="469"/>
      <c r="AC1388" s="463"/>
      <c r="AD1388" s="469"/>
      <c r="AE1388" s="469"/>
      <c r="AF1388" s="504"/>
      <c r="AG1388" s="469"/>
      <c r="AH1388" s="469"/>
      <c r="AI1388" s="469"/>
      <c r="AJ1388" s="469"/>
      <c r="AK1388" s="469"/>
      <c r="AL1388" s="469"/>
      <c r="AM1388" s="469"/>
      <c r="AN1388" s="469"/>
      <c r="AO1388" s="469"/>
      <c r="AP1388" s="469"/>
      <c r="AQ1388" s="469"/>
      <c r="AR1388" s="469"/>
      <c r="AS1388" s="469"/>
      <c r="AT1388" s="469"/>
      <c r="AU1388" s="469"/>
      <c r="AV1388" s="469"/>
      <c r="AW1388" s="469"/>
    </row>
    <row r="1389" spans="2:49">
      <c r="B1389" s="471"/>
      <c r="C1389" s="469"/>
      <c r="D1389" s="469"/>
      <c r="E1389" s="469"/>
      <c r="F1389" s="469"/>
      <c r="G1389" s="469"/>
      <c r="H1389" s="503"/>
      <c r="I1389" s="469"/>
      <c r="J1389" s="469"/>
      <c r="K1389" s="469"/>
      <c r="L1389" s="469"/>
      <c r="M1389" s="469"/>
      <c r="N1389" s="469"/>
      <c r="O1389" s="469"/>
      <c r="P1389" s="469"/>
      <c r="Q1389" s="469"/>
      <c r="R1389" s="469"/>
      <c r="S1389" s="469"/>
      <c r="T1389" s="469"/>
      <c r="U1389" s="469"/>
      <c r="V1389" s="469"/>
      <c r="W1389" s="469"/>
      <c r="X1389" s="469"/>
      <c r="Z1389" s="469"/>
      <c r="AA1389" s="469"/>
      <c r="AB1389" s="469"/>
      <c r="AC1389" s="463"/>
      <c r="AD1389" s="469"/>
      <c r="AE1389" s="469"/>
      <c r="AF1389" s="504"/>
      <c r="AG1389" s="469"/>
      <c r="AH1389" s="469"/>
      <c r="AI1389" s="469"/>
      <c r="AJ1389" s="469"/>
      <c r="AK1389" s="469"/>
      <c r="AL1389" s="469"/>
      <c r="AM1389" s="469"/>
      <c r="AN1389" s="469"/>
      <c r="AO1389" s="469"/>
      <c r="AP1389" s="469"/>
      <c r="AQ1389" s="469"/>
      <c r="AR1389" s="469"/>
      <c r="AS1389" s="469"/>
      <c r="AT1389" s="469"/>
      <c r="AU1389" s="469"/>
      <c r="AV1389" s="469"/>
      <c r="AW1389" s="469"/>
    </row>
    <row r="1390" spans="2:49">
      <c r="B1390" s="471"/>
      <c r="C1390" s="469"/>
      <c r="D1390" s="469"/>
      <c r="E1390" s="469"/>
      <c r="F1390" s="469"/>
      <c r="G1390" s="469"/>
      <c r="H1390" s="503"/>
      <c r="I1390" s="469"/>
      <c r="J1390" s="469"/>
      <c r="K1390" s="469"/>
      <c r="L1390" s="469"/>
      <c r="M1390" s="469"/>
      <c r="N1390" s="469"/>
      <c r="O1390" s="469"/>
      <c r="P1390" s="469"/>
      <c r="Q1390" s="469"/>
      <c r="R1390" s="469"/>
      <c r="S1390" s="469"/>
      <c r="T1390" s="469"/>
      <c r="U1390" s="469"/>
      <c r="V1390" s="469"/>
      <c r="W1390" s="469"/>
      <c r="X1390" s="469"/>
      <c r="Z1390" s="469"/>
      <c r="AA1390" s="469"/>
      <c r="AB1390" s="469"/>
      <c r="AC1390" s="463"/>
      <c r="AD1390" s="469"/>
      <c r="AE1390" s="469"/>
      <c r="AF1390" s="504"/>
      <c r="AG1390" s="469"/>
      <c r="AH1390" s="469"/>
      <c r="AI1390" s="469"/>
      <c r="AJ1390" s="469"/>
      <c r="AK1390" s="469"/>
      <c r="AL1390" s="469"/>
      <c r="AM1390" s="469"/>
      <c r="AN1390" s="469"/>
      <c r="AO1390" s="469"/>
      <c r="AP1390" s="469"/>
      <c r="AQ1390" s="469"/>
      <c r="AR1390" s="469"/>
      <c r="AS1390" s="469"/>
      <c r="AT1390" s="469"/>
      <c r="AU1390" s="469"/>
      <c r="AV1390" s="469"/>
      <c r="AW1390" s="469"/>
    </row>
    <row r="1391" spans="2:49">
      <c r="B1391" s="471"/>
      <c r="C1391" s="469"/>
      <c r="D1391" s="469"/>
      <c r="E1391" s="469"/>
      <c r="F1391" s="469"/>
      <c r="G1391" s="469"/>
      <c r="H1391" s="503"/>
      <c r="I1391" s="469"/>
      <c r="J1391" s="469"/>
      <c r="K1391" s="469"/>
      <c r="L1391" s="469"/>
      <c r="M1391" s="469"/>
      <c r="N1391" s="469"/>
      <c r="O1391" s="469"/>
      <c r="P1391" s="469"/>
      <c r="Q1391" s="469"/>
      <c r="R1391" s="469"/>
      <c r="S1391" s="469"/>
      <c r="T1391" s="469"/>
      <c r="U1391" s="469"/>
      <c r="V1391" s="469"/>
      <c r="W1391" s="469"/>
      <c r="X1391" s="469"/>
      <c r="Z1391" s="469"/>
      <c r="AA1391" s="469"/>
      <c r="AB1391" s="469"/>
      <c r="AC1391" s="463"/>
      <c r="AD1391" s="469"/>
      <c r="AE1391" s="469"/>
      <c r="AF1391" s="504"/>
      <c r="AG1391" s="469"/>
      <c r="AH1391" s="469"/>
      <c r="AI1391" s="469"/>
      <c r="AJ1391" s="469"/>
      <c r="AK1391" s="469"/>
      <c r="AL1391" s="469"/>
      <c r="AM1391" s="469"/>
      <c r="AN1391" s="469"/>
      <c r="AO1391" s="469"/>
      <c r="AP1391" s="469"/>
      <c r="AQ1391" s="469"/>
      <c r="AR1391" s="469"/>
      <c r="AS1391" s="469"/>
      <c r="AT1391" s="469"/>
      <c r="AU1391" s="469"/>
      <c r="AV1391" s="469"/>
      <c r="AW1391" s="469"/>
    </row>
    <row r="1392" spans="2:49">
      <c r="B1392" s="471"/>
      <c r="C1392" s="469"/>
      <c r="D1392" s="469"/>
      <c r="E1392" s="469"/>
      <c r="F1392" s="469"/>
      <c r="G1392" s="469"/>
      <c r="H1392" s="503"/>
      <c r="I1392" s="469"/>
      <c r="J1392" s="469"/>
      <c r="K1392" s="469"/>
      <c r="L1392" s="469"/>
      <c r="M1392" s="469"/>
      <c r="N1392" s="469"/>
      <c r="O1392" s="469"/>
      <c r="P1392" s="469"/>
      <c r="Q1392" s="469"/>
      <c r="R1392" s="469"/>
      <c r="S1392" s="469"/>
      <c r="T1392" s="469"/>
      <c r="U1392" s="469"/>
      <c r="V1392" s="469"/>
      <c r="W1392" s="469"/>
      <c r="X1392" s="469"/>
      <c r="Z1392" s="469"/>
      <c r="AA1392" s="469"/>
      <c r="AB1392" s="469"/>
      <c r="AC1392" s="463"/>
      <c r="AD1392" s="469"/>
      <c r="AE1392" s="469"/>
      <c r="AF1392" s="504"/>
      <c r="AG1392" s="469"/>
      <c r="AH1392" s="469"/>
      <c r="AI1392" s="469"/>
      <c r="AJ1392" s="469"/>
      <c r="AK1392" s="469"/>
      <c r="AL1392" s="469"/>
      <c r="AM1392" s="469"/>
      <c r="AN1392" s="469"/>
      <c r="AO1392" s="469"/>
      <c r="AP1392" s="469"/>
      <c r="AQ1392" s="469"/>
      <c r="AR1392" s="469"/>
      <c r="AS1392" s="469"/>
      <c r="AT1392" s="469"/>
      <c r="AU1392" s="469"/>
      <c r="AV1392" s="469"/>
      <c r="AW1392" s="469"/>
    </row>
    <row r="1393" spans="2:49">
      <c r="B1393" s="471"/>
      <c r="C1393" s="469"/>
      <c r="D1393" s="469"/>
      <c r="E1393" s="469"/>
      <c r="F1393" s="469"/>
      <c r="G1393" s="469"/>
      <c r="H1393" s="503"/>
      <c r="I1393" s="469"/>
      <c r="J1393" s="469"/>
      <c r="K1393" s="469"/>
      <c r="L1393" s="469"/>
      <c r="M1393" s="469"/>
      <c r="N1393" s="469"/>
      <c r="O1393" s="469"/>
      <c r="P1393" s="469"/>
      <c r="Q1393" s="469"/>
      <c r="R1393" s="469"/>
      <c r="S1393" s="469"/>
      <c r="T1393" s="469"/>
      <c r="U1393" s="469"/>
      <c r="V1393" s="469"/>
      <c r="W1393" s="469"/>
      <c r="X1393" s="469"/>
      <c r="Z1393" s="469"/>
      <c r="AA1393" s="469"/>
      <c r="AB1393" s="469"/>
      <c r="AC1393" s="463"/>
      <c r="AD1393" s="469"/>
      <c r="AE1393" s="469"/>
      <c r="AF1393" s="504"/>
      <c r="AG1393" s="469"/>
      <c r="AH1393" s="469"/>
      <c r="AI1393" s="469"/>
      <c r="AJ1393" s="469"/>
      <c r="AK1393" s="469"/>
      <c r="AL1393" s="469"/>
      <c r="AM1393" s="469"/>
      <c r="AN1393" s="469"/>
      <c r="AO1393" s="469"/>
      <c r="AP1393" s="469"/>
      <c r="AQ1393" s="469"/>
      <c r="AR1393" s="469"/>
      <c r="AS1393" s="469"/>
      <c r="AT1393" s="469"/>
      <c r="AU1393" s="469"/>
      <c r="AV1393" s="469"/>
      <c r="AW1393" s="469"/>
    </row>
    <row r="1394" spans="2:49">
      <c r="B1394" s="471"/>
      <c r="C1394" s="469"/>
      <c r="D1394" s="469"/>
      <c r="E1394" s="469"/>
      <c r="F1394" s="469"/>
      <c r="G1394" s="469"/>
      <c r="H1394" s="503"/>
      <c r="I1394" s="469"/>
      <c r="J1394" s="469"/>
      <c r="K1394" s="469"/>
      <c r="L1394" s="469"/>
      <c r="M1394" s="469"/>
      <c r="N1394" s="469"/>
      <c r="O1394" s="469"/>
      <c r="P1394" s="469"/>
      <c r="Q1394" s="469"/>
      <c r="R1394" s="469"/>
      <c r="S1394" s="469"/>
      <c r="T1394" s="469"/>
      <c r="U1394" s="469"/>
      <c r="V1394" s="469"/>
      <c r="W1394" s="469"/>
      <c r="X1394" s="469"/>
      <c r="Z1394" s="469"/>
      <c r="AA1394" s="469"/>
      <c r="AB1394" s="469"/>
      <c r="AC1394" s="463"/>
      <c r="AD1394" s="469"/>
      <c r="AE1394" s="469"/>
      <c r="AF1394" s="504"/>
      <c r="AG1394" s="469"/>
      <c r="AH1394" s="469"/>
      <c r="AI1394" s="469"/>
      <c r="AJ1394" s="469"/>
      <c r="AK1394" s="469"/>
      <c r="AL1394" s="469"/>
      <c r="AM1394" s="469"/>
      <c r="AN1394" s="469"/>
      <c r="AO1394" s="469"/>
      <c r="AP1394" s="469"/>
      <c r="AQ1394" s="469"/>
      <c r="AR1394" s="469"/>
      <c r="AS1394" s="469"/>
      <c r="AT1394" s="469"/>
      <c r="AU1394" s="469"/>
      <c r="AV1394" s="469"/>
      <c r="AW1394" s="469"/>
    </row>
    <row r="1395" spans="2:49">
      <c r="B1395" s="471"/>
      <c r="C1395" s="469"/>
      <c r="D1395" s="469"/>
      <c r="E1395" s="469"/>
      <c r="F1395" s="469"/>
      <c r="G1395" s="469"/>
      <c r="H1395" s="503"/>
      <c r="I1395" s="469"/>
      <c r="J1395" s="469"/>
      <c r="K1395" s="469"/>
      <c r="L1395" s="469"/>
      <c r="M1395" s="469"/>
      <c r="N1395" s="469"/>
      <c r="O1395" s="469"/>
      <c r="P1395" s="469"/>
      <c r="Q1395" s="469"/>
      <c r="R1395" s="469"/>
      <c r="S1395" s="469"/>
      <c r="T1395" s="469"/>
      <c r="U1395" s="469"/>
      <c r="V1395" s="469"/>
      <c r="W1395" s="469"/>
      <c r="X1395" s="469"/>
      <c r="Z1395" s="469"/>
      <c r="AA1395" s="469"/>
      <c r="AB1395" s="469"/>
      <c r="AC1395" s="463"/>
      <c r="AD1395" s="469"/>
      <c r="AE1395" s="469"/>
      <c r="AF1395" s="504"/>
      <c r="AG1395" s="469"/>
      <c r="AH1395" s="469"/>
      <c r="AI1395" s="469"/>
      <c r="AJ1395" s="469"/>
      <c r="AK1395" s="469"/>
      <c r="AL1395" s="469"/>
      <c r="AM1395" s="469"/>
      <c r="AN1395" s="469"/>
      <c r="AO1395" s="469"/>
      <c r="AP1395" s="469"/>
      <c r="AQ1395" s="469"/>
      <c r="AR1395" s="469"/>
      <c r="AS1395" s="469"/>
      <c r="AT1395" s="469"/>
      <c r="AU1395" s="469"/>
      <c r="AV1395" s="469"/>
      <c r="AW1395" s="469"/>
    </row>
    <row r="1396" spans="2:49">
      <c r="B1396" s="471"/>
      <c r="C1396" s="469"/>
      <c r="D1396" s="469"/>
      <c r="E1396" s="469"/>
      <c r="F1396" s="469"/>
      <c r="G1396" s="469"/>
      <c r="H1396" s="503"/>
      <c r="I1396" s="469"/>
      <c r="J1396" s="469"/>
      <c r="K1396" s="469"/>
      <c r="L1396" s="469"/>
      <c r="M1396" s="469"/>
      <c r="N1396" s="469"/>
      <c r="O1396" s="469"/>
      <c r="P1396" s="469"/>
      <c r="Q1396" s="469"/>
      <c r="R1396" s="469"/>
      <c r="S1396" s="469"/>
      <c r="T1396" s="469"/>
      <c r="U1396" s="469"/>
      <c r="V1396" s="469"/>
      <c r="W1396" s="469"/>
      <c r="X1396" s="469"/>
      <c r="Z1396" s="469"/>
      <c r="AA1396" s="469"/>
      <c r="AB1396" s="469"/>
      <c r="AC1396" s="463"/>
      <c r="AD1396" s="469"/>
      <c r="AE1396" s="469"/>
      <c r="AF1396" s="504"/>
      <c r="AG1396" s="469"/>
      <c r="AH1396" s="469"/>
      <c r="AI1396" s="469"/>
      <c r="AJ1396" s="469"/>
      <c r="AK1396" s="469"/>
      <c r="AL1396" s="469"/>
      <c r="AM1396" s="469"/>
      <c r="AN1396" s="469"/>
      <c r="AO1396" s="469"/>
      <c r="AP1396" s="469"/>
      <c r="AQ1396" s="469"/>
      <c r="AR1396" s="469"/>
      <c r="AS1396" s="469"/>
      <c r="AT1396" s="469"/>
      <c r="AU1396" s="469"/>
      <c r="AV1396" s="469"/>
      <c r="AW1396" s="469"/>
    </row>
    <row r="1397" spans="2:49">
      <c r="B1397" s="471"/>
      <c r="C1397" s="469"/>
      <c r="D1397" s="469"/>
      <c r="E1397" s="469"/>
      <c r="F1397" s="469"/>
      <c r="G1397" s="469"/>
      <c r="H1397" s="503"/>
      <c r="I1397" s="469"/>
      <c r="J1397" s="469"/>
      <c r="K1397" s="469"/>
      <c r="L1397" s="469"/>
      <c r="M1397" s="469"/>
      <c r="N1397" s="469"/>
      <c r="O1397" s="469"/>
      <c r="P1397" s="469"/>
      <c r="Q1397" s="469"/>
      <c r="R1397" s="469"/>
      <c r="S1397" s="469"/>
      <c r="T1397" s="469"/>
      <c r="U1397" s="469"/>
      <c r="V1397" s="469"/>
      <c r="W1397" s="469"/>
      <c r="X1397" s="469"/>
      <c r="Z1397" s="469"/>
      <c r="AA1397" s="469"/>
      <c r="AB1397" s="469"/>
      <c r="AC1397" s="463"/>
      <c r="AD1397" s="469"/>
      <c r="AE1397" s="469"/>
      <c r="AF1397" s="504"/>
      <c r="AG1397" s="469"/>
      <c r="AH1397" s="469"/>
      <c r="AI1397" s="469"/>
      <c r="AJ1397" s="469"/>
      <c r="AK1397" s="469"/>
      <c r="AL1397" s="469"/>
      <c r="AM1397" s="469"/>
      <c r="AN1397" s="469"/>
      <c r="AO1397" s="469"/>
      <c r="AP1397" s="469"/>
      <c r="AQ1397" s="469"/>
      <c r="AR1397" s="469"/>
      <c r="AS1397" s="469"/>
      <c r="AT1397" s="469"/>
      <c r="AU1397" s="469"/>
      <c r="AV1397" s="469"/>
      <c r="AW1397" s="469"/>
    </row>
    <row r="1398" spans="2:49">
      <c r="B1398" s="471"/>
      <c r="C1398" s="469"/>
      <c r="D1398" s="469"/>
      <c r="E1398" s="469"/>
      <c r="F1398" s="469"/>
      <c r="G1398" s="469"/>
      <c r="H1398" s="503"/>
      <c r="I1398" s="469"/>
      <c r="J1398" s="469"/>
      <c r="K1398" s="469"/>
      <c r="L1398" s="469"/>
      <c r="M1398" s="469"/>
      <c r="N1398" s="469"/>
      <c r="O1398" s="469"/>
      <c r="P1398" s="469"/>
      <c r="Q1398" s="469"/>
      <c r="R1398" s="469"/>
      <c r="S1398" s="469"/>
      <c r="T1398" s="469"/>
      <c r="U1398" s="469"/>
      <c r="V1398" s="469"/>
      <c r="W1398" s="469"/>
      <c r="X1398" s="469"/>
      <c r="Z1398" s="469"/>
      <c r="AA1398" s="469"/>
      <c r="AB1398" s="469"/>
      <c r="AC1398" s="463"/>
      <c r="AD1398" s="469"/>
      <c r="AE1398" s="469"/>
      <c r="AF1398" s="504"/>
      <c r="AG1398" s="469"/>
      <c r="AH1398" s="469"/>
      <c r="AI1398" s="469"/>
      <c r="AJ1398" s="469"/>
      <c r="AK1398" s="469"/>
      <c r="AL1398" s="469"/>
      <c r="AM1398" s="469"/>
      <c r="AN1398" s="469"/>
      <c r="AO1398" s="469"/>
      <c r="AP1398" s="469"/>
      <c r="AQ1398" s="469"/>
      <c r="AR1398" s="469"/>
      <c r="AS1398" s="469"/>
      <c r="AT1398" s="469"/>
      <c r="AU1398" s="469"/>
      <c r="AV1398" s="469"/>
      <c r="AW1398" s="469"/>
    </row>
    <row r="1399" spans="2:49">
      <c r="B1399" s="471"/>
      <c r="C1399" s="469"/>
      <c r="D1399" s="469"/>
      <c r="E1399" s="469"/>
      <c r="F1399" s="469"/>
      <c r="G1399" s="469"/>
      <c r="H1399" s="503"/>
      <c r="I1399" s="469"/>
      <c r="J1399" s="469"/>
      <c r="K1399" s="469"/>
      <c r="L1399" s="469"/>
      <c r="M1399" s="469"/>
      <c r="N1399" s="469"/>
      <c r="O1399" s="469"/>
      <c r="P1399" s="469"/>
      <c r="Q1399" s="469"/>
      <c r="R1399" s="469"/>
      <c r="S1399" s="469"/>
      <c r="T1399" s="469"/>
      <c r="U1399" s="469"/>
      <c r="V1399" s="469"/>
      <c r="W1399" s="469"/>
      <c r="X1399" s="469"/>
      <c r="Z1399" s="469"/>
      <c r="AA1399" s="469"/>
      <c r="AB1399" s="469"/>
      <c r="AC1399" s="463"/>
      <c r="AD1399" s="469"/>
      <c r="AE1399" s="469"/>
      <c r="AF1399" s="504"/>
      <c r="AG1399" s="469"/>
      <c r="AH1399" s="469"/>
      <c r="AI1399" s="469"/>
      <c r="AJ1399" s="469"/>
      <c r="AK1399" s="469"/>
      <c r="AL1399" s="469"/>
      <c r="AM1399" s="469"/>
      <c r="AN1399" s="469"/>
      <c r="AO1399" s="469"/>
      <c r="AP1399" s="469"/>
      <c r="AQ1399" s="469"/>
      <c r="AR1399" s="469"/>
      <c r="AS1399" s="469"/>
      <c r="AT1399" s="469"/>
      <c r="AU1399" s="469"/>
      <c r="AV1399" s="469"/>
      <c r="AW1399" s="469"/>
    </row>
    <row r="1400" spans="2:49">
      <c r="B1400" s="471"/>
      <c r="C1400" s="469"/>
      <c r="D1400" s="469"/>
      <c r="E1400" s="469"/>
      <c r="F1400" s="469"/>
      <c r="G1400" s="469"/>
      <c r="H1400" s="503"/>
      <c r="I1400" s="469"/>
      <c r="J1400" s="469"/>
      <c r="K1400" s="469"/>
      <c r="L1400" s="469"/>
      <c r="M1400" s="469"/>
      <c r="N1400" s="469"/>
      <c r="O1400" s="469"/>
      <c r="P1400" s="469"/>
      <c r="Q1400" s="469"/>
      <c r="R1400" s="469"/>
      <c r="S1400" s="469"/>
      <c r="T1400" s="469"/>
      <c r="U1400" s="469"/>
      <c r="V1400" s="469"/>
      <c r="W1400" s="469"/>
      <c r="X1400" s="469"/>
      <c r="Z1400" s="469"/>
      <c r="AA1400" s="469"/>
      <c r="AB1400" s="469"/>
      <c r="AC1400" s="463"/>
      <c r="AD1400" s="469"/>
      <c r="AE1400" s="469"/>
      <c r="AF1400" s="504"/>
      <c r="AG1400" s="469"/>
      <c r="AH1400" s="469"/>
      <c r="AI1400" s="469"/>
      <c r="AJ1400" s="469"/>
      <c r="AK1400" s="469"/>
      <c r="AL1400" s="469"/>
      <c r="AM1400" s="469"/>
      <c r="AN1400" s="469"/>
      <c r="AO1400" s="469"/>
      <c r="AP1400" s="469"/>
      <c r="AQ1400" s="469"/>
      <c r="AR1400" s="469"/>
      <c r="AS1400" s="469"/>
      <c r="AT1400" s="469"/>
      <c r="AU1400" s="469"/>
      <c r="AV1400" s="469"/>
      <c r="AW1400" s="469"/>
    </row>
    <row r="1401" spans="2:49">
      <c r="B1401" s="471"/>
      <c r="C1401" s="469"/>
      <c r="D1401" s="469"/>
      <c r="E1401" s="469"/>
      <c r="F1401" s="469"/>
      <c r="G1401" s="469"/>
      <c r="H1401" s="503"/>
      <c r="I1401" s="469"/>
      <c r="J1401" s="469"/>
      <c r="K1401" s="469"/>
      <c r="L1401" s="469"/>
      <c r="M1401" s="469"/>
      <c r="N1401" s="469"/>
      <c r="O1401" s="469"/>
      <c r="P1401" s="469"/>
      <c r="Q1401" s="469"/>
      <c r="R1401" s="469"/>
      <c r="S1401" s="469"/>
      <c r="T1401" s="469"/>
      <c r="U1401" s="469"/>
      <c r="V1401" s="469"/>
      <c r="W1401" s="469"/>
      <c r="X1401" s="469"/>
      <c r="Z1401" s="469"/>
      <c r="AA1401" s="469"/>
      <c r="AB1401" s="469"/>
      <c r="AC1401" s="463"/>
      <c r="AD1401" s="469"/>
      <c r="AE1401" s="469"/>
      <c r="AF1401" s="504"/>
      <c r="AG1401" s="469"/>
      <c r="AH1401" s="469"/>
      <c r="AI1401" s="469"/>
      <c r="AJ1401" s="469"/>
      <c r="AK1401" s="469"/>
      <c r="AL1401" s="469"/>
      <c r="AM1401" s="469"/>
      <c r="AN1401" s="469"/>
      <c r="AO1401" s="469"/>
      <c r="AP1401" s="469"/>
      <c r="AQ1401" s="469"/>
      <c r="AR1401" s="469"/>
      <c r="AS1401" s="469"/>
      <c r="AT1401" s="469"/>
      <c r="AU1401" s="469"/>
      <c r="AV1401" s="469"/>
      <c r="AW1401" s="469"/>
    </row>
    <row r="1402" spans="2:49">
      <c r="B1402" s="471"/>
      <c r="C1402" s="469"/>
      <c r="D1402" s="469"/>
      <c r="E1402" s="469"/>
      <c r="F1402" s="469"/>
      <c r="G1402" s="469"/>
      <c r="H1402" s="503"/>
      <c r="I1402" s="469"/>
      <c r="J1402" s="469"/>
      <c r="K1402" s="469"/>
      <c r="L1402" s="469"/>
      <c r="M1402" s="469"/>
      <c r="N1402" s="469"/>
      <c r="O1402" s="469"/>
      <c r="P1402" s="469"/>
      <c r="Q1402" s="469"/>
      <c r="R1402" s="469"/>
      <c r="S1402" s="469"/>
      <c r="T1402" s="469"/>
      <c r="U1402" s="469"/>
      <c r="V1402" s="469"/>
      <c r="W1402" s="469"/>
      <c r="X1402" s="469"/>
      <c r="Z1402" s="469"/>
      <c r="AA1402" s="469"/>
      <c r="AB1402" s="469"/>
      <c r="AC1402" s="463"/>
      <c r="AD1402" s="469"/>
      <c r="AE1402" s="469"/>
      <c r="AF1402" s="504"/>
      <c r="AG1402" s="469"/>
      <c r="AH1402" s="469"/>
      <c r="AI1402" s="469"/>
      <c r="AJ1402" s="469"/>
      <c r="AK1402" s="469"/>
      <c r="AL1402" s="469"/>
      <c r="AM1402" s="469"/>
      <c r="AN1402" s="469"/>
      <c r="AO1402" s="469"/>
      <c r="AP1402" s="469"/>
      <c r="AQ1402" s="469"/>
      <c r="AR1402" s="469"/>
      <c r="AS1402" s="469"/>
      <c r="AT1402" s="469"/>
      <c r="AU1402" s="469"/>
      <c r="AV1402" s="469"/>
      <c r="AW1402" s="469"/>
    </row>
    <row r="1403" spans="2:49">
      <c r="B1403" s="471"/>
      <c r="C1403" s="469"/>
      <c r="D1403" s="469"/>
      <c r="E1403" s="469"/>
      <c r="F1403" s="469"/>
      <c r="G1403" s="469"/>
      <c r="H1403" s="503"/>
      <c r="I1403" s="469"/>
      <c r="J1403" s="469"/>
      <c r="K1403" s="469"/>
      <c r="L1403" s="469"/>
      <c r="M1403" s="469"/>
      <c r="N1403" s="469"/>
      <c r="O1403" s="469"/>
      <c r="P1403" s="469"/>
      <c r="Q1403" s="469"/>
      <c r="R1403" s="469"/>
      <c r="S1403" s="469"/>
      <c r="T1403" s="469"/>
      <c r="U1403" s="469"/>
      <c r="V1403" s="469"/>
      <c r="W1403" s="469"/>
      <c r="X1403" s="469"/>
      <c r="Z1403" s="469"/>
      <c r="AA1403" s="469"/>
      <c r="AB1403" s="469"/>
      <c r="AC1403" s="463"/>
      <c r="AD1403" s="469"/>
      <c r="AE1403" s="469"/>
      <c r="AF1403" s="504"/>
      <c r="AG1403" s="469"/>
      <c r="AH1403" s="469"/>
      <c r="AI1403" s="469"/>
      <c r="AJ1403" s="469"/>
      <c r="AK1403" s="469"/>
      <c r="AL1403" s="469"/>
      <c r="AM1403" s="469"/>
      <c r="AN1403" s="469"/>
      <c r="AO1403" s="469"/>
      <c r="AP1403" s="469"/>
      <c r="AQ1403" s="469"/>
      <c r="AR1403" s="469"/>
      <c r="AS1403" s="469"/>
      <c r="AT1403" s="469"/>
      <c r="AU1403" s="469"/>
      <c r="AV1403" s="469"/>
      <c r="AW1403" s="469"/>
    </row>
    <row r="1404" spans="2:49">
      <c r="B1404" s="471"/>
      <c r="C1404" s="469"/>
      <c r="D1404" s="469"/>
      <c r="E1404" s="469"/>
      <c r="F1404" s="469"/>
      <c r="G1404" s="469"/>
      <c r="H1404" s="503"/>
      <c r="I1404" s="469"/>
      <c r="J1404" s="469"/>
      <c r="K1404" s="469"/>
      <c r="L1404" s="469"/>
      <c r="M1404" s="469"/>
      <c r="N1404" s="469"/>
      <c r="O1404" s="469"/>
      <c r="P1404" s="469"/>
      <c r="Q1404" s="469"/>
      <c r="R1404" s="469"/>
      <c r="S1404" s="469"/>
      <c r="T1404" s="469"/>
      <c r="U1404" s="469"/>
      <c r="V1404" s="469"/>
      <c r="W1404" s="469"/>
      <c r="X1404" s="469"/>
      <c r="Z1404" s="469"/>
      <c r="AA1404" s="469"/>
      <c r="AB1404" s="469"/>
      <c r="AC1404" s="463"/>
      <c r="AD1404" s="469"/>
      <c r="AE1404" s="469"/>
      <c r="AF1404" s="504"/>
      <c r="AG1404" s="469"/>
      <c r="AH1404" s="469"/>
      <c r="AI1404" s="469"/>
      <c r="AJ1404" s="469"/>
      <c r="AK1404" s="469"/>
      <c r="AL1404" s="469"/>
      <c r="AM1404" s="469"/>
      <c r="AN1404" s="469"/>
      <c r="AO1404" s="469"/>
      <c r="AP1404" s="469"/>
      <c r="AQ1404" s="469"/>
      <c r="AR1404" s="469"/>
      <c r="AS1404" s="469"/>
      <c r="AT1404" s="469"/>
      <c r="AU1404" s="469"/>
      <c r="AV1404" s="469"/>
      <c r="AW1404" s="469"/>
    </row>
    <row r="1405" spans="2:49">
      <c r="B1405" s="471"/>
      <c r="C1405" s="469"/>
      <c r="D1405" s="469"/>
      <c r="E1405" s="469"/>
      <c r="F1405" s="469"/>
      <c r="G1405" s="469"/>
      <c r="H1405" s="503"/>
      <c r="I1405" s="469"/>
      <c r="J1405" s="469"/>
      <c r="K1405" s="469"/>
      <c r="L1405" s="469"/>
      <c r="M1405" s="469"/>
      <c r="N1405" s="469"/>
      <c r="O1405" s="469"/>
      <c r="P1405" s="469"/>
      <c r="Q1405" s="469"/>
      <c r="R1405" s="469"/>
      <c r="S1405" s="469"/>
      <c r="T1405" s="469"/>
      <c r="U1405" s="469"/>
      <c r="V1405" s="469"/>
      <c r="W1405" s="469"/>
      <c r="X1405" s="469"/>
      <c r="Z1405" s="469"/>
      <c r="AA1405" s="469"/>
      <c r="AB1405" s="469"/>
      <c r="AC1405" s="463"/>
      <c r="AD1405" s="469"/>
      <c r="AE1405" s="469"/>
      <c r="AF1405" s="504"/>
      <c r="AG1405" s="469"/>
      <c r="AH1405" s="469"/>
      <c r="AI1405" s="469"/>
      <c r="AJ1405" s="469"/>
      <c r="AK1405" s="469"/>
      <c r="AL1405" s="469"/>
      <c r="AM1405" s="469"/>
      <c r="AN1405" s="469"/>
      <c r="AO1405" s="469"/>
      <c r="AP1405" s="469"/>
      <c r="AQ1405" s="469"/>
      <c r="AR1405" s="469"/>
      <c r="AS1405" s="469"/>
      <c r="AT1405" s="469"/>
      <c r="AU1405" s="469"/>
      <c r="AV1405" s="469"/>
      <c r="AW1405" s="469"/>
    </row>
    <row r="1406" spans="2:49">
      <c r="B1406" s="471"/>
      <c r="C1406" s="469"/>
      <c r="D1406" s="469"/>
      <c r="E1406" s="469"/>
      <c r="F1406" s="469"/>
      <c r="G1406" s="469"/>
      <c r="H1406" s="503"/>
      <c r="I1406" s="469"/>
      <c r="J1406" s="469"/>
      <c r="K1406" s="469"/>
      <c r="L1406" s="469"/>
      <c r="M1406" s="469"/>
      <c r="N1406" s="469"/>
      <c r="O1406" s="469"/>
      <c r="P1406" s="469"/>
      <c r="Q1406" s="469"/>
      <c r="R1406" s="469"/>
      <c r="S1406" s="469"/>
      <c r="T1406" s="469"/>
      <c r="U1406" s="469"/>
      <c r="V1406" s="469"/>
      <c r="W1406" s="469"/>
      <c r="X1406" s="469"/>
      <c r="Z1406" s="469"/>
      <c r="AA1406" s="469"/>
      <c r="AB1406" s="469"/>
      <c r="AC1406" s="463"/>
      <c r="AD1406" s="469"/>
      <c r="AE1406" s="469"/>
      <c r="AF1406" s="504"/>
      <c r="AG1406" s="469"/>
      <c r="AH1406" s="469"/>
      <c r="AI1406" s="469"/>
      <c r="AJ1406" s="469"/>
      <c r="AK1406" s="469"/>
      <c r="AL1406" s="469"/>
      <c r="AM1406" s="469"/>
      <c r="AN1406" s="469"/>
      <c r="AO1406" s="469"/>
      <c r="AP1406" s="469"/>
      <c r="AQ1406" s="469"/>
      <c r="AR1406" s="469"/>
      <c r="AS1406" s="469"/>
      <c r="AT1406" s="469"/>
      <c r="AU1406" s="469"/>
      <c r="AV1406" s="469"/>
      <c r="AW1406" s="469"/>
    </row>
    <row r="1407" spans="2:49">
      <c r="B1407" s="471"/>
      <c r="C1407" s="469"/>
      <c r="D1407" s="469"/>
      <c r="E1407" s="469"/>
      <c r="F1407" s="469"/>
      <c r="G1407" s="469"/>
      <c r="H1407" s="503"/>
      <c r="I1407" s="469"/>
      <c r="J1407" s="469"/>
      <c r="K1407" s="469"/>
      <c r="L1407" s="469"/>
      <c r="M1407" s="469"/>
      <c r="N1407" s="469"/>
      <c r="O1407" s="469"/>
      <c r="P1407" s="469"/>
      <c r="Q1407" s="469"/>
      <c r="R1407" s="469"/>
      <c r="S1407" s="469"/>
      <c r="T1407" s="469"/>
      <c r="U1407" s="469"/>
      <c r="V1407" s="469"/>
      <c r="W1407" s="469"/>
      <c r="X1407" s="469"/>
      <c r="Z1407" s="469"/>
      <c r="AA1407" s="469"/>
      <c r="AB1407" s="469"/>
      <c r="AC1407" s="463"/>
      <c r="AD1407" s="469"/>
      <c r="AE1407" s="469"/>
      <c r="AF1407" s="504"/>
      <c r="AG1407" s="469"/>
      <c r="AH1407" s="469"/>
      <c r="AI1407" s="469"/>
      <c r="AJ1407" s="469"/>
      <c r="AK1407" s="469"/>
      <c r="AL1407" s="469"/>
      <c r="AM1407" s="469"/>
      <c r="AN1407" s="469"/>
      <c r="AO1407" s="469"/>
      <c r="AP1407" s="469"/>
      <c r="AQ1407" s="469"/>
      <c r="AR1407" s="469"/>
      <c r="AS1407" s="469"/>
      <c r="AT1407" s="469"/>
      <c r="AU1407" s="469"/>
      <c r="AV1407" s="469"/>
      <c r="AW1407" s="469"/>
    </row>
    <row r="1408" spans="2:49">
      <c r="B1408" s="471"/>
      <c r="C1408" s="469"/>
      <c r="D1408" s="469"/>
      <c r="E1408" s="469"/>
      <c r="F1408" s="469"/>
      <c r="G1408" s="469"/>
      <c r="H1408" s="503"/>
      <c r="I1408" s="469"/>
      <c r="J1408" s="469"/>
      <c r="K1408" s="469"/>
      <c r="L1408" s="469"/>
      <c r="M1408" s="469"/>
      <c r="N1408" s="469"/>
      <c r="O1408" s="469"/>
      <c r="P1408" s="469"/>
      <c r="Q1408" s="469"/>
      <c r="R1408" s="469"/>
      <c r="S1408" s="469"/>
      <c r="T1408" s="469"/>
      <c r="U1408" s="469"/>
      <c r="V1408" s="469"/>
      <c r="W1408" s="469"/>
      <c r="X1408" s="469"/>
      <c r="Z1408" s="469"/>
      <c r="AA1408" s="469"/>
      <c r="AB1408" s="469"/>
      <c r="AC1408" s="463"/>
      <c r="AD1408" s="469"/>
      <c r="AE1408" s="469"/>
      <c r="AF1408" s="504"/>
      <c r="AG1408" s="469"/>
      <c r="AH1408" s="469"/>
      <c r="AI1408" s="469"/>
      <c r="AJ1408" s="469"/>
      <c r="AK1408" s="469"/>
      <c r="AL1408" s="469"/>
      <c r="AM1408" s="469"/>
      <c r="AN1408" s="469"/>
      <c r="AO1408" s="469"/>
      <c r="AP1408" s="469"/>
      <c r="AQ1408" s="469"/>
      <c r="AR1408" s="469"/>
      <c r="AS1408" s="469"/>
      <c r="AT1408" s="469"/>
      <c r="AU1408" s="469"/>
      <c r="AV1408" s="469"/>
      <c r="AW1408" s="469"/>
    </row>
    <row r="1409" spans="2:49">
      <c r="B1409" s="471"/>
      <c r="C1409" s="469"/>
      <c r="D1409" s="469"/>
      <c r="E1409" s="469"/>
      <c r="F1409" s="469"/>
      <c r="G1409" s="469"/>
      <c r="H1409" s="503"/>
      <c r="I1409" s="469"/>
      <c r="J1409" s="469"/>
      <c r="K1409" s="469"/>
      <c r="L1409" s="469"/>
      <c r="M1409" s="469"/>
      <c r="N1409" s="469"/>
      <c r="O1409" s="469"/>
      <c r="P1409" s="469"/>
      <c r="Q1409" s="469"/>
      <c r="R1409" s="469"/>
      <c r="S1409" s="469"/>
      <c r="T1409" s="469"/>
      <c r="U1409" s="469"/>
      <c r="V1409" s="469"/>
      <c r="W1409" s="469"/>
      <c r="X1409" s="469"/>
      <c r="Z1409" s="469"/>
      <c r="AA1409" s="469"/>
      <c r="AB1409" s="469"/>
      <c r="AC1409" s="463"/>
      <c r="AD1409" s="469"/>
      <c r="AE1409" s="469"/>
      <c r="AF1409" s="504"/>
      <c r="AG1409" s="469"/>
      <c r="AH1409" s="469"/>
      <c r="AI1409" s="469"/>
      <c r="AJ1409" s="469"/>
      <c r="AK1409" s="469"/>
      <c r="AL1409" s="469"/>
      <c r="AM1409" s="469"/>
      <c r="AN1409" s="469"/>
      <c r="AO1409" s="469"/>
      <c r="AP1409" s="469"/>
      <c r="AQ1409" s="469"/>
      <c r="AR1409" s="469"/>
      <c r="AS1409" s="469"/>
      <c r="AT1409" s="469"/>
      <c r="AU1409" s="469"/>
      <c r="AV1409" s="469"/>
      <c r="AW1409" s="469"/>
    </row>
    <row r="1410" spans="2:49">
      <c r="B1410" s="471"/>
      <c r="C1410" s="469"/>
      <c r="D1410" s="469"/>
      <c r="E1410" s="469"/>
      <c r="F1410" s="469"/>
      <c r="G1410" s="469"/>
      <c r="H1410" s="503"/>
      <c r="I1410" s="469"/>
      <c r="J1410" s="469"/>
      <c r="K1410" s="469"/>
      <c r="L1410" s="469"/>
      <c r="M1410" s="469"/>
      <c r="N1410" s="469"/>
      <c r="O1410" s="469"/>
      <c r="P1410" s="469"/>
      <c r="Q1410" s="469"/>
      <c r="R1410" s="469"/>
      <c r="S1410" s="469"/>
      <c r="T1410" s="469"/>
      <c r="U1410" s="469"/>
      <c r="V1410" s="469"/>
      <c r="W1410" s="469"/>
      <c r="X1410" s="469"/>
      <c r="Z1410" s="469"/>
      <c r="AA1410" s="469"/>
      <c r="AB1410" s="469"/>
      <c r="AC1410" s="463"/>
      <c r="AD1410" s="469"/>
      <c r="AE1410" s="469"/>
      <c r="AF1410" s="504"/>
      <c r="AG1410" s="469"/>
      <c r="AH1410" s="469"/>
      <c r="AI1410" s="469"/>
      <c r="AJ1410" s="469"/>
      <c r="AK1410" s="469"/>
      <c r="AL1410" s="469"/>
      <c r="AM1410" s="469"/>
      <c r="AN1410" s="469"/>
      <c r="AO1410" s="469"/>
      <c r="AP1410" s="469"/>
      <c r="AQ1410" s="469"/>
      <c r="AR1410" s="469"/>
      <c r="AS1410" s="469"/>
      <c r="AT1410" s="469"/>
      <c r="AU1410" s="469"/>
      <c r="AV1410" s="469"/>
      <c r="AW1410" s="469"/>
    </row>
    <row r="1411" spans="2:49">
      <c r="B1411" s="471"/>
      <c r="C1411" s="469"/>
      <c r="D1411" s="469"/>
      <c r="E1411" s="469"/>
      <c r="F1411" s="469"/>
      <c r="G1411" s="469"/>
      <c r="H1411" s="503"/>
      <c r="I1411" s="469"/>
      <c r="J1411" s="469"/>
      <c r="K1411" s="469"/>
      <c r="L1411" s="469"/>
      <c r="M1411" s="469"/>
      <c r="N1411" s="469"/>
      <c r="O1411" s="469"/>
      <c r="P1411" s="469"/>
      <c r="Q1411" s="469"/>
      <c r="R1411" s="469"/>
      <c r="S1411" s="469"/>
      <c r="T1411" s="469"/>
      <c r="U1411" s="469"/>
      <c r="V1411" s="469"/>
      <c r="W1411" s="469"/>
      <c r="X1411" s="469"/>
      <c r="Z1411" s="469"/>
      <c r="AA1411" s="469"/>
      <c r="AB1411" s="469"/>
      <c r="AC1411" s="463"/>
      <c r="AD1411" s="469"/>
      <c r="AE1411" s="469"/>
      <c r="AF1411" s="504"/>
      <c r="AG1411" s="469"/>
      <c r="AH1411" s="469"/>
      <c r="AI1411" s="469"/>
      <c r="AJ1411" s="469"/>
      <c r="AK1411" s="469"/>
      <c r="AL1411" s="469"/>
      <c r="AM1411" s="469"/>
      <c r="AN1411" s="469"/>
      <c r="AO1411" s="469"/>
      <c r="AP1411" s="469"/>
      <c r="AQ1411" s="469"/>
      <c r="AR1411" s="469"/>
      <c r="AS1411" s="469"/>
      <c r="AT1411" s="469"/>
      <c r="AU1411" s="469"/>
      <c r="AV1411" s="469"/>
      <c r="AW1411" s="469"/>
    </row>
    <row r="1412" spans="2:49">
      <c r="B1412" s="471"/>
      <c r="C1412" s="469"/>
      <c r="D1412" s="469"/>
      <c r="E1412" s="469"/>
      <c r="F1412" s="469"/>
      <c r="G1412" s="469"/>
      <c r="H1412" s="503"/>
      <c r="I1412" s="469"/>
      <c r="J1412" s="469"/>
      <c r="K1412" s="469"/>
      <c r="L1412" s="469"/>
      <c r="M1412" s="469"/>
      <c r="N1412" s="469"/>
      <c r="O1412" s="469"/>
      <c r="P1412" s="469"/>
      <c r="Q1412" s="469"/>
      <c r="R1412" s="469"/>
      <c r="S1412" s="469"/>
      <c r="T1412" s="469"/>
      <c r="U1412" s="469"/>
      <c r="V1412" s="469"/>
      <c r="W1412" s="469"/>
      <c r="X1412" s="469"/>
      <c r="Z1412" s="469"/>
      <c r="AA1412" s="469"/>
      <c r="AB1412" s="469"/>
      <c r="AC1412" s="463"/>
      <c r="AD1412" s="469"/>
      <c r="AE1412" s="469"/>
      <c r="AF1412" s="504"/>
      <c r="AG1412" s="469"/>
      <c r="AH1412" s="469"/>
      <c r="AI1412" s="469"/>
      <c r="AJ1412" s="469"/>
      <c r="AK1412" s="469"/>
      <c r="AL1412" s="469"/>
      <c r="AM1412" s="469"/>
      <c r="AN1412" s="469"/>
      <c r="AO1412" s="469"/>
      <c r="AP1412" s="469"/>
      <c r="AQ1412" s="469"/>
      <c r="AR1412" s="469"/>
      <c r="AS1412" s="469"/>
      <c r="AT1412" s="469"/>
      <c r="AU1412" s="469"/>
      <c r="AV1412" s="469"/>
      <c r="AW1412" s="469"/>
    </row>
    <row r="1413" spans="2:49">
      <c r="B1413" s="471"/>
      <c r="C1413" s="469"/>
      <c r="D1413" s="469"/>
      <c r="E1413" s="469"/>
      <c r="F1413" s="469"/>
      <c r="G1413" s="469"/>
      <c r="H1413" s="503"/>
      <c r="I1413" s="469"/>
      <c r="J1413" s="469"/>
      <c r="K1413" s="469"/>
      <c r="L1413" s="469"/>
      <c r="M1413" s="469"/>
      <c r="N1413" s="469"/>
      <c r="O1413" s="469"/>
      <c r="P1413" s="469"/>
      <c r="Q1413" s="469"/>
      <c r="R1413" s="469"/>
      <c r="S1413" s="469"/>
      <c r="T1413" s="469"/>
      <c r="U1413" s="469"/>
      <c r="V1413" s="469"/>
      <c r="W1413" s="469"/>
      <c r="X1413" s="469"/>
      <c r="Z1413" s="469"/>
      <c r="AA1413" s="469"/>
      <c r="AB1413" s="469"/>
      <c r="AC1413" s="463"/>
      <c r="AD1413" s="469"/>
      <c r="AE1413" s="469"/>
      <c r="AF1413" s="504"/>
      <c r="AG1413" s="469"/>
      <c r="AH1413" s="469"/>
      <c r="AI1413" s="469"/>
      <c r="AJ1413" s="469"/>
      <c r="AK1413" s="469"/>
      <c r="AL1413" s="469"/>
      <c r="AM1413" s="469"/>
      <c r="AN1413" s="469"/>
      <c r="AO1413" s="469"/>
      <c r="AP1413" s="469"/>
      <c r="AQ1413" s="469"/>
      <c r="AR1413" s="469"/>
      <c r="AS1413" s="469"/>
      <c r="AT1413" s="469"/>
      <c r="AU1413" s="469"/>
      <c r="AV1413" s="469"/>
      <c r="AW1413" s="469"/>
    </row>
    <row r="1414" spans="2:49">
      <c r="B1414" s="471"/>
      <c r="C1414" s="469"/>
      <c r="D1414" s="469"/>
      <c r="E1414" s="469"/>
      <c r="F1414" s="469"/>
      <c r="G1414" s="469"/>
      <c r="H1414" s="503"/>
      <c r="I1414" s="469"/>
      <c r="J1414" s="469"/>
      <c r="K1414" s="469"/>
      <c r="L1414" s="469"/>
      <c r="M1414" s="469"/>
      <c r="N1414" s="469"/>
      <c r="O1414" s="469"/>
      <c r="P1414" s="469"/>
      <c r="Q1414" s="469"/>
      <c r="R1414" s="469"/>
      <c r="S1414" s="469"/>
      <c r="T1414" s="469"/>
      <c r="U1414" s="469"/>
      <c r="V1414" s="469"/>
      <c r="W1414" s="469"/>
      <c r="X1414" s="469"/>
      <c r="Z1414" s="469"/>
      <c r="AA1414" s="469"/>
      <c r="AB1414" s="469"/>
      <c r="AC1414" s="463"/>
      <c r="AD1414" s="469"/>
      <c r="AE1414" s="469"/>
      <c r="AF1414" s="504"/>
      <c r="AG1414" s="469"/>
      <c r="AH1414" s="469"/>
      <c r="AI1414" s="469"/>
      <c r="AJ1414" s="469"/>
      <c r="AK1414" s="469"/>
      <c r="AL1414" s="469"/>
      <c r="AM1414" s="469"/>
      <c r="AN1414" s="469"/>
      <c r="AO1414" s="469"/>
      <c r="AP1414" s="469"/>
      <c r="AQ1414" s="469"/>
      <c r="AR1414" s="469"/>
      <c r="AS1414" s="469"/>
      <c r="AT1414" s="469"/>
      <c r="AU1414" s="469"/>
      <c r="AV1414" s="469"/>
      <c r="AW1414" s="469"/>
    </row>
    <row r="1415" spans="2:49">
      <c r="B1415" s="471"/>
      <c r="C1415" s="469"/>
      <c r="D1415" s="469"/>
      <c r="E1415" s="469"/>
      <c r="F1415" s="469"/>
      <c r="G1415" s="469"/>
      <c r="H1415" s="503"/>
      <c r="I1415" s="469"/>
      <c r="J1415" s="469"/>
      <c r="K1415" s="469"/>
      <c r="L1415" s="469"/>
      <c r="M1415" s="469"/>
      <c r="N1415" s="469"/>
      <c r="O1415" s="469"/>
      <c r="P1415" s="469"/>
      <c r="Q1415" s="469"/>
      <c r="R1415" s="469"/>
      <c r="S1415" s="469"/>
      <c r="T1415" s="469"/>
      <c r="U1415" s="469"/>
      <c r="V1415" s="469"/>
      <c r="W1415" s="469"/>
      <c r="X1415" s="469"/>
      <c r="Z1415" s="469"/>
      <c r="AA1415" s="469"/>
      <c r="AB1415" s="469"/>
      <c r="AC1415" s="463"/>
      <c r="AD1415" s="469"/>
      <c r="AE1415" s="469"/>
      <c r="AF1415" s="504"/>
      <c r="AG1415" s="469"/>
      <c r="AH1415" s="469"/>
      <c r="AI1415" s="469"/>
      <c r="AJ1415" s="469"/>
      <c r="AK1415" s="469"/>
      <c r="AL1415" s="469"/>
      <c r="AM1415" s="469"/>
      <c r="AN1415" s="469"/>
      <c r="AO1415" s="469"/>
      <c r="AP1415" s="469"/>
      <c r="AQ1415" s="469"/>
      <c r="AR1415" s="469"/>
      <c r="AS1415" s="469"/>
      <c r="AT1415" s="469"/>
      <c r="AU1415" s="469"/>
      <c r="AV1415" s="469"/>
      <c r="AW1415" s="469"/>
    </row>
    <row r="1416" spans="2:49">
      <c r="B1416" s="471"/>
      <c r="C1416" s="469"/>
      <c r="D1416" s="469"/>
      <c r="E1416" s="469"/>
      <c r="F1416" s="469"/>
      <c r="G1416" s="469"/>
      <c r="H1416" s="503"/>
      <c r="I1416" s="469"/>
      <c r="J1416" s="469"/>
      <c r="K1416" s="469"/>
      <c r="L1416" s="469"/>
      <c r="M1416" s="469"/>
      <c r="N1416" s="469"/>
      <c r="O1416" s="469"/>
      <c r="P1416" s="469"/>
      <c r="Q1416" s="469"/>
      <c r="R1416" s="469"/>
      <c r="S1416" s="469"/>
      <c r="T1416" s="469"/>
      <c r="U1416" s="469"/>
      <c r="V1416" s="469"/>
      <c r="W1416" s="469"/>
      <c r="X1416" s="469"/>
      <c r="Z1416" s="469"/>
      <c r="AA1416" s="469"/>
      <c r="AB1416" s="469"/>
      <c r="AC1416" s="463"/>
      <c r="AD1416" s="469"/>
      <c r="AE1416" s="469"/>
      <c r="AF1416" s="504"/>
      <c r="AG1416" s="469"/>
      <c r="AH1416" s="469"/>
      <c r="AI1416" s="469"/>
      <c r="AJ1416" s="469"/>
      <c r="AK1416" s="469"/>
      <c r="AL1416" s="469"/>
      <c r="AM1416" s="469"/>
      <c r="AN1416" s="469"/>
      <c r="AO1416" s="469"/>
      <c r="AP1416" s="469"/>
      <c r="AQ1416" s="469"/>
      <c r="AR1416" s="469"/>
      <c r="AS1416" s="469"/>
      <c r="AT1416" s="469"/>
      <c r="AU1416" s="469"/>
      <c r="AV1416" s="469"/>
      <c r="AW1416" s="469"/>
    </row>
    <row r="1417" spans="2:49">
      <c r="B1417" s="471"/>
      <c r="C1417" s="469"/>
      <c r="D1417" s="469"/>
      <c r="E1417" s="469"/>
      <c r="F1417" s="469"/>
      <c r="G1417" s="469"/>
      <c r="H1417" s="503"/>
      <c r="I1417" s="469"/>
      <c r="J1417" s="469"/>
      <c r="K1417" s="469"/>
      <c r="L1417" s="469"/>
      <c r="M1417" s="469"/>
      <c r="N1417" s="469"/>
      <c r="O1417" s="469"/>
      <c r="P1417" s="469"/>
      <c r="Q1417" s="469"/>
      <c r="R1417" s="469"/>
      <c r="S1417" s="469"/>
      <c r="T1417" s="469"/>
      <c r="U1417" s="469"/>
      <c r="V1417" s="469"/>
      <c r="W1417" s="469"/>
      <c r="X1417" s="469"/>
      <c r="Z1417" s="469"/>
      <c r="AA1417" s="469"/>
      <c r="AB1417" s="469"/>
      <c r="AC1417" s="463"/>
      <c r="AD1417" s="469"/>
      <c r="AE1417" s="469"/>
      <c r="AF1417" s="504"/>
      <c r="AG1417" s="469"/>
      <c r="AH1417" s="469"/>
      <c r="AI1417" s="469"/>
      <c r="AJ1417" s="469"/>
      <c r="AK1417" s="469"/>
      <c r="AL1417" s="469"/>
      <c r="AM1417" s="469"/>
      <c r="AN1417" s="469"/>
      <c r="AO1417" s="469"/>
      <c r="AP1417" s="469"/>
      <c r="AQ1417" s="469"/>
      <c r="AR1417" s="469"/>
      <c r="AS1417" s="469"/>
      <c r="AT1417" s="469"/>
      <c r="AU1417" s="469"/>
      <c r="AV1417" s="469"/>
      <c r="AW1417" s="469"/>
    </row>
    <row r="1418" spans="2:49">
      <c r="B1418" s="471"/>
      <c r="C1418" s="469"/>
      <c r="D1418" s="469"/>
      <c r="E1418" s="469"/>
      <c r="F1418" s="469"/>
      <c r="G1418" s="469"/>
      <c r="H1418" s="503"/>
      <c r="I1418" s="469"/>
      <c r="J1418" s="469"/>
      <c r="K1418" s="469"/>
      <c r="L1418" s="469"/>
      <c r="M1418" s="469"/>
      <c r="N1418" s="469"/>
      <c r="O1418" s="469"/>
      <c r="P1418" s="469"/>
      <c r="Q1418" s="469"/>
      <c r="R1418" s="469"/>
      <c r="S1418" s="469"/>
      <c r="T1418" s="469"/>
      <c r="U1418" s="469"/>
      <c r="V1418" s="469"/>
      <c r="W1418" s="469"/>
      <c r="X1418" s="469"/>
      <c r="Z1418" s="469"/>
      <c r="AA1418" s="469"/>
      <c r="AB1418" s="469"/>
      <c r="AC1418" s="463"/>
      <c r="AD1418" s="469"/>
      <c r="AE1418" s="469"/>
      <c r="AF1418" s="504"/>
      <c r="AG1418" s="469"/>
      <c r="AH1418" s="469"/>
      <c r="AI1418" s="469"/>
      <c r="AJ1418" s="469"/>
      <c r="AK1418" s="469"/>
      <c r="AL1418" s="469"/>
      <c r="AM1418" s="469"/>
      <c r="AN1418" s="469"/>
      <c r="AO1418" s="469"/>
      <c r="AP1418" s="469"/>
      <c r="AQ1418" s="469"/>
      <c r="AR1418" s="469"/>
      <c r="AS1418" s="469"/>
      <c r="AT1418" s="469"/>
      <c r="AU1418" s="469"/>
      <c r="AV1418" s="469"/>
      <c r="AW1418" s="469"/>
    </row>
    <row r="1419" spans="2:49">
      <c r="B1419" s="471"/>
      <c r="C1419" s="469"/>
      <c r="D1419" s="469"/>
      <c r="E1419" s="469"/>
      <c r="F1419" s="469"/>
      <c r="G1419" s="469"/>
      <c r="H1419" s="503"/>
      <c r="I1419" s="469"/>
      <c r="J1419" s="469"/>
      <c r="K1419" s="469"/>
      <c r="L1419" s="469"/>
      <c r="M1419" s="469"/>
      <c r="N1419" s="469"/>
      <c r="O1419" s="469"/>
      <c r="P1419" s="469"/>
      <c r="Q1419" s="469"/>
      <c r="R1419" s="469"/>
      <c r="S1419" s="469"/>
      <c r="T1419" s="469"/>
      <c r="U1419" s="469"/>
      <c r="V1419" s="469"/>
      <c r="W1419" s="469"/>
      <c r="X1419" s="469"/>
      <c r="Z1419" s="469"/>
      <c r="AA1419" s="469"/>
      <c r="AB1419" s="469"/>
      <c r="AC1419" s="463"/>
      <c r="AD1419" s="469"/>
      <c r="AE1419" s="469"/>
      <c r="AF1419" s="504"/>
      <c r="AG1419" s="469"/>
      <c r="AH1419" s="469"/>
      <c r="AI1419" s="469"/>
      <c r="AJ1419" s="469"/>
      <c r="AK1419" s="469"/>
      <c r="AL1419" s="469"/>
      <c r="AM1419" s="469"/>
      <c r="AN1419" s="469"/>
      <c r="AO1419" s="469"/>
      <c r="AP1419" s="469"/>
      <c r="AQ1419" s="469"/>
      <c r="AR1419" s="469"/>
      <c r="AS1419" s="469"/>
      <c r="AT1419" s="469"/>
      <c r="AU1419" s="469"/>
      <c r="AV1419" s="469"/>
      <c r="AW1419" s="469"/>
    </row>
    <row r="1420" spans="2:49">
      <c r="B1420" s="471"/>
      <c r="C1420" s="469"/>
      <c r="D1420" s="469"/>
      <c r="E1420" s="469"/>
      <c r="F1420" s="469"/>
      <c r="G1420" s="469"/>
      <c r="H1420" s="503"/>
      <c r="I1420" s="469"/>
      <c r="J1420" s="469"/>
      <c r="K1420" s="469"/>
      <c r="L1420" s="469"/>
      <c r="M1420" s="469"/>
      <c r="N1420" s="469"/>
      <c r="O1420" s="469"/>
      <c r="P1420" s="469"/>
      <c r="Q1420" s="469"/>
      <c r="R1420" s="469"/>
      <c r="S1420" s="469"/>
      <c r="T1420" s="469"/>
      <c r="U1420" s="469"/>
      <c r="V1420" s="469"/>
      <c r="W1420" s="469"/>
      <c r="X1420" s="469"/>
      <c r="Z1420" s="469"/>
      <c r="AA1420" s="469"/>
      <c r="AB1420" s="469"/>
      <c r="AC1420" s="463"/>
      <c r="AD1420" s="469"/>
      <c r="AE1420" s="469"/>
      <c r="AF1420" s="504"/>
      <c r="AG1420" s="469"/>
      <c r="AH1420" s="469"/>
      <c r="AI1420" s="469"/>
      <c r="AJ1420" s="469"/>
      <c r="AK1420" s="469"/>
      <c r="AL1420" s="469"/>
      <c r="AM1420" s="469"/>
      <c r="AN1420" s="469"/>
      <c r="AO1420" s="469"/>
      <c r="AP1420" s="469"/>
      <c r="AQ1420" s="469"/>
      <c r="AR1420" s="469"/>
      <c r="AS1420" s="469"/>
      <c r="AT1420" s="469"/>
      <c r="AU1420" s="469"/>
      <c r="AV1420" s="469"/>
      <c r="AW1420" s="469"/>
    </row>
    <row r="1421" spans="2:49">
      <c r="B1421" s="471"/>
      <c r="C1421" s="469"/>
      <c r="D1421" s="469"/>
      <c r="E1421" s="469"/>
      <c r="F1421" s="469"/>
      <c r="G1421" s="469"/>
      <c r="H1421" s="503"/>
      <c r="I1421" s="469"/>
      <c r="J1421" s="469"/>
      <c r="K1421" s="469"/>
      <c r="L1421" s="469"/>
      <c r="M1421" s="469"/>
      <c r="N1421" s="469"/>
      <c r="O1421" s="469"/>
      <c r="P1421" s="469"/>
      <c r="Q1421" s="469"/>
      <c r="R1421" s="469"/>
      <c r="S1421" s="469"/>
      <c r="T1421" s="469"/>
      <c r="U1421" s="469"/>
      <c r="V1421" s="469"/>
      <c r="W1421" s="469"/>
      <c r="X1421" s="469"/>
      <c r="Z1421" s="469"/>
      <c r="AA1421" s="469"/>
      <c r="AB1421" s="469"/>
      <c r="AC1421" s="463"/>
      <c r="AD1421" s="469"/>
      <c r="AE1421" s="469"/>
      <c r="AF1421" s="504"/>
      <c r="AG1421" s="469"/>
      <c r="AH1421" s="469"/>
      <c r="AI1421" s="469"/>
      <c r="AJ1421" s="469"/>
      <c r="AK1421" s="469"/>
      <c r="AL1421" s="469"/>
      <c r="AM1421" s="469"/>
      <c r="AN1421" s="469"/>
      <c r="AO1421" s="469"/>
      <c r="AP1421" s="469"/>
      <c r="AQ1421" s="469"/>
      <c r="AR1421" s="469"/>
      <c r="AS1421" s="469"/>
      <c r="AT1421" s="469"/>
      <c r="AU1421" s="469"/>
      <c r="AV1421" s="469"/>
      <c r="AW1421" s="469"/>
    </row>
    <row r="1422" spans="2:49">
      <c r="B1422" s="471"/>
      <c r="C1422" s="469"/>
      <c r="D1422" s="469"/>
      <c r="E1422" s="469"/>
      <c r="F1422" s="469"/>
      <c r="G1422" s="469"/>
      <c r="H1422" s="503"/>
      <c r="I1422" s="469"/>
      <c r="J1422" s="469"/>
      <c r="K1422" s="469"/>
      <c r="L1422" s="469"/>
      <c r="M1422" s="469"/>
      <c r="N1422" s="469"/>
      <c r="O1422" s="469"/>
      <c r="P1422" s="469"/>
      <c r="Q1422" s="469"/>
      <c r="R1422" s="469"/>
      <c r="S1422" s="469"/>
      <c r="T1422" s="469"/>
      <c r="U1422" s="469"/>
      <c r="V1422" s="469"/>
      <c r="W1422" s="469"/>
      <c r="X1422" s="469"/>
      <c r="Z1422" s="469"/>
      <c r="AA1422" s="469"/>
      <c r="AB1422" s="469"/>
      <c r="AC1422" s="463"/>
      <c r="AD1422" s="469"/>
      <c r="AE1422" s="469"/>
      <c r="AF1422" s="504"/>
      <c r="AG1422" s="469"/>
      <c r="AH1422" s="469"/>
      <c r="AI1422" s="469"/>
      <c r="AJ1422" s="469"/>
      <c r="AK1422" s="469"/>
      <c r="AL1422" s="469"/>
      <c r="AM1422" s="469"/>
      <c r="AN1422" s="469"/>
      <c r="AO1422" s="469"/>
      <c r="AP1422" s="469"/>
      <c r="AQ1422" s="469"/>
      <c r="AR1422" s="469"/>
      <c r="AS1422" s="469"/>
      <c r="AT1422" s="469"/>
      <c r="AU1422" s="469"/>
      <c r="AV1422" s="469"/>
      <c r="AW1422" s="469"/>
    </row>
    <row r="1423" spans="2:49">
      <c r="B1423" s="471"/>
      <c r="C1423" s="469"/>
      <c r="D1423" s="469"/>
      <c r="E1423" s="469"/>
      <c r="F1423" s="469"/>
      <c r="G1423" s="469"/>
      <c r="H1423" s="503"/>
      <c r="I1423" s="469"/>
      <c r="J1423" s="469"/>
      <c r="K1423" s="469"/>
      <c r="L1423" s="469"/>
      <c r="M1423" s="469"/>
      <c r="N1423" s="469"/>
      <c r="O1423" s="469"/>
      <c r="P1423" s="469"/>
      <c r="Q1423" s="469"/>
      <c r="R1423" s="469"/>
      <c r="S1423" s="469"/>
      <c r="T1423" s="469"/>
      <c r="U1423" s="469"/>
      <c r="V1423" s="469"/>
      <c r="W1423" s="469"/>
      <c r="X1423" s="469"/>
      <c r="Z1423" s="469"/>
      <c r="AA1423" s="469"/>
      <c r="AB1423" s="469"/>
      <c r="AC1423" s="463"/>
      <c r="AD1423" s="469"/>
      <c r="AE1423" s="469"/>
      <c r="AF1423" s="504"/>
      <c r="AG1423" s="469"/>
      <c r="AH1423" s="469"/>
      <c r="AI1423" s="469"/>
      <c r="AJ1423" s="469"/>
      <c r="AK1423" s="469"/>
      <c r="AL1423" s="469"/>
      <c r="AM1423" s="469"/>
      <c r="AN1423" s="469"/>
      <c r="AO1423" s="469"/>
      <c r="AP1423" s="469"/>
      <c r="AQ1423" s="469"/>
      <c r="AR1423" s="469"/>
      <c r="AS1423" s="469"/>
      <c r="AT1423" s="469"/>
      <c r="AU1423" s="469"/>
      <c r="AV1423" s="469"/>
      <c r="AW1423" s="469"/>
    </row>
    <row r="1424" spans="2:49">
      <c r="B1424" s="471"/>
      <c r="C1424" s="469"/>
      <c r="D1424" s="469"/>
      <c r="E1424" s="469"/>
      <c r="F1424" s="469"/>
      <c r="G1424" s="469"/>
      <c r="H1424" s="503"/>
      <c r="I1424" s="469"/>
      <c r="J1424" s="469"/>
      <c r="K1424" s="469"/>
      <c r="L1424" s="469"/>
      <c r="M1424" s="469"/>
      <c r="N1424" s="469"/>
      <c r="O1424" s="469"/>
      <c r="P1424" s="469"/>
      <c r="Q1424" s="469"/>
      <c r="R1424" s="469"/>
      <c r="S1424" s="469"/>
      <c r="T1424" s="469"/>
      <c r="U1424" s="469"/>
      <c r="V1424" s="469"/>
      <c r="W1424" s="469"/>
      <c r="X1424" s="469"/>
      <c r="Z1424" s="469"/>
      <c r="AA1424" s="469"/>
      <c r="AB1424" s="469"/>
      <c r="AC1424" s="463"/>
      <c r="AD1424" s="469"/>
      <c r="AE1424" s="469"/>
      <c r="AF1424" s="504"/>
      <c r="AG1424" s="469"/>
      <c r="AH1424" s="469"/>
      <c r="AI1424" s="469"/>
      <c r="AJ1424" s="469"/>
      <c r="AK1424" s="469"/>
      <c r="AL1424" s="469"/>
      <c r="AM1424" s="469"/>
      <c r="AN1424" s="469"/>
      <c r="AO1424" s="469"/>
      <c r="AP1424" s="469"/>
      <c r="AQ1424" s="469"/>
      <c r="AR1424" s="469"/>
      <c r="AS1424" s="469"/>
      <c r="AT1424" s="469"/>
      <c r="AU1424" s="469"/>
      <c r="AV1424" s="469"/>
      <c r="AW1424" s="469"/>
    </row>
    <row r="1425" spans="2:49">
      <c r="B1425" s="471"/>
      <c r="C1425" s="469"/>
      <c r="D1425" s="469"/>
      <c r="E1425" s="469"/>
      <c r="F1425" s="469"/>
      <c r="G1425" s="469"/>
      <c r="H1425" s="503"/>
      <c r="I1425" s="469"/>
      <c r="J1425" s="469"/>
      <c r="K1425" s="469"/>
      <c r="L1425" s="469"/>
      <c r="M1425" s="469"/>
      <c r="N1425" s="469"/>
      <c r="O1425" s="469"/>
      <c r="P1425" s="469"/>
      <c r="Q1425" s="469"/>
      <c r="R1425" s="469"/>
      <c r="S1425" s="469"/>
      <c r="T1425" s="469"/>
      <c r="U1425" s="469"/>
      <c r="V1425" s="469"/>
      <c r="W1425" s="469"/>
      <c r="X1425" s="469"/>
      <c r="Z1425" s="469"/>
      <c r="AA1425" s="469"/>
      <c r="AB1425" s="469"/>
      <c r="AC1425" s="463"/>
      <c r="AD1425" s="469"/>
      <c r="AE1425" s="469"/>
      <c r="AF1425" s="504"/>
      <c r="AG1425" s="469"/>
      <c r="AH1425" s="469"/>
      <c r="AI1425" s="469"/>
      <c r="AJ1425" s="469"/>
      <c r="AK1425" s="469"/>
      <c r="AL1425" s="469"/>
      <c r="AM1425" s="469"/>
      <c r="AN1425" s="469"/>
      <c r="AO1425" s="469"/>
      <c r="AP1425" s="469"/>
      <c r="AQ1425" s="469"/>
      <c r="AR1425" s="469"/>
      <c r="AS1425" s="469"/>
      <c r="AT1425" s="469"/>
      <c r="AU1425" s="469"/>
      <c r="AV1425" s="469"/>
      <c r="AW1425" s="469"/>
    </row>
    <row r="1426" spans="2:49">
      <c r="B1426" s="471"/>
      <c r="C1426" s="469"/>
      <c r="D1426" s="469"/>
      <c r="E1426" s="469"/>
      <c r="F1426" s="469"/>
      <c r="G1426" s="469"/>
      <c r="H1426" s="503"/>
      <c r="I1426" s="469"/>
      <c r="J1426" s="469"/>
      <c r="K1426" s="469"/>
      <c r="L1426" s="469"/>
      <c r="M1426" s="469"/>
      <c r="N1426" s="469"/>
      <c r="O1426" s="469"/>
      <c r="P1426" s="469"/>
      <c r="Q1426" s="469"/>
      <c r="R1426" s="469"/>
      <c r="S1426" s="469"/>
      <c r="T1426" s="469"/>
      <c r="U1426" s="469"/>
      <c r="V1426" s="469"/>
      <c r="W1426" s="469"/>
      <c r="X1426" s="469"/>
      <c r="Z1426" s="469"/>
      <c r="AA1426" s="469"/>
      <c r="AB1426" s="469"/>
      <c r="AC1426" s="463"/>
      <c r="AD1426" s="469"/>
      <c r="AE1426" s="469"/>
      <c r="AF1426" s="504"/>
      <c r="AG1426" s="469"/>
      <c r="AH1426" s="469"/>
      <c r="AI1426" s="469"/>
      <c r="AJ1426" s="469"/>
      <c r="AK1426" s="469"/>
      <c r="AL1426" s="469"/>
      <c r="AM1426" s="469"/>
      <c r="AN1426" s="469"/>
      <c r="AO1426" s="469"/>
      <c r="AP1426" s="469"/>
      <c r="AQ1426" s="469"/>
      <c r="AR1426" s="469"/>
      <c r="AS1426" s="469"/>
      <c r="AT1426" s="469"/>
      <c r="AU1426" s="469"/>
      <c r="AV1426" s="469"/>
      <c r="AW1426" s="469"/>
    </row>
    <row r="1427" spans="2:49">
      <c r="B1427" s="471"/>
      <c r="C1427" s="469"/>
      <c r="D1427" s="469"/>
      <c r="E1427" s="469"/>
      <c r="F1427" s="469"/>
      <c r="G1427" s="469"/>
      <c r="H1427" s="503"/>
      <c r="I1427" s="469"/>
      <c r="J1427" s="469"/>
      <c r="K1427" s="469"/>
      <c r="L1427" s="469"/>
      <c r="M1427" s="469"/>
      <c r="N1427" s="469"/>
      <c r="O1427" s="469"/>
      <c r="P1427" s="469"/>
      <c r="Q1427" s="469"/>
      <c r="R1427" s="469"/>
      <c r="S1427" s="469"/>
      <c r="T1427" s="469"/>
      <c r="U1427" s="469"/>
      <c r="V1427" s="469"/>
      <c r="W1427" s="469"/>
      <c r="X1427" s="469"/>
      <c r="Z1427" s="469"/>
      <c r="AA1427" s="469"/>
      <c r="AB1427" s="469"/>
      <c r="AC1427" s="463"/>
      <c r="AD1427" s="469"/>
      <c r="AE1427" s="469"/>
      <c r="AF1427" s="504"/>
      <c r="AG1427" s="469"/>
      <c r="AH1427" s="469"/>
      <c r="AI1427" s="469"/>
      <c r="AJ1427" s="469"/>
      <c r="AK1427" s="469"/>
      <c r="AL1427" s="469"/>
      <c r="AM1427" s="469"/>
      <c r="AN1427" s="469"/>
      <c r="AO1427" s="469"/>
      <c r="AP1427" s="469"/>
      <c r="AQ1427" s="469"/>
      <c r="AR1427" s="469"/>
      <c r="AS1427" s="469"/>
      <c r="AT1427" s="469"/>
      <c r="AU1427" s="469"/>
      <c r="AV1427" s="469"/>
      <c r="AW1427" s="469"/>
    </row>
    <row r="1428" spans="2:49">
      <c r="B1428" s="471"/>
      <c r="C1428" s="469"/>
      <c r="D1428" s="469"/>
      <c r="E1428" s="469"/>
      <c r="F1428" s="469"/>
      <c r="G1428" s="469"/>
      <c r="H1428" s="503"/>
      <c r="I1428" s="469"/>
      <c r="J1428" s="469"/>
      <c r="K1428" s="469"/>
      <c r="L1428" s="469"/>
      <c r="M1428" s="469"/>
      <c r="N1428" s="469"/>
      <c r="O1428" s="469"/>
      <c r="P1428" s="469"/>
      <c r="Q1428" s="469"/>
      <c r="R1428" s="469"/>
      <c r="S1428" s="469"/>
      <c r="T1428" s="469"/>
      <c r="U1428" s="469"/>
      <c r="V1428" s="469"/>
      <c r="W1428" s="469"/>
      <c r="X1428" s="469"/>
      <c r="Z1428" s="469"/>
      <c r="AA1428" s="469"/>
      <c r="AB1428" s="469"/>
      <c r="AC1428" s="463"/>
      <c r="AD1428" s="469"/>
      <c r="AE1428" s="469"/>
      <c r="AF1428" s="504"/>
      <c r="AG1428" s="469"/>
      <c r="AH1428" s="469"/>
      <c r="AI1428" s="469"/>
      <c r="AJ1428" s="469"/>
      <c r="AK1428" s="469"/>
      <c r="AL1428" s="469"/>
      <c r="AM1428" s="469"/>
      <c r="AN1428" s="469"/>
      <c r="AO1428" s="469"/>
      <c r="AP1428" s="469"/>
      <c r="AQ1428" s="469"/>
      <c r="AR1428" s="469"/>
      <c r="AS1428" s="469"/>
      <c r="AT1428" s="469"/>
      <c r="AU1428" s="469"/>
      <c r="AV1428" s="469"/>
      <c r="AW1428" s="469"/>
    </row>
    <row r="1429" spans="2:49">
      <c r="B1429" s="471"/>
      <c r="C1429" s="469"/>
      <c r="D1429" s="469"/>
      <c r="E1429" s="469"/>
      <c r="F1429" s="469"/>
      <c r="G1429" s="469"/>
      <c r="H1429" s="503"/>
      <c r="I1429" s="469"/>
      <c r="J1429" s="469"/>
      <c r="K1429" s="469"/>
      <c r="L1429" s="469"/>
      <c r="M1429" s="469"/>
      <c r="N1429" s="469"/>
      <c r="O1429" s="469"/>
      <c r="P1429" s="469"/>
      <c r="Q1429" s="469"/>
      <c r="R1429" s="469"/>
      <c r="S1429" s="469"/>
      <c r="T1429" s="469"/>
      <c r="U1429" s="469"/>
      <c r="V1429" s="469"/>
      <c r="W1429" s="469"/>
      <c r="X1429" s="469"/>
      <c r="Z1429" s="469"/>
      <c r="AA1429" s="469"/>
      <c r="AB1429" s="469"/>
      <c r="AC1429" s="463"/>
      <c r="AD1429" s="469"/>
      <c r="AE1429" s="469"/>
      <c r="AF1429" s="504"/>
      <c r="AG1429" s="469"/>
      <c r="AH1429" s="469"/>
      <c r="AI1429" s="469"/>
      <c r="AJ1429" s="469"/>
      <c r="AK1429" s="469"/>
      <c r="AL1429" s="469"/>
      <c r="AM1429" s="469"/>
      <c r="AN1429" s="469"/>
      <c r="AO1429" s="469"/>
      <c r="AP1429" s="469"/>
      <c r="AQ1429" s="469"/>
      <c r="AR1429" s="469"/>
      <c r="AS1429" s="469"/>
      <c r="AT1429" s="469"/>
      <c r="AU1429" s="469"/>
      <c r="AV1429" s="469"/>
      <c r="AW1429" s="469"/>
    </row>
    <row r="1430" spans="2:49">
      <c r="B1430" s="471"/>
      <c r="C1430" s="469"/>
      <c r="D1430" s="469"/>
      <c r="E1430" s="469"/>
      <c r="F1430" s="469"/>
      <c r="G1430" s="469"/>
      <c r="H1430" s="503"/>
      <c r="I1430" s="469"/>
      <c r="J1430" s="469"/>
      <c r="K1430" s="469"/>
      <c r="L1430" s="469"/>
      <c r="M1430" s="469"/>
      <c r="N1430" s="469"/>
      <c r="O1430" s="469"/>
      <c r="P1430" s="469"/>
      <c r="Q1430" s="469"/>
      <c r="R1430" s="469"/>
      <c r="S1430" s="469"/>
      <c r="T1430" s="469"/>
      <c r="U1430" s="469"/>
      <c r="V1430" s="469"/>
      <c r="W1430" s="469"/>
      <c r="X1430" s="469"/>
      <c r="Z1430" s="469"/>
      <c r="AA1430" s="469"/>
      <c r="AB1430" s="469"/>
      <c r="AC1430" s="463"/>
      <c r="AD1430" s="469"/>
      <c r="AE1430" s="469"/>
      <c r="AF1430" s="504"/>
      <c r="AG1430" s="469"/>
      <c r="AH1430" s="469"/>
      <c r="AI1430" s="469"/>
      <c r="AJ1430" s="469"/>
      <c r="AK1430" s="469"/>
      <c r="AL1430" s="469"/>
      <c r="AM1430" s="469"/>
      <c r="AN1430" s="469"/>
      <c r="AO1430" s="469"/>
      <c r="AP1430" s="469"/>
      <c r="AQ1430" s="469"/>
      <c r="AR1430" s="469"/>
      <c r="AS1430" s="469"/>
      <c r="AT1430" s="469"/>
      <c r="AU1430" s="469"/>
      <c r="AV1430" s="469"/>
      <c r="AW1430" s="469"/>
    </row>
    <row r="1431" spans="2:49">
      <c r="B1431" s="471"/>
      <c r="C1431" s="469"/>
      <c r="D1431" s="469"/>
      <c r="E1431" s="469"/>
      <c r="F1431" s="469"/>
      <c r="G1431" s="469"/>
      <c r="H1431" s="503"/>
      <c r="I1431" s="469"/>
      <c r="J1431" s="469"/>
      <c r="K1431" s="469"/>
      <c r="L1431" s="469"/>
      <c r="M1431" s="469"/>
      <c r="N1431" s="469"/>
      <c r="O1431" s="469"/>
      <c r="P1431" s="469"/>
      <c r="Q1431" s="469"/>
      <c r="R1431" s="469"/>
      <c r="S1431" s="469"/>
      <c r="T1431" s="469"/>
      <c r="U1431" s="469"/>
      <c r="V1431" s="469"/>
      <c r="W1431" s="469"/>
      <c r="X1431" s="469"/>
      <c r="Z1431" s="469"/>
      <c r="AA1431" s="469"/>
      <c r="AB1431" s="469"/>
      <c r="AC1431" s="463"/>
      <c r="AD1431" s="469"/>
      <c r="AE1431" s="469"/>
      <c r="AF1431" s="504"/>
      <c r="AG1431" s="469"/>
      <c r="AH1431" s="469"/>
      <c r="AI1431" s="469"/>
      <c r="AJ1431" s="469"/>
      <c r="AK1431" s="469"/>
      <c r="AL1431" s="469"/>
      <c r="AM1431" s="469"/>
      <c r="AN1431" s="469"/>
      <c r="AO1431" s="469"/>
      <c r="AP1431" s="469"/>
      <c r="AQ1431" s="469"/>
      <c r="AR1431" s="469"/>
      <c r="AS1431" s="469"/>
      <c r="AT1431" s="469"/>
      <c r="AU1431" s="469"/>
      <c r="AV1431" s="469"/>
      <c r="AW1431" s="469"/>
    </row>
    <row r="1432" spans="2:49">
      <c r="B1432" s="471"/>
      <c r="C1432" s="469"/>
      <c r="D1432" s="469"/>
      <c r="E1432" s="469"/>
      <c r="F1432" s="469"/>
      <c r="G1432" s="469"/>
      <c r="H1432" s="503"/>
      <c r="I1432" s="469"/>
      <c r="J1432" s="469"/>
      <c r="K1432" s="469"/>
      <c r="L1432" s="469"/>
      <c r="M1432" s="469"/>
      <c r="N1432" s="469"/>
      <c r="O1432" s="469"/>
      <c r="P1432" s="469"/>
      <c r="Q1432" s="469"/>
      <c r="R1432" s="469"/>
      <c r="S1432" s="469"/>
      <c r="T1432" s="469"/>
      <c r="U1432" s="469"/>
      <c r="V1432" s="469"/>
      <c r="W1432" s="469"/>
      <c r="X1432" s="469"/>
      <c r="Z1432" s="469"/>
      <c r="AA1432" s="469"/>
      <c r="AB1432" s="469"/>
      <c r="AC1432" s="463"/>
      <c r="AD1432" s="469"/>
      <c r="AE1432" s="469"/>
      <c r="AF1432" s="504"/>
      <c r="AG1432" s="469"/>
      <c r="AH1432" s="469"/>
      <c r="AI1432" s="469"/>
      <c r="AJ1432" s="469"/>
      <c r="AK1432" s="469"/>
      <c r="AL1432" s="469"/>
      <c r="AM1432" s="469"/>
      <c r="AN1432" s="469"/>
      <c r="AO1432" s="469"/>
      <c r="AP1432" s="469"/>
      <c r="AQ1432" s="469"/>
      <c r="AR1432" s="469"/>
      <c r="AS1432" s="469"/>
      <c r="AT1432" s="469"/>
      <c r="AU1432" s="469"/>
      <c r="AV1432" s="469"/>
      <c r="AW1432" s="469"/>
    </row>
    <row r="1433" spans="2:49">
      <c r="B1433" s="471"/>
      <c r="C1433" s="469"/>
      <c r="D1433" s="469"/>
      <c r="E1433" s="469"/>
      <c r="F1433" s="469"/>
      <c r="G1433" s="469"/>
      <c r="H1433" s="503"/>
      <c r="I1433" s="469"/>
      <c r="J1433" s="469"/>
      <c r="K1433" s="469"/>
      <c r="L1433" s="469"/>
      <c r="M1433" s="469"/>
      <c r="N1433" s="469"/>
      <c r="O1433" s="469"/>
      <c r="P1433" s="469"/>
      <c r="Q1433" s="469"/>
      <c r="R1433" s="469"/>
      <c r="S1433" s="469"/>
      <c r="T1433" s="469"/>
      <c r="U1433" s="469"/>
      <c r="V1433" s="469"/>
      <c r="W1433" s="469"/>
      <c r="X1433" s="469"/>
      <c r="Z1433" s="469"/>
      <c r="AA1433" s="469"/>
      <c r="AB1433" s="469"/>
      <c r="AC1433" s="463"/>
      <c r="AD1433" s="469"/>
      <c r="AE1433" s="469"/>
      <c r="AF1433" s="504"/>
      <c r="AG1433" s="469"/>
      <c r="AH1433" s="469"/>
      <c r="AI1433" s="469"/>
      <c r="AJ1433" s="469"/>
      <c r="AK1433" s="469"/>
      <c r="AL1433" s="469"/>
      <c r="AM1433" s="469"/>
      <c r="AN1433" s="469"/>
      <c r="AO1433" s="469"/>
      <c r="AP1433" s="469"/>
      <c r="AQ1433" s="469"/>
      <c r="AR1433" s="469"/>
      <c r="AS1433" s="469"/>
      <c r="AT1433" s="469"/>
      <c r="AU1433" s="469"/>
      <c r="AV1433" s="469"/>
      <c r="AW1433" s="469"/>
    </row>
    <row r="1434" spans="2:49">
      <c r="B1434" s="471"/>
      <c r="C1434" s="469"/>
      <c r="D1434" s="469"/>
      <c r="E1434" s="469"/>
      <c r="F1434" s="469"/>
      <c r="G1434" s="469"/>
      <c r="H1434" s="503"/>
      <c r="I1434" s="469"/>
      <c r="J1434" s="469"/>
      <c r="K1434" s="469"/>
      <c r="L1434" s="469"/>
      <c r="M1434" s="469"/>
      <c r="N1434" s="469"/>
      <c r="O1434" s="469"/>
      <c r="P1434" s="469"/>
      <c r="Q1434" s="469"/>
      <c r="R1434" s="469"/>
      <c r="S1434" s="469"/>
      <c r="T1434" s="469"/>
      <c r="U1434" s="469"/>
      <c r="V1434" s="469"/>
      <c r="W1434" s="469"/>
      <c r="X1434" s="469"/>
      <c r="Z1434" s="469"/>
      <c r="AA1434" s="469"/>
      <c r="AB1434" s="469"/>
      <c r="AC1434" s="463"/>
      <c r="AD1434" s="469"/>
      <c r="AE1434" s="469"/>
      <c r="AF1434" s="504"/>
      <c r="AG1434" s="469"/>
      <c r="AH1434" s="469"/>
      <c r="AI1434" s="469"/>
      <c r="AJ1434" s="469"/>
      <c r="AK1434" s="469"/>
      <c r="AL1434" s="469"/>
      <c r="AM1434" s="469"/>
      <c r="AN1434" s="469"/>
      <c r="AO1434" s="469"/>
      <c r="AP1434" s="469"/>
      <c r="AQ1434" s="469"/>
      <c r="AR1434" s="469"/>
      <c r="AS1434" s="469"/>
      <c r="AT1434" s="469"/>
      <c r="AU1434" s="469"/>
      <c r="AV1434" s="469"/>
      <c r="AW1434" s="469"/>
    </row>
    <row r="1435" spans="2:49">
      <c r="B1435" s="471"/>
      <c r="C1435" s="469"/>
      <c r="D1435" s="469"/>
      <c r="E1435" s="469"/>
      <c r="F1435" s="469"/>
      <c r="G1435" s="469"/>
      <c r="H1435" s="503"/>
      <c r="I1435" s="469"/>
      <c r="J1435" s="469"/>
      <c r="K1435" s="469"/>
      <c r="L1435" s="469"/>
      <c r="M1435" s="469"/>
      <c r="N1435" s="469"/>
      <c r="O1435" s="469"/>
      <c r="P1435" s="469"/>
      <c r="Q1435" s="469"/>
      <c r="R1435" s="469"/>
      <c r="S1435" s="469"/>
      <c r="T1435" s="469"/>
      <c r="U1435" s="469"/>
      <c r="V1435" s="469"/>
      <c r="W1435" s="469"/>
      <c r="X1435" s="469"/>
      <c r="Z1435" s="469"/>
      <c r="AA1435" s="469"/>
      <c r="AB1435" s="469"/>
      <c r="AC1435" s="463"/>
      <c r="AD1435" s="469"/>
      <c r="AE1435" s="469"/>
      <c r="AF1435" s="504"/>
      <c r="AG1435" s="469"/>
      <c r="AH1435" s="469"/>
      <c r="AI1435" s="469"/>
      <c r="AJ1435" s="469"/>
      <c r="AK1435" s="469"/>
      <c r="AL1435" s="469"/>
      <c r="AM1435" s="469"/>
      <c r="AN1435" s="469"/>
      <c r="AO1435" s="469"/>
      <c r="AP1435" s="469"/>
      <c r="AQ1435" s="469"/>
      <c r="AR1435" s="469"/>
      <c r="AS1435" s="469"/>
      <c r="AT1435" s="469"/>
      <c r="AU1435" s="469"/>
      <c r="AV1435" s="469"/>
      <c r="AW1435" s="469"/>
    </row>
    <row r="1436" spans="2:49">
      <c r="B1436" s="471"/>
      <c r="C1436" s="469"/>
      <c r="D1436" s="469"/>
      <c r="E1436" s="469"/>
      <c r="F1436" s="469"/>
      <c r="G1436" s="469"/>
      <c r="H1436" s="503"/>
      <c r="I1436" s="469"/>
      <c r="J1436" s="469"/>
      <c r="K1436" s="469"/>
      <c r="L1436" s="469"/>
      <c r="M1436" s="469"/>
      <c r="N1436" s="469"/>
      <c r="O1436" s="469"/>
      <c r="P1436" s="469"/>
      <c r="Q1436" s="469"/>
      <c r="R1436" s="469"/>
      <c r="S1436" s="469"/>
      <c r="T1436" s="469"/>
      <c r="U1436" s="469"/>
      <c r="V1436" s="469"/>
      <c r="W1436" s="469"/>
      <c r="X1436" s="469"/>
      <c r="Z1436" s="469"/>
      <c r="AA1436" s="469"/>
      <c r="AB1436" s="469"/>
      <c r="AC1436" s="463"/>
      <c r="AD1436" s="469"/>
      <c r="AE1436" s="469"/>
      <c r="AF1436" s="504"/>
      <c r="AG1436" s="469"/>
      <c r="AH1436" s="469"/>
      <c r="AI1436" s="469"/>
      <c r="AJ1436" s="469"/>
      <c r="AK1436" s="469"/>
      <c r="AL1436" s="469"/>
      <c r="AM1436" s="469"/>
      <c r="AN1436" s="469"/>
      <c r="AO1436" s="469"/>
      <c r="AP1436" s="469"/>
      <c r="AQ1436" s="469"/>
      <c r="AR1436" s="469"/>
      <c r="AS1436" s="469"/>
      <c r="AT1436" s="469"/>
      <c r="AU1436" s="469"/>
      <c r="AV1436" s="469"/>
      <c r="AW1436" s="469"/>
    </row>
    <row r="1437" spans="2:49">
      <c r="B1437" s="471"/>
      <c r="C1437" s="469"/>
      <c r="D1437" s="469"/>
      <c r="E1437" s="469"/>
      <c r="F1437" s="469"/>
      <c r="G1437" s="469"/>
      <c r="H1437" s="503"/>
      <c r="I1437" s="469"/>
      <c r="J1437" s="469"/>
      <c r="K1437" s="469"/>
      <c r="L1437" s="469"/>
      <c r="M1437" s="469"/>
      <c r="N1437" s="469"/>
      <c r="O1437" s="469"/>
      <c r="P1437" s="469"/>
      <c r="Q1437" s="469"/>
      <c r="R1437" s="469"/>
      <c r="S1437" s="469"/>
      <c r="T1437" s="469"/>
      <c r="U1437" s="469"/>
      <c r="V1437" s="469"/>
      <c r="W1437" s="469"/>
      <c r="X1437" s="469"/>
      <c r="Z1437" s="469"/>
      <c r="AA1437" s="469"/>
      <c r="AB1437" s="469"/>
      <c r="AC1437" s="463"/>
      <c r="AD1437" s="469"/>
      <c r="AE1437" s="469"/>
      <c r="AF1437" s="504"/>
      <c r="AG1437" s="469"/>
      <c r="AH1437" s="469"/>
      <c r="AI1437" s="469"/>
      <c r="AJ1437" s="469"/>
      <c r="AK1437" s="469"/>
      <c r="AL1437" s="469"/>
      <c r="AM1437" s="469"/>
      <c r="AN1437" s="469"/>
      <c r="AO1437" s="469"/>
      <c r="AP1437" s="469"/>
      <c r="AQ1437" s="469"/>
      <c r="AR1437" s="469"/>
      <c r="AS1437" s="469"/>
      <c r="AT1437" s="469"/>
      <c r="AU1437" s="469"/>
      <c r="AV1437" s="469"/>
      <c r="AW1437" s="469"/>
    </row>
    <row r="1438" spans="2:49">
      <c r="B1438" s="471"/>
      <c r="C1438" s="469"/>
      <c r="D1438" s="469"/>
      <c r="E1438" s="469"/>
      <c r="F1438" s="469"/>
      <c r="G1438" s="469"/>
      <c r="H1438" s="503"/>
      <c r="I1438" s="469"/>
      <c r="J1438" s="469"/>
      <c r="K1438" s="469"/>
      <c r="L1438" s="469"/>
      <c r="M1438" s="469"/>
      <c r="N1438" s="469"/>
      <c r="O1438" s="469"/>
      <c r="P1438" s="469"/>
      <c r="Q1438" s="469"/>
      <c r="R1438" s="469"/>
      <c r="S1438" s="469"/>
      <c r="T1438" s="469"/>
      <c r="U1438" s="469"/>
      <c r="V1438" s="469"/>
      <c r="W1438" s="469"/>
      <c r="X1438" s="469"/>
      <c r="Z1438" s="469"/>
      <c r="AA1438" s="469"/>
      <c r="AB1438" s="469"/>
      <c r="AC1438" s="463"/>
      <c r="AD1438" s="469"/>
      <c r="AE1438" s="469"/>
      <c r="AF1438" s="504"/>
      <c r="AG1438" s="469"/>
      <c r="AH1438" s="469"/>
      <c r="AI1438" s="469"/>
      <c r="AJ1438" s="469"/>
      <c r="AK1438" s="469"/>
      <c r="AL1438" s="469"/>
      <c r="AM1438" s="469"/>
      <c r="AN1438" s="469"/>
      <c r="AO1438" s="469"/>
      <c r="AP1438" s="469"/>
      <c r="AQ1438" s="469"/>
      <c r="AR1438" s="469"/>
      <c r="AS1438" s="469"/>
      <c r="AT1438" s="469"/>
      <c r="AU1438" s="469"/>
      <c r="AV1438" s="469"/>
      <c r="AW1438" s="469"/>
    </row>
    <row r="1439" spans="2:49">
      <c r="B1439" s="471"/>
      <c r="C1439" s="469"/>
      <c r="D1439" s="469"/>
      <c r="E1439" s="469"/>
      <c r="F1439" s="469"/>
      <c r="G1439" s="469"/>
      <c r="H1439" s="503"/>
      <c r="I1439" s="469"/>
      <c r="J1439" s="469"/>
      <c r="K1439" s="469"/>
      <c r="L1439" s="469"/>
      <c r="M1439" s="469"/>
      <c r="N1439" s="469"/>
      <c r="O1439" s="469"/>
      <c r="P1439" s="469"/>
      <c r="Q1439" s="469"/>
      <c r="R1439" s="469"/>
      <c r="S1439" s="469"/>
      <c r="T1439" s="469"/>
      <c r="U1439" s="469"/>
      <c r="V1439" s="469"/>
      <c r="W1439" s="469"/>
      <c r="X1439" s="469"/>
      <c r="Z1439" s="469"/>
      <c r="AA1439" s="469"/>
      <c r="AB1439" s="469"/>
      <c r="AC1439" s="463"/>
      <c r="AD1439" s="469"/>
      <c r="AE1439" s="469"/>
      <c r="AF1439" s="504"/>
      <c r="AG1439" s="469"/>
      <c r="AH1439" s="469"/>
      <c r="AI1439" s="469"/>
      <c r="AJ1439" s="469"/>
      <c r="AK1439" s="469"/>
      <c r="AL1439" s="469"/>
      <c r="AM1439" s="469"/>
      <c r="AN1439" s="469"/>
      <c r="AO1439" s="469"/>
      <c r="AP1439" s="469"/>
      <c r="AQ1439" s="469"/>
      <c r="AR1439" s="469"/>
      <c r="AS1439" s="469"/>
      <c r="AT1439" s="469"/>
      <c r="AU1439" s="469"/>
      <c r="AV1439" s="469"/>
      <c r="AW1439" s="469"/>
    </row>
    <row r="1440" spans="2:49">
      <c r="B1440" s="471"/>
      <c r="C1440" s="469"/>
      <c r="D1440" s="469"/>
      <c r="E1440" s="469"/>
      <c r="F1440" s="469"/>
      <c r="G1440" s="469"/>
      <c r="H1440" s="503"/>
      <c r="I1440" s="469"/>
      <c r="J1440" s="469"/>
      <c r="K1440" s="469"/>
      <c r="L1440" s="469"/>
      <c r="M1440" s="469"/>
      <c r="N1440" s="469"/>
      <c r="O1440" s="469"/>
      <c r="P1440" s="469"/>
      <c r="Q1440" s="469"/>
      <c r="R1440" s="469"/>
      <c r="S1440" s="469"/>
      <c r="T1440" s="469"/>
      <c r="U1440" s="469"/>
      <c r="V1440" s="469"/>
      <c r="W1440" s="469"/>
      <c r="X1440" s="469"/>
      <c r="Z1440" s="469"/>
      <c r="AA1440" s="469"/>
      <c r="AB1440" s="469"/>
      <c r="AC1440" s="463"/>
      <c r="AD1440" s="469"/>
      <c r="AE1440" s="469"/>
      <c r="AF1440" s="504"/>
      <c r="AG1440" s="469"/>
      <c r="AH1440" s="469"/>
      <c r="AI1440" s="469"/>
      <c r="AJ1440" s="469"/>
      <c r="AK1440" s="469"/>
      <c r="AL1440" s="469"/>
      <c r="AM1440" s="469"/>
      <c r="AN1440" s="469"/>
      <c r="AO1440" s="469"/>
      <c r="AP1440" s="469"/>
      <c r="AQ1440" s="469"/>
      <c r="AR1440" s="469"/>
      <c r="AS1440" s="469"/>
      <c r="AT1440" s="469"/>
      <c r="AU1440" s="469"/>
      <c r="AV1440" s="469"/>
      <c r="AW1440" s="469"/>
    </row>
    <row r="1441" spans="2:49">
      <c r="B1441" s="471"/>
      <c r="C1441" s="469"/>
      <c r="D1441" s="469"/>
      <c r="E1441" s="469"/>
      <c r="F1441" s="469"/>
      <c r="G1441" s="469"/>
      <c r="H1441" s="503"/>
      <c r="I1441" s="469"/>
      <c r="J1441" s="469"/>
      <c r="K1441" s="469"/>
      <c r="L1441" s="469"/>
      <c r="M1441" s="469"/>
      <c r="N1441" s="469"/>
      <c r="O1441" s="469"/>
      <c r="P1441" s="469"/>
      <c r="Q1441" s="469"/>
      <c r="R1441" s="469"/>
      <c r="S1441" s="469"/>
      <c r="T1441" s="469"/>
      <c r="U1441" s="469"/>
      <c r="V1441" s="469"/>
      <c r="W1441" s="469"/>
      <c r="X1441" s="469"/>
      <c r="Z1441" s="469"/>
      <c r="AA1441" s="469"/>
      <c r="AB1441" s="469"/>
      <c r="AC1441" s="463"/>
      <c r="AD1441" s="469"/>
      <c r="AE1441" s="469"/>
      <c r="AF1441" s="504"/>
      <c r="AG1441" s="469"/>
      <c r="AH1441" s="469"/>
      <c r="AI1441" s="469"/>
      <c r="AJ1441" s="469"/>
      <c r="AK1441" s="469"/>
      <c r="AL1441" s="469"/>
      <c r="AM1441" s="469"/>
      <c r="AN1441" s="469"/>
      <c r="AO1441" s="469"/>
      <c r="AP1441" s="469"/>
      <c r="AQ1441" s="469"/>
      <c r="AR1441" s="469"/>
      <c r="AS1441" s="469"/>
      <c r="AT1441" s="469"/>
      <c r="AU1441" s="469"/>
      <c r="AV1441" s="469"/>
      <c r="AW1441" s="469"/>
    </row>
    <row r="1442" spans="2:49">
      <c r="B1442" s="471"/>
      <c r="C1442" s="469"/>
      <c r="D1442" s="469"/>
      <c r="E1442" s="469"/>
      <c r="F1442" s="469"/>
      <c r="G1442" s="469"/>
      <c r="H1442" s="503"/>
      <c r="I1442" s="469"/>
      <c r="J1442" s="469"/>
      <c r="K1442" s="469"/>
      <c r="L1442" s="469"/>
      <c r="M1442" s="469"/>
      <c r="N1442" s="469"/>
      <c r="O1442" s="469"/>
      <c r="P1442" s="469"/>
      <c r="Q1442" s="469"/>
      <c r="R1442" s="469"/>
      <c r="S1442" s="469"/>
      <c r="T1442" s="469"/>
      <c r="U1442" s="469"/>
      <c r="V1442" s="469"/>
      <c r="W1442" s="469"/>
      <c r="X1442" s="469"/>
      <c r="Z1442" s="469"/>
      <c r="AA1442" s="469"/>
      <c r="AB1442" s="469"/>
      <c r="AC1442" s="463"/>
      <c r="AD1442" s="469"/>
      <c r="AE1442" s="469"/>
      <c r="AF1442" s="504"/>
      <c r="AG1442" s="469"/>
      <c r="AH1442" s="469"/>
      <c r="AI1442" s="469"/>
      <c r="AJ1442" s="469"/>
      <c r="AK1442" s="469"/>
      <c r="AL1442" s="469"/>
      <c r="AM1442" s="469"/>
      <c r="AN1442" s="469"/>
      <c r="AO1442" s="469"/>
      <c r="AP1442" s="469"/>
      <c r="AQ1442" s="469"/>
      <c r="AR1442" s="469"/>
      <c r="AS1442" s="469"/>
      <c r="AT1442" s="469"/>
      <c r="AU1442" s="469"/>
      <c r="AV1442" s="469"/>
      <c r="AW1442" s="469"/>
    </row>
    <row r="1443" spans="2:49">
      <c r="B1443" s="471"/>
      <c r="C1443" s="469"/>
      <c r="D1443" s="469"/>
      <c r="E1443" s="469"/>
      <c r="F1443" s="469"/>
      <c r="G1443" s="469"/>
      <c r="H1443" s="503"/>
      <c r="I1443" s="469"/>
      <c r="J1443" s="469"/>
      <c r="K1443" s="469"/>
      <c r="L1443" s="469"/>
      <c r="M1443" s="469"/>
      <c r="N1443" s="469"/>
      <c r="O1443" s="469"/>
      <c r="P1443" s="469"/>
      <c r="Q1443" s="469"/>
      <c r="R1443" s="469"/>
      <c r="S1443" s="469"/>
      <c r="T1443" s="469"/>
      <c r="U1443" s="469"/>
      <c r="V1443" s="469"/>
      <c r="W1443" s="469"/>
      <c r="X1443" s="469"/>
      <c r="Z1443" s="469"/>
      <c r="AA1443" s="469"/>
      <c r="AB1443" s="469"/>
      <c r="AC1443" s="463"/>
      <c r="AD1443" s="469"/>
      <c r="AE1443" s="469"/>
      <c r="AF1443" s="504"/>
      <c r="AG1443" s="469"/>
      <c r="AH1443" s="469"/>
      <c r="AI1443" s="469"/>
      <c r="AJ1443" s="469"/>
      <c r="AK1443" s="469"/>
      <c r="AL1443" s="469"/>
      <c r="AM1443" s="469"/>
      <c r="AN1443" s="469"/>
      <c r="AO1443" s="469"/>
      <c r="AP1443" s="469"/>
      <c r="AQ1443" s="469"/>
      <c r="AR1443" s="469"/>
      <c r="AS1443" s="469"/>
      <c r="AT1443" s="469"/>
      <c r="AU1443" s="469"/>
      <c r="AV1443" s="469"/>
      <c r="AW1443" s="469"/>
    </row>
    <row r="1444" spans="2:49">
      <c r="B1444" s="471"/>
      <c r="C1444" s="469"/>
      <c r="D1444" s="469"/>
      <c r="E1444" s="469"/>
      <c r="F1444" s="469"/>
      <c r="G1444" s="469"/>
      <c r="H1444" s="503"/>
      <c r="I1444" s="469"/>
      <c r="J1444" s="469"/>
      <c r="K1444" s="469"/>
      <c r="L1444" s="469"/>
      <c r="M1444" s="469"/>
      <c r="N1444" s="469"/>
      <c r="O1444" s="469"/>
      <c r="P1444" s="469"/>
      <c r="Q1444" s="469"/>
      <c r="R1444" s="469"/>
      <c r="S1444" s="469"/>
      <c r="T1444" s="469"/>
      <c r="U1444" s="469"/>
      <c r="V1444" s="469"/>
      <c r="W1444" s="469"/>
      <c r="X1444" s="469"/>
      <c r="Z1444" s="469"/>
      <c r="AA1444" s="469"/>
      <c r="AB1444" s="469"/>
      <c r="AC1444" s="463"/>
      <c r="AD1444" s="469"/>
      <c r="AE1444" s="469"/>
      <c r="AF1444" s="504"/>
      <c r="AG1444" s="469"/>
      <c r="AH1444" s="469"/>
      <c r="AI1444" s="469"/>
      <c r="AJ1444" s="469"/>
      <c r="AK1444" s="469"/>
      <c r="AL1444" s="469"/>
      <c r="AM1444" s="469"/>
      <c r="AN1444" s="469"/>
      <c r="AO1444" s="469"/>
      <c r="AP1444" s="469"/>
      <c r="AQ1444" s="469"/>
      <c r="AR1444" s="469"/>
      <c r="AS1444" s="469"/>
      <c r="AT1444" s="469"/>
      <c r="AU1444" s="469"/>
      <c r="AV1444" s="469"/>
      <c r="AW1444" s="469"/>
    </row>
    <row r="1445" spans="2:49">
      <c r="B1445" s="471"/>
      <c r="C1445" s="469"/>
      <c r="D1445" s="469"/>
      <c r="E1445" s="469"/>
      <c r="F1445" s="469"/>
      <c r="G1445" s="469"/>
      <c r="H1445" s="503"/>
      <c r="I1445" s="469"/>
      <c r="J1445" s="469"/>
      <c r="K1445" s="469"/>
      <c r="L1445" s="469"/>
      <c r="M1445" s="469"/>
      <c r="N1445" s="469"/>
      <c r="O1445" s="469"/>
      <c r="P1445" s="469"/>
      <c r="Q1445" s="469"/>
      <c r="R1445" s="469"/>
      <c r="S1445" s="469"/>
      <c r="T1445" s="469"/>
      <c r="U1445" s="469"/>
      <c r="V1445" s="469"/>
      <c r="W1445" s="469"/>
      <c r="X1445" s="469"/>
      <c r="Z1445" s="469"/>
      <c r="AA1445" s="469"/>
      <c r="AB1445" s="469"/>
      <c r="AC1445" s="463"/>
      <c r="AD1445" s="469"/>
      <c r="AE1445" s="469"/>
      <c r="AF1445" s="504"/>
      <c r="AG1445" s="469"/>
      <c r="AH1445" s="469"/>
      <c r="AI1445" s="469"/>
      <c r="AJ1445" s="469"/>
      <c r="AK1445" s="469"/>
      <c r="AL1445" s="469"/>
      <c r="AM1445" s="469"/>
      <c r="AN1445" s="469"/>
      <c r="AO1445" s="469"/>
      <c r="AP1445" s="469"/>
      <c r="AQ1445" s="469"/>
      <c r="AR1445" s="469"/>
      <c r="AS1445" s="469"/>
      <c r="AT1445" s="469"/>
      <c r="AU1445" s="469"/>
      <c r="AV1445" s="469"/>
      <c r="AW1445" s="469"/>
    </row>
    <row r="1446" spans="2:49">
      <c r="B1446" s="471"/>
      <c r="C1446" s="469"/>
      <c r="D1446" s="469"/>
      <c r="E1446" s="469"/>
      <c r="F1446" s="469"/>
      <c r="G1446" s="469"/>
      <c r="H1446" s="503"/>
      <c r="I1446" s="469"/>
      <c r="J1446" s="469"/>
      <c r="K1446" s="469"/>
      <c r="L1446" s="469"/>
      <c r="M1446" s="469"/>
      <c r="N1446" s="469"/>
      <c r="O1446" s="469"/>
      <c r="P1446" s="469"/>
      <c r="Q1446" s="469"/>
      <c r="R1446" s="469"/>
      <c r="S1446" s="469"/>
      <c r="T1446" s="469"/>
      <c r="U1446" s="469"/>
      <c r="V1446" s="469"/>
      <c r="W1446" s="469"/>
      <c r="X1446" s="469"/>
      <c r="Z1446" s="469"/>
      <c r="AA1446" s="469"/>
      <c r="AB1446" s="469"/>
      <c r="AC1446" s="463"/>
      <c r="AD1446" s="469"/>
      <c r="AE1446" s="469"/>
      <c r="AF1446" s="504"/>
      <c r="AG1446" s="469"/>
      <c r="AH1446" s="469"/>
      <c r="AI1446" s="469"/>
      <c r="AJ1446" s="469"/>
      <c r="AK1446" s="469"/>
      <c r="AL1446" s="469"/>
      <c r="AM1446" s="469"/>
      <c r="AN1446" s="469"/>
      <c r="AO1446" s="469"/>
      <c r="AP1446" s="469"/>
      <c r="AQ1446" s="469"/>
      <c r="AR1446" s="469"/>
      <c r="AS1446" s="469"/>
      <c r="AT1446" s="469"/>
      <c r="AU1446" s="469"/>
      <c r="AV1446" s="469"/>
      <c r="AW1446" s="469"/>
    </row>
    <row r="1447" spans="2:49">
      <c r="B1447" s="471"/>
      <c r="C1447" s="469"/>
      <c r="D1447" s="469"/>
      <c r="E1447" s="469"/>
      <c r="F1447" s="469"/>
      <c r="G1447" s="469"/>
      <c r="H1447" s="503"/>
      <c r="I1447" s="469"/>
      <c r="J1447" s="469"/>
      <c r="K1447" s="469"/>
      <c r="L1447" s="469"/>
      <c r="M1447" s="469"/>
      <c r="N1447" s="469"/>
      <c r="O1447" s="469"/>
      <c r="P1447" s="469"/>
      <c r="Q1447" s="469"/>
      <c r="R1447" s="469"/>
      <c r="S1447" s="469"/>
      <c r="T1447" s="469"/>
      <c r="U1447" s="469"/>
      <c r="V1447" s="469"/>
      <c r="W1447" s="469"/>
      <c r="X1447" s="469"/>
      <c r="Z1447" s="469"/>
      <c r="AA1447" s="469"/>
      <c r="AB1447" s="469"/>
      <c r="AC1447" s="463"/>
      <c r="AD1447" s="469"/>
      <c r="AE1447" s="469"/>
      <c r="AF1447" s="504"/>
      <c r="AG1447" s="469"/>
      <c r="AH1447" s="469"/>
      <c r="AI1447" s="469"/>
      <c r="AJ1447" s="469"/>
      <c r="AK1447" s="469"/>
      <c r="AL1447" s="469"/>
      <c r="AM1447" s="469"/>
      <c r="AN1447" s="469"/>
      <c r="AO1447" s="469"/>
      <c r="AP1447" s="469"/>
      <c r="AQ1447" s="469"/>
      <c r="AR1447" s="469"/>
      <c r="AS1447" s="469"/>
      <c r="AT1447" s="469"/>
      <c r="AU1447" s="469"/>
      <c r="AV1447" s="469"/>
      <c r="AW1447" s="469"/>
    </row>
    <row r="1448" spans="2:49">
      <c r="B1448" s="471"/>
      <c r="C1448" s="469"/>
      <c r="D1448" s="469"/>
      <c r="E1448" s="469"/>
      <c r="F1448" s="469"/>
      <c r="G1448" s="469"/>
      <c r="H1448" s="503"/>
      <c r="I1448" s="469"/>
      <c r="J1448" s="469"/>
      <c r="K1448" s="469"/>
      <c r="L1448" s="469"/>
      <c r="M1448" s="469"/>
      <c r="N1448" s="469"/>
      <c r="O1448" s="469"/>
      <c r="P1448" s="469"/>
      <c r="Q1448" s="469"/>
      <c r="R1448" s="469"/>
      <c r="S1448" s="469"/>
      <c r="T1448" s="469"/>
      <c r="U1448" s="469"/>
      <c r="V1448" s="469"/>
      <c r="W1448" s="469"/>
      <c r="X1448" s="469"/>
      <c r="Z1448" s="469"/>
      <c r="AA1448" s="469"/>
      <c r="AB1448" s="469"/>
      <c r="AC1448" s="463"/>
      <c r="AD1448" s="469"/>
      <c r="AE1448" s="469"/>
      <c r="AF1448" s="504"/>
      <c r="AG1448" s="469"/>
      <c r="AH1448" s="469"/>
      <c r="AI1448" s="469"/>
      <c r="AJ1448" s="469"/>
      <c r="AK1448" s="469"/>
      <c r="AL1448" s="469"/>
      <c r="AM1448" s="469"/>
      <c r="AN1448" s="469"/>
      <c r="AO1448" s="469"/>
      <c r="AP1448" s="469"/>
      <c r="AQ1448" s="469"/>
      <c r="AR1448" s="469"/>
      <c r="AS1448" s="469"/>
      <c r="AT1448" s="469"/>
      <c r="AU1448" s="469"/>
      <c r="AV1448" s="469"/>
      <c r="AW1448" s="469"/>
    </row>
    <row r="1449" spans="2:49">
      <c r="B1449" s="471"/>
      <c r="C1449" s="469"/>
      <c r="D1449" s="469"/>
      <c r="E1449" s="469"/>
      <c r="F1449" s="469"/>
      <c r="G1449" s="469"/>
      <c r="H1449" s="503"/>
      <c r="I1449" s="469"/>
      <c r="J1449" s="469"/>
      <c r="K1449" s="469"/>
      <c r="L1449" s="469"/>
      <c r="M1449" s="469"/>
      <c r="N1449" s="469"/>
      <c r="O1449" s="469"/>
      <c r="P1449" s="469"/>
      <c r="Q1449" s="469"/>
      <c r="R1449" s="469"/>
      <c r="S1449" s="469"/>
      <c r="T1449" s="469"/>
      <c r="U1449" s="469"/>
      <c r="V1449" s="469"/>
      <c r="W1449" s="469"/>
      <c r="X1449" s="469"/>
      <c r="Z1449" s="469"/>
      <c r="AA1449" s="469"/>
      <c r="AB1449" s="469"/>
      <c r="AC1449" s="463"/>
      <c r="AD1449" s="469"/>
      <c r="AE1449" s="469"/>
      <c r="AF1449" s="504"/>
      <c r="AG1449" s="469"/>
      <c r="AH1449" s="469"/>
      <c r="AI1449" s="469"/>
      <c r="AJ1449" s="469"/>
      <c r="AK1449" s="469"/>
      <c r="AL1449" s="469"/>
      <c r="AM1449" s="469"/>
      <c r="AN1449" s="469"/>
      <c r="AO1449" s="469"/>
      <c r="AP1449" s="469"/>
      <c r="AQ1449" s="469"/>
      <c r="AR1449" s="469"/>
      <c r="AS1449" s="469"/>
      <c r="AT1449" s="469"/>
      <c r="AU1449" s="469"/>
      <c r="AV1449" s="469"/>
      <c r="AW1449" s="469"/>
    </row>
    <row r="1450" spans="2:49">
      <c r="B1450" s="471"/>
      <c r="C1450" s="469"/>
      <c r="D1450" s="469"/>
      <c r="E1450" s="469"/>
      <c r="F1450" s="469"/>
      <c r="G1450" s="469"/>
      <c r="H1450" s="503"/>
      <c r="I1450" s="469"/>
      <c r="J1450" s="469"/>
      <c r="K1450" s="469"/>
      <c r="L1450" s="469"/>
      <c r="M1450" s="469"/>
      <c r="N1450" s="469"/>
      <c r="O1450" s="469"/>
      <c r="P1450" s="469"/>
      <c r="Q1450" s="469"/>
      <c r="R1450" s="469"/>
      <c r="S1450" s="469"/>
      <c r="T1450" s="469"/>
      <c r="U1450" s="469"/>
      <c r="V1450" s="469"/>
      <c r="W1450" s="469"/>
      <c r="X1450" s="469"/>
      <c r="Z1450" s="469"/>
      <c r="AA1450" s="469"/>
      <c r="AB1450" s="469"/>
      <c r="AC1450" s="463"/>
      <c r="AD1450" s="469"/>
      <c r="AE1450" s="469"/>
      <c r="AF1450" s="504"/>
      <c r="AG1450" s="469"/>
      <c r="AH1450" s="469"/>
      <c r="AI1450" s="469"/>
      <c r="AJ1450" s="469"/>
      <c r="AK1450" s="469"/>
      <c r="AL1450" s="469"/>
      <c r="AM1450" s="469"/>
      <c r="AN1450" s="469"/>
      <c r="AO1450" s="469"/>
      <c r="AP1450" s="469"/>
      <c r="AQ1450" s="469"/>
      <c r="AR1450" s="469"/>
      <c r="AS1450" s="469"/>
      <c r="AT1450" s="469"/>
      <c r="AU1450" s="469"/>
      <c r="AV1450" s="469"/>
      <c r="AW1450" s="469"/>
    </row>
    <row r="1451" spans="2:49">
      <c r="B1451" s="471"/>
      <c r="C1451" s="469"/>
      <c r="D1451" s="469"/>
      <c r="E1451" s="469"/>
      <c r="F1451" s="469"/>
      <c r="G1451" s="469"/>
      <c r="H1451" s="503"/>
      <c r="I1451" s="469"/>
      <c r="J1451" s="469"/>
      <c r="K1451" s="469"/>
      <c r="L1451" s="469"/>
      <c r="M1451" s="469"/>
      <c r="N1451" s="469"/>
      <c r="O1451" s="469"/>
      <c r="P1451" s="469"/>
      <c r="Q1451" s="469"/>
      <c r="R1451" s="469"/>
      <c r="S1451" s="469"/>
      <c r="T1451" s="469"/>
      <c r="U1451" s="469"/>
      <c r="V1451" s="469"/>
      <c r="W1451" s="469"/>
      <c r="X1451" s="469"/>
      <c r="Z1451" s="469"/>
      <c r="AA1451" s="469"/>
      <c r="AB1451" s="469"/>
      <c r="AC1451" s="463"/>
      <c r="AD1451" s="469"/>
      <c r="AE1451" s="469"/>
      <c r="AF1451" s="504"/>
      <c r="AG1451" s="469"/>
      <c r="AH1451" s="469"/>
      <c r="AI1451" s="469"/>
      <c r="AJ1451" s="469"/>
      <c r="AK1451" s="469"/>
      <c r="AL1451" s="469"/>
      <c r="AM1451" s="469"/>
      <c r="AN1451" s="469"/>
      <c r="AO1451" s="469"/>
      <c r="AP1451" s="469"/>
      <c r="AQ1451" s="469"/>
      <c r="AR1451" s="469"/>
      <c r="AS1451" s="469"/>
      <c r="AT1451" s="469"/>
      <c r="AU1451" s="469"/>
      <c r="AV1451" s="469"/>
      <c r="AW1451" s="469"/>
    </row>
    <row r="1452" spans="2:49">
      <c r="B1452" s="471"/>
      <c r="C1452" s="469"/>
      <c r="D1452" s="469"/>
      <c r="E1452" s="469"/>
      <c r="F1452" s="469"/>
      <c r="G1452" s="469"/>
      <c r="H1452" s="503"/>
      <c r="I1452" s="469"/>
      <c r="J1452" s="469"/>
      <c r="K1452" s="469"/>
      <c r="L1452" s="469"/>
      <c r="M1452" s="469"/>
      <c r="N1452" s="469"/>
      <c r="O1452" s="469"/>
      <c r="P1452" s="469"/>
      <c r="Q1452" s="469"/>
      <c r="R1452" s="469"/>
      <c r="S1452" s="469"/>
      <c r="T1452" s="469"/>
      <c r="U1452" s="469"/>
      <c r="V1452" s="469"/>
      <c r="W1452" s="469"/>
      <c r="X1452" s="469"/>
      <c r="Z1452" s="469"/>
      <c r="AA1452" s="469"/>
      <c r="AB1452" s="469"/>
      <c r="AC1452" s="463"/>
      <c r="AD1452" s="469"/>
      <c r="AE1452" s="469"/>
      <c r="AF1452" s="504"/>
      <c r="AG1452" s="469"/>
      <c r="AH1452" s="469"/>
      <c r="AI1452" s="469"/>
      <c r="AJ1452" s="469"/>
      <c r="AK1452" s="469"/>
      <c r="AL1452" s="469"/>
      <c r="AM1452" s="469"/>
      <c r="AN1452" s="469"/>
      <c r="AO1452" s="469"/>
      <c r="AP1452" s="469"/>
      <c r="AQ1452" s="469"/>
      <c r="AR1452" s="469"/>
      <c r="AS1452" s="469"/>
      <c r="AT1452" s="469"/>
      <c r="AU1452" s="469"/>
      <c r="AV1452" s="469"/>
      <c r="AW1452" s="469"/>
    </row>
    <row r="1453" spans="2:49">
      <c r="B1453" s="471"/>
      <c r="C1453" s="469"/>
      <c r="D1453" s="469"/>
      <c r="E1453" s="469"/>
      <c r="F1453" s="469"/>
      <c r="G1453" s="469"/>
      <c r="H1453" s="503"/>
      <c r="I1453" s="469"/>
      <c r="J1453" s="469"/>
      <c r="K1453" s="469"/>
      <c r="L1453" s="469"/>
      <c r="M1453" s="469"/>
      <c r="N1453" s="469"/>
      <c r="O1453" s="469"/>
      <c r="P1453" s="469"/>
      <c r="Q1453" s="469"/>
      <c r="R1453" s="469"/>
      <c r="S1453" s="469"/>
      <c r="T1453" s="469"/>
      <c r="U1453" s="469"/>
      <c r="V1453" s="469"/>
      <c r="W1453" s="469"/>
      <c r="X1453" s="469"/>
      <c r="Z1453" s="469"/>
      <c r="AA1453" s="469"/>
      <c r="AB1453" s="469"/>
      <c r="AC1453" s="463"/>
      <c r="AD1453" s="469"/>
      <c r="AE1453" s="469"/>
      <c r="AF1453" s="504"/>
      <c r="AG1453" s="469"/>
      <c r="AH1453" s="469"/>
      <c r="AI1453" s="469"/>
      <c r="AJ1453" s="469"/>
      <c r="AK1453" s="469"/>
      <c r="AL1453" s="469"/>
      <c r="AM1453" s="469"/>
      <c r="AN1453" s="469"/>
      <c r="AO1453" s="469"/>
      <c r="AP1453" s="469"/>
      <c r="AQ1453" s="469"/>
      <c r="AR1453" s="469"/>
      <c r="AS1453" s="469"/>
      <c r="AT1453" s="469"/>
      <c r="AU1453" s="469"/>
      <c r="AV1453" s="469"/>
      <c r="AW1453" s="469"/>
    </row>
    <row r="1454" spans="2:49">
      <c r="B1454" s="471"/>
      <c r="C1454" s="469"/>
      <c r="D1454" s="469"/>
      <c r="E1454" s="469"/>
      <c r="F1454" s="469"/>
      <c r="G1454" s="469"/>
      <c r="H1454" s="503"/>
      <c r="I1454" s="469"/>
      <c r="J1454" s="469"/>
      <c r="K1454" s="469"/>
      <c r="L1454" s="469"/>
      <c r="M1454" s="469"/>
      <c r="N1454" s="469"/>
      <c r="O1454" s="469"/>
      <c r="P1454" s="469"/>
      <c r="Q1454" s="469"/>
      <c r="R1454" s="469"/>
      <c r="S1454" s="469"/>
      <c r="T1454" s="469"/>
      <c r="U1454" s="469"/>
      <c r="V1454" s="469"/>
      <c r="W1454" s="469"/>
      <c r="X1454" s="469"/>
      <c r="Z1454" s="469"/>
      <c r="AA1454" s="469"/>
      <c r="AB1454" s="469"/>
      <c r="AC1454" s="463"/>
      <c r="AD1454" s="469"/>
      <c r="AE1454" s="469"/>
      <c r="AF1454" s="504"/>
      <c r="AG1454" s="469"/>
      <c r="AH1454" s="469"/>
      <c r="AI1454" s="469"/>
      <c r="AJ1454" s="469"/>
      <c r="AK1454" s="469"/>
      <c r="AL1454" s="469"/>
      <c r="AM1454" s="469"/>
      <c r="AN1454" s="469"/>
      <c r="AO1454" s="469"/>
      <c r="AP1454" s="469"/>
      <c r="AQ1454" s="469"/>
      <c r="AR1454" s="469"/>
      <c r="AS1454" s="469"/>
      <c r="AT1454" s="469"/>
      <c r="AU1454" s="469"/>
      <c r="AV1454" s="469"/>
      <c r="AW1454" s="469"/>
    </row>
    <row r="1455" spans="2:49">
      <c r="B1455" s="471"/>
      <c r="C1455" s="469"/>
      <c r="D1455" s="469"/>
      <c r="E1455" s="469"/>
      <c r="F1455" s="469"/>
      <c r="G1455" s="469"/>
      <c r="H1455" s="503"/>
      <c r="I1455" s="469"/>
      <c r="J1455" s="469"/>
      <c r="K1455" s="469"/>
      <c r="L1455" s="469"/>
      <c r="M1455" s="469"/>
      <c r="N1455" s="469"/>
      <c r="O1455" s="469"/>
      <c r="P1455" s="469"/>
      <c r="Q1455" s="469"/>
      <c r="R1455" s="469"/>
      <c r="S1455" s="469"/>
      <c r="T1455" s="469"/>
      <c r="U1455" s="469"/>
      <c r="V1455" s="469"/>
      <c r="W1455" s="469"/>
      <c r="X1455" s="469"/>
      <c r="Z1455" s="469"/>
      <c r="AA1455" s="469"/>
      <c r="AB1455" s="469"/>
      <c r="AC1455" s="463"/>
      <c r="AD1455" s="469"/>
      <c r="AE1455" s="469"/>
      <c r="AF1455" s="504"/>
      <c r="AG1455" s="469"/>
      <c r="AH1455" s="469"/>
      <c r="AI1455" s="469"/>
      <c r="AJ1455" s="469"/>
      <c r="AK1455" s="469"/>
      <c r="AL1455" s="469"/>
      <c r="AM1455" s="469"/>
      <c r="AN1455" s="469"/>
      <c r="AO1455" s="469"/>
      <c r="AP1455" s="469"/>
      <c r="AQ1455" s="469"/>
      <c r="AR1455" s="469"/>
      <c r="AS1455" s="469"/>
      <c r="AT1455" s="469"/>
      <c r="AU1455" s="469"/>
      <c r="AV1455" s="469"/>
      <c r="AW1455" s="469"/>
    </row>
    <row r="1456" spans="2:49">
      <c r="B1456" s="471"/>
      <c r="C1456" s="469"/>
      <c r="D1456" s="469"/>
      <c r="E1456" s="469"/>
      <c r="F1456" s="469"/>
      <c r="G1456" s="469"/>
      <c r="H1456" s="503"/>
      <c r="I1456" s="469"/>
      <c r="J1456" s="469"/>
      <c r="K1456" s="469"/>
      <c r="L1456" s="469"/>
      <c r="M1456" s="469"/>
      <c r="N1456" s="469"/>
      <c r="O1456" s="469"/>
      <c r="P1456" s="469"/>
      <c r="Q1456" s="469"/>
      <c r="R1456" s="469"/>
      <c r="S1456" s="469"/>
      <c r="T1456" s="469"/>
      <c r="U1456" s="469"/>
      <c r="V1456" s="469"/>
      <c r="W1456" s="469"/>
      <c r="X1456" s="469"/>
      <c r="Z1456" s="469"/>
      <c r="AA1456" s="469"/>
      <c r="AB1456" s="469"/>
      <c r="AC1456" s="463"/>
      <c r="AD1456" s="469"/>
      <c r="AE1456" s="469"/>
      <c r="AF1456" s="504"/>
      <c r="AG1456" s="469"/>
      <c r="AH1456" s="469"/>
      <c r="AI1456" s="469"/>
      <c r="AJ1456" s="469"/>
      <c r="AK1456" s="469"/>
      <c r="AL1456" s="469"/>
      <c r="AM1456" s="469"/>
      <c r="AN1456" s="469"/>
      <c r="AO1456" s="469"/>
      <c r="AP1456" s="469"/>
      <c r="AQ1456" s="469"/>
      <c r="AR1456" s="469"/>
      <c r="AS1456" s="469"/>
      <c r="AT1456" s="469"/>
      <c r="AU1456" s="469"/>
      <c r="AV1456" s="469"/>
      <c r="AW1456" s="469"/>
    </row>
    <row r="1457" spans="2:49">
      <c r="B1457" s="471"/>
      <c r="C1457" s="469"/>
      <c r="D1457" s="469"/>
      <c r="E1457" s="469"/>
      <c r="F1457" s="469"/>
      <c r="G1457" s="469"/>
      <c r="H1457" s="503"/>
      <c r="I1457" s="469"/>
      <c r="J1457" s="469"/>
      <c r="K1457" s="469"/>
      <c r="L1457" s="469"/>
      <c r="M1457" s="469"/>
      <c r="N1457" s="469"/>
      <c r="O1457" s="469"/>
      <c r="P1457" s="469"/>
      <c r="Q1457" s="469"/>
      <c r="R1457" s="469"/>
      <c r="S1457" s="469"/>
      <c r="T1457" s="469"/>
      <c r="U1457" s="469"/>
      <c r="V1457" s="469"/>
      <c r="W1457" s="469"/>
      <c r="X1457" s="469"/>
      <c r="Z1457" s="469"/>
      <c r="AA1457" s="469"/>
      <c r="AB1457" s="469"/>
      <c r="AC1457" s="463"/>
      <c r="AD1457" s="469"/>
      <c r="AE1457" s="469"/>
      <c r="AF1457" s="504"/>
      <c r="AG1457" s="469"/>
      <c r="AH1457" s="469"/>
      <c r="AI1457" s="469"/>
      <c r="AJ1457" s="469"/>
      <c r="AK1457" s="469"/>
      <c r="AL1457" s="469"/>
      <c r="AM1457" s="469"/>
      <c r="AN1457" s="469"/>
      <c r="AO1457" s="469"/>
      <c r="AP1457" s="469"/>
      <c r="AQ1457" s="469"/>
      <c r="AR1457" s="469"/>
      <c r="AS1457" s="469"/>
      <c r="AT1457" s="469"/>
      <c r="AU1457" s="469"/>
      <c r="AV1457" s="469"/>
      <c r="AW1457" s="469"/>
    </row>
    <row r="1458" spans="2:49">
      <c r="B1458" s="471"/>
      <c r="C1458" s="469"/>
      <c r="D1458" s="469"/>
      <c r="E1458" s="469"/>
      <c r="F1458" s="469"/>
      <c r="G1458" s="469"/>
      <c r="H1458" s="503"/>
      <c r="I1458" s="469"/>
      <c r="J1458" s="469"/>
      <c r="K1458" s="469"/>
      <c r="L1458" s="469"/>
      <c r="M1458" s="469"/>
      <c r="N1458" s="469"/>
      <c r="O1458" s="469"/>
      <c r="P1458" s="469"/>
      <c r="Q1458" s="469"/>
      <c r="R1458" s="469"/>
      <c r="S1458" s="469"/>
      <c r="T1458" s="469"/>
      <c r="U1458" s="469"/>
      <c r="V1458" s="469"/>
      <c r="W1458" s="469"/>
      <c r="X1458" s="469"/>
      <c r="Z1458" s="469"/>
      <c r="AA1458" s="469"/>
      <c r="AB1458" s="469"/>
      <c r="AC1458" s="463"/>
      <c r="AD1458" s="469"/>
      <c r="AE1458" s="469"/>
      <c r="AF1458" s="504"/>
      <c r="AG1458" s="469"/>
      <c r="AH1458" s="469"/>
      <c r="AI1458" s="469"/>
      <c r="AJ1458" s="469"/>
      <c r="AK1458" s="469"/>
      <c r="AL1458" s="469"/>
      <c r="AM1458" s="469"/>
      <c r="AN1458" s="469"/>
      <c r="AO1458" s="469"/>
      <c r="AP1458" s="469"/>
      <c r="AQ1458" s="469"/>
      <c r="AR1458" s="469"/>
      <c r="AS1458" s="469"/>
      <c r="AT1458" s="469"/>
      <c r="AU1458" s="469"/>
      <c r="AV1458" s="469"/>
      <c r="AW1458" s="469"/>
    </row>
    <row r="1459" spans="2:49">
      <c r="B1459" s="471"/>
      <c r="C1459" s="469"/>
      <c r="D1459" s="469"/>
      <c r="E1459" s="469"/>
      <c r="F1459" s="469"/>
      <c r="G1459" s="469"/>
      <c r="H1459" s="503"/>
      <c r="I1459" s="469"/>
      <c r="J1459" s="469"/>
      <c r="K1459" s="469"/>
      <c r="L1459" s="469"/>
      <c r="M1459" s="469"/>
      <c r="N1459" s="469"/>
      <c r="O1459" s="469"/>
      <c r="P1459" s="469"/>
      <c r="Q1459" s="469"/>
      <c r="R1459" s="469"/>
      <c r="S1459" s="469"/>
      <c r="T1459" s="469"/>
      <c r="U1459" s="469"/>
      <c r="V1459" s="469"/>
      <c r="W1459" s="469"/>
      <c r="X1459" s="469"/>
      <c r="Z1459" s="469"/>
      <c r="AA1459" s="469"/>
      <c r="AB1459" s="469"/>
      <c r="AC1459" s="463"/>
      <c r="AD1459" s="469"/>
      <c r="AE1459" s="469"/>
      <c r="AF1459" s="504"/>
      <c r="AG1459" s="469"/>
      <c r="AH1459" s="469"/>
      <c r="AI1459" s="469"/>
      <c r="AJ1459" s="469"/>
      <c r="AK1459" s="469"/>
      <c r="AL1459" s="469"/>
      <c r="AM1459" s="469"/>
      <c r="AN1459" s="469"/>
      <c r="AO1459" s="469"/>
      <c r="AP1459" s="469"/>
      <c r="AQ1459" s="469"/>
      <c r="AR1459" s="469"/>
      <c r="AS1459" s="469"/>
      <c r="AT1459" s="469"/>
      <c r="AU1459" s="469"/>
      <c r="AV1459" s="469"/>
      <c r="AW1459" s="469"/>
    </row>
    <row r="1460" spans="2:49">
      <c r="B1460" s="471"/>
      <c r="C1460" s="469"/>
      <c r="D1460" s="469"/>
      <c r="E1460" s="469"/>
      <c r="F1460" s="469"/>
      <c r="G1460" s="469"/>
      <c r="H1460" s="503"/>
      <c r="I1460" s="469"/>
      <c r="J1460" s="469"/>
      <c r="K1460" s="469"/>
      <c r="L1460" s="469"/>
      <c r="M1460" s="469"/>
      <c r="N1460" s="469"/>
      <c r="O1460" s="469"/>
      <c r="P1460" s="469"/>
      <c r="Q1460" s="469"/>
      <c r="R1460" s="469"/>
      <c r="S1460" s="469"/>
      <c r="T1460" s="469"/>
      <c r="U1460" s="469"/>
      <c r="V1460" s="469"/>
      <c r="W1460" s="469"/>
      <c r="X1460" s="469"/>
      <c r="Z1460" s="469"/>
      <c r="AA1460" s="469"/>
      <c r="AB1460" s="469"/>
      <c r="AC1460" s="463"/>
      <c r="AD1460" s="469"/>
      <c r="AE1460" s="469"/>
      <c r="AF1460" s="504"/>
      <c r="AG1460" s="469"/>
      <c r="AH1460" s="469"/>
      <c r="AI1460" s="469"/>
      <c r="AJ1460" s="469"/>
      <c r="AK1460" s="469"/>
      <c r="AL1460" s="469"/>
      <c r="AM1460" s="469"/>
      <c r="AN1460" s="469"/>
      <c r="AO1460" s="469"/>
      <c r="AP1460" s="469"/>
      <c r="AQ1460" s="469"/>
      <c r="AR1460" s="469"/>
      <c r="AS1460" s="469"/>
      <c r="AT1460" s="469"/>
      <c r="AU1460" s="469"/>
      <c r="AV1460" s="469"/>
      <c r="AW1460" s="469"/>
    </row>
    <row r="1461" spans="2:49">
      <c r="B1461" s="471"/>
      <c r="C1461" s="469"/>
      <c r="D1461" s="469"/>
      <c r="E1461" s="469"/>
      <c r="F1461" s="469"/>
      <c r="G1461" s="469"/>
      <c r="H1461" s="503"/>
      <c r="I1461" s="469"/>
      <c r="J1461" s="469"/>
      <c r="K1461" s="469"/>
      <c r="L1461" s="469"/>
      <c r="M1461" s="469"/>
      <c r="N1461" s="469"/>
      <c r="O1461" s="469"/>
      <c r="P1461" s="469"/>
      <c r="Q1461" s="469"/>
      <c r="R1461" s="469"/>
      <c r="S1461" s="469"/>
      <c r="T1461" s="469"/>
      <c r="U1461" s="469"/>
      <c r="V1461" s="469"/>
      <c r="W1461" s="469"/>
      <c r="X1461" s="469"/>
      <c r="Z1461" s="469"/>
      <c r="AA1461" s="469"/>
      <c r="AB1461" s="469"/>
      <c r="AC1461" s="463"/>
      <c r="AD1461" s="469"/>
      <c r="AE1461" s="469"/>
      <c r="AF1461" s="504"/>
      <c r="AG1461" s="469"/>
      <c r="AH1461" s="469"/>
      <c r="AI1461" s="469"/>
      <c r="AJ1461" s="469"/>
      <c r="AK1461" s="469"/>
      <c r="AL1461" s="469"/>
      <c r="AM1461" s="469"/>
      <c r="AN1461" s="469"/>
      <c r="AO1461" s="469"/>
      <c r="AP1461" s="469"/>
      <c r="AQ1461" s="469"/>
      <c r="AR1461" s="469"/>
      <c r="AS1461" s="469"/>
      <c r="AT1461" s="469"/>
      <c r="AU1461" s="469"/>
      <c r="AV1461" s="469"/>
      <c r="AW1461" s="469"/>
    </row>
    <row r="1462" spans="2:49">
      <c r="B1462" s="471"/>
      <c r="C1462" s="469"/>
      <c r="D1462" s="469"/>
      <c r="E1462" s="469"/>
      <c r="F1462" s="469"/>
      <c r="G1462" s="469"/>
      <c r="H1462" s="503"/>
      <c r="I1462" s="469"/>
      <c r="J1462" s="469"/>
      <c r="K1462" s="469"/>
      <c r="L1462" s="469"/>
      <c r="M1462" s="469"/>
      <c r="N1462" s="469"/>
      <c r="O1462" s="469"/>
      <c r="P1462" s="469"/>
      <c r="Q1462" s="469"/>
      <c r="R1462" s="469"/>
      <c r="S1462" s="469"/>
      <c r="T1462" s="469"/>
      <c r="U1462" s="469"/>
      <c r="V1462" s="469"/>
      <c r="W1462" s="469"/>
      <c r="X1462" s="469"/>
      <c r="Z1462" s="469"/>
      <c r="AA1462" s="469"/>
      <c r="AB1462" s="469"/>
      <c r="AC1462" s="463"/>
      <c r="AD1462" s="469"/>
      <c r="AE1462" s="469"/>
      <c r="AF1462" s="504"/>
      <c r="AG1462" s="469"/>
      <c r="AH1462" s="469"/>
      <c r="AI1462" s="469"/>
      <c r="AJ1462" s="469"/>
      <c r="AK1462" s="469"/>
      <c r="AL1462" s="469"/>
      <c r="AM1462" s="469"/>
      <c r="AN1462" s="469"/>
      <c r="AO1462" s="469"/>
      <c r="AP1462" s="469"/>
      <c r="AQ1462" s="469"/>
      <c r="AR1462" s="469"/>
      <c r="AS1462" s="469"/>
      <c r="AT1462" s="469"/>
      <c r="AU1462" s="469"/>
      <c r="AV1462" s="469"/>
      <c r="AW1462" s="469"/>
    </row>
    <row r="1463" spans="2:49">
      <c r="B1463" s="471"/>
      <c r="C1463" s="469"/>
      <c r="D1463" s="469"/>
      <c r="E1463" s="469"/>
      <c r="F1463" s="469"/>
      <c r="G1463" s="469"/>
      <c r="H1463" s="503"/>
      <c r="I1463" s="469"/>
      <c r="J1463" s="469"/>
      <c r="K1463" s="469"/>
      <c r="L1463" s="469"/>
      <c r="M1463" s="469"/>
      <c r="N1463" s="469"/>
      <c r="O1463" s="469"/>
      <c r="P1463" s="469"/>
      <c r="Q1463" s="469"/>
      <c r="R1463" s="469"/>
      <c r="S1463" s="469"/>
      <c r="T1463" s="469"/>
      <c r="U1463" s="469"/>
      <c r="V1463" s="469"/>
      <c r="W1463" s="469"/>
      <c r="X1463" s="469"/>
      <c r="Z1463" s="469"/>
      <c r="AA1463" s="469"/>
      <c r="AB1463" s="469"/>
      <c r="AC1463" s="463"/>
      <c r="AD1463" s="469"/>
      <c r="AE1463" s="469"/>
      <c r="AF1463" s="504"/>
      <c r="AG1463" s="469"/>
      <c r="AH1463" s="469"/>
      <c r="AI1463" s="469"/>
      <c r="AJ1463" s="469"/>
      <c r="AK1463" s="469"/>
      <c r="AL1463" s="469"/>
      <c r="AM1463" s="469"/>
      <c r="AN1463" s="469"/>
      <c r="AO1463" s="469"/>
      <c r="AP1463" s="469"/>
      <c r="AQ1463" s="469"/>
      <c r="AR1463" s="469"/>
      <c r="AS1463" s="469"/>
      <c r="AT1463" s="469"/>
      <c r="AU1463" s="469"/>
      <c r="AV1463" s="469"/>
      <c r="AW1463" s="469"/>
    </row>
    <row r="1464" spans="2:49">
      <c r="B1464" s="471"/>
      <c r="C1464" s="469"/>
      <c r="D1464" s="469"/>
      <c r="E1464" s="469"/>
      <c r="F1464" s="469"/>
      <c r="G1464" s="469"/>
      <c r="H1464" s="503"/>
      <c r="I1464" s="469"/>
      <c r="J1464" s="469"/>
      <c r="K1464" s="469"/>
      <c r="L1464" s="469"/>
      <c r="M1464" s="469"/>
      <c r="N1464" s="469"/>
      <c r="O1464" s="469"/>
      <c r="P1464" s="469"/>
      <c r="Q1464" s="469"/>
      <c r="R1464" s="469"/>
      <c r="S1464" s="469"/>
      <c r="T1464" s="469"/>
      <c r="U1464" s="469"/>
      <c r="V1464" s="469"/>
      <c r="W1464" s="469"/>
      <c r="X1464" s="469"/>
      <c r="Z1464" s="469"/>
      <c r="AA1464" s="469"/>
      <c r="AB1464" s="469"/>
      <c r="AC1464" s="463"/>
      <c r="AD1464" s="469"/>
      <c r="AE1464" s="469"/>
      <c r="AF1464" s="504"/>
      <c r="AG1464" s="469"/>
      <c r="AH1464" s="469"/>
      <c r="AI1464" s="469"/>
      <c r="AJ1464" s="469"/>
      <c r="AK1464" s="469"/>
      <c r="AL1464" s="469"/>
      <c r="AM1464" s="469"/>
      <c r="AN1464" s="469"/>
      <c r="AO1464" s="469"/>
      <c r="AP1464" s="469"/>
      <c r="AQ1464" s="469"/>
      <c r="AR1464" s="469"/>
      <c r="AS1464" s="469"/>
      <c r="AT1464" s="469"/>
      <c r="AU1464" s="469"/>
      <c r="AV1464" s="469"/>
      <c r="AW1464" s="469"/>
    </row>
    <row r="1465" spans="2:49">
      <c r="B1465" s="471"/>
      <c r="C1465" s="469"/>
      <c r="D1465" s="469"/>
      <c r="E1465" s="469"/>
      <c r="F1465" s="469"/>
      <c r="G1465" s="469"/>
      <c r="H1465" s="503"/>
      <c r="I1465" s="469"/>
      <c r="J1465" s="469"/>
      <c r="K1465" s="469"/>
      <c r="L1465" s="469"/>
      <c r="M1465" s="469"/>
      <c r="N1465" s="469"/>
      <c r="O1465" s="469"/>
      <c r="P1465" s="469"/>
      <c r="Q1465" s="469"/>
      <c r="R1465" s="469"/>
      <c r="S1465" s="469"/>
      <c r="T1465" s="469"/>
      <c r="U1465" s="469"/>
      <c r="V1465" s="469"/>
      <c r="W1465" s="469"/>
      <c r="X1465" s="469"/>
      <c r="Z1465" s="469"/>
      <c r="AA1465" s="469"/>
      <c r="AB1465" s="469"/>
      <c r="AC1465" s="463"/>
      <c r="AD1465" s="469"/>
      <c r="AE1465" s="469"/>
      <c r="AF1465" s="504"/>
      <c r="AG1465" s="469"/>
      <c r="AH1465" s="469"/>
      <c r="AI1465" s="469"/>
      <c r="AJ1465" s="469"/>
      <c r="AK1465" s="469"/>
      <c r="AL1465" s="469"/>
      <c r="AM1465" s="469"/>
      <c r="AN1465" s="469"/>
      <c r="AO1465" s="469"/>
      <c r="AP1465" s="469"/>
      <c r="AQ1465" s="469"/>
      <c r="AR1465" s="469"/>
      <c r="AS1465" s="469"/>
      <c r="AT1465" s="469"/>
      <c r="AU1465" s="469"/>
      <c r="AV1465" s="469"/>
      <c r="AW1465" s="469"/>
    </row>
    <row r="1466" spans="2:49">
      <c r="B1466" s="471"/>
      <c r="C1466" s="469"/>
      <c r="D1466" s="469"/>
      <c r="E1466" s="469"/>
      <c r="F1466" s="469"/>
      <c r="G1466" s="469"/>
      <c r="H1466" s="503"/>
      <c r="I1466" s="469"/>
      <c r="J1466" s="469"/>
      <c r="K1466" s="469"/>
      <c r="L1466" s="469"/>
      <c r="M1466" s="469"/>
      <c r="N1466" s="469"/>
      <c r="O1466" s="469"/>
      <c r="P1466" s="469"/>
      <c r="Q1466" s="469"/>
      <c r="R1466" s="469"/>
      <c r="S1466" s="469"/>
      <c r="T1466" s="469"/>
      <c r="U1466" s="469"/>
      <c r="V1466" s="469"/>
      <c r="W1466" s="469"/>
      <c r="X1466" s="469"/>
      <c r="Z1466" s="469"/>
      <c r="AA1466" s="469"/>
      <c r="AB1466" s="469"/>
      <c r="AC1466" s="463"/>
      <c r="AD1466" s="469"/>
      <c r="AE1466" s="469"/>
      <c r="AF1466" s="504"/>
      <c r="AG1466" s="469"/>
      <c r="AH1466" s="469"/>
      <c r="AI1466" s="469"/>
      <c r="AJ1466" s="469"/>
      <c r="AK1466" s="469"/>
      <c r="AL1466" s="469"/>
      <c r="AM1466" s="469"/>
      <c r="AN1466" s="469"/>
      <c r="AO1466" s="469"/>
      <c r="AP1466" s="469"/>
      <c r="AQ1466" s="469"/>
      <c r="AR1466" s="469"/>
      <c r="AS1466" s="469"/>
      <c r="AT1466" s="469"/>
      <c r="AU1466" s="469"/>
      <c r="AV1466" s="469"/>
      <c r="AW1466" s="469"/>
    </row>
    <row r="1467" spans="2:49">
      <c r="B1467" s="471"/>
      <c r="C1467" s="469"/>
      <c r="D1467" s="469"/>
      <c r="E1467" s="469"/>
      <c r="F1467" s="469"/>
      <c r="G1467" s="469"/>
      <c r="H1467" s="503"/>
      <c r="I1467" s="469"/>
      <c r="J1467" s="469"/>
      <c r="K1467" s="469"/>
      <c r="L1467" s="469"/>
      <c r="M1467" s="469"/>
      <c r="N1467" s="469"/>
      <c r="O1467" s="469"/>
      <c r="P1467" s="469"/>
      <c r="Q1467" s="469"/>
      <c r="R1467" s="469"/>
      <c r="S1467" s="469"/>
      <c r="T1467" s="469"/>
      <c r="U1467" s="469"/>
      <c r="V1467" s="469"/>
      <c r="W1467" s="469"/>
      <c r="X1467" s="469"/>
      <c r="Z1467" s="469"/>
      <c r="AA1467" s="469"/>
      <c r="AB1467" s="469"/>
      <c r="AC1467" s="463"/>
      <c r="AD1467" s="469"/>
      <c r="AE1467" s="469"/>
      <c r="AF1467" s="504"/>
      <c r="AG1467" s="469"/>
      <c r="AH1467" s="469"/>
      <c r="AI1467" s="469"/>
      <c r="AJ1467" s="469"/>
      <c r="AK1467" s="469"/>
      <c r="AL1467" s="469"/>
      <c r="AM1467" s="469"/>
      <c r="AN1467" s="469"/>
      <c r="AO1467" s="469"/>
      <c r="AP1467" s="469"/>
      <c r="AQ1467" s="469"/>
      <c r="AR1467" s="469"/>
      <c r="AS1467" s="469"/>
      <c r="AT1467" s="469"/>
      <c r="AU1467" s="469"/>
      <c r="AV1467" s="469"/>
      <c r="AW1467" s="469"/>
    </row>
    <row r="1468" spans="2:49">
      <c r="B1468" s="471"/>
      <c r="C1468" s="469"/>
      <c r="D1468" s="469"/>
      <c r="E1468" s="469"/>
      <c r="F1468" s="469"/>
      <c r="G1468" s="469"/>
      <c r="H1468" s="503"/>
      <c r="I1468" s="469"/>
      <c r="J1468" s="469"/>
      <c r="K1468" s="469"/>
      <c r="L1468" s="469"/>
      <c r="M1468" s="469"/>
      <c r="N1468" s="469"/>
      <c r="O1468" s="469"/>
      <c r="P1468" s="469"/>
      <c r="Q1468" s="469"/>
      <c r="R1468" s="469"/>
      <c r="S1468" s="469"/>
      <c r="T1468" s="469"/>
      <c r="U1468" s="469"/>
      <c r="V1468" s="469"/>
      <c r="W1468" s="469"/>
      <c r="X1468" s="469"/>
      <c r="Z1468" s="469"/>
      <c r="AA1468" s="469"/>
      <c r="AB1468" s="469"/>
      <c r="AC1468" s="463"/>
      <c r="AD1468" s="469"/>
      <c r="AE1468" s="469"/>
      <c r="AF1468" s="504"/>
      <c r="AG1468" s="469"/>
      <c r="AH1468" s="469"/>
      <c r="AI1468" s="469"/>
      <c r="AJ1468" s="469"/>
      <c r="AK1468" s="469"/>
      <c r="AL1468" s="469"/>
      <c r="AM1468" s="469"/>
      <c r="AN1468" s="469"/>
      <c r="AO1468" s="469"/>
      <c r="AP1468" s="469"/>
      <c r="AQ1468" s="469"/>
      <c r="AR1468" s="469"/>
      <c r="AS1468" s="469"/>
      <c r="AT1468" s="469"/>
      <c r="AU1468" s="469"/>
      <c r="AV1468" s="469"/>
      <c r="AW1468" s="469"/>
    </row>
    <row r="1469" spans="2:49">
      <c r="B1469" s="471"/>
      <c r="C1469" s="469"/>
      <c r="D1469" s="469"/>
      <c r="E1469" s="469"/>
      <c r="F1469" s="469"/>
      <c r="G1469" s="469"/>
      <c r="H1469" s="503"/>
      <c r="I1469" s="469"/>
      <c r="J1469" s="469"/>
      <c r="K1469" s="469"/>
      <c r="L1469" s="469"/>
      <c r="M1469" s="469"/>
      <c r="N1469" s="469"/>
      <c r="O1469" s="469"/>
      <c r="P1469" s="469"/>
      <c r="Q1469" s="469"/>
      <c r="R1469" s="469"/>
      <c r="S1469" s="469"/>
      <c r="T1469" s="469"/>
      <c r="U1469" s="469"/>
      <c r="V1469" s="469"/>
      <c r="W1469" s="469"/>
      <c r="X1469" s="469"/>
      <c r="Z1469" s="469"/>
      <c r="AA1469" s="469"/>
      <c r="AB1469" s="469"/>
      <c r="AC1469" s="463"/>
      <c r="AD1469" s="469"/>
      <c r="AE1469" s="469"/>
      <c r="AF1469" s="504"/>
      <c r="AG1469" s="469"/>
      <c r="AH1469" s="469"/>
      <c r="AI1469" s="469"/>
      <c r="AJ1469" s="469"/>
      <c r="AK1469" s="469"/>
      <c r="AL1469" s="469"/>
      <c r="AM1469" s="469"/>
      <c r="AN1469" s="469"/>
      <c r="AO1469" s="469"/>
      <c r="AP1469" s="469"/>
      <c r="AQ1469" s="469"/>
      <c r="AR1469" s="469"/>
      <c r="AS1469" s="469"/>
      <c r="AT1469" s="469"/>
      <c r="AU1469" s="469"/>
      <c r="AV1469" s="469"/>
      <c r="AW1469" s="469"/>
    </row>
    <row r="1470" spans="2:49">
      <c r="B1470" s="471"/>
      <c r="C1470" s="469"/>
      <c r="D1470" s="469"/>
      <c r="E1470" s="469"/>
      <c r="F1470" s="469"/>
      <c r="G1470" s="469"/>
      <c r="H1470" s="503"/>
      <c r="I1470" s="469"/>
      <c r="J1470" s="469"/>
      <c r="K1470" s="469"/>
      <c r="L1470" s="469"/>
      <c r="M1470" s="469"/>
      <c r="N1470" s="469"/>
      <c r="O1470" s="469"/>
      <c r="P1470" s="469"/>
      <c r="Q1470" s="469"/>
      <c r="R1470" s="469"/>
      <c r="S1470" s="469"/>
      <c r="T1470" s="469"/>
      <c r="U1470" s="469"/>
      <c r="V1470" s="469"/>
      <c r="W1470" s="469"/>
      <c r="X1470" s="469"/>
      <c r="Z1470" s="469"/>
      <c r="AA1470" s="469"/>
      <c r="AB1470" s="469"/>
      <c r="AC1470" s="463"/>
      <c r="AD1470" s="469"/>
      <c r="AE1470" s="469"/>
      <c r="AF1470" s="504"/>
      <c r="AG1470" s="469"/>
      <c r="AH1470" s="469"/>
      <c r="AI1470" s="469"/>
      <c r="AJ1470" s="469"/>
      <c r="AK1470" s="469"/>
      <c r="AL1470" s="469"/>
      <c r="AM1470" s="469"/>
      <c r="AN1470" s="469"/>
      <c r="AO1470" s="469"/>
      <c r="AP1470" s="469"/>
      <c r="AQ1470" s="469"/>
      <c r="AR1470" s="469"/>
      <c r="AS1470" s="469"/>
      <c r="AT1470" s="469"/>
      <c r="AU1470" s="469"/>
      <c r="AV1470" s="469"/>
      <c r="AW1470" s="469"/>
    </row>
    <row r="1471" spans="2:49">
      <c r="B1471" s="471"/>
      <c r="C1471" s="469"/>
      <c r="D1471" s="469"/>
      <c r="E1471" s="469"/>
      <c r="F1471" s="469"/>
      <c r="G1471" s="469"/>
      <c r="H1471" s="503"/>
      <c r="I1471" s="469"/>
      <c r="J1471" s="469"/>
      <c r="K1471" s="469"/>
      <c r="L1471" s="469"/>
      <c r="M1471" s="469"/>
      <c r="N1471" s="469"/>
      <c r="O1471" s="469"/>
      <c r="P1471" s="469"/>
      <c r="Q1471" s="469"/>
      <c r="R1471" s="469"/>
      <c r="S1471" s="469"/>
      <c r="T1471" s="469"/>
      <c r="U1471" s="469"/>
      <c r="V1471" s="469"/>
      <c r="W1471" s="469"/>
      <c r="X1471" s="469"/>
      <c r="Z1471" s="469"/>
      <c r="AA1471" s="469"/>
      <c r="AB1471" s="469"/>
      <c r="AC1471" s="463"/>
      <c r="AD1471" s="469"/>
      <c r="AE1471" s="469"/>
      <c r="AF1471" s="504"/>
      <c r="AG1471" s="469"/>
      <c r="AH1471" s="469"/>
      <c r="AI1471" s="469"/>
      <c r="AJ1471" s="469"/>
      <c r="AK1471" s="469"/>
      <c r="AL1471" s="469"/>
      <c r="AM1471" s="469"/>
      <c r="AN1471" s="469"/>
      <c r="AO1471" s="469"/>
      <c r="AP1471" s="469"/>
      <c r="AQ1471" s="469"/>
      <c r="AR1471" s="469"/>
      <c r="AS1471" s="469"/>
      <c r="AT1471" s="469"/>
      <c r="AU1471" s="469"/>
      <c r="AV1471" s="469"/>
      <c r="AW1471" s="469"/>
    </row>
    <row r="1472" spans="2:49">
      <c r="B1472" s="471"/>
      <c r="C1472" s="469"/>
      <c r="D1472" s="469"/>
      <c r="E1472" s="469"/>
      <c r="F1472" s="469"/>
      <c r="G1472" s="469"/>
      <c r="H1472" s="503"/>
      <c r="I1472" s="469"/>
      <c r="J1472" s="469"/>
      <c r="K1472" s="469"/>
      <c r="L1472" s="469"/>
      <c r="M1472" s="469"/>
      <c r="N1472" s="469"/>
      <c r="O1472" s="469"/>
      <c r="P1472" s="469"/>
      <c r="Q1472" s="469"/>
      <c r="R1472" s="469"/>
      <c r="S1472" s="469"/>
      <c r="T1472" s="469"/>
      <c r="U1472" s="469"/>
      <c r="V1472" s="469"/>
      <c r="W1472" s="469"/>
      <c r="X1472" s="469"/>
      <c r="Z1472" s="469"/>
      <c r="AA1472" s="469"/>
      <c r="AB1472" s="469"/>
      <c r="AC1472" s="463"/>
      <c r="AD1472" s="469"/>
      <c r="AE1472" s="469"/>
      <c r="AF1472" s="504"/>
      <c r="AG1472" s="469"/>
      <c r="AH1472" s="469"/>
      <c r="AI1472" s="469"/>
      <c r="AJ1472" s="469"/>
      <c r="AK1472" s="469"/>
      <c r="AL1472" s="469"/>
      <c r="AM1472" s="469"/>
      <c r="AN1472" s="469"/>
      <c r="AO1472" s="469"/>
      <c r="AP1472" s="469"/>
      <c r="AQ1472" s="469"/>
      <c r="AR1472" s="469"/>
      <c r="AS1472" s="469"/>
      <c r="AT1472" s="469"/>
      <c r="AU1472" s="469"/>
      <c r="AV1472" s="469"/>
      <c r="AW1472" s="469"/>
    </row>
    <row r="1473" spans="2:49">
      <c r="B1473" s="471"/>
      <c r="C1473" s="469"/>
      <c r="D1473" s="469"/>
      <c r="E1473" s="469"/>
      <c r="F1473" s="469"/>
      <c r="G1473" s="469"/>
      <c r="H1473" s="503"/>
      <c r="I1473" s="469"/>
      <c r="J1473" s="469"/>
      <c r="K1473" s="469"/>
      <c r="L1473" s="469"/>
      <c r="M1473" s="469"/>
      <c r="N1473" s="469"/>
      <c r="O1473" s="469"/>
      <c r="P1473" s="469"/>
      <c r="Q1473" s="469"/>
      <c r="R1473" s="469"/>
      <c r="S1473" s="469"/>
      <c r="T1473" s="469"/>
      <c r="U1473" s="469"/>
      <c r="V1473" s="469"/>
      <c r="W1473" s="469"/>
      <c r="X1473" s="469"/>
      <c r="Z1473" s="469"/>
      <c r="AA1473" s="469"/>
      <c r="AB1473" s="469"/>
      <c r="AC1473" s="463"/>
      <c r="AD1473" s="469"/>
      <c r="AE1473" s="469"/>
      <c r="AF1473" s="504"/>
      <c r="AG1473" s="469"/>
      <c r="AH1473" s="469"/>
      <c r="AI1473" s="469"/>
      <c r="AJ1473" s="469"/>
      <c r="AK1473" s="469"/>
      <c r="AL1473" s="469"/>
      <c r="AM1473" s="469"/>
      <c r="AN1473" s="469"/>
      <c r="AO1473" s="469"/>
      <c r="AP1473" s="469"/>
      <c r="AQ1473" s="469"/>
      <c r="AR1473" s="469"/>
      <c r="AS1473" s="469"/>
      <c r="AT1473" s="469"/>
      <c r="AU1473" s="469"/>
      <c r="AV1473" s="469"/>
      <c r="AW1473" s="469"/>
    </row>
    <row r="1474" spans="2:49">
      <c r="B1474" s="471"/>
      <c r="C1474" s="469"/>
      <c r="D1474" s="469"/>
      <c r="E1474" s="469"/>
      <c r="F1474" s="469"/>
      <c r="G1474" s="469"/>
      <c r="H1474" s="503"/>
      <c r="I1474" s="469"/>
      <c r="J1474" s="469"/>
      <c r="K1474" s="469"/>
      <c r="L1474" s="469"/>
      <c r="M1474" s="469"/>
      <c r="N1474" s="469"/>
      <c r="O1474" s="469"/>
      <c r="P1474" s="469"/>
      <c r="Q1474" s="469"/>
      <c r="R1474" s="469"/>
      <c r="S1474" s="469"/>
      <c r="T1474" s="469"/>
      <c r="U1474" s="469"/>
      <c r="V1474" s="469"/>
      <c r="W1474" s="469"/>
      <c r="X1474" s="469"/>
      <c r="Z1474" s="469"/>
      <c r="AA1474" s="469"/>
      <c r="AB1474" s="469"/>
      <c r="AC1474" s="463"/>
      <c r="AD1474" s="469"/>
      <c r="AE1474" s="469"/>
      <c r="AF1474" s="504"/>
      <c r="AG1474" s="469"/>
      <c r="AH1474" s="469"/>
      <c r="AI1474" s="469"/>
      <c r="AJ1474" s="469"/>
      <c r="AK1474" s="469"/>
      <c r="AL1474" s="469"/>
      <c r="AM1474" s="469"/>
      <c r="AN1474" s="469"/>
      <c r="AO1474" s="469"/>
      <c r="AP1474" s="469"/>
      <c r="AQ1474" s="469"/>
      <c r="AR1474" s="469"/>
      <c r="AS1474" s="469"/>
      <c r="AT1474" s="469"/>
      <c r="AU1474" s="469"/>
      <c r="AV1474" s="469"/>
      <c r="AW1474" s="469"/>
    </row>
    <row r="1475" spans="2:49">
      <c r="B1475" s="471"/>
      <c r="C1475" s="469"/>
      <c r="D1475" s="469"/>
      <c r="E1475" s="469"/>
      <c r="F1475" s="469"/>
      <c r="G1475" s="469"/>
      <c r="H1475" s="503"/>
      <c r="I1475" s="469"/>
      <c r="J1475" s="469"/>
      <c r="K1475" s="469"/>
      <c r="L1475" s="469"/>
      <c r="M1475" s="469"/>
      <c r="N1475" s="469"/>
      <c r="O1475" s="469"/>
      <c r="P1475" s="469"/>
      <c r="Q1475" s="469"/>
      <c r="R1475" s="469"/>
      <c r="S1475" s="469"/>
      <c r="T1475" s="469"/>
      <c r="U1475" s="469"/>
      <c r="V1475" s="469"/>
      <c r="W1475" s="469"/>
      <c r="X1475" s="469"/>
      <c r="Z1475" s="469"/>
      <c r="AA1475" s="469"/>
      <c r="AB1475" s="469"/>
      <c r="AC1475" s="463"/>
      <c r="AD1475" s="469"/>
      <c r="AE1475" s="469"/>
      <c r="AF1475" s="504"/>
      <c r="AG1475" s="469"/>
      <c r="AH1475" s="469"/>
      <c r="AI1475" s="469"/>
      <c r="AJ1475" s="469"/>
      <c r="AK1475" s="469"/>
      <c r="AL1475" s="469"/>
      <c r="AM1475" s="469"/>
      <c r="AN1475" s="469"/>
      <c r="AO1475" s="469"/>
      <c r="AP1475" s="469"/>
      <c r="AQ1475" s="469"/>
      <c r="AR1475" s="469"/>
      <c r="AS1475" s="469"/>
      <c r="AT1475" s="469"/>
      <c r="AU1475" s="469"/>
      <c r="AV1475" s="469"/>
      <c r="AW1475" s="469"/>
    </row>
    <row r="1476" spans="2:49">
      <c r="B1476" s="471"/>
      <c r="C1476" s="469"/>
      <c r="D1476" s="469"/>
      <c r="E1476" s="469"/>
      <c r="F1476" s="469"/>
      <c r="G1476" s="469"/>
      <c r="H1476" s="503"/>
      <c r="I1476" s="469"/>
      <c r="J1476" s="469"/>
      <c r="K1476" s="469"/>
      <c r="L1476" s="469"/>
      <c r="M1476" s="469"/>
      <c r="N1476" s="469"/>
      <c r="O1476" s="469"/>
      <c r="P1476" s="469"/>
      <c r="Q1476" s="469"/>
      <c r="R1476" s="469"/>
      <c r="S1476" s="469"/>
      <c r="T1476" s="469"/>
      <c r="U1476" s="469"/>
      <c r="V1476" s="469"/>
      <c r="W1476" s="469"/>
      <c r="X1476" s="469"/>
      <c r="Z1476" s="469"/>
      <c r="AA1476" s="469"/>
      <c r="AB1476" s="469"/>
      <c r="AC1476" s="463"/>
      <c r="AD1476" s="469"/>
      <c r="AE1476" s="469"/>
      <c r="AF1476" s="504"/>
      <c r="AG1476" s="469"/>
      <c r="AH1476" s="469"/>
      <c r="AI1476" s="469"/>
      <c r="AJ1476" s="469"/>
      <c r="AK1476" s="469"/>
      <c r="AL1476" s="469"/>
      <c r="AM1476" s="469"/>
      <c r="AN1476" s="469"/>
      <c r="AO1476" s="469"/>
      <c r="AP1476" s="469"/>
      <c r="AQ1476" s="469"/>
      <c r="AR1476" s="469"/>
      <c r="AS1476" s="469"/>
      <c r="AT1476" s="469"/>
      <c r="AU1476" s="469"/>
      <c r="AV1476" s="469"/>
      <c r="AW1476" s="469"/>
    </row>
    <row r="1477" spans="2:49">
      <c r="B1477" s="471"/>
      <c r="C1477" s="469"/>
      <c r="D1477" s="469"/>
      <c r="E1477" s="469"/>
      <c r="F1477" s="469"/>
      <c r="G1477" s="469"/>
      <c r="H1477" s="503"/>
      <c r="I1477" s="469"/>
      <c r="J1477" s="469"/>
      <c r="K1477" s="469"/>
      <c r="L1477" s="469"/>
      <c r="M1477" s="469"/>
      <c r="N1477" s="469"/>
      <c r="O1477" s="469"/>
      <c r="P1477" s="469"/>
      <c r="Q1477" s="469"/>
      <c r="R1477" s="469"/>
      <c r="S1477" s="469"/>
      <c r="T1477" s="469"/>
      <c r="U1477" s="469"/>
      <c r="V1477" s="469"/>
      <c r="W1477" s="469"/>
      <c r="X1477" s="469"/>
      <c r="Z1477" s="469"/>
      <c r="AA1477" s="469"/>
      <c r="AB1477" s="469"/>
      <c r="AC1477" s="463"/>
      <c r="AD1477" s="469"/>
      <c r="AE1477" s="469"/>
      <c r="AF1477" s="504"/>
      <c r="AG1477" s="469"/>
      <c r="AH1477" s="469"/>
      <c r="AI1477" s="469"/>
      <c r="AJ1477" s="469"/>
      <c r="AK1477" s="469"/>
      <c r="AL1477" s="469"/>
      <c r="AM1477" s="469"/>
      <c r="AN1477" s="469"/>
      <c r="AO1477" s="469"/>
      <c r="AP1477" s="469"/>
      <c r="AQ1477" s="469"/>
      <c r="AR1477" s="469"/>
      <c r="AS1477" s="469"/>
      <c r="AT1477" s="469"/>
      <c r="AU1477" s="469"/>
      <c r="AV1477" s="469"/>
      <c r="AW1477" s="469"/>
    </row>
    <row r="1478" spans="2:49">
      <c r="B1478" s="471"/>
      <c r="C1478" s="469"/>
      <c r="D1478" s="469"/>
      <c r="E1478" s="469"/>
      <c r="F1478" s="469"/>
      <c r="G1478" s="469"/>
      <c r="H1478" s="503"/>
      <c r="I1478" s="469"/>
      <c r="J1478" s="469"/>
      <c r="K1478" s="469"/>
      <c r="L1478" s="469"/>
      <c r="M1478" s="469"/>
      <c r="N1478" s="469"/>
      <c r="O1478" s="469"/>
      <c r="P1478" s="469"/>
      <c r="Q1478" s="469"/>
      <c r="R1478" s="469"/>
      <c r="S1478" s="469"/>
      <c r="T1478" s="469"/>
      <c r="U1478" s="469"/>
      <c r="V1478" s="469"/>
      <c r="W1478" s="469"/>
      <c r="X1478" s="469"/>
      <c r="Z1478" s="469"/>
      <c r="AA1478" s="469"/>
      <c r="AB1478" s="469"/>
      <c r="AC1478" s="463"/>
      <c r="AD1478" s="469"/>
      <c r="AE1478" s="469"/>
      <c r="AF1478" s="504"/>
      <c r="AG1478" s="469"/>
      <c r="AH1478" s="469"/>
      <c r="AI1478" s="469"/>
      <c r="AJ1478" s="469"/>
      <c r="AK1478" s="469"/>
      <c r="AL1478" s="469"/>
      <c r="AM1478" s="469"/>
      <c r="AN1478" s="469"/>
      <c r="AO1478" s="469"/>
      <c r="AP1478" s="469"/>
      <c r="AQ1478" s="469"/>
      <c r="AR1478" s="469"/>
      <c r="AS1478" s="469"/>
      <c r="AT1478" s="469"/>
      <c r="AU1478" s="469"/>
      <c r="AV1478" s="469"/>
      <c r="AW1478" s="469"/>
    </row>
    <row r="1479" spans="2:49">
      <c r="B1479" s="471"/>
      <c r="C1479" s="469"/>
      <c r="D1479" s="469"/>
      <c r="E1479" s="469"/>
      <c r="F1479" s="469"/>
      <c r="G1479" s="469"/>
      <c r="H1479" s="503"/>
      <c r="I1479" s="469"/>
      <c r="J1479" s="469"/>
      <c r="K1479" s="469"/>
      <c r="L1479" s="469"/>
      <c r="M1479" s="469"/>
      <c r="N1479" s="469"/>
      <c r="O1479" s="469"/>
      <c r="P1479" s="469"/>
      <c r="Q1479" s="469"/>
      <c r="R1479" s="469"/>
      <c r="S1479" s="469"/>
      <c r="T1479" s="469"/>
      <c r="U1479" s="469"/>
      <c r="V1479" s="469"/>
      <c r="W1479" s="469"/>
      <c r="X1479" s="469"/>
      <c r="Z1479" s="469"/>
      <c r="AA1479" s="469"/>
      <c r="AB1479" s="469"/>
      <c r="AC1479" s="463"/>
      <c r="AD1479" s="469"/>
      <c r="AE1479" s="469"/>
      <c r="AF1479" s="504"/>
      <c r="AG1479" s="469"/>
      <c r="AH1479" s="469"/>
      <c r="AI1479" s="469"/>
      <c r="AJ1479" s="469"/>
      <c r="AK1479" s="469"/>
      <c r="AL1479" s="469"/>
      <c r="AM1479" s="469"/>
      <c r="AN1479" s="469"/>
      <c r="AO1479" s="469"/>
      <c r="AP1479" s="469"/>
      <c r="AQ1479" s="469"/>
      <c r="AR1479" s="469"/>
      <c r="AS1479" s="469"/>
      <c r="AT1479" s="469"/>
      <c r="AU1479" s="469"/>
      <c r="AV1479" s="469"/>
      <c r="AW1479" s="469"/>
    </row>
    <row r="1480" spans="2:49">
      <c r="B1480" s="471"/>
      <c r="C1480" s="469"/>
      <c r="D1480" s="469"/>
      <c r="E1480" s="469"/>
      <c r="F1480" s="469"/>
      <c r="G1480" s="469"/>
      <c r="H1480" s="503"/>
      <c r="I1480" s="469"/>
      <c r="J1480" s="469"/>
      <c r="K1480" s="469"/>
      <c r="L1480" s="469"/>
      <c r="M1480" s="469"/>
      <c r="N1480" s="469"/>
      <c r="O1480" s="469"/>
      <c r="P1480" s="469"/>
      <c r="Q1480" s="469"/>
      <c r="R1480" s="469"/>
      <c r="S1480" s="469"/>
      <c r="T1480" s="469"/>
      <c r="U1480" s="469"/>
      <c r="V1480" s="469"/>
      <c r="W1480" s="469"/>
      <c r="X1480" s="469"/>
      <c r="Z1480" s="469"/>
      <c r="AA1480" s="469"/>
      <c r="AB1480" s="469"/>
      <c r="AC1480" s="463"/>
      <c r="AD1480" s="469"/>
      <c r="AE1480" s="469"/>
      <c r="AF1480" s="504"/>
      <c r="AG1480" s="469"/>
      <c r="AH1480" s="469"/>
      <c r="AI1480" s="469"/>
      <c r="AJ1480" s="469"/>
      <c r="AK1480" s="469"/>
      <c r="AL1480" s="469"/>
      <c r="AM1480" s="469"/>
      <c r="AN1480" s="469"/>
      <c r="AO1480" s="469"/>
      <c r="AP1480" s="469"/>
      <c r="AQ1480" s="469"/>
      <c r="AR1480" s="469"/>
      <c r="AS1480" s="469"/>
      <c r="AT1480" s="469"/>
      <c r="AU1480" s="469"/>
      <c r="AV1480" s="469"/>
      <c r="AW1480" s="469"/>
    </row>
    <row r="1481" spans="2:49">
      <c r="B1481" s="471"/>
      <c r="C1481" s="469"/>
      <c r="D1481" s="469"/>
      <c r="E1481" s="469"/>
      <c r="F1481" s="469"/>
      <c r="G1481" s="469"/>
      <c r="H1481" s="503"/>
      <c r="I1481" s="469"/>
      <c r="J1481" s="469"/>
      <c r="K1481" s="469"/>
      <c r="L1481" s="469"/>
      <c r="M1481" s="469"/>
      <c r="N1481" s="469"/>
      <c r="O1481" s="469"/>
      <c r="P1481" s="469"/>
      <c r="Q1481" s="469"/>
      <c r="R1481" s="469"/>
      <c r="S1481" s="469"/>
      <c r="T1481" s="469"/>
      <c r="U1481" s="469"/>
      <c r="V1481" s="469"/>
      <c r="W1481" s="469"/>
      <c r="X1481" s="469"/>
      <c r="Z1481" s="469"/>
      <c r="AA1481" s="469"/>
      <c r="AB1481" s="469"/>
      <c r="AC1481" s="463"/>
      <c r="AD1481" s="469"/>
      <c r="AE1481" s="469"/>
      <c r="AF1481" s="504"/>
      <c r="AG1481" s="469"/>
      <c r="AH1481" s="469"/>
      <c r="AI1481" s="469"/>
      <c r="AJ1481" s="469"/>
      <c r="AK1481" s="469"/>
      <c r="AL1481" s="469"/>
      <c r="AM1481" s="469"/>
      <c r="AN1481" s="469"/>
      <c r="AO1481" s="469"/>
      <c r="AP1481" s="469"/>
      <c r="AQ1481" s="469"/>
      <c r="AR1481" s="469"/>
      <c r="AS1481" s="469"/>
      <c r="AT1481" s="469"/>
      <c r="AU1481" s="469"/>
      <c r="AV1481" s="469"/>
      <c r="AW1481" s="469"/>
    </row>
    <row r="1482" spans="2:49">
      <c r="B1482" s="471"/>
      <c r="C1482" s="469"/>
      <c r="D1482" s="469"/>
      <c r="E1482" s="469"/>
      <c r="F1482" s="469"/>
      <c r="G1482" s="469"/>
      <c r="H1482" s="503"/>
      <c r="I1482" s="469"/>
      <c r="J1482" s="469"/>
      <c r="K1482" s="469"/>
      <c r="L1482" s="469"/>
      <c r="M1482" s="469"/>
      <c r="N1482" s="469"/>
      <c r="O1482" s="469"/>
      <c r="P1482" s="469"/>
      <c r="Q1482" s="469"/>
      <c r="R1482" s="469"/>
      <c r="S1482" s="469"/>
      <c r="T1482" s="469"/>
      <c r="U1482" s="469"/>
      <c r="V1482" s="469"/>
      <c r="W1482" s="469"/>
      <c r="X1482" s="469"/>
      <c r="Z1482" s="469"/>
      <c r="AA1482" s="469"/>
      <c r="AB1482" s="469"/>
      <c r="AC1482" s="463"/>
      <c r="AD1482" s="469"/>
      <c r="AE1482" s="469"/>
      <c r="AF1482" s="504"/>
      <c r="AG1482" s="469"/>
      <c r="AH1482" s="469"/>
      <c r="AI1482" s="469"/>
      <c r="AJ1482" s="469"/>
      <c r="AK1482" s="469"/>
      <c r="AL1482" s="469"/>
      <c r="AM1482" s="469"/>
      <c r="AN1482" s="469"/>
      <c r="AO1482" s="469"/>
      <c r="AP1482" s="469"/>
      <c r="AQ1482" s="469"/>
      <c r="AR1482" s="469"/>
      <c r="AS1482" s="469"/>
      <c r="AT1482" s="469"/>
      <c r="AU1482" s="469"/>
      <c r="AV1482" s="469"/>
      <c r="AW1482" s="469"/>
    </row>
    <row r="1483" spans="2:49">
      <c r="B1483" s="471"/>
      <c r="C1483" s="469"/>
      <c r="D1483" s="469"/>
      <c r="E1483" s="469"/>
      <c r="F1483" s="469"/>
      <c r="G1483" s="469"/>
      <c r="H1483" s="503"/>
      <c r="I1483" s="469"/>
      <c r="J1483" s="469"/>
      <c r="K1483" s="469"/>
      <c r="L1483" s="469"/>
      <c r="M1483" s="469"/>
      <c r="N1483" s="469"/>
      <c r="O1483" s="469"/>
      <c r="P1483" s="469"/>
      <c r="Q1483" s="469"/>
      <c r="R1483" s="469"/>
      <c r="S1483" s="469"/>
      <c r="T1483" s="469"/>
      <c r="U1483" s="469"/>
      <c r="V1483" s="469"/>
      <c r="W1483" s="469"/>
      <c r="X1483" s="469"/>
      <c r="Z1483" s="469"/>
      <c r="AA1483" s="469"/>
      <c r="AB1483" s="469"/>
      <c r="AC1483" s="463"/>
      <c r="AD1483" s="469"/>
      <c r="AE1483" s="469"/>
      <c r="AF1483" s="504"/>
      <c r="AG1483" s="469"/>
      <c r="AH1483" s="469"/>
      <c r="AI1483" s="469"/>
      <c r="AJ1483" s="469"/>
      <c r="AK1483" s="469"/>
      <c r="AL1483" s="469"/>
      <c r="AM1483" s="469"/>
      <c r="AN1483" s="469"/>
      <c r="AO1483" s="469"/>
      <c r="AP1483" s="469"/>
      <c r="AQ1483" s="469"/>
      <c r="AR1483" s="469"/>
      <c r="AS1483" s="469"/>
      <c r="AT1483" s="469"/>
      <c r="AU1483" s="469"/>
      <c r="AV1483" s="469"/>
      <c r="AW1483" s="469"/>
    </row>
    <row r="1484" spans="2:49">
      <c r="B1484" s="471"/>
      <c r="C1484" s="469"/>
      <c r="D1484" s="469"/>
      <c r="E1484" s="469"/>
      <c r="F1484" s="469"/>
      <c r="G1484" s="469"/>
      <c r="H1484" s="503"/>
      <c r="I1484" s="469"/>
      <c r="J1484" s="469"/>
      <c r="K1484" s="469"/>
      <c r="L1484" s="469"/>
      <c r="M1484" s="469"/>
      <c r="N1484" s="469"/>
      <c r="O1484" s="469"/>
      <c r="P1484" s="469"/>
      <c r="Q1484" s="469"/>
      <c r="R1484" s="469"/>
      <c r="S1484" s="469"/>
      <c r="T1484" s="469"/>
      <c r="U1484" s="469"/>
      <c r="V1484" s="469"/>
      <c r="W1484" s="469"/>
      <c r="X1484" s="469"/>
      <c r="Z1484" s="469"/>
      <c r="AA1484" s="469"/>
      <c r="AB1484" s="469"/>
      <c r="AC1484" s="463"/>
      <c r="AD1484" s="469"/>
      <c r="AE1484" s="469"/>
      <c r="AF1484" s="504"/>
      <c r="AG1484" s="469"/>
      <c r="AH1484" s="469"/>
      <c r="AI1484" s="469"/>
      <c r="AJ1484" s="469"/>
      <c r="AK1484" s="469"/>
      <c r="AL1484" s="469"/>
      <c r="AM1484" s="469"/>
      <c r="AN1484" s="469"/>
      <c r="AO1484" s="469"/>
      <c r="AP1484" s="469"/>
      <c r="AQ1484" s="469"/>
      <c r="AR1484" s="469"/>
      <c r="AS1484" s="469"/>
      <c r="AT1484" s="469"/>
      <c r="AU1484" s="469"/>
      <c r="AV1484" s="469"/>
      <c r="AW1484" s="469"/>
    </row>
    <row r="1485" spans="2:49">
      <c r="B1485" s="471"/>
      <c r="C1485" s="469"/>
      <c r="D1485" s="469"/>
      <c r="E1485" s="469"/>
      <c r="F1485" s="469"/>
      <c r="G1485" s="469"/>
      <c r="H1485" s="503"/>
      <c r="I1485" s="469"/>
      <c r="J1485" s="469"/>
      <c r="K1485" s="469"/>
      <c r="L1485" s="469"/>
      <c r="M1485" s="469"/>
      <c r="N1485" s="469"/>
      <c r="O1485" s="469"/>
      <c r="P1485" s="469"/>
      <c r="Q1485" s="469"/>
      <c r="R1485" s="469"/>
      <c r="S1485" s="469"/>
      <c r="T1485" s="469"/>
      <c r="U1485" s="469"/>
      <c r="V1485" s="469"/>
      <c r="W1485" s="469"/>
      <c r="X1485" s="469"/>
      <c r="Z1485" s="469"/>
      <c r="AA1485" s="469"/>
      <c r="AB1485" s="469"/>
      <c r="AC1485" s="463"/>
      <c r="AD1485" s="469"/>
      <c r="AE1485" s="469"/>
      <c r="AF1485" s="504"/>
      <c r="AG1485" s="469"/>
      <c r="AH1485" s="469"/>
      <c r="AI1485" s="469"/>
      <c r="AJ1485" s="469"/>
      <c r="AK1485" s="469"/>
      <c r="AL1485" s="469"/>
      <c r="AM1485" s="469"/>
      <c r="AN1485" s="469"/>
      <c r="AO1485" s="469"/>
      <c r="AP1485" s="469"/>
      <c r="AQ1485" s="469"/>
      <c r="AR1485" s="469"/>
      <c r="AS1485" s="469"/>
      <c r="AT1485" s="469"/>
      <c r="AU1485" s="469"/>
      <c r="AV1485" s="469"/>
      <c r="AW1485" s="469"/>
    </row>
    <row r="1486" spans="2:49">
      <c r="B1486" s="471"/>
      <c r="C1486" s="469"/>
      <c r="D1486" s="469"/>
      <c r="E1486" s="469"/>
      <c r="F1486" s="469"/>
      <c r="G1486" s="469"/>
      <c r="H1486" s="503"/>
      <c r="I1486" s="469"/>
      <c r="J1486" s="469"/>
      <c r="K1486" s="469"/>
      <c r="L1486" s="469"/>
      <c r="M1486" s="469"/>
      <c r="N1486" s="469"/>
      <c r="O1486" s="469"/>
      <c r="P1486" s="469"/>
      <c r="Q1486" s="469"/>
      <c r="R1486" s="469"/>
      <c r="S1486" s="469"/>
      <c r="T1486" s="469"/>
      <c r="U1486" s="469"/>
      <c r="V1486" s="469"/>
      <c r="W1486" s="469"/>
      <c r="X1486" s="469"/>
      <c r="Z1486" s="469"/>
      <c r="AA1486" s="469"/>
      <c r="AB1486" s="469"/>
      <c r="AC1486" s="463"/>
      <c r="AD1486" s="469"/>
      <c r="AE1486" s="469"/>
      <c r="AF1486" s="504"/>
      <c r="AG1486" s="469"/>
      <c r="AH1486" s="469"/>
      <c r="AI1486" s="469"/>
      <c r="AJ1486" s="469"/>
      <c r="AK1486" s="469"/>
      <c r="AL1486" s="469"/>
      <c r="AM1486" s="469"/>
      <c r="AN1486" s="469"/>
      <c r="AO1486" s="469"/>
      <c r="AP1486" s="469"/>
      <c r="AQ1486" s="469"/>
      <c r="AR1486" s="469"/>
      <c r="AS1486" s="469"/>
      <c r="AT1486" s="469"/>
      <c r="AU1486" s="469"/>
      <c r="AV1486" s="469"/>
      <c r="AW1486" s="469"/>
    </row>
    <row r="1487" spans="2:49">
      <c r="B1487" s="471"/>
      <c r="C1487" s="469"/>
      <c r="D1487" s="469"/>
      <c r="E1487" s="469"/>
      <c r="F1487" s="469"/>
      <c r="G1487" s="469"/>
      <c r="H1487" s="503"/>
      <c r="I1487" s="469"/>
      <c r="J1487" s="469"/>
      <c r="K1487" s="469"/>
      <c r="L1487" s="469"/>
      <c r="M1487" s="469"/>
      <c r="N1487" s="469"/>
      <c r="O1487" s="469"/>
      <c r="P1487" s="469"/>
      <c r="Q1487" s="469"/>
      <c r="R1487" s="469"/>
      <c r="S1487" s="469"/>
      <c r="T1487" s="469"/>
      <c r="U1487" s="469"/>
      <c r="V1487" s="469"/>
      <c r="W1487" s="469"/>
      <c r="X1487" s="469"/>
      <c r="Z1487" s="469"/>
      <c r="AA1487" s="469"/>
      <c r="AB1487" s="469"/>
      <c r="AC1487" s="463"/>
      <c r="AD1487" s="469"/>
      <c r="AE1487" s="469"/>
      <c r="AF1487" s="504"/>
      <c r="AG1487" s="469"/>
      <c r="AH1487" s="469"/>
      <c r="AI1487" s="469"/>
      <c r="AJ1487" s="469"/>
      <c r="AK1487" s="469"/>
      <c r="AL1487" s="469"/>
      <c r="AM1487" s="469"/>
      <c r="AN1487" s="469"/>
      <c r="AO1487" s="469"/>
      <c r="AP1487" s="469"/>
      <c r="AQ1487" s="469"/>
      <c r="AR1487" s="469"/>
      <c r="AS1487" s="469"/>
      <c r="AT1487" s="469"/>
      <c r="AU1487" s="469"/>
      <c r="AV1487" s="469"/>
      <c r="AW1487" s="469"/>
    </row>
    <row r="1488" spans="2:49">
      <c r="B1488" s="471"/>
      <c r="C1488" s="469"/>
      <c r="D1488" s="469"/>
      <c r="E1488" s="469"/>
      <c r="F1488" s="469"/>
      <c r="G1488" s="469"/>
      <c r="H1488" s="503"/>
      <c r="I1488" s="469"/>
      <c r="J1488" s="469"/>
      <c r="K1488" s="469"/>
      <c r="L1488" s="469"/>
      <c r="M1488" s="469"/>
      <c r="N1488" s="469"/>
      <c r="O1488" s="469"/>
      <c r="P1488" s="469"/>
      <c r="Q1488" s="469"/>
      <c r="R1488" s="469"/>
      <c r="S1488" s="469"/>
      <c r="T1488" s="469"/>
      <c r="U1488" s="469"/>
      <c r="V1488" s="469"/>
      <c r="W1488" s="469"/>
      <c r="X1488" s="469"/>
      <c r="Z1488" s="469"/>
      <c r="AA1488" s="469"/>
      <c r="AB1488" s="469"/>
      <c r="AC1488" s="463"/>
      <c r="AD1488" s="469"/>
      <c r="AE1488" s="469"/>
      <c r="AF1488" s="504"/>
      <c r="AG1488" s="469"/>
      <c r="AH1488" s="469"/>
      <c r="AI1488" s="469"/>
      <c r="AJ1488" s="469"/>
      <c r="AK1488" s="469"/>
      <c r="AL1488" s="469"/>
      <c r="AM1488" s="469"/>
      <c r="AN1488" s="469"/>
      <c r="AO1488" s="469"/>
      <c r="AP1488" s="469"/>
      <c r="AQ1488" s="469"/>
      <c r="AR1488" s="469"/>
      <c r="AS1488" s="469"/>
      <c r="AT1488" s="469"/>
      <c r="AU1488" s="469"/>
      <c r="AV1488" s="469"/>
      <c r="AW1488" s="469"/>
    </row>
    <row r="1489" spans="2:49">
      <c r="B1489" s="471"/>
      <c r="C1489" s="469"/>
      <c r="D1489" s="469"/>
      <c r="E1489" s="469"/>
      <c r="F1489" s="469"/>
      <c r="G1489" s="469"/>
      <c r="H1489" s="503"/>
      <c r="I1489" s="469"/>
      <c r="J1489" s="469"/>
      <c r="K1489" s="469"/>
      <c r="L1489" s="469"/>
      <c r="M1489" s="469"/>
      <c r="N1489" s="469"/>
      <c r="O1489" s="469"/>
      <c r="P1489" s="469"/>
      <c r="Q1489" s="469"/>
      <c r="R1489" s="469"/>
      <c r="S1489" s="469"/>
      <c r="T1489" s="469"/>
      <c r="U1489" s="469"/>
      <c r="V1489" s="469"/>
      <c r="W1489" s="469"/>
      <c r="X1489" s="469"/>
      <c r="Z1489" s="469"/>
      <c r="AA1489" s="469"/>
      <c r="AB1489" s="469"/>
      <c r="AC1489" s="463"/>
      <c r="AD1489" s="469"/>
      <c r="AE1489" s="469"/>
      <c r="AF1489" s="504"/>
      <c r="AG1489" s="469"/>
      <c r="AH1489" s="469"/>
      <c r="AI1489" s="469"/>
      <c r="AJ1489" s="469"/>
      <c r="AK1489" s="469"/>
      <c r="AL1489" s="469"/>
      <c r="AM1489" s="469"/>
      <c r="AN1489" s="469"/>
      <c r="AO1489" s="469"/>
      <c r="AP1489" s="469"/>
      <c r="AQ1489" s="469"/>
      <c r="AR1489" s="469"/>
      <c r="AS1489" s="469"/>
      <c r="AT1489" s="469"/>
      <c r="AU1489" s="469"/>
      <c r="AV1489" s="469"/>
      <c r="AW1489" s="469"/>
    </row>
    <row r="1490" spans="2:49">
      <c r="B1490" s="471"/>
      <c r="C1490" s="469"/>
      <c r="D1490" s="469"/>
      <c r="E1490" s="469"/>
      <c r="F1490" s="469"/>
      <c r="G1490" s="469"/>
      <c r="H1490" s="503"/>
      <c r="I1490" s="469"/>
      <c r="J1490" s="469"/>
      <c r="K1490" s="469"/>
      <c r="L1490" s="469"/>
      <c r="M1490" s="469"/>
      <c r="N1490" s="469"/>
      <c r="O1490" s="469"/>
      <c r="P1490" s="469"/>
      <c r="Q1490" s="469"/>
      <c r="R1490" s="469"/>
      <c r="S1490" s="469"/>
      <c r="T1490" s="469"/>
      <c r="U1490" s="469"/>
      <c r="V1490" s="469"/>
      <c r="W1490" s="469"/>
      <c r="X1490" s="469"/>
      <c r="Z1490" s="469"/>
      <c r="AA1490" s="469"/>
      <c r="AB1490" s="469"/>
      <c r="AC1490" s="463"/>
      <c r="AD1490" s="469"/>
      <c r="AE1490" s="469"/>
      <c r="AF1490" s="504"/>
      <c r="AG1490" s="469"/>
      <c r="AH1490" s="469"/>
      <c r="AI1490" s="469"/>
      <c r="AJ1490" s="469"/>
      <c r="AK1490" s="469"/>
      <c r="AL1490" s="469"/>
      <c r="AM1490" s="469"/>
      <c r="AN1490" s="469"/>
      <c r="AO1490" s="469"/>
      <c r="AP1490" s="469"/>
      <c r="AQ1490" s="469"/>
      <c r="AR1490" s="469"/>
      <c r="AS1490" s="469"/>
      <c r="AT1490" s="469"/>
      <c r="AU1490" s="469"/>
      <c r="AV1490" s="469"/>
      <c r="AW1490" s="469"/>
    </row>
    <row r="1491" spans="2:49">
      <c r="B1491" s="471"/>
      <c r="C1491" s="469"/>
      <c r="D1491" s="469"/>
      <c r="E1491" s="469"/>
      <c r="F1491" s="469"/>
      <c r="G1491" s="469"/>
      <c r="H1491" s="503"/>
      <c r="I1491" s="469"/>
      <c r="J1491" s="469"/>
      <c r="K1491" s="469"/>
      <c r="L1491" s="469"/>
      <c r="M1491" s="469"/>
      <c r="N1491" s="469"/>
      <c r="O1491" s="469"/>
      <c r="P1491" s="469"/>
      <c r="Q1491" s="469"/>
      <c r="R1491" s="469"/>
      <c r="S1491" s="469"/>
      <c r="T1491" s="469"/>
      <c r="U1491" s="469"/>
      <c r="V1491" s="469"/>
      <c r="W1491" s="469"/>
      <c r="X1491" s="469"/>
      <c r="Z1491" s="469"/>
      <c r="AA1491" s="469"/>
      <c r="AB1491" s="469"/>
      <c r="AC1491" s="463"/>
      <c r="AD1491" s="469"/>
      <c r="AE1491" s="469"/>
      <c r="AF1491" s="504"/>
      <c r="AG1491" s="469"/>
      <c r="AH1491" s="469"/>
      <c r="AI1491" s="469"/>
      <c r="AJ1491" s="469"/>
      <c r="AK1491" s="469"/>
      <c r="AL1491" s="469"/>
      <c r="AM1491" s="469"/>
      <c r="AN1491" s="469"/>
      <c r="AO1491" s="469"/>
      <c r="AP1491" s="469"/>
      <c r="AQ1491" s="469"/>
      <c r="AR1491" s="469"/>
      <c r="AS1491" s="469"/>
      <c r="AT1491" s="469"/>
      <c r="AU1491" s="469"/>
      <c r="AV1491" s="469"/>
      <c r="AW1491" s="469"/>
    </row>
    <row r="1492" spans="2:49">
      <c r="B1492" s="471"/>
      <c r="C1492" s="469"/>
      <c r="D1492" s="469"/>
      <c r="E1492" s="469"/>
      <c r="F1492" s="469"/>
      <c r="G1492" s="469"/>
      <c r="H1492" s="503"/>
      <c r="I1492" s="469"/>
      <c r="J1492" s="469"/>
      <c r="K1492" s="469"/>
      <c r="L1492" s="469"/>
      <c r="M1492" s="469"/>
      <c r="N1492" s="469"/>
      <c r="O1492" s="469"/>
      <c r="P1492" s="469"/>
      <c r="Q1492" s="469"/>
      <c r="R1492" s="469"/>
      <c r="S1492" s="469"/>
      <c r="T1492" s="469"/>
      <c r="U1492" s="469"/>
      <c r="V1492" s="469"/>
      <c r="W1492" s="469"/>
      <c r="X1492" s="469"/>
      <c r="Z1492" s="469"/>
      <c r="AA1492" s="469"/>
      <c r="AB1492" s="469"/>
      <c r="AC1492" s="463"/>
      <c r="AD1492" s="469"/>
      <c r="AE1492" s="469"/>
      <c r="AF1492" s="504"/>
      <c r="AG1492" s="469"/>
      <c r="AH1492" s="469"/>
      <c r="AI1492" s="469"/>
      <c r="AJ1492" s="469"/>
      <c r="AK1492" s="469"/>
      <c r="AL1492" s="469"/>
      <c r="AM1492" s="469"/>
      <c r="AN1492" s="469"/>
      <c r="AO1492" s="469"/>
      <c r="AP1492" s="469"/>
      <c r="AQ1492" s="469"/>
      <c r="AR1492" s="469"/>
      <c r="AS1492" s="469"/>
      <c r="AT1492" s="469"/>
      <c r="AU1492" s="469"/>
      <c r="AV1492" s="469"/>
      <c r="AW1492" s="469"/>
    </row>
    <row r="1493" spans="2:49">
      <c r="B1493" s="471"/>
      <c r="C1493" s="469"/>
      <c r="D1493" s="469"/>
      <c r="E1493" s="469"/>
      <c r="F1493" s="469"/>
      <c r="G1493" s="469"/>
      <c r="H1493" s="503"/>
      <c r="I1493" s="469"/>
      <c r="J1493" s="469"/>
      <c r="K1493" s="469"/>
      <c r="L1493" s="469"/>
      <c r="M1493" s="469"/>
      <c r="N1493" s="469"/>
      <c r="O1493" s="469"/>
      <c r="P1493" s="469"/>
      <c r="Q1493" s="469"/>
      <c r="R1493" s="469"/>
      <c r="S1493" s="469"/>
      <c r="T1493" s="469"/>
      <c r="U1493" s="469"/>
      <c r="V1493" s="469"/>
      <c r="W1493" s="469"/>
      <c r="X1493" s="469"/>
      <c r="Z1493" s="469"/>
      <c r="AA1493" s="469"/>
      <c r="AB1493" s="469"/>
      <c r="AC1493" s="463"/>
      <c r="AD1493" s="469"/>
      <c r="AE1493" s="469"/>
      <c r="AF1493" s="504"/>
      <c r="AG1493" s="469"/>
      <c r="AH1493" s="469"/>
      <c r="AI1493" s="469"/>
      <c r="AJ1493" s="469"/>
      <c r="AK1493" s="469"/>
      <c r="AL1493" s="469"/>
      <c r="AM1493" s="469"/>
      <c r="AN1493" s="469"/>
      <c r="AO1493" s="469"/>
      <c r="AP1493" s="469"/>
      <c r="AQ1493" s="469"/>
      <c r="AR1493" s="469"/>
      <c r="AS1493" s="469"/>
      <c r="AT1493" s="469"/>
      <c r="AU1493" s="469"/>
      <c r="AV1493" s="469"/>
      <c r="AW1493" s="469"/>
    </row>
    <row r="1494" spans="2:49">
      <c r="B1494" s="471"/>
      <c r="C1494" s="469"/>
      <c r="D1494" s="469"/>
      <c r="E1494" s="469"/>
      <c r="F1494" s="469"/>
      <c r="G1494" s="469"/>
      <c r="H1494" s="503"/>
      <c r="I1494" s="469"/>
      <c r="J1494" s="469"/>
      <c r="K1494" s="469"/>
      <c r="L1494" s="469"/>
      <c r="M1494" s="469"/>
      <c r="N1494" s="469"/>
      <c r="O1494" s="469"/>
      <c r="P1494" s="469"/>
      <c r="Q1494" s="469"/>
      <c r="R1494" s="469"/>
      <c r="S1494" s="469"/>
      <c r="T1494" s="469"/>
      <c r="U1494" s="469"/>
      <c r="V1494" s="469"/>
      <c r="W1494" s="469"/>
      <c r="X1494" s="469"/>
      <c r="Z1494" s="469"/>
      <c r="AA1494" s="469"/>
      <c r="AB1494" s="469"/>
      <c r="AC1494" s="463"/>
      <c r="AD1494" s="469"/>
      <c r="AE1494" s="469"/>
      <c r="AF1494" s="504"/>
      <c r="AG1494" s="469"/>
      <c r="AH1494" s="469"/>
      <c r="AI1494" s="469"/>
      <c r="AJ1494" s="469"/>
      <c r="AK1494" s="469"/>
      <c r="AL1494" s="469"/>
      <c r="AM1494" s="469"/>
      <c r="AN1494" s="469"/>
      <c r="AO1494" s="469"/>
      <c r="AP1494" s="469"/>
      <c r="AQ1494" s="469"/>
      <c r="AR1494" s="469"/>
      <c r="AS1494" s="469"/>
      <c r="AT1494" s="469"/>
      <c r="AU1494" s="469"/>
      <c r="AV1494" s="469"/>
      <c r="AW1494" s="469"/>
    </row>
    <row r="1495" spans="2:49">
      <c r="B1495" s="471"/>
      <c r="C1495" s="469"/>
      <c r="D1495" s="469"/>
      <c r="E1495" s="469"/>
      <c r="F1495" s="469"/>
      <c r="G1495" s="469"/>
      <c r="H1495" s="503"/>
      <c r="I1495" s="469"/>
      <c r="J1495" s="469"/>
      <c r="K1495" s="469"/>
      <c r="L1495" s="469"/>
      <c r="M1495" s="469"/>
      <c r="N1495" s="469"/>
      <c r="O1495" s="469"/>
      <c r="P1495" s="469"/>
      <c r="Q1495" s="469"/>
      <c r="R1495" s="469"/>
      <c r="S1495" s="469"/>
      <c r="T1495" s="469"/>
      <c r="U1495" s="469"/>
      <c r="V1495" s="469"/>
      <c r="W1495" s="469"/>
      <c r="X1495" s="469"/>
      <c r="Z1495" s="469"/>
      <c r="AA1495" s="469"/>
      <c r="AB1495" s="469"/>
      <c r="AC1495" s="463"/>
      <c r="AD1495" s="469"/>
      <c r="AE1495" s="469"/>
      <c r="AF1495" s="504"/>
      <c r="AG1495" s="469"/>
      <c r="AH1495" s="469"/>
      <c r="AI1495" s="469"/>
      <c r="AJ1495" s="469"/>
      <c r="AK1495" s="469"/>
      <c r="AL1495" s="469"/>
      <c r="AM1495" s="469"/>
      <c r="AN1495" s="469"/>
      <c r="AO1495" s="469"/>
      <c r="AP1495" s="469"/>
      <c r="AQ1495" s="469"/>
      <c r="AR1495" s="469"/>
      <c r="AS1495" s="469"/>
      <c r="AT1495" s="469"/>
      <c r="AU1495" s="469"/>
      <c r="AV1495" s="469"/>
      <c r="AW1495" s="469"/>
    </row>
    <row r="1496" spans="2:49">
      <c r="B1496" s="471"/>
      <c r="C1496" s="469"/>
      <c r="D1496" s="469"/>
      <c r="E1496" s="469"/>
      <c r="F1496" s="469"/>
      <c r="G1496" s="469"/>
      <c r="H1496" s="503"/>
      <c r="I1496" s="469"/>
      <c r="J1496" s="469"/>
      <c r="K1496" s="469"/>
      <c r="L1496" s="469"/>
      <c r="M1496" s="469"/>
      <c r="N1496" s="469"/>
      <c r="O1496" s="469"/>
      <c r="P1496" s="469"/>
      <c r="Q1496" s="469"/>
      <c r="R1496" s="469"/>
      <c r="S1496" s="469"/>
      <c r="T1496" s="469"/>
      <c r="U1496" s="469"/>
      <c r="V1496" s="469"/>
      <c r="W1496" s="469"/>
      <c r="X1496" s="469"/>
      <c r="Z1496" s="469"/>
      <c r="AA1496" s="469"/>
      <c r="AB1496" s="469"/>
      <c r="AC1496" s="463"/>
      <c r="AD1496" s="469"/>
      <c r="AE1496" s="469"/>
      <c r="AF1496" s="504"/>
      <c r="AG1496" s="469"/>
      <c r="AH1496" s="469"/>
      <c r="AI1496" s="469"/>
      <c r="AJ1496" s="469"/>
      <c r="AK1496" s="469"/>
      <c r="AL1496" s="469"/>
      <c r="AM1496" s="469"/>
      <c r="AN1496" s="469"/>
      <c r="AO1496" s="469"/>
      <c r="AP1496" s="469"/>
      <c r="AQ1496" s="469"/>
      <c r="AR1496" s="469"/>
      <c r="AS1496" s="469"/>
      <c r="AT1496" s="469"/>
      <c r="AU1496" s="469"/>
      <c r="AV1496" s="469"/>
      <c r="AW1496" s="469"/>
    </row>
    <row r="1497" spans="2:49">
      <c r="B1497" s="471"/>
      <c r="C1497" s="469"/>
      <c r="D1497" s="469"/>
      <c r="E1497" s="469"/>
      <c r="F1497" s="469"/>
      <c r="G1497" s="469"/>
      <c r="H1497" s="503"/>
      <c r="I1497" s="469"/>
      <c r="J1497" s="469"/>
      <c r="K1497" s="469"/>
      <c r="L1497" s="469"/>
      <c r="M1497" s="469"/>
      <c r="N1497" s="469"/>
      <c r="O1497" s="469"/>
      <c r="P1497" s="469"/>
      <c r="Q1497" s="469"/>
      <c r="R1497" s="469"/>
      <c r="S1497" s="469"/>
      <c r="T1497" s="469"/>
      <c r="U1497" s="469"/>
      <c r="V1497" s="469"/>
      <c r="W1497" s="469"/>
      <c r="X1497" s="469"/>
      <c r="Z1497" s="469"/>
      <c r="AA1497" s="469"/>
      <c r="AB1497" s="469"/>
      <c r="AC1497" s="463"/>
      <c r="AD1497" s="469"/>
      <c r="AE1497" s="469"/>
      <c r="AF1497" s="504"/>
      <c r="AG1497" s="469"/>
      <c r="AH1497" s="469"/>
      <c r="AI1497" s="469"/>
      <c r="AJ1497" s="469"/>
      <c r="AK1497" s="469"/>
      <c r="AL1497" s="469"/>
      <c r="AM1497" s="469"/>
      <c r="AN1497" s="469"/>
      <c r="AO1497" s="469"/>
      <c r="AP1497" s="469"/>
      <c r="AQ1497" s="469"/>
      <c r="AR1497" s="469"/>
      <c r="AS1497" s="469"/>
      <c r="AT1497" s="469"/>
      <c r="AU1497" s="469"/>
      <c r="AV1497" s="469"/>
      <c r="AW1497" s="469"/>
    </row>
    <row r="1498" spans="2:49">
      <c r="B1498" s="471"/>
      <c r="C1498" s="469"/>
      <c r="D1498" s="469"/>
      <c r="E1498" s="469"/>
      <c r="F1498" s="469"/>
      <c r="G1498" s="469"/>
      <c r="H1498" s="503"/>
      <c r="I1498" s="469"/>
      <c r="J1498" s="469"/>
      <c r="K1498" s="469"/>
      <c r="L1498" s="469"/>
      <c r="M1498" s="469"/>
      <c r="N1498" s="469"/>
      <c r="O1498" s="469"/>
      <c r="P1498" s="469"/>
      <c r="Q1498" s="469"/>
      <c r="R1498" s="469"/>
      <c r="S1498" s="469"/>
      <c r="T1498" s="469"/>
      <c r="U1498" s="469"/>
      <c r="V1498" s="469"/>
      <c r="W1498" s="469"/>
      <c r="X1498" s="469"/>
      <c r="Z1498" s="469"/>
      <c r="AA1498" s="469"/>
      <c r="AB1498" s="469"/>
      <c r="AC1498" s="463"/>
      <c r="AD1498" s="469"/>
      <c r="AE1498" s="469"/>
      <c r="AF1498" s="504"/>
      <c r="AG1498" s="469"/>
      <c r="AH1498" s="469"/>
      <c r="AI1498" s="469"/>
      <c r="AJ1498" s="469"/>
      <c r="AK1498" s="469"/>
      <c r="AL1498" s="469"/>
      <c r="AM1498" s="469"/>
      <c r="AN1498" s="469"/>
      <c r="AO1498" s="469"/>
      <c r="AP1498" s="469"/>
      <c r="AQ1498" s="469"/>
      <c r="AR1498" s="469"/>
      <c r="AS1498" s="469"/>
      <c r="AT1498" s="469"/>
      <c r="AU1498" s="469"/>
      <c r="AV1498" s="469"/>
      <c r="AW1498" s="469"/>
    </row>
    <row r="1499" spans="2:49">
      <c r="B1499" s="471"/>
      <c r="C1499" s="469"/>
      <c r="D1499" s="469"/>
      <c r="E1499" s="469"/>
      <c r="F1499" s="469"/>
      <c r="G1499" s="469"/>
      <c r="H1499" s="503"/>
      <c r="I1499" s="469"/>
      <c r="J1499" s="469"/>
      <c r="K1499" s="469"/>
      <c r="L1499" s="469"/>
      <c r="M1499" s="469"/>
      <c r="N1499" s="469"/>
      <c r="O1499" s="469"/>
      <c r="P1499" s="469"/>
      <c r="Q1499" s="469"/>
      <c r="R1499" s="469"/>
      <c r="S1499" s="469"/>
      <c r="T1499" s="469"/>
      <c r="U1499" s="469"/>
      <c r="V1499" s="469"/>
      <c r="W1499" s="469"/>
      <c r="X1499" s="469"/>
      <c r="Z1499" s="469"/>
      <c r="AA1499" s="469"/>
      <c r="AB1499" s="469"/>
      <c r="AC1499" s="463"/>
      <c r="AD1499" s="469"/>
      <c r="AE1499" s="469"/>
      <c r="AF1499" s="504"/>
      <c r="AG1499" s="469"/>
      <c r="AH1499" s="469"/>
      <c r="AI1499" s="469"/>
      <c r="AJ1499" s="469"/>
      <c r="AK1499" s="469"/>
      <c r="AL1499" s="469"/>
      <c r="AM1499" s="469"/>
      <c r="AN1499" s="469"/>
      <c r="AO1499" s="469"/>
      <c r="AP1499" s="469"/>
      <c r="AQ1499" s="469"/>
      <c r="AR1499" s="469"/>
      <c r="AS1499" s="469"/>
      <c r="AT1499" s="469"/>
      <c r="AU1499" s="469"/>
      <c r="AV1499" s="469"/>
      <c r="AW1499" s="469"/>
    </row>
    <row r="1500" spans="2:49">
      <c r="B1500" s="471"/>
      <c r="C1500" s="469"/>
      <c r="D1500" s="469"/>
      <c r="E1500" s="469"/>
      <c r="F1500" s="469"/>
      <c r="G1500" s="469"/>
      <c r="H1500" s="503"/>
      <c r="I1500" s="469"/>
      <c r="J1500" s="469"/>
      <c r="K1500" s="469"/>
      <c r="L1500" s="469"/>
      <c r="M1500" s="469"/>
      <c r="N1500" s="469"/>
      <c r="O1500" s="469"/>
      <c r="P1500" s="469"/>
      <c r="Q1500" s="469"/>
      <c r="R1500" s="469"/>
      <c r="S1500" s="469"/>
      <c r="T1500" s="469"/>
      <c r="U1500" s="469"/>
      <c r="V1500" s="469"/>
      <c r="W1500" s="469"/>
      <c r="X1500" s="469"/>
      <c r="Z1500" s="469"/>
      <c r="AA1500" s="469"/>
      <c r="AB1500" s="469"/>
      <c r="AC1500" s="463"/>
      <c r="AD1500" s="469"/>
      <c r="AE1500" s="469"/>
      <c r="AF1500" s="504"/>
      <c r="AG1500" s="469"/>
      <c r="AH1500" s="469"/>
      <c r="AI1500" s="469"/>
      <c r="AJ1500" s="469"/>
      <c r="AK1500" s="469"/>
      <c r="AL1500" s="469"/>
      <c r="AM1500" s="469"/>
      <c r="AN1500" s="469"/>
      <c r="AO1500" s="469"/>
      <c r="AP1500" s="469"/>
      <c r="AQ1500" s="469"/>
      <c r="AR1500" s="469"/>
      <c r="AS1500" s="469"/>
      <c r="AT1500" s="469"/>
      <c r="AU1500" s="469"/>
      <c r="AV1500" s="469"/>
      <c r="AW1500" s="469"/>
    </row>
    <row r="1501" spans="2:49">
      <c r="B1501" s="471"/>
      <c r="C1501" s="469"/>
      <c r="D1501" s="469"/>
      <c r="E1501" s="469"/>
      <c r="F1501" s="469"/>
      <c r="G1501" s="469"/>
      <c r="H1501" s="503"/>
      <c r="I1501" s="469"/>
      <c r="J1501" s="469"/>
      <c r="K1501" s="469"/>
      <c r="L1501" s="469"/>
      <c r="M1501" s="469"/>
      <c r="N1501" s="469"/>
      <c r="O1501" s="469"/>
      <c r="P1501" s="469"/>
      <c r="Q1501" s="469"/>
      <c r="R1501" s="469"/>
      <c r="S1501" s="469"/>
      <c r="T1501" s="469"/>
      <c r="U1501" s="469"/>
      <c r="V1501" s="469"/>
      <c r="W1501" s="469"/>
      <c r="X1501" s="469"/>
      <c r="Z1501" s="469"/>
      <c r="AA1501" s="469"/>
      <c r="AB1501" s="469"/>
      <c r="AC1501" s="463"/>
      <c r="AD1501" s="469"/>
      <c r="AE1501" s="469"/>
      <c r="AF1501" s="504"/>
      <c r="AG1501" s="469"/>
      <c r="AH1501" s="469"/>
      <c r="AI1501" s="469"/>
      <c r="AJ1501" s="469"/>
      <c r="AK1501" s="469"/>
      <c r="AL1501" s="469"/>
      <c r="AM1501" s="469"/>
      <c r="AN1501" s="469"/>
      <c r="AO1501" s="469"/>
      <c r="AP1501" s="469"/>
      <c r="AQ1501" s="469"/>
      <c r="AR1501" s="469"/>
      <c r="AS1501" s="469"/>
      <c r="AT1501" s="469"/>
      <c r="AU1501" s="469"/>
      <c r="AV1501" s="469"/>
      <c r="AW1501" s="469"/>
    </row>
    <row r="1502" spans="2:49">
      <c r="B1502" s="471"/>
      <c r="C1502" s="469"/>
      <c r="D1502" s="469"/>
      <c r="E1502" s="469"/>
      <c r="F1502" s="469"/>
      <c r="G1502" s="469"/>
      <c r="H1502" s="503"/>
      <c r="I1502" s="469"/>
      <c r="J1502" s="469"/>
      <c r="K1502" s="469"/>
      <c r="L1502" s="469"/>
      <c r="M1502" s="469"/>
      <c r="N1502" s="469"/>
      <c r="O1502" s="469"/>
      <c r="P1502" s="469"/>
      <c r="Q1502" s="469"/>
      <c r="R1502" s="469"/>
      <c r="S1502" s="469"/>
      <c r="T1502" s="469"/>
      <c r="U1502" s="469"/>
      <c r="V1502" s="469"/>
      <c r="W1502" s="469"/>
      <c r="X1502" s="469"/>
      <c r="Z1502" s="469"/>
      <c r="AA1502" s="469"/>
      <c r="AB1502" s="469"/>
      <c r="AC1502" s="463"/>
      <c r="AD1502" s="469"/>
      <c r="AE1502" s="469"/>
      <c r="AF1502" s="504"/>
      <c r="AG1502" s="469"/>
      <c r="AH1502" s="469"/>
      <c r="AI1502" s="469"/>
      <c r="AJ1502" s="469"/>
      <c r="AK1502" s="469"/>
      <c r="AL1502" s="469"/>
      <c r="AM1502" s="469"/>
      <c r="AN1502" s="469"/>
      <c r="AO1502" s="469"/>
      <c r="AP1502" s="469"/>
      <c r="AQ1502" s="469"/>
      <c r="AR1502" s="469"/>
      <c r="AS1502" s="469"/>
      <c r="AT1502" s="469"/>
      <c r="AU1502" s="469"/>
      <c r="AV1502" s="469"/>
      <c r="AW1502" s="469"/>
    </row>
    <row r="1503" spans="2:49">
      <c r="B1503" s="471"/>
      <c r="C1503" s="469"/>
      <c r="D1503" s="469"/>
      <c r="E1503" s="469"/>
      <c r="F1503" s="469"/>
      <c r="G1503" s="469"/>
      <c r="H1503" s="503"/>
      <c r="I1503" s="469"/>
      <c r="J1503" s="469"/>
      <c r="K1503" s="469"/>
      <c r="L1503" s="469"/>
      <c r="M1503" s="469"/>
      <c r="N1503" s="469"/>
      <c r="O1503" s="469"/>
      <c r="P1503" s="469"/>
      <c r="Q1503" s="469"/>
      <c r="R1503" s="469"/>
      <c r="S1503" s="469"/>
      <c r="T1503" s="469"/>
      <c r="U1503" s="469"/>
      <c r="V1503" s="469"/>
      <c r="W1503" s="469"/>
      <c r="X1503" s="469"/>
      <c r="Z1503" s="469"/>
      <c r="AA1503" s="469"/>
      <c r="AB1503" s="469"/>
      <c r="AC1503" s="463"/>
      <c r="AD1503" s="469"/>
      <c r="AE1503" s="469"/>
      <c r="AF1503" s="504"/>
      <c r="AG1503" s="469"/>
      <c r="AH1503" s="469"/>
      <c r="AI1503" s="469"/>
      <c r="AJ1503" s="469"/>
      <c r="AK1503" s="469"/>
      <c r="AL1503" s="469"/>
      <c r="AM1503" s="469"/>
      <c r="AN1503" s="469"/>
      <c r="AO1503" s="469"/>
      <c r="AP1503" s="469"/>
      <c r="AQ1503" s="469"/>
      <c r="AR1503" s="469"/>
      <c r="AS1503" s="469"/>
      <c r="AT1503" s="469"/>
      <c r="AU1503" s="469"/>
      <c r="AV1503" s="469"/>
      <c r="AW1503" s="469"/>
    </row>
    <row r="1504" spans="2:49">
      <c r="B1504" s="471"/>
      <c r="C1504" s="469"/>
      <c r="D1504" s="469"/>
      <c r="E1504" s="469"/>
      <c r="F1504" s="469"/>
      <c r="G1504" s="469"/>
      <c r="H1504" s="503"/>
      <c r="I1504" s="469"/>
      <c r="J1504" s="469"/>
      <c r="K1504" s="469"/>
      <c r="L1504" s="469"/>
      <c r="M1504" s="469"/>
      <c r="N1504" s="469"/>
      <c r="O1504" s="469"/>
      <c r="P1504" s="469"/>
      <c r="Q1504" s="469"/>
      <c r="R1504" s="469"/>
      <c r="S1504" s="469"/>
      <c r="T1504" s="469"/>
      <c r="U1504" s="469"/>
      <c r="V1504" s="469"/>
      <c r="W1504" s="469"/>
      <c r="X1504" s="469"/>
      <c r="Z1504" s="469"/>
      <c r="AA1504" s="469"/>
      <c r="AB1504" s="469"/>
      <c r="AC1504" s="463"/>
      <c r="AD1504" s="469"/>
      <c r="AE1504" s="469"/>
      <c r="AF1504" s="504"/>
      <c r="AG1504" s="469"/>
      <c r="AH1504" s="469"/>
      <c r="AI1504" s="469"/>
      <c r="AJ1504" s="469"/>
      <c r="AK1504" s="469"/>
      <c r="AL1504" s="469"/>
      <c r="AM1504" s="469"/>
      <c r="AN1504" s="469"/>
      <c r="AO1504" s="469"/>
      <c r="AP1504" s="469"/>
      <c r="AQ1504" s="469"/>
      <c r="AR1504" s="469"/>
      <c r="AS1504" s="469"/>
      <c r="AT1504" s="469"/>
      <c r="AU1504" s="469"/>
      <c r="AV1504" s="469"/>
      <c r="AW1504" s="469"/>
    </row>
    <row r="1505" spans="2:49">
      <c r="B1505" s="471"/>
      <c r="C1505" s="469"/>
      <c r="D1505" s="469"/>
      <c r="E1505" s="469"/>
      <c r="F1505" s="469"/>
      <c r="G1505" s="469"/>
      <c r="H1505" s="503"/>
      <c r="I1505" s="469"/>
      <c r="J1505" s="469"/>
      <c r="K1505" s="469"/>
      <c r="L1505" s="469"/>
      <c r="M1505" s="469"/>
      <c r="N1505" s="469"/>
      <c r="O1505" s="469"/>
      <c r="P1505" s="469"/>
      <c r="Q1505" s="469"/>
      <c r="R1505" s="469"/>
      <c r="S1505" s="469"/>
      <c r="T1505" s="469"/>
      <c r="U1505" s="469"/>
      <c r="V1505" s="469"/>
      <c r="W1505" s="469"/>
      <c r="X1505" s="469"/>
      <c r="Z1505" s="469"/>
      <c r="AA1505" s="469"/>
      <c r="AB1505" s="469"/>
      <c r="AC1505" s="463"/>
      <c r="AD1505" s="469"/>
      <c r="AE1505" s="469"/>
      <c r="AF1505" s="504"/>
      <c r="AG1505" s="469"/>
      <c r="AH1505" s="469"/>
      <c r="AI1505" s="469"/>
      <c r="AJ1505" s="469"/>
      <c r="AK1505" s="469"/>
      <c r="AL1505" s="469"/>
      <c r="AM1505" s="469"/>
      <c r="AN1505" s="469"/>
      <c r="AO1505" s="469"/>
      <c r="AP1505" s="469"/>
      <c r="AQ1505" s="469"/>
      <c r="AR1505" s="469"/>
      <c r="AS1505" s="469"/>
      <c r="AT1505" s="469"/>
      <c r="AU1505" s="469"/>
      <c r="AV1505" s="469"/>
      <c r="AW1505" s="469"/>
    </row>
    <row r="1506" spans="2:49">
      <c r="B1506" s="471"/>
      <c r="C1506" s="469"/>
      <c r="D1506" s="469"/>
      <c r="E1506" s="469"/>
      <c r="F1506" s="469"/>
      <c r="G1506" s="469"/>
      <c r="H1506" s="503"/>
      <c r="I1506" s="469"/>
      <c r="J1506" s="469"/>
      <c r="K1506" s="469"/>
      <c r="L1506" s="469"/>
      <c r="M1506" s="469"/>
      <c r="N1506" s="469"/>
      <c r="O1506" s="469"/>
      <c r="P1506" s="469"/>
      <c r="Q1506" s="469"/>
      <c r="R1506" s="469"/>
      <c r="S1506" s="469"/>
      <c r="T1506" s="469"/>
      <c r="U1506" s="469"/>
      <c r="V1506" s="469"/>
      <c r="W1506" s="469"/>
      <c r="X1506" s="469"/>
      <c r="Z1506" s="469"/>
      <c r="AA1506" s="469"/>
      <c r="AB1506" s="469"/>
      <c r="AC1506" s="463"/>
      <c r="AD1506" s="469"/>
      <c r="AE1506" s="469"/>
      <c r="AF1506" s="504"/>
      <c r="AG1506" s="469"/>
      <c r="AH1506" s="469"/>
      <c r="AI1506" s="469"/>
      <c r="AJ1506" s="469"/>
      <c r="AK1506" s="469"/>
      <c r="AL1506" s="469"/>
      <c r="AM1506" s="469"/>
      <c r="AN1506" s="469"/>
      <c r="AO1506" s="469"/>
      <c r="AP1506" s="469"/>
      <c r="AQ1506" s="469"/>
      <c r="AR1506" s="469"/>
      <c r="AS1506" s="469"/>
      <c r="AT1506" s="469"/>
      <c r="AU1506" s="469"/>
      <c r="AV1506" s="469"/>
      <c r="AW1506" s="469"/>
    </row>
    <row r="1507" spans="2:49">
      <c r="B1507" s="471"/>
      <c r="C1507" s="469"/>
      <c r="D1507" s="469"/>
      <c r="E1507" s="469"/>
      <c r="F1507" s="469"/>
      <c r="G1507" s="469"/>
      <c r="H1507" s="503"/>
      <c r="I1507" s="469"/>
      <c r="J1507" s="469"/>
      <c r="K1507" s="469"/>
      <c r="L1507" s="469"/>
      <c r="M1507" s="469"/>
      <c r="N1507" s="469"/>
      <c r="O1507" s="469"/>
      <c r="P1507" s="469"/>
      <c r="Q1507" s="469"/>
      <c r="R1507" s="469"/>
      <c r="S1507" s="469"/>
      <c r="T1507" s="469"/>
      <c r="U1507" s="469"/>
      <c r="V1507" s="469"/>
      <c r="W1507" s="469"/>
      <c r="X1507" s="469"/>
      <c r="Z1507" s="469"/>
      <c r="AA1507" s="469"/>
      <c r="AB1507" s="469"/>
      <c r="AC1507" s="463"/>
      <c r="AD1507" s="469"/>
      <c r="AE1507" s="469"/>
      <c r="AF1507" s="504"/>
      <c r="AG1507" s="469"/>
      <c r="AH1507" s="469"/>
      <c r="AI1507" s="469"/>
      <c r="AJ1507" s="469"/>
      <c r="AK1507" s="469"/>
      <c r="AL1507" s="469"/>
      <c r="AM1507" s="469"/>
      <c r="AN1507" s="469"/>
      <c r="AO1507" s="469"/>
      <c r="AP1507" s="469"/>
      <c r="AQ1507" s="469"/>
      <c r="AR1507" s="469"/>
      <c r="AS1507" s="469"/>
      <c r="AT1507" s="469"/>
      <c r="AU1507" s="469"/>
      <c r="AV1507" s="469"/>
      <c r="AW1507" s="469"/>
    </row>
    <row r="1508" spans="2:49">
      <c r="B1508" s="471"/>
      <c r="C1508" s="469"/>
      <c r="D1508" s="469"/>
      <c r="E1508" s="469"/>
      <c r="F1508" s="469"/>
      <c r="G1508" s="469"/>
      <c r="H1508" s="503"/>
      <c r="I1508" s="469"/>
      <c r="J1508" s="469"/>
      <c r="K1508" s="469"/>
      <c r="L1508" s="469"/>
      <c r="M1508" s="469"/>
      <c r="N1508" s="469"/>
      <c r="O1508" s="469"/>
      <c r="P1508" s="469"/>
      <c r="Q1508" s="469"/>
      <c r="R1508" s="469"/>
      <c r="S1508" s="469"/>
      <c r="T1508" s="469"/>
      <c r="U1508" s="469"/>
      <c r="V1508" s="469"/>
      <c r="W1508" s="469"/>
      <c r="X1508" s="469"/>
      <c r="Z1508" s="469"/>
      <c r="AA1508" s="469"/>
      <c r="AB1508" s="469"/>
      <c r="AC1508" s="463"/>
      <c r="AD1508" s="469"/>
      <c r="AE1508" s="469"/>
      <c r="AF1508" s="504"/>
      <c r="AG1508" s="469"/>
      <c r="AH1508" s="469"/>
      <c r="AI1508" s="469"/>
      <c r="AJ1508" s="469"/>
      <c r="AK1508" s="469"/>
      <c r="AL1508" s="469"/>
      <c r="AM1508" s="469"/>
      <c r="AN1508" s="469"/>
      <c r="AO1508" s="469"/>
      <c r="AP1508" s="469"/>
      <c r="AQ1508" s="469"/>
      <c r="AR1508" s="469"/>
      <c r="AS1508" s="469"/>
      <c r="AT1508" s="469"/>
      <c r="AU1508" s="469"/>
      <c r="AV1508" s="469"/>
      <c r="AW1508" s="469"/>
    </row>
    <row r="1509" spans="2:49">
      <c r="B1509" s="471"/>
      <c r="C1509" s="469"/>
      <c r="D1509" s="469"/>
      <c r="E1509" s="469"/>
      <c r="F1509" s="469"/>
      <c r="G1509" s="469"/>
      <c r="H1509" s="503"/>
      <c r="I1509" s="469"/>
      <c r="J1509" s="469"/>
      <c r="K1509" s="469"/>
      <c r="L1509" s="469"/>
      <c r="M1509" s="469"/>
      <c r="N1509" s="469"/>
      <c r="O1509" s="469"/>
      <c r="P1509" s="469"/>
      <c r="Q1509" s="469"/>
      <c r="R1509" s="469"/>
      <c r="S1509" s="469"/>
      <c r="T1509" s="469"/>
      <c r="U1509" s="469"/>
      <c r="V1509" s="469"/>
      <c r="W1509" s="469"/>
      <c r="X1509" s="469"/>
      <c r="Z1509" s="469"/>
      <c r="AA1509" s="469"/>
      <c r="AB1509" s="469"/>
      <c r="AC1509" s="463"/>
      <c r="AD1509" s="469"/>
      <c r="AE1509" s="469"/>
      <c r="AF1509" s="504"/>
      <c r="AG1509" s="469"/>
      <c r="AH1509" s="469"/>
      <c r="AI1509" s="469"/>
      <c r="AJ1509" s="469"/>
      <c r="AK1509" s="469"/>
      <c r="AL1509" s="469"/>
      <c r="AM1509" s="469"/>
      <c r="AN1509" s="469"/>
      <c r="AO1509" s="469"/>
      <c r="AP1509" s="469"/>
      <c r="AQ1509" s="469"/>
      <c r="AR1509" s="469"/>
      <c r="AS1509" s="469"/>
      <c r="AT1509" s="469"/>
      <c r="AU1509" s="469"/>
      <c r="AV1509" s="469"/>
      <c r="AW1509" s="469"/>
    </row>
    <row r="1510" spans="2:49">
      <c r="B1510" s="471"/>
      <c r="C1510" s="469"/>
      <c r="D1510" s="469"/>
      <c r="E1510" s="469"/>
      <c r="F1510" s="469"/>
      <c r="G1510" s="469"/>
      <c r="H1510" s="503"/>
      <c r="I1510" s="469"/>
      <c r="J1510" s="469"/>
      <c r="K1510" s="469"/>
      <c r="L1510" s="469"/>
      <c r="M1510" s="469"/>
      <c r="N1510" s="469"/>
      <c r="O1510" s="469"/>
      <c r="P1510" s="469"/>
      <c r="Q1510" s="469"/>
      <c r="R1510" s="469"/>
      <c r="S1510" s="469"/>
      <c r="T1510" s="469"/>
      <c r="U1510" s="469"/>
      <c r="V1510" s="469"/>
      <c r="W1510" s="469"/>
      <c r="X1510" s="469"/>
      <c r="Z1510" s="469"/>
      <c r="AA1510" s="469"/>
      <c r="AB1510" s="469"/>
      <c r="AC1510" s="463"/>
      <c r="AD1510" s="469"/>
      <c r="AE1510" s="469"/>
      <c r="AF1510" s="504"/>
      <c r="AG1510" s="469"/>
      <c r="AH1510" s="469"/>
      <c r="AI1510" s="469"/>
      <c r="AJ1510" s="469"/>
      <c r="AK1510" s="469"/>
      <c r="AL1510" s="469"/>
      <c r="AM1510" s="469"/>
      <c r="AN1510" s="469"/>
      <c r="AO1510" s="469"/>
      <c r="AP1510" s="469"/>
      <c r="AQ1510" s="469"/>
      <c r="AR1510" s="469"/>
      <c r="AS1510" s="469"/>
      <c r="AT1510" s="469"/>
      <c r="AU1510" s="469"/>
      <c r="AV1510" s="469"/>
      <c r="AW1510" s="469"/>
    </row>
    <row r="1511" spans="2:49">
      <c r="B1511" s="471"/>
      <c r="C1511" s="469"/>
      <c r="D1511" s="469"/>
      <c r="E1511" s="469"/>
      <c r="F1511" s="469"/>
      <c r="G1511" s="469"/>
      <c r="H1511" s="503"/>
      <c r="I1511" s="469"/>
      <c r="J1511" s="469"/>
      <c r="K1511" s="469"/>
      <c r="L1511" s="469"/>
      <c r="M1511" s="469"/>
      <c r="N1511" s="469"/>
      <c r="O1511" s="469"/>
      <c r="P1511" s="469"/>
      <c r="Q1511" s="469"/>
      <c r="R1511" s="469"/>
      <c r="S1511" s="469"/>
      <c r="T1511" s="469"/>
      <c r="U1511" s="469"/>
      <c r="V1511" s="469"/>
      <c r="W1511" s="469"/>
      <c r="X1511" s="469"/>
      <c r="Z1511" s="469"/>
      <c r="AA1511" s="469"/>
      <c r="AB1511" s="469"/>
      <c r="AC1511" s="463"/>
      <c r="AD1511" s="469"/>
      <c r="AE1511" s="469"/>
      <c r="AF1511" s="504"/>
      <c r="AG1511" s="469"/>
      <c r="AH1511" s="469"/>
      <c r="AI1511" s="469"/>
      <c r="AJ1511" s="469"/>
      <c r="AK1511" s="469"/>
      <c r="AL1511" s="469"/>
      <c r="AM1511" s="469"/>
      <c r="AN1511" s="469"/>
      <c r="AO1511" s="469"/>
      <c r="AP1511" s="469"/>
      <c r="AQ1511" s="469"/>
      <c r="AR1511" s="469"/>
      <c r="AS1511" s="469"/>
      <c r="AT1511" s="469"/>
      <c r="AU1511" s="469"/>
      <c r="AV1511" s="469"/>
      <c r="AW1511" s="469"/>
    </row>
    <row r="1512" spans="2:49">
      <c r="B1512" s="471"/>
      <c r="C1512" s="469"/>
      <c r="D1512" s="469"/>
      <c r="E1512" s="469"/>
      <c r="F1512" s="469"/>
      <c r="G1512" s="469"/>
      <c r="H1512" s="503"/>
      <c r="I1512" s="469"/>
      <c r="J1512" s="469"/>
      <c r="K1512" s="469"/>
      <c r="L1512" s="469"/>
      <c r="M1512" s="469"/>
      <c r="N1512" s="469"/>
      <c r="O1512" s="469"/>
      <c r="P1512" s="469"/>
      <c r="Q1512" s="469"/>
      <c r="R1512" s="469"/>
      <c r="S1512" s="469"/>
      <c r="T1512" s="469"/>
      <c r="U1512" s="469"/>
      <c r="V1512" s="469"/>
      <c r="W1512" s="469"/>
      <c r="X1512" s="469"/>
      <c r="Z1512" s="469"/>
      <c r="AA1512" s="469"/>
      <c r="AB1512" s="469"/>
      <c r="AC1512" s="463"/>
      <c r="AD1512" s="469"/>
      <c r="AE1512" s="469"/>
      <c r="AF1512" s="504"/>
      <c r="AG1512" s="469"/>
      <c r="AH1512" s="469"/>
      <c r="AI1512" s="469"/>
      <c r="AJ1512" s="469"/>
      <c r="AK1512" s="469"/>
      <c r="AL1512" s="469"/>
      <c r="AM1512" s="469"/>
      <c r="AN1512" s="469"/>
      <c r="AO1512" s="469"/>
      <c r="AP1512" s="469"/>
      <c r="AQ1512" s="469"/>
      <c r="AR1512" s="469"/>
      <c r="AS1512" s="469"/>
      <c r="AT1512" s="469"/>
      <c r="AU1512" s="469"/>
      <c r="AV1512" s="469"/>
      <c r="AW1512" s="469"/>
    </row>
    <row r="1513" spans="2:49">
      <c r="B1513" s="471"/>
      <c r="C1513" s="469"/>
      <c r="D1513" s="469"/>
      <c r="E1513" s="469"/>
      <c r="F1513" s="469"/>
      <c r="G1513" s="469"/>
      <c r="H1513" s="503"/>
      <c r="I1513" s="469"/>
      <c r="J1513" s="469"/>
      <c r="K1513" s="469"/>
      <c r="L1513" s="469"/>
      <c r="M1513" s="469"/>
      <c r="N1513" s="469"/>
      <c r="O1513" s="469"/>
      <c r="P1513" s="469"/>
      <c r="Q1513" s="469"/>
      <c r="R1513" s="469"/>
      <c r="S1513" s="469"/>
      <c r="T1513" s="469"/>
      <c r="U1513" s="469"/>
      <c r="V1513" s="469"/>
      <c r="W1513" s="469"/>
      <c r="X1513" s="469"/>
      <c r="Z1513" s="469"/>
      <c r="AA1513" s="469"/>
      <c r="AB1513" s="469"/>
      <c r="AC1513" s="463"/>
      <c r="AD1513" s="469"/>
      <c r="AE1513" s="469"/>
      <c r="AF1513" s="504"/>
      <c r="AG1513" s="469"/>
      <c r="AH1513" s="469"/>
      <c r="AI1513" s="469"/>
      <c r="AJ1513" s="469"/>
      <c r="AK1513" s="469"/>
      <c r="AL1513" s="469"/>
      <c r="AM1513" s="469"/>
      <c r="AN1513" s="469"/>
      <c r="AO1513" s="469"/>
      <c r="AP1513" s="469"/>
      <c r="AQ1513" s="469"/>
      <c r="AR1513" s="469"/>
      <c r="AS1513" s="469"/>
      <c r="AT1513" s="469"/>
      <c r="AU1513" s="469"/>
      <c r="AV1513" s="469"/>
      <c r="AW1513" s="469"/>
    </row>
    <row r="1514" spans="2:49">
      <c r="B1514" s="471"/>
      <c r="C1514" s="469"/>
      <c r="D1514" s="469"/>
      <c r="E1514" s="469"/>
      <c r="F1514" s="469"/>
      <c r="G1514" s="469"/>
      <c r="H1514" s="503"/>
      <c r="I1514" s="469"/>
      <c r="J1514" s="469"/>
      <c r="K1514" s="469"/>
      <c r="L1514" s="469"/>
      <c r="M1514" s="469"/>
      <c r="N1514" s="469"/>
      <c r="O1514" s="469"/>
      <c r="P1514" s="469"/>
      <c r="Q1514" s="469"/>
      <c r="R1514" s="469"/>
      <c r="S1514" s="469"/>
      <c r="T1514" s="469"/>
      <c r="U1514" s="469"/>
      <c r="V1514" s="469"/>
      <c r="W1514" s="469"/>
      <c r="X1514" s="469"/>
      <c r="Z1514" s="469"/>
      <c r="AA1514" s="469"/>
      <c r="AB1514" s="469"/>
      <c r="AC1514" s="463"/>
      <c r="AD1514" s="469"/>
      <c r="AE1514" s="469"/>
      <c r="AF1514" s="504"/>
      <c r="AG1514" s="469"/>
      <c r="AH1514" s="469"/>
      <c r="AI1514" s="469"/>
      <c r="AJ1514" s="469"/>
      <c r="AK1514" s="469"/>
      <c r="AL1514" s="469"/>
      <c r="AM1514" s="469"/>
      <c r="AN1514" s="469"/>
      <c r="AO1514" s="469"/>
      <c r="AP1514" s="469"/>
      <c r="AQ1514" s="469"/>
      <c r="AR1514" s="469"/>
      <c r="AS1514" s="469"/>
      <c r="AT1514" s="469"/>
      <c r="AU1514" s="469"/>
      <c r="AV1514" s="469"/>
      <c r="AW1514" s="469"/>
    </row>
    <row r="1515" spans="2:49">
      <c r="B1515" s="471"/>
      <c r="C1515" s="469"/>
      <c r="D1515" s="469"/>
      <c r="E1515" s="469"/>
      <c r="F1515" s="469"/>
      <c r="G1515" s="469"/>
      <c r="H1515" s="503"/>
      <c r="I1515" s="469"/>
      <c r="J1515" s="469"/>
      <c r="K1515" s="469"/>
      <c r="L1515" s="469"/>
      <c r="M1515" s="469"/>
      <c r="N1515" s="469"/>
      <c r="O1515" s="469"/>
      <c r="P1515" s="469"/>
      <c r="Q1515" s="469"/>
      <c r="R1515" s="469"/>
      <c r="S1515" s="469"/>
      <c r="T1515" s="469"/>
      <c r="U1515" s="469"/>
      <c r="V1515" s="469"/>
      <c r="W1515" s="469"/>
      <c r="X1515" s="469"/>
      <c r="Z1515" s="469"/>
      <c r="AA1515" s="469"/>
      <c r="AB1515" s="469"/>
      <c r="AC1515" s="463"/>
      <c r="AD1515" s="469"/>
      <c r="AE1515" s="469"/>
      <c r="AF1515" s="504"/>
      <c r="AG1515" s="469"/>
      <c r="AH1515" s="469"/>
      <c r="AI1515" s="469"/>
      <c r="AJ1515" s="469"/>
      <c r="AK1515" s="469"/>
      <c r="AL1515" s="469"/>
      <c r="AM1515" s="469"/>
      <c r="AN1515" s="469"/>
      <c r="AO1515" s="469"/>
      <c r="AP1515" s="469"/>
      <c r="AQ1515" s="469"/>
      <c r="AR1515" s="469"/>
      <c r="AS1515" s="469"/>
      <c r="AT1515" s="469"/>
      <c r="AU1515" s="469"/>
      <c r="AV1515" s="469"/>
      <c r="AW1515" s="469"/>
    </row>
    <row r="1516" spans="2:49">
      <c r="B1516" s="471"/>
      <c r="C1516" s="469"/>
      <c r="D1516" s="469"/>
      <c r="E1516" s="469"/>
      <c r="F1516" s="469"/>
      <c r="G1516" s="469"/>
      <c r="H1516" s="503"/>
      <c r="I1516" s="469"/>
      <c r="J1516" s="469"/>
      <c r="K1516" s="469"/>
      <c r="L1516" s="469"/>
      <c r="M1516" s="469"/>
      <c r="N1516" s="469"/>
      <c r="O1516" s="469"/>
      <c r="P1516" s="469"/>
      <c r="Q1516" s="469"/>
      <c r="R1516" s="469"/>
      <c r="S1516" s="469"/>
      <c r="T1516" s="469"/>
      <c r="U1516" s="469"/>
      <c r="V1516" s="469"/>
      <c r="W1516" s="469"/>
      <c r="X1516" s="469"/>
      <c r="Z1516" s="469"/>
      <c r="AA1516" s="469"/>
      <c r="AB1516" s="469"/>
      <c r="AC1516" s="463"/>
      <c r="AD1516" s="469"/>
      <c r="AE1516" s="469"/>
      <c r="AF1516" s="504"/>
      <c r="AG1516" s="469"/>
      <c r="AH1516" s="469"/>
      <c r="AI1516" s="469"/>
      <c r="AJ1516" s="469"/>
      <c r="AK1516" s="469"/>
      <c r="AL1516" s="469"/>
      <c r="AM1516" s="469"/>
      <c r="AN1516" s="469"/>
      <c r="AO1516" s="469"/>
      <c r="AP1516" s="469"/>
      <c r="AQ1516" s="469"/>
      <c r="AR1516" s="469"/>
      <c r="AS1516" s="469"/>
      <c r="AT1516" s="469"/>
      <c r="AU1516" s="469"/>
      <c r="AV1516" s="469"/>
      <c r="AW1516" s="469"/>
    </row>
    <row r="1517" spans="2:49">
      <c r="B1517" s="471"/>
      <c r="C1517" s="469"/>
      <c r="D1517" s="469"/>
      <c r="E1517" s="469"/>
      <c r="F1517" s="469"/>
      <c r="G1517" s="469"/>
      <c r="H1517" s="503"/>
      <c r="I1517" s="469"/>
      <c r="J1517" s="469"/>
      <c r="K1517" s="469"/>
      <c r="L1517" s="469"/>
      <c r="M1517" s="469"/>
      <c r="N1517" s="469"/>
      <c r="O1517" s="469"/>
      <c r="P1517" s="469"/>
      <c r="Q1517" s="469"/>
      <c r="R1517" s="469"/>
      <c r="S1517" s="469"/>
      <c r="T1517" s="469"/>
      <c r="U1517" s="469"/>
      <c r="V1517" s="469"/>
      <c r="W1517" s="469"/>
      <c r="X1517" s="469"/>
      <c r="Z1517" s="469"/>
      <c r="AA1517" s="469"/>
      <c r="AB1517" s="469"/>
      <c r="AC1517" s="463"/>
      <c r="AD1517" s="469"/>
      <c r="AE1517" s="469"/>
      <c r="AF1517" s="504"/>
      <c r="AG1517" s="469"/>
      <c r="AH1517" s="469"/>
      <c r="AI1517" s="469"/>
      <c r="AJ1517" s="469"/>
      <c r="AK1517" s="469"/>
      <c r="AL1517" s="469"/>
      <c r="AM1517" s="469"/>
      <c r="AN1517" s="469"/>
      <c r="AO1517" s="469"/>
      <c r="AP1517" s="469"/>
      <c r="AQ1517" s="469"/>
      <c r="AR1517" s="469"/>
      <c r="AS1517" s="469"/>
      <c r="AT1517" s="469"/>
      <c r="AU1517" s="469"/>
      <c r="AV1517" s="469"/>
      <c r="AW1517" s="469"/>
    </row>
    <row r="1518" spans="2:49">
      <c r="B1518" s="471"/>
      <c r="C1518" s="469"/>
      <c r="D1518" s="469"/>
      <c r="E1518" s="469"/>
      <c r="F1518" s="469"/>
      <c r="G1518" s="469"/>
      <c r="H1518" s="503"/>
      <c r="I1518" s="469"/>
      <c r="J1518" s="469"/>
      <c r="K1518" s="469"/>
      <c r="L1518" s="469"/>
      <c r="M1518" s="469"/>
      <c r="N1518" s="469"/>
      <c r="O1518" s="469"/>
      <c r="P1518" s="469"/>
      <c r="Q1518" s="469"/>
      <c r="R1518" s="469"/>
      <c r="S1518" s="469"/>
      <c r="T1518" s="469"/>
      <c r="U1518" s="469"/>
      <c r="V1518" s="469"/>
      <c r="W1518" s="469"/>
      <c r="X1518" s="469"/>
      <c r="Z1518" s="469"/>
      <c r="AA1518" s="469"/>
      <c r="AB1518" s="469"/>
      <c r="AC1518" s="463"/>
      <c r="AD1518" s="469"/>
      <c r="AE1518" s="469"/>
      <c r="AF1518" s="504"/>
      <c r="AG1518" s="469"/>
      <c r="AH1518" s="469"/>
      <c r="AI1518" s="469"/>
      <c r="AJ1518" s="469"/>
      <c r="AK1518" s="469"/>
      <c r="AL1518" s="469"/>
      <c r="AM1518" s="469"/>
      <c r="AN1518" s="469"/>
      <c r="AO1518" s="469"/>
      <c r="AP1518" s="469"/>
      <c r="AQ1518" s="469"/>
      <c r="AR1518" s="469"/>
      <c r="AS1518" s="469"/>
      <c r="AT1518" s="469"/>
      <c r="AU1518" s="469"/>
      <c r="AV1518" s="469"/>
      <c r="AW1518" s="469"/>
    </row>
    <row r="1519" spans="2:49">
      <c r="B1519" s="471"/>
      <c r="C1519" s="469"/>
      <c r="D1519" s="469"/>
      <c r="E1519" s="469"/>
      <c r="F1519" s="469"/>
      <c r="G1519" s="469"/>
      <c r="H1519" s="503"/>
      <c r="I1519" s="469"/>
      <c r="J1519" s="469"/>
      <c r="K1519" s="469"/>
      <c r="L1519" s="469"/>
      <c r="M1519" s="469"/>
      <c r="N1519" s="469"/>
      <c r="O1519" s="469"/>
      <c r="P1519" s="469"/>
      <c r="Q1519" s="469"/>
      <c r="R1519" s="469"/>
      <c r="S1519" s="469"/>
      <c r="T1519" s="469"/>
      <c r="U1519" s="469"/>
      <c r="V1519" s="469"/>
      <c r="W1519" s="469"/>
      <c r="X1519" s="469"/>
      <c r="Z1519" s="469"/>
      <c r="AA1519" s="469"/>
      <c r="AB1519" s="469"/>
      <c r="AC1519" s="463"/>
      <c r="AD1519" s="469"/>
      <c r="AE1519" s="469"/>
      <c r="AF1519" s="504"/>
      <c r="AG1519" s="469"/>
      <c r="AH1519" s="469"/>
      <c r="AI1519" s="469"/>
      <c r="AJ1519" s="469"/>
      <c r="AK1519" s="469"/>
      <c r="AL1519" s="469"/>
      <c r="AM1519" s="469"/>
      <c r="AN1519" s="469"/>
      <c r="AO1519" s="469"/>
      <c r="AP1519" s="469"/>
      <c r="AQ1519" s="469"/>
      <c r="AR1519" s="469"/>
      <c r="AS1519" s="469"/>
      <c r="AT1519" s="469"/>
      <c r="AU1519" s="469"/>
      <c r="AV1519" s="469"/>
      <c r="AW1519" s="469"/>
    </row>
    <row r="1520" spans="2:49">
      <c r="B1520" s="471"/>
      <c r="C1520" s="469"/>
      <c r="D1520" s="469"/>
      <c r="E1520" s="469"/>
      <c r="F1520" s="469"/>
      <c r="G1520" s="469"/>
      <c r="H1520" s="503"/>
      <c r="I1520" s="469"/>
      <c r="J1520" s="469"/>
      <c r="K1520" s="469"/>
      <c r="L1520" s="469"/>
      <c r="M1520" s="469"/>
      <c r="N1520" s="469"/>
      <c r="O1520" s="469"/>
      <c r="P1520" s="469"/>
      <c r="Q1520" s="469"/>
      <c r="R1520" s="469"/>
      <c r="S1520" s="469"/>
      <c r="T1520" s="469"/>
      <c r="U1520" s="469"/>
      <c r="V1520" s="469"/>
      <c r="W1520" s="469"/>
      <c r="X1520" s="469"/>
      <c r="Z1520" s="469"/>
      <c r="AA1520" s="469"/>
      <c r="AB1520" s="469"/>
      <c r="AC1520" s="463"/>
      <c r="AD1520" s="469"/>
      <c r="AE1520" s="469"/>
      <c r="AF1520" s="504"/>
      <c r="AG1520" s="469"/>
      <c r="AH1520" s="469"/>
      <c r="AI1520" s="469"/>
      <c r="AJ1520" s="469"/>
      <c r="AK1520" s="469"/>
      <c r="AL1520" s="469"/>
      <c r="AM1520" s="469"/>
      <c r="AN1520" s="469"/>
      <c r="AO1520" s="469"/>
      <c r="AP1520" s="469"/>
      <c r="AQ1520" s="469"/>
      <c r="AR1520" s="469"/>
      <c r="AS1520" s="469"/>
      <c r="AT1520" s="469"/>
      <c r="AU1520" s="469"/>
      <c r="AV1520" s="469"/>
      <c r="AW1520" s="469"/>
    </row>
    <row r="1521" spans="2:49">
      <c r="B1521" s="471"/>
      <c r="C1521" s="469"/>
      <c r="D1521" s="469"/>
      <c r="E1521" s="469"/>
      <c r="F1521" s="469"/>
      <c r="G1521" s="469"/>
      <c r="H1521" s="503"/>
      <c r="I1521" s="469"/>
      <c r="J1521" s="469"/>
      <c r="K1521" s="469"/>
      <c r="L1521" s="469"/>
      <c r="M1521" s="469"/>
      <c r="N1521" s="469"/>
      <c r="O1521" s="469"/>
      <c r="P1521" s="469"/>
      <c r="Q1521" s="469"/>
      <c r="R1521" s="469"/>
      <c r="S1521" s="469"/>
      <c r="T1521" s="469"/>
      <c r="U1521" s="469"/>
      <c r="V1521" s="469"/>
      <c r="W1521" s="469"/>
      <c r="X1521" s="469"/>
      <c r="Z1521" s="469"/>
      <c r="AA1521" s="469"/>
      <c r="AB1521" s="469"/>
      <c r="AC1521" s="463"/>
      <c r="AD1521" s="469"/>
      <c r="AE1521" s="469"/>
      <c r="AF1521" s="504"/>
      <c r="AG1521" s="469"/>
      <c r="AH1521" s="469"/>
      <c r="AI1521" s="469"/>
      <c r="AJ1521" s="469"/>
      <c r="AK1521" s="469"/>
      <c r="AL1521" s="469"/>
      <c r="AM1521" s="469"/>
      <c r="AN1521" s="469"/>
      <c r="AO1521" s="469"/>
      <c r="AP1521" s="469"/>
      <c r="AQ1521" s="469"/>
      <c r="AR1521" s="469"/>
      <c r="AS1521" s="469"/>
      <c r="AT1521" s="469"/>
      <c r="AU1521" s="469"/>
      <c r="AV1521" s="469"/>
      <c r="AW1521" s="469"/>
    </row>
    <row r="1522" spans="2:49">
      <c r="B1522" s="471"/>
      <c r="C1522" s="469"/>
      <c r="D1522" s="469"/>
      <c r="E1522" s="469"/>
      <c r="F1522" s="469"/>
      <c r="G1522" s="469"/>
      <c r="H1522" s="503"/>
      <c r="I1522" s="469"/>
      <c r="J1522" s="469"/>
      <c r="K1522" s="469"/>
      <c r="L1522" s="469"/>
      <c r="M1522" s="469"/>
      <c r="N1522" s="469"/>
      <c r="O1522" s="469"/>
      <c r="P1522" s="469"/>
      <c r="Q1522" s="469"/>
      <c r="R1522" s="469"/>
      <c r="S1522" s="469"/>
      <c r="T1522" s="469"/>
      <c r="U1522" s="469"/>
      <c r="V1522" s="469"/>
      <c r="W1522" s="469"/>
      <c r="X1522" s="469"/>
      <c r="Z1522" s="469"/>
      <c r="AA1522" s="469"/>
      <c r="AB1522" s="469"/>
      <c r="AC1522" s="463"/>
      <c r="AD1522" s="469"/>
      <c r="AE1522" s="469"/>
      <c r="AF1522" s="504"/>
      <c r="AG1522" s="469"/>
      <c r="AH1522" s="469"/>
      <c r="AI1522" s="469"/>
      <c r="AJ1522" s="469"/>
      <c r="AK1522" s="469"/>
      <c r="AL1522" s="469"/>
      <c r="AM1522" s="469"/>
      <c r="AN1522" s="469"/>
      <c r="AO1522" s="469"/>
      <c r="AP1522" s="469"/>
      <c r="AQ1522" s="469"/>
      <c r="AR1522" s="469"/>
      <c r="AS1522" s="469"/>
      <c r="AT1522" s="469"/>
      <c r="AU1522" s="469"/>
      <c r="AV1522" s="469"/>
      <c r="AW1522" s="469"/>
    </row>
    <row r="1523" spans="2:49">
      <c r="B1523" s="471"/>
      <c r="C1523" s="469"/>
      <c r="D1523" s="469"/>
      <c r="E1523" s="469"/>
      <c r="F1523" s="469"/>
      <c r="G1523" s="469"/>
      <c r="H1523" s="503"/>
      <c r="I1523" s="469"/>
      <c r="J1523" s="469"/>
      <c r="K1523" s="469"/>
      <c r="L1523" s="469"/>
      <c r="M1523" s="469"/>
      <c r="N1523" s="469"/>
      <c r="O1523" s="469"/>
      <c r="P1523" s="469"/>
      <c r="Q1523" s="469"/>
      <c r="R1523" s="469"/>
      <c r="S1523" s="469"/>
      <c r="T1523" s="469"/>
      <c r="U1523" s="469"/>
      <c r="V1523" s="469"/>
      <c r="W1523" s="469"/>
      <c r="X1523" s="469"/>
      <c r="Z1523" s="469"/>
      <c r="AA1523" s="469"/>
      <c r="AB1523" s="469"/>
      <c r="AC1523" s="463"/>
      <c r="AD1523" s="469"/>
      <c r="AE1523" s="469"/>
      <c r="AF1523" s="504"/>
      <c r="AG1523" s="469"/>
      <c r="AH1523" s="469"/>
      <c r="AI1523" s="469"/>
      <c r="AJ1523" s="469"/>
      <c r="AK1523" s="469"/>
      <c r="AL1523" s="469"/>
      <c r="AM1523" s="469"/>
      <c r="AN1523" s="469"/>
      <c r="AO1523" s="469"/>
      <c r="AP1523" s="469"/>
      <c r="AQ1523" s="469"/>
      <c r="AR1523" s="469"/>
      <c r="AS1523" s="469"/>
      <c r="AT1523" s="469"/>
      <c r="AU1523" s="469"/>
      <c r="AV1523" s="469"/>
      <c r="AW1523" s="469"/>
    </row>
    <row r="1524" spans="2:49">
      <c r="B1524" s="471"/>
      <c r="C1524" s="469"/>
      <c r="D1524" s="469"/>
      <c r="E1524" s="469"/>
      <c r="F1524" s="469"/>
      <c r="G1524" s="469"/>
      <c r="H1524" s="503"/>
      <c r="I1524" s="469"/>
      <c r="J1524" s="469"/>
      <c r="K1524" s="469"/>
      <c r="L1524" s="469"/>
      <c r="M1524" s="469"/>
      <c r="N1524" s="469"/>
      <c r="O1524" s="469"/>
      <c r="P1524" s="469"/>
      <c r="Q1524" s="469"/>
      <c r="R1524" s="469"/>
      <c r="S1524" s="469"/>
      <c r="T1524" s="469"/>
      <c r="U1524" s="469"/>
      <c r="V1524" s="469"/>
      <c r="W1524" s="469"/>
      <c r="X1524" s="469"/>
      <c r="Z1524" s="469"/>
      <c r="AA1524" s="469"/>
      <c r="AB1524" s="469"/>
      <c r="AC1524" s="463"/>
      <c r="AD1524" s="469"/>
      <c r="AE1524" s="469"/>
      <c r="AF1524" s="504"/>
      <c r="AG1524" s="469"/>
      <c r="AH1524" s="469"/>
      <c r="AI1524" s="469"/>
      <c r="AJ1524" s="469"/>
      <c r="AK1524" s="469"/>
      <c r="AL1524" s="469"/>
      <c r="AM1524" s="469"/>
      <c r="AN1524" s="469"/>
      <c r="AO1524" s="469"/>
      <c r="AP1524" s="469"/>
      <c r="AQ1524" s="469"/>
      <c r="AR1524" s="469"/>
      <c r="AS1524" s="469"/>
      <c r="AT1524" s="469"/>
      <c r="AU1524" s="469"/>
      <c r="AV1524" s="469"/>
      <c r="AW1524" s="469"/>
    </row>
    <row r="1525" spans="2:49">
      <c r="B1525" s="471"/>
      <c r="C1525" s="469"/>
      <c r="D1525" s="469"/>
      <c r="E1525" s="469"/>
      <c r="F1525" s="469"/>
      <c r="G1525" s="469"/>
      <c r="H1525" s="503"/>
      <c r="I1525" s="469"/>
      <c r="J1525" s="469"/>
      <c r="K1525" s="469"/>
      <c r="L1525" s="469"/>
      <c r="M1525" s="469"/>
      <c r="N1525" s="469"/>
      <c r="O1525" s="469"/>
      <c r="P1525" s="469"/>
      <c r="Q1525" s="469"/>
      <c r="R1525" s="469"/>
      <c r="S1525" s="469"/>
      <c r="T1525" s="469"/>
      <c r="U1525" s="469"/>
      <c r="V1525" s="469"/>
      <c r="W1525" s="469"/>
      <c r="X1525" s="469"/>
      <c r="Z1525" s="469"/>
      <c r="AA1525" s="469"/>
      <c r="AB1525" s="469"/>
      <c r="AC1525" s="463"/>
      <c r="AD1525" s="469"/>
      <c r="AE1525" s="469"/>
      <c r="AF1525" s="504"/>
      <c r="AG1525" s="469"/>
      <c r="AH1525" s="469"/>
      <c r="AI1525" s="469"/>
      <c r="AJ1525" s="469"/>
      <c r="AK1525" s="469"/>
      <c r="AL1525" s="469"/>
      <c r="AM1525" s="469"/>
      <c r="AN1525" s="469"/>
      <c r="AO1525" s="469"/>
      <c r="AP1525" s="469"/>
      <c r="AQ1525" s="469"/>
      <c r="AR1525" s="469"/>
      <c r="AS1525" s="469"/>
      <c r="AT1525" s="469"/>
      <c r="AU1525" s="469"/>
      <c r="AV1525" s="469"/>
      <c r="AW1525" s="469"/>
    </row>
    <row r="1526" spans="2:49">
      <c r="B1526" s="471"/>
      <c r="C1526" s="469"/>
      <c r="D1526" s="469"/>
      <c r="E1526" s="469"/>
      <c r="F1526" s="469"/>
      <c r="G1526" s="469"/>
      <c r="H1526" s="503"/>
      <c r="I1526" s="469"/>
      <c r="J1526" s="469"/>
      <c r="K1526" s="469"/>
      <c r="L1526" s="469"/>
      <c r="M1526" s="469"/>
      <c r="N1526" s="469"/>
      <c r="O1526" s="469"/>
      <c r="P1526" s="469"/>
      <c r="Q1526" s="469"/>
      <c r="R1526" s="469"/>
      <c r="S1526" s="469"/>
      <c r="T1526" s="469"/>
      <c r="U1526" s="469"/>
      <c r="V1526" s="469"/>
      <c r="W1526" s="469"/>
      <c r="X1526" s="469"/>
      <c r="Z1526" s="469"/>
      <c r="AA1526" s="469"/>
      <c r="AB1526" s="469"/>
      <c r="AC1526" s="463"/>
      <c r="AD1526" s="469"/>
      <c r="AE1526" s="469"/>
      <c r="AF1526" s="504"/>
      <c r="AG1526" s="469"/>
      <c r="AH1526" s="469"/>
      <c r="AI1526" s="469"/>
      <c r="AJ1526" s="469"/>
      <c r="AK1526" s="469"/>
      <c r="AL1526" s="469"/>
      <c r="AM1526" s="469"/>
      <c r="AN1526" s="469"/>
      <c r="AO1526" s="469"/>
      <c r="AP1526" s="469"/>
      <c r="AQ1526" s="469"/>
      <c r="AR1526" s="469"/>
      <c r="AS1526" s="469"/>
      <c r="AT1526" s="469"/>
      <c r="AU1526" s="469"/>
      <c r="AV1526" s="469"/>
      <c r="AW1526" s="469"/>
    </row>
    <row r="1527" spans="2:49">
      <c r="B1527" s="471"/>
      <c r="C1527" s="469"/>
      <c r="D1527" s="469"/>
      <c r="E1527" s="469"/>
      <c r="F1527" s="469"/>
      <c r="G1527" s="469"/>
      <c r="H1527" s="503"/>
      <c r="I1527" s="469"/>
      <c r="J1527" s="469"/>
      <c r="K1527" s="469"/>
      <c r="L1527" s="469"/>
      <c r="M1527" s="469"/>
      <c r="N1527" s="469"/>
      <c r="O1527" s="469"/>
      <c r="P1527" s="469"/>
      <c r="Q1527" s="469"/>
      <c r="R1527" s="469"/>
      <c r="S1527" s="469"/>
      <c r="T1527" s="469"/>
      <c r="U1527" s="469"/>
      <c r="V1527" s="469"/>
      <c r="W1527" s="469"/>
      <c r="X1527" s="469"/>
      <c r="Z1527" s="469"/>
      <c r="AA1527" s="469"/>
      <c r="AB1527" s="469"/>
      <c r="AC1527" s="463"/>
      <c r="AD1527" s="469"/>
      <c r="AE1527" s="469"/>
      <c r="AF1527" s="504"/>
      <c r="AG1527" s="469"/>
      <c r="AH1527" s="469"/>
      <c r="AI1527" s="469"/>
      <c r="AJ1527" s="469"/>
      <c r="AK1527" s="469"/>
      <c r="AL1527" s="469"/>
      <c r="AM1527" s="469"/>
      <c r="AN1527" s="469"/>
      <c r="AO1527" s="469"/>
      <c r="AP1527" s="469"/>
      <c r="AQ1527" s="469"/>
      <c r="AR1527" s="469"/>
      <c r="AS1527" s="469"/>
      <c r="AT1527" s="469"/>
      <c r="AU1527" s="469"/>
      <c r="AV1527" s="469"/>
      <c r="AW1527" s="469"/>
    </row>
    <row r="1528" spans="2:49">
      <c r="B1528" s="471"/>
      <c r="C1528" s="469"/>
      <c r="D1528" s="469"/>
      <c r="E1528" s="469"/>
      <c r="F1528" s="469"/>
      <c r="G1528" s="469"/>
      <c r="H1528" s="503"/>
      <c r="I1528" s="469"/>
      <c r="J1528" s="469"/>
      <c r="K1528" s="469"/>
      <c r="L1528" s="469"/>
      <c r="M1528" s="469"/>
      <c r="N1528" s="469"/>
      <c r="O1528" s="469"/>
      <c r="P1528" s="469"/>
      <c r="Q1528" s="469"/>
      <c r="R1528" s="469"/>
      <c r="S1528" s="469"/>
      <c r="T1528" s="469"/>
      <c r="U1528" s="469"/>
      <c r="V1528" s="469"/>
      <c r="W1528" s="469"/>
      <c r="X1528" s="469"/>
      <c r="Z1528" s="469"/>
      <c r="AA1528" s="469"/>
      <c r="AB1528" s="469"/>
      <c r="AC1528" s="463"/>
      <c r="AD1528" s="469"/>
      <c r="AE1528" s="469"/>
      <c r="AF1528" s="504"/>
      <c r="AG1528" s="469"/>
      <c r="AH1528" s="469"/>
      <c r="AI1528" s="469"/>
      <c r="AJ1528" s="469"/>
      <c r="AK1528" s="469"/>
      <c r="AL1528" s="469"/>
      <c r="AM1528" s="469"/>
      <c r="AN1528" s="469"/>
      <c r="AO1528" s="469"/>
      <c r="AP1528" s="469"/>
      <c r="AQ1528" s="469"/>
      <c r="AR1528" s="469"/>
      <c r="AS1528" s="469"/>
      <c r="AT1528" s="469"/>
      <c r="AU1528" s="469"/>
      <c r="AV1528" s="469"/>
      <c r="AW1528" s="469"/>
    </row>
    <row r="1529" spans="2:49">
      <c r="B1529" s="471"/>
      <c r="C1529" s="469"/>
      <c r="D1529" s="469"/>
      <c r="E1529" s="469"/>
      <c r="F1529" s="469"/>
      <c r="G1529" s="469"/>
      <c r="H1529" s="503"/>
      <c r="I1529" s="469"/>
      <c r="J1529" s="469"/>
      <c r="K1529" s="469"/>
      <c r="L1529" s="469"/>
      <c r="M1529" s="469"/>
      <c r="N1529" s="469"/>
      <c r="O1529" s="469"/>
      <c r="P1529" s="469"/>
      <c r="Q1529" s="469"/>
      <c r="R1529" s="469"/>
      <c r="S1529" s="469"/>
      <c r="T1529" s="469"/>
      <c r="U1529" s="469"/>
      <c r="V1529" s="469"/>
      <c r="W1529" s="469"/>
      <c r="X1529" s="469"/>
      <c r="Z1529" s="469"/>
      <c r="AA1529" s="469"/>
      <c r="AB1529" s="469"/>
      <c r="AC1529" s="463"/>
      <c r="AD1529" s="469"/>
      <c r="AE1529" s="469"/>
      <c r="AF1529" s="504"/>
      <c r="AG1529" s="469"/>
      <c r="AH1529" s="469"/>
      <c r="AI1529" s="469"/>
      <c r="AJ1529" s="469"/>
      <c r="AK1529" s="469"/>
      <c r="AL1529" s="469"/>
      <c r="AM1529" s="469"/>
      <c r="AN1529" s="469"/>
      <c r="AO1529" s="469"/>
      <c r="AP1529" s="469"/>
      <c r="AQ1529" s="469"/>
      <c r="AR1529" s="469"/>
      <c r="AS1529" s="469"/>
      <c r="AT1529" s="469"/>
      <c r="AU1529" s="469"/>
      <c r="AV1529" s="469"/>
      <c r="AW1529" s="469"/>
    </row>
    <row r="1530" spans="2:49">
      <c r="B1530" s="471"/>
      <c r="C1530" s="469"/>
      <c r="D1530" s="469"/>
      <c r="E1530" s="469"/>
      <c r="F1530" s="469"/>
      <c r="G1530" s="469"/>
      <c r="H1530" s="503"/>
      <c r="I1530" s="469"/>
      <c r="J1530" s="469"/>
      <c r="K1530" s="469"/>
      <c r="L1530" s="469"/>
      <c r="M1530" s="469"/>
      <c r="N1530" s="469"/>
      <c r="O1530" s="469"/>
      <c r="P1530" s="469"/>
      <c r="Q1530" s="469"/>
      <c r="R1530" s="469"/>
      <c r="S1530" s="469"/>
      <c r="T1530" s="469"/>
      <c r="U1530" s="469"/>
      <c r="V1530" s="469"/>
      <c r="W1530" s="469"/>
      <c r="X1530" s="469"/>
      <c r="Z1530" s="469"/>
      <c r="AA1530" s="469"/>
      <c r="AB1530" s="469"/>
      <c r="AC1530" s="463"/>
      <c r="AD1530" s="469"/>
      <c r="AE1530" s="469"/>
      <c r="AF1530" s="504"/>
      <c r="AG1530" s="469"/>
      <c r="AH1530" s="469"/>
      <c r="AI1530" s="469"/>
      <c r="AJ1530" s="469"/>
      <c r="AK1530" s="469"/>
      <c r="AL1530" s="469"/>
      <c r="AM1530" s="469"/>
      <c r="AN1530" s="469"/>
      <c r="AO1530" s="469"/>
      <c r="AP1530" s="469"/>
      <c r="AQ1530" s="469"/>
      <c r="AR1530" s="469"/>
      <c r="AS1530" s="469"/>
      <c r="AT1530" s="469"/>
      <c r="AU1530" s="469"/>
      <c r="AV1530" s="469"/>
      <c r="AW1530" s="469"/>
    </row>
    <row r="1531" spans="2:49">
      <c r="B1531" s="471"/>
      <c r="C1531" s="469"/>
      <c r="D1531" s="469"/>
      <c r="E1531" s="469"/>
      <c r="F1531" s="469"/>
      <c r="G1531" s="469"/>
      <c r="H1531" s="503"/>
      <c r="I1531" s="469"/>
      <c r="J1531" s="469"/>
      <c r="K1531" s="469"/>
      <c r="L1531" s="469"/>
      <c r="M1531" s="469"/>
      <c r="N1531" s="469"/>
      <c r="O1531" s="469"/>
      <c r="P1531" s="469"/>
      <c r="Q1531" s="469"/>
      <c r="R1531" s="469"/>
      <c r="S1531" s="469"/>
      <c r="T1531" s="469"/>
      <c r="U1531" s="469"/>
      <c r="V1531" s="469"/>
      <c r="W1531" s="469"/>
      <c r="X1531" s="469"/>
      <c r="Z1531" s="469"/>
      <c r="AA1531" s="469"/>
      <c r="AB1531" s="469"/>
      <c r="AC1531" s="463"/>
      <c r="AD1531" s="469"/>
      <c r="AE1531" s="469"/>
      <c r="AF1531" s="504"/>
      <c r="AG1531" s="469"/>
      <c r="AH1531" s="469"/>
      <c r="AI1531" s="469"/>
      <c r="AJ1531" s="469"/>
      <c r="AK1531" s="469"/>
      <c r="AL1531" s="469"/>
      <c r="AM1531" s="469"/>
      <c r="AN1531" s="469"/>
      <c r="AO1531" s="469"/>
      <c r="AP1531" s="469"/>
      <c r="AQ1531" s="469"/>
      <c r="AR1531" s="469"/>
      <c r="AS1531" s="469"/>
      <c r="AT1531" s="469"/>
      <c r="AU1531" s="469"/>
      <c r="AV1531" s="469"/>
      <c r="AW1531" s="469"/>
    </row>
    <row r="1532" spans="2:49">
      <c r="B1532" s="471"/>
      <c r="C1532" s="469"/>
      <c r="D1532" s="469"/>
      <c r="E1532" s="469"/>
      <c r="F1532" s="469"/>
      <c r="G1532" s="469"/>
      <c r="H1532" s="503"/>
      <c r="I1532" s="469"/>
      <c r="J1532" s="469"/>
      <c r="K1532" s="469"/>
      <c r="L1532" s="469"/>
      <c r="M1532" s="469"/>
      <c r="N1532" s="469"/>
      <c r="O1532" s="469"/>
      <c r="P1532" s="469"/>
      <c r="Q1532" s="469"/>
      <c r="R1532" s="469"/>
      <c r="S1532" s="469"/>
      <c r="T1532" s="469"/>
      <c r="U1532" s="469"/>
      <c r="V1532" s="469"/>
      <c r="W1532" s="469"/>
      <c r="X1532" s="469"/>
      <c r="Z1532" s="469"/>
      <c r="AA1532" s="469"/>
      <c r="AB1532" s="469"/>
      <c r="AC1532" s="463"/>
      <c r="AD1532" s="469"/>
      <c r="AE1532" s="469"/>
      <c r="AF1532" s="504"/>
      <c r="AG1532" s="469"/>
      <c r="AH1532" s="469"/>
      <c r="AI1532" s="469"/>
      <c r="AJ1532" s="469"/>
      <c r="AK1532" s="469"/>
      <c r="AL1532" s="469"/>
      <c r="AM1532" s="469"/>
      <c r="AN1532" s="469"/>
      <c r="AO1532" s="469"/>
      <c r="AP1532" s="469"/>
      <c r="AQ1532" s="469"/>
      <c r="AR1532" s="469"/>
      <c r="AS1532" s="469"/>
      <c r="AT1532" s="469"/>
      <c r="AU1532" s="469"/>
      <c r="AV1532" s="469"/>
      <c r="AW1532" s="469"/>
    </row>
    <row r="1533" spans="2:49">
      <c r="B1533" s="471"/>
      <c r="C1533" s="469"/>
      <c r="D1533" s="469"/>
      <c r="E1533" s="469"/>
      <c r="F1533" s="469"/>
      <c r="G1533" s="469"/>
      <c r="H1533" s="503"/>
      <c r="I1533" s="469"/>
      <c r="J1533" s="469"/>
      <c r="K1533" s="469"/>
      <c r="L1533" s="469"/>
      <c r="M1533" s="469"/>
      <c r="N1533" s="469"/>
      <c r="O1533" s="469"/>
      <c r="P1533" s="469"/>
      <c r="Q1533" s="469"/>
      <c r="R1533" s="469"/>
      <c r="S1533" s="469"/>
      <c r="T1533" s="469"/>
      <c r="U1533" s="469"/>
      <c r="V1533" s="469"/>
      <c r="W1533" s="469"/>
      <c r="X1533" s="469"/>
      <c r="Z1533" s="469"/>
      <c r="AA1533" s="469"/>
      <c r="AB1533" s="469"/>
      <c r="AC1533" s="463"/>
      <c r="AD1533" s="469"/>
      <c r="AE1533" s="469"/>
      <c r="AF1533" s="504"/>
      <c r="AG1533" s="469"/>
      <c r="AH1533" s="469"/>
      <c r="AI1533" s="469"/>
      <c r="AJ1533" s="469"/>
      <c r="AK1533" s="469"/>
      <c r="AL1533" s="469"/>
      <c r="AM1533" s="469"/>
      <c r="AN1533" s="469"/>
      <c r="AO1533" s="469"/>
      <c r="AP1533" s="469"/>
      <c r="AQ1533" s="469"/>
      <c r="AR1533" s="469"/>
      <c r="AS1533" s="469"/>
      <c r="AT1533" s="469"/>
      <c r="AU1533" s="469"/>
      <c r="AV1533" s="469"/>
      <c r="AW1533" s="469"/>
    </row>
    <row r="1534" spans="2:49">
      <c r="B1534" s="471"/>
      <c r="C1534" s="469"/>
      <c r="D1534" s="469"/>
      <c r="E1534" s="469"/>
      <c r="F1534" s="469"/>
      <c r="G1534" s="469"/>
      <c r="H1534" s="503"/>
      <c r="I1534" s="469"/>
      <c r="J1534" s="469"/>
      <c r="K1534" s="469"/>
      <c r="L1534" s="469"/>
      <c r="M1534" s="469"/>
      <c r="N1534" s="469"/>
      <c r="O1534" s="469"/>
      <c r="P1534" s="469"/>
      <c r="Q1534" s="469"/>
      <c r="R1534" s="469"/>
      <c r="S1534" s="469"/>
      <c r="T1534" s="469"/>
      <c r="U1534" s="469"/>
      <c r="V1534" s="469"/>
      <c r="W1534" s="469"/>
      <c r="X1534" s="469"/>
      <c r="Z1534" s="469"/>
      <c r="AA1534" s="469"/>
      <c r="AB1534" s="469"/>
      <c r="AC1534" s="463"/>
      <c r="AD1534" s="469"/>
      <c r="AE1534" s="469"/>
      <c r="AF1534" s="504"/>
      <c r="AG1534" s="469"/>
      <c r="AH1534" s="469"/>
      <c r="AI1534" s="469"/>
      <c r="AJ1534" s="469"/>
      <c r="AK1534" s="469"/>
      <c r="AL1534" s="469"/>
      <c r="AM1534" s="469"/>
      <c r="AN1534" s="469"/>
      <c r="AO1534" s="469"/>
      <c r="AP1534" s="469"/>
      <c r="AQ1534" s="469"/>
      <c r="AR1534" s="469"/>
      <c r="AS1534" s="469"/>
      <c r="AT1534" s="469"/>
      <c r="AU1534" s="469"/>
      <c r="AV1534" s="469"/>
      <c r="AW1534" s="469"/>
    </row>
    <row r="1535" spans="2:49">
      <c r="B1535" s="471"/>
      <c r="C1535" s="469"/>
      <c r="D1535" s="469"/>
      <c r="E1535" s="469"/>
      <c r="F1535" s="469"/>
      <c r="G1535" s="469"/>
      <c r="H1535" s="503"/>
      <c r="I1535" s="469"/>
      <c r="J1535" s="469"/>
      <c r="K1535" s="469"/>
      <c r="L1535" s="469"/>
      <c r="M1535" s="469"/>
      <c r="N1535" s="469"/>
      <c r="O1535" s="469"/>
      <c r="P1535" s="469"/>
      <c r="Q1535" s="469"/>
      <c r="R1535" s="469"/>
      <c r="S1535" s="469"/>
      <c r="T1535" s="469"/>
      <c r="U1535" s="469"/>
      <c r="V1535" s="469"/>
      <c r="W1535" s="469"/>
      <c r="X1535" s="469"/>
      <c r="Z1535" s="469"/>
      <c r="AA1535" s="469"/>
      <c r="AB1535" s="469"/>
      <c r="AC1535" s="463"/>
      <c r="AD1535" s="469"/>
      <c r="AE1535" s="469"/>
      <c r="AF1535" s="504"/>
      <c r="AG1535" s="469"/>
      <c r="AH1535" s="469"/>
      <c r="AI1535" s="469"/>
      <c r="AJ1535" s="469"/>
      <c r="AK1535" s="469"/>
      <c r="AL1535" s="469"/>
      <c r="AM1535" s="469"/>
      <c r="AN1535" s="469"/>
      <c r="AO1535" s="469"/>
      <c r="AP1535" s="469"/>
      <c r="AQ1535" s="469"/>
      <c r="AR1535" s="469"/>
      <c r="AS1535" s="469"/>
      <c r="AT1535" s="469"/>
      <c r="AU1535" s="469"/>
      <c r="AV1535" s="469"/>
      <c r="AW1535" s="469"/>
    </row>
    <row r="1536" spans="2:49">
      <c r="B1536" s="471"/>
      <c r="C1536" s="469"/>
      <c r="D1536" s="469"/>
      <c r="E1536" s="469"/>
      <c r="F1536" s="469"/>
      <c r="G1536" s="469"/>
      <c r="H1536" s="503"/>
      <c r="I1536" s="469"/>
      <c r="J1536" s="469"/>
      <c r="K1536" s="469"/>
      <c r="L1536" s="469"/>
      <c r="M1536" s="469"/>
      <c r="N1536" s="469"/>
      <c r="O1536" s="469"/>
      <c r="P1536" s="469"/>
      <c r="Q1536" s="469"/>
      <c r="R1536" s="469"/>
      <c r="S1536" s="469"/>
      <c r="T1536" s="469"/>
      <c r="U1536" s="469"/>
      <c r="V1536" s="469"/>
      <c r="W1536" s="469"/>
      <c r="X1536" s="469"/>
      <c r="Z1536" s="469"/>
      <c r="AA1536" s="469"/>
      <c r="AB1536" s="469"/>
      <c r="AC1536" s="463"/>
      <c r="AD1536" s="469"/>
      <c r="AE1536" s="469"/>
      <c r="AF1536" s="504"/>
      <c r="AG1536" s="469"/>
      <c r="AH1536" s="469"/>
      <c r="AI1536" s="469"/>
      <c r="AJ1536" s="469"/>
      <c r="AK1536" s="469"/>
      <c r="AL1536" s="469"/>
      <c r="AM1536" s="469"/>
      <c r="AN1536" s="469"/>
      <c r="AO1536" s="469"/>
      <c r="AP1536" s="469"/>
      <c r="AQ1536" s="469"/>
      <c r="AR1536" s="469"/>
      <c r="AS1536" s="469"/>
      <c r="AT1536" s="469"/>
      <c r="AU1536" s="469"/>
      <c r="AV1536" s="469"/>
      <c r="AW1536" s="469"/>
    </row>
    <row r="1537" spans="2:49">
      <c r="B1537" s="471"/>
      <c r="C1537" s="469"/>
      <c r="D1537" s="469"/>
      <c r="E1537" s="469"/>
      <c r="F1537" s="469"/>
      <c r="G1537" s="469"/>
      <c r="H1537" s="503"/>
      <c r="I1537" s="469"/>
      <c r="J1537" s="469"/>
      <c r="K1537" s="469"/>
      <c r="L1537" s="469"/>
      <c r="M1537" s="469"/>
      <c r="N1537" s="469"/>
      <c r="O1537" s="469"/>
      <c r="P1537" s="469"/>
      <c r="Q1537" s="469"/>
      <c r="R1537" s="469"/>
      <c r="S1537" s="469"/>
      <c r="T1537" s="469"/>
      <c r="U1537" s="469"/>
      <c r="V1537" s="469"/>
      <c r="W1537" s="469"/>
      <c r="X1537" s="469"/>
      <c r="Z1537" s="469"/>
      <c r="AA1537" s="469"/>
      <c r="AB1537" s="469"/>
      <c r="AC1537" s="463"/>
      <c r="AD1537" s="469"/>
      <c r="AE1537" s="469"/>
      <c r="AF1537" s="504"/>
      <c r="AG1537" s="469"/>
      <c r="AH1537" s="469"/>
      <c r="AI1537" s="469"/>
      <c r="AJ1537" s="469"/>
      <c r="AK1537" s="469"/>
      <c r="AL1537" s="469"/>
      <c r="AM1537" s="469"/>
      <c r="AN1537" s="469"/>
      <c r="AO1537" s="469"/>
      <c r="AP1537" s="469"/>
      <c r="AQ1537" s="469"/>
      <c r="AR1537" s="469"/>
      <c r="AS1537" s="469"/>
      <c r="AT1537" s="469"/>
      <c r="AU1537" s="469"/>
      <c r="AV1537" s="469"/>
      <c r="AW1537" s="469"/>
    </row>
    <row r="1538" spans="2:49">
      <c r="B1538" s="471"/>
      <c r="C1538" s="469"/>
      <c r="D1538" s="469"/>
      <c r="E1538" s="469"/>
      <c r="F1538" s="469"/>
      <c r="G1538" s="469"/>
      <c r="H1538" s="503"/>
      <c r="I1538" s="469"/>
      <c r="J1538" s="469"/>
      <c r="K1538" s="469"/>
      <c r="L1538" s="469"/>
      <c r="M1538" s="469"/>
      <c r="N1538" s="469"/>
      <c r="O1538" s="469"/>
      <c r="P1538" s="469"/>
      <c r="Q1538" s="469"/>
      <c r="R1538" s="469"/>
      <c r="S1538" s="469"/>
      <c r="T1538" s="469"/>
      <c r="U1538" s="469"/>
      <c r="V1538" s="469"/>
      <c r="W1538" s="469"/>
      <c r="X1538" s="469"/>
      <c r="Z1538" s="469"/>
      <c r="AA1538" s="469"/>
      <c r="AB1538" s="469"/>
      <c r="AC1538" s="463"/>
      <c r="AD1538" s="469"/>
      <c r="AE1538" s="469"/>
      <c r="AF1538" s="504"/>
      <c r="AG1538" s="469"/>
      <c r="AH1538" s="469"/>
      <c r="AI1538" s="469"/>
      <c r="AJ1538" s="469"/>
      <c r="AK1538" s="469"/>
      <c r="AL1538" s="469"/>
      <c r="AM1538" s="469"/>
      <c r="AN1538" s="469"/>
      <c r="AO1538" s="469"/>
      <c r="AP1538" s="469"/>
      <c r="AQ1538" s="469"/>
      <c r="AR1538" s="469"/>
      <c r="AS1538" s="469"/>
      <c r="AT1538" s="469"/>
      <c r="AU1538" s="469"/>
      <c r="AV1538" s="469"/>
      <c r="AW1538" s="469"/>
    </row>
    <row r="1539" spans="2:49">
      <c r="B1539" s="471"/>
      <c r="C1539" s="469"/>
      <c r="D1539" s="469"/>
      <c r="E1539" s="469"/>
      <c r="F1539" s="469"/>
      <c r="G1539" s="469"/>
      <c r="H1539" s="503"/>
      <c r="I1539" s="469"/>
      <c r="J1539" s="469"/>
      <c r="K1539" s="469"/>
      <c r="L1539" s="469"/>
      <c r="M1539" s="469"/>
      <c r="N1539" s="469"/>
      <c r="O1539" s="469"/>
      <c r="P1539" s="469"/>
      <c r="Q1539" s="469"/>
      <c r="R1539" s="469"/>
      <c r="S1539" s="469"/>
      <c r="T1539" s="469"/>
      <c r="U1539" s="469"/>
      <c r="V1539" s="469"/>
      <c r="W1539" s="469"/>
      <c r="X1539" s="469"/>
      <c r="Z1539" s="469"/>
      <c r="AA1539" s="469"/>
      <c r="AB1539" s="469"/>
      <c r="AC1539" s="463"/>
      <c r="AD1539" s="469"/>
      <c r="AE1539" s="469"/>
      <c r="AF1539" s="504"/>
      <c r="AG1539" s="469"/>
      <c r="AH1539" s="469"/>
      <c r="AI1539" s="469"/>
      <c r="AJ1539" s="469"/>
      <c r="AK1539" s="469"/>
      <c r="AL1539" s="469"/>
      <c r="AM1539" s="469"/>
      <c r="AN1539" s="469"/>
      <c r="AO1539" s="469"/>
      <c r="AP1539" s="469"/>
      <c r="AQ1539" s="469"/>
      <c r="AR1539" s="469"/>
      <c r="AS1539" s="469"/>
      <c r="AT1539" s="469"/>
      <c r="AU1539" s="469"/>
      <c r="AV1539" s="469"/>
      <c r="AW1539" s="469"/>
    </row>
    <row r="1540" spans="2:49">
      <c r="B1540" s="471"/>
      <c r="C1540" s="469"/>
      <c r="D1540" s="469"/>
      <c r="E1540" s="469"/>
      <c r="F1540" s="469"/>
      <c r="G1540" s="469"/>
      <c r="H1540" s="503"/>
      <c r="I1540" s="469"/>
      <c r="J1540" s="469"/>
      <c r="K1540" s="469"/>
      <c r="L1540" s="469"/>
      <c r="M1540" s="469"/>
      <c r="N1540" s="469"/>
      <c r="O1540" s="469"/>
      <c r="P1540" s="469"/>
      <c r="Q1540" s="469"/>
      <c r="R1540" s="469"/>
      <c r="S1540" s="469"/>
      <c r="T1540" s="469"/>
      <c r="U1540" s="469"/>
      <c r="V1540" s="469"/>
      <c r="W1540" s="469"/>
      <c r="X1540" s="469"/>
      <c r="Z1540" s="469"/>
      <c r="AA1540" s="469"/>
      <c r="AB1540" s="469"/>
      <c r="AC1540" s="463"/>
      <c r="AD1540" s="469"/>
      <c r="AE1540" s="469"/>
      <c r="AF1540" s="504"/>
      <c r="AG1540" s="469"/>
      <c r="AH1540" s="469"/>
      <c r="AI1540" s="469"/>
      <c r="AJ1540" s="469"/>
      <c r="AK1540" s="469"/>
      <c r="AL1540" s="469"/>
      <c r="AM1540" s="469"/>
      <c r="AN1540" s="469"/>
      <c r="AO1540" s="469"/>
      <c r="AP1540" s="469"/>
      <c r="AQ1540" s="469"/>
      <c r="AR1540" s="469"/>
      <c r="AS1540" s="469"/>
      <c r="AT1540" s="469"/>
      <c r="AU1540" s="469"/>
      <c r="AV1540" s="469"/>
      <c r="AW1540" s="469"/>
    </row>
    <row r="1541" spans="2:49">
      <c r="B1541" s="471"/>
      <c r="C1541" s="469"/>
      <c r="D1541" s="469"/>
      <c r="E1541" s="469"/>
      <c r="F1541" s="469"/>
      <c r="G1541" s="469"/>
      <c r="H1541" s="503"/>
      <c r="I1541" s="469"/>
      <c r="J1541" s="469"/>
      <c r="K1541" s="469"/>
      <c r="L1541" s="469"/>
      <c r="M1541" s="469"/>
      <c r="N1541" s="469"/>
      <c r="O1541" s="469"/>
      <c r="P1541" s="469"/>
      <c r="Q1541" s="469"/>
      <c r="R1541" s="469"/>
      <c r="S1541" s="469"/>
      <c r="T1541" s="469"/>
      <c r="U1541" s="469"/>
      <c r="V1541" s="469"/>
      <c r="W1541" s="469"/>
      <c r="X1541" s="469"/>
      <c r="Z1541" s="469"/>
      <c r="AA1541" s="469"/>
      <c r="AB1541" s="469"/>
      <c r="AC1541" s="463"/>
      <c r="AD1541" s="469"/>
      <c r="AE1541" s="469"/>
      <c r="AF1541" s="504"/>
      <c r="AG1541" s="469"/>
      <c r="AH1541" s="469"/>
      <c r="AI1541" s="469"/>
      <c r="AJ1541" s="469"/>
      <c r="AK1541" s="469"/>
      <c r="AL1541" s="469"/>
      <c r="AM1541" s="469"/>
      <c r="AN1541" s="469"/>
      <c r="AO1541" s="469"/>
      <c r="AP1541" s="469"/>
      <c r="AQ1541" s="469"/>
      <c r="AR1541" s="469"/>
      <c r="AS1541" s="469"/>
      <c r="AT1541" s="469"/>
      <c r="AU1541" s="469"/>
      <c r="AV1541" s="469"/>
      <c r="AW1541" s="469"/>
    </row>
    <row r="1542" spans="2:49">
      <c r="B1542" s="471"/>
      <c r="C1542" s="469"/>
      <c r="D1542" s="469"/>
      <c r="E1542" s="469"/>
      <c r="F1542" s="469"/>
      <c r="G1542" s="469"/>
      <c r="H1542" s="503"/>
      <c r="I1542" s="469"/>
      <c r="J1542" s="469"/>
      <c r="K1542" s="469"/>
      <c r="L1542" s="469"/>
      <c r="M1542" s="469"/>
      <c r="N1542" s="469"/>
      <c r="O1542" s="469"/>
      <c r="P1542" s="469"/>
      <c r="Q1542" s="469"/>
      <c r="R1542" s="469"/>
      <c r="S1542" s="469"/>
      <c r="T1542" s="469"/>
      <c r="U1542" s="469"/>
      <c r="V1542" s="469"/>
      <c r="W1542" s="469"/>
      <c r="X1542" s="469"/>
      <c r="Z1542" s="469"/>
      <c r="AA1542" s="469"/>
      <c r="AB1542" s="469"/>
      <c r="AC1542" s="463"/>
      <c r="AD1542" s="469"/>
      <c r="AE1542" s="469"/>
      <c r="AF1542" s="504"/>
      <c r="AG1542" s="469"/>
      <c r="AH1542" s="469"/>
      <c r="AI1542" s="469"/>
      <c r="AJ1542" s="469"/>
      <c r="AK1542" s="469"/>
      <c r="AL1542" s="469"/>
      <c r="AM1542" s="469"/>
      <c r="AN1542" s="469"/>
      <c r="AO1542" s="469"/>
      <c r="AP1542" s="469"/>
      <c r="AQ1542" s="469"/>
      <c r="AR1542" s="469"/>
      <c r="AS1542" s="469"/>
      <c r="AT1542" s="469"/>
      <c r="AU1542" s="469"/>
      <c r="AV1542" s="469"/>
      <c r="AW1542" s="469"/>
    </row>
    <row r="1543" spans="2:49">
      <c r="B1543" s="471"/>
      <c r="C1543" s="469"/>
      <c r="D1543" s="469"/>
      <c r="E1543" s="469"/>
      <c r="F1543" s="469"/>
      <c r="G1543" s="469"/>
      <c r="H1543" s="503"/>
      <c r="I1543" s="469"/>
      <c r="J1543" s="469"/>
      <c r="K1543" s="469"/>
      <c r="L1543" s="469"/>
      <c r="M1543" s="469"/>
      <c r="N1543" s="469"/>
      <c r="O1543" s="469"/>
      <c r="P1543" s="469"/>
      <c r="Q1543" s="469"/>
      <c r="R1543" s="469"/>
      <c r="S1543" s="469"/>
      <c r="T1543" s="469"/>
      <c r="U1543" s="469"/>
      <c r="V1543" s="469"/>
      <c r="W1543" s="469"/>
      <c r="X1543" s="469"/>
      <c r="Z1543" s="469"/>
      <c r="AA1543" s="469"/>
      <c r="AB1543" s="469"/>
      <c r="AC1543" s="463"/>
      <c r="AD1543" s="469"/>
      <c r="AE1543" s="469"/>
      <c r="AF1543" s="504"/>
      <c r="AG1543" s="469"/>
      <c r="AH1543" s="469"/>
      <c r="AI1543" s="469"/>
      <c r="AJ1543" s="469"/>
      <c r="AK1543" s="469"/>
      <c r="AL1543" s="469"/>
      <c r="AM1543" s="469"/>
      <c r="AN1543" s="469"/>
      <c r="AO1543" s="469"/>
      <c r="AP1543" s="469"/>
      <c r="AQ1543" s="469"/>
      <c r="AR1543" s="469"/>
      <c r="AS1543" s="469"/>
      <c r="AT1543" s="469"/>
      <c r="AU1543" s="469"/>
      <c r="AV1543" s="469"/>
      <c r="AW1543" s="469"/>
    </row>
    <row r="1544" spans="2:49">
      <c r="B1544" s="471"/>
      <c r="C1544" s="469"/>
      <c r="D1544" s="469"/>
      <c r="E1544" s="469"/>
      <c r="F1544" s="469"/>
      <c r="G1544" s="469"/>
      <c r="H1544" s="503"/>
      <c r="I1544" s="469"/>
      <c r="J1544" s="469"/>
      <c r="K1544" s="469"/>
      <c r="L1544" s="469"/>
      <c r="M1544" s="469"/>
      <c r="N1544" s="469"/>
      <c r="O1544" s="469"/>
      <c r="P1544" s="469"/>
      <c r="Q1544" s="469"/>
      <c r="R1544" s="469"/>
      <c r="S1544" s="469"/>
      <c r="T1544" s="469"/>
      <c r="U1544" s="469"/>
      <c r="V1544" s="469"/>
      <c r="W1544" s="469"/>
      <c r="X1544" s="469"/>
      <c r="Z1544" s="469"/>
      <c r="AA1544" s="469"/>
      <c r="AB1544" s="469"/>
      <c r="AC1544" s="463"/>
      <c r="AD1544" s="469"/>
      <c r="AE1544" s="469"/>
      <c r="AF1544" s="504"/>
      <c r="AG1544" s="469"/>
      <c r="AH1544" s="469"/>
      <c r="AI1544" s="469"/>
      <c r="AJ1544" s="469"/>
      <c r="AK1544" s="469"/>
      <c r="AL1544" s="469"/>
      <c r="AM1544" s="469"/>
      <c r="AN1544" s="469"/>
      <c r="AO1544" s="469"/>
      <c r="AP1544" s="469"/>
      <c r="AQ1544" s="469"/>
      <c r="AR1544" s="469"/>
      <c r="AS1544" s="469"/>
      <c r="AT1544" s="469"/>
      <c r="AU1544" s="469"/>
      <c r="AV1544" s="469"/>
      <c r="AW1544" s="469"/>
    </row>
    <row r="1545" spans="2:49">
      <c r="B1545" s="471"/>
      <c r="C1545" s="469"/>
      <c r="D1545" s="469"/>
      <c r="E1545" s="469"/>
      <c r="F1545" s="469"/>
      <c r="G1545" s="469"/>
      <c r="H1545" s="503"/>
      <c r="I1545" s="469"/>
      <c r="J1545" s="469"/>
      <c r="K1545" s="469"/>
      <c r="L1545" s="469"/>
      <c r="M1545" s="469"/>
      <c r="N1545" s="469"/>
      <c r="O1545" s="469"/>
      <c r="P1545" s="469"/>
      <c r="Q1545" s="469"/>
      <c r="R1545" s="469"/>
      <c r="S1545" s="469"/>
      <c r="T1545" s="469"/>
      <c r="U1545" s="469"/>
      <c r="V1545" s="469"/>
      <c r="W1545" s="469"/>
      <c r="X1545" s="469"/>
      <c r="Z1545" s="469"/>
      <c r="AA1545" s="469"/>
      <c r="AB1545" s="469"/>
      <c r="AC1545" s="463"/>
      <c r="AD1545" s="469"/>
      <c r="AE1545" s="469"/>
      <c r="AF1545" s="504"/>
      <c r="AG1545" s="469"/>
      <c r="AH1545" s="469"/>
      <c r="AI1545" s="469"/>
      <c r="AJ1545" s="469"/>
      <c r="AK1545" s="469"/>
      <c r="AL1545" s="469"/>
      <c r="AM1545" s="469"/>
      <c r="AN1545" s="469"/>
      <c r="AO1545" s="469"/>
      <c r="AP1545" s="469"/>
      <c r="AQ1545" s="469"/>
      <c r="AR1545" s="469"/>
      <c r="AS1545" s="469"/>
      <c r="AT1545" s="469"/>
      <c r="AU1545" s="469"/>
      <c r="AV1545" s="469"/>
      <c r="AW1545" s="469"/>
    </row>
    <row r="1546" spans="2:49">
      <c r="B1546" s="471"/>
      <c r="C1546" s="469"/>
      <c r="D1546" s="469"/>
      <c r="E1546" s="469"/>
      <c r="F1546" s="469"/>
      <c r="G1546" s="469"/>
      <c r="H1546" s="503"/>
      <c r="I1546" s="469"/>
      <c r="J1546" s="469"/>
      <c r="K1546" s="469"/>
      <c r="L1546" s="469"/>
      <c r="M1546" s="469"/>
      <c r="N1546" s="469"/>
      <c r="O1546" s="469"/>
      <c r="P1546" s="469"/>
      <c r="Q1546" s="469"/>
      <c r="R1546" s="469"/>
      <c r="S1546" s="469"/>
      <c r="T1546" s="469"/>
      <c r="U1546" s="469"/>
      <c r="V1546" s="469"/>
      <c r="W1546" s="469"/>
      <c r="X1546" s="469"/>
      <c r="Z1546" s="469"/>
      <c r="AA1546" s="469"/>
      <c r="AB1546" s="469"/>
      <c r="AC1546" s="463"/>
      <c r="AD1546" s="469"/>
      <c r="AE1546" s="469"/>
      <c r="AF1546" s="504"/>
      <c r="AG1546" s="469"/>
      <c r="AH1546" s="469"/>
      <c r="AI1546" s="469"/>
      <c r="AJ1546" s="469"/>
      <c r="AK1546" s="469"/>
      <c r="AL1546" s="469"/>
      <c r="AM1546" s="469"/>
      <c r="AN1546" s="469"/>
      <c r="AO1546" s="469"/>
      <c r="AP1546" s="469"/>
      <c r="AQ1546" s="469"/>
      <c r="AR1546" s="469"/>
      <c r="AS1546" s="469"/>
      <c r="AT1546" s="469"/>
      <c r="AU1546" s="469"/>
      <c r="AV1546" s="469"/>
      <c r="AW1546" s="469"/>
    </row>
    <row r="1547" spans="2:49">
      <c r="B1547" s="471"/>
      <c r="C1547" s="469"/>
      <c r="D1547" s="469"/>
      <c r="E1547" s="469"/>
      <c r="F1547" s="469"/>
      <c r="G1547" s="469"/>
      <c r="H1547" s="503"/>
      <c r="I1547" s="469"/>
      <c r="J1547" s="469"/>
      <c r="K1547" s="469"/>
      <c r="L1547" s="469"/>
      <c r="M1547" s="469"/>
      <c r="N1547" s="469"/>
      <c r="O1547" s="469"/>
      <c r="P1547" s="469"/>
      <c r="Q1547" s="469"/>
      <c r="R1547" s="469"/>
      <c r="S1547" s="469"/>
      <c r="T1547" s="469"/>
      <c r="U1547" s="469"/>
      <c r="V1547" s="469"/>
      <c r="W1547" s="469"/>
      <c r="X1547" s="469"/>
      <c r="Z1547" s="469"/>
      <c r="AA1547" s="469"/>
      <c r="AB1547" s="469"/>
      <c r="AC1547" s="463"/>
      <c r="AD1547" s="469"/>
      <c r="AE1547" s="469"/>
      <c r="AF1547" s="504"/>
      <c r="AG1547" s="469"/>
      <c r="AH1547" s="469"/>
      <c r="AI1547" s="469"/>
      <c r="AJ1547" s="469"/>
      <c r="AK1547" s="469"/>
      <c r="AL1547" s="469"/>
      <c r="AM1547" s="469"/>
      <c r="AN1547" s="469"/>
      <c r="AO1547" s="469"/>
      <c r="AP1547" s="469"/>
      <c r="AQ1547" s="469"/>
      <c r="AR1547" s="469"/>
      <c r="AS1547" s="469"/>
      <c r="AT1547" s="469"/>
      <c r="AU1547" s="469"/>
      <c r="AV1547" s="469"/>
      <c r="AW1547" s="469"/>
    </row>
    <row r="1548" spans="2:49">
      <c r="B1548" s="471"/>
      <c r="C1548" s="469"/>
      <c r="D1548" s="469"/>
      <c r="E1548" s="469"/>
      <c r="F1548" s="469"/>
      <c r="G1548" s="469"/>
      <c r="H1548" s="503"/>
      <c r="I1548" s="469"/>
      <c r="J1548" s="469"/>
      <c r="K1548" s="469"/>
      <c r="L1548" s="469"/>
      <c r="M1548" s="469"/>
      <c r="N1548" s="469"/>
      <c r="O1548" s="469"/>
      <c r="P1548" s="469"/>
      <c r="Q1548" s="469"/>
      <c r="R1548" s="469"/>
      <c r="S1548" s="469"/>
      <c r="T1548" s="469"/>
      <c r="U1548" s="469"/>
      <c r="V1548" s="469"/>
      <c r="W1548" s="469"/>
      <c r="X1548" s="469"/>
      <c r="Z1548" s="469"/>
      <c r="AA1548" s="469"/>
      <c r="AB1548" s="469"/>
      <c r="AC1548" s="463"/>
      <c r="AD1548" s="469"/>
      <c r="AE1548" s="469"/>
      <c r="AF1548" s="504"/>
      <c r="AG1548" s="469"/>
      <c r="AH1548" s="469"/>
      <c r="AI1548" s="469"/>
      <c r="AJ1548" s="469"/>
      <c r="AK1548" s="469"/>
      <c r="AL1548" s="469"/>
      <c r="AM1548" s="469"/>
      <c r="AN1548" s="469"/>
      <c r="AO1548" s="469"/>
      <c r="AP1548" s="469"/>
      <c r="AQ1548" s="469"/>
      <c r="AR1548" s="469"/>
      <c r="AS1548" s="469"/>
      <c r="AT1548" s="469"/>
      <c r="AU1548" s="469"/>
      <c r="AV1548" s="469"/>
      <c r="AW1548" s="469"/>
    </row>
    <row r="1549" spans="2:49">
      <c r="B1549" s="471"/>
      <c r="C1549" s="469"/>
      <c r="D1549" s="469"/>
      <c r="E1549" s="469"/>
      <c r="F1549" s="469"/>
      <c r="G1549" s="469"/>
      <c r="H1549" s="503"/>
      <c r="I1549" s="469"/>
      <c r="J1549" s="469"/>
      <c r="K1549" s="469"/>
      <c r="L1549" s="469"/>
      <c r="M1549" s="469"/>
      <c r="N1549" s="469"/>
      <c r="O1549" s="469"/>
      <c r="P1549" s="469"/>
      <c r="Q1549" s="469"/>
      <c r="R1549" s="469"/>
      <c r="S1549" s="469"/>
      <c r="T1549" s="469"/>
      <c r="U1549" s="469"/>
      <c r="V1549" s="469"/>
      <c r="W1549" s="469"/>
      <c r="X1549" s="469"/>
      <c r="Z1549" s="469"/>
      <c r="AA1549" s="469"/>
      <c r="AB1549" s="469"/>
      <c r="AC1549" s="463"/>
      <c r="AD1549" s="469"/>
      <c r="AE1549" s="469"/>
      <c r="AF1549" s="504"/>
      <c r="AG1549" s="469"/>
      <c r="AH1549" s="469"/>
      <c r="AI1549" s="469"/>
      <c r="AJ1549" s="469"/>
      <c r="AK1549" s="469"/>
      <c r="AL1549" s="469"/>
      <c r="AM1549" s="469"/>
      <c r="AN1549" s="469"/>
      <c r="AO1549" s="469"/>
      <c r="AP1549" s="469"/>
      <c r="AQ1549" s="469"/>
      <c r="AR1549" s="469"/>
      <c r="AS1549" s="469"/>
      <c r="AT1549" s="469"/>
      <c r="AU1549" s="469"/>
      <c r="AV1549" s="469"/>
      <c r="AW1549" s="469"/>
    </row>
    <row r="1550" spans="2:49">
      <c r="B1550" s="471"/>
      <c r="C1550" s="469"/>
      <c r="D1550" s="469"/>
      <c r="E1550" s="469"/>
      <c r="F1550" s="469"/>
      <c r="G1550" s="469"/>
      <c r="H1550" s="503"/>
      <c r="I1550" s="469"/>
      <c r="J1550" s="469"/>
      <c r="K1550" s="469"/>
      <c r="L1550" s="469"/>
      <c r="M1550" s="469"/>
      <c r="N1550" s="469"/>
      <c r="O1550" s="469"/>
      <c r="P1550" s="469"/>
      <c r="Q1550" s="469"/>
      <c r="R1550" s="469"/>
      <c r="S1550" s="469"/>
      <c r="T1550" s="469"/>
      <c r="U1550" s="469"/>
      <c r="V1550" s="469"/>
      <c r="W1550" s="469"/>
      <c r="X1550" s="469"/>
      <c r="Z1550" s="469"/>
      <c r="AA1550" s="469"/>
      <c r="AB1550" s="469"/>
      <c r="AC1550" s="463"/>
      <c r="AD1550" s="469"/>
      <c r="AE1550" s="469"/>
      <c r="AF1550" s="504"/>
      <c r="AG1550" s="469"/>
      <c r="AH1550" s="469"/>
      <c r="AI1550" s="469"/>
      <c r="AJ1550" s="469"/>
      <c r="AK1550" s="469"/>
      <c r="AL1550" s="469"/>
      <c r="AM1550" s="469"/>
      <c r="AN1550" s="469"/>
      <c r="AO1550" s="469"/>
      <c r="AP1550" s="469"/>
      <c r="AQ1550" s="469"/>
      <c r="AR1550" s="469"/>
      <c r="AS1550" s="469"/>
      <c r="AT1550" s="469"/>
      <c r="AU1550" s="469"/>
      <c r="AV1550" s="469"/>
      <c r="AW1550" s="469"/>
    </row>
    <row r="1551" spans="2:49">
      <c r="B1551" s="471"/>
      <c r="C1551" s="469"/>
      <c r="D1551" s="469"/>
      <c r="E1551" s="469"/>
      <c r="F1551" s="469"/>
      <c r="G1551" s="469"/>
      <c r="H1551" s="503"/>
      <c r="I1551" s="469"/>
      <c r="J1551" s="469"/>
      <c r="K1551" s="469"/>
      <c r="L1551" s="469"/>
      <c r="M1551" s="469"/>
      <c r="N1551" s="469"/>
      <c r="O1551" s="469"/>
      <c r="P1551" s="469"/>
      <c r="Q1551" s="469"/>
      <c r="R1551" s="469"/>
      <c r="S1551" s="469"/>
      <c r="T1551" s="469"/>
      <c r="U1551" s="469"/>
      <c r="V1551" s="469"/>
      <c r="W1551" s="469"/>
      <c r="X1551" s="469"/>
      <c r="Z1551" s="469"/>
      <c r="AA1551" s="469"/>
      <c r="AB1551" s="469"/>
      <c r="AC1551" s="463"/>
      <c r="AD1551" s="469"/>
      <c r="AE1551" s="469"/>
      <c r="AF1551" s="504"/>
      <c r="AG1551" s="469"/>
      <c r="AH1551" s="469"/>
      <c r="AI1551" s="469"/>
      <c r="AJ1551" s="469"/>
      <c r="AK1551" s="469"/>
      <c r="AL1551" s="469"/>
      <c r="AM1551" s="469"/>
      <c r="AN1551" s="469"/>
      <c r="AO1551" s="469"/>
      <c r="AP1551" s="469"/>
      <c r="AQ1551" s="469"/>
      <c r="AR1551" s="469"/>
      <c r="AS1551" s="469"/>
      <c r="AT1551" s="469"/>
      <c r="AU1551" s="469"/>
      <c r="AV1551" s="469"/>
      <c r="AW1551" s="469"/>
    </row>
    <row r="1552" spans="2:49">
      <c r="B1552" s="471"/>
      <c r="C1552" s="469"/>
      <c r="D1552" s="469"/>
      <c r="E1552" s="469"/>
      <c r="F1552" s="469"/>
      <c r="G1552" s="469"/>
      <c r="H1552" s="503"/>
      <c r="I1552" s="469"/>
      <c r="J1552" s="469"/>
      <c r="K1552" s="469"/>
      <c r="L1552" s="469"/>
      <c r="M1552" s="469"/>
      <c r="N1552" s="469"/>
      <c r="O1552" s="469"/>
      <c r="P1552" s="469"/>
      <c r="Q1552" s="469"/>
      <c r="R1552" s="469"/>
      <c r="S1552" s="469"/>
      <c r="T1552" s="469"/>
      <c r="U1552" s="469"/>
      <c r="V1552" s="469"/>
      <c r="W1552" s="469"/>
      <c r="X1552" s="469"/>
      <c r="Z1552" s="469"/>
      <c r="AA1552" s="469"/>
      <c r="AB1552" s="469"/>
      <c r="AC1552" s="463"/>
      <c r="AD1552" s="469"/>
      <c r="AE1552" s="469"/>
      <c r="AF1552" s="504"/>
      <c r="AG1552" s="469"/>
      <c r="AH1552" s="469"/>
      <c r="AI1552" s="469"/>
      <c r="AJ1552" s="469"/>
      <c r="AK1552" s="469"/>
      <c r="AL1552" s="469"/>
      <c r="AM1552" s="469"/>
      <c r="AN1552" s="469"/>
      <c r="AO1552" s="469"/>
      <c r="AP1552" s="469"/>
      <c r="AQ1552" s="469"/>
      <c r="AR1552" s="469"/>
      <c r="AS1552" s="469"/>
      <c r="AT1552" s="469"/>
      <c r="AU1552" s="469"/>
      <c r="AV1552" s="469"/>
      <c r="AW1552" s="469"/>
    </row>
    <row r="1553" spans="2:49">
      <c r="B1553" s="471"/>
      <c r="C1553" s="469"/>
      <c r="D1553" s="469"/>
      <c r="E1553" s="469"/>
      <c r="F1553" s="469"/>
      <c r="G1553" s="469"/>
      <c r="H1553" s="503"/>
      <c r="I1553" s="469"/>
      <c r="J1553" s="469"/>
      <c r="K1553" s="469"/>
      <c r="L1553" s="469"/>
      <c r="M1553" s="469"/>
      <c r="N1553" s="469"/>
      <c r="O1553" s="469"/>
      <c r="P1553" s="469"/>
      <c r="Q1553" s="469"/>
      <c r="R1553" s="469"/>
      <c r="S1553" s="469"/>
      <c r="T1553" s="469"/>
      <c r="U1553" s="469"/>
      <c r="V1553" s="469"/>
      <c r="W1553" s="469"/>
      <c r="X1553" s="469"/>
      <c r="Z1553" s="469"/>
      <c r="AA1553" s="469"/>
      <c r="AB1553" s="469"/>
      <c r="AC1553" s="463"/>
      <c r="AD1553" s="469"/>
      <c r="AE1553" s="469"/>
      <c r="AF1553" s="504"/>
      <c r="AG1553" s="469"/>
      <c r="AH1553" s="469"/>
      <c r="AI1553" s="469"/>
      <c r="AJ1553" s="469"/>
      <c r="AK1553" s="469"/>
      <c r="AL1553" s="469"/>
      <c r="AM1553" s="469"/>
      <c r="AN1553" s="469"/>
      <c r="AO1553" s="469"/>
      <c r="AP1553" s="469"/>
      <c r="AQ1553" s="469"/>
      <c r="AR1553" s="469"/>
      <c r="AS1553" s="469"/>
      <c r="AT1553" s="469"/>
      <c r="AU1553" s="469"/>
      <c r="AV1553" s="469"/>
      <c r="AW1553" s="469"/>
    </row>
    <row r="1554" spans="2:49">
      <c r="B1554" s="471"/>
      <c r="C1554" s="469"/>
      <c r="D1554" s="469"/>
      <c r="E1554" s="469"/>
      <c r="F1554" s="469"/>
      <c r="G1554" s="469"/>
      <c r="H1554" s="503"/>
      <c r="I1554" s="469"/>
      <c r="J1554" s="469"/>
      <c r="K1554" s="469"/>
      <c r="L1554" s="469"/>
      <c r="M1554" s="469"/>
      <c r="N1554" s="469"/>
      <c r="O1554" s="469"/>
      <c r="P1554" s="469"/>
      <c r="Q1554" s="469"/>
      <c r="R1554" s="469"/>
      <c r="S1554" s="469"/>
      <c r="T1554" s="469"/>
      <c r="U1554" s="469"/>
      <c r="V1554" s="469"/>
      <c r="W1554" s="469"/>
      <c r="X1554" s="469"/>
      <c r="Z1554" s="469"/>
      <c r="AA1554" s="469"/>
      <c r="AB1554" s="469"/>
      <c r="AC1554" s="463"/>
      <c r="AD1554" s="469"/>
      <c r="AE1554" s="469"/>
      <c r="AF1554" s="504"/>
      <c r="AG1554" s="469"/>
      <c r="AH1554" s="469"/>
      <c r="AI1554" s="469"/>
      <c r="AJ1554" s="469"/>
      <c r="AK1554" s="469"/>
      <c r="AL1554" s="469"/>
      <c r="AM1554" s="469"/>
      <c r="AN1554" s="469"/>
      <c r="AO1554" s="469"/>
      <c r="AP1554" s="469"/>
      <c r="AQ1554" s="469"/>
      <c r="AR1554" s="469"/>
      <c r="AS1554" s="469"/>
      <c r="AT1554" s="469"/>
      <c r="AU1554" s="469"/>
      <c r="AV1554" s="469"/>
      <c r="AW1554" s="469"/>
    </row>
    <row r="1555" spans="2:49">
      <c r="B1555" s="471"/>
      <c r="C1555" s="469"/>
      <c r="D1555" s="469"/>
      <c r="E1555" s="469"/>
      <c r="F1555" s="469"/>
      <c r="G1555" s="469"/>
      <c r="H1555" s="503"/>
      <c r="I1555" s="469"/>
      <c r="J1555" s="469"/>
      <c r="K1555" s="469"/>
      <c r="L1555" s="469"/>
      <c r="M1555" s="469"/>
      <c r="N1555" s="469"/>
      <c r="O1555" s="469"/>
      <c r="P1555" s="469"/>
      <c r="Q1555" s="469"/>
      <c r="R1555" s="469"/>
      <c r="S1555" s="469"/>
      <c r="T1555" s="469"/>
      <c r="U1555" s="469"/>
      <c r="V1555" s="469"/>
      <c r="W1555" s="469"/>
      <c r="X1555" s="469"/>
      <c r="Z1555" s="469"/>
      <c r="AA1555" s="469"/>
      <c r="AB1555" s="469"/>
      <c r="AC1555" s="463"/>
      <c r="AD1555" s="469"/>
      <c r="AE1555" s="469"/>
      <c r="AF1555" s="504"/>
      <c r="AG1555" s="469"/>
      <c r="AH1555" s="469"/>
      <c r="AI1555" s="469"/>
      <c r="AJ1555" s="469"/>
      <c r="AK1555" s="469"/>
      <c r="AL1555" s="469"/>
      <c r="AM1555" s="469"/>
      <c r="AN1555" s="469"/>
      <c r="AO1555" s="469"/>
      <c r="AP1555" s="469"/>
      <c r="AQ1555" s="469"/>
      <c r="AR1555" s="469"/>
      <c r="AS1555" s="469"/>
      <c r="AT1555" s="469"/>
      <c r="AU1555" s="469"/>
      <c r="AV1555" s="469"/>
      <c r="AW1555" s="469"/>
    </row>
    <row r="1556" spans="2:49">
      <c r="B1556" s="471"/>
      <c r="C1556" s="469"/>
      <c r="D1556" s="469"/>
      <c r="E1556" s="469"/>
      <c r="F1556" s="469"/>
      <c r="G1556" s="469"/>
      <c r="H1556" s="503"/>
      <c r="I1556" s="469"/>
      <c r="J1556" s="469"/>
      <c r="K1556" s="469"/>
      <c r="L1556" s="469"/>
      <c r="M1556" s="469"/>
      <c r="N1556" s="469"/>
      <c r="O1556" s="469"/>
      <c r="P1556" s="469"/>
      <c r="Q1556" s="469"/>
      <c r="R1556" s="469"/>
      <c r="S1556" s="469"/>
      <c r="T1556" s="469"/>
      <c r="U1556" s="469"/>
      <c r="V1556" s="469"/>
      <c r="W1556" s="469"/>
      <c r="X1556" s="469"/>
      <c r="Z1556" s="469"/>
      <c r="AA1556" s="469"/>
      <c r="AB1556" s="469"/>
      <c r="AC1556" s="463"/>
      <c r="AD1556" s="469"/>
      <c r="AE1556" s="469"/>
      <c r="AF1556" s="504"/>
      <c r="AG1556" s="469"/>
      <c r="AH1556" s="469"/>
      <c r="AI1556" s="469"/>
      <c r="AJ1556" s="469"/>
      <c r="AK1556" s="469"/>
      <c r="AL1556" s="469"/>
      <c r="AM1556" s="469"/>
      <c r="AN1556" s="469"/>
      <c r="AO1556" s="469"/>
      <c r="AP1556" s="469"/>
      <c r="AQ1556" s="469"/>
      <c r="AR1556" s="469"/>
      <c r="AS1556" s="469"/>
      <c r="AT1556" s="469"/>
      <c r="AU1556" s="469"/>
      <c r="AV1556" s="469"/>
      <c r="AW1556" s="469"/>
    </row>
    <row r="1557" spans="2:49">
      <c r="B1557" s="471"/>
      <c r="C1557" s="469"/>
      <c r="D1557" s="469"/>
      <c r="E1557" s="469"/>
      <c r="F1557" s="469"/>
      <c r="G1557" s="469"/>
      <c r="H1557" s="503"/>
      <c r="I1557" s="469"/>
      <c r="J1557" s="469"/>
      <c r="K1557" s="469"/>
      <c r="L1557" s="469"/>
      <c r="M1557" s="469"/>
      <c r="N1557" s="469"/>
      <c r="O1557" s="469"/>
      <c r="P1557" s="469"/>
      <c r="Q1557" s="469"/>
      <c r="R1557" s="469"/>
      <c r="S1557" s="469"/>
      <c r="T1557" s="469"/>
      <c r="U1557" s="469"/>
      <c r="V1557" s="469"/>
      <c r="W1557" s="469"/>
      <c r="X1557" s="469"/>
      <c r="Z1557" s="469"/>
      <c r="AA1557" s="469"/>
      <c r="AB1557" s="469"/>
      <c r="AC1557" s="463"/>
      <c r="AD1557" s="469"/>
      <c r="AE1557" s="469"/>
      <c r="AF1557" s="504"/>
      <c r="AG1557" s="469"/>
      <c r="AH1557" s="469"/>
      <c r="AI1557" s="469"/>
      <c r="AJ1557" s="469"/>
      <c r="AK1557" s="469"/>
      <c r="AL1557" s="469"/>
      <c r="AM1557" s="469"/>
      <c r="AN1557" s="469"/>
      <c r="AO1557" s="469"/>
      <c r="AP1557" s="469"/>
      <c r="AQ1557" s="469"/>
      <c r="AR1557" s="469"/>
      <c r="AS1557" s="469"/>
      <c r="AT1557" s="469"/>
      <c r="AU1557" s="469"/>
      <c r="AV1557" s="469"/>
      <c r="AW1557" s="469"/>
    </row>
    <row r="1558" spans="2:49">
      <c r="B1558" s="471"/>
      <c r="C1558" s="469"/>
      <c r="D1558" s="469"/>
      <c r="E1558" s="469"/>
      <c r="F1558" s="469"/>
      <c r="G1558" s="469"/>
      <c r="H1558" s="503"/>
      <c r="I1558" s="469"/>
      <c r="J1558" s="469"/>
      <c r="K1558" s="469"/>
      <c r="L1558" s="469"/>
      <c r="M1558" s="469"/>
      <c r="N1558" s="469"/>
      <c r="O1558" s="469"/>
      <c r="P1558" s="469"/>
      <c r="Q1558" s="469"/>
      <c r="R1558" s="469"/>
      <c r="S1558" s="469"/>
      <c r="T1558" s="469"/>
      <c r="U1558" s="469"/>
      <c r="V1558" s="469"/>
      <c r="W1558" s="469"/>
      <c r="X1558" s="469"/>
      <c r="Z1558" s="469"/>
      <c r="AA1558" s="469"/>
      <c r="AB1558" s="469"/>
      <c r="AC1558" s="463"/>
      <c r="AD1558" s="469"/>
      <c r="AE1558" s="469"/>
      <c r="AF1558" s="504"/>
      <c r="AG1558" s="469"/>
      <c r="AH1558" s="469"/>
      <c r="AI1558" s="469"/>
      <c r="AJ1558" s="469"/>
      <c r="AK1558" s="469"/>
      <c r="AL1558" s="469"/>
      <c r="AM1558" s="469"/>
      <c r="AN1558" s="469"/>
      <c r="AO1558" s="469"/>
      <c r="AP1558" s="469"/>
      <c r="AQ1558" s="469"/>
      <c r="AR1558" s="469"/>
      <c r="AS1558" s="469"/>
      <c r="AT1558" s="469"/>
      <c r="AU1558" s="469"/>
      <c r="AV1558" s="469"/>
      <c r="AW1558" s="469"/>
    </row>
    <row r="1559" spans="2:49">
      <c r="B1559" s="471"/>
      <c r="C1559" s="469"/>
      <c r="D1559" s="469"/>
      <c r="E1559" s="469"/>
      <c r="F1559" s="469"/>
      <c r="G1559" s="469"/>
      <c r="H1559" s="503"/>
      <c r="I1559" s="469"/>
      <c r="J1559" s="469"/>
      <c r="K1559" s="469"/>
      <c r="L1559" s="469"/>
      <c r="M1559" s="469"/>
      <c r="N1559" s="469"/>
      <c r="O1559" s="469"/>
      <c r="P1559" s="469"/>
      <c r="Q1559" s="469"/>
      <c r="R1559" s="469"/>
      <c r="S1559" s="469"/>
      <c r="T1559" s="469"/>
      <c r="U1559" s="469"/>
      <c r="V1559" s="469"/>
      <c r="W1559" s="469"/>
      <c r="X1559" s="469"/>
      <c r="Z1559" s="469"/>
      <c r="AA1559" s="469"/>
      <c r="AB1559" s="469"/>
      <c r="AC1559" s="463"/>
      <c r="AD1559" s="469"/>
      <c r="AE1559" s="469"/>
      <c r="AF1559" s="504"/>
      <c r="AG1559" s="469"/>
      <c r="AH1559" s="469"/>
      <c r="AI1559" s="469"/>
      <c r="AJ1559" s="469"/>
      <c r="AK1559" s="469"/>
      <c r="AL1559" s="469"/>
      <c r="AM1559" s="469"/>
      <c r="AN1559" s="469"/>
      <c r="AO1559" s="469"/>
      <c r="AP1559" s="469"/>
      <c r="AQ1559" s="469"/>
      <c r="AR1559" s="469"/>
      <c r="AS1559" s="469"/>
      <c r="AT1559" s="469"/>
      <c r="AU1559" s="469"/>
      <c r="AV1559" s="469"/>
      <c r="AW1559" s="469"/>
    </row>
    <row r="1560" spans="2:49">
      <c r="B1560" s="471"/>
      <c r="C1560" s="469"/>
      <c r="D1560" s="469"/>
      <c r="E1560" s="469"/>
      <c r="F1560" s="469"/>
      <c r="G1560" s="469"/>
      <c r="H1560" s="503"/>
      <c r="I1560" s="469"/>
      <c r="J1560" s="469"/>
      <c r="K1560" s="469"/>
      <c r="L1560" s="469"/>
      <c r="M1560" s="469"/>
      <c r="N1560" s="469"/>
      <c r="O1560" s="469"/>
      <c r="P1560" s="469"/>
      <c r="Q1560" s="469"/>
      <c r="R1560" s="469"/>
      <c r="S1560" s="469"/>
      <c r="T1560" s="469"/>
      <c r="U1560" s="469"/>
      <c r="V1560" s="469"/>
      <c r="W1560" s="469"/>
      <c r="X1560" s="469"/>
      <c r="Z1560" s="469"/>
      <c r="AA1560" s="469"/>
      <c r="AB1560" s="469"/>
      <c r="AC1560" s="463"/>
      <c r="AD1560" s="469"/>
      <c r="AE1560" s="469"/>
      <c r="AF1560" s="504"/>
      <c r="AG1560" s="469"/>
      <c r="AH1560" s="469"/>
      <c r="AI1560" s="469"/>
      <c r="AJ1560" s="469"/>
      <c r="AK1560" s="469"/>
      <c r="AL1560" s="469"/>
      <c r="AM1560" s="469"/>
      <c r="AN1560" s="469"/>
      <c r="AO1560" s="469"/>
      <c r="AP1560" s="469"/>
      <c r="AQ1560" s="469"/>
      <c r="AR1560" s="469"/>
      <c r="AS1560" s="469"/>
      <c r="AT1560" s="469"/>
      <c r="AU1560" s="469"/>
      <c r="AV1560" s="469"/>
      <c r="AW1560" s="469"/>
    </row>
    <row r="1561" spans="2:49">
      <c r="B1561" s="471"/>
      <c r="C1561" s="469"/>
      <c r="D1561" s="469"/>
      <c r="E1561" s="469"/>
      <c r="F1561" s="469"/>
      <c r="G1561" s="469"/>
      <c r="H1561" s="503"/>
      <c r="I1561" s="469"/>
      <c r="J1561" s="469"/>
      <c r="K1561" s="469"/>
      <c r="L1561" s="469"/>
      <c r="M1561" s="469"/>
      <c r="N1561" s="469"/>
      <c r="O1561" s="469"/>
      <c r="P1561" s="469"/>
      <c r="Q1561" s="469"/>
      <c r="R1561" s="469"/>
      <c r="S1561" s="469"/>
      <c r="T1561" s="469"/>
      <c r="U1561" s="469"/>
      <c r="V1561" s="469"/>
      <c r="W1561" s="469"/>
      <c r="X1561" s="469"/>
      <c r="Z1561" s="469"/>
      <c r="AA1561" s="469"/>
      <c r="AB1561" s="469"/>
      <c r="AC1561" s="463"/>
      <c r="AD1561" s="469"/>
      <c r="AE1561" s="469"/>
      <c r="AF1561" s="504"/>
      <c r="AG1561" s="469"/>
      <c r="AH1561" s="469"/>
      <c r="AI1561" s="469"/>
      <c r="AJ1561" s="469"/>
      <c r="AK1561" s="469"/>
      <c r="AL1561" s="469"/>
      <c r="AM1561" s="469"/>
      <c r="AN1561" s="469"/>
      <c r="AO1561" s="469"/>
      <c r="AP1561" s="469"/>
      <c r="AQ1561" s="469"/>
      <c r="AR1561" s="469"/>
      <c r="AS1561" s="469"/>
      <c r="AT1561" s="469"/>
      <c r="AU1561" s="469"/>
      <c r="AV1561" s="469"/>
      <c r="AW1561" s="469"/>
    </row>
    <row r="1562" spans="2:49">
      <c r="B1562" s="471"/>
      <c r="C1562" s="469"/>
      <c r="D1562" s="469"/>
      <c r="E1562" s="469"/>
      <c r="F1562" s="469"/>
      <c r="G1562" s="469"/>
      <c r="H1562" s="503"/>
      <c r="I1562" s="469"/>
      <c r="J1562" s="469"/>
      <c r="K1562" s="469"/>
      <c r="L1562" s="469"/>
      <c r="M1562" s="469"/>
      <c r="N1562" s="469"/>
      <c r="O1562" s="469"/>
      <c r="P1562" s="469"/>
      <c r="Q1562" s="469"/>
      <c r="R1562" s="469"/>
      <c r="S1562" s="469"/>
      <c r="T1562" s="469"/>
      <c r="U1562" s="469"/>
      <c r="V1562" s="469"/>
      <c r="W1562" s="469"/>
      <c r="X1562" s="469"/>
      <c r="Z1562" s="469"/>
      <c r="AA1562" s="469"/>
      <c r="AB1562" s="469"/>
      <c r="AC1562" s="463"/>
      <c r="AD1562" s="469"/>
      <c r="AE1562" s="469"/>
      <c r="AF1562" s="504"/>
      <c r="AG1562" s="469"/>
      <c r="AH1562" s="469"/>
      <c r="AI1562" s="469"/>
      <c r="AJ1562" s="469"/>
      <c r="AK1562" s="469"/>
      <c r="AL1562" s="469"/>
      <c r="AM1562" s="469"/>
      <c r="AN1562" s="469"/>
      <c r="AO1562" s="469"/>
      <c r="AP1562" s="469"/>
      <c r="AQ1562" s="469"/>
      <c r="AR1562" s="469"/>
      <c r="AS1562" s="469"/>
      <c r="AT1562" s="469"/>
      <c r="AU1562" s="469"/>
      <c r="AV1562" s="469"/>
      <c r="AW1562" s="469"/>
    </row>
    <row r="1563" spans="2:49">
      <c r="B1563" s="471"/>
      <c r="C1563" s="469"/>
      <c r="D1563" s="469"/>
      <c r="E1563" s="469"/>
      <c r="F1563" s="469"/>
      <c r="G1563" s="469"/>
      <c r="H1563" s="503"/>
      <c r="I1563" s="469"/>
      <c r="J1563" s="469"/>
      <c r="K1563" s="469"/>
      <c r="L1563" s="469"/>
      <c r="M1563" s="469"/>
      <c r="N1563" s="469"/>
      <c r="O1563" s="469"/>
      <c r="P1563" s="469"/>
      <c r="Q1563" s="469"/>
      <c r="R1563" s="469"/>
      <c r="S1563" s="469"/>
      <c r="T1563" s="469"/>
      <c r="U1563" s="469"/>
      <c r="V1563" s="469"/>
      <c r="W1563" s="469"/>
      <c r="X1563" s="469"/>
      <c r="Z1563" s="469"/>
      <c r="AA1563" s="469"/>
      <c r="AB1563" s="469"/>
      <c r="AC1563" s="463"/>
      <c r="AD1563" s="469"/>
      <c r="AE1563" s="469"/>
      <c r="AF1563" s="504"/>
      <c r="AG1563" s="469"/>
      <c r="AH1563" s="469"/>
      <c r="AI1563" s="469"/>
      <c r="AJ1563" s="469"/>
      <c r="AK1563" s="469"/>
      <c r="AL1563" s="469"/>
      <c r="AM1563" s="469"/>
      <c r="AN1563" s="469"/>
      <c r="AO1563" s="469"/>
      <c r="AP1563" s="469"/>
      <c r="AQ1563" s="469"/>
      <c r="AR1563" s="469"/>
      <c r="AS1563" s="469"/>
      <c r="AT1563" s="469"/>
      <c r="AU1563" s="469"/>
      <c r="AV1563" s="469"/>
      <c r="AW1563" s="469"/>
    </row>
    <row r="1564" spans="2:49">
      <c r="B1564" s="471"/>
      <c r="C1564" s="469"/>
      <c r="D1564" s="469"/>
      <c r="E1564" s="469"/>
      <c r="F1564" s="469"/>
      <c r="G1564" s="469"/>
      <c r="H1564" s="503"/>
      <c r="I1564" s="469"/>
      <c r="J1564" s="469"/>
      <c r="K1564" s="469"/>
      <c r="L1564" s="469"/>
      <c r="M1564" s="469"/>
      <c r="N1564" s="469"/>
      <c r="O1564" s="469"/>
      <c r="P1564" s="469"/>
      <c r="Q1564" s="469"/>
      <c r="R1564" s="469"/>
      <c r="S1564" s="469"/>
      <c r="T1564" s="469"/>
      <c r="U1564" s="469"/>
      <c r="V1564" s="469"/>
      <c r="W1564" s="469"/>
      <c r="X1564" s="469"/>
      <c r="Z1564" s="469"/>
      <c r="AA1564" s="469"/>
      <c r="AB1564" s="469"/>
      <c r="AC1564" s="463"/>
      <c r="AD1564" s="469"/>
      <c r="AE1564" s="469"/>
      <c r="AF1564" s="504"/>
      <c r="AG1564" s="469"/>
      <c r="AH1564" s="469"/>
      <c r="AI1564" s="469"/>
      <c r="AJ1564" s="469"/>
      <c r="AK1564" s="469"/>
      <c r="AL1564" s="469"/>
      <c r="AM1564" s="469"/>
      <c r="AN1564" s="469"/>
      <c r="AO1564" s="469"/>
      <c r="AP1564" s="469"/>
      <c r="AQ1564" s="469"/>
      <c r="AR1564" s="469"/>
      <c r="AS1564" s="469"/>
      <c r="AT1564" s="469"/>
      <c r="AU1564" s="469"/>
      <c r="AV1564" s="469"/>
      <c r="AW1564" s="469"/>
    </row>
    <row r="1565" spans="2:49">
      <c r="B1565" s="471"/>
      <c r="C1565" s="469"/>
      <c r="D1565" s="469"/>
      <c r="E1565" s="469"/>
      <c r="F1565" s="469"/>
      <c r="G1565" s="469"/>
      <c r="H1565" s="503"/>
      <c r="I1565" s="469"/>
      <c r="J1565" s="469"/>
      <c r="K1565" s="469"/>
      <c r="L1565" s="469"/>
      <c r="M1565" s="469"/>
      <c r="N1565" s="469"/>
      <c r="O1565" s="469"/>
      <c r="P1565" s="469"/>
      <c r="Q1565" s="469"/>
      <c r="R1565" s="469"/>
      <c r="S1565" s="469"/>
      <c r="T1565" s="469"/>
      <c r="U1565" s="469"/>
      <c r="V1565" s="469"/>
      <c r="W1565" s="469"/>
      <c r="X1565" s="469"/>
      <c r="Z1565" s="469"/>
      <c r="AA1565" s="469"/>
      <c r="AB1565" s="469"/>
      <c r="AC1565" s="463"/>
      <c r="AD1565" s="469"/>
      <c r="AE1565" s="469"/>
      <c r="AF1565" s="504"/>
      <c r="AG1565" s="469"/>
      <c r="AH1565" s="469"/>
      <c r="AI1565" s="469"/>
      <c r="AJ1565" s="469"/>
      <c r="AK1565" s="469"/>
      <c r="AL1565" s="469"/>
      <c r="AM1565" s="469"/>
      <c r="AN1565" s="469"/>
      <c r="AO1565" s="469"/>
      <c r="AP1565" s="469"/>
      <c r="AQ1565" s="469"/>
      <c r="AR1565" s="469"/>
      <c r="AS1565" s="469"/>
      <c r="AT1565" s="469"/>
      <c r="AU1565" s="469"/>
      <c r="AV1565" s="469"/>
      <c r="AW1565" s="469"/>
    </row>
    <row r="1566" spans="2:49">
      <c r="B1566" s="471"/>
      <c r="C1566" s="469"/>
      <c r="D1566" s="469"/>
      <c r="E1566" s="469"/>
      <c r="F1566" s="469"/>
      <c r="G1566" s="469"/>
      <c r="H1566" s="503"/>
      <c r="I1566" s="469"/>
      <c r="J1566" s="469"/>
      <c r="K1566" s="469"/>
      <c r="L1566" s="469"/>
      <c r="M1566" s="469"/>
      <c r="N1566" s="469"/>
      <c r="O1566" s="469"/>
      <c r="P1566" s="469"/>
      <c r="Q1566" s="469"/>
      <c r="R1566" s="469"/>
      <c r="S1566" s="469"/>
      <c r="T1566" s="469"/>
      <c r="U1566" s="469"/>
      <c r="V1566" s="469"/>
      <c r="W1566" s="469"/>
      <c r="X1566" s="469"/>
      <c r="Z1566" s="469"/>
      <c r="AA1566" s="469"/>
      <c r="AB1566" s="469"/>
      <c r="AC1566" s="463"/>
      <c r="AD1566" s="469"/>
      <c r="AE1566" s="469"/>
      <c r="AF1566" s="504"/>
      <c r="AG1566" s="469"/>
      <c r="AH1566" s="469"/>
      <c r="AI1566" s="469"/>
      <c r="AJ1566" s="469"/>
      <c r="AK1566" s="469"/>
      <c r="AL1566" s="469"/>
      <c r="AM1566" s="469"/>
      <c r="AN1566" s="469"/>
      <c r="AO1566" s="469"/>
      <c r="AP1566" s="469"/>
      <c r="AQ1566" s="469"/>
      <c r="AR1566" s="469"/>
      <c r="AS1566" s="469"/>
      <c r="AT1566" s="469"/>
      <c r="AU1566" s="469"/>
      <c r="AV1566" s="469"/>
      <c r="AW1566" s="469"/>
    </row>
    <row r="1567" spans="2:49">
      <c r="B1567" s="471"/>
      <c r="C1567" s="469"/>
      <c r="D1567" s="469"/>
      <c r="E1567" s="469"/>
      <c r="F1567" s="469"/>
      <c r="G1567" s="469"/>
      <c r="H1567" s="503"/>
      <c r="I1567" s="469"/>
      <c r="J1567" s="469"/>
      <c r="K1567" s="469"/>
      <c r="L1567" s="469"/>
      <c r="M1567" s="469"/>
      <c r="N1567" s="469"/>
      <c r="O1567" s="469"/>
      <c r="P1567" s="469"/>
      <c r="Q1567" s="469"/>
      <c r="R1567" s="469"/>
      <c r="S1567" s="469"/>
      <c r="T1567" s="469"/>
      <c r="U1567" s="469"/>
      <c r="V1567" s="469"/>
      <c r="W1567" s="469"/>
      <c r="X1567" s="469"/>
      <c r="Z1567" s="469"/>
      <c r="AA1567" s="469"/>
      <c r="AB1567" s="469"/>
      <c r="AC1567" s="463"/>
      <c r="AD1567" s="469"/>
      <c r="AE1567" s="469"/>
      <c r="AF1567" s="504"/>
      <c r="AG1567" s="469"/>
      <c r="AH1567" s="469"/>
      <c r="AI1567" s="469"/>
      <c r="AJ1567" s="469"/>
      <c r="AK1567" s="469"/>
      <c r="AL1567" s="469"/>
      <c r="AM1567" s="469"/>
      <c r="AN1567" s="469"/>
      <c r="AO1567" s="469"/>
      <c r="AP1567" s="469"/>
      <c r="AQ1567" s="469"/>
      <c r="AR1567" s="469"/>
      <c r="AS1567" s="469"/>
      <c r="AT1567" s="469"/>
      <c r="AU1567" s="469"/>
      <c r="AV1567" s="469"/>
      <c r="AW1567" s="469"/>
    </row>
    <row r="1568" spans="2:49">
      <c r="B1568" s="471"/>
      <c r="C1568" s="469"/>
      <c r="D1568" s="469"/>
      <c r="E1568" s="469"/>
      <c r="F1568" s="469"/>
      <c r="G1568" s="469"/>
      <c r="H1568" s="503"/>
      <c r="I1568" s="469"/>
      <c r="J1568" s="469"/>
      <c r="K1568" s="469"/>
      <c r="L1568" s="469"/>
      <c r="M1568" s="469"/>
      <c r="N1568" s="469"/>
      <c r="O1568" s="469"/>
      <c r="P1568" s="469"/>
      <c r="Q1568" s="469"/>
      <c r="R1568" s="469"/>
      <c r="S1568" s="469"/>
      <c r="T1568" s="469"/>
      <c r="U1568" s="469"/>
      <c r="V1568" s="469"/>
      <c r="W1568" s="469"/>
      <c r="X1568" s="469"/>
      <c r="Z1568" s="469"/>
      <c r="AA1568" s="469"/>
      <c r="AB1568" s="469"/>
      <c r="AC1568" s="463"/>
      <c r="AD1568" s="469"/>
      <c r="AE1568" s="469"/>
      <c r="AF1568" s="504"/>
      <c r="AG1568" s="469"/>
      <c r="AH1568" s="469"/>
      <c r="AI1568" s="469"/>
      <c r="AJ1568" s="469"/>
      <c r="AK1568" s="469"/>
      <c r="AL1568" s="469"/>
      <c r="AM1568" s="469"/>
      <c r="AN1568" s="469"/>
      <c r="AO1568" s="469"/>
      <c r="AP1568" s="469"/>
      <c r="AQ1568" s="469"/>
      <c r="AR1568" s="469"/>
      <c r="AS1568" s="469"/>
      <c r="AT1568" s="469"/>
      <c r="AU1568" s="469"/>
      <c r="AV1568" s="469"/>
      <c r="AW1568" s="469"/>
    </row>
    <row r="1569" spans="2:49">
      <c r="B1569" s="471"/>
      <c r="C1569" s="469"/>
      <c r="D1569" s="469"/>
      <c r="E1569" s="469"/>
      <c r="F1569" s="469"/>
      <c r="G1569" s="469"/>
      <c r="H1569" s="503"/>
      <c r="I1569" s="469"/>
      <c r="J1569" s="469"/>
      <c r="K1569" s="469"/>
      <c r="L1569" s="469"/>
      <c r="M1569" s="469"/>
      <c r="N1569" s="469"/>
      <c r="O1569" s="469"/>
      <c r="P1569" s="469"/>
      <c r="Q1569" s="469"/>
      <c r="R1569" s="469"/>
      <c r="S1569" s="469"/>
      <c r="T1569" s="469"/>
      <c r="U1569" s="469"/>
      <c r="V1569" s="469"/>
      <c r="W1569" s="469"/>
      <c r="X1569" s="469"/>
      <c r="Z1569" s="469"/>
      <c r="AA1569" s="469"/>
      <c r="AB1569" s="469"/>
      <c r="AC1569" s="463"/>
      <c r="AD1569" s="469"/>
      <c r="AE1569" s="469"/>
      <c r="AF1569" s="504"/>
      <c r="AG1569" s="469"/>
      <c r="AH1569" s="469"/>
      <c r="AI1569" s="469"/>
      <c r="AJ1569" s="469"/>
      <c r="AK1569" s="469"/>
      <c r="AL1569" s="469"/>
      <c r="AM1569" s="469"/>
      <c r="AN1569" s="469"/>
      <c r="AO1569" s="469"/>
      <c r="AP1569" s="469"/>
      <c r="AQ1569" s="469"/>
      <c r="AR1569" s="469"/>
      <c r="AS1569" s="469"/>
      <c r="AT1569" s="469"/>
      <c r="AU1569" s="469"/>
      <c r="AV1569" s="469"/>
      <c r="AW1569" s="469"/>
    </row>
    <row r="1570" spans="2:49">
      <c r="B1570" s="471"/>
      <c r="C1570" s="469"/>
      <c r="D1570" s="469"/>
      <c r="E1570" s="469"/>
      <c r="F1570" s="469"/>
      <c r="G1570" s="469"/>
      <c r="H1570" s="503"/>
      <c r="I1570" s="469"/>
      <c r="J1570" s="469"/>
      <c r="K1570" s="469"/>
      <c r="L1570" s="469"/>
      <c r="M1570" s="469"/>
      <c r="N1570" s="469"/>
      <c r="O1570" s="469"/>
      <c r="P1570" s="469"/>
      <c r="Q1570" s="469"/>
      <c r="R1570" s="469"/>
      <c r="S1570" s="469"/>
      <c r="T1570" s="469"/>
      <c r="U1570" s="469"/>
      <c r="V1570" s="469"/>
      <c r="W1570" s="469"/>
      <c r="X1570" s="469"/>
      <c r="Z1570" s="469"/>
      <c r="AA1570" s="469"/>
      <c r="AB1570" s="469"/>
      <c r="AC1570" s="463"/>
      <c r="AD1570" s="469"/>
      <c r="AE1570" s="469"/>
      <c r="AF1570" s="504"/>
      <c r="AG1570" s="469"/>
      <c r="AH1570" s="469"/>
      <c r="AI1570" s="469"/>
      <c r="AJ1570" s="469"/>
      <c r="AK1570" s="469"/>
      <c r="AL1570" s="469"/>
      <c r="AM1570" s="469"/>
      <c r="AN1570" s="469"/>
      <c r="AO1570" s="469"/>
      <c r="AP1570" s="469"/>
      <c r="AQ1570" s="469"/>
      <c r="AR1570" s="469"/>
      <c r="AS1570" s="469"/>
      <c r="AT1570" s="469"/>
      <c r="AU1570" s="469"/>
      <c r="AV1570" s="469"/>
      <c r="AW1570" s="469"/>
    </row>
    <row r="1571" spans="2:49">
      <c r="B1571" s="471"/>
      <c r="C1571" s="469"/>
      <c r="D1571" s="469"/>
      <c r="E1571" s="469"/>
      <c r="F1571" s="469"/>
      <c r="G1571" s="469"/>
      <c r="H1571" s="503"/>
      <c r="I1571" s="469"/>
      <c r="J1571" s="469"/>
      <c r="K1571" s="469"/>
      <c r="L1571" s="469"/>
      <c r="M1571" s="469"/>
      <c r="N1571" s="469"/>
      <c r="O1571" s="469"/>
      <c r="P1571" s="469"/>
      <c r="Q1571" s="469"/>
      <c r="R1571" s="469"/>
      <c r="S1571" s="469"/>
      <c r="T1571" s="469"/>
      <c r="U1571" s="469"/>
      <c r="V1571" s="469"/>
      <c r="W1571" s="469"/>
      <c r="X1571" s="469"/>
      <c r="Z1571" s="469"/>
      <c r="AA1571" s="469"/>
      <c r="AB1571" s="469"/>
      <c r="AC1571" s="463"/>
      <c r="AD1571" s="469"/>
      <c r="AE1571" s="469"/>
      <c r="AF1571" s="504"/>
      <c r="AG1571" s="469"/>
      <c r="AH1571" s="469"/>
      <c r="AI1571" s="469"/>
      <c r="AJ1571" s="469"/>
      <c r="AK1571" s="469"/>
      <c r="AL1571" s="469"/>
      <c r="AM1571" s="469"/>
      <c r="AN1571" s="469"/>
      <c r="AO1571" s="469"/>
      <c r="AP1571" s="469"/>
      <c r="AQ1571" s="469"/>
      <c r="AR1571" s="469"/>
      <c r="AS1571" s="469"/>
      <c r="AT1571" s="469"/>
      <c r="AU1571" s="469"/>
      <c r="AV1571" s="469"/>
      <c r="AW1571" s="469"/>
    </row>
    <row r="1572" spans="2:49">
      <c r="B1572" s="471"/>
      <c r="C1572" s="469"/>
      <c r="D1572" s="469"/>
      <c r="E1572" s="469"/>
      <c r="F1572" s="469"/>
      <c r="G1572" s="469"/>
      <c r="H1572" s="503"/>
      <c r="I1572" s="469"/>
      <c r="J1572" s="469"/>
      <c r="K1572" s="469"/>
      <c r="L1572" s="469"/>
      <c r="M1572" s="469"/>
      <c r="N1572" s="469"/>
      <c r="O1572" s="469"/>
      <c r="P1572" s="469"/>
      <c r="Q1572" s="469"/>
      <c r="R1572" s="469"/>
      <c r="S1572" s="469"/>
      <c r="T1572" s="469"/>
      <c r="U1572" s="469"/>
      <c r="V1572" s="469"/>
      <c r="W1572" s="469"/>
      <c r="X1572" s="469"/>
      <c r="Z1572" s="469"/>
      <c r="AA1572" s="469"/>
      <c r="AB1572" s="469"/>
      <c r="AC1572" s="463"/>
      <c r="AD1572" s="469"/>
      <c r="AE1572" s="469"/>
      <c r="AF1572" s="504"/>
      <c r="AG1572" s="469"/>
      <c r="AH1572" s="469"/>
      <c r="AI1572" s="469"/>
      <c r="AJ1572" s="469"/>
      <c r="AK1572" s="469"/>
      <c r="AL1572" s="469"/>
      <c r="AM1572" s="469"/>
      <c r="AN1572" s="469"/>
      <c r="AO1572" s="469"/>
      <c r="AP1572" s="469"/>
      <c r="AQ1572" s="469"/>
      <c r="AR1572" s="469"/>
      <c r="AS1572" s="469"/>
      <c r="AT1572" s="469"/>
      <c r="AU1572" s="469"/>
      <c r="AV1572" s="469"/>
      <c r="AW1572" s="469"/>
    </row>
    <row r="1573" spans="2:49">
      <c r="B1573" s="471"/>
      <c r="C1573" s="469"/>
      <c r="D1573" s="469"/>
      <c r="E1573" s="469"/>
      <c r="F1573" s="469"/>
      <c r="G1573" s="469"/>
      <c r="H1573" s="503"/>
      <c r="I1573" s="469"/>
      <c r="J1573" s="469"/>
      <c r="K1573" s="469"/>
      <c r="L1573" s="469"/>
      <c r="M1573" s="469"/>
      <c r="N1573" s="469"/>
      <c r="O1573" s="469"/>
      <c r="P1573" s="469"/>
      <c r="Q1573" s="469"/>
      <c r="R1573" s="469"/>
      <c r="S1573" s="469"/>
      <c r="T1573" s="469"/>
      <c r="U1573" s="469"/>
      <c r="V1573" s="469"/>
      <c r="W1573" s="469"/>
      <c r="X1573" s="469"/>
      <c r="Z1573" s="469"/>
      <c r="AA1573" s="469"/>
      <c r="AB1573" s="469"/>
      <c r="AC1573" s="463"/>
      <c r="AD1573" s="469"/>
      <c r="AE1573" s="469"/>
      <c r="AF1573" s="504"/>
      <c r="AG1573" s="469"/>
      <c r="AH1573" s="469"/>
      <c r="AI1573" s="469"/>
      <c r="AJ1573" s="469"/>
      <c r="AK1573" s="469"/>
      <c r="AL1573" s="469"/>
      <c r="AM1573" s="469"/>
      <c r="AN1573" s="469"/>
      <c r="AO1573" s="469"/>
      <c r="AP1573" s="469"/>
      <c r="AQ1573" s="469"/>
      <c r="AR1573" s="469"/>
      <c r="AS1573" s="469"/>
      <c r="AT1573" s="469"/>
      <c r="AU1573" s="469"/>
      <c r="AV1573" s="469"/>
      <c r="AW1573" s="469"/>
    </row>
    <row r="1574" spans="2:49">
      <c r="B1574" s="471"/>
      <c r="C1574" s="469"/>
      <c r="D1574" s="469"/>
      <c r="E1574" s="469"/>
      <c r="F1574" s="469"/>
      <c r="G1574" s="469"/>
      <c r="H1574" s="503"/>
      <c r="I1574" s="469"/>
      <c r="J1574" s="469"/>
      <c r="K1574" s="469"/>
      <c r="L1574" s="469"/>
      <c r="M1574" s="469"/>
      <c r="N1574" s="469"/>
      <c r="O1574" s="469"/>
      <c r="P1574" s="469"/>
      <c r="Q1574" s="469"/>
      <c r="R1574" s="469"/>
      <c r="S1574" s="469"/>
      <c r="T1574" s="469"/>
      <c r="U1574" s="469"/>
      <c r="V1574" s="469"/>
      <c r="W1574" s="469"/>
      <c r="X1574" s="469"/>
      <c r="Z1574" s="469"/>
      <c r="AA1574" s="469"/>
      <c r="AB1574" s="469"/>
      <c r="AC1574" s="463"/>
      <c r="AD1574" s="469"/>
      <c r="AE1574" s="469"/>
      <c r="AF1574" s="504"/>
      <c r="AG1574" s="469"/>
      <c r="AH1574" s="469"/>
      <c r="AI1574" s="469"/>
      <c r="AJ1574" s="469"/>
      <c r="AK1574" s="469"/>
      <c r="AL1574" s="469"/>
      <c r="AM1574" s="469"/>
      <c r="AN1574" s="469"/>
      <c r="AO1574" s="469"/>
      <c r="AP1574" s="469"/>
      <c r="AQ1574" s="469"/>
      <c r="AR1574" s="469"/>
      <c r="AS1574" s="469"/>
      <c r="AT1574" s="469"/>
      <c r="AU1574" s="469"/>
      <c r="AV1574" s="469"/>
      <c r="AW1574" s="469"/>
    </row>
    <row r="1575" spans="2:49">
      <c r="B1575" s="471"/>
      <c r="C1575" s="469"/>
      <c r="D1575" s="469"/>
      <c r="E1575" s="469"/>
      <c r="F1575" s="469"/>
      <c r="G1575" s="469"/>
      <c r="H1575" s="503"/>
      <c r="I1575" s="469"/>
      <c r="J1575" s="469"/>
      <c r="K1575" s="469"/>
      <c r="L1575" s="469"/>
      <c r="M1575" s="469"/>
      <c r="N1575" s="469"/>
      <c r="O1575" s="469"/>
      <c r="P1575" s="469"/>
      <c r="Q1575" s="469"/>
      <c r="R1575" s="469"/>
      <c r="S1575" s="469"/>
      <c r="T1575" s="469"/>
      <c r="U1575" s="469"/>
      <c r="V1575" s="469"/>
      <c r="W1575" s="469"/>
      <c r="X1575" s="469"/>
      <c r="Z1575" s="469"/>
      <c r="AA1575" s="469"/>
      <c r="AB1575" s="469"/>
      <c r="AC1575" s="463"/>
      <c r="AD1575" s="469"/>
      <c r="AE1575" s="469"/>
      <c r="AF1575" s="504"/>
      <c r="AG1575" s="469"/>
      <c r="AH1575" s="469"/>
      <c r="AI1575" s="469"/>
      <c r="AJ1575" s="469"/>
      <c r="AK1575" s="469"/>
      <c r="AL1575" s="469"/>
      <c r="AM1575" s="469"/>
      <c r="AN1575" s="469"/>
      <c r="AO1575" s="469"/>
      <c r="AP1575" s="469"/>
      <c r="AQ1575" s="469"/>
      <c r="AR1575" s="469"/>
      <c r="AS1575" s="469"/>
      <c r="AT1575" s="469"/>
      <c r="AU1575" s="469"/>
      <c r="AV1575" s="469"/>
      <c r="AW1575" s="469"/>
    </row>
    <row r="1576" spans="2:49">
      <c r="B1576" s="471"/>
      <c r="C1576" s="469"/>
      <c r="D1576" s="469"/>
      <c r="E1576" s="469"/>
      <c r="F1576" s="469"/>
      <c r="G1576" s="469"/>
      <c r="H1576" s="503"/>
      <c r="I1576" s="469"/>
      <c r="J1576" s="469"/>
      <c r="K1576" s="469"/>
      <c r="L1576" s="469"/>
      <c r="M1576" s="469"/>
      <c r="N1576" s="469"/>
      <c r="O1576" s="469"/>
      <c r="P1576" s="469"/>
      <c r="Q1576" s="469"/>
      <c r="R1576" s="469"/>
      <c r="S1576" s="469"/>
      <c r="T1576" s="469"/>
      <c r="U1576" s="469"/>
      <c r="V1576" s="469"/>
      <c r="W1576" s="469"/>
      <c r="X1576" s="469"/>
      <c r="Z1576" s="469"/>
      <c r="AA1576" s="469"/>
      <c r="AB1576" s="469"/>
      <c r="AC1576" s="463"/>
      <c r="AD1576" s="469"/>
      <c r="AE1576" s="469"/>
      <c r="AF1576" s="504"/>
      <c r="AG1576" s="469"/>
      <c r="AH1576" s="469"/>
      <c r="AI1576" s="469"/>
      <c r="AJ1576" s="469"/>
      <c r="AK1576" s="469"/>
      <c r="AL1576" s="469"/>
      <c r="AM1576" s="469"/>
      <c r="AN1576" s="469"/>
      <c r="AO1576" s="469"/>
      <c r="AP1576" s="469"/>
      <c r="AQ1576" s="469"/>
      <c r="AR1576" s="469"/>
      <c r="AS1576" s="469"/>
      <c r="AT1576" s="469"/>
      <c r="AU1576" s="469"/>
      <c r="AV1576" s="469"/>
      <c r="AW1576" s="469"/>
    </row>
    <row r="1577" spans="2:49">
      <c r="B1577" s="471"/>
      <c r="C1577" s="469"/>
      <c r="D1577" s="469"/>
      <c r="E1577" s="469"/>
      <c r="F1577" s="469"/>
      <c r="G1577" s="469"/>
      <c r="H1577" s="503"/>
      <c r="I1577" s="469"/>
      <c r="J1577" s="469"/>
      <c r="K1577" s="469"/>
      <c r="L1577" s="469"/>
      <c r="M1577" s="469"/>
      <c r="N1577" s="469"/>
      <c r="O1577" s="469"/>
      <c r="P1577" s="469"/>
      <c r="Q1577" s="469"/>
      <c r="R1577" s="469"/>
      <c r="S1577" s="469"/>
      <c r="T1577" s="469"/>
      <c r="U1577" s="469"/>
      <c r="V1577" s="469"/>
      <c r="W1577" s="469"/>
      <c r="X1577" s="469"/>
      <c r="Z1577" s="469"/>
      <c r="AA1577" s="469"/>
      <c r="AB1577" s="469"/>
      <c r="AC1577" s="463"/>
      <c r="AD1577" s="469"/>
      <c r="AE1577" s="469"/>
      <c r="AF1577" s="504"/>
      <c r="AG1577" s="469"/>
      <c r="AH1577" s="469"/>
      <c r="AI1577" s="469"/>
      <c r="AJ1577" s="469"/>
      <c r="AK1577" s="469"/>
      <c r="AL1577" s="469"/>
      <c r="AM1577" s="469"/>
      <c r="AN1577" s="469"/>
      <c r="AO1577" s="469"/>
      <c r="AP1577" s="469"/>
      <c r="AQ1577" s="469"/>
      <c r="AR1577" s="469"/>
      <c r="AS1577" s="469"/>
      <c r="AT1577" s="469"/>
      <c r="AU1577" s="469"/>
      <c r="AV1577" s="469"/>
      <c r="AW1577" s="469"/>
    </row>
    <row r="1578" spans="2:49">
      <c r="B1578" s="471"/>
      <c r="C1578" s="469"/>
      <c r="D1578" s="469"/>
      <c r="E1578" s="469"/>
      <c r="F1578" s="469"/>
      <c r="G1578" s="469"/>
      <c r="H1578" s="503"/>
      <c r="I1578" s="469"/>
      <c r="J1578" s="469"/>
      <c r="K1578" s="469"/>
      <c r="L1578" s="469"/>
      <c r="M1578" s="469"/>
      <c r="N1578" s="469"/>
      <c r="O1578" s="469"/>
      <c r="P1578" s="469"/>
      <c r="Q1578" s="469"/>
      <c r="R1578" s="469"/>
      <c r="S1578" s="469"/>
      <c r="T1578" s="469"/>
      <c r="U1578" s="469"/>
      <c r="V1578" s="469"/>
      <c r="W1578" s="469"/>
      <c r="X1578" s="469"/>
      <c r="Z1578" s="469"/>
      <c r="AA1578" s="469"/>
      <c r="AB1578" s="469"/>
      <c r="AC1578" s="463"/>
      <c r="AD1578" s="469"/>
      <c r="AE1578" s="469"/>
      <c r="AF1578" s="504"/>
      <c r="AG1578" s="469"/>
      <c r="AH1578" s="469"/>
      <c r="AI1578" s="469"/>
      <c r="AJ1578" s="469"/>
      <c r="AK1578" s="469"/>
      <c r="AL1578" s="469"/>
      <c r="AM1578" s="469"/>
      <c r="AN1578" s="469"/>
      <c r="AO1578" s="469"/>
      <c r="AP1578" s="469"/>
      <c r="AQ1578" s="469"/>
      <c r="AR1578" s="469"/>
      <c r="AS1578" s="469"/>
      <c r="AT1578" s="469"/>
      <c r="AU1578" s="469"/>
      <c r="AV1578" s="469"/>
      <c r="AW1578" s="469"/>
    </row>
    <row r="1579" spans="2:49">
      <c r="B1579" s="471"/>
      <c r="C1579" s="469"/>
      <c r="D1579" s="469"/>
      <c r="E1579" s="469"/>
      <c r="F1579" s="469"/>
      <c r="G1579" s="469"/>
      <c r="H1579" s="503"/>
      <c r="I1579" s="469"/>
      <c r="J1579" s="469"/>
      <c r="K1579" s="469"/>
      <c r="L1579" s="469"/>
      <c r="M1579" s="469"/>
      <c r="N1579" s="469"/>
      <c r="O1579" s="469"/>
      <c r="P1579" s="469"/>
      <c r="Q1579" s="469"/>
      <c r="R1579" s="469"/>
      <c r="S1579" s="469"/>
      <c r="T1579" s="469"/>
      <c r="U1579" s="469"/>
      <c r="V1579" s="469"/>
      <c r="W1579" s="469"/>
      <c r="X1579" s="469"/>
      <c r="Z1579" s="469"/>
      <c r="AA1579" s="469"/>
      <c r="AB1579" s="469"/>
      <c r="AC1579" s="463"/>
      <c r="AD1579" s="469"/>
      <c r="AE1579" s="469"/>
      <c r="AF1579" s="504"/>
      <c r="AG1579" s="469"/>
      <c r="AH1579" s="469"/>
      <c r="AI1579" s="469"/>
      <c r="AJ1579" s="469"/>
      <c r="AK1579" s="469"/>
      <c r="AL1579" s="469"/>
      <c r="AM1579" s="469"/>
      <c r="AN1579" s="469"/>
      <c r="AO1579" s="469"/>
      <c r="AP1579" s="469"/>
      <c r="AQ1579" s="469"/>
      <c r="AR1579" s="469"/>
      <c r="AS1579" s="469"/>
      <c r="AT1579" s="469"/>
      <c r="AU1579" s="469"/>
      <c r="AV1579" s="469"/>
      <c r="AW1579" s="469"/>
    </row>
    <row r="1580" spans="2:49">
      <c r="B1580" s="471"/>
      <c r="C1580" s="469"/>
      <c r="D1580" s="469"/>
      <c r="E1580" s="469"/>
      <c r="F1580" s="469"/>
      <c r="G1580" s="469"/>
      <c r="H1580" s="503"/>
      <c r="I1580" s="469"/>
      <c r="J1580" s="469"/>
      <c r="K1580" s="469"/>
      <c r="L1580" s="469"/>
      <c r="M1580" s="469"/>
      <c r="N1580" s="469"/>
      <c r="O1580" s="469"/>
      <c r="P1580" s="469"/>
      <c r="Q1580" s="469"/>
      <c r="R1580" s="469"/>
      <c r="S1580" s="469"/>
      <c r="T1580" s="469"/>
      <c r="U1580" s="469"/>
      <c r="V1580" s="469"/>
      <c r="W1580" s="469"/>
      <c r="X1580" s="469"/>
      <c r="Z1580" s="469"/>
      <c r="AA1580" s="469"/>
      <c r="AB1580" s="469"/>
      <c r="AC1580" s="463"/>
      <c r="AD1580" s="469"/>
      <c r="AE1580" s="469"/>
      <c r="AF1580" s="504"/>
      <c r="AG1580" s="469"/>
      <c r="AH1580" s="469"/>
      <c r="AI1580" s="469"/>
      <c r="AJ1580" s="469"/>
      <c r="AK1580" s="469"/>
      <c r="AL1580" s="469"/>
      <c r="AM1580" s="469"/>
      <c r="AN1580" s="469"/>
      <c r="AO1580" s="469"/>
      <c r="AP1580" s="469"/>
      <c r="AQ1580" s="469"/>
      <c r="AR1580" s="469"/>
      <c r="AS1580" s="469"/>
      <c r="AT1580" s="469"/>
      <c r="AU1580" s="469"/>
      <c r="AV1580" s="469"/>
      <c r="AW1580" s="469"/>
    </row>
    <row r="1581" spans="2:49">
      <c r="B1581" s="471"/>
      <c r="C1581" s="469"/>
      <c r="D1581" s="469"/>
      <c r="E1581" s="469"/>
      <c r="F1581" s="469"/>
      <c r="G1581" s="469"/>
      <c r="H1581" s="503"/>
      <c r="I1581" s="469"/>
      <c r="J1581" s="469"/>
      <c r="K1581" s="469"/>
      <c r="L1581" s="469"/>
      <c r="M1581" s="469"/>
      <c r="N1581" s="469"/>
      <c r="O1581" s="469"/>
      <c r="P1581" s="469"/>
      <c r="Q1581" s="469"/>
      <c r="R1581" s="469"/>
      <c r="S1581" s="469"/>
      <c r="T1581" s="469"/>
      <c r="U1581" s="469"/>
      <c r="V1581" s="469"/>
      <c r="W1581" s="469"/>
      <c r="X1581" s="469"/>
      <c r="Z1581" s="469"/>
      <c r="AA1581" s="469"/>
      <c r="AB1581" s="469"/>
      <c r="AC1581" s="463"/>
      <c r="AD1581" s="469"/>
      <c r="AE1581" s="469"/>
      <c r="AF1581" s="504"/>
      <c r="AG1581" s="469"/>
      <c r="AH1581" s="469"/>
      <c r="AI1581" s="469"/>
      <c r="AJ1581" s="469"/>
      <c r="AK1581" s="469"/>
      <c r="AL1581" s="469"/>
      <c r="AM1581" s="469"/>
      <c r="AN1581" s="469"/>
      <c r="AO1581" s="469"/>
      <c r="AP1581" s="469"/>
      <c r="AQ1581" s="469"/>
      <c r="AR1581" s="469"/>
      <c r="AS1581" s="469"/>
      <c r="AT1581" s="469"/>
      <c r="AU1581" s="469"/>
      <c r="AV1581" s="469"/>
      <c r="AW1581" s="469"/>
    </row>
    <row r="1582" spans="2:49">
      <c r="B1582" s="471"/>
      <c r="C1582" s="469"/>
      <c r="D1582" s="469"/>
      <c r="E1582" s="469"/>
      <c r="F1582" s="469"/>
      <c r="G1582" s="469"/>
      <c r="H1582" s="503"/>
      <c r="I1582" s="469"/>
      <c r="J1582" s="469"/>
      <c r="K1582" s="469"/>
      <c r="L1582" s="469"/>
      <c r="M1582" s="469"/>
      <c r="N1582" s="469"/>
      <c r="O1582" s="469"/>
      <c r="P1582" s="469"/>
      <c r="Q1582" s="469"/>
      <c r="R1582" s="469"/>
      <c r="S1582" s="469"/>
      <c r="T1582" s="469"/>
      <c r="U1582" s="469"/>
      <c r="V1582" s="469"/>
      <c r="W1582" s="469"/>
      <c r="X1582" s="469"/>
      <c r="Z1582" s="469"/>
      <c r="AA1582" s="469"/>
      <c r="AB1582" s="469"/>
      <c r="AC1582" s="463"/>
      <c r="AD1582" s="469"/>
      <c r="AE1582" s="469"/>
      <c r="AF1582" s="504"/>
      <c r="AG1582" s="469"/>
      <c r="AH1582" s="469"/>
      <c r="AI1582" s="469"/>
      <c r="AJ1582" s="469"/>
      <c r="AK1582" s="469"/>
      <c r="AL1582" s="469"/>
      <c r="AM1582" s="469"/>
      <c r="AN1582" s="469"/>
      <c r="AO1582" s="469"/>
      <c r="AP1582" s="469"/>
      <c r="AQ1582" s="469"/>
      <c r="AR1582" s="469"/>
      <c r="AS1582" s="469"/>
      <c r="AT1582" s="469"/>
      <c r="AU1582" s="469"/>
      <c r="AV1582" s="469"/>
      <c r="AW1582" s="469"/>
    </row>
    <row r="1583" spans="2:49">
      <c r="B1583" s="471"/>
      <c r="C1583" s="469"/>
      <c r="D1583" s="469"/>
      <c r="E1583" s="469"/>
      <c r="F1583" s="469"/>
      <c r="G1583" s="469"/>
      <c r="H1583" s="503"/>
      <c r="I1583" s="469"/>
      <c r="J1583" s="469"/>
      <c r="K1583" s="469"/>
      <c r="L1583" s="469"/>
      <c r="M1583" s="469"/>
      <c r="N1583" s="469"/>
      <c r="O1583" s="469"/>
      <c r="P1583" s="469"/>
      <c r="Q1583" s="469"/>
      <c r="R1583" s="469"/>
      <c r="S1583" s="469"/>
      <c r="T1583" s="469"/>
      <c r="U1583" s="469"/>
      <c r="V1583" s="469"/>
      <c r="W1583" s="469"/>
      <c r="X1583" s="469"/>
      <c r="Z1583" s="469"/>
      <c r="AA1583" s="469"/>
      <c r="AB1583" s="469"/>
      <c r="AC1583" s="463"/>
      <c r="AD1583" s="469"/>
      <c r="AE1583" s="469"/>
      <c r="AF1583" s="504"/>
      <c r="AG1583" s="469"/>
      <c r="AH1583" s="469"/>
      <c r="AI1583" s="469"/>
      <c r="AJ1583" s="469"/>
      <c r="AK1583" s="469"/>
      <c r="AL1583" s="469"/>
      <c r="AM1583" s="469"/>
      <c r="AN1583" s="469"/>
      <c r="AO1583" s="469"/>
      <c r="AP1583" s="469"/>
      <c r="AQ1583" s="469"/>
      <c r="AR1583" s="469"/>
      <c r="AS1583" s="469"/>
      <c r="AT1583" s="469"/>
      <c r="AU1583" s="469"/>
      <c r="AV1583" s="469"/>
      <c r="AW1583" s="469"/>
    </row>
    <row r="1584" spans="2:49">
      <c r="B1584" s="471"/>
      <c r="C1584" s="469"/>
      <c r="D1584" s="469"/>
      <c r="E1584" s="469"/>
      <c r="F1584" s="469"/>
      <c r="G1584" s="469"/>
      <c r="H1584" s="503"/>
      <c r="I1584" s="469"/>
      <c r="J1584" s="469"/>
      <c r="K1584" s="469"/>
      <c r="L1584" s="469"/>
      <c r="M1584" s="469"/>
      <c r="N1584" s="469"/>
      <c r="O1584" s="469"/>
      <c r="P1584" s="469"/>
      <c r="Q1584" s="469"/>
      <c r="R1584" s="469"/>
      <c r="S1584" s="469"/>
      <c r="T1584" s="469"/>
      <c r="U1584" s="469"/>
      <c r="V1584" s="469"/>
      <c r="W1584" s="469"/>
      <c r="X1584" s="469"/>
      <c r="Z1584" s="469"/>
      <c r="AA1584" s="469"/>
      <c r="AB1584" s="469"/>
      <c r="AC1584" s="463"/>
      <c r="AD1584" s="469"/>
      <c r="AE1584" s="469"/>
      <c r="AF1584" s="504"/>
      <c r="AG1584" s="469"/>
      <c r="AH1584" s="469"/>
      <c r="AI1584" s="469"/>
      <c r="AJ1584" s="469"/>
      <c r="AK1584" s="469"/>
      <c r="AL1584" s="469"/>
      <c r="AM1584" s="469"/>
      <c r="AN1584" s="469"/>
      <c r="AO1584" s="469"/>
      <c r="AP1584" s="469"/>
      <c r="AQ1584" s="469"/>
      <c r="AR1584" s="469"/>
      <c r="AS1584" s="469"/>
      <c r="AT1584" s="469"/>
      <c r="AU1584" s="469"/>
      <c r="AV1584" s="469"/>
      <c r="AW1584" s="469"/>
    </row>
    <row r="1585" spans="2:49">
      <c r="B1585" s="471"/>
      <c r="C1585" s="469"/>
      <c r="D1585" s="469"/>
      <c r="E1585" s="469"/>
      <c r="F1585" s="469"/>
      <c r="G1585" s="469"/>
      <c r="H1585" s="503"/>
      <c r="I1585" s="469"/>
      <c r="J1585" s="469"/>
      <c r="K1585" s="469"/>
      <c r="L1585" s="469"/>
      <c r="M1585" s="469"/>
      <c r="N1585" s="469"/>
      <c r="O1585" s="469"/>
      <c r="P1585" s="469"/>
      <c r="Q1585" s="469"/>
      <c r="R1585" s="469"/>
      <c r="S1585" s="469"/>
      <c r="T1585" s="469"/>
      <c r="U1585" s="469"/>
      <c r="V1585" s="469"/>
      <c r="W1585" s="469"/>
      <c r="X1585" s="469"/>
      <c r="Z1585" s="469"/>
      <c r="AA1585" s="469"/>
      <c r="AB1585" s="469"/>
      <c r="AC1585" s="463"/>
      <c r="AD1585" s="469"/>
      <c r="AE1585" s="469"/>
      <c r="AF1585" s="504"/>
      <c r="AG1585" s="469"/>
      <c r="AH1585" s="469"/>
      <c r="AI1585" s="469"/>
      <c r="AJ1585" s="469"/>
      <c r="AK1585" s="469"/>
      <c r="AL1585" s="469"/>
      <c r="AM1585" s="469"/>
      <c r="AN1585" s="469"/>
      <c r="AO1585" s="469"/>
      <c r="AP1585" s="469"/>
      <c r="AQ1585" s="469"/>
      <c r="AR1585" s="469"/>
      <c r="AS1585" s="469"/>
      <c r="AT1585" s="469"/>
      <c r="AU1585" s="469"/>
      <c r="AV1585" s="469"/>
      <c r="AW1585" s="469"/>
    </row>
    <row r="1586" spans="2:49">
      <c r="B1586" s="471"/>
      <c r="C1586" s="469"/>
      <c r="D1586" s="469"/>
      <c r="E1586" s="469"/>
      <c r="F1586" s="469"/>
      <c r="G1586" s="469"/>
      <c r="H1586" s="503"/>
      <c r="I1586" s="469"/>
      <c r="J1586" s="469"/>
      <c r="K1586" s="469"/>
      <c r="L1586" s="469"/>
      <c r="M1586" s="469"/>
      <c r="N1586" s="469"/>
      <c r="O1586" s="469"/>
      <c r="P1586" s="469"/>
      <c r="Q1586" s="469"/>
      <c r="R1586" s="469"/>
      <c r="S1586" s="469"/>
      <c r="T1586" s="469"/>
      <c r="U1586" s="469"/>
      <c r="V1586" s="469"/>
      <c r="W1586" s="469"/>
      <c r="X1586" s="469"/>
      <c r="Z1586" s="469"/>
      <c r="AA1586" s="469"/>
      <c r="AB1586" s="469"/>
      <c r="AC1586" s="463"/>
      <c r="AD1586" s="469"/>
      <c r="AE1586" s="469"/>
      <c r="AF1586" s="504"/>
      <c r="AG1586" s="469"/>
      <c r="AH1586" s="469"/>
      <c r="AI1586" s="469"/>
      <c r="AJ1586" s="469"/>
      <c r="AK1586" s="469"/>
      <c r="AL1586" s="469"/>
      <c r="AM1586" s="469"/>
      <c r="AN1586" s="469"/>
      <c r="AO1586" s="469"/>
      <c r="AP1586" s="469"/>
      <c r="AQ1586" s="469"/>
      <c r="AR1586" s="469"/>
      <c r="AS1586" s="469"/>
      <c r="AT1586" s="469"/>
      <c r="AU1586" s="469"/>
      <c r="AV1586" s="469"/>
      <c r="AW1586" s="469"/>
    </row>
    <row r="1587" spans="2:49">
      <c r="B1587" s="471"/>
      <c r="C1587" s="469"/>
      <c r="D1587" s="469"/>
      <c r="E1587" s="469"/>
      <c r="F1587" s="469"/>
      <c r="G1587" s="469"/>
      <c r="H1587" s="503"/>
      <c r="I1587" s="469"/>
      <c r="J1587" s="469"/>
      <c r="K1587" s="469"/>
      <c r="L1587" s="469"/>
      <c r="M1587" s="469"/>
      <c r="N1587" s="469"/>
      <c r="O1587" s="469"/>
      <c r="P1587" s="469"/>
      <c r="Q1587" s="469"/>
      <c r="R1587" s="469"/>
      <c r="S1587" s="469"/>
      <c r="T1587" s="469"/>
      <c r="U1587" s="469"/>
      <c r="V1587" s="469"/>
      <c r="W1587" s="469"/>
      <c r="X1587" s="469"/>
      <c r="Z1587" s="469"/>
      <c r="AA1587" s="469"/>
      <c r="AB1587" s="469"/>
      <c r="AC1587" s="463"/>
      <c r="AD1587" s="469"/>
      <c r="AE1587" s="469"/>
      <c r="AF1587" s="504"/>
      <c r="AG1587" s="469"/>
      <c r="AH1587" s="469"/>
      <c r="AI1587" s="469"/>
      <c r="AJ1587" s="469"/>
      <c r="AK1587" s="469"/>
      <c r="AL1587" s="469"/>
      <c r="AM1587" s="469"/>
      <c r="AN1587" s="469"/>
      <c r="AO1587" s="469"/>
      <c r="AP1587" s="469"/>
      <c r="AQ1587" s="469"/>
      <c r="AR1587" s="469"/>
      <c r="AS1587" s="469"/>
      <c r="AT1587" s="469"/>
      <c r="AU1587" s="469"/>
      <c r="AV1587" s="469"/>
      <c r="AW1587" s="469"/>
    </row>
    <row r="1588" spans="2:49">
      <c r="B1588" s="471"/>
      <c r="C1588" s="469"/>
      <c r="D1588" s="469"/>
      <c r="E1588" s="469"/>
      <c r="F1588" s="469"/>
      <c r="G1588" s="469"/>
      <c r="H1588" s="503"/>
      <c r="I1588" s="469"/>
      <c r="J1588" s="469"/>
      <c r="K1588" s="469"/>
      <c r="L1588" s="469"/>
      <c r="M1588" s="469"/>
      <c r="N1588" s="469"/>
      <c r="O1588" s="469"/>
      <c r="P1588" s="469"/>
      <c r="Q1588" s="469"/>
      <c r="R1588" s="469"/>
      <c r="S1588" s="469"/>
      <c r="T1588" s="469"/>
      <c r="U1588" s="469"/>
      <c r="V1588" s="469"/>
      <c r="W1588" s="469"/>
      <c r="X1588" s="469"/>
      <c r="Z1588" s="469"/>
      <c r="AA1588" s="469"/>
      <c r="AB1588" s="469"/>
      <c r="AC1588" s="463"/>
      <c r="AD1588" s="469"/>
      <c r="AE1588" s="469"/>
      <c r="AF1588" s="504"/>
      <c r="AG1588" s="469"/>
      <c r="AH1588" s="469"/>
      <c r="AI1588" s="469"/>
      <c r="AJ1588" s="469"/>
      <c r="AK1588" s="469"/>
      <c r="AL1588" s="469"/>
      <c r="AM1588" s="469"/>
      <c r="AN1588" s="469"/>
      <c r="AO1588" s="469"/>
      <c r="AP1588" s="469"/>
      <c r="AQ1588" s="469"/>
      <c r="AR1588" s="469"/>
      <c r="AS1588" s="469"/>
      <c r="AT1588" s="469"/>
      <c r="AU1588" s="469"/>
      <c r="AV1588" s="469"/>
      <c r="AW1588" s="469"/>
    </row>
    <row r="1589" spans="2:49">
      <c r="B1589" s="471"/>
      <c r="C1589" s="469"/>
      <c r="D1589" s="469"/>
      <c r="E1589" s="469"/>
      <c r="F1589" s="469"/>
      <c r="G1589" s="469"/>
      <c r="H1589" s="503"/>
      <c r="I1589" s="469"/>
      <c r="J1589" s="469"/>
      <c r="K1589" s="469"/>
      <c r="L1589" s="469"/>
      <c r="M1589" s="469"/>
      <c r="N1589" s="469"/>
      <c r="O1589" s="469"/>
      <c r="P1589" s="469"/>
      <c r="Q1589" s="469"/>
      <c r="R1589" s="469"/>
      <c r="S1589" s="469"/>
      <c r="T1589" s="469"/>
      <c r="U1589" s="469"/>
      <c r="V1589" s="469"/>
      <c r="W1589" s="469"/>
      <c r="X1589" s="469"/>
      <c r="Z1589" s="469"/>
      <c r="AA1589" s="469"/>
      <c r="AB1589" s="469"/>
      <c r="AC1589" s="463"/>
      <c r="AD1589" s="469"/>
      <c r="AE1589" s="469"/>
      <c r="AF1589" s="504"/>
      <c r="AG1589" s="469"/>
      <c r="AH1589" s="469"/>
      <c r="AI1589" s="469"/>
      <c r="AJ1589" s="469"/>
      <c r="AK1589" s="469"/>
      <c r="AL1589" s="469"/>
      <c r="AM1589" s="469"/>
      <c r="AN1589" s="469"/>
      <c r="AO1589" s="469"/>
      <c r="AP1589" s="469"/>
      <c r="AQ1589" s="469"/>
      <c r="AR1589" s="469"/>
      <c r="AS1589" s="469"/>
      <c r="AT1589" s="469"/>
      <c r="AU1589" s="469"/>
      <c r="AV1589" s="469"/>
      <c r="AW1589" s="469"/>
    </row>
    <row r="1590" spans="2:49">
      <c r="B1590" s="471"/>
      <c r="C1590" s="469"/>
      <c r="D1590" s="469"/>
      <c r="E1590" s="469"/>
      <c r="F1590" s="469"/>
      <c r="G1590" s="469"/>
      <c r="H1590" s="503"/>
      <c r="I1590" s="469"/>
      <c r="J1590" s="469"/>
      <c r="K1590" s="469"/>
      <c r="L1590" s="469"/>
      <c r="M1590" s="469"/>
      <c r="N1590" s="469"/>
      <c r="O1590" s="469"/>
      <c r="P1590" s="469"/>
      <c r="Q1590" s="469"/>
      <c r="R1590" s="469"/>
      <c r="S1590" s="469"/>
      <c r="T1590" s="469"/>
      <c r="U1590" s="469"/>
      <c r="V1590" s="469"/>
      <c r="W1590" s="469"/>
      <c r="X1590" s="469"/>
      <c r="Z1590" s="469"/>
      <c r="AA1590" s="469"/>
      <c r="AB1590" s="469"/>
      <c r="AC1590" s="463"/>
      <c r="AD1590" s="469"/>
      <c r="AE1590" s="469"/>
      <c r="AF1590" s="504"/>
      <c r="AG1590" s="469"/>
      <c r="AH1590" s="469"/>
      <c r="AI1590" s="469"/>
      <c r="AJ1590" s="469"/>
      <c r="AK1590" s="469"/>
      <c r="AL1590" s="469"/>
      <c r="AM1590" s="469"/>
      <c r="AN1590" s="469"/>
      <c r="AO1590" s="469"/>
      <c r="AP1590" s="469"/>
      <c r="AQ1590" s="469"/>
      <c r="AR1590" s="469"/>
      <c r="AS1590" s="469"/>
      <c r="AT1590" s="469"/>
      <c r="AU1590" s="469"/>
      <c r="AV1590" s="469"/>
      <c r="AW1590" s="469"/>
    </row>
    <row r="1591" spans="2:49">
      <c r="B1591" s="471"/>
      <c r="C1591" s="469"/>
      <c r="D1591" s="469"/>
      <c r="E1591" s="469"/>
      <c r="F1591" s="469"/>
      <c r="G1591" s="469"/>
      <c r="H1591" s="503"/>
      <c r="I1591" s="469"/>
      <c r="J1591" s="469"/>
      <c r="K1591" s="469"/>
      <c r="L1591" s="469"/>
      <c r="M1591" s="469"/>
      <c r="N1591" s="469"/>
      <c r="O1591" s="469"/>
      <c r="P1591" s="469"/>
      <c r="Q1591" s="469"/>
      <c r="R1591" s="469"/>
      <c r="S1591" s="469"/>
      <c r="T1591" s="469"/>
      <c r="U1591" s="469"/>
      <c r="V1591" s="469"/>
      <c r="W1591" s="469"/>
      <c r="X1591" s="469"/>
      <c r="Z1591" s="469"/>
      <c r="AA1591" s="469"/>
      <c r="AB1591" s="469"/>
      <c r="AC1591" s="463"/>
      <c r="AD1591" s="469"/>
      <c r="AE1591" s="469"/>
      <c r="AF1591" s="504"/>
      <c r="AG1591" s="469"/>
      <c r="AH1591" s="469"/>
      <c r="AI1591" s="469"/>
      <c r="AJ1591" s="469"/>
      <c r="AK1591" s="469"/>
      <c r="AL1591" s="469"/>
      <c r="AM1591" s="469"/>
      <c r="AN1591" s="469"/>
      <c r="AO1591" s="469"/>
      <c r="AP1591" s="469"/>
      <c r="AQ1591" s="469"/>
      <c r="AR1591" s="469"/>
      <c r="AS1591" s="469"/>
      <c r="AT1591" s="469"/>
      <c r="AU1591" s="469"/>
      <c r="AV1591" s="469"/>
      <c r="AW1591" s="469"/>
    </row>
    <row r="1592" spans="2:49">
      <c r="B1592" s="471"/>
      <c r="C1592" s="469"/>
      <c r="D1592" s="469"/>
      <c r="E1592" s="469"/>
      <c r="F1592" s="469"/>
      <c r="G1592" s="469"/>
      <c r="H1592" s="503"/>
      <c r="I1592" s="469"/>
      <c r="J1592" s="469"/>
      <c r="K1592" s="469"/>
      <c r="L1592" s="469"/>
      <c r="M1592" s="469"/>
      <c r="N1592" s="469"/>
      <c r="O1592" s="469"/>
      <c r="P1592" s="469"/>
      <c r="Q1592" s="469"/>
      <c r="R1592" s="469"/>
      <c r="S1592" s="469"/>
      <c r="T1592" s="469"/>
      <c r="U1592" s="469"/>
      <c r="V1592" s="469"/>
      <c r="W1592" s="469"/>
      <c r="X1592" s="469"/>
      <c r="Z1592" s="469"/>
      <c r="AA1592" s="469"/>
      <c r="AB1592" s="469"/>
      <c r="AC1592" s="463"/>
      <c r="AD1592" s="469"/>
      <c r="AE1592" s="469"/>
      <c r="AF1592" s="504"/>
      <c r="AG1592" s="469"/>
      <c r="AH1592" s="469"/>
      <c r="AI1592" s="469"/>
      <c r="AJ1592" s="469"/>
      <c r="AK1592" s="469"/>
      <c r="AL1592" s="469"/>
      <c r="AM1592" s="469"/>
      <c r="AN1592" s="469"/>
      <c r="AO1592" s="469"/>
      <c r="AP1592" s="469"/>
      <c r="AQ1592" s="469"/>
      <c r="AR1592" s="469"/>
      <c r="AS1592" s="469"/>
      <c r="AT1592" s="469"/>
      <c r="AU1592" s="469"/>
      <c r="AV1592" s="469"/>
      <c r="AW1592" s="469"/>
    </row>
    <row r="1593" spans="2:49">
      <c r="B1593" s="471"/>
      <c r="C1593" s="469"/>
      <c r="D1593" s="469"/>
      <c r="E1593" s="469"/>
      <c r="F1593" s="469"/>
      <c r="G1593" s="469"/>
      <c r="H1593" s="503"/>
      <c r="I1593" s="469"/>
      <c r="J1593" s="469"/>
      <c r="K1593" s="469"/>
      <c r="L1593" s="469"/>
      <c r="M1593" s="469"/>
      <c r="N1593" s="469"/>
      <c r="O1593" s="469"/>
      <c r="P1593" s="469"/>
      <c r="Q1593" s="469"/>
      <c r="R1593" s="469"/>
      <c r="S1593" s="469"/>
      <c r="T1593" s="469"/>
      <c r="U1593" s="469"/>
      <c r="V1593" s="469"/>
      <c r="W1593" s="469"/>
      <c r="X1593" s="469"/>
      <c r="Z1593" s="469"/>
      <c r="AA1593" s="469"/>
      <c r="AB1593" s="469"/>
      <c r="AC1593" s="463"/>
      <c r="AD1593" s="469"/>
      <c r="AE1593" s="469"/>
      <c r="AF1593" s="504"/>
      <c r="AG1593" s="469"/>
      <c r="AH1593" s="469"/>
      <c r="AI1593" s="469"/>
      <c r="AJ1593" s="469"/>
      <c r="AK1593" s="469"/>
      <c r="AL1593" s="469"/>
      <c r="AM1593" s="469"/>
      <c r="AN1593" s="469"/>
      <c r="AO1593" s="469"/>
      <c r="AP1593" s="469"/>
      <c r="AQ1593" s="469"/>
      <c r="AR1593" s="469"/>
      <c r="AS1593" s="469"/>
      <c r="AT1593" s="469"/>
      <c r="AU1593" s="469"/>
      <c r="AV1593" s="469"/>
      <c r="AW1593" s="469"/>
    </row>
    <row r="1594" spans="2:49">
      <c r="B1594" s="471"/>
      <c r="C1594" s="469"/>
      <c r="D1594" s="469"/>
      <c r="E1594" s="469"/>
      <c r="F1594" s="469"/>
      <c r="G1594" s="469"/>
      <c r="H1594" s="503"/>
      <c r="I1594" s="469"/>
      <c r="J1594" s="469"/>
      <c r="K1594" s="469"/>
      <c r="L1594" s="469"/>
      <c r="M1594" s="469"/>
      <c r="N1594" s="469"/>
      <c r="O1594" s="469"/>
      <c r="P1594" s="469"/>
      <c r="Q1594" s="469"/>
      <c r="R1594" s="469"/>
      <c r="S1594" s="469"/>
      <c r="T1594" s="469"/>
      <c r="U1594" s="469"/>
      <c r="V1594" s="469"/>
      <c r="W1594" s="469"/>
      <c r="X1594" s="469"/>
      <c r="Z1594" s="469"/>
      <c r="AA1594" s="469"/>
      <c r="AB1594" s="469"/>
      <c r="AC1594" s="463"/>
      <c r="AD1594" s="469"/>
      <c r="AE1594" s="469"/>
      <c r="AF1594" s="504"/>
      <c r="AG1594" s="469"/>
      <c r="AH1594" s="469"/>
      <c r="AI1594" s="469"/>
      <c r="AJ1594" s="469"/>
      <c r="AK1594" s="469"/>
      <c r="AL1594" s="469"/>
      <c r="AM1594" s="469"/>
      <c r="AN1594" s="469"/>
      <c r="AO1594" s="469"/>
      <c r="AP1594" s="469"/>
      <c r="AQ1594" s="469"/>
      <c r="AR1594" s="469"/>
      <c r="AS1594" s="469"/>
      <c r="AT1594" s="469"/>
      <c r="AU1594" s="469"/>
      <c r="AV1594" s="469"/>
      <c r="AW1594" s="469"/>
    </row>
    <row r="1595" spans="2:49">
      <c r="B1595" s="471"/>
      <c r="C1595" s="469"/>
      <c r="D1595" s="469"/>
      <c r="E1595" s="469"/>
      <c r="F1595" s="469"/>
      <c r="G1595" s="469"/>
      <c r="H1595" s="503"/>
      <c r="I1595" s="469"/>
      <c r="J1595" s="469"/>
      <c r="K1595" s="469"/>
      <c r="L1595" s="469"/>
      <c r="M1595" s="469"/>
      <c r="N1595" s="469"/>
      <c r="O1595" s="469"/>
      <c r="P1595" s="469"/>
      <c r="Q1595" s="469"/>
      <c r="R1595" s="469"/>
      <c r="S1595" s="469"/>
      <c r="T1595" s="469"/>
      <c r="U1595" s="469"/>
      <c r="V1595" s="469"/>
      <c r="W1595" s="469"/>
      <c r="X1595" s="469"/>
      <c r="Z1595" s="469"/>
      <c r="AA1595" s="469"/>
      <c r="AB1595" s="469"/>
      <c r="AC1595" s="463"/>
      <c r="AD1595" s="469"/>
      <c r="AE1595" s="469"/>
      <c r="AF1595" s="504"/>
      <c r="AG1595" s="469"/>
      <c r="AH1595" s="469"/>
      <c r="AI1595" s="469"/>
      <c r="AJ1595" s="469"/>
      <c r="AK1595" s="469"/>
      <c r="AL1595" s="469"/>
      <c r="AM1595" s="469"/>
      <c r="AN1595" s="469"/>
      <c r="AO1595" s="469"/>
      <c r="AP1595" s="469"/>
      <c r="AQ1595" s="469"/>
      <c r="AR1595" s="469"/>
      <c r="AS1595" s="469"/>
      <c r="AT1595" s="469"/>
      <c r="AU1595" s="469"/>
      <c r="AV1595" s="469"/>
      <c r="AW1595" s="469"/>
    </row>
    <row r="1596" spans="2:49">
      <c r="B1596" s="471"/>
      <c r="C1596" s="469"/>
      <c r="D1596" s="469"/>
      <c r="E1596" s="469"/>
      <c r="F1596" s="469"/>
      <c r="G1596" s="469"/>
      <c r="H1596" s="503"/>
      <c r="I1596" s="469"/>
      <c r="J1596" s="469"/>
      <c r="K1596" s="469"/>
      <c r="L1596" s="469"/>
      <c r="M1596" s="469"/>
      <c r="N1596" s="469"/>
      <c r="O1596" s="469"/>
      <c r="P1596" s="469"/>
      <c r="Q1596" s="469"/>
      <c r="R1596" s="469"/>
      <c r="S1596" s="469"/>
      <c r="T1596" s="469"/>
      <c r="U1596" s="469"/>
      <c r="V1596" s="469"/>
      <c r="W1596" s="469"/>
      <c r="X1596" s="469"/>
      <c r="Z1596" s="469"/>
      <c r="AA1596" s="469"/>
      <c r="AB1596" s="469"/>
      <c r="AC1596" s="463"/>
      <c r="AD1596" s="469"/>
      <c r="AE1596" s="469"/>
      <c r="AF1596" s="504"/>
      <c r="AG1596" s="469"/>
      <c r="AH1596" s="469"/>
      <c r="AI1596" s="469"/>
      <c r="AJ1596" s="469"/>
      <c r="AK1596" s="469"/>
      <c r="AL1596" s="469"/>
      <c r="AM1596" s="469"/>
      <c r="AN1596" s="469"/>
      <c r="AO1596" s="469"/>
      <c r="AP1596" s="469"/>
      <c r="AQ1596" s="469"/>
      <c r="AR1596" s="469"/>
      <c r="AS1596" s="469"/>
      <c r="AT1596" s="469"/>
      <c r="AU1596" s="469"/>
      <c r="AV1596" s="469"/>
      <c r="AW1596" s="469"/>
    </row>
    <row r="1597" spans="2:49">
      <c r="B1597" s="471"/>
      <c r="C1597" s="469"/>
      <c r="D1597" s="469"/>
      <c r="E1597" s="469"/>
      <c r="F1597" s="469"/>
      <c r="G1597" s="469"/>
      <c r="H1597" s="503"/>
      <c r="I1597" s="469"/>
      <c r="J1597" s="469"/>
      <c r="K1597" s="469"/>
      <c r="L1597" s="469"/>
      <c r="M1597" s="469"/>
      <c r="N1597" s="469"/>
      <c r="O1597" s="469"/>
      <c r="P1597" s="469"/>
      <c r="Q1597" s="469"/>
      <c r="R1597" s="469"/>
      <c r="S1597" s="469"/>
      <c r="T1597" s="469"/>
      <c r="U1597" s="469"/>
      <c r="V1597" s="469"/>
      <c r="W1597" s="469"/>
      <c r="X1597" s="469"/>
      <c r="Z1597" s="469"/>
      <c r="AA1597" s="469"/>
      <c r="AB1597" s="469"/>
      <c r="AC1597" s="463"/>
      <c r="AD1597" s="469"/>
      <c r="AE1597" s="469"/>
      <c r="AF1597" s="504"/>
      <c r="AG1597" s="469"/>
      <c r="AH1597" s="469"/>
      <c r="AI1597" s="469"/>
      <c r="AJ1597" s="469"/>
      <c r="AK1597" s="469"/>
      <c r="AL1597" s="469"/>
      <c r="AM1597" s="469"/>
      <c r="AN1597" s="469"/>
      <c r="AO1597" s="469"/>
      <c r="AP1597" s="469"/>
      <c r="AQ1597" s="469"/>
      <c r="AR1597" s="469"/>
      <c r="AS1597" s="469"/>
      <c r="AT1597" s="469"/>
      <c r="AU1597" s="469"/>
      <c r="AV1597" s="469"/>
      <c r="AW1597" s="469"/>
    </row>
    <row r="1598" spans="2:49">
      <c r="B1598" s="471"/>
      <c r="C1598" s="469"/>
      <c r="D1598" s="469"/>
      <c r="E1598" s="469"/>
      <c r="F1598" s="469"/>
      <c r="G1598" s="469"/>
      <c r="H1598" s="503"/>
      <c r="I1598" s="469"/>
      <c r="J1598" s="469"/>
      <c r="K1598" s="469"/>
      <c r="L1598" s="469"/>
      <c r="M1598" s="469"/>
      <c r="N1598" s="469"/>
      <c r="O1598" s="469"/>
      <c r="P1598" s="469"/>
      <c r="Q1598" s="469"/>
      <c r="R1598" s="469"/>
      <c r="S1598" s="469"/>
      <c r="T1598" s="469"/>
      <c r="U1598" s="469"/>
      <c r="V1598" s="469"/>
      <c r="W1598" s="469"/>
      <c r="X1598" s="469"/>
      <c r="Z1598" s="469"/>
      <c r="AA1598" s="469"/>
      <c r="AB1598" s="469"/>
      <c r="AC1598" s="463"/>
      <c r="AD1598" s="469"/>
      <c r="AE1598" s="469"/>
      <c r="AF1598" s="504"/>
      <c r="AG1598" s="469"/>
      <c r="AH1598" s="469"/>
      <c r="AI1598" s="469"/>
      <c r="AJ1598" s="469"/>
      <c r="AK1598" s="469"/>
      <c r="AL1598" s="469"/>
      <c r="AM1598" s="469"/>
      <c r="AN1598" s="469"/>
      <c r="AO1598" s="469"/>
      <c r="AP1598" s="469"/>
      <c r="AQ1598" s="469"/>
      <c r="AR1598" s="469"/>
      <c r="AS1598" s="469"/>
      <c r="AT1598" s="469"/>
      <c r="AU1598" s="469"/>
      <c r="AV1598" s="469"/>
      <c r="AW1598" s="469"/>
    </row>
    <row r="1599" spans="2:49">
      <c r="B1599" s="471"/>
      <c r="C1599" s="469"/>
      <c r="D1599" s="469"/>
      <c r="E1599" s="469"/>
      <c r="F1599" s="469"/>
      <c r="G1599" s="469"/>
      <c r="H1599" s="503"/>
      <c r="I1599" s="469"/>
      <c r="J1599" s="469"/>
      <c r="K1599" s="469"/>
      <c r="L1599" s="469"/>
      <c r="M1599" s="469"/>
      <c r="N1599" s="469"/>
      <c r="O1599" s="469"/>
      <c r="P1599" s="469"/>
      <c r="Q1599" s="469"/>
      <c r="R1599" s="469"/>
      <c r="S1599" s="469"/>
      <c r="T1599" s="469"/>
      <c r="U1599" s="469"/>
      <c r="V1599" s="469"/>
      <c r="W1599" s="469"/>
      <c r="X1599" s="469"/>
      <c r="Z1599" s="469"/>
      <c r="AA1599" s="469"/>
      <c r="AB1599" s="469"/>
      <c r="AC1599" s="463"/>
      <c r="AD1599" s="469"/>
      <c r="AE1599" s="469"/>
      <c r="AF1599" s="504"/>
      <c r="AG1599" s="469"/>
      <c r="AH1599" s="469"/>
      <c r="AI1599" s="469"/>
      <c r="AJ1599" s="469"/>
      <c r="AK1599" s="469"/>
      <c r="AL1599" s="469"/>
      <c r="AM1599" s="469"/>
      <c r="AN1599" s="469"/>
      <c r="AO1599" s="469"/>
      <c r="AP1599" s="469"/>
      <c r="AQ1599" s="469"/>
      <c r="AR1599" s="469"/>
      <c r="AS1599" s="469"/>
      <c r="AT1599" s="469"/>
      <c r="AU1599" s="469"/>
      <c r="AV1599" s="469"/>
      <c r="AW1599" s="469"/>
    </row>
    <row r="1600" spans="2:49">
      <c r="B1600" s="471"/>
      <c r="C1600" s="469"/>
      <c r="D1600" s="469"/>
      <c r="E1600" s="469"/>
      <c r="F1600" s="469"/>
      <c r="G1600" s="469"/>
      <c r="H1600" s="503"/>
      <c r="I1600" s="469"/>
      <c r="J1600" s="469"/>
      <c r="K1600" s="469"/>
      <c r="L1600" s="469"/>
      <c r="M1600" s="469"/>
      <c r="N1600" s="469"/>
      <c r="O1600" s="469"/>
      <c r="P1600" s="469"/>
      <c r="Q1600" s="469"/>
      <c r="R1600" s="469"/>
      <c r="S1600" s="469"/>
      <c r="T1600" s="469"/>
      <c r="U1600" s="469"/>
      <c r="V1600" s="469"/>
      <c r="W1600" s="469"/>
      <c r="X1600" s="469"/>
      <c r="Z1600" s="469"/>
      <c r="AA1600" s="469"/>
      <c r="AB1600" s="469"/>
      <c r="AC1600" s="463"/>
      <c r="AD1600" s="469"/>
      <c r="AE1600" s="469"/>
      <c r="AF1600" s="504"/>
      <c r="AG1600" s="469"/>
      <c r="AH1600" s="469"/>
      <c r="AI1600" s="469"/>
      <c r="AJ1600" s="469"/>
      <c r="AK1600" s="469"/>
      <c r="AL1600" s="469"/>
      <c r="AM1600" s="469"/>
      <c r="AN1600" s="469"/>
      <c r="AO1600" s="469"/>
      <c r="AP1600" s="469"/>
      <c r="AQ1600" s="469"/>
      <c r="AR1600" s="469"/>
      <c r="AS1600" s="469"/>
      <c r="AT1600" s="469"/>
      <c r="AU1600" s="469"/>
      <c r="AV1600" s="469"/>
      <c r="AW1600" s="469"/>
    </row>
    <row r="1601" spans="2:49">
      <c r="B1601" s="471"/>
      <c r="C1601" s="469"/>
      <c r="D1601" s="469"/>
      <c r="E1601" s="469"/>
      <c r="F1601" s="469"/>
      <c r="G1601" s="469"/>
      <c r="H1601" s="503"/>
      <c r="I1601" s="469"/>
      <c r="J1601" s="469"/>
      <c r="K1601" s="469"/>
      <c r="L1601" s="469"/>
      <c r="M1601" s="469"/>
      <c r="N1601" s="469"/>
      <c r="O1601" s="469"/>
      <c r="P1601" s="469"/>
      <c r="Q1601" s="469"/>
      <c r="R1601" s="469"/>
      <c r="S1601" s="469"/>
      <c r="T1601" s="469"/>
      <c r="U1601" s="469"/>
      <c r="V1601" s="469"/>
      <c r="W1601" s="469"/>
      <c r="X1601" s="469"/>
      <c r="Z1601" s="469"/>
      <c r="AA1601" s="469"/>
      <c r="AB1601" s="469"/>
      <c r="AC1601" s="463"/>
      <c r="AD1601" s="469"/>
      <c r="AE1601" s="469"/>
      <c r="AF1601" s="504"/>
      <c r="AG1601" s="469"/>
      <c r="AH1601" s="469"/>
      <c r="AI1601" s="469"/>
      <c r="AJ1601" s="469"/>
      <c r="AK1601" s="469"/>
      <c r="AL1601" s="469"/>
      <c r="AM1601" s="469"/>
      <c r="AN1601" s="469"/>
      <c r="AO1601" s="469"/>
      <c r="AP1601" s="469"/>
      <c r="AQ1601" s="469"/>
      <c r="AR1601" s="469"/>
      <c r="AS1601" s="469"/>
      <c r="AT1601" s="469"/>
      <c r="AU1601" s="469"/>
      <c r="AV1601" s="469"/>
      <c r="AW1601" s="469"/>
    </row>
    <row r="1602" spans="2:49">
      <c r="B1602" s="471"/>
      <c r="C1602" s="469"/>
      <c r="D1602" s="469"/>
      <c r="E1602" s="469"/>
      <c r="F1602" s="469"/>
      <c r="G1602" s="469"/>
      <c r="H1602" s="503"/>
      <c r="I1602" s="469"/>
      <c r="J1602" s="469"/>
      <c r="K1602" s="469"/>
      <c r="L1602" s="469"/>
      <c r="M1602" s="469"/>
      <c r="N1602" s="469"/>
      <c r="O1602" s="469"/>
      <c r="P1602" s="469"/>
      <c r="Q1602" s="469"/>
      <c r="R1602" s="469"/>
      <c r="S1602" s="469"/>
      <c r="T1602" s="469"/>
      <c r="U1602" s="469"/>
      <c r="V1602" s="469"/>
      <c r="W1602" s="469"/>
      <c r="X1602" s="469"/>
      <c r="Z1602" s="469"/>
      <c r="AA1602" s="469"/>
      <c r="AB1602" s="469"/>
      <c r="AC1602" s="463"/>
      <c r="AD1602" s="469"/>
      <c r="AE1602" s="469"/>
      <c r="AF1602" s="504"/>
      <c r="AG1602" s="469"/>
      <c r="AH1602" s="469"/>
      <c r="AI1602" s="469"/>
      <c r="AJ1602" s="469"/>
      <c r="AK1602" s="469"/>
      <c r="AL1602" s="469"/>
      <c r="AM1602" s="469"/>
      <c r="AN1602" s="469"/>
      <c r="AO1602" s="469"/>
      <c r="AP1602" s="469"/>
      <c r="AQ1602" s="469"/>
      <c r="AR1602" s="469"/>
      <c r="AS1602" s="469"/>
      <c r="AT1602" s="469"/>
      <c r="AU1602" s="469"/>
      <c r="AV1602" s="469"/>
      <c r="AW1602" s="469"/>
    </row>
    <row r="1603" spans="2:49">
      <c r="B1603" s="471"/>
      <c r="C1603" s="469"/>
      <c r="D1603" s="469"/>
      <c r="E1603" s="469"/>
      <c r="F1603" s="469"/>
      <c r="G1603" s="469"/>
      <c r="H1603" s="503"/>
      <c r="I1603" s="469"/>
      <c r="J1603" s="469"/>
      <c r="K1603" s="469"/>
      <c r="L1603" s="469"/>
      <c r="M1603" s="469"/>
      <c r="N1603" s="469"/>
      <c r="O1603" s="469"/>
      <c r="P1603" s="469"/>
      <c r="Q1603" s="469"/>
      <c r="R1603" s="469"/>
      <c r="S1603" s="469"/>
      <c r="T1603" s="469"/>
      <c r="U1603" s="469"/>
      <c r="V1603" s="469"/>
      <c r="W1603" s="469"/>
      <c r="X1603" s="469"/>
      <c r="Z1603" s="469"/>
      <c r="AA1603" s="469"/>
      <c r="AB1603" s="469"/>
      <c r="AC1603" s="463"/>
      <c r="AD1603" s="469"/>
      <c r="AE1603" s="469"/>
      <c r="AF1603" s="504"/>
      <c r="AG1603" s="469"/>
      <c r="AH1603" s="469"/>
      <c r="AI1603" s="469"/>
      <c r="AJ1603" s="469"/>
      <c r="AK1603" s="469"/>
      <c r="AL1603" s="469"/>
      <c r="AM1603" s="469"/>
      <c r="AN1603" s="469"/>
      <c r="AO1603" s="469"/>
      <c r="AP1603" s="469"/>
      <c r="AQ1603" s="469"/>
      <c r="AR1603" s="469"/>
      <c r="AS1603" s="469"/>
      <c r="AT1603" s="469"/>
      <c r="AU1603" s="469"/>
      <c r="AV1603" s="469"/>
      <c r="AW1603" s="469"/>
    </row>
    <row r="1604" spans="2:49">
      <c r="B1604" s="471"/>
      <c r="C1604" s="469"/>
      <c r="D1604" s="469"/>
      <c r="E1604" s="469"/>
      <c r="F1604" s="469"/>
      <c r="G1604" s="469"/>
      <c r="H1604" s="503"/>
      <c r="I1604" s="469"/>
      <c r="J1604" s="469"/>
      <c r="K1604" s="469"/>
      <c r="L1604" s="469"/>
      <c r="M1604" s="469"/>
      <c r="N1604" s="469"/>
      <c r="O1604" s="469"/>
      <c r="P1604" s="469"/>
      <c r="Q1604" s="469"/>
      <c r="R1604" s="469"/>
      <c r="S1604" s="469"/>
      <c r="T1604" s="469"/>
      <c r="U1604" s="469"/>
      <c r="V1604" s="469"/>
      <c r="W1604" s="469"/>
      <c r="X1604" s="469"/>
      <c r="Z1604" s="469"/>
      <c r="AA1604" s="469"/>
      <c r="AB1604" s="469"/>
      <c r="AC1604" s="463"/>
      <c r="AD1604" s="469"/>
      <c r="AE1604" s="469"/>
      <c r="AF1604" s="504"/>
      <c r="AG1604" s="469"/>
      <c r="AH1604" s="469"/>
      <c r="AI1604" s="469"/>
      <c r="AJ1604" s="469"/>
      <c r="AK1604" s="469"/>
      <c r="AL1604" s="469"/>
      <c r="AM1604" s="469"/>
      <c r="AN1604" s="469"/>
      <c r="AO1604" s="469"/>
      <c r="AP1604" s="469"/>
      <c r="AQ1604" s="469"/>
      <c r="AR1604" s="469"/>
      <c r="AS1604" s="469"/>
      <c r="AT1604" s="469"/>
      <c r="AU1604" s="469"/>
      <c r="AV1604" s="469"/>
      <c r="AW1604" s="469"/>
    </row>
    <row r="1605" spans="2:49">
      <c r="B1605" s="471"/>
      <c r="C1605" s="469"/>
      <c r="D1605" s="469"/>
      <c r="E1605" s="469"/>
      <c r="F1605" s="469"/>
      <c r="G1605" s="469"/>
      <c r="H1605" s="503"/>
      <c r="I1605" s="469"/>
      <c r="J1605" s="469"/>
      <c r="K1605" s="469"/>
      <c r="L1605" s="469"/>
      <c r="M1605" s="469"/>
      <c r="N1605" s="469"/>
      <c r="O1605" s="469"/>
      <c r="P1605" s="469"/>
      <c r="Q1605" s="469"/>
      <c r="R1605" s="469"/>
      <c r="S1605" s="469"/>
      <c r="T1605" s="469"/>
      <c r="U1605" s="469"/>
      <c r="V1605" s="469"/>
      <c r="W1605" s="469"/>
      <c r="X1605" s="469"/>
      <c r="Z1605" s="469"/>
      <c r="AA1605" s="469"/>
      <c r="AB1605" s="469"/>
      <c r="AC1605" s="463"/>
      <c r="AD1605" s="469"/>
      <c r="AE1605" s="469"/>
      <c r="AF1605" s="504"/>
      <c r="AG1605" s="469"/>
      <c r="AH1605" s="469"/>
      <c r="AI1605" s="469"/>
      <c r="AJ1605" s="469"/>
      <c r="AK1605" s="469"/>
      <c r="AL1605" s="469"/>
      <c r="AM1605" s="469"/>
      <c r="AN1605" s="469"/>
      <c r="AO1605" s="469"/>
      <c r="AP1605" s="469"/>
      <c r="AQ1605" s="469"/>
      <c r="AR1605" s="469"/>
      <c r="AS1605" s="469"/>
      <c r="AT1605" s="469"/>
      <c r="AU1605" s="469"/>
      <c r="AV1605" s="469"/>
      <c r="AW1605" s="469"/>
    </row>
    <row r="1606" spans="2:49">
      <c r="B1606" s="471"/>
      <c r="C1606" s="469"/>
      <c r="D1606" s="469"/>
      <c r="E1606" s="469"/>
      <c r="F1606" s="469"/>
      <c r="G1606" s="469"/>
      <c r="H1606" s="503"/>
      <c r="I1606" s="469"/>
      <c r="J1606" s="469"/>
      <c r="K1606" s="469"/>
      <c r="L1606" s="469"/>
      <c r="M1606" s="469"/>
      <c r="N1606" s="469"/>
      <c r="O1606" s="469"/>
      <c r="P1606" s="469"/>
      <c r="Q1606" s="469"/>
      <c r="R1606" s="469"/>
      <c r="S1606" s="469"/>
      <c r="T1606" s="469"/>
      <c r="U1606" s="469"/>
      <c r="V1606" s="469"/>
      <c r="W1606" s="469"/>
      <c r="X1606" s="469"/>
      <c r="Z1606" s="469"/>
      <c r="AA1606" s="469"/>
      <c r="AB1606" s="469"/>
      <c r="AC1606" s="463"/>
      <c r="AD1606" s="469"/>
      <c r="AE1606" s="469"/>
      <c r="AF1606" s="504"/>
      <c r="AG1606" s="469"/>
      <c r="AH1606" s="469"/>
      <c r="AI1606" s="469"/>
      <c r="AJ1606" s="469"/>
      <c r="AK1606" s="469"/>
      <c r="AL1606" s="469"/>
      <c r="AM1606" s="469"/>
      <c r="AN1606" s="469"/>
      <c r="AO1606" s="469"/>
      <c r="AP1606" s="469"/>
      <c r="AQ1606" s="469"/>
      <c r="AR1606" s="469"/>
      <c r="AS1606" s="469"/>
      <c r="AT1606" s="469"/>
      <c r="AU1606" s="469"/>
      <c r="AV1606" s="469"/>
      <c r="AW1606" s="469"/>
    </row>
    <row r="1607" spans="2:49">
      <c r="B1607" s="471"/>
      <c r="C1607" s="469"/>
      <c r="D1607" s="469"/>
      <c r="E1607" s="469"/>
      <c r="F1607" s="469"/>
      <c r="G1607" s="469"/>
      <c r="H1607" s="503"/>
      <c r="I1607" s="469"/>
      <c r="J1607" s="469"/>
      <c r="K1607" s="469"/>
      <c r="L1607" s="469"/>
      <c r="M1607" s="469"/>
      <c r="N1607" s="469"/>
      <c r="O1607" s="469"/>
      <c r="P1607" s="469"/>
      <c r="Q1607" s="469"/>
      <c r="R1607" s="469"/>
      <c r="S1607" s="469"/>
      <c r="T1607" s="469"/>
      <c r="U1607" s="469"/>
      <c r="V1607" s="469"/>
      <c r="W1607" s="469"/>
      <c r="X1607" s="469"/>
      <c r="Z1607" s="469"/>
      <c r="AA1607" s="469"/>
      <c r="AB1607" s="469"/>
      <c r="AC1607" s="463"/>
      <c r="AD1607" s="469"/>
      <c r="AE1607" s="469"/>
      <c r="AF1607" s="504"/>
      <c r="AG1607" s="469"/>
      <c r="AH1607" s="469"/>
      <c r="AI1607" s="469"/>
      <c r="AJ1607" s="469"/>
      <c r="AK1607" s="469"/>
      <c r="AL1607" s="469"/>
      <c r="AM1607" s="469"/>
      <c r="AN1607" s="469"/>
      <c r="AO1607" s="469"/>
      <c r="AP1607" s="469"/>
      <c r="AQ1607" s="469"/>
      <c r="AR1607" s="469"/>
      <c r="AS1607" s="469"/>
      <c r="AT1607" s="469"/>
      <c r="AU1607" s="469"/>
      <c r="AV1607" s="469"/>
      <c r="AW1607" s="469"/>
    </row>
    <row r="1608" spans="2:49">
      <c r="B1608" s="471"/>
      <c r="C1608" s="469"/>
      <c r="D1608" s="469"/>
      <c r="E1608" s="469"/>
      <c r="F1608" s="469"/>
      <c r="G1608" s="469"/>
      <c r="H1608" s="503"/>
      <c r="I1608" s="469"/>
      <c r="J1608" s="469"/>
      <c r="K1608" s="469"/>
      <c r="L1608" s="469"/>
      <c r="M1608" s="469"/>
      <c r="N1608" s="469"/>
      <c r="O1608" s="469"/>
      <c r="P1608" s="469"/>
      <c r="Q1608" s="469"/>
      <c r="R1608" s="469"/>
      <c r="S1608" s="469"/>
      <c r="T1608" s="469"/>
      <c r="U1608" s="469"/>
      <c r="V1608" s="469"/>
      <c r="W1608" s="469"/>
      <c r="X1608" s="469"/>
      <c r="Z1608" s="469"/>
      <c r="AA1608" s="469"/>
      <c r="AB1608" s="469"/>
      <c r="AC1608" s="463"/>
      <c r="AD1608" s="469"/>
      <c r="AE1608" s="469"/>
      <c r="AF1608" s="504"/>
      <c r="AG1608" s="469"/>
      <c r="AH1608" s="469"/>
      <c r="AI1608" s="469"/>
      <c r="AJ1608" s="469"/>
      <c r="AK1608" s="469"/>
      <c r="AL1608" s="469"/>
      <c r="AM1608" s="469"/>
      <c r="AN1608" s="469"/>
      <c r="AO1608" s="469"/>
      <c r="AP1608" s="469"/>
      <c r="AQ1608" s="469"/>
      <c r="AR1608" s="469"/>
      <c r="AS1608" s="469"/>
      <c r="AT1608" s="469"/>
      <c r="AU1608" s="469"/>
      <c r="AV1608" s="469"/>
      <c r="AW1608" s="469"/>
    </row>
    <row r="1609" spans="2:49">
      <c r="B1609" s="471"/>
      <c r="C1609" s="469"/>
      <c r="D1609" s="469"/>
      <c r="E1609" s="469"/>
      <c r="F1609" s="469"/>
      <c r="G1609" s="469"/>
      <c r="H1609" s="503"/>
      <c r="I1609" s="469"/>
      <c r="J1609" s="469"/>
      <c r="K1609" s="469"/>
      <c r="L1609" s="469"/>
      <c r="M1609" s="469"/>
      <c r="N1609" s="469"/>
      <c r="O1609" s="469"/>
      <c r="P1609" s="469"/>
      <c r="Q1609" s="469"/>
      <c r="R1609" s="469"/>
      <c r="S1609" s="469"/>
      <c r="T1609" s="469"/>
      <c r="U1609" s="469"/>
      <c r="V1609" s="469"/>
      <c r="W1609" s="469"/>
      <c r="X1609" s="469"/>
      <c r="Z1609" s="469"/>
      <c r="AA1609" s="469"/>
      <c r="AB1609" s="469"/>
      <c r="AC1609" s="463"/>
      <c r="AD1609" s="469"/>
      <c r="AE1609" s="469"/>
      <c r="AF1609" s="504"/>
      <c r="AG1609" s="469"/>
      <c r="AH1609" s="469"/>
      <c r="AI1609" s="469"/>
      <c r="AJ1609" s="469"/>
      <c r="AK1609" s="469"/>
      <c r="AL1609" s="469"/>
      <c r="AM1609" s="469"/>
      <c r="AN1609" s="469"/>
      <c r="AO1609" s="469"/>
      <c r="AP1609" s="469"/>
      <c r="AQ1609" s="469"/>
      <c r="AR1609" s="469"/>
      <c r="AS1609" s="469"/>
      <c r="AT1609" s="469"/>
      <c r="AU1609" s="469"/>
      <c r="AV1609" s="469"/>
      <c r="AW1609" s="469"/>
    </row>
    <row r="1610" spans="2:49">
      <c r="B1610" s="471"/>
      <c r="C1610" s="469"/>
      <c r="D1610" s="469"/>
      <c r="E1610" s="469"/>
      <c r="F1610" s="469"/>
      <c r="G1610" s="469"/>
      <c r="H1610" s="503"/>
      <c r="I1610" s="469"/>
      <c r="J1610" s="469"/>
      <c r="K1610" s="469"/>
      <c r="L1610" s="469"/>
      <c r="M1610" s="469"/>
      <c r="N1610" s="469"/>
      <c r="O1610" s="469"/>
      <c r="P1610" s="469"/>
      <c r="Q1610" s="469"/>
      <c r="R1610" s="469"/>
      <c r="S1610" s="469"/>
      <c r="T1610" s="469"/>
      <c r="U1610" s="469"/>
      <c r="V1610" s="469"/>
      <c r="W1610" s="469"/>
      <c r="X1610" s="469"/>
      <c r="Z1610" s="469"/>
      <c r="AA1610" s="469"/>
      <c r="AB1610" s="469"/>
      <c r="AC1610" s="463"/>
      <c r="AD1610" s="469"/>
      <c r="AE1610" s="469"/>
      <c r="AF1610" s="504"/>
      <c r="AG1610" s="469"/>
      <c r="AH1610" s="469"/>
      <c r="AI1610" s="469"/>
      <c r="AJ1610" s="469"/>
      <c r="AK1610" s="469"/>
      <c r="AL1610" s="469"/>
      <c r="AM1610" s="469"/>
      <c r="AN1610" s="469"/>
      <c r="AO1610" s="469"/>
      <c r="AP1610" s="469"/>
      <c r="AQ1610" s="469"/>
      <c r="AR1610" s="469"/>
      <c r="AS1610" s="469"/>
      <c r="AT1610" s="469"/>
      <c r="AU1610" s="469"/>
      <c r="AV1610" s="469"/>
      <c r="AW1610" s="469"/>
    </row>
    <row r="1611" spans="2:49">
      <c r="B1611" s="471"/>
      <c r="C1611" s="469"/>
      <c r="D1611" s="469"/>
      <c r="E1611" s="469"/>
      <c r="F1611" s="469"/>
      <c r="G1611" s="469"/>
      <c r="H1611" s="503"/>
      <c r="I1611" s="469"/>
      <c r="J1611" s="469"/>
      <c r="K1611" s="469"/>
      <c r="L1611" s="469"/>
      <c r="M1611" s="469"/>
      <c r="N1611" s="469"/>
      <c r="O1611" s="469"/>
      <c r="P1611" s="469"/>
      <c r="Q1611" s="469"/>
      <c r="R1611" s="469"/>
      <c r="S1611" s="469"/>
      <c r="T1611" s="469"/>
      <c r="U1611" s="469"/>
      <c r="V1611" s="469"/>
      <c r="W1611" s="469"/>
      <c r="X1611" s="469"/>
      <c r="Z1611" s="469"/>
      <c r="AA1611" s="469"/>
      <c r="AB1611" s="469"/>
      <c r="AC1611" s="463"/>
      <c r="AD1611" s="469"/>
      <c r="AE1611" s="469"/>
      <c r="AF1611" s="504"/>
      <c r="AG1611" s="469"/>
      <c r="AH1611" s="469"/>
      <c r="AI1611" s="469"/>
      <c r="AJ1611" s="469"/>
      <c r="AK1611" s="469"/>
      <c r="AL1611" s="469"/>
      <c r="AM1611" s="469"/>
      <c r="AN1611" s="469"/>
      <c r="AO1611" s="469"/>
      <c r="AP1611" s="469"/>
      <c r="AQ1611" s="469"/>
      <c r="AR1611" s="469"/>
      <c r="AS1611" s="469"/>
      <c r="AT1611" s="469"/>
      <c r="AU1611" s="469"/>
      <c r="AV1611" s="469"/>
      <c r="AW1611" s="469"/>
    </row>
    <row r="1612" spans="2:49">
      <c r="B1612" s="471"/>
      <c r="C1612" s="469"/>
      <c r="D1612" s="469"/>
      <c r="E1612" s="469"/>
      <c r="F1612" s="469"/>
      <c r="G1612" s="469"/>
      <c r="H1612" s="503"/>
      <c r="I1612" s="469"/>
      <c r="J1612" s="469"/>
      <c r="K1612" s="469"/>
      <c r="L1612" s="469"/>
      <c r="M1612" s="469"/>
      <c r="N1612" s="469"/>
      <c r="O1612" s="469"/>
      <c r="P1612" s="469"/>
      <c r="Q1612" s="469"/>
      <c r="R1612" s="469"/>
      <c r="S1612" s="469"/>
      <c r="T1612" s="469"/>
      <c r="U1612" s="469"/>
      <c r="V1612" s="469"/>
      <c r="W1612" s="469"/>
      <c r="X1612" s="469"/>
      <c r="Z1612" s="469"/>
      <c r="AA1612" s="469"/>
      <c r="AB1612" s="469"/>
      <c r="AC1612" s="463"/>
      <c r="AD1612" s="469"/>
      <c r="AE1612" s="469"/>
      <c r="AF1612" s="504"/>
      <c r="AG1612" s="469"/>
      <c r="AH1612" s="469"/>
      <c r="AI1612" s="469"/>
      <c r="AJ1612" s="469"/>
      <c r="AK1612" s="469"/>
      <c r="AL1612" s="469"/>
      <c r="AM1612" s="469"/>
      <c r="AN1612" s="469"/>
      <c r="AO1612" s="469"/>
      <c r="AP1612" s="469"/>
      <c r="AQ1612" s="469"/>
      <c r="AR1612" s="469"/>
      <c r="AS1612" s="469"/>
      <c r="AT1612" s="469"/>
      <c r="AU1612" s="469"/>
      <c r="AV1612" s="469"/>
      <c r="AW1612" s="469"/>
    </row>
    <row r="1613" spans="2:49">
      <c r="B1613" s="471"/>
      <c r="C1613" s="469"/>
      <c r="D1613" s="469"/>
      <c r="E1613" s="469"/>
      <c r="F1613" s="469"/>
      <c r="G1613" s="469"/>
      <c r="H1613" s="503"/>
      <c r="I1613" s="469"/>
      <c r="J1613" s="469"/>
      <c r="K1613" s="469"/>
      <c r="L1613" s="469"/>
      <c r="M1613" s="469"/>
      <c r="N1613" s="469"/>
      <c r="O1613" s="469"/>
      <c r="P1613" s="469"/>
      <c r="Q1613" s="469"/>
      <c r="R1613" s="469"/>
      <c r="S1613" s="469"/>
      <c r="T1613" s="469"/>
      <c r="U1613" s="469"/>
      <c r="V1613" s="469"/>
      <c r="W1613" s="469"/>
      <c r="X1613" s="469"/>
      <c r="Z1613" s="469"/>
      <c r="AA1613" s="469"/>
      <c r="AB1613" s="469"/>
      <c r="AC1613" s="463"/>
      <c r="AD1613" s="469"/>
      <c r="AE1613" s="469"/>
      <c r="AF1613" s="504"/>
      <c r="AG1613" s="469"/>
      <c r="AH1613" s="469"/>
      <c r="AI1613" s="469"/>
      <c r="AJ1613" s="469"/>
      <c r="AK1613" s="469"/>
      <c r="AL1613" s="469"/>
      <c r="AM1613" s="469"/>
      <c r="AN1613" s="469"/>
      <c r="AO1613" s="469"/>
      <c r="AP1613" s="469"/>
      <c r="AQ1613" s="469"/>
      <c r="AR1613" s="469"/>
      <c r="AS1613" s="469"/>
      <c r="AT1613" s="469"/>
      <c r="AU1613" s="469"/>
      <c r="AV1613" s="469"/>
      <c r="AW1613" s="469"/>
    </row>
    <row r="1614" spans="2:49">
      <c r="B1614" s="471"/>
      <c r="C1614" s="469"/>
      <c r="D1614" s="469"/>
      <c r="E1614" s="469"/>
      <c r="F1614" s="469"/>
      <c r="G1614" s="469"/>
      <c r="H1614" s="503"/>
      <c r="I1614" s="469"/>
      <c r="J1614" s="469"/>
      <c r="K1614" s="469"/>
      <c r="L1614" s="469"/>
      <c r="M1614" s="469"/>
      <c r="N1614" s="469"/>
      <c r="O1614" s="469"/>
      <c r="P1614" s="469"/>
      <c r="Q1614" s="469"/>
      <c r="R1614" s="469"/>
      <c r="S1614" s="469"/>
      <c r="T1614" s="469"/>
      <c r="U1614" s="469"/>
      <c r="V1614" s="469"/>
      <c r="W1614" s="469"/>
      <c r="X1614" s="469"/>
      <c r="Z1614" s="469"/>
      <c r="AA1614" s="469"/>
      <c r="AB1614" s="469"/>
      <c r="AC1614" s="463"/>
      <c r="AD1614" s="469"/>
      <c r="AE1614" s="469"/>
      <c r="AF1614" s="504"/>
      <c r="AG1614" s="469"/>
      <c r="AH1614" s="469"/>
      <c r="AI1614" s="469"/>
      <c r="AJ1614" s="469"/>
      <c r="AK1614" s="469"/>
      <c r="AL1614" s="469"/>
      <c r="AM1614" s="469"/>
      <c r="AN1614" s="469"/>
      <c r="AO1614" s="469"/>
      <c r="AP1614" s="469"/>
      <c r="AQ1614" s="469"/>
      <c r="AR1614" s="469"/>
      <c r="AS1614" s="469"/>
      <c r="AT1614" s="469"/>
      <c r="AU1614" s="469"/>
      <c r="AV1614" s="469"/>
      <c r="AW1614" s="469"/>
    </row>
    <row r="1615" spans="2:49">
      <c r="B1615" s="471"/>
      <c r="C1615" s="469"/>
      <c r="D1615" s="469"/>
      <c r="E1615" s="469"/>
      <c r="F1615" s="469"/>
      <c r="G1615" s="469"/>
      <c r="H1615" s="503"/>
      <c r="I1615" s="469"/>
      <c r="J1615" s="469"/>
      <c r="K1615" s="469"/>
      <c r="L1615" s="469"/>
      <c r="M1615" s="469"/>
      <c r="N1615" s="469"/>
      <c r="O1615" s="469"/>
      <c r="P1615" s="469"/>
      <c r="Q1615" s="469"/>
      <c r="R1615" s="469"/>
      <c r="S1615" s="469"/>
      <c r="T1615" s="469"/>
      <c r="U1615" s="469"/>
      <c r="V1615" s="469"/>
      <c r="W1615" s="469"/>
      <c r="X1615" s="469"/>
      <c r="Z1615" s="469"/>
      <c r="AA1615" s="469"/>
      <c r="AB1615" s="469"/>
      <c r="AC1615" s="463"/>
      <c r="AD1615" s="469"/>
      <c r="AE1615" s="469"/>
      <c r="AF1615" s="504"/>
      <c r="AG1615" s="469"/>
      <c r="AH1615" s="469"/>
      <c r="AI1615" s="469"/>
      <c r="AJ1615" s="469"/>
      <c r="AK1615" s="469"/>
      <c r="AL1615" s="469"/>
      <c r="AM1615" s="469"/>
      <c r="AN1615" s="469"/>
      <c r="AO1615" s="469"/>
      <c r="AP1615" s="469"/>
      <c r="AQ1615" s="469"/>
      <c r="AR1615" s="469"/>
      <c r="AS1615" s="469"/>
      <c r="AT1615" s="469"/>
      <c r="AU1615" s="469"/>
      <c r="AV1615" s="469"/>
      <c r="AW1615" s="469"/>
    </row>
    <row r="1616" spans="2:49">
      <c r="B1616" s="471"/>
      <c r="C1616" s="469"/>
      <c r="D1616" s="469"/>
      <c r="E1616" s="469"/>
      <c r="F1616" s="469"/>
      <c r="G1616" s="469"/>
      <c r="H1616" s="503"/>
      <c r="I1616" s="469"/>
      <c r="J1616" s="469"/>
      <c r="K1616" s="469"/>
      <c r="L1616" s="469"/>
      <c r="M1616" s="469"/>
      <c r="N1616" s="469"/>
      <c r="O1616" s="469"/>
      <c r="P1616" s="469"/>
      <c r="Q1616" s="469"/>
      <c r="R1616" s="469"/>
      <c r="S1616" s="469"/>
      <c r="T1616" s="469"/>
      <c r="U1616" s="469"/>
      <c r="V1616" s="469"/>
      <c r="W1616" s="469"/>
      <c r="X1616" s="469"/>
      <c r="Z1616" s="469"/>
      <c r="AA1616" s="469"/>
      <c r="AB1616" s="469"/>
      <c r="AC1616" s="463"/>
      <c r="AD1616" s="469"/>
      <c r="AE1616" s="469"/>
      <c r="AF1616" s="504"/>
      <c r="AG1616" s="469"/>
      <c r="AH1616" s="469"/>
      <c r="AI1616" s="469"/>
      <c r="AJ1616" s="469"/>
      <c r="AK1616" s="469"/>
      <c r="AL1616" s="469"/>
      <c r="AM1616" s="469"/>
      <c r="AN1616" s="469"/>
      <c r="AO1616" s="469"/>
      <c r="AP1616" s="469"/>
      <c r="AQ1616" s="469"/>
      <c r="AR1616" s="469"/>
      <c r="AS1616" s="469"/>
      <c r="AT1616" s="469"/>
      <c r="AU1616" s="469"/>
      <c r="AV1616" s="469"/>
      <c r="AW1616" s="469"/>
    </row>
    <row r="1617" spans="2:49">
      <c r="B1617" s="471"/>
      <c r="C1617" s="469"/>
      <c r="D1617" s="469"/>
      <c r="E1617" s="469"/>
      <c r="F1617" s="469"/>
      <c r="G1617" s="469"/>
      <c r="H1617" s="503"/>
      <c r="I1617" s="469"/>
      <c r="J1617" s="469"/>
      <c r="K1617" s="469"/>
      <c r="L1617" s="469"/>
      <c r="M1617" s="469"/>
      <c r="N1617" s="469"/>
      <c r="O1617" s="469"/>
      <c r="P1617" s="469"/>
      <c r="Q1617" s="469"/>
      <c r="R1617" s="469"/>
      <c r="S1617" s="469"/>
      <c r="T1617" s="469"/>
      <c r="U1617" s="469"/>
      <c r="V1617" s="469"/>
      <c r="W1617" s="469"/>
      <c r="X1617" s="469"/>
      <c r="Z1617" s="469"/>
      <c r="AA1617" s="469"/>
      <c r="AB1617" s="469"/>
      <c r="AC1617" s="463"/>
      <c r="AD1617" s="469"/>
      <c r="AE1617" s="469"/>
      <c r="AF1617" s="504"/>
      <c r="AG1617" s="469"/>
      <c r="AH1617" s="469"/>
      <c r="AI1617" s="469"/>
      <c r="AJ1617" s="469"/>
      <c r="AK1617" s="469"/>
      <c r="AL1617" s="469"/>
      <c r="AM1617" s="469"/>
      <c r="AN1617" s="469"/>
      <c r="AO1617" s="469"/>
      <c r="AP1617" s="469"/>
      <c r="AQ1617" s="469"/>
      <c r="AR1617" s="469"/>
      <c r="AS1617" s="469"/>
      <c r="AT1617" s="469"/>
      <c r="AU1617" s="469"/>
      <c r="AV1617" s="469"/>
      <c r="AW1617" s="469"/>
    </row>
    <row r="1618" spans="2:49">
      <c r="B1618" s="471"/>
      <c r="C1618" s="469"/>
      <c r="D1618" s="469"/>
      <c r="E1618" s="469"/>
      <c r="F1618" s="469"/>
      <c r="G1618" s="469"/>
      <c r="H1618" s="503"/>
      <c r="I1618" s="469"/>
      <c r="J1618" s="469"/>
      <c r="K1618" s="469"/>
      <c r="L1618" s="469"/>
      <c r="M1618" s="469"/>
      <c r="N1618" s="469"/>
      <c r="O1618" s="469"/>
      <c r="P1618" s="469"/>
      <c r="Q1618" s="469"/>
      <c r="R1618" s="469"/>
      <c r="S1618" s="469"/>
      <c r="T1618" s="469"/>
      <c r="U1618" s="469"/>
      <c r="V1618" s="469"/>
      <c r="W1618" s="469"/>
      <c r="X1618" s="469"/>
      <c r="Z1618" s="469"/>
      <c r="AA1618" s="469"/>
      <c r="AB1618" s="469"/>
      <c r="AC1618" s="463"/>
      <c r="AD1618" s="469"/>
      <c r="AE1618" s="469"/>
      <c r="AF1618" s="504"/>
      <c r="AG1618" s="469"/>
      <c r="AH1618" s="469"/>
      <c r="AI1618" s="469"/>
      <c r="AJ1618" s="469"/>
      <c r="AK1618" s="469"/>
      <c r="AL1618" s="469"/>
      <c r="AM1618" s="469"/>
      <c r="AN1618" s="469"/>
      <c r="AO1618" s="469"/>
      <c r="AP1618" s="469"/>
      <c r="AQ1618" s="469"/>
      <c r="AR1618" s="469"/>
      <c r="AS1618" s="469"/>
      <c r="AT1618" s="469"/>
      <c r="AU1618" s="469"/>
      <c r="AV1618" s="469"/>
      <c r="AW1618" s="469"/>
    </row>
    <row r="1619" spans="2:49">
      <c r="B1619" s="471"/>
      <c r="C1619" s="469"/>
      <c r="D1619" s="469"/>
      <c r="E1619" s="469"/>
      <c r="F1619" s="469"/>
      <c r="G1619" s="469"/>
      <c r="H1619" s="503"/>
      <c r="I1619" s="469"/>
      <c r="J1619" s="469"/>
      <c r="K1619" s="469"/>
      <c r="L1619" s="469"/>
      <c r="M1619" s="469"/>
      <c r="N1619" s="469"/>
      <c r="O1619" s="469"/>
      <c r="P1619" s="469"/>
      <c r="Q1619" s="469"/>
      <c r="R1619" s="469"/>
      <c r="S1619" s="469"/>
      <c r="T1619" s="469"/>
      <c r="U1619" s="469"/>
      <c r="V1619" s="469"/>
      <c r="W1619" s="469"/>
      <c r="X1619" s="469"/>
      <c r="Z1619" s="469"/>
      <c r="AA1619" s="469"/>
      <c r="AB1619" s="469"/>
      <c r="AC1619" s="463"/>
      <c r="AD1619" s="469"/>
      <c r="AE1619" s="469"/>
      <c r="AF1619" s="504"/>
      <c r="AG1619" s="469"/>
      <c r="AH1619" s="469"/>
      <c r="AI1619" s="469"/>
      <c r="AJ1619" s="469"/>
      <c r="AK1619" s="469"/>
      <c r="AL1619" s="469"/>
      <c r="AM1619" s="469"/>
      <c r="AN1619" s="469"/>
      <c r="AO1619" s="469"/>
      <c r="AP1619" s="469"/>
      <c r="AQ1619" s="469"/>
      <c r="AR1619" s="469"/>
      <c r="AS1619" s="469"/>
      <c r="AT1619" s="469"/>
      <c r="AU1619" s="469"/>
      <c r="AV1619" s="469"/>
      <c r="AW1619" s="469"/>
    </row>
    <row r="1620" spans="2:49">
      <c r="B1620" s="471"/>
      <c r="C1620" s="469"/>
      <c r="D1620" s="469"/>
      <c r="E1620" s="469"/>
      <c r="F1620" s="469"/>
      <c r="G1620" s="469"/>
      <c r="H1620" s="503"/>
      <c r="I1620" s="469"/>
      <c r="J1620" s="469"/>
      <c r="K1620" s="469"/>
      <c r="L1620" s="469"/>
      <c r="M1620" s="469"/>
      <c r="N1620" s="469"/>
      <c r="O1620" s="469"/>
      <c r="P1620" s="469"/>
      <c r="Q1620" s="469"/>
      <c r="R1620" s="469"/>
      <c r="S1620" s="469"/>
      <c r="T1620" s="469"/>
      <c r="U1620" s="469"/>
      <c r="V1620" s="469"/>
      <c r="W1620" s="469"/>
      <c r="X1620" s="469"/>
      <c r="Z1620" s="469"/>
      <c r="AA1620" s="469"/>
      <c r="AB1620" s="469"/>
      <c r="AC1620" s="463"/>
      <c r="AD1620" s="469"/>
      <c r="AE1620" s="469"/>
      <c r="AF1620" s="504"/>
      <c r="AG1620" s="469"/>
      <c r="AH1620" s="469"/>
      <c r="AI1620" s="469"/>
      <c r="AJ1620" s="469"/>
      <c r="AK1620" s="469"/>
      <c r="AL1620" s="469"/>
      <c r="AM1620" s="469"/>
      <c r="AN1620" s="469"/>
      <c r="AO1620" s="469"/>
      <c r="AP1620" s="469"/>
      <c r="AQ1620" s="469"/>
      <c r="AR1620" s="469"/>
      <c r="AS1620" s="469"/>
      <c r="AT1620" s="469"/>
      <c r="AU1620" s="469"/>
      <c r="AV1620" s="469"/>
      <c r="AW1620" s="469"/>
    </row>
    <row r="1621" spans="2:49">
      <c r="B1621" s="471"/>
      <c r="C1621" s="469"/>
      <c r="D1621" s="469"/>
      <c r="E1621" s="469"/>
      <c r="F1621" s="469"/>
      <c r="G1621" s="469"/>
      <c r="H1621" s="503"/>
      <c r="I1621" s="469"/>
      <c r="J1621" s="469"/>
      <c r="K1621" s="469"/>
      <c r="L1621" s="469"/>
      <c r="M1621" s="469"/>
      <c r="N1621" s="469"/>
      <c r="O1621" s="469"/>
      <c r="P1621" s="469"/>
      <c r="Q1621" s="469"/>
      <c r="R1621" s="469"/>
      <c r="S1621" s="469"/>
      <c r="T1621" s="469"/>
      <c r="U1621" s="469"/>
      <c r="V1621" s="469"/>
      <c r="W1621" s="469"/>
      <c r="X1621" s="469"/>
      <c r="Z1621" s="469"/>
      <c r="AA1621" s="469"/>
      <c r="AB1621" s="469"/>
      <c r="AC1621" s="463"/>
      <c r="AD1621" s="469"/>
      <c r="AE1621" s="469"/>
      <c r="AF1621" s="504"/>
      <c r="AG1621" s="469"/>
      <c r="AH1621" s="469"/>
      <c r="AI1621" s="469"/>
      <c r="AJ1621" s="469"/>
      <c r="AK1621" s="469"/>
      <c r="AL1621" s="469"/>
      <c r="AM1621" s="469"/>
      <c r="AN1621" s="469"/>
      <c r="AO1621" s="469"/>
      <c r="AP1621" s="469"/>
      <c r="AQ1621" s="469"/>
      <c r="AR1621" s="469"/>
      <c r="AS1621" s="469"/>
      <c r="AT1621" s="469"/>
      <c r="AU1621" s="469"/>
      <c r="AV1621" s="469"/>
      <c r="AW1621" s="469"/>
    </row>
    <row r="1622" spans="2:49">
      <c r="B1622" s="471"/>
      <c r="C1622" s="469"/>
      <c r="D1622" s="469"/>
      <c r="E1622" s="469"/>
      <c r="F1622" s="469"/>
      <c r="G1622" s="469"/>
      <c r="H1622" s="503"/>
      <c r="I1622" s="469"/>
      <c r="J1622" s="469"/>
      <c r="K1622" s="469"/>
      <c r="L1622" s="469"/>
      <c r="M1622" s="469"/>
      <c r="N1622" s="469"/>
      <c r="O1622" s="469"/>
      <c r="P1622" s="469"/>
      <c r="Q1622" s="469"/>
      <c r="R1622" s="469"/>
      <c r="S1622" s="469"/>
      <c r="T1622" s="469"/>
      <c r="U1622" s="469"/>
      <c r="V1622" s="469"/>
      <c r="W1622" s="469"/>
      <c r="X1622" s="469"/>
      <c r="Z1622" s="469"/>
      <c r="AA1622" s="469"/>
      <c r="AB1622" s="469"/>
      <c r="AC1622" s="463"/>
      <c r="AD1622" s="469"/>
      <c r="AE1622" s="469"/>
      <c r="AF1622" s="504"/>
      <c r="AG1622" s="469"/>
      <c r="AH1622" s="469"/>
      <c r="AI1622" s="469"/>
      <c r="AJ1622" s="469"/>
      <c r="AK1622" s="469"/>
      <c r="AL1622" s="469"/>
      <c r="AM1622" s="469"/>
      <c r="AN1622" s="469"/>
      <c r="AO1622" s="469"/>
      <c r="AP1622" s="469"/>
      <c r="AQ1622" s="469"/>
      <c r="AR1622" s="469"/>
      <c r="AS1622" s="469"/>
      <c r="AT1622" s="469"/>
      <c r="AU1622" s="469"/>
      <c r="AV1622" s="469"/>
      <c r="AW1622" s="469"/>
    </row>
    <row r="1623" spans="2:49">
      <c r="B1623" s="471"/>
      <c r="C1623" s="469"/>
      <c r="D1623" s="469"/>
      <c r="E1623" s="469"/>
      <c r="F1623" s="469"/>
      <c r="G1623" s="469"/>
      <c r="H1623" s="503"/>
      <c r="I1623" s="469"/>
      <c r="J1623" s="469"/>
      <c r="K1623" s="469"/>
      <c r="L1623" s="469"/>
      <c r="M1623" s="469"/>
      <c r="N1623" s="469"/>
      <c r="O1623" s="469"/>
      <c r="P1623" s="469"/>
      <c r="Q1623" s="469"/>
      <c r="R1623" s="469"/>
      <c r="S1623" s="469"/>
      <c r="T1623" s="469"/>
      <c r="U1623" s="469"/>
      <c r="V1623" s="469"/>
      <c r="W1623" s="469"/>
      <c r="X1623" s="469"/>
      <c r="Z1623" s="469"/>
      <c r="AA1623" s="469"/>
      <c r="AB1623" s="469"/>
      <c r="AC1623" s="463"/>
      <c r="AD1623" s="469"/>
      <c r="AE1623" s="469"/>
      <c r="AF1623" s="504"/>
      <c r="AG1623" s="469"/>
      <c r="AH1623" s="469"/>
      <c r="AI1623" s="469"/>
      <c r="AJ1623" s="469"/>
      <c r="AK1623" s="469"/>
      <c r="AL1623" s="469"/>
      <c r="AM1623" s="469"/>
      <c r="AN1623" s="469"/>
      <c r="AO1623" s="469"/>
      <c r="AP1623" s="469"/>
      <c r="AQ1623" s="469"/>
      <c r="AR1623" s="469"/>
      <c r="AS1623" s="469"/>
      <c r="AT1623" s="469"/>
      <c r="AU1623" s="469"/>
      <c r="AV1623" s="469"/>
      <c r="AW1623" s="469"/>
    </row>
    <row r="1624" spans="2:49">
      <c r="B1624" s="471"/>
      <c r="C1624" s="469"/>
      <c r="D1624" s="469"/>
      <c r="E1624" s="469"/>
      <c r="F1624" s="469"/>
      <c r="G1624" s="469"/>
      <c r="H1624" s="503"/>
      <c r="I1624" s="469"/>
      <c r="J1624" s="469"/>
      <c r="K1624" s="469"/>
      <c r="L1624" s="469"/>
      <c r="M1624" s="469"/>
      <c r="N1624" s="469"/>
      <c r="O1624" s="469"/>
      <c r="P1624" s="469"/>
      <c r="Q1624" s="469"/>
      <c r="R1624" s="469"/>
      <c r="S1624" s="469"/>
      <c r="T1624" s="469"/>
      <c r="U1624" s="469"/>
      <c r="V1624" s="469"/>
      <c r="W1624" s="469"/>
      <c r="X1624" s="469"/>
      <c r="Z1624" s="469"/>
      <c r="AA1624" s="469"/>
      <c r="AB1624" s="469"/>
      <c r="AC1624" s="463"/>
      <c r="AD1624" s="469"/>
      <c r="AE1624" s="469"/>
      <c r="AF1624" s="504"/>
      <c r="AG1624" s="469"/>
      <c r="AH1624" s="469"/>
      <c r="AI1624" s="469"/>
      <c r="AJ1624" s="469"/>
      <c r="AK1624" s="469"/>
      <c r="AL1624" s="469"/>
      <c r="AM1624" s="469"/>
      <c r="AN1624" s="469"/>
      <c r="AO1624" s="469"/>
      <c r="AP1624" s="469"/>
      <c r="AQ1624" s="469"/>
      <c r="AR1624" s="469"/>
      <c r="AS1624" s="469"/>
      <c r="AT1624" s="469"/>
      <c r="AU1624" s="469"/>
      <c r="AV1624" s="469"/>
      <c r="AW1624" s="469"/>
    </row>
    <row r="1625" spans="2:49">
      <c r="B1625" s="471"/>
      <c r="C1625" s="469"/>
      <c r="D1625" s="469"/>
      <c r="E1625" s="469"/>
      <c r="F1625" s="469"/>
      <c r="G1625" s="469"/>
      <c r="H1625" s="503"/>
      <c r="I1625" s="469"/>
      <c r="J1625" s="469"/>
      <c r="K1625" s="469"/>
      <c r="L1625" s="469"/>
      <c r="M1625" s="469"/>
      <c r="N1625" s="469"/>
      <c r="O1625" s="469"/>
      <c r="P1625" s="469"/>
      <c r="Q1625" s="469"/>
      <c r="R1625" s="469"/>
      <c r="S1625" s="469"/>
      <c r="T1625" s="469"/>
      <c r="U1625" s="469"/>
      <c r="V1625" s="469"/>
      <c r="W1625" s="469"/>
      <c r="X1625" s="469"/>
      <c r="Z1625" s="469"/>
      <c r="AA1625" s="469"/>
      <c r="AB1625" s="469"/>
      <c r="AC1625" s="463"/>
      <c r="AD1625" s="469"/>
      <c r="AE1625" s="469"/>
      <c r="AF1625" s="504"/>
      <c r="AG1625" s="469"/>
      <c r="AH1625" s="469"/>
      <c r="AI1625" s="469"/>
      <c r="AJ1625" s="469"/>
      <c r="AK1625" s="469"/>
      <c r="AL1625" s="469"/>
      <c r="AM1625" s="469"/>
      <c r="AN1625" s="469"/>
      <c r="AO1625" s="469"/>
      <c r="AP1625" s="469"/>
      <c r="AQ1625" s="469"/>
      <c r="AR1625" s="469"/>
      <c r="AS1625" s="469"/>
      <c r="AT1625" s="469"/>
      <c r="AU1625" s="469"/>
      <c r="AV1625" s="469"/>
      <c r="AW1625" s="469"/>
    </row>
    <row r="1626" spans="2:49">
      <c r="B1626" s="471"/>
      <c r="C1626" s="469"/>
      <c r="D1626" s="469"/>
      <c r="E1626" s="469"/>
      <c r="F1626" s="469"/>
      <c r="G1626" s="469"/>
      <c r="H1626" s="503"/>
      <c r="I1626" s="469"/>
      <c r="J1626" s="469"/>
      <c r="K1626" s="469"/>
      <c r="L1626" s="469"/>
      <c r="M1626" s="469"/>
      <c r="N1626" s="469"/>
      <c r="O1626" s="469"/>
      <c r="P1626" s="469"/>
      <c r="Q1626" s="469"/>
      <c r="R1626" s="469"/>
      <c r="S1626" s="469"/>
      <c r="T1626" s="469"/>
      <c r="U1626" s="469"/>
      <c r="V1626" s="469"/>
      <c r="W1626" s="469"/>
      <c r="X1626" s="469"/>
      <c r="Z1626" s="469"/>
      <c r="AA1626" s="469"/>
      <c r="AB1626" s="469"/>
      <c r="AC1626" s="463"/>
      <c r="AD1626" s="469"/>
      <c r="AE1626" s="469"/>
      <c r="AF1626" s="504"/>
      <c r="AG1626" s="469"/>
      <c r="AH1626" s="469"/>
      <c r="AI1626" s="469"/>
      <c r="AJ1626" s="469"/>
      <c r="AK1626" s="469"/>
      <c r="AL1626" s="469"/>
      <c r="AM1626" s="469"/>
      <c r="AN1626" s="469"/>
      <c r="AO1626" s="469"/>
      <c r="AP1626" s="469"/>
      <c r="AQ1626" s="469"/>
      <c r="AR1626" s="469"/>
      <c r="AS1626" s="469"/>
      <c r="AT1626" s="469"/>
      <c r="AU1626" s="469"/>
      <c r="AV1626" s="469"/>
      <c r="AW1626" s="469"/>
    </row>
    <row r="1627" spans="2:49">
      <c r="B1627" s="471"/>
      <c r="C1627" s="469"/>
      <c r="D1627" s="469"/>
      <c r="E1627" s="469"/>
      <c r="F1627" s="469"/>
      <c r="G1627" s="469"/>
      <c r="H1627" s="503"/>
      <c r="I1627" s="469"/>
      <c r="J1627" s="469"/>
      <c r="K1627" s="469"/>
      <c r="L1627" s="469"/>
      <c r="M1627" s="469"/>
      <c r="N1627" s="469"/>
      <c r="O1627" s="469"/>
      <c r="P1627" s="469"/>
      <c r="Q1627" s="469"/>
      <c r="R1627" s="469"/>
      <c r="S1627" s="469"/>
      <c r="T1627" s="469"/>
      <c r="U1627" s="469"/>
      <c r="V1627" s="469"/>
      <c r="W1627" s="469"/>
      <c r="X1627" s="469"/>
      <c r="Z1627" s="469"/>
      <c r="AA1627" s="469"/>
      <c r="AB1627" s="469"/>
      <c r="AC1627" s="463"/>
      <c r="AD1627" s="469"/>
      <c r="AE1627" s="469"/>
      <c r="AF1627" s="504"/>
      <c r="AG1627" s="469"/>
      <c r="AH1627" s="469"/>
      <c r="AI1627" s="469"/>
      <c r="AJ1627" s="469"/>
      <c r="AK1627" s="469"/>
      <c r="AL1627" s="469"/>
      <c r="AM1627" s="469"/>
      <c r="AN1627" s="469"/>
      <c r="AO1627" s="469"/>
      <c r="AP1627" s="469"/>
      <c r="AQ1627" s="469"/>
      <c r="AR1627" s="469"/>
      <c r="AS1627" s="469"/>
      <c r="AT1627" s="469"/>
      <c r="AU1627" s="469"/>
      <c r="AV1627" s="469"/>
      <c r="AW1627" s="469"/>
    </row>
    <row r="1628" spans="2:49">
      <c r="B1628" s="471"/>
      <c r="C1628" s="469"/>
      <c r="D1628" s="469"/>
      <c r="E1628" s="469"/>
      <c r="F1628" s="469"/>
      <c r="G1628" s="469"/>
      <c r="H1628" s="503"/>
      <c r="I1628" s="469"/>
      <c r="J1628" s="469"/>
      <c r="K1628" s="469"/>
      <c r="L1628" s="469"/>
      <c r="M1628" s="469"/>
      <c r="N1628" s="469"/>
      <c r="O1628" s="469"/>
      <c r="P1628" s="469"/>
      <c r="Q1628" s="469"/>
      <c r="R1628" s="469"/>
      <c r="S1628" s="469"/>
      <c r="T1628" s="469"/>
      <c r="U1628" s="469"/>
      <c r="V1628" s="469"/>
      <c r="W1628" s="469"/>
      <c r="X1628" s="469"/>
      <c r="Z1628" s="469"/>
      <c r="AA1628" s="469"/>
      <c r="AB1628" s="469"/>
      <c r="AC1628" s="463"/>
      <c r="AD1628" s="469"/>
      <c r="AE1628" s="469"/>
      <c r="AF1628" s="504"/>
      <c r="AG1628" s="469"/>
      <c r="AH1628" s="469"/>
      <c r="AI1628" s="469"/>
      <c r="AJ1628" s="469"/>
      <c r="AK1628" s="469"/>
      <c r="AL1628" s="469"/>
      <c r="AM1628" s="469"/>
      <c r="AN1628" s="469"/>
      <c r="AO1628" s="469"/>
      <c r="AP1628" s="469"/>
      <c r="AQ1628" s="469"/>
      <c r="AR1628" s="469"/>
      <c r="AS1628" s="469"/>
      <c r="AT1628" s="469"/>
      <c r="AU1628" s="469"/>
      <c r="AV1628" s="469"/>
      <c r="AW1628" s="469"/>
    </row>
    <row r="1629" spans="2:49">
      <c r="B1629" s="471"/>
      <c r="C1629" s="469"/>
      <c r="D1629" s="469"/>
      <c r="E1629" s="469"/>
      <c r="F1629" s="469"/>
      <c r="G1629" s="469"/>
      <c r="H1629" s="503"/>
      <c r="I1629" s="469"/>
      <c r="J1629" s="469"/>
      <c r="K1629" s="469"/>
      <c r="L1629" s="469"/>
      <c r="M1629" s="469"/>
      <c r="N1629" s="469"/>
      <c r="O1629" s="469"/>
      <c r="P1629" s="469"/>
      <c r="Q1629" s="469"/>
      <c r="R1629" s="469"/>
      <c r="S1629" s="469"/>
      <c r="T1629" s="469"/>
      <c r="U1629" s="469"/>
      <c r="V1629" s="469"/>
      <c r="W1629" s="469"/>
      <c r="X1629" s="469"/>
      <c r="Z1629" s="469"/>
      <c r="AA1629" s="469"/>
      <c r="AB1629" s="469"/>
      <c r="AC1629" s="463"/>
      <c r="AD1629" s="469"/>
      <c r="AE1629" s="469"/>
      <c r="AF1629" s="504"/>
      <c r="AG1629" s="469"/>
      <c r="AH1629" s="469"/>
      <c r="AI1629" s="469"/>
      <c r="AJ1629" s="469"/>
      <c r="AK1629" s="469"/>
      <c r="AL1629" s="469"/>
      <c r="AM1629" s="469"/>
      <c r="AN1629" s="469"/>
      <c r="AO1629" s="469"/>
      <c r="AP1629" s="469"/>
      <c r="AQ1629" s="469"/>
      <c r="AR1629" s="469"/>
      <c r="AS1629" s="469"/>
      <c r="AT1629" s="469"/>
      <c r="AU1629" s="469"/>
      <c r="AV1629" s="469"/>
      <c r="AW1629" s="469"/>
    </row>
    <row r="1630" spans="2:49">
      <c r="B1630" s="471"/>
      <c r="C1630" s="469"/>
      <c r="D1630" s="469"/>
      <c r="E1630" s="469"/>
      <c r="F1630" s="469"/>
      <c r="G1630" s="469"/>
      <c r="H1630" s="503"/>
      <c r="I1630" s="469"/>
      <c r="J1630" s="469"/>
      <c r="K1630" s="469"/>
      <c r="L1630" s="469"/>
      <c r="M1630" s="469"/>
      <c r="N1630" s="469"/>
      <c r="O1630" s="469"/>
      <c r="P1630" s="469"/>
      <c r="Q1630" s="469"/>
      <c r="R1630" s="469"/>
      <c r="S1630" s="469"/>
      <c r="T1630" s="469"/>
      <c r="U1630" s="469"/>
      <c r="V1630" s="469"/>
      <c r="W1630" s="469"/>
      <c r="X1630" s="469"/>
      <c r="Z1630" s="469"/>
      <c r="AA1630" s="469"/>
      <c r="AB1630" s="469"/>
      <c r="AC1630" s="463"/>
      <c r="AD1630" s="469"/>
      <c r="AE1630" s="469"/>
      <c r="AF1630" s="504"/>
      <c r="AG1630" s="469"/>
      <c r="AH1630" s="469"/>
      <c r="AI1630" s="469"/>
      <c r="AJ1630" s="469"/>
      <c r="AK1630" s="469"/>
      <c r="AL1630" s="469"/>
      <c r="AM1630" s="469"/>
      <c r="AN1630" s="469"/>
      <c r="AO1630" s="469"/>
      <c r="AP1630" s="469"/>
      <c r="AQ1630" s="469"/>
      <c r="AR1630" s="469"/>
      <c r="AS1630" s="469"/>
      <c r="AT1630" s="469"/>
      <c r="AU1630" s="469"/>
      <c r="AV1630" s="469"/>
      <c r="AW1630" s="469"/>
    </row>
    <row r="1631" spans="2:49">
      <c r="B1631" s="471"/>
      <c r="C1631" s="469"/>
      <c r="D1631" s="469"/>
      <c r="E1631" s="469"/>
      <c r="F1631" s="469"/>
      <c r="G1631" s="469"/>
      <c r="H1631" s="503"/>
      <c r="I1631" s="469"/>
      <c r="J1631" s="469"/>
      <c r="K1631" s="469"/>
      <c r="L1631" s="469"/>
      <c r="M1631" s="469"/>
      <c r="N1631" s="469"/>
      <c r="O1631" s="469"/>
      <c r="P1631" s="469"/>
      <c r="Q1631" s="469"/>
      <c r="R1631" s="469"/>
      <c r="S1631" s="469"/>
      <c r="T1631" s="469"/>
      <c r="U1631" s="469"/>
      <c r="V1631" s="469"/>
      <c r="W1631" s="469"/>
      <c r="X1631" s="469"/>
      <c r="Z1631" s="469"/>
      <c r="AA1631" s="469"/>
      <c r="AB1631" s="469"/>
      <c r="AC1631" s="463"/>
      <c r="AD1631" s="469"/>
      <c r="AE1631" s="469"/>
      <c r="AF1631" s="504"/>
      <c r="AG1631" s="469"/>
      <c r="AH1631" s="469"/>
      <c r="AI1631" s="469"/>
      <c r="AJ1631" s="469"/>
      <c r="AK1631" s="469"/>
      <c r="AL1631" s="469"/>
      <c r="AM1631" s="469"/>
      <c r="AN1631" s="469"/>
      <c r="AO1631" s="469"/>
      <c r="AP1631" s="469"/>
      <c r="AQ1631" s="469"/>
      <c r="AR1631" s="469"/>
      <c r="AS1631" s="469"/>
      <c r="AT1631" s="469"/>
      <c r="AU1631" s="469"/>
      <c r="AV1631" s="469"/>
      <c r="AW1631" s="469"/>
    </row>
    <row r="1632" spans="2:49">
      <c r="B1632" s="471"/>
      <c r="C1632" s="469"/>
      <c r="D1632" s="469"/>
      <c r="E1632" s="469"/>
      <c r="F1632" s="469"/>
      <c r="G1632" s="469"/>
      <c r="H1632" s="503"/>
      <c r="I1632" s="469"/>
      <c r="J1632" s="469"/>
      <c r="K1632" s="469"/>
      <c r="L1632" s="469"/>
      <c r="M1632" s="469"/>
      <c r="N1632" s="469"/>
      <c r="O1632" s="469"/>
      <c r="P1632" s="469"/>
      <c r="Q1632" s="469"/>
      <c r="R1632" s="469"/>
      <c r="S1632" s="469"/>
      <c r="T1632" s="469"/>
      <c r="U1632" s="469"/>
      <c r="V1632" s="469"/>
      <c r="W1632" s="469"/>
      <c r="X1632" s="469"/>
      <c r="Z1632" s="469"/>
      <c r="AA1632" s="469"/>
      <c r="AB1632" s="469"/>
      <c r="AC1632" s="463"/>
      <c r="AD1632" s="469"/>
      <c r="AE1632" s="469"/>
      <c r="AF1632" s="504"/>
      <c r="AG1632" s="469"/>
      <c r="AH1632" s="469"/>
      <c r="AI1632" s="469"/>
      <c r="AJ1632" s="469"/>
      <c r="AK1632" s="469"/>
      <c r="AL1632" s="469"/>
      <c r="AM1632" s="469"/>
      <c r="AN1632" s="469"/>
      <c r="AO1632" s="469"/>
      <c r="AP1632" s="469"/>
      <c r="AQ1632" s="469"/>
      <c r="AR1632" s="469"/>
      <c r="AS1632" s="469"/>
      <c r="AT1632" s="469"/>
      <c r="AU1632" s="469"/>
      <c r="AV1632" s="469"/>
      <c r="AW1632" s="469"/>
    </row>
    <row r="1633" spans="2:49">
      <c r="B1633" s="471"/>
      <c r="C1633" s="469"/>
      <c r="D1633" s="469"/>
      <c r="E1633" s="469"/>
      <c r="F1633" s="469"/>
      <c r="G1633" s="469"/>
      <c r="H1633" s="503"/>
      <c r="I1633" s="469"/>
      <c r="J1633" s="469"/>
      <c r="K1633" s="469"/>
      <c r="L1633" s="469"/>
      <c r="M1633" s="469"/>
      <c r="N1633" s="469"/>
      <c r="O1633" s="469"/>
      <c r="P1633" s="469"/>
      <c r="Q1633" s="469"/>
      <c r="R1633" s="469"/>
      <c r="S1633" s="469"/>
      <c r="T1633" s="469"/>
      <c r="U1633" s="469"/>
      <c r="V1633" s="469"/>
      <c r="W1633" s="469"/>
      <c r="X1633" s="469"/>
      <c r="Z1633" s="469"/>
      <c r="AA1633" s="469"/>
      <c r="AB1633" s="469"/>
      <c r="AC1633" s="463"/>
      <c r="AD1633" s="469"/>
      <c r="AE1633" s="469"/>
      <c r="AF1633" s="504"/>
      <c r="AG1633" s="469"/>
      <c r="AH1633" s="469"/>
      <c r="AI1633" s="469"/>
      <c r="AJ1633" s="469"/>
      <c r="AK1633" s="469"/>
      <c r="AL1633" s="469"/>
      <c r="AM1633" s="469"/>
      <c r="AN1633" s="469"/>
      <c r="AO1633" s="469"/>
      <c r="AP1633" s="469"/>
      <c r="AQ1633" s="469"/>
      <c r="AR1633" s="469"/>
      <c r="AS1633" s="469"/>
      <c r="AT1633" s="469"/>
      <c r="AU1633" s="469"/>
      <c r="AV1633" s="469"/>
      <c r="AW1633" s="469"/>
    </row>
    <row r="1634" spans="2:49">
      <c r="B1634" s="471"/>
      <c r="C1634" s="469"/>
      <c r="D1634" s="469"/>
      <c r="E1634" s="469"/>
      <c r="F1634" s="469"/>
      <c r="G1634" s="469"/>
      <c r="H1634" s="503"/>
      <c r="I1634" s="469"/>
      <c r="J1634" s="469"/>
      <c r="K1634" s="469"/>
      <c r="L1634" s="469"/>
      <c r="M1634" s="469"/>
      <c r="N1634" s="469"/>
      <c r="O1634" s="469"/>
      <c r="P1634" s="469"/>
      <c r="Q1634" s="469"/>
      <c r="R1634" s="469"/>
      <c r="S1634" s="469"/>
      <c r="T1634" s="469"/>
      <c r="U1634" s="469"/>
      <c r="V1634" s="469"/>
      <c r="W1634" s="469"/>
      <c r="X1634" s="469"/>
      <c r="Z1634" s="469"/>
      <c r="AA1634" s="469"/>
      <c r="AB1634" s="469"/>
      <c r="AC1634" s="463"/>
      <c r="AD1634" s="469"/>
      <c r="AE1634" s="469"/>
      <c r="AF1634" s="504"/>
      <c r="AG1634" s="469"/>
      <c r="AH1634" s="469"/>
      <c r="AI1634" s="469"/>
      <c r="AJ1634" s="469"/>
      <c r="AK1634" s="469"/>
      <c r="AL1634" s="469"/>
      <c r="AM1634" s="469"/>
      <c r="AN1634" s="469"/>
      <c r="AO1634" s="469"/>
      <c r="AP1634" s="469"/>
      <c r="AQ1634" s="469"/>
      <c r="AR1634" s="469"/>
      <c r="AS1634" s="469"/>
      <c r="AT1634" s="469"/>
      <c r="AU1634" s="469"/>
      <c r="AV1634" s="469"/>
      <c r="AW1634" s="469"/>
    </row>
    <row r="1635" spans="2:49">
      <c r="B1635" s="471"/>
      <c r="C1635" s="469"/>
      <c r="D1635" s="469"/>
      <c r="E1635" s="469"/>
      <c r="F1635" s="469"/>
      <c r="G1635" s="469"/>
      <c r="H1635" s="503"/>
      <c r="I1635" s="469"/>
      <c r="J1635" s="469"/>
      <c r="K1635" s="469"/>
      <c r="L1635" s="469"/>
      <c r="M1635" s="469"/>
      <c r="N1635" s="469"/>
      <c r="O1635" s="469"/>
      <c r="P1635" s="469"/>
      <c r="Q1635" s="469"/>
      <c r="R1635" s="469"/>
      <c r="S1635" s="469"/>
      <c r="T1635" s="469"/>
      <c r="U1635" s="469"/>
      <c r="V1635" s="469"/>
      <c r="W1635" s="469"/>
      <c r="X1635" s="469"/>
      <c r="Z1635" s="469"/>
      <c r="AA1635" s="469"/>
      <c r="AB1635" s="469"/>
      <c r="AC1635" s="463"/>
      <c r="AD1635" s="469"/>
      <c r="AE1635" s="469"/>
      <c r="AF1635" s="504"/>
      <c r="AG1635" s="469"/>
      <c r="AH1635" s="469"/>
      <c r="AI1635" s="469"/>
      <c r="AJ1635" s="469"/>
      <c r="AK1635" s="469"/>
      <c r="AL1635" s="469"/>
      <c r="AM1635" s="469"/>
      <c r="AN1635" s="469"/>
      <c r="AO1635" s="469"/>
      <c r="AP1635" s="469"/>
      <c r="AQ1635" s="469"/>
      <c r="AR1635" s="469"/>
      <c r="AS1635" s="469"/>
      <c r="AT1635" s="469"/>
      <c r="AU1635" s="469"/>
      <c r="AV1635" s="469"/>
      <c r="AW1635" s="469"/>
    </row>
    <row r="1636" spans="2:49">
      <c r="B1636" s="471"/>
      <c r="C1636" s="469"/>
      <c r="D1636" s="469"/>
      <c r="E1636" s="469"/>
      <c r="F1636" s="469"/>
      <c r="G1636" s="469"/>
      <c r="H1636" s="503"/>
      <c r="I1636" s="469"/>
      <c r="J1636" s="469"/>
      <c r="K1636" s="469"/>
      <c r="L1636" s="469"/>
      <c r="M1636" s="469"/>
      <c r="N1636" s="469"/>
      <c r="O1636" s="469"/>
      <c r="P1636" s="469"/>
      <c r="Q1636" s="469"/>
      <c r="R1636" s="469"/>
      <c r="S1636" s="469"/>
      <c r="T1636" s="469"/>
      <c r="U1636" s="469"/>
      <c r="V1636" s="469"/>
      <c r="W1636" s="469"/>
      <c r="X1636" s="469"/>
      <c r="Z1636" s="469"/>
      <c r="AA1636" s="469"/>
      <c r="AB1636" s="469"/>
      <c r="AC1636" s="463"/>
      <c r="AD1636" s="469"/>
      <c r="AE1636" s="469"/>
      <c r="AF1636" s="504"/>
      <c r="AG1636" s="469"/>
      <c r="AH1636" s="469"/>
      <c r="AI1636" s="469"/>
      <c r="AJ1636" s="469"/>
      <c r="AK1636" s="469"/>
      <c r="AL1636" s="469"/>
      <c r="AM1636" s="469"/>
      <c r="AN1636" s="469"/>
      <c r="AO1636" s="469"/>
      <c r="AP1636" s="469"/>
      <c r="AQ1636" s="469"/>
      <c r="AR1636" s="469"/>
      <c r="AS1636" s="469"/>
      <c r="AT1636" s="469"/>
      <c r="AU1636" s="469"/>
      <c r="AV1636" s="469"/>
      <c r="AW1636" s="469"/>
    </row>
    <row r="1637" spans="2:49">
      <c r="B1637" s="471"/>
      <c r="C1637" s="469"/>
      <c r="D1637" s="469"/>
      <c r="E1637" s="469"/>
      <c r="F1637" s="469"/>
      <c r="G1637" s="469"/>
      <c r="H1637" s="503"/>
      <c r="I1637" s="469"/>
      <c r="J1637" s="469"/>
      <c r="K1637" s="469"/>
      <c r="L1637" s="469"/>
      <c r="M1637" s="469"/>
      <c r="N1637" s="469"/>
      <c r="O1637" s="469"/>
      <c r="P1637" s="469"/>
      <c r="Q1637" s="469"/>
      <c r="R1637" s="469"/>
      <c r="S1637" s="469"/>
      <c r="T1637" s="469"/>
      <c r="U1637" s="469"/>
      <c r="V1637" s="469"/>
      <c r="W1637" s="469"/>
      <c r="X1637" s="469"/>
      <c r="Z1637" s="469"/>
      <c r="AA1637" s="469"/>
      <c r="AB1637" s="469"/>
      <c r="AC1637" s="463"/>
      <c r="AD1637" s="469"/>
      <c r="AE1637" s="469"/>
      <c r="AF1637" s="504"/>
      <c r="AG1637" s="469"/>
      <c r="AH1637" s="469"/>
      <c r="AI1637" s="469"/>
      <c r="AJ1637" s="469"/>
      <c r="AK1637" s="469"/>
      <c r="AL1637" s="469"/>
      <c r="AM1637" s="469"/>
      <c r="AN1637" s="469"/>
      <c r="AO1637" s="469"/>
      <c r="AP1637" s="469"/>
      <c r="AQ1637" s="469"/>
      <c r="AR1637" s="469"/>
      <c r="AS1637" s="469"/>
      <c r="AT1637" s="469"/>
      <c r="AU1637" s="469"/>
      <c r="AV1637" s="469"/>
      <c r="AW1637" s="469"/>
    </row>
    <row r="1638" spans="2:49">
      <c r="B1638" s="471"/>
      <c r="C1638" s="469"/>
      <c r="D1638" s="469"/>
      <c r="E1638" s="469"/>
      <c r="F1638" s="469"/>
      <c r="G1638" s="469"/>
      <c r="H1638" s="503"/>
      <c r="I1638" s="469"/>
      <c r="J1638" s="469"/>
      <c r="K1638" s="469"/>
      <c r="L1638" s="469"/>
      <c r="M1638" s="469"/>
      <c r="N1638" s="469"/>
      <c r="O1638" s="469"/>
      <c r="P1638" s="469"/>
      <c r="Q1638" s="469"/>
      <c r="R1638" s="469"/>
      <c r="S1638" s="469"/>
      <c r="T1638" s="469"/>
      <c r="U1638" s="469"/>
      <c r="V1638" s="469"/>
      <c r="W1638" s="469"/>
      <c r="X1638" s="469"/>
      <c r="Z1638" s="469"/>
      <c r="AA1638" s="469"/>
      <c r="AB1638" s="469"/>
      <c r="AC1638" s="463"/>
      <c r="AD1638" s="469"/>
      <c r="AE1638" s="469"/>
      <c r="AF1638" s="504"/>
      <c r="AG1638" s="469"/>
      <c r="AH1638" s="469"/>
      <c r="AI1638" s="469"/>
      <c r="AJ1638" s="469"/>
      <c r="AK1638" s="469"/>
      <c r="AL1638" s="469"/>
      <c r="AM1638" s="469"/>
      <c r="AN1638" s="469"/>
      <c r="AO1638" s="469"/>
      <c r="AP1638" s="469"/>
      <c r="AQ1638" s="469"/>
      <c r="AR1638" s="469"/>
      <c r="AS1638" s="469"/>
      <c r="AT1638" s="469"/>
      <c r="AU1638" s="469"/>
      <c r="AV1638" s="469"/>
      <c r="AW1638" s="469"/>
    </row>
    <row r="1639" spans="2:49">
      <c r="B1639" s="471"/>
      <c r="C1639" s="469"/>
      <c r="D1639" s="469"/>
      <c r="E1639" s="469"/>
      <c r="F1639" s="469"/>
      <c r="G1639" s="469"/>
      <c r="H1639" s="503"/>
      <c r="I1639" s="469"/>
      <c r="J1639" s="469"/>
      <c r="K1639" s="469"/>
      <c r="L1639" s="469"/>
      <c r="M1639" s="469"/>
      <c r="N1639" s="469"/>
      <c r="O1639" s="469"/>
      <c r="P1639" s="469"/>
      <c r="Q1639" s="469"/>
      <c r="R1639" s="469"/>
      <c r="S1639" s="469"/>
      <c r="T1639" s="469"/>
      <c r="U1639" s="469"/>
      <c r="V1639" s="469"/>
      <c r="W1639" s="469"/>
      <c r="X1639" s="469"/>
      <c r="Z1639" s="469"/>
      <c r="AA1639" s="469"/>
      <c r="AB1639" s="469"/>
      <c r="AC1639" s="463"/>
      <c r="AD1639" s="469"/>
      <c r="AE1639" s="469"/>
      <c r="AF1639" s="504"/>
      <c r="AG1639" s="469"/>
      <c r="AH1639" s="469"/>
      <c r="AI1639" s="469"/>
      <c r="AJ1639" s="469"/>
      <c r="AK1639" s="469"/>
      <c r="AL1639" s="469"/>
      <c r="AM1639" s="469"/>
      <c r="AN1639" s="469"/>
      <c r="AO1639" s="469"/>
      <c r="AP1639" s="469"/>
      <c r="AQ1639" s="469"/>
      <c r="AR1639" s="469"/>
      <c r="AS1639" s="469"/>
      <c r="AT1639" s="469"/>
      <c r="AU1639" s="469"/>
      <c r="AV1639" s="469"/>
      <c r="AW1639" s="469"/>
    </row>
    <row r="1640" spans="2:49">
      <c r="B1640" s="471"/>
      <c r="C1640" s="469"/>
      <c r="D1640" s="469"/>
      <c r="E1640" s="469"/>
      <c r="F1640" s="469"/>
      <c r="G1640" s="469"/>
      <c r="H1640" s="503"/>
      <c r="I1640" s="469"/>
      <c r="J1640" s="469"/>
      <c r="K1640" s="469"/>
      <c r="L1640" s="469"/>
      <c r="M1640" s="469"/>
      <c r="N1640" s="469"/>
      <c r="O1640" s="469"/>
      <c r="P1640" s="469"/>
      <c r="Q1640" s="469"/>
      <c r="R1640" s="469"/>
      <c r="S1640" s="469"/>
      <c r="T1640" s="469"/>
      <c r="U1640" s="469"/>
      <c r="V1640" s="469"/>
      <c r="W1640" s="469"/>
      <c r="X1640" s="469"/>
      <c r="Z1640" s="469"/>
      <c r="AA1640" s="469"/>
      <c r="AB1640" s="469"/>
      <c r="AC1640" s="463"/>
      <c r="AD1640" s="469"/>
      <c r="AE1640" s="469"/>
      <c r="AF1640" s="504"/>
      <c r="AG1640" s="469"/>
      <c r="AH1640" s="469"/>
      <c r="AI1640" s="469"/>
      <c r="AJ1640" s="469"/>
      <c r="AK1640" s="469"/>
      <c r="AL1640" s="469"/>
      <c r="AM1640" s="469"/>
      <c r="AN1640" s="469"/>
      <c r="AO1640" s="469"/>
      <c r="AP1640" s="469"/>
      <c r="AQ1640" s="469"/>
      <c r="AR1640" s="469"/>
      <c r="AS1640" s="469"/>
      <c r="AT1640" s="469"/>
      <c r="AU1640" s="469"/>
      <c r="AV1640" s="469"/>
      <c r="AW1640" s="469"/>
    </row>
    <row r="1641" spans="2:49">
      <c r="B1641" s="471"/>
      <c r="C1641" s="469"/>
      <c r="D1641" s="469"/>
      <c r="E1641" s="469"/>
      <c r="F1641" s="469"/>
      <c r="G1641" s="469"/>
      <c r="H1641" s="503"/>
      <c r="I1641" s="469"/>
      <c r="J1641" s="469"/>
      <c r="K1641" s="469"/>
      <c r="L1641" s="469"/>
      <c r="M1641" s="469"/>
      <c r="N1641" s="469"/>
      <c r="O1641" s="469"/>
      <c r="P1641" s="469"/>
      <c r="Q1641" s="469"/>
      <c r="R1641" s="469"/>
      <c r="S1641" s="469"/>
      <c r="T1641" s="469"/>
      <c r="U1641" s="469"/>
      <c r="V1641" s="469"/>
      <c r="W1641" s="469"/>
      <c r="X1641" s="469"/>
      <c r="Z1641" s="469"/>
      <c r="AA1641" s="469"/>
      <c r="AB1641" s="469"/>
      <c r="AC1641" s="463"/>
      <c r="AD1641" s="469"/>
      <c r="AE1641" s="469"/>
      <c r="AF1641" s="504"/>
      <c r="AG1641" s="469"/>
      <c r="AH1641" s="469"/>
      <c r="AI1641" s="469"/>
      <c r="AJ1641" s="469"/>
      <c r="AK1641" s="469"/>
      <c r="AL1641" s="469"/>
      <c r="AM1641" s="469"/>
      <c r="AN1641" s="469"/>
      <c r="AO1641" s="469"/>
      <c r="AP1641" s="469"/>
      <c r="AQ1641" s="469"/>
      <c r="AR1641" s="469"/>
      <c r="AS1641" s="469"/>
      <c r="AT1641" s="469"/>
      <c r="AU1641" s="469"/>
      <c r="AV1641" s="469"/>
      <c r="AW1641" s="469"/>
    </row>
    <row r="1642" spans="2:49">
      <c r="B1642" s="471"/>
      <c r="C1642" s="469"/>
      <c r="D1642" s="469"/>
      <c r="E1642" s="469"/>
      <c r="F1642" s="469"/>
      <c r="G1642" s="469"/>
      <c r="H1642" s="503"/>
      <c r="I1642" s="469"/>
      <c r="J1642" s="469"/>
      <c r="K1642" s="469"/>
      <c r="L1642" s="469"/>
      <c r="M1642" s="469"/>
      <c r="N1642" s="469"/>
      <c r="O1642" s="469"/>
      <c r="P1642" s="469"/>
      <c r="Q1642" s="469"/>
      <c r="R1642" s="469"/>
      <c r="S1642" s="469"/>
      <c r="T1642" s="469"/>
      <c r="U1642" s="469"/>
      <c r="V1642" s="469"/>
      <c r="W1642" s="469"/>
      <c r="X1642" s="469"/>
      <c r="Z1642" s="469"/>
      <c r="AA1642" s="469"/>
      <c r="AB1642" s="469"/>
      <c r="AC1642" s="463"/>
      <c r="AD1642" s="469"/>
      <c r="AE1642" s="469"/>
      <c r="AF1642" s="504"/>
      <c r="AG1642" s="469"/>
      <c r="AH1642" s="469"/>
      <c r="AI1642" s="469"/>
      <c r="AJ1642" s="469"/>
      <c r="AK1642" s="469"/>
      <c r="AL1642" s="469"/>
      <c r="AM1642" s="469"/>
      <c r="AN1642" s="469"/>
      <c r="AO1642" s="469"/>
      <c r="AP1642" s="469"/>
      <c r="AQ1642" s="469"/>
      <c r="AR1642" s="469"/>
      <c r="AS1642" s="469"/>
      <c r="AT1642" s="469"/>
      <c r="AU1642" s="469"/>
      <c r="AV1642" s="469"/>
      <c r="AW1642" s="469"/>
    </row>
    <row r="1643" spans="2:49">
      <c r="B1643" s="471"/>
      <c r="C1643" s="469"/>
      <c r="D1643" s="469"/>
      <c r="E1643" s="469"/>
      <c r="F1643" s="469"/>
      <c r="G1643" s="469"/>
      <c r="H1643" s="503"/>
      <c r="I1643" s="469"/>
      <c r="J1643" s="469"/>
      <c r="K1643" s="469"/>
      <c r="L1643" s="469"/>
      <c r="M1643" s="469"/>
      <c r="N1643" s="469"/>
      <c r="O1643" s="469"/>
      <c r="P1643" s="469"/>
      <c r="Q1643" s="469"/>
      <c r="R1643" s="469"/>
      <c r="S1643" s="469"/>
      <c r="T1643" s="469"/>
      <c r="U1643" s="469"/>
      <c r="V1643" s="469"/>
      <c r="W1643" s="469"/>
      <c r="X1643" s="469"/>
      <c r="Z1643" s="469"/>
      <c r="AA1643" s="469"/>
      <c r="AB1643" s="469"/>
      <c r="AC1643" s="463"/>
      <c r="AD1643" s="469"/>
      <c r="AE1643" s="469"/>
      <c r="AF1643" s="504"/>
      <c r="AG1643" s="469"/>
      <c r="AH1643" s="469"/>
      <c r="AI1643" s="469"/>
      <c r="AJ1643" s="469"/>
      <c r="AK1643" s="469"/>
      <c r="AL1643" s="469"/>
      <c r="AM1643" s="469"/>
      <c r="AN1643" s="469"/>
      <c r="AO1643" s="469"/>
      <c r="AP1643" s="469"/>
      <c r="AQ1643" s="469"/>
      <c r="AR1643" s="469"/>
      <c r="AS1643" s="469"/>
      <c r="AT1643" s="469"/>
      <c r="AU1643" s="469"/>
      <c r="AV1643" s="469"/>
      <c r="AW1643" s="469"/>
    </row>
    <row r="1644" spans="2:49">
      <c r="B1644" s="471"/>
      <c r="C1644" s="469"/>
      <c r="D1644" s="469"/>
      <c r="E1644" s="469"/>
      <c r="F1644" s="469"/>
      <c r="G1644" s="469"/>
      <c r="H1644" s="503"/>
      <c r="I1644" s="469"/>
      <c r="J1644" s="469"/>
      <c r="K1644" s="469"/>
      <c r="L1644" s="469"/>
      <c r="M1644" s="469"/>
      <c r="N1644" s="469"/>
      <c r="O1644" s="469"/>
      <c r="P1644" s="469"/>
      <c r="Q1644" s="469"/>
      <c r="R1644" s="469"/>
      <c r="S1644" s="469"/>
      <c r="T1644" s="469"/>
      <c r="U1644" s="469"/>
      <c r="V1644" s="469"/>
      <c r="W1644" s="469"/>
      <c r="X1644" s="469"/>
      <c r="Z1644" s="469"/>
      <c r="AA1644" s="469"/>
      <c r="AB1644" s="469"/>
      <c r="AC1644" s="463"/>
      <c r="AD1644" s="469"/>
      <c r="AE1644" s="469"/>
      <c r="AF1644" s="504"/>
      <c r="AG1644" s="469"/>
      <c r="AH1644" s="469"/>
      <c r="AI1644" s="469"/>
      <c r="AJ1644" s="469"/>
      <c r="AK1644" s="469"/>
      <c r="AL1644" s="469"/>
      <c r="AM1644" s="469"/>
      <c r="AN1644" s="469"/>
      <c r="AO1644" s="469"/>
      <c r="AP1644" s="469"/>
      <c r="AQ1644" s="469"/>
      <c r="AR1644" s="469"/>
      <c r="AS1644" s="469"/>
      <c r="AT1644" s="469"/>
      <c r="AU1644" s="469"/>
      <c r="AV1644" s="469"/>
      <c r="AW1644" s="469"/>
    </row>
    <row r="1645" spans="2:49">
      <c r="B1645" s="471"/>
      <c r="C1645" s="469"/>
      <c r="D1645" s="469"/>
      <c r="E1645" s="469"/>
      <c r="F1645" s="469"/>
      <c r="G1645" s="469"/>
      <c r="H1645" s="503"/>
      <c r="I1645" s="469"/>
      <c r="J1645" s="469"/>
      <c r="K1645" s="469"/>
      <c r="L1645" s="469"/>
      <c r="M1645" s="469"/>
      <c r="N1645" s="469"/>
      <c r="O1645" s="469"/>
      <c r="P1645" s="469"/>
      <c r="Q1645" s="469"/>
      <c r="R1645" s="469"/>
      <c r="S1645" s="469"/>
      <c r="T1645" s="469"/>
      <c r="U1645" s="469"/>
      <c r="V1645" s="469"/>
      <c r="W1645" s="469"/>
      <c r="X1645" s="469"/>
      <c r="Z1645" s="469"/>
      <c r="AA1645" s="469"/>
      <c r="AB1645" s="469"/>
      <c r="AC1645" s="463"/>
      <c r="AD1645" s="469"/>
      <c r="AE1645" s="469"/>
      <c r="AF1645" s="504"/>
      <c r="AG1645" s="469"/>
      <c r="AH1645" s="469"/>
      <c r="AI1645" s="469"/>
      <c r="AJ1645" s="469"/>
      <c r="AK1645" s="469"/>
      <c r="AL1645" s="469"/>
      <c r="AM1645" s="469"/>
      <c r="AN1645" s="469"/>
      <c r="AO1645" s="469"/>
      <c r="AP1645" s="469"/>
      <c r="AQ1645" s="469"/>
      <c r="AR1645" s="469"/>
      <c r="AS1645" s="469"/>
      <c r="AT1645" s="469"/>
      <c r="AU1645" s="469"/>
      <c r="AV1645" s="469"/>
      <c r="AW1645" s="469"/>
    </row>
    <row r="1646" spans="2:49">
      <c r="B1646" s="471"/>
      <c r="C1646" s="469"/>
      <c r="D1646" s="469"/>
      <c r="E1646" s="469"/>
      <c r="F1646" s="469"/>
      <c r="G1646" s="469"/>
      <c r="H1646" s="503"/>
      <c r="I1646" s="469"/>
      <c r="J1646" s="469"/>
      <c r="K1646" s="469"/>
      <c r="L1646" s="469"/>
      <c r="M1646" s="469"/>
      <c r="N1646" s="469"/>
      <c r="O1646" s="469"/>
      <c r="P1646" s="469"/>
      <c r="Q1646" s="469"/>
      <c r="R1646" s="469"/>
      <c r="S1646" s="469"/>
      <c r="T1646" s="469"/>
      <c r="U1646" s="469"/>
      <c r="V1646" s="469"/>
      <c r="W1646" s="469"/>
      <c r="X1646" s="469"/>
      <c r="Z1646" s="469"/>
      <c r="AA1646" s="469"/>
      <c r="AB1646" s="469"/>
      <c r="AC1646" s="463"/>
      <c r="AD1646" s="469"/>
      <c r="AE1646" s="469"/>
      <c r="AF1646" s="504"/>
      <c r="AG1646" s="469"/>
      <c r="AH1646" s="469"/>
      <c r="AI1646" s="469"/>
      <c r="AJ1646" s="469"/>
      <c r="AK1646" s="469"/>
      <c r="AL1646" s="469"/>
      <c r="AM1646" s="469"/>
      <c r="AN1646" s="469"/>
      <c r="AO1646" s="469"/>
      <c r="AP1646" s="469"/>
      <c r="AQ1646" s="469"/>
      <c r="AR1646" s="469"/>
      <c r="AS1646" s="469"/>
      <c r="AT1646" s="469"/>
      <c r="AU1646" s="469"/>
      <c r="AV1646" s="469"/>
      <c r="AW1646" s="469"/>
    </row>
    <row r="1647" spans="2:49">
      <c r="B1647" s="471"/>
      <c r="C1647" s="469"/>
      <c r="D1647" s="469"/>
      <c r="E1647" s="469"/>
      <c r="F1647" s="469"/>
      <c r="G1647" s="469"/>
      <c r="H1647" s="503"/>
      <c r="I1647" s="469"/>
      <c r="J1647" s="469"/>
      <c r="K1647" s="469"/>
      <c r="L1647" s="469"/>
      <c r="M1647" s="469"/>
      <c r="N1647" s="469"/>
      <c r="O1647" s="469"/>
      <c r="P1647" s="469"/>
      <c r="Q1647" s="469"/>
      <c r="R1647" s="469"/>
      <c r="S1647" s="469"/>
      <c r="T1647" s="469"/>
      <c r="U1647" s="469"/>
      <c r="V1647" s="469"/>
      <c r="W1647" s="469"/>
      <c r="X1647" s="469"/>
      <c r="Z1647" s="469"/>
      <c r="AA1647" s="469"/>
      <c r="AB1647" s="469"/>
      <c r="AC1647" s="463"/>
      <c r="AD1647" s="469"/>
      <c r="AE1647" s="469"/>
      <c r="AF1647" s="504"/>
      <c r="AG1647" s="469"/>
      <c r="AH1647" s="469"/>
      <c r="AI1647" s="469"/>
      <c r="AJ1647" s="469"/>
      <c r="AK1647" s="469"/>
      <c r="AL1647" s="469"/>
      <c r="AM1647" s="469"/>
      <c r="AN1647" s="469"/>
      <c r="AO1647" s="469"/>
      <c r="AP1647" s="469"/>
      <c r="AQ1647" s="469"/>
      <c r="AR1647" s="469"/>
      <c r="AS1647" s="469"/>
      <c r="AT1647" s="469"/>
      <c r="AU1647" s="469"/>
      <c r="AV1647" s="469"/>
      <c r="AW1647" s="469"/>
    </row>
    <row r="1648" spans="2:49">
      <c r="B1648" s="471"/>
      <c r="C1648" s="469"/>
      <c r="D1648" s="469"/>
      <c r="E1648" s="469"/>
      <c r="F1648" s="469"/>
      <c r="G1648" s="469"/>
      <c r="H1648" s="503"/>
      <c r="I1648" s="469"/>
      <c r="J1648" s="469"/>
      <c r="K1648" s="469"/>
      <c r="L1648" s="469"/>
      <c r="M1648" s="469"/>
      <c r="N1648" s="469"/>
      <c r="O1648" s="469"/>
      <c r="P1648" s="469"/>
      <c r="Q1648" s="469"/>
      <c r="R1648" s="469"/>
      <c r="S1648" s="469"/>
      <c r="T1648" s="469"/>
      <c r="U1648" s="469"/>
      <c r="V1648" s="469"/>
      <c r="W1648" s="469"/>
      <c r="X1648" s="469"/>
      <c r="Z1648" s="469"/>
      <c r="AA1648" s="469"/>
      <c r="AB1648" s="469"/>
      <c r="AC1648" s="463"/>
      <c r="AD1648" s="469"/>
      <c r="AE1648" s="469"/>
      <c r="AF1648" s="504"/>
      <c r="AG1648" s="469"/>
      <c r="AH1648" s="469"/>
      <c r="AI1648" s="469"/>
      <c r="AJ1648" s="469"/>
      <c r="AK1648" s="469"/>
      <c r="AL1648" s="469"/>
      <c r="AM1648" s="469"/>
      <c r="AN1648" s="469"/>
      <c r="AO1648" s="469"/>
      <c r="AP1648" s="469"/>
      <c r="AQ1648" s="469"/>
      <c r="AR1648" s="469"/>
      <c r="AS1648" s="469"/>
      <c r="AT1648" s="469"/>
      <c r="AU1648" s="469"/>
      <c r="AV1648" s="469"/>
      <c r="AW1648" s="469"/>
    </row>
    <row r="1649" spans="2:49">
      <c r="B1649" s="471"/>
      <c r="C1649" s="469"/>
      <c r="D1649" s="469"/>
      <c r="E1649" s="469"/>
      <c r="F1649" s="469"/>
      <c r="G1649" s="469"/>
      <c r="H1649" s="503"/>
      <c r="I1649" s="469"/>
      <c r="J1649" s="469"/>
      <c r="K1649" s="469"/>
      <c r="L1649" s="469"/>
      <c r="M1649" s="469"/>
      <c r="N1649" s="469"/>
      <c r="O1649" s="469"/>
      <c r="P1649" s="469"/>
      <c r="Q1649" s="469"/>
      <c r="R1649" s="469"/>
      <c r="S1649" s="469"/>
      <c r="T1649" s="469"/>
      <c r="U1649" s="469"/>
      <c r="V1649" s="469"/>
      <c r="W1649" s="469"/>
      <c r="X1649" s="469"/>
      <c r="Z1649" s="469"/>
      <c r="AA1649" s="469"/>
      <c r="AB1649" s="469"/>
      <c r="AC1649" s="463"/>
      <c r="AD1649" s="469"/>
      <c r="AE1649" s="469"/>
      <c r="AF1649" s="504"/>
      <c r="AG1649" s="469"/>
      <c r="AH1649" s="469"/>
      <c r="AI1649" s="469"/>
      <c r="AJ1649" s="469"/>
      <c r="AK1649" s="469"/>
      <c r="AL1649" s="469"/>
      <c r="AM1649" s="469"/>
      <c r="AN1649" s="469"/>
      <c r="AO1649" s="469"/>
      <c r="AP1649" s="469"/>
      <c r="AQ1649" s="469"/>
      <c r="AR1649" s="469"/>
      <c r="AS1649" s="469"/>
      <c r="AT1649" s="469"/>
      <c r="AU1649" s="469"/>
      <c r="AV1649" s="469"/>
      <c r="AW1649" s="469"/>
    </row>
    <row r="1650" spans="2:49">
      <c r="B1650" s="471"/>
      <c r="C1650" s="469"/>
      <c r="D1650" s="469"/>
      <c r="E1650" s="469"/>
      <c r="F1650" s="469"/>
      <c r="G1650" s="469"/>
      <c r="H1650" s="503"/>
      <c r="I1650" s="469"/>
      <c r="J1650" s="469"/>
      <c r="K1650" s="469"/>
      <c r="L1650" s="469"/>
      <c r="M1650" s="469"/>
      <c r="N1650" s="469"/>
      <c r="O1650" s="469"/>
      <c r="P1650" s="469"/>
      <c r="Q1650" s="469"/>
      <c r="R1650" s="469"/>
      <c r="S1650" s="469"/>
      <c r="T1650" s="469"/>
      <c r="U1650" s="469"/>
      <c r="V1650" s="469"/>
      <c r="W1650" s="469"/>
      <c r="X1650" s="469"/>
      <c r="Z1650" s="469"/>
      <c r="AA1650" s="469"/>
      <c r="AB1650" s="469"/>
      <c r="AC1650" s="463"/>
      <c r="AD1650" s="469"/>
      <c r="AE1650" s="469"/>
      <c r="AF1650" s="504"/>
      <c r="AG1650" s="469"/>
      <c r="AH1650" s="469"/>
      <c r="AI1650" s="469"/>
      <c r="AJ1650" s="469"/>
      <c r="AK1650" s="469"/>
      <c r="AL1650" s="469"/>
      <c r="AM1650" s="469"/>
      <c r="AN1650" s="469"/>
      <c r="AO1650" s="469"/>
      <c r="AP1650" s="469"/>
      <c r="AQ1650" s="469"/>
      <c r="AR1650" s="469"/>
      <c r="AS1650" s="469"/>
      <c r="AT1650" s="469"/>
      <c r="AU1650" s="469"/>
      <c r="AV1650" s="469"/>
      <c r="AW1650" s="469"/>
    </row>
    <row r="1651" spans="2:49">
      <c r="B1651" s="471"/>
      <c r="C1651" s="469"/>
      <c r="D1651" s="469"/>
      <c r="E1651" s="469"/>
      <c r="F1651" s="469"/>
      <c r="G1651" s="469"/>
      <c r="H1651" s="503"/>
      <c r="I1651" s="469"/>
      <c r="J1651" s="469"/>
      <c r="K1651" s="469"/>
      <c r="L1651" s="469"/>
      <c r="M1651" s="469"/>
      <c r="N1651" s="469"/>
      <c r="O1651" s="469"/>
      <c r="P1651" s="469"/>
      <c r="Q1651" s="469"/>
      <c r="R1651" s="469"/>
      <c r="S1651" s="469"/>
      <c r="T1651" s="469"/>
      <c r="U1651" s="469"/>
      <c r="V1651" s="469"/>
      <c r="W1651" s="469"/>
      <c r="X1651" s="469"/>
      <c r="Z1651" s="469"/>
      <c r="AA1651" s="469"/>
      <c r="AB1651" s="469"/>
      <c r="AC1651" s="463"/>
      <c r="AD1651" s="469"/>
      <c r="AE1651" s="469"/>
      <c r="AF1651" s="504"/>
      <c r="AG1651" s="469"/>
      <c r="AH1651" s="469"/>
      <c r="AI1651" s="469"/>
      <c r="AJ1651" s="469"/>
      <c r="AK1651" s="469"/>
      <c r="AL1651" s="469"/>
      <c r="AM1651" s="469"/>
      <c r="AN1651" s="469"/>
      <c r="AO1651" s="469"/>
      <c r="AP1651" s="469"/>
      <c r="AQ1651" s="469"/>
      <c r="AR1651" s="469"/>
      <c r="AS1651" s="469"/>
      <c r="AT1651" s="469"/>
      <c r="AU1651" s="469"/>
      <c r="AV1651" s="469"/>
      <c r="AW1651" s="469"/>
    </row>
    <row r="1652" spans="2:49">
      <c r="B1652" s="471"/>
      <c r="C1652" s="469"/>
      <c r="D1652" s="469"/>
      <c r="E1652" s="469"/>
      <c r="F1652" s="469"/>
      <c r="G1652" s="469"/>
      <c r="H1652" s="503"/>
      <c r="I1652" s="469"/>
      <c r="J1652" s="469"/>
      <c r="K1652" s="469"/>
      <c r="L1652" s="469"/>
      <c r="M1652" s="469"/>
      <c r="N1652" s="469"/>
      <c r="O1652" s="469"/>
      <c r="P1652" s="469"/>
      <c r="Q1652" s="469"/>
      <c r="R1652" s="469"/>
      <c r="S1652" s="469"/>
      <c r="T1652" s="469"/>
      <c r="U1652" s="469"/>
      <c r="V1652" s="469"/>
      <c r="W1652" s="469"/>
      <c r="X1652" s="469"/>
      <c r="Z1652" s="469"/>
      <c r="AA1652" s="469"/>
      <c r="AB1652" s="469"/>
      <c r="AC1652" s="463"/>
      <c r="AD1652" s="469"/>
      <c r="AE1652" s="469"/>
      <c r="AF1652" s="504"/>
      <c r="AG1652" s="469"/>
      <c r="AH1652" s="469"/>
      <c r="AI1652" s="469"/>
      <c r="AJ1652" s="469"/>
      <c r="AK1652" s="469"/>
      <c r="AL1652" s="469"/>
      <c r="AM1652" s="469"/>
      <c r="AN1652" s="469"/>
      <c r="AO1652" s="469"/>
      <c r="AP1652" s="469"/>
      <c r="AQ1652" s="469"/>
      <c r="AR1652" s="469"/>
      <c r="AS1652" s="469"/>
      <c r="AT1652" s="469"/>
      <c r="AU1652" s="469"/>
      <c r="AV1652" s="469"/>
      <c r="AW1652" s="469"/>
    </row>
    <row r="1653" spans="2:49">
      <c r="B1653" s="471"/>
      <c r="C1653" s="469"/>
      <c r="D1653" s="469"/>
      <c r="E1653" s="469"/>
      <c r="F1653" s="469"/>
      <c r="G1653" s="469"/>
      <c r="H1653" s="503"/>
      <c r="I1653" s="469"/>
      <c r="J1653" s="469"/>
      <c r="K1653" s="469"/>
      <c r="L1653" s="469"/>
      <c r="M1653" s="469"/>
      <c r="N1653" s="469"/>
      <c r="O1653" s="469"/>
      <c r="P1653" s="469"/>
      <c r="Q1653" s="469"/>
      <c r="R1653" s="469"/>
      <c r="S1653" s="469"/>
      <c r="T1653" s="469"/>
      <c r="U1653" s="469"/>
      <c r="V1653" s="469"/>
      <c r="W1653" s="469"/>
      <c r="X1653" s="469"/>
      <c r="Z1653" s="469"/>
      <c r="AA1653" s="469"/>
      <c r="AB1653" s="469"/>
      <c r="AC1653" s="463"/>
      <c r="AD1653" s="469"/>
      <c r="AE1653" s="469"/>
      <c r="AF1653" s="504"/>
      <c r="AG1653" s="469"/>
      <c r="AH1653" s="469"/>
      <c r="AI1653" s="469"/>
      <c r="AJ1653" s="469"/>
      <c r="AK1653" s="469"/>
      <c r="AL1653" s="469"/>
      <c r="AM1653" s="469"/>
      <c r="AN1653" s="469"/>
      <c r="AO1653" s="469"/>
      <c r="AP1653" s="469"/>
      <c r="AQ1653" s="469"/>
      <c r="AR1653" s="469"/>
      <c r="AS1653" s="469"/>
      <c r="AT1653" s="469"/>
      <c r="AU1653" s="469"/>
      <c r="AV1653" s="469"/>
      <c r="AW1653" s="469"/>
    </row>
    <row r="1654" spans="2:49">
      <c r="B1654" s="471"/>
      <c r="C1654" s="469"/>
      <c r="D1654" s="469"/>
      <c r="E1654" s="469"/>
      <c r="F1654" s="469"/>
      <c r="G1654" s="469"/>
      <c r="H1654" s="503"/>
      <c r="I1654" s="469"/>
      <c r="J1654" s="469"/>
      <c r="K1654" s="469"/>
      <c r="L1654" s="469"/>
      <c r="M1654" s="469"/>
      <c r="N1654" s="469"/>
      <c r="O1654" s="469"/>
      <c r="P1654" s="469"/>
      <c r="Q1654" s="469"/>
      <c r="R1654" s="469"/>
      <c r="S1654" s="469"/>
      <c r="T1654" s="469"/>
      <c r="U1654" s="469"/>
      <c r="V1654" s="469"/>
      <c r="W1654" s="469"/>
      <c r="X1654" s="469"/>
      <c r="Z1654" s="469"/>
      <c r="AA1654" s="469"/>
      <c r="AB1654" s="469"/>
      <c r="AC1654" s="463"/>
      <c r="AD1654" s="469"/>
      <c r="AE1654" s="469"/>
      <c r="AF1654" s="504"/>
      <c r="AG1654" s="469"/>
      <c r="AH1654" s="469"/>
      <c r="AI1654" s="469"/>
      <c r="AJ1654" s="469"/>
      <c r="AK1654" s="469"/>
      <c r="AL1654" s="469"/>
      <c r="AM1654" s="469"/>
      <c r="AN1654" s="469"/>
      <c r="AO1654" s="469"/>
      <c r="AP1654" s="469"/>
      <c r="AQ1654" s="469"/>
      <c r="AR1654" s="469"/>
      <c r="AS1654" s="469"/>
      <c r="AT1654" s="469"/>
      <c r="AU1654" s="469"/>
      <c r="AV1654" s="469"/>
      <c r="AW1654" s="469"/>
    </row>
    <row r="1655" spans="2:49">
      <c r="B1655" s="471"/>
      <c r="C1655" s="469"/>
      <c r="D1655" s="469"/>
      <c r="E1655" s="469"/>
      <c r="F1655" s="469"/>
      <c r="G1655" s="469"/>
      <c r="H1655" s="503"/>
      <c r="I1655" s="469"/>
      <c r="J1655" s="469"/>
      <c r="K1655" s="469"/>
      <c r="L1655" s="469"/>
      <c r="M1655" s="469"/>
      <c r="N1655" s="469"/>
      <c r="O1655" s="469"/>
      <c r="P1655" s="469"/>
      <c r="Q1655" s="469"/>
      <c r="R1655" s="469"/>
      <c r="S1655" s="469"/>
      <c r="T1655" s="469"/>
      <c r="U1655" s="469"/>
      <c r="V1655" s="469"/>
      <c r="W1655" s="469"/>
      <c r="X1655" s="469"/>
      <c r="Z1655" s="469"/>
      <c r="AA1655" s="469"/>
      <c r="AB1655" s="469"/>
      <c r="AC1655" s="463"/>
      <c r="AD1655" s="469"/>
      <c r="AE1655" s="469"/>
      <c r="AF1655" s="504"/>
      <c r="AG1655" s="469"/>
      <c r="AH1655" s="469"/>
      <c r="AI1655" s="469"/>
      <c r="AJ1655" s="469"/>
      <c r="AK1655" s="469"/>
      <c r="AL1655" s="469"/>
      <c r="AM1655" s="469"/>
      <c r="AN1655" s="469"/>
      <c r="AO1655" s="469"/>
      <c r="AP1655" s="469"/>
      <c r="AQ1655" s="469"/>
      <c r="AR1655" s="469"/>
      <c r="AS1655" s="469"/>
      <c r="AT1655" s="469"/>
      <c r="AU1655" s="469"/>
      <c r="AV1655" s="469"/>
      <c r="AW1655" s="469"/>
    </row>
    <row r="1656" spans="2:49">
      <c r="B1656" s="471"/>
      <c r="C1656" s="469"/>
      <c r="D1656" s="469"/>
      <c r="E1656" s="469"/>
      <c r="F1656" s="469"/>
      <c r="G1656" s="469"/>
      <c r="H1656" s="503"/>
      <c r="I1656" s="469"/>
      <c r="J1656" s="469"/>
      <c r="K1656" s="469"/>
      <c r="L1656" s="469"/>
      <c r="M1656" s="469"/>
      <c r="N1656" s="469"/>
      <c r="O1656" s="469"/>
      <c r="P1656" s="469"/>
      <c r="Q1656" s="469"/>
      <c r="R1656" s="469"/>
      <c r="S1656" s="469"/>
      <c r="T1656" s="469"/>
      <c r="U1656" s="469"/>
      <c r="V1656" s="469"/>
      <c r="W1656" s="469"/>
      <c r="X1656" s="469"/>
      <c r="Z1656" s="469"/>
      <c r="AA1656" s="469"/>
      <c r="AB1656" s="469"/>
      <c r="AC1656" s="463"/>
      <c r="AD1656" s="469"/>
      <c r="AE1656" s="469"/>
      <c r="AF1656" s="504"/>
      <c r="AG1656" s="469"/>
      <c r="AH1656" s="469"/>
      <c r="AI1656" s="469"/>
      <c r="AJ1656" s="469"/>
      <c r="AK1656" s="469"/>
      <c r="AL1656" s="469"/>
      <c r="AM1656" s="469"/>
      <c r="AN1656" s="469"/>
      <c r="AO1656" s="469"/>
      <c r="AP1656" s="469"/>
      <c r="AQ1656" s="469"/>
      <c r="AR1656" s="469"/>
      <c r="AS1656" s="469"/>
      <c r="AT1656" s="469"/>
      <c r="AU1656" s="469"/>
      <c r="AV1656" s="469"/>
      <c r="AW1656" s="469"/>
    </row>
    <row r="1657" spans="2:49">
      <c r="B1657" s="471"/>
      <c r="C1657" s="469"/>
      <c r="D1657" s="469"/>
      <c r="E1657" s="469"/>
      <c r="F1657" s="469"/>
      <c r="G1657" s="469"/>
      <c r="H1657" s="503"/>
      <c r="I1657" s="469"/>
      <c r="J1657" s="469"/>
      <c r="K1657" s="469"/>
      <c r="L1657" s="469"/>
      <c r="M1657" s="469"/>
      <c r="N1657" s="469"/>
      <c r="O1657" s="469"/>
      <c r="P1657" s="469"/>
      <c r="Q1657" s="469"/>
      <c r="R1657" s="469"/>
      <c r="S1657" s="469"/>
      <c r="T1657" s="469"/>
      <c r="U1657" s="469"/>
      <c r="V1657" s="469"/>
      <c r="W1657" s="469"/>
      <c r="X1657" s="469"/>
      <c r="Z1657" s="469"/>
      <c r="AA1657" s="469"/>
      <c r="AB1657" s="469"/>
      <c r="AC1657" s="463"/>
      <c r="AD1657" s="469"/>
      <c r="AE1657" s="469"/>
      <c r="AF1657" s="504"/>
      <c r="AG1657" s="469"/>
      <c r="AH1657" s="469"/>
      <c r="AI1657" s="469"/>
      <c r="AJ1657" s="469"/>
      <c r="AK1657" s="469"/>
      <c r="AL1657" s="469"/>
      <c r="AM1657" s="469"/>
      <c r="AN1657" s="469"/>
      <c r="AO1657" s="469"/>
      <c r="AP1657" s="469"/>
      <c r="AQ1657" s="469"/>
      <c r="AR1657" s="469"/>
      <c r="AS1657" s="469"/>
      <c r="AT1657" s="469"/>
      <c r="AU1657" s="469"/>
      <c r="AV1657" s="469"/>
      <c r="AW1657" s="469"/>
    </row>
    <row r="1658" spans="2:49">
      <c r="B1658" s="471"/>
      <c r="C1658" s="469"/>
      <c r="D1658" s="469"/>
      <c r="E1658" s="469"/>
      <c r="F1658" s="469"/>
      <c r="G1658" s="469"/>
      <c r="H1658" s="503"/>
      <c r="I1658" s="469"/>
      <c r="J1658" s="469"/>
      <c r="K1658" s="469"/>
      <c r="L1658" s="469"/>
      <c r="M1658" s="469"/>
      <c r="N1658" s="469"/>
      <c r="O1658" s="469"/>
      <c r="P1658" s="469"/>
      <c r="Q1658" s="469"/>
      <c r="R1658" s="469"/>
      <c r="S1658" s="469"/>
      <c r="T1658" s="469"/>
      <c r="U1658" s="469"/>
      <c r="V1658" s="469"/>
      <c r="W1658" s="469"/>
      <c r="X1658" s="469"/>
      <c r="Z1658" s="469"/>
      <c r="AA1658" s="469"/>
      <c r="AB1658" s="469"/>
      <c r="AC1658" s="463"/>
      <c r="AD1658" s="469"/>
      <c r="AE1658" s="469"/>
      <c r="AF1658" s="504"/>
      <c r="AG1658" s="469"/>
      <c r="AH1658" s="469"/>
      <c r="AI1658" s="469"/>
      <c r="AJ1658" s="469"/>
      <c r="AK1658" s="469"/>
      <c r="AL1658" s="469"/>
      <c r="AM1658" s="469"/>
      <c r="AN1658" s="469"/>
      <c r="AO1658" s="469"/>
      <c r="AP1658" s="469"/>
      <c r="AQ1658" s="469"/>
      <c r="AR1658" s="469"/>
      <c r="AS1658" s="469"/>
      <c r="AT1658" s="469"/>
      <c r="AU1658" s="469"/>
      <c r="AV1658" s="469"/>
      <c r="AW1658" s="469"/>
    </row>
    <row r="1659" spans="2:49">
      <c r="B1659" s="471"/>
      <c r="C1659" s="469"/>
      <c r="D1659" s="469"/>
      <c r="E1659" s="469"/>
      <c r="F1659" s="469"/>
      <c r="G1659" s="469"/>
      <c r="H1659" s="503"/>
      <c r="I1659" s="469"/>
      <c r="J1659" s="469"/>
      <c r="K1659" s="469"/>
      <c r="L1659" s="469"/>
      <c r="M1659" s="469"/>
      <c r="N1659" s="469"/>
      <c r="O1659" s="469"/>
      <c r="P1659" s="469"/>
      <c r="Q1659" s="469"/>
      <c r="R1659" s="469"/>
      <c r="S1659" s="469"/>
      <c r="T1659" s="469"/>
      <c r="U1659" s="469"/>
      <c r="V1659" s="469"/>
      <c r="W1659" s="469"/>
      <c r="X1659" s="469"/>
      <c r="Z1659" s="469"/>
      <c r="AA1659" s="469"/>
      <c r="AB1659" s="469"/>
      <c r="AC1659" s="463"/>
      <c r="AD1659" s="469"/>
      <c r="AE1659" s="469"/>
      <c r="AF1659" s="504"/>
      <c r="AG1659" s="469"/>
      <c r="AH1659" s="469"/>
      <c r="AI1659" s="469"/>
      <c r="AJ1659" s="469"/>
      <c r="AK1659" s="469"/>
      <c r="AL1659" s="469"/>
      <c r="AM1659" s="469"/>
      <c r="AN1659" s="469"/>
      <c r="AO1659" s="469"/>
      <c r="AP1659" s="469"/>
      <c r="AQ1659" s="469"/>
      <c r="AR1659" s="469"/>
      <c r="AS1659" s="469"/>
      <c r="AT1659" s="469"/>
      <c r="AU1659" s="469"/>
      <c r="AV1659" s="469"/>
      <c r="AW1659" s="469"/>
    </row>
    <row r="1660" spans="2:49">
      <c r="B1660" s="471"/>
      <c r="C1660" s="469"/>
      <c r="D1660" s="469"/>
      <c r="E1660" s="469"/>
      <c r="F1660" s="469"/>
      <c r="G1660" s="469"/>
      <c r="H1660" s="503"/>
      <c r="I1660" s="469"/>
      <c r="J1660" s="469"/>
      <c r="K1660" s="469"/>
      <c r="L1660" s="469"/>
      <c r="M1660" s="469"/>
      <c r="N1660" s="469"/>
      <c r="O1660" s="469"/>
      <c r="P1660" s="469"/>
      <c r="Q1660" s="469"/>
      <c r="R1660" s="469"/>
      <c r="S1660" s="469"/>
      <c r="T1660" s="469"/>
      <c r="U1660" s="469"/>
      <c r="V1660" s="469"/>
      <c r="W1660" s="469"/>
      <c r="X1660" s="469"/>
      <c r="Z1660" s="469"/>
      <c r="AA1660" s="469"/>
      <c r="AB1660" s="469"/>
      <c r="AC1660" s="463"/>
      <c r="AD1660" s="469"/>
      <c r="AE1660" s="469"/>
      <c r="AF1660" s="504"/>
      <c r="AG1660" s="469"/>
      <c r="AH1660" s="469"/>
      <c r="AI1660" s="469"/>
      <c r="AJ1660" s="469"/>
      <c r="AK1660" s="469"/>
      <c r="AL1660" s="469"/>
      <c r="AM1660" s="469"/>
      <c r="AN1660" s="469"/>
      <c r="AO1660" s="469"/>
      <c r="AP1660" s="469"/>
      <c r="AQ1660" s="469"/>
      <c r="AR1660" s="469"/>
      <c r="AS1660" s="469"/>
      <c r="AT1660" s="469"/>
      <c r="AU1660" s="469"/>
      <c r="AV1660" s="469"/>
      <c r="AW1660" s="469"/>
    </row>
    <row r="1661" spans="2:49">
      <c r="B1661" s="471"/>
      <c r="C1661" s="469"/>
      <c r="D1661" s="469"/>
      <c r="E1661" s="469"/>
      <c r="F1661" s="469"/>
      <c r="G1661" s="469"/>
      <c r="H1661" s="503"/>
      <c r="I1661" s="469"/>
      <c r="J1661" s="469"/>
      <c r="K1661" s="469"/>
      <c r="L1661" s="469"/>
      <c r="M1661" s="469"/>
      <c r="N1661" s="469"/>
      <c r="O1661" s="469"/>
      <c r="P1661" s="469"/>
      <c r="Q1661" s="469"/>
      <c r="R1661" s="469"/>
      <c r="S1661" s="469"/>
      <c r="T1661" s="469"/>
      <c r="U1661" s="469"/>
      <c r="V1661" s="469"/>
      <c r="W1661" s="469"/>
      <c r="X1661" s="469"/>
      <c r="Z1661" s="469"/>
      <c r="AA1661" s="469"/>
      <c r="AB1661" s="469"/>
      <c r="AC1661" s="463"/>
      <c r="AD1661" s="469"/>
      <c r="AE1661" s="469"/>
      <c r="AF1661" s="504"/>
      <c r="AG1661" s="469"/>
      <c r="AH1661" s="469"/>
      <c r="AI1661" s="469"/>
      <c r="AJ1661" s="469"/>
      <c r="AK1661" s="469"/>
      <c r="AL1661" s="469"/>
      <c r="AM1661" s="469"/>
      <c r="AN1661" s="469"/>
      <c r="AO1661" s="469"/>
      <c r="AP1661" s="469"/>
      <c r="AQ1661" s="469"/>
      <c r="AR1661" s="469"/>
      <c r="AS1661" s="469"/>
      <c r="AT1661" s="469"/>
      <c r="AU1661" s="469"/>
      <c r="AV1661" s="469"/>
      <c r="AW1661" s="469"/>
    </row>
    <row r="1662" spans="2:49">
      <c r="B1662" s="471"/>
      <c r="C1662" s="469"/>
      <c r="D1662" s="469"/>
      <c r="E1662" s="469"/>
      <c r="F1662" s="469"/>
      <c r="G1662" s="469"/>
      <c r="H1662" s="503"/>
      <c r="I1662" s="469"/>
      <c r="J1662" s="469"/>
      <c r="K1662" s="469"/>
      <c r="L1662" s="469"/>
      <c r="M1662" s="469"/>
      <c r="N1662" s="469"/>
      <c r="O1662" s="469"/>
      <c r="P1662" s="469"/>
      <c r="Q1662" s="469"/>
      <c r="R1662" s="469"/>
      <c r="S1662" s="469"/>
      <c r="T1662" s="469"/>
      <c r="U1662" s="469"/>
      <c r="V1662" s="469"/>
      <c r="W1662" s="469"/>
      <c r="X1662" s="469"/>
      <c r="Z1662" s="469"/>
      <c r="AA1662" s="469"/>
      <c r="AB1662" s="469"/>
      <c r="AC1662" s="463"/>
      <c r="AD1662" s="469"/>
      <c r="AE1662" s="469"/>
      <c r="AF1662" s="504"/>
      <c r="AG1662" s="469"/>
      <c r="AH1662" s="469"/>
      <c r="AI1662" s="469"/>
      <c r="AJ1662" s="469"/>
      <c r="AK1662" s="469"/>
      <c r="AL1662" s="469"/>
      <c r="AM1662" s="469"/>
      <c r="AN1662" s="469"/>
      <c r="AO1662" s="469"/>
      <c r="AP1662" s="469"/>
      <c r="AQ1662" s="469"/>
      <c r="AR1662" s="469"/>
      <c r="AS1662" s="469"/>
      <c r="AT1662" s="469"/>
      <c r="AU1662" s="469"/>
      <c r="AV1662" s="469"/>
      <c r="AW1662" s="469"/>
    </row>
    <row r="1663" spans="2:49">
      <c r="B1663" s="471"/>
      <c r="C1663" s="469"/>
      <c r="D1663" s="469"/>
      <c r="E1663" s="469"/>
      <c r="F1663" s="469"/>
      <c r="G1663" s="469"/>
      <c r="H1663" s="503"/>
      <c r="I1663" s="469"/>
      <c r="J1663" s="469"/>
      <c r="K1663" s="469"/>
      <c r="L1663" s="469"/>
      <c r="M1663" s="469"/>
      <c r="N1663" s="469"/>
      <c r="O1663" s="469"/>
      <c r="P1663" s="469"/>
      <c r="Q1663" s="469"/>
      <c r="R1663" s="469"/>
      <c r="S1663" s="469"/>
      <c r="T1663" s="469"/>
      <c r="U1663" s="469"/>
      <c r="V1663" s="469"/>
      <c r="W1663" s="469"/>
      <c r="X1663" s="469"/>
      <c r="Z1663" s="469"/>
      <c r="AA1663" s="469"/>
      <c r="AB1663" s="469"/>
      <c r="AC1663" s="463"/>
      <c r="AD1663" s="469"/>
      <c r="AE1663" s="469"/>
      <c r="AF1663" s="504"/>
      <c r="AG1663" s="469"/>
      <c r="AH1663" s="469"/>
      <c r="AI1663" s="469"/>
      <c r="AJ1663" s="469"/>
      <c r="AK1663" s="469"/>
      <c r="AL1663" s="469"/>
      <c r="AM1663" s="469"/>
      <c r="AN1663" s="469"/>
      <c r="AO1663" s="469"/>
      <c r="AP1663" s="469"/>
      <c r="AQ1663" s="469"/>
      <c r="AR1663" s="469"/>
      <c r="AS1663" s="469"/>
      <c r="AT1663" s="469"/>
      <c r="AU1663" s="469"/>
      <c r="AV1663" s="469"/>
      <c r="AW1663" s="469"/>
    </row>
    <row r="1664" spans="2:49">
      <c r="B1664" s="471"/>
      <c r="C1664" s="469"/>
      <c r="D1664" s="469"/>
      <c r="E1664" s="469"/>
      <c r="F1664" s="469"/>
      <c r="G1664" s="469"/>
      <c r="H1664" s="503"/>
      <c r="I1664" s="469"/>
      <c r="J1664" s="469"/>
      <c r="K1664" s="469"/>
      <c r="L1664" s="469"/>
      <c r="M1664" s="469"/>
      <c r="N1664" s="469"/>
      <c r="O1664" s="469"/>
      <c r="P1664" s="469"/>
      <c r="Q1664" s="469"/>
      <c r="R1664" s="469"/>
      <c r="S1664" s="469"/>
      <c r="T1664" s="469"/>
      <c r="U1664" s="469"/>
      <c r="V1664" s="469"/>
      <c r="W1664" s="469"/>
      <c r="X1664" s="469"/>
      <c r="Z1664" s="469"/>
      <c r="AA1664" s="469"/>
      <c r="AB1664" s="469"/>
      <c r="AC1664" s="463"/>
      <c r="AD1664" s="469"/>
      <c r="AE1664" s="469"/>
      <c r="AF1664" s="504"/>
      <c r="AG1664" s="469"/>
      <c r="AH1664" s="469"/>
      <c r="AI1664" s="469"/>
      <c r="AJ1664" s="469"/>
      <c r="AK1664" s="469"/>
      <c r="AL1664" s="469"/>
      <c r="AM1664" s="469"/>
      <c r="AN1664" s="469"/>
      <c r="AO1664" s="469"/>
      <c r="AP1664" s="469"/>
      <c r="AQ1664" s="469"/>
      <c r="AR1664" s="469"/>
      <c r="AS1664" s="469"/>
      <c r="AT1664" s="469"/>
      <c r="AU1664" s="469"/>
      <c r="AV1664" s="469"/>
      <c r="AW1664" s="469"/>
    </row>
    <row r="1665" spans="2:49">
      <c r="B1665" s="471"/>
      <c r="C1665" s="469"/>
      <c r="D1665" s="469"/>
      <c r="E1665" s="469"/>
      <c r="F1665" s="469"/>
      <c r="G1665" s="469"/>
      <c r="H1665" s="503"/>
      <c r="I1665" s="469"/>
      <c r="J1665" s="469"/>
      <c r="K1665" s="469"/>
      <c r="L1665" s="469"/>
      <c r="M1665" s="469"/>
      <c r="N1665" s="469"/>
      <c r="O1665" s="469"/>
      <c r="P1665" s="469"/>
      <c r="Q1665" s="469"/>
      <c r="R1665" s="469"/>
      <c r="S1665" s="469"/>
      <c r="T1665" s="469"/>
      <c r="U1665" s="469"/>
      <c r="V1665" s="469"/>
      <c r="W1665" s="469"/>
      <c r="X1665" s="469"/>
      <c r="Z1665" s="469"/>
      <c r="AA1665" s="469"/>
      <c r="AB1665" s="469"/>
      <c r="AC1665" s="463"/>
      <c r="AD1665" s="469"/>
      <c r="AE1665" s="469"/>
      <c r="AF1665" s="504"/>
      <c r="AG1665" s="469"/>
      <c r="AH1665" s="469"/>
      <c r="AI1665" s="469"/>
      <c r="AJ1665" s="469"/>
      <c r="AK1665" s="469"/>
      <c r="AL1665" s="469"/>
      <c r="AM1665" s="469"/>
      <c r="AN1665" s="469"/>
      <c r="AO1665" s="469"/>
      <c r="AP1665" s="469"/>
      <c r="AQ1665" s="469"/>
      <c r="AR1665" s="469"/>
      <c r="AS1665" s="469"/>
      <c r="AT1665" s="469"/>
      <c r="AU1665" s="469"/>
      <c r="AV1665" s="469"/>
      <c r="AW1665" s="469"/>
    </row>
    <row r="1666" spans="2:49">
      <c r="B1666" s="471"/>
      <c r="C1666" s="469"/>
      <c r="D1666" s="469"/>
      <c r="E1666" s="469"/>
      <c r="F1666" s="469"/>
      <c r="G1666" s="469"/>
      <c r="H1666" s="503"/>
      <c r="I1666" s="469"/>
      <c r="J1666" s="469"/>
      <c r="K1666" s="469"/>
      <c r="L1666" s="469"/>
      <c r="M1666" s="469"/>
      <c r="N1666" s="469"/>
      <c r="O1666" s="469"/>
      <c r="P1666" s="469"/>
      <c r="Q1666" s="469"/>
      <c r="R1666" s="469"/>
      <c r="S1666" s="469"/>
      <c r="T1666" s="469"/>
      <c r="U1666" s="469"/>
      <c r="V1666" s="469"/>
      <c r="W1666" s="469"/>
      <c r="X1666" s="469"/>
      <c r="Z1666" s="469"/>
      <c r="AA1666" s="469"/>
      <c r="AB1666" s="469"/>
      <c r="AC1666" s="463"/>
      <c r="AD1666" s="469"/>
      <c r="AE1666" s="469"/>
      <c r="AF1666" s="504"/>
      <c r="AG1666" s="469"/>
      <c r="AH1666" s="469"/>
      <c r="AI1666" s="469"/>
      <c r="AJ1666" s="469"/>
      <c r="AK1666" s="469"/>
      <c r="AL1666" s="469"/>
      <c r="AM1666" s="469"/>
      <c r="AN1666" s="469"/>
      <c r="AO1666" s="469"/>
      <c r="AP1666" s="469"/>
      <c r="AQ1666" s="469"/>
      <c r="AR1666" s="469"/>
      <c r="AS1666" s="469"/>
      <c r="AT1666" s="469"/>
      <c r="AU1666" s="469"/>
      <c r="AV1666" s="469"/>
      <c r="AW1666" s="469"/>
    </row>
    <row r="1667" spans="2:49">
      <c r="B1667" s="471"/>
      <c r="C1667" s="469"/>
      <c r="D1667" s="469"/>
      <c r="E1667" s="469"/>
      <c r="F1667" s="469"/>
      <c r="G1667" s="469"/>
      <c r="H1667" s="503"/>
      <c r="I1667" s="469"/>
      <c r="J1667" s="469"/>
      <c r="K1667" s="469"/>
      <c r="L1667" s="469"/>
      <c r="M1667" s="469"/>
      <c r="N1667" s="469"/>
      <c r="O1667" s="469"/>
      <c r="P1667" s="469"/>
      <c r="Q1667" s="469"/>
      <c r="R1667" s="469"/>
      <c r="S1667" s="469"/>
      <c r="T1667" s="469"/>
      <c r="U1667" s="469"/>
      <c r="V1667" s="469"/>
      <c r="W1667" s="469"/>
      <c r="X1667" s="469"/>
      <c r="Z1667" s="469"/>
      <c r="AA1667" s="469"/>
      <c r="AB1667" s="469"/>
      <c r="AC1667" s="463"/>
      <c r="AD1667" s="469"/>
      <c r="AE1667" s="469"/>
      <c r="AF1667" s="504"/>
      <c r="AG1667" s="469"/>
      <c r="AH1667" s="469"/>
      <c r="AI1667" s="469"/>
      <c r="AJ1667" s="469"/>
      <c r="AK1667" s="469"/>
      <c r="AL1667" s="469"/>
      <c r="AM1667" s="469"/>
      <c r="AN1667" s="469"/>
      <c r="AO1667" s="469"/>
      <c r="AP1667" s="469"/>
      <c r="AQ1667" s="469"/>
      <c r="AR1667" s="469"/>
      <c r="AS1667" s="469"/>
      <c r="AT1667" s="469"/>
      <c r="AU1667" s="469"/>
      <c r="AV1667" s="469"/>
      <c r="AW1667" s="469"/>
    </row>
    <row r="1668" spans="2:49">
      <c r="B1668" s="471"/>
      <c r="C1668" s="469"/>
      <c r="D1668" s="469"/>
      <c r="E1668" s="469"/>
      <c r="F1668" s="469"/>
      <c r="G1668" s="469"/>
      <c r="H1668" s="503"/>
      <c r="I1668" s="469"/>
      <c r="J1668" s="469"/>
      <c r="K1668" s="469"/>
      <c r="L1668" s="469"/>
      <c r="M1668" s="469"/>
      <c r="N1668" s="469"/>
      <c r="O1668" s="469"/>
      <c r="P1668" s="469"/>
      <c r="Q1668" s="469"/>
      <c r="R1668" s="469"/>
      <c r="S1668" s="469"/>
      <c r="T1668" s="469"/>
      <c r="U1668" s="469"/>
      <c r="V1668" s="469"/>
      <c r="W1668" s="469"/>
      <c r="X1668" s="469"/>
      <c r="Z1668" s="469"/>
      <c r="AA1668" s="469"/>
      <c r="AB1668" s="469"/>
      <c r="AC1668" s="463"/>
      <c r="AD1668" s="469"/>
      <c r="AE1668" s="469"/>
      <c r="AF1668" s="504"/>
      <c r="AG1668" s="469"/>
      <c r="AH1668" s="469"/>
      <c r="AI1668" s="469"/>
      <c r="AJ1668" s="469"/>
      <c r="AK1668" s="469"/>
      <c r="AL1668" s="469"/>
      <c r="AM1668" s="469"/>
      <c r="AN1668" s="469"/>
      <c r="AO1668" s="469"/>
      <c r="AP1668" s="469"/>
      <c r="AQ1668" s="469"/>
      <c r="AR1668" s="469"/>
      <c r="AS1668" s="469"/>
      <c r="AT1668" s="469"/>
      <c r="AU1668" s="469"/>
      <c r="AV1668" s="469"/>
      <c r="AW1668" s="469"/>
    </row>
    <row r="1669" spans="2:49">
      <c r="B1669" s="471"/>
      <c r="C1669" s="469"/>
      <c r="D1669" s="469"/>
      <c r="E1669" s="469"/>
      <c r="F1669" s="469"/>
      <c r="G1669" s="469"/>
      <c r="H1669" s="503"/>
      <c r="I1669" s="469"/>
      <c r="J1669" s="469"/>
      <c r="K1669" s="469"/>
      <c r="L1669" s="469"/>
      <c r="M1669" s="469"/>
      <c r="N1669" s="469"/>
      <c r="O1669" s="469"/>
      <c r="P1669" s="469"/>
      <c r="Q1669" s="469"/>
      <c r="R1669" s="469"/>
      <c r="S1669" s="469"/>
      <c r="T1669" s="469"/>
      <c r="U1669" s="469"/>
      <c r="V1669" s="469"/>
      <c r="W1669" s="469"/>
      <c r="X1669" s="469"/>
      <c r="Z1669" s="469"/>
      <c r="AA1669" s="469"/>
      <c r="AB1669" s="469"/>
      <c r="AC1669" s="463"/>
      <c r="AD1669" s="469"/>
      <c r="AE1669" s="469"/>
      <c r="AF1669" s="504"/>
      <c r="AG1669" s="469"/>
      <c r="AH1669" s="469"/>
      <c r="AI1669" s="469"/>
      <c r="AJ1669" s="469"/>
      <c r="AK1669" s="469"/>
      <c r="AL1669" s="469"/>
      <c r="AM1669" s="469"/>
      <c r="AN1669" s="469"/>
      <c r="AO1669" s="469"/>
      <c r="AP1669" s="469"/>
      <c r="AQ1669" s="469"/>
      <c r="AR1669" s="469"/>
      <c r="AS1669" s="469"/>
      <c r="AT1669" s="469"/>
      <c r="AU1669" s="469"/>
      <c r="AV1669" s="469"/>
      <c r="AW1669" s="469"/>
    </row>
    <row r="1670" spans="2:49">
      <c r="B1670" s="471"/>
      <c r="C1670" s="469"/>
      <c r="D1670" s="469"/>
      <c r="E1670" s="469"/>
      <c r="F1670" s="469"/>
      <c r="G1670" s="469"/>
      <c r="H1670" s="503"/>
      <c r="I1670" s="469"/>
      <c r="J1670" s="469"/>
      <c r="K1670" s="469"/>
      <c r="L1670" s="469"/>
      <c r="M1670" s="469"/>
      <c r="N1670" s="469"/>
      <c r="O1670" s="469"/>
      <c r="P1670" s="469"/>
      <c r="Q1670" s="469"/>
      <c r="R1670" s="469"/>
      <c r="S1670" s="469"/>
      <c r="T1670" s="469"/>
      <c r="U1670" s="469"/>
      <c r="V1670" s="469"/>
      <c r="W1670" s="469"/>
      <c r="X1670" s="469"/>
      <c r="Z1670" s="469"/>
      <c r="AA1670" s="469"/>
      <c r="AB1670" s="469"/>
      <c r="AC1670" s="463"/>
      <c r="AD1670" s="469"/>
      <c r="AE1670" s="469"/>
      <c r="AF1670" s="504"/>
      <c r="AG1670" s="469"/>
      <c r="AH1670" s="469"/>
      <c r="AI1670" s="469"/>
      <c r="AJ1670" s="469"/>
      <c r="AK1670" s="469"/>
      <c r="AL1670" s="469"/>
      <c r="AM1670" s="469"/>
      <c r="AN1670" s="469"/>
      <c r="AO1670" s="469"/>
      <c r="AP1670" s="469"/>
      <c r="AQ1670" s="469"/>
      <c r="AR1670" s="469"/>
      <c r="AS1670" s="469"/>
      <c r="AT1670" s="469"/>
      <c r="AU1670" s="469"/>
      <c r="AV1670" s="469"/>
      <c r="AW1670" s="469"/>
    </row>
    <row r="1671" spans="2:49">
      <c r="B1671" s="471"/>
      <c r="C1671" s="469"/>
      <c r="D1671" s="469"/>
      <c r="E1671" s="469"/>
      <c r="F1671" s="469"/>
      <c r="G1671" s="469"/>
      <c r="H1671" s="503"/>
      <c r="I1671" s="469"/>
      <c r="J1671" s="469"/>
      <c r="K1671" s="469"/>
      <c r="L1671" s="469"/>
      <c r="M1671" s="469"/>
      <c r="N1671" s="469"/>
      <c r="O1671" s="469"/>
      <c r="P1671" s="469"/>
      <c r="Q1671" s="469"/>
      <c r="R1671" s="469"/>
      <c r="S1671" s="469"/>
      <c r="T1671" s="469"/>
      <c r="U1671" s="469"/>
      <c r="V1671" s="469"/>
      <c r="W1671" s="469"/>
      <c r="X1671" s="469"/>
      <c r="Z1671" s="469"/>
      <c r="AA1671" s="469"/>
      <c r="AB1671" s="469"/>
      <c r="AC1671" s="463"/>
      <c r="AD1671" s="469"/>
      <c r="AE1671" s="469"/>
      <c r="AF1671" s="504"/>
      <c r="AG1671" s="469"/>
      <c r="AH1671" s="469"/>
      <c r="AI1671" s="469"/>
      <c r="AJ1671" s="469"/>
      <c r="AK1671" s="469"/>
      <c r="AL1671" s="469"/>
      <c r="AM1671" s="469"/>
      <c r="AN1671" s="469"/>
      <c r="AO1671" s="469"/>
      <c r="AP1671" s="469"/>
      <c r="AQ1671" s="469"/>
      <c r="AR1671" s="469"/>
      <c r="AS1671" s="469"/>
      <c r="AT1671" s="469"/>
      <c r="AU1671" s="469"/>
      <c r="AV1671" s="469"/>
      <c r="AW1671" s="469"/>
    </row>
    <row r="1672" spans="2:49">
      <c r="B1672" s="471"/>
      <c r="C1672" s="469"/>
      <c r="D1672" s="469"/>
      <c r="E1672" s="469"/>
      <c r="F1672" s="469"/>
      <c r="G1672" s="469"/>
      <c r="H1672" s="503"/>
      <c r="I1672" s="469"/>
      <c r="J1672" s="469"/>
      <c r="K1672" s="469"/>
      <c r="L1672" s="469"/>
      <c r="M1672" s="469"/>
      <c r="N1672" s="469"/>
      <c r="O1672" s="469"/>
      <c r="P1672" s="469"/>
      <c r="Q1672" s="469"/>
      <c r="R1672" s="469"/>
      <c r="S1672" s="469"/>
      <c r="T1672" s="469"/>
      <c r="U1672" s="469"/>
      <c r="V1672" s="469"/>
      <c r="W1672" s="469"/>
      <c r="X1672" s="469"/>
      <c r="Z1672" s="469"/>
      <c r="AA1672" s="469"/>
      <c r="AB1672" s="469"/>
      <c r="AC1672" s="463"/>
      <c r="AD1672" s="469"/>
      <c r="AE1672" s="469"/>
      <c r="AF1672" s="504"/>
      <c r="AG1672" s="469"/>
      <c r="AH1672" s="469"/>
      <c r="AI1672" s="469"/>
      <c r="AJ1672" s="469"/>
      <c r="AK1672" s="469"/>
      <c r="AL1672" s="469"/>
      <c r="AM1672" s="469"/>
      <c r="AN1672" s="469"/>
      <c r="AO1672" s="469"/>
      <c r="AP1672" s="469"/>
      <c r="AQ1672" s="469"/>
      <c r="AR1672" s="469"/>
      <c r="AS1672" s="469"/>
      <c r="AT1672" s="469"/>
      <c r="AU1672" s="469"/>
      <c r="AV1672" s="469"/>
      <c r="AW1672" s="469"/>
    </row>
    <row r="1673" spans="2:49">
      <c r="B1673" s="471"/>
      <c r="C1673" s="469"/>
      <c r="D1673" s="469"/>
      <c r="E1673" s="469"/>
      <c r="F1673" s="469"/>
      <c r="G1673" s="469"/>
      <c r="H1673" s="503"/>
      <c r="I1673" s="469"/>
      <c r="J1673" s="469"/>
      <c r="K1673" s="469"/>
      <c r="L1673" s="469"/>
      <c r="M1673" s="469"/>
      <c r="N1673" s="469"/>
      <c r="O1673" s="469"/>
      <c r="P1673" s="469"/>
      <c r="Q1673" s="469"/>
      <c r="R1673" s="469"/>
      <c r="S1673" s="469"/>
      <c r="T1673" s="469"/>
      <c r="U1673" s="469"/>
      <c r="V1673" s="469"/>
      <c r="W1673" s="469"/>
      <c r="X1673" s="469"/>
      <c r="Z1673" s="469"/>
      <c r="AA1673" s="469"/>
      <c r="AB1673" s="469"/>
      <c r="AC1673" s="463"/>
      <c r="AD1673" s="469"/>
      <c r="AE1673" s="469"/>
      <c r="AF1673" s="504"/>
      <c r="AG1673" s="469"/>
      <c r="AH1673" s="469"/>
      <c r="AI1673" s="469"/>
      <c r="AJ1673" s="469"/>
      <c r="AK1673" s="469"/>
      <c r="AL1673" s="469"/>
      <c r="AM1673" s="469"/>
      <c r="AN1673" s="469"/>
      <c r="AO1673" s="469"/>
      <c r="AP1673" s="469"/>
      <c r="AQ1673" s="469"/>
      <c r="AR1673" s="469"/>
      <c r="AS1673" s="469"/>
      <c r="AT1673" s="469"/>
      <c r="AU1673" s="469"/>
      <c r="AV1673" s="469"/>
      <c r="AW1673" s="469"/>
    </row>
    <row r="1674" spans="2:49">
      <c r="B1674" s="471"/>
      <c r="C1674" s="469"/>
      <c r="D1674" s="469"/>
      <c r="E1674" s="469"/>
      <c r="F1674" s="469"/>
      <c r="G1674" s="469"/>
      <c r="H1674" s="503"/>
      <c r="I1674" s="469"/>
      <c r="J1674" s="469"/>
      <c r="K1674" s="469"/>
      <c r="L1674" s="469"/>
      <c r="M1674" s="469"/>
      <c r="N1674" s="469"/>
      <c r="O1674" s="469"/>
      <c r="P1674" s="469"/>
      <c r="Q1674" s="469"/>
      <c r="R1674" s="469"/>
      <c r="S1674" s="469"/>
      <c r="T1674" s="469"/>
      <c r="U1674" s="469"/>
      <c r="V1674" s="469"/>
      <c r="W1674" s="469"/>
      <c r="X1674" s="469"/>
      <c r="Z1674" s="469"/>
      <c r="AA1674" s="469"/>
      <c r="AB1674" s="469"/>
      <c r="AC1674" s="463"/>
      <c r="AD1674" s="469"/>
      <c r="AE1674" s="469"/>
      <c r="AF1674" s="504"/>
      <c r="AG1674" s="469"/>
      <c r="AH1674" s="469"/>
      <c r="AI1674" s="469"/>
      <c r="AJ1674" s="469"/>
      <c r="AK1674" s="469"/>
      <c r="AL1674" s="469"/>
      <c r="AM1674" s="469"/>
      <c r="AN1674" s="469"/>
      <c r="AO1674" s="469"/>
      <c r="AP1674" s="469"/>
      <c r="AQ1674" s="469"/>
      <c r="AR1674" s="469"/>
      <c r="AS1674" s="469"/>
      <c r="AT1674" s="469"/>
      <c r="AU1674" s="469"/>
      <c r="AV1674" s="469"/>
      <c r="AW1674" s="469"/>
    </row>
    <row r="1675" spans="2:49">
      <c r="B1675" s="471"/>
      <c r="C1675" s="469"/>
      <c r="D1675" s="469"/>
      <c r="E1675" s="469"/>
      <c r="F1675" s="469"/>
      <c r="G1675" s="469"/>
      <c r="H1675" s="503"/>
      <c r="I1675" s="469"/>
      <c r="J1675" s="469"/>
      <c r="K1675" s="469"/>
      <c r="L1675" s="469"/>
      <c r="M1675" s="469"/>
      <c r="N1675" s="469"/>
      <c r="O1675" s="469"/>
      <c r="P1675" s="469"/>
      <c r="Q1675" s="469"/>
      <c r="R1675" s="469"/>
      <c r="S1675" s="469"/>
      <c r="T1675" s="469"/>
      <c r="U1675" s="469"/>
      <c r="V1675" s="469"/>
      <c r="W1675" s="469"/>
      <c r="X1675" s="469"/>
      <c r="Z1675" s="469"/>
      <c r="AA1675" s="469"/>
      <c r="AB1675" s="469"/>
      <c r="AC1675" s="463"/>
      <c r="AD1675" s="469"/>
      <c r="AE1675" s="469"/>
      <c r="AF1675" s="504"/>
      <c r="AG1675" s="469"/>
      <c r="AH1675" s="469"/>
      <c r="AI1675" s="469"/>
      <c r="AJ1675" s="469"/>
      <c r="AK1675" s="469"/>
      <c r="AL1675" s="469"/>
      <c r="AM1675" s="469"/>
      <c r="AN1675" s="469"/>
      <c r="AO1675" s="469"/>
      <c r="AP1675" s="469"/>
      <c r="AQ1675" s="469"/>
      <c r="AR1675" s="469"/>
      <c r="AS1675" s="469"/>
      <c r="AT1675" s="469"/>
      <c r="AU1675" s="469"/>
      <c r="AV1675" s="469"/>
      <c r="AW1675" s="469"/>
    </row>
    <row r="1676" spans="2:49">
      <c r="B1676" s="471"/>
      <c r="C1676" s="469"/>
      <c r="D1676" s="469"/>
      <c r="E1676" s="469"/>
      <c r="F1676" s="469"/>
      <c r="G1676" s="469"/>
      <c r="H1676" s="503"/>
      <c r="I1676" s="469"/>
      <c r="J1676" s="469"/>
      <c r="K1676" s="469"/>
      <c r="L1676" s="469"/>
      <c r="M1676" s="469"/>
      <c r="N1676" s="469"/>
      <c r="O1676" s="469"/>
      <c r="P1676" s="469"/>
      <c r="Q1676" s="469"/>
      <c r="R1676" s="469"/>
      <c r="S1676" s="469"/>
      <c r="T1676" s="469"/>
      <c r="U1676" s="469"/>
      <c r="V1676" s="469"/>
      <c r="W1676" s="469"/>
      <c r="X1676" s="469"/>
      <c r="Z1676" s="469"/>
      <c r="AA1676" s="469"/>
      <c r="AB1676" s="469"/>
      <c r="AC1676" s="463"/>
      <c r="AD1676" s="469"/>
      <c r="AE1676" s="469"/>
      <c r="AF1676" s="504"/>
      <c r="AG1676" s="469"/>
      <c r="AH1676" s="469"/>
      <c r="AI1676" s="469"/>
      <c r="AJ1676" s="469"/>
      <c r="AK1676" s="469"/>
      <c r="AL1676" s="469"/>
      <c r="AM1676" s="469"/>
      <c r="AN1676" s="469"/>
      <c r="AO1676" s="469"/>
      <c r="AP1676" s="469"/>
      <c r="AQ1676" s="469"/>
      <c r="AR1676" s="469"/>
      <c r="AS1676" s="469"/>
      <c r="AT1676" s="469"/>
      <c r="AU1676" s="469"/>
      <c r="AV1676" s="469"/>
      <c r="AW1676" s="469"/>
    </row>
    <row r="1677" spans="2:49">
      <c r="B1677" s="471"/>
      <c r="C1677" s="469"/>
      <c r="D1677" s="469"/>
      <c r="E1677" s="469"/>
      <c r="F1677" s="469"/>
      <c r="G1677" s="469"/>
      <c r="H1677" s="503"/>
      <c r="I1677" s="469"/>
      <c r="J1677" s="469"/>
      <c r="K1677" s="469"/>
      <c r="L1677" s="469"/>
      <c r="M1677" s="469"/>
      <c r="N1677" s="469"/>
      <c r="O1677" s="469"/>
      <c r="P1677" s="469"/>
      <c r="Q1677" s="469"/>
      <c r="R1677" s="469"/>
      <c r="S1677" s="469"/>
      <c r="T1677" s="469"/>
      <c r="U1677" s="469"/>
      <c r="V1677" s="469"/>
      <c r="W1677" s="469"/>
      <c r="X1677" s="469"/>
      <c r="Z1677" s="469"/>
      <c r="AA1677" s="469"/>
      <c r="AB1677" s="469"/>
      <c r="AC1677" s="463"/>
      <c r="AD1677" s="469"/>
      <c r="AE1677" s="469"/>
      <c r="AF1677" s="504"/>
      <c r="AG1677" s="469"/>
      <c r="AH1677" s="469"/>
      <c r="AI1677" s="469"/>
      <c r="AJ1677" s="469"/>
      <c r="AK1677" s="469"/>
      <c r="AL1677" s="469"/>
      <c r="AM1677" s="469"/>
      <c r="AN1677" s="469"/>
      <c r="AO1677" s="469"/>
      <c r="AP1677" s="469"/>
      <c r="AQ1677" s="469"/>
      <c r="AR1677" s="469"/>
      <c r="AS1677" s="469"/>
      <c r="AT1677" s="469"/>
      <c r="AU1677" s="469"/>
      <c r="AV1677" s="469"/>
      <c r="AW1677" s="469"/>
    </row>
    <row r="1678" spans="2:49">
      <c r="B1678" s="471"/>
      <c r="C1678" s="469"/>
      <c r="D1678" s="469"/>
      <c r="E1678" s="469"/>
      <c r="F1678" s="469"/>
      <c r="G1678" s="469"/>
      <c r="H1678" s="503"/>
      <c r="I1678" s="469"/>
      <c r="J1678" s="469"/>
      <c r="K1678" s="469"/>
      <c r="L1678" s="469"/>
      <c r="M1678" s="469"/>
      <c r="N1678" s="469"/>
      <c r="O1678" s="469"/>
      <c r="P1678" s="469"/>
      <c r="Q1678" s="469"/>
      <c r="R1678" s="469"/>
      <c r="S1678" s="469"/>
      <c r="T1678" s="469"/>
      <c r="U1678" s="469"/>
      <c r="V1678" s="469"/>
      <c r="W1678" s="469"/>
      <c r="X1678" s="469"/>
      <c r="Z1678" s="469"/>
      <c r="AA1678" s="469"/>
      <c r="AB1678" s="469"/>
      <c r="AC1678" s="463"/>
      <c r="AD1678" s="469"/>
      <c r="AE1678" s="469"/>
      <c r="AF1678" s="504"/>
      <c r="AG1678" s="469"/>
      <c r="AH1678" s="469"/>
      <c r="AI1678" s="469"/>
      <c r="AJ1678" s="469"/>
      <c r="AK1678" s="469"/>
      <c r="AL1678" s="469"/>
      <c r="AM1678" s="469"/>
      <c r="AN1678" s="469"/>
      <c r="AO1678" s="469"/>
      <c r="AP1678" s="469"/>
      <c r="AQ1678" s="469"/>
      <c r="AR1678" s="469"/>
      <c r="AS1678" s="469"/>
      <c r="AT1678" s="469"/>
      <c r="AU1678" s="469"/>
      <c r="AV1678" s="469"/>
      <c r="AW1678" s="469"/>
    </row>
    <row r="1679" spans="2:49">
      <c r="B1679" s="471"/>
      <c r="C1679" s="469"/>
      <c r="D1679" s="469"/>
      <c r="E1679" s="469"/>
      <c r="F1679" s="469"/>
      <c r="G1679" s="469"/>
      <c r="H1679" s="503"/>
      <c r="I1679" s="469"/>
      <c r="J1679" s="469"/>
      <c r="K1679" s="469"/>
      <c r="L1679" s="469"/>
      <c r="M1679" s="469"/>
      <c r="N1679" s="469"/>
      <c r="O1679" s="469"/>
      <c r="P1679" s="469"/>
      <c r="Q1679" s="469"/>
      <c r="R1679" s="469"/>
      <c r="S1679" s="469"/>
      <c r="T1679" s="469"/>
      <c r="U1679" s="469"/>
      <c r="V1679" s="469"/>
      <c r="W1679" s="469"/>
      <c r="X1679" s="469"/>
      <c r="Z1679" s="469"/>
      <c r="AA1679" s="469"/>
      <c r="AB1679" s="469"/>
      <c r="AC1679" s="463"/>
      <c r="AD1679" s="469"/>
      <c r="AE1679" s="469"/>
      <c r="AF1679" s="504"/>
      <c r="AG1679" s="469"/>
      <c r="AH1679" s="469"/>
      <c r="AI1679" s="469"/>
      <c r="AJ1679" s="469"/>
      <c r="AK1679" s="469"/>
      <c r="AL1679" s="469"/>
      <c r="AM1679" s="469"/>
      <c r="AN1679" s="469"/>
      <c r="AO1679" s="469"/>
      <c r="AP1679" s="469"/>
      <c r="AQ1679" s="469"/>
      <c r="AR1679" s="469"/>
      <c r="AS1679" s="469"/>
      <c r="AT1679" s="469"/>
      <c r="AU1679" s="469"/>
      <c r="AV1679" s="469"/>
      <c r="AW1679" s="469"/>
    </row>
    <row r="1680" spans="2:49">
      <c r="B1680" s="471"/>
      <c r="C1680" s="469"/>
      <c r="D1680" s="469"/>
      <c r="E1680" s="469"/>
      <c r="F1680" s="469"/>
      <c r="G1680" s="469"/>
      <c r="H1680" s="503"/>
      <c r="I1680" s="469"/>
      <c r="J1680" s="469"/>
      <c r="K1680" s="469"/>
      <c r="L1680" s="469"/>
      <c r="M1680" s="469"/>
      <c r="N1680" s="469"/>
      <c r="O1680" s="469"/>
      <c r="P1680" s="469"/>
      <c r="Q1680" s="469"/>
      <c r="R1680" s="469"/>
      <c r="S1680" s="469"/>
      <c r="T1680" s="469"/>
      <c r="U1680" s="469"/>
      <c r="V1680" s="469"/>
      <c r="W1680" s="469"/>
      <c r="X1680" s="469"/>
      <c r="Z1680" s="469"/>
      <c r="AA1680" s="469"/>
      <c r="AB1680" s="469"/>
      <c r="AC1680" s="463"/>
      <c r="AD1680" s="469"/>
      <c r="AE1680" s="469"/>
      <c r="AF1680" s="504"/>
      <c r="AG1680" s="469"/>
      <c r="AH1680" s="469"/>
      <c r="AI1680" s="469"/>
      <c r="AJ1680" s="469"/>
      <c r="AK1680" s="469"/>
      <c r="AL1680" s="469"/>
      <c r="AM1680" s="469"/>
      <c r="AN1680" s="469"/>
      <c r="AO1680" s="469"/>
      <c r="AP1680" s="469"/>
      <c r="AQ1680" s="469"/>
      <c r="AR1680" s="469"/>
      <c r="AS1680" s="469"/>
      <c r="AT1680" s="469"/>
      <c r="AU1680" s="469"/>
      <c r="AV1680" s="469"/>
      <c r="AW1680" s="469"/>
    </row>
    <row r="1681" spans="2:49">
      <c r="B1681" s="471"/>
      <c r="C1681" s="469"/>
      <c r="D1681" s="469"/>
      <c r="E1681" s="469"/>
      <c r="F1681" s="469"/>
      <c r="G1681" s="469"/>
      <c r="H1681" s="503"/>
      <c r="I1681" s="469"/>
      <c r="J1681" s="469"/>
      <c r="K1681" s="469"/>
      <c r="L1681" s="469"/>
      <c r="M1681" s="469"/>
      <c r="N1681" s="469"/>
      <c r="O1681" s="469"/>
      <c r="P1681" s="469"/>
      <c r="Q1681" s="469"/>
      <c r="R1681" s="469"/>
      <c r="S1681" s="469"/>
      <c r="T1681" s="469"/>
      <c r="U1681" s="469"/>
      <c r="V1681" s="469"/>
      <c r="W1681" s="469"/>
      <c r="X1681" s="469"/>
      <c r="Z1681" s="469"/>
      <c r="AA1681" s="469"/>
      <c r="AB1681" s="469"/>
      <c r="AC1681" s="463"/>
      <c r="AD1681" s="469"/>
      <c r="AE1681" s="469"/>
      <c r="AF1681" s="504"/>
      <c r="AG1681" s="469"/>
      <c r="AH1681" s="469"/>
      <c r="AI1681" s="469"/>
      <c r="AJ1681" s="469"/>
      <c r="AK1681" s="469"/>
      <c r="AL1681" s="469"/>
      <c r="AM1681" s="469"/>
      <c r="AN1681" s="469"/>
      <c r="AO1681" s="469"/>
      <c r="AP1681" s="469"/>
      <c r="AQ1681" s="469"/>
      <c r="AR1681" s="469"/>
      <c r="AS1681" s="469"/>
      <c r="AT1681" s="469"/>
      <c r="AU1681" s="469"/>
      <c r="AV1681" s="469"/>
      <c r="AW1681" s="469"/>
    </row>
    <row r="1682" spans="2:49">
      <c r="B1682" s="471"/>
      <c r="C1682" s="469"/>
      <c r="D1682" s="469"/>
      <c r="E1682" s="469"/>
      <c r="F1682" s="469"/>
      <c r="G1682" s="469"/>
      <c r="H1682" s="503"/>
      <c r="I1682" s="469"/>
      <c r="J1682" s="469"/>
      <c r="K1682" s="469"/>
      <c r="L1682" s="469"/>
      <c r="M1682" s="469"/>
      <c r="N1682" s="469"/>
      <c r="O1682" s="469"/>
      <c r="P1682" s="469"/>
      <c r="Q1682" s="469"/>
      <c r="R1682" s="469"/>
      <c r="S1682" s="469"/>
      <c r="T1682" s="469"/>
      <c r="U1682" s="469"/>
      <c r="V1682" s="469"/>
      <c r="W1682" s="469"/>
      <c r="X1682" s="469"/>
      <c r="Z1682" s="469"/>
      <c r="AA1682" s="469"/>
      <c r="AB1682" s="469"/>
      <c r="AC1682" s="463"/>
      <c r="AD1682" s="469"/>
      <c r="AE1682" s="469"/>
      <c r="AF1682" s="504"/>
      <c r="AG1682" s="469"/>
      <c r="AH1682" s="469"/>
      <c r="AI1682" s="469"/>
      <c r="AJ1682" s="469"/>
      <c r="AK1682" s="469"/>
      <c r="AL1682" s="469"/>
      <c r="AM1682" s="469"/>
      <c r="AN1682" s="469"/>
      <c r="AO1682" s="469"/>
      <c r="AP1682" s="469"/>
      <c r="AQ1682" s="469"/>
      <c r="AR1682" s="469"/>
      <c r="AS1682" s="469"/>
      <c r="AT1682" s="469"/>
      <c r="AU1682" s="469"/>
      <c r="AV1682" s="469"/>
      <c r="AW1682" s="469"/>
    </row>
    <row r="1683" spans="2:49">
      <c r="B1683" s="471"/>
      <c r="C1683" s="469"/>
      <c r="D1683" s="469"/>
      <c r="E1683" s="469"/>
      <c r="F1683" s="469"/>
      <c r="G1683" s="469"/>
      <c r="H1683" s="503"/>
      <c r="I1683" s="469"/>
      <c r="J1683" s="469"/>
      <c r="K1683" s="469"/>
      <c r="L1683" s="469"/>
      <c r="M1683" s="469"/>
      <c r="N1683" s="469"/>
      <c r="O1683" s="469"/>
      <c r="P1683" s="469"/>
      <c r="Q1683" s="469"/>
      <c r="R1683" s="469"/>
      <c r="S1683" s="469"/>
      <c r="T1683" s="469"/>
      <c r="U1683" s="469"/>
      <c r="V1683" s="469"/>
      <c r="W1683" s="469"/>
      <c r="X1683" s="469"/>
      <c r="Z1683" s="469"/>
      <c r="AA1683" s="469"/>
      <c r="AB1683" s="469"/>
      <c r="AC1683" s="463"/>
      <c r="AD1683" s="469"/>
      <c r="AE1683" s="469"/>
      <c r="AF1683" s="504"/>
      <c r="AG1683" s="469"/>
      <c r="AH1683" s="469"/>
      <c r="AI1683" s="469"/>
      <c r="AJ1683" s="469"/>
      <c r="AK1683" s="469"/>
      <c r="AL1683" s="469"/>
      <c r="AM1683" s="469"/>
      <c r="AN1683" s="469"/>
      <c r="AO1683" s="469"/>
      <c r="AP1683" s="469"/>
      <c r="AQ1683" s="469"/>
      <c r="AR1683" s="469"/>
      <c r="AS1683" s="469"/>
      <c r="AT1683" s="469"/>
      <c r="AU1683" s="469"/>
      <c r="AV1683" s="469"/>
      <c r="AW1683" s="469"/>
    </row>
    <row r="1684" spans="2:49">
      <c r="B1684" s="471"/>
      <c r="C1684" s="469"/>
      <c r="D1684" s="469"/>
      <c r="E1684" s="469"/>
      <c r="F1684" s="469"/>
      <c r="G1684" s="469"/>
      <c r="H1684" s="503"/>
      <c r="I1684" s="469"/>
      <c r="J1684" s="469"/>
      <c r="K1684" s="469"/>
      <c r="L1684" s="469"/>
      <c r="M1684" s="469"/>
      <c r="N1684" s="469"/>
      <c r="O1684" s="469"/>
      <c r="P1684" s="469"/>
      <c r="Q1684" s="469"/>
      <c r="R1684" s="469"/>
      <c r="S1684" s="469"/>
      <c r="T1684" s="469"/>
      <c r="U1684" s="469"/>
      <c r="V1684" s="469"/>
      <c r="W1684" s="469"/>
      <c r="X1684" s="469"/>
      <c r="Z1684" s="469"/>
      <c r="AA1684" s="469"/>
      <c r="AB1684" s="469"/>
      <c r="AC1684" s="463"/>
      <c r="AD1684" s="469"/>
      <c r="AE1684" s="469"/>
      <c r="AF1684" s="504"/>
      <c r="AG1684" s="469"/>
      <c r="AH1684" s="469"/>
      <c r="AI1684" s="469"/>
      <c r="AJ1684" s="469"/>
      <c r="AK1684" s="469"/>
      <c r="AL1684" s="469"/>
      <c r="AM1684" s="469"/>
      <c r="AN1684" s="469"/>
      <c r="AO1684" s="469"/>
      <c r="AP1684" s="469"/>
      <c r="AQ1684" s="469"/>
      <c r="AR1684" s="469"/>
      <c r="AS1684" s="469"/>
      <c r="AT1684" s="469"/>
      <c r="AU1684" s="469"/>
      <c r="AV1684" s="469"/>
      <c r="AW1684" s="469"/>
    </row>
    <row r="1685" spans="2:49">
      <c r="B1685" s="471"/>
      <c r="C1685" s="469"/>
      <c r="D1685" s="469"/>
      <c r="E1685" s="469"/>
      <c r="F1685" s="469"/>
      <c r="G1685" s="469"/>
      <c r="H1685" s="503"/>
      <c r="I1685" s="469"/>
      <c r="J1685" s="469"/>
      <c r="K1685" s="469"/>
      <c r="L1685" s="469"/>
      <c r="M1685" s="469"/>
      <c r="N1685" s="469"/>
      <c r="O1685" s="469"/>
      <c r="P1685" s="469"/>
      <c r="Q1685" s="469"/>
      <c r="R1685" s="469"/>
      <c r="S1685" s="469"/>
      <c r="T1685" s="469"/>
      <c r="U1685" s="469"/>
      <c r="V1685" s="469"/>
      <c r="W1685" s="469"/>
      <c r="X1685" s="469"/>
      <c r="Z1685" s="469"/>
      <c r="AA1685" s="469"/>
      <c r="AB1685" s="469"/>
      <c r="AC1685" s="463"/>
      <c r="AD1685" s="469"/>
      <c r="AE1685" s="469"/>
      <c r="AF1685" s="504"/>
      <c r="AG1685" s="469"/>
      <c r="AH1685" s="469"/>
      <c r="AI1685" s="469"/>
      <c r="AJ1685" s="469"/>
      <c r="AK1685" s="469"/>
      <c r="AL1685" s="469"/>
      <c r="AM1685" s="469"/>
      <c r="AN1685" s="469"/>
      <c r="AO1685" s="469"/>
      <c r="AP1685" s="469"/>
      <c r="AQ1685" s="469"/>
      <c r="AR1685" s="469"/>
      <c r="AS1685" s="469"/>
      <c r="AT1685" s="469"/>
      <c r="AU1685" s="469"/>
      <c r="AV1685" s="469"/>
      <c r="AW1685" s="469"/>
    </row>
    <row r="1686" spans="2:49">
      <c r="B1686" s="471"/>
      <c r="C1686" s="469"/>
      <c r="D1686" s="469"/>
      <c r="E1686" s="469"/>
      <c r="F1686" s="469"/>
      <c r="G1686" s="469"/>
      <c r="H1686" s="503"/>
      <c r="I1686" s="469"/>
      <c r="J1686" s="469"/>
      <c r="K1686" s="469"/>
      <c r="L1686" s="469"/>
      <c r="M1686" s="469"/>
      <c r="N1686" s="469"/>
      <c r="O1686" s="469"/>
      <c r="P1686" s="469"/>
      <c r="Q1686" s="469"/>
      <c r="R1686" s="469"/>
      <c r="S1686" s="469"/>
      <c r="T1686" s="469"/>
      <c r="U1686" s="469"/>
      <c r="V1686" s="469"/>
      <c r="W1686" s="469"/>
      <c r="X1686" s="469"/>
      <c r="Z1686" s="469"/>
      <c r="AA1686" s="469"/>
      <c r="AB1686" s="469"/>
      <c r="AC1686" s="463"/>
      <c r="AD1686" s="469"/>
      <c r="AE1686" s="469"/>
      <c r="AF1686" s="504"/>
      <c r="AG1686" s="469"/>
      <c r="AH1686" s="469"/>
      <c r="AI1686" s="469"/>
      <c r="AJ1686" s="469"/>
      <c r="AK1686" s="469"/>
      <c r="AL1686" s="469"/>
      <c r="AM1686" s="469"/>
      <c r="AN1686" s="469"/>
      <c r="AO1686" s="469"/>
      <c r="AP1686" s="469"/>
      <c r="AQ1686" s="469"/>
      <c r="AR1686" s="469"/>
      <c r="AS1686" s="469"/>
      <c r="AT1686" s="469"/>
      <c r="AU1686" s="469"/>
      <c r="AV1686" s="469"/>
      <c r="AW1686" s="469"/>
    </row>
    <row r="1687" spans="2:49">
      <c r="B1687" s="471"/>
      <c r="C1687" s="469"/>
      <c r="D1687" s="469"/>
      <c r="E1687" s="469"/>
      <c r="F1687" s="469"/>
      <c r="G1687" s="469"/>
      <c r="H1687" s="503"/>
      <c r="I1687" s="469"/>
      <c r="J1687" s="469"/>
      <c r="K1687" s="469"/>
      <c r="L1687" s="469"/>
      <c r="M1687" s="469"/>
      <c r="N1687" s="469"/>
      <c r="O1687" s="469"/>
      <c r="P1687" s="469"/>
      <c r="Q1687" s="469"/>
      <c r="R1687" s="469"/>
      <c r="S1687" s="469"/>
      <c r="T1687" s="469"/>
      <c r="U1687" s="469"/>
      <c r="V1687" s="469"/>
      <c r="W1687" s="469"/>
      <c r="X1687" s="469"/>
      <c r="Z1687" s="469"/>
      <c r="AA1687" s="469"/>
      <c r="AB1687" s="469"/>
      <c r="AC1687" s="463"/>
      <c r="AD1687" s="469"/>
      <c r="AE1687" s="469"/>
      <c r="AF1687" s="504"/>
      <c r="AG1687" s="469"/>
      <c r="AH1687" s="469"/>
      <c r="AI1687" s="469"/>
      <c r="AJ1687" s="469"/>
      <c r="AK1687" s="469"/>
      <c r="AL1687" s="469"/>
      <c r="AM1687" s="469"/>
      <c r="AN1687" s="469"/>
      <c r="AO1687" s="469"/>
      <c r="AP1687" s="469"/>
      <c r="AQ1687" s="469"/>
      <c r="AR1687" s="469"/>
      <c r="AS1687" s="469"/>
      <c r="AT1687" s="469"/>
      <c r="AU1687" s="469"/>
      <c r="AV1687" s="469"/>
      <c r="AW1687" s="469"/>
    </row>
    <row r="1688" spans="2:49">
      <c r="B1688" s="471"/>
      <c r="C1688" s="469"/>
      <c r="D1688" s="469"/>
      <c r="E1688" s="469"/>
      <c r="F1688" s="469"/>
      <c r="G1688" s="469"/>
      <c r="H1688" s="503"/>
      <c r="I1688" s="469"/>
      <c r="J1688" s="469"/>
      <c r="K1688" s="469"/>
      <c r="L1688" s="469"/>
      <c r="M1688" s="469"/>
      <c r="N1688" s="469"/>
      <c r="O1688" s="469"/>
      <c r="P1688" s="469"/>
      <c r="Q1688" s="469"/>
      <c r="R1688" s="469"/>
      <c r="S1688" s="469"/>
      <c r="T1688" s="469"/>
      <c r="U1688" s="469"/>
      <c r="V1688" s="469"/>
      <c r="W1688" s="469"/>
      <c r="X1688" s="469"/>
      <c r="Z1688" s="469"/>
      <c r="AA1688" s="469"/>
      <c r="AB1688" s="469"/>
      <c r="AC1688" s="463"/>
      <c r="AD1688" s="469"/>
      <c r="AE1688" s="469"/>
      <c r="AF1688" s="504"/>
      <c r="AG1688" s="469"/>
      <c r="AH1688" s="469"/>
      <c r="AI1688" s="469"/>
      <c r="AJ1688" s="469"/>
      <c r="AK1688" s="469"/>
      <c r="AL1688" s="469"/>
      <c r="AM1688" s="469"/>
      <c r="AN1688" s="469"/>
      <c r="AO1688" s="469"/>
      <c r="AP1688" s="469"/>
      <c r="AQ1688" s="469"/>
      <c r="AR1688" s="469"/>
      <c r="AS1688" s="469"/>
      <c r="AT1688" s="469"/>
      <c r="AU1688" s="469"/>
      <c r="AV1688" s="469"/>
      <c r="AW1688" s="469"/>
    </row>
    <row r="1689" spans="2:49">
      <c r="B1689" s="471"/>
      <c r="C1689" s="469"/>
      <c r="D1689" s="469"/>
      <c r="E1689" s="469"/>
      <c r="F1689" s="469"/>
      <c r="G1689" s="469"/>
      <c r="H1689" s="503"/>
      <c r="I1689" s="469"/>
      <c r="J1689" s="469"/>
      <c r="K1689" s="469"/>
      <c r="L1689" s="469"/>
      <c r="M1689" s="469"/>
      <c r="N1689" s="469"/>
      <c r="O1689" s="469"/>
      <c r="P1689" s="469"/>
      <c r="Q1689" s="469"/>
      <c r="R1689" s="469"/>
      <c r="S1689" s="469"/>
      <c r="T1689" s="469"/>
      <c r="U1689" s="469"/>
      <c r="V1689" s="469"/>
      <c r="W1689" s="469"/>
      <c r="X1689" s="469"/>
      <c r="Z1689" s="469"/>
      <c r="AA1689" s="469"/>
      <c r="AB1689" s="469"/>
      <c r="AC1689" s="463"/>
      <c r="AD1689" s="469"/>
      <c r="AE1689" s="469"/>
      <c r="AF1689" s="504"/>
      <c r="AG1689" s="469"/>
      <c r="AH1689" s="469"/>
      <c r="AI1689" s="469"/>
      <c r="AJ1689" s="469"/>
      <c r="AK1689" s="469"/>
      <c r="AL1689" s="469"/>
      <c r="AM1689" s="469"/>
      <c r="AN1689" s="469"/>
      <c r="AO1689" s="469"/>
      <c r="AP1689" s="469"/>
      <c r="AQ1689" s="469"/>
      <c r="AR1689" s="469"/>
      <c r="AS1689" s="469"/>
      <c r="AT1689" s="469"/>
      <c r="AU1689" s="469"/>
      <c r="AV1689" s="469"/>
      <c r="AW1689" s="469"/>
    </row>
    <row r="1690" spans="2:49">
      <c r="B1690" s="471"/>
      <c r="C1690" s="469"/>
      <c r="D1690" s="469"/>
      <c r="E1690" s="469"/>
      <c r="F1690" s="469"/>
      <c r="G1690" s="469"/>
      <c r="H1690" s="503"/>
      <c r="I1690" s="469"/>
      <c r="J1690" s="469"/>
      <c r="K1690" s="469"/>
      <c r="L1690" s="469"/>
      <c r="M1690" s="469"/>
      <c r="N1690" s="469"/>
      <c r="O1690" s="469"/>
      <c r="P1690" s="469"/>
      <c r="Q1690" s="469"/>
      <c r="R1690" s="469"/>
      <c r="S1690" s="469"/>
      <c r="T1690" s="469"/>
      <c r="U1690" s="469"/>
      <c r="V1690" s="469"/>
      <c r="W1690" s="469"/>
      <c r="X1690" s="469"/>
      <c r="Z1690" s="469"/>
      <c r="AA1690" s="469"/>
      <c r="AB1690" s="469"/>
      <c r="AC1690" s="463"/>
      <c r="AD1690" s="469"/>
      <c r="AE1690" s="469"/>
      <c r="AF1690" s="504"/>
      <c r="AG1690" s="469"/>
      <c r="AH1690" s="469"/>
      <c r="AI1690" s="469"/>
      <c r="AJ1690" s="469"/>
      <c r="AK1690" s="469"/>
      <c r="AL1690" s="469"/>
      <c r="AM1690" s="469"/>
      <c r="AN1690" s="469"/>
      <c r="AO1690" s="469"/>
      <c r="AP1690" s="469"/>
      <c r="AQ1690" s="469"/>
      <c r="AR1690" s="469"/>
      <c r="AS1690" s="469"/>
      <c r="AT1690" s="469"/>
      <c r="AU1690" s="469"/>
      <c r="AV1690" s="469"/>
      <c r="AW1690" s="469"/>
    </row>
    <row r="1691" spans="2:49">
      <c r="B1691" s="471"/>
      <c r="C1691" s="469"/>
      <c r="D1691" s="469"/>
      <c r="E1691" s="469"/>
      <c r="F1691" s="469"/>
      <c r="G1691" s="469"/>
      <c r="H1691" s="503"/>
      <c r="I1691" s="469"/>
      <c r="J1691" s="469"/>
      <c r="K1691" s="469"/>
      <c r="L1691" s="469"/>
      <c r="M1691" s="469"/>
      <c r="N1691" s="469"/>
      <c r="O1691" s="469"/>
      <c r="P1691" s="469"/>
      <c r="Q1691" s="469"/>
      <c r="R1691" s="469"/>
      <c r="S1691" s="469"/>
      <c r="T1691" s="469"/>
      <c r="U1691" s="469"/>
      <c r="V1691" s="469"/>
      <c r="W1691" s="469"/>
      <c r="X1691" s="469"/>
      <c r="Z1691" s="469"/>
      <c r="AA1691" s="469"/>
      <c r="AB1691" s="469"/>
      <c r="AC1691" s="463"/>
      <c r="AD1691" s="469"/>
      <c r="AE1691" s="469"/>
      <c r="AF1691" s="504"/>
      <c r="AG1691" s="469"/>
      <c r="AH1691" s="469"/>
      <c r="AI1691" s="469"/>
      <c r="AJ1691" s="469"/>
      <c r="AK1691" s="469"/>
      <c r="AL1691" s="469"/>
      <c r="AM1691" s="469"/>
      <c r="AN1691" s="469"/>
      <c r="AO1691" s="469"/>
      <c r="AP1691" s="469"/>
      <c r="AQ1691" s="469"/>
      <c r="AR1691" s="469"/>
      <c r="AS1691" s="469"/>
      <c r="AT1691" s="469"/>
      <c r="AU1691" s="469"/>
      <c r="AV1691" s="469"/>
      <c r="AW1691" s="469"/>
    </row>
    <row r="1692" spans="2:49">
      <c r="B1692" s="471"/>
      <c r="C1692" s="469"/>
      <c r="D1692" s="469"/>
      <c r="E1692" s="469"/>
      <c r="F1692" s="469"/>
      <c r="G1692" s="469"/>
      <c r="H1692" s="503"/>
      <c r="I1692" s="469"/>
      <c r="J1692" s="469"/>
      <c r="K1692" s="469"/>
      <c r="L1692" s="469"/>
      <c r="M1692" s="469"/>
      <c r="N1692" s="469"/>
      <c r="O1692" s="469"/>
      <c r="P1692" s="469"/>
      <c r="Q1692" s="469"/>
      <c r="R1692" s="469"/>
      <c r="S1692" s="469"/>
      <c r="T1692" s="469"/>
      <c r="U1692" s="469"/>
      <c r="V1692" s="469"/>
      <c r="W1692" s="469"/>
      <c r="X1692" s="469"/>
      <c r="Z1692" s="469"/>
      <c r="AA1692" s="469"/>
      <c r="AB1692" s="469"/>
      <c r="AC1692" s="463"/>
      <c r="AD1692" s="469"/>
      <c r="AE1692" s="469"/>
      <c r="AF1692" s="504"/>
      <c r="AG1692" s="469"/>
      <c r="AH1692" s="469"/>
      <c r="AI1692" s="469"/>
      <c r="AJ1692" s="469"/>
      <c r="AK1692" s="469"/>
      <c r="AL1692" s="469"/>
      <c r="AM1692" s="469"/>
      <c r="AN1692" s="469"/>
      <c r="AO1692" s="469"/>
      <c r="AP1692" s="469"/>
      <c r="AQ1692" s="469"/>
      <c r="AR1692" s="469"/>
      <c r="AS1692" s="469"/>
      <c r="AT1692" s="469"/>
      <c r="AU1692" s="469"/>
      <c r="AV1692" s="469"/>
      <c r="AW1692" s="469"/>
    </row>
    <row r="1693" spans="2:49">
      <c r="B1693" s="471"/>
      <c r="C1693" s="469"/>
      <c r="D1693" s="469"/>
      <c r="E1693" s="469"/>
      <c r="F1693" s="469"/>
      <c r="G1693" s="469"/>
      <c r="H1693" s="503"/>
      <c r="I1693" s="469"/>
      <c r="J1693" s="469"/>
      <c r="K1693" s="469"/>
      <c r="L1693" s="469"/>
      <c r="M1693" s="469"/>
      <c r="N1693" s="469"/>
      <c r="O1693" s="469"/>
      <c r="P1693" s="469"/>
      <c r="Q1693" s="469"/>
      <c r="R1693" s="469"/>
      <c r="S1693" s="469"/>
      <c r="T1693" s="469"/>
      <c r="U1693" s="469"/>
      <c r="V1693" s="469"/>
      <c r="W1693" s="469"/>
      <c r="X1693" s="469"/>
      <c r="Z1693" s="469"/>
      <c r="AA1693" s="469"/>
      <c r="AB1693" s="469"/>
      <c r="AC1693" s="463"/>
      <c r="AD1693" s="469"/>
      <c r="AE1693" s="469"/>
      <c r="AF1693" s="504"/>
      <c r="AG1693" s="469"/>
      <c r="AH1693" s="469"/>
      <c r="AI1693" s="469"/>
      <c r="AJ1693" s="469"/>
      <c r="AK1693" s="469"/>
      <c r="AL1693" s="469"/>
      <c r="AM1693" s="469"/>
      <c r="AN1693" s="469"/>
      <c r="AO1693" s="469"/>
      <c r="AP1693" s="469"/>
      <c r="AQ1693" s="469"/>
      <c r="AR1693" s="469"/>
      <c r="AS1693" s="469"/>
      <c r="AT1693" s="469"/>
      <c r="AU1693" s="469"/>
      <c r="AV1693" s="469"/>
      <c r="AW1693" s="469"/>
    </row>
    <row r="1694" spans="2:49">
      <c r="B1694" s="471"/>
      <c r="C1694" s="469"/>
      <c r="D1694" s="469"/>
      <c r="E1694" s="469"/>
      <c r="F1694" s="469"/>
      <c r="G1694" s="469"/>
      <c r="H1694" s="503"/>
      <c r="I1694" s="469"/>
      <c r="J1694" s="469"/>
      <c r="K1694" s="469"/>
      <c r="L1694" s="469"/>
      <c r="M1694" s="469"/>
      <c r="N1694" s="469"/>
      <c r="O1694" s="469"/>
      <c r="P1694" s="469"/>
      <c r="Q1694" s="469"/>
      <c r="R1694" s="469"/>
      <c r="S1694" s="469"/>
      <c r="T1694" s="469"/>
      <c r="U1694" s="469"/>
      <c r="V1694" s="469"/>
      <c r="W1694" s="469"/>
      <c r="X1694" s="469"/>
      <c r="Z1694" s="469"/>
      <c r="AA1694" s="469"/>
      <c r="AB1694" s="469"/>
      <c r="AC1694" s="463"/>
      <c r="AD1694" s="469"/>
      <c r="AE1694" s="469"/>
      <c r="AF1694" s="504"/>
      <c r="AG1694" s="469"/>
      <c r="AH1694" s="469"/>
      <c r="AI1694" s="469"/>
      <c r="AJ1694" s="469"/>
      <c r="AK1694" s="469"/>
      <c r="AL1694" s="469"/>
      <c r="AM1694" s="469"/>
      <c r="AN1694" s="469"/>
      <c r="AO1694" s="469"/>
      <c r="AP1694" s="469"/>
      <c r="AQ1694" s="469"/>
      <c r="AR1694" s="469"/>
      <c r="AS1694" s="469"/>
      <c r="AT1694" s="469"/>
      <c r="AU1694" s="469"/>
      <c r="AV1694" s="469"/>
      <c r="AW1694" s="469"/>
    </row>
    <row r="1695" spans="2:49">
      <c r="B1695" s="471"/>
      <c r="C1695" s="469"/>
      <c r="D1695" s="469"/>
      <c r="E1695" s="469"/>
      <c r="F1695" s="469"/>
      <c r="G1695" s="469"/>
      <c r="H1695" s="503"/>
      <c r="I1695" s="469"/>
      <c r="J1695" s="469"/>
      <c r="K1695" s="469"/>
      <c r="L1695" s="469"/>
      <c r="M1695" s="469"/>
      <c r="N1695" s="469"/>
      <c r="O1695" s="469"/>
      <c r="P1695" s="469"/>
      <c r="Q1695" s="469"/>
      <c r="R1695" s="469"/>
      <c r="S1695" s="469"/>
      <c r="T1695" s="469"/>
      <c r="U1695" s="469"/>
      <c r="V1695" s="469"/>
      <c r="W1695" s="469"/>
      <c r="X1695" s="469"/>
      <c r="Z1695" s="469"/>
      <c r="AA1695" s="469"/>
      <c r="AB1695" s="469"/>
      <c r="AC1695" s="463"/>
      <c r="AD1695" s="469"/>
      <c r="AE1695" s="469"/>
      <c r="AF1695" s="504"/>
      <c r="AG1695" s="469"/>
      <c r="AH1695" s="469"/>
      <c r="AI1695" s="469"/>
      <c r="AJ1695" s="469"/>
      <c r="AK1695" s="469"/>
      <c r="AL1695" s="469"/>
      <c r="AM1695" s="469"/>
      <c r="AN1695" s="469"/>
      <c r="AO1695" s="469"/>
      <c r="AP1695" s="469"/>
      <c r="AQ1695" s="469"/>
      <c r="AR1695" s="469"/>
      <c r="AS1695" s="469"/>
      <c r="AT1695" s="469"/>
      <c r="AU1695" s="469"/>
      <c r="AV1695" s="469"/>
      <c r="AW1695" s="469"/>
    </row>
    <row r="1696" spans="2:49">
      <c r="B1696" s="471"/>
      <c r="C1696" s="469"/>
      <c r="D1696" s="469"/>
      <c r="E1696" s="469"/>
      <c r="F1696" s="469"/>
      <c r="G1696" s="469"/>
      <c r="H1696" s="503"/>
      <c r="I1696" s="469"/>
      <c r="J1696" s="469"/>
      <c r="K1696" s="469"/>
      <c r="L1696" s="469"/>
      <c r="M1696" s="469"/>
      <c r="N1696" s="469"/>
      <c r="O1696" s="469"/>
      <c r="P1696" s="469"/>
      <c r="Q1696" s="469"/>
      <c r="R1696" s="469"/>
      <c r="S1696" s="469"/>
      <c r="T1696" s="469"/>
      <c r="U1696" s="469"/>
      <c r="V1696" s="469"/>
      <c r="W1696" s="469"/>
      <c r="X1696" s="469"/>
      <c r="Z1696" s="469"/>
      <c r="AA1696" s="469"/>
      <c r="AB1696" s="469"/>
      <c r="AC1696" s="463"/>
      <c r="AD1696" s="469"/>
      <c r="AE1696" s="469"/>
      <c r="AF1696" s="504"/>
      <c r="AG1696" s="469"/>
      <c r="AH1696" s="469"/>
      <c r="AI1696" s="469"/>
      <c r="AJ1696" s="469"/>
      <c r="AK1696" s="469"/>
      <c r="AL1696" s="469"/>
      <c r="AM1696" s="469"/>
      <c r="AN1696" s="469"/>
      <c r="AO1696" s="469"/>
      <c r="AP1696" s="469"/>
      <c r="AQ1696" s="469"/>
      <c r="AR1696" s="469"/>
      <c r="AS1696" s="469"/>
      <c r="AT1696" s="469"/>
      <c r="AU1696" s="469"/>
      <c r="AV1696" s="469"/>
      <c r="AW1696" s="469"/>
    </row>
    <row r="1697" spans="2:49">
      <c r="B1697" s="471"/>
      <c r="C1697" s="469"/>
      <c r="D1697" s="469"/>
      <c r="E1697" s="469"/>
      <c r="F1697" s="469"/>
      <c r="G1697" s="469"/>
      <c r="H1697" s="503"/>
      <c r="I1697" s="469"/>
      <c r="J1697" s="469"/>
      <c r="K1697" s="469"/>
      <c r="L1697" s="469"/>
      <c r="M1697" s="469"/>
      <c r="N1697" s="469"/>
      <c r="O1697" s="469"/>
      <c r="P1697" s="469"/>
      <c r="Q1697" s="469"/>
      <c r="R1697" s="469"/>
      <c r="S1697" s="469"/>
      <c r="T1697" s="469"/>
      <c r="U1697" s="469"/>
      <c r="V1697" s="469"/>
      <c r="W1697" s="469"/>
      <c r="X1697" s="469"/>
      <c r="Z1697" s="469"/>
      <c r="AA1697" s="469"/>
      <c r="AB1697" s="469"/>
      <c r="AC1697" s="463"/>
      <c r="AD1697" s="469"/>
      <c r="AE1697" s="469"/>
      <c r="AF1697" s="504"/>
      <c r="AG1697" s="469"/>
      <c r="AH1697" s="469"/>
      <c r="AI1697" s="469"/>
      <c r="AJ1697" s="469"/>
      <c r="AK1697" s="469"/>
      <c r="AL1697" s="469"/>
      <c r="AM1697" s="469"/>
      <c r="AN1697" s="469"/>
      <c r="AO1697" s="469"/>
      <c r="AP1697" s="469"/>
      <c r="AQ1697" s="469"/>
      <c r="AR1697" s="469"/>
      <c r="AS1697" s="469"/>
      <c r="AT1697" s="469"/>
      <c r="AU1697" s="469"/>
      <c r="AV1697" s="469"/>
      <c r="AW1697" s="469"/>
    </row>
    <row r="1698" spans="2:49">
      <c r="B1698" s="471"/>
      <c r="C1698" s="469"/>
      <c r="D1698" s="469"/>
      <c r="E1698" s="469"/>
      <c r="F1698" s="469"/>
      <c r="G1698" s="469"/>
      <c r="H1698" s="503"/>
      <c r="I1698" s="469"/>
      <c r="J1698" s="469"/>
      <c r="K1698" s="469"/>
      <c r="L1698" s="469"/>
      <c r="M1698" s="469"/>
      <c r="N1698" s="469"/>
      <c r="O1698" s="469"/>
      <c r="P1698" s="469"/>
      <c r="Q1698" s="469"/>
      <c r="R1698" s="469"/>
      <c r="S1698" s="469"/>
      <c r="T1698" s="469"/>
      <c r="U1698" s="469"/>
      <c r="V1698" s="469"/>
      <c r="W1698" s="469"/>
      <c r="X1698" s="469"/>
      <c r="Z1698" s="469"/>
      <c r="AA1698" s="469"/>
      <c r="AB1698" s="469"/>
      <c r="AC1698" s="463"/>
      <c r="AD1698" s="469"/>
      <c r="AE1698" s="469"/>
      <c r="AF1698" s="504"/>
      <c r="AG1698" s="469"/>
      <c r="AH1698" s="469"/>
      <c r="AI1698" s="469"/>
      <c r="AJ1698" s="469"/>
      <c r="AK1698" s="469"/>
      <c r="AL1698" s="469"/>
      <c r="AM1698" s="469"/>
      <c r="AN1698" s="469"/>
      <c r="AO1698" s="469"/>
      <c r="AP1698" s="469"/>
      <c r="AQ1698" s="469"/>
      <c r="AR1698" s="469"/>
      <c r="AS1698" s="469"/>
      <c r="AT1698" s="469"/>
      <c r="AU1698" s="469"/>
      <c r="AV1698" s="469"/>
      <c r="AW1698" s="469"/>
    </row>
    <row r="1699" spans="2:49">
      <c r="B1699" s="471"/>
      <c r="C1699" s="469"/>
      <c r="D1699" s="469"/>
      <c r="E1699" s="469"/>
      <c r="F1699" s="469"/>
      <c r="G1699" s="469"/>
      <c r="H1699" s="503"/>
      <c r="I1699" s="469"/>
      <c r="J1699" s="469"/>
      <c r="K1699" s="469"/>
      <c r="L1699" s="469"/>
      <c r="M1699" s="469"/>
      <c r="N1699" s="469"/>
      <c r="O1699" s="469"/>
      <c r="P1699" s="469"/>
      <c r="Q1699" s="469"/>
      <c r="R1699" s="469"/>
      <c r="S1699" s="469"/>
      <c r="T1699" s="469"/>
      <c r="U1699" s="469"/>
      <c r="V1699" s="469"/>
      <c r="W1699" s="469"/>
      <c r="X1699" s="469"/>
      <c r="Z1699" s="469"/>
      <c r="AA1699" s="469"/>
      <c r="AB1699" s="469"/>
      <c r="AC1699" s="463"/>
      <c r="AD1699" s="469"/>
      <c r="AE1699" s="469"/>
      <c r="AF1699" s="504"/>
      <c r="AG1699" s="469"/>
      <c r="AH1699" s="469"/>
      <c r="AI1699" s="469"/>
      <c r="AJ1699" s="469"/>
      <c r="AK1699" s="469"/>
      <c r="AL1699" s="469"/>
      <c r="AM1699" s="469"/>
      <c r="AN1699" s="469"/>
      <c r="AO1699" s="469"/>
      <c r="AP1699" s="469"/>
      <c r="AQ1699" s="469"/>
      <c r="AR1699" s="469"/>
      <c r="AS1699" s="469"/>
      <c r="AT1699" s="469"/>
      <c r="AU1699" s="469"/>
      <c r="AV1699" s="469"/>
      <c r="AW1699" s="469"/>
    </row>
    <row r="1700" spans="2:49">
      <c r="B1700" s="471"/>
      <c r="C1700" s="469"/>
      <c r="D1700" s="469"/>
      <c r="E1700" s="469"/>
      <c r="F1700" s="469"/>
      <c r="G1700" s="469"/>
      <c r="H1700" s="503"/>
      <c r="I1700" s="469"/>
      <c r="J1700" s="469"/>
      <c r="K1700" s="469"/>
      <c r="L1700" s="469"/>
      <c r="M1700" s="469"/>
      <c r="N1700" s="469"/>
      <c r="O1700" s="469"/>
      <c r="P1700" s="469"/>
      <c r="Q1700" s="469"/>
      <c r="R1700" s="469"/>
      <c r="S1700" s="469"/>
      <c r="T1700" s="469"/>
      <c r="U1700" s="469"/>
      <c r="V1700" s="469"/>
      <c r="W1700" s="469"/>
      <c r="X1700" s="469"/>
      <c r="Z1700" s="469"/>
      <c r="AA1700" s="469"/>
      <c r="AB1700" s="469"/>
      <c r="AC1700" s="463"/>
      <c r="AD1700" s="469"/>
      <c r="AE1700" s="469"/>
      <c r="AF1700" s="504"/>
      <c r="AG1700" s="469"/>
      <c r="AH1700" s="469"/>
      <c r="AI1700" s="469"/>
      <c r="AJ1700" s="469"/>
      <c r="AK1700" s="469"/>
      <c r="AL1700" s="469"/>
      <c r="AM1700" s="469"/>
      <c r="AN1700" s="469"/>
      <c r="AO1700" s="469"/>
      <c r="AP1700" s="469"/>
      <c r="AQ1700" s="469"/>
      <c r="AR1700" s="469"/>
      <c r="AS1700" s="469"/>
      <c r="AT1700" s="469"/>
      <c r="AU1700" s="469"/>
      <c r="AV1700" s="469"/>
      <c r="AW1700" s="469"/>
    </row>
    <row r="1701" spans="2:49">
      <c r="B1701" s="471"/>
      <c r="C1701" s="469"/>
      <c r="D1701" s="469"/>
      <c r="E1701" s="469"/>
      <c r="F1701" s="469"/>
      <c r="G1701" s="469"/>
      <c r="H1701" s="503"/>
      <c r="I1701" s="469"/>
      <c r="J1701" s="469"/>
      <c r="K1701" s="469"/>
      <c r="L1701" s="469"/>
      <c r="M1701" s="469"/>
      <c r="N1701" s="469"/>
      <c r="O1701" s="469"/>
      <c r="P1701" s="469"/>
      <c r="Q1701" s="469"/>
      <c r="R1701" s="469"/>
      <c r="S1701" s="469"/>
      <c r="T1701" s="469"/>
      <c r="U1701" s="469"/>
      <c r="V1701" s="469"/>
      <c r="W1701" s="469"/>
      <c r="X1701" s="469"/>
      <c r="Z1701" s="469"/>
      <c r="AA1701" s="469"/>
      <c r="AB1701" s="469"/>
      <c r="AC1701" s="463"/>
      <c r="AD1701" s="469"/>
      <c r="AE1701" s="469"/>
      <c r="AF1701" s="504"/>
      <c r="AG1701" s="469"/>
      <c r="AH1701" s="469"/>
      <c r="AI1701" s="469"/>
      <c r="AJ1701" s="469"/>
      <c r="AK1701" s="469"/>
      <c r="AL1701" s="469"/>
      <c r="AM1701" s="469"/>
      <c r="AN1701" s="469"/>
      <c r="AO1701" s="469"/>
      <c r="AP1701" s="469"/>
      <c r="AQ1701" s="469"/>
      <c r="AR1701" s="469"/>
      <c r="AS1701" s="469"/>
      <c r="AT1701" s="469"/>
      <c r="AU1701" s="469"/>
      <c r="AV1701" s="469"/>
      <c r="AW1701" s="469"/>
    </row>
    <row r="1702" spans="2:49">
      <c r="B1702" s="471"/>
      <c r="C1702" s="469"/>
      <c r="D1702" s="469"/>
      <c r="E1702" s="469"/>
      <c r="F1702" s="469"/>
      <c r="G1702" s="469"/>
      <c r="H1702" s="503"/>
      <c r="I1702" s="469"/>
      <c r="J1702" s="469"/>
      <c r="K1702" s="469"/>
      <c r="L1702" s="469"/>
      <c r="M1702" s="469"/>
      <c r="N1702" s="469"/>
      <c r="O1702" s="469"/>
      <c r="P1702" s="469"/>
      <c r="Q1702" s="469"/>
      <c r="R1702" s="469"/>
      <c r="S1702" s="469"/>
      <c r="T1702" s="469"/>
      <c r="U1702" s="469"/>
      <c r="V1702" s="469"/>
      <c r="W1702" s="469"/>
      <c r="X1702" s="469"/>
      <c r="Z1702" s="469"/>
      <c r="AA1702" s="469"/>
      <c r="AB1702" s="469"/>
      <c r="AC1702" s="463"/>
      <c r="AD1702" s="469"/>
      <c r="AE1702" s="469"/>
      <c r="AF1702" s="504"/>
      <c r="AG1702" s="469"/>
      <c r="AH1702" s="469"/>
      <c r="AI1702" s="469"/>
      <c r="AJ1702" s="469"/>
      <c r="AK1702" s="469"/>
      <c r="AL1702" s="469"/>
      <c r="AM1702" s="469"/>
      <c r="AN1702" s="469"/>
      <c r="AO1702" s="469"/>
      <c r="AP1702" s="469"/>
      <c r="AQ1702" s="469"/>
      <c r="AR1702" s="469"/>
      <c r="AS1702" s="469"/>
      <c r="AT1702" s="469"/>
      <c r="AU1702" s="469"/>
      <c r="AV1702" s="469"/>
      <c r="AW1702" s="469"/>
    </row>
    <row r="1703" spans="2:49">
      <c r="B1703" s="471"/>
      <c r="C1703" s="469"/>
      <c r="D1703" s="469"/>
      <c r="E1703" s="469"/>
      <c r="F1703" s="469"/>
      <c r="G1703" s="469"/>
      <c r="H1703" s="503"/>
      <c r="I1703" s="469"/>
      <c r="J1703" s="469"/>
      <c r="K1703" s="469"/>
      <c r="L1703" s="469"/>
      <c r="M1703" s="469"/>
      <c r="N1703" s="469"/>
      <c r="O1703" s="469"/>
      <c r="P1703" s="469"/>
      <c r="Q1703" s="469"/>
      <c r="R1703" s="469"/>
      <c r="S1703" s="469"/>
      <c r="T1703" s="469"/>
      <c r="U1703" s="469"/>
      <c r="V1703" s="469"/>
      <c r="W1703" s="469"/>
      <c r="X1703" s="469"/>
      <c r="Z1703" s="469"/>
      <c r="AA1703" s="469"/>
      <c r="AB1703" s="469"/>
      <c r="AC1703" s="463"/>
      <c r="AD1703" s="469"/>
      <c r="AE1703" s="469"/>
      <c r="AF1703" s="504"/>
      <c r="AG1703" s="469"/>
      <c r="AH1703" s="469"/>
      <c r="AI1703" s="469"/>
      <c r="AJ1703" s="469"/>
      <c r="AK1703" s="469"/>
      <c r="AL1703" s="469"/>
      <c r="AM1703" s="469"/>
      <c r="AN1703" s="469"/>
      <c r="AO1703" s="469"/>
      <c r="AP1703" s="469"/>
      <c r="AQ1703" s="469"/>
      <c r="AR1703" s="469"/>
      <c r="AS1703" s="469"/>
      <c r="AT1703" s="469"/>
      <c r="AU1703" s="469"/>
      <c r="AV1703" s="469"/>
      <c r="AW1703" s="469"/>
    </row>
    <row r="1704" spans="2:49">
      <c r="B1704" s="471"/>
      <c r="C1704" s="469"/>
      <c r="D1704" s="469"/>
      <c r="E1704" s="469"/>
      <c r="F1704" s="469"/>
      <c r="G1704" s="469"/>
      <c r="H1704" s="503"/>
      <c r="I1704" s="469"/>
      <c r="J1704" s="469"/>
      <c r="K1704" s="469"/>
      <c r="L1704" s="469"/>
      <c r="M1704" s="469"/>
      <c r="N1704" s="469"/>
      <c r="O1704" s="469"/>
      <c r="P1704" s="469"/>
      <c r="Q1704" s="469"/>
      <c r="R1704" s="469"/>
      <c r="S1704" s="469"/>
      <c r="T1704" s="469"/>
      <c r="U1704" s="469"/>
      <c r="V1704" s="469"/>
      <c r="W1704" s="469"/>
      <c r="X1704" s="469"/>
      <c r="Z1704" s="469"/>
      <c r="AA1704" s="469"/>
      <c r="AB1704" s="469"/>
      <c r="AC1704" s="463"/>
      <c r="AD1704" s="469"/>
      <c r="AE1704" s="469"/>
      <c r="AF1704" s="504"/>
      <c r="AG1704" s="469"/>
      <c r="AH1704" s="469"/>
      <c r="AI1704" s="469"/>
      <c r="AJ1704" s="469"/>
      <c r="AK1704" s="469"/>
      <c r="AL1704" s="469"/>
      <c r="AM1704" s="469"/>
      <c r="AN1704" s="469"/>
      <c r="AO1704" s="469"/>
      <c r="AP1704" s="469"/>
      <c r="AQ1704" s="469"/>
      <c r="AR1704" s="469"/>
      <c r="AS1704" s="469"/>
      <c r="AT1704" s="469"/>
      <c r="AU1704" s="469"/>
      <c r="AV1704" s="469"/>
      <c r="AW1704" s="469"/>
    </row>
    <row r="1705" spans="2:49">
      <c r="B1705" s="471"/>
      <c r="C1705" s="469"/>
      <c r="D1705" s="469"/>
      <c r="E1705" s="469"/>
      <c r="F1705" s="469"/>
      <c r="G1705" s="469"/>
      <c r="H1705" s="503"/>
      <c r="I1705" s="469"/>
      <c r="J1705" s="469"/>
      <c r="K1705" s="469"/>
      <c r="L1705" s="469"/>
      <c r="M1705" s="469"/>
      <c r="N1705" s="469"/>
      <c r="O1705" s="469"/>
      <c r="P1705" s="469"/>
      <c r="Q1705" s="469"/>
      <c r="R1705" s="469"/>
      <c r="S1705" s="469"/>
      <c r="T1705" s="469"/>
      <c r="U1705" s="469"/>
      <c r="V1705" s="469"/>
      <c r="W1705" s="469"/>
      <c r="X1705" s="469"/>
      <c r="Z1705" s="469"/>
      <c r="AA1705" s="469"/>
      <c r="AB1705" s="469"/>
      <c r="AC1705" s="463"/>
      <c r="AD1705" s="469"/>
      <c r="AE1705" s="469"/>
      <c r="AF1705" s="504"/>
      <c r="AG1705" s="469"/>
      <c r="AH1705" s="469"/>
      <c r="AI1705" s="469"/>
      <c r="AJ1705" s="469"/>
      <c r="AK1705" s="469"/>
      <c r="AL1705" s="469"/>
      <c r="AM1705" s="469"/>
      <c r="AN1705" s="469"/>
      <c r="AO1705" s="469"/>
      <c r="AP1705" s="469"/>
      <c r="AQ1705" s="469"/>
      <c r="AR1705" s="469"/>
      <c r="AS1705" s="469"/>
      <c r="AT1705" s="469"/>
      <c r="AU1705" s="469"/>
      <c r="AV1705" s="469"/>
      <c r="AW1705" s="469"/>
    </row>
    <row r="1706" spans="2:49">
      <c r="B1706" s="471"/>
      <c r="C1706" s="469"/>
      <c r="D1706" s="469"/>
      <c r="E1706" s="469"/>
      <c r="F1706" s="469"/>
      <c r="G1706" s="469"/>
      <c r="H1706" s="503"/>
      <c r="I1706" s="469"/>
      <c r="J1706" s="469"/>
      <c r="K1706" s="469"/>
      <c r="L1706" s="469"/>
      <c r="M1706" s="469"/>
      <c r="N1706" s="469"/>
      <c r="O1706" s="469"/>
      <c r="P1706" s="469"/>
      <c r="Q1706" s="469"/>
      <c r="R1706" s="469"/>
      <c r="S1706" s="469"/>
      <c r="T1706" s="469"/>
      <c r="U1706" s="469"/>
      <c r="V1706" s="469"/>
      <c r="W1706" s="469"/>
      <c r="X1706" s="469"/>
      <c r="Z1706" s="469"/>
      <c r="AA1706" s="469"/>
      <c r="AB1706" s="469"/>
      <c r="AC1706" s="463"/>
      <c r="AD1706" s="469"/>
      <c r="AE1706" s="469"/>
      <c r="AF1706" s="504"/>
      <c r="AG1706" s="469"/>
      <c r="AH1706" s="469"/>
      <c r="AI1706" s="469"/>
      <c r="AJ1706" s="469"/>
      <c r="AK1706" s="469"/>
      <c r="AL1706" s="469"/>
      <c r="AM1706" s="469"/>
      <c r="AN1706" s="469"/>
      <c r="AO1706" s="469"/>
      <c r="AP1706" s="469"/>
      <c r="AQ1706" s="469"/>
      <c r="AR1706" s="469"/>
      <c r="AS1706" s="469"/>
      <c r="AT1706" s="469"/>
      <c r="AU1706" s="469"/>
      <c r="AV1706" s="469"/>
      <c r="AW1706" s="469"/>
    </row>
    <row r="1707" spans="2:49">
      <c r="B1707" s="471"/>
      <c r="C1707" s="469"/>
      <c r="D1707" s="469"/>
      <c r="E1707" s="469"/>
      <c r="F1707" s="469"/>
      <c r="G1707" s="469"/>
      <c r="H1707" s="503"/>
      <c r="I1707" s="469"/>
      <c r="J1707" s="469"/>
      <c r="K1707" s="469"/>
      <c r="L1707" s="469"/>
      <c r="M1707" s="469"/>
      <c r="N1707" s="469"/>
      <c r="O1707" s="469"/>
      <c r="P1707" s="469"/>
      <c r="Q1707" s="469"/>
      <c r="R1707" s="469"/>
      <c r="S1707" s="469"/>
      <c r="T1707" s="469"/>
      <c r="U1707" s="469"/>
      <c r="V1707" s="469"/>
      <c r="W1707" s="469"/>
      <c r="X1707" s="469"/>
      <c r="Z1707" s="469"/>
      <c r="AA1707" s="469"/>
      <c r="AB1707" s="469"/>
      <c r="AC1707" s="463"/>
      <c r="AD1707" s="469"/>
      <c r="AE1707" s="469"/>
      <c r="AF1707" s="504"/>
      <c r="AG1707" s="469"/>
      <c r="AH1707" s="469"/>
      <c r="AI1707" s="469"/>
      <c r="AJ1707" s="469"/>
      <c r="AK1707" s="469"/>
      <c r="AL1707" s="469"/>
      <c r="AM1707" s="469"/>
      <c r="AN1707" s="469"/>
      <c r="AO1707" s="469"/>
      <c r="AP1707" s="469"/>
      <c r="AQ1707" s="469"/>
      <c r="AR1707" s="469"/>
      <c r="AS1707" s="469"/>
      <c r="AT1707" s="469"/>
      <c r="AU1707" s="469"/>
      <c r="AV1707" s="469"/>
      <c r="AW1707" s="469"/>
    </row>
    <row r="1708" spans="2:49">
      <c r="B1708" s="471"/>
      <c r="C1708" s="469"/>
      <c r="D1708" s="469"/>
      <c r="E1708" s="469"/>
      <c r="F1708" s="469"/>
      <c r="G1708" s="469"/>
      <c r="H1708" s="503"/>
      <c r="I1708" s="469"/>
      <c r="J1708" s="469"/>
      <c r="K1708" s="469"/>
      <c r="L1708" s="469"/>
      <c r="M1708" s="469"/>
      <c r="N1708" s="469"/>
      <c r="O1708" s="469"/>
      <c r="P1708" s="469"/>
      <c r="Q1708" s="469"/>
      <c r="R1708" s="469"/>
      <c r="S1708" s="469"/>
      <c r="T1708" s="469"/>
      <c r="U1708" s="469"/>
      <c r="V1708" s="469"/>
      <c r="W1708" s="469"/>
      <c r="X1708" s="469"/>
      <c r="Z1708" s="469"/>
      <c r="AA1708" s="469"/>
      <c r="AB1708" s="469"/>
      <c r="AC1708" s="463"/>
      <c r="AD1708" s="469"/>
      <c r="AE1708" s="469"/>
      <c r="AF1708" s="504"/>
      <c r="AG1708" s="469"/>
      <c r="AH1708" s="469"/>
      <c r="AI1708" s="469"/>
      <c r="AJ1708" s="469"/>
      <c r="AK1708" s="469"/>
      <c r="AL1708" s="469"/>
      <c r="AM1708" s="469"/>
      <c r="AN1708" s="469"/>
      <c r="AO1708" s="469"/>
      <c r="AP1708" s="469"/>
      <c r="AQ1708" s="469"/>
      <c r="AR1708" s="469"/>
      <c r="AS1708" s="469"/>
      <c r="AT1708" s="469"/>
      <c r="AU1708" s="469"/>
      <c r="AV1708" s="469"/>
      <c r="AW1708" s="469"/>
    </row>
    <row r="1709" spans="2:49">
      <c r="B1709" s="471"/>
      <c r="C1709" s="469"/>
      <c r="D1709" s="469"/>
      <c r="E1709" s="469"/>
      <c r="F1709" s="469"/>
      <c r="G1709" s="469"/>
      <c r="H1709" s="503"/>
      <c r="I1709" s="469"/>
      <c r="J1709" s="469"/>
      <c r="K1709" s="469"/>
      <c r="L1709" s="469"/>
      <c r="M1709" s="469"/>
      <c r="N1709" s="469"/>
      <c r="O1709" s="469"/>
      <c r="P1709" s="469"/>
      <c r="Q1709" s="469"/>
      <c r="R1709" s="469"/>
      <c r="S1709" s="469"/>
      <c r="T1709" s="469"/>
      <c r="U1709" s="469"/>
      <c r="V1709" s="469"/>
      <c r="W1709" s="469"/>
      <c r="X1709" s="469"/>
      <c r="Z1709" s="469"/>
      <c r="AA1709" s="469"/>
      <c r="AB1709" s="469"/>
      <c r="AC1709" s="463"/>
      <c r="AD1709" s="469"/>
      <c r="AE1709" s="469"/>
      <c r="AF1709" s="504"/>
      <c r="AG1709" s="469"/>
      <c r="AH1709" s="469"/>
      <c r="AI1709" s="469"/>
      <c r="AJ1709" s="469"/>
      <c r="AK1709" s="469"/>
      <c r="AL1709" s="469"/>
      <c r="AM1709" s="469"/>
      <c r="AN1709" s="469"/>
      <c r="AO1709" s="469"/>
      <c r="AP1709" s="469"/>
      <c r="AQ1709" s="469"/>
      <c r="AR1709" s="469"/>
      <c r="AS1709" s="469"/>
      <c r="AT1709" s="469"/>
      <c r="AU1709" s="469"/>
      <c r="AV1709" s="469"/>
      <c r="AW1709" s="469"/>
    </row>
    <row r="1710" spans="2:49">
      <c r="B1710" s="471"/>
      <c r="C1710" s="469"/>
      <c r="D1710" s="469"/>
      <c r="E1710" s="469"/>
      <c r="F1710" s="469"/>
      <c r="G1710" s="469"/>
      <c r="H1710" s="503"/>
      <c r="I1710" s="469"/>
      <c r="J1710" s="469"/>
      <c r="K1710" s="469"/>
      <c r="L1710" s="469"/>
      <c r="M1710" s="469"/>
      <c r="N1710" s="469"/>
      <c r="O1710" s="469"/>
      <c r="P1710" s="469"/>
      <c r="Q1710" s="469"/>
      <c r="R1710" s="469"/>
      <c r="S1710" s="469"/>
      <c r="T1710" s="469"/>
      <c r="U1710" s="469"/>
      <c r="V1710" s="469"/>
      <c r="W1710" s="469"/>
      <c r="X1710" s="469"/>
      <c r="Z1710" s="469"/>
      <c r="AA1710" s="469"/>
      <c r="AB1710" s="469"/>
      <c r="AC1710" s="463"/>
      <c r="AD1710" s="469"/>
      <c r="AE1710" s="469"/>
      <c r="AF1710" s="504"/>
      <c r="AG1710" s="469"/>
      <c r="AH1710" s="469"/>
      <c r="AI1710" s="469"/>
      <c r="AJ1710" s="469"/>
      <c r="AK1710" s="469"/>
      <c r="AL1710" s="469"/>
      <c r="AM1710" s="469"/>
      <c r="AN1710" s="469"/>
      <c r="AO1710" s="469"/>
      <c r="AP1710" s="469"/>
      <c r="AQ1710" s="469"/>
      <c r="AR1710" s="469"/>
      <c r="AS1710" s="469"/>
      <c r="AT1710" s="469"/>
      <c r="AU1710" s="469"/>
      <c r="AV1710" s="469"/>
      <c r="AW1710" s="469"/>
    </row>
    <row r="1711" spans="2:49">
      <c r="B1711" s="471"/>
      <c r="C1711" s="469"/>
      <c r="D1711" s="469"/>
      <c r="E1711" s="469"/>
      <c r="F1711" s="469"/>
      <c r="G1711" s="469"/>
      <c r="H1711" s="503"/>
      <c r="I1711" s="469"/>
      <c r="J1711" s="469"/>
      <c r="K1711" s="469"/>
      <c r="L1711" s="469"/>
      <c r="M1711" s="469"/>
      <c r="N1711" s="469"/>
      <c r="O1711" s="469"/>
      <c r="P1711" s="469"/>
      <c r="Q1711" s="469"/>
      <c r="R1711" s="469"/>
      <c r="S1711" s="469"/>
      <c r="T1711" s="469"/>
      <c r="U1711" s="469"/>
      <c r="V1711" s="469"/>
      <c r="W1711" s="469"/>
      <c r="X1711" s="469"/>
      <c r="Z1711" s="469"/>
      <c r="AA1711" s="469"/>
      <c r="AB1711" s="469"/>
      <c r="AC1711" s="463"/>
      <c r="AD1711" s="469"/>
      <c r="AE1711" s="469"/>
      <c r="AF1711" s="504"/>
      <c r="AG1711" s="469"/>
      <c r="AH1711" s="469"/>
      <c r="AI1711" s="469"/>
      <c r="AJ1711" s="469"/>
      <c r="AK1711" s="469"/>
      <c r="AL1711" s="469"/>
      <c r="AM1711" s="469"/>
      <c r="AN1711" s="469"/>
      <c r="AO1711" s="469"/>
      <c r="AP1711" s="469"/>
      <c r="AQ1711" s="469"/>
      <c r="AR1711" s="469"/>
      <c r="AS1711" s="469"/>
      <c r="AT1711" s="469"/>
      <c r="AU1711" s="469"/>
      <c r="AV1711" s="469"/>
      <c r="AW1711" s="469"/>
    </row>
    <row r="1712" spans="2:49">
      <c r="B1712" s="471"/>
      <c r="C1712" s="469"/>
      <c r="D1712" s="469"/>
      <c r="E1712" s="469"/>
      <c r="F1712" s="469"/>
      <c r="G1712" s="469"/>
      <c r="H1712" s="503"/>
      <c r="I1712" s="469"/>
      <c r="J1712" s="469"/>
      <c r="K1712" s="469"/>
      <c r="L1712" s="469"/>
      <c r="M1712" s="469"/>
      <c r="N1712" s="469"/>
      <c r="O1712" s="469"/>
      <c r="P1712" s="469"/>
      <c r="Q1712" s="469"/>
      <c r="R1712" s="469"/>
      <c r="S1712" s="469"/>
      <c r="T1712" s="469"/>
      <c r="U1712" s="469"/>
      <c r="V1712" s="469"/>
      <c r="W1712" s="469"/>
      <c r="X1712" s="469"/>
      <c r="Z1712" s="469"/>
      <c r="AA1712" s="469"/>
      <c r="AB1712" s="469"/>
      <c r="AC1712" s="463"/>
      <c r="AD1712" s="469"/>
      <c r="AE1712" s="469"/>
      <c r="AF1712" s="504"/>
      <c r="AG1712" s="469"/>
      <c r="AH1712" s="469"/>
      <c r="AI1712" s="469"/>
      <c r="AJ1712" s="469"/>
      <c r="AK1712" s="469"/>
      <c r="AL1712" s="469"/>
      <c r="AM1712" s="469"/>
      <c r="AN1712" s="469"/>
      <c r="AO1712" s="469"/>
      <c r="AP1712" s="469"/>
      <c r="AQ1712" s="469"/>
      <c r="AR1712" s="469"/>
      <c r="AS1712" s="469"/>
      <c r="AT1712" s="469"/>
      <c r="AU1712" s="469"/>
      <c r="AV1712" s="469"/>
      <c r="AW1712" s="469"/>
    </row>
    <row r="1713" spans="2:49">
      <c r="B1713" s="471"/>
      <c r="C1713" s="469"/>
      <c r="D1713" s="469"/>
      <c r="E1713" s="469"/>
      <c r="F1713" s="469"/>
      <c r="G1713" s="469"/>
      <c r="H1713" s="503"/>
      <c r="I1713" s="469"/>
      <c r="J1713" s="469"/>
      <c r="K1713" s="469"/>
      <c r="L1713" s="469"/>
      <c r="M1713" s="469"/>
      <c r="N1713" s="469"/>
      <c r="O1713" s="469"/>
      <c r="P1713" s="469"/>
      <c r="Q1713" s="469"/>
      <c r="R1713" s="469"/>
      <c r="S1713" s="469"/>
      <c r="T1713" s="469"/>
      <c r="U1713" s="469"/>
      <c r="V1713" s="469"/>
      <c r="W1713" s="469"/>
      <c r="X1713" s="469"/>
      <c r="Z1713" s="469"/>
      <c r="AA1713" s="469"/>
      <c r="AB1713" s="469"/>
      <c r="AC1713" s="463"/>
      <c r="AD1713" s="469"/>
      <c r="AE1713" s="469"/>
      <c r="AF1713" s="504"/>
      <c r="AG1713" s="469"/>
      <c r="AH1713" s="469"/>
      <c r="AI1713" s="469"/>
      <c r="AJ1713" s="469"/>
      <c r="AK1713" s="469"/>
      <c r="AL1713" s="469"/>
      <c r="AM1713" s="469"/>
      <c r="AN1713" s="469"/>
      <c r="AO1713" s="469"/>
      <c r="AP1713" s="469"/>
      <c r="AQ1713" s="469"/>
      <c r="AR1713" s="469"/>
      <c r="AS1713" s="469"/>
      <c r="AT1713" s="469"/>
      <c r="AU1713" s="469"/>
      <c r="AV1713" s="469"/>
      <c r="AW1713" s="469"/>
    </row>
    <row r="1714" spans="2:49">
      <c r="B1714" s="471"/>
      <c r="C1714" s="469"/>
      <c r="D1714" s="469"/>
      <c r="E1714" s="469"/>
      <c r="F1714" s="469"/>
      <c r="G1714" s="469"/>
      <c r="H1714" s="503"/>
      <c r="I1714" s="469"/>
      <c r="J1714" s="469"/>
      <c r="K1714" s="469"/>
      <c r="L1714" s="469"/>
      <c r="M1714" s="469"/>
      <c r="N1714" s="469"/>
      <c r="O1714" s="469"/>
      <c r="P1714" s="469"/>
      <c r="Q1714" s="469"/>
      <c r="R1714" s="469"/>
      <c r="S1714" s="469"/>
      <c r="T1714" s="469"/>
      <c r="U1714" s="469"/>
      <c r="V1714" s="469"/>
      <c r="W1714" s="469"/>
      <c r="X1714" s="469"/>
      <c r="Z1714" s="469"/>
      <c r="AA1714" s="469"/>
      <c r="AB1714" s="469"/>
      <c r="AC1714" s="463"/>
      <c r="AD1714" s="469"/>
      <c r="AE1714" s="469"/>
      <c r="AF1714" s="504"/>
      <c r="AG1714" s="469"/>
      <c r="AH1714" s="469"/>
      <c r="AI1714" s="469"/>
      <c r="AJ1714" s="469"/>
      <c r="AK1714" s="469"/>
      <c r="AL1714" s="469"/>
      <c r="AM1714" s="469"/>
      <c r="AN1714" s="469"/>
      <c r="AO1714" s="469"/>
      <c r="AP1714" s="469"/>
      <c r="AQ1714" s="469"/>
      <c r="AR1714" s="469"/>
      <c r="AS1714" s="469"/>
      <c r="AT1714" s="469"/>
      <c r="AU1714" s="469"/>
      <c r="AV1714" s="469"/>
      <c r="AW1714" s="469"/>
    </row>
    <row r="1715" spans="2:49">
      <c r="B1715" s="471"/>
      <c r="C1715" s="469"/>
      <c r="D1715" s="469"/>
      <c r="E1715" s="469"/>
      <c r="F1715" s="469"/>
      <c r="G1715" s="469"/>
      <c r="H1715" s="503"/>
      <c r="I1715" s="469"/>
      <c r="J1715" s="469"/>
      <c r="K1715" s="469"/>
      <c r="L1715" s="469"/>
      <c r="M1715" s="469"/>
      <c r="N1715" s="469"/>
      <c r="O1715" s="469"/>
      <c r="P1715" s="469"/>
      <c r="Q1715" s="469"/>
      <c r="R1715" s="469"/>
      <c r="S1715" s="469"/>
      <c r="T1715" s="469"/>
      <c r="U1715" s="469"/>
      <c r="V1715" s="469"/>
      <c r="W1715" s="469"/>
      <c r="X1715" s="469"/>
      <c r="Z1715" s="469"/>
      <c r="AA1715" s="469"/>
      <c r="AB1715" s="469"/>
      <c r="AC1715" s="463"/>
      <c r="AD1715" s="469"/>
      <c r="AE1715" s="469"/>
      <c r="AF1715" s="504"/>
      <c r="AG1715" s="469"/>
      <c r="AH1715" s="469"/>
      <c r="AI1715" s="469"/>
      <c r="AJ1715" s="469"/>
      <c r="AK1715" s="469"/>
      <c r="AL1715" s="469"/>
      <c r="AM1715" s="469"/>
      <c r="AN1715" s="469"/>
      <c r="AO1715" s="469"/>
      <c r="AP1715" s="469"/>
      <c r="AQ1715" s="469"/>
      <c r="AR1715" s="469"/>
      <c r="AS1715" s="469"/>
      <c r="AT1715" s="469"/>
      <c r="AU1715" s="469"/>
      <c r="AV1715" s="469"/>
      <c r="AW1715" s="469"/>
    </row>
    <row r="1716" spans="2:49">
      <c r="B1716" s="471"/>
      <c r="C1716" s="469"/>
      <c r="D1716" s="469"/>
      <c r="E1716" s="469"/>
      <c r="F1716" s="469"/>
      <c r="G1716" s="469"/>
      <c r="H1716" s="503"/>
      <c r="I1716" s="469"/>
      <c r="J1716" s="469"/>
      <c r="K1716" s="469"/>
      <c r="L1716" s="469"/>
      <c r="M1716" s="469"/>
      <c r="N1716" s="469"/>
      <c r="O1716" s="469"/>
      <c r="P1716" s="469"/>
      <c r="Q1716" s="469"/>
      <c r="R1716" s="469"/>
      <c r="S1716" s="469"/>
      <c r="T1716" s="469"/>
      <c r="U1716" s="469"/>
      <c r="V1716" s="469"/>
      <c r="W1716" s="469"/>
      <c r="X1716" s="469"/>
      <c r="Z1716" s="469"/>
      <c r="AA1716" s="469"/>
      <c r="AB1716" s="469"/>
      <c r="AC1716" s="463"/>
      <c r="AD1716" s="469"/>
      <c r="AE1716" s="469"/>
      <c r="AF1716" s="504"/>
      <c r="AG1716" s="469"/>
      <c r="AH1716" s="469"/>
      <c r="AI1716" s="469"/>
      <c r="AJ1716" s="469"/>
      <c r="AK1716" s="469"/>
      <c r="AL1716" s="469"/>
      <c r="AM1716" s="469"/>
      <c r="AN1716" s="469"/>
      <c r="AO1716" s="469"/>
      <c r="AP1716" s="469"/>
      <c r="AQ1716" s="469"/>
      <c r="AR1716" s="469"/>
      <c r="AS1716" s="469"/>
      <c r="AT1716" s="469"/>
      <c r="AU1716" s="469"/>
      <c r="AV1716" s="469"/>
      <c r="AW1716" s="469"/>
    </row>
    <row r="1717" spans="2:49">
      <c r="B1717" s="471"/>
      <c r="C1717" s="469"/>
      <c r="D1717" s="469"/>
      <c r="E1717" s="469"/>
      <c r="F1717" s="469"/>
      <c r="G1717" s="469"/>
      <c r="H1717" s="503"/>
      <c r="I1717" s="469"/>
      <c r="J1717" s="469"/>
      <c r="K1717" s="469"/>
      <c r="L1717" s="469"/>
      <c r="M1717" s="469"/>
      <c r="N1717" s="469"/>
      <c r="O1717" s="469"/>
      <c r="P1717" s="469"/>
      <c r="Q1717" s="469"/>
      <c r="R1717" s="469"/>
      <c r="S1717" s="469"/>
      <c r="T1717" s="469"/>
      <c r="U1717" s="469"/>
      <c r="V1717" s="469"/>
      <c r="W1717" s="469"/>
      <c r="X1717" s="469"/>
      <c r="Z1717" s="469"/>
      <c r="AA1717" s="469"/>
      <c r="AB1717" s="469"/>
      <c r="AC1717" s="463"/>
      <c r="AD1717" s="469"/>
      <c r="AE1717" s="469"/>
      <c r="AF1717" s="504"/>
      <c r="AG1717" s="469"/>
      <c r="AH1717" s="469"/>
      <c r="AI1717" s="469"/>
      <c r="AJ1717" s="469"/>
      <c r="AK1717" s="469"/>
      <c r="AL1717" s="469"/>
      <c r="AM1717" s="469"/>
      <c r="AN1717" s="469"/>
      <c r="AO1717" s="469"/>
      <c r="AP1717" s="469"/>
      <c r="AQ1717" s="469"/>
      <c r="AR1717" s="469"/>
      <c r="AS1717" s="469"/>
      <c r="AT1717" s="469"/>
      <c r="AU1717" s="469"/>
      <c r="AV1717" s="469"/>
      <c r="AW1717" s="469"/>
    </row>
    <row r="1718" spans="2:49">
      <c r="B1718" s="471"/>
      <c r="C1718" s="469"/>
      <c r="D1718" s="469"/>
      <c r="E1718" s="469"/>
      <c r="F1718" s="469"/>
      <c r="G1718" s="469"/>
      <c r="H1718" s="503"/>
      <c r="I1718" s="469"/>
      <c r="J1718" s="469"/>
      <c r="K1718" s="469"/>
      <c r="L1718" s="469"/>
      <c r="M1718" s="469"/>
      <c r="N1718" s="469"/>
      <c r="O1718" s="469"/>
      <c r="P1718" s="469"/>
      <c r="Q1718" s="469"/>
      <c r="R1718" s="469"/>
      <c r="S1718" s="469"/>
      <c r="T1718" s="469"/>
      <c r="U1718" s="469"/>
      <c r="V1718" s="469"/>
      <c r="W1718" s="469"/>
      <c r="X1718" s="469"/>
      <c r="Z1718" s="469"/>
      <c r="AA1718" s="469"/>
      <c r="AB1718" s="469"/>
      <c r="AC1718" s="463"/>
      <c r="AD1718" s="469"/>
      <c r="AE1718" s="469"/>
      <c r="AF1718" s="504"/>
      <c r="AG1718" s="469"/>
      <c r="AH1718" s="469"/>
      <c r="AI1718" s="469"/>
      <c r="AJ1718" s="469"/>
      <c r="AK1718" s="469"/>
      <c r="AL1718" s="469"/>
      <c r="AM1718" s="469"/>
      <c r="AN1718" s="469"/>
      <c r="AO1718" s="469"/>
      <c r="AP1718" s="469"/>
      <c r="AQ1718" s="469"/>
      <c r="AR1718" s="469"/>
      <c r="AS1718" s="469"/>
      <c r="AT1718" s="469"/>
      <c r="AU1718" s="469"/>
      <c r="AV1718" s="469"/>
      <c r="AW1718" s="469"/>
    </row>
    <row r="1719" spans="2:49">
      <c r="B1719" s="471"/>
      <c r="C1719" s="469"/>
      <c r="D1719" s="469"/>
      <c r="E1719" s="469"/>
      <c r="F1719" s="469"/>
      <c r="G1719" s="469"/>
      <c r="H1719" s="503"/>
      <c r="I1719" s="469"/>
      <c r="J1719" s="469"/>
      <c r="K1719" s="469"/>
      <c r="L1719" s="469"/>
      <c r="M1719" s="469"/>
      <c r="N1719" s="469"/>
      <c r="O1719" s="469"/>
      <c r="P1719" s="469"/>
      <c r="Q1719" s="469"/>
      <c r="R1719" s="469"/>
      <c r="S1719" s="469"/>
      <c r="T1719" s="469"/>
      <c r="U1719" s="469"/>
      <c r="V1719" s="469"/>
      <c r="W1719" s="469"/>
      <c r="X1719" s="469"/>
      <c r="Z1719" s="469"/>
      <c r="AA1719" s="469"/>
      <c r="AB1719" s="469"/>
      <c r="AC1719" s="463"/>
      <c r="AD1719" s="469"/>
      <c r="AE1719" s="469"/>
      <c r="AF1719" s="504"/>
      <c r="AG1719" s="469"/>
      <c r="AH1719" s="469"/>
      <c r="AI1719" s="469"/>
      <c r="AJ1719" s="469"/>
      <c r="AK1719" s="469"/>
      <c r="AL1719" s="469"/>
      <c r="AM1719" s="469"/>
      <c r="AN1719" s="469"/>
      <c r="AO1719" s="469"/>
      <c r="AP1719" s="469"/>
      <c r="AQ1719" s="469"/>
      <c r="AR1719" s="469"/>
      <c r="AS1719" s="469"/>
      <c r="AT1719" s="469"/>
      <c r="AU1719" s="469"/>
      <c r="AV1719" s="469"/>
      <c r="AW1719" s="469"/>
    </row>
    <row r="1720" spans="2:49">
      <c r="B1720" s="471"/>
      <c r="C1720" s="469"/>
      <c r="D1720" s="469"/>
      <c r="E1720" s="469"/>
      <c r="F1720" s="469"/>
      <c r="G1720" s="469"/>
      <c r="H1720" s="503"/>
      <c r="I1720" s="469"/>
      <c r="J1720" s="469"/>
      <c r="K1720" s="469"/>
      <c r="L1720" s="469"/>
      <c r="M1720" s="469"/>
      <c r="N1720" s="469"/>
      <c r="O1720" s="469"/>
      <c r="P1720" s="469"/>
      <c r="Q1720" s="469"/>
      <c r="R1720" s="469"/>
      <c r="S1720" s="469"/>
      <c r="T1720" s="469"/>
      <c r="U1720" s="469"/>
      <c r="V1720" s="469"/>
      <c r="W1720" s="469"/>
      <c r="X1720" s="469"/>
      <c r="Z1720" s="469"/>
      <c r="AA1720" s="469"/>
      <c r="AB1720" s="469"/>
      <c r="AC1720" s="463"/>
      <c r="AD1720" s="469"/>
      <c r="AE1720" s="469"/>
      <c r="AF1720" s="504"/>
      <c r="AG1720" s="469"/>
      <c r="AH1720" s="469"/>
      <c r="AI1720" s="469"/>
      <c r="AJ1720" s="469"/>
      <c r="AK1720" s="469"/>
      <c r="AL1720" s="469"/>
      <c r="AM1720" s="469"/>
      <c r="AN1720" s="469"/>
      <c r="AO1720" s="469"/>
      <c r="AP1720" s="469"/>
      <c r="AQ1720" s="469"/>
      <c r="AR1720" s="469"/>
      <c r="AS1720" s="469"/>
      <c r="AT1720" s="469"/>
      <c r="AU1720" s="469"/>
      <c r="AV1720" s="469"/>
      <c r="AW1720" s="469"/>
    </row>
    <row r="1721" spans="2:49">
      <c r="B1721" s="471"/>
      <c r="C1721" s="469"/>
      <c r="D1721" s="469"/>
      <c r="E1721" s="469"/>
      <c r="F1721" s="469"/>
      <c r="G1721" s="469"/>
      <c r="H1721" s="503"/>
      <c r="I1721" s="469"/>
      <c r="J1721" s="469"/>
      <c r="K1721" s="469"/>
      <c r="L1721" s="469"/>
      <c r="M1721" s="469"/>
      <c r="N1721" s="469"/>
      <c r="O1721" s="469"/>
      <c r="P1721" s="469"/>
      <c r="Q1721" s="469"/>
      <c r="R1721" s="469"/>
      <c r="S1721" s="469"/>
      <c r="T1721" s="469"/>
      <c r="U1721" s="469"/>
      <c r="V1721" s="469"/>
      <c r="W1721" s="469"/>
      <c r="X1721" s="469"/>
      <c r="Z1721" s="469"/>
      <c r="AA1721" s="469"/>
      <c r="AB1721" s="469"/>
      <c r="AC1721" s="463"/>
      <c r="AD1721" s="469"/>
      <c r="AE1721" s="469"/>
      <c r="AF1721" s="504"/>
      <c r="AG1721" s="469"/>
      <c r="AH1721" s="469"/>
      <c r="AI1721" s="469"/>
      <c r="AJ1721" s="469"/>
      <c r="AK1721" s="469"/>
      <c r="AL1721" s="469"/>
      <c r="AM1721" s="469"/>
      <c r="AN1721" s="469"/>
      <c r="AO1721" s="469"/>
      <c r="AP1721" s="469"/>
      <c r="AQ1721" s="469"/>
      <c r="AR1721" s="469"/>
      <c r="AS1721" s="469"/>
      <c r="AT1721" s="469"/>
      <c r="AU1721" s="469"/>
      <c r="AV1721" s="469"/>
      <c r="AW1721" s="469"/>
    </row>
    <row r="1722" spans="2:49">
      <c r="B1722" s="471"/>
      <c r="C1722" s="469"/>
      <c r="D1722" s="469"/>
      <c r="E1722" s="469"/>
      <c r="F1722" s="469"/>
      <c r="G1722" s="469"/>
      <c r="H1722" s="503"/>
      <c r="I1722" s="469"/>
      <c r="J1722" s="469"/>
      <c r="K1722" s="469"/>
      <c r="L1722" s="469"/>
      <c r="M1722" s="469"/>
      <c r="N1722" s="469"/>
      <c r="O1722" s="469"/>
      <c r="P1722" s="469"/>
      <c r="Q1722" s="469"/>
      <c r="R1722" s="469"/>
      <c r="S1722" s="469"/>
      <c r="T1722" s="469"/>
      <c r="U1722" s="469"/>
      <c r="V1722" s="469"/>
      <c r="W1722" s="469"/>
      <c r="X1722" s="469"/>
      <c r="Z1722" s="469"/>
      <c r="AA1722" s="469"/>
      <c r="AB1722" s="469"/>
      <c r="AC1722" s="463"/>
      <c r="AD1722" s="469"/>
      <c r="AE1722" s="469"/>
      <c r="AF1722" s="504"/>
      <c r="AG1722" s="469"/>
      <c r="AH1722" s="469"/>
      <c r="AI1722" s="469"/>
      <c r="AJ1722" s="469"/>
      <c r="AK1722" s="469"/>
      <c r="AL1722" s="469"/>
      <c r="AM1722" s="469"/>
      <c r="AN1722" s="469"/>
      <c r="AO1722" s="469"/>
      <c r="AP1722" s="469"/>
      <c r="AQ1722" s="469"/>
      <c r="AR1722" s="469"/>
      <c r="AS1722" s="469"/>
      <c r="AT1722" s="469"/>
      <c r="AU1722" s="469"/>
      <c r="AV1722" s="469"/>
      <c r="AW1722" s="469"/>
    </row>
    <row r="1723" spans="2:49">
      <c r="B1723" s="471"/>
      <c r="C1723" s="469"/>
      <c r="D1723" s="469"/>
      <c r="E1723" s="469"/>
      <c r="F1723" s="469"/>
      <c r="G1723" s="469"/>
      <c r="H1723" s="503"/>
      <c r="I1723" s="469"/>
      <c r="J1723" s="469"/>
      <c r="K1723" s="469"/>
      <c r="L1723" s="469"/>
      <c r="M1723" s="469"/>
      <c r="N1723" s="469"/>
      <c r="O1723" s="469"/>
      <c r="P1723" s="469"/>
      <c r="Q1723" s="469"/>
      <c r="R1723" s="469"/>
      <c r="S1723" s="469"/>
      <c r="T1723" s="469"/>
      <c r="U1723" s="469"/>
      <c r="V1723" s="469"/>
      <c r="W1723" s="469"/>
      <c r="X1723" s="469"/>
      <c r="Z1723" s="469"/>
      <c r="AA1723" s="469"/>
      <c r="AB1723" s="469"/>
      <c r="AC1723" s="463"/>
      <c r="AD1723" s="469"/>
      <c r="AE1723" s="469"/>
      <c r="AF1723" s="504"/>
      <c r="AG1723" s="469"/>
      <c r="AH1723" s="469"/>
      <c r="AI1723" s="469"/>
      <c r="AJ1723" s="469"/>
      <c r="AK1723" s="469"/>
      <c r="AL1723" s="469"/>
      <c r="AM1723" s="469"/>
      <c r="AN1723" s="469"/>
      <c r="AO1723" s="469"/>
      <c r="AP1723" s="469"/>
      <c r="AQ1723" s="469"/>
      <c r="AR1723" s="469"/>
      <c r="AS1723" s="469"/>
      <c r="AT1723" s="469"/>
      <c r="AU1723" s="469"/>
      <c r="AV1723" s="469"/>
      <c r="AW1723" s="469"/>
    </row>
    <row r="1724" spans="2:49">
      <c r="B1724" s="471"/>
      <c r="C1724" s="469"/>
      <c r="D1724" s="469"/>
      <c r="E1724" s="469"/>
      <c r="F1724" s="469"/>
      <c r="G1724" s="469"/>
      <c r="H1724" s="503"/>
      <c r="I1724" s="469"/>
      <c r="J1724" s="469"/>
      <c r="K1724" s="469"/>
      <c r="L1724" s="469"/>
      <c r="M1724" s="469"/>
      <c r="N1724" s="469"/>
      <c r="O1724" s="469"/>
      <c r="P1724" s="469"/>
      <c r="Q1724" s="469"/>
      <c r="R1724" s="469"/>
      <c r="S1724" s="469"/>
      <c r="T1724" s="469"/>
      <c r="U1724" s="469"/>
      <c r="V1724" s="469"/>
      <c r="W1724" s="469"/>
      <c r="X1724" s="469"/>
      <c r="Z1724" s="469"/>
      <c r="AA1724" s="469"/>
      <c r="AB1724" s="469"/>
      <c r="AC1724" s="463"/>
      <c r="AD1724" s="469"/>
      <c r="AE1724" s="469"/>
      <c r="AF1724" s="504"/>
      <c r="AG1724" s="469"/>
      <c r="AH1724" s="469"/>
      <c r="AI1724" s="469"/>
      <c r="AJ1724" s="469"/>
      <c r="AK1724" s="469"/>
      <c r="AL1724" s="469"/>
      <c r="AM1724" s="469"/>
      <c r="AN1724" s="469"/>
      <c r="AO1724" s="469"/>
      <c r="AP1724" s="469"/>
      <c r="AQ1724" s="469"/>
      <c r="AR1724" s="469"/>
      <c r="AS1724" s="469"/>
      <c r="AT1724" s="469"/>
      <c r="AU1724" s="469"/>
      <c r="AV1724" s="469"/>
      <c r="AW1724" s="469"/>
    </row>
    <row r="1725" spans="2:49">
      <c r="B1725" s="471"/>
      <c r="C1725" s="469"/>
      <c r="D1725" s="469"/>
      <c r="E1725" s="469"/>
      <c r="F1725" s="469"/>
      <c r="G1725" s="469"/>
      <c r="H1725" s="503"/>
      <c r="I1725" s="469"/>
      <c r="J1725" s="469"/>
      <c r="K1725" s="469"/>
      <c r="L1725" s="469"/>
      <c r="M1725" s="469"/>
      <c r="N1725" s="469"/>
      <c r="O1725" s="469"/>
      <c r="P1725" s="469"/>
      <c r="Q1725" s="469"/>
      <c r="R1725" s="469"/>
      <c r="S1725" s="469"/>
      <c r="T1725" s="469"/>
      <c r="U1725" s="469"/>
      <c r="V1725" s="469"/>
      <c r="W1725" s="469"/>
      <c r="X1725" s="469"/>
      <c r="Z1725" s="469"/>
      <c r="AA1725" s="469"/>
      <c r="AB1725" s="469"/>
      <c r="AC1725" s="463"/>
      <c r="AD1725" s="469"/>
      <c r="AE1725" s="469"/>
      <c r="AF1725" s="504"/>
      <c r="AG1725" s="469"/>
      <c r="AH1725" s="469"/>
      <c r="AI1725" s="469"/>
      <c r="AJ1725" s="469"/>
      <c r="AK1725" s="469"/>
      <c r="AL1725" s="469"/>
      <c r="AM1725" s="469"/>
      <c r="AN1725" s="469"/>
      <c r="AO1725" s="469"/>
      <c r="AP1725" s="469"/>
      <c r="AQ1725" s="469"/>
      <c r="AR1725" s="469"/>
      <c r="AS1725" s="469"/>
      <c r="AT1725" s="469"/>
      <c r="AU1725" s="469"/>
      <c r="AV1725" s="469"/>
      <c r="AW1725" s="469"/>
    </row>
    <row r="1726" spans="2:49">
      <c r="B1726" s="471"/>
      <c r="C1726" s="469"/>
      <c r="D1726" s="469"/>
      <c r="E1726" s="469"/>
      <c r="F1726" s="469"/>
      <c r="G1726" s="469"/>
      <c r="H1726" s="503"/>
      <c r="I1726" s="469"/>
      <c r="J1726" s="469"/>
      <c r="K1726" s="469"/>
      <c r="L1726" s="469"/>
      <c r="M1726" s="469"/>
      <c r="N1726" s="469"/>
      <c r="O1726" s="469"/>
      <c r="P1726" s="469"/>
      <c r="Q1726" s="469"/>
      <c r="R1726" s="469"/>
      <c r="S1726" s="469"/>
      <c r="T1726" s="469"/>
      <c r="U1726" s="469"/>
      <c r="V1726" s="469"/>
      <c r="W1726" s="469"/>
      <c r="X1726" s="469"/>
      <c r="Z1726" s="469"/>
      <c r="AA1726" s="469"/>
      <c r="AB1726" s="469"/>
      <c r="AC1726" s="463"/>
      <c r="AD1726" s="469"/>
      <c r="AE1726" s="469"/>
      <c r="AF1726" s="504"/>
      <c r="AG1726" s="469"/>
      <c r="AH1726" s="469"/>
      <c r="AI1726" s="469"/>
      <c r="AJ1726" s="469"/>
      <c r="AK1726" s="469"/>
      <c r="AL1726" s="469"/>
      <c r="AM1726" s="469"/>
      <c r="AN1726" s="469"/>
      <c r="AO1726" s="469"/>
      <c r="AP1726" s="469"/>
      <c r="AQ1726" s="469"/>
      <c r="AR1726" s="469"/>
      <c r="AS1726" s="469"/>
      <c r="AT1726" s="469"/>
      <c r="AU1726" s="469"/>
      <c r="AV1726" s="469"/>
      <c r="AW1726" s="469"/>
    </row>
    <row r="1727" spans="2:49">
      <c r="B1727" s="471"/>
      <c r="C1727" s="469"/>
      <c r="D1727" s="469"/>
      <c r="E1727" s="469"/>
      <c r="F1727" s="469"/>
      <c r="G1727" s="469"/>
      <c r="H1727" s="503"/>
      <c r="I1727" s="469"/>
      <c r="J1727" s="469"/>
      <c r="K1727" s="469"/>
      <c r="L1727" s="469"/>
      <c r="M1727" s="469"/>
      <c r="N1727" s="469"/>
      <c r="O1727" s="469"/>
      <c r="P1727" s="469"/>
      <c r="Q1727" s="469"/>
      <c r="R1727" s="469"/>
      <c r="S1727" s="469"/>
      <c r="T1727" s="469"/>
      <c r="U1727" s="469"/>
      <c r="V1727" s="469"/>
      <c r="W1727" s="469"/>
      <c r="X1727" s="469"/>
      <c r="Z1727" s="469"/>
      <c r="AA1727" s="469"/>
      <c r="AB1727" s="469"/>
      <c r="AC1727" s="463"/>
      <c r="AD1727" s="469"/>
      <c r="AE1727" s="469"/>
      <c r="AF1727" s="504"/>
      <c r="AG1727" s="469"/>
      <c r="AH1727" s="469"/>
      <c r="AI1727" s="469"/>
      <c r="AJ1727" s="469"/>
      <c r="AK1727" s="469"/>
      <c r="AL1727" s="469"/>
      <c r="AM1727" s="469"/>
      <c r="AN1727" s="469"/>
      <c r="AO1727" s="469"/>
      <c r="AP1727" s="469"/>
      <c r="AQ1727" s="469"/>
      <c r="AR1727" s="469"/>
      <c r="AS1727" s="469"/>
      <c r="AT1727" s="469"/>
      <c r="AU1727" s="469"/>
      <c r="AV1727" s="469"/>
      <c r="AW1727" s="469"/>
    </row>
    <row r="1728" spans="2:49">
      <c r="B1728" s="471"/>
      <c r="C1728" s="469"/>
      <c r="D1728" s="469"/>
      <c r="E1728" s="469"/>
      <c r="F1728" s="469"/>
      <c r="G1728" s="469"/>
      <c r="H1728" s="503"/>
      <c r="I1728" s="469"/>
      <c r="J1728" s="469"/>
      <c r="K1728" s="469"/>
      <c r="L1728" s="469"/>
      <c r="M1728" s="469"/>
      <c r="N1728" s="469"/>
      <c r="O1728" s="469"/>
      <c r="P1728" s="469"/>
      <c r="Q1728" s="469"/>
      <c r="R1728" s="469"/>
      <c r="S1728" s="469"/>
      <c r="T1728" s="469"/>
      <c r="U1728" s="469"/>
      <c r="V1728" s="469"/>
      <c r="W1728" s="469"/>
      <c r="X1728" s="469"/>
      <c r="Z1728" s="469"/>
      <c r="AA1728" s="469"/>
      <c r="AB1728" s="469"/>
      <c r="AC1728" s="463"/>
      <c r="AD1728" s="469"/>
      <c r="AE1728" s="469"/>
      <c r="AF1728" s="504"/>
      <c r="AG1728" s="469"/>
      <c r="AH1728" s="469"/>
      <c r="AI1728" s="469"/>
      <c r="AJ1728" s="469"/>
      <c r="AK1728" s="469"/>
      <c r="AL1728" s="469"/>
      <c r="AM1728" s="469"/>
      <c r="AN1728" s="469"/>
      <c r="AO1728" s="469"/>
      <c r="AP1728" s="469"/>
      <c r="AQ1728" s="469"/>
      <c r="AR1728" s="469"/>
      <c r="AS1728" s="469"/>
      <c r="AT1728" s="469"/>
      <c r="AU1728" s="469"/>
      <c r="AV1728" s="469"/>
      <c r="AW1728" s="469"/>
    </row>
    <row r="1729" spans="2:49">
      <c r="B1729" s="471"/>
      <c r="C1729" s="469"/>
      <c r="D1729" s="469"/>
      <c r="E1729" s="469"/>
      <c r="F1729" s="469"/>
      <c r="G1729" s="469"/>
      <c r="H1729" s="503"/>
      <c r="I1729" s="469"/>
      <c r="J1729" s="469"/>
      <c r="K1729" s="469"/>
      <c r="L1729" s="469"/>
      <c r="M1729" s="469"/>
      <c r="N1729" s="469"/>
      <c r="O1729" s="469"/>
      <c r="P1729" s="469"/>
      <c r="Q1729" s="469"/>
      <c r="R1729" s="469"/>
      <c r="S1729" s="469"/>
      <c r="T1729" s="469"/>
      <c r="U1729" s="469"/>
      <c r="V1729" s="469"/>
      <c r="W1729" s="469"/>
      <c r="X1729" s="469"/>
      <c r="Z1729" s="469"/>
      <c r="AA1729" s="469"/>
      <c r="AB1729" s="469"/>
      <c r="AC1729" s="463"/>
      <c r="AD1729" s="469"/>
      <c r="AE1729" s="469"/>
      <c r="AF1729" s="504"/>
      <c r="AG1729" s="469"/>
      <c r="AH1729" s="469"/>
      <c r="AI1729" s="469"/>
      <c r="AJ1729" s="469"/>
      <c r="AK1729" s="469"/>
      <c r="AL1729" s="469"/>
      <c r="AM1729" s="469"/>
      <c r="AN1729" s="469"/>
      <c r="AO1729" s="469"/>
      <c r="AP1729" s="469"/>
      <c r="AQ1729" s="469"/>
      <c r="AR1729" s="469"/>
      <c r="AS1729" s="469"/>
      <c r="AT1729" s="469"/>
      <c r="AU1729" s="469"/>
      <c r="AV1729" s="469"/>
      <c r="AW1729" s="469"/>
    </row>
    <row r="1730" spans="2:49">
      <c r="B1730" s="471"/>
      <c r="C1730" s="469"/>
      <c r="D1730" s="469"/>
      <c r="E1730" s="469"/>
      <c r="F1730" s="469"/>
      <c r="G1730" s="469"/>
      <c r="H1730" s="503"/>
      <c r="I1730" s="469"/>
      <c r="J1730" s="469"/>
      <c r="K1730" s="469"/>
      <c r="L1730" s="469"/>
      <c r="M1730" s="469"/>
      <c r="N1730" s="469"/>
      <c r="O1730" s="469"/>
      <c r="P1730" s="469"/>
      <c r="Q1730" s="469"/>
      <c r="R1730" s="469"/>
      <c r="S1730" s="469"/>
      <c r="T1730" s="469"/>
      <c r="U1730" s="469"/>
      <c r="V1730" s="469"/>
      <c r="W1730" s="469"/>
      <c r="X1730" s="469"/>
      <c r="Z1730" s="469"/>
      <c r="AA1730" s="469"/>
      <c r="AB1730" s="469"/>
      <c r="AC1730" s="463"/>
      <c r="AD1730" s="469"/>
      <c r="AE1730" s="469"/>
      <c r="AF1730" s="504"/>
      <c r="AG1730" s="469"/>
      <c r="AH1730" s="469"/>
      <c r="AI1730" s="469"/>
      <c r="AJ1730" s="469"/>
      <c r="AK1730" s="469"/>
      <c r="AL1730" s="469"/>
      <c r="AM1730" s="469"/>
      <c r="AN1730" s="469"/>
      <c r="AO1730" s="469"/>
      <c r="AP1730" s="469"/>
      <c r="AQ1730" s="469"/>
      <c r="AR1730" s="469"/>
      <c r="AS1730" s="469"/>
      <c r="AT1730" s="469"/>
      <c r="AU1730" s="469"/>
      <c r="AV1730" s="469"/>
      <c r="AW1730" s="469"/>
    </row>
    <row r="1731" spans="2:49">
      <c r="B1731" s="471"/>
      <c r="C1731" s="469"/>
      <c r="D1731" s="469"/>
      <c r="E1731" s="469"/>
      <c r="F1731" s="469"/>
      <c r="G1731" s="469"/>
      <c r="H1731" s="503"/>
      <c r="I1731" s="469"/>
      <c r="J1731" s="469"/>
      <c r="K1731" s="469"/>
      <c r="L1731" s="469"/>
      <c r="M1731" s="469"/>
      <c r="N1731" s="469"/>
      <c r="O1731" s="469"/>
      <c r="P1731" s="469"/>
      <c r="Q1731" s="469"/>
      <c r="R1731" s="469"/>
      <c r="S1731" s="469"/>
      <c r="T1731" s="469"/>
      <c r="U1731" s="469"/>
      <c r="V1731" s="469"/>
      <c r="W1731" s="469"/>
      <c r="X1731" s="469"/>
      <c r="Z1731" s="469"/>
      <c r="AA1731" s="469"/>
      <c r="AB1731" s="469"/>
      <c r="AC1731" s="463"/>
      <c r="AD1731" s="469"/>
      <c r="AE1731" s="469"/>
      <c r="AF1731" s="504"/>
      <c r="AG1731" s="469"/>
      <c r="AH1731" s="469"/>
      <c r="AI1731" s="469"/>
      <c r="AJ1731" s="469"/>
      <c r="AK1731" s="469"/>
      <c r="AL1731" s="469"/>
      <c r="AM1731" s="469"/>
      <c r="AN1731" s="469"/>
      <c r="AO1731" s="469"/>
      <c r="AP1731" s="469"/>
      <c r="AQ1731" s="469"/>
      <c r="AR1731" s="469"/>
      <c r="AS1731" s="469"/>
      <c r="AT1731" s="469"/>
      <c r="AU1731" s="469"/>
      <c r="AV1731" s="469"/>
      <c r="AW1731" s="469"/>
    </row>
    <row r="1732" spans="2:49">
      <c r="B1732" s="471"/>
      <c r="C1732" s="469"/>
      <c r="D1732" s="469"/>
      <c r="E1732" s="469"/>
      <c r="F1732" s="469"/>
      <c r="G1732" s="469"/>
      <c r="H1732" s="503"/>
      <c r="I1732" s="469"/>
      <c r="J1732" s="469"/>
      <c r="K1732" s="469"/>
      <c r="L1732" s="469"/>
      <c r="M1732" s="469"/>
      <c r="N1732" s="469"/>
      <c r="O1732" s="469"/>
      <c r="P1732" s="469"/>
      <c r="Q1732" s="469"/>
      <c r="R1732" s="469"/>
      <c r="S1732" s="469"/>
      <c r="T1732" s="469"/>
      <c r="U1732" s="469"/>
      <c r="V1732" s="469"/>
      <c r="W1732" s="469"/>
      <c r="X1732" s="469"/>
      <c r="Z1732" s="469"/>
      <c r="AA1732" s="469"/>
      <c r="AB1732" s="469"/>
      <c r="AC1732" s="463"/>
      <c r="AD1732" s="469"/>
      <c r="AE1732" s="469"/>
      <c r="AF1732" s="504"/>
      <c r="AG1732" s="469"/>
      <c r="AH1732" s="469"/>
      <c r="AI1732" s="469"/>
      <c r="AJ1732" s="469"/>
      <c r="AK1732" s="469"/>
      <c r="AL1732" s="469"/>
      <c r="AM1732" s="469"/>
      <c r="AN1732" s="469"/>
      <c r="AO1732" s="469"/>
      <c r="AP1732" s="469"/>
      <c r="AQ1732" s="469"/>
      <c r="AR1732" s="469"/>
      <c r="AS1732" s="469"/>
      <c r="AT1732" s="469"/>
      <c r="AU1732" s="469"/>
      <c r="AV1732" s="469"/>
      <c r="AW1732" s="469"/>
    </row>
    <row r="1733" spans="2:49">
      <c r="B1733" s="471"/>
      <c r="C1733" s="469"/>
      <c r="D1733" s="469"/>
      <c r="E1733" s="469"/>
      <c r="F1733" s="469"/>
      <c r="G1733" s="469"/>
      <c r="H1733" s="503"/>
      <c r="I1733" s="469"/>
      <c r="J1733" s="469"/>
      <c r="K1733" s="469"/>
      <c r="L1733" s="469"/>
      <c r="M1733" s="469"/>
      <c r="N1733" s="469"/>
      <c r="O1733" s="469"/>
      <c r="P1733" s="469"/>
      <c r="Q1733" s="469"/>
      <c r="R1733" s="469"/>
      <c r="S1733" s="469"/>
      <c r="T1733" s="469"/>
      <c r="U1733" s="469"/>
      <c r="V1733" s="469"/>
      <c r="W1733" s="469"/>
      <c r="X1733" s="469"/>
      <c r="Z1733" s="469"/>
      <c r="AA1733" s="469"/>
      <c r="AB1733" s="469"/>
      <c r="AC1733" s="463"/>
      <c r="AD1733" s="469"/>
      <c r="AE1733" s="469"/>
      <c r="AF1733" s="504"/>
      <c r="AG1733" s="469"/>
      <c r="AH1733" s="469"/>
      <c r="AI1733" s="469"/>
      <c r="AJ1733" s="469"/>
      <c r="AK1733" s="469"/>
      <c r="AL1733" s="469"/>
      <c r="AM1733" s="469"/>
      <c r="AN1733" s="469"/>
      <c r="AO1733" s="469"/>
      <c r="AP1733" s="469"/>
      <c r="AQ1733" s="469"/>
      <c r="AR1733" s="469"/>
      <c r="AS1733" s="469"/>
      <c r="AT1733" s="469"/>
      <c r="AU1733" s="469"/>
      <c r="AV1733" s="469"/>
      <c r="AW1733" s="469"/>
    </row>
    <row r="1734" spans="2:49">
      <c r="B1734" s="471"/>
      <c r="C1734" s="469"/>
      <c r="D1734" s="469"/>
      <c r="E1734" s="469"/>
      <c r="F1734" s="469"/>
      <c r="G1734" s="469"/>
      <c r="H1734" s="503"/>
      <c r="I1734" s="469"/>
      <c r="J1734" s="469"/>
      <c r="K1734" s="469"/>
      <c r="L1734" s="469"/>
      <c r="M1734" s="469"/>
      <c r="N1734" s="469"/>
      <c r="O1734" s="469"/>
      <c r="P1734" s="469"/>
      <c r="Q1734" s="469"/>
      <c r="R1734" s="469"/>
      <c r="S1734" s="469"/>
      <c r="T1734" s="469"/>
      <c r="U1734" s="469"/>
      <c r="V1734" s="469"/>
      <c r="W1734" s="469"/>
      <c r="X1734" s="469"/>
      <c r="Z1734" s="469"/>
      <c r="AA1734" s="469"/>
      <c r="AB1734" s="469"/>
      <c r="AC1734" s="463"/>
      <c r="AD1734" s="469"/>
      <c r="AE1734" s="469"/>
      <c r="AF1734" s="504"/>
      <c r="AG1734" s="469"/>
      <c r="AH1734" s="469"/>
      <c r="AI1734" s="469"/>
      <c r="AJ1734" s="469"/>
      <c r="AK1734" s="469"/>
      <c r="AL1734" s="469"/>
      <c r="AM1734" s="469"/>
      <c r="AN1734" s="469"/>
      <c r="AO1734" s="469"/>
      <c r="AP1734" s="469"/>
      <c r="AQ1734" s="469"/>
      <c r="AR1734" s="469"/>
      <c r="AS1734" s="469"/>
      <c r="AT1734" s="469"/>
      <c r="AU1734" s="469"/>
      <c r="AV1734" s="469"/>
      <c r="AW1734" s="469"/>
    </row>
    <row r="1735" spans="2:49">
      <c r="B1735" s="471"/>
      <c r="C1735" s="469"/>
      <c r="D1735" s="469"/>
      <c r="E1735" s="469"/>
      <c r="F1735" s="469"/>
      <c r="G1735" s="469"/>
      <c r="H1735" s="503"/>
      <c r="I1735" s="469"/>
      <c r="J1735" s="469"/>
      <c r="K1735" s="469"/>
      <c r="L1735" s="469"/>
      <c r="M1735" s="469"/>
      <c r="N1735" s="469"/>
      <c r="O1735" s="469"/>
      <c r="P1735" s="469"/>
      <c r="Q1735" s="469"/>
      <c r="R1735" s="469"/>
      <c r="S1735" s="469"/>
      <c r="T1735" s="469"/>
      <c r="U1735" s="469"/>
      <c r="V1735" s="469"/>
      <c r="W1735" s="469"/>
      <c r="X1735" s="469"/>
      <c r="Z1735" s="469"/>
      <c r="AA1735" s="469"/>
      <c r="AB1735" s="469"/>
      <c r="AC1735" s="463"/>
      <c r="AD1735" s="469"/>
      <c r="AE1735" s="469"/>
      <c r="AF1735" s="504"/>
      <c r="AG1735" s="469"/>
      <c r="AH1735" s="469"/>
      <c r="AI1735" s="469"/>
      <c r="AJ1735" s="469"/>
      <c r="AK1735" s="469"/>
      <c r="AL1735" s="469"/>
      <c r="AM1735" s="469"/>
      <c r="AN1735" s="469"/>
      <c r="AO1735" s="469"/>
      <c r="AP1735" s="469"/>
      <c r="AQ1735" s="469"/>
      <c r="AR1735" s="469"/>
      <c r="AS1735" s="469"/>
      <c r="AT1735" s="469"/>
      <c r="AU1735" s="469"/>
      <c r="AV1735" s="469"/>
      <c r="AW1735" s="469"/>
    </row>
    <row r="1736" spans="2:49">
      <c r="B1736" s="471"/>
      <c r="C1736" s="469"/>
      <c r="D1736" s="469"/>
      <c r="E1736" s="469"/>
      <c r="F1736" s="469"/>
      <c r="G1736" s="469"/>
      <c r="H1736" s="503"/>
      <c r="I1736" s="469"/>
      <c r="J1736" s="469"/>
      <c r="K1736" s="469"/>
      <c r="L1736" s="469"/>
      <c r="M1736" s="469"/>
      <c r="N1736" s="469"/>
      <c r="O1736" s="469"/>
      <c r="P1736" s="469"/>
      <c r="Q1736" s="469"/>
      <c r="R1736" s="469"/>
      <c r="S1736" s="469"/>
      <c r="T1736" s="469"/>
      <c r="U1736" s="469"/>
      <c r="V1736" s="469"/>
      <c r="W1736" s="469"/>
      <c r="X1736" s="469"/>
      <c r="Z1736" s="469"/>
      <c r="AA1736" s="469"/>
      <c r="AB1736" s="469"/>
      <c r="AC1736" s="463"/>
      <c r="AD1736" s="469"/>
      <c r="AE1736" s="469"/>
      <c r="AF1736" s="504"/>
      <c r="AG1736" s="469"/>
      <c r="AH1736" s="469"/>
      <c r="AI1736" s="469"/>
      <c r="AJ1736" s="469"/>
      <c r="AK1736" s="469"/>
      <c r="AL1736" s="469"/>
      <c r="AM1736" s="469"/>
      <c r="AN1736" s="469"/>
      <c r="AO1736" s="469"/>
      <c r="AP1736" s="469"/>
      <c r="AQ1736" s="469"/>
      <c r="AR1736" s="469"/>
      <c r="AS1736" s="469"/>
      <c r="AT1736" s="469"/>
      <c r="AU1736" s="469"/>
      <c r="AV1736" s="469"/>
      <c r="AW1736" s="469"/>
    </row>
    <row r="1737" spans="2:49">
      <c r="B1737" s="471"/>
      <c r="C1737" s="469"/>
      <c r="D1737" s="469"/>
      <c r="E1737" s="469"/>
      <c r="F1737" s="469"/>
      <c r="G1737" s="469"/>
      <c r="H1737" s="503"/>
      <c r="I1737" s="469"/>
      <c r="J1737" s="469"/>
      <c r="K1737" s="469"/>
      <c r="L1737" s="469"/>
      <c r="M1737" s="469"/>
      <c r="N1737" s="469"/>
      <c r="O1737" s="469"/>
      <c r="P1737" s="469"/>
      <c r="Q1737" s="469"/>
      <c r="R1737" s="469"/>
      <c r="S1737" s="469"/>
      <c r="T1737" s="469"/>
      <c r="U1737" s="469"/>
      <c r="V1737" s="469"/>
      <c r="W1737" s="469"/>
      <c r="X1737" s="469"/>
      <c r="Z1737" s="469"/>
      <c r="AA1737" s="469"/>
      <c r="AB1737" s="469"/>
      <c r="AC1737" s="463"/>
      <c r="AD1737" s="469"/>
      <c r="AE1737" s="469"/>
      <c r="AF1737" s="504"/>
      <c r="AG1737" s="469"/>
      <c r="AH1737" s="469"/>
      <c r="AI1737" s="469"/>
      <c r="AJ1737" s="469"/>
      <c r="AK1737" s="469"/>
      <c r="AL1737" s="469"/>
      <c r="AM1737" s="469"/>
      <c r="AN1737" s="469"/>
      <c r="AO1737" s="469"/>
      <c r="AP1737" s="469"/>
      <c r="AQ1737" s="469"/>
      <c r="AR1737" s="469"/>
      <c r="AS1737" s="469"/>
      <c r="AT1737" s="469"/>
      <c r="AU1737" s="469"/>
      <c r="AV1737" s="469"/>
      <c r="AW1737" s="469"/>
    </row>
    <row r="1738" spans="2:49">
      <c r="B1738" s="471"/>
      <c r="C1738" s="469"/>
      <c r="D1738" s="469"/>
      <c r="E1738" s="469"/>
      <c r="F1738" s="469"/>
      <c r="G1738" s="469"/>
      <c r="H1738" s="503"/>
      <c r="I1738" s="469"/>
      <c r="J1738" s="469"/>
      <c r="K1738" s="469"/>
      <c r="L1738" s="469"/>
      <c r="M1738" s="469"/>
      <c r="N1738" s="469"/>
      <c r="O1738" s="469"/>
      <c r="P1738" s="469"/>
      <c r="Q1738" s="469"/>
      <c r="R1738" s="469"/>
      <c r="S1738" s="469"/>
      <c r="T1738" s="469"/>
      <c r="U1738" s="469"/>
      <c r="V1738" s="469"/>
      <c r="W1738" s="469"/>
      <c r="X1738" s="469"/>
      <c r="Z1738" s="469"/>
      <c r="AA1738" s="469"/>
      <c r="AB1738" s="469"/>
      <c r="AC1738" s="463"/>
      <c r="AD1738" s="469"/>
      <c r="AE1738" s="469"/>
      <c r="AF1738" s="504"/>
      <c r="AG1738" s="469"/>
      <c r="AH1738" s="469"/>
      <c r="AI1738" s="469"/>
      <c r="AJ1738" s="469"/>
      <c r="AK1738" s="469"/>
      <c r="AL1738" s="469"/>
      <c r="AM1738" s="469"/>
      <c r="AN1738" s="469"/>
      <c r="AO1738" s="469"/>
      <c r="AP1738" s="469"/>
      <c r="AQ1738" s="469"/>
      <c r="AR1738" s="469"/>
      <c r="AS1738" s="469"/>
      <c r="AT1738" s="469"/>
      <c r="AU1738" s="469"/>
      <c r="AV1738" s="469"/>
      <c r="AW1738" s="469"/>
    </row>
    <row r="1739" spans="2:49">
      <c r="B1739" s="471"/>
      <c r="C1739" s="469"/>
      <c r="D1739" s="469"/>
      <c r="E1739" s="469"/>
      <c r="F1739" s="469"/>
      <c r="G1739" s="469"/>
      <c r="H1739" s="503"/>
      <c r="I1739" s="469"/>
      <c r="J1739" s="469"/>
      <c r="K1739" s="469"/>
      <c r="L1739" s="469"/>
      <c r="M1739" s="469"/>
      <c r="N1739" s="469"/>
      <c r="O1739" s="469"/>
      <c r="P1739" s="469"/>
      <c r="Q1739" s="469"/>
      <c r="R1739" s="469"/>
      <c r="S1739" s="469"/>
      <c r="T1739" s="469"/>
      <c r="U1739" s="469"/>
      <c r="V1739" s="469"/>
      <c r="W1739" s="469"/>
      <c r="X1739" s="469"/>
      <c r="Z1739" s="469"/>
      <c r="AA1739" s="469"/>
      <c r="AB1739" s="469"/>
      <c r="AC1739" s="463"/>
      <c r="AD1739" s="469"/>
      <c r="AE1739" s="469"/>
      <c r="AF1739" s="504"/>
      <c r="AG1739" s="469"/>
      <c r="AH1739" s="469"/>
      <c r="AI1739" s="469"/>
      <c r="AJ1739" s="469"/>
      <c r="AK1739" s="469"/>
      <c r="AL1739" s="469"/>
      <c r="AM1739" s="469"/>
      <c r="AN1739" s="469"/>
      <c r="AO1739" s="469"/>
      <c r="AP1739" s="469"/>
      <c r="AQ1739" s="469"/>
      <c r="AR1739" s="469"/>
      <c r="AS1739" s="469"/>
      <c r="AT1739" s="469"/>
      <c r="AU1739" s="469"/>
      <c r="AV1739" s="469"/>
      <c r="AW1739" s="469"/>
    </row>
    <row r="1740" spans="2:49">
      <c r="B1740" s="471"/>
      <c r="C1740" s="469"/>
      <c r="D1740" s="469"/>
      <c r="E1740" s="469"/>
      <c r="F1740" s="469"/>
      <c r="G1740" s="469"/>
      <c r="H1740" s="503"/>
      <c r="I1740" s="469"/>
      <c r="J1740" s="469"/>
      <c r="K1740" s="469"/>
      <c r="L1740" s="469"/>
      <c r="M1740" s="469"/>
      <c r="N1740" s="469"/>
      <c r="O1740" s="469"/>
      <c r="P1740" s="469"/>
      <c r="Q1740" s="469"/>
      <c r="R1740" s="469"/>
      <c r="S1740" s="469"/>
      <c r="T1740" s="469"/>
      <c r="U1740" s="469"/>
      <c r="V1740" s="469"/>
      <c r="W1740" s="469"/>
      <c r="X1740" s="469"/>
      <c r="Z1740" s="469"/>
      <c r="AA1740" s="469"/>
      <c r="AB1740" s="469"/>
      <c r="AC1740" s="463"/>
      <c r="AD1740" s="469"/>
      <c r="AE1740" s="469"/>
      <c r="AF1740" s="504"/>
      <c r="AG1740" s="469"/>
      <c r="AH1740" s="469"/>
      <c r="AI1740" s="469"/>
      <c r="AJ1740" s="469"/>
      <c r="AK1740" s="469"/>
      <c r="AL1740" s="469"/>
      <c r="AM1740" s="469"/>
      <c r="AN1740" s="469"/>
      <c r="AO1740" s="469"/>
      <c r="AP1740" s="469"/>
      <c r="AQ1740" s="469"/>
      <c r="AR1740" s="469"/>
      <c r="AS1740" s="469"/>
      <c r="AT1740" s="469"/>
      <c r="AU1740" s="469"/>
      <c r="AV1740" s="469"/>
      <c r="AW1740" s="469"/>
    </row>
    <row r="1741" spans="2:49">
      <c r="B1741" s="471"/>
      <c r="C1741" s="469"/>
      <c r="D1741" s="469"/>
      <c r="E1741" s="469"/>
      <c r="F1741" s="469"/>
      <c r="G1741" s="469"/>
      <c r="H1741" s="503"/>
      <c r="I1741" s="469"/>
      <c r="J1741" s="469"/>
      <c r="K1741" s="469"/>
      <c r="L1741" s="469"/>
      <c r="M1741" s="469"/>
      <c r="N1741" s="469"/>
      <c r="O1741" s="469"/>
      <c r="P1741" s="469"/>
      <c r="Q1741" s="469"/>
      <c r="R1741" s="469"/>
      <c r="S1741" s="469"/>
      <c r="T1741" s="469"/>
      <c r="U1741" s="469"/>
      <c r="V1741" s="469"/>
      <c r="W1741" s="469"/>
      <c r="X1741" s="469"/>
      <c r="Z1741" s="469"/>
      <c r="AA1741" s="469"/>
      <c r="AB1741" s="469"/>
      <c r="AC1741" s="463"/>
      <c r="AD1741" s="469"/>
      <c r="AE1741" s="469"/>
      <c r="AF1741" s="504"/>
      <c r="AG1741" s="469"/>
      <c r="AH1741" s="469"/>
      <c r="AI1741" s="469"/>
      <c r="AJ1741" s="469"/>
      <c r="AK1741" s="469"/>
      <c r="AL1741" s="469"/>
      <c r="AM1741" s="469"/>
      <c r="AN1741" s="469"/>
      <c r="AO1741" s="469"/>
      <c r="AP1741" s="469"/>
      <c r="AQ1741" s="469"/>
      <c r="AR1741" s="469"/>
      <c r="AS1741" s="469"/>
      <c r="AT1741" s="469"/>
      <c r="AU1741" s="469"/>
      <c r="AV1741" s="469"/>
      <c r="AW1741" s="469"/>
    </row>
    <row r="1742" spans="2:49">
      <c r="B1742" s="471"/>
      <c r="C1742" s="469"/>
      <c r="D1742" s="469"/>
      <c r="E1742" s="469"/>
      <c r="F1742" s="469"/>
      <c r="G1742" s="469"/>
      <c r="H1742" s="503"/>
      <c r="I1742" s="469"/>
      <c r="J1742" s="469"/>
      <c r="K1742" s="469"/>
      <c r="L1742" s="469"/>
      <c r="M1742" s="469"/>
      <c r="N1742" s="469"/>
      <c r="O1742" s="469"/>
      <c r="P1742" s="469"/>
      <c r="Q1742" s="469"/>
      <c r="R1742" s="469"/>
      <c r="S1742" s="469"/>
      <c r="T1742" s="469"/>
      <c r="U1742" s="469"/>
      <c r="V1742" s="469"/>
      <c r="W1742" s="469"/>
      <c r="X1742" s="469"/>
      <c r="Z1742" s="469"/>
      <c r="AA1742" s="469"/>
      <c r="AB1742" s="469"/>
      <c r="AC1742" s="463"/>
      <c r="AD1742" s="469"/>
      <c r="AE1742" s="469"/>
      <c r="AF1742" s="504"/>
      <c r="AG1742" s="469"/>
      <c r="AH1742" s="469"/>
      <c r="AI1742" s="469"/>
      <c r="AJ1742" s="469"/>
      <c r="AK1742" s="469"/>
      <c r="AL1742" s="469"/>
      <c r="AM1742" s="469"/>
      <c r="AN1742" s="469"/>
      <c r="AO1742" s="469"/>
      <c r="AP1742" s="469"/>
      <c r="AQ1742" s="469"/>
      <c r="AR1742" s="469"/>
      <c r="AS1742" s="469"/>
      <c r="AT1742" s="469"/>
      <c r="AU1742" s="469"/>
      <c r="AV1742" s="469"/>
      <c r="AW1742" s="469"/>
    </row>
    <row r="1743" spans="2:49">
      <c r="B1743" s="471"/>
      <c r="C1743" s="469"/>
      <c r="D1743" s="469"/>
      <c r="E1743" s="469"/>
      <c r="F1743" s="469"/>
      <c r="G1743" s="469"/>
      <c r="H1743" s="503"/>
      <c r="I1743" s="469"/>
      <c r="J1743" s="469"/>
      <c r="K1743" s="469"/>
      <c r="L1743" s="469"/>
      <c r="M1743" s="469"/>
      <c r="N1743" s="469"/>
      <c r="O1743" s="469"/>
      <c r="P1743" s="469"/>
      <c r="Q1743" s="469"/>
      <c r="R1743" s="469"/>
      <c r="S1743" s="469"/>
      <c r="T1743" s="469"/>
      <c r="U1743" s="469"/>
      <c r="V1743" s="469"/>
      <c r="W1743" s="469"/>
      <c r="X1743" s="469"/>
      <c r="Z1743" s="469"/>
      <c r="AA1743" s="469"/>
      <c r="AB1743" s="469"/>
      <c r="AC1743" s="463"/>
      <c r="AD1743" s="469"/>
      <c r="AE1743" s="469"/>
      <c r="AF1743" s="504"/>
      <c r="AG1743" s="469"/>
      <c r="AH1743" s="469"/>
      <c r="AI1743" s="469"/>
      <c r="AJ1743" s="469"/>
      <c r="AK1743" s="469"/>
      <c r="AL1743" s="469"/>
      <c r="AM1743" s="469"/>
      <c r="AN1743" s="469"/>
      <c r="AO1743" s="469"/>
      <c r="AP1743" s="469"/>
      <c r="AQ1743" s="469"/>
      <c r="AR1743" s="469"/>
      <c r="AS1743" s="469"/>
      <c r="AT1743" s="469"/>
      <c r="AU1743" s="469"/>
      <c r="AV1743" s="469"/>
      <c r="AW1743" s="469"/>
    </row>
    <row r="1744" spans="2:49">
      <c r="B1744" s="471"/>
      <c r="C1744" s="469"/>
      <c r="D1744" s="469"/>
      <c r="E1744" s="469"/>
      <c r="F1744" s="469"/>
      <c r="G1744" s="469"/>
      <c r="H1744" s="503"/>
      <c r="I1744" s="469"/>
      <c r="J1744" s="469"/>
      <c r="K1744" s="469"/>
      <c r="L1744" s="469"/>
      <c r="M1744" s="469"/>
      <c r="N1744" s="469"/>
      <c r="O1744" s="469"/>
      <c r="P1744" s="469"/>
      <c r="Q1744" s="469"/>
      <c r="R1744" s="469"/>
      <c r="S1744" s="469"/>
      <c r="T1744" s="469"/>
      <c r="U1744" s="469"/>
      <c r="V1744" s="469"/>
      <c r="W1744" s="469"/>
      <c r="X1744" s="469"/>
      <c r="Z1744" s="469"/>
      <c r="AA1744" s="469"/>
      <c r="AB1744" s="469"/>
      <c r="AC1744" s="463"/>
      <c r="AD1744" s="469"/>
      <c r="AE1744" s="469"/>
      <c r="AF1744" s="504"/>
      <c r="AG1744" s="469"/>
      <c r="AH1744" s="469"/>
      <c r="AI1744" s="469"/>
      <c r="AJ1744" s="469"/>
      <c r="AK1744" s="469"/>
      <c r="AL1744" s="469"/>
      <c r="AM1744" s="469"/>
      <c r="AN1744" s="469"/>
      <c r="AO1744" s="469"/>
      <c r="AP1744" s="469"/>
      <c r="AQ1744" s="469"/>
      <c r="AR1744" s="469"/>
      <c r="AS1744" s="469"/>
      <c r="AT1744" s="469"/>
      <c r="AU1744" s="469"/>
      <c r="AV1744" s="469"/>
      <c r="AW1744" s="469"/>
    </row>
    <row r="1745" spans="2:49">
      <c r="B1745" s="471"/>
      <c r="C1745" s="469"/>
      <c r="D1745" s="469"/>
      <c r="E1745" s="469"/>
      <c r="F1745" s="469"/>
      <c r="G1745" s="469"/>
      <c r="H1745" s="503"/>
      <c r="I1745" s="469"/>
      <c r="J1745" s="469"/>
      <c r="K1745" s="469"/>
      <c r="L1745" s="469"/>
      <c r="M1745" s="469"/>
      <c r="N1745" s="469"/>
      <c r="O1745" s="469"/>
      <c r="P1745" s="469"/>
      <c r="Q1745" s="469"/>
      <c r="R1745" s="469"/>
      <c r="S1745" s="469"/>
      <c r="T1745" s="469"/>
      <c r="U1745" s="469"/>
      <c r="V1745" s="469"/>
      <c r="W1745" s="469"/>
      <c r="X1745" s="469"/>
      <c r="Z1745" s="469"/>
      <c r="AA1745" s="469"/>
      <c r="AB1745" s="469"/>
      <c r="AC1745" s="463"/>
      <c r="AD1745" s="469"/>
      <c r="AE1745" s="469"/>
      <c r="AF1745" s="504"/>
      <c r="AG1745" s="469"/>
      <c r="AH1745" s="469"/>
      <c r="AI1745" s="469"/>
      <c r="AJ1745" s="469"/>
      <c r="AK1745" s="469"/>
      <c r="AL1745" s="469"/>
      <c r="AM1745" s="469"/>
      <c r="AN1745" s="469"/>
      <c r="AO1745" s="469"/>
      <c r="AP1745" s="469"/>
      <c r="AQ1745" s="469"/>
      <c r="AR1745" s="469"/>
      <c r="AS1745" s="469"/>
      <c r="AT1745" s="469"/>
      <c r="AU1745" s="469"/>
      <c r="AV1745" s="469"/>
      <c r="AW1745" s="469"/>
    </row>
    <row r="1746" spans="2:49">
      <c r="B1746" s="471"/>
      <c r="C1746" s="469"/>
      <c r="D1746" s="469"/>
      <c r="E1746" s="469"/>
      <c r="F1746" s="469"/>
      <c r="G1746" s="469"/>
      <c r="H1746" s="503"/>
      <c r="I1746" s="469"/>
      <c r="J1746" s="469"/>
      <c r="K1746" s="469"/>
      <c r="L1746" s="469"/>
      <c r="M1746" s="469"/>
      <c r="N1746" s="469"/>
      <c r="O1746" s="469"/>
      <c r="P1746" s="469"/>
      <c r="Q1746" s="469"/>
      <c r="R1746" s="469"/>
      <c r="S1746" s="469"/>
      <c r="T1746" s="469"/>
      <c r="U1746" s="469"/>
      <c r="V1746" s="469"/>
      <c r="W1746" s="469"/>
      <c r="X1746" s="469"/>
      <c r="Z1746" s="469"/>
      <c r="AA1746" s="469"/>
      <c r="AB1746" s="469"/>
      <c r="AC1746" s="463"/>
      <c r="AD1746" s="469"/>
      <c r="AE1746" s="469"/>
      <c r="AF1746" s="504"/>
      <c r="AG1746" s="469"/>
      <c r="AH1746" s="469"/>
      <c r="AI1746" s="469"/>
      <c r="AJ1746" s="469"/>
      <c r="AK1746" s="469"/>
      <c r="AL1746" s="469"/>
      <c r="AM1746" s="469"/>
      <c r="AN1746" s="469"/>
      <c r="AO1746" s="469"/>
      <c r="AP1746" s="469"/>
      <c r="AQ1746" s="469"/>
      <c r="AR1746" s="469"/>
      <c r="AS1746" s="469"/>
      <c r="AT1746" s="469"/>
      <c r="AU1746" s="469"/>
      <c r="AV1746" s="469"/>
      <c r="AW1746" s="469"/>
    </row>
    <row r="1747" spans="2:49">
      <c r="B1747" s="471"/>
      <c r="C1747" s="469"/>
      <c r="D1747" s="469"/>
      <c r="E1747" s="469"/>
      <c r="F1747" s="469"/>
      <c r="G1747" s="469"/>
      <c r="H1747" s="503"/>
      <c r="I1747" s="469"/>
      <c r="J1747" s="469"/>
      <c r="K1747" s="469"/>
      <c r="L1747" s="469"/>
      <c r="M1747" s="469"/>
      <c r="N1747" s="469"/>
      <c r="O1747" s="469"/>
      <c r="P1747" s="469"/>
      <c r="Q1747" s="469"/>
      <c r="R1747" s="469"/>
      <c r="S1747" s="469"/>
      <c r="T1747" s="469"/>
      <c r="U1747" s="469"/>
      <c r="V1747" s="469"/>
      <c r="W1747" s="469"/>
      <c r="X1747" s="469"/>
      <c r="Z1747" s="469"/>
      <c r="AA1747" s="469"/>
      <c r="AB1747" s="469"/>
      <c r="AC1747" s="463"/>
      <c r="AD1747" s="469"/>
      <c r="AE1747" s="469"/>
      <c r="AF1747" s="504"/>
      <c r="AG1747" s="469"/>
      <c r="AH1747" s="469"/>
      <c r="AI1747" s="469"/>
      <c r="AJ1747" s="469"/>
      <c r="AK1747" s="469"/>
      <c r="AL1747" s="469"/>
      <c r="AM1747" s="469"/>
      <c r="AN1747" s="469"/>
      <c r="AO1747" s="469"/>
      <c r="AP1747" s="469"/>
      <c r="AQ1747" s="469"/>
      <c r="AR1747" s="469"/>
      <c r="AS1747" s="469"/>
      <c r="AT1747" s="469"/>
      <c r="AU1747" s="469"/>
      <c r="AV1747" s="469"/>
      <c r="AW1747" s="469"/>
    </row>
    <row r="1748" spans="2:49">
      <c r="B1748" s="471"/>
      <c r="C1748" s="469"/>
      <c r="D1748" s="469"/>
      <c r="E1748" s="469"/>
      <c r="F1748" s="469"/>
      <c r="G1748" s="469"/>
      <c r="H1748" s="503"/>
      <c r="I1748" s="469"/>
      <c r="J1748" s="469"/>
      <c r="K1748" s="469"/>
      <c r="L1748" s="469"/>
      <c r="M1748" s="469"/>
      <c r="N1748" s="469"/>
      <c r="O1748" s="469"/>
      <c r="P1748" s="469"/>
      <c r="Q1748" s="469"/>
      <c r="R1748" s="469"/>
      <c r="S1748" s="469"/>
      <c r="T1748" s="469"/>
      <c r="U1748" s="469"/>
      <c r="V1748" s="469"/>
      <c r="W1748" s="469"/>
      <c r="X1748" s="469"/>
      <c r="Z1748" s="469"/>
      <c r="AA1748" s="469"/>
      <c r="AB1748" s="469"/>
      <c r="AC1748" s="463"/>
      <c r="AD1748" s="469"/>
      <c r="AE1748" s="469"/>
      <c r="AF1748" s="504"/>
      <c r="AG1748" s="469"/>
      <c r="AH1748" s="469"/>
      <c r="AI1748" s="469"/>
      <c r="AJ1748" s="469"/>
      <c r="AK1748" s="469"/>
      <c r="AL1748" s="469"/>
      <c r="AM1748" s="469"/>
      <c r="AN1748" s="469"/>
      <c r="AO1748" s="469"/>
      <c r="AP1748" s="469"/>
      <c r="AQ1748" s="469"/>
      <c r="AR1748" s="469"/>
      <c r="AS1748" s="469"/>
      <c r="AT1748" s="469"/>
      <c r="AU1748" s="469"/>
      <c r="AV1748" s="469"/>
      <c r="AW1748" s="469"/>
    </row>
    <row r="1749" spans="2:49">
      <c r="B1749" s="471"/>
      <c r="C1749" s="469"/>
      <c r="D1749" s="469"/>
      <c r="E1749" s="469"/>
      <c r="F1749" s="469"/>
      <c r="G1749" s="469"/>
      <c r="H1749" s="503"/>
      <c r="I1749" s="469"/>
      <c r="J1749" s="469"/>
      <c r="K1749" s="469"/>
      <c r="L1749" s="469"/>
      <c r="M1749" s="469"/>
      <c r="N1749" s="469"/>
      <c r="O1749" s="469"/>
      <c r="P1749" s="469"/>
      <c r="Q1749" s="469"/>
      <c r="R1749" s="469"/>
      <c r="S1749" s="469"/>
      <c r="T1749" s="469"/>
      <c r="U1749" s="469"/>
      <c r="V1749" s="469"/>
      <c r="W1749" s="469"/>
      <c r="X1749" s="469"/>
      <c r="Z1749" s="469"/>
      <c r="AA1749" s="469"/>
      <c r="AB1749" s="469"/>
      <c r="AC1749" s="463"/>
      <c r="AD1749" s="469"/>
      <c r="AE1749" s="469"/>
      <c r="AF1749" s="504"/>
      <c r="AG1749" s="469"/>
      <c r="AH1749" s="469"/>
      <c r="AI1749" s="469"/>
      <c r="AJ1749" s="469"/>
      <c r="AK1749" s="469"/>
      <c r="AL1749" s="469"/>
      <c r="AM1749" s="469"/>
      <c r="AN1749" s="469"/>
      <c r="AO1749" s="469"/>
      <c r="AP1749" s="469"/>
      <c r="AQ1749" s="469"/>
      <c r="AR1749" s="469"/>
      <c r="AS1749" s="469"/>
      <c r="AT1749" s="469"/>
      <c r="AU1749" s="469"/>
      <c r="AV1749" s="469"/>
      <c r="AW1749" s="469"/>
    </row>
    <row r="1750" spans="2:49">
      <c r="B1750" s="471"/>
      <c r="C1750" s="469"/>
      <c r="D1750" s="469"/>
      <c r="E1750" s="469"/>
      <c r="F1750" s="469"/>
      <c r="G1750" s="469"/>
      <c r="H1750" s="503"/>
      <c r="I1750" s="469"/>
      <c r="J1750" s="469"/>
      <c r="K1750" s="469"/>
      <c r="L1750" s="469"/>
      <c r="M1750" s="469"/>
      <c r="N1750" s="469"/>
      <c r="O1750" s="469"/>
      <c r="P1750" s="469"/>
      <c r="Q1750" s="469"/>
      <c r="R1750" s="469"/>
      <c r="S1750" s="469"/>
      <c r="T1750" s="469"/>
      <c r="U1750" s="469"/>
      <c r="V1750" s="469"/>
      <c r="W1750" s="469"/>
      <c r="X1750" s="469"/>
      <c r="Z1750" s="469"/>
      <c r="AA1750" s="469"/>
      <c r="AB1750" s="469"/>
      <c r="AC1750" s="463"/>
      <c r="AD1750" s="469"/>
      <c r="AE1750" s="469"/>
      <c r="AF1750" s="504"/>
      <c r="AG1750" s="469"/>
      <c r="AH1750" s="469"/>
      <c r="AI1750" s="469"/>
      <c r="AJ1750" s="469"/>
      <c r="AK1750" s="469"/>
      <c r="AL1750" s="469"/>
      <c r="AM1750" s="469"/>
      <c r="AN1750" s="469"/>
      <c r="AO1750" s="469"/>
      <c r="AP1750" s="469"/>
      <c r="AQ1750" s="469"/>
      <c r="AR1750" s="469"/>
      <c r="AS1750" s="469"/>
      <c r="AT1750" s="469"/>
      <c r="AU1750" s="469"/>
      <c r="AV1750" s="469"/>
      <c r="AW1750" s="469"/>
    </row>
    <row r="1751" spans="2:49">
      <c r="B1751" s="471"/>
      <c r="C1751" s="469"/>
      <c r="D1751" s="469"/>
      <c r="E1751" s="469"/>
      <c r="F1751" s="469"/>
      <c r="G1751" s="469"/>
      <c r="H1751" s="503"/>
      <c r="I1751" s="469"/>
      <c r="J1751" s="469"/>
      <c r="K1751" s="469"/>
      <c r="L1751" s="469"/>
      <c r="M1751" s="469"/>
      <c r="N1751" s="469"/>
      <c r="O1751" s="469"/>
      <c r="P1751" s="469"/>
      <c r="Q1751" s="469"/>
      <c r="R1751" s="469"/>
      <c r="S1751" s="469"/>
      <c r="T1751" s="469"/>
      <c r="U1751" s="469"/>
      <c r="V1751" s="469"/>
      <c r="W1751" s="469"/>
      <c r="X1751" s="469"/>
      <c r="Z1751" s="469"/>
      <c r="AA1751" s="469"/>
      <c r="AB1751" s="469"/>
      <c r="AC1751" s="463"/>
      <c r="AD1751" s="469"/>
      <c r="AE1751" s="469"/>
      <c r="AF1751" s="504"/>
      <c r="AG1751" s="469"/>
      <c r="AH1751" s="469"/>
      <c r="AI1751" s="469"/>
      <c r="AJ1751" s="469"/>
      <c r="AK1751" s="469"/>
      <c r="AL1751" s="469"/>
      <c r="AM1751" s="469"/>
      <c r="AN1751" s="469"/>
      <c r="AO1751" s="469"/>
      <c r="AP1751" s="469"/>
      <c r="AQ1751" s="469"/>
      <c r="AR1751" s="469"/>
      <c r="AS1751" s="469"/>
      <c r="AT1751" s="469"/>
      <c r="AU1751" s="469"/>
      <c r="AV1751" s="469"/>
      <c r="AW1751" s="469"/>
    </row>
    <row r="1752" spans="2:49">
      <c r="B1752" s="471"/>
      <c r="C1752" s="469"/>
      <c r="D1752" s="469"/>
      <c r="E1752" s="469"/>
      <c r="F1752" s="469"/>
      <c r="G1752" s="469"/>
      <c r="H1752" s="503"/>
      <c r="I1752" s="469"/>
      <c r="J1752" s="469"/>
      <c r="K1752" s="469"/>
      <c r="L1752" s="469"/>
      <c r="M1752" s="469"/>
      <c r="N1752" s="469"/>
      <c r="O1752" s="469"/>
      <c r="P1752" s="469"/>
      <c r="Q1752" s="469"/>
      <c r="R1752" s="469"/>
      <c r="S1752" s="469"/>
      <c r="T1752" s="469"/>
      <c r="U1752" s="469"/>
      <c r="V1752" s="469"/>
      <c r="W1752" s="469"/>
      <c r="X1752" s="469"/>
      <c r="Z1752" s="469"/>
      <c r="AA1752" s="469"/>
      <c r="AB1752" s="469"/>
      <c r="AC1752" s="463"/>
      <c r="AD1752" s="469"/>
      <c r="AE1752" s="469"/>
      <c r="AF1752" s="504"/>
      <c r="AG1752" s="469"/>
      <c r="AH1752" s="469"/>
      <c r="AI1752" s="469"/>
      <c r="AJ1752" s="469"/>
      <c r="AK1752" s="469"/>
      <c r="AL1752" s="469"/>
      <c r="AM1752" s="469"/>
      <c r="AN1752" s="469"/>
      <c r="AO1752" s="469"/>
      <c r="AP1752" s="469"/>
      <c r="AQ1752" s="469"/>
      <c r="AR1752" s="469"/>
      <c r="AS1752" s="469"/>
      <c r="AT1752" s="469"/>
      <c r="AU1752" s="469"/>
      <c r="AV1752" s="469"/>
      <c r="AW1752" s="469"/>
    </row>
    <row r="1753" spans="2:49">
      <c r="B1753" s="471"/>
      <c r="C1753" s="469"/>
      <c r="D1753" s="469"/>
      <c r="E1753" s="469"/>
      <c r="F1753" s="469"/>
      <c r="G1753" s="469"/>
      <c r="H1753" s="503"/>
      <c r="I1753" s="469"/>
      <c r="J1753" s="469"/>
      <c r="K1753" s="469"/>
      <c r="L1753" s="469"/>
      <c r="M1753" s="469"/>
      <c r="N1753" s="469"/>
      <c r="O1753" s="469"/>
      <c r="P1753" s="469"/>
      <c r="Q1753" s="469"/>
      <c r="R1753" s="469"/>
      <c r="S1753" s="469"/>
      <c r="T1753" s="469"/>
      <c r="U1753" s="469"/>
      <c r="V1753" s="469"/>
      <c r="W1753" s="469"/>
      <c r="X1753" s="469"/>
      <c r="Z1753" s="469"/>
      <c r="AA1753" s="469"/>
      <c r="AB1753" s="469"/>
      <c r="AC1753" s="463"/>
      <c r="AD1753" s="469"/>
      <c r="AE1753" s="469"/>
      <c r="AF1753" s="504"/>
      <c r="AG1753" s="469"/>
      <c r="AH1753" s="469"/>
      <c r="AI1753" s="469"/>
      <c r="AJ1753" s="469"/>
      <c r="AK1753" s="469"/>
      <c r="AL1753" s="469"/>
      <c r="AM1753" s="469"/>
      <c r="AN1753" s="469"/>
      <c r="AO1753" s="469"/>
      <c r="AP1753" s="469"/>
      <c r="AQ1753" s="469"/>
      <c r="AR1753" s="469"/>
      <c r="AS1753" s="469"/>
      <c r="AT1753" s="469"/>
      <c r="AU1753" s="469"/>
      <c r="AV1753" s="469"/>
      <c r="AW1753" s="469"/>
    </row>
    <row r="1754" spans="2:49">
      <c r="B1754" s="471"/>
      <c r="C1754" s="469"/>
      <c r="D1754" s="469"/>
      <c r="E1754" s="469"/>
      <c r="F1754" s="469"/>
      <c r="G1754" s="469"/>
      <c r="H1754" s="503"/>
      <c r="I1754" s="469"/>
      <c r="J1754" s="469"/>
      <c r="K1754" s="469"/>
      <c r="L1754" s="469"/>
      <c r="M1754" s="469"/>
      <c r="N1754" s="469"/>
      <c r="O1754" s="469"/>
      <c r="P1754" s="469"/>
      <c r="Q1754" s="469"/>
      <c r="R1754" s="469"/>
      <c r="S1754" s="469"/>
      <c r="T1754" s="469"/>
      <c r="U1754" s="469"/>
      <c r="V1754" s="469"/>
      <c r="W1754" s="469"/>
      <c r="X1754" s="469"/>
      <c r="Z1754" s="469"/>
      <c r="AA1754" s="469"/>
      <c r="AB1754" s="469"/>
      <c r="AC1754" s="463"/>
      <c r="AD1754" s="469"/>
      <c r="AE1754" s="469"/>
      <c r="AF1754" s="504"/>
      <c r="AG1754" s="469"/>
      <c r="AH1754" s="469"/>
      <c r="AI1754" s="469"/>
      <c r="AJ1754" s="469"/>
      <c r="AK1754" s="469"/>
      <c r="AL1754" s="469"/>
      <c r="AM1754" s="469"/>
      <c r="AN1754" s="469"/>
      <c r="AO1754" s="469"/>
      <c r="AP1754" s="469"/>
      <c r="AQ1754" s="469"/>
      <c r="AR1754" s="469"/>
      <c r="AS1754" s="469"/>
      <c r="AT1754" s="469"/>
      <c r="AU1754" s="469"/>
      <c r="AV1754" s="469"/>
      <c r="AW1754" s="469"/>
    </row>
    <row r="1755" spans="2:49">
      <c r="B1755" s="471"/>
      <c r="C1755" s="469"/>
      <c r="D1755" s="469"/>
      <c r="E1755" s="469"/>
      <c r="F1755" s="469"/>
      <c r="G1755" s="469"/>
      <c r="H1755" s="503"/>
      <c r="I1755" s="469"/>
      <c r="J1755" s="469"/>
      <c r="K1755" s="469"/>
      <c r="L1755" s="469"/>
      <c r="M1755" s="469"/>
      <c r="N1755" s="469"/>
      <c r="O1755" s="469"/>
      <c r="P1755" s="469"/>
      <c r="Q1755" s="469"/>
      <c r="R1755" s="469"/>
      <c r="S1755" s="469"/>
      <c r="T1755" s="469"/>
      <c r="U1755" s="469"/>
      <c r="V1755" s="469"/>
      <c r="W1755" s="469"/>
      <c r="X1755" s="469"/>
      <c r="Z1755" s="469"/>
      <c r="AA1755" s="469"/>
      <c r="AB1755" s="469"/>
      <c r="AC1755" s="463"/>
      <c r="AD1755" s="469"/>
      <c r="AE1755" s="469"/>
      <c r="AF1755" s="504"/>
      <c r="AG1755" s="469"/>
      <c r="AH1755" s="469"/>
      <c r="AI1755" s="469"/>
      <c r="AJ1755" s="469"/>
      <c r="AK1755" s="469"/>
      <c r="AL1755" s="469"/>
      <c r="AM1755" s="469"/>
      <c r="AN1755" s="469"/>
      <c r="AO1755" s="469"/>
      <c r="AP1755" s="469"/>
      <c r="AQ1755" s="469"/>
      <c r="AR1755" s="469"/>
      <c r="AS1755" s="469"/>
      <c r="AT1755" s="469"/>
      <c r="AU1755" s="469"/>
      <c r="AV1755" s="469"/>
      <c r="AW1755" s="469"/>
    </row>
    <row r="1756" spans="2:49">
      <c r="B1756" s="471"/>
      <c r="C1756" s="469"/>
      <c r="D1756" s="469"/>
      <c r="E1756" s="469"/>
      <c r="F1756" s="469"/>
      <c r="G1756" s="469"/>
      <c r="H1756" s="503"/>
      <c r="I1756" s="469"/>
      <c r="J1756" s="469"/>
      <c r="K1756" s="469"/>
      <c r="L1756" s="469"/>
      <c r="M1756" s="469"/>
      <c r="N1756" s="469"/>
      <c r="O1756" s="469"/>
      <c r="P1756" s="469"/>
      <c r="Q1756" s="469"/>
      <c r="R1756" s="469"/>
      <c r="S1756" s="469"/>
      <c r="T1756" s="469"/>
      <c r="U1756" s="469"/>
      <c r="V1756" s="469"/>
      <c r="W1756" s="469"/>
      <c r="X1756" s="469"/>
      <c r="Z1756" s="469"/>
      <c r="AA1756" s="469"/>
      <c r="AB1756" s="469"/>
      <c r="AC1756" s="463"/>
      <c r="AD1756" s="469"/>
      <c r="AE1756" s="469"/>
      <c r="AF1756" s="504"/>
      <c r="AG1756" s="469"/>
      <c r="AH1756" s="469"/>
      <c r="AI1756" s="469"/>
      <c r="AJ1756" s="469"/>
      <c r="AK1756" s="469"/>
      <c r="AL1756" s="469"/>
      <c r="AM1756" s="469"/>
      <c r="AN1756" s="469"/>
      <c r="AO1756" s="469"/>
      <c r="AP1756" s="469"/>
      <c r="AQ1756" s="469"/>
      <c r="AR1756" s="469"/>
      <c r="AS1756" s="469"/>
      <c r="AT1756" s="469"/>
      <c r="AU1756" s="469"/>
      <c r="AV1756" s="469"/>
      <c r="AW1756" s="469"/>
    </row>
    <row r="1757" spans="2:49">
      <c r="B1757" s="471"/>
      <c r="C1757" s="469"/>
      <c r="D1757" s="469"/>
      <c r="E1757" s="469"/>
      <c r="F1757" s="469"/>
      <c r="G1757" s="469"/>
      <c r="H1757" s="503"/>
      <c r="I1757" s="469"/>
      <c r="J1757" s="469"/>
      <c r="K1757" s="469"/>
      <c r="L1757" s="469"/>
      <c r="M1757" s="469"/>
      <c r="N1757" s="469"/>
      <c r="O1757" s="469"/>
      <c r="P1757" s="469"/>
      <c r="Q1757" s="469"/>
      <c r="R1757" s="469"/>
      <c r="S1757" s="469"/>
      <c r="T1757" s="469"/>
      <c r="U1757" s="469"/>
      <c r="V1757" s="469"/>
      <c r="W1757" s="469"/>
      <c r="X1757" s="469"/>
      <c r="Z1757" s="469"/>
      <c r="AA1757" s="469"/>
      <c r="AB1757" s="469"/>
      <c r="AC1757" s="463"/>
      <c r="AD1757" s="469"/>
      <c r="AE1757" s="469"/>
      <c r="AF1757" s="504"/>
      <c r="AG1757" s="469"/>
      <c r="AH1757" s="469"/>
      <c r="AI1757" s="469"/>
      <c r="AJ1757" s="469"/>
      <c r="AK1757" s="469"/>
      <c r="AL1757" s="469"/>
      <c r="AM1757" s="469"/>
      <c r="AN1757" s="469"/>
      <c r="AO1757" s="469"/>
      <c r="AP1757" s="469"/>
      <c r="AQ1757" s="469"/>
      <c r="AR1757" s="469"/>
      <c r="AS1757" s="469"/>
      <c r="AT1757" s="469"/>
      <c r="AU1757" s="469"/>
      <c r="AV1757" s="469"/>
      <c r="AW1757" s="469"/>
    </row>
    <row r="1758" spans="2:49">
      <c r="B1758" s="471"/>
      <c r="C1758" s="469"/>
      <c r="D1758" s="469"/>
      <c r="E1758" s="469"/>
      <c r="F1758" s="469"/>
      <c r="G1758" s="469"/>
      <c r="H1758" s="503"/>
      <c r="I1758" s="469"/>
      <c r="J1758" s="469"/>
      <c r="K1758" s="469"/>
      <c r="L1758" s="469"/>
      <c r="M1758" s="469"/>
      <c r="N1758" s="469"/>
      <c r="O1758" s="469"/>
      <c r="P1758" s="469"/>
      <c r="Q1758" s="469"/>
      <c r="R1758" s="469"/>
      <c r="S1758" s="469"/>
      <c r="T1758" s="469"/>
      <c r="U1758" s="469"/>
      <c r="V1758" s="469"/>
      <c r="W1758" s="469"/>
      <c r="X1758" s="469"/>
      <c r="Z1758" s="469"/>
      <c r="AA1758" s="469"/>
      <c r="AB1758" s="469"/>
      <c r="AC1758" s="463"/>
      <c r="AD1758" s="469"/>
      <c r="AE1758" s="469"/>
      <c r="AF1758" s="504"/>
      <c r="AG1758" s="469"/>
      <c r="AH1758" s="469"/>
      <c r="AI1758" s="469"/>
      <c r="AJ1758" s="469"/>
      <c r="AK1758" s="469"/>
      <c r="AL1758" s="469"/>
      <c r="AM1758" s="469"/>
      <c r="AN1758" s="469"/>
      <c r="AO1758" s="469"/>
      <c r="AP1758" s="469"/>
      <c r="AQ1758" s="469"/>
      <c r="AR1758" s="469"/>
      <c r="AS1758" s="469"/>
      <c r="AT1758" s="469"/>
      <c r="AU1758" s="469"/>
      <c r="AV1758" s="469"/>
      <c r="AW1758" s="469"/>
    </row>
    <row r="1759" spans="2:49">
      <c r="B1759" s="471"/>
      <c r="C1759" s="469"/>
      <c r="D1759" s="469"/>
      <c r="E1759" s="469"/>
      <c r="F1759" s="469"/>
      <c r="G1759" s="469"/>
      <c r="H1759" s="503"/>
      <c r="I1759" s="469"/>
      <c r="J1759" s="469"/>
      <c r="K1759" s="469"/>
      <c r="L1759" s="469"/>
      <c r="M1759" s="469"/>
      <c r="N1759" s="469"/>
      <c r="O1759" s="469"/>
      <c r="P1759" s="469"/>
      <c r="Q1759" s="469"/>
      <c r="R1759" s="469"/>
      <c r="S1759" s="469"/>
      <c r="T1759" s="469"/>
      <c r="U1759" s="469"/>
      <c r="V1759" s="469"/>
      <c r="W1759" s="469"/>
      <c r="X1759" s="469"/>
      <c r="Z1759" s="469"/>
      <c r="AA1759" s="469"/>
      <c r="AB1759" s="469"/>
      <c r="AC1759" s="463"/>
      <c r="AD1759" s="469"/>
      <c r="AE1759" s="469"/>
      <c r="AF1759" s="504"/>
      <c r="AG1759" s="469"/>
      <c r="AH1759" s="469"/>
      <c r="AI1759" s="469"/>
      <c r="AJ1759" s="469"/>
      <c r="AK1759" s="469"/>
      <c r="AL1759" s="469"/>
      <c r="AM1759" s="469"/>
      <c r="AN1759" s="469"/>
      <c r="AO1759" s="469"/>
      <c r="AP1759" s="469"/>
      <c r="AQ1759" s="469"/>
      <c r="AR1759" s="469"/>
      <c r="AS1759" s="469"/>
      <c r="AT1759" s="469"/>
      <c r="AU1759" s="469"/>
      <c r="AV1759" s="469"/>
      <c r="AW1759" s="469"/>
    </row>
    <row r="1760" spans="2:49">
      <c r="B1760" s="471"/>
      <c r="C1760" s="469"/>
      <c r="D1760" s="469"/>
      <c r="E1760" s="469"/>
      <c r="F1760" s="469"/>
      <c r="G1760" s="469"/>
      <c r="H1760" s="503"/>
      <c r="I1760" s="469"/>
      <c r="J1760" s="469"/>
      <c r="K1760" s="469"/>
      <c r="L1760" s="469"/>
      <c r="M1760" s="469"/>
      <c r="N1760" s="469"/>
      <c r="O1760" s="469"/>
      <c r="P1760" s="469"/>
      <c r="Q1760" s="469"/>
      <c r="R1760" s="469"/>
      <c r="S1760" s="469"/>
      <c r="T1760" s="469"/>
      <c r="U1760" s="469"/>
      <c r="V1760" s="469"/>
      <c r="W1760" s="469"/>
      <c r="X1760" s="469"/>
      <c r="Z1760" s="469"/>
      <c r="AA1760" s="469"/>
      <c r="AB1760" s="469"/>
      <c r="AC1760" s="463"/>
      <c r="AD1760" s="469"/>
      <c r="AE1760" s="469"/>
      <c r="AF1760" s="504"/>
      <c r="AG1760" s="469"/>
      <c r="AH1760" s="469"/>
      <c r="AI1760" s="469"/>
      <c r="AJ1760" s="469"/>
      <c r="AK1760" s="469"/>
      <c r="AL1760" s="469"/>
      <c r="AM1760" s="469"/>
      <c r="AN1760" s="469"/>
      <c r="AO1760" s="469"/>
      <c r="AP1760" s="469"/>
      <c r="AQ1760" s="469"/>
      <c r="AR1760" s="469"/>
      <c r="AS1760" s="469"/>
      <c r="AT1760" s="469"/>
      <c r="AU1760" s="469"/>
      <c r="AV1760" s="469"/>
      <c r="AW1760" s="469"/>
    </row>
    <row r="1761" spans="2:49">
      <c r="B1761" s="471"/>
      <c r="C1761" s="469"/>
      <c r="D1761" s="469"/>
      <c r="E1761" s="469"/>
      <c r="F1761" s="469"/>
      <c r="G1761" s="469"/>
      <c r="H1761" s="503"/>
      <c r="I1761" s="469"/>
      <c r="J1761" s="469"/>
      <c r="K1761" s="469"/>
      <c r="L1761" s="469"/>
      <c r="M1761" s="469"/>
      <c r="N1761" s="469"/>
      <c r="O1761" s="469"/>
      <c r="P1761" s="469"/>
      <c r="Q1761" s="469"/>
      <c r="R1761" s="469"/>
      <c r="S1761" s="469"/>
      <c r="T1761" s="469"/>
      <c r="U1761" s="469"/>
      <c r="V1761" s="469"/>
      <c r="W1761" s="469"/>
      <c r="X1761" s="469"/>
      <c r="Z1761" s="469"/>
      <c r="AA1761" s="469"/>
      <c r="AB1761" s="469"/>
      <c r="AC1761" s="463"/>
      <c r="AD1761" s="469"/>
      <c r="AE1761" s="469"/>
      <c r="AF1761" s="504"/>
      <c r="AG1761" s="469"/>
      <c r="AH1761" s="469"/>
      <c r="AI1761" s="469"/>
      <c r="AJ1761" s="469"/>
      <c r="AK1761" s="469"/>
      <c r="AL1761" s="469"/>
      <c r="AM1761" s="469"/>
      <c r="AN1761" s="469"/>
      <c r="AO1761" s="469"/>
      <c r="AP1761" s="469"/>
      <c r="AQ1761" s="469"/>
      <c r="AR1761" s="469"/>
      <c r="AS1761" s="469"/>
      <c r="AT1761" s="469"/>
      <c r="AU1761" s="469"/>
      <c r="AV1761" s="469"/>
      <c r="AW1761" s="469"/>
    </row>
    <row r="1762" spans="2:49">
      <c r="B1762" s="471"/>
      <c r="C1762" s="469"/>
      <c r="D1762" s="469"/>
      <c r="E1762" s="469"/>
      <c r="F1762" s="469"/>
      <c r="G1762" s="469"/>
      <c r="H1762" s="503"/>
      <c r="I1762" s="469"/>
      <c r="J1762" s="469"/>
      <c r="K1762" s="469"/>
      <c r="L1762" s="469"/>
      <c r="M1762" s="469"/>
      <c r="N1762" s="469"/>
      <c r="O1762" s="469"/>
      <c r="P1762" s="469"/>
      <c r="Q1762" s="469"/>
      <c r="R1762" s="469"/>
      <c r="S1762" s="469"/>
      <c r="T1762" s="469"/>
      <c r="U1762" s="469"/>
      <c r="V1762" s="469"/>
      <c r="W1762" s="469"/>
      <c r="X1762" s="469"/>
      <c r="Z1762" s="469"/>
      <c r="AA1762" s="469"/>
      <c r="AB1762" s="469"/>
      <c r="AC1762" s="463"/>
      <c r="AD1762" s="469"/>
      <c r="AE1762" s="469"/>
      <c r="AF1762" s="504"/>
      <c r="AG1762" s="469"/>
      <c r="AH1762" s="469"/>
      <c r="AI1762" s="469"/>
      <c r="AJ1762" s="469"/>
      <c r="AK1762" s="469"/>
      <c r="AL1762" s="469"/>
      <c r="AM1762" s="469"/>
      <c r="AN1762" s="469"/>
      <c r="AO1762" s="469"/>
      <c r="AP1762" s="469"/>
      <c r="AQ1762" s="469"/>
      <c r="AR1762" s="469"/>
      <c r="AS1762" s="469"/>
      <c r="AT1762" s="469"/>
      <c r="AU1762" s="469"/>
      <c r="AV1762" s="469"/>
      <c r="AW1762" s="469"/>
    </row>
    <row r="1763" spans="2:49">
      <c r="B1763" s="471"/>
      <c r="C1763" s="469"/>
      <c r="D1763" s="469"/>
      <c r="E1763" s="469"/>
      <c r="F1763" s="469"/>
      <c r="G1763" s="469"/>
      <c r="H1763" s="503"/>
      <c r="I1763" s="469"/>
      <c r="J1763" s="469"/>
      <c r="K1763" s="469"/>
      <c r="L1763" s="469"/>
      <c r="M1763" s="469"/>
      <c r="N1763" s="469"/>
      <c r="O1763" s="469"/>
      <c r="P1763" s="469"/>
      <c r="Q1763" s="469"/>
      <c r="R1763" s="469"/>
      <c r="S1763" s="469"/>
      <c r="T1763" s="469"/>
      <c r="U1763" s="469"/>
      <c r="V1763" s="469"/>
      <c r="W1763" s="469"/>
      <c r="X1763" s="469"/>
      <c r="Z1763" s="469"/>
      <c r="AA1763" s="469"/>
      <c r="AB1763" s="469"/>
      <c r="AC1763" s="463"/>
      <c r="AD1763" s="469"/>
      <c r="AE1763" s="469"/>
      <c r="AF1763" s="504"/>
      <c r="AG1763" s="469"/>
      <c r="AH1763" s="469"/>
      <c r="AI1763" s="469"/>
      <c r="AJ1763" s="469"/>
      <c r="AK1763" s="469"/>
      <c r="AL1763" s="469"/>
      <c r="AM1763" s="469"/>
      <c r="AN1763" s="469"/>
      <c r="AO1763" s="469"/>
      <c r="AP1763" s="469"/>
      <c r="AQ1763" s="469"/>
      <c r="AR1763" s="469"/>
      <c r="AS1763" s="469"/>
      <c r="AT1763" s="469"/>
      <c r="AU1763" s="469"/>
      <c r="AV1763" s="469"/>
      <c r="AW1763" s="469"/>
    </row>
    <row r="1764" spans="2:49">
      <c r="B1764" s="471"/>
      <c r="C1764" s="469"/>
      <c r="D1764" s="469"/>
      <c r="E1764" s="469"/>
      <c r="F1764" s="469"/>
      <c r="G1764" s="469"/>
      <c r="H1764" s="503"/>
      <c r="I1764" s="469"/>
      <c r="J1764" s="469"/>
      <c r="K1764" s="469"/>
      <c r="L1764" s="469"/>
      <c r="M1764" s="469"/>
      <c r="N1764" s="469"/>
      <c r="O1764" s="469"/>
      <c r="P1764" s="469"/>
      <c r="Q1764" s="469"/>
      <c r="R1764" s="469"/>
      <c r="S1764" s="469"/>
      <c r="T1764" s="469"/>
      <c r="U1764" s="469"/>
      <c r="V1764" s="469"/>
      <c r="W1764" s="469"/>
      <c r="X1764" s="469"/>
      <c r="Z1764" s="469"/>
      <c r="AA1764" s="469"/>
      <c r="AB1764" s="469"/>
      <c r="AC1764" s="463"/>
      <c r="AD1764" s="469"/>
      <c r="AE1764" s="469"/>
      <c r="AF1764" s="504"/>
      <c r="AG1764" s="469"/>
      <c r="AH1764" s="469"/>
      <c r="AI1764" s="469"/>
      <c r="AJ1764" s="469"/>
      <c r="AK1764" s="469"/>
      <c r="AL1764" s="469"/>
      <c r="AM1764" s="469"/>
      <c r="AN1764" s="469"/>
      <c r="AO1764" s="469"/>
      <c r="AP1764" s="469"/>
      <c r="AQ1764" s="469"/>
      <c r="AR1764" s="469"/>
      <c r="AS1764" s="469"/>
      <c r="AT1764" s="469"/>
      <c r="AU1764" s="469"/>
      <c r="AV1764" s="469"/>
      <c r="AW1764" s="469"/>
    </row>
    <row r="1765" spans="2:49">
      <c r="B1765" s="471"/>
      <c r="C1765" s="469"/>
      <c r="D1765" s="469"/>
      <c r="E1765" s="469"/>
      <c r="F1765" s="469"/>
      <c r="G1765" s="469"/>
      <c r="H1765" s="503"/>
      <c r="I1765" s="469"/>
      <c r="J1765" s="469"/>
      <c r="K1765" s="469"/>
      <c r="L1765" s="469"/>
      <c r="M1765" s="469"/>
      <c r="N1765" s="469"/>
      <c r="O1765" s="469"/>
      <c r="P1765" s="469"/>
      <c r="Q1765" s="469"/>
      <c r="R1765" s="469"/>
      <c r="S1765" s="469"/>
      <c r="T1765" s="469"/>
      <c r="U1765" s="469"/>
      <c r="V1765" s="469"/>
      <c r="W1765" s="469"/>
      <c r="X1765" s="469"/>
      <c r="Z1765" s="469"/>
      <c r="AA1765" s="469"/>
      <c r="AB1765" s="469"/>
      <c r="AC1765" s="463"/>
      <c r="AD1765" s="469"/>
      <c r="AE1765" s="469"/>
      <c r="AF1765" s="504"/>
      <c r="AG1765" s="469"/>
      <c r="AH1765" s="469"/>
      <c r="AI1765" s="469"/>
      <c r="AJ1765" s="469"/>
      <c r="AK1765" s="469"/>
      <c r="AL1765" s="469"/>
      <c r="AM1765" s="469"/>
      <c r="AN1765" s="469"/>
      <c r="AO1765" s="469"/>
      <c r="AP1765" s="469"/>
      <c r="AQ1765" s="469"/>
      <c r="AR1765" s="469"/>
      <c r="AS1765" s="469"/>
      <c r="AT1765" s="469"/>
      <c r="AU1765" s="469"/>
      <c r="AV1765" s="469"/>
      <c r="AW1765" s="469"/>
    </row>
    <row r="1766" spans="2:49">
      <c r="B1766" s="471"/>
      <c r="C1766" s="469"/>
      <c r="D1766" s="469"/>
      <c r="E1766" s="469"/>
      <c r="F1766" s="469"/>
      <c r="G1766" s="469"/>
      <c r="H1766" s="503"/>
      <c r="I1766" s="469"/>
      <c r="J1766" s="469"/>
      <c r="K1766" s="469"/>
      <c r="L1766" s="469"/>
      <c r="M1766" s="469"/>
      <c r="N1766" s="469"/>
      <c r="O1766" s="469"/>
      <c r="P1766" s="469"/>
      <c r="Q1766" s="469"/>
      <c r="R1766" s="469"/>
      <c r="S1766" s="469"/>
      <c r="T1766" s="469"/>
      <c r="U1766" s="469"/>
      <c r="V1766" s="469"/>
      <c r="W1766" s="469"/>
      <c r="X1766" s="469"/>
      <c r="Z1766" s="469"/>
      <c r="AA1766" s="469"/>
      <c r="AB1766" s="469"/>
      <c r="AC1766" s="463"/>
      <c r="AD1766" s="469"/>
      <c r="AE1766" s="469"/>
      <c r="AF1766" s="504"/>
      <c r="AG1766" s="469"/>
      <c r="AH1766" s="469"/>
      <c r="AI1766" s="469"/>
      <c r="AJ1766" s="469"/>
      <c r="AK1766" s="469"/>
      <c r="AL1766" s="469"/>
      <c r="AM1766" s="469"/>
      <c r="AN1766" s="469"/>
      <c r="AO1766" s="469"/>
      <c r="AP1766" s="469"/>
      <c r="AQ1766" s="469"/>
      <c r="AR1766" s="469"/>
      <c r="AS1766" s="469"/>
      <c r="AT1766" s="469"/>
      <c r="AU1766" s="469"/>
      <c r="AV1766" s="469"/>
      <c r="AW1766" s="469"/>
    </row>
    <row r="1767" spans="2:49">
      <c r="B1767" s="471"/>
      <c r="C1767" s="469"/>
      <c r="D1767" s="469"/>
      <c r="E1767" s="469"/>
      <c r="F1767" s="469"/>
      <c r="G1767" s="469"/>
      <c r="H1767" s="503"/>
      <c r="I1767" s="469"/>
      <c r="J1767" s="469"/>
      <c r="K1767" s="469"/>
      <c r="L1767" s="469"/>
      <c r="M1767" s="469"/>
      <c r="N1767" s="469"/>
      <c r="O1767" s="469"/>
      <c r="P1767" s="469"/>
      <c r="Q1767" s="469"/>
      <c r="R1767" s="469"/>
      <c r="S1767" s="469"/>
      <c r="T1767" s="469"/>
      <c r="U1767" s="469"/>
      <c r="V1767" s="469"/>
      <c r="W1767" s="469"/>
      <c r="X1767" s="469"/>
      <c r="Z1767" s="469"/>
      <c r="AA1767" s="469"/>
      <c r="AB1767" s="469"/>
      <c r="AC1767" s="463"/>
      <c r="AD1767" s="469"/>
      <c r="AE1767" s="469"/>
      <c r="AF1767" s="504"/>
      <c r="AG1767" s="469"/>
      <c r="AH1767" s="469"/>
      <c r="AI1767" s="469"/>
      <c r="AJ1767" s="469"/>
      <c r="AK1767" s="469"/>
      <c r="AL1767" s="469"/>
      <c r="AM1767" s="469"/>
      <c r="AN1767" s="469"/>
      <c r="AO1767" s="469"/>
      <c r="AP1767" s="469"/>
      <c r="AQ1767" s="469"/>
      <c r="AR1767" s="469"/>
      <c r="AS1767" s="469"/>
      <c r="AT1767" s="469"/>
      <c r="AU1767" s="469"/>
      <c r="AV1767" s="469"/>
      <c r="AW1767" s="469"/>
    </row>
    <row r="1768" spans="2:49">
      <c r="B1768" s="471"/>
      <c r="C1768" s="469"/>
      <c r="D1768" s="469"/>
      <c r="E1768" s="469"/>
      <c r="F1768" s="469"/>
      <c r="G1768" s="469"/>
      <c r="H1768" s="503"/>
      <c r="I1768" s="469"/>
      <c r="J1768" s="469"/>
      <c r="K1768" s="469"/>
      <c r="L1768" s="469"/>
      <c r="M1768" s="469"/>
      <c r="N1768" s="469"/>
      <c r="O1768" s="469"/>
      <c r="P1768" s="469"/>
      <c r="Q1768" s="469"/>
      <c r="R1768" s="469"/>
      <c r="S1768" s="469"/>
      <c r="T1768" s="469"/>
      <c r="U1768" s="469"/>
      <c r="V1768" s="469"/>
      <c r="W1768" s="469"/>
      <c r="X1768" s="469"/>
      <c r="Z1768" s="469"/>
      <c r="AA1768" s="469"/>
      <c r="AB1768" s="469"/>
      <c r="AC1768" s="463"/>
      <c r="AD1768" s="469"/>
      <c r="AE1768" s="469"/>
      <c r="AF1768" s="504"/>
      <c r="AG1768" s="469"/>
      <c r="AH1768" s="469"/>
      <c r="AI1768" s="469"/>
      <c r="AJ1768" s="469"/>
      <c r="AK1768" s="469"/>
      <c r="AL1768" s="469"/>
      <c r="AM1768" s="469"/>
      <c r="AN1768" s="469"/>
      <c r="AO1768" s="469"/>
      <c r="AP1768" s="469"/>
      <c r="AQ1768" s="469"/>
      <c r="AR1768" s="469"/>
      <c r="AS1768" s="469"/>
      <c r="AT1768" s="469"/>
      <c r="AU1768" s="469"/>
      <c r="AV1768" s="469"/>
      <c r="AW1768" s="469"/>
    </row>
    <row r="1769" spans="2:49">
      <c r="B1769" s="471"/>
      <c r="C1769" s="469"/>
      <c r="D1769" s="469"/>
      <c r="E1769" s="469"/>
      <c r="F1769" s="469"/>
      <c r="G1769" s="469"/>
      <c r="H1769" s="503"/>
      <c r="I1769" s="469"/>
      <c r="J1769" s="469"/>
      <c r="K1769" s="469"/>
      <c r="L1769" s="469"/>
      <c r="M1769" s="469"/>
      <c r="N1769" s="469"/>
      <c r="O1769" s="469"/>
      <c r="P1769" s="469"/>
      <c r="Q1769" s="469"/>
      <c r="R1769" s="469"/>
      <c r="S1769" s="469"/>
      <c r="T1769" s="469"/>
      <c r="U1769" s="469"/>
      <c r="V1769" s="469"/>
      <c r="W1769" s="469"/>
      <c r="X1769" s="469"/>
      <c r="Z1769" s="469"/>
      <c r="AA1769" s="469"/>
      <c r="AB1769" s="469"/>
      <c r="AC1769" s="463"/>
      <c r="AD1769" s="469"/>
      <c r="AE1769" s="469"/>
      <c r="AF1769" s="504"/>
      <c r="AG1769" s="469"/>
      <c r="AH1769" s="469"/>
      <c r="AI1769" s="469"/>
      <c r="AJ1769" s="469"/>
      <c r="AK1769" s="469"/>
      <c r="AL1769" s="469"/>
      <c r="AM1769" s="469"/>
      <c r="AN1769" s="469"/>
      <c r="AO1769" s="469"/>
      <c r="AP1769" s="469"/>
      <c r="AQ1769" s="469"/>
      <c r="AR1769" s="469"/>
      <c r="AS1769" s="469"/>
      <c r="AT1769" s="469"/>
      <c r="AU1769" s="469"/>
      <c r="AV1769" s="469"/>
      <c r="AW1769" s="469"/>
    </row>
    <row r="1770" spans="2:49">
      <c r="B1770" s="471"/>
      <c r="C1770" s="469"/>
      <c r="D1770" s="469"/>
      <c r="E1770" s="469"/>
      <c r="F1770" s="469"/>
      <c r="G1770" s="469"/>
      <c r="H1770" s="503"/>
      <c r="I1770" s="469"/>
      <c r="J1770" s="469"/>
      <c r="K1770" s="469"/>
      <c r="L1770" s="469"/>
      <c r="M1770" s="469"/>
      <c r="N1770" s="469"/>
      <c r="O1770" s="469"/>
      <c r="P1770" s="469"/>
      <c r="Q1770" s="469"/>
      <c r="R1770" s="469"/>
      <c r="S1770" s="469"/>
      <c r="T1770" s="469"/>
      <c r="U1770" s="469"/>
      <c r="V1770" s="469"/>
      <c r="W1770" s="469"/>
      <c r="X1770" s="469"/>
      <c r="Z1770" s="469"/>
      <c r="AA1770" s="469"/>
      <c r="AB1770" s="469"/>
      <c r="AC1770" s="463"/>
      <c r="AD1770" s="469"/>
      <c r="AE1770" s="469"/>
      <c r="AF1770" s="504"/>
      <c r="AG1770" s="469"/>
      <c r="AH1770" s="469"/>
      <c r="AI1770" s="469"/>
      <c r="AJ1770" s="469"/>
      <c r="AK1770" s="469"/>
      <c r="AL1770" s="469"/>
      <c r="AM1770" s="469"/>
      <c r="AN1770" s="469"/>
      <c r="AO1770" s="469"/>
      <c r="AP1770" s="469"/>
      <c r="AQ1770" s="469"/>
      <c r="AR1770" s="469"/>
      <c r="AS1770" s="469"/>
      <c r="AT1770" s="469"/>
      <c r="AU1770" s="469"/>
      <c r="AV1770" s="469"/>
      <c r="AW1770" s="469"/>
    </row>
    <row r="1771" spans="2:49">
      <c r="B1771" s="471"/>
      <c r="C1771" s="469"/>
      <c r="D1771" s="469"/>
      <c r="E1771" s="469"/>
      <c r="F1771" s="469"/>
      <c r="G1771" s="469"/>
      <c r="H1771" s="503"/>
      <c r="I1771" s="469"/>
      <c r="J1771" s="469"/>
      <c r="K1771" s="469"/>
      <c r="L1771" s="469"/>
      <c r="M1771" s="469"/>
      <c r="N1771" s="469"/>
      <c r="O1771" s="469"/>
      <c r="P1771" s="469"/>
      <c r="Q1771" s="469"/>
      <c r="R1771" s="469"/>
      <c r="S1771" s="469"/>
      <c r="T1771" s="469"/>
      <c r="U1771" s="469"/>
      <c r="V1771" s="469"/>
      <c r="W1771" s="469"/>
      <c r="X1771" s="469"/>
      <c r="Z1771" s="469"/>
      <c r="AA1771" s="469"/>
      <c r="AB1771" s="469"/>
      <c r="AC1771" s="463"/>
      <c r="AD1771" s="469"/>
      <c r="AE1771" s="469"/>
      <c r="AF1771" s="504"/>
      <c r="AG1771" s="469"/>
      <c r="AH1771" s="469"/>
      <c r="AI1771" s="469"/>
      <c r="AJ1771" s="469"/>
      <c r="AK1771" s="469"/>
      <c r="AL1771" s="469"/>
      <c r="AM1771" s="469"/>
      <c r="AN1771" s="469"/>
      <c r="AO1771" s="469"/>
      <c r="AP1771" s="469"/>
      <c r="AQ1771" s="469"/>
      <c r="AR1771" s="469"/>
      <c r="AS1771" s="469"/>
      <c r="AT1771" s="469"/>
      <c r="AU1771" s="469"/>
      <c r="AV1771" s="469"/>
      <c r="AW1771" s="469"/>
    </row>
    <row r="1772" spans="2:49">
      <c r="B1772" s="471"/>
      <c r="C1772" s="469"/>
      <c r="D1772" s="469"/>
      <c r="E1772" s="469"/>
      <c r="F1772" s="469"/>
      <c r="G1772" s="469"/>
      <c r="H1772" s="503"/>
      <c r="I1772" s="469"/>
      <c r="J1772" s="469"/>
      <c r="K1772" s="469"/>
      <c r="L1772" s="469"/>
      <c r="M1772" s="469"/>
      <c r="N1772" s="469"/>
      <c r="O1772" s="469"/>
      <c r="P1772" s="469"/>
      <c r="Q1772" s="469"/>
      <c r="R1772" s="469"/>
      <c r="S1772" s="469"/>
      <c r="T1772" s="469"/>
      <c r="U1772" s="469"/>
      <c r="V1772" s="469"/>
      <c r="W1772" s="469"/>
      <c r="X1772" s="469"/>
      <c r="Z1772" s="469"/>
      <c r="AA1772" s="469"/>
      <c r="AB1772" s="469"/>
      <c r="AC1772" s="463"/>
      <c r="AD1772" s="469"/>
      <c r="AE1772" s="469"/>
      <c r="AF1772" s="504"/>
      <c r="AG1772" s="469"/>
      <c r="AH1772" s="469"/>
      <c r="AI1772" s="469"/>
      <c r="AJ1772" s="469"/>
      <c r="AK1772" s="469"/>
      <c r="AL1772" s="469"/>
      <c r="AM1772" s="469"/>
      <c r="AN1772" s="469"/>
      <c r="AO1772" s="469"/>
      <c r="AP1772" s="469"/>
      <c r="AQ1772" s="469"/>
      <c r="AR1772" s="469"/>
      <c r="AS1772" s="469"/>
      <c r="AT1772" s="469"/>
      <c r="AU1772" s="469"/>
      <c r="AV1772" s="469"/>
      <c r="AW1772" s="469"/>
    </row>
    <row r="1773" spans="2:49">
      <c r="B1773" s="471"/>
      <c r="C1773" s="469"/>
      <c r="D1773" s="469"/>
      <c r="E1773" s="469"/>
      <c r="F1773" s="469"/>
      <c r="G1773" s="469"/>
      <c r="H1773" s="503"/>
      <c r="I1773" s="469"/>
      <c r="J1773" s="469"/>
      <c r="K1773" s="469"/>
      <c r="L1773" s="469"/>
      <c r="M1773" s="469"/>
      <c r="N1773" s="469"/>
      <c r="O1773" s="469"/>
      <c r="P1773" s="469"/>
      <c r="Q1773" s="469"/>
      <c r="R1773" s="469"/>
      <c r="S1773" s="469"/>
      <c r="T1773" s="469"/>
      <c r="U1773" s="469"/>
      <c r="V1773" s="469"/>
      <c r="W1773" s="469"/>
      <c r="X1773" s="469"/>
      <c r="Z1773" s="469"/>
      <c r="AA1773" s="469"/>
      <c r="AB1773" s="469"/>
      <c r="AC1773" s="463"/>
      <c r="AD1773" s="469"/>
      <c r="AE1773" s="469"/>
      <c r="AF1773" s="504"/>
      <c r="AG1773" s="469"/>
      <c r="AH1773" s="469"/>
      <c r="AI1773" s="469"/>
      <c r="AJ1773" s="469"/>
      <c r="AK1773" s="469"/>
      <c r="AL1773" s="469"/>
      <c r="AM1773" s="469"/>
      <c r="AN1773" s="469"/>
      <c r="AO1773" s="469"/>
      <c r="AP1773" s="469"/>
      <c r="AQ1773" s="469"/>
      <c r="AR1773" s="469"/>
      <c r="AS1773" s="469"/>
      <c r="AT1773" s="469"/>
      <c r="AU1773" s="469"/>
      <c r="AV1773" s="469"/>
      <c r="AW1773" s="469"/>
    </row>
    <row r="1774" spans="2:49">
      <c r="B1774" s="471"/>
      <c r="C1774" s="469"/>
      <c r="D1774" s="469"/>
      <c r="E1774" s="469"/>
      <c r="F1774" s="469"/>
      <c r="G1774" s="469"/>
      <c r="H1774" s="503"/>
      <c r="I1774" s="469"/>
      <c r="J1774" s="469"/>
      <c r="K1774" s="469"/>
      <c r="L1774" s="469"/>
      <c r="M1774" s="469"/>
      <c r="N1774" s="469"/>
      <c r="O1774" s="469"/>
      <c r="P1774" s="469"/>
      <c r="Q1774" s="469"/>
      <c r="R1774" s="469"/>
      <c r="S1774" s="469"/>
      <c r="T1774" s="469"/>
      <c r="U1774" s="469"/>
      <c r="V1774" s="469"/>
      <c r="W1774" s="469"/>
      <c r="X1774" s="469"/>
      <c r="Z1774" s="469"/>
      <c r="AA1774" s="469"/>
      <c r="AB1774" s="469"/>
      <c r="AC1774" s="463"/>
      <c r="AD1774" s="469"/>
      <c r="AE1774" s="469"/>
      <c r="AF1774" s="504"/>
      <c r="AG1774" s="469"/>
      <c r="AH1774" s="469"/>
      <c r="AI1774" s="469"/>
      <c r="AJ1774" s="469"/>
      <c r="AK1774" s="469"/>
      <c r="AL1774" s="469"/>
      <c r="AM1774" s="469"/>
      <c r="AN1774" s="469"/>
      <c r="AO1774" s="469"/>
      <c r="AP1774" s="469"/>
      <c r="AQ1774" s="469"/>
      <c r="AR1774" s="469"/>
      <c r="AS1774" s="469"/>
      <c r="AT1774" s="469"/>
      <c r="AU1774" s="469"/>
      <c r="AV1774" s="469"/>
      <c r="AW1774" s="469"/>
    </row>
    <row r="1775" spans="2:49">
      <c r="B1775" s="471"/>
      <c r="C1775" s="469"/>
      <c r="D1775" s="469"/>
      <c r="E1775" s="469"/>
      <c r="F1775" s="469"/>
      <c r="G1775" s="469"/>
      <c r="H1775" s="503"/>
      <c r="I1775" s="469"/>
      <c r="J1775" s="469"/>
      <c r="K1775" s="469"/>
      <c r="L1775" s="469"/>
      <c r="M1775" s="469"/>
      <c r="N1775" s="469"/>
      <c r="O1775" s="469"/>
      <c r="P1775" s="469"/>
      <c r="Q1775" s="469"/>
      <c r="R1775" s="469"/>
      <c r="S1775" s="469"/>
      <c r="T1775" s="469"/>
      <c r="U1775" s="469"/>
      <c r="V1775" s="469"/>
      <c r="W1775" s="469"/>
      <c r="X1775" s="469"/>
      <c r="Z1775" s="469"/>
      <c r="AA1775" s="469"/>
      <c r="AB1775" s="469"/>
      <c r="AC1775" s="463"/>
      <c r="AD1775" s="469"/>
      <c r="AE1775" s="469"/>
      <c r="AF1775" s="504"/>
      <c r="AG1775" s="469"/>
      <c r="AH1775" s="469"/>
      <c r="AI1775" s="469"/>
      <c r="AJ1775" s="469"/>
      <c r="AK1775" s="469"/>
      <c r="AL1775" s="469"/>
      <c r="AM1775" s="469"/>
      <c r="AN1775" s="469"/>
      <c r="AO1775" s="469"/>
      <c r="AP1775" s="469"/>
      <c r="AQ1775" s="469"/>
      <c r="AR1775" s="469"/>
      <c r="AS1775" s="469"/>
      <c r="AT1775" s="469"/>
      <c r="AU1775" s="469"/>
      <c r="AV1775" s="469"/>
      <c r="AW1775" s="469"/>
    </row>
    <row r="1776" spans="2:49">
      <c r="B1776" s="471"/>
      <c r="C1776" s="469"/>
      <c r="D1776" s="469"/>
      <c r="E1776" s="469"/>
      <c r="F1776" s="469"/>
      <c r="G1776" s="469"/>
      <c r="H1776" s="503"/>
      <c r="I1776" s="469"/>
      <c r="J1776" s="469"/>
      <c r="K1776" s="469"/>
      <c r="L1776" s="469"/>
      <c r="M1776" s="469"/>
      <c r="N1776" s="469"/>
      <c r="O1776" s="469"/>
      <c r="P1776" s="469"/>
      <c r="Q1776" s="469"/>
      <c r="R1776" s="469"/>
      <c r="S1776" s="469"/>
      <c r="T1776" s="469"/>
      <c r="U1776" s="469"/>
      <c r="V1776" s="469"/>
      <c r="W1776" s="469"/>
      <c r="X1776" s="469"/>
      <c r="Z1776" s="469"/>
      <c r="AA1776" s="469"/>
      <c r="AB1776" s="469"/>
      <c r="AC1776" s="463"/>
      <c r="AD1776" s="469"/>
      <c r="AE1776" s="469"/>
      <c r="AF1776" s="504"/>
      <c r="AG1776" s="469"/>
      <c r="AH1776" s="469"/>
      <c r="AI1776" s="469"/>
      <c r="AJ1776" s="469"/>
      <c r="AK1776" s="469"/>
      <c r="AL1776" s="469"/>
      <c r="AM1776" s="469"/>
      <c r="AN1776" s="469"/>
      <c r="AO1776" s="469"/>
      <c r="AP1776" s="469"/>
      <c r="AQ1776" s="469"/>
      <c r="AR1776" s="469"/>
      <c r="AS1776" s="469"/>
      <c r="AT1776" s="469"/>
      <c r="AU1776" s="469"/>
      <c r="AV1776" s="469"/>
      <c r="AW1776" s="469"/>
    </row>
    <row r="1777" spans="2:49">
      <c r="B1777" s="471"/>
      <c r="C1777" s="469"/>
      <c r="D1777" s="469"/>
      <c r="E1777" s="469"/>
      <c r="F1777" s="469"/>
      <c r="G1777" s="469"/>
      <c r="H1777" s="503"/>
      <c r="I1777" s="469"/>
      <c r="J1777" s="469"/>
      <c r="K1777" s="469"/>
      <c r="L1777" s="469"/>
      <c r="M1777" s="469"/>
      <c r="N1777" s="469"/>
      <c r="O1777" s="469"/>
      <c r="P1777" s="469"/>
      <c r="Q1777" s="469"/>
      <c r="R1777" s="469"/>
      <c r="S1777" s="469"/>
      <c r="T1777" s="469"/>
      <c r="U1777" s="469"/>
      <c r="V1777" s="469"/>
      <c r="W1777" s="469"/>
      <c r="X1777" s="469"/>
      <c r="Z1777" s="469"/>
      <c r="AA1777" s="469"/>
      <c r="AB1777" s="469"/>
      <c r="AC1777" s="463"/>
      <c r="AD1777" s="469"/>
      <c r="AE1777" s="469"/>
      <c r="AF1777" s="504"/>
      <c r="AG1777" s="469"/>
      <c r="AH1777" s="469"/>
      <c r="AI1777" s="469"/>
      <c r="AJ1777" s="469"/>
      <c r="AK1777" s="469"/>
      <c r="AL1777" s="469"/>
      <c r="AM1777" s="469"/>
      <c r="AN1777" s="469"/>
      <c r="AO1777" s="469"/>
      <c r="AP1777" s="469"/>
      <c r="AQ1777" s="469"/>
      <c r="AR1777" s="469"/>
      <c r="AS1777" s="469"/>
      <c r="AT1777" s="469"/>
      <c r="AU1777" s="469"/>
      <c r="AV1777" s="469"/>
      <c r="AW1777" s="469"/>
    </row>
    <row r="1778" spans="2:49">
      <c r="B1778" s="471"/>
      <c r="C1778" s="469"/>
      <c r="D1778" s="469"/>
      <c r="E1778" s="469"/>
      <c r="F1778" s="469"/>
      <c r="G1778" s="469"/>
      <c r="H1778" s="503"/>
      <c r="I1778" s="469"/>
      <c r="J1778" s="469"/>
      <c r="K1778" s="469"/>
      <c r="L1778" s="469"/>
      <c r="M1778" s="469"/>
      <c r="N1778" s="469"/>
      <c r="O1778" s="469"/>
      <c r="P1778" s="469"/>
      <c r="Q1778" s="469"/>
      <c r="R1778" s="469"/>
      <c r="S1778" s="469"/>
      <c r="T1778" s="469"/>
      <c r="U1778" s="469"/>
      <c r="V1778" s="469"/>
      <c r="W1778" s="469"/>
      <c r="X1778" s="469"/>
      <c r="Z1778" s="469"/>
      <c r="AA1778" s="469"/>
      <c r="AB1778" s="469"/>
      <c r="AC1778" s="463"/>
      <c r="AD1778" s="469"/>
      <c r="AE1778" s="469"/>
      <c r="AF1778" s="504"/>
      <c r="AG1778" s="469"/>
      <c r="AH1778" s="469"/>
      <c r="AI1778" s="469"/>
      <c r="AJ1778" s="469"/>
      <c r="AK1778" s="469"/>
      <c r="AL1778" s="469"/>
      <c r="AM1778" s="469"/>
      <c r="AN1778" s="469"/>
      <c r="AO1778" s="469"/>
      <c r="AP1778" s="469"/>
      <c r="AQ1778" s="469"/>
      <c r="AR1778" s="469"/>
      <c r="AS1778" s="469"/>
      <c r="AT1778" s="469"/>
      <c r="AU1778" s="469"/>
      <c r="AV1778" s="469"/>
      <c r="AW1778" s="469"/>
    </row>
    <row r="1779" spans="2:49">
      <c r="B1779" s="471"/>
      <c r="C1779" s="469"/>
      <c r="D1779" s="469"/>
      <c r="E1779" s="469"/>
      <c r="F1779" s="469"/>
      <c r="G1779" s="469"/>
      <c r="H1779" s="503"/>
      <c r="I1779" s="469"/>
      <c r="J1779" s="469"/>
      <c r="K1779" s="469"/>
      <c r="L1779" s="469"/>
      <c r="M1779" s="469"/>
      <c r="N1779" s="469"/>
      <c r="O1779" s="469"/>
      <c r="P1779" s="469"/>
      <c r="Q1779" s="469"/>
      <c r="R1779" s="469"/>
      <c r="S1779" s="469"/>
      <c r="T1779" s="469"/>
      <c r="U1779" s="469"/>
      <c r="V1779" s="469"/>
      <c r="W1779" s="469"/>
      <c r="X1779" s="469"/>
      <c r="Z1779" s="469"/>
      <c r="AA1779" s="469"/>
      <c r="AB1779" s="469"/>
      <c r="AC1779" s="463"/>
      <c r="AD1779" s="469"/>
      <c r="AE1779" s="469"/>
      <c r="AF1779" s="504"/>
      <c r="AG1779" s="469"/>
      <c r="AH1779" s="469"/>
      <c r="AI1779" s="469"/>
      <c r="AJ1779" s="469"/>
      <c r="AK1779" s="469"/>
      <c r="AL1779" s="469"/>
      <c r="AM1779" s="469"/>
      <c r="AN1779" s="469"/>
      <c r="AO1779" s="469"/>
      <c r="AP1779" s="469"/>
      <c r="AQ1779" s="469"/>
      <c r="AR1779" s="469"/>
      <c r="AS1779" s="469"/>
      <c r="AT1779" s="469"/>
      <c r="AU1779" s="469"/>
      <c r="AV1779" s="469"/>
      <c r="AW1779" s="469"/>
    </row>
    <row r="1780" spans="2:49">
      <c r="B1780" s="471"/>
      <c r="C1780" s="469"/>
      <c r="D1780" s="469"/>
      <c r="E1780" s="469"/>
      <c r="F1780" s="469"/>
      <c r="G1780" s="469"/>
      <c r="H1780" s="503"/>
      <c r="I1780" s="469"/>
      <c r="J1780" s="469"/>
      <c r="K1780" s="469"/>
      <c r="L1780" s="469"/>
      <c r="M1780" s="469"/>
      <c r="N1780" s="469"/>
      <c r="O1780" s="469"/>
      <c r="P1780" s="469"/>
      <c r="Q1780" s="469"/>
      <c r="R1780" s="469"/>
      <c r="S1780" s="469"/>
      <c r="T1780" s="469"/>
      <c r="U1780" s="469"/>
      <c r="V1780" s="469"/>
      <c r="W1780" s="469"/>
      <c r="X1780" s="469"/>
      <c r="Z1780" s="469"/>
      <c r="AA1780" s="469"/>
      <c r="AB1780" s="469"/>
      <c r="AC1780" s="463"/>
      <c r="AD1780" s="469"/>
      <c r="AE1780" s="469"/>
      <c r="AF1780" s="504"/>
      <c r="AG1780" s="469"/>
      <c r="AH1780" s="469"/>
      <c r="AI1780" s="469"/>
      <c r="AJ1780" s="469"/>
      <c r="AK1780" s="469"/>
      <c r="AL1780" s="469"/>
      <c r="AM1780" s="469"/>
      <c r="AN1780" s="469"/>
      <c r="AO1780" s="469"/>
      <c r="AP1780" s="469"/>
      <c r="AQ1780" s="469"/>
      <c r="AR1780" s="469"/>
      <c r="AS1780" s="469"/>
      <c r="AT1780" s="469"/>
      <c r="AU1780" s="469"/>
      <c r="AV1780" s="469"/>
      <c r="AW1780" s="469"/>
    </row>
    <row r="1781" spans="2:49">
      <c r="B1781" s="471"/>
      <c r="C1781" s="469"/>
      <c r="D1781" s="469"/>
      <c r="E1781" s="469"/>
      <c r="F1781" s="469"/>
      <c r="G1781" s="469"/>
      <c r="H1781" s="503"/>
      <c r="I1781" s="469"/>
      <c r="J1781" s="469"/>
      <c r="K1781" s="469"/>
      <c r="L1781" s="469"/>
      <c r="M1781" s="469"/>
      <c r="N1781" s="469"/>
      <c r="O1781" s="469"/>
      <c r="P1781" s="469"/>
      <c r="Q1781" s="469"/>
      <c r="R1781" s="469"/>
      <c r="S1781" s="469"/>
      <c r="T1781" s="469"/>
      <c r="U1781" s="469"/>
      <c r="V1781" s="469"/>
      <c r="W1781" s="469"/>
      <c r="X1781" s="469"/>
      <c r="Z1781" s="469"/>
      <c r="AA1781" s="469"/>
      <c r="AB1781" s="469"/>
      <c r="AC1781" s="463"/>
      <c r="AD1781" s="469"/>
      <c r="AE1781" s="469"/>
      <c r="AF1781" s="504"/>
      <c r="AG1781" s="469"/>
      <c r="AH1781" s="469"/>
      <c r="AI1781" s="469"/>
      <c r="AJ1781" s="469"/>
      <c r="AK1781" s="469"/>
      <c r="AL1781" s="469"/>
      <c r="AM1781" s="469"/>
      <c r="AN1781" s="469"/>
      <c r="AO1781" s="469"/>
      <c r="AP1781" s="469"/>
      <c r="AQ1781" s="469"/>
      <c r="AR1781" s="469"/>
      <c r="AS1781" s="469"/>
      <c r="AT1781" s="469"/>
      <c r="AU1781" s="469"/>
      <c r="AV1781" s="469"/>
      <c r="AW1781" s="469"/>
    </row>
    <row r="1782" spans="2:49">
      <c r="B1782" s="471"/>
      <c r="C1782" s="469"/>
      <c r="D1782" s="469"/>
      <c r="E1782" s="469"/>
      <c r="F1782" s="469"/>
      <c r="G1782" s="469"/>
      <c r="H1782" s="503"/>
      <c r="I1782" s="469"/>
      <c r="J1782" s="469"/>
      <c r="K1782" s="469"/>
      <c r="L1782" s="469"/>
      <c r="M1782" s="469"/>
      <c r="N1782" s="469"/>
      <c r="O1782" s="469"/>
      <c r="P1782" s="469"/>
      <c r="Q1782" s="469"/>
      <c r="R1782" s="469"/>
      <c r="S1782" s="469"/>
      <c r="T1782" s="469"/>
      <c r="U1782" s="469"/>
      <c r="V1782" s="469"/>
      <c r="W1782" s="469"/>
      <c r="X1782" s="469"/>
      <c r="Z1782" s="469"/>
      <c r="AA1782" s="469"/>
      <c r="AB1782" s="469"/>
      <c r="AC1782" s="463"/>
      <c r="AD1782" s="469"/>
      <c r="AE1782" s="469"/>
      <c r="AF1782" s="504"/>
      <c r="AG1782" s="469"/>
      <c r="AH1782" s="469"/>
      <c r="AI1782" s="469"/>
      <c r="AJ1782" s="469"/>
      <c r="AK1782" s="469"/>
      <c r="AL1782" s="469"/>
      <c r="AM1782" s="469"/>
      <c r="AN1782" s="469"/>
      <c r="AO1782" s="469"/>
      <c r="AP1782" s="469"/>
      <c r="AQ1782" s="469"/>
      <c r="AR1782" s="469"/>
      <c r="AS1782" s="469"/>
      <c r="AT1782" s="469"/>
      <c r="AU1782" s="469"/>
      <c r="AV1782" s="469"/>
      <c r="AW1782" s="469"/>
    </row>
    <row r="1783" spans="2:49">
      <c r="B1783" s="471"/>
      <c r="C1783" s="469"/>
      <c r="D1783" s="469"/>
      <c r="E1783" s="469"/>
      <c r="F1783" s="469"/>
      <c r="G1783" s="469"/>
      <c r="H1783" s="503"/>
      <c r="I1783" s="469"/>
      <c r="J1783" s="469"/>
      <c r="K1783" s="469"/>
      <c r="L1783" s="469"/>
      <c r="M1783" s="469"/>
      <c r="N1783" s="469"/>
      <c r="O1783" s="469"/>
      <c r="P1783" s="469"/>
      <c r="Q1783" s="469"/>
      <c r="R1783" s="469"/>
      <c r="S1783" s="469"/>
      <c r="T1783" s="469"/>
      <c r="U1783" s="469"/>
      <c r="V1783" s="469"/>
      <c r="W1783" s="469"/>
      <c r="X1783" s="469"/>
      <c r="Z1783" s="469"/>
      <c r="AA1783" s="469"/>
      <c r="AB1783" s="469"/>
      <c r="AC1783" s="463"/>
      <c r="AD1783" s="469"/>
      <c r="AE1783" s="469"/>
      <c r="AF1783" s="504"/>
      <c r="AG1783" s="469"/>
      <c r="AH1783" s="469"/>
      <c r="AI1783" s="469"/>
      <c r="AJ1783" s="469"/>
      <c r="AK1783" s="469"/>
      <c r="AL1783" s="469"/>
      <c r="AM1783" s="469"/>
      <c r="AN1783" s="469"/>
      <c r="AO1783" s="469"/>
      <c r="AP1783" s="469"/>
      <c r="AQ1783" s="469"/>
      <c r="AR1783" s="469"/>
      <c r="AS1783" s="469"/>
      <c r="AT1783" s="469"/>
      <c r="AU1783" s="469"/>
      <c r="AV1783" s="469"/>
      <c r="AW1783" s="469"/>
    </row>
    <row r="1784" spans="2:49">
      <c r="B1784" s="471"/>
      <c r="C1784" s="469"/>
      <c r="D1784" s="469"/>
      <c r="E1784" s="469"/>
      <c r="F1784" s="469"/>
      <c r="G1784" s="469"/>
      <c r="H1784" s="503"/>
      <c r="I1784" s="469"/>
      <c r="J1784" s="469"/>
      <c r="K1784" s="469"/>
      <c r="L1784" s="469"/>
      <c r="M1784" s="469"/>
      <c r="N1784" s="469"/>
      <c r="O1784" s="469"/>
      <c r="P1784" s="469"/>
      <c r="Q1784" s="469"/>
      <c r="R1784" s="469"/>
      <c r="S1784" s="469"/>
      <c r="T1784" s="469"/>
      <c r="U1784" s="469"/>
      <c r="V1784" s="469"/>
      <c r="W1784" s="469"/>
      <c r="X1784" s="469"/>
      <c r="Z1784" s="469"/>
      <c r="AA1784" s="469"/>
      <c r="AB1784" s="469"/>
      <c r="AC1784" s="463"/>
      <c r="AD1784" s="469"/>
      <c r="AE1784" s="469"/>
      <c r="AF1784" s="504"/>
      <c r="AG1784" s="469"/>
      <c r="AH1784" s="469"/>
      <c r="AI1784" s="469"/>
      <c r="AJ1784" s="469"/>
      <c r="AK1784" s="469"/>
      <c r="AL1784" s="469"/>
      <c r="AM1784" s="469"/>
      <c r="AN1784" s="469"/>
      <c r="AO1784" s="469"/>
      <c r="AP1784" s="469"/>
      <c r="AQ1784" s="469"/>
      <c r="AR1784" s="469"/>
      <c r="AS1784" s="469"/>
      <c r="AT1784" s="469"/>
      <c r="AU1784" s="469"/>
      <c r="AV1784" s="469"/>
      <c r="AW1784" s="469"/>
    </row>
    <row r="1785" spans="2:49">
      <c r="B1785" s="471"/>
      <c r="C1785" s="469"/>
      <c r="D1785" s="469"/>
      <c r="E1785" s="469"/>
      <c r="F1785" s="469"/>
      <c r="G1785" s="469"/>
      <c r="H1785" s="503"/>
      <c r="I1785" s="469"/>
      <c r="J1785" s="469"/>
      <c r="K1785" s="469"/>
      <c r="L1785" s="469"/>
      <c r="M1785" s="469"/>
      <c r="N1785" s="469"/>
      <c r="O1785" s="469"/>
      <c r="P1785" s="469"/>
      <c r="Q1785" s="469"/>
      <c r="R1785" s="469"/>
      <c r="S1785" s="469"/>
      <c r="T1785" s="469"/>
      <c r="U1785" s="469"/>
      <c r="V1785" s="469"/>
      <c r="W1785" s="469"/>
      <c r="X1785" s="469"/>
      <c r="Z1785" s="469"/>
      <c r="AA1785" s="469"/>
      <c r="AB1785" s="469"/>
      <c r="AC1785" s="463"/>
      <c r="AD1785" s="469"/>
      <c r="AE1785" s="469"/>
      <c r="AF1785" s="504"/>
      <c r="AG1785" s="469"/>
      <c r="AH1785" s="469"/>
      <c r="AI1785" s="469"/>
      <c r="AJ1785" s="469"/>
      <c r="AK1785" s="469"/>
      <c r="AL1785" s="469"/>
      <c r="AM1785" s="469"/>
      <c r="AN1785" s="469"/>
      <c r="AO1785" s="469"/>
      <c r="AP1785" s="469"/>
      <c r="AQ1785" s="469"/>
      <c r="AR1785" s="469"/>
      <c r="AS1785" s="469"/>
      <c r="AT1785" s="469"/>
      <c r="AU1785" s="469"/>
      <c r="AV1785" s="469"/>
      <c r="AW1785" s="469"/>
    </row>
    <row r="1786" spans="2:49">
      <c r="B1786" s="471"/>
      <c r="C1786" s="469"/>
      <c r="D1786" s="469"/>
      <c r="E1786" s="469"/>
      <c r="F1786" s="469"/>
      <c r="G1786" s="469"/>
      <c r="H1786" s="503"/>
      <c r="I1786" s="469"/>
      <c r="J1786" s="469"/>
      <c r="K1786" s="469"/>
      <c r="L1786" s="469"/>
      <c r="M1786" s="469"/>
      <c r="N1786" s="469"/>
      <c r="O1786" s="469"/>
      <c r="P1786" s="469"/>
      <c r="Q1786" s="469"/>
      <c r="R1786" s="469"/>
      <c r="S1786" s="469"/>
      <c r="T1786" s="469"/>
      <c r="U1786" s="469"/>
      <c r="V1786" s="469"/>
      <c r="W1786" s="469"/>
      <c r="X1786" s="469"/>
      <c r="Z1786" s="469"/>
      <c r="AA1786" s="469"/>
      <c r="AB1786" s="469"/>
      <c r="AC1786" s="463"/>
      <c r="AD1786" s="469"/>
      <c r="AE1786" s="469"/>
      <c r="AF1786" s="504"/>
      <c r="AG1786" s="469"/>
      <c r="AH1786" s="469"/>
      <c r="AI1786" s="469"/>
      <c r="AJ1786" s="469"/>
      <c r="AK1786" s="469"/>
      <c r="AL1786" s="469"/>
      <c r="AM1786" s="469"/>
      <c r="AN1786" s="469"/>
      <c r="AO1786" s="469"/>
      <c r="AP1786" s="469"/>
      <c r="AQ1786" s="469"/>
      <c r="AR1786" s="469"/>
      <c r="AS1786" s="469"/>
      <c r="AT1786" s="469"/>
      <c r="AU1786" s="469"/>
      <c r="AV1786" s="469"/>
      <c r="AW1786" s="469"/>
    </row>
    <row r="1787" spans="2:49">
      <c r="B1787" s="471"/>
      <c r="C1787" s="469"/>
      <c r="D1787" s="469"/>
      <c r="E1787" s="469"/>
      <c r="F1787" s="469"/>
      <c r="G1787" s="469"/>
      <c r="H1787" s="503"/>
      <c r="I1787" s="469"/>
      <c r="J1787" s="469"/>
      <c r="K1787" s="469"/>
      <c r="L1787" s="469"/>
      <c r="M1787" s="469"/>
      <c r="N1787" s="469"/>
      <c r="O1787" s="469"/>
      <c r="P1787" s="469"/>
      <c r="Q1787" s="469"/>
      <c r="R1787" s="469"/>
      <c r="S1787" s="469"/>
      <c r="T1787" s="469"/>
      <c r="U1787" s="469"/>
      <c r="V1787" s="469"/>
      <c r="W1787" s="469"/>
      <c r="X1787" s="469"/>
      <c r="Z1787" s="469"/>
      <c r="AA1787" s="469"/>
      <c r="AB1787" s="469"/>
      <c r="AC1787" s="463"/>
      <c r="AD1787" s="469"/>
      <c r="AE1787" s="469"/>
      <c r="AF1787" s="504"/>
      <c r="AG1787" s="469"/>
      <c r="AH1787" s="469"/>
      <c r="AI1787" s="469"/>
      <c r="AJ1787" s="469"/>
      <c r="AK1787" s="469"/>
      <c r="AL1787" s="469"/>
      <c r="AM1787" s="469"/>
      <c r="AN1787" s="469"/>
      <c r="AO1787" s="469"/>
      <c r="AP1787" s="469"/>
      <c r="AQ1787" s="469"/>
      <c r="AR1787" s="469"/>
      <c r="AS1787" s="469"/>
      <c r="AT1787" s="469"/>
      <c r="AU1787" s="469"/>
      <c r="AV1787" s="469"/>
      <c r="AW1787" s="469"/>
    </row>
    <row r="1788" spans="2:49">
      <c r="B1788" s="471"/>
      <c r="C1788" s="469"/>
      <c r="D1788" s="469"/>
      <c r="E1788" s="469"/>
      <c r="F1788" s="469"/>
      <c r="G1788" s="469"/>
      <c r="H1788" s="503"/>
      <c r="I1788" s="469"/>
      <c r="J1788" s="469"/>
      <c r="K1788" s="469"/>
      <c r="L1788" s="469"/>
      <c r="M1788" s="469"/>
      <c r="N1788" s="469"/>
      <c r="O1788" s="469"/>
      <c r="P1788" s="469"/>
      <c r="Q1788" s="469"/>
      <c r="R1788" s="469"/>
      <c r="S1788" s="469"/>
      <c r="T1788" s="469"/>
      <c r="U1788" s="469"/>
      <c r="V1788" s="469"/>
      <c r="W1788" s="469"/>
      <c r="X1788" s="469"/>
      <c r="Z1788" s="469"/>
      <c r="AA1788" s="469"/>
      <c r="AB1788" s="469"/>
      <c r="AC1788" s="463"/>
      <c r="AD1788" s="469"/>
      <c r="AE1788" s="469"/>
      <c r="AF1788" s="504"/>
      <c r="AG1788" s="469"/>
      <c r="AH1788" s="469"/>
      <c r="AI1788" s="469"/>
      <c r="AJ1788" s="469"/>
      <c r="AK1788" s="469"/>
      <c r="AL1788" s="469"/>
      <c r="AM1788" s="469"/>
      <c r="AN1788" s="469"/>
      <c r="AO1788" s="469"/>
      <c r="AP1788" s="469"/>
      <c r="AQ1788" s="469"/>
      <c r="AR1788" s="469"/>
      <c r="AS1788" s="469"/>
      <c r="AT1788" s="469"/>
      <c r="AU1788" s="469"/>
      <c r="AV1788" s="469"/>
      <c r="AW1788" s="469"/>
    </row>
    <row r="1789" spans="2:49">
      <c r="B1789" s="471"/>
      <c r="C1789" s="469"/>
      <c r="D1789" s="469"/>
      <c r="E1789" s="469"/>
      <c r="F1789" s="469"/>
      <c r="G1789" s="469"/>
      <c r="H1789" s="503"/>
      <c r="I1789" s="469"/>
      <c r="J1789" s="469"/>
      <c r="K1789" s="469"/>
      <c r="L1789" s="469"/>
      <c r="M1789" s="469"/>
      <c r="N1789" s="469"/>
      <c r="O1789" s="469"/>
      <c r="P1789" s="469"/>
      <c r="Q1789" s="469"/>
      <c r="R1789" s="469"/>
      <c r="S1789" s="469"/>
      <c r="T1789" s="469"/>
      <c r="U1789" s="469"/>
      <c r="V1789" s="469"/>
      <c r="W1789" s="469"/>
      <c r="X1789" s="469"/>
      <c r="Z1789" s="469"/>
      <c r="AA1789" s="469"/>
      <c r="AB1789" s="469"/>
      <c r="AC1789" s="463"/>
      <c r="AD1789" s="469"/>
      <c r="AE1789" s="469"/>
      <c r="AF1789" s="504"/>
      <c r="AG1789" s="469"/>
      <c r="AH1789" s="469"/>
      <c r="AI1789" s="469"/>
      <c r="AJ1789" s="469"/>
      <c r="AK1789" s="469"/>
      <c r="AL1789" s="469"/>
      <c r="AM1789" s="469"/>
      <c r="AN1789" s="469"/>
      <c r="AO1789" s="469"/>
      <c r="AP1789" s="469"/>
      <c r="AQ1789" s="469"/>
      <c r="AR1789" s="469"/>
      <c r="AS1789" s="469"/>
      <c r="AT1789" s="469"/>
      <c r="AU1789" s="469"/>
      <c r="AV1789" s="469"/>
      <c r="AW1789" s="469"/>
    </row>
    <row r="1790" spans="2:49">
      <c r="B1790" s="471"/>
      <c r="C1790" s="469"/>
      <c r="D1790" s="469"/>
      <c r="E1790" s="469"/>
      <c r="F1790" s="469"/>
      <c r="G1790" s="469"/>
      <c r="H1790" s="503"/>
      <c r="I1790" s="469"/>
      <c r="J1790" s="469"/>
      <c r="K1790" s="469"/>
      <c r="L1790" s="469"/>
      <c r="M1790" s="469"/>
      <c r="N1790" s="469"/>
      <c r="O1790" s="469"/>
      <c r="P1790" s="469"/>
      <c r="Q1790" s="469"/>
      <c r="R1790" s="469"/>
      <c r="S1790" s="469"/>
      <c r="T1790" s="469"/>
      <c r="U1790" s="469"/>
      <c r="V1790" s="469"/>
      <c r="W1790" s="469"/>
      <c r="X1790" s="469"/>
      <c r="Z1790" s="469"/>
      <c r="AA1790" s="469"/>
      <c r="AB1790" s="469"/>
      <c r="AC1790" s="463"/>
      <c r="AD1790" s="469"/>
      <c r="AE1790" s="469"/>
      <c r="AF1790" s="504"/>
      <c r="AG1790" s="469"/>
      <c r="AH1790" s="469"/>
      <c r="AI1790" s="469"/>
      <c r="AJ1790" s="469"/>
      <c r="AK1790" s="469"/>
      <c r="AL1790" s="469"/>
      <c r="AM1790" s="469"/>
      <c r="AN1790" s="469"/>
      <c r="AO1790" s="469"/>
      <c r="AP1790" s="469"/>
      <c r="AQ1790" s="469"/>
      <c r="AR1790" s="469"/>
      <c r="AS1790" s="469"/>
      <c r="AT1790" s="469"/>
      <c r="AU1790" s="469"/>
      <c r="AV1790" s="469"/>
      <c r="AW1790" s="469"/>
    </row>
    <row r="1791" spans="2:49">
      <c r="B1791" s="471"/>
      <c r="C1791" s="469"/>
      <c r="D1791" s="469"/>
      <c r="E1791" s="469"/>
      <c r="F1791" s="469"/>
      <c r="G1791" s="469"/>
      <c r="H1791" s="503"/>
      <c r="I1791" s="469"/>
      <c r="J1791" s="469"/>
      <c r="K1791" s="469"/>
      <c r="L1791" s="469"/>
      <c r="M1791" s="469"/>
      <c r="N1791" s="469"/>
      <c r="O1791" s="469"/>
      <c r="P1791" s="469"/>
      <c r="Q1791" s="469"/>
      <c r="R1791" s="469"/>
      <c r="S1791" s="469"/>
      <c r="T1791" s="469"/>
      <c r="U1791" s="469"/>
      <c r="V1791" s="469"/>
      <c r="W1791" s="469"/>
      <c r="X1791" s="469"/>
      <c r="Z1791" s="469"/>
      <c r="AA1791" s="469"/>
      <c r="AB1791" s="469"/>
      <c r="AC1791" s="463"/>
      <c r="AD1791" s="469"/>
      <c r="AE1791" s="469"/>
      <c r="AF1791" s="504"/>
      <c r="AG1791" s="469"/>
      <c r="AH1791" s="469"/>
      <c r="AI1791" s="469"/>
      <c r="AJ1791" s="469"/>
      <c r="AK1791" s="469"/>
      <c r="AL1791" s="469"/>
      <c r="AM1791" s="469"/>
      <c r="AN1791" s="469"/>
      <c r="AO1791" s="469"/>
      <c r="AP1791" s="469"/>
      <c r="AQ1791" s="469"/>
      <c r="AR1791" s="469"/>
      <c r="AS1791" s="469"/>
      <c r="AT1791" s="469"/>
      <c r="AU1791" s="469"/>
      <c r="AV1791" s="469"/>
      <c r="AW1791" s="469"/>
    </row>
    <row r="1792" spans="2:49">
      <c r="B1792" s="471"/>
      <c r="C1792" s="469"/>
      <c r="D1792" s="469"/>
      <c r="E1792" s="469"/>
      <c r="F1792" s="469"/>
      <c r="G1792" s="469"/>
      <c r="H1792" s="503"/>
      <c r="I1792" s="469"/>
      <c r="J1792" s="469"/>
      <c r="K1792" s="469"/>
      <c r="L1792" s="469"/>
      <c r="M1792" s="469"/>
      <c r="N1792" s="469"/>
      <c r="O1792" s="469"/>
      <c r="P1792" s="469"/>
      <c r="Q1792" s="469"/>
      <c r="R1792" s="469"/>
      <c r="S1792" s="469"/>
      <c r="T1792" s="469"/>
      <c r="U1792" s="469"/>
      <c r="V1792" s="469"/>
      <c r="W1792" s="469"/>
      <c r="X1792" s="469"/>
      <c r="Z1792" s="469"/>
      <c r="AA1792" s="469"/>
      <c r="AB1792" s="469"/>
      <c r="AC1792" s="463"/>
      <c r="AD1792" s="469"/>
      <c r="AE1792" s="469"/>
      <c r="AF1792" s="504"/>
      <c r="AG1792" s="469"/>
      <c r="AH1792" s="469"/>
      <c r="AI1792" s="469"/>
      <c r="AJ1792" s="469"/>
      <c r="AK1792" s="469"/>
      <c r="AL1792" s="469"/>
      <c r="AM1792" s="469"/>
      <c r="AN1792" s="469"/>
      <c r="AO1792" s="469"/>
      <c r="AP1792" s="469"/>
      <c r="AQ1792" s="469"/>
      <c r="AR1792" s="469"/>
      <c r="AS1792" s="469"/>
      <c r="AT1792" s="469"/>
      <c r="AU1792" s="469"/>
      <c r="AV1792" s="469"/>
      <c r="AW1792" s="469"/>
    </row>
    <row r="1793" spans="2:49">
      <c r="B1793" s="471"/>
      <c r="C1793" s="469"/>
      <c r="D1793" s="469"/>
      <c r="E1793" s="469"/>
      <c r="F1793" s="469"/>
      <c r="G1793" s="469"/>
      <c r="H1793" s="503"/>
      <c r="I1793" s="469"/>
      <c r="J1793" s="469"/>
      <c r="K1793" s="469"/>
      <c r="L1793" s="469"/>
      <c r="M1793" s="469"/>
      <c r="N1793" s="469"/>
      <c r="O1793" s="469"/>
      <c r="P1793" s="469"/>
      <c r="Q1793" s="469"/>
      <c r="R1793" s="469"/>
      <c r="S1793" s="469"/>
      <c r="T1793" s="469"/>
      <c r="U1793" s="469"/>
      <c r="V1793" s="469"/>
      <c r="W1793" s="469"/>
      <c r="X1793" s="469"/>
      <c r="Z1793" s="469"/>
      <c r="AA1793" s="469"/>
      <c r="AB1793" s="469"/>
      <c r="AC1793" s="463"/>
      <c r="AD1793" s="469"/>
      <c r="AE1793" s="469"/>
      <c r="AF1793" s="504"/>
      <c r="AG1793" s="469"/>
      <c r="AH1793" s="469"/>
      <c r="AI1793" s="469"/>
      <c r="AJ1793" s="469"/>
      <c r="AK1793" s="469"/>
      <c r="AL1793" s="469"/>
      <c r="AM1793" s="469"/>
      <c r="AN1793" s="469"/>
      <c r="AO1793" s="469"/>
      <c r="AP1793" s="469"/>
      <c r="AQ1793" s="469"/>
      <c r="AR1793" s="469"/>
      <c r="AS1793" s="469"/>
      <c r="AT1793" s="469"/>
      <c r="AU1793" s="469"/>
      <c r="AV1793" s="469"/>
      <c r="AW1793" s="469"/>
    </row>
    <row r="1794" spans="2:49">
      <c r="B1794" s="471"/>
      <c r="C1794" s="469"/>
      <c r="D1794" s="469"/>
      <c r="E1794" s="469"/>
      <c r="F1794" s="469"/>
      <c r="G1794" s="469"/>
      <c r="H1794" s="503"/>
      <c r="I1794" s="469"/>
      <c r="J1794" s="469"/>
      <c r="K1794" s="469"/>
      <c r="L1794" s="469"/>
      <c r="M1794" s="469"/>
      <c r="N1794" s="469"/>
      <c r="O1794" s="469"/>
      <c r="P1794" s="469"/>
      <c r="Q1794" s="469"/>
      <c r="R1794" s="469"/>
      <c r="S1794" s="469"/>
      <c r="T1794" s="469"/>
      <c r="U1794" s="469"/>
      <c r="V1794" s="469"/>
      <c r="W1794" s="469"/>
      <c r="X1794" s="469"/>
      <c r="Z1794" s="469"/>
      <c r="AA1794" s="469"/>
      <c r="AB1794" s="469"/>
      <c r="AC1794" s="463"/>
      <c r="AD1794" s="469"/>
      <c r="AE1794" s="469"/>
      <c r="AF1794" s="504"/>
      <c r="AG1794" s="469"/>
      <c r="AH1794" s="469"/>
      <c r="AI1794" s="469"/>
      <c r="AJ1794" s="469"/>
      <c r="AK1794" s="469"/>
      <c r="AL1794" s="469"/>
      <c r="AM1794" s="469"/>
      <c r="AN1794" s="469"/>
      <c r="AO1794" s="469"/>
      <c r="AP1794" s="469"/>
      <c r="AQ1794" s="469"/>
      <c r="AR1794" s="469"/>
      <c r="AS1794" s="469"/>
      <c r="AT1794" s="469"/>
      <c r="AU1794" s="469"/>
      <c r="AV1794" s="469"/>
      <c r="AW1794" s="469"/>
    </row>
    <row r="1795" spans="2:49">
      <c r="B1795" s="471"/>
      <c r="C1795" s="469"/>
      <c r="D1795" s="469"/>
      <c r="E1795" s="469"/>
      <c r="F1795" s="469"/>
      <c r="G1795" s="469"/>
      <c r="H1795" s="503"/>
      <c r="I1795" s="469"/>
      <c r="J1795" s="469"/>
      <c r="K1795" s="469"/>
      <c r="L1795" s="469"/>
      <c r="M1795" s="469"/>
      <c r="N1795" s="469"/>
      <c r="O1795" s="469"/>
      <c r="P1795" s="469"/>
      <c r="Q1795" s="469"/>
      <c r="R1795" s="469"/>
      <c r="S1795" s="469"/>
      <c r="T1795" s="469"/>
      <c r="U1795" s="469"/>
      <c r="V1795" s="469"/>
      <c r="W1795" s="469"/>
      <c r="X1795" s="469"/>
      <c r="Z1795" s="469"/>
      <c r="AA1795" s="469"/>
      <c r="AB1795" s="469"/>
      <c r="AC1795" s="463"/>
      <c r="AD1795" s="469"/>
      <c r="AE1795" s="469"/>
      <c r="AF1795" s="504"/>
      <c r="AG1795" s="469"/>
      <c r="AH1795" s="469"/>
      <c r="AI1795" s="469"/>
      <c r="AJ1795" s="469"/>
      <c r="AK1795" s="469"/>
      <c r="AL1795" s="469"/>
      <c r="AM1795" s="469"/>
      <c r="AN1795" s="469"/>
      <c r="AO1795" s="469"/>
      <c r="AP1795" s="469"/>
      <c r="AQ1795" s="469"/>
      <c r="AR1795" s="469"/>
      <c r="AS1795" s="469"/>
      <c r="AT1795" s="469"/>
      <c r="AU1795" s="469"/>
      <c r="AV1795" s="469"/>
      <c r="AW1795" s="469"/>
    </row>
    <row r="1796" spans="2:49">
      <c r="B1796" s="471"/>
      <c r="C1796" s="469"/>
      <c r="D1796" s="469"/>
      <c r="E1796" s="469"/>
      <c r="F1796" s="469"/>
      <c r="G1796" s="469"/>
      <c r="H1796" s="503"/>
      <c r="I1796" s="469"/>
      <c r="J1796" s="469"/>
      <c r="K1796" s="469"/>
      <c r="L1796" s="469"/>
      <c r="M1796" s="469"/>
      <c r="N1796" s="469"/>
      <c r="O1796" s="469"/>
      <c r="P1796" s="469"/>
      <c r="Q1796" s="469"/>
      <c r="R1796" s="469"/>
      <c r="S1796" s="469"/>
      <c r="T1796" s="469"/>
      <c r="U1796" s="469"/>
      <c r="V1796" s="469"/>
      <c r="W1796" s="469"/>
      <c r="X1796" s="469"/>
      <c r="Z1796" s="469"/>
      <c r="AA1796" s="469"/>
      <c r="AB1796" s="469"/>
      <c r="AC1796" s="463"/>
      <c r="AD1796" s="469"/>
      <c r="AE1796" s="469"/>
      <c r="AF1796" s="504"/>
      <c r="AG1796" s="469"/>
      <c r="AH1796" s="469"/>
      <c r="AI1796" s="469"/>
      <c r="AJ1796" s="469"/>
      <c r="AK1796" s="469"/>
      <c r="AL1796" s="469"/>
      <c r="AM1796" s="469"/>
      <c r="AN1796" s="469"/>
      <c r="AO1796" s="469"/>
      <c r="AP1796" s="469"/>
      <c r="AQ1796" s="469"/>
      <c r="AR1796" s="469"/>
      <c r="AS1796" s="469"/>
      <c r="AT1796" s="469"/>
      <c r="AU1796" s="469"/>
      <c r="AV1796" s="469"/>
      <c r="AW1796" s="469"/>
    </row>
    <row r="1797" spans="2:49">
      <c r="B1797" s="471"/>
      <c r="C1797" s="469"/>
      <c r="D1797" s="469"/>
      <c r="E1797" s="469"/>
      <c r="F1797" s="469"/>
      <c r="G1797" s="469"/>
      <c r="H1797" s="503"/>
      <c r="I1797" s="469"/>
      <c r="J1797" s="469"/>
      <c r="K1797" s="469"/>
      <c r="L1797" s="469"/>
      <c r="M1797" s="469"/>
      <c r="N1797" s="469"/>
      <c r="O1797" s="469"/>
      <c r="P1797" s="469"/>
      <c r="Q1797" s="469"/>
      <c r="R1797" s="469"/>
      <c r="S1797" s="469"/>
      <c r="T1797" s="469"/>
      <c r="U1797" s="469"/>
      <c r="V1797" s="469"/>
      <c r="W1797" s="469"/>
      <c r="X1797" s="469"/>
      <c r="Z1797" s="469"/>
      <c r="AA1797" s="469"/>
      <c r="AB1797" s="469"/>
      <c r="AC1797" s="463"/>
      <c r="AD1797" s="469"/>
      <c r="AE1797" s="469"/>
      <c r="AF1797" s="504"/>
      <c r="AG1797" s="469"/>
      <c r="AH1797" s="469"/>
      <c r="AI1797" s="469"/>
      <c r="AJ1797" s="469"/>
      <c r="AK1797" s="469"/>
      <c r="AL1797" s="469"/>
      <c r="AM1797" s="469"/>
      <c r="AN1797" s="469"/>
      <c r="AO1797" s="469"/>
      <c r="AP1797" s="469"/>
      <c r="AQ1797" s="469"/>
      <c r="AR1797" s="469"/>
      <c r="AS1797" s="469"/>
      <c r="AT1797" s="469"/>
      <c r="AU1797" s="469"/>
      <c r="AV1797" s="469"/>
      <c r="AW1797" s="469"/>
    </row>
    <row r="1798" spans="2:49">
      <c r="B1798" s="471"/>
      <c r="C1798" s="469"/>
      <c r="D1798" s="469"/>
      <c r="E1798" s="469"/>
      <c r="F1798" s="469"/>
      <c r="G1798" s="469"/>
      <c r="H1798" s="503"/>
      <c r="I1798" s="469"/>
      <c r="J1798" s="469"/>
      <c r="K1798" s="469"/>
      <c r="L1798" s="469"/>
      <c r="M1798" s="469"/>
      <c r="N1798" s="469"/>
      <c r="O1798" s="469"/>
      <c r="P1798" s="469"/>
      <c r="Q1798" s="469"/>
      <c r="R1798" s="469"/>
      <c r="S1798" s="469"/>
      <c r="T1798" s="469"/>
      <c r="U1798" s="469"/>
      <c r="V1798" s="469"/>
      <c r="W1798" s="469"/>
      <c r="X1798" s="469"/>
      <c r="Z1798" s="469"/>
      <c r="AA1798" s="469"/>
      <c r="AB1798" s="469"/>
      <c r="AC1798" s="463"/>
      <c r="AD1798" s="469"/>
      <c r="AE1798" s="469"/>
      <c r="AF1798" s="504"/>
      <c r="AG1798" s="469"/>
      <c r="AH1798" s="469"/>
      <c r="AI1798" s="469"/>
      <c r="AJ1798" s="469"/>
      <c r="AK1798" s="469"/>
      <c r="AL1798" s="469"/>
      <c r="AM1798" s="469"/>
      <c r="AN1798" s="469"/>
      <c r="AO1798" s="469"/>
      <c r="AP1798" s="469"/>
      <c r="AQ1798" s="469"/>
      <c r="AR1798" s="469"/>
      <c r="AS1798" s="469"/>
      <c r="AT1798" s="469"/>
      <c r="AU1798" s="469"/>
      <c r="AV1798" s="469"/>
      <c r="AW1798" s="469"/>
    </row>
    <row r="1799" spans="2:49">
      <c r="B1799" s="471"/>
      <c r="C1799" s="469"/>
      <c r="D1799" s="469"/>
      <c r="E1799" s="469"/>
      <c r="F1799" s="469"/>
      <c r="G1799" s="469"/>
      <c r="H1799" s="503"/>
      <c r="I1799" s="469"/>
      <c r="J1799" s="469"/>
      <c r="K1799" s="469"/>
      <c r="L1799" s="469"/>
      <c r="M1799" s="469"/>
      <c r="N1799" s="469"/>
      <c r="O1799" s="469"/>
      <c r="P1799" s="469"/>
      <c r="Q1799" s="469"/>
      <c r="R1799" s="469"/>
      <c r="S1799" s="469"/>
      <c r="T1799" s="469"/>
      <c r="U1799" s="469"/>
      <c r="V1799" s="469"/>
      <c r="W1799" s="469"/>
      <c r="X1799" s="469"/>
      <c r="Z1799" s="469"/>
      <c r="AA1799" s="469"/>
      <c r="AB1799" s="469"/>
      <c r="AC1799" s="463"/>
      <c r="AD1799" s="469"/>
      <c r="AE1799" s="469"/>
      <c r="AF1799" s="504"/>
      <c r="AG1799" s="469"/>
      <c r="AH1799" s="469"/>
      <c r="AI1799" s="469"/>
      <c r="AJ1799" s="469"/>
      <c r="AK1799" s="469"/>
      <c r="AL1799" s="469"/>
      <c r="AM1799" s="469"/>
      <c r="AN1799" s="469"/>
      <c r="AO1799" s="469"/>
      <c r="AP1799" s="469"/>
      <c r="AQ1799" s="469"/>
      <c r="AR1799" s="469"/>
      <c r="AS1799" s="469"/>
      <c r="AT1799" s="469"/>
      <c r="AU1799" s="469"/>
      <c r="AV1799" s="469"/>
      <c r="AW1799" s="469"/>
    </row>
    <row r="1800" spans="2:49">
      <c r="B1800" s="471"/>
      <c r="C1800" s="469"/>
      <c r="D1800" s="469"/>
      <c r="E1800" s="469"/>
      <c r="F1800" s="469"/>
      <c r="G1800" s="469"/>
      <c r="H1800" s="503"/>
      <c r="I1800" s="469"/>
      <c r="J1800" s="469"/>
      <c r="K1800" s="469"/>
      <c r="L1800" s="469"/>
      <c r="M1800" s="469"/>
      <c r="N1800" s="469"/>
      <c r="O1800" s="469"/>
      <c r="P1800" s="469"/>
      <c r="Q1800" s="469"/>
      <c r="R1800" s="469"/>
      <c r="S1800" s="469"/>
      <c r="T1800" s="469"/>
      <c r="U1800" s="469"/>
      <c r="V1800" s="469"/>
      <c r="W1800" s="469"/>
      <c r="X1800" s="469"/>
      <c r="Z1800" s="469"/>
      <c r="AA1800" s="469"/>
      <c r="AB1800" s="469"/>
      <c r="AC1800" s="463"/>
      <c r="AD1800" s="469"/>
      <c r="AE1800" s="469"/>
      <c r="AF1800" s="504"/>
      <c r="AG1800" s="469"/>
      <c r="AH1800" s="469"/>
      <c r="AI1800" s="469"/>
      <c r="AJ1800" s="469"/>
      <c r="AK1800" s="469"/>
      <c r="AL1800" s="469"/>
      <c r="AM1800" s="469"/>
      <c r="AN1800" s="469"/>
      <c r="AO1800" s="469"/>
      <c r="AP1800" s="469"/>
      <c r="AQ1800" s="469"/>
      <c r="AR1800" s="469"/>
      <c r="AS1800" s="469"/>
      <c r="AT1800" s="469"/>
      <c r="AU1800" s="469"/>
      <c r="AV1800" s="469"/>
      <c r="AW1800" s="469"/>
    </row>
    <row r="1801" spans="2:49">
      <c r="B1801" s="471"/>
      <c r="C1801" s="469"/>
      <c r="D1801" s="469"/>
      <c r="E1801" s="469"/>
      <c r="F1801" s="469"/>
      <c r="G1801" s="469"/>
      <c r="H1801" s="503"/>
      <c r="I1801" s="469"/>
      <c r="J1801" s="469"/>
      <c r="K1801" s="469"/>
      <c r="L1801" s="469"/>
      <c r="M1801" s="469"/>
      <c r="N1801" s="469"/>
      <c r="O1801" s="469"/>
      <c r="P1801" s="469"/>
      <c r="Q1801" s="469"/>
      <c r="R1801" s="469"/>
      <c r="S1801" s="469"/>
      <c r="T1801" s="469"/>
      <c r="U1801" s="469"/>
      <c r="V1801" s="469"/>
      <c r="W1801" s="469"/>
      <c r="X1801" s="469"/>
      <c r="Z1801" s="469"/>
      <c r="AA1801" s="469"/>
      <c r="AB1801" s="469"/>
      <c r="AC1801" s="463"/>
      <c r="AD1801" s="469"/>
      <c r="AE1801" s="469"/>
      <c r="AF1801" s="504"/>
      <c r="AG1801" s="469"/>
      <c r="AH1801" s="469"/>
      <c r="AI1801" s="469"/>
      <c r="AJ1801" s="469"/>
      <c r="AK1801" s="469"/>
      <c r="AL1801" s="469"/>
      <c r="AM1801" s="469"/>
      <c r="AN1801" s="469"/>
      <c r="AO1801" s="469"/>
      <c r="AP1801" s="469"/>
      <c r="AQ1801" s="469"/>
      <c r="AR1801" s="469"/>
      <c r="AS1801" s="469"/>
      <c r="AT1801" s="469"/>
      <c r="AU1801" s="469"/>
      <c r="AV1801" s="469"/>
      <c r="AW1801" s="469"/>
    </row>
    <row r="1802" spans="2:49">
      <c r="B1802" s="471"/>
      <c r="C1802" s="469"/>
      <c r="D1802" s="469"/>
      <c r="E1802" s="469"/>
      <c r="F1802" s="469"/>
      <c r="G1802" s="469"/>
      <c r="H1802" s="503"/>
      <c r="I1802" s="469"/>
      <c r="J1802" s="469"/>
      <c r="K1802" s="469"/>
      <c r="L1802" s="469"/>
      <c r="M1802" s="469"/>
      <c r="N1802" s="469"/>
      <c r="O1802" s="469"/>
      <c r="P1802" s="469"/>
      <c r="Q1802" s="469"/>
      <c r="R1802" s="469"/>
      <c r="S1802" s="469"/>
      <c r="T1802" s="469"/>
      <c r="U1802" s="469"/>
      <c r="V1802" s="469"/>
      <c r="W1802" s="469"/>
      <c r="X1802" s="469"/>
      <c r="Z1802" s="469"/>
      <c r="AA1802" s="469"/>
      <c r="AB1802" s="469"/>
      <c r="AC1802" s="463"/>
      <c r="AD1802" s="469"/>
      <c r="AE1802" s="469"/>
      <c r="AF1802" s="504"/>
      <c r="AG1802" s="469"/>
      <c r="AH1802" s="469"/>
      <c r="AI1802" s="469"/>
      <c r="AJ1802" s="469"/>
      <c r="AK1802" s="469"/>
      <c r="AL1802" s="469"/>
      <c r="AM1802" s="469"/>
      <c r="AN1802" s="469"/>
      <c r="AO1802" s="469"/>
      <c r="AP1802" s="469"/>
      <c r="AQ1802" s="469"/>
      <c r="AR1802" s="469"/>
      <c r="AS1802" s="469"/>
      <c r="AT1802" s="469"/>
      <c r="AU1802" s="469"/>
      <c r="AV1802" s="469"/>
      <c r="AW1802" s="469"/>
    </row>
    <row r="1803" spans="2:49">
      <c r="B1803" s="471"/>
      <c r="C1803" s="469"/>
      <c r="D1803" s="469"/>
      <c r="E1803" s="469"/>
      <c r="F1803" s="469"/>
      <c r="G1803" s="469"/>
      <c r="H1803" s="503"/>
      <c r="I1803" s="469"/>
      <c r="J1803" s="469"/>
      <c r="K1803" s="469"/>
      <c r="L1803" s="469"/>
      <c r="M1803" s="469"/>
      <c r="N1803" s="469"/>
      <c r="O1803" s="469"/>
      <c r="P1803" s="469"/>
      <c r="Q1803" s="469"/>
      <c r="R1803" s="469"/>
      <c r="S1803" s="469"/>
      <c r="T1803" s="469"/>
      <c r="U1803" s="469"/>
      <c r="V1803" s="469"/>
      <c r="W1803" s="469"/>
      <c r="X1803" s="469"/>
      <c r="Z1803" s="469"/>
      <c r="AA1803" s="469"/>
      <c r="AB1803" s="469"/>
      <c r="AC1803" s="463"/>
      <c r="AD1803" s="469"/>
      <c r="AE1803" s="469"/>
      <c r="AF1803" s="504"/>
      <c r="AG1803" s="469"/>
      <c r="AH1803" s="469"/>
      <c r="AI1803" s="469"/>
      <c r="AJ1803" s="469"/>
      <c r="AK1803" s="469"/>
      <c r="AL1803" s="469"/>
      <c r="AM1803" s="469"/>
      <c r="AN1803" s="469"/>
      <c r="AO1803" s="469"/>
      <c r="AP1803" s="469"/>
      <c r="AQ1803" s="469"/>
      <c r="AR1803" s="469"/>
      <c r="AS1803" s="469"/>
      <c r="AT1803" s="469"/>
      <c r="AU1803" s="469"/>
      <c r="AV1803" s="469"/>
      <c r="AW1803" s="469"/>
    </row>
    <row r="1804" spans="2:49">
      <c r="B1804" s="471"/>
      <c r="C1804" s="469"/>
      <c r="D1804" s="469"/>
      <c r="E1804" s="469"/>
      <c r="F1804" s="469"/>
      <c r="G1804" s="469"/>
      <c r="H1804" s="503"/>
      <c r="I1804" s="469"/>
      <c r="J1804" s="469"/>
      <c r="K1804" s="469"/>
      <c r="L1804" s="469"/>
      <c r="M1804" s="469"/>
      <c r="N1804" s="469"/>
      <c r="O1804" s="469"/>
      <c r="P1804" s="469"/>
      <c r="Q1804" s="469"/>
      <c r="R1804" s="469"/>
      <c r="S1804" s="469"/>
      <c r="T1804" s="469"/>
      <c r="U1804" s="469"/>
      <c r="V1804" s="469"/>
      <c r="W1804" s="469"/>
      <c r="X1804" s="469"/>
      <c r="Z1804" s="469"/>
      <c r="AA1804" s="469"/>
      <c r="AB1804" s="469"/>
      <c r="AC1804" s="463"/>
      <c r="AD1804" s="469"/>
      <c r="AE1804" s="469"/>
      <c r="AF1804" s="504"/>
      <c r="AG1804" s="469"/>
      <c r="AH1804" s="469"/>
      <c r="AI1804" s="469"/>
      <c r="AJ1804" s="469"/>
      <c r="AK1804" s="469"/>
      <c r="AL1804" s="469"/>
      <c r="AM1804" s="469"/>
      <c r="AN1804" s="469"/>
      <c r="AO1804" s="469"/>
      <c r="AP1804" s="469"/>
      <c r="AQ1804" s="469"/>
      <c r="AR1804" s="469"/>
      <c r="AS1804" s="469"/>
      <c r="AT1804" s="469"/>
      <c r="AU1804" s="469"/>
      <c r="AV1804" s="469"/>
      <c r="AW1804" s="469"/>
    </row>
    <row r="1805" spans="2:49">
      <c r="B1805" s="471"/>
      <c r="C1805" s="469"/>
      <c r="D1805" s="469"/>
      <c r="E1805" s="469"/>
      <c r="F1805" s="469"/>
      <c r="G1805" s="469"/>
      <c r="H1805" s="503"/>
      <c r="I1805" s="469"/>
      <c r="J1805" s="469"/>
      <c r="K1805" s="469"/>
      <c r="L1805" s="469"/>
      <c r="M1805" s="469"/>
      <c r="N1805" s="469"/>
      <c r="O1805" s="469"/>
      <c r="P1805" s="469"/>
      <c r="Q1805" s="469"/>
      <c r="R1805" s="469"/>
      <c r="S1805" s="469"/>
      <c r="T1805" s="469"/>
      <c r="U1805" s="469"/>
      <c r="V1805" s="469"/>
      <c r="W1805" s="469"/>
      <c r="X1805" s="469"/>
      <c r="Z1805" s="469"/>
      <c r="AA1805" s="469"/>
      <c r="AB1805" s="469"/>
      <c r="AC1805" s="463"/>
      <c r="AD1805" s="469"/>
      <c r="AE1805" s="469"/>
      <c r="AF1805" s="504"/>
      <c r="AG1805" s="469"/>
      <c r="AH1805" s="469"/>
      <c r="AI1805" s="469"/>
      <c r="AJ1805" s="469"/>
      <c r="AK1805" s="469"/>
      <c r="AL1805" s="469"/>
      <c r="AM1805" s="469"/>
      <c r="AN1805" s="469"/>
      <c r="AO1805" s="469"/>
      <c r="AP1805" s="469"/>
      <c r="AQ1805" s="469"/>
      <c r="AR1805" s="469"/>
      <c r="AS1805" s="469"/>
      <c r="AT1805" s="469"/>
      <c r="AU1805" s="469"/>
      <c r="AV1805" s="469"/>
      <c r="AW1805" s="469"/>
    </row>
    <row r="1806" spans="2:49">
      <c r="B1806" s="471"/>
      <c r="C1806" s="469"/>
      <c r="D1806" s="469"/>
      <c r="E1806" s="469"/>
      <c r="F1806" s="469"/>
      <c r="G1806" s="469"/>
      <c r="H1806" s="503"/>
      <c r="I1806" s="469"/>
      <c r="J1806" s="469"/>
      <c r="K1806" s="469"/>
      <c r="L1806" s="469"/>
      <c r="M1806" s="469"/>
      <c r="N1806" s="469"/>
      <c r="O1806" s="469"/>
      <c r="P1806" s="469"/>
      <c r="Q1806" s="469"/>
      <c r="R1806" s="469"/>
      <c r="S1806" s="469"/>
      <c r="T1806" s="469"/>
      <c r="U1806" s="469"/>
      <c r="V1806" s="469"/>
      <c r="W1806" s="469"/>
      <c r="X1806" s="469"/>
      <c r="Z1806" s="469"/>
      <c r="AA1806" s="469"/>
      <c r="AB1806" s="469"/>
      <c r="AC1806" s="463"/>
      <c r="AD1806" s="469"/>
      <c r="AE1806" s="469"/>
      <c r="AF1806" s="504"/>
      <c r="AG1806" s="469"/>
      <c r="AH1806" s="469"/>
      <c r="AI1806" s="469"/>
      <c r="AJ1806" s="469"/>
      <c r="AK1806" s="469"/>
      <c r="AL1806" s="469"/>
      <c r="AM1806" s="469"/>
      <c r="AN1806" s="469"/>
      <c r="AO1806" s="469"/>
      <c r="AP1806" s="469"/>
      <c r="AQ1806" s="469"/>
      <c r="AR1806" s="469"/>
      <c r="AS1806" s="469"/>
      <c r="AT1806" s="469"/>
      <c r="AU1806" s="469"/>
      <c r="AV1806" s="469"/>
      <c r="AW1806" s="469"/>
    </row>
    <row r="1807" spans="2:49">
      <c r="B1807" s="471"/>
      <c r="C1807" s="469"/>
      <c r="D1807" s="469"/>
      <c r="E1807" s="469"/>
      <c r="F1807" s="469"/>
      <c r="G1807" s="469"/>
      <c r="H1807" s="503"/>
      <c r="I1807" s="469"/>
      <c r="J1807" s="469"/>
      <c r="K1807" s="469"/>
      <c r="L1807" s="469"/>
      <c r="M1807" s="469"/>
      <c r="N1807" s="469"/>
      <c r="O1807" s="469"/>
      <c r="P1807" s="469"/>
      <c r="Q1807" s="469"/>
      <c r="R1807" s="469"/>
      <c r="S1807" s="469"/>
      <c r="T1807" s="469"/>
      <c r="U1807" s="469"/>
      <c r="V1807" s="469"/>
      <c r="W1807" s="469"/>
      <c r="X1807" s="469"/>
      <c r="Z1807" s="469"/>
      <c r="AA1807" s="469"/>
      <c r="AB1807" s="469"/>
      <c r="AC1807" s="463"/>
      <c r="AD1807" s="469"/>
      <c r="AE1807" s="469"/>
      <c r="AF1807" s="504"/>
      <c r="AG1807" s="469"/>
      <c r="AH1807" s="469"/>
      <c r="AI1807" s="469"/>
      <c r="AJ1807" s="469"/>
      <c r="AK1807" s="469"/>
      <c r="AL1807" s="469"/>
      <c r="AM1807" s="469"/>
      <c r="AN1807" s="469"/>
      <c r="AO1807" s="469"/>
      <c r="AP1807" s="469"/>
      <c r="AQ1807" s="469"/>
      <c r="AR1807" s="469"/>
      <c r="AS1807" s="469"/>
      <c r="AT1807" s="469"/>
      <c r="AU1807" s="469"/>
      <c r="AV1807" s="469"/>
      <c r="AW1807" s="469"/>
    </row>
    <row r="1808" spans="2:49">
      <c r="B1808" s="471"/>
      <c r="C1808" s="469"/>
      <c r="D1808" s="469"/>
      <c r="E1808" s="469"/>
      <c r="F1808" s="469"/>
      <c r="G1808" s="469"/>
      <c r="H1808" s="503"/>
      <c r="I1808" s="469"/>
      <c r="J1808" s="469"/>
      <c r="K1808" s="469"/>
      <c r="L1808" s="469"/>
      <c r="M1808" s="469"/>
      <c r="N1808" s="469"/>
      <c r="O1808" s="469"/>
      <c r="P1808" s="469"/>
      <c r="Q1808" s="469"/>
      <c r="R1808" s="469"/>
      <c r="S1808" s="469"/>
      <c r="T1808" s="469"/>
      <c r="U1808" s="469"/>
      <c r="V1808" s="469"/>
      <c r="W1808" s="469"/>
      <c r="X1808" s="469"/>
      <c r="Z1808" s="469"/>
      <c r="AA1808" s="469"/>
      <c r="AB1808" s="469"/>
      <c r="AC1808" s="463"/>
      <c r="AD1808" s="469"/>
      <c r="AE1808" s="469"/>
      <c r="AF1808" s="504"/>
      <c r="AG1808" s="469"/>
      <c r="AH1808" s="469"/>
      <c r="AI1808" s="469"/>
      <c r="AJ1808" s="469"/>
      <c r="AK1808" s="469"/>
      <c r="AL1808" s="469"/>
      <c r="AM1808" s="469"/>
      <c r="AN1808" s="469"/>
      <c r="AO1808" s="469"/>
      <c r="AP1808" s="469"/>
      <c r="AQ1808" s="469"/>
      <c r="AR1808" s="469"/>
      <c r="AS1808" s="469"/>
      <c r="AT1808" s="469"/>
      <c r="AU1808" s="469"/>
      <c r="AV1808" s="469"/>
      <c r="AW1808" s="469"/>
    </row>
    <row r="1809" spans="2:49">
      <c r="B1809" s="471"/>
      <c r="C1809" s="469"/>
      <c r="D1809" s="469"/>
      <c r="E1809" s="469"/>
      <c r="F1809" s="469"/>
      <c r="G1809" s="469"/>
      <c r="H1809" s="503"/>
      <c r="I1809" s="469"/>
      <c r="J1809" s="469"/>
      <c r="K1809" s="469"/>
      <c r="L1809" s="469"/>
      <c r="M1809" s="469"/>
      <c r="N1809" s="469"/>
      <c r="O1809" s="469"/>
      <c r="P1809" s="469"/>
      <c r="Q1809" s="469"/>
      <c r="R1809" s="469"/>
      <c r="S1809" s="469"/>
      <c r="T1809" s="469"/>
      <c r="U1809" s="469"/>
      <c r="V1809" s="469"/>
      <c r="W1809" s="469"/>
      <c r="X1809" s="469"/>
      <c r="Z1809" s="469"/>
      <c r="AA1809" s="469"/>
      <c r="AB1809" s="469"/>
      <c r="AC1809" s="463"/>
      <c r="AD1809" s="469"/>
      <c r="AE1809" s="469"/>
      <c r="AF1809" s="504"/>
      <c r="AG1809" s="469"/>
      <c r="AH1809" s="469"/>
      <c r="AI1809" s="469"/>
      <c r="AJ1809" s="469"/>
      <c r="AK1809" s="469"/>
      <c r="AL1809" s="469"/>
      <c r="AM1809" s="469"/>
      <c r="AN1809" s="469"/>
      <c r="AO1809" s="469"/>
      <c r="AP1809" s="469"/>
      <c r="AQ1809" s="469"/>
      <c r="AR1809" s="469"/>
      <c r="AS1809" s="469"/>
      <c r="AT1809" s="469"/>
      <c r="AU1809" s="469"/>
      <c r="AV1809" s="469"/>
      <c r="AW1809" s="469"/>
    </row>
    <row r="1810" spans="2:49">
      <c r="B1810" s="471"/>
      <c r="C1810" s="469"/>
      <c r="D1810" s="469"/>
      <c r="E1810" s="469"/>
      <c r="F1810" s="469"/>
      <c r="G1810" s="469"/>
      <c r="H1810" s="503"/>
      <c r="I1810" s="469"/>
      <c r="J1810" s="469"/>
      <c r="K1810" s="469"/>
      <c r="L1810" s="469"/>
      <c r="M1810" s="469"/>
      <c r="N1810" s="469"/>
      <c r="O1810" s="469"/>
      <c r="P1810" s="469"/>
      <c r="Q1810" s="469"/>
      <c r="R1810" s="469"/>
      <c r="S1810" s="469"/>
      <c r="T1810" s="469"/>
      <c r="U1810" s="469"/>
      <c r="V1810" s="469"/>
      <c r="W1810" s="469"/>
      <c r="X1810" s="469"/>
      <c r="Z1810" s="469"/>
      <c r="AA1810" s="469"/>
      <c r="AB1810" s="469"/>
      <c r="AC1810" s="463"/>
      <c r="AD1810" s="469"/>
      <c r="AE1810" s="469"/>
      <c r="AF1810" s="504"/>
      <c r="AG1810" s="469"/>
      <c r="AH1810" s="469"/>
      <c r="AI1810" s="469"/>
      <c r="AJ1810" s="469"/>
      <c r="AK1810" s="469"/>
      <c r="AL1810" s="469"/>
      <c r="AM1810" s="469"/>
      <c r="AN1810" s="469"/>
      <c r="AO1810" s="469"/>
      <c r="AP1810" s="469"/>
      <c r="AQ1810" s="469"/>
      <c r="AR1810" s="469"/>
      <c r="AS1810" s="469"/>
      <c r="AT1810" s="469"/>
      <c r="AU1810" s="469"/>
      <c r="AV1810" s="469"/>
      <c r="AW1810" s="469"/>
    </row>
    <row r="1811" spans="2:49">
      <c r="B1811" s="471"/>
      <c r="C1811" s="469"/>
      <c r="D1811" s="469"/>
      <c r="E1811" s="469"/>
      <c r="F1811" s="469"/>
      <c r="G1811" s="469"/>
      <c r="H1811" s="503"/>
      <c r="I1811" s="469"/>
      <c r="J1811" s="469"/>
      <c r="K1811" s="469"/>
      <c r="L1811" s="469"/>
      <c r="M1811" s="469"/>
      <c r="N1811" s="469"/>
      <c r="O1811" s="469"/>
      <c r="P1811" s="469"/>
      <c r="Q1811" s="469"/>
      <c r="R1811" s="469"/>
      <c r="S1811" s="469"/>
      <c r="T1811" s="469"/>
      <c r="U1811" s="469"/>
      <c r="V1811" s="469"/>
      <c r="W1811" s="469"/>
      <c r="X1811" s="469"/>
      <c r="Z1811" s="469"/>
      <c r="AA1811" s="469"/>
      <c r="AB1811" s="469"/>
      <c r="AC1811" s="463"/>
      <c r="AD1811" s="469"/>
      <c r="AE1811" s="469"/>
      <c r="AF1811" s="504"/>
      <c r="AG1811" s="469"/>
      <c r="AH1811" s="469"/>
      <c r="AI1811" s="469"/>
      <c r="AJ1811" s="469"/>
      <c r="AK1811" s="469"/>
      <c r="AL1811" s="469"/>
      <c r="AM1811" s="469"/>
      <c r="AN1811" s="469"/>
      <c r="AO1811" s="469"/>
      <c r="AP1811" s="469"/>
      <c r="AQ1811" s="469"/>
      <c r="AR1811" s="469"/>
      <c r="AS1811" s="469"/>
      <c r="AT1811" s="469"/>
      <c r="AU1811" s="469"/>
      <c r="AV1811" s="469"/>
      <c r="AW1811" s="469"/>
    </row>
    <row r="1812" spans="2:49">
      <c r="B1812" s="471"/>
      <c r="C1812" s="469"/>
      <c r="D1812" s="469"/>
      <c r="E1812" s="469"/>
      <c r="F1812" s="469"/>
      <c r="G1812" s="469"/>
      <c r="H1812" s="503"/>
      <c r="I1812" s="469"/>
      <c r="J1812" s="469"/>
      <c r="K1812" s="469"/>
      <c r="L1812" s="469"/>
      <c r="M1812" s="469"/>
      <c r="N1812" s="469"/>
      <c r="O1812" s="469"/>
      <c r="P1812" s="469"/>
      <c r="Q1812" s="469"/>
      <c r="R1812" s="469"/>
      <c r="S1812" s="469"/>
      <c r="T1812" s="469"/>
      <c r="U1812" s="469"/>
      <c r="V1812" s="469"/>
      <c r="W1812" s="469"/>
      <c r="X1812" s="469"/>
      <c r="Z1812" s="469"/>
      <c r="AA1812" s="469"/>
      <c r="AB1812" s="469"/>
      <c r="AC1812" s="463"/>
      <c r="AD1812" s="469"/>
      <c r="AE1812" s="469"/>
      <c r="AF1812" s="504"/>
      <c r="AG1812" s="469"/>
      <c r="AH1812" s="469"/>
      <c r="AI1812" s="469"/>
      <c r="AJ1812" s="469"/>
      <c r="AK1812" s="469"/>
      <c r="AL1812" s="469"/>
      <c r="AM1812" s="469"/>
      <c r="AN1812" s="469"/>
      <c r="AO1812" s="469"/>
      <c r="AP1812" s="469"/>
      <c r="AQ1812" s="469"/>
      <c r="AR1812" s="469"/>
      <c r="AS1812" s="469"/>
      <c r="AT1812" s="469"/>
      <c r="AU1812" s="469"/>
      <c r="AV1812" s="469"/>
      <c r="AW1812" s="469"/>
    </row>
    <row r="1813" spans="2:49">
      <c r="B1813" s="471"/>
      <c r="C1813" s="469"/>
      <c r="D1813" s="469"/>
      <c r="E1813" s="469"/>
      <c r="F1813" s="469"/>
      <c r="G1813" s="469"/>
      <c r="H1813" s="503"/>
      <c r="I1813" s="469"/>
      <c r="J1813" s="469"/>
      <c r="K1813" s="469"/>
      <c r="L1813" s="469"/>
      <c r="M1813" s="469"/>
      <c r="N1813" s="469"/>
      <c r="O1813" s="469"/>
      <c r="P1813" s="469"/>
      <c r="Q1813" s="469"/>
      <c r="R1813" s="469"/>
      <c r="S1813" s="469"/>
      <c r="T1813" s="469"/>
      <c r="U1813" s="469"/>
      <c r="V1813" s="469"/>
      <c r="W1813" s="469"/>
      <c r="X1813" s="469"/>
      <c r="Z1813" s="469"/>
      <c r="AA1813" s="469"/>
      <c r="AB1813" s="469"/>
      <c r="AC1813" s="463"/>
      <c r="AD1813" s="469"/>
      <c r="AE1813" s="469"/>
      <c r="AF1813" s="504"/>
      <c r="AG1813" s="469"/>
      <c r="AH1813" s="469"/>
      <c r="AI1813" s="469"/>
      <c r="AJ1813" s="469"/>
      <c r="AK1813" s="469"/>
      <c r="AL1813" s="469"/>
      <c r="AM1813" s="469"/>
      <c r="AN1813" s="469"/>
      <c r="AO1813" s="469"/>
      <c r="AP1813" s="469"/>
      <c r="AQ1813" s="469"/>
      <c r="AR1813" s="469"/>
      <c r="AS1813" s="469"/>
      <c r="AT1813" s="469"/>
      <c r="AU1813" s="469"/>
      <c r="AV1813" s="469"/>
      <c r="AW1813" s="469"/>
    </row>
    <row r="1814" spans="2:49">
      <c r="B1814" s="471"/>
      <c r="C1814" s="469"/>
      <c r="D1814" s="469"/>
      <c r="E1814" s="469"/>
      <c r="F1814" s="469"/>
      <c r="G1814" s="469"/>
      <c r="H1814" s="503"/>
      <c r="I1814" s="469"/>
      <c r="J1814" s="469"/>
      <c r="K1814" s="469"/>
      <c r="L1814" s="469"/>
      <c r="M1814" s="469"/>
      <c r="N1814" s="469"/>
      <c r="O1814" s="469"/>
      <c r="P1814" s="469"/>
      <c r="Q1814" s="469"/>
      <c r="R1814" s="469"/>
      <c r="S1814" s="469"/>
      <c r="T1814" s="469"/>
      <c r="U1814" s="469"/>
      <c r="V1814" s="469"/>
      <c r="W1814" s="469"/>
      <c r="X1814" s="469"/>
      <c r="Z1814" s="469"/>
      <c r="AA1814" s="469"/>
      <c r="AB1814" s="469"/>
      <c r="AC1814" s="463"/>
      <c r="AD1814" s="469"/>
      <c r="AE1814" s="469"/>
      <c r="AF1814" s="504"/>
      <c r="AG1814" s="469"/>
      <c r="AH1814" s="469"/>
      <c r="AI1814" s="469"/>
      <c r="AJ1814" s="469"/>
      <c r="AK1814" s="469"/>
      <c r="AL1814" s="469"/>
      <c r="AM1814" s="469"/>
      <c r="AN1814" s="469"/>
      <c r="AO1814" s="469"/>
      <c r="AP1814" s="469"/>
      <c r="AQ1814" s="469"/>
      <c r="AR1814" s="469"/>
      <c r="AS1814" s="469"/>
      <c r="AT1814" s="469"/>
      <c r="AU1814" s="469"/>
      <c r="AV1814" s="469"/>
      <c r="AW1814" s="469"/>
    </row>
    <row r="1815" spans="2:49">
      <c r="B1815" s="471"/>
      <c r="C1815" s="469"/>
      <c r="D1815" s="469"/>
      <c r="E1815" s="469"/>
      <c r="F1815" s="469"/>
      <c r="G1815" s="469"/>
      <c r="H1815" s="503"/>
      <c r="I1815" s="469"/>
      <c r="J1815" s="469"/>
      <c r="K1815" s="469"/>
      <c r="L1815" s="469"/>
      <c r="M1815" s="469"/>
      <c r="N1815" s="469"/>
      <c r="O1815" s="469"/>
      <c r="P1815" s="469"/>
      <c r="Q1815" s="469"/>
      <c r="R1815" s="469"/>
      <c r="S1815" s="469"/>
      <c r="T1815" s="469"/>
      <c r="U1815" s="469"/>
      <c r="V1815" s="469"/>
      <c r="W1815" s="469"/>
      <c r="X1815" s="469"/>
      <c r="Z1815" s="469"/>
      <c r="AA1815" s="469"/>
      <c r="AB1815" s="469"/>
      <c r="AC1815" s="463"/>
      <c r="AD1815" s="469"/>
      <c r="AE1815" s="469"/>
      <c r="AF1815" s="504"/>
      <c r="AG1815" s="469"/>
      <c r="AH1815" s="469"/>
      <c r="AI1815" s="469"/>
      <c r="AJ1815" s="469"/>
      <c r="AK1815" s="469"/>
      <c r="AL1815" s="469"/>
      <c r="AM1815" s="469"/>
      <c r="AN1815" s="469"/>
      <c r="AO1815" s="469"/>
      <c r="AP1815" s="469"/>
      <c r="AQ1815" s="469"/>
      <c r="AR1815" s="469"/>
      <c r="AS1815" s="469"/>
      <c r="AT1815" s="469"/>
      <c r="AU1815" s="469"/>
      <c r="AV1815" s="469"/>
      <c r="AW1815" s="469"/>
    </row>
    <row r="1816" spans="2:49">
      <c r="B1816" s="471"/>
      <c r="C1816" s="469"/>
      <c r="D1816" s="469"/>
      <c r="E1816" s="469"/>
      <c r="F1816" s="469"/>
      <c r="G1816" s="469"/>
      <c r="H1816" s="503"/>
      <c r="I1816" s="469"/>
      <c r="J1816" s="469"/>
      <c r="K1816" s="469"/>
      <c r="L1816" s="469"/>
      <c r="M1816" s="469"/>
      <c r="N1816" s="469"/>
      <c r="O1816" s="469"/>
      <c r="P1816" s="469"/>
      <c r="Q1816" s="469"/>
      <c r="R1816" s="469"/>
      <c r="S1816" s="469"/>
      <c r="T1816" s="469"/>
      <c r="U1816" s="469"/>
      <c r="V1816" s="469"/>
      <c r="W1816" s="469"/>
      <c r="X1816" s="469"/>
      <c r="Z1816" s="469"/>
      <c r="AA1816" s="469"/>
      <c r="AB1816" s="469"/>
      <c r="AC1816" s="463"/>
      <c r="AD1816" s="469"/>
      <c r="AE1816" s="469"/>
      <c r="AF1816" s="504"/>
      <c r="AG1816" s="469"/>
      <c r="AH1816" s="469"/>
      <c r="AI1816" s="469"/>
      <c r="AJ1816" s="469"/>
      <c r="AK1816" s="469"/>
      <c r="AL1816" s="469"/>
      <c r="AM1816" s="469"/>
      <c r="AN1816" s="469"/>
      <c r="AO1816" s="469"/>
      <c r="AP1816" s="469"/>
      <c r="AQ1816" s="469"/>
      <c r="AR1816" s="469"/>
      <c r="AS1816" s="469"/>
      <c r="AT1816" s="469"/>
      <c r="AU1816" s="469"/>
      <c r="AV1816" s="469"/>
      <c r="AW1816" s="469"/>
    </row>
    <row r="1817" spans="2:49">
      <c r="B1817" s="471"/>
      <c r="C1817" s="469"/>
      <c r="D1817" s="469"/>
      <c r="E1817" s="469"/>
      <c r="F1817" s="469"/>
      <c r="G1817" s="469"/>
      <c r="H1817" s="503"/>
      <c r="I1817" s="469"/>
      <c r="J1817" s="469"/>
      <c r="K1817" s="469"/>
      <c r="L1817" s="469"/>
      <c r="M1817" s="469"/>
      <c r="N1817" s="469"/>
      <c r="O1817" s="469"/>
      <c r="P1817" s="469"/>
      <c r="Q1817" s="469"/>
      <c r="R1817" s="469"/>
      <c r="S1817" s="469"/>
      <c r="T1817" s="469"/>
      <c r="U1817" s="469"/>
      <c r="V1817" s="469"/>
      <c r="W1817" s="469"/>
      <c r="X1817" s="469"/>
      <c r="Z1817" s="469"/>
      <c r="AA1817" s="469"/>
      <c r="AB1817" s="469"/>
      <c r="AC1817" s="463"/>
      <c r="AD1817" s="469"/>
      <c r="AE1817" s="469"/>
      <c r="AF1817" s="504"/>
      <c r="AG1817" s="469"/>
      <c r="AH1817" s="469"/>
      <c r="AI1817" s="469"/>
      <c r="AJ1817" s="469"/>
      <c r="AK1817" s="469"/>
      <c r="AL1817" s="469"/>
      <c r="AM1817" s="469"/>
      <c r="AN1817" s="469"/>
      <c r="AO1817" s="469"/>
      <c r="AP1817" s="469"/>
      <c r="AQ1817" s="469"/>
      <c r="AR1817" s="469"/>
      <c r="AS1817" s="469"/>
      <c r="AT1817" s="469"/>
      <c r="AU1817" s="469"/>
      <c r="AV1817" s="469"/>
      <c r="AW1817" s="469"/>
    </row>
    <row r="1818" spans="2:49">
      <c r="B1818" s="471"/>
      <c r="C1818" s="469"/>
      <c r="D1818" s="469"/>
      <c r="E1818" s="469"/>
      <c r="F1818" s="469"/>
      <c r="G1818" s="469"/>
      <c r="H1818" s="503"/>
      <c r="I1818" s="469"/>
      <c r="J1818" s="469"/>
      <c r="K1818" s="469"/>
      <c r="L1818" s="469"/>
      <c r="M1818" s="469"/>
      <c r="N1818" s="469"/>
      <c r="O1818" s="469"/>
      <c r="P1818" s="469"/>
      <c r="Q1818" s="469"/>
      <c r="R1818" s="469"/>
      <c r="S1818" s="469"/>
      <c r="T1818" s="469"/>
      <c r="U1818" s="469"/>
      <c r="V1818" s="469"/>
      <c r="W1818" s="469"/>
      <c r="X1818" s="469"/>
      <c r="Z1818" s="469"/>
      <c r="AA1818" s="469"/>
      <c r="AB1818" s="469"/>
      <c r="AC1818" s="463"/>
      <c r="AD1818" s="469"/>
      <c r="AE1818" s="469"/>
      <c r="AF1818" s="504"/>
      <c r="AG1818" s="469"/>
      <c r="AH1818" s="469"/>
      <c r="AI1818" s="469"/>
      <c r="AJ1818" s="469"/>
      <c r="AK1818" s="469"/>
      <c r="AL1818" s="469"/>
      <c r="AM1818" s="469"/>
      <c r="AN1818" s="469"/>
      <c r="AO1818" s="469"/>
      <c r="AP1818" s="469"/>
      <c r="AQ1818" s="469"/>
      <c r="AR1818" s="469"/>
      <c r="AS1818" s="469"/>
      <c r="AT1818" s="469"/>
      <c r="AU1818" s="469"/>
      <c r="AV1818" s="469"/>
      <c r="AW1818" s="469"/>
    </row>
    <row r="1819" spans="2:49">
      <c r="B1819" s="471"/>
      <c r="C1819" s="469"/>
      <c r="D1819" s="469"/>
      <c r="E1819" s="469"/>
      <c r="F1819" s="469"/>
      <c r="G1819" s="469"/>
      <c r="H1819" s="503"/>
      <c r="I1819" s="469"/>
      <c r="J1819" s="469"/>
      <c r="K1819" s="469"/>
      <c r="L1819" s="469"/>
      <c r="M1819" s="469"/>
      <c r="N1819" s="469"/>
      <c r="O1819" s="469"/>
      <c r="P1819" s="469"/>
      <c r="Q1819" s="469"/>
      <c r="R1819" s="469"/>
      <c r="S1819" s="469"/>
      <c r="T1819" s="469"/>
      <c r="U1819" s="469"/>
      <c r="V1819" s="469"/>
      <c r="W1819" s="469"/>
      <c r="X1819" s="469"/>
      <c r="Z1819" s="469"/>
      <c r="AA1819" s="469"/>
      <c r="AB1819" s="469"/>
      <c r="AC1819" s="463"/>
      <c r="AD1819" s="469"/>
      <c r="AE1819" s="469"/>
      <c r="AF1819" s="504"/>
      <c r="AG1819" s="469"/>
      <c r="AH1819" s="469"/>
      <c r="AI1819" s="469"/>
      <c r="AJ1819" s="469"/>
      <c r="AK1819" s="469"/>
      <c r="AL1819" s="469"/>
      <c r="AM1819" s="469"/>
      <c r="AN1819" s="469"/>
      <c r="AO1819" s="469"/>
      <c r="AP1819" s="469"/>
      <c r="AQ1819" s="469"/>
      <c r="AR1819" s="469"/>
      <c r="AS1819" s="469"/>
      <c r="AT1819" s="469"/>
      <c r="AU1819" s="469"/>
      <c r="AV1819" s="469"/>
      <c r="AW1819" s="469"/>
    </row>
    <row r="1820" spans="2:49">
      <c r="B1820" s="471"/>
      <c r="C1820" s="469"/>
      <c r="D1820" s="469"/>
      <c r="E1820" s="469"/>
      <c r="F1820" s="469"/>
      <c r="G1820" s="469"/>
      <c r="H1820" s="503"/>
      <c r="I1820" s="469"/>
      <c r="J1820" s="469"/>
      <c r="K1820" s="469"/>
      <c r="L1820" s="469"/>
      <c r="M1820" s="469"/>
      <c r="N1820" s="469"/>
      <c r="O1820" s="469"/>
      <c r="P1820" s="469"/>
      <c r="Q1820" s="469"/>
      <c r="R1820" s="469"/>
      <c r="S1820" s="469"/>
      <c r="T1820" s="469"/>
      <c r="U1820" s="469"/>
      <c r="V1820" s="469"/>
      <c r="W1820" s="469"/>
      <c r="X1820" s="469"/>
      <c r="Z1820" s="469"/>
      <c r="AA1820" s="469"/>
      <c r="AB1820" s="469"/>
      <c r="AC1820" s="463"/>
      <c r="AD1820" s="469"/>
      <c r="AE1820" s="469"/>
      <c r="AF1820" s="504"/>
      <c r="AG1820" s="469"/>
      <c r="AH1820" s="469"/>
      <c r="AI1820" s="469"/>
      <c r="AJ1820" s="469"/>
      <c r="AK1820" s="469"/>
      <c r="AL1820" s="469"/>
      <c r="AM1820" s="469"/>
      <c r="AN1820" s="469"/>
      <c r="AO1820" s="469"/>
      <c r="AP1820" s="469"/>
      <c r="AQ1820" s="469"/>
      <c r="AR1820" s="469"/>
      <c r="AS1820" s="469"/>
      <c r="AT1820" s="469"/>
      <c r="AU1820" s="469"/>
      <c r="AV1820" s="469"/>
      <c r="AW1820" s="469"/>
    </row>
    <row r="1821" spans="2:49">
      <c r="B1821" s="471"/>
      <c r="C1821" s="469"/>
      <c r="D1821" s="469"/>
      <c r="E1821" s="469"/>
      <c r="F1821" s="469"/>
      <c r="G1821" s="469"/>
      <c r="H1821" s="503"/>
      <c r="I1821" s="469"/>
      <c r="J1821" s="469"/>
      <c r="K1821" s="469"/>
      <c r="L1821" s="469"/>
      <c r="M1821" s="469"/>
      <c r="N1821" s="469"/>
      <c r="O1821" s="469"/>
      <c r="P1821" s="469"/>
      <c r="Q1821" s="469"/>
      <c r="R1821" s="469"/>
      <c r="S1821" s="469"/>
      <c r="T1821" s="469"/>
      <c r="U1821" s="469"/>
      <c r="V1821" s="469"/>
      <c r="W1821" s="469"/>
      <c r="X1821" s="469"/>
      <c r="Z1821" s="469"/>
      <c r="AA1821" s="469"/>
      <c r="AB1821" s="469"/>
      <c r="AC1821" s="463"/>
      <c r="AD1821" s="469"/>
      <c r="AE1821" s="469"/>
      <c r="AF1821" s="504"/>
      <c r="AG1821" s="469"/>
      <c r="AH1821" s="469"/>
      <c r="AI1821" s="469"/>
      <c r="AJ1821" s="469"/>
      <c r="AK1821" s="469"/>
      <c r="AL1821" s="469"/>
      <c r="AM1821" s="469"/>
      <c r="AN1821" s="469"/>
      <c r="AO1821" s="469"/>
      <c r="AP1821" s="469"/>
      <c r="AQ1821" s="469"/>
      <c r="AR1821" s="469"/>
      <c r="AS1821" s="469"/>
      <c r="AT1821" s="469"/>
      <c r="AU1821" s="469"/>
      <c r="AV1821" s="469"/>
      <c r="AW1821" s="469"/>
    </row>
    <row r="1822" spans="2:49">
      <c r="B1822" s="471"/>
      <c r="C1822" s="469"/>
      <c r="D1822" s="469"/>
      <c r="E1822" s="469"/>
      <c r="F1822" s="469"/>
      <c r="G1822" s="469"/>
      <c r="H1822" s="503"/>
      <c r="I1822" s="469"/>
      <c r="J1822" s="469"/>
      <c r="K1822" s="469"/>
      <c r="L1822" s="469"/>
      <c r="M1822" s="469"/>
      <c r="N1822" s="469"/>
      <c r="O1822" s="469"/>
      <c r="P1822" s="469"/>
      <c r="Q1822" s="469"/>
      <c r="R1822" s="469"/>
      <c r="S1822" s="469"/>
      <c r="T1822" s="469"/>
      <c r="U1822" s="469"/>
      <c r="V1822" s="469"/>
      <c r="W1822" s="469"/>
      <c r="X1822" s="469"/>
      <c r="Z1822" s="469"/>
      <c r="AA1822" s="469"/>
      <c r="AB1822" s="469"/>
      <c r="AC1822" s="463"/>
      <c r="AD1822" s="469"/>
      <c r="AE1822" s="469"/>
      <c r="AF1822" s="504"/>
      <c r="AG1822" s="469"/>
      <c r="AH1822" s="469"/>
      <c r="AI1822" s="469"/>
      <c r="AJ1822" s="469"/>
      <c r="AK1822" s="469"/>
      <c r="AL1822" s="469"/>
      <c r="AM1822" s="469"/>
      <c r="AN1822" s="469"/>
      <c r="AO1822" s="469"/>
      <c r="AP1822" s="469"/>
      <c r="AQ1822" s="469"/>
      <c r="AR1822" s="469"/>
      <c r="AS1822" s="469"/>
      <c r="AT1822" s="469"/>
      <c r="AU1822" s="469"/>
      <c r="AV1822" s="469"/>
      <c r="AW1822" s="469"/>
    </row>
    <row r="1823" spans="2:49">
      <c r="B1823" s="471"/>
      <c r="C1823" s="469"/>
      <c r="D1823" s="469"/>
      <c r="E1823" s="469"/>
      <c r="F1823" s="469"/>
      <c r="G1823" s="469"/>
      <c r="H1823" s="503"/>
      <c r="I1823" s="469"/>
      <c r="J1823" s="469"/>
      <c r="K1823" s="469"/>
      <c r="L1823" s="469"/>
      <c r="M1823" s="469"/>
      <c r="N1823" s="469"/>
      <c r="O1823" s="469"/>
      <c r="P1823" s="469"/>
      <c r="Q1823" s="469"/>
      <c r="R1823" s="469"/>
      <c r="S1823" s="469"/>
      <c r="T1823" s="469"/>
      <c r="U1823" s="469"/>
      <c r="V1823" s="469"/>
      <c r="W1823" s="469"/>
      <c r="X1823" s="469"/>
      <c r="Z1823" s="469"/>
      <c r="AA1823" s="469"/>
      <c r="AB1823" s="469"/>
      <c r="AC1823" s="463"/>
      <c r="AD1823" s="469"/>
      <c r="AE1823" s="469"/>
      <c r="AF1823" s="504"/>
      <c r="AG1823" s="469"/>
      <c r="AH1823" s="469"/>
      <c r="AI1823" s="469"/>
      <c r="AJ1823" s="469"/>
      <c r="AK1823" s="469"/>
      <c r="AL1823" s="469"/>
      <c r="AM1823" s="469"/>
      <c r="AN1823" s="469"/>
      <c r="AO1823" s="469"/>
      <c r="AP1823" s="469"/>
      <c r="AQ1823" s="469"/>
      <c r="AR1823" s="469"/>
      <c r="AS1823" s="469"/>
      <c r="AT1823" s="469"/>
      <c r="AU1823" s="469"/>
      <c r="AV1823" s="469"/>
      <c r="AW1823" s="469"/>
    </row>
    <row r="1824" spans="2:49">
      <c r="B1824" s="471"/>
      <c r="C1824" s="469"/>
      <c r="D1824" s="469"/>
      <c r="E1824" s="469"/>
      <c r="F1824" s="469"/>
      <c r="G1824" s="469"/>
      <c r="H1824" s="503"/>
      <c r="I1824" s="469"/>
      <c r="J1824" s="469"/>
      <c r="K1824" s="469"/>
      <c r="L1824" s="469"/>
      <c r="M1824" s="469"/>
      <c r="N1824" s="469"/>
      <c r="O1824" s="469"/>
      <c r="P1824" s="469"/>
      <c r="Q1824" s="469"/>
      <c r="R1824" s="469"/>
      <c r="S1824" s="469"/>
      <c r="T1824" s="469"/>
      <c r="U1824" s="469"/>
      <c r="V1824" s="469"/>
      <c r="W1824" s="469"/>
      <c r="X1824" s="469"/>
      <c r="Z1824" s="469"/>
      <c r="AA1824" s="469"/>
      <c r="AB1824" s="469"/>
      <c r="AC1824" s="463"/>
      <c r="AD1824" s="469"/>
      <c r="AE1824" s="469"/>
      <c r="AF1824" s="504"/>
      <c r="AG1824" s="469"/>
      <c r="AH1824" s="469"/>
      <c r="AI1824" s="469"/>
      <c r="AJ1824" s="469"/>
      <c r="AK1824" s="469"/>
      <c r="AL1824" s="469"/>
      <c r="AM1824" s="469"/>
      <c r="AN1824" s="469"/>
      <c r="AO1824" s="469"/>
      <c r="AP1824" s="469"/>
      <c r="AQ1824" s="469"/>
      <c r="AR1824" s="469"/>
      <c r="AS1824" s="469"/>
      <c r="AT1824" s="469"/>
      <c r="AU1824" s="469"/>
      <c r="AV1824" s="469"/>
      <c r="AW1824" s="469"/>
    </row>
    <row r="1825" spans="2:49">
      <c r="B1825" s="471"/>
      <c r="C1825" s="469"/>
      <c r="D1825" s="469"/>
      <c r="E1825" s="469"/>
      <c r="F1825" s="469"/>
      <c r="G1825" s="469"/>
      <c r="H1825" s="503"/>
      <c r="I1825" s="469"/>
      <c r="J1825" s="469"/>
      <c r="K1825" s="469"/>
      <c r="L1825" s="469"/>
      <c r="M1825" s="469"/>
      <c r="N1825" s="469"/>
      <c r="O1825" s="469"/>
      <c r="P1825" s="469"/>
      <c r="Q1825" s="469"/>
      <c r="R1825" s="469"/>
      <c r="S1825" s="469"/>
      <c r="T1825" s="469"/>
      <c r="U1825" s="469"/>
      <c r="V1825" s="469"/>
      <c r="W1825" s="469"/>
      <c r="X1825" s="469"/>
      <c r="Z1825" s="469"/>
      <c r="AA1825" s="469"/>
      <c r="AB1825" s="469"/>
      <c r="AC1825" s="463"/>
      <c r="AD1825" s="469"/>
      <c r="AE1825" s="469"/>
      <c r="AF1825" s="504"/>
      <c r="AG1825" s="469"/>
      <c r="AH1825" s="469"/>
      <c r="AI1825" s="469"/>
      <c r="AJ1825" s="469"/>
      <c r="AK1825" s="469"/>
      <c r="AL1825" s="469"/>
      <c r="AM1825" s="469"/>
      <c r="AN1825" s="469"/>
      <c r="AO1825" s="469"/>
      <c r="AP1825" s="469"/>
      <c r="AQ1825" s="469"/>
      <c r="AR1825" s="469"/>
      <c r="AS1825" s="469"/>
      <c r="AT1825" s="469"/>
      <c r="AU1825" s="469"/>
      <c r="AV1825" s="469"/>
      <c r="AW1825" s="469"/>
    </row>
    <row r="1826" spans="2:49">
      <c r="B1826" s="471"/>
      <c r="C1826" s="469"/>
      <c r="D1826" s="469"/>
      <c r="E1826" s="469"/>
      <c r="F1826" s="469"/>
      <c r="G1826" s="469"/>
      <c r="H1826" s="503"/>
      <c r="I1826" s="469"/>
      <c r="J1826" s="469"/>
      <c r="K1826" s="469"/>
      <c r="L1826" s="469"/>
      <c r="M1826" s="469"/>
      <c r="N1826" s="469"/>
      <c r="O1826" s="469"/>
      <c r="P1826" s="469"/>
      <c r="Q1826" s="469"/>
      <c r="R1826" s="469"/>
      <c r="S1826" s="469"/>
      <c r="T1826" s="469"/>
      <c r="U1826" s="469"/>
      <c r="V1826" s="469"/>
      <c r="W1826" s="469"/>
      <c r="X1826" s="469"/>
      <c r="Z1826" s="469"/>
      <c r="AA1826" s="469"/>
      <c r="AB1826" s="469"/>
      <c r="AC1826" s="463"/>
      <c r="AD1826" s="469"/>
      <c r="AE1826" s="469"/>
      <c r="AF1826" s="504"/>
      <c r="AG1826" s="469"/>
      <c r="AH1826" s="469"/>
      <c r="AI1826" s="469"/>
      <c r="AJ1826" s="469"/>
      <c r="AK1826" s="469"/>
      <c r="AL1826" s="469"/>
      <c r="AM1826" s="469"/>
      <c r="AN1826" s="469"/>
      <c r="AO1826" s="469"/>
      <c r="AP1826" s="469"/>
      <c r="AQ1826" s="469"/>
      <c r="AR1826" s="469"/>
      <c r="AS1826" s="469"/>
      <c r="AT1826" s="469"/>
      <c r="AU1826" s="469"/>
      <c r="AV1826" s="469"/>
      <c r="AW1826" s="469"/>
    </row>
    <row r="1827" spans="2:49">
      <c r="B1827" s="471"/>
      <c r="C1827" s="469"/>
      <c r="D1827" s="469"/>
      <c r="E1827" s="469"/>
      <c r="F1827" s="469"/>
      <c r="G1827" s="469"/>
      <c r="H1827" s="503"/>
      <c r="I1827" s="469"/>
      <c r="J1827" s="469"/>
      <c r="K1827" s="469"/>
      <c r="L1827" s="469"/>
      <c r="M1827" s="469"/>
      <c r="N1827" s="469"/>
      <c r="O1827" s="469"/>
      <c r="P1827" s="469"/>
      <c r="Q1827" s="469"/>
      <c r="R1827" s="469"/>
      <c r="S1827" s="469"/>
      <c r="T1827" s="469"/>
      <c r="U1827" s="469"/>
      <c r="V1827" s="469"/>
      <c r="W1827" s="469"/>
      <c r="X1827" s="469"/>
      <c r="Z1827" s="469"/>
      <c r="AA1827" s="469"/>
      <c r="AB1827" s="469"/>
      <c r="AC1827" s="463"/>
      <c r="AD1827" s="469"/>
      <c r="AE1827" s="469"/>
      <c r="AF1827" s="504"/>
      <c r="AG1827" s="469"/>
      <c r="AH1827" s="469"/>
      <c r="AI1827" s="469"/>
      <c r="AJ1827" s="469"/>
      <c r="AK1827" s="469"/>
      <c r="AL1827" s="469"/>
      <c r="AM1827" s="469"/>
      <c r="AN1827" s="469"/>
      <c r="AO1827" s="469"/>
      <c r="AP1827" s="469"/>
      <c r="AQ1827" s="469"/>
      <c r="AR1827" s="469"/>
      <c r="AS1827" s="469"/>
      <c r="AT1827" s="469"/>
      <c r="AU1827" s="469"/>
      <c r="AV1827" s="469"/>
      <c r="AW1827" s="469"/>
    </row>
    <row r="1828" spans="2:49">
      <c r="B1828" s="471"/>
      <c r="C1828" s="469"/>
      <c r="D1828" s="469"/>
      <c r="E1828" s="469"/>
      <c r="F1828" s="469"/>
      <c r="G1828" s="469"/>
      <c r="H1828" s="503"/>
      <c r="I1828" s="469"/>
      <c r="J1828" s="469"/>
      <c r="K1828" s="469"/>
      <c r="L1828" s="469"/>
      <c r="M1828" s="469"/>
      <c r="N1828" s="469"/>
      <c r="O1828" s="469"/>
      <c r="P1828" s="469"/>
      <c r="Q1828" s="469"/>
      <c r="R1828" s="469"/>
      <c r="S1828" s="469"/>
      <c r="T1828" s="469"/>
      <c r="U1828" s="469"/>
      <c r="V1828" s="469"/>
      <c r="W1828" s="469"/>
      <c r="X1828" s="469"/>
      <c r="Z1828" s="469"/>
      <c r="AA1828" s="469"/>
      <c r="AB1828" s="469"/>
      <c r="AC1828" s="463"/>
      <c r="AD1828" s="469"/>
      <c r="AE1828" s="469"/>
      <c r="AF1828" s="504"/>
      <c r="AG1828" s="469"/>
      <c r="AH1828" s="469"/>
      <c r="AI1828" s="469"/>
      <c r="AJ1828" s="469"/>
      <c r="AK1828" s="469"/>
      <c r="AL1828" s="469"/>
      <c r="AM1828" s="469"/>
      <c r="AN1828" s="469"/>
      <c r="AO1828" s="469"/>
      <c r="AP1828" s="469"/>
      <c r="AQ1828" s="469"/>
      <c r="AR1828" s="469"/>
      <c r="AS1828" s="469"/>
      <c r="AT1828" s="469"/>
      <c r="AU1828" s="469"/>
      <c r="AV1828" s="469"/>
      <c r="AW1828" s="469"/>
    </row>
    <row r="1829" spans="2:49">
      <c r="B1829" s="471"/>
      <c r="C1829" s="469"/>
      <c r="D1829" s="469"/>
      <c r="E1829" s="469"/>
      <c r="F1829" s="469"/>
      <c r="G1829" s="469"/>
      <c r="H1829" s="503"/>
      <c r="I1829" s="469"/>
      <c r="J1829" s="469"/>
      <c r="K1829" s="469"/>
      <c r="L1829" s="469"/>
      <c r="M1829" s="469"/>
      <c r="N1829" s="469"/>
      <c r="O1829" s="469"/>
      <c r="P1829" s="469"/>
      <c r="Q1829" s="469"/>
      <c r="R1829" s="469"/>
      <c r="S1829" s="469"/>
      <c r="T1829" s="469"/>
      <c r="U1829" s="469"/>
      <c r="V1829" s="469"/>
      <c r="W1829" s="469"/>
      <c r="X1829" s="469"/>
      <c r="Z1829" s="469"/>
      <c r="AA1829" s="469"/>
      <c r="AB1829" s="469"/>
      <c r="AC1829" s="463"/>
      <c r="AD1829" s="469"/>
      <c r="AE1829" s="469"/>
      <c r="AF1829" s="504"/>
      <c r="AG1829" s="469"/>
      <c r="AH1829" s="469"/>
      <c r="AI1829" s="469"/>
      <c r="AJ1829" s="469"/>
      <c r="AK1829" s="469"/>
      <c r="AL1829" s="469"/>
      <c r="AM1829" s="469"/>
      <c r="AN1829" s="469"/>
      <c r="AO1829" s="469"/>
      <c r="AP1829" s="469"/>
      <c r="AQ1829" s="469"/>
      <c r="AR1829" s="469"/>
      <c r="AS1829" s="469"/>
      <c r="AT1829" s="469"/>
      <c r="AU1829" s="469"/>
      <c r="AV1829" s="469"/>
      <c r="AW1829" s="469"/>
    </row>
    <row r="1830" spans="2:49">
      <c r="B1830" s="471"/>
      <c r="C1830" s="469"/>
      <c r="D1830" s="469"/>
      <c r="E1830" s="469"/>
      <c r="F1830" s="469"/>
      <c r="G1830" s="469"/>
      <c r="H1830" s="503"/>
      <c r="I1830" s="469"/>
      <c r="J1830" s="469"/>
      <c r="K1830" s="469"/>
      <c r="L1830" s="469"/>
      <c r="M1830" s="469"/>
      <c r="N1830" s="469"/>
      <c r="O1830" s="469"/>
      <c r="P1830" s="469"/>
      <c r="Q1830" s="469"/>
      <c r="R1830" s="469"/>
      <c r="S1830" s="469"/>
      <c r="T1830" s="469"/>
      <c r="U1830" s="469"/>
      <c r="V1830" s="469"/>
      <c r="W1830" s="469"/>
      <c r="X1830" s="469"/>
      <c r="Z1830" s="469"/>
      <c r="AA1830" s="469"/>
      <c r="AB1830" s="469"/>
      <c r="AC1830" s="463"/>
      <c r="AD1830" s="469"/>
      <c r="AE1830" s="469"/>
      <c r="AF1830" s="504"/>
      <c r="AG1830" s="469"/>
      <c r="AH1830" s="469"/>
      <c r="AI1830" s="469"/>
      <c r="AJ1830" s="469"/>
      <c r="AK1830" s="469"/>
      <c r="AL1830" s="469"/>
      <c r="AM1830" s="469"/>
      <c r="AN1830" s="469"/>
      <c r="AO1830" s="469"/>
      <c r="AP1830" s="469"/>
      <c r="AQ1830" s="469"/>
      <c r="AR1830" s="469"/>
      <c r="AS1830" s="469"/>
      <c r="AT1830" s="469"/>
      <c r="AU1830" s="469"/>
      <c r="AV1830" s="469"/>
      <c r="AW1830" s="469"/>
    </row>
    <row r="1831" spans="2:49">
      <c r="B1831" s="471"/>
      <c r="C1831" s="469"/>
      <c r="D1831" s="469"/>
      <c r="E1831" s="469"/>
      <c r="F1831" s="469"/>
      <c r="G1831" s="469"/>
      <c r="H1831" s="503"/>
      <c r="I1831" s="469"/>
      <c r="J1831" s="469"/>
      <c r="K1831" s="469"/>
      <c r="L1831" s="469"/>
      <c r="M1831" s="469"/>
      <c r="N1831" s="469"/>
      <c r="O1831" s="469"/>
      <c r="P1831" s="469"/>
      <c r="Q1831" s="469"/>
      <c r="R1831" s="469"/>
      <c r="S1831" s="469"/>
      <c r="T1831" s="469"/>
      <c r="U1831" s="469"/>
      <c r="V1831" s="469"/>
      <c r="W1831" s="469"/>
      <c r="X1831" s="469"/>
      <c r="Z1831" s="469"/>
      <c r="AA1831" s="469"/>
      <c r="AB1831" s="469"/>
      <c r="AC1831" s="463"/>
      <c r="AD1831" s="469"/>
      <c r="AE1831" s="469"/>
      <c r="AF1831" s="504"/>
      <c r="AG1831" s="469"/>
      <c r="AH1831" s="469"/>
      <c r="AI1831" s="469"/>
      <c r="AJ1831" s="469"/>
      <c r="AK1831" s="469"/>
      <c r="AL1831" s="469"/>
      <c r="AM1831" s="469"/>
      <c r="AN1831" s="469"/>
      <c r="AO1831" s="469"/>
      <c r="AP1831" s="469"/>
      <c r="AQ1831" s="469"/>
      <c r="AR1831" s="469"/>
      <c r="AS1831" s="469"/>
      <c r="AT1831" s="469"/>
      <c r="AU1831" s="469"/>
      <c r="AV1831" s="469"/>
      <c r="AW1831" s="469"/>
    </row>
    <row r="1832" spans="2:49">
      <c r="B1832" s="471"/>
      <c r="C1832" s="469"/>
      <c r="D1832" s="469"/>
      <c r="E1832" s="469"/>
      <c r="F1832" s="469"/>
      <c r="G1832" s="469"/>
      <c r="H1832" s="503"/>
      <c r="I1832" s="469"/>
      <c r="J1832" s="469"/>
      <c r="K1832" s="469"/>
      <c r="L1832" s="469"/>
      <c r="M1832" s="469"/>
      <c r="N1832" s="469"/>
      <c r="O1832" s="469"/>
      <c r="P1832" s="469"/>
      <c r="Q1832" s="469"/>
      <c r="R1832" s="469"/>
      <c r="S1832" s="469"/>
      <c r="T1832" s="469"/>
      <c r="U1832" s="469"/>
      <c r="V1832" s="469"/>
      <c r="W1832" s="469"/>
      <c r="X1832" s="469"/>
      <c r="Z1832" s="469"/>
      <c r="AA1832" s="469"/>
      <c r="AB1832" s="469"/>
      <c r="AC1832" s="463"/>
      <c r="AD1832" s="469"/>
      <c r="AE1832" s="469"/>
      <c r="AF1832" s="504"/>
      <c r="AG1832" s="469"/>
      <c r="AH1832" s="469"/>
      <c r="AI1832" s="469"/>
      <c r="AJ1832" s="469"/>
      <c r="AK1832" s="469"/>
      <c r="AL1832" s="469"/>
      <c r="AM1832" s="469"/>
      <c r="AN1832" s="469"/>
      <c r="AO1832" s="469"/>
      <c r="AP1832" s="469"/>
      <c r="AQ1832" s="469"/>
      <c r="AR1832" s="469"/>
      <c r="AS1832" s="469"/>
      <c r="AT1832" s="469"/>
      <c r="AU1832" s="469"/>
      <c r="AV1832" s="469"/>
      <c r="AW1832" s="469"/>
    </row>
    <row r="1833" spans="2:49">
      <c r="B1833" s="471"/>
      <c r="C1833" s="469"/>
      <c r="D1833" s="469"/>
      <c r="E1833" s="469"/>
      <c r="F1833" s="469"/>
      <c r="G1833" s="469"/>
      <c r="H1833" s="503"/>
      <c r="I1833" s="469"/>
      <c r="J1833" s="469"/>
      <c r="K1833" s="469"/>
      <c r="L1833" s="469"/>
      <c r="M1833" s="469"/>
      <c r="N1833" s="469"/>
      <c r="O1833" s="469"/>
      <c r="P1833" s="469"/>
      <c r="Q1833" s="469"/>
      <c r="R1833" s="469"/>
      <c r="S1833" s="469"/>
      <c r="T1833" s="469"/>
      <c r="U1833" s="469"/>
      <c r="V1833" s="469"/>
      <c r="W1833" s="469"/>
      <c r="X1833" s="469"/>
      <c r="Z1833" s="469"/>
      <c r="AA1833" s="469"/>
      <c r="AB1833" s="469"/>
      <c r="AC1833" s="463"/>
      <c r="AD1833" s="469"/>
      <c r="AE1833" s="469"/>
      <c r="AF1833" s="504"/>
      <c r="AG1833" s="469"/>
      <c r="AH1833" s="469"/>
      <c r="AI1833" s="469"/>
      <c r="AJ1833" s="469"/>
      <c r="AK1833" s="469"/>
      <c r="AL1833" s="469"/>
      <c r="AM1833" s="469"/>
      <c r="AN1833" s="469"/>
      <c r="AO1833" s="469"/>
      <c r="AP1833" s="469"/>
      <c r="AQ1833" s="469"/>
      <c r="AR1833" s="469"/>
      <c r="AS1833" s="469"/>
      <c r="AT1833" s="469"/>
      <c r="AU1833" s="469"/>
      <c r="AV1833" s="469"/>
      <c r="AW1833" s="469"/>
    </row>
    <row r="1834" spans="2:49">
      <c r="B1834" s="471"/>
      <c r="C1834" s="469"/>
      <c r="D1834" s="469"/>
      <c r="E1834" s="469"/>
      <c r="F1834" s="469"/>
      <c r="G1834" s="469"/>
      <c r="H1834" s="503"/>
      <c r="I1834" s="469"/>
      <c r="J1834" s="469"/>
      <c r="K1834" s="469"/>
      <c r="L1834" s="469"/>
      <c r="M1834" s="469"/>
      <c r="N1834" s="469"/>
      <c r="O1834" s="469"/>
      <c r="P1834" s="469"/>
      <c r="Q1834" s="469"/>
      <c r="R1834" s="469"/>
      <c r="S1834" s="469"/>
      <c r="T1834" s="469"/>
      <c r="U1834" s="469"/>
      <c r="V1834" s="469"/>
      <c r="W1834" s="469"/>
      <c r="X1834" s="469"/>
      <c r="Z1834" s="469"/>
      <c r="AA1834" s="469"/>
      <c r="AB1834" s="469"/>
      <c r="AC1834" s="463"/>
      <c r="AD1834" s="469"/>
      <c r="AE1834" s="469"/>
      <c r="AF1834" s="504"/>
      <c r="AG1834" s="469"/>
      <c r="AH1834" s="469"/>
      <c r="AI1834" s="469"/>
      <c r="AJ1834" s="469"/>
      <c r="AK1834" s="469"/>
      <c r="AL1834" s="469"/>
      <c r="AM1834" s="469"/>
      <c r="AN1834" s="469"/>
      <c r="AO1834" s="469"/>
      <c r="AP1834" s="469"/>
      <c r="AQ1834" s="469"/>
      <c r="AR1834" s="469"/>
      <c r="AS1834" s="469"/>
      <c r="AT1834" s="469"/>
      <c r="AU1834" s="469"/>
      <c r="AV1834" s="469"/>
      <c r="AW1834" s="469"/>
    </row>
    <row r="1835" spans="2:49">
      <c r="B1835" s="471"/>
      <c r="C1835" s="469"/>
      <c r="D1835" s="469"/>
      <c r="E1835" s="469"/>
      <c r="F1835" s="469"/>
      <c r="G1835" s="469"/>
      <c r="H1835" s="503"/>
      <c r="I1835" s="469"/>
      <c r="J1835" s="469"/>
      <c r="K1835" s="469"/>
      <c r="L1835" s="469"/>
      <c r="M1835" s="469"/>
      <c r="N1835" s="469"/>
      <c r="O1835" s="469"/>
      <c r="P1835" s="469"/>
      <c r="Q1835" s="469"/>
      <c r="R1835" s="469"/>
      <c r="S1835" s="469"/>
      <c r="T1835" s="469"/>
      <c r="U1835" s="469"/>
      <c r="V1835" s="469"/>
      <c r="W1835" s="469"/>
      <c r="X1835" s="469"/>
      <c r="Z1835" s="469"/>
      <c r="AA1835" s="469"/>
      <c r="AB1835" s="469"/>
      <c r="AC1835" s="463"/>
      <c r="AD1835" s="469"/>
      <c r="AE1835" s="469"/>
      <c r="AF1835" s="504"/>
      <c r="AG1835" s="469"/>
      <c r="AH1835" s="469"/>
      <c r="AI1835" s="469"/>
      <c r="AJ1835" s="469"/>
      <c r="AK1835" s="469"/>
      <c r="AL1835" s="469"/>
      <c r="AM1835" s="469"/>
      <c r="AN1835" s="469"/>
      <c r="AO1835" s="469"/>
      <c r="AP1835" s="469"/>
      <c r="AQ1835" s="469"/>
      <c r="AR1835" s="469"/>
      <c r="AS1835" s="469"/>
      <c r="AT1835" s="469"/>
      <c r="AU1835" s="469"/>
      <c r="AV1835" s="469"/>
      <c r="AW1835" s="469"/>
    </row>
    <row r="1836" spans="2:49">
      <c r="B1836" s="471"/>
      <c r="C1836" s="469"/>
      <c r="D1836" s="469"/>
      <c r="E1836" s="469"/>
      <c r="F1836" s="469"/>
      <c r="G1836" s="469"/>
      <c r="H1836" s="503"/>
      <c r="I1836" s="469"/>
      <c r="J1836" s="469"/>
      <c r="K1836" s="469"/>
      <c r="L1836" s="469"/>
      <c r="M1836" s="469"/>
      <c r="N1836" s="469"/>
      <c r="O1836" s="469"/>
      <c r="P1836" s="469"/>
      <c r="Q1836" s="469"/>
      <c r="R1836" s="469"/>
      <c r="S1836" s="469"/>
      <c r="T1836" s="469"/>
      <c r="U1836" s="469"/>
      <c r="V1836" s="469"/>
      <c r="W1836" s="469"/>
      <c r="X1836" s="469"/>
      <c r="Z1836" s="469"/>
      <c r="AA1836" s="469"/>
      <c r="AB1836" s="469"/>
      <c r="AC1836" s="463"/>
      <c r="AD1836" s="469"/>
      <c r="AE1836" s="469"/>
      <c r="AF1836" s="504"/>
      <c r="AG1836" s="469"/>
      <c r="AH1836" s="469"/>
      <c r="AI1836" s="469"/>
      <c r="AJ1836" s="469"/>
      <c r="AK1836" s="469"/>
      <c r="AL1836" s="469"/>
      <c r="AM1836" s="469"/>
      <c r="AN1836" s="469"/>
      <c r="AO1836" s="469"/>
      <c r="AP1836" s="469"/>
      <c r="AQ1836" s="469"/>
      <c r="AR1836" s="469"/>
      <c r="AS1836" s="469"/>
      <c r="AT1836" s="469"/>
      <c r="AU1836" s="469"/>
      <c r="AV1836" s="469"/>
      <c r="AW1836" s="469"/>
    </row>
    <row r="1837" spans="2:49">
      <c r="B1837" s="471"/>
      <c r="C1837" s="469"/>
      <c r="D1837" s="469"/>
      <c r="E1837" s="469"/>
      <c r="F1837" s="469"/>
      <c r="G1837" s="469"/>
      <c r="H1837" s="503"/>
      <c r="I1837" s="469"/>
      <c r="J1837" s="469"/>
      <c r="K1837" s="469"/>
      <c r="L1837" s="469"/>
      <c r="M1837" s="469"/>
      <c r="N1837" s="469"/>
      <c r="O1837" s="469"/>
      <c r="P1837" s="469"/>
      <c r="Q1837" s="469"/>
      <c r="R1837" s="469"/>
      <c r="S1837" s="469"/>
      <c r="T1837" s="469"/>
      <c r="U1837" s="469"/>
      <c r="V1837" s="469"/>
      <c r="W1837" s="469"/>
      <c r="X1837" s="469"/>
      <c r="Z1837" s="469"/>
      <c r="AA1837" s="469"/>
      <c r="AB1837" s="469"/>
      <c r="AC1837" s="463"/>
      <c r="AD1837" s="469"/>
      <c r="AE1837" s="469"/>
      <c r="AF1837" s="504"/>
      <c r="AG1837" s="469"/>
      <c r="AH1837" s="469"/>
      <c r="AI1837" s="469"/>
      <c r="AJ1837" s="469"/>
      <c r="AK1837" s="469"/>
      <c r="AL1837" s="469"/>
      <c r="AM1837" s="469"/>
      <c r="AN1837" s="469"/>
      <c r="AO1837" s="469"/>
      <c r="AP1837" s="469"/>
      <c r="AQ1837" s="469"/>
      <c r="AR1837" s="469"/>
      <c r="AS1837" s="469"/>
      <c r="AT1837" s="469"/>
      <c r="AU1837" s="469"/>
      <c r="AV1837" s="469"/>
      <c r="AW1837" s="469"/>
    </row>
    <row r="1838" spans="2:49">
      <c r="B1838" s="471"/>
      <c r="C1838" s="469"/>
      <c r="D1838" s="469"/>
      <c r="E1838" s="469"/>
      <c r="F1838" s="469"/>
      <c r="G1838" s="469"/>
      <c r="H1838" s="503"/>
      <c r="I1838" s="469"/>
      <c r="J1838" s="469"/>
      <c r="K1838" s="469"/>
      <c r="L1838" s="469"/>
      <c r="M1838" s="469"/>
      <c r="N1838" s="469"/>
      <c r="O1838" s="469"/>
      <c r="P1838" s="469"/>
      <c r="Q1838" s="469"/>
      <c r="R1838" s="469"/>
      <c r="S1838" s="469"/>
      <c r="T1838" s="469"/>
      <c r="U1838" s="469"/>
      <c r="V1838" s="469"/>
      <c r="W1838" s="469"/>
      <c r="X1838" s="469"/>
      <c r="Z1838" s="469"/>
      <c r="AA1838" s="469"/>
      <c r="AB1838" s="469"/>
      <c r="AC1838" s="463"/>
      <c r="AD1838" s="469"/>
      <c r="AE1838" s="469"/>
      <c r="AF1838" s="504"/>
      <c r="AG1838" s="469"/>
      <c r="AH1838" s="469"/>
      <c r="AI1838" s="469"/>
      <c r="AJ1838" s="469"/>
      <c r="AK1838" s="469"/>
      <c r="AL1838" s="469"/>
      <c r="AM1838" s="469"/>
      <c r="AN1838" s="469"/>
      <c r="AO1838" s="469"/>
      <c r="AP1838" s="469"/>
      <c r="AQ1838" s="469"/>
      <c r="AR1838" s="469"/>
      <c r="AS1838" s="469"/>
      <c r="AT1838" s="469"/>
      <c r="AU1838" s="469"/>
      <c r="AV1838" s="469"/>
      <c r="AW1838" s="469"/>
    </row>
    <row r="1839" spans="2:49">
      <c r="B1839" s="471"/>
      <c r="C1839" s="469"/>
      <c r="D1839" s="469"/>
      <c r="E1839" s="469"/>
      <c r="F1839" s="469"/>
      <c r="G1839" s="469"/>
      <c r="H1839" s="503"/>
      <c r="I1839" s="469"/>
      <c r="J1839" s="469"/>
      <c r="K1839" s="469"/>
      <c r="L1839" s="469"/>
      <c r="M1839" s="469"/>
      <c r="N1839" s="469"/>
      <c r="O1839" s="469"/>
      <c r="P1839" s="469"/>
      <c r="Q1839" s="469"/>
      <c r="R1839" s="469"/>
      <c r="S1839" s="469"/>
      <c r="T1839" s="469"/>
      <c r="U1839" s="469"/>
      <c r="V1839" s="469"/>
      <c r="W1839" s="469"/>
      <c r="X1839" s="469"/>
      <c r="Z1839" s="469"/>
      <c r="AA1839" s="469"/>
      <c r="AB1839" s="469"/>
      <c r="AC1839" s="463"/>
      <c r="AD1839" s="469"/>
      <c r="AE1839" s="469"/>
      <c r="AF1839" s="504"/>
      <c r="AG1839" s="469"/>
      <c r="AH1839" s="469"/>
      <c r="AI1839" s="469"/>
      <c r="AJ1839" s="469"/>
      <c r="AK1839" s="469"/>
      <c r="AL1839" s="469"/>
      <c r="AM1839" s="469"/>
      <c r="AN1839" s="469"/>
      <c r="AO1839" s="469"/>
      <c r="AP1839" s="469"/>
      <c r="AQ1839" s="469"/>
      <c r="AR1839" s="469"/>
      <c r="AS1839" s="469"/>
      <c r="AT1839" s="469"/>
      <c r="AU1839" s="469"/>
      <c r="AV1839" s="469"/>
      <c r="AW1839" s="469"/>
    </row>
    <row r="1840" spans="2:49">
      <c r="B1840" s="471"/>
      <c r="C1840" s="469"/>
      <c r="D1840" s="469"/>
      <c r="E1840" s="469"/>
      <c r="F1840" s="469"/>
      <c r="G1840" s="469"/>
      <c r="H1840" s="503"/>
      <c r="I1840" s="469"/>
      <c r="J1840" s="469"/>
      <c r="K1840" s="469"/>
      <c r="L1840" s="469"/>
      <c r="M1840" s="469"/>
      <c r="N1840" s="469"/>
      <c r="O1840" s="469"/>
      <c r="P1840" s="469"/>
      <c r="Q1840" s="469"/>
      <c r="R1840" s="469"/>
      <c r="S1840" s="469"/>
      <c r="T1840" s="469"/>
      <c r="U1840" s="469"/>
      <c r="V1840" s="469"/>
      <c r="W1840" s="469"/>
      <c r="X1840" s="469"/>
      <c r="Z1840" s="469"/>
      <c r="AA1840" s="469"/>
      <c r="AB1840" s="469"/>
      <c r="AC1840" s="463"/>
      <c r="AD1840" s="469"/>
      <c r="AE1840" s="469"/>
      <c r="AF1840" s="504"/>
      <c r="AG1840" s="469"/>
      <c r="AH1840" s="469"/>
      <c r="AI1840" s="469"/>
      <c r="AJ1840" s="469"/>
      <c r="AK1840" s="469"/>
      <c r="AL1840" s="469"/>
      <c r="AM1840" s="469"/>
      <c r="AN1840" s="469"/>
      <c r="AO1840" s="469"/>
      <c r="AP1840" s="469"/>
      <c r="AQ1840" s="469"/>
      <c r="AR1840" s="469"/>
      <c r="AS1840" s="469"/>
      <c r="AT1840" s="469"/>
      <c r="AU1840" s="469"/>
      <c r="AV1840" s="469"/>
      <c r="AW1840" s="469"/>
    </row>
    <row r="1841" spans="2:49">
      <c r="B1841" s="471"/>
      <c r="C1841" s="469"/>
      <c r="D1841" s="469"/>
      <c r="E1841" s="469"/>
      <c r="F1841" s="469"/>
      <c r="G1841" s="469"/>
      <c r="H1841" s="503"/>
      <c r="I1841" s="469"/>
      <c r="J1841" s="469"/>
      <c r="K1841" s="469"/>
      <c r="L1841" s="469"/>
      <c r="M1841" s="469"/>
      <c r="N1841" s="469"/>
      <c r="O1841" s="469"/>
      <c r="P1841" s="469"/>
      <c r="Q1841" s="469"/>
      <c r="R1841" s="469"/>
      <c r="S1841" s="469"/>
      <c r="T1841" s="469"/>
      <c r="U1841" s="469"/>
      <c r="V1841" s="469"/>
      <c r="W1841" s="469"/>
      <c r="X1841" s="469"/>
      <c r="Z1841" s="469"/>
      <c r="AA1841" s="469"/>
      <c r="AB1841" s="469"/>
      <c r="AC1841" s="463"/>
      <c r="AD1841" s="469"/>
      <c r="AE1841" s="469"/>
      <c r="AF1841" s="504"/>
      <c r="AG1841" s="469"/>
      <c r="AH1841" s="469"/>
      <c r="AI1841" s="469"/>
      <c r="AJ1841" s="469"/>
      <c r="AK1841" s="469"/>
      <c r="AL1841" s="469"/>
      <c r="AM1841" s="469"/>
      <c r="AN1841" s="469"/>
      <c r="AO1841" s="469"/>
      <c r="AP1841" s="469"/>
      <c r="AQ1841" s="469"/>
      <c r="AR1841" s="469"/>
      <c r="AS1841" s="469"/>
      <c r="AT1841" s="469"/>
      <c r="AU1841" s="469"/>
      <c r="AV1841" s="469"/>
      <c r="AW1841" s="469"/>
    </row>
    <row r="1842" spans="2:49">
      <c r="B1842" s="471"/>
      <c r="C1842" s="469"/>
      <c r="D1842" s="469"/>
      <c r="E1842" s="469"/>
      <c r="F1842" s="469"/>
      <c r="G1842" s="469"/>
      <c r="H1842" s="503"/>
      <c r="I1842" s="469"/>
      <c r="J1842" s="469"/>
      <c r="K1842" s="469"/>
      <c r="L1842" s="469"/>
      <c r="M1842" s="469"/>
      <c r="N1842" s="469"/>
      <c r="O1842" s="469"/>
      <c r="P1842" s="469"/>
      <c r="Q1842" s="469"/>
      <c r="R1842" s="469"/>
      <c r="S1842" s="469"/>
      <c r="T1842" s="469"/>
      <c r="U1842" s="469"/>
      <c r="V1842" s="469"/>
      <c r="W1842" s="469"/>
      <c r="X1842" s="469"/>
      <c r="Z1842" s="469"/>
      <c r="AA1842" s="469"/>
      <c r="AB1842" s="469"/>
      <c r="AC1842" s="463"/>
      <c r="AD1842" s="469"/>
      <c r="AE1842" s="469"/>
      <c r="AF1842" s="504"/>
      <c r="AG1842" s="469"/>
      <c r="AH1842" s="469"/>
      <c r="AI1842" s="469"/>
      <c r="AJ1842" s="469"/>
      <c r="AK1842" s="469"/>
      <c r="AL1842" s="469"/>
      <c r="AM1842" s="469"/>
      <c r="AN1842" s="469"/>
      <c r="AO1842" s="469"/>
      <c r="AP1842" s="469"/>
      <c r="AQ1842" s="469"/>
      <c r="AR1842" s="469"/>
      <c r="AS1842" s="469"/>
      <c r="AT1842" s="469"/>
      <c r="AU1842" s="469"/>
      <c r="AV1842" s="469"/>
      <c r="AW1842" s="469"/>
    </row>
    <row r="1843" spans="2:49">
      <c r="B1843" s="471"/>
      <c r="C1843" s="469"/>
      <c r="D1843" s="469"/>
      <c r="E1843" s="469"/>
      <c r="F1843" s="469"/>
      <c r="G1843" s="469"/>
      <c r="H1843" s="503"/>
      <c r="I1843" s="469"/>
      <c r="J1843" s="469"/>
      <c r="K1843" s="469"/>
      <c r="L1843" s="469"/>
      <c r="M1843" s="469"/>
      <c r="N1843" s="469"/>
      <c r="O1843" s="469"/>
      <c r="P1843" s="469"/>
      <c r="Q1843" s="469"/>
      <c r="R1843" s="469"/>
      <c r="S1843" s="469"/>
      <c r="T1843" s="469"/>
      <c r="U1843" s="469"/>
      <c r="V1843" s="469"/>
      <c r="W1843" s="469"/>
      <c r="X1843" s="469"/>
      <c r="Z1843" s="469"/>
      <c r="AA1843" s="469"/>
      <c r="AB1843" s="469"/>
      <c r="AC1843" s="463"/>
      <c r="AD1843" s="469"/>
      <c r="AE1843" s="469"/>
      <c r="AF1843" s="504"/>
      <c r="AG1843" s="469"/>
      <c r="AH1843" s="469"/>
      <c r="AI1843" s="469"/>
      <c r="AJ1843" s="469"/>
      <c r="AK1843" s="469"/>
      <c r="AL1843" s="469"/>
      <c r="AM1843" s="469"/>
      <c r="AN1843" s="469"/>
      <c r="AO1843" s="469"/>
      <c r="AP1843" s="469"/>
      <c r="AQ1843" s="469"/>
      <c r="AR1843" s="469"/>
      <c r="AS1843" s="469"/>
      <c r="AT1843" s="469"/>
      <c r="AU1843" s="469"/>
      <c r="AV1843" s="469"/>
      <c r="AW1843" s="469"/>
    </row>
    <row r="1844" spans="2:49">
      <c r="B1844" s="471"/>
      <c r="C1844" s="469"/>
      <c r="D1844" s="469"/>
      <c r="E1844" s="469"/>
      <c r="F1844" s="469"/>
      <c r="G1844" s="469"/>
      <c r="H1844" s="503"/>
      <c r="I1844" s="469"/>
      <c r="J1844" s="469"/>
      <c r="K1844" s="469"/>
      <c r="L1844" s="469"/>
      <c r="M1844" s="469"/>
      <c r="N1844" s="469"/>
      <c r="O1844" s="469"/>
      <c r="P1844" s="469"/>
      <c r="Q1844" s="469"/>
      <c r="R1844" s="469"/>
      <c r="S1844" s="469"/>
      <c r="T1844" s="469"/>
      <c r="U1844" s="469"/>
      <c r="V1844" s="469"/>
      <c r="W1844" s="469"/>
      <c r="X1844" s="469"/>
      <c r="Z1844" s="469"/>
      <c r="AA1844" s="469"/>
      <c r="AB1844" s="469"/>
      <c r="AC1844" s="463"/>
      <c r="AD1844" s="469"/>
      <c r="AE1844" s="469"/>
      <c r="AF1844" s="504"/>
      <c r="AG1844" s="469"/>
      <c r="AH1844" s="469"/>
      <c r="AI1844" s="469"/>
      <c r="AJ1844" s="469"/>
      <c r="AK1844" s="469"/>
      <c r="AL1844" s="469"/>
      <c r="AM1844" s="469"/>
      <c r="AN1844" s="469"/>
      <c r="AO1844" s="469"/>
      <c r="AP1844" s="469"/>
      <c r="AQ1844" s="469"/>
      <c r="AR1844" s="469"/>
      <c r="AS1844" s="469"/>
      <c r="AT1844" s="469"/>
      <c r="AU1844" s="469"/>
      <c r="AV1844" s="469"/>
      <c r="AW1844" s="469"/>
    </row>
    <row r="1845" spans="2:49">
      <c r="B1845" s="471"/>
      <c r="C1845" s="469"/>
      <c r="D1845" s="469"/>
      <c r="E1845" s="469"/>
      <c r="F1845" s="469"/>
      <c r="G1845" s="469"/>
      <c r="H1845" s="503"/>
      <c r="I1845" s="469"/>
      <c r="J1845" s="469"/>
      <c r="K1845" s="469"/>
      <c r="L1845" s="469"/>
      <c r="M1845" s="469"/>
      <c r="N1845" s="469"/>
      <c r="O1845" s="469"/>
      <c r="P1845" s="469"/>
      <c r="Q1845" s="469"/>
      <c r="R1845" s="469"/>
      <c r="S1845" s="469"/>
      <c r="T1845" s="469"/>
      <c r="U1845" s="469"/>
      <c r="V1845" s="469"/>
      <c r="W1845" s="469"/>
      <c r="X1845" s="469"/>
      <c r="Z1845" s="469"/>
      <c r="AA1845" s="469"/>
      <c r="AB1845" s="469"/>
      <c r="AC1845" s="463"/>
      <c r="AD1845" s="469"/>
      <c r="AE1845" s="469"/>
      <c r="AF1845" s="504"/>
      <c r="AG1845" s="469"/>
      <c r="AH1845" s="469"/>
      <c r="AI1845" s="469"/>
      <c r="AJ1845" s="469"/>
      <c r="AK1845" s="469"/>
      <c r="AL1845" s="469"/>
      <c r="AM1845" s="469"/>
      <c r="AN1845" s="469"/>
      <c r="AO1845" s="469"/>
      <c r="AP1845" s="469"/>
      <c r="AQ1845" s="469"/>
      <c r="AR1845" s="469"/>
      <c r="AS1845" s="469"/>
      <c r="AT1845" s="469"/>
      <c r="AU1845" s="469"/>
      <c r="AV1845" s="469"/>
      <c r="AW1845" s="469"/>
    </row>
    <row r="1846" spans="2:49">
      <c r="B1846" s="471"/>
      <c r="C1846" s="469"/>
      <c r="D1846" s="469"/>
      <c r="E1846" s="469"/>
      <c r="F1846" s="469"/>
      <c r="G1846" s="469"/>
      <c r="H1846" s="503"/>
      <c r="I1846" s="469"/>
      <c r="J1846" s="469"/>
      <c r="K1846" s="469"/>
      <c r="L1846" s="469"/>
      <c r="M1846" s="469"/>
      <c r="N1846" s="469"/>
      <c r="O1846" s="469"/>
      <c r="P1846" s="469"/>
      <c r="Q1846" s="469"/>
      <c r="R1846" s="469"/>
      <c r="S1846" s="469"/>
      <c r="T1846" s="469"/>
      <c r="U1846" s="469"/>
      <c r="V1846" s="469"/>
      <c r="W1846" s="469"/>
      <c r="X1846" s="469"/>
      <c r="Z1846" s="469"/>
      <c r="AA1846" s="469"/>
      <c r="AB1846" s="469"/>
      <c r="AC1846" s="463"/>
      <c r="AD1846" s="469"/>
      <c r="AE1846" s="469"/>
      <c r="AF1846" s="504"/>
      <c r="AG1846" s="469"/>
      <c r="AH1846" s="469"/>
      <c r="AI1846" s="469"/>
      <c r="AJ1846" s="469"/>
      <c r="AK1846" s="469"/>
      <c r="AL1846" s="469"/>
      <c r="AM1846" s="469"/>
      <c r="AN1846" s="469"/>
      <c r="AO1846" s="469"/>
      <c r="AP1846" s="469"/>
      <c r="AQ1846" s="469"/>
      <c r="AR1846" s="469"/>
      <c r="AS1846" s="469"/>
      <c r="AT1846" s="469"/>
      <c r="AU1846" s="469"/>
      <c r="AV1846" s="469"/>
      <c r="AW1846" s="469"/>
    </row>
    <row r="1847" spans="2:49">
      <c r="B1847" s="471"/>
      <c r="C1847" s="469"/>
      <c r="D1847" s="469"/>
      <c r="E1847" s="469"/>
      <c r="F1847" s="469"/>
      <c r="G1847" s="469"/>
      <c r="H1847" s="503"/>
      <c r="I1847" s="469"/>
      <c r="J1847" s="469"/>
      <c r="K1847" s="469"/>
      <c r="L1847" s="469"/>
      <c r="M1847" s="469"/>
      <c r="N1847" s="469"/>
      <c r="O1847" s="469"/>
      <c r="P1847" s="469"/>
      <c r="Q1847" s="469"/>
      <c r="R1847" s="469"/>
      <c r="S1847" s="469"/>
      <c r="T1847" s="469"/>
      <c r="U1847" s="469"/>
      <c r="V1847" s="469"/>
      <c r="W1847" s="469"/>
      <c r="X1847" s="469"/>
      <c r="Z1847" s="469"/>
      <c r="AA1847" s="469"/>
      <c r="AB1847" s="469"/>
      <c r="AC1847" s="463"/>
      <c r="AD1847" s="469"/>
      <c r="AE1847" s="469"/>
      <c r="AF1847" s="504"/>
      <c r="AG1847" s="469"/>
      <c r="AH1847" s="469"/>
      <c r="AI1847" s="469"/>
      <c r="AJ1847" s="469"/>
      <c r="AK1847" s="469"/>
      <c r="AL1847" s="469"/>
      <c r="AM1847" s="469"/>
      <c r="AN1847" s="469"/>
      <c r="AO1847" s="469"/>
      <c r="AP1847" s="469"/>
      <c r="AQ1847" s="469"/>
      <c r="AR1847" s="469"/>
      <c r="AS1847" s="469"/>
      <c r="AT1847" s="469"/>
      <c r="AU1847" s="469"/>
      <c r="AV1847" s="469"/>
      <c r="AW1847" s="469"/>
    </row>
    <row r="1848" spans="2:49">
      <c r="B1848" s="471"/>
      <c r="C1848" s="469"/>
      <c r="D1848" s="469"/>
      <c r="E1848" s="469"/>
      <c r="F1848" s="469"/>
      <c r="G1848" s="469"/>
      <c r="H1848" s="503"/>
      <c r="I1848" s="469"/>
      <c r="J1848" s="469"/>
      <c r="K1848" s="469"/>
      <c r="L1848" s="469"/>
      <c r="M1848" s="469"/>
      <c r="N1848" s="469"/>
      <c r="O1848" s="469"/>
      <c r="P1848" s="469"/>
      <c r="Q1848" s="469"/>
      <c r="R1848" s="469"/>
      <c r="S1848" s="469"/>
      <c r="T1848" s="469"/>
      <c r="U1848" s="469"/>
      <c r="V1848" s="469"/>
      <c r="W1848" s="469"/>
      <c r="X1848" s="469"/>
      <c r="Z1848" s="469"/>
      <c r="AA1848" s="469"/>
      <c r="AB1848" s="469"/>
      <c r="AC1848" s="463"/>
      <c r="AD1848" s="469"/>
      <c r="AE1848" s="469"/>
      <c r="AF1848" s="504"/>
      <c r="AG1848" s="469"/>
      <c r="AH1848" s="469"/>
      <c r="AI1848" s="469"/>
      <c r="AJ1848" s="469"/>
      <c r="AK1848" s="469"/>
      <c r="AL1848" s="469"/>
      <c r="AM1848" s="469"/>
      <c r="AN1848" s="469"/>
      <c r="AO1848" s="469"/>
      <c r="AP1848" s="469"/>
      <c r="AQ1848" s="469"/>
      <c r="AR1848" s="469"/>
      <c r="AS1848" s="469"/>
      <c r="AT1848" s="469"/>
      <c r="AU1848" s="469"/>
      <c r="AV1848" s="469"/>
      <c r="AW1848" s="469"/>
    </row>
    <row r="1849" spans="2:49">
      <c r="B1849" s="471"/>
      <c r="C1849" s="469"/>
      <c r="D1849" s="469"/>
      <c r="E1849" s="469"/>
      <c r="F1849" s="469"/>
      <c r="G1849" s="469"/>
      <c r="H1849" s="503"/>
      <c r="I1849" s="469"/>
      <c r="J1849" s="469"/>
      <c r="K1849" s="469"/>
      <c r="L1849" s="469"/>
      <c r="M1849" s="469"/>
      <c r="N1849" s="469"/>
      <c r="O1849" s="469"/>
      <c r="P1849" s="469"/>
      <c r="Q1849" s="469"/>
      <c r="R1849" s="469"/>
      <c r="S1849" s="469"/>
      <c r="T1849" s="469"/>
      <c r="U1849" s="469"/>
      <c r="V1849" s="469"/>
      <c r="W1849" s="469"/>
      <c r="X1849" s="469"/>
      <c r="Z1849" s="469"/>
      <c r="AA1849" s="469"/>
      <c r="AB1849" s="469"/>
      <c r="AC1849" s="463"/>
      <c r="AD1849" s="469"/>
      <c r="AE1849" s="469"/>
      <c r="AF1849" s="504"/>
      <c r="AG1849" s="469"/>
      <c r="AH1849" s="469"/>
      <c r="AI1849" s="469"/>
      <c r="AJ1849" s="469"/>
      <c r="AK1849" s="469"/>
      <c r="AL1849" s="469"/>
      <c r="AM1849" s="469"/>
      <c r="AN1849" s="469"/>
      <c r="AO1849" s="469"/>
      <c r="AP1849" s="469"/>
      <c r="AQ1849" s="469"/>
      <c r="AR1849" s="469"/>
      <c r="AS1849" s="469"/>
      <c r="AT1849" s="469"/>
      <c r="AU1849" s="469"/>
      <c r="AV1849" s="469"/>
      <c r="AW1849" s="469"/>
    </row>
    <row r="1850" spans="2:49">
      <c r="B1850" s="471"/>
      <c r="C1850" s="469"/>
      <c r="D1850" s="469"/>
      <c r="E1850" s="469"/>
      <c r="F1850" s="469"/>
      <c r="G1850" s="469"/>
      <c r="H1850" s="503"/>
      <c r="I1850" s="469"/>
      <c r="J1850" s="469"/>
      <c r="K1850" s="469"/>
      <c r="L1850" s="469"/>
      <c r="M1850" s="469"/>
      <c r="N1850" s="469"/>
      <c r="O1850" s="469"/>
      <c r="P1850" s="469"/>
      <c r="Q1850" s="469"/>
      <c r="R1850" s="469"/>
      <c r="S1850" s="469"/>
      <c r="T1850" s="469"/>
      <c r="U1850" s="469"/>
      <c r="V1850" s="469"/>
      <c r="W1850" s="469"/>
      <c r="X1850" s="469"/>
      <c r="Z1850" s="469"/>
      <c r="AA1850" s="469"/>
      <c r="AB1850" s="469"/>
      <c r="AC1850" s="463"/>
      <c r="AD1850" s="469"/>
      <c r="AE1850" s="469"/>
      <c r="AF1850" s="504"/>
      <c r="AG1850" s="469"/>
      <c r="AH1850" s="469"/>
      <c r="AI1850" s="469"/>
      <c r="AJ1850" s="469"/>
      <c r="AK1850" s="469"/>
      <c r="AL1850" s="469"/>
      <c r="AM1850" s="469"/>
      <c r="AN1850" s="469"/>
      <c r="AO1850" s="469"/>
      <c r="AP1850" s="469"/>
      <c r="AQ1850" s="469"/>
      <c r="AR1850" s="469"/>
      <c r="AS1850" s="469"/>
      <c r="AT1850" s="469"/>
      <c r="AU1850" s="469"/>
      <c r="AV1850" s="469"/>
      <c r="AW1850" s="469"/>
    </row>
    <row r="1851" spans="2:49">
      <c r="B1851" s="471"/>
      <c r="C1851" s="469"/>
      <c r="D1851" s="469"/>
      <c r="E1851" s="469"/>
      <c r="F1851" s="469"/>
      <c r="G1851" s="469"/>
      <c r="H1851" s="503"/>
      <c r="I1851" s="469"/>
      <c r="J1851" s="469"/>
      <c r="K1851" s="469"/>
      <c r="L1851" s="469"/>
      <c r="M1851" s="469"/>
      <c r="N1851" s="469"/>
      <c r="O1851" s="469"/>
      <c r="P1851" s="469"/>
      <c r="Q1851" s="469"/>
      <c r="R1851" s="469"/>
      <c r="S1851" s="469"/>
      <c r="T1851" s="469"/>
      <c r="U1851" s="469"/>
      <c r="V1851" s="469"/>
      <c r="W1851" s="469"/>
      <c r="X1851" s="469"/>
      <c r="Z1851" s="469"/>
      <c r="AA1851" s="469"/>
      <c r="AB1851" s="469"/>
      <c r="AC1851" s="463"/>
      <c r="AD1851" s="469"/>
      <c r="AE1851" s="469"/>
      <c r="AF1851" s="504"/>
      <c r="AG1851" s="469"/>
      <c r="AH1851" s="469"/>
      <c r="AI1851" s="469"/>
      <c r="AJ1851" s="469"/>
      <c r="AK1851" s="469"/>
      <c r="AL1851" s="469"/>
      <c r="AM1851" s="469"/>
      <c r="AN1851" s="469"/>
      <c r="AO1851" s="469"/>
      <c r="AP1851" s="469"/>
      <c r="AQ1851" s="469"/>
      <c r="AR1851" s="469"/>
      <c r="AS1851" s="469"/>
      <c r="AT1851" s="469"/>
      <c r="AU1851" s="469"/>
      <c r="AV1851" s="469"/>
      <c r="AW1851" s="469"/>
    </row>
    <row r="1852" spans="2:49">
      <c r="B1852" s="471"/>
      <c r="C1852" s="469"/>
      <c r="D1852" s="469"/>
      <c r="E1852" s="469"/>
      <c r="F1852" s="469"/>
      <c r="G1852" s="469"/>
      <c r="H1852" s="503"/>
      <c r="I1852" s="469"/>
      <c r="J1852" s="469"/>
      <c r="K1852" s="469"/>
      <c r="L1852" s="469"/>
      <c r="M1852" s="469"/>
      <c r="N1852" s="469"/>
      <c r="O1852" s="469"/>
      <c r="P1852" s="469"/>
      <c r="Q1852" s="469"/>
      <c r="R1852" s="469"/>
      <c r="S1852" s="469"/>
      <c r="T1852" s="469"/>
      <c r="U1852" s="469"/>
      <c r="V1852" s="469"/>
      <c r="W1852" s="469"/>
      <c r="X1852" s="469"/>
      <c r="Z1852" s="469"/>
      <c r="AA1852" s="469"/>
      <c r="AB1852" s="469"/>
      <c r="AC1852" s="463"/>
      <c r="AD1852" s="469"/>
      <c r="AE1852" s="469"/>
      <c r="AF1852" s="504"/>
      <c r="AG1852" s="469"/>
      <c r="AH1852" s="469"/>
      <c r="AI1852" s="469"/>
      <c r="AJ1852" s="469"/>
      <c r="AK1852" s="469"/>
      <c r="AL1852" s="469"/>
      <c r="AM1852" s="469"/>
      <c r="AN1852" s="469"/>
      <c r="AO1852" s="469"/>
      <c r="AP1852" s="469"/>
      <c r="AQ1852" s="469"/>
      <c r="AR1852" s="469"/>
      <c r="AS1852" s="469"/>
      <c r="AT1852" s="469"/>
      <c r="AU1852" s="469"/>
      <c r="AV1852" s="469"/>
      <c r="AW1852" s="469"/>
    </row>
    <row r="1853" spans="2:49">
      <c r="B1853" s="471"/>
      <c r="C1853" s="469"/>
      <c r="D1853" s="469"/>
      <c r="E1853" s="469"/>
      <c r="F1853" s="469"/>
      <c r="G1853" s="469"/>
      <c r="H1853" s="503"/>
      <c r="I1853" s="469"/>
      <c r="J1853" s="469"/>
      <c r="K1853" s="469"/>
      <c r="L1853" s="469"/>
      <c r="M1853" s="469"/>
      <c r="N1853" s="469"/>
      <c r="O1853" s="469"/>
      <c r="P1853" s="469"/>
      <c r="Q1853" s="469"/>
      <c r="R1853" s="469"/>
      <c r="S1853" s="469"/>
      <c r="T1853" s="469"/>
      <c r="U1853" s="469"/>
      <c r="V1853" s="469"/>
      <c r="W1853" s="469"/>
      <c r="X1853" s="469"/>
      <c r="Z1853" s="469"/>
      <c r="AA1853" s="469"/>
      <c r="AB1853" s="469"/>
      <c r="AC1853" s="463"/>
      <c r="AD1853" s="469"/>
      <c r="AE1853" s="469"/>
      <c r="AF1853" s="504"/>
      <c r="AG1853" s="469"/>
      <c r="AH1853" s="469"/>
      <c r="AI1853" s="469"/>
      <c r="AJ1853" s="469"/>
      <c r="AK1853" s="469"/>
      <c r="AL1853" s="469"/>
      <c r="AM1853" s="469"/>
      <c r="AN1853" s="469"/>
      <c r="AO1853" s="469"/>
      <c r="AP1853" s="469"/>
      <c r="AQ1853" s="469"/>
      <c r="AR1853" s="469"/>
      <c r="AS1853" s="469"/>
      <c r="AT1853" s="469"/>
      <c r="AU1853" s="469"/>
      <c r="AV1853" s="469"/>
      <c r="AW1853" s="469"/>
    </row>
    <row r="1854" spans="2:49">
      <c r="B1854" s="471"/>
      <c r="C1854" s="469"/>
      <c r="D1854" s="469"/>
      <c r="E1854" s="469"/>
      <c r="F1854" s="469"/>
      <c r="G1854" s="469"/>
      <c r="H1854" s="503"/>
      <c r="I1854" s="469"/>
      <c r="J1854" s="469"/>
      <c r="K1854" s="469"/>
      <c r="L1854" s="469"/>
      <c r="M1854" s="469"/>
      <c r="N1854" s="469"/>
      <c r="O1854" s="469"/>
      <c r="P1854" s="469"/>
      <c r="Q1854" s="469"/>
      <c r="R1854" s="469"/>
      <c r="S1854" s="469"/>
      <c r="T1854" s="469"/>
      <c r="U1854" s="469"/>
      <c r="V1854" s="469"/>
      <c r="W1854" s="469"/>
      <c r="X1854" s="469"/>
      <c r="Z1854" s="469"/>
      <c r="AA1854" s="469"/>
      <c r="AB1854" s="469"/>
      <c r="AC1854" s="463"/>
      <c r="AD1854" s="469"/>
      <c r="AE1854" s="469"/>
      <c r="AF1854" s="504"/>
      <c r="AG1854" s="469"/>
      <c r="AH1854" s="469"/>
      <c r="AI1854" s="469"/>
      <c r="AJ1854" s="469"/>
      <c r="AK1854" s="469"/>
      <c r="AL1854" s="469"/>
      <c r="AM1854" s="469"/>
      <c r="AN1854" s="469"/>
      <c r="AO1854" s="469"/>
      <c r="AP1854" s="469"/>
      <c r="AQ1854" s="469"/>
      <c r="AR1854" s="469"/>
      <c r="AS1854" s="469"/>
      <c r="AT1854" s="469"/>
      <c r="AU1854" s="469"/>
      <c r="AV1854" s="469"/>
      <c r="AW1854" s="469"/>
    </row>
    <row r="1855" spans="2:49">
      <c r="B1855" s="471"/>
      <c r="C1855" s="469"/>
      <c r="D1855" s="469"/>
      <c r="E1855" s="469"/>
      <c r="F1855" s="469"/>
      <c r="G1855" s="469"/>
      <c r="H1855" s="503"/>
      <c r="I1855" s="469"/>
      <c r="J1855" s="469"/>
      <c r="K1855" s="469"/>
      <c r="L1855" s="469"/>
      <c r="M1855" s="469"/>
      <c r="N1855" s="469"/>
      <c r="O1855" s="469"/>
      <c r="P1855" s="469"/>
      <c r="Q1855" s="469"/>
      <c r="R1855" s="469"/>
      <c r="S1855" s="469"/>
      <c r="T1855" s="469"/>
      <c r="U1855" s="469"/>
      <c r="V1855" s="469"/>
      <c r="W1855" s="469"/>
      <c r="X1855" s="469"/>
      <c r="Z1855" s="469"/>
      <c r="AA1855" s="469"/>
      <c r="AB1855" s="469"/>
      <c r="AC1855" s="463"/>
      <c r="AD1855" s="469"/>
      <c r="AE1855" s="469"/>
      <c r="AF1855" s="504"/>
      <c r="AG1855" s="469"/>
      <c r="AH1855" s="469"/>
      <c r="AI1855" s="469"/>
      <c r="AJ1855" s="469"/>
      <c r="AK1855" s="469"/>
      <c r="AL1855" s="469"/>
      <c r="AM1855" s="469"/>
      <c r="AN1855" s="469"/>
      <c r="AO1855" s="469"/>
      <c r="AP1855" s="469"/>
      <c r="AQ1855" s="469"/>
      <c r="AR1855" s="469"/>
      <c r="AS1855" s="469"/>
      <c r="AT1855" s="469"/>
      <c r="AU1855" s="469"/>
      <c r="AV1855" s="469"/>
      <c r="AW1855" s="469"/>
    </row>
    <row r="1856" spans="2:49">
      <c r="B1856" s="471"/>
      <c r="C1856" s="469"/>
      <c r="D1856" s="469"/>
      <c r="E1856" s="469"/>
      <c r="F1856" s="469"/>
      <c r="G1856" s="469"/>
      <c r="H1856" s="503"/>
      <c r="I1856" s="469"/>
      <c r="J1856" s="469"/>
      <c r="K1856" s="469"/>
      <c r="L1856" s="469"/>
      <c r="M1856" s="469"/>
      <c r="N1856" s="469"/>
      <c r="O1856" s="469"/>
      <c r="P1856" s="469"/>
      <c r="Q1856" s="469"/>
      <c r="R1856" s="469"/>
      <c r="S1856" s="469"/>
      <c r="T1856" s="469"/>
      <c r="U1856" s="469"/>
      <c r="V1856" s="469"/>
      <c r="W1856" s="469"/>
      <c r="X1856" s="469"/>
      <c r="Z1856" s="469"/>
      <c r="AA1856" s="469"/>
      <c r="AB1856" s="469"/>
      <c r="AC1856" s="463"/>
      <c r="AD1856" s="469"/>
      <c r="AE1856" s="469"/>
      <c r="AF1856" s="504"/>
      <c r="AG1856" s="469"/>
      <c r="AH1856" s="469"/>
      <c r="AI1856" s="469"/>
      <c r="AJ1856" s="469"/>
      <c r="AK1856" s="469"/>
      <c r="AL1856" s="469"/>
      <c r="AM1856" s="469"/>
      <c r="AN1856" s="469"/>
      <c r="AO1856" s="469"/>
      <c r="AP1856" s="469"/>
      <c r="AQ1856" s="469"/>
      <c r="AR1856" s="469"/>
      <c r="AS1856" s="469"/>
      <c r="AT1856" s="469"/>
      <c r="AU1856" s="469"/>
      <c r="AV1856" s="469"/>
      <c r="AW1856" s="469"/>
    </row>
    <row r="1857" spans="2:49">
      <c r="B1857" s="471"/>
      <c r="C1857" s="469"/>
      <c r="D1857" s="469"/>
      <c r="E1857" s="469"/>
      <c r="F1857" s="469"/>
      <c r="G1857" s="469"/>
      <c r="H1857" s="503"/>
      <c r="I1857" s="469"/>
      <c r="J1857" s="469"/>
      <c r="K1857" s="469"/>
      <c r="L1857" s="469"/>
      <c r="M1857" s="469"/>
      <c r="N1857" s="469"/>
      <c r="O1857" s="469"/>
      <c r="P1857" s="469"/>
      <c r="Q1857" s="469"/>
      <c r="R1857" s="469"/>
      <c r="S1857" s="469"/>
      <c r="T1857" s="469"/>
      <c r="U1857" s="469"/>
      <c r="V1857" s="469"/>
      <c r="W1857" s="469"/>
      <c r="X1857" s="469"/>
      <c r="Z1857" s="469"/>
      <c r="AA1857" s="469"/>
      <c r="AB1857" s="469"/>
      <c r="AC1857" s="463"/>
      <c r="AD1857" s="469"/>
      <c r="AE1857" s="469"/>
      <c r="AF1857" s="504"/>
      <c r="AG1857" s="469"/>
      <c r="AH1857" s="469"/>
      <c r="AI1857" s="469"/>
      <c r="AJ1857" s="469"/>
      <c r="AK1857" s="469"/>
      <c r="AL1857" s="469"/>
      <c r="AM1857" s="469"/>
      <c r="AN1857" s="469"/>
      <c r="AO1857" s="469"/>
      <c r="AP1857" s="469"/>
      <c r="AQ1857" s="469"/>
      <c r="AR1857" s="469"/>
      <c r="AS1857" s="469"/>
      <c r="AT1857" s="469"/>
      <c r="AU1857" s="469"/>
      <c r="AV1857" s="469"/>
      <c r="AW1857" s="469"/>
    </row>
    <row r="1858" spans="2:49">
      <c r="B1858" s="471"/>
      <c r="C1858" s="469"/>
      <c r="D1858" s="469"/>
      <c r="E1858" s="469"/>
      <c r="F1858" s="469"/>
      <c r="G1858" s="469"/>
      <c r="H1858" s="503"/>
      <c r="I1858" s="469"/>
      <c r="J1858" s="469"/>
      <c r="K1858" s="469"/>
      <c r="L1858" s="469"/>
      <c r="M1858" s="469"/>
      <c r="N1858" s="469"/>
      <c r="O1858" s="469"/>
      <c r="P1858" s="469"/>
      <c r="Q1858" s="469"/>
      <c r="R1858" s="469"/>
      <c r="S1858" s="469"/>
      <c r="T1858" s="469"/>
      <c r="U1858" s="469"/>
      <c r="V1858" s="469"/>
      <c r="W1858" s="469"/>
      <c r="X1858" s="469"/>
      <c r="Z1858" s="469"/>
      <c r="AA1858" s="469"/>
      <c r="AB1858" s="469"/>
      <c r="AC1858" s="463"/>
      <c r="AD1858" s="469"/>
      <c r="AE1858" s="469"/>
      <c r="AF1858" s="504"/>
      <c r="AG1858" s="469"/>
      <c r="AH1858" s="469"/>
      <c r="AI1858" s="469"/>
      <c r="AJ1858" s="469"/>
      <c r="AK1858" s="469"/>
      <c r="AL1858" s="469"/>
      <c r="AM1858" s="469"/>
      <c r="AN1858" s="469"/>
      <c r="AO1858" s="469"/>
      <c r="AP1858" s="469"/>
      <c r="AQ1858" s="469"/>
      <c r="AR1858" s="469"/>
      <c r="AS1858" s="469"/>
      <c r="AT1858" s="469"/>
      <c r="AU1858" s="469"/>
      <c r="AV1858" s="469"/>
      <c r="AW1858" s="469"/>
    </row>
    <row r="1859" spans="2:49">
      <c r="B1859" s="471"/>
      <c r="C1859" s="469"/>
      <c r="D1859" s="469"/>
      <c r="E1859" s="469"/>
      <c r="F1859" s="469"/>
      <c r="G1859" s="469"/>
      <c r="H1859" s="503"/>
      <c r="I1859" s="469"/>
      <c r="J1859" s="469"/>
      <c r="K1859" s="469"/>
      <c r="L1859" s="469"/>
      <c r="M1859" s="469"/>
      <c r="N1859" s="469"/>
      <c r="O1859" s="469"/>
      <c r="P1859" s="469"/>
      <c r="Q1859" s="469"/>
      <c r="R1859" s="469"/>
      <c r="S1859" s="469"/>
      <c r="T1859" s="469"/>
      <c r="U1859" s="469"/>
      <c r="V1859" s="469"/>
      <c r="W1859" s="469"/>
      <c r="X1859" s="469"/>
      <c r="Z1859" s="469"/>
      <c r="AA1859" s="469"/>
      <c r="AB1859" s="469"/>
      <c r="AC1859" s="463"/>
      <c r="AD1859" s="469"/>
      <c r="AE1859" s="469"/>
      <c r="AF1859" s="504"/>
      <c r="AG1859" s="469"/>
      <c r="AH1859" s="469"/>
      <c r="AI1859" s="469"/>
      <c r="AJ1859" s="469"/>
      <c r="AK1859" s="469"/>
      <c r="AL1859" s="469"/>
      <c r="AM1859" s="469"/>
      <c r="AN1859" s="469"/>
      <c r="AO1859" s="469"/>
      <c r="AP1859" s="469"/>
      <c r="AQ1859" s="469"/>
      <c r="AR1859" s="469"/>
      <c r="AS1859" s="469"/>
      <c r="AT1859" s="469"/>
      <c r="AU1859" s="469"/>
      <c r="AV1859" s="469"/>
      <c r="AW1859" s="469"/>
    </row>
    <row r="1860" spans="2:49">
      <c r="B1860" s="471"/>
      <c r="C1860" s="469"/>
      <c r="D1860" s="469"/>
      <c r="E1860" s="469"/>
      <c r="F1860" s="469"/>
      <c r="G1860" s="469"/>
      <c r="H1860" s="503"/>
      <c r="I1860" s="469"/>
      <c r="J1860" s="469"/>
      <c r="K1860" s="469"/>
      <c r="L1860" s="469"/>
      <c r="M1860" s="469"/>
      <c r="N1860" s="469"/>
      <c r="O1860" s="469"/>
      <c r="P1860" s="469"/>
      <c r="Q1860" s="469"/>
      <c r="R1860" s="469"/>
      <c r="S1860" s="469"/>
      <c r="T1860" s="469"/>
      <c r="U1860" s="469"/>
      <c r="V1860" s="469"/>
      <c r="W1860" s="469"/>
      <c r="X1860" s="469"/>
      <c r="Z1860" s="469"/>
      <c r="AA1860" s="469"/>
      <c r="AB1860" s="469"/>
      <c r="AC1860" s="463"/>
      <c r="AD1860" s="469"/>
      <c r="AE1860" s="469"/>
      <c r="AF1860" s="504"/>
      <c r="AG1860" s="469"/>
      <c r="AH1860" s="469"/>
      <c r="AI1860" s="469"/>
      <c r="AJ1860" s="469"/>
      <c r="AK1860" s="469"/>
      <c r="AL1860" s="469"/>
      <c r="AM1860" s="469"/>
      <c r="AN1860" s="469"/>
      <c r="AO1860" s="469"/>
      <c r="AP1860" s="469"/>
      <c r="AQ1860" s="469"/>
      <c r="AR1860" s="469"/>
      <c r="AS1860" s="469"/>
      <c r="AT1860" s="469"/>
      <c r="AU1860" s="469"/>
      <c r="AV1860" s="469"/>
      <c r="AW1860" s="469"/>
    </row>
    <row r="1861" spans="2:49">
      <c r="B1861" s="471"/>
      <c r="C1861" s="469"/>
      <c r="D1861" s="469"/>
      <c r="E1861" s="469"/>
      <c r="F1861" s="469"/>
      <c r="G1861" s="469"/>
      <c r="H1861" s="503"/>
      <c r="I1861" s="469"/>
      <c r="J1861" s="469"/>
      <c r="K1861" s="469"/>
      <c r="L1861" s="469"/>
      <c r="M1861" s="469"/>
      <c r="N1861" s="469"/>
      <c r="O1861" s="469"/>
      <c r="P1861" s="469"/>
      <c r="Q1861" s="469"/>
      <c r="R1861" s="469"/>
      <c r="S1861" s="469"/>
      <c r="T1861" s="469"/>
      <c r="U1861" s="469"/>
      <c r="V1861" s="469"/>
      <c r="W1861" s="469"/>
      <c r="X1861" s="469"/>
      <c r="Z1861" s="469"/>
      <c r="AA1861" s="469"/>
      <c r="AB1861" s="469"/>
      <c r="AC1861" s="463"/>
      <c r="AD1861" s="469"/>
      <c r="AE1861" s="469"/>
      <c r="AF1861" s="504"/>
      <c r="AG1861" s="469"/>
      <c r="AH1861" s="469"/>
      <c r="AI1861" s="469"/>
      <c r="AJ1861" s="469"/>
      <c r="AK1861" s="469"/>
      <c r="AL1861" s="469"/>
      <c r="AM1861" s="469"/>
      <c r="AN1861" s="469"/>
      <c r="AO1861" s="469"/>
      <c r="AP1861" s="469"/>
      <c r="AQ1861" s="469"/>
      <c r="AR1861" s="469"/>
      <c r="AS1861" s="469"/>
      <c r="AT1861" s="469"/>
      <c r="AU1861" s="469"/>
      <c r="AV1861" s="469"/>
      <c r="AW1861" s="469"/>
    </row>
    <row r="1862" spans="2:49">
      <c r="B1862" s="471"/>
      <c r="C1862" s="469"/>
      <c r="D1862" s="469"/>
      <c r="E1862" s="469"/>
      <c r="F1862" s="469"/>
      <c r="G1862" s="469"/>
      <c r="H1862" s="503"/>
      <c r="I1862" s="469"/>
      <c r="J1862" s="469"/>
      <c r="K1862" s="469"/>
      <c r="L1862" s="469"/>
      <c r="M1862" s="469"/>
      <c r="N1862" s="469"/>
      <c r="O1862" s="469"/>
      <c r="P1862" s="469"/>
      <c r="Q1862" s="469"/>
      <c r="R1862" s="469"/>
      <c r="S1862" s="469"/>
      <c r="T1862" s="469"/>
      <c r="U1862" s="469"/>
      <c r="V1862" s="469"/>
      <c r="W1862" s="469"/>
      <c r="X1862" s="469"/>
      <c r="Z1862" s="469"/>
      <c r="AA1862" s="469"/>
      <c r="AB1862" s="469"/>
      <c r="AC1862" s="463"/>
      <c r="AD1862" s="469"/>
      <c r="AE1862" s="469"/>
      <c r="AF1862" s="504"/>
      <c r="AG1862" s="469"/>
      <c r="AH1862" s="469"/>
      <c r="AI1862" s="469"/>
      <c r="AJ1862" s="469"/>
      <c r="AK1862" s="469"/>
      <c r="AL1862" s="469"/>
      <c r="AM1862" s="469"/>
      <c r="AN1862" s="469"/>
      <c r="AO1862" s="469"/>
      <c r="AP1862" s="469"/>
      <c r="AQ1862" s="469"/>
      <c r="AR1862" s="469"/>
      <c r="AS1862" s="469"/>
      <c r="AT1862" s="469"/>
      <c r="AU1862" s="469"/>
      <c r="AV1862" s="469"/>
      <c r="AW1862" s="469"/>
    </row>
    <row r="1863" spans="2:49">
      <c r="B1863" s="471"/>
      <c r="C1863" s="469"/>
      <c r="D1863" s="469"/>
      <c r="E1863" s="469"/>
      <c r="F1863" s="469"/>
      <c r="G1863" s="469"/>
      <c r="H1863" s="503"/>
      <c r="I1863" s="469"/>
      <c r="J1863" s="469"/>
      <c r="K1863" s="469"/>
      <c r="L1863" s="469"/>
      <c r="M1863" s="469"/>
      <c r="N1863" s="469"/>
      <c r="O1863" s="469"/>
      <c r="P1863" s="469"/>
      <c r="Q1863" s="469"/>
      <c r="R1863" s="469"/>
      <c r="S1863" s="469"/>
      <c r="T1863" s="469"/>
      <c r="U1863" s="469"/>
      <c r="V1863" s="469"/>
      <c r="W1863" s="469"/>
      <c r="X1863" s="469"/>
      <c r="Z1863" s="469"/>
      <c r="AA1863" s="469"/>
      <c r="AB1863" s="469"/>
      <c r="AC1863" s="463"/>
      <c r="AD1863" s="469"/>
      <c r="AE1863" s="469"/>
      <c r="AF1863" s="504"/>
      <c r="AG1863" s="469"/>
      <c r="AH1863" s="469"/>
      <c r="AI1863" s="469"/>
      <c r="AJ1863" s="469"/>
      <c r="AK1863" s="469"/>
      <c r="AL1863" s="469"/>
      <c r="AM1863" s="469"/>
      <c r="AN1863" s="469"/>
      <c r="AO1863" s="469"/>
      <c r="AP1863" s="469"/>
      <c r="AQ1863" s="469"/>
      <c r="AR1863" s="469"/>
      <c r="AS1863" s="469"/>
      <c r="AT1863" s="469"/>
      <c r="AU1863" s="469"/>
      <c r="AV1863" s="469"/>
      <c r="AW1863" s="469"/>
    </row>
    <row r="1864" spans="2:49">
      <c r="B1864" s="471"/>
      <c r="C1864" s="469"/>
      <c r="D1864" s="469"/>
      <c r="E1864" s="469"/>
      <c r="F1864" s="469"/>
      <c r="G1864" s="469"/>
      <c r="H1864" s="503"/>
      <c r="I1864" s="469"/>
      <c r="J1864" s="469"/>
      <c r="K1864" s="469"/>
      <c r="L1864" s="469"/>
      <c r="M1864" s="469"/>
      <c r="N1864" s="469"/>
      <c r="O1864" s="469"/>
      <c r="P1864" s="469"/>
      <c r="Q1864" s="469"/>
      <c r="R1864" s="469"/>
      <c r="S1864" s="469"/>
      <c r="T1864" s="469"/>
      <c r="U1864" s="469"/>
      <c r="V1864" s="469"/>
      <c r="W1864" s="469"/>
      <c r="X1864" s="469"/>
      <c r="Z1864" s="469"/>
      <c r="AA1864" s="469"/>
      <c r="AB1864" s="469"/>
      <c r="AC1864" s="463"/>
      <c r="AD1864" s="469"/>
      <c r="AE1864" s="469"/>
      <c r="AF1864" s="504"/>
      <c r="AG1864" s="469"/>
      <c r="AH1864" s="469"/>
      <c r="AI1864" s="469"/>
      <c r="AJ1864" s="469"/>
      <c r="AK1864" s="469"/>
      <c r="AL1864" s="469"/>
      <c r="AM1864" s="469"/>
      <c r="AN1864" s="469"/>
      <c r="AO1864" s="469"/>
      <c r="AP1864" s="469"/>
      <c r="AQ1864" s="469"/>
      <c r="AR1864" s="469"/>
      <c r="AS1864" s="469"/>
      <c r="AT1864" s="469"/>
      <c r="AU1864" s="469"/>
      <c r="AV1864" s="469"/>
      <c r="AW1864" s="469"/>
    </row>
    <row r="1865" spans="2:49">
      <c r="B1865" s="471"/>
      <c r="C1865" s="469"/>
      <c r="D1865" s="469"/>
      <c r="E1865" s="469"/>
      <c r="F1865" s="469"/>
      <c r="G1865" s="469"/>
      <c r="H1865" s="503"/>
      <c r="I1865" s="469"/>
      <c r="J1865" s="469"/>
      <c r="K1865" s="469"/>
      <c r="L1865" s="469"/>
      <c r="M1865" s="469"/>
      <c r="N1865" s="469"/>
      <c r="O1865" s="469"/>
      <c r="P1865" s="469"/>
      <c r="Q1865" s="469"/>
      <c r="R1865" s="469"/>
      <c r="S1865" s="469"/>
      <c r="T1865" s="469"/>
      <c r="U1865" s="469"/>
      <c r="V1865" s="469"/>
      <c r="W1865" s="469"/>
      <c r="X1865" s="469"/>
      <c r="Z1865" s="469"/>
      <c r="AA1865" s="469"/>
      <c r="AB1865" s="469"/>
      <c r="AC1865" s="463"/>
      <c r="AD1865" s="469"/>
      <c r="AE1865" s="469"/>
      <c r="AF1865" s="504"/>
      <c r="AG1865" s="469"/>
      <c r="AH1865" s="469"/>
      <c r="AI1865" s="469"/>
      <c r="AJ1865" s="469"/>
      <c r="AK1865" s="469"/>
      <c r="AL1865" s="469"/>
      <c r="AM1865" s="469"/>
      <c r="AN1865" s="469"/>
      <c r="AO1865" s="469"/>
      <c r="AP1865" s="469"/>
      <c r="AQ1865" s="469"/>
      <c r="AR1865" s="469"/>
      <c r="AS1865" s="469"/>
      <c r="AT1865" s="469"/>
      <c r="AU1865" s="469"/>
      <c r="AV1865" s="469"/>
      <c r="AW1865" s="469"/>
    </row>
    <row r="1866" spans="2:49">
      <c r="B1866" s="471"/>
      <c r="C1866" s="469"/>
      <c r="D1866" s="469"/>
      <c r="E1866" s="469"/>
      <c r="F1866" s="469"/>
      <c r="G1866" s="469"/>
      <c r="H1866" s="503"/>
      <c r="I1866" s="469"/>
      <c r="J1866" s="469"/>
      <c r="K1866" s="469"/>
      <c r="L1866" s="469"/>
      <c r="M1866" s="469"/>
      <c r="N1866" s="469"/>
      <c r="O1866" s="469"/>
      <c r="P1866" s="469"/>
      <c r="Q1866" s="469"/>
      <c r="R1866" s="469"/>
      <c r="S1866" s="469"/>
      <c r="T1866" s="469"/>
      <c r="U1866" s="469"/>
      <c r="V1866" s="469"/>
      <c r="W1866" s="469"/>
      <c r="X1866" s="469"/>
      <c r="Z1866" s="469"/>
      <c r="AA1866" s="469"/>
      <c r="AB1866" s="469"/>
      <c r="AC1866" s="463"/>
      <c r="AD1866" s="469"/>
      <c r="AE1866" s="469"/>
      <c r="AF1866" s="504"/>
      <c r="AG1866" s="469"/>
      <c r="AH1866" s="469"/>
      <c r="AI1866" s="469"/>
      <c r="AJ1866" s="469"/>
      <c r="AK1866" s="469"/>
      <c r="AL1866" s="469"/>
      <c r="AM1866" s="469"/>
      <c r="AN1866" s="469"/>
      <c r="AO1866" s="469"/>
      <c r="AP1866" s="469"/>
      <c r="AQ1866" s="469"/>
      <c r="AR1866" s="469"/>
      <c r="AS1866" s="469"/>
      <c r="AT1866" s="469"/>
      <c r="AU1866" s="469"/>
      <c r="AV1866" s="469"/>
      <c r="AW1866" s="469"/>
    </row>
    <row r="1867" spans="2:49">
      <c r="B1867" s="471"/>
      <c r="C1867" s="469"/>
      <c r="D1867" s="469"/>
      <c r="E1867" s="469"/>
      <c r="F1867" s="469"/>
      <c r="G1867" s="469"/>
      <c r="H1867" s="503"/>
      <c r="I1867" s="469"/>
      <c r="J1867" s="469"/>
      <c r="K1867" s="469"/>
      <c r="L1867" s="469"/>
      <c r="M1867" s="469"/>
      <c r="N1867" s="469"/>
      <c r="O1867" s="469"/>
      <c r="P1867" s="469"/>
      <c r="Q1867" s="469"/>
      <c r="R1867" s="469"/>
      <c r="S1867" s="469"/>
      <c r="T1867" s="469"/>
      <c r="U1867" s="469"/>
      <c r="V1867" s="469"/>
      <c r="W1867" s="469"/>
      <c r="X1867" s="469"/>
      <c r="Z1867" s="469"/>
      <c r="AA1867" s="469"/>
      <c r="AB1867" s="469"/>
      <c r="AC1867" s="463"/>
      <c r="AD1867" s="469"/>
      <c r="AE1867" s="469"/>
      <c r="AF1867" s="504"/>
      <c r="AG1867" s="469"/>
      <c r="AH1867" s="469"/>
      <c r="AI1867" s="469"/>
      <c r="AJ1867" s="469"/>
      <c r="AK1867" s="469"/>
      <c r="AL1867" s="469"/>
      <c r="AM1867" s="469"/>
      <c r="AN1867" s="469"/>
      <c r="AO1867" s="469"/>
      <c r="AP1867" s="469"/>
      <c r="AQ1867" s="469"/>
      <c r="AR1867" s="469"/>
      <c r="AS1867" s="469"/>
      <c r="AT1867" s="469"/>
      <c r="AU1867" s="469"/>
      <c r="AV1867" s="469"/>
      <c r="AW1867" s="469"/>
    </row>
    <row r="1868" spans="2:49">
      <c r="B1868" s="471"/>
      <c r="C1868" s="469"/>
      <c r="D1868" s="469"/>
      <c r="E1868" s="469"/>
      <c r="F1868" s="469"/>
      <c r="G1868" s="469"/>
      <c r="H1868" s="503"/>
      <c r="I1868" s="469"/>
      <c r="J1868" s="469"/>
      <c r="K1868" s="469"/>
      <c r="L1868" s="469"/>
      <c r="M1868" s="469"/>
      <c r="N1868" s="469"/>
      <c r="O1868" s="469"/>
      <c r="P1868" s="469"/>
      <c r="Q1868" s="469"/>
      <c r="R1868" s="469"/>
      <c r="S1868" s="469"/>
      <c r="T1868" s="469"/>
      <c r="U1868" s="469"/>
      <c r="V1868" s="469"/>
      <c r="W1868" s="469"/>
      <c r="X1868" s="469"/>
      <c r="Z1868" s="469"/>
      <c r="AA1868" s="469"/>
      <c r="AB1868" s="469"/>
      <c r="AC1868" s="463"/>
      <c r="AD1868" s="469"/>
      <c r="AE1868" s="469"/>
      <c r="AF1868" s="504"/>
      <c r="AG1868" s="469"/>
      <c r="AH1868" s="469"/>
      <c r="AI1868" s="469"/>
      <c r="AJ1868" s="469"/>
      <c r="AK1868" s="469"/>
      <c r="AL1868" s="469"/>
      <c r="AM1868" s="469"/>
      <c r="AN1868" s="469"/>
      <c r="AO1868" s="469"/>
      <c r="AP1868" s="469"/>
      <c r="AQ1868" s="469"/>
      <c r="AR1868" s="469"/>
      <c r="AS1868" s="469"/>
      <c r="AT1868" s="469"/>
      <c r="AU1868" s="469"/>
      <c r="AV1868" s="469"/>
      <c r="AW1868" s="469"/>
    </row>
    <row r="1869" spans="2:49">
      <c r="B1869" s="471"/>
      <c r="C1869" s="469"/>
      <c r="D1869" s="469"/>
      <c r="E1869" s="469"/>
      <c r="F1869" s="469"/>
      <c r="G1869" s="469"/>
      <c r="H1869" s="503"/>
      <c r="I1869" s="469"/>
      <c r="J1869" s="469"/>
      <c r="K1869" s="469"/>
      <c r="L1869" s="469"/>
      <c r="M1869" s="469"/>
      <c r="N1869" s="469"/>
      <c r="O1869" s="469"/>
      <c r="P1869" s="469"/>
      <c r="Q1869" s="469"/>
      <c r="R1869" s="469"/>
      <c r="S1869" s="469"/>
      <c r="T1869" s="469"/>
      <c r="U1869" s="469"/>
      <c r="V1869" s="469"/>
      <c r="W1869" s="469"/>
      <c r="X1869" s="469"/>
      <c r="Z1869" s="469"/>
      <c r="AA1869" s="469"/>
      <c r="AB1869" s="469"/>
      <c r="AC1869" s="463"/>
      <c r="AD1869" s="469"/>
      <c r="AE1869" s="469"/>
      <c r="AF1869" s="504"/>
      <c r="AG1869" s="469"/>
      <c r="AH1869" s="469"/>
      <c r="AI1869" s="469"/>
      <c r="AJ1869" s="469"/>
      <c r="AK1869" s="469"/>
      <c r="AL1869" s="469"/>
      <c r="AM1869" s="469"/>
      <c r="AN1869" s="469"/>
      <c r="AO1869" s="469"/>
      <c r="AP1869" s="469"/>
      <c r="AQ1869" s="469"/>
      <c r="AR1869" s="469"/>
      <c r="AS1869" s="469"/>
      <c r="AT1869" s="469"/>
      <c r="AU1869" s="469"/>
      <c r="AV1869" s="469"/>
      <c r="AW1869" s="469"/>
    </row>
    <row r="1870" spans="2:49">
      <c r="B1870" s="471"/>
      <c r="C1870" s="469"/>
      <c r="D1870" s="469"/>
      <c r="E1870" s="469"/>
      <c r="F1870" s="469"/>
      <c r="G1870" s="469"/>
      <c r="H1870" s="503"/>
      <c r="I1870" s="469"/>
      <c r="J1870" s="469"/>
      <c r="K1870" s="469"/>
      <c r="L1870" s="469"/>
      <c r="M1870" s="469"/>
      <c r="N1870" s="469"/>
      <c r="O1870" s="469"/>
      <c r="P1870" s="469"/>
      <c r="Q1870" s="469"/>
      <c r="R1870" s="469"/>
      <c r="S1870" s="469"/>
      <c r="T1870" s="469"/>
      <c r="U1870" s="469"/>
      <c r="V1870" s="469"/>
      <c r="W1870" s="469"/>
      <c r="X1870" s="469"/>
      <c r="Z1870" s="469"/>
      <c r="AA1870" s="469"/>
      <c r="AB1870" s="469"/>
      <c r="AC1870" s="463"/>
      <c r="AD1870" s="469"/>
      <c r="AE1870" s="469"/>
      <c r="AF1870" s="504"/>
      <c r="AG1870" s="469"/>
      <c r="AH1870" s="469"/>
      <c r="AI1870" s="469"/>
      <c r="AJ1870" s="469"/>
      <c r="AK1870" s="469"/>
      <c r="AL1870" s="469"/>
      <c r="AM1870" s="469"/>
      <c r="AN1870" s="469"/>
      <c r="AO1870" s="469"/>
      <c r="AP1870" s="469"/>
      <c r="AQ1870" s="469"/>
      <c r="AR1870" s="469"/>
      <c r="AS1870" s="469"/>
      <c r="AT1870" s="469"/>
      <c r="AU1870" s="469"/>
      <c r="AV1870" s="469"/>
      <c r="AW1870" s="469"/>
    </row>
    <row r="1871" spans="2:49">
      <c r="B1871" s="471"/>
      <c r="C1871" s="469"/>
      <c r="D1871" s="469"/>
      <c r="E1871" s="469"/>
      <c r="F1871" s="469"/>
      <c r="G1871" s="469"/>
      <c r="H1871" s="503"/>
      <c r="I1871" s="469"/>
      <c r="J1871" s="469"/>
      <c r="K1871" s="469"/>
      <c r="L1871" s="469"/>
      <c r="M1871" s="469"/>
      <c r="N1871" s="469"/>
      <c r="O1871" s="469"/>
      <c r="P1871" s="469"/>
      <c r="Q1871" s="469"/>
      <c r="R1871" s="469"/>
      <c r="S1871" s="469"/>
      <c r="T1871" s="469"/>
      <c r="U1871" s="469"/>
      <c r="V1871" s="469"/>
      <c r="W1871" s="469"/>
      <c r="X1871" s="469"/>
      <c r="Z1871" s="469"/>
      <c r="AA1871" s="469"/>
      <c r="AB1871" s="469"/>
      <c r="AC1871" s="463"/>
      <c r="AD1871" s="469"/>
      <c r="AE1871" s="469"/>
      <c r="AF1871" s="504"/>
      <c r="AG1871" s="469"/>
      <c r="AH1871" s="469"/>
      <c r="AI1871" s="469"/>
      <c r="AJ1871" s="469"/>
      <c r="AK1871" s="469"/>
      <c r="AL1871" s="469"/>
      <c r="AM1871" s="469"/>
      <c r="AN1871" s="469"/>
      <c r="AO1871" s="469"/>
      <c r="AP1871" s="469"/>
      <c r="AQ1871" s="469"/>
      <c r="AR1871" s="469"/>
      <c r="AS1871" s="469"/>
      <c r="AT1871" s="469"/>
      <c r="AU1871" s="469"/>
      <c r="AV1871" s="469"/>
      <c r="AW1871" s="469"/>
    </row>
    <row r="1872" spans="2:49">
      <c r="B1872" s="471"/>
      <c r="C1872" s="469"/>
      <c r="D1872" s="469"/>
      <c r="E1872" s="469"/>
      <c r="F1872" s="469"/>
      <c r="G1872" s="469"/>
      <c r="H1872" s="503"/>
      <c r="I1872" s="469"/>
      <c r="J1872" s="469"/>
      <c r="K1872" s="469"/>
      <c r="L1872" s="469"/>
      <c r="M1872" s="469"/>
      <c r="N1872" s="469"/>
      <c r="O1872" s="469"/>
      <c r="P1872" s="469"/>
      <c r="Q1872" s="469"/>
      <c r="R1872" s="469"/>
      <c r="S1872" s="469"/>
      <c r="T1872" s="469"/>
      <c r="U1872" s="469"/>
      <c r="V1872" s="469"/>
      <c r="W1872" s="469"/>
      <c r="X1872" s="469"/>
      <c r="Z1872" s="469"/>
      <c r="AA1872" s="469"/>
      <c r="AB1872" s="469"/>
      <c r="AC1872" s="463"/>
      <c r="AD1872" s="469"/>
      <c r="AE1872" s="469"/>
      <c r="AF1872" s="504"/>
      <c r="AG1872" s="469"/>
      <c r="AH1872" s="469"/>
      <c r="AI1872" s="469"/>
      <c r="AJ1872" s="469"/>
      <c r="AK1872" s="469"/>
      <c r="AL1872" s="469"/>
      <c r="AM1872" s="469"/>
      <c r="AN1872" s="469"/>
      <c r="AO1872" s="469"/>
      <c r="AP1872" s="469"/>
      <c r="AQ1872" s="469"/>
      <c r="AR1872" s="469"/>
      <c r="AS1872" s="469"/>
      <c r="AT1872" s="469"/>
      <c r="AU1872" s="469"/>
      <c r="AV1872" s="469"/>
      <c r="AW1872" s="469"/>
    </row>
    <row r="1873" spans="2:49">
      <c r="B1873" s="471"/>
      <c r="C1873" s="469"/>
      <c r="D1873" s="469"/>
      <c r="E1873" s="469"/>
      <c r="F1873" s="469"/>
      <c r="G1873" s="469"/>
      <c r="H1873" s="503"/>
      <c r="I1873" s="469"/>
      <c r="J1873" s="469"/>
      <c r="K1873" s="469"/>
      <c r="L1873" s="469"/>
      <c r="M1873" s="469"/>
      <c r="N1873" s="469"/>
      <c r="O1873" s="469"/>
      <c r="P1873" s="469"/>
      <c r="Q1873" s="469"/>
      <c r="R1873" s="469"/>
      <c r="S1873" s="469"/>
      <c r="T1873" s="469"/>
      <c r="U1873" s="469"/>
      <c r="V1873" s="469"/>
      <c r="W1873" s="469"/>
      <c r="X1873" s="469"/>
      <c r="Z1873" s="469"/>
      <c r="AA1873" s="469"/>
      <c r="AB1873" s="469"/>
      <c r="AC1873" s="463"/>
      <c r="AD1873" s="469"/>
      <c r="AE1873" s="469"/>
      <c r="AF1873" s="504"/>
      <c r="AG1873" s="469"/>
      <c r="AH1873" s="469"/>
      <c r="AI1873" s="469"/>
      <c r="AJ1873" s="469"/>
      <c r="AK1873" s="469"/>
      <c r="AL1873" s="469"/>
      <c r="AM1873" s="469"/>
      <c r="AN1873" s="469"/>
      <c r="AO1873" s="469"/>
      <c r="AP1873" s="469"/>
      <c r="AQ1873" s="469"/>
      <c r="AR1873" s="469"/>
      <c r="AS1873" s="469"/>
      <c r="AT1873" s="469"/>
      <c r="AU1873" s="469"/>
      <c r="AV1873" s="469"/>
      <c r="AW1873" s="469"/>
    </row>
    <row r="1874" spans="2:49">
      <c r="B1874" s="471"/>
      <c r="C1874" s="469"/>
      <c r="D1874" s="469"/>
      <c r="E1874" s="469"/>
      <c r="F1874" s="469"/>
      <c r="G1874" s="469"/>
      <c r="H1874" s="503"/>
      <c r="I1874" s="469"/>
      <c r="J1874" s="469"/>
      <c r="K1874" s="469"/>
      <c r="L1874" s="469"/>
      <c r="M1874" s="469"/>
      <c r="N1874" s="469"/>
      <c r="O1874" s="469"/>
      <c r="P1874" s="469"/>
      <c r="Q1874" s="469"/>
      <c r="R1874" s="469"/>
      <c r="S1874" s="469"/>
      <c r="T1874" s="469"/>
      <c r="U1874" s="469"/>
      <c r="V1874" s="469"/>
      <c r="W1874" s="469"/>
      <c r="X1874" s="469"/>
      <c r="Z1874" s="469"/>
      <c r="AA1874" s="469"/>
      <c r="AB1874" s="469"/>
      <c r="AC1874" s="463"/>
      <c r="AD1874" s="469"/>
      <c r="AE1874" s="469"/>
      <c r="AF1874" s="504"/>
      <c r="AG1874" s="469"/>
      <c r="AH1874" s="469"/>
      <c r="AI1874" s="469"/>
      <c r="AJ1874" s="469"/>
      <c r="AK1874" s="469"/>
      <c r="AL1874" s="469"/>
      <c r="AM1874" s="469"/>
      <c r="AN1874" s="469"/>
      <c r="AO1874" s="469"/>
      <c r="AP1874" s="469"/>
      <c r="AQ1874" s="469"/>
      <c r="AR1874" s="469"/>
      <c r="AS1874" s="469"/>
      <c r="AT1874" s="469"/>
      <c r="AU1874" s="469"/>
      <c r="AV1874" s="469"/>
      <c r="AW1874" s="469"/>
    </row>
    <row r="1875" spans="2:49">
      <c r="B1875" s="471"/>
      <c r="C1875" s="469"/>
      <c r="D1875" s="469"/>
      <c r="E1875" s="469"/>
      <c r="F1875" s="469"/>
      <c r="G1875" s="469"/>
      <c r="H1875" s="503"/>
      <c r="I1875" s="469"/>
      <c r="J1875" s="469"/>
      <c r="K1875" s="469"/>
      <c r="L1875" s="469"/>
      <c r="M1875" s="469"/>
      <c r="N1875" s="469"/>
      <c r="O1875" s="469"/>
      <c r="P1875" s="469"/>
      <c r="Q1875" s="469"/>
      <c r="R1875" s="469"/>
      <c r="S1875" s="469"/>
      <c r="T1875" s="469"/>
      <c r="U1875" s="469"/>
      <c r="V1875" s="469"/>
      <c r="W1875" s="469"/>
      <c r="X1875" s="469"/>
      <c r="Z1875" s="469"/>
      <c r="AA1875" s="469"/>
      <c r="AB1875" s="469"/>
      <c r="AC1875" s="463"/>
      <c r="AD1875" s="469"/>
      <c r="AE1875" s="469"/>
      <c r="AF1875" s="504"/>
      <c r="AG1875" s="469"/>
      <c r="AH1875" s="469"/>
      <c r="AI1875" s="469"/>
      <c r="AJ1875" s="469"/>
      <c r="AK1875" s="469"/>
      <c r="AL1875" s="469"/>
      <c r="AM1875" s="469"/>
      <c r="AN1875" s="469"/>
      <c r="AO1875" s="469"/>
      <c r="AP1875" s="469"/>
      <c r="AQ1875" s="469"/>
      <c r="AR1875" s="469"/>
      <c r="AS1875" s="469"/>
      <c r="AT1875" s="469"/>
      <c r="AU1875" s="469"/>
      <c r="AV1875" s="469"/>
      <c r="AW1875" s="469"/>
    </row>
    <row r="1876" spans="2:49">
      <c r="B1876" s="471"/>
      <c r="C1876" s="469"/>
      <c r="D1876" s="469"/>
      <c r="E1876" s="469"/>
      <c r="F1876" s="469"/>
      <c r="G1876" s="469"/>
      <c r="H1876" s="503"/>
      <c r="I1876" s="469"/>
      <c r="J1876" s="469"/>
      <c r="K1876" s="469"/>
      <c r="L1876" s="469"/>
      <c r="M1876" s="469"/>
      <c r="N1876" s="469"/>
      <c r="O1876" s="469"/>
      <c r="P1876" s="469"/>
      <c r="Q1876" s="469"/>
      <c r="R1876" s="469"/>
      <c r="S1876" s="469"/>
      <c r="T1876" s="469"/>
      <c r="U1876" s="469"/>
      <c r="V1876" s="469"/>
      <c r="W1876" s="469"/>
      <c r="X1876" s="469"/>
      <c r="Z1876" s="469"/>
      <c r="AA1876" s="469"/>
      <c r="AB1876" s="469"/>
      <c r="AC1876" s="463"/>
      <c r="AD1876" s="469"/>
      <c r="AE1876" s="469"/>
      <c r="AF1876" s="504"/>
      <c r="AG1876" s="469"/>
      <c r="AH1876" s="469"/>
      <c r="AI1876" s="469"/>
      <c r="AJ1876" s="469"/>
      <c r="AK1876" s="469"/>
      <c r="AL1876" s="469"/>
      <c r="AM1876" s="469"/>
      <c r="AN1876" s="469"/>
      <c r="AO1876" s="469"/>
      <c r="AP1876" s="469"/>
      <c r="AQ1876" s="469"/>
      <c r="AR1876" s="469"/>
      <c r="AS1876" s="469"/>
      <c r="AT1876" s="469"/>
      <c r="AU1876" s="469"/>
      <c r="AV1876" s="469"/>
      <c r="AW1876" s="469"/>
    </row>
    <row r="1877" spans="2:49">
      <c r="B1877" s="471"/>
      <c r="C1877" s="469"/>
      <c r="D1877" s="469"/>
      <c r="E1877" s="469"/>
      <c r="F1877" s="469"/>
      <c r="G1877" s="469"/>
      <c r="H1877" s="503"/>
      <c r="I1877" s="469"/>
      <c r="J1877" s="469"/>
      <c r="K1877" s="469"/>
      <c r="L1877" s="469"/>
      <c r="M1877" s="469"/>
      <c r="N1877" s="469"/>
      <c r="O1877" s="469"/>
      <c r="P1877" s="469"/>
      <c r="Q1877" s="469"/>
      <c r="R1877" s="469"/>
      <c r="S1877" s="469"/>
      <c r="T1877" s="469"/>
      <c r="U1877" s="469"/>
      <c r="V1877" s="469"/>
      <c r="W1877" s="469"/>
      <c r="X1877" s="469"/>
      <c r="Z1877" s="469"/>
      <c r="AA1877" s="469"/>
      <c r="AB1877" s="469"/>
      <c r="AC1877" s="463"/>
      <c r="AD1877" s="469"/>
      <c r="AE1877" s="469"/>
      <c r="AF1877" s="504"/>
      <c r="AG1877" s="469"/>
      <c r="AH1877" s="469"/>
      <c r="AI1877" s="469"/>
      <c r="AJ1877" s="469"/>
      <c r="AK1877" s="469"/>
      <c r="AL1877" s="469"/>
      <c r="AM1877" s="469"/>
      <c r="AN1877" s="469"/>
      <c r="AO1877" s="469"/>
      <c r="AP1877" s="469"/>
      <c r="AQ1877" s="469"/>
      <c r="AR1877" s="469"/>
      <c r="AS1877" s="469"/>
      <c r="AT1877" s="469"/>
      <c r="AU1877" s="469"/>
      <c r="AV1877" s="469"/>
      <c r="AW1877" s="469"/>
    </row>
    <row r="1878" spans="2:49">
      <c r="B1878" s="471"/>
      <c r="C1878" s="469"/>
      <c r="D1878" s="469"/>
      <c r="E1878" s="469"/>
      <c r="F1878" s="469"/>
      <c r="G1878" s="469"/>
      <c r="H1878" s="503"/>
      <c r="I1878" s="469"/>
      <c r="J1878" s="469"/>
      <c r="K1878" s="469"/>
      <c r="L1878" s="469"/>
      <c r="M1878" s="469"/>
      <c r="N1878" s="469"/>
      <c r="O1878" s="469"/>
      <c r="P1878" s="469"/>
      <c r="Q1878" s="469"/>
      <c r="R1878" s="469"/>
      <c r="S1878" s="469"/>
      <c r="T1878" s="469"/>
      <c r="U1878" s="469"/>
      <c r="V1878" s="469"/>
      <c r="W1878" s="469"/>
      <c r="X1878" s="469"/>
      <c r="Z1878" s="469"/>
      <c r="AA1878" s="469"/>
      <c r="AB1878" s="469"/>
      <c r="AC1878" s="463"/>
      <c r="AD1878" s="469"/>
      <c r="AE1878" s="469"/>
      <c r="AF1878" s="504"/>
      <c r="AG1878" s="469"/>
      <c r="AH1878" s="469"/>
      <c r="AI1878" s="469"/>
      <c r="AJ1878" s="469"/>
      <c r="AK1878" s="469"/>
      <c r="AL1878" s="469"/>
      <c r="AM1878" s="469"/>
      <c r="AN1878" s="469"/>
      <c r="AO1878" s="469"/>
      <c r="AP1878" s="469"/>
      <c r="AQ1878" s="469"/>
      <c r="AR1878" s="469"/>
      <c r="AS1878" s="469"/>
      <c r="AT1878" s="469"/>
      <c r="AU1878" s="469"/>
      <c r="AV1878" s="469"/>
      <c r="AW1878" s="469"/>
    </row>
    <row r="1879" spans="2:49">
      <c r="B1879" s="471"/>
      <c r="C1879" s="469"/>
      <c r="D1879" s="469"/>
      <c r="E1879" s="469"/>
      <c r="F1879" s="469"/>
      <c r="G1879" s="469"/>
      <c r="H1879" s="503"/>
      <c r="I1879" s="469"/>
      <c r="J1879" s="469"/>
      <c r="K1879" s="469"/>
      <c r="L1879" s="469"/>
      <c r="M1879" s="469"/>
      <c r="N1879" s="469"/>
      <c r="O1879" s="469"/>
      <c r="P1879" s="469"/>
      <c r="Q1879" s="469"/>
      <c r="R1879" s="469"/>
      <c r="S1879" s="469"/>
      <c r="T1879" s="469"/>
      <c r="U1879" s="469"/>
      <c r="V1879" s="469"/>
      <c r="W1879" s="469"/>
      <c r="X1879" s="469"/>
      <c r="Z1879" s="469"/>
      <c r="AA1879" s="469"/>
      <c r="AB1879" s="469"/>
      <c r="AC1879" s="463"/>
      <c r="AD1879" s="469"/>
      <c r="AE1879" s="469"/>
      <c r="AF1879" s="504"/>
      <c r="AG1879" s="469"/>
      <c r="AH1879" s="469"/>
      <c r="AI1879" s="469"/>
      <c r="AJ1879" s="469"/>
      <c r="AK1879" s="469"/>
      <c r="AL1879" s="469"/>
      <c r="AM1879" s="469"/>
      <c r="AN1879" s="469"/>
      <c r="AO1879" s="469"/>
      <c r="AP1879" s="469"/>
      <c r="AQ1879" s="469"/>
      <c r="AR1879" s="469"/>
      <c r="AS1879" s="469"/>
      <c r="AT1879" s="469"/>
      <c r="AU1879" s="469"/>
      <c r="AV1879" s="469"/>
      <c r="AW1879" s="469"/>
    </row>
    <row r="1880" spans="2:49">
      <c r="B1880" s="471"/>
      <c r="C1880" s="469"/>
      <c r="D1880" s="469"/>
      <c r="E1880" s="469"/>
      <c r="F1880" s="469"/>
      <c r="G1880" s="469"/>
      <c r="H1880" s="503"/>
      <c r="I1880" s="469"/>
      <c r="J1880" s="469"/>
      <c r="K1880" s="469"/>
      <c r="L1880" s="469"/>
      <c r="M1880" s="469"/>
      <c r="N1880" s="469"/>
      <c r="O1880" s="469"/>
      <c r="P1880" s="469"/>
      <c r="Q1880" s="469"/>
      <c r="R1880" s="469"/>
      <c r="S1880" s="469"/>
      <c r="T1880" s="469"/>
      <c r="U1880" s="469"/>
      <c r="V1880" s="469"/>
      <c r="W1880" s="469"/>
      <c r="X1880" s="469"/>
      <c r="Z1880" s="469"/>
      <c r="AA1880" s="469"/>
      <c r="AB1880" s="469"/>
      <c r="AC1880" s="463"/>
      <c r="AD1880" s="469"/>
      <c r="AE1880" s="469"/>
      <c r="AF1880" s="504"/>
      <c r="AG1880" s="469"/>
      <c r="AH1880" s="469"/>
      <c r="AI1880" s="469"/>
      <c r="AJ1880" s="469"/>
      <c r="AK1880" s="469"/>
      <c r="AL1880" s="469"/>
      <c r="AM1880" s="469"/>
      <c r="AN1880" s="469"/>
      <c r="AO1880" s="469"/>
      <c r="AP1880" s="469"/>
      <c r="AQ1880" s="469"/>
      <c r="AR1880" s="469"/>
      <c r="AS1880" s="469"/>
      <c r="AT1880" s="469"/>
      <c r="AU1880" s="469"/>
      <c r="AV1880" s="469"/>
      <c r="AW1880" s="469"/>
    </row>
    <row r="1881" spans="2:49">
      <c r="B1881" s="471"/>
      <c r="C1881" s="469"/>
      <c r="D1881" s="469"/>
      <c r="E1881" s="469"/>
      <c r="F1881" s="469"/>
      <c r="G1881" s="469"/>
      <c r="H1881" s="503"/>
      <c r="I1881" s="469"/>
      <c r="J1881" s="469"/>
      <c r="K1881" s="469"/>
      <c r="L1881" s="469"/>
      <c r="M1881" s="469"/>
      <c r="N1881" s="469"/>
      <c r="O1881" s="469"/>
      <c r="P1881" s="469"/>
      <c r="Q1881" s="469"/>
      <c r="R1881" s="469"/>
      <c r="S1881" s="469"/>
      <c r="T1881" s="469"/>
      <c r="U1881" s="469"/>
      <c r="V1881" s="469"/>
      <c r="W1881" s="469"/>
      <c r="X1881" s="469"/>
      <c r="Z1881" s="469"/>
      <c r="AA1881" s="469"/>
      <c r="AB1881" s="469"/>
      <c r="AC1881" s="463"/>
      <c r="AD1881" s="469"/>
      <c r="AE1881" s="469"/>
      <c r="AF1881" s="504"/>
      <c r="AG1881" s="469"/>
      <c r="AH1881" s="469"/>
      <c r="AI1881" s="469"/>
      <c r="AJ1881" s="469"/>
      <c r="AK1881" s="469"/>
      <c r="AL1881" s="469"/>
      <c r="AM1881" s="469"/>
      <c r="AN1881" s="469"/>
      <c r="AO1881" s="469"/>
      <c r="AP1881" s="469"/>
      <c r="AQ1881" s="469"/>
      <c r="AR1881" s="469"/>
      <c r="AS1881" s="469"/>
      <c r="AT1881" s="469"/>
      <c r="AU1881" s="469"/>
      <c r="AV1881" s="469"/>
      <c r="AW1881" s="469"/>
    </row>
    <row r="1882" spans="2:49">
      <c r="B1882" s="471"/>
      <c r="C1882" s="469"/>
      <c r="D1882" s="469"/>
      <c r="E1882" s="469"/>
      <c r="F1882" s="469"/>
      <c r="G1882" s="469"/>
      <c r="H1882" s="503"/>
      <c r="I1882" s="469"/>
      <c r="J1882" s="469"/>
      <c r="K1882" s="469"/>
      <c r="L1882" s="469"/>
      <c r="M1882" s="469"/>
      <c r="N1882" s="469"/>
      <c r="O1882" s="469"/>
      <c r="P1882" s="469"/>
      <c r="Q1882" s="469"/>
      <c r="R1882" s="469"/>
      <c r="S1882" s="469"/>
      <c r="T1882" s="469"/>
      <c r="U1882" s="469"/>
      <c r="V1882" s="469"/>
      <c r="W1882" s="469"/>
      <c r="X1882" s="469"/>
      <c r="Z1882" s="469"/>
      <c r="AA1882" s="469"/>
      <c r="AB1882" s="469"/>
      <c r="AC1882" s="463"/>
      <c r="AD1882" s="469"/>
      <c r="AE1882" s="469"/>
      <c r="AF1882" s="504"/>
      <c r="AG1882" s="469"/>
      <c r="AH1882" s="469"/>
      <c r="AI1882" s="469"/>
      <c r="AJ1882" s="469"/>
      <c r="AK1882" s="469"/>
      <c r="AL1882" s="469"/>
      <c r="AM1882" s="469"/>
      <c r="AN1882" s="469"/>
      <c r="AO1882" s="469"/>
      <c r="AP1882" s="469"/>
      <c r="AQ1882" s="469"/>
      <c r="AR1882" s="469"/>
      <c r="AS1882" s="469"/>
      <c r="AT1882" s="469"/>
      <c r="AU1882" s="469"/>
      <c r="AV1882" s="469"/>
      <c r="AW1882" s="469"/>
    </row>
    <row r="1883" spans="2:49">
      <c r="B1883" s="471"/>
      <c r="C1883" s="469"/>
      <c r="D1883" s="469"/>
      <c r="E1883" s="469"/>
      <c r="F1883" s="469"/>
      <c r="G1883" s="469"/>
      <c r="H1883" s="503"/>
      <c r="I1883" s="469"/>
      <c r="J1883" s="469"/>
      <c r="K1883" s="469"/>
      <c r="L1883" s="469"/>
      <c r="M1883" s="469"/>
      <c r="N1883" s="469"/>
      <c r="O1883" s="469"/>
      <c r="P1883" s="469"/>
      <c r="Q1883" s="469"/>
      <c r="R1883" s="469"/>
      <c r="S1883" s="469"/>
      <c r="T1883" s="469"/>
      <c r="U1883" s="469"/>
      <c r="V1883" s="469"/>
      <c r="W1883" s="469"/>
      <c r="X1883" s="469"/>
      <c r="Z1883" s="469"/>
      <c r="AA1883" s="469"/>
      <c r="AB1883" s="469"/>
      <c r="AC1883" s="463"/>
      <c r="AD1883" s="469"/>
      <c r="AE1883" s="469"/>
      <c r="AF1883" s="504"/>
      <c r="AG1883" s="469"/>
      <c r="AH1883" s="469"/>
      <c r="AI1883" s="469"/>
      <c r="AJ1883" s="469"/>
      <c r="AK1883" s="469"/>
      <c r="AL1883" s="469"/>
      <c r="AM1883" s="469"/>
      <c r="AN1883" s="469"/>
      <c r="AO1883" s="469"/>
      <c r="AP1883" s="469"/>
      <c r="AQ1883" s="469"/>
      <c r="AR1883" s="469"/>
      <c r="AS1883" s="469"/>
      <c r="AT1883" s="469"/>
      <c r="AU1883" s="469"/>
      <c r="AV1883" s="469"/>
      <c r="AW1883" s="469"/>
    </row>
    <row r="1884" spans="2:49">
      <c r="B1884" s="471"/>
      <c r="C1884" s="469"/>
      <c r="D1884" s="469"/>
      <c r="E1884" s="469"/>
      <c r="F1884" s="469"/>
      <c r="G1884" s="469"/>
      <c r="H1884" s="503"/>
      <c r="I1884" s="469"/>
      <c r="J1884" s="469"/>
      <c r="K1884" s="469"/>
      <c r="L1884" s="469"/>
      <c r="M1884" s="469"/>
      <c r="N1884" s="469"/>
      <c r="O1884" s="469"/>
      <c r="P1884" s="469"/>
      <c r="Q1884" s="469"/>
      <c r="R1884" s="469"/>
      <c r="S1884" s="469"/>
      <c r="T1884" s="469"/>
      <c r="U1884" s="469"/>
      <c r="V1884" s="469"/>
      <c r="W1884" s="469"/>
      <c r="X1884" s="469"/>
      <c r="Z1884" s="469"/>
      <c r="AA1884" s="469"/>
      <c r="AB1884" s="469"/>
      <c r="AC1884" s="463"/>
      <c r="AD1884" s="469"/>
      <c r="AE1884" s="469"/>
      <c r="AF1884" s="504"/>
      <c r="AG1884" s="469"/>
      <c r="AH1884" s="469"/>
      <c r="AI1884" s="469"/>
      <c r="AJ1884" s="469"/>
      <c r="AK1884" s="469"/>
      <c r="AL1884" s="469"/>
      <c r="AM1884" s="469"/>
      <c r="AN1884" s="469"/>
      <c r="AO1884" s="469"/>
      <c r="AP1884" s="469"/>
      <c r="AQ1884" s="469"/>
      <c r="AR1884" s="469"/>
      <c r="AS1884" s="469"/>
      <c r="AT1884" s="469"/>
      <c r="AU1884" s="469"/>
      <c r="AV1884" s="469"/>
      <c r="AW1884" s="469"/>
    </row>
    <row r="1885" spans="2:49">
      <c r="B1885" s="471"/>
      <c r="C1885" s="469"/>
      <c r="D1885" s="469"/>
      <c r="E1885" s="469"/>
      <c r="F1885" s="469"/>
      <c r="G1885" s="469"/>
      <c r="H1885" s="503"/>
      <c r="I1885" s="469"/>
      <c r="J1885" s="469"/>
      <c r="K1885" s="469"/>
      <c r="L1885" s="469"/>
      <c r="M1885" s="469"/>
      <c r="N1885" s="469"/>
      <c r="O1885" s="469"/>
      <c r="P1885" s="469"/>
      <c r="Q1885" s="469"/>
      <c r="R1885" s="469"/>
      <c r="S1885" s="469"/>
      <c r="T1885" s="469"/>
      <c r="U1885" s="469"/>
      <c r="V1885" s="469"/>
      <c r="W1885" s="469"/>
      <c r="X1885" s="469"/>
      <c r="Z1885" s="469"/>
      <c r="AA1885" s="469"/>
      <c r="AB1885" s="469"/>
      <c r="AC1885" s="463"/>
      <c r="AD1885" s="469"/>
      <c r="AE1885" s="469"/>
      <c r="AF1885" s="504"/>
      <c r="AG1885" s="469"/>
      <c r="AH1885" s="469"/>
      <c r="AI1885" s="469"/>
      <c r="AJ1885" s="469"/>
      <c r="AK1885" s="469"/>
      <c r="AL1885" s="469"/>
      <c r="AM1885" s="469"/>
      <c r="AN1885" s="469"/>
      <c r="AO1885" s="469"/>
      <c r="AP1885" s="469"/>
      <c r="AQ1885" s="469"/>
      <c r="AR1885" s="469"/>
      <c r="AS1885" s="469"/>
      <c r="AT1885" s="469"/>
      <c r="AU1885" s="469"/>
      <c r="AV1885" s="469"/>
      <c r="AW1885" s="469"/>
    </row>
    <row r="1886" spans="2:49">
      <c r="B1886" s="471"/>
      <c r="C1886" s="469"/>
      <c r="D1886" s="469"/>
      <c r="E1886" s="469"/>
      <c r="F1886" s="469"/>
      <c r="G1886" s="469"/>
      <c r="H1886" s="503"/>
      <c r="I1886" s="469"/>
      <c r="J1886" s="469"/>
      <c r="K1886" s="469"/>
      <c r="L1886" s="469"/>
      <c r="M1886" s="469"/>
      <c r="N1886" s="469"/>
      <c r="O1886" s="469"/>
      <c r="P1886" s="469"/>
      <c r="Q1886" s="469"/>
      <c r="R1886" s="469"/>
      <c r="S1886" s="469"/>
      <c r="T1886" s="469"/>
      <c r="U1886" s="469"/>
      <c r="V1886" s="469"/>
      <c r="W1886" s="469"/>
      <c r="X1886" s="469"/>
      <c r="Z1886" s="469"/>
      <c r="AA1886" s="469"/>
      <c r="AB1886" s="469"/>
      <c r="AC1886" s="463"/>
      <c r="AD1886" s="469"/>
      <c r="AE1886" s="469"/>
      <c r="AF1886" s="504"/>
      <c r="AG1886" s="469"/>
      <c r="AH1886" s="469"/>
      <c r="AI1886" s="469"/>
      <c r="AJ1886" s="469"/>
      <c r="AK1886" s="469"/>
      <c r="AL1886" s="469"/>
      <c r="AM1886" s="469"/>
      <c r="AN1886" s="469"/>
      <c r="AO1886" s="469"/>
      <c r="AP1886" s="469"/>
      <c r="AQ1886" s="469"/>
      <c r="AR1886" s="469"/>
      <c r="AS1886" s="469"/>
      <c r="AT1886" s="469"/>
      <c r="AU1886" s="469"/>
      <c r="AV1886" s="469"/>
      <c r="AW1886" s="469"/>
    </row>
    <row r="1887" spans="2:49">
      <c r="B1887" s="471"/>
      <c r="C1887" s="469"/>
      <c r="D1887" s="469"/>
      <c r="E1887" s="469"/>
      <c r="F1887" s="469"/>
      <c r="G1887" s="469"/>
      <c r="H1887" s="503"/>
      <c r="I1887" s="469"/>
      <c r="J1887" s="469"/>
      <c r="K1887" s="469"/>
      <c r="L1887" s="469"/>
      <c r="M1887" s="469"/>
      <c r="N1887" s="469"/>
      <c r="O1887" s="469"/>
      <c r="P1887" s="469"/>
      <c r="Q1887" s="469"/>
      <c r="R1887" s="469"/>
      <c r="S1887" s="469"/>
      <c r="T1887" s="469"/>
      <c r="U1887" s="469"/>
      <c r="V1887" s="469"/>
      <c r="W1887" s="469"/>
      <c r="X1887" s="469"/>
      <c r="Z1887" s="469"/>
      <c r="AA1887" s="469"/>
      <c r="AB1887" s="469"/>
      <c r="AC1887" s="463"/>
      <c r="AD1887" s="469"/>
      <c r="AE1887" s="469"/>
      <c r="AF1887" s="504"/>
      <c r="AG1887" s="469"/>
      <c r="AH1887" s="469"/>
      <c r="AI1887" s="469"/>
      <c r="AJ1887" s="469"/>
      <c r="AK1887" s="469"/>
      <c r="AL1887" s="469"/>
      <c r="AM1887" s="469"/>
      <c r="AN1887" s="469"/>
      <c r="AO1887" s="469"/>
      <c r="AP1887" s="469"/>
      <c r="AQ1887" s="469"/>
      <c r="AR1887" s="469"/>
      <c r="AS1887" s="469"/>
      <c r="AT1887" s="469"/>
      <c r="AU1887" s="469"/>
      <c r="AV1887" s="469"/>
      <c r="AW1887" s="469"/>
    </row>
    <row r="1888" spans="2:49">
      <c r="B1888" s="471"/>
      <c r="C1888" s="469"/>
      <c r="D1888" s="469"/>
      <c r="E1888" s="469"/>
      <c r="F1888" s="469"/>
      <c r="G1888" s="469"/>
      <c r="H1888" s="503"/>
      <c r="I1888" s="469"/>
      <c r="J1888" s="469"/>
      <c r="K1888" s="469"/>
      <c r="L1888" s="469"/>
      <c r="M1888" s="469"/>
      <c r="N1888" s="469"/>
      <c r="O1888" s="469"/>
      <c r="P1888" s="469"/>
      <c r="Q1888" s="469"/>
      <c r="R1888" s="469"/>
      <c r="S1888" s="469"/>
      <c r="T1888" s="469"/>
      <c r="U1888" s="469"/>
      <c r="V1888" s="469"/>
      <c r="W1888" s="469"/>
      <c r="X1888" s="469"/>
      <c r="Z1888" s="469"/>
      <c r="AA1888" s="469"/>
      <c r="AB1888" s="469"/>
      <c r="AC1888" s="463"/>
      <c r="AD1888" s="469"/>
      <c r="AE1888" s="469"/>
      <c r="AF1888" s="504"/>
      <c r="AG1888" s="469"/>
      <c r="AH1888" s="469"/>
      <c r="AI1888" s="469"/>
      <c r="AJ1888" s="469"/>
      <c r="AK1888" s="469"/>
      <c r="AL1888" s="469"/>
      <c r="AM1888" s="469"/>
      <c r="AN1888" s="469"/>
      <c r="AO1888" s="469"/>
      <c r="AP1888" s="469"/>
      <c r="AQ1888" s="469"/>
      <c r="AR1888" s="469"/>
      <c r="AS1888" s="469"/>
      <c r="AT1888" s="469"/>
      <c r="AU1888" s="469"/>
      <c r="AV1888" s="469"/>
      <c r="AW1888" s="469"/>
    </row>
    <row r="1889" spans="2:49">
      <c r="B1889" s="471"/>
      <c r="C1889" s="469"/>
      <c r="D1889" s="469"/>
      <c r="E1889" s="469"/>
      <c r="F1889" s="469"/>
      <c r="G1889" s="469"/>
      <c r="H1889" s="503"/>
      <c r="I1889" s="469"/>
      <c r="J1889" s="469"/>
      <c r="K1889" s="469"/>
      <c r="L1889" s="469"/>
      <c r="M1889" s="469"/>
      <c r="N1889" s="469"/>
      <c r="O1889" s="469"/>
      <c r="P1889" s="469"/>
      <c r="Q1889" s="469"/>
      <c r="R1889" s="469"/>
      <c r="S1889" s="469"/>
      <c r="T1889" s="469"/>
      <c r="U1889" s="469"/>
      <c r="V1889" s="469"/>
      <c r="W1889" s="469"/>
      <c r="X1889" s="469"/>
      <c r="Z1889" s="469"/>
      <c r="AA1889" s="469"/>
      <c r="AB1889" s="469"/>
      <c r="AC1889" s="463"/>
      <c r="AD1889" s="469"/>
      <c r="AE1889" s="469"/>
      <c r="AF1889" s="504"/>
      <c r="AG1889" s="469"/>
      <c r="AH1889" s="469"/>
      <c r="AI1889" s="469"/>
      <c r="AJ1889" s="469"/>
      <c r="AK1889" s="469"/>
      <c r="AL1889" s="469"/>
      <c r="AM1889" s="469"/>
      <c r="AN1889" s="469"/>
      <c r="AO1889" s="469"/>
      <c r="AP1889" s="469"/>
      <c r="AQ1889" s="469"/>
      <c r="AR1889" s="469"/>
      <c r="AS1889" s="469"/>
      <c r="AT1889" s="469"/>
      <c r="AU1889" s="469"/>
      <c r="AV1889" s="469"/>
      <c r="AW1889" s="469"/>
    </row>
    <row r="1890" spans="2:49">
      <c r="B1890" s="471"/>
      <c r="C1890" s="469"/>
      <c r="D1890" s="469"/>
      <c r="E1890" s="469"/>
      <c r="F1890" s="469"/>
      <c r="G1890" s="469"/>
      <c r="H1890" s="503"/>
      <c r="I1890" s="469"/>
      <c r="J1890" s="469"/>
      <c r="K1890" s="469"/>
      <c r="L1890" s="469"/>
      <c r="M1890" s="469"/>
      <c r="N1890" s="469"/>
      <c r="O1890" s="469"/>
      <c r="P1890" s="469"/>
      <c r="Q1890" s="469"/>
      <c r="R1890" s="469"/>
      <c r="S1890" s="469"/>
      <c r="T1890" s="469"/>
      <c r="U1890" s="469"/>
      <c r="V1890" s="469"/>
      <c r="W1890" s="469"/>
      <c r="X1890" s="469"/>
      <c r="Z1890" s="469"/>
      <c r="AA1890" s="469"/>
      <c r="AB1890" s="469"/>
      <c r="AC1890" s="463"/>
      <c r="AD1890" s="469"/>
      <c r="AE1890" s="469"/>
      <c r="AF1890" s="504"/>
      <c r="AG1890" s="469"/>
      <c r="AH1890" s="469"/>
      <c r="AI1890" s="469"/>
      <c r="AJ1890" s="469"/>
      <c r="AK1890" s="469"/>
      <c r="AL1890" s="469"/>
      <c r="AM1890" s="469"/>
      <c r="AN1890" s="469"/>
      <c r="AO1890" s="469"/>
      <c r="AP1890" s="469"/>
      <c r="AQ1890" s="469"/>
      <c r="AR1890" s="469"/>
      <c r="AS1890" s="469"/>
      <c r="AT1890" s="469"/>
      <c r="AU1890" s="469"/>
      <c r="AV1890" s="469"/>
      <c r="AW1890" s="469"/>
    </row>
    <row r="1891" spans="2:49">
      <c r="B1891" s="471"/>
      <c r="C1891" s="469"/>
      <c r="D1891" s="469"/>
      <c r="E1891" s="469"/>
      <c r="F1891" s="469"/>
      <c r="G1891" s="469"/>
      <c r="H1891" s="503"/>
      <c r="I1891" s="469"/>
      <c r="J1891" s="469"/>
      <c r="K1891" s="469"/>
      <c r="L1891" s="469"/>
      <c r="M1891" s="469"/>
      <c r="N1891" s="469"/>
      <c r="O1891" s="469"/>
      <c r="P1891" s="469"/>
      <c r="Q1891" s="469"/>
      <c r="R1891" s="469"/>
      <c r="S1891" s="469"/>
      <c r="T1891" s="469"/>
      <c r="U1891" s="469"/>
      <c r="V1891" s="469"/>
      <c r="W1891" s="469"/>
      <c r="X1891" s="469"/>
      <c r="Z1891" s="469"/>
      <c r="AA1891" s="469"/>
      <c r="AB1891" s="469"/>
      <c r="AC1891" s="463"/>
      <c r="AD1891" s="469"/>
      <c r="AE1891" s="469"/>
      <c r="AF1891" s="504"/>
      <c r="AG1891" s="469"/>
      <c r="AH1891" s="469"/>
      <c r="AI1891" s="469"/>
      <c r="AJ1891" s="469"/>
      <c r="AK1891" s="469"/>
      <c r="AL1891" s="469"/>
      <c r="AM1891" s="469"/>
      <c r="AN1891" s="469"/>
      <c r="AO1891" s="469"/>
      <c r="AP1891" s="469"/>
      <c r="AQ1891" s="469"/>
      <c r="AR1891" s="469"/>
      <c r="AS1891" s="469"/>
      <c r="AT1891" s="469"/>
      <c r="AU1891" s="469"/>
      <c r="AV1891" s="469"/>
      <c r="AW1891" s="469"/>
    </row>
    <row r="1892" spans="2:49">
      <c r="B1892" s="471"/>
      <c r="C1892" s="469"/>
      <c r="D1892" s="469"/>
      <c r="E1892" s="469"/>
      <c r="F1892" s="469"/>
      <c r="G1892" s="469"/>
      <c r="H1892" s="503"/>
      <c r="I1892" s="469"/>
      <c r="J1892" s="469"/>
      <c r="K1892" s="469"/>
      <c r="L1892" s="469"/>
      <c r="M1892" s="469"/>
      <c r="N1892" s="469"/>
      <c r="O1892" s="469"/>
      <c r="P1892" s="469"/>
      <c r="Q1892" s="469"/>
      <c r="R1892" s="469"/>
      <c r="S1892" s="469"/>
      <c r="T1892" s="469"/>
      <c r="U1892" s="469"/>
      <c r="V1892" s="469"/>
      <c r="W1892" s="469"/>
      <c r="X1892" s="469"/>
      <c r="Z1892" s="469"/>
      <c r="AA1892" s="469"/>
      <c r="AB1892" s="469"/>
      <c r="AC1892" s="463"/>
      <c r="AD1892" s="469"/>
      <c r="AE1892" s="469"/>
      <c r="AF1892" s="504"/>
      <c r="AG1892" s="469"/>
      <c r="AH1892" s="469"/>
      <c r="AI1892" s="469"/>
      <c r="AJ1892" s="469"/>
      <c r="AK1892" s="469"/>
      <c r="AL1892" s="469"/>
      <c r="AM1892" s="469"/>
      <c r="AN1892" s="469"/>
      <c r="AO1892" s="469"/>
      <c r="AP1892" s="469"/>
      <c r="AQ1892" s="469"/>
      <c r="AR1892" s="469"/>
      <c r="AS1892" s="469"/>
      <c r="AT1892" s="469"/>
      <c r="AU1892" s="469"/>
      <c r="AV1892" s="469"/>
      <c r="AW1892" s="469"/>
    </row>
    <row r="1893" spans="2:49">
      <c r="B1893" s="471"/>
      <c r="C1893" s="469"/>
      <c r="D1893" s="469"/>
      <c r="E1893" s="469"/>
      <c r="F1893" s="469"/>
      <c r="G1893" s="469"/>
      <c r="H1893" s="503"/>
      <c r="I1893" s="469"/>
      <c r="J1893" s="469"/>
      <c r="K1893" s="469"/>
      <c r="L1893" s="469"/>
      <c r="M1893" s="469"/>
      <c r="N1893" s="469"/>
      <c r="O1893" s="469"/>
      <c r="P1893" s="469"/>
      <c r="Q1893" s="469"/>
      <c r="R1893" s="469"/>
      <c r="S1893" s="469"/>
      <c r="T1893" s="469"/>
      <c r="U1893" s="469"/>
      <c r="V1893" s="469"/>
      <c r="W1893" s="469"/>
      <c r="X1893" s="469"/>
      <c r="Z1893" s="469"/>
      <c r="AA1893" s="469"/>
      <c r="AB1893" s="469"/>
      <c r="AC1893" s="463"/>
      <c r="AD1893" s="469"/>
      <c r="AE1893" s="469"/>
      <c r="AF1893" s="504"/>
      <c r="AG1893" s="469"/>
      <c r="AH1893" s="469"/>
      <c r="AI1893" s="469"/>
      <c r="AJ1893" s="469"/>
      <c r="AK1893" s="469"/>
      <c r="AL1893" s="469"/>
      <c r="AM1893" s="469"/>
      <c r="AN1893" s="469"/>
      <c r="AO1893" s="469"/>
      <c r="AP1893" s="469"/>
      <c r="AQ1893" s="469"/>
      <c r="AR1893" s="469"/>
      <c r="AS1893" s="469"/>
      <c r="AT1893" s="469"/>
      <c r="AU1893" s="469"/>
      <c r="AV1893" s="469"/>
      <c r="AW1893" s="469"/>
    </row>
    <row r="1894" spans="2:49">
      <c r="B1894" s="471"/>
      <c r="C1894" s="469"/>
      <c r="D1894" s="469"/>
      <c r="E1894" s="469"/>
      <c r="F1894" s="469"/>
      <c r="G1894" s="469"/>
      <c r="H1894" s="503"/>
      <c r="I1894" s="469"/>
      <c r="J1894" s="469"/>
      <c r="K1894" s="469"/>
      <c r="L1894" s="469"/>
      <c r="M1894" s="469"/>
      <c r="N1894" s="469"/>
      <c r="O1894" s="469"/>
      <c r="P1894" s="469"/>
      <c r="Q1894" s="469"/>
      <c r="R1894" s="469"/>
      <c r="S1894" s="469"/>
      <c r="T1894" s="469"/>
      <c r="U1894" s="469"/>
      <c r="V1894" s="469"/>
      <c r="W1894" s="469"/>
      <c r="X1894" s="469"/>
      <c r="Z1894" s="469"/>
      <c r="AA1894" s="469"/>
      <c r="AB1894" s="469"/>
      <c r="AC1894" s="463"/>
      <c r="AD1894" s="469"/>
      <c r="AE1894" s="469"/>
      <c r="AF1894" s="504"/>
      <c r="AG1894" s="469"/>
      <c r="AH1894" s="469"/>
      <c r="AI1894" s="469"/>
      <c r="AJ1894" s="469"/>
      <c r="AK1894" s="469"/>
      <c r="AL1894" s="469"/>
      <c r="AM1894" s="469"/>
      <c r="AN1894" s="469"/>
      <c r="AO1894" s="469"/>
      <c r="AP1894" s="469"/>
      <c r="AQ1894" s="469"/>
      <c r="AR1894" s="469"/>
      <c r="AS1894" s="469"/>
      <c r="AT1894" s="469"/>
      <c r="AU1894" s="469"/>
      <c r="AV1894" s="469"/>
      <c r="AW1894" s="469"/>
    </row>
    <row r="1895" spans="2:49">
      <c r="B1895" s="471"/>
      <c r="C1895" s="469"/>
      <c r="D1895" s="469"/>
      <c r="E1895" s="469"/>
      <c r="F1895" s="469"/>
      <c r="G1895" s="469"/>
      <c r="H1895" s="503"/>
      <c r="I1895" s="469"/>
      <c r="J1895" s="469"/>
      <c r="K1895" s="469"/>
      <c r="L1895" s="469"/>
      <c r="M1895" s="469"/>
      <c r="N1895" s="469"/>
      <c r="O1895" s="469"/>
      <c r="P1895" s="469"/>
      <c r="Q1895" s="469"/>
      <c r="R1895" s="469"/>
      <c r="S1895" s="469"/>
      <c r="T1895" s="469"/>
      <c r="U1895" s="469"/>
      <c r="V1895" s="469"/>
      <c r="W1895" s="469"/>
      <c r="X1895" s="469"/>
      <c r="Z1895" s="469"/>
      <c r="AA1895" s="469"/>
      <c r="AB1895" s="469"/>
      <c r="AC1895" s="463"/>
      <c r="AD1895" s="469"/>
      <c r="AE1895" s="469"/>
      <c r="AF1895" s="504"/>
      <c r="AG1895" s="469"/>
      <c r="AH1895" s="469"/>
      <c r="AI1895" s="469"/>
      <c r="AJ1895" s="469"/>
      <c r="AK1895" s="469"/>
      <c r="AL1895" s="469"/>
      <c r="AM1895" s="469"/>
      <c r="AN1895" s="469"/>
      <c r="AO1895" s="469"/>
      <c r="AP1895" s="469"/>
      <c r="AQ1895" s="469"/>
      <c r="AR1895" s="469"/>
      <c r="AS1895" s="469"/>
      <c r="AT1895" s="469"/>
      <c r="AU1895" s="469"/>
      <c r="AV1895" s="469"/>
      <c r="AW1895" s="469"/>
    </row>
    <row r="1896" spans="2:49">
      <c r="B1896" s="471"/>
      <c r="C1896" s="469"/>
      <c r="D1896" s="469"/>
      <c r="E1896" s="469"/>
      <c r="F1896" s="469"/>
      <c r="G1896" s="469"/>
      <c r="H1896" s="503"/>
      <c r="I1896" s="469"/>
      <c r="J1896" s="469"/>
      <c r="K1896" s="469"/>
      <c r="L1896" s="469"/>
      <c r="M1896" s="469"/>
      <c r="N1896" s="469"/>
      <c r="O1896" s="469"/>
      <c r="P1896" s="469"/>
      <c r="Q1896" s="469"/>
      <c r="R1896" s="469"/>
      <c r="S1896" s="469"/>
      <c r="T1896" s="469"/>
      <c r="U1896" s="469"/>
      <c r="V1896" s="469"/>
      <c r="W1896" s="469"/>
      <c r="X1896" s="469"/>
      <c r="Z1896" s="469"/>
      <c r="AA1896" s="469"/>
      <c r="AB1896" s="469"/>
      <c r="AC1896" s="463"/>
      <c r="AD1896" s="469"/>
      <c r="AE1896" s="469"/>
      <c r="AF1896" s="504"/>
      <c r="AG1896" s="469"/>
      <c r="AH1896" s="469"/>
      <c r="AI1896" s="469"/>
      <c r="AJ1896" s="469"/>
      <c r="AK1896" s="469"/>
      <c r="AL1896" s="469"/>
      <c r="AM1896" s="469"/>
      <c r="AN1896" s="469"/>
      <c r="AO1896" s="469"/>
      <c r="AP1896" s="469"/>
      <c r="AQ1896" s="469"/>
      <c r="AR1896" s="469"/>
      <c r="AS1896" s="469"/>
      <c r="AT1896" s="469"/>
      <c r="AU1896" s="469"/>
      <c r="AV1896" s="469"/>
      <c r="AW1896" s="469"/>
    </row>
    <row r="1897" spans="2:49">
      <c r="B1897" s="471"/>
      <c r="C1897" s="469"/>
      <c r="D1897" s="469"/>
      <c r="E1897" s="469"/>
      <c r="F1897" s="469"/>
      <c r="G1897" s="469"/>
      <c r="H1897" s="503"/>
      <c r="I1897" s="469"/>
      <c r="J1897" s="469"/>
      <c r="K1897" s="469"/>
      <c r="L1897" s="469"/>
      <c r="M1897" s="469"/>
      <c r="N1897" s="469"/>
      <c r="O1897" s="469"/>
      <c r="P1897" s="469"/>
      <c r="Q1897" s="469"/>
      <c r="R1897" s="469"/>
      <c r="S1897" s="469"/>
      <c r="T1897" s="469"/>
      <c r="U1897" s="469"/>
      <c r="V1897" s="469"/>
      <c r="W1897" s="469"/>
      <c r="X1897" s="469"/>
      <c r="Z1897" s="469"/>
      <c r="AA1897" s="469"/>
      <c r="AB1897" s="469"/>
      <c r="AC1897" s="463"/>
      <c r="AD1897" s="469"/>
      <c r="AE1897" s="469"/>
      <c r="AF1897" s="504"/>
      <c r="AG1897" s="469"/>
      <c r="AH1897" s="469"/>
      <c r="AI1897" s="469"/>
      <c r="AJ1897" s="469"/>
      <c r="AK1897" s="469"/>
      <c r="AL1897" s="469"/>
      <c r="AM1897" s="469"/>
      <c r="AN1897" s="469"/>
      <c r="AO1897" s="469"/>
      <c r="AP1897" s="469"/>
      <c r="AQ1897" s="469"/>
      <c r="AR1897" s="469"/>
      <c r="AS1897" s="469"/>
      <c r="AT1897" s="469"/>
      <c r="AU1897" s="469"/>
      <c r="AV1897" s="469"/>
      <c r="AW1897" s="469"/>
    </row>
    <row r="1898" spans="2:49">
      <c r="B1898" s="471"/>
      <c r="C1898" s="469"/>
      <c r="D1898" s="469"/>
      <c r="E1898" s="469"/>
      <c r="F1898" s="469"/>
      <c r="G1898" s="469"/>
      <c r="H1898" s="503"/>
      <c r="I1898" s="469"/>
      <c r="J1898" s="469"/>
      <c r="K1898" s="469"/>
      <c r="L1898" s="469"/>
      <c r="M1898" s="469"/>
      <c r="N1898" s="469"/>
      <c r="O1898" s="469"/>
      <c r="P1898" s="469"/>
      <c r="Q1898" s="469"/>
      <c r="R1898" s="469"/>
      <c r="S1898" s="469"/>
      <c r="T1898" s="469"/>
      <c r="U1898" s="469"/>
      <c r="V1898" s="469"/>
      <c r="W1898" s="469"/>
      <c r="X1898" s="469"/>
      <c r="Z1898" s="469"/>
      <c r="AA1898" s="469"/>
      <c r="AB1898" s="469"/>
      <c r="AC1898" s="463"/>
      <c r="AD1898" s="469"/>
      <c r="AE1898" s="469"/>
      <c r="AF1898" s="504"/>
      <c r="AG1898" s="469"/>
      <c r="AH1898" s="469"/>
      <c r="AI1898" s="469"/>
      <c r="AJ1898" s="469"/>
      <c r="AK1898" s="469"/>
      <c r="AL1898" s="469"/>
      <c r="AM1898" s="469"/>
      <c r="AN1898" s="469"/>
      <c r="AO1898" s="469"/>
      <c r="AP1898" s="469"/>
      <c r="AQ1898" s="469"/>
      <c r="AR1898" s="469"/>
      <c r="AS1898" s="469"/>
      <c r="AT1898" s="469"/>
      <c r="AU1898" s="469"/>
      <c r="AV1898" s="469"/>
      <c r="AW1898" s="469"/>
    </row>
    <row r="1899" spans="2:49">
      <c r="B1899" s="471"/>
      <c r="C1899" s="469"/>
      <c r="D1899" s="469"/>
      <c r="E1899" s="469"/>
      <c r="F1899" s="469"/>
      <c r="G1899" s="469"/>
      <c r="H1899" s="503"/>
      <c r="I1899" s="469"/>
      <c r="J1899" s="469"/>
      <c r="K1899" s="469"/>
      <c r="L1899" s="469"/>
      <c r="M1899" s="469"/>
      <c r="N1899" s="469"/>
      <c r="O1899" s="469"/>
      <c r="P1899" s="469"/>
      <c r="Q1899" s="469"/>
      <c r="R1899" s="469"/>
      <c r="S1899" s="469"/>
      <c r="T1899" s="469"/>
      <c r="U1899" s="469"/>
      <c r="V1899" s="469"/>
      <c r="W1899" s="469"/>
      <c r="X1899" s="469"/>
      <c r="Z1899" s="469"/>
      <c r="AA1899" s="469"/>
      <c r="AB1899" s="469"/>
      <c r="AC1899" s="463"/>
      <c r="AD1899" s="469"/>
      <c r="AE1899" s="469"/>
      <c r="AF1899" s="504"/>
      <c r="AG1899" s="469"/>
      <c r="AH1899" s="469"/>
      <c r="AI1899" s="469"/>
      <c r="AJ1899" s="469"/>
      <c r="AK1899" s="469"/>
      <c r="AL1899" s="469"/>
      <c r="AM1899" s="469"/>
      <c r="AN1899" s="469"/>
      <c r="AO1899" s="469"/>
      <c r="AP1899" s="469"/>
      <c r="AQ1899" s="469"/>
      <c r="AR1899" s="469"/>
      <c r="AS1899" s="469"/>
      <c r="AT1899" s="469"/>
      <c r="AU1899" s="469"/>
      <c r="AV1899" s="469"/>
      <c r="AW1899" s="469"/>
    </row>
    <row r="1900" spans="2:49">
      <c r="B1900" s="471"/>
      <c r="C1900" s="469"/>
      <c r="D1900" s="469"/>
      <c r="E1900" s="469"/>
      <c r="F1900" s="469"/>
      <c r="G1900" s="469"/>
      <c r="H1900" s="503"/>
      <c r="I1900" s="469"/>
      <c r="J1900" s="469"/>
      <c r="K1900" s="469"/>
      <c r="L1900" s="469"/>
      <c r="M1900" s="469"/>
      <c r="N1900" s="469"/>
      <c r="O1900" s="469"/>
      <c r="P1900" s="469"/>
      <c r="Q1900" s="469"/>
      <c r="R1900" s="469"/>
      <c r="S1900" s="469"/>
      <c r="T1900" s="469"/>
      <c r="U1900" s="469"/>
      <c r="V1900" s="469"/>
      <c r="W1900" s="469"/>
      <c r="X1900" s="469"/>
      <c r="Z1900" s="469"/>
      <c r="AA1900" s="469"/>
      <c r="AB1900" s="469"/>
      <c r="AC1900" s="463"/>
      <c r="AD1900" s="469"/>
      <c r="AE1900" s="469"/>
      <c r="AF1900" s="504"/>
      <c r="AG1900" s="469"/>
      <c r="AH1900" s="469"/>
      <c r="AI1900" s="469"/>
      <c r="AJ1900" s="469"/>
      <c r="AK1900" s="469"/>
      <c r="AL1900" s="469"/>
      <c r="AM1900" s="469"/>
      <c r="AN1900" s="469"/>
      <c r="AO1900" s="469"/>
      <c r="AP1900" s="469"/>
      <c r="AQ1900" s="469"/>
      <c r="AR1900" s="469"/>
      <c r="AS1900" s="469"/>
      <c r="AT1900" s="469"/>
      <c r="AU1900" s="469"/>
      <c r="AV1900" s="469"/>
      <c r="AW1900" s="469"/>
    </row>
    <row r="1901" spans="2:49">
      <c r="B1901" s="471"/>
      <c r="C1901" s="469"/>
      <c r="D1901" s="469"/>
      <c r="E1901" s="469"/>
      <c r="F1901" s="469"/>
      <c r="G1901" s="469"/>
      <c r="H1901" s="503"/>
      <c r="I1901" s="469"/>
      <c r="J1901" s="469"/>
      <c r="K1901" s="469"/>
      <c r="L1901" s="469"/>
      <c r="M1901" s="469"/>
      <c r="N1901" s="469"/>
      <c r="O1901" s="469"/>
      <c r="P1901" s="469"/>
      <c r="Q1901" s="469"/>
      <c r="R1901" s="469"/>
      <c r="S1901" s="469"/>
      <c r="T1901" s="469"/>
      <c r="U1901" s="469"/>
      <c r="V1901" s="469"/>
      <c r="W1901" s="469"/>
      <c r="X1901" s="469"/>
      <c r="Z1901" s="469"/>
      <c r="AA1901" s="469"/>
      <c r="AB1901" s="469"/>
      <c r="AC1901" s="463"/>
      <c r="AD1901" s="469"/>
      <c r="AE1901" s="469"/>
      <c r="AF1901" s="504"/>
      <c r="AG1901" s="469"/>
      <c r="AH1901" s="469"/>
      <c r="AI1901" s="469"/>
      <c r="AJ1901" s="469"/>
      <c r="AK1901" s="469"/>
      <c r="AL1901" s="469"/>
      <c r="AM1901" s="469"/>
      <c r="AN1901" s="469"/>
      <c r="AO1901" s="469"/>
      <c r="AP1901" s="469"/>
      <c r="AQ1901" s="469"/>
      <c r="AR1901" s="469"/>
      <c r="AS1901" s="469"/>
      <c r="AT1901" s="469"/>
      <c r="AU1901" s="469"/>
      <c r="AV1901" s="469"/>
      <c r="AW1901" s="469"/>
    </row>
    <row r="1902" spans="2:49">
      <c r="B1902" s="471"/>
      <c r="C1902" s="469"/>
      <c r="D1902" s="469"/>
      <c r="E1902" s="469"/>
      <c r="F1902" s="469"/>
      <c r="G1902" s="469"/>
      <c r="H1902" s="503"/>
      <c r="I1902" s="469"/>
      <c r="J1902" s="469"/>
      <c r="K1902" s="469"/>
      <c r="L1902" s="469"/>
      <c r="M1902" s="469"/>
      <c r="N1902" s="469"/>
      <c r="O1902" s="469"/>
      <c r="P1902" s="469"/>
      <c r="Q1902" s="469"/>
      <c r="R1902" s="469"/>
      <c r="S1902" s="469"/>
      <c r="T1902" s="469"/>
      <c r="U1902" s="469"/>
      <c r="V1902" s="469"/>
      <c r="W1902" s="469"/>
      <c r="X1902" s="469"/>
      <c r="Z1902" s="469"/>
      <c r="AA1902" s="469"/>
      <c r="AB1902" s="469"/>
      <c r="AC1902" s="463"/>
      <c r="AD1902" s="469"/>
      <c r="AE1902" s="469"/>
      <c r="AF1902" s="504"/>
      <c r="AG1902" s="469"/>
      <c r="AH1902" s="469"/>
      <c r="AI1902" s="469"/>
      <c r="AJ1902" s="469"/>
      <c r="AK1902" s="469"/>
      <c r="AL1902" s="469"/>
      <c r="AM1902" s="469"/>
      <c r="AN1902" s="469"/>
      <c r="AO1902" s="469"/>
      <c r="AP1902" s="469"/>
      <c r="AQ1902" s="469"/>
      <c r="AR1902" s="469"/>
      <c r="AS1902" s="469"/>
      <c r="AT1902" s="469"/>
      <c r="AU1902" s="469"/>
      <c r="AV1902" s="469"/>
      <c r="AW1902" s="469"/>
    </row>
    <row r="1903" spans="2:49">
      <c r="B1903" s="471"/>
      <c r="C1903" s="469"/>
      <c r="D1903" s="469"/>
      <c r="E1903" s="469"/>
      <c r="F1903" s="469"/>
      <c r="G1903" s="469"/>
      <c r="H1903" s="503"/>
      <c r="I1903" s="469"/>
      <c r="J1903" s="469"/>
      <c r="K1903" s="469"/>
      <c r="L1903" s="469"/>
      <c r="M1903" s="469"/>
      <c r="N1903" s="469"/>
      <c r="O1903" s="469"/>
      <c r="P1903" s="469"/>
      <c r="Q1903" s="469"/>
      <c r="R1903" s="469"/>
      <c r="S1903" s="469"/>
      <c r="T1903" s="469"/>
      <c r="U1903" s="469"/>
      <c r="V1903" s="469"/>
      <c r="W1903" s="469"/>
      <c r="X1903" s="469"/>
      <c r="Z1903" s="469"/>
      <c r="AA1903" s="469"/>
      <c r="AB1903" s="469"/>
      <c r="AC1903" s="463"/>
      <c r="AD1903" s="469"/>
      <c r="AE1903" s="469"/>
      <c r="AF1903" s="504"/>
      <c r="AG1903" s="469"/>
      <c r="AH1903" s="469"/>
      <c r="AI1903" s="469"/>
      <c r="AJ1903" s="469"/>
      <c r="AK1903" s="469"/>
      <c r="AL1903" s="469"/>
      <c r="AM1903" s="469"/>
      <c r="AN1903" s="469"/>
      <c r="AO1903" s="469"/>
      <c r="AP1903" s="469"/>
      <c r="AQ1903" s="469"/>
      <c r="AR1903" s="469"/>
      <c r="AS1903" s="469"/>
      <c r="AT1903" s="469"/>
      <c r="AU1903" s="469"/>
      <c r="AV1903" s="469"/>
      <c r="AW1903" s="469"/>
    </row>
    <row r="1904" spans="2:49">
      <c r="B1904" s="471"/>
      <c r="C1904" s="469"/>
      <c r="D1904" s="469"/>
      <c r="E1904" s="469"/>
      <c r="F1904" s="469"/>
      <c r="G1904" s="469"/>
      <c r="H1904" s="503"/>
      <c r="I1904" s="469"/>
      <c r="J1904" s="469"/>
      <c r="K1904" s="469"/>
      <c r="L1904" s="469"/>
      <c r="M1904" s="469"/>
      <c r="N1904" s="469"/>
      <c r="O1904" s="469"/>
      <c r="P1904" s="469"/>
      <c r="Q1904" s="469"/>
      <c r="R1904" s="469"/>
      <c r="S1904" s="469"/>
      <c r="T1904" s="469"/>
      <c r="U1904" s="469"/>
      <c r="V1904" s="469"/>
      <c r="W1904" s="469"/>
      <c r="X1904" s="469"/>
      <c r="Z1904" s="469"/>
      <c r="AA1904" s="469"/>
      <c r="AB1904" s="469"/>
      <c r="AC1904" s="463"/>
      <c r="AD1904" s="469"/>
      <c r="AE1904" s="469"/>
      <c r="AF1904" s="504"/>
      <c r="AG1904" s="469"/>
      <c r="AH1904" s="469"/>
      <c r="AI1904" s="469"/>
      <c r="AJ1904" s="469"/>
      <c r="AK1904" s="469"/>
      <c r="AL1904" s="469"/>
      <c r="AM1904" s="469"/>
      <c r="AN1904" s="469"/>
      <c r="AO1904" s="469"/>
      <c r="AP1904" s="469"/>
      <c r="AQ1904" s="469"/>
      <c r="AR1904" s="469"/>
      <c r="AS1904" s="469"/>
      <c r="AT1904" s="469"/>
      <c r="AU1904" s="469"/>
      <c r="AV1904" s="469"/>
      <c r="AW1904" s="469"/>
    </row>
    <row r="1905" spans="2:49">
      <c r="B1905" s="471"/>
      <c r="C1905" s="469"/>
      <c r="D1905" s="469"/>
      <c r="E1905" s="469"/>
      <c r="F1905" s="469"/>
      <c r="G1905" s="469"/>
      <c r="H1905" s="503"/>
      <c r="I1905" s="469"/>
      <c r="J1905" s="469"/>
      <c r="K1905" s="469"/>
      <c r="L1905" s="469"/>
      <c r="M1905" s="469"/>
      <c r="N1905" s="469"/>
      <c r="O1905" s="469"/>
      <c r="P1905" s="469"/>
      <c r="Q1905" s="469"/>
      <c r="R1905" s="469"/>
      <c r="S1905" s="469"/>
      <c r="T1905" s="469"/>
      <c r="U1905" s="469"/>
      <c r="V1905" s="469"/>
      <c r="W1905" s="469"/>
      <c r="X1905" s="469"/>
      <c r="Z1905" s="469"/>
      <c r="AA1905" s="469"/>
      <c r="AB1905" s="469"/>
      <c r="AC1905" s="463"/>
      <c r="AD1905" s="469"/>
      <c r="AE1905" s="469"/>
      <c r="AF1905" s="504"/>
      <c r="AG1905" s="469"/>
      <c r="AH1905" s="469"/>
      <c r="AI1905" s="469"/>
      <c r="AJ1905" s="469"/>
      <c r="AK1905" s="469"/>
      <c r="AL1905" s="469"/>
      <c r="AM1905" s="469"/>
      <c r="AN1905" s="469"/>
      <c r="AO1905" s="469"/>
      <c r="AP1905" s="469"/>
      <c r="AQ1905" s="469"/>
      <c r="AR1905" s="469"/>
      <c r="AS1905" s="469"/>
      <c r="AT1905" s="469"/>
      <c r="AU1905" s="469"/>
      <c r="AV1905" s="469"/>
      <c r="AW1905" s="469"/>
    </row>
    <row r="1906" spans="2:49">
      <c r="B1906" s="471"/>
      <c r="C1906" s="469"/>
      <c r="D1906" s="469"/>
      <c r="E1906" s="469"/>
      <c r="F1906" s="469"/>
      <c r="G1906" s="469"/>
      <c r="H1906" s="503"/>
      <c r="I1906" s="469"/>
      <c r="J1906" s="469"/>
      <c r="K1906" s="469"/>
      <c r="L1906" s="469"/>
      <c r="M1906" s="469"/>
      <c r="N1906" s="469"/>
      <c r="O1906" s="469"/>
      <c r="P1906" s="469"/>
      <c r="Q1906" s="469"/>
      <c r="R1906" s="469"/>
      <c r="S1906" s="469"/>
      <c r="T1906" s="469"/>
      <c r="U1906" s="469"/>
      <c r="V1906" s="469"/>
      <c r="W1906" s="469"/>
      <c r="X1906" s="469"/>
      <c r="Z1906" s="469"/>
      <c r="AA1906" s="469"/>
      <c r="AB1906" s="469"/>
      <c r="AC1906" s="463"/>
      <c r="AD1906" s="469"/>
      <c r="AE1906" s="469"/>
      <c r="AF1906" s="504"/>
      <c r="AG1906" s="469"/>
      <c r="AH1906" s="469"/>
      <c r="AI1906" s="469"/>
      <c r="AJ1906" s="469"/>
      <c r="AK1906" s="469"/>
      <c r="AL1906" s="469"/>
      <c r="AM1906" s="469"/>
      <c r="AN1906" s="469"/>
      <c r="AO1906" s="469"/>
      <c r="AP1906" s="469"/>
      <c r="AQ1906" s="469"/>
      <c r="AR1906" s="469"/>
      <c r="AS1906" s="469"/>
      <c r="AT1906" s="469"/>
      <c r="AU1906" s="469"/>
      <c r="AV1906" s="469"/>
      <c r="AW1906" s="469"/>
    </row>
    <row r="1907" spans="2:49">
      <c r="B1907" s="471"/>
      <c r="C1907" s="469"/>
      <c r="D1907" s="469"/>
      <c r="E1907" s="469"/>
      <c r="F1907" s="469"/>
      <c r="G1907" s="469"/>
      <c r="H1907" s="503"/>
      <c r="I1907" s="469"/>
      <c r="J1907" s="469"/>
      <c r="K1907" s="469"/>
      <c r="L1907" s="469"/>
      <c r="M1907" s="469"/>
      <c r="N1907" s="469"/>
      <c r="O1907" s="469"/>
      <c r="P1907" s="469"/>
      <c r="Q1907" s="469"/>
      <c r="R1907" s="469"/>
      <c r="S1907" s="469"/>
      <c r="T1907" s="469"/>
      <c r="U1907" s="469"/>
      <c r="V1907" s="469"/>
      <c r="W1907" s="469"/>
      <c r="X1907" s="469"/>
      <c r="Z1907" s="469"/>
      <c r="AA1907" s="469"/>
      <c r="AB1907" s="469"/>
      <c r="AC1907" s="463"/>
      <c r="AD1907" s="469"/>
      <c r="AE1907" s="469"/>
      <c r="AF1907" s="504"/>
      <c r="AG1907" s="469"/>
      <c r="AH1907" s="469"/>
      <c r="AI1907" s="469"/>
      <c r="AJ1907" s="469"/>
      <c r="AK1907" s="469"/>
      <c r="AL1907" s="469"/>
      <c r="AM1907" s="469"/>
      <c r="AN1907" s="469"/>
      <c r="AO1907" s="469"/>
      <c r="AP1907" s="469"/>
      <c r="AQ1907" s="469"/>
      <c r="AR1907" s="469"/>
      <c r="AS1907" s="469"/>
      <c r="AT1907" s="469"/>
      <c r="AU1907" s="469"/>
      <c r="AV1907" s="469"/>
      <c r="AW1907" s="469"/>
    </row>
    <row r="1908" spans="2:49">
      <c r="B1908" s="471"/>
      <c r="C1908" s="469"/>
      <c r="D1908" s="469"/>
      <c r="E1908" s="469"/>
      <c r="F1908" s="469"/>
      <c r="G1908" s="469"/>
      <c r="H1908" s="503"/>
      <c r="I1908" s="469"/>
      <c r="J1908" s="469"/>
      <c r="K1908" s="469"/>
      <c r="L1908" s="469"/>
      <c r="M1908" s="469"/>
      <c r="N1908" s="469"/>
      <c r="O1908" s="469"/>
      <c r="P1908" s="469"/>
      <c r="Q1908" s="469"/>
      <c r="R1908" s="469"/>
      <c r="S1908" s="469"/>
      <c r="T1908" s="469"/>
      <c r="U1908" s="469"/>
      <c r="V1908" s="469"/>
      <c r="W1908" s="469"/>
      <c r="X1908" s="469"/>
      <c r="Z1908" s="469"/>
      <c r="AA1908" s="469"/>
      <c r="AB1908" s="469"/>
      <c r="AC1908" s="463"/>
      <c r="AD1908" s="469"/>
      <c r="AE1908" s="469"/>
      <c r="AF1908" s="504"/>
      <c r="AG1908" s="469"/>
      <c r="AH1908" s="469"/>
      <c r="AI1908" s="469"/>
      <c r="AJ1908" s="469"/>
      <c r="AK1908" s="469"/>
      <c r="AL1908" s="469"/>
      <c r="AM1908" s="469"/>
      <c r="AN1908" s="469"/>
      <c r="AO1908" s="469"/>
      <c r="AP1908" s="469"/>
      <c r="AQ1908" s="469"/>
      <c r="AR1908" s="469"/>
      <c r="AS1908" s="469"/>
      <c r="AT1908" s="469"/>
      <c r="AU1908" s="469"/>
      <c r="AV1908" s="469"/>
      <c r="AW1908" s="469"/>
    </row>
    <row r="1909" spans="2:49">
      <c r="B1909" s="471"/>
      <c r="C1909" s="469"/>
      <c r="D1909" s="469"/>
      <c r="E1909" s="469"/>
      <c r="F1909" s="469"/>
      <c r="G1909" s="469"/>
      <c r="H1909" s="503"/>
      <c r="I1909" s="469"/>
      <c r="J1909" s="469"/>
      <c r="K1909" s="469"/>
      <c r="L1909" s="469"/>
      <c r="M1909" s="469"/>
      <c r="N1909" s="469"/>
      <c r="O1909" s="469"/>
      <c r="P1909" s="469"/>
      <c r="Q1909" s="469"/>
      <c r="R1909" s="469"/>
      <c r="S1909" s="469"/>
      <c r="T1909" s="469"/>
      <c r="U1909" s="469"/>
      <c r="V1909" s="469"/>
      <c r="W1909" s="469"/>
      <c r="X1909" s="469"/>
      <c r="Z1909" s="469"/>
      <c r="AA1909" s="469"/>
      <c r="AB1909" s="469"/>
      <c r="AC1909" s="463"/>
      <c r="AD1909" s="469"/>
      <c r="AE1909" s="469"/>
      <c r="AF1909" s="504"/>
      <c r="AG1909" s="469"/>
      <c r="AH1909" s="469"/>
      <c r="AI1909" s="469"/>
      <c r="AJ1909" s="469"/>
      <c r="AK1909" s="469"/>
      <c r="AL1909" s="469"/>
      <c r="AM1909" s="469"/>
      <c r="AN1909" s="469"/>
      <c r="AO1909" s="469"/>
      <c r="AP1909" s="469"/>
      <c r="AQ1909" s="469"/>
      <c r="AR1909" s="469"/>
      <c r="AS1909" s="469"/>
      <c r="AT1909" s="469"/>
      <c r="AU1909" s="469"/>
      <c r="AV1909" s="469"/>
      <c r="AW1909" s="469"/>
    </row>
    <row r="1910" spans="2:49">
      <c r="B1910" s="471"/>
      <c r="C1910" s="469"/>
      <c r="D1910" s="469"/>
      <c r="E1910" s="469"/>
      <c r="F1910" s="469"/>
      <c r="G1910" s="469"/>
      <c r="H1910" s="503"/>
      <c r="I1910" s="469"/>
      <c r="J1910" s="469"/>
      <c r="K1910" s="469"/>
      <c r="L1910" s="469"/>
      <c r="M1910" s="469"/>
      <c r="N1910" s="469"/>
      <c r="O1910" s="469"/>
      <c r="P1910" s="469"/>
      <c r="Q1910" s="469"/>
      <c r="R1910" s="469"/>
      <c r="S1910" s="469"/>
      <c r="T1910" s="469"/>
      <c r="U1910" s="469"/>
      <c r="V1910" s="469"/>
      <c r="W1910" s="469"/>
      <c r="X1910" s="469"/>
      <c r="Z1910" s="469"/>
      <c r="AA1910" s="469"/>
      <c r="AB1910" s="469"/>
      <c r="AC1910" s="463"/>
      <c r="AD1910" s="469"/>
      <c r="AE1910" s="469"/>
      <c r="AF1910" s="504"/>
      <c r="AG1910" s="469"/>
      <c r="AH1910" s="469"/>
      <c r="AI1910" s="469"/>
      <c r="AJ1910" s="469"/>
      <c r="AK1910" s="469"/>
      <c r="AL1910" s="469"/>
      <c r="AM1910" s="469"/>
      <c r="AN1910" s="469"/>
      <c r="AO1910" s="469"/>
      <c r="AP1910" s="469"/>
      <c r="AQ1910" s="469"/>
      <c r="AR1910" s="469"/>
      <c r="AS1910" s="469"/>
      <c r="AT1910" s="469"/>
      <c r="AU1910" s="469"/>
      <c r="AV1910" s="469"/>
      <c r="AW1910" s="469"/>
    </row>
    <row r="1911" spans="2:49">
      <c r="B1911" s="471"/>
      <c r="C1911" s="469"/>
      <c r="D1911" s="469"/>
      <c r="E1911" s="469"/>
      <c r="F1911" s="469"/>
      <c r="G1911" s="469"/>
      <c r="H1911" s="503"/>
      <c r="I1911" s="469"/>
      <c r="J1911" s="469"/>
      <c r="K1911" s="469"/>
      <c r="L1911" s="469"/>
      <c r="M1911" s="469"/>
      <c r="N1911" s="469"/>
      <c r="O1911" s="469"/>
      <c r="P1911" s="469"/>
      <c r="Q1911" s="469"/>
      <c r="R1911" s="469"/>
      <c r="S1911" s="469"/>
      <c r="T1911" s="469"/>
      <c r="U1911" s="469"/>
      <c r="V1911" s="469"/>
      <c r="W1911" s="469"/>
      <c r="X1911" s="469"/>
      <c r="Z1911" s="469"/>
      <c r="AA1911" s="469"/>
      <c r="AB1911" s="469"/>
      <c r="AC1911" s="463"/>
      <c r="AD1911" s="469"/>
      <c r="AE1911" s="469"/>
      <c r="AF1911" s="504"/>
      <c r="AG1911" s="469"/>
      <c r="AH1911" s="469"/>
      <c r="AI1911" s="469"/>
      <c r="AJ1911" s="469"/>
      <c r="AK1911" s="469"/>
      <c r="AL1911" s="469"/>
      <c r="AM1911" s="469"/>
      <c r="AN1911" s="469"/>
      <c r="AO1911" s="469"/>
      <c r="AP1911" s="469"/>
      <c r="AQ1911" s="469"/>
      <c r="AR1911" s="469"/>
      <c r="AS1911" s="469"/>
      <c r="AT1911" s="469"/>
      <c r="AU1911" s="469"/>
      <c r="AV1911" s="469"/>
      <c r="AW1911" s="469"/>
    </row>
    <row r="1912" spans="2:49">
      <c r="B1912" s="471"/>
      <c r="C1912" s="469"/>
      <c r="D1912" s="469"/>
      <c r="E1912" s="469"/>
      <c r="F1912" s="469"/>
      <c r="G1912" s="469"/>
      <c r="H1912" s="503"/>
      <c r="I1912" s="469"/>
      <c r="J1912" s="469"/>
      <c r="K1912" s="469"/>
      <c r="L1912" s="469"/>
      <c r="M1912" s="469"/>
      <c r="N1912" s="469"/>
      <c r="O1912" s="469"/>
      <c r="P1912" s="469"/>
      <c r="Q1912" s="469"/>
      <c r="R1912" s="469"/>
      <c r="S1912" s="469"/>
      <c r="T1912" s="469"/>
      <c r="U1912" s="469"/>
      <c r="V1912" s="469"/>
      <c r="W1912" s="469"/>
      <c r="X1912" s="469"/>
      <c r="Z1912" s="469"/>
      <c r="AA1912" s="469"/>
      <c r="AB1912" s="469"/>
      <c r="AC1912" s="463"/>
      <c r="AD1912" s="469"/>
      <c r="AE1912" s="469"/>
      <c r="AF1912" s="504"/>
      <c r="AG1912" s="469"/>
      <c r="AH1912" s="469"/>
      <c r="AI1912" s="469"/>
      <c r="AJ1912" s="469"/>
      <c r="AK1912" s="469"/>
      <c r="AL1912" s="469"/>
      <c r="AM1912" s="469"/>
      <c r="AN1912" s="469"/>
      <c r="AO1912" s="469"/>
      <c r="AP1912" s="469"/>
      <c r="AQ1912" s="469"/>
      <c r="AR1912" s="469"/>
      <c r="AS1912" s="469"/>
      <c r="AT1912" s="469"/>
      <c r="AU1912" s="469"/>
      <c r="AV1912" s="469"/>
      <c r="AW1912" s="469"/>
    </row>
    <row r="1913" spans="2:49">
      <c r="B1913" s="471"/>
      <c r="C1913" s="469"/>
      <c r="D1913" s="469"/>
      <c r="E1913" s="469"/>
      <c r="F1913" s="469"/>
      <c r="G1913" s="469"/>
      <c r="H1913" s="503"/>
      <c r="I1913" s="469"/>
      <c r="J1913" s="469"/>
      <c r="K1913" s="469"/>
      <c r="L1913" s="469"/>
      <c r="M1913" s="469"/>
      <c r="N1913" s="469"/>
      <c r="O1913" s="469"/>
      <c r="P1913" s="469"/>
      <c r="Q1913" s="469"/>
      <c r="R1913" s="469"/>
      <c r="S1913" s="469"/>
      <c r="T1913" s="469"/>
      <c r="U1913" s="469"/>
      <c r="V1913" s="469"/>
      <c r="W1913" s="469"/>
      <c r="X1913" s="469"/>
      <c r="Z1913" s="469"/>
      <c r="AA1913" s="469"/>
      <c r="AB1913" s="469"/>
      <c r="AC1913" s="463"/>
      <c r="AD1913" s="469"/>
      <c r="AE1913" s="469"/>
      <c r="AF1913" s="504"/>
      <c r="AG1913" s="469"/>
      <c r="AH1913" s="469"/>
      <c r="AI1913" s="469"/>
      <c r="AJ1913" s="469"/>
      <c r="AK1913" s="469"/>
      <c r="AL1913" s="469"/>
      <c r="AM1913" s="469"/>
      <c r="AN1913" s="469"/>
      <c r="AO1913" s="469"/>
      <c r="AP1913" s="469"/>
      <c r="AQ1913" s="469"/>
      <c r="AR1913" s="469"/>
      <c r="AS1913" s="469"/>
      <c r="AT1913" s="469"/>
      <c r="AU1913" s="469"/>
      <c r="AV1913" s="469"/>
      <c r="AW1913" s="469"/>
    </row>
    <row r="1914" spans="2:49">
      <c r="B1914" s="471"/>
      <c r="C1914" s="469"/>
      <c r="D1914" s="469"/>
      <c r="E1914" s="469"/>
      <c r="F1914" s="469"/>
      <c r="G1914" s="469"/>
      <c r="H1914" s="503"/>
      <c r="I1914" s="469"/>
      <c r="J1914" s="469"/>
      <c r="K1914" s="469"/>
      <c r="L1914" s="469"/>
      <c r="M1914" s="469"/>
      <c r="N1914" s="469"/>
      <c r="O1914" s="469"/>
      <c r="P1914" s="469"/>
      <c r="Q1914" s="469"/>
      <c r="R1914" s="469"/>
      <c r="S1914" s="469"/>
      <c r="T1914" s="469"/>
      <c r="U1914" s="469"/>
      <c r="V1914" s="469"/>
      <c r="W1914" s="469"/>
      <c r="X1914" s="469"/>
      <c r="Z1914" s="469"/>
      <c r="AA1914" s="469"/>
      <c r="AB1914" s="469"/>
      <c r="AC1914" s="463"/>
      <c r="AD1914" s="469"/>
      <c r="AE1914" s="469"/>
      <c r="AF1914" s="504"/>
      <c r="AG1914" s="469"/>
      <c r="AH1914" s="469"/>
      <c r="AI1914" s="469"/>
      <c r="AJ1914" s="469"/>
      <c r="AK1914" s="469"/>
      <c r="AL1914" s="469"/>
      <c r="AM1914" s="469"/>
      <c r="AN1914" s="469"/>
      <c r="AO1914" s="469"/>
      <c r="AP1914" s="469"/>
      <c r="AQ1914" s="469"/>
      <c r="AR1914" s="469"/>
      <c r="AS1914" s="469"/>
      <c r="AT1914" s="469"/>
      <c r="AU1914" s="469"/>
      <c r="AV1914" s="469"/>
      <c r="AW1914" s="469"/>
    </row>
    <row r="1915" spans="2:49">
      <c r="B1915" s="471"/>
      <c r="C1915" s="469"/>
      <c r="D1915" s="469"/>
      <c r="E1915" s="469"/>
      <c r="F1915" s="469"/>
      <c r="G1915" s="469"/>
      <c r="H1915" s="503"/>
      <c r="I1915" s="469"/>
      <c r="J1915" s="469"/>
      <c r="K1915" s="469"/>
      <c r="L1915" s="469"/>
      <c r="M1915" s="469"/>
      <c r="N1915" s="469"/>
      <c r="O1915" s="469"/>
      <c r="P1915" s="469"/>
      <c r="Q1915" s="469"/>
      <c r="R1915" s="469"/>
      <c r="S1915" s="469"/>
      <c r="T1915" s="469"/>
      <c r="U1915" s="469"/>
      <c r="V1915" s="469"/>
      <c r="W1915" s="469"/>
      <c r="X1915" s="469"/>
      <c r="Z1915" s="469"/>
      <c r="AA1915" s="469"/>
      <c r="AB1915" s="469"/>
      <c r="AC1915" s="463"/>
      <c r="AD1915" s="469"/>
      <c r="AE1915" s="469"/>
      <c r="AF1915" s="504"/>
      <c r="AG1915" s="469"/>
      <c r="AH1915" s="469"/>
      <c r="AI1915" s="469"/>
      <c r="AJ1915" s="469"/>
      <c r="AK1915" s="469"/>
      <c r="AL1915" s="469"/>
      <c r="AM1915" s="469"/>
      <c r="AN1915" s="469"/>
      <c r="AO1915" s="469"/>
      <c r="AP1915" s="469"/>
      <c r="AQ1915" s="469"/>
      <c r="AR1915" s="469"/>
      <c r="AS1915" s="469"/>
      <c r="AT1915" s="469"/>
      <c r="AU1915" s="469"/>
      <c r="AV1915" s="469"/>
      <c r="AW1915" s="469"/>
    </row>
    <row r="1916" spans="2:49">
      <c r="B1916" s="471"/>
      <c r="C1916" s="469"/>
      <c r="D1916" s="469"/>
      <c r="E1916" s="469"/>
      <c r="F1916" s="469"/>
      <c r="G1916" s="469"/>
      <c r="H1916" s="503"/>
      <c r="I1916" s="469"/>
      <c r="J1916" s="469"/>
      <c r="K1916" s="469"/>
      <c r="L1916" s="469"/>
      <c r="M1916" s="469"/>
      <c r="N1916" s="469"/>
      <c r="O1916" s="469"/>
      <c r="P1916" s="469"/>
      <c r="Q1916" s="469"/>
      <c r="R1916" s="469"/>
      <c r="S1916" s="469"/>
      <c r="T1916" s="469"/>
      <c r="U1916" s="469"/>
      <c r="V1916" s="469"/>
      <c r="W1916" s="469"/>
      <c r="X1916" s="469"/>
      <c r="Z1916" s="469"/>
      <c r="AA1916" s="469"/>
      <c r="AB1916" s="469"/>
      <c r="AC1916" s="463"/>
      <c r="AD1916" s="469"/>
      <c r="AE1916" s="469"/>
      <c r="AF1916" s="504"/>
      <c r="AG1916" s="469"/>
      <c r="AH1916" s="469"/>
      <c r="AI1916" s="469"/>
      <c r="AJ1916" s="469"/>
      <c r="AK1916" s="469"/>
      <c r="AL1916" s="469"/>
      <c r="AM1916" s="469"/>
      <c r="AN1916" s="469"/>
      <c r="AO1916" s="469"/>
      <c r="AP1916" s="469"/>
      <c r="AQ1916" s="469"/>
      <c r="AR1916" s="469"/>
      <c r="AS1916" s="469"/>
      <c r="AT1916" s="469"/>
      <c r="AU1916" s="469"/>
      <c r="AV1916" s="469"/>
      <c r="AW1916" s="469"/>
    </row>
    <row r="1917" spans="2:49">
      <c r="B1917" s="471"/>
      <c r="C1917" s="469"/>
      <c r="D1917" s="469"/>
      <c r="E1917" s="469"/>
      <c r="F1917" s="469"/>
      <c r="G1917" s="469"/>
      <c r="H1917" s="503"/>
      <c r="I1917" s="469"/>
      <c r="J1917" s="469"/>
      <c r="K1917" s="469"/>
      <c r="L1917" s="469"/>
      <c r="M1917" s="469"/>
      <c r="N1917" s="469"/>
      <c r="O1917" s="469"/>
      <c r="P1917" s="469"/>
      <c r="Q1917" s="469"/>
      <c r="R1917" s="469"/>
      <c r="S1917" s="469"/>
      <c r="T1917" s="469"/>
      <c r="U1917" s="469"/>
      <c r="V1917" s="469"/>
      <c r="W1917" s="469"/>
      <c r="X1917" s="469"/>
      <c r="Z1917" s="469"/>
      <c r="AA1917" s="469"/>
      <c r="AB1917" s="469"/>
      <c r="AC1917" s="463"/>
      <c r="AD1917" s="469"/>
      <c r="AE1917" s="469"/>
      <c r="AF1917" s="504"/>
      <c r="AG1917" s="469"/>
      <c r="AH1917" s="469"/>
      <c r="AI1917" s="469"/>
      <c r="AJ1917" s="469"/>
      <c r="AK1917" s="469"/>
      <c r="AL1917" s="469"/>
      <c r="AM1917" s="469"/>
      <c r="AN1917" s="469"/>
      <c r="AO1917" s="469"/>
      <c r="AP1917" s="469"/>
      <c r="AQ1917" s="469"/>
      <c r="AR1917" s="469"/>
      <c r="AS1917" s="469"/>
      <c r="AT1917" s="469"/>
      <c r="AU1917" s="469"/>
      <c r="AV1917" s="469"/>
      <c r="AW1917" s="469"/>
    </row>
    <row r="1918" spans="2:49">
      <c r="B1918" s="471"/>
      <c r="C1918" s="469"/>
      <c r="D1918" s="469"/>
      <c r="E1918" s="469"/>
      <c r="F1918" s="469"/>
      <c r="G1918" s="469"/>
      <c r="H1918" s="503"/>
      <c r="I1918" s="469"/>
      <c r="J1918" s="469"/>
      <c r="K1918" s="469"/>
      <c r="L1918" s="469"/>
      <c r="M1918" s="469"/>
      <c r="N1918" s="469"/>
      <c r="O1918" s="469"/>
      <c r="P1918" s="469"/>
      <c r="Q1918" s="469"/>
      <c r="R1918" s="469"/>
      <c r="S1918" s="469"/>
      <c r="T1918" s="469"/>
      <c r="U1918" s="469"/>
      <c r="V1918" s="469"/>
      <c r="W1918" s="469"/>
      <c r="X1918" s="469"/>
      <c r="Z1918" s="469"/>
      <c r="AA1918" s="469"/>
      <c r="AB1918" s="469"/>
      <c r="AC1918" s="463"/>
      <c r="AD1918" s="469"/>
      <c r="AE1918" s="469"/>
      <c r="AF1918" s="504"/>
      <c r="AG1918" s="469"/>
      <c r="AH1918" s="469"/>
      <c r="AI1918" s="469"/>
      <c r="AJ1918" s="469"/>
      <c r="AK1918" s="469"/>
      <c r="AL1918" s="469"/>
      <c r="AM1918" s="469"/>
      <c r="AN1918" s="469"/>
      <c r="AO1918" s="469"/>
      <c r="AP1918" s="469"/>
      <c r="AQ1918" s="469"/>
      <c r="AR1918" s="469"/>
      <c r="AS1918" s="469"/>
      <c r="AT1918" s="469"/>
      <c r="AU1918" s="469"/>
      <c r="AV1918" s="469"/>
      <c r="AW1918" s="469"/>
    </row>
    <row r="1919" spans="2:49">
      <c r="B1919" s="471"/>
      <c r="C1919" s="469"/>
      <c r="D1919" s="469"/>
      <c r="E1919" s="469"/>
      <c r="F1919" s="469"/>
      <c r="G1919" s="469"/>
      <c r="H1919" s="503"/>
      <c r="I1919" s="469"/>
      <c r="J1919" s="469"/>
      <c r="K1919" s="469"/>
      <c r="L1919" s="469"/>
      <c r="M1919" s="469"/>
      <c r="N1919" s="469"/>
      <c r="O1919" s="469"/>
      <c r="P1919" s="469"/>
      <c r="Q1919" s="469"/>
      <c r="R1919" s="469"/>
      <c r="S1919" s="469"/>
      <c r="T1919" s="469"/>
      <c r="U1919" s="469"/>
      <c r="V1919" s="469"/>
      <c r="W1919" s="469"/>
      <c r="X1919" s="469"/>
      <c r="Z1919" s="469"/>
      <c r="AA1919" s="469"/>
      <c r="AB1919" s="469"/>
      <c r="AC1919" s="463"/>
      <c r="AD1919" s="469"/>
      <c r="AE1919" s="469"/>
      <c r="AF1919" s="504"/>
      <c r="AG1919" s="469"/>
      <c r="AH1919" s="469"/>
      <c r="AI1919" s="469"/>
      <c r="AJ1919" s="469"/>
      <c r="AK1919" s="469"/>
      <c r="AL1919" s="469"/>
      <c r="AM1919" s="469"/>
      <c r="AN1919" s="469"/>
      <c r="AO1919" s="469"/>
      <c r="AP1919" s="469"/>
      <c r="AQ1919" s="469"/>
      <c r="AR1919" s="469"/>
      <c r="AS1919" s="469"/>
      <c r="AT1919" s="469"/>
      <c r="AU1919" s="469"/>
      <c r="AV1919" s="469"/>
      <c r="AW1919" s="469"/>
    </row>
    <row r="1920" spans="2:49">
      <c r="B1920" s="471"/>
      <c r="C1920" s="469"/>
      <c r="D1920" s="469"/>
      <c r="E1920" s="469"/>
      <c r="F1920" s="469"/>
      <c r="G1920" s="469"/>
      <c r="H1920" s="503"/>
      <c r="I1920" s="469"/>
      <c r="J1920" s="469"/>
      <c r="K1920" s="469"/>
      <c r="L1920" s="469"/>
      <c r="M1920" s="469"/>
      <c r="N1920" s="469"/>
      <c r="O1920" s="469"/>
      <c r="P1920" s="469"/>
      <c r="Q1920" s="469"/>
      <c r="R1920" s="469"/>
      <c r="S1920" s="469"/>
      <c r="T1920" s="469"/>
      <c r="U1920" s="469"/>
      <c r="V1920" s="469"/>
      <c r="W1920" s="469"/>
      <c r="X1920" s="469"/>
      <c r="Z1920" s="469"/>
      <c r="AA1920" s="469"/>
      <c r="AB1920" s="469"/>
      <c r="AC1920" s="463"/>
      <c r="AD1920" s="469"/>
      <c r="AE1920" s="469"/>
      <c r="AF1920" s="504"/>
      <c r="AG1920" s="469"/>
      <c r="AH1920" s="469"/>
      <c r="AI1920" s="469"/>
      <c r="AJ1920" s="469"/>
      <c r="AK1920" s="469"/>
      <c r="AL1920" s="469"/>
      <c r="AM1920" s="469"/>
      <c r="AN1920" s="469"/>
      <c r="AO1920" s="469"/>
      <c r="AP1920" s="469"/>
      <c r="AQ1920" s="469"/>
      <c r="AR1920" s="469"/>
      <c r="AS1920" s="469"/>
      <c r="AT1920" s="469"/>
      <c r="AU1920" s="469"/>
      <c r="AV1920" s="469"/>
      <c r="AW1920" s="469"/>
    </row>
    <row r="1921" spans="2:49">
      <c r="B1921" s="471"/>
      <c r="C1921" s="469"/>
      <c r="D1921" s="469"/>
      <c r="E1921" s="469"/>
      <c r="F1921" s="469"/>
      <c r="G1921" s="469"/>
      <c r="H1921" s="503"/>
      <c r="I1921" s="469"/>
      <c r="J1921" s="469"/>
      <c r="K1921" s="469"/>
      <c r="L1921" s="469"/>
      <c r="M1921" s="469"/>
      <c r="N1921" s="469"/>
      <c r="O1921" s="469"/>
      <c r="P1921" s="469"/>
      <c r="Q1921" s="469"/>
      <c r="R1921" s="469"/>
      <c r="S1921" s="469"/>
      <c r="T1921" s="469"/>
      <c r="U1921" s="469"/>
      <c r="V1921" s="469"/>
      <c r="W1921" s="469"/>
      <c r="X1921" s="469"/>
      <c r="Z1921" s="469"/>
      <c r="AA1921" s="469"/>
      <c r="AB1921" s="469"/>
      <c r="AC1921" s="463"/>
      <c r="AD1921" s="469"/>
      <c r="AE1921" s="469"/>
      <c r="AF1921" s="504"/>
      <c r="AG1921" s="469"/>
      <c r="AH1921" s="469"/>
      <c r="AI1921" s="469"/>
      <c r="AJ1921" s="469"/>
      <c r="AK1921" s="469"/>
      <c r="AL1921" s="469"/>
      <c r="AM1921" s="469"/>
      <c r="AN1921" s="469"/>
      <c r="AO1921" s="469"/>
      <c r="AP1921" s="469"/>
      <c r="AQ1921" s="469"/>
      <c r="AR1921" s="469"/>
      <c r="AS1921" s="469"/>
      <c r="AT1921" s="469"/>
      <c r="AU1921" s="469"/>
      <c r="AV1921" s="469"/>
      <c r="AW1921" s="469"/>
    </row>
    <row r="1922" spans="2:49">
      <c r="B1922" s="471"/>
      <c r="C1922" s="469"/>
      <c r="D1922" s="469"/>
      <c r="E1922" s="469"/>
      <c r="F1922" s="469"/>
      <c r="G1922" s="469"/>
      <c r="H1922" s="503"/>
      <c r="I1922" s="469"/>
      <c r="J1922" s="469"/>
      <c r="K1922" s="469"/>
      <c r="L1922" s="469"/>
      <c r="M1922" s="469"/>
      <c r="N1922" s="469"/>
      <c r="O1922" s="469"/>
      <c r="P1922" s="469"/>
      <c r="Q1922" s="469"/>
      <c r="R1922" s="469"/>
      <c r="S1922" s="469"/>
      <c r="T1922" s="469"/>
      <c r="U1922" s="469"/>
      <c r="V1922" s="469"/>
      <c r="W1922" s="469"/>
      <c r="X1922" s="469"/>
      <c r="Z1922" s="469"/>
      <c r="AA1922" s="469"/>
      <c r="AB1922" s="469"/>
      <c r="AC1922" s="463"/>
      <c r="AD1922" s="469"/>
      <c r="AE1922" s="469"/>
      <c r="AF1922" s="504"/>
      <c r="AG1922" s="469"/>
      <c r="AH1922" s="469"/>
      <c r="AI1922" s="469"/>
      <c r="AJ1922" s="469"/>
      <c r="AK1922" s="469"/>
      <c r="AL1922" s="469"/>
      <c r="AM1922" s="469"/>
      <c r="AN1922" s="469"/>
      <c r="AO1922" s="469"/>
      <c r="AP1922" s="469"/>
      <c r="AQ1922" s="469"/>
      <c r="AR1922" s="469"/>
      <c r="AS1922" s="469"/>
      <c r="AT1922" s="469"/>
      <c r="AU1922" s="469"/>
      <c r="AV1922" s="469"/>
      <c r="AW1922" s="469"/>
    </row>
    <row r="1923" spans="2:49">
      <c r="B1923" s="471"/>
      <c r="C1923" s="469"/>
      <c r="D1923" s="469"/>
      <c r="E1923" s="469"/>
      <c r="F1923" s="469"/>
      <c r="G1923" s="469"/>
      <c r="H1923" s="503"/>
      <c r="I1923" s="469"/>
      <c r="J1923" s="469"/>
      <c r="K1923" s="469"/>
      <c r="L1923" s="469"/>
      <c r="M1923" s="469"/>
      <c r="N1923" s="469"/>
      <c r="O1923" s="469"/>
      <c r="P1923" s="469"/>
      <c r="Q1923" s="469"/>
      <c r="R1923" s="469"/>
      <c r="S1923" s="469"/>
      <c r="T1923" s="469"/>
      <c r="U1923" s="469"/>
      <c r="V1923" s="469"/>
      <c r="W1923" s="469"/>
      <c r="X1923" s="469"/>
      <c r="Z1923" s="469"/>
      <c r="AA1923" s="469"/>
      <c r="AB1923" s="469"/>
      <c r="AC1923" s="463"/>
      <c r="AD1923" s="469"/>
      <c r="AE1923" s="469"/>
      <c r="AF1923" s="504"/>
      <c r="AG1923" s="469"/>
      <c r="AH1923" s="469"/>
      <c r="AI1923" s="469"/>
      <c r="AJ1923" s="469"/>
      <c r="AK1923" s="469"/>
      <c r="AL1923" s="469"/>
      <c r="AM1923" s="469"/>
      <c r="AN1923" s="469"/>
      <c r="AO1923" s="469"/>
      <c r="AP1923" s="469"/>
      <c r="AQ1923" s="469"/>
      <c r="AR1923" s="469"/>
      <c r="AS1923" s="469"/>
      <c r="AT1923" s="469"/>
      <c r="AU1923" s="469"/>
      <c r="AV1923" s="469"/>
      <c r="AW1923" s="469"/>
    </row>
    <row r="1924" spans="2:49">
      <c r="B1924" s="471"/>
      <c r="C1924" s="469"/>
      <c r="D1924" s="469"/>
      <c r="E1924" s="469"/>
      <c r="F1924" s="469"/>
      <c r="G1924" s="469"/>
      <c r="H1924" s="503"/>
      <c r="I1924" s="469"/>
      <c r="J1924" s="469"/>
      <c r="K1924" s="469"/>
      <c r="L1924" s="469"/>
      <c r="M1924" s="469"/>
      <c r="N1924" s="469"/>
      <c r="O1924" s="469"/>
      <c r="P1924" s="469"/>
      <c r="Q1924" s="469"/>
      <c r="R1924" s="469"/>
      <c r="S1924" s="469"/>
      <c r="T1924" s="469"/>
      <c r="U1924" s="469"/>
      <c r="V1924" s="469"/>
      <c r="W1924" s="469"/>
      <c r="X1924" s="469"/>
      <c r="Z1924" s="469"/>
      <c r="AA1924" s="469"/>
      <c r="AB1924" s="469"/>
      <c r="AC1924" s="463"/>
      <c r="AD1924" s="469"/>
      <c r="AE1924" s="469"/>
      <c r="AF1924" s="504"/>
      <c r="AG1924" s="469"/>
      <c r="AH1924" s="469"/>
      <c r="AI1924" s="469"/>
      <c r="AJ1924" s="469"/>
      <c r="AK1924" s="469"/>
      <c r="AL1924" s="469"/>
      <c r="AM1924" s="469"/>
      <c r="AN1924" s="469"/>
      <c r="AO1924" s="469"/>
      <c r="AP1924" s="469"/>
      <c r="AQ1924" s="469"/>
      <c r="AR1924" s="469"/>
      <c r="AS1924" s="469"/>
      <c r="AT1924" s="469"/>
      <c r="AU1924" s="469"/>
      <c r="AV1924" s="469"/>
      <c r="AW1924" s="469"/>
    </row>
    <row r="1925" spans="2:49">
      <c r="B1925" s="471"/>
      <c r="C1925" s="469"/>
      <c r="D1925" s="469"/>
      <c r="E1925" s="469"/>
      <c r="F1925" s="469"/>
      <c r="G1925" s="469"/>
      <c r="H1925" s="503"/>
      <c r="I1925" s="469"/>
      <c r="J1925" s="469"/>
      <c r="K1925" s="469"/>
      <c r="L1925" s="469"/>
      <c r="M1925" s="469"/>
      <c r="N1925" s="469"/>
      <c r="O1925" s="469"/>
      <c r="P1925" s="469"/>
      <c r="Q1925" s="469"/>
      <c r="R1925" s="469"/>
      <c r="S1925" s="469"/>
      <c r="T1925" s="469"/>
      <c r="U1925" s="469"/>
      <c r="V1925" s="469"/>
      <c r="W1925" s="469"/>
      <c r="X1925" s="469"/>
      <c r="Z1925" s="469"/>
      <c r="AA1925" s="469"/>
      <c r="AB1925" s="469"/>
      <c r="AC1925" s="463"/>
      <c r="AD1925" s="469"/>
      <c r="AE1925" s="469"/>
      <c r="AF1925" s="504"/>
      <c r="AG1925" s="469"/>
      <c r="AH1925" s="469"/>
      <c r="AI1925" s="469"/>
      <c r="AJ1925" s="469"/>
      <c r="AK1925" s="469"/>
      <c r="AL1925" s="469"/>
      <c r="AM1925" s="469"/>
      <c r="AN1925" s="469"/>
      <c r="AO1925" s="469"/>
      <c r="AP1925" s="469"/>
      <c r="AQ1925" s="469"/>
      <c r="AR1925" s="469"/>
      <c r="AS1925" s="469"/>
      <c r="AT1925" s="469"/>
      <c r="AU1925" s="469"/>
      <c r="AV1925" s="469"/>
      <c r="AW1925" s="469"/>
    </row>
    <row r="1926" spans="2:49">
      <c r="B1926" s="471"/>
      <c r="C1926" s="469"/>
      <c r="D1926" s="469"/>
      <c r="E1926" s="469"/>
      <c r="F1926" s="469"/>
      <c r="G1926" s="469"/>
      <c r="H1926" s="503"/>
      <c r="I1926" s="469"/>
      <c r="J1926" s="469"/>
      <c r="K1926" s="469"/>
      <c r="L1926" s="469"/>
      <c r="M1926" s="469"/>
      <c r="N1926" s="469"/>
      <c r="O1926" s="469"/>
      <c r="P1926" s="469"/>
      <c r="Q1926" s="469"/>
      <c r="R1926" s="469"/>
      <c r="S1926" s="469"/>
      <c r="T1926" s="469"/>
      <c r="U1926" s="469"/>
      <c r="V1926" s="469"/>
      <c r="W1926" s="469"/>
      <c r="X1926" s="469"/>
      <c r="Z1926" s="469"/>
      <c r="AA1926" s="469"/>
      <c r="AB1926" s="469"/>
      <c r="AC1926" s="463"/>
      <c r="AD1926" s="469"/>
      <c r="AE1926" s="469"/>
      <c r="AF1926" s="504"/>
      <c r="AG1926" s="469"/>
      <c r="AH1926" s="469"/>
      <c r="AI1926" s="469"/>
      <c r="AJ1926" s="469"/>
      <c r="AK1926" s="469"/>
      <c r="AL1926" s="469"/>
      <c r="AM1926" s="469"/>
      <c r="AN1926" s="469"/>
      <c r="AO1926" s="469"/>
      <c r="AP1926" s="469"/>
      <c r="AQ1926" s="469"/>
      <c r="AR1926" s="469"/>
      <c r="AS1926" s="469"/>
      <c r="AT1926" s="469"/>
      <c r="AU1926" s="469"/>
      <c r="AV1926" s="469"/>
      <c r="AW1926" s="469"/>
    </row>
    <row r="1927" spans="2:49">
      <c r="B1927" s="471"/>
      <c r="C1927" s="469"/>
      <c r="D1927" s="469"/>
      <c r="E1927" s="469"/>
      <c r="F1927" s="469"/>
      <c r="G1927" s="469"/>
      <c r="H1927" s="503"/>
      <c r="I1927" s="469"/>
      <c r="J1927" s="469"/>
      <c r="K1927" s="469"/>
      <c r="L1927" s="469"/>
      <c r="M1927" s="469"/>
      <c r="N1927" s="469"/>
      <c r="O1927" s="469"/>
      <c r="P1927" s="469"/>
      <c r="Q1927" s="469"/>
      <c r="R1927" s="469"/>
      <c r="S1927" s="469"/>
      <c r="T1927" s="469"/>
      <c r="U1927" s="469"/>
      <c r="V1927" s="469"/>
      <c r="W1927" s="469"/>
      <c r="X1927" s="469"/>
      <c r="Z1927" s="469"/>
      <c r="AA1927" s="469"/>
      <c r="AB1927" s="469"/>
      <c r="AC1927" s="463"/>
      <c r="AD1927" s="469"/>
      <c r="AE1927" s="469"/>
      <c r="AF1927" s="504"/>
      <c r="AG1927" s="469"/>
      <c r="AH1927" s="469"/>
      <c r="AI1927" s="469"/>
      <c r="AJ1927" s="469"/>
      <c r="AK1927" s="469"/>
      <c r="AL1927" s="469"/>
      <c r="AM1927" s="469"/>
      <c r="AN1927" s="469"/>
      <c r="AO1927" s="469"/>
      <c r="AP1927" s="469"/>
      <c r="AQ1927" s="469"/>
      <c r="AR1927" s="469"/>
      <c r="AS1927" s="469"/>
      <c r="AT1927" s="469"/>
      <c r="AU1927" s="469"/>
      <c r="AV1927" s="469"/>
      <c r="AW1927" s="469"/>
    </row>
    <row r="1928" spans="2:49">
      <c r="B1928" s="471"/>
      <c r="C1928" s="469"/>
      <c r="D1928" s="469"/>
      <c r="E1928" s="469"/>
      <c r="F1928" s="469"/>
      <c r="G1928" s="469"/>
      <c r="H1928" s="503"/>
      <c r="I1928" s="469"/>
      <c r="J1928" s="469"/>
      <c r="K1928" s="469"/>
      <c r="L1928" s="469"/>
      <c r="M1928" s="469"/>
      <c r="N1928" s="469"/>
      <c r="O1928" s="469"/>
      <c r="P1928" s="469"/>
      <c r="Q1928" s="469"/>
      <c r="R1928" s="469"/>
      <c r="S1928" s="469"/>
      <c r="T1928" s="469"/>
      <c r="U1928" s="469"/>
      <c r="V1928" s="469"/>
      <c r="W1928" s="469"/>
      <c r="X1928" s="469"/>
      <c r="Z1928" s="469"/>
      <c r="AA1928" s="469"/>
      <c r="AB1928" s="469"/>
      <c r="AC1928" s="463"/>
      <c r="AD1928" s="469"/>
      <c r="AE1928" s="469"/>
      <c r="AF1928" s="504"/>
      <c r="AG1928" s="469"/>
      <c r="AH1928" s="469"/>
      <c r="AI1928" s="469"/>
      <c r="AJ1928" s="469"/>
      <c r="AK1928" s="469"/>
      <c r="AL1928" s="469"/>
      <c r="AM1928" s="469"/>
      <c r="AN1928" s="469"/>
      <c r="AO1928" s="469"/>
      <c r="AP1928" s="469"/>
      <c r="AQ1928" s="469"/>
      <c r="AR1928" s="469"/>
      <c r="AS1928" s="469"/>
      <c r="AT1928" s="469"/>
      <c r="AU1928" s="469"/>
      <c r="AV1928" s="469"/>
      <c r="AW1928" s="469"/>
    </row>
    <row r="1929" spans="2:49">
      <c r="B1929" s="471"/>
      <c r="C1929" s="469"/>
      <c r="D1929" s="469"/>
      <c r="E1929" s="469"/>
      <c r="F1929" s="469"/>
      <c r="G1929" s="469"/>
      <c r="H1929" s="503"/>
      <c r="I1929" s="469"/>
      <c r="J1929" s="469"/>
      <c r="K1929" s="469"/>
      <c r="L1929" s="469"/>
      <c r="M1929" s="469"/>
      <c r="N1929" s="469"/>
      <c r="O1929" s="469"/>
      <c r="P1929" s="469"/>
      <c r="Q1929" s="469"/>
      <c r="R1929" s="469"/>
      <c r="S1929" s="469"/>
      <c r="T1929" s="469"/>
      <c r="U1929" s="469"/>
      <c r="V1929" s="469"/>
      <c r="W1929" s="469"/>
      <c r="X1929" s="469"/>
      <c r="Z1929" s="469"/>
      <c r="AA1929" s="469"/>
      <c r="AB1929" s="469"/>
      <c r="AC1929" s="463"/>
      <c r="AD1929" s="469"/>
      <c r="AE1929" s="469"/>
      <c r="AF1929" s="504"/>
      <c r="AG1929" s="469"/>
      <c r="AH1929" s="469"/>
      <c r="AI1929" s="469"/>
      <c r="AJ1929" s="469"/>
      <c r="AK1929" s="469"/>
      <c r="AL1929" s="469"/>
      <c r="AM1929" s="469"/>
      <c r="AN1929" s="469"/>
      <c r="AO1929" s="469"/>
      <c r="AP1929" s="469"/>
      <c r="AQ1929" s="469"/>
      <c r="AR1929" s="469"/>
      <c r="AS1929" s="469"/>
      <c r="AT1929" s="469"/>
      <c r="AU1929" s="469"/>
      <c r="AV1929" s="469"/>
      <c r="AW1929" s="469"/>
    </row>
    <row r="1930" spans="2:49">
      <c r="B1930" s="471"/>
      <c r="C1930" s="469"/>
      <c r="D1930" s="469"/>
      <c r="E1930" s="469"/>
      <c r="F1930" s="469"/>
      <c r="G1930" s="469"/>
      <c r="H1930" s="503"/>
      <c r="I1930" s="469"/>
      <c r="J1930" s="469"/>
      <c r="K1930" s="469"/>
      <c r="L1930" s="469"/>
      <c r="M1930" s="469"/>
      <c r="N1930" s="469"/>
      <c r="O1930" s="469"/>
      <c r="P1930" s="469"/>
      <c r="Q1930" s="469"/>
      <c r="R1930" s="469"/>
      <c r="S1930" s="469"/>
      <c r="T1930" s="469"/>
      <c r="U1930" s="469"/>
      <c r="V1930" s="469"/>
      <c r="W1930" s="469"/>
      <c r="X1930" s="469"/>
      <c r="Z1930" s="469"/>
      <c r="AA1930" s="469"/>
      <c r="AB1930" s="469"/>
      <c r="AC1930" s="463"/>
      <c r="AD1930" s="469"/>
      <c r="AE1930" s="469"/>
      <c r="AF1930" s="504"/>
      <c r="AG1930" s="469"/>
      <c r="AH1930" s="469"/>
      <c r="AI1930" s="469"/>
      <c r="AJ1930" s="469"/>
      <c r="AK1930" s="469"/>
      <c r="AL1930" s="469"/>
      <c r="AM1930" s="469"/>
      <c r="AN1930" s="469"/>
      <c r="AO1930" s="469"/>
      <c r="AP1930" s="469"/>
      <c r="AQ1930" s="469"/>
      <c r="AR1930" s="469"/>
      <c r="AS1930" s="469"/>
      <c r="AT1930" s="469"/>
      <c r="AU1930" s="469"/>
      <c r="AV1930" s="469"/>
      <c r="AW1930" s="469"/>
    </row>
    <row r="1931" spans="2:49">
      <c r="B1931" s="471"/>
      <c r="C1931" s="469"/>
      <c r="D1931" s="469"/>
      <c r="E1931" s="469"/>
      <c r="F1931" s="469"/>
      <c r="G1931" s="469"/>
      <c r="H1931" s="503"/>
      <c r="I1931" s="469"/>
      <c r="J1931" s="469"/>
      <c r="K1931" s="469"/>
      <c r="L1931" s="469"/>
      <c r="M1931" s="469"/>
      <c r="N1931" s="469"/>
      <c r="O1931" s="469"/>
      <c r="P1931" s="469"/>
      <c r="Q1931" s="469"/>
      <c r="R1931" s="469"/>
      <c r="S1931" s="469"/>
      <c r="T1931" s="469"/>
      <c r="U1931" s="469"/>
      <c r="V1931" s="469"/>
      <c r="W1931" s="469"/>
      <c r="X1931" s="469"/>
      <c r="Z1931" s="469"/>
      <c r="AA1931" s="469"/>
      <c r="AB1931" s="469"/>
      <c r="AC1931" s="463"/>
      <c r="AD1931" s="469"/>
      <c r="AE1931" s="469"/>
      <c r="AF1931" s="504"/>
      <c r="AG1931" s="469"/>
      <c r="AH1931" s="469"/>
      <c r="AI1931" s="469"/>
      <c r="AJ1931" s="469"/>
      <c r="AK1931" s="469"/>
      <c r="AL1931" s="469"/>
      <c r="AM1931" s="469"/>
      <c r="AN1931" s="469"/>
      <c r="AO1931" s="469"/>
      <c r="AP1931" s="469"/>
      <c r="AQ1931" s="469"/>
      <c r="AR1931" s="469"/>
      <c r="AS1931" s="469"/>
      <c r="AT1931" s="469"/>
      <c r="AU1931" s="469"/>
      <c r="AV1931" s="469"/>
      <c r="AW1931" s="469"/>
    </row>
    <row r="1932" spans="2:49">
      <c r="B1932" s="471"/>
      <c r="C1932" s="469"/>
      <c r="D1932" s="469"/>
      <c r="E1932" s="469"/>
      <c r="F1932" s="469"/>
      <c r="G1932" s="469"/>
      <c r="H1932" s="503"/>
      <c r="I1932" s="469"/>
      <c r="J1932" s="469"/>
      <c r="K1932" s="469"/>
      <c r="L1932" s="469"/>
      <c r="M1932" s="469"/>
      <c r="N1932" s="469"/>
      <c r="O1932" s="469"/>
      <c r="P1932" s="469"/>
      <c r="Q1932" s="469"/>
      <c r="R1932" s="469"/>
      <c r="S1932" s="469"/>
      <c r="T1932" s="469"/>
      <c r="U1932" s="469"/>
      <c r="V1932" s="469"/>
      <c r="W1932" s="469"/>
      <c r="X1932" s="469"/>
      <c r="Z1932" s="469"/>
      <c r="AA1932" s="469"/>
      <c r="AB1932" s="469"/>
      <c r="AC1932" s="463"/>
      <c r="AD1932" s="469"/>
      <c r="AE1932" s="469"/>
      <c r="AF1932" s="504"/>
      <c r="AG1932" s="469"/>
      <c r="AH1932" s="469"/>
      <c r="AI1932" s="469"/>
      <c r="AJ1932" s="469"/>
      <c r="AK1932" s="469"/>
      <c r="AL1932" s="469"/>
      <c r="AM1932" s="469"/>
      <c r="AN1932" s="469"/>
      <c r="AO1932" s="469"/>
      <c r="AP1932" s="469"/>
      <c r="AQ1932" s="469"/>
      <c r="AR1932" s="469"/>
      <c r="AS1932" s="469"/>
      <c r="AT1932" s="469"/>
      <c r="AU1932" s="469"/>
      <c r="AV1932" s="469"/>
      <c r="AW1932" s="469"/>
    </row>
    <row r="1933" spans="2:49">
      <c r="B1933" s="471"/>
      <c r="C1933" s="469"/>
      <c r="D1933" s="469"/>
      <c r="E1933" s="469"/>
      <c r="F1933" s="469"/>
      <c r="G1933" s="469"/>
      <c r="H1933" s="503"/>
      <c r="I1933" s="469"/>
      <c r="J1933" s="469"/>
      <c r="K1933" s="469"/>
      <c r="L1933" s="469"/>
      <c r="M1933" s="469"/>
      <c r="N1933" s="469"/>
      <c r="O1933" s="469"/>
      <c r="P1933" s="469"/>
      <c r="Q1933" s="469"/>
      <c r="R1933" s="469"/>
      <c r="S1933" s="469"/>
      <c r="T1933" s="469"/>
      <c r="U1933" s="469"/>
      <c r="V1933" s="469"/>
      <c r="W1933" s="469"/>
      <c r="X1933" s="469"/>
      <c r="Z1933" s="469"/>
      <c r="AA1933" s="469"/>
      <c r="AB1933" s="469"/>
      <c r="AC1933" s="463"/>
      <c r="AD1933" s="469"/>
      <c r="AE1933" s="469"/>
      <c r="AF1933" s="504"/>
      <c r="AG1933" s="469"/>
      <c r="AH1933" s="469"/>
      <c r="AI1933" s="469"/>
      <c r="AJ1933" s="469"/>
      <c r="AK1933" s="469"/>
      <c r="AL1933" s="469"/>
      <c r="AM1933" s="469"/>
      <c r="AN1933" s="469"/>
      <c r="AO1933" s="469"/>
      <c r="AP1933" s="469"/>
      <c r="AQ1933" s="469"/>
      <c r="AR1933" s="469"/>
      <c r="AS1933" s="469"/>
      <c r="AT1933" s="469"/>
      <c r="AU1933" s="469"/>
      <c r="AV1933" s="469"/>
      <c r="AW1933" s="469"/>
    </row>
    <row r="1934" spans="2:49">
      <c r="B1934" s="471"/>
      <c r="C1934" s="469"/>
      <c r="D1934" s="469"/>
      <c r="E1934" s="469"/>
      <c r="F1934" s="469"/>
      <c r="G1934" s="469"/>
      <c r="H1934" s="503"/>
      <c r="I1934" s="469"/>
      <c r="J1934" s="469"/>
      <c r="K1934" s="469"/>
      <c r="L1934" s="469"/>
      <c r="M1934" s="469"/>
      <c r="N1934" s="469"/>
      <c r="O1934" s="469"/>
      <c r="P1934" s="469"/>
      <c r="Q1934" s="469"/>
      <c r="R1934" s="469"/>
      <c r="S1934" s="469"/>
      <c r="T1934" s="469"/>
      <c r="U1934" s="469"/>
      <c r="V1934" s="469"/>
      <c r="W1934" s="469"/>
      <c r="X1934" s="469"/>
      <c r="Z1934" s="469"/>
      <c r="AA1934" s="469"/>
      <c r="AB1934" s="469"/>
      <c r="AC1934" s="463"/>
      <c r="AD1934" s="469"/>
      <c r="AE1934" s="469"/>
      <c r="AF1934" s="504"/>
      <c r="AG1934" s="469"/>
      <c r="AH1934" s="469"/>
      <c r="AI1934" s="469"/>
      <c r="AJ1934" s="469"/>
      <c r="AK1934" s="469"/>
      <c r="AL1934" s="469"/>
      <c r="AM1934" s="469"/>
      <c r="AN1934" s="469"/>
      <c r="AO1934" s="469"/>
      <c r="AP1934" s="469"/>
      <c r="AQ1934" s="469"/>
      <c r="AR1934" s="469"/>
      <c r="AS1934" s="469"/>
      <c r="AT1934" s="469"/>
      <c r="AU1934" s="469"/>
      <c r="AV1934" s="469"/>
      <c r="AW1934" s="469"/>
    </row>
    <row r="1935" spans="2:49">
      <c r="B1935" s="471"/>
      <c r="C1935" s="469"/>
      <c r="D1935" s="469"/>
      <c r="E1935" s="469"/>
      <c r="F1935" s="469"/>
      <c r="G1935" s="469"/>
      <c r="H1935" s="503"/>
      <c r="I1935" s="469"/>
      <c r="J1935" s="469"/>
      <c r="K1935" s="469"/>
      <c r="L1935" s="469"/>
      <c r="M1935" s="469"/>
      <c r="N1935" s="469"/>
      <c r="O1935" s="469"/>
      <c r="P1935" s="469"/>
      <c r="Q1935" s="469"/>
      <c r="R1935" s="469"/>
      <c r="S1935" s="469"/>
      <c r="T1935" s="469"/>
      <c r="U1935" s="469"/>
      <c r="V1935" s="469"/>
      <c r="W1935" s="469"/>
      <c r="X1935" s="469"/>
      <c r="Z1935" s="469"/>
      <c r="AA1935" s="469"/>
      <c r="AB1935" s="469"/>
      <c r="AC1935" s="463"/>
      <c r="AD1935" s="469"/>
      <c r="AE1935" s="469"/>
      <c r="AF1935" s="504"/>
      <c r="AG1935" s="469"/>
      <c r="AH1935" s="469"/>
      <c r="AI1935" s="469"/>
      <c r="AJ1935" s="469"/>
      <c r="AK1935" s="469"/>
      <c r="AL1935" s="469"/>
      <c r="AM1935" s="469"/>
      <c r="AN1935" s="469"/>
      <c r="AO1935" s="469"/>
      <c r="AP1935" s="469"/>
      <c r="AQ1935" s="469"/>
      <c r="AR1935" s="469"/>
      <c r="AS1935" s="469"/>
      <c r="AT1935" s="469"/>
      <c r="AU1935" s="469"/>
      <c r="AV1935" s="469"/>
      <c r="AW1935" s="469"/>
    </row>
    <row r="1936" spans="2:49">
      <c r="B1936" s="471"/>
      <c r="C1936" s="469"/>
      <c r="D1936" s="469"/>
      <c r="E1936" s="469"/>
      <c r="F1936" s="469"/>
      <c r="G1936" s="469"/>
      <c r="H1936" s="503"/>
      <c r="I1936" s="469"/>
      <c r="J1936" s="469"/>
      <c r="K1936" s="469"/>
      <c r="L1936" s="469"/>
      <c r="M1936" s="469"/>
      <c r="N1936" s="469"/>
      <c r="O1936" s="469"/>
      <c r="P1936" s="469"/>
      <c r="Q1936" s="469"/>
      <c r="R1936" s="469"/>
      <c r="S1936" s="469"/>
      <c r="T1936" s="469"/>
      <c r="U1936" s="469"/>
      <c r="V1936" s="469"/>
      <c r="W1936" s="469"/>
      <c r="X1936" s="469"/>
      <c r="Z1936" s="469"/>
      <c r="AA1936" s="469"/>
      <c r="AB1936" s="469"/>
      <c r="AC1936" s="463"/>
      <c r="AD1936" s="469"/>
      <c r="AE1936" s="469"/>
      <c r="AF1936" s="504"/>
      <c r="AG1936" s="469"/>
      <c r="AH1936" s="469"/>
      <c r="AI1936" s="469"/>
      <c r="AJ1936" s="469"/>
      <c r="AK1936" s="469"/>
      <c r="AL1936" s="469"/>
      <c r="AM1936" s="469"/>
      <c r="AN1936" s="469"/>
      <c r="AO1936" s="469"/>
      <c r="AP1936" s="469"/>
      <c r="AQ1936" s="469"/>
      <c r="AR1936" s="469"/>
      <c r="AS1936" s="469"/>
      <c r="AT1936" s="469"/>
      <c r="AU1936" s="469"/>
      <c r="AV1936" s="469"/>
      <c r="AW1936" s="469"/>
    </row>
    <row r="1937" spans="2:49">
      <c r="B1937" s="471"/>
      <c r="C1937" s="469"/>
      <c r="D1937" s="469"/>
      <c r="E1937" s="469"/>
      <c r="F1937" s="469"/>
      <c r="G1937" s="469"/>
      <c r="H1937" s="503"/>
      <c r="I1937" s="469"/>
      <c r="J1937" s="469"/>
      <c r="K1937" s="469"/>
      <c r="L1937" s="469"/>
      <c r="M1937" s="469"/>
      <c r="N1937" s="469"/>
      <c r="O1937" s="469"/>
      <c r="P1937" s="469"/>
      <c r="Q1937" s="469"/>
      <c r="R1937" s="469"/>
      <c r="S1937" s="469"/>
      <c r="T1937" s="469"/>
      <c r="U1937" s="469"/>
      <c r="V1937" s="469"/>
      <c r="W1937" s="469"/>
      <c r="X1937" s="469"/>
      <c r="Z1937" s="469"/>
      <c r="AA1937" s="469"/>
      <c r="AB1937" s="469"/>
      <c r="AC1937" s="463"/>
      <c r="AD1937" s="469"/>
      <c r="AE1937" s="469"/>
      <c r="AF1937" s="504"/>
      <c r="AG1937" s="469"/>
      <c r="AH1937" s="469"/>
      <c r="AI1937" s="469"/>
      <c r="AJ1937" s="469"/>
      <c r="AK1937" s="469"/>
      <c r="AL1937" s="469"/>
      <c r="AM1937" s="469"/>
      <c r="AN1937" s="469"/>
      <c r="AO1937" s="469"/>
      <c r="AP1937" s="469"/>
      <c r="AQ1937" s="469"/>
      <c r="AR1937" s="469"/>
      <c r="AS1937" s="469"/>
      <c r="AT1937" s="469"/>
      <c r="AU1937" s="469"/>
      <c r="AV1937" s="469"/>
      <c r="AW1937" s="469"/>
    </row>
    <row r="1938" spans="2:49">
      <c r="B1938" s="471"/>
      <c r="C1938" s="469"/>
      <c r="D1938" s="469"/>
      <c r="E1938" s="469"/>
      <c r="F1938" s="469"/>
      <c r="G1938" s="469"/>
      <c r="H1938" s="503"/>
      <c r="I1938" s="469"/>
      <c r="J1938" s="469"/>
      <c r="K1938" s="469"/>
      <c r="L1938" s="469"/>
      <c r="M1938" s="469"/>
      <c r="N1938" s="469"/>
      <c r="O1938" s="469"/>
      <c r="P1938" s="469"/>
      <c r="Q1938" s="469"/>
      <c r="R1938" s="469"/>
      <c r="S1938" s="469"/>
      <c r="T1938" s="469"/>
      <c r="U1938" s="469"/>
      <c r="V1938" s="469"/>
      <c r="W1938" s="469"/>
      <c r="X1938" s="469"/>
      <c r="Z1938" s="469"/>
      <c r="AA1938" s="469"/>
      <c r="AB1938" s="469"/>
      <c r="AC1938" s="463"/>
      <c r="AD1938" s="469"/>
      <c r="AE1938" s="469"/>
      <c r="AF1938" s="504"/>
      <c r="AG1938" s="469"/>
      <c r="AH1938" s="469"/>
      <c r="AI1938" s="469"/>
      <c r="AJ1938" s="469"/>
      <c r="AK1938" s="469"/>
      <c r="AL1938" s="469"/>
      <c r="AM1938" s="469"/>
      <c r="AN1938" s="469"/>
      <c r="AO1938" s="469"/>
      <c r="AP1938" s="469"/>
      <c r="AQ1938" s="469"/>
      <c r="AR1938" s="469"/>
      <c r="AS1938" s="469"/>
      <c r="AT1938" s="469"/>
      <c r="AU1938" s="469"/>
      <c r="AV1938" s="469"/>
      <c r="AW1938" s="469"/>
    </row>
    <row r="1939" spans="2:49">
      <c r="B1939" s="471"/>
      <c r="C1939" s="469"/>
      <c r="D1939" s="469"/>
      <c r="E1939" s="469"/>
      <c r="F1939" s="469"/>
      <c r="G1939" s="469"/>
      <c r="H1939" s="503"/>
      <c r="I1939" s="469"/>
      <c r="J1939" s="469"/>
      <c r="K1939" s="469"/>
      <c r="L1939" s="469"/>
      <c r="M1939" s="469"/>
      <c r="N1939" s="469"/>
      <c r="O1939" s="469"/>
      <c r="P1939" s="469"/>
      <c r="Q1939" s="469"/>
      <c r="R1939" s="469"/>
      <c r="S1939" s="469"/>
      <c r="T1939" s="469"/>
      <c r="U1939" s="469"/>
      <c r="V1939" s="469"/>
      <c r="W1939" s="469"/>
      <c r="X1939" s="469"/>
      <c r="Z1939" s="469"/>
      <c r="AA1939" s="469"/>
      <c r="AB1939" s="469"/>
      <c r="AC1939" s="463"/>
      <c r="AD1939" s="469"/>
      <c r="AE1939" s="469"/>
      <c r="AF1939" s="504"/>
      <c r="AG1939" s="469"/>
      <c r="AH1939" s="469"/>
      <c r="AI1939" s="469"/>
      <c r="AJ1939" s="469"/>
      <c r="AK1939" s="469"/>
      <c r="AL1939" s="469"/>
      <c r="AM1939" s="469"/>
      <c r="AN1939" s="469"/>
      <c r="AO1939" s="469"/>
      <c r="AP1939" s="469"/>
      <c r="AQ1939" s="469"/>
      <c r="AR1939" s="469"/>
      <c r="AS1939" s="469"/>
      <c r="AT1939" s="469"/>
      <c r="AU1939" s="469"/>
      <c r="AV1939" s="469"/>
      <c r="AW1939" s="469"/>
    </row>
    <row r="1940" spans="2:49">
      <c r="B1940" s="471"/>
      <c r="C1940" s="469"/>
      <c r="D1940" s="469"/>
      <c r="E1940" s="469"/>
      <c r="F1940" s="469"/>
      <c r="G1940" s="469"/>
      <c r="H1940" s="503"/>
      <c r="I1940" s="469"/>
      <c r="J1940" s="469"/>
      <c r="K1940" s="469"/>
      <c r="L1940" s="469"/>
      <c r="M1940" s="469"/>
      <c r="N1940" s="469"/>
      <c r="O1940" s="469"/>
      <c r="P1940" s="469"/>
      <c r="Q1940" s="469"/>
      <c r="R1940" s="469"/>
      <c r="S1940" s="469"/>
      <c r="T1940" s="469"/>
      <c r="U1940" s="469"/>
      <c r="V1940" s="469"/>
      <c r="W1940" s="469"/>
      <c r="X1940" s="469"/>
      <c r="Z1940" s="469"/>
      <c r="AA1940" s="469"/>
      <c r="AB1940" s="469"/>
      <c r="AC1940" s="463"/>
      <c r="AD1940" s="469"/>
      <c r="AE1940" s="469"/>
      <c r="AF1940" s="504"/>
      <c r="AG1940" s="469"/>
      <c r="AH1940" s="469"/>
      <c r="AI1940" s="469"/>
      <c r="AJ1940" s="469"/>
      <c r="AK1940" s="469"/>
      <c r="AL1940" s="469"/>
      <c r="AM1940" s="469"/>
      <c r="AN1940" s="469"/>
      <c r="AO1940" s="469"/>
      <c r="AP1940" s="469"/>
      <c r="AQ1940" s="469"/>
      <c r="AR1940" s="469"/>
      <c r="AS1940" s="469"/>
      <c r="AT1940" s="469"/>
      <c r="AU1940" s="469"/>
      <c r="AV1940" s="469"/>
      <c r="AW1940" s="469"/>
    </row>
    <row r="1941" spans="2:49">
      <c r="B1941" s="471"/>
      <c r="C1941" s="469"/>
      <c r="D1941" s="469"/>
      <c r="E1941" s="469"/>
      <c r="F1941" s="469"/>
      <c r="G1941" s="469"/>
      <c r="H1941" s="503"/>
      <c r="I1941" s="469"/>
      <c r="J1941" s="469"/>
      <c r="K1941" s="469"/>
      <c r="L1941" s="469"/>
      <c r="M1941" s="469"/>
      <c r="N1941" s="469"/>
      <c r="O1941" s="469"/>
      <c r="P1941" s="469"/>
      <c r="Q1941" s="469"/>
      <c r="R1941" s="469"/>
      <c r="S1941" s="469"/>
      <c r="T1941" s="469"/>
      <c r="U1941" s="469"/>
      <c r="V1941" s="469"/>
      <c r="W1941" s="469"/>
      <c r="X1941" s="469"/>
      <c r="Z1941" s="469"/>
      <c r="AA1941" s="469"/>
      <c r="AB1941" s="469"/>
      <c r="AC1941" s="463"/>
      <c r="AD1941" s="469"/>
      <c r="AE1941" s="469"/>
      <c r="AF1941" s="504"/>
      <c r="AG1941" s="469"/>
      <c r="AH1941" s="469"/>
      <c r="AI1941" s="469"/>
      <c r="AJ1941" s="469"/>
      <c r="AK1941" s="469"/>
      <c r="AL1941" s="469"/>
      <c r="AM1941" s="469"/>
      <c r="AN1941" s="469"/>
      <c r="AO1941" s="469"/>
      <c r="AP1941" s="469"/>
      <c r="AQ1941" s="469"/>
      <c r="AR1941" s="469"/>
      <c r="AS1941" s="469"/>
      <c r="AT1941" s="469"/>
      <c r="AU1941" s="469"/>
      <c r="AV1941" s="469"/>
      <c r="AW1941" s="469"/>
    </row>
    <row r="1942" spans="2:49">
      <c r="B1942" s="471"/>
      <c r="C1942" s="469"/>
      <c r="D1942" s="469"/>
      <c r="E1942" s="469"/>
      <c r="F1942" s="469"/>
      <c r="G1942" s="469"/>
      <c r="H1942" s="503"/>
      <c r="I1942" s="469"/>
      <c r="J1942" s="469"/>
      <c r="K1942" s="469"/>
      <c r="L1942" s="469"/>
      <c r="M1942" s="469"/>
      <c r="N1942" s="469"/>
      <c r="O1942" s="469"/>
      <c r="P1942" s="469"/>
      <c r="Q1942" s="469"/>
      <c r="R1942" s="469"/>
      <c r="S1942" s="469"/>
      <c r="T1942" s="469"/>
      <c r="U1942" s="469"/>
      <c r="V1942" s="469"/>
      <c r="W1942" s="469"/>
      <c r="X1942" s="469"/>
      <c r="Z1942" s="469"/>
      <c r="AA1942" s="469"/>
      <c r="AB1942" s="469"/>
      <c r="AC1942" s="463"/>
      <c r="AD1942" s="469"/>
      <c r="AE1942" s="469"/>
      <c r="AF1942" s="504"/>
      <c r="AG1942" s="469"/>
      <c r="AH1942" s="469"/>
      <c r="AI1942" s="469"/>
      <c r="AJ1942" s="469"/>
      <c r="AK1942" s="469"/>
      <c r="AL1942" s="469"/>
      <c r="AM1942" s="469"/>
      <c r="AN1942" s="469"/>
      <c r="AO1942" s="469"/>
      <c r="AP1942" s="469"/>
      <c r="AQ1942" s="469"/>
      <c r="AR1942" s="469"/>
      <c r="AS1942" s="469"/>
      <c r="AT1942" s="469"/>
      <c r="AU1942" s="469"/>
      <c r="AV1942" s="469"/>
      <c r="AW1942" s="469"/>
    </row>
    <row r="1943" spans="2:49">
      <c r="B1943" s="471"/>
      <c r="C1943" s="469"/>
      <c r="D1943" s="469"/>
      <c r="E1943" s="469"/>
      <c r="F1943" s="469"/>
      <c r="G1943" s="469"/>
      <c r="H1943" s="503"/>
      <c r="I1943" s="469"/>
      <c r="J1943" s="469"/>
      <c r="K1943" s="469"/>
      <c r="L1943" s="469"/>
      <c r="M1943" s="469"/>
      <c r="N1943" s="469"/>
      <c r="O1943" s="469"/>
      <c r="P1943" s="469"/>
      <c r="Q1943" s="469"/>
      <c r="R1943" s="469"/>
      <c r="S1943" s="469"/>
      <c r="T1943" s="469"/>
      <c r="U1943" s="469"/>
      <c r="V1943" s="469"/>
      <c r="W1943" s="469"/>
      <c r="X1943" s="469"/>
      <c r="Z1943" s="469"/>
      <c r="AA1943" s="469"/>
      <c r="AB1943" s="469"/>
      <c r="AC1943" s="463"/>
      <c r="AD1943" s="469"/>
      <c r="AE1943" s="469"/>
      <c r="AF1943" s="504"/>
      <c r="AG1943" s="469"/>
      <c r="AH1943" s="469"/>
      <c r="AI1943" s="469"/>
      <c r="AJ1943" s="469"/>
      <c r="AK1943" s="469"/>
      <c r="AL1943" s="469"/>
      <c r="AM1943" s="469"/>
      <c r="AN1943" s="469"/>
      <c r="AO1943" s="469"/>
      <c r="AP1943" s="469"/>
      <c r="AQ1943" s="469"/>
      <c r="AR1943" s="469"/>
      <c r="AS1943" s="469"/>
      <c r="AT1943" s="469"/>
      <c r="AU1943" s="469"/>
      <c r="AV1943" s="469"/>
      <c r="AW1943" s="469"/>
    </row>
    <row r="1944" spans="2:49">
      <c r="B1944" s="471"/>
      <c r="C1944" s="469"/>
      <c r="D1944" s="469"/>
      <c r="E1944" s="469"/>
      <c r="F1944" s="469"/>
      <c r="G1944" s="469"/>
      <c r="H1944" s="503"/>
      <c r="I1944" s="469"/>
      <c r="J1944" s="469"/>
      <c r="K1944" s="469"/>
      <c r="L1944" s="469"/>
      <c r="M1944" s="469"/>
      <c r="N1944" s="469"/>
      <c r="O1944" s="469"/>
      <c r="P1944" s="469"/>
      <c r="Q1944" s="469"/>
      <c r="R1944" s="469"/>
      <c r="S1944" s="469"/>
      <c r="T1944" s="469"/>
      <c r="U1944" s="469"/>
      <c r="V1944" s="469"/>
      <c r="W1944" s="469"/>
      <c r="X1944" s="469"/>
      <c r="Z1944" s="469"/>
      <c r="AA1944" s="469"/>
      <c r="AB1944" s="469"/>
      <c r="AC1944" s="463"/>
      <c r="AD1944" s="469"/>
      <c r="AE1944" s="469"/>
      <c r="AF1944" s="504"/>
      <c r="AG1944" s="469"/>
      <c r="AH1944" s="469"/>
      <c r="AI1944" s="469"/>
      <c r="AJ1944" s="469"/>
      <c r="AK1944" s="469"/>
      <c r="AL1944" s="469"/>
      <c r="AM1944" s="469"/>
      <c r="AN1944" s="469"/>
      <c r="AO1944" s="469"/>
      <c r="AP1944" s="469"/>
      <c r="AQ1944" s="469"/>
      <c r="AR1944" s="469"/>
      <c r="AS1944" s="469"/>
      <c r="AT1944" s="469"/>
      <c r="AU1944" s="469"/>
      <c r="AV1944" s="469"/>
      <c r="AW1944" s="469"/>
    </row>
    <row r="1945" spans="2:49">
      <c r="B1945" s="471"/>
      <c r="C1945" s="469"/>
      <c r="D1945" s="469"/>
      <c r="E1945" s="469"/>
      <c r="F1945" s="469"/>
      <c r="G1945" s="469"/>
      <c r="H1945" s="503"/>
      <c r="I1945" s="469"/>
      <c r="J1945" s="469"/>
      <c r="K1945" s="469"/>
      <c r="L1945" s="469"/>
      <c r="M1945" s="469"/>
      <c r="N1945" s="469"/>
      <c r="O1945" s="469"/>
      <c r="P1945" s="469"/>
      <c r="Q1945" s="469"/>
      <c r="R1945" s="469"/>
      <c r="S1945" s="469"/>
      <c r="T1945" s="469"/>
      <c r="U1945" s="469"/>
      <c r="V1945" s="469"/>
      <c r="W1945" s="469"/>
      <c r="X1945" s="469"/>
      <c r="Z1945" s="469"/>
      <c r="AA1945" s="469"/>
      <c r="AB1945" s="469"/>
      <c r="AC1945" s="463"/>
      <c r="AD1945" s="469"/>
      <c r="AE1945" s="469"/>
      <c r="AF1945" s="504"/>
      <c r="AG1945" s="469"/>
      <c r="AH1945" s="469"/>
      <c r="AI1945" s="469"/>
      <c r="AJ1945" s="469"/>
      <c r="AK1945" s="469"/>
      <c r="AL1945" s="469"/>
      <c r="AM1945" s="469"/>
      <c r="AN1945" s="469"/>
      <c r="AO1945" s="469"/>
      <c r="AP1945" s="469"/>
      <c r="AQ1945" s="469"/>
      <c r="AR1945" s="469"/>
      <c r="AS1945" s="469"/>
      <c r="AT1945" s="469"/>
      <c r="AU1945" s="469"/>
      <c r="AV1945" s="469"/>
      <c r="AW1945" s="469"/>
    </row>
    <row r="1946" spans="2:49">
      <c r="B1946" s="471"/>
      <c r="C1946" s="469"/>
      <c r="D1946" s="469"/>
      <c r="E1946" s="469"/>
      <c r="F1946" s="469"/>
      <c r="G1946" s="469"/>
      <c r="H1946" s="503"/>
      <c r="I1946" s="469"/>
      <c r="J1946" s="469"/>
      <c r="K1946" s="469"/>
      <c r="L1946" s="469"/>
      <c r="M1946" s="469"/>
      <c r="N1946" s="469"/>
      <c r="O1946" s="469"/>
      <c r="P1946" s="469"/>
      <c r="Q1946" s="469"/>
      <c r="R1946" s="469"/>
      <c r="S1946" s="469"/>
      <c r="T1946" s="469"/>
      <c r="U1946" s="469"/>
      <c r="V1946" s="469"/>
      <c r="W1946" s="469"/>
      <c r="X1946" s="469"/>
      <c r="Z1946" s="469"/>
      <c r="AA1946" s="469"/>
      <c r="AB1946" s="469"/>
      <c r="AC1946" s="463"/>
      <c r="AD1946" s="469"/>
      <c r="AE1946" s="469"/>
      <c r="AF1946" s="504"/>
      <c r="AG1946" s="469"/>
      <c r="AH1946" s="469"/>
      <c r="AI1946" s="469"/>
      <c r="AJ1946" s="469"/>
      <c r="AK1946" s="469"/>
      <c r="AL1946" s="469"/>
      <c r="AM1946" s="469"/>
      <c r="AN1946" s="469"/>
      <c r="AO1946" s="469"/>
      <c r="AP1946" s="469"/>
      <c r="AQ1946" s="469"/>
      <c r="AR1946" s="469"/>
      <c r="AS1946" s="469"/>
      <c r="AT1946" s="469"/>
      <c r="AU1946" s="469"/>
      <c r="AV1946" s="469"/>
      <c r="AW1946" s="469"/>
    </row>
    <row r="1947" spans="2:49">
      <c r="B1947" s="471"/>
      <c r="C1947" s="469"/>
      <c r="D1947" s="469"/>
      <c r="E1947" s="469"/>
      <c r="F1947" s="469"/>
      <c r="G1947" s="469"/>
      <c r="H1947" s="503"/>
      <c r="I1947" s="469"/>
      <c r="J1947" s="469"/>
      <c r="K1947" s="469"/>
      <c r="L1947" s="469"/>
      <c r="M1947" s="469"/>
      <c r="N1947" s="469"/>
      <c r="O1947" s="469"/>
      <c r="P1947" s="469"/>
      <c r="Q1947" s="469"/>
      <c r="R1947" s="469"/>
      <c r="S1947" s="469"/>
      <c r="T1947" s="469"/>
      <c r="U1947" s="469"/>
      <c r="V1947" s="469"/>
      <c r="W1947" s="469"/>
      <c r="X1947" s="469"/>
      <c r="Z1947" s="469"/>
      <c r="AA1947" s="469"/>
      <c r="AB1947" s="469"/>
      <c r="AC1947" s="463"/>
      <c r="AD1947" s="469"/>
      <c r="AE1947" s="469"/>
      <c r="AF1947" s="504"/>
      <c r="AG1947" s="469"/>
      <c r="AH1947" s="469"/>
      <c r="AI1947" s="469"/>
      <c r="AJ1947" s="469"/>
      <c r="AK1947" s="469"/>
      <c r="AL1947" s="469"/>
      <c r="AM1947" s="469"/>
      <c r="AN1947" s="469"/>
      <c r="AO1947" s="469"/>
      <c r="AP1947" s="469"/>
      <c r="AQ1947" s="469"/>
      <c r="AR1947" s="469"/>
      <c r="AS1947" s="469"/>
      <c r="AT1947" s="469"/>
      <c r="AU1947" s="469"/>
      <c r="AV1947" s="469"/>
      <c r="AW1947" s="469"/>
    </row>
    <row r="1948" spans="2:49">
      <c r="B1948" s="471"/>
      <c r="C1948" s="469"/>
      <c r="D1948" s="469"/>
      <c r="E1948" s="469"/>
      <c r="F1948" s="469"/>
      <c r="G1948" s="469"/>
      <c r="H1948" s="503"/>
      <c r="I1948" s="469"/>
      <c r="J1948" s="469"/>
      <c r="K1948" s="469"/>
      <c r="L1948" s="469"/>
      <c r="M1948" s="469"/>
      <c r="N1948" s="469"/>
      <c r="O1948" s="469"/>
      <c r="P1948" s="469"/>
      <c r="Q1948" s="469"/>
      <c r="R1948" s="469"/>
      <c r="S1948" s="469"/>
      <c r="T1948" s="469"/>
      <c r="U1948" s="469"/>
      <c r="V1948" s="469"/>
      <c r="W1948" s="469"/>
      <c r="X1948" s="469"/>
      <c r="Z1948" s="469"/>
      <c r="AA1948" s="469"/>
      <c r="AB1948" s="469"/>
      <c r="AC1948" s="463"/>
      <c r="AD1948" s="469"/>
      <c r="AE1948" s="469"/>
      <c r="AF1948" s="504"/>
      <c r="AG1948" s="469"/>
      <c r="AH1948" s="469"/>
      <c r="AI1948" s="469"/>
      <c r="AJ1948" s="469"/>
      <c r="AK1948" s="469"/>
      <c r="AL1948" s="469"/>
      <c r="AM1948" s="469"/>
      <c r="AN1948" s="469"/>
      <c r="AO1948" s="469"/>
      <c r="AP1948" s="469"/>
      <c r="AQ1948" s="469"/>
      <c r="AR1948" s="469"/>
      <c r="AS1948" s="469"/>
      <c r="AT1948" s="469"/>
      <c r="AU1948" s="469"/>
      <c r="AV1948" s="469"/>
      <c r="AW1948" s="469"/>
    </row>
    <row r="1949" spans="2:49">
      <c r="B1949" s="471"/>
      <c r="C1949" s="469"/>
      <c r="D1949" s="469"/>
      <c r="E1949" s="469"/>
      <c r="F1949" s="469"/>
      <c r="G1949" s="469"/>
      <c r="H1949" s="503"/>
      <c r="I1949" s="469"/>
      <c r="J1949" s="469"/>
      <c r="K1949" s="469"/>
      <c r="L1949" s="469"/>
      <c r="M1949" s="469"/>
      <c r="N1949" s="469"/>
      <c r="O1949" s="469"/>
      <c r="P1949" s="469"/>
      <c r="Q1949" s="469"/>
      <c r="R1949" s="469"/>
      <c r="S1949" s="469"/>
      <c r="T1949" s="469"/>
      <c r="U1949" s="469"/>
      <c r="V1949" s="469"/>
      <c r="W1949" s="469"/>
      <c r="X1949" s="469"/>
      <c r="Z1949" s="469"/>
      <c r="AA1949" s="469"/>
      <c r="AB1949" s="469"/>
      <c r="AC1949" s="463"/>
      <c r="AD1949" s="469"/>
      <c r="AE1949" s="469"/>
      <c r="AF1949" s="504"/>
      <c r="AG1949" s="469"/>
      <c r="AH1949" s="469"/>
      <c r="AI1949" s="469"/>
      <c r="AJ1949" s="469"/>
      <c r="AK1949" s="469"/>
      <c r="AL1949" s="469"/>
      <c r="AM1949" s="469"/>
      <c r="AN1949" s="469"/>
      <c r="AO1949" s="469"/>
      <c r="AP1949" s="469"/>
      <c r="AQ1949" s="469"/>
      <c r="AR1949" s="469"/>
      <c r="AS1949" s="469"/>
      <c r="AT1949" s="469"/>
      <c r="AU1949" s="469"/>
      <c r="AV1949" s="469"/>
      <c r="AW1949" s="469"/>
    </row>
    <row r="1950" spans="2:49">
      <c r="B1950" s="471"/>
      <c r="C1950" s="469"/>
      <c r="D1950" s="469"/>
      <c r="E1950" s="469"/>
      <c r="F1950" s="469"/>
      <c r="G1950" s="469"/>
      <c r="H1950" s="503"/>
      <c r="I1950" s="469"/>
      <c r="J1950" s="469"/>
      <c r="K1950" s="469"/>
      <c r="L1950" s="469"/>
      <c r="M1950" s="469"/>
      <c r="N1950" s="469"/>
      <c r="O1950" s="469"/>
      <c r="P1950" s="469"/>
      <c r="Q1950" s="469"/>
      <c r="R1950" s="469"/>
      <c r="S1950" s="469"/>
      <c r="T1950" s="469"/>
      <c r="U1950" s="469"/>
      <c r="V1950" s="469"/>
      <c r="W1950" s="469"/>
      <c r="X1950" s="469"/>
      <c r="Z1950" s="469"/>
      <c r="AA1950" s="469"/>
      <c r="AB1950" s="469"/>
      <c r="AC1950" s="463"/>
      <c r="AD1950" s="469"/>
      <c r="AE1950" s="469"/>
      <c r="AF1950" s="504"/>
      <c r="AG1950" s="469"/>
      <c r="AH1950" s="469"/>
      <c r="AI1950" s="469"/>
      <c r="AJ1950" s="469"/>
      <c r="AK1950" s="469"/>
      <c r="AL1950" s="469"/>
      <c r="AM1950" s="469"/>
      <c r="AN1950" s="469"/>
      <c r="AO1950" s="469"/>
      <c r="AP1950" s="469"/>
      <c r="AQ1950" s="469"/>
      <c r="AR1950" s="469"/>
      <c r="AS1950" s="469"/>
      <c r="AT1950" s="469"/>
      <c r="AU1950" s="469"/>
      <c r="AV1950" s="469"/>
      <c r="AW1950" s="469"/>
    </row>
    <row r="1951" spans="2:49">
      <c r="B1951" s="471"/>
      <c r="C1951" s="469"/>
      <c r="D1951" s="469"/>
      <c r="E1951" s="469"/>
      <c r="F1951" s="469"/>
      <c r="G1951" s="469"/>
      <c r="H1951" s="503"/>
      <c r="I1951" s="469"/>
      <c r="J1951" s="469"/>
      <c r="K1951" s="469"/>
      <c r="L1951" s="469"/>
      <c r="M1951" s="469"/>
      <c r="N1951" s="469"/>
      <c r="O1951" s="469"/>
      <c r="P1951" s="469"/>
      <c r="Q1951" s="469"/>
      <c r="R1951" s="469"/>
      <c r="S1951" s="469"/>
      <c r="T1951" s="469"/>
      <c r="U1951" s="469"/>
      <c r="V1951" s="469"/>
      <c r="W1951" s="469"/>
      <c r="X1951" s="469"/>
      <c r="Z1951" s="469"/>
      <c r="AA1951" s="469"/>
      <c r="AB1951" s="469"/>
      <c r="AC1951" s="463"/>
      <c r="AD1951" s="469"/>
      <c r="AE1951" s="469"/>
      <c r="AF1951" s="504"/>
      <c r="AG1951" s="469"/>
      <c r="AH1951" s="469"/>
      <c r="AI1951" s="469"/>
      <c r="AJ1951" s="469"/>
      <c r="AK1951" s="469"/>
      <c r="AL1951" s="469"/>
      <c r="AM1951" s="469"/>
      <c r="AN1951" s="469"/>
      <c r="AO1951" s="469"/>
      <c r="AP1951" s="469"/>
      <c r="AQ1951" s="469"/>
      <c r="AR1951" s="469"/>
      <c r="AS1951" s="469"/>
      <c r="AT1951" s="469"/>
      <c r="AU1951" s="469"/>
      <c r="AV1951" s="469"/>
      <c r="AW1951" s="469"/>
    </row>
    <row r="1952" spans="2:49">
      <c r="B1952" s="471"/>
      <c r="C1952" s="469"/>
      <c r="D1952" s="469"/>
      <c r="E1952" s="469"/>
      <c r="F1952" s="469"/>
      <c r="G1952" s="469"/>
      <c r="H1952" s="503"/>
      <c r="I1952" s="469"/>
      <c r="J1952" s="469"/>
      <c r="K1952" s="469"/>
      <c r="L1952" s="469"/>
      <c r="M1952" s="469"/>
      <c r="N1952" s="469"/>
      <c r="O1952" s="469"/>
      <c r="P1952" s="469"/>
      <c r="Q1952" s="469"/>
      <c r="R1952" s="469"/>
      <c r="S1952" s="469"/>
      <c r="T1952" s="469"/>
      <c r="U1952" s="469"/>
      <c r="V1952" s="469"/>
      <c r="W1952" s="469"/>
      <c r="X1952" s="469"/>
      <c r="Z1952" s="469"/>
      <c r="AA1952" s="469"/>
      <c r="AB1952" s="469"/>
      <c r="AC1952" s="463"/>
      <c r="AD1952" s="469"/>
      <c r="AE1952" s="469"/>
      <c r="AF1952" s="504"/>
      <c r="AG1952" s="469"/>
      <c r="AH1952" s="469"/>
      <c r="AI1952" s="469"/>
      <c r="AJ1952" s="469"/>
      <c r="AK1952" s="469"/>
      <c r="AL1952" s="469"/>
      <c r="AM1952" s="469"/>
      <c r="AN1952" s="469"/>
      <c r="AO1952" s="469"/>
      <c r="AP1952" s="469"/>
      <c r="AQ1952" s="469"/>
      <c r="AR1952" s="469"/>
      <c r="AS1952" s="469"/>
      <c r="AT1952" s="469"/>
      <c r="AU1952" s="469"/>
      <c r="AV1952" s="469"/>
      <c r="AW1952" s="469"/>
    </row>
    <row r="1953" spans="2:49">
      <c r="B1953" s="471"/>
      <c r="C1953" s="469"/>
      <c r="D1953" s="469"/>
      <c r="E1953" s="469"/>
      <c r="F1953" s="469"/>
      <c r="G1953" s="469"/>
      <c r="H1953" s="503"/>
      <c r="I1953" s="469"/>
      <c r="J1953" s="469"/>
      <c r="K1953" s="469"/>
      <c r="L1953" s="469"/>
      <c r="M1953" s="469"/>
      <c r="N1953" s="469"/>
      <c r="O1953" s="469"/>
      <c r="P1953" s="469"/>
      <c r="Q1953" s="469"/>
      <c r="R1953" s="469"/>
      <c r="S1953" s="469"/>
      <c r="T1953" s="469"/>
      <c r="U1953" s="469"/>
      <c r="V1953" s="469"/>
      <c r="W1953" s="469"/>
      <c r="X1953" s="469"/>
      <c r="Z1953" s="469"/>
      <c r="AA1953" s="469"/>
      <c r="AB1953" s="469"/>
      <c r="AC1953" s="463"/>
      <c r="AD1953" s="469"/>
      <c r="AE1953" s="469"/>
      <c r="AF1953" s="504"/>
      <c r="AG1953" s="469"/>
      <c r="AH1953" s="469"/>
      <c r="AI1953" s="469"/>
      <c r="AJ1953" s="469"/>
      <c r="AK1953" s="469"/>
      <c r="AL1953" s="469"/>
      <c r="AM1953" s="469"/>
      <c r="AN1953" s="469"/>
      <c r="AO1953" s="469"/>
      <c r="AP1953" s="469"/>
      <c r="AQ1953" s="469"/>
      <c r="AR1953" s="469"/>
      <c r="AS1953" s="469"/>
      <c r="AT1953" s="469"/>
      <c r="AU1953" s="469"/>
      <c r="AV1953" s="469"/>
      <c r="AW1953" s="469"/>
    </row>
    <row r="1954" spans="2:49">
      <c r="B1954" s="471"/>
      <c r="C1954" s="469"/>
      <c r="D1954" s="469"/>
      <c r="E1954" s="469"/>
      <c r="F1954" s="469"/>
      <c r="G1954" s="469"/>
      <c r="H1954" s="503"/>
      <c r="I1954" s="469"/>
      <c r="J1954" s="469"/>
      <c r="K1954" s="469"/>
      <c r="L1954" s="469"/>
      <c r="M1954" s="469"/>
      <c r="N1954" s="469"/>
      <c r="O1954" s="469"/>
      <c r="P1954" s="469"/>
      <c r="Q1954" s="469"/>
      <c r="R1954" s="469"/>
      <c r="S1954" s="469"/>
      <c r="T1954" s="469"/>
      <c r="U1954" s="469"/>
      <c r="V1954" s="469"/>
      <c r="W1954" s="469"/>
      <c r="X1954" s="469"/>
      <c r="Z1954" s="469"/>
      <c r="AA1954" s="469"/>
      <c r="AB1954" s="469"/>
      <c r="AC1954" s="463"/>
      <c r="AD1954" s="469"/>
      <c r="AE1954" s="469"/>
      <c r="AF1954" s="504"/>
      <c r="AG1954" s="469"/>
      <c r="AH1954" s="469"/>
      <c r="AI1954" s="469"/>
      <c r="AJ1954" s="469"/>
      <c r="AK1954" s="469"/>
      <c r="AL1954" s="469"/>
      <c r="AM1954" s="469"/>
      <c r="AN1954" s="469"/>
      <c r="AO1954" s="469"/>
      <c r="AP1954" s="469"/>
      <c r="AQ1954" s="469"/>
      <c r="AR1954" s="469"/>
      <c r="AS1954" s="469"/>
      <c r="AT1954" s="469"/>
      <c r="AU1954" s="469"/>
      <c r="AV1954" s="469"/>
      <c r="AW1954" s="469"/>
    </row>
    <row r="1955" spans="2:49">
      <c r="B1955" s="471"/>
      <c r="C1955" s="469"/>
      <c r="D1955" s="469"/>
      <c r="E1955" s="469"/>
      <c r="F1955" s="469"/>
      <c r="G1955" s="469"/>
      <c r="H1955" s="503"/>
      <c r="I1955" s="469"/>
      <c r="J1955" s="469"/>
      <c r="K1955" s="469"/>
      <c r="L1955" s="469"/>
      <c r="M1955" s="469"/>
      <c r="N1955" s="469"/>
      <c r="O1955" s="469"/>
      <c r="P1955" s="469"/>
      <c r="Q1955" s="469"/>
      <c r="R1955" s="469"/>
      <c r="S1955" s="469"/>
      <c r="T1955" s="469"/>
      <c r="U1955" s="469"/>
      <c r="V1955" s="469"/>
      <c r="W1955" s="469"/>
      <c r="X1955" s="469"/>
      <c r="Z1955" s="469"/>
      <c r="AA1955" s="469"/>
      <c r="AB1955" s="469"/>
      <c r="AC1955" s="463"/>
      <c r="AD1955" s="469"/>
      <c r="AE1955" s="469"/>
      <c r="AF1955" s="504"/>
      <c r="AG1955" s="469"/>
      <c r="AH1955" s="469"/>
      <c r="AI1955" s="469"/>
      <c r="AJ1955" s="469"/>
      <c r="AK1955" s="469"/>
      <c r="AL1955" s="469"/>
      <c r="AM1955" s="469"/>
      <c r="AN1955" s="469"/>
      <c r="AO1955" s="469"/>
      <c r="AP1955" s="469"/>
      <c r="AQ1955" s="469"/>
      <c r="AR1955" s="469"/>
      <c r="AS1955" s="469"/>
      <c r="AT1955" s="469"/>
      <c r="AU1955" s="469"/>
      <c r="AV1955" s="469"/>
      <c r="AW1955" s="469"/>
    </row>
    <row r="1956" spans="2:49">
      <c r="B1956" s="471"/>
      <c r="C1956" s="469"/>
      <c r="D1956" s="469"/>
      <c r="E1956" s="469"/>
      <c r="F1956" s="469"/>
      <c r="G1956" s="469"/>
      <c r="H1956" s="503"/>
      <c r="I1956" s="469"/>
      <c r="J1956" s="469"/>
      <c r="K1956" s="469"/>
      <c r="L1956" s="469"/>
      <c r="M1956" s="469"/>
      <c r="N1956" s="469"/>
      <c r="O1956" s="469"/>
      <c r="P1956" s="469"/>
      <c r="Q1956" s="469"/>
      <c r="R1956" s="469"/>
      <c r="S1956" s="469"/>
      <c r="T1956" s="469"/>
      <c r="U1956" s="469"/>
      <c r="V1956" s="469"/>
      <c r="W1956" s="469"/>
      <c r="X1956" s="469"/>
      <c r="Z1956" s="469"/>
      <c r="AA1956" s="469"/>
      <c r="AB1956" s="469"/>
      <c r="AC1956" s="463"/>
      <c r="AD1956" s="469"/>
      <c r="AE1956" s="469"/>
      <c r="AF1956" s="504"/>
      <c r="AG1956" s="469"/>
      <c r="AH1956" s="469"/>
      <c r="AI1956" s="469"/>
      <c r="AJ1956" s="469"/>
      <c r="AK1956" s="469"/>
      <c r="AL1956" s="469"/>
      <c r="AM1956" s="469"/>
      <c r="AN1956" s="469"/>
      <c r="AO1956" s="469"/>
      <c r="AP1956" s="469"/>
      <c r="AQ1956" s="469"/>
      <c r="AR1956" s="469"/>
      <c r="AS1956" s="469"/>
      <c r="AT1956" s="469"/>
      <c r="AU1956" s="469"/>
      <c r="AV1956" s="469"/>
      <c r="AW1956" s="469"/>
    </row>
    <row r="1957" spans="2:49">
      <c r="B1957" s="471"/>
      <c r="C1957" s="469"/>
      <c r="D1957" s="469"/>
      <c r="E1957" s="469"/>
      <c r="F1957" s="469"/>
      <c r="G1957" s="469"/>
      <c r="H1957" s="503"/>
      <c r="I1957" s="469"/>
      <c r="J1957" s="469"/>
      <c r="K1957" s="469"/>
      <c r="L1957" s="469"/>
      <c r="M1957" s="469"/>
      <c r="N1957" s="469"/>
      <c r="O1957" s="469"/>
      <c r="P1957" s="469"/>
      <c r="Q1957" s="469"/>
      <c r="R1957" s="469"/>
      <c r="S1957" s="469"/>
      <c r="T1957" s="469"/>
      <c r="U1957" s="469"/>
      <c r="V1957" s="469"/>
      <c r="W1957" s="469"/>
      <c r="X1957" s="469"/>
      <c r="Z1957" s="469"/>
      <c r="AA1957" s="469"/>
      <c r="AB1957" s="469"/>
      <c r="AC1957" s="463"/>
      <c r="AD1957" s="469"/>
      <c r="AE1957" s="469"/>
      <c r="AF1957" s="504"/>
      <c r="AG1957" s="469"/>
      <c r="AH1957" s="469"/>
      <c r="AI1957" s="469"/>
      <c r="AJ1957" s="469"/>
      <c r="AK1957" s="469"/>
      <c r="AL1957" s="469"/>
      <c r="AM1957" s="469"/>
      <c r="AN1957" s="469"/>
      <c r="AO1957" s="469"/>
      <c r="AP1957" s="469"/>
      <c r="AQ1957" s="469"/>
      <c r="AR1957" s="469"/>
      <c r="AS1957" s="469"/>
      <c r="AT1957" s="469"/>
      <c r="AU1957" s="469"/>
      <c r="AV1957" s="469"/>
      <c r="AW1957" s="469"/>
    </row>
    <row r="1958" spans="2:49">
      <c r="B1958" s="471"/>
      <c r="C1958" s="469"/>
      <c r="D1958" s="469"/>
      <c r="E1958" s="469"/>
      <c r="F1958" s="469"/>
      <c r="G1958" s="469"/>
      <c r="H1958" s="503"/>
      <c r="I1958" s="469"/>
      <c r="J1958" s="469"/>
      <c r="K1958" s="469"/>
      <c r="L1958" s="469"/>
      <c r="M1958" s="469"/>
      <c r="N1958" s="469"/>
      <c r="O1958" s="469"/>
      <c r="P1958" s="469"/>
      <c r="Q1958" s="469"/>
      <c r="R1958" s="469"/>
      <c r="S1958" s="469"/>
      <c r="T1958" s="469"/>
      <c r="U1958" s="469"/>
      <c r="V1958" s="469"/>
      <c r="W1958" s="469"/>
      <c r="X1958" s="469"/>
      <c r="Z1958" s="469"/>
      <c r="AA1958" s="469"/>
      <c r="AB1958" s="469"/>
      <c r="AC1958" s="463"/>
      <c r="AD1958" s="469"/>
      <c r="AE1958" s="469"/>
      <c r="AF1958" s="504"/>
      <c r="AG1958" s="469"/>
      <c r="AH1958" s="469"/>
      <c r="AI1958" s="469"/>
      <c r="AJ1958" s="469"/>
      <c r="AK1958" s="469"/>
      <c r="AL1958" s="469"/>
      <c r="AM1958" s="469"/>
      <c r="AN1958" s="469"/>
      <c r="AO1958" s="469"/>
      <c r="AP1958" s="469"/>
      <c r="AQ1958" s="469"/>
      <c r="AR1958" s="469"/>
      <c r="AS1958" s="469"/>
      <c r="AT1958" s="469"/>
      <c r="AU1958" s="469"/>
      <c r="AV1958" s="469"/>
      <c r="AW1958" s="469"/>
    </row>
    <row r="1959" spans="2:49">
      <c r="B1959" s="471"/>
      <c r="C1959" s="469"/>
      <c r="D1959" s="469"/>
      <c r="E1959" s="469"/>
      <c r="F1959" s="469"/>
      <c r="G1959" s="469"/>
      <c r="H1959" s="503"/>
      <c r="I1959" s="469"/>
      <c r="J1959" s="469"/>
      <c r="K1959" s="469"/>
      <c r="L1959" s="469"/>
      <c r="M1959" s="469"/>
      <c r="N1959" s="469"/>
      <c r="O1959" s="469"/>
      <c r="P1959" s="469"/>
      <c r="Q1959" s="469"/>
      <c r="R1959" s="469"/>
      <c r="S1959" s="469"/>
      <c r="T1959" s="469"/>
      <c r="U1959" s="469"/>
      <c r="V1959" s="469"/>
      <c r="W1959" s="469"/>
      <c r="X1959" s="469"/>
      <c r="Z1959" s="469"/>
      <c r="AA1959" s="469"/>
      <c r="AB1959" s="469"/>
      <c r="AC1959" s="463"/>
      <c r="AD1959" s="469"/>
      <c r="AE1959" s="469"/>
      <c r="AF1959" s="504"/>
      <c r="AG1959" s="469"/>
      <c r="AH1959" s="469"/>
      <c r="AI1959" s="469"/>
      <c r="AJ1959" s="469"/>
      <c r="AK1959" s="469"/>
      <c r="AL1959" s="469"/>
      <c r="AM1959" s="469"/>
      <c r="AN1959" s="469"/>
      <c r="AO1959" s="469"/>
      <c r="AP1959" s="469"/>
      <c r="AQ1959" s="469"/>
      <c r="AR1959" s="469"/>
      <c r="AS1959" s="469"/>
      <c r="AT1959" s="469"/>
      <c r="AU1959" s="469"/>
      <c r="AV1959" s="469"/>
      <c r="AW1959" s="469"/>
    </row>
    <row r="1960" spans="2:49">
      <c r="B1960" s="471"/>
      <c r="C1960" s="469"/>
      <c r="D1960" s="469"/>
      <c r="E1960" s="469"/>
      <c r="F1960" s="469"/>
      <c r="G1960" s="469"/>
      <c r="H1960" s="503"/>
      <c r="I1960" s="469"/>
      <c r="J1960" s="469"/>
      <c r="K1960" s="469"/>
      <c r="L1960" s="469"/>
      <c r="M1960" s="469"/>
      <c r="N1960" s="469"/>
      <c r="O1960" s="469"/>
      <c r="P1960" s="469"/>
      <c r="Q1960" s="469"/>
      <c r="R1960" s="469"/>
      <c r="S1960" s="469"/>
      <c r="T1960" s="469"/>
      <c r="U1960" s="469"/>
      <c r="V1960" s="469"/>
      <c r="W1960" s="469"/>
      <c r="X1960" s="469"/>
      <c r="Z1960" s="469"/>
      <c r="AA1960" s="469"/>
      <c r="AB1960" s="469"/>
      <c r="AC1960" s="463"/>
      <c r="AD1960" s="469"/>
      <c r="AE1960" s="469"/>
      <c r="AF1960" s="504"/>
      <c r="AG1960" s="469"/>
      <c r="AH1960" s="469"/>
      <c r="AI1960" s="469"/>
      <c r="AJ1960" s="469"/>
      <c r="AK1960" s="469"/>
      <c r="AL1960" s="469"/>
      <c r="AM1960" s="469"/>
      <c r="AN1960" s="469"/>
      <c r="AO1960" s="469"/>
      <c r="AP1960" s="469"/>
      <c r="AQ1960" s="469"/>
      <c r="AR1960" s="469"/>
      <c r="AS1960" s="469"/>
      <c r="AT1960" s="469"/>
      <c r="AU1960" s="469"/>
      <c r="AV1960" s="469"/>
      <c r="AW1960" s="469"/>
    </row>
    <row r="1961" spans="2:49">
      <c r="B1961" s="471"/>
      <c r="C1961" s="469"/>
      <c r="D1961" s="469"/>
      <c r="E1961" s="469"/>
      <c r="F1961" s="469"/>
      <c r="G1961" s="469"/>
      <c r="H1961" s="503"/>
      <c r="I1961" s="469"/>
      <c r="J1961" s="469"/>
      <c r="K1961" s="469"/>
      <c r="L1961" s="469"/>
      <c r="M1961" s="469"/>
      <c r="N1961" s="469"/>
      <c r="O1961" s="469"/>
      <c r="P1961" s="469"/>
      <c r="Q1961" s="469"/>
      <c r="R1961" s="469"/>
      <c r="S1961" s="469"/>
      <c r="T1961" s="469"/>
      <c r="U1961" s="469"/>
      <c r="V1961" s="469"/>
      <c r="W1961" s="469"/>
      <c r="X1961" s="469"/>
      <c r="Z1961" s="469"/>
      <c r="AA1961" s="469"/>
      <c r="AB1961" s="469"/>
      <c r="AC1961" s="463"/>
      <c r="AD1961" s="469"/>
      <c r="AE1961" s="469"/>
      <c r="AF1961" s="504"/>
      <c r="AG1961" s="469"/>
      <c r="AH1961" s="469"/>
      <c r="AI1961" s="469"/>
      <c r="AJ1961" s="469"/>
      <c r="AK1961" s="469"/>
      <c r="AL1961" s="469"/>
      <c r="AM1961" s="469"/>
      <c r="AN1961" s="469"/>
      <c r="AO1961" s="469"/>
      <c r="AP1961" s="469"/>
      <c r="AQ1961" s="469"/>
      <c r="AR1961" s="469"/>
      <c r="AS1961" s="469"/>
      <c r="AT1961" s="469"/>
      <c r="AU1961" s="469"/>
      <c r="AV1961" s="469"/>
      <c r="AW1961" s="469"/>
    </row>
    <row r="1962" spans="2:49">
      <c r="B1962" s="471"/>
      <c r="C1962" s="469"/>
      <c r="D1962" s="469"/>
      <c r="E1962" s="469"/>
      <c r="F1962" s="469"/>
      <c r="G1962" s="469"/>
      <c r="H1962" s="503"/>
      <c r="I1962" s="469"/>
      <c r="J1962" s="469"/>
      <c r="K1962" s="469"/>
      <c r="L1962" s="469"/>
      <c r="M1962" s="469"/>
      <c r="N1962" s="469"/>
      <c r="O1962" s="469"/>
      <c r="P1962" s="469"/>
      <c r="Q1962" s="469"/>
      <c r="R1962" s="469"/>
      <c r="S1962" s="469"/>
      <c r="T1962" s="469"/>
      <c r="U1962" s="469"/>
      <c r="V1962" s="469"/>
      <c r="W1962" s="469"/>
      <c r="X1962" s="469"/>
      <c r="Z1962" s="469"/>
      <c r="AA1962" s="469"/>
      <c r="AB1962" s="469"/>
      <c r="AC1962" s="463"/>
      <c r="AD1962" s="469"/>
      <c r="AE1962" s="469"/>
      <c r="AF1962" s="504"/>
      <c r="AG1962" s="469"/>
      <c r="AH1962" s="469"/>
      <c r="AI1962" s="469"/>
      <c r="AJ1962" s="469"/>
      <c r="AK1962" s="469"/>
      <c r="AL1962" s="469"/>
      <c r="AM1962" s="469"/>
      <c r="AN1962" s="469"/>
      <c r="AO1962" s="469"/>
      <c r="AP1962" s="469"/>
      <c r="AQ1962" s="469"/>
      <c r="AR1962" s="469"/>
      <c r="AS1962" s="469"/>
      <c r="AT1962" s="469"/>
      <c r="AU1962" s="469"/>
      <c r="AV1962" s="469"/>
      <c r="AW1962" s="469"/>
    </row>
    <row r="1963" spans="2:49">
      <c r="B1963" s="471"/>
      <c r="C1963" s="469"/>
      <c r="D1963" s="469"/>
      <c r="E1963" s="469"/>
      <c r="F1963" s="469"/>
      <c r="G1963" s="469"/>
      <c r="H1963" s="503"/>
      <c r="I1963" s="469"/>
      <c r="J1963" s="469"/>
      <c r="K1963" s="469"/>
      <c r="L1963" s="469"/>
      <c r="M1963" s="469"/>
      <c r="N1963" s="469"/>
      <c r="O1963" s="469"/>
      <c r="P1963" s="469"/>
      <c r="Q1963" s="469"/>
      <c r="R1963" s="469"/>
      <c r="S1963" s="469"/>
      <c r="T1963" s="469"/>
      <c r="U1963" s="469"/>
      <c r="V1963" s="469"/>
      <c r="W1963" s="469"/>
      <c r="X1963" s="469"/>
      <c r="Z1963" s="469"/>
      <c r="AA1963" s="469"/>
      <c r="AB1963" s="469"/>
      <c r="AC1963" s="463"/>
      <c r="AD1963" s="469"/>
      <c r="AE1963" s="469"/>
      <c r="AF1963" s="504"/>
      <c r="AG1963" s="469"/>
      <c r="AH1963" s="469"/>
      <c r="AI1963" s="469"/>
      <c r="AJ1963" s="469"/>
      <c r="AK1963" s="469"/>
      <c r="AL1963" s="469"/>
      <c r="AM1963" s="469"/>
      <c r="AN1963" s="469"/>
      <c r="AO1963" s="469"/>
      <c r="AP1963" s="469"/>
      <c r="AQ1963" s="469"/>
      <c r="AR1963" s="469"/>
      <c r="AS1963" s="469"/>
      <c r="AT1963" s="469"/>
      <c r="AU1963" s="469"/>
      <c r="AV1963" s="469"/>
      <c r="AW1963" s="469"/>
    </row>
    <row r="1964" spans="2:49">
      <c r="B1964" s="471"/>
      <c r="C1964" s="469"/>
      <c r="D1964" s="469"/>
      <c r="E1964" s="469"/>
      <c r="F1964" s="469"/>
      <c r="G1964" s="469"/>
      <c r="H1964" s="503"/>
      <c r="I1964" s="469"/>
      <c r="J1964" s="469"/>
      <c r="K1964" s="469"/>
      <c r="L1964" s="469"/>
      <c r="M1964" s="469"/>
      <c r="N1964" s="469"/>
      <c r="O1964" s="469"/>
      <c r="P1964" s="469"/>
      <c r="Q1964" s="469"/>
      <c r="R1964" s="469"/>
      <c r="S1964" s="469"/>
      <c r="T1964" s="469"/>
      <c r="U1964" s="469"/>
      <c r="V1964" s="469"/>
      <c r="W1964" s="469"/>
      <c r="X1964" s="469"/>
      <c r="Z1964" s="469"/>
      <c r="AA1964" s="469"/>
      <c r="AB1964" s="469"/>
      <c r="AC1964" s="463"/>
      <c r="AD1964" s="469"/>
      <c r="AE1964" s="469"/>
      <c r="AF1964" s="504"/>
      <c r="AG1964" s="469"/>
      <c r="AH1964" s="469"/>
      <c r="AI1964" s="469"/>
      <c r="AJ1964" s="469"/>
      <c r="AK1964" s="469"/>
      <c r="AL1964" s="469"/>
      <c r="AM1964" s="469"/>
      <c r="AN1964" s="469"/>
      <c r="AO1964" s="469"/>
      <c r="AP1964" s="469"/>
      <c r="AQ1964" s="469"/>
      <c r="AR1964" s="469"/>
      <c r="AS1964" s="469"/>
      <c r="AT1964" s="469"/>
      <c r="AU1964" s="469"/>
      <c r="AV1964" s="469"/>
      <c r="AW1964" s="469"/>
    </row>
    <row r="1965" spans="2:49">
      <c r="B1965" s="471"/>
      <c r="C1965" s="469"/>
      <c r="D1965" s="469"/>
      <c r="E1965" s="469"/>
      <c r="F1965" s="469"/>
      <c r="G1965" s="469"/>
      <c r="H1965" s="503"/>
      <c r="I1965" s="469"/>
      <c r="J1965" s="469"/>
      <c r="K1965" s="469"/>
      <c r="L1965" s="469"/>
      <c r="M1965" s="469"/>
      <c r="N1965" s="469"/>
      <c r="O1965" s="469"/>
      <c r="P1965" s="469"/>
      <c r="Q1965" s="469"/>
      <c r="R1965" s="469"/>
      <c r="S1965" s="469"/>
      <c r="T1965" s="469"/>
      <c r="U1965" s="469"/>
      <c r="V1965" s="469"/>
      <c r="W1965" s="469"/>
      <c r="X1965" s="469"/>
      <c r="Z1965" s="469"/>
      <c r="AA1965" s="469"/>
      <c r="AB1965" s="469"/>
      <c r="AC1965" s="463"/>
      <c r="AD1965" s="469"/>
      <c r="AE1965" s="469"/>
      <c r="AF1965" s="504"/>
      <c r="AG1965" s="469"/>
      <c r="AH1965" s="469"/>
      <c r="AI1965" s="469"/>
      <c r="AJ1965" s="469"/>
      <c r="AK1965" s="469"/>
      <c r="AL1965" s="469"/>
      <c r="AM1965" s="469"/>
      <c r="AN1965" s="469"/>
      <c r="AO1965" s="469"/>
      <c r="AP1965" s="469"/>
      <c r="AQ1965" s="469"/>
      <c r="AR1965" s="469"/>
      <c r="AS1965" s="469"/>
      <c r="AT1965" s="469"/>
      <c r="AU1965" s="469"/>
      <c r="AV1965" s="469"/>
      <c r="AW1965" s="469"/>
    </row>
    <row r="1966" spans="2:49">
      <c r="B1966" s="471"/>
      <c r="C1966" s="469"/>
      <c r="D1966" s="469"/>
      <c r="E1966" s="469"/>
      <c r="F1966" s="469"/>
      <c r="G1966" s="469"/>
      <c r="H1966" s="503"/>
      <c r="I1966" s="469"/>
      <c r="J1966" s="469"/>
      <c r="K1966" s="469"/>
      <c r="L1966" s="469"/>
      <c r="M1966" s="469"/>
      <c r="N1966" s="469"/>
      <c r="O1966" s="469"/>
      <c r="P1966" s="469"/>
      <c r="Q1966" s="469"/>
      <c r="R1966" s="469"/>
      <c r="S1966" s="469"/>
      <c r="T1966" s="469"/>
      <c r="U1966" s="469"/>
      <c r="V1966" s="469"/>
      <c r="W1966" s="469"/>
      <c r="X1966" s="469"/>
      <c r="Z1966" s="469"/>
      <c r="AA1966" s="469"/>
      <c r="AB1966" s="469"/>
      <c r="AC1966" s="463"/>
      <c r="AD1966" s="469"/>
      <c r="AE1966" s="469"/>
      <c r="AF1966" s="504"/>
      <c r="AG1966" s="469"/>
      <c r="AH1966" s="469"/>
      <c r="AI1966" s="469"/>
      <c r="AJ1966" s="469"/>
      <c r="AK1966" s="469"/>
      <c r="AL1966" s="469"/>
      <c r="AM1966" s="469"/>
      <c r="AN1966" s="469"/>
      <c r="AO1966" s="469"/>
      <c r="AP1966" s="469"/>
      <c r="AQ1966" s="469"/>
      <c r="AR1966" s="469"/>
      <c r="AS1966" s="469"/>
      <c r="AT1966" s="469"/>
      <c r="AU1966" s="469"/>
      <c r="AV1966" s="469"/>
      <c r="AW1966" s="469"/>
    </row>
    <row r="1967" spans="2:49">
      <c r="B1967" s="471"/>
      <c r="C1967" s="469"/>
      <c r="D1967" s="469"/>
      <c r="E1967" s="469"/>
      <c r="F1967" s="469"/>
      <c r="G1967" s="469"/>
      <c r="H1967" s="503"/>
      <c r="I1967" s="469"/>
      <c r="J1967" s="469"/>
      <c r="K1967" s="469"/>
      <c r="L1967" s="469"/>
      <c r="M1967" s="469"/>
      <c r="N1967" s="469"/>
      <c r="O1967" s="469"/>
      <c r="P1967" s="469"/>
      <c r="Q1967" s="469"/>
      <c r="R1967" s="469"/>
      <c r="S1967" s="469"/>
      <c r="T1967" s="469"/>
      <c r="U1967" s="469"/>
      <c r="V1967" s="469"/>
      <c r="W1967" s="469"/>
      <c r="X1967" s="469"/>
      <c r="Z1967" s="469"/>
      <c r="AA1967" s="469"/>
      <c r="AB1967" s="469"/>
      <c r="AC1967" s="463"/>
      <c r="AD1967" s="469"/>
      <c r="AE1967" s="469"/>
      <c r="AF1967" s="504"/>
      <c r="AG1967" s="469"/>
      <c r="AH1967" s="469"/>
      <c r="AI1967" s="469"/>
      <c r="AJ1967" s="469"/>
      <c r="AK1967" s="469"/>
      <c r="AL1967" s="469"/>
      <c r="AM1967" s="469"/>
      <c r="AN1967" s="469"/>
      <c r="AO1967" s="469"/>
      <c r="AP1967" s="469"/>
      <c r="AQ1967" s="469"/>
      <c r="AR1967" s="469"/>
      <c r="AS1967" s="469"/>
      <c r="AT1967" s="469"/>
      <c r="AU1967" s="469"/>
      <c r="AV1967" s="469"/>
      <c r="AW1967" s="469"/>
    </row>
    <row r="1968" spans="2:49">
      <c r="B1968" s="471"/>
      <c r="C1968" s="469"/>
      <c r="D1968" s="469"/>
      <c r="E1968" s="469"/>
      <c r="F1968" s="469"/>
      <c r="G1968" s="469"/>
      <c r="H1968" s="503"/>
      <c r="I1968" s="469"/>
      <c r="J1968" s="469"/>
      <c r="K1968" s="469"/>
      <c r="L1968" s="469"/>
      <c r="M1968" s="469"/>
      <c r="N1968" s="469"/>
      <c r="O1968" s="469"/>
      <c r="P1968" s="469"/>
      <c r="Q1968" s="469"/>
      <c r="R1968" s="469"/>
      <c r="S1968" s="469"/>
      <c r="T1968" s="469"/>
      <c r="U1968" s="469"/>
      <c r="V1968" s="469"/>
      <c r="W1968" s="469"/>
      <c r="X1968" s="469"/>
      <c r="Z1968" s="469"/>
      <c r="AA1968" s="469"/>
      <c r="AB1968" s="469"/>
      <c r="AC1968" s="463"/>
      <c r="AD1968" s="469"/>
      <c r="AE1968" s="469"/>
      <c r="AF1968" s="504"/>
      <c r="AG1968" s="469"/>
      <c r="AH1968" s="469"/>
      <c r="AI1968" s="469"/>
      <c r="AJ1968" s="469"/>
      <c r="AK1968" s="469"/>
      <c r="AL1968" s="469"/>
      <c r="AM1968" s="469"/>
      <c r="AN1968" s="469"/>
      <c r="AO1968" s="469"/>
      <c r="AP1968" s="469"/>
      <c r="AQ1968" s="469"/>
      <c r="AR1968" s="469"/>
      <c r="AS1968" s="469"/>
      <c r="AT1968" s="469"/>
      <c r="AU1968" s="469"/>
      <c r="AV1968" s="469"/>
      <c r="AW1968" s="469"/>
    </row>
    <row r="1969" spans="2:49">
      <c r="B1969" s="471"/>
      <c r="C1969" s="469"/>
      <c r="D1969" s="469"/>
      <c r="E1969" s="469"/>
      <c r="F1969" s="469"/>
      <c r="G1969" s="469"/>
      <c r="H1969" s="503"/>
      <c r="I1969" s="469"/>
      <c r="J1969" s="469"/>
      <c r="K1969" s="469"/>
      <c r="L1969" s="469"/>
      <c r="M1969" s="469"/>
      <c r="N1969" s="469"/>
      <c r="O1969" s="469"/>
      <c r="P1969" s="469"/>
      <c r="Q1969" s="469"/>
      <c r="R1969" s="469"/>
      <c r="S1969" s="469"/>
      <c r="T1969" s="469"/>
      <c r="U1969" s="469"/>
      <c r="V1969" s="469"/>
      <c r="W1969" s="469"/>
      <c r="X1969" s="469"/>
      <c r="Z1969" s="469"/>
      <c r="AA1969" s="469"/>
      <c r="AB1969" s="469"/>
      <c r="AC1969" s="463"/>
      <c r="AD1969" s="469"/>
      <c r="AE1969" s="469"/>
      <c r="AF1969" s="504"/>
      <c r="AG1969" s="469"/>
      <c r="AH1969" s="469"/>
      <c r="AI1969" s="469"/>
      <c r="AJ1969" s="469"/>
      <c r="AK1969" s="469"/>
      <c r="AL1969" s="469"/>
      <c r="AM1969" s="469"/>
      <c r="AN1969" s="469"/>
      <c r="AO1969" s="469"/>
      <c r="AP1969" s="469"/>
      <c r="AQ1969" s="469"/>
      <c r="AR1969" s="469"/>
      <c r="AS1969" s="469"/>
      <c r="AT1969" s="469"/>
      <c r="AU1969" s="469"/>
      <c r="AV1969" s="469"/>
      <c r="AW1969" s="469"/>
    </row>
    <row r="1970" spans="2:49">
      <c r="B1970" s="471"/>
      <c r="C1970" s="469"/>
      <c r="D1970" s="469"/>
      <c r="E1970" s="469"/>
      <c r="F1970" s="469"/>
      <c r="G1970" s="469"/>
      <c r="H1970" s="503"/>
      <c r="I1970" s="469"/>
      <c r="J1970" s="469"/>
      <c r="K1970" s="469"/>
      <c r="L1970" s="469"/>
      <c r="M1970" s="469"/>
      <c r="N1970" s="469"/>
      <c r="O1970" s="469"/>
      <c r="P1970" s="469"/>
      <c r="Q1970" s="469"/>
      <c r="R1970" s="469"/>
      <c r="S1970" s="469"/>
      <c r="T1970" s="469"/>
      <c r="U1970" s="469"/>
      <c r="V1970" s="469"/>
      <c r="W1970" s="469"/>
      <c r="X1970" s="469"/>
      <c r="Z1970" s="469"/>
      <c r="AA1970" s="469"/>
      <c r="AB1970" s="469"/>
      <c r="AC1970" s="463"/>
      <c r="AD1970" s="469"/>
      <c r="AE1970" s="469"/>
      <c r="AF1970" s="504"/>
      <c r="AG1970" s="469"/>
      <c r="AH1970" s="469"/>
      <c r="AI1970" s="469"/>
      <c r="AJ1970" s="469"/>
      <c r="AK1970" s="469"/>
      <c r="AL1970" s="469"/>
      <c r="AM1970" s="469"/>
      <c r="AN1970" s="469"/>
      <c r="AO1970" s="469"/>
      <c r="AP1970" s="469"/>
      <c r="AQ1970" s="469"/>
      <c r="AR1970" s="469"/>
      <c r="AS1970" s="469"/>
      <c r="AT1970" s="469"/>
      <c r="AU1970" s="469"/>
      <c r="AV1970" s="469"/>
      <c r="AW1970" s="469"/>
    </row>
    <row r="1971" spans="2:49">
      <c r="B1971" s="471"/>
      <c r="C1971" s="469"/>
      <c r="D1971" s="469"/>
      <c r="E1971" s="469"/>
      <c r="F1971" s="469"/>
      <c r="G1971" s="469"/>
      <c r="H1971" s="503"/>
      <c r="I1971" s="469"/>
      <c r="J1971" s="469"/>
      <c r="K1971" s="469"/>
      <c r="L1971" s="469"/>
      <c r="M1971" s="469"/>
      <c r="N1971" s="469"/>
      <c r="O1971" s="469"/>
      <c r="P1971" s="469"/>
      <c r="Q1971" s="469"/>
      <c r="R1971" s="469"/>
      <c r="S1971" s="469"/>
      <c r="T1971" s="469"/>
      <c r="U1971" s="469"/>
      <c r="V1971" s="469"/>
      <c r="W1971" s="469"/>
      <c r="X1971" s="469"/>
      <c r="Z1971" s="469"/>
      <c r="AA1971" s="469"/>
      <c r="AB1971" s="469"/>
      <c r="AC1971" s="463"/>
      <c r="AD1971" s="469"/>
      <c r="AE1971" s="469"/>
      <c r="AF1971" s="504"/>
      <c r="AG1971" s="469"/>
      <c r="AH1971" s="469"/>
      <c r="AI1971" s="469"/>
      <c r="AJ1971" s="469"/>
      <c r="AK1971" s="469"/>
      <c r="AL1971" s="469"/>
      <c r="AM1971" s="469"/>
      <c r="AN1971" s="469"/>
      <c r="AO1971" s="469"/>
      <c r="AP1971" s="469"/>
      <c r="AQ1971" s="469"/>
      <c r="AR1971" s="469"/>
      <c r="AS1971" s="469"/>
      <c r="AT1971" s="469"/>
      <c r="AU1971" s="469"/>
      <c r="AV1971" s="469"/>
      <c r="AW1971" s="469"/>
    </row>
    <row r="1972" spans="2:49">
      <c r="B1972" s="471"/>
      <c r="C1972" s="469"/>
      <c r="D1972" s="469"/>
      <c r="E1972" s="469"/>
      <c r="F1972" s="469"/>
      <c r="G1972" s="469"/>
      <c r="H1972" s="503"/>
      <c r="I1972" s="469"/>
      <c r="J1972" s="469"/>
      <c r="K1972" s="469"/>
      <c r="L1972" s="469"/>
      <c r="M1972" s="469"/>
      <c r="N1972" s="469"/>
      <c r="O1972" s="469"/>
      <c r="P1972" s="469"/>
      <c r="Q1972" s="469"/>
      <c r="R1972" s="469"/>
      <c r="S1972" s="469"/>
      <c r="T1972" s="469"/>
      <c r="U1972" s="469"/>
      <c r="V1972" s="469"/>
      <c r="W1972" s="469"/>
      <c r="X1972" s="469"/>
      <c r="Z1972" s="469"/>
      <c r="AA1972" s="469"/>
      <c r="AB1972" s="469"/>
      <c r="AC1972" s="463"/>
      <c r="AD1972" s="469"/>
      <c r="AE1972" s="469"/>
      <c r="AF1972" s="504"/>
      <c r="AG1972" s="469"/>
      <c r="AH1972" s="469"/>
      <c r="AI1972" s="469"/>
      <c r="AJ1972" s="469"/>
      <c r="AK1972" s="469"/>
      <c r="AL1972" s="469"/>
      <c r="AM1972" s="469"/>
      <c r="AN1972" s="469"/>
      <c r="AO1972" s="469"/>
      <c r="AP1972" s="469"/>
      <c r="AQ1972" s="469"/>
      <c r="AR1972" s="469"/>
      <c r="AS1972" s="469"/>
      <c r="AT1972" s="469"/>
      <c r="AU1972" s="469"/>
      <c r="AV1972" s="469"/>
      <c r="AW1972" s="469"/>
    </row>
    <row r="1973" spans="2:49">
      <c r="B1973" s="471"/>
      <c r="C1973" s="469"/>
      <c r="D1973" s="469"/>
      <c r="E1973" s="469"/>
      <c r="F1973" s="469"/>
      <c r="G1973" s="469"/>
      <c r="H1973" s="503"/>
      <c r="I1973" s="469"/>
      <c r="J1973" s="469"/>
      <c r="K1973" s="469"/>
      <c r="L1973" s="469"/>
      <c r="M1973" s="469"/>
      <c r="N1973" s="469"/>
      <c r="O1973" s="469"/>
      <c r="P1973" s="469"/>
      <c r="Q1973" s="469"/>
      <c r="R1973" s="469"/>
      <c r="S1973" s="469"/>
      <c r="T1973" s="469"/>
      <c r="U1973" s="469"/>
      <c r="V1973" s="469"/>
      <c r="W1973" s="469"/>
      <c r="X1973" s="469"/>
      <c r="Z1973" s="469"/>
      <c r="AA1973" s="469"/>
      <c r="AB1973" s="469"/>
      <c r="AC1973" s="463"/>
      <c r="AD1973" s="469"/>
      <c r="AE1973" s="469"/>
      <c r="AF1973" s="504"/>
      <c r="AG1973" s="469"/>
      <c r="AH1973" s="469"/>
      <c r="AI1973" s="469"/>
      <c r="AJ1973" s="469"/>
      <c r="AK1973" s="469"/>
      <c r="AL1973" s="469"/>
      <c r="AM1973" s="469"/>
      <c r="AN1973" s="469"/>
      <c r="AO1973" s="469"/>
      <c r="AP1973" s="469"/>
      <c r="AQ1973" s="469"/>
      <c r="AR1973" s="469"/>
      <c r="AS1973" s="469"/>
      <c r="AT1973" s="469"/>
      <c r="AU1973" s="469"/>
      <c r="AV1973" s="469"/>
      <c r="AW1973" s="469"/>
    </row>
    <row r="1974" spans="2:49">
      <c r="B1974" s="471"/>
      <c r="C1974" s="469"/>
      <c r="D1974" s="469"/>
      <c r="E1974" s="469"/>
      <c r="F1974" s="469"/>
      <c r="G1974" s="469"/>
      <c r="H1974" s="503"/>
      <c r="I1974" s="469"/>
      <c r="J1974" s="469"/>
      <c r="K1974" s="469"/>
      <c r="L1974" s="469"/>
      <c r="M1974" s="469"/>
      <c r="N1974" s="469"/>
      <c r="O1974" s="469"/>
      <c r="P1974" s="469"/>
      <c r="Q1974" s="469"/>
      <c r="R1974" s="469"/>
      <c r="S1974" s="469"/>
      <c r="T1974" s="469"/>
      <c r="U1974" s="469"/>
      <c r="V1974" s="469"/>
      <c r="W1974" s="469"/>
      <c r="X1974" s="469"/>
      <c r="Z1974" s="469"/>
      <c r="AA1974" s="469"/>
      <c r="AB1974" s="469"/>
      <c r="AC1974" s="463"/>
      <c r="AD1974" s="469"/>
      <c r="AE1974" s="469"/>
      <c r="AF1974" s="504"/>
      <c r="AG1974" s="469"/>
      <c r="AH1974" s="469"/>
      <c r="AI1974" s="469"/>
      <c r="AJ1974" s="469"/>
      <c r="AK1974" s="469"/>
      <c r="AL1974" s="469"/>
      <c r="AM1974" s="469"/>
      <c r="AN1974" s="469"/>
      <c r="AO1974" s="469"/>
      <c r="AP1974" s="469"/>
      <c r="AQ1974" s="469"/>
      <c r="AR1974" s="469"/>
      <c r="AS1974" s="469"/>
      <c r="AT1974" s="469"/>
      <c r="AU1974" s="469"/>
      <c r="AV1974" s="469"/>
      <c r="AW1974" s="469"/>
    </row>
    <row r="1975" spans="2:49">
      <c r="B1975" s="471"/>
      <c r="C1975" s="469"/>
      <c r="D1975" s="469"/>
      <c r="E1975" s="469"/>
      <c r="F1975" s="469"/>
      <c r="G1975" s="469"/>
      <c r="H1975" s="503"/>
      <c r="I1975" s="469"/>
      <c r="J1975" s="469"/>
      <c r="K1975" s="469"/>
      <c r="L1975" s="469"/>
      <c r="M1975" s="469"/>
      <c r="N1975" s="469"/>
      <c r="O1975" s="469"/>
      <c r="P1975" s="469"/>
      <c r="Q1975" s="469"/>
      <c r="R1975" s="469"/>
      <c r="S1975" s="469"/>
      <c r="T1975" s="469"/>
      <c r="U1975" s="469"/>
      <c r="V1975" s="469"/>
      <c r="W1975" s="469"/>
      <c r="X1975" s="469"/>
      <c r="Z1975" s="469"/>
      <c r="AA1975" s="469"/>
      <c r="AB1975" s="469"/>
      <c r="AC1975" s="463"/>
      <c r="AD1975" s="469"/>
      <c r="AE1975" s="469"/>
      <c r="AF1975" s="504"/>
      <c r="AG1975" s="469"/>
      <c r="AH1975" s="469"/>
      <c r="AI1975" s="469"/>
      <c r="AJ1975" s="469"/>
      <c r="AK1975" s="469"/>
      <c r="AL1975" s="469"/>
      <c r="AM1975" s="469"/>
      <c r="AN1975" s="469"/>
      <c r="AO1975" s="469"/>
      <c r="AP1975" s="469"/>
      <c r="AQ1975" s="469"/>
      <c r="AR1975" s="469"/>
      <c r="AS1975" s="469"/>
      <c r="AT1975" s="469"/>
      <c r="AU1975" s="469"/>
      <c r="AV1975" s="469"/>
      <c r="AW1975" s="469"/>
    </row>
    <row r="1976" spans="2:49">
      <c r="B1976" s="471"/>
      <c r="C1976" s="469"/>
      <c r="D1976" s="469"/>
      <c r="E1976" s="469"/>
      <c r="F1976" s="469"/>
      <c r="G1976" s="469"/>
      <c r="H1976" s="503"/>
      <c r="I1976" s="469"/>
      <c r="J1976" s="469"/>
      <c r="K1976" s="469"/>
      <c r="L1976" s="469"/>
      <c r="M1976" s="469"/>
      <c r="N1976" s="469"/>
      <c r="O1976" s="469"/>
      <c r="P1976" s="469"/>
      <c r="Q1976" s="469"/>
      <c r="R1976" s="469"/>
      <c r="S1976" s="469"/>
      <c r="T1976" s="469"/>
      <c r="U1976" s="469"/>
      <c r="V1976" s="469"/>
      <c r="W1976" s="469"/>
      <c r="X1976" s="469"/>
      <c r="Z1976" s="469"/>
      <c r="AA1976" s="469"/>
      <c r="AB1976" s="469"/>
      <c r="AC1976" s="463"/>
      <c r="AD1976" s="469"/>
      <c r="AE1976" s="469"/>
      <c r="AF1976" s="504"/>
      <c r="AG1976" s="469"/>
      <c r="AH1976" s="469"/>
      <c r="AI1976" s="469"/>
      <c r="AJ1976" s="469"/>
      <c r="AK1976" s="469"/>
      <c r="AL1976" s="469"/>
      <c r="AM1976" s="469"/>
      <c r="AN1976" s="469"/>
      <c r="AO1976" s="469"/>
      <c r="AP1976" s="469"/>
      <c r="AQ1976" s="469"/>
      <c r="AR1976" s="469"/>
      <c r="AS1976" s="469"/>
      <c r="AT1976" s="469"/>
      <c r="AU1976" s="469"/>
      <c r="AV1976" s="469"/>
      <c r="AW1976" s="469"/>
    </row>
    <row r="1977" spans="2:49">
      <c r="B1977" s="471"/>
      <c r="C1977" s="469"/>
      <c r="D1977" s="469"/>
      <c r="E1977" s="469"/>
      <c r="F1977" s="469"/>
      <c r="G1977" s="469"/>
      <c r="H1977" s="503"/>
      <c r="I1977" s="469"/>
      <c r="J1977" s="469"/>
      <c r="K1977" s="469"/>
      <c r="L1977" s="469"/>
      <c r="M1977" s="469"/>
      <c r="N1977" s="469"/>
      <c r="O1977" s="469"/>
      <c r="P1977" s="469"/>
      <c r="Q1977" s="469"/>
      <c r="R1977" s="469"/>
      <c r="S1977" s="469"/>
      <c r="T1977" s="469"/>
      <c r="U1977" s="469"/>
      <c r="V1977" s="469"/>
      <c r="W1977" s="469"/>
      <c r="X1977" s="469"/>
      <c r="Z1977" s="469"/>
      <c r="AA1977" s="469"/>
      <c r="AB1977" s="469"/>
      <c r="AC1977" s="463"/>
      <c r="AD1977" s="469"/>
      <c r="AE1977" s="469"/>
      <c r="AF1977" s="504"/>
      <c r="AG1977" s="469"/>
      <c r="AH1977" s="469"/>
      <c r="AI1977" s="469"/>
      <c r="AJ1977" s="469"/>
      <c r="AK1977" s="469"/>
      <c r="AL1977" s="469"/>
      <c r="AM1977" s="469"/>
      <c r="AN1977" s="469"/>
      <c r="AO1977" s="469"/>
      <c r="AP1977" s="469"/>
      <c r="AQ1977" s="469"/>
      <c r="AR1977" s="469"/>
      <c r="AS1977" s="469"/>
      <c r="AT1977" s="469"/>
      <c r="AU1977" s="469"/>
      <c r="AV1977" s="469"/>
      <c r="AW1977" s="469"/>
    </row>
    <row r="1978" spans="2:49">
      <c r="B1978" s="471"/>
      <c r="C1978" s="469"/>
      <c r="D1978" s="469"/>
      <c r="E1978" s="469"/>
      <c r="F1978" s="469"/>
      <c r="G1978" s="469"/>
      <c r="H1978" s="503"/>
      <c r="I1978" s="469"/>
      <c r="J1978" s="469"/>
      <c r="K1978" s="469"/>
      <c r="L1978" s="469"/>
      <c r="M1978" s="469"/>
      <c r="N1978" s="469"/>
      <c r="O1978" s="469"/>
      <c r="P1978" s="469"/>
      <c r="Q1978" s="469"/>
      <c r="R1978" s="469"/>
      <c r="S1978" s="469"/>
      <c r="T1978" s="469"/>
      <c r="U1978" s="469"/>
      <c r="V1978" s="469"/>
      <c r="W1978" s="469"/>
      <c r="X1978" s="469"/>
      <c r="Z1978" s="469"/>
      <c r="AA1978" s="469"/>
      <c r="AB1978" s="469"/>
      <c r="AC1978" s="463"/>
      <c r="AD1978" s="469"/>
      <c r="AE1978" s="469"/>
      <c r="AF1978" s="504"/>
      <c r="AG1978" s="469"/>
      <c r="AH1978" s="469"/>
      <c r="AI1978" s="469"/>
      <c r="AJ1978" s="469"/>
      <c r="AK1978" s="469"/>
      <c r="AL1978" s="469"/>
      <c r="AM1978" s="469"/>
      <c r="AN1978" s="469"/>
      <c r="AO1978" s="469"/>
      <c r="AP1978" s="469"/>
      <c r="AQ1978" s="469"/>
      <c r="AR1978" s="469"/>
      <c r="AS1978" s="469"/>
      <c r="AT1978" s="469"/>
      <c r="AU1978" s="469"/>
      <c r="AV1978" s="469"/>
      <c r="AW1978" s="469"/>
    </row>
    <row r="1979" spans="2:49">
      <c r="B1979" s="471"/>
      <c r="C1979" s="469"/>
      <c r="D1979" s="469"/>
      <c r="E1979" s="469"/>
      <c r="F1979" s="469"/>
      <c r="G1979" s="469"/>
      <c r="H1979" s="503"/>
      <c r="I1979" s="469"/>
      <c r="J1979" s="469"/>
      <c r="K1979" s="469"/>
      <c r="L1979" s="469"/>
      <c r="M1979" s="469"/>
      <c r="N1979" s="469"/>
      <c r="O1979" s="469"/>
      <c r="P1979" s="469"/>
      <c r="Q1979" s="469"/>
      <c r="R1979" s="469"/>
      <c r="S1979" s="469"/>
      <c r="T1979" s="469"/>
      <c r="U1979" s="469"/>
      <c r="V1979" s="469"/>
      <c r="W1979" s="469"/>
      <c r="X1979" s="469"/>
      <c r="Z1979" s="469"/>
      <c r="AA1979" s="469"/>
      <c r="AB1979" s="469"/>
      <c r="AC1979" s="463"/>
      <c r="AD1979" s="469"/>
      <c r="AE1979" s="469"/>
      <c r="AF1979" s="504"/>
      <c r="AG1979" s="469"/>
      <c r="AH1979" s="469"/>
      <c r="AI1979" s="469"/>
      <c r="AJ1979" s="469"/>
      <c r="AK1979" s="469"/>
      <c r="AL1979" s="469"/>
      <c r="AM1979" s="469"/>
      <c r="AN1979" s="469"/>
      <c r="AO1979" s="469"/>
      <c r="AP1979" s="469"/>
      <c r="AQ1979" s="469"/>
      <c r="AR1979" s="469"/>
      <c r="AS1979" s="469"/>
      <c r="AT1979" s="469"/>
      <c r="AU1979" s="469"/>
      <c r="AV1979" s="469"/>
      <c r="AW1979" s="469"/>
    </row>
    <row r="1980" spans="2:49">
      <c r="B1980" s="471"/>
      <c r="C1980" s="469"/>
      <c r="D1980" s="469"/>
      <c r="E1980" s="469"/>
      <c r="F1980" s="469"/>
      <c r="G1980" s="469"/>
      <c r="H1980" s="503"/>
      <c r="I1980" s="469"/>
      <c r="J1980" s="469"/>
      <c r="K1980" s="469"/>
      <c r="L1980" s="469"/>
      <c r="M1980" s="469"/>
      <c r="N1980" s="469"/>
      <c r="O1980" s="469"/>
      <c r="P1980" s="469"/>
      <c r="Q1980" s="469"/>
      <c r="R1980" s="469"/>
      <c r="S1980" s="469"/>
      <c r="T1980" s="469"/>
      <c r="U1980" s="469"/>
      <c r="V1980" s="469"/>
      <c r="W1980" s="469"/>
      <c r="X1980" s="469"/>
      <c r="Z1980" s="469"/>
      <c r="AA1980" s="469"/>
      <c r="AB1980" s="469"/>
      <c r="AC1980" s="463"/>
      <c r="AD1980" s="469"/>
      <c r="AE1980" s="469"/>
      <c r="AF1980" s="504"/>
      <c r="AG1980" s="469"/>
      <c r="AH1980" s="469"/>
      <c r="AI1980" s="469"/>
      <c r="AJ1980" s="469"/>
      <c r="AK1980" s="469"/>
      <c r="AL1980" s="469"/>
      <c r="AM1980" s="469"/>
      <c r="AN1980" s="469"/>
      <c r="AO1980" s="469"/>
      <c r="AP1980" s="469"/>
      <c r="AQ1980" s="469"/>
      <c r="AR1980" s="469"/>
      <c r="AS1980" s="469"/>
      <c r="AT1980" s="469"/>
      <c r="AU1980" s="469"/>
      <c r="AV1980" s="469"/>
      <c r="AW1980" s="469"/>
    </row>
    <row r="1981" spans="2:49">
      <c r="B1981" s="471"/>
      <c r="C1981" s="469"/>
      <c r="D1981" s="469"/>
      <c r="E1981" s="469"/>
      <c r="F1981" s="469"/>
      <c r="G1981" s="469"/>
      <c r="H1981" s="503"/>
      <c r="I1981" s="469"/>
      <c r="J1981" s="469"/>
      <c r="K1981" s="469"/>
      <c r="L1981" s="469"/>
      <c r="M1981" s="469"/>
      <c r="N1981" s="469"/>
      <c r="O1981" s="469"/>
      <c r="P1981" s="469"/>
      <c r="Q1981" s="469"/>
      <c r="R1981" s="469"/>
      <c r="S1981" s="469"/>
      <c r="T1981" s="469"/>
      <c r="U1981" s="469"/>
      <c r="V1981" s="469"/>
      <c r="W1981" s="469"/>
      <c r="X1981" s="469"/>
      <c r="Z1981" s="469"/>
      <c r="AA1981" s="469"/>
      <c r="AB1981" s="469"/>
      <c r="AC1981" s="463"/>
      <c r="AD1981" s="469"/>
      <c r="AE1981" s="469"/>
      <c r="AF1981" s="504"/>
      <c r="AG1981" s="469"/>
      <c r="AH1981" s="469"/>
      <c r="AI1981" s="469"/>
      <c r="AJ1981" s="469"/>
      <c r="AK1981" s="469"/>
      <c r="AL1981" s="469"/>
      <c r="AM1981" s="469"/>
      <c r="AN1981" s="469"/>
      <c r="AO1981" s="469"/>
      <c r="AP1981" s="469"/>
      <c r="AQ1981" s="469"/>
      <c r="AR1981" s="469"/>
      <c r="AS1981" s="469"/>
      <c r="AT1981" s="469"/>
      <c r="AU1981" s="469"/>
      <c r="AV1981" s="469"/>
      <c r="AW1981" s="469"/>
    </row>
    <row r="1982" spans="2:49">
      <c r="B1982" s="471"/>
      <c r="C1982" s="469"/>
      <c r="D1982" s="469"/>
      <c r="E1982" s="469"/>
      <c r="F1982" s="469"/>
      <c r="G1982" s="469"/>
      <c r="H1982" s="503"/>
      <c r="I1982" s="469"/>
      <c r="J1982" s="469"/>
      <c r="K1982" s="469"/>
      <c r="L1982" s="469"/>
      <c r="M1982" s="469"/>
      <c r="N1982" s="469"/>
      <c r="O1982" s="469"/>
      <c r="P1982" s="469"/>
      <c r="Q1982" s="469"/>
      <c r="R1982" s="469"/>
      <c r="S1982" s="469"/>
      <c r="T1982" s="469"/>
      <c r="U1982" s="469"/>
      <c r="V1982" s="469"/>
      <c r="W1982" s="469"/>
      <c r="X1982" s="469"/>
      <c r="Z1982" s="469"/>
      <c r="AA1982" s="469"/>
      <c r="AB1982" s="469"/>
      <c r="AC1982" s="463"/>
      <c r="AD1982" s="469"/>
      <c r="AE1982" s="469"/>
      <c r="AF1982" s="504"/>
      <c r="AG1982" s="469"/>
      <c r="AH1982" s="469"/>
      <c r="AI1982" s="469"/>
      <c r="AJ1982" s="469"/>
      <c r="AK1982" s="469"/>
      <c r="AL1982" s="469"/>
      <c r="AM1982" s="469"/>
      <c r="AN1982" s="469"/>
      <c r="AO1982" s="469"/>
      <c r="AP1982" s="469"/>
      <c r="AQ1982" s="469"/>
      <c r="AR1982" s="469"/>
      <c r="AS1982" s="469"/>
      <c r="AT1982" s="469"/>
      <c r="AU1982" s="469"/>
      <c r="AV1982" s="469"/>
      <c r="AW1982" s="469"/>
    </row>
    <row r="1983" spans="2:49">
      <c r="B1983" s="471"/>
      <c r="C1983" s="469"/>
      <c r="D1983" s="469"/>
      <c r="E1983" s="469"/>
      <c r="F1983" s="469"/>
      <c r="G1983" s="469"/>
      <c r="H1983" s="503"/>
      <c r="I1983" s="469"/>
      <c r="J1983" s="469"/>
      <c r="K1983" s="469"/>
      <c r="L1983" s="469"/>
      <c r="M1983" s="469"/>
      <c r="N1983" s="469"/>
      <c r="O1983" s="469"/>
      <c r="P1983" s="469"/>
      <c r="Q1983" s="469"/>
      <c r="R1983" s="469"/>
      <c r="S1983" s="469"/>
      <c r="T1983" s="469"/>
      <c r="U1983" s="469"/>
      <c r="V1983" s="469"/>
      <c r="W1983" s="469"/>
      <c r="X1983" s="469"/>
      <c r="Z1983" s="469"/>
      <c r="AA1983" s="469"/>
      <c r="AB1983" s="469"/>
      <c r="AC1983" s="463"/>
      <c r="AD1983" s="469"/>
      <c r="AE1983" s="469"/>
      <c r="AF1983" s="504"/>
      <c r="AG1983" s="469"/>
      <c r="AH1983" s="469"/>
      <c r="AI1983" s="469"/>
      <c r="AJ1983" s="469"/>
      <c r="AK1983" s="469"/>
      <c r="AL1983" s="469"/>
      <c r="AM1983" s="469"/>
      <c r="AN1983" s="469"/>
      <c r="AO1983" s="469"/>
      <c r="AP1983" s="469"/>
      <c r="AQ1983" s="469"/>
      <c r="AR1983" s="469"/>
      <c r="AS1983" s="469"/>
      <c r="AT1983" s="469"/>
      <c r="AU1983" s="469"/>
      <c r="AV1983" s="469"/>
      <c r="AW1983" s="469"/>
    </row>
    <row r="1984" spans="2:49">
      <c r="B1984" s="471"/>
      <c r="C1984" s="469"/>
      <c r="D1984" s="469"/>
      <c r="E1984" s="469"/>
      <c r="F1984" s="469"/>
      <c r="G1984" s="469"/>
      <c r="H1984" s="503"/>
      <c r="I1984" s="469"/>
      <c r="J1984" s="469"/>
      <c r="K1984" s="469"/>
      <c r="L1984" s="469"/>
      <c r="M1984" s="469"/>
      <c r="N1984" s="469"/>
      <c r="O1984" s="469"/>
      <c r="P1984" s="469"/>
      <c r="Q1984" s="469"/>
      <c r="R1984" s="469"/>
      <c r="S1984" s="469"/>
      <c r="T1984" s="469"/>
      <c r="U1984" s="469"/>
      <c r="V1984" s="469"/>
      <c r="W1984" s="469"/>
      <c r="X1984" s="469"/>
      <c r="Z1984" s="469"/>
      <c r="AA1984" s="469"/>
      <c r="AB1984" s="469"/>
      <c r="AC1984" s="463"/>
      <c r="AD1984" s="469"/>
      <c r="AE1984" s="469"/>
      <c r="AF1984" s="504"/>
      <c r="AG1984" s="469"/>
      <c r="AH1984" s="469"/>
      <c r="AI1984" s="469"/>
      <c r="AJ1984" s="469"/>
      <c r="AK1984" s="469"/>
      <c r="AL1984" s="469"/>
      <c r="AM1984" s="469"/>
      <c r="AN1984" s="469"/>
      <c r="AO1984" s="469"/>
      <c r="AP1984" s="469"/>
      <c r="AQ1984" s="469"/>
      <c r="AR1984" s="469"/>
      <c r="AS1984" s="469"/>
      <c r="AT1984" s="469"/>
      <c r="AU1984" s="469"/>
      <c r="AV1984" s="469"/>
      <c r="AW1984" s="469"/>
    </row>
    <row r="1985" spans="2:49">
      <c r="B1985" s="471"/>
      <c r="C1985" s="469"/>
      <c r="D1985" s="469"/>
      <c r="E1985" s="469"/>
      <c r="F1985" s="469"/>
      <c r="G1985" s="469"/>
      <c r="H1985" s="503"/>
      <c r="I1985" s="469"/>
      <c r="J1985" s="469"/>
      <c r="K1985" s="469"/>
      <c r="L1985" s="469"/>
      <c r="M1985" s="469"/>
      <c r="N1985" s="469"/>
      <c r="O1985" s="469"/>
      <c r="P1985" s="469"/>
      <c r="Q1985" s="469"/>
      <c r="R1985" s="469"/>
      <c r="S1985" s="469"/>
      <c r="T1985" s="469"/>
      <c r="U1985" s="469"/>
      <c r="V1985" s="469"/>
      <c r="W1985" s="469"/>
      <c r="X1985" s="469"/>
      <c r="Z1985" s="469"/>
      <c r="AA1985" s="469"/>
      <c r="AB1985" s="469"/>
      <c r="AC1985" s="463"/>
      <c r="AD1985" s="469"/>
      <c r="AE1985" s="469"/>
      <c r="AF1985" s="504"/>
      <c r="AG1985" s="469"/>
      <c r="AH1985" s="469"/>
      <c r="AI1985" s="469"/>
      <c r="AJ1985" s="469"/>
      <c r="AK1985" s="469"/>
      <c r="AL1985" s="469"/>
      <c r="AM1985" s="469"/>
      <c r="AN1985" s="469"/>
      <c r="AO1985" s="469"/>
      <c r="AP1985" s="469"/>
      <c r="AQ1985" s="469"/>
      <c r="AR1985" s="469"/>
      <c r="AS1985" s="469"/>
      <c r="AT1985" s="469"/>
      <c r="AU1985" s="469"/>
      <c r="AV1985" s="469"/>
      <c r="AW1985" s="469"/>
    </row>
    <row r="1986" spans="2:49">
      <c r="B1986" s="471"/>
      <c r="C1986" s="469"/>
      <c r="D1986" s="469"/>
      <c r="E1986" s="469"/>
      <c r="F1986" s="469"/>
      <c r="G1986" s="469"/>
      <c r="H1986" s="503"/>
      <c r="I1986" s="469"/>
      <c r="J1986" s="469"/>
      <c r="K1986" s="469"/>
      <c r="L1986" s="469"/>
      <c r="M1986" s="469"/>
      <c r="N1986" s="469"/>
      <c r="O1986" s="469"/>
      <c r="P1986" s="469"/>
      <c r="Q1986" s="469"/>
      <c r="R1986" s="469"/>
      <c r="S1986" s="469"/>
      <c r="T1986" s="469"/>
      <c r="U1986" s="469"/>
      <c r="V1986" s="469"/>
      <c r="W1986" s="469"/>
      <c r="X1986" s="469"/>
      <c r="Z1986" s="469"/>
      <c r="AA1986" s="469"/>
      <c r="AB1986" s="469"/>
      <c r="AC1986" s="463"/>
      <c r="AD1986" s="469"/>
      <c r="AE1986" s="469"/>
      <c r="AF1986" s="504"/>
      <c r="AG1986" s="469"/>
      <c r="AH1986" s="469"/>
      <c r="AI1986" s="469"/>
      <c r="AJ1986" s="469"/>
      <c r="AK1986" s="469"/>
      <c r="AL1986" s="469"/>
      <c r="AM1986" s="469"/>
      <c r="AN1986" s="469"/>
      <c r="AO1986" s="469"/>
      <c r="AP1986" s="469"/>
      <c r="AQ1986" s="469"/>
      <c r="AR1986" s="469"/>
      <c r="AS1986" s="469"/>
      <c r="AT1986" s="469"/>
      <c r="AU1986" s="469"/>
      <c r="AV1986" s="469"/>
      <c r="AW1986" s="469"/>
    </row>
    <row r="1987" spans="2:49">
      <c r="B1987" s="471"/>
      <c r="C1987" s="469"/>
      <c r="D1987" s="469"/>
      <c r="E1987" s="469"/>
      <c r="F1987" s="469"/>
      <c r="G1987" s="469"/>
      <c r="H1987" s="503"/>
      <c r="I1987" s="469"/>
      <c r="J1987" s="469"/>
      <c r="K1987" s="469"/>
      <c r="L1987" s="469"/>
      <c r="M1987" s="469"/>
      <c r="N1987" s="469"/>
      <c r="O1987" s="469"/>
      <c r="P1987" s="469"/>
      <c r="Q1987" s="469"/>
      <c r="R1987" s="469"/>
      <c r="S1987" s="469"/>
      <c r="T1987" s="469"/>
      <c r="U1987" s="469"/>
      <c r="V1987" s="469"/>
      <c r="W1987" s="469"/>
      <c r="X1987" s="469"/>
      <c r="Z1987" s="469"/>
      <c r="AA1987" s="469"/>
      <c r="AB1987" s="469"/>
      <c r="AC1987" s="463"/>
      <c r="AD1987" s="469"/>
      <c r="AE1987" s="469"/>
      <c r="AF1987" s="504"/>
      <c r="AG1987" s="469"/>
      <c r="AH1987" s="469"/>
      <c r="AI1987" s="469"/>
      <c r="AJ1987" s="469"/>
      <c r="AK1987" s="469"/>
      <c r="AL1987" s="469"/>
      <c r="AM1987" s="469"/>
      <c r="AN1987" s="469"/>
      <c r="AO1987" s="469"/>
      <c r="AP1987" s="469"/>
      <c r="AQ1987" s="469"/>
      <c r="AR1987" s="469"/>
      <c r="AS1987" s="469"/>
      <c r="AT1987" s="469"/>
      <c r="AU1987" s="469"/>
      <c r="AV1987" s="469"/>
      <c r="AW1987" s="469"/>
    </row>
    <row r="1988" spans="2:49">
      <c r="B1988" s="471"/>
      <c r="C1988" s="469"/>
      <c r="D1988" s="469"/>
      <c r="E1988" s="469"/>
      <c r="F1988" s="469"/>
      <c r="G1988" s="469"/>
      <c r="H1988" s="503"/>
      <c r="I1988" s="469"/>
      <c r="J1988" s="469"/>
      <c r="K1988" s="469"/>
      <c r="L1988" s="469"/>
      <c r="M1988" s="469"/>
      <c r="N1988" s="469"/>
      <c r="O1988" s="469"/>
      <c r="P1988" s="469"/>
      <c r="Q1988" s="469"/>
      <c r="R1988" s="469"/>
      <c r="S1988" s="469"/>
      <c r="T1988" s="469"/>
      <c r="U1988" s="469"/>
      <c r="V1988" s="469"/>
      <c r="W1988" s="469"/>
      <c r="X1988" s="469"/>
      <c r="Z1988" s="469"/>
      <c r="AA1988" s="469"/>
      <c r="AB1988" s="469"/>
      <c r="AC1988" s="463"/>
      <c r="AD1988" s="469"/>
      <c r="AE1988" s="469"/>
      <c r="AF1988" s="504"/>
      <c r="AG1988" s="469"/>
      <c r="AH1988" s="469"/>
      <c r="AI1988" s="469"/>
      <c r="AJ1988" s="469"/>
      <c r="AK1988" s="469"/>
      <c r="AL1988" s="469"/>
      <c r="AM1988" s="469"/>
      <c r="AN1988" s="469"/>
      <c r="AO1988" s="469"/>
      <c r="AP1988" s="469"/>
      <c r="AQ1988" s="469"/>
      <c r="AR1988" s="469"/>
      <c r="AS1988" s="469"/>
      <c r="AT1988" s="469"/>
      <c r="AU1988" s="469"/>
      <c r="AV1988" s="469"/>
      <c r="AW1988" s="469"/>
    </row>
    <row r="1989" spans="2:49">
      <c r="B1989" s="471"/>
      <c r="C1989" s="469"/>
      <c r="D1989" s="469"/>
      <c r="E1989" s="469"/>
      <c r="F1989" s="469"/>
      <c r="G1989" s="469"/>
      <c r="H1989" s="503"/>
      <c r="I1989" s="469"/>
      <c r="J1989" s="469"/>
      <c r="K1989" s="469"/>
      <c r="L1989" s="469"/>
      <c r="M1989" s="469"/>
      <c r="N1989" s="469"/>
      <c r="O1989" s="469"/>
      <c r="P1989" s="469"/>
      <c r="Q1989" s="469"/>
      <c r="R1989" s="469"/>
      <c r="S1989" s="469"/>
      <c r="T1989" s="469"/>
      <c r="U1989" s="469"/>
      <c r="V1989" s="469"/>
      <c r="W1989" s="469"/>
      <c r="X1989" s="469"/>
      <c r="Z1989" s="469"/>
      <c r="AA1989" s="469"/>
      <c r="AB1989" s="469"/>
      <c r="AC1989" s="463"/>
      <c r="AD1989" s="469"/>
      <c r="AE1989" s="469"/>
      <c r="AF1989" s="504"/>
      <c r="AG1989" s="469"/>
      <c r="AH1989" s="469"/>
      <c r="AI1989" s="469"/>
      <c r="AJ1989" s="469"/>
      <c r="AK1989" s="469"/>
      <c r="AL1989" s="469"/>
      <c r="AM1989" s="469"/>
      <c r="AN1989" s="469"/>
      <c r="AO1989" s="469"/>
      <c r="AP1989" s="469"/>
      <c r="AQ1989" s="469"/>
      <c r="AR1989" s="469"/>
      <c r="AS1989" s="469"/>
      <c r="AT1989" s="469"/>
      <c r="AU1989" s="469"/>
      <c r="AV1989" s="469"/>
      <c r="AW1989" s="469"/>
    </row>
    <row r="1990" spans="2:49">
      <c r="B1990" s="471"/>
      <c r="C1990" s="469"/>
      <c r="D1990" s="469"/>
      <c r="E1990" s="469"/>
      <c r="F1990" s="469"/>
      <c r="G1990" s="469"/>
      <c r="H1990" s="503"/>
      <c r="I1990" s="469"/>
      <c r="J1990" s="469"/>
      <c r="K1990" s="469"/>
      <c r="L1990" s="469"/>
      <c r="M1990" s="469"/>
      <c r="N1990" s="469"/>
      <c r="O1990" s="469"/>
      <c r="P1990" s="469"/>
      <c r="Q1990" s="469"/>
      <c r="R1990" s="469"/>
      <c r="S1990" s="469"/>
      <c r="T1990" s="469"/>
      <c r="U1990" s="469"/>
      <c r="V1990" s="469"/>
      <c r="W1990" s="469"/>
      <c r="X1990" s="469"/>
      <c r="Z1990" s="469"/>
      <c r="AA1990" s="469"/>
      <c r="AB1990" s="469"/>
      <c r="AC1990" s="463"/>
      <c r="AD1990" s="469"/>
      <c r="AE1990" s="469"/>
      <c r="AF1990" s="504"/>
      <c r="AG1990" s="469"/>
      <c r="AH1990" s="469"/>
      <c r="AI1990" s="469"/>
      <c r="AJ1990" s="469"/>
      <c r="AK1990" s="469"/>
      <c r="AL1990" s="469"/>
      <c r="AM1990" s="469"/>
      <c r="AN1990" s="469"/>
      <c r="AO1990" s="469"/>
      <c r="AP1990" s="469"/>
      <c r="AQ1990" s="469"/>
      <c r="AR1990" s="469"/>
      <c r="AS1990" s="469"/>
      <c r="AT1990" s="469"/>
      <c r="AU1990" s="469"/>
      <c r="AV1990" s="469"/>
      <c r="AW1990" s="469"/>
    </row>
    <row r="1991" spans="2:49">
      <c r="B1991" s="471"/>
      <c r="C1991" s="469"/>
      <c r="D1991" s="469"/>
      <c r="E1991" s="469"/>
      <c r="F1991" s="469"/>
      <c r="G1991" s="469"/>
      <c r="H1991" s="503"/>
      <c r="I1991" s="469"/>
      <c r="J1991" s="469"/>
      <c r="K1991" s="469"/>
      <c r="L1991" s="469"/>
      <c r="M1991" s="469"/>
      <c r="N1991" s="469"/>
      <c r="O1991" s="469"/>
      <c r="P1991" s="469"/>
      <c r="Q1991" s="469"/>
      <c r="R1991" s="469"/>
      <c r="S1991" s="469"/>
      <c r="T1991" s="469"/>
      <c r="U1991" s="469"/>
      <c r="V1991" s="469"/>
      <c r="W1991" s="469"/>
      <c r="X1991" s="469"/>
      <c r="Z1991" s="469"/>
      <c r="AA1991" s="469"/>
      <c r="AB1991" s="469"/>
      <c r="AC1991" s="463"/>
      <c r="AD1991" s="469"/>
      <c r="AE1991" s="469"/>
      <c r="AF1991" s="504"/>
      <c r="AG1991" s="469"/>
      <c r="AH1991" s="469"/>
      <c r="AI1991" s="469"/>
      <c r="AJ1991" s="469"/>
      <c r="AK1991" s="469"/>
      <c r="AL1991" s="469"/>
      <c r="AM1991" s="469"/>
      <c r="AN1991" s="469"/>
      <c r="AO1991" s="469"/>
      <c r="AP1991" s="469"/>
      <c r="AQ1991" s="469"/>
      <c r="AR1991" s="469"/>
      <c r="AS1991" s="469"/>
      <c r="AT1991" s="469"/>
      <c r="AU1991" s="469"/>
      <c r="AV1991" s="469"/>
      <c r="AW1991" s="469"/>
    </row>
    <row r="1992" spans="2:49">
      <c r="B1992" s="471"/>
      <c r="C1992" s="469"/>
      <c r="D1992" s="469"/>
      <c r="E1992" s="469"/>
      <c r="F1992" s="469"/>
      <c r="G1992" s="469"/>
      <c r="H1992" s="503"/>
      <c r="I1992" s="469"/>
      <c r="J1992" s="469"/>
      <c r="K1992" s="469"/>
      <c r="L1992" s="469"/>
      <c r="M1992" s="469"/>
      <c r="N1992" s="469"/>
      <c r="O1992" s="469"/>
      <c r="P1992" s="469"/>
      <c r="Q1992" s="469"/>
      <c r="R1992" s="469"/>
      <c r="S1992" s="469"/>
      <c r="T1992" s="469"/>
      <c r="U1992" s="469"/>
      <c r="V1992" s="469"/>
      <c r="W1992" s="469"/>
      <c r="X1992" s="469"/>
      <c r="Z1992" s="469"/>
      <c r="AA1992" s="469"/>
      <c r="AB1992" s="469"/>
      <c r="AC1992" s="463"/>
      <c r="AD1992" s="469"/>
      <c r="AE1992" s="469"/>
      <c r="AF1992" s="504"/>
      <c r="AG1992" s="469"/>
      <c r="AH1992" s="469"/>
      <c r="AI1992" s="469"/>
      <c r="AJ1992" s="469"/>
      <c r="AK1992" s="469"/>
      <c r="AL1992" s="469"/>
      <c r="AM1992" s="469"/>
      <c r="AN1992" s="469"/>
      <c r="AO1992" s="469"/>
      <c r="AP1992" s="469"/>
      <c r="AQ1992" s="469"/>
      <c r="AR1992" s="469"/>
      <c r="AS1992" s="469"/>
      <c r="AT1992" s="469"/>
      <c r="AU1992" s="469"/>
      <c r="AV1992" s="469"/>
      <c r="AW1992" s="469"/>
    </row>
    <row r="1993" spans="2:49">
      <c r="B1993" s="471"/>
      <c r="C1993" s="469"/>
      <c r="D1993" s="469"/>
      <c r="E1993" s="469"/>
      <c r="F1993" s="469"/>
      <c r="G1993" s="469"/>
      <c r="H1993" s="503"/>
      <c r="I1993" s="469"/>
      <c r="J1993" s="469"/>
      <c r="K1993" s="469"/>
      <c r="L1993" s="469"/>
      <c r="M1993" s="469"/>
      <c r="N1993" s="469"/>
      <c r="O1993" s="469"/>
      <c r="P1993" s="469"/>
      <c r="Q1993" s="469"/>
      <c r="R1993" s="469"/>
      <c r="S1993" s="469"/>
      <c r="T1993" s="469"/>
      <c r="U1993" s="469"/>
      <c r="V1993" s="469"/>
      <c r="W1993" s="469"/>
      <c r="X1993" s="469"/>
      <c r="Z1993" s="469"/>
      <c r="AA1993" s="469"/>
      <c r="AB1993" s="469"/>
      <c r="AC1993" s="463"/>
      <c r="AD1993" s="469"/>
      <c r="AE1993" s="469"/>
      <c r="AF1993" s="504"/>
      <c r="AG1993" s="469"/>
      <c r="AH1993" s="469"/>
      <c r="AI1993" s="469"/>
      <c r="AJ1993" s="469"/>
      <c r="AK1993" s="469"/>
      <c r="AL1993" s="469"/>
      <c r="AM1993" s="469"/>
      <c r="AN1993" s="469"/>
      <c r="AO1993" s="469"/>
      <c r="AP1993" s="469"/>
      <c r="AQ1993" s="469"/>
      <c r="AR1993" s="469"/>
      <c r="AS1993" s="469"/>
      <c r="AT1993" s="469"/>
      <c r="AU1993" s="469"/>
      <c r="AV1993" s="469"/>
      <c r="AW1993" s="469"/>
    </row>
    <row r="1994" spans="2:49">
      <c r="B1994" s="471"/>
      <c r="C1994" s="469"/>
      <c r="D1994" s="469"/>
      <c r="E1994" s="469"/>
      <c r="F1994" s="469"/>
      <c r="G1994" s="469"/>
      <c r="H1994" s="503"/>
      <c r="I1994" s="469"/>
      <c r="J1994" s="469"/>
      <c r="K1994" s="469"/>
      <c r="L1994" s="469"/>
      <c r="M1994" s="469"/>
      <c r="N1994" s="469"/>
      <c r="O1994" s="469"/>
      <c r="P1994" s="469"/>
      <c r="Q1994" s="469"/>
      <c r="R1994" s="469"/>
      <c r="S1994" s="469"/>
      <c r="T1994" s="469"/>
      <c r="U1994" s="469"/>
      <c r="V1994" s="469"/>
      <c r="W1994" s="469"/>
      <c r="X1994" s="469"/>
      <c r="Z1994" s="469"/>
      <c r="AA1994" s="469"/>
      <c r="AB1994" s="469"/>
      <c r="AC1994" s="463"/>
      <c r="AD1994" s="469"/>
      <c r="AE1994" s="469"/>
      <c r="AF1994" s="504"/>
      <c r="AG1994" s="469"/>
      <c r="AH1994" s="469"/>
      <c r="AI1994" s="469"/>
      <c r="AJ1994" s="469"/>
      <c r="AK1994" s="469"/>
      <c r="AL1994" s="469"/>
      <c r="AM1994" s="469"/>
      <c r="AN1994" s="469"/>
      <c r="AO1994" s="469"/>
      <c r="AP1994" s="469"/>
      <c r="AQ1994" s="469"/>
      <c r="AR1994" s="469"/>
      <c r="AS1994" s="469"/>
      <c r="AT1994" s="469"/>
      <c r="AU1994" s="469"/>
      <c r="AV1994" s="469"/>
      <c r="AW1994" s="469"/>
    </row>
    <row r="1995" spans="2:49">
      <c r="B1995" s="471"/>
      <c r="C1995" s="469"/>
      <c r="D1995" s="469"/>
      <c r="E1995" s="469"/>
      <c r="F1995" s="469"/>
      <c r="G1995" s="469"/>
      <c r="H1995" s="503"/>
      <c r="I1995" s="469"/>
      <c r="J1995" s="469"/>
      <c r="K1995" s="469"/>
      <c r="L1995" s="469"/>
      <c r="M1995" s="469"/>
      <c r="N1995" s="469"/>
      <c r="O1995" s="469"/>
      <c r="P1995" s="469"/>
      <c r="Q1995" s="469"/>
      <c r="R1995" s="469"/>
      <c r="S1995" s="469"/>
      <c r="T1995" s="469"/>
      <c r="U1995" s="469"/>
      <c r="V1995" s="469"/>
      <c r="W1995" s="469"/>
      <c r="X1995" s="469"/>
      <c r="Z1995" s="469"/>
      <c r="AA1995" s="469"/>
      <c r="AB1995" s="469"/>
      <c r="AC1995" s="463"/>
      <c r="AD1995" s="469"/>
      <c r="AE1995" s="469"/>
      <c r="AF1995" s="504"/>
      <c r="AG1995" s="469"/>
      <c r="AH1995" s="469"/>
      <c r="AI1995" s="469"/>
      <c r="AJ1995" s="469"/>
      <c r="AK1995" s="469"/>
      <c r="AL1995" s="469"/>
      <c r="AM1995" s="469"/>
      <c r="AN1995" s="469"/>
      <c r="AO1995" s="469"/>
      <c r="AP1995" s="469"/>
      <c r="AQ1995" s="469"/>
      <c r="AR1995" s="469"/>
      <c r="AS1995" s="469"/>
      <c r="AT1995" s="469"/>
      <c r="AU1995" s="469"/>
      <c r="AV1995" s="469"/>
      <c r="AW1995" s="469"/>
    </row>
    <row r="1996" spans="2:49">
      <c r="B1996" s="471"/>
      <c r="C1996" s="469"/>
      <c r="D1996" s="469"/>
      <c r="E1996" s="469"/>
      <c r="F1996" s="469"/>
      <c r="G1996" s="469"/>
      <c r="H1996" s="503"/>
      <c r="I1996" s="469"/>
      <c r="J1996" s="469"/>
      <c r="K1996" s="469"/>
      <c r="L1996" s="469"/>
      <c r="M1996" s="469"/>
      <c r="N1996" s="469"/>
      <c r="O1996" s="469"/>
      <c r="P1996" s="469"/>
      <c r="Q1996" s="469"/>
      <c r="R1996" s="469"/>
      <c r="S1996" s="469"/>
      <c r="T1996" s="469"/>
      <c r="U1996" s="469"/>
      <c r="V1996" s="469"/>
      <c r="W1996" s="469"/>
      <c r="X1996" s="469"/>
      <c r="Z1996" s="469"/>
      <c r="AA1996" s="469"/>
      <c r="AB1996" s="469"/>
      <c r="AC1996" s="463"/>
      <c r="AD1996" s="469"/>
      <c r="AE1996" s="469"/>
      <c r="AF1996" s="504"/>
      <c r="AG1996" s="469"/>
      <c r="AH1996" s="469"/>
      <c r="AI1996" s="469"/>
      <c r="AJ1996" s="469"/>
      <c r="AK1996" s="469"/>
      <c r="AL1996" s="469"/>
      <c r="AM1996" s="469"/>
      <c r="AN1996" s="469"/>
      <c r="AO1996" s="469"/>
      <c r="AP1996" s="469"/>
      <c r="AQ1996" s="469"/>
      <c r="AR1996" s="469"/>
      <c r="AS1996" s="469"/>
      <c r="AT1996" s="469"/>
      <c r="AU1996" s="469"/>
      <c r="AV1996" s="469"/>
      <c r="AW1996" s="469"/>
    </row>
    <row r="1997" spans="2:49">
      <c r="B1997" s="471"/>
      <c r="C1997" s="469"/>
      <c r="D1997" s="469"/>
      <c r="E1997" s="469"/>
      <c r="F1997" s="469"/>
      <c r="G1997" s="469"/>
      <c r="H1997" s="503"/>
      <c r="I1997" s="469"/>
      <c r="J1997" s="469"/>
      <c r="K1997" s="469"/>
      <c r="L1997" s="469"/>
      <c r="M1997" s="469"/>
      <c r="N1997" s="469"/>
      <c r="O1997" s="469"/>
      <c r="P1997" s="469"/>
      <c r="Q1997" s="469"/>
      <c r="R1997" s="469"/>
      <c r="S1997" s="469"/>
      <c r="T1997" s="469"/>
      <c r="U1997" s="469"/>
      <c r="V1997" s="469"/>
      <c r="W1997" s="469"/>
      <c r="X1997" s="469"/>
      <c r="Z1997" s="469"/>
      <c r="AA1997" s="469"/>
      <c r="AB1997" s="469"/>
      <c r="AC1997" s="463"/>
      <c r="AD1997" s="469"/>
      <c r="AE1997" s="469"/>
      <c r="AF1997" s="504"/>
      <c r="AG1997" s="469"/>
      <c r="AH1997" s="469"/>
      <c r="AI1997" s="469"/>
      <c r="AJ1997" s="469"/>
      <c r="AK1997" s="469"/>
      <c r="AL1997" s="469"/>
      <c r="AM1997" s="469"/>
      <c r="AN1997" s="469"/>
      <c r="AO1997" s="469"/>
      <c r="AP1997" s="469"/>
      <c r="AQ1997" s="469"/>
      <c r="AR1997" s="469"/>
      <c r="AS1997" s="469"/>
      <c r="AT1997" s="469"/>
      <c r="AU1997" s="469"/>
      <c r="AV1997" s="469"/>
      <c r="AW1997" s="469"/>
    </row>
    <row r="1998" spans="2:49">
      <c r="B1998" s="471"/>
      <c r="C1998" s="469"/>
      <c r="D1998" s="469"/>
      <c r="E1998" s="469"/>
      <c r="F1998" s="469"/>
      <c r="G1998" s="469"/>
      <c r="H1998" s="503"/>
      <c r="I1998" s="469"/>
      <c r="J1998" s="469"/>
      <c r="K1998" s="469"/>
      <c r="L1998" s="469"/>
      <c r="M1998" s="469"/>
      <c r="N1998" s="469"/>
      <c r="O1998" s="469"/>
      <c r="P1998" s="469"/>
      <c r="Q1998" s="469"/>
      <c r="R1998" s="469"/>
      <c r="S1998" s="469"/>
      <c r="T1998" s="469"/>
      <c r="U1998" s="469"/>
      <c r="V1998" s="469"/>
      <c r="W1998" s="469"/>
      <c r="X1998" s="469"/>
      <c r="Z1998" s="469"/>
      <c r="AA1998" s="469"/>
      <c r="AB1998" s="469"/>
      <c r="AC1998" s="463"/>
      <c r="AD1998" s="469"/>
      <c r="AE1998" s="469"/>
      <c r="AF1998" s="504"/>
      <c r="AG1998" s="469"/>
      <c r="AH1998" s="469"/>
      <c r="AI1998" s="469"/>
      <c r="AJ1998" s="469"/>
      <c r="AK1998" s="469"/>
      <c r="AL1998" s="469"/>
      <c r="AM1998" s="469"/>
      <c r="AN1998" s="469"/>
      <c r="AO1998" s="469"/>
      <c r="AP1998" s="469"/>
      <c r="AQ1998" s="469"/>
      <c r="AR1998" s="469"/>
      <c r="AS1998" s="469"/>
      <c r="AT1998" s="469"/>
      <c r="AU1998" s="469"/>
      <c r="AV1998" s="469"/>
      <c r="AW1998" s="469"/>
    </row>
    <row r="1999" spans="2:49">
      <c r="B1999" s="471"/>
      <c r="C1999" s="469"/>
      <c r="D1999" s="469"/>
      <c r="E1999" s="469"/>
      <c r="F1999" s="469"/>
      <c r="G1999" s="469"/>
      <c r="H1999" s="503"/>
      <c r="I1999" s="469"/>
      <c r="J1999" s="469"/>
      <c r="K1999" s="469"/>
      <c r="L1999" s="469"/>
      <c r="M1999" s="469"/>
      <c r="N1999" s="469"/>
      <c r="O1999" s="469"/>
      <c r="P1999" s="469"/>
      <c r="Q1999" s="469"/>
      <c r="R1999" s="469"/>
      <c r="S1999" s="469"/>
      <c r="T1999" s="469"/>
      <c r="U1999" s="469"/>
      <c r="V1999" s="469"/>
      <c r="W1999" s="469"/>
      <c r="X1999" s="469"/>
      <c r="Z1999" s="469"/>
      <c r="AA1999" s="469"/>
      <c r="AB1999" s="469"/>
      <c r="AC1999" s="463"/>
      <c r="AD1999" s="469"/>
      <c r="AE1999" s="469"/>
      <c r="AF1999" s="504"/>
      <c r="AG1999" s="469"/>
      <c r="AH1999" s="469"/>
      <c r="AI1999" s="469"/>
      <c r="AJ1999" s="469"/>
      <c r="AK1999" s="469"/>
      <c r="AL1999" s="469"/>
      <c r="AM1999" s="469"/>
      <c r="AN1999" s="469"/>
      <c r="AO1999" s="469"/>
      <c r="AP1999" s="469"/>
      <c r="AQ1999" s="469"/>
      <c r="AR1999" s="469"/>
      <c r="AS1999" s="469"/>
      <c r="AT1999" s="469"/>
      <c r="AU1999" s="469"/>
      <c r="AV1999" s="469"/>
      <c r="AW1999" s="469"/>
    </row>
    <row r="2000" spans="2:49">
      <c r="B2000" s="471"/>
      <c r="C2000" s="469"/>
      <c r="D2000" s="469"/>
      <c r="E2000" s="469"/>
      <c r="F2000" s="469"/>
      <c r="G2000" s="469"/>
      <c r="H2000" s="503"/>
      <c r="I2000" s="469"/>
      <c r="J2000" s="469"/>
      <c r="K2000" s="469"/>
      <c r="L2000" s="469"/>
      <c r="M2000" s="469"/>
      <c r="N2000" s="469"/>
      <c r="O2000" s="469"/>
      <c r="P2000" s="469"/>
      <c r="Q2000" s="469"/>
      <c r="R2000" s="469"/>
      <c r="S2000" s="469"/>
      <c r="T2000" s="469"/>
      <c r="U2000" s="469"/>
      <c r="V2000" s="469"/>
      <c r="W2000" s="469"/>
      <c r="X2000" s="469"/>
      <c r="Z2000" s="469"/>
      <c r="AA2000" s="469"/>
      <c r="AB2000" s="469"/>
      <c r="AC2000" s="463"/>
      <c r="AD2000" s="469"/>
      <c r="AE2000" s="469"/>
      <c r="AF2000" s="504"/>
      <c r="AG2000" s="469"/>
      <c r="AH2000" s="469"/>
      <c r="AI2000" s="469"/>
      <c r="AJ2000" s="469"/>
      <c r="AK2000" s="469"/>
      <c r="AL2000" s="469"/>
      <c r="AM2000" s="469"/>
      <c r="AN2000" s="469"/>
      <c r="AO2000" s="469"/>
      <c r="AP2000" s="469"/>
      <c r="AQ2000" s="469"/>
      <c r="AR2000" s="469"/>
      <c r="AS2000" s="469"/>
      <c r="AT2000" s="469"/>
      <c r="AU2000" s="469"/>
      <c r="AV2000" s="469"/>
      <c r="AW2000" s="469"/>
    </row>
    <row r="2001" spans="2:49">
      <c r="B2001" s="471"/>
      <c r="C2001" s="469"/>
      <c r="D2001" s="469"/>
      <c r="E2001" s="469"/>
      <c r="F2001" s="469"/>
      <c r="G2001" s="469"/>
      <c r="H2001" s="503"/>
      <c r="I2001" s="469"/>
      <c r="J2001" s="469"/>
      <c r="K2001" s="469"/>
      <c r="L2001" s="469"/>
      <c r="M2001" s="469"/>
      <c r="N2001" s="469"/>
      <c r="O2001" s="469"/>
      <c r="P2001" s="469"/>
      <c r="Q2001" s="469"/>
      <c r="R2001" s="469"/>
      <c r="S2001" s="469"/>
      <c r="T2001" s="469"/>
      <c r="U2001" s="469"/>
      <c r="V2001" s="469"/>
      <c r="W2001" s="469"/>
      <c r="X2001" s="469"/>
      <c r="Z2001" s="469"/>
      <c r="AA2001" s="469"/>
      <c r="AB2001" s="469"/>
      <c r="AC2001" s="463"/>
      <c r="AD2001" s="469"/>
      <c r="AE2001" s="469"/>
      <c r="AF2001" s="504"/>
      <c r="AG2001" s="469"/>
      <c r="AH2001" s="469"/>
      <c r="AI2001" s="469"/>
      <c r="AJ2001" s="469"/>
      <c r="AK2001" s="469"/>
      <c r="AL2001" s="469"/>
      <c r="AM2001" s="469"/>
      <c r="AN2001" s="469"/>
      <c r="AO2001" s="469"/>
      <c r="AP2001" s="469"/>
      <c r="AQ2001" s="469"/>
      <c r="AR2001" s="469"/>
      <c r="AS2001" s="469"/>
      <c r="AT2001" s="469"/>
      <c r="AU2001" s="469"/>
      <c r="AV2001" s="469"/>
      <c r="AW2001" s="469"/>
    </row>
    <row r="2002" spans="2:49">
      <c r="B2002" s="471"/>
      <c r="C2002" s="469"/>
      <c r="D2002" s="469"/>
      <c r="E2002" s="469"/>
      <c r="F2002" s="469"/>
      <c r="G2002" s="469"/>
      <c r="H2002" s="503"/>
      <c r="I2002" s="469"/>
      <c r="J2002" s="469"/>
      <c r="K2002" s="469"/>
      <c r="L2002" s="469"/>
      <c r="M2002" s="469"/>
      <c r="N2002" s="469"/>
      <c r="O2002" s="469"/>
      <c r="P2002" s="469"/>
      <c r="Q2002" s="469"/>
      <c r="R2002" s="469"/>
      <c r="S2002" s="469"/>
      <c r="T2002" s="469"/>
      <c r="U2002" s="469"/>
      <c r="V2002" s="469"/>
      <c r="W2002" s="469"/>
      <c r="X2002" s="469"/>
      <c r="Z2002" s="469"/>
      <c r="AA2002" s="469"/>
      <c r="AB2002" s="469"/>
      <c r="AC2002" s="463"/>
      <c r="AD2002" s="469"/>
      <c r="AE2002" s="469"/>
      <c r="AF2002" s="504"/>
      <c r="AG2002" s="469"/>
      <c r="AH2002" s="469"/>
      <c r="AI2002" s="469"/>
      <c r="AJ2002" s="469"/>
      <c r="AK2002" s="469"/>
      <c r="AL2002" s="469"/>
      <c r="AM2002" s="469"/>
      <c r="AN2002" s="469"/>
      <c r="AO2002" s="469"/>
      <c r="AP2002" s="469"/>
      <c r="AQ2002" s="469"/>
      <c r="AR2002" s="469"/>
      <c r="AS2002" s="469"/>
      <c r="AT2002" s="469"/>
      <c r="AU2002" s="469"/>
      <c r="AV2002" s="469"/>
      <c r="AW2002" s="469"/>
    </row>
    <row r="2003" spans="2:49">
      <c r="B2003" s="471"/>
      <c r="C2003" s="469"/>
      <c r="D2003" s="469"/>
      <c r="E2003" s="469"/>
      <c r="F2003" s="469"/>
      <c r="G2003" s="469"/>
      <c r="H2003" s="503"/>
      <c r="I2003" s="469"/>
      <c r="J2003" s="469"/>
      <c r="K2003" s="469"/>
      <c r="L2003" s="469"/>
      <c r="M2003" s="469"/>
      <c r="N2003" s="469"/>
      <c r="O2003" s="469"/>
      <c r="P2003" s="469"/>
      <c r="Q2003" s="469"/>
      <c r="R2003" s="469"/>
      <c r="S2003" s="469"/>
      <c r="T2003" s="469"/>
      <c r="U2003" s="469"/>
      <c r="V2003" s="469"/>
      <c r="W2003" s="469"/>
      <c r="X2003" s="469"/>
      <c r="Z2003" s="469"/>
      <c r="AA2003" s="469"/>
      <c r="AB2003" s="469"/>
      <c r="AC2003" s="463"/>
      <c r="AD2003" s="469"/>
      <c r="AE2003" s="469"/>
      <c r="AF2003" s="504"/>
      <c r="AG2003" s="469"/>
      <c r="AH2003" s="469"/>
      <c r="AI2003" s="469"/>
      <c r="AJ2003" s="469"/>
      <c r="AK2003" s="469"/>
      <c r="AL2003" s="469"/>
      <c r="AM2003" s="469"/>
      <c r="AN2003" s="469"/>
      <c r="AO2003" s="469"/>
      <c r="AP2003" s="469"/>
      <c r="AQ2003" s="469"/>
      <c r="AR2003" s="469"/>
      <c r="AS2003" s="469"/>
      <c r="AT2003" s="469"/>
      <c r="AU2003" s="469"/>
      <c r="AV2003" s="469"/>
      <c r="AW2003" s="469"/>
    </row>
    <row r="2004" spans="2:49">
      <c r="B2004" s="471"/>
      <c r="C2004" s="469"/>
      <c r="D2004" s="469"/>
      <c r="E2004" s="469"/>
      <c r="F2004" s="469"/>
      <c r="G2004" s="469"/>
      <c r="H2004" s="503"/>
      <c r="I2004" s="469"/>
      <c r="J2004" s="469"/>
      <c r="K2004" s="469"/>
      <c r="L2004" s="469"/>
      <c r="M2004" s="469"/>
      <c r="N2004" s="469"/>
      <c r="O2004" s="469"/>
      <c r="P2004" s="469"/>
      <c r="Q2004" s="469"/>
      <c r="R2004" s="469"/>
      <c r="S2004" s="469"/>
      <c r="T2004" s="469"/>
      <c r="U2004" s="469"/>
      <c r="V2004" s="469"/>
      <c r="W2004" s="469"/>
      <c r="X2004" s="469"/>
      <c r="Z2004" s="469"/>
      <c r="AA2004" s="469"/>
      <c r="AB2004" s="469"/>
      <c r="AC2004" s="463"/>
      <c r="AD2004" s="469"/>
      <c r="AE2004" s="469"/>
      <c r="AF2004" s="504"/>
      <c r="AG2004" s="469"/>
      <c r="AH2004" s="469"/>
      <c r="AI2004" s="469"/>
      <c r="AJ2004" s="469"/>
      <c r="AK2004" s="469"/>
      <c r="AL2004" s="469"/>
      <c r="AM2004" s="469"/>
      <c r="AN2004" s="469"/>
      <c r="AO2004" s="469"/>
      <c r="AP2004" s="469"/>
      <c r="AQ2004" s="469"/>
      <c r="AR2004" s="469"/>
      <c r="AS2004" s="469"/>
      <c r="AT2004" s="469"/>
      <c r="AU2004" s="469"/>
      <c r="AV2004" s="469"/>
      <c r="AW2004" s="469"/>
    </row>
    <row r="2005" spans="2:49">
      <c r="B2005" s="471"/>
      <c r="C2005" s="469"/>
      <c r="D2005" s="469"/>
      <c r="E2005" s="469"/>
      <c r="F2005" s="469"/>
      <c r="G2005" s="469"/>
      <c r="H2005" s="503"/>
      <c r="I2005" s="469"/>
      <c r="J2005" s="469"/>
      <c r="K2005" s="469"/>
      <c r="L2005" s="469"/>
      <c r="M2005" s="469"/>
      <c r="N2005" s="469"/>
      <c r="O2005" s="469"/>
      <c r="P2005" s="469"/>
      <c r="Q2005" s="469"/>
      <c r="R2005" s="469"/>
      <c r="S2005" s="469"/>
      <c r="T2005" s="469"/>
      <c r="U2005" s="469"/>
      <c r="V2005" s="469"/>
      <c r="W2005" s="469"/>
      <c r="X2005" s="469"/>
      <c r="Z2005" s="469"/>
      <c r="AA2005" s="469"/>
      <c r="AB2005" s="469"/>
      <c r="AC2005" s="463"/>
      <c r="AD2005" s="469"/>
      <c r="AE2005" s="469"/>
      <c r="AF2005" s="504"/>
      <c r="AG2005" s="469"/>
      <c r="AH2005" s="469"/>
      <c r="AI2005" s="469"/>
      <c r="AJ2005" s="469"/>
      <c r="AK2005" s="469"/>
      <c r="AL2005" s="469"/>
      <c r="AM2005" s="469"/>
      <c r="AN2005" s="469"/>
      <c r="AO2005" s="469"/>
      <c r="AP2005" s="469"/>
      <c r="AQ2005" s="469"/>
      <c r="AR2005" s="469"/>
      <c r="AS2005" s="469"/>
      <c r="AT2005" s="469"/>
      <c r="AU2005" s="469"/>
      <c r="AV2005" s="469"/>
      <c r="AW2005" s="469"/>
    </row>
    <row r="2006" spans="2:49">
      <c r="B2006" s="471"/>
      <c r="C2006" s="469"/>
      <c r="D2006" s="469"/>
      <c r="E2006" s="469"/>
      <c r="F2006" s="469"/>
      <c r="G2006" s="469"/>
      <c r="H2006" s="503"/>
      <c r="I2006" s="469"/>
      <c r="J2006" s="469"/>
      <c r="K2006" s="469"/>
      <c r="L2006" s="469"/>
      <c r="M2006" s="469"/>
      <c r="N2006" s="469"/>
      <c r="O2006" s="469"/>
      <c r="P2006" s="469"/>
      <c r="Q2006" s="469"/>
      <c r="R2006" s="469"/>
      <c r="S2006" s="469"/>
      <c r="T2006" s="469"/>
      <c r="U2006" s="469"/>
      <c r="V2006" s="469"/>
      <c r="W2006" s="469"/>
      <c r="X2006" s="469"/>
      <c r="Z2006" s="469"/>
      <c r="AA2006" s="469"/>
      <c r="AB2006" s="469"/>
      <c r="AC2006" s="463"/>
      <c r="AD2006" s="469"/>
      <c r="AE2006" s="469"/>
      <c r="AF2006" s="504"/>
      <c r="AG2006" s="469"/>
      <c r="AH2006" s="469"/>
      <c r="AI2006" s="469"/>
      <c r="AJ2006" s="469"/>
      <c r="AK2006" s="469"/>
      <c r="AL2006" s="469"/>
      <c r="AM2006" s="469"/>
      <c r="AN2006" s="469"/>
      <c r="AO2006" s="469"/>
      <c r="AP2006" s="469"/>
      <c r="AQ2006" s="469"/>
      <c r="AR2006" s="469"/>
      <c r="AS2006" s="469"/>
      <c r="AT2006" s="469"/>
      <c r="AU2006" s="469"/>
      <c r="AV2006" s="469"/>
      <c r="AW2006" s="469"/>
    </row>
    <row r="2007" spans="2:49">
      <c r="B2007" s="471"/>
      <c r="C2007" s="469"/>
      <c r="D2007" s="469"/>
      <c r="E2007" s="469"/>
      <c r="F2007" s="469"/>
      <c r="G2007" s="469"/>
      <c r="H2007" s="503"/>
      <c r="I2007" s="469"/>
      <c r="J2007" s="469"/>
      <c r="K2007" s="469"/>
      <c r="L2007" s="469"/>
      <c r="M2007" s="469"/>
      <c r="N2007" s="469"/>
      <c r="O2007" s="469"/>
      <c r="P2007" s="469"/>
      <c r="Q2007" s="469"/>
      <c r="R2007" s="469"/>
      <c r="S2007" s="469"/>
      <c r="T2007" s="469"/>
      <c r="U2007" s="469"/>
      <c r="V2007" s="469"/>
      <c r="W2007" s="469"/>
      <c r="X2007" s="469"/>
      <c r="Z2007" s="469"/>
      <c r="AA2007" s="469"/>
      <c r="AB2007" s="469"/>
      <c r="AC2007" s="463"/>
      <c r="AD2007" s="469"/>
      <c r="AE2007" s="469"/>
      <c r="AF2007" s="504"/>
      <c r="AG2007" s="469"/>
      <c r="AH2007" s="469"/>
      <c r="AI2007" s="469"/>
      <c r="AJ2007" s="469"/>
      <c r="AK2007" s="469"/>
      <c r="AL2007" s="469"/>
      <c r="AM2007" s="469"/>
      <c r="AN2007" s="469"/>
      <c r="AO2007" s="469"/>
      <c r="AP2007" s="469"/>
      <c r="AQ2007" s="469"/>
      <c r="AR2007" s="469"/>
      <c r="AS2007" s="469"/>
      <c r="AT2007" s="469"/>
      <c r="AU2007" s="469"/>
      <c r="AV2007" s="469"/>
      <c r="AW2007" s="469"/>
    </row>
    <row r="2008" spans="2:49">
      <c r="B2008" s="471"/>
      <c r="C2008" s="469"/>
      <c r="D2008" s="469"/>
      <c r="E2008" s="469"/>
      <c r="F2008" s="469"/>
      <c r="G2008" s="469"/>
      <c r="H2008" s="503"/>
      <c r="I2008" s="469"/>
      <c r="J2008" s="469"/>
      <c r="K2008" s="469"/>
      <c r="L2008" s="469"/>
      <c r="M2008" s="469"/>
      <c r="N2008" s="469"/>
      <c r="O2008" s="469"/>
      <c r="P2008" s="469"/>
      <c r="Q2008" s="469"/>
      <c r="R2008" s="469"/>
      <c r="S2008" s="469"/>
      <c r="T2008" s="469"/>
      <c r="U2008" s="469"/>
      <c r="V2008" s="469"/>
      <c r="W2008" s="469"/>
      <c r="X2008" s="469"/>
      <c r="Z2008" s="469"/>
      <c r="AA2008" s="469"/>
      <c r="AB2008" s="469"/>
      <c r="AC2008" s="463"/>
      <c r="AD2008" s="469"/>
      <c r="AE2008" s="469"/>
      <c r="AF2008" s="504"/>
      <c r="AG2008" s="469"/>
      <c r="AH2008" s="469"/>
      <c r="AI2008" s="469"/>
      <c r="AJ2008" s="469"/>
      <c r="AK2008" s="469"/>
      <c r="AL2008" s="469"/>
      <c r="AM2008" s="469"/>
      <c r="AN2008" s="469"/>
      <c r="AO2008" s="469"/>
      <c r="AP2008" s="469"/>
      <c r="AQ2008" s="469"/>
      <c r="AR2008" s="469"/>
      <c r="AS2008" s="469"/>
      <c r="AT2008" s="469"/>
      <c r="AU2008" s="469"/>
      <c r="AV2008" s="469"/>
      <c r="AW2008" s="469"/>
    </row>
    <row r="2009" spans="2:49">
      <c r="B2009" s="471"/>
      <c r="C2009" s="469"/>
      <c r="D2009" s="469"/>
      <c r="E2009" s="469"/>
      <c r="F2009" s="469"/>
      <c r="G2009" s="469"/>
      <c r="H2009" s="503"/>
      <c r="I2009" s="469"/>
      <c r="J2009" s="469"/>
      <c r="K2009" s="469"/>
      <c r="L2009" s="469"/>
      <c r="M2009" s="469"/>
      <c r="N2009" s="469"/>
      <c r="O2009" s="469"/>
      <c r="P2009" s="469"/>
      <c r="Q2009" s="469"/>
      <c r="R2009" s="469"/>
      <c r="S2009" s="469"/>
      <c r="T2009" s="469"/>
      <c r="U2009" s="469"/>
      <c r="V2009" s="469"/>
      <c r="W2009" s="469"/>
      <c r="X2009" s="469"/>
      <c r="Z2009" s="469"/>
      <c r="AA2009" s="469"/>
      <c r="AB2009" s="469"/>
      <c r="AC2009" s="463"/>
      <c r="AD2009" s="469"/>
      <c r="AE2009" s="469"/>
      <c r="AF2009" s="504"/>
      <c r="AG2009" s="469"/>
      <c r="AH2009" s="469"/>
      <c r="AI2009" s="469"/>
      <c r="AJ2009" s="469"/>
      <c r="AK2009" s="469"/>
      <c r="AL2009" s="469"/>
      <c r="AM2009" s="469"/>
      <c r="AN2009" s="469"/>
      <c r="AO2009" s="469"/>
      <c r="AP2009" s="469"/>
      <c r="AQ2009" s="469"/>
      <c r="AR2009" s="469"/>
      <c r="AS2009" s="469"/>
      <c r="AT2009" s="469"/>
      <c r="AU2009" s="469"/>
      <c r="AV2009" s="469"/>
      <c r="AW2009" s="469"/>
    </row>
    <row r="2010" spans="2:49">
      <c r="B2010" s="471"/>
      <c r="C2010" s="469"/>
      <c r="D2010" s="469"/>
      <c r="E2010" s="469"/>
      <c r="F2010" s="469"/>
      <c r="G2010" s="469"/>
      <c r="H2010" s="503"/>
      <c r="I2010" s="469"/>
      <c r="J2010" s="469"/>
      <c r="K2010" s="469"/>
      <c r="L2010" s="469"/>
      <c r="M2010" s="469"/>
      <c r="N2010" s="469"/>
      <c r="O2010" s="469"/>
      <c r="P2010" s="469"/>
      <c r="Q2010" s="469"/>
      <c r="R2010" s="469"/>
      <c r="S2010" s="469"/>
      <c r="T2010" s="469"/>
      <c r="U2010" s="469"/>
      <c r="V2010" s="469"/>
      <c r="W2010" s="469"/>
      <c r="X2010" s="469"/>
      <c r="Z2010" s="469"/>
      <c r="AA2010" s="469"/>
      <c r="AB2010" s="469"/>
      <c r="AC2010" s="463"/>
      <c r="AD2010" s="469"/>
      <c r="AE2010" s="469"/>
      <c r="AF2010" s="504"/>
      <c r="AG2010" s="469"/>
      <c r="AH2010" s="469"/>
      <c r="AI2010" s="469"/>
      <c r="AJ2010" s="469"/>
      <c r="AK2010" s="469"/>
      <c r="AL2010" s="469"/>
      <c r="AM2010" s="469"/>
      <c r="AN2010" s="469"/>
      <c r="AO2010" s="469"/>
      <c r="AP2010" s="469"/>
      <c r="AQ2010" s="469"/>
      <c r="AR2010" s="469"/>
      <c r="AS2010" s="469"/>
      <c r="AT2010" s="469"/>
      <c r="AU2010" s="469"/>
      <c r="AV2010" s="469"/>
      <c r="AW2010" s="469"/>
    </row>
    <row r="2011" spans="2:49">
      <c r="B2011" s="471"/>
      <c r="C2011" s="469"/>
      <c r="D2011" s="469"/>
      <c r="E2011" s="469"/>
      <c r="F2011" s="469"/>
      <c r="G2011" s="469"/>
      <c r="H2011" s="503"/>
      <c r="I2011" s="469"/>
      <c r="J2011" s="469"/>
      <c r="K2011" s="469"/>
      <c r="L2011" s="469"/>
      <c r="M2011" s="469"/>
      <c r="N2011" s="469"/>
      <c r="O2011" s="469"/>
      <c r="P2011" s="469"/>
      <c r="Q2011" s="469"/>
      <c r="R2011" s="469"/>
      <c r="S2011" s="469"/>
      <c r="T2011" s="469"/>
      <c r="U2011" s="469"/>
      <c r="V2011" s="469"/>
      <c r="W2011" s="469"/>
      <c r="X2011" s="469"/>
      <c r="Z2011" s="469"/>
      <c r="AA2011" s="469"/>
      <c r="AB2011" s="469"/>
      <c r="AC2011" s="463"/>
      <c r="AD2011" s="469"/>
      <c r="AE2011" s="469"/>
      <c r="AF2011" s="504"/>
      <c r="AG2011" s="469"/>
      <c r="AH2011" s="469"/>
      <c r="AI2011" s="469"/>
      <c r="AJ2011" s="469"/>
      <c r="AK2011" s="469"/>
      <c r="AL2011" s="469"/>
      <c r="AM2011" s="469"/>
      <c r="AN2011" s="469"/>
      <c r="AO2011" s="469"/>
      <c r="AP2011" s="469"/>
      <c r="AQ2011" s="469"/>
      <c r="AR2011" s="469"/>
      <c r="AS2011" s="469"/>
      <c r="AT2011" s="469"/>
      <c r="AU2011" s="469"/>
      <c r="AV2011" s="469"/>
      <c r="AW2011" s="469"/>
    </row>
    <row r="2012" spans="2:49">
      <c r="B2012" s="471"/>
      <c r="C2012" s="469"/>
      <c r="D2012" s="469"/>
      <c r="E2012" s="469"/>
      <c r="F2012" s="469"/>
      <c r="G2012" s="469"/>
      <c r="H2012" s="503"/>
      <c r="I2012" s="469"/>
      <c r="J2012" s="469"/>
      <c r="K2012" s="469"/>
      <c r="L2012" s="469"/>
      <c r="M2012" s="469"/>
      <c r="N2012" s="469"/>
      <c r="O2012" s="469"/>
      <c r="P2012" s="469"/>
      <c r="Q2012" s="469"/>
      <c r="R2012" s="469"/>
      <c r="S2012" s="469"/>
      <c r="T2012" s="469"/>
      <c r="U2012" s="469"/>
      <c r="V2012" s="469"/>
      <c r="W2012" s="469"/>
      <c r="X2012" s="469"/>
      <c r="Z2012" s="469"/>
      <c r="AA2012" s="469"/>
      <c r="AB2012" s="469"/>
      <c r="AC2012" s="463"/>
      <c r="AD2012" s="469"/>
      <c r="AE2012" s="469"/>
      <c r="AF2012" s="504"/>
      <c r="AG2012" s="469"/>
      <c r="AH2012" s="469"/>
      <c r="AI2012" s="469"/>
      <c r="AJ2012" s="469"/>
      <c r="AK2012" s="469"/>
      <c r="AL2012" s="469"/>
      <c r="AM2012" s="469"/>
      <c r="AN2012" s="469"/>
      <c r="AO2012" s="469"/>
      <c r="AP2012" s="469"/>
      <c r="AQ2012" s="469"/>
      <c r="AR2012" s="469"/>
      <c r="AS2012" s="469"/>
      <c r="AT2012" s="469"/>
      <c r="AU2012" s="469"/>
      <c r="AV2012" s="469"/>
      <c r="AW2012" s="469"/>
    </row>
    <row r="2013" spans="2:49">
      <c r="B2013" s="471"/>
      <c r="C2013" s="469"/>
      <c r="D2013" s="469"/>
      <c r="E2013" s="469"/>
      <c r="F2013" s="469"/>
      <c r="G2013" s="469"/>
      <c r="H2013" s="503"/>
      <c r="I2013" s="469"/>
      <c r="J2013" s="469"/>
      <c r="K2013" s="469"/>
      <c r="L2013" s="469"/>
      <c r="M2013" s="469"/>
      <c r="N2013" s="469"/>
      <c r="O2013" s="469"/>
      <c r="P2013" s="469"/>
      <c r="Q2013" s="469"/>
      <c r="R2013" s="469"/>
      <c r="S2013" s="469"/>
      <c r="T2013" s="469"/>
      <c r="U2013" s="469"/>
      <c r="V2013" s="469"/>
      <c r="W2013" s="469"/>
      <c r="X2013" s="469"/>
      <c r="Z2013" s="469"/>
      <c r="AA2013" s="469"/>
      <c r="AB2013" s="469"/>
      <c r="AC2013" s="463"/>
      <c r="AD2013" s="469"/>
      <c r="AE2013" s="469"/>
      <c r="AF2013" s="504"/>
      <c r="AG2013" s="469"/>
      <c r="AH2013" s="469"/>
      <c r="AI2013" s="469"/>
      <c r="AJ2013" s="469"/>
      <c r="AK2013" s="469"/>
      <c r="AL2013" s="469"/>
      <c r="AM2013" s="469"/>
      <c r="AN2013" s="469"/>
      <c r="AO2013" s="469"/>
      <c r="AP2013" s="469"/>
      <c r="AQ2013" s="469"/>
      <c r="AR2013" s="469"/>
      <c r="AS2013" s="469"/>
      <c r="AT2013" s="469"/>
      <c r="AU2013" s="469"/>
      <c r="AV2013" s="469"/>
      <c r="AW2013" s="469"/>
    </row>
    <row r="2014" spans="2:49">
      <c r="B2014" s="471"/>
      <c r="C2014" s="469"/>
      <c r="D2014" s="469"/>
      <c r="E2014" s="469"/>
      <c r="F2014" s="469"/>
      <c r="G2014" s="469"/>
      <c r="H2014" s="503"/>
      <c r="I2014" s="469"/>
      <c r="J2014" s="469"/>
      <c r="K2014" s="469"/>
      <c r="L2014" s="469"/>
      <c r="M2014" s="469"/>
      <c r="N2014" s="469"/>
      <c r="O2014" s="469"/>
      <c r="P2014" s="469"/>
      <c r="Q2014" s="469"/>
      <c r="R2014" s="469"/>
      <c r="S2014" s="469"/>
      <c r="T2014" s="469"/>
      <c r="U2014" s="469"/>
      <c r="V2014" s="469"/>
      <c r="W2014" s="469"/>
      <c r="X2014" s="469"/>
      <c r="Z2014" s="469"/>
      <c r="AA2014" s="469"/>
      <c r="AB2014" s="469"/>
      <c r="AC2014" s="463"/>
      <c r="AD2014" s="469"/>
      <c r="AE2014" s="469"/>
      <c r="AF2014" s="504"/>
      <c r="AG2014" s="469"/>
      <c r="AH2014" s="469"/>
      <c r="AI2014" s="469"/>
      <c r="AJ2014" s="469"/>
      <c r="AK2014" s="469"/>
      <c r="AL2014" s="469"/>
      <c r="AM2014" s="469"/>
      <c r="AN2014" s="469"/>
      <c r="AO2014" s="469"/>
      <c r="AP2014" s="469"/>
      <c r="AQ2014" s="469"/>
      <c r="AR2014" s="469"/>
      <c r="AS2014" s="469"/>
      <c r="AT2014" s="469"/>
      <c r="AU2014" s="469"/>
      <c r="AV2014" s="469"/>
      <c r="AW2014" s="469"/>
    </row>
    <row r="2015" spans="2:49">
      <c r="B2015" s="471"/>
      <c r="C2015" s="469"/>
      <c r="D2015" s="469"/>
      <c r="E2015" s="469"/>
      <c r="F2015" s="469"/>
      <c r="G2015" s="469"/>
      <c r="H2015" s="503"/>
      <c r="I2015" s="469"/>
      <c r="J2015" s="469"/>
      <c r="K2015" s="469"/>
      <c r="L2015" s="469"/>
      <c r="M2015" s="469"/>
      <c r="N2015" s="469"/>
      <c r="O2015" s="469"/>
      <c r="P2015" s="469"/>
      <c r="Q2015" s="469"/>
      <c r="R2015" s="469"/>
      <c r="S2015" s="469"/>
      <c r="T2015" s="469"/>
      <c r="U2015" s="469"/>
      <c r="V2015" s="469"/>
      <c r="W2015" s="469"/>
      <c r="X2015" s="469"/>
      <c r="Z2015" s="469"/>
      <c r="AA2015" s="469"/>
      <c r="AB2015" s="469"/>
      <c r="AC2015" s="463"/>
      <c r="AD2015" s="469"/>
      <c r="AE2015" s="469"/>
      <c r="AF2015" s="504"/>
      <c r="AG2015" s="469"/>
      <c r="AH2015" s="469"/>
      <c r="AI2015" s="469"/>
      <c r="AJ2015" s="469"/>
      <c r="AK2015" s="469"/>
      <c r="AL2015" s="469"/>
      <c r="AM2015" s="469"/>
      <c r="AN2015" s="469"/>
      <c r="AO2015" s="469"/>
      <c r="AP2015" s="469"/>
      <c r="AQ2015" s="469"/>
      <c r="AR2015" s="469"/>
      <c r="AS2015" s="469"/>
      <c r="AT2015" s="469"/>
      <c r="AU2015" s="469"/>
      <c r="AV2015" s="469"/>
      <c r="AW2015" s="469"/>
    </row>
    <row r="2016" spans="2:49">
      <c r="B2016" s="471"/>
      <c r="C2016" s="469"/>
      <c r="D2016" s="469"/>
      <c r="E2016" s="469"/>
      <c r="F2016" s="469"/>
      <c r="G2016" s="469"/>
      <c r="H2016" s="503"/>
      <c r="I2016" s="469"/>
      <c r="J2016" s="469"/>
      <c r="K2016" s="469"/>
      <c r="L2016" s="469"/>
      <c r="M2016" s="469"/>
      <c r="N2016" s="469"/>
      <c r="O2016" s="469"/>
      <c r="P2016" s="469"/>
      <c r="Q2016" s="469"/>
      <c r="R2016" s="469"/>
      <c r="S2016" s="469"/>
      <c r="T2016" s="469"/>
      <c r="U2016" s="469"/>
      <c r="V2016" s="469"/>
      <c r="W2016" s="469"/>
      <c r="X2016" s="469"/>
      <c r="Z2016" s="469"/>
      <c r="AA2016" s="469"/>
      <c r="AB2016" s="469"/>
      <c r="AC2016" s="463"/>
      <c r="AD2016" s="469"/>
      <c r="AE2016" s="469"/>
      <c r="AF2016" s="504"/>
      <c r="AG2016" s="469"/>
      <c r="AH2016" s="469"/>
      <c r="AI2016" s="469"/>
      <c r="AJ2016" s="469"/>
      <c r="AK2016" s="469"/>
      <c r="AL2016" s="469"/>
      <c r="AM2016" s="469"/>
      <c r="AN2016" s="469"/>
      <c r="AO2016" s="469"/>
      <c r="AP2016" s="469"/>
      <c r="AQ2016" s="469"/>
      <c r="AR2016" s="469"/>
      <c r="AS2016" s="469"/>
      <c r="AT2016" s="469"/>
      <c r="AU2016" s="469"/>
      <c r="AV2016" s="469"/>
      <c r="AW2016" s="469"/>
    </row>
    <row r="2017" spans="2:49">
      <c r="B2017" s="471"/>
      <c r="C2017" s="469"/>
      <c r="D2017" s="469"/>
      <c r="E2017" s="469"/>
      <c r="F2017" s="469"/>
      <c r="G2017" s="469"/>
      <c r="H2017" s="503"/>
      <c r="I2017" s="469"/>
      <c r="J2017" s="469"/>
      <c r="K2017" s="469"/>
      <c r="L2017" s="469"/>
      <c r="M2017" s="469"/>
      <c r="N2017" s="469"/>
      <c r="O2017" s="469"/>
      <c r="P2017" s="469"/>
      <c r="Q2017" s="469"/>
      <c r="R2017" s="469"/>
      <c r="S2017" s="469"/>
      <c r="T2017" s="469"/>
      <c r="U2017" s="469"/>
      <c r="V2017" s="469"/>
      <c r="W2017" s="469"/>
      <c r="X2017" s="469"/>
      <c r="Z2017" s="469"/>
      <c r="AA2017" s="469"/>
      <c r="AB2017" s="469"/>
      <c r="AC2017" s="463"/>
      <c r="AD2017" s="469"/>
      <c r="AE2017" s="469"/>
      <c r="AF2017" s="504"/>
      <c r="AG2017" s="469"/>
      <c r="AH2017" s="469"/>
      <c r="AI2017" s="469"/>
      <c r="AJ2017" s="469"/>
      <c r="AK2017" s="469"/>
      <c r="AL2017" s="469"/>
      <c r="AM2017" s="469"/>
      <c r="AN2017" s="469"/>
      <c r="AO2017" s="469"/>
      <c r="AP2017" s="469"/>
      <c r="AQ2017" s="469"/>
      <c r="AR2017" s="469"/>
      <c r="AS2017" s="469"/>
      <c r="AT2017" s="469"/>
      <c r="AU2017" s="469"/>
      <c r="AV2017" s="469"/>
      <c r="AW2017" s="469"/>
    </row>
    <row r="2031" spans="2:49">
      <c r="B2031" s="471"/>
      <c r="C2031" s="469"/>
      <c r="D2031" s="469"/>
      <c r="E2031" s="469"/>
      <c r="F2031" s="469"/>
      <c r="G2031" s="469"/>
      <c r="H2031" s="503"/>
      <c r="I2031" s="469"/>
      <c r="J2031" s="469"/>
      <c r="K2031" s="469"/>
      <c r="L2031" s="469"/>
      <c r="M2031" s="469"/>
      <c r="N2031" s="469"/>
      <c r="O2031" s="469"/>
      <c r="P2031" s="469"/>
      <c r="Q2031" s="469"/>
      <c r="R2031" s="469"/>
      <c r="S2031" s="469"/>
      <c r="T2031" s="469"/>
      <c r="U2031" s="469"/>
      <c r="V2031" s="469"/>
      <c r="W2031" s="469"/>
      <c r="X2031" s="469"/>
      <c r="Z2031" s="469"/>
      <c r="AA2031" s="469"/>
      <c r="AB2031" s="469"/>
      <c r="AC2031" s="463"/>
      <c r="AD2031" s="469"/>
      <c r="AE2031" s="469"/>
      <c r="AF2031" s="504"/>
      <c r="AG2031" s="469"/>
      <c r="AH2031" s="469"/>
      <c r="AI2031" s="469"/>
      <c r="AJ2031" s="469"/>
      <c r="AK2031" s="469"/>
      <c r="AL2031" s="469"/>
      <c r="AM2031" s="469"/>
      <c r="AN2031" s="469"/>
      <c r="AO2031" s="469"/>
      <c r="AP2031" s="469"/>
      <c r="AQ2031" s="469"/>
      <c r="AR2031" s="469"/>
      <c r="AS2031" s="469"/>
      <c r="AT2031" s="469"/>
      <c r="AU2031" s="469"/>
      <c r="AV2031" s="469"/>
      <c r="AW2031" s="469"/>
    </row>
    <row r="2032" spans="2:49">
      <c r="B2032" s="471"/>
      <c r="C2032" s="469"/>
      <c r="D2032" s="469"/>
      <c r="E2032" s="469"/>
      <c r="F2032" s="469"/>
      <c r="G2032" s="469"/>
      <c r="H2032" s="503"/>
      <c r="I2032" s="469"/>
      <c r="J2032" s="469"/>
      <c r="K2032" s="469"/>
      <c r="L2032" s="469"/>
      <c r="M2032" s="469"/>
      <c r="N2032" s="469"/>
      <c r="O2032" s="469"/>
      <c r="P2032" s="469"/>
      <c r="Q2032" s="469"/>
      <c r="R2032" s="469"/>
      <c r="S2032" s="469"/>
      <c r="T2032" s="469"/>
      <c r="U2032" s="469"/>
      <c r="V2032" s="469"/>
      <c r="W2032" s="469"/>
      <c r="X2032" s="469"/>
      <c r="Z2032" s="469"/>
      <c r="AA2032" s="469"/>
      <c r="AB2032" s="469"/>
      <c r="AC2032" s="463"/>
      <c r="AD2032" s="469"/>
      <c r="AE2032" s="469"/>
      <c r="AF2032" s="504"/>
      <c r="AG2032" s="469"/>
      <c r="AH2032" s="469"/>
      <c r="AI2032" s="469"/>
      <c r="AJ2032" s="469"/>
      <c r="AK2032" s="469"/>
      <c r="AL2032" s="469"/>
      <c r="AM2032" s="469"/>
      <c r="AN2032" s="469"/>
      <c r="AO2032" s="469"/>
      <c r="AP2032" s="469"/>
      <c r="AQ2032" s="469"/>
      <c r="AR2032" s="469"/>
      <c r="AS2032" s="469"/>
      <c r="AT2032" s="469"/>
      <c r="AU2032" s="469"/>
      <c r="AV2032" s="469"/>
      <c r="AW2032" s="469"/>
    </row>
    <row r="2040" spans="2:49">
      <c r="B2040" s="471"/>
      <c r="C2040" s="469"/>
      <c r="D2040" s="469"/>
      <c r="E2040" s="469"/>
      <c r="F2040" s="469"/>
      <c r="G2040" s="469"/>
      <c r="H2040" s="503"/>
      <c r="I2040" s="469"/>
      <c r="J2040" s="469"/>
      <c r="K2040" s="469"/>
      <c r="L2040" s="469"/>
      <c r="M2040" s="469"/>
      <c r="N2040" s="469"/>
      <c r="O2040" s="469"/>
      <c r="P2040" s="469"/>
      <c r="Q2040" s="469"/>
      <c r="R2040" s="469"/>
      <c r="S2040" s="469"/>
      <c r="T2040" s="469"/>
      <c r="U2040" s="469"/>
      <c r="V2040" s="469"/>
      <c r="W2040" s="469"/>
      <c r="X2040" s="469"/>
      <c r="Z2040" s="469"/>
      <c r="AA2040" s="469"/>
      <c r="AB2040" s="469"/>
      <c r="AC2040" s="469"/>
      <c r="AD2040" s="469"/>
      <c r="AE2040" s="469"/>
      <c r="AF2040" s="469"/>
      <c r="AG2040" s="469"/>
      <c r="AH2040" s="469"/>
      <c r="AI2040" s="469"/>
      <c r="AJ2040" s="469"/>
      <c r="AK2040" s="469"/>
      <c r="AL2040" s="469"/>
      <c r="AM2040" s="469"/>
      <c r="AN2040" s="469"/>
      <c r="AO2040" s="469"/>
      <c r="AP2040" s="469"/>
      <c r="AQ2040" s="469"/>
      <c r="AR2040" s="469"/>
      <c r="AS2040" s="469"/>
      <c r="AT2040" s="469"/>
      <c r="AU2040" s="469"/>
      <c r="AV2040" s="469"/>
      <c r="AW2040" s="469"/>
    </row>
    <row r="2041" spans="2:49">
      <c r="B2041" s="471"/>
      <c r="C2041" s="469"/>
      <c r="D2041" s="469"/>
      <c r="E2041" s="469"/>
      <c r="F2041" s="469"/>
      <c r="G2041" s="469"/>
      <c r="H2041" s="503"/>
      <c r="I2041" s="469"/>
      <c r="J2041" s="469"/>
      <c r="K2041" s="469"/>
      <c r="L2041" s="469"/>
      <c r="M2041" s="469"/>
      <c r="N2041" s="469"/>
      <c r="O2041" s="469"/>
      <c r="P2041" s="469"/>
      <c r="Q2041" s="469"/>
      <c r="R2041" s="469"/>
      <c r="S2041" s="469"/>
      <c r="T2041" s="469"/>
      <c r="U2041" s="469"/>
      <c r="V2041" s="469"/>
      <c r="W2041" s="469"/>
      <c r="X2041" s="469"/>
      <c r="Z2041" s="469"/>
      <c r="AA2041" s="469"/>
      <c r="AB2041" s="469"/>
      <c r="AC2041" s="469"/>
      <c r="AD2041" s="469"/>
      <c r="AE2041" s="469"/>
      <c r="AF2041" s="469"/>
      <c r="AG2041" s="469"/>
      <c r="AH2041" s="469"/>
      <c r="AI2041" s="469"/>
      <c r="AJ2041" s="469"/>
      <c r="AK2041" s="469"/>
      <c r="AL2041" s="469"/>
      <c r="AM2041" s="469"/>
      <c r="AN2041" s="469"/>
      <c r="AO2041" s="469"/>
      <c r="AP2041" s="469"/>
      <c r="AQ2041" s="469"/>
      <c r="AR2041" s="469"/>
      <c r="AS2041" s="469"/>
      <c r="AT2041" s="469"/>
      <c r="AU2041" s="469"/>
      <c r="AV2041" s="469"/>
      <c r="AW2041" s="469"/>
    </row>
    <row r="2042" spans="2:49">
      <c r="B2042" s="471"/>
      <c r="C2042" s="469"/>
      <c r="D2042" s="469"/>
      <c r="E2042" s="469"/>
      <c r="F2042" s="469"/>
      <c r="G2042" s="469"/>
      <c r="H2042" s="503"/>
      <c r="I2042" s="469"/>
      <c r="J2042" s="469"/>
      <c r="K2042" s="469"/>
      <c r="L2042" s="469"/>
      <c r="M2042" s="469"/>
      <c r="N2042" s="469"/>
      <c r="O2042" s="469"/>
      <c r="P2042" s="469"/>
      <c r="Q2042" s="469"/>
      <c r="R2042" s="469"/>
      <c r="S2042" s="469"/>
      <c r="T2042" s="469"/>
      <c r="U2042" s="469"/>
      <c r="V2042" s="469"/>
      <c r="W2042" s="469"/>
      <c r="X2042" s="469"/>
      <c r="Z2042" s="469"/>
      <c r="AA2042" s="469"/>
      <c r="AB2042" s="469"/>
      <c r="AC2042" s="469"/>
      <c r="AD2042" s="469"/>
      <c r="AE2042" s="469"/>
      <c r="AF2042" s="469"/>
      <c r="AG2042" s="469"/>
      <c r="AH2042" s="469"/>
      <c r="AI2042" s="469"/>
      <c r="AJ2042" s="469"/>
      <c r="AK2042" s="469"/>
      <c r="AL2042" s="469"/>
      <c r="AM2042" s="469"/>
      <c r="AN2042" s="469"/>
      <c r="AO2042" s="469"/>
      <c r="AP2042" s="469"/>
      <c r="AQ2042" s="469"/>
      <c r="AR2042" s="469"/>
      <c r="AS2042" s="469"/>
      <c r="AT2042" s="469"/>
      <c r="AU2042" s="469"/>
      <c r="AV2042" s="469"/>
      <c r="AW2042" s="469"/>
    </row>
    <row r="2043" spans="2:49">
      <c r="B2043" s="471"/>
      <c r="C2043" s="469"/>
      <c r="D2043" s="469"/>
      <c r="E2043" s="469"/>
      <c r="F2043" s="469"/>
      <c r="G2043" s="469"/>
      <c r="H2043" s="503"/>
      <c r="I2043" s="469"/>
      <c r="J2043" s="469"/>
      <c r="K2043" s="469"/>
      <c r="L2043" s="469"/>
      <c r="M2043" s="469"/>
      <c r="N2043" s="469"/>
      <c r="O2043" s="469"/>
      <c r="P2043" s="469"/>
      <c r="Q2043" s="469"/>
      <c r="R2043" s="469"/>
      <c r="S2043" s="469"/>
      <c r="T2043" s="469"/>
      <c r="U2043" s="469"/>
      <c r="V2043" s="469"/>
      <c r="W2043" s="469"/>
      <c r="X2043" s="469"/>
      <c r="Z2043" s="469"/>
      <c r="AA2043" s="469"/>
      <c r="AB2043" s="469"/>
      <c r="AC2043" s="469"/>
      <c r="AD2043" s="469"/>
      <c r="AE2043" s="469"/>
      <c r="AF2043" s="469"/>
      <c r="AG2043" s="469"/>
      <c r="AH2043" s="469"/>
      <c r="AI2043" s="469"/>
      <c r="AJ2043" s="469"/>
      <c r="AK2043" s="469"/>
      <c r="AL2043" s="469"/>
      <c r="AM2043" s="469"/>
      <c r="AN2043" s="469"/>
      <c r="AO2043" s="469"/>
      <c r="AP2043" s="469"/>
      <c r="AQ2043" s="469"/>
      <c r="AR2043" s="469"/>
      <c r="AS2043" s="469"/>
      <c r="AT2043" s="469"/>
      <c r="AU2043" s="469"/>
      <c r="AV2043" s="469"/>
      <c r="AW2043" s="469"/>
    </row>
    <row r="2044" spans="2:49">
      <c r="B2044" s="471"/>
      <c r="C2044" s="469"/>
      <c r="D2044" s="469"/>
      <c r="E2044" s="469"/>
      <c r="F2044" s="469"/>
      <c r="G2044" s="469"/>
      <c r="H2044" s="503"/>
      <c r="I2044" s="469"/>
      <c r="J2044" s="469"/>
      <c r="K2044" s="469"/>
      <c r="L2044" s="469"/>
      <c r="M2044" s="469"/>
      <c r="N2044" s="469"/>
      <c r="O2044" s="469"/>
      <c r="P2044" s="469"/>
      <c r="Q2044" s="469"/>
      <c r="R2044" s="469"/>
      <c r="S2044" s="469"/>
      <c r="T2044" s="469"/>
      <c r="U2044" s="469"/>
      <c r="V2044" s="469"/>
      <c r="W2044" s="469"/>
      <c r="X2044" s="469"/>
      <c r="Z2044" s="469"/>
      <c r="AA2044" s="469"/>
      <c r="AB2044" s="469"/>
      <c r="AC2044" s="469"/>
      <c r="AD2044" s="469"/>
      <c r="AE2044" s="469"/>
      <c r="AF2044" s="469"/>
      <c r="AG2044" s="469"/>
      <c r="AH2044" s="469"/>
      <c r="AI2044" s="469"/>
      <c r="AJ2044" s="469"/>
      <c r="AK2044" s="469"/>
      <c r="AL2044" s="469"/>
      <c r="AM2044" s="469"/>
      <c r="AN2044" s="469"/>
      <c r="AO2044" s="469"/>
      <c r="AP2044" s="469"/>
      <c r="AQ2044" s="469"/>
      <c r="AR2044" s="469"/>
      <c r="AS2044" s="469"/>
      <c r="AT2044" s="469"/>
      <c r="AU2044" s="469"/>
      <c r="AV2044" s="469"/>
      <c r="AW2044" s="469"/>
    </row>
    <row r="2045" spans="2:49">
      <c r="B2045" s="471"/>
      <c r="C2045" s="469"/>
      <c r="D2045" s="469"/>
      <c r="E2045" s="469"/>
      <c r="F2045" s="469"/>
      <c r="G2045" s="469"/>
      <c r="H2045" s="503"/>
      <c r="I2045" s="469"/>
      <c r="J2045" s="469"/>
      <c r="K2045" s="469"/>
      <c r="L2045" s="469"/>
      <c r="M2045" s="469"/>
      <c r="N2045" s="469"/>
      <c r="O2045" s="469"/>
      <c r="P2045" s="469"/>
      <c r="Q2045" s="469"/>
      <c r="R2045" s="469"/>
      <c r="S2045" s="469"/>
      <c r="T2045" s="469"/>
      <c r="U2045" s="469"/>
      <c r="V2045" s="469"/>
      <c r="W2045" s="469"/>
      <c r="X2045" s="469"/>
      <c r="Z2045" s="469"/>
      <c r="AA2045" s="469"/>
      <c r="AB2045" s="469"/>
      <c r="AC2045" s="469"/>
      <c r="AD2045" s="469"/>
      <c r="AE2045" s="469"/>
      <c r="AF2045" s="469"/>
      <c r="AG2045" s="469"/>
      <c r="AH2045" s="469"/>
      <c r="AI2045" s="469"/>
      <c r="AJ2045" s="469"/>
      <c r="AK2045" s="469"/>
      <c r="AL2045" s="469"/>
      <c r="AM2045" s="469"/>
      <c r="AN2045" s="469"/>
      <c r="AO2045" s="469"/>
      <c r="AP2045" s="469"/>
      <c r="AQ2045" s="469"/>
      <c r="AR2045" s="469"/>
      <c r="AS2045" s="469"/>
      <c r="AT2045" s="469"/>
      <c r="AU2045" s="469"/>
      <c r="AV2045" s="469"/>
      <c r="AW2045" s="469"/>
    </row>
    <row r="2046" spans="2:49">
      <c r="B2046" s="471"/>
      <c r="C2046" s="469"/>
      <c r="D2046" s="469"/>
      <c r="E2046" s="469"/>
      <c r="F2046" s="469"/>
      <c r="G2046" s="469"/>
      <c r="H2046" s="503"/>
      <c r="I2046" s="469"/>
      <c r="J2046" s="469"/>
      <c r="K2046" s="469"/>
      <c r="L2046" s="469"/>
      <c r="M2046" s="469"/>
      <c r="N2046" s="469"/>
      <c r="O2046" s="469"/>
      <c r="P2046" s="469"/>
      <c r="Q2046" s="469"/>
      <c r="R2046" s="469"/>
      <c r="S2046" s="469"/>
      <c r="T2046" s="469"/>
      <c r="U2046" s="469"/>
      <c r="V2046" s="469"/>
      <c r="W2046" s="469"/>
      <c r="X2046" s="469"/>
      <c r="Z2046" s="469"/>
      <c r="AA2046" s="469"/>
      <c r="AB2046" s="469"/>
      <c r="AC2046" s="469"/>
      <c r="AD2046" s="469"/>
      <c r="AE2046" s="469"/>
      <c r="AF2046" s="469"/>
      <c r="AG2046" s="469"/>
      <c r="AH2046" s="469"/>
      <c r="AI2046" s="469"/>
      <c r="AJ2046" s="469"/>
      <c r="AK2046" s="469"/>
      <c r="AL2046" s="469"/>
      <c r="AM2046" s="469"/>
      <c r="AN2046" s="469"/>
      <c r="AO2046" s="469"/>
      <c r="AP2046" s="469"/>
      <c r="AQ2046" s="469"/>
      <c r="AR2046" s="469"/>
      <c r="AS2046" s="469"/>
      <c r="AT2046" s="469"/>
      <c r="AU2046" s="469"/>
      <c r="AV2046" s="469"/>
      <c r="AW2046" s="469"/>
    </row>
    <row r="2047" spans="2:49">
      <c r="B2047" s="471"/>
      <c r="C2047" s="469"/>
      <c r="D2047" s="469"/>
      <c r="E2047" s="469"/>
      <c r="F2047" s="469"/>
      <c r="G2047" s="469"/>
      <c r="H2047" s="503"/>
      <c r="I2047" s="469"/>
      <c r="J2047" s="469"/>
      <c r="K2047" s="469"/>
      <c r="L2047" s="469"/>
      <c r="M2047" s="469"/>
      <c r="N2047" s="469"/>
      <c r="O2047" s="469"/>
      <c r="P2047" s="469"/>
      <c r="Q2047" s="469"/>
      <c r="R2047" s="469"/>
      <c r="S2047" s="469"/>
      <c r="T2047" s="469"/>
      <c r="U2047" s="469"/>
      <c r="V2047" s="469"/>
      <c r="W2047" s="469"/>
      <c r="X2047" s="469"/>
      <c r="Z2047" s="469"/>
      <c r="AA2047" s="469"/>
      <c r="AB2047" s="469"/>
      <c r="AC2047" s="469"/>
      <c r="AD2047" s="469"/>
      <c r="AE2047" s="469"/>
      <c r="AF2047" s="469"/>
      <c r="AG2047" s="469"/>
      <c r="AH2047" s="469"/>
      <c r="AI2047" s="469"/>
      <c r="AJ2047" s="469"/>
      <c r="AK2047" s="469"/>
      <c r="AL2047" s="469"/>
      <c r="AM2047" s="469"/>
      <c r="AN2047" s="469"/>
      <c r="AO2047" s="469"/>
      <c r="AP2047" s="469"/>
      <c r="AQ2047" s="469"/>
      <c r="AR2047" s="469"/>
      <c r="AS2047" s="469"/>
      <c r="AT2047" s="469"/>
      <c r="AU2047" s="469"/>
      <c r="AV2047" s="469"/>
      <c r="AW2047" s="469"/>
    </row>
    <row r="2048" spans="2:49">
      <c r="B2048" s="471"/>
      <c r="C2048" s="469"/>
      <c r="D2048" s="469"/>
      <c r="E2048" s="469"/>
      <c r="F2048" s="469"/>
      <c r="G2048" s="469"/>
      <c r="H2048" s="503"/>
      <c r="I2048" s="469"/>
      <c r="J2048" s="469"/>
      <c r="K2048" s="469"/>
      <c r="L2048" s="469"/>
      <c r="M2048" s="469"/>
      <c r="N2048" s="469"/>
      <c r="O2048" s="469"/>
      <c r="P2048" s="469"/>
      <c r="Q2048" s="469"/>
      <c r="R2048" s="469"/>
      <c r="S2048" s="469"/>
      <c r="T2048" s="469"/>
      <c r="U2048" s="469"/>
      <c r="V2048" s="469"/>
      <c r="W2048" s="469"/>
      <c r="X2048" s="469"/>
      <c r="Z2048" s="469"/>
      <c r="AA2048" s="469"/>
      <c r="AB2048" s="469"/>
      <c r="AC2048" s="469"/>
      <c r="AD2048" s="469"/>
      <c r="AE2048" s="469"/>
      <c r="AF2048" s="469"/>
      <c r="AG2048" s="469"/>
      <c r="AH2048" s="469"/>
      <c r="AI2048" s="469"/>
      <c r="AJ2048" s="469"/>
      <c r="AK2048" s="469"/>
      <c r="AL2048" s="469"/>
      <c r="AM2048" s="469"/>
      <c r="AN2048" s="469"/>
      <c r="AO2048" s="469"/>
      <c r="AP2048" s="469"/>
      <c r="AQ2048" s="469"/>
      <c r="AR2048" s="469"/>
      <c r="AS2048" s="469"/>
      <c r="AT2048" s="469"/>
      <c r="AU2048" s="469"/>
      <c r="AV2048" s="469"/>
      <c r="AW2048" s="469"/>
    </row>
    <row r="2049" spans="2:49">
      <c r="B2049" s="471"/>
      <c r="C2049" s="469"/>
      <c r="D2049" s="469"/>
      <c r="E2049" s="469"/>
      <c r="F2049" s="469"/>
      <c r="G2049" s="469"/>
      <c r="H2049" s="503"/>
      <c r="I2049" s="469"/>
      <c r="J2049" s="469"/>
      <c r="K2049" s="469"/>
      <c r="L2049" s="469"/>
      <c r="M2049" s="469"/>
      <c r="N2049" s="469"/>
      <c r="O2049" s="469"/>
      <c r="P2049" s="469"/>
      <c r="Q2049" s="469"/>
      <c r="R2049" s="469"/>
      <c r="S2049" s="469"/>
      <c r="T2049" s="469"/>
      <c r="U2049" s="469"/>
      <c r="V2049" s="469"/>
      <c r="W2049" s="469"/>
      <c r="X2049" s="469"/>
      <c r="Z2049" s="469"/>
      <c r="AA2049" s="469"/>
      <c r="AB2049" s="469"/>
      <c r="AC2049" s="469"/>
      <c r="AD2049" s="469"/>
      <c r="AE2049" s="469"/>
      <c r="AF2049" s="469"/>
      <c r="AG2049" s="469"/>
      <c r="AH2049" s="469"/>
      <c r="AI2049" s="469"/>
      <c r="AJ2049" s="469"/>
      <c r="AK2049" s="469"/>
      <c r="AL2049" s="469"/>
      <c r="AM2049" s="469"/>
      <c r="AN2049" s="469"/>
      <c r="AO2049" s="469"/>
      <c r="AP2049" s="469"/>
      <c r="AQ2049" s="469"/>
      <c r="AR2049" s="469"/>
      <c r="AS2049" s="469"/>
      <c r="AT2049" s="469"/>
      <c r="AU2049" s="469"/>
      <c r="AV2049" s="469"/>
      <c r="AW2049" s="469"/>
    </row>
    <row r="2050" spans="2:49">
      <c r="B2050" s="471"/>
      <c r="C2050" s="469"/>
      <c r="D2050" s="469"/>
      <c r="E2050" s="469"/>
      <c r="F2050" s="469"/>
      <c r="G2050" s="469"/>
      <c r="H2050" s="503"/>
      <c r="I2050" s="469"/>
      <c r="J2050" s="469"/>
      <c r="K2050" s="469"/>
      <c r="L2050" s="469"/>
      <c r="M2050" s="469"/>
      <c r="N2050" s="469"/>
      <c r="O2050" s="469"/>
      <c r="P2050" s="469"/>
      <c r="Q2050" s="469"/>
      <c r="R2050" s="469"/>
      <c r="S2050" s="469"/>
      <c r="T2050" s="469"/>
      <c r="U2050" s="469"/>
      <c r="V2050" s="469"/>
      <c r="W2050" s="469"/>
      <c r="X2050" s="469"/>
      <c r="Z2050" s="469"/>
      <c r="AA2050" s="469"/>
      <c r="AB2050" s="469"/>
      <c r="AC2050" s="469"/>
      <c r="AD2050" s="469"/>
      <c r="AE2050" s="469"/>
      <c r="AF2050" s="469"/>
      <c r="AG2050" s="469"/>
      <c r="AH2050" s="469"/>
      <c r="AI2050" s="469"/>
      <c r="AJ2050" s="469"/>
      <c r="AK2050" s="469"/>
      <c r="AL2050" s="469"/>
      <c r="AM2050" s="469"/>
      <c r="AN2050" s="469"/>
      <c r="AO2050" s="469"/>
      <c r="AP2050" s="469"/>
      <c r="AQ2050" s="469"/>
      <c r="AR2050" s="469"/>
      <c r="AS2050" s="469"/>
      <c r="AT2050" s="469"/>
      <c r="AU2050" s="469"/>
      <c r="AV2050" s="469"/>
      <c r="AW2050" s="469"/>
    </row>
    <row r="2051" spans="2:49">
      <c r="B2051" s="471"/>
      <c r="C2051" s="469"/>
      <c r="D2051" s="469"/>
      <c r="E2051" s="469"/>
      <c r="F2051" s="469"/>
      <c r="G2051" s="469"/>
      <c r="H2051" s="503"/>
      <c r="I2051" s="469"/>
      <c r="J2051" s="469"/>
      <c r="K2051" s="469"/>
      <c r="L2051" s="469"/>
      <c r="M2051" s="469"/>
      <c r="N2051" s="469"/>
      <c r="O2051" s="469"/>
      <c r="P2051" s="469"/>
      <c r="Q2051" s="469"/>
      <c r="R2051" s="469"/>
      <c r="S2051" s="469"/>
      <c r="T2051" s="469"/>
      <c r="U2051" s="469"/>
      <c r="V2051" s="469"/>
      <c r="W2051" s="469"/>
      <c r="X2051" s="469"/>
      <c r="Z2051" s="469"/>
      <c r="AA2051" s="469"/>
      <c r="AB2051" s="469"/>
      <c r="AC2051" s="469"/>
      <c r="AD2051" s="469"/>
      <c r="AE2051" s="469"/>
      <c r="AF2051" s="469"/>
      <c r="AG2051" s="469"/>
      <c r="AH2051" s="469"/>
      <c r="AI2051" s="469"/>
      <c r="AJ2051" s="469"/>
      <c r="AK2051" s="469"/>
      <c r="AL2051" s="469"/>
      <c r="AM2051" s="469"/>
      <c r="AN2051" s="469"/>
      <c r="AO2051" s="469"/>
      <c r="AP2051" s="469"/>
      <c r="AQ2051" s="469"/>
      <c r="AR2051" s="469"/>
      <c r="AS2051" s="469"/>
      <c r="AT2051" s="469"/>
      <c r="AU2051" s="469"/>
      <c r="AV2051" s="469"/>
      <c r="AW2051" s="469"/>
    </row>
    <row r="2052" spans="2:49">
      <c r="B2052" s="471"/>
      <c r="C2052" s="469"/>
      <c r="D2052" s="469"/>
      <c r="E2052" s="469"/>
      <c r="F2052" s="469"/>
      <c r="G2052" s="469"/>
      <c r="H2052" s="503"/>
      <c r="I2052" s="469"/>
      <c r="J2052" s="469"/>
      <c r="K2052" s="469"/>
      <c r="L2052" s="469"/>
      <c r="M2052" s="469"/>
      <c r="N2052" s="469"/>
      <c r="O2052" s="469"/>
      <c r="P2052" s="469"/>
      <c r="Q2052" s="469"/>
      <c r="R2052" s="469"/>
      <c r="S2052" s="469"/>
      <c r="T2052" s="469"/>
      <c r="U2052" s="469"/>
      <c r="V2052" s="469"/>
      <c r="W2052" s="469"/>
      <c r="X2052" s="469"/>
      <c r="Z2052" s="469"/>
      <c r="AA2052" s="469"/>
      <c r="AB2052" s="469"/>
      <c r="AC2052" s="469"/>
      <c r="AD2052" s="469"/>
      <c r="AE2052" s="469"/>
      <c r="AF2052" s="469"/>
      <c r="AG2052" s="469"/>
      <c r="AH2052" s="469"/>
      <c r="AI2052" s="469"/>
      <c r="AJ2052" s="469"/>
      <c r="AK2052" s="469"/>
      <c r="AL2052" s="469"/>
      <c r="AM2052" s="469"/>
      <c r="AN2052" s="469"/>
      <c r="AO2052" s="469"/>
      <c r="AP2052" s="469"/>
      <c r="AQ2052" s="469"/>
      <c r="AR2052" s="469"/>
      <c r="AS2052" s="469"/>
      <c r="AT2052" s="469"/>
      <c r="AU2052" s="469"/>
      <c r="AV2052" s="469"/>
      <c r="AW2052" s="469"/>
    </row>
    <row r="2053" spans="2:49">
      <c r="B2053" s="471"/>
      <c r="C2053" s="469"/>
      <c r="D2053" s="469"/>
      <c r="E2053" s="469"/>
      <c r="F2053" s="469"/>
      <c r="G2053" s="469"/>
      <c r="H2053" s="503"/>
      <c r="I2053" s="469"/>
      <c r="J2053" s="469"/>
      <c r="K2053" s="469"/>
      <c r="L2053" s="469"/>
      <c r="M2053" s="469"/>
      <c r="N2053" s="469"/>
      <c r="O2053" s="469"/>
      <c r="P2053" s="469"/>
      <c r="Q2053" s="469"/>
      <c r="R2053" s="469"/>
      <c r="S2053" s="469"/>
      <c r="T2053" s="469"/>
      <c r="U2053" s="469"/>
      <c r="V2053" s="469"/>
      <c r="W2053" s="469"/>
      <c r="X2053" s="469"/>
      <c r="Z2053" s="469"/>
      <c r="AA2053" s="469"/>
      <c r="AB2053" s="469"/>
      <c r="AC2053" s="469"/>
      <c r="AD2053" s="469"/>
      <c r="AE2053" s="469"/>
      <c r="AF2053" s="469"/>
      <c r="AG2053" s="469"/>
      <c r="AH2053" s="469"/>
      <c r="AI2053" s="469"/>
      <c r="AJ2053" s="469"/>
      <c r="AK2053" s="469"/>
      <c r="AL2053" s="469"/>
      <c r="AM2053" s="469"/>
      <c r="AN2053" s="469"/>
      <c r="AO2053" s="469"/>
      <c r="AP2053" s="469"/>
      <c r="AQ2053" s="469"/>
      <c r="AR2053" s="469"/>
      <c r="AS2053" s="469"/>
      <c r="AT2053" s="469"/>
      <c r="AU2053" s="469"/>
      <c r="AV2053" s="469"/>
      <c r="AW2053" s="469"/>
    </row>
    <row r="2054" spans="2:49">
      <c r="B2054" s="471"/>
      <c r="C2054" s="469"/>
      <c r="D2054" s="469"/>
      <c r="E2054" s="469"/>
      <c r="F2054" s="469"/>
      <c r="G2054" s="469"/>
      <c r="H2054" s="503"/>
      <c r="I2054" s="469"/>
      <c r="J2054" s="469"/>
      <c r="K2054" s="469"/>
      <c r="L2054" s="469"/>
      <c r="M2054" s="469"/>
      <c r="N2054" s="469"/>
      <c r="O2054" s="469"/>
      <c r="P2054" s="469"/>
      <c r="Q2054" s="469"/>
      <c r="R2054" s="469"/>
      <c r="S2054" s="469"/>
      <c r="T2054" s="469"/>
      <c r="U2054" s="469"/>
      <c r="V2054" s="469"/>
      <c r="W2054" s="469"/>
      <c r="X2054" s="469"/>
      <c r="Z2054" s="469"/>
      <c r="AA2054" s="469"/>
      <c r="AB2054" s="469"/>
      <c r="AC2054" s="469"/>
      <c r="AD2054" s="469"/>
      <c r="AE2054" s="469"/>
      <c r="AF2054" s="469"/>
      <c r="AG2054" s="469"/>
      <c r="AH2054" s="469"/>
      <c r="AI2054" s="469"/>
      <c r="AJ2054" s="469"/>
      <c r="AK2054" s="469"/>
      <c r="AL2054" s="469"/>
      <c r="AM2054" s="469"/>
      <c r="AN2054" s="469"/>
      <c r="AO2054" s="469"/>
      <c r="AP2054" s="469"/>
      <c r="AQ2054" s="469"/>
      <c r="AR2054" s="469"/>
      <c r="AS2054" s="469"/>
      <c r="AT2054" s="469"/>
      <c r="AU2054" s="469"/>
      <c r="AV2054" s="469"/>
      <c r="AW2054" s="469"/>
    </row>
    <row r="2068" spans="2:49">
      <c r="B2068" s="471"/>
      <c r="C2068" s="469"/>
      <c r="D2068" s="469"/>
      <c r="E2068" s="469"/>
      <c r="F2068" s="469"/>
      <c r="G2068" s="469"/>
      <c r="H2068" s="503"/>
      <c r="I2068" s="469"/>
      <c r="J2068" s="469"/>
      <c r="K2068" s="469"/>
      <c r="L2068" s="469"/>
      <c r="M2068" s="469"/>
      <c r="N2068" s="469"/>
      <c r="O2068" s="469"/>
      <c r="P2068" s="469"/>
      <c r="Q2068" s="469"/>
      <c r="R2068" s="469"/>
      <c r="S2068" s="469"/>
      <c r="T2068" s="469"/>
      <c r="U2068" s="469"/>
      <c r="V2068" s="469"/>
      <c r="W2068" s="469"/>
      <c r="X2068" s="469"/>
      <c r="Z2068" s="469"/>
      <c r="AA2068" s="469"/>
      <c r="AB2068" s="469"/>
      <c r="AC2068" s="469"/>
      <c r="AD2068" s="469"/>
      <c r="AE2068" s="469"/>
      <c r="AF2068" s="469"/>
      <c r="AG2068" s="469"/>
      <c r="AH2068" s="469"/>
      <c r="AI2068" s="469"/>
      <c r="AJ2068" s="469"/>
      <c r="AK2068" s="469"/>
      <c r="AL2068" s="469"/>
      <c r="AM2068" s="469"/>
      <c r="AN2068" s="469"/>
      <c r="AO2068" s="469"/>
      <c r="AP2068" s="469"/>
      <c r="AQ2068" s="469"/>
      <c r="AR2068" s="469"/>
      <c r="AS2068" s="469"/>
      <c r="AT2068" s="469"/>
      <c r="AU2068" s="469"/>
      <c r="AV2068" s="469"/>
      <c r="AW2068" s="469"/>
    </row>
    <row r="2069" spans="2:49">
      <c r="B2069" s="471"/>
      <c r="C2069" s="469"/>
      <c r="D2069" s="469"/>
      <c r="E2069" s="469"/>
      <c r="F2069" s="469"/>
      <c r="G2069" s="469"/>
      <c r="H2069" s="503"/>
      <c r="I2069" s="469"/>
      <c r="J2069" s="469"/>
      <c r="K2069" s="469"/>
      <c r="L2069" s="469"/>
      <c r="M2069" s="469"/>
      <c r="N2069" s="469"/>
      <c r="O2069" s="469"/>
      <c r="P2069" s="469"/>
      <c r="Q2069" s="469"/>
      <c r="R2069" s="469"/>
      <c r="S2069" s="469"/>
      <c r="T2069" s="469"/>
      <c r="U2069" s="469"/>
      <c r="V2069" s="469"/>
      <c r="W2069" s="469"/>
      <c r="X2069" s="469"/>
      <c r="Z2069" s="469"/>
      <c r="AA2069" s="469"/>
      <c r="AB2069" s="469"/>
      <c r="AC2069" s="469"/>
      <c r="AD2069" s="469"/>
      <c r="AE2069" s="469"/>
      <c r="AF2069" s="469"/>
      <c r="AG2069" s="469"/>
      <c r="AH2069" s="469"/>
      <c r="AI2069" s="469"/>
      <c r="AJ2069" s="469"/>
      <c r="AK2069" s="469"/>
      <c r="AL2069" s="469"/>
      <c r="AM2069" s="469"/>
      <c r="AN2069" s="469"/>
      <c r="AO2069" s="469"/>
      <c r="AP2069" s="469"/>
      <c r="AQ2069" s="469"/>
      <c r="AR2069" s="469"/>
      <c r="AS2069" s="469"/>
      <c r="AT2069" s="469"/>
      <c r="AU2069" s="469"/>
      <c r="AV2069" s="469"/>
      <c r="AW2069" s="469"/>
    </row>
    <row r="2070" spans="2:49">
      <c r="B2070" s="471"/>
      <c r="C2070" s="469"/>
      <c r="D2070" s="469"/>
      <c r="E2070" s="469"/>
      <c r="F2070" s="469"/>
      <c r="G2070" s="469"/>
      <c r="H2070" s="503"/>
      <c r="I2070" s="469"/>
      <c r="J2070" s="469"/>
      <c r="K2070" s="469"/>
      <c r="L2070" s="469"/>
      <c r="M2070" s="469"/>
      <c r="N2070" s="469"/>
      <c r="O2070" s="469"/>
      <c r="P2070" s="469"/>
      <c r="Q2070" s="469"/>
      <c r="R2070" s="469"/>
      <c r="S2070" s="469"/>
      <c r="T2070" s="469"/>
      <c r="U2070" s="469"/>
      <c r="V2070" s="469"/>
      <c r="W2070" s="469"/>
      <c r="X2070" s="469"/>
      <c r="Z2070" s="469"/>
      <c r="AA2070" s="469"/>
      <c r="AB2070" s="469"/>
      <c r="AC2070" s="469"/>
      <c r="AD2070" s="469"/>
      <c r="AE2070" s="469"/>
      <c r="AF2070" s="469"/>
      <c r="AG2070" s="469"/>
      <c r="AH2070" s="469"/>
      <c r="AI2070" s="469"/>
      <c r="AJ2070" s="469"/>
      <c r="AK2070" s="469"/>
      <c r="AL2070" s="469"/>
      <c r="AM2070" s="469"/>
      <c r="AN2070" s="469"/>
      <c r="AO2070" s="469"/>
      <c r="AP2070" s="469"/>
      <c r="AQ2070" s="469"/>
      <c r="AR2070" s="469"/>
      <c r="AS2070" s="469"/>
      <c r="AT2070" s="469"/>
      <c r="AU2070" s="469"/>
      <c r="AV2070" s="469"/>
      <c r="AW2070" s="469"/>
    </row>
    <row r="2071" spans="2:49">
      <c r="B2071" s="471"/>
      <c r="C2071" s="469"/>
      <c r="D2071" s="469"/>
      <c r="E2071" s="469"/>
      <c r="F2071" s="469"/>
      <c r="G2071" s="469"/>
      <c r="H2071" s="503"/>
      <c r="I2071" s="469"/>
      <c r="J2071" s="469"/>
      <c r="K2071" s="469"/>
      <c r="L2071" s="469"/>
      <c r="M2071" s="469"/>
      <c r="N2071" s="469"/>
      <c r="O2071" s="469"/>
      <c r="P2071" s="469"/>
      <c r="Q2071" s="469"/>
      <c r="R2071" s="469"/>
      <c r="S2071" s="469"/>
      <c r="T2071" s="469"/>
      <c r="U2071" s="469"/>
      <c r="V2071" s="469"/>
      <c r="W2071" s="469"/>
      <c r="X2071" s="469"/>
      <c r="Z2071" s="469"/>
      <c r="AA2071" s="469"/>
      <c r="AB2071" s="469"/>
      <c r="AC2071" s="469"/>
      <c r="AD2071" s="469"/>
      <c r="AE2071" s="469"/>
      <c r="AF2071" s="469"/>
      <c r="AG2071" s="469"/>
      <c r="AH2071" s="469"/>
      <c r="AI2071" s="469"/>
      <c r="AJ2071" s="469"/>
      <c r="AK2071" s="469"/>
      <c r="AL2071" s="469"/>
      <c r="AM2071" s="469"/>
      <c r="AN2071" s="469"/>
      <c r="AO2071" s="469"/>
      <c r="AP2071" s="469"/>
      <c r="AQ2071" s="469"/>
      <c r="AR2071" s="469"/>
      <c r="AS2071" s="469"/>
      <c r="AT2071" s="469"/>
      <c r="AU2071" s="469"/>
      <c r="AV2071" s="469"/>
      <c r="AW2071" s="469"/>
    </row>
    <row r="2072" spans="2:49">
      <c r="B2072" s="471"/>
      <c r="C2072" s="469"/>
      <c r="D2072" s="469"/>
      <c r="E2072" s="469"/>
      <c r="F2072" s="469"/>
      <c r="G2072" s="469"/>
      <c r="H2072" s="503"/>
      <c r="I2072" s="469"/>
      <c r="J2072" s="469"/>
      <c r="K2072" s="469"/>
      <c r="L2072" s="469"/>
      <c r="M2072" s="469"/>
      <c r="N2072" s="469"/>
      <c r="O2072" s="469"/>
      <c r="P2072" s="469"/>
      <c r="Q2072" s="469"/>
      <c r="R2072" s="469"/>
      <c r="S2072" s="469"/>
      <c r="T2072" s="469"/>
      <c r="U2072" s="469"/>
      <c r="V2072" s="469"/>
      <c r="W2072" s="469"/>
      <c r="X2072" s="469"/>
      <c r="Z2072" s="469"/>
      <c r="AA2072" s="469"/>
      <c r="AB2072" s="469"/>
      <c r="AC2072" s="469"/>
      <c r="AD2072" s="469"/>
      <c r="AE2072" s="469"/>
      <c r="AF2072" s="469"/>
      <c r="AG2072" s="469"/>
      <c r="AH2072" s="469"/>
      <c r="AI2072" s="469"/>
      <c r="AJ2072" s="469"/>
      <c r="AK2072" s="469"/>
      <c r="AL2072" s="469"/>
      <c r="AM2072" s="469"/>
      <c r="AN2072" s="469"/>
      <c r="AO2072" s="469"/>
      <c r="AP2072" s="469"/>
      <c r="AQ2072" s="469"/>
      <c r="AR2072" s="469"/>
      <c r="AS2072" s="469"/>
      <c r="AT2072" s="469"/>
      <c r="AU2072" s="469"/>
      <c r="AV2072" s="469"/>
      <c r="AW2072" s="469"/>
    </row>
    <row r="2073" spans="2:49">
      <c r="B2073" s="471"/>
      <c r="C2073" s="469"/>
      <c r="D2073" s="469"/>
      <c r="E2073" s="469"/>
      <c r="F2073" s="469"/>
      <c r="G2073" s="469"/>
      <c r="H2073" s="503"/>
      <c r="I2073" s="469"/>
      <c r="J2073" s="469"/>
      <c r="K2073" s="469"/>
      <c r="L2073" s="469"/>
      <c r="M2073" s="469"/>
      <c r="N2073" s="469"/>
      <c r="O2073" s="469"/>
      <c r="P2073" s="469"/>
      <c r="Q2073" s="469"/>
      <c r="R2073" s="469"/>
      <c r="S2073" s="469"/>
      <c r="T2073" s="469"/>
      <c r="U2073" s="469"/>
      <c r="V2073" s="469"/>
      <c r="W2073" s="469"/>
      <c r="X2073" s="469"/>
      <c r="Z2073" s="469"/>
      <c r="AA2073" s="469"/>
      <c r="AB2073" s="469"/>
      <c r="AC2073" s="469"/>
      <c r="AD2073" s="469"/>
      <c r="AE2073" s="469"/>
      <c r="AF2073" s="469"/>
      <c r="AG2073" s="469"/>
      <c r="AH2073" s="469"/>
      <c r="AI2073" s="469"/>
      <c r="AJ2073" s="469"/>
      <c r="AK2073" s="469"/>
      <c r="AL2073" s="469"/>
      <c r="AM2073" s="469"/>
      <c r="AN2073" s="469"/>
      <c r="AO2073" s="469"/>
      <c r="AP2073" s="469"/>
      <c r="AQ2073" s="469"/>
      <c r="AR2073" s="469"/>
      <c r="AS2073" s="469"/>
      <c r="AT2073" s="469"/>
      <c r="AU2073" s="469"/>
      <c r="AV2073" s="469"/>
      <c r="AW2073" s="469"/>
    </row>
    <row r="2074" spans="2:49">
      <c r="B2074" s="471"/>
      <c r="C2074" s="469"/>
      <c r="D2074" s="469"/>
      <c r="E2074" s="469"/>
      <c r="F2074" s="469"/>
      <c r="G2074" s="469"/>
      <c r="H2074" s="503"/>
      <c r="I2074" s="469"/>
      <c r="J2074" s="469"/>
      <c r="K2074" s="469"/>
      <c r="L2074" s="469"/>
      <c r="M2074" s="469"/>
      <c r="N2074" s="469"/>
      <c r="O2074" s="469"/>
      <c r="P2074" s="469"/>
      <c r="Q2074" s="469"/>
      <c r="R2074" s="469"/>
      <c r="S2074" s="469"/>
      <c r="T2074" s="469"/>
      <c r="U2074" s="469"/>
      <c r="V2074" s="469"/>
      <c r="W2074" s="469"/>
      <c r="X2074" s="469"/>
      <c r="Z2074" s="469"/>
      <c r="AA2074" s="469"/>
      <c r="AB2074" s="469"/>
      <c r="AC2074" s="469"/>
      <c r="AD2074" s="469"/>
      <c r="AE2074" s="469"/>
      <c r="AF2074" s="469"/>
      <c r="AG2074" s="469"/>
      <c r="AH2074" s="469"/>
      <c r="AI2074" s="469"/>
      <c r="AJ2074" s="469"/>
      <c r="AK2074" s="469"/>
      <c r="AL2074" s="469"/>
      <c r="AM2074" s="469"/>
      <c r="AN2074" s="469"/>
      <c r="AO2074" s="469"/>
      <c r="AP2074" s="469"/>
      <c r="AQ2074" s="469"/>
      <c r="AR2074" s="469"/>
      <c r="AS2074" s="469"/>
      <c r="AT2074" s="469"/>
      <c r="AU2074" s="469"/>
      <c r="AV2074" s="469"/>
      <c r="AW2074" s="469"/>
    </row>
    <row r="2075" spans="2:49">
      <c r="B2075" s="471"/>
      <c r="C2075" s="469"/>
      <c r="D2075" s="469"/>
      <c r="E2075" s="469"/>
      <c r="F2075" s="469"/>
      <c r="G2075" s="469"/>
      <c r="H2075" s="503"/>
      <c r="I2075" s="469"/>
      <c r="J2075" s="469"/>
      <c r="K2075" s="469"/>
      <c r="L2075" s="469"/>
      <c r="M2075" s="469"/>
      <c r="N2075" s="469"/>
      <c r="O2075" s="469"/>
      <c r="P2075" s="469"/>
      <c r="Q2075" s="469"/>
      <c r="R2075" s="469"/>
      <c r="S2075" s="469"/>
      <c r="T2075" s="469"/>
      <c r="U2075" s="469"/>
      <c r="V2075" s="469"/>
      <c r="W2075" s="469"/>
      <c r="X2075" s="469"/>
      <c r="Z2075" s="469"/>
      <c r="AA2075" s="469"/>
      <c r="AB2075" s="469"/>
      <c r="AC2075" s="469"/>
      <c r="AD2075" s="469"/>
      <c r="AE2075" s="469"/>
      <c r="AF2075" s="469"/>
      <c r="AG2075" s="469"/>
      <c r="AH2075" s="469"/>
      <c r="AI2075" s="469"/>
      <c r="AJ2075" s="469"/>
      <c r="AK2075" s="469"/>
      <c r="AL2075" s="469"/>
      <c r="AM2075" s="469"/>
      <c r="AN2075" s="469"/>
      <c r="AO2075" s="469"/>
      <c r="AP2075" s="469"/>
      <c r="AQ2075" s="469"/>
      <c r="AR2075" s="469"/>
      <c r="AS2075" s="469"/>
      <c r="AT2075" s="469"/>
      <c r="AU2075" s="469"/>
      <c r="AV2075" s="469"/>
      <c r="AW2075" s="469"/>
    </row>
    <row r="2076" spans="2:49">
      <c r="B2076" s="471"/>
      <c r="C2076" s="469"/>
      <c r="D2076" s="469"/>
      <c r="E2076" s="469"/>
      <c r="F2076" s="469"/>
      <c r="G2076" s="469"/>
      <c r="H2076" s="503"/>
      <c r="I2076" s="469"/>
      <c r="J2076" s="469"/>
      <c r="K2076" s="469"/>
      <c r="L2076" s="469"/>
      <c r="M2076" s="469"/>
      <c r="N2076" s="469"/>
      <c r="O2076" s="469"/>
      <c r="P2076" s="469"/>
      <c r="Q2076" s="469"/>
      <c r="R2076" s="469"/>
      <c r="S2076" s="469"/>
      <c r="T2076" s="469"/>
      <c r="U2076" s="469"/>
      <c r="V2076" s="469"/>
      <c r="W2076" s="469"/>
      <c r="X2076" s="469"/>
      <c r="Z2076" s="469"/>
      <c r="AA2076" s="469"/>
      <c r="AB2076" s="469"/>
      <c r="AC2076" s="469"/>
      <c r="AD2076" s="469"/>
      <c r="AE2076" s="469"/>
      <c r="AF2076" s="469"/>
      <c r="AG2076" s="469"/>
      <c r="AH2076" s="469"/>
      <c r="AI2076" s="469"/>
      <c r="AJ2076" s="469"/>
      <c r="AK2076" s="469"/>
      <c r="AL2076" s="469"/>
      <c r="AM2076" s="469"/>
      <c r="AN2076" s="469"/>
      <c r="AO2076" s="469"/>
      <c r="AP2076" s="469"/>
      <c r="AQ2076" s="469"/>
      <c r="AR2076" s="469"/>
      <c r="AS2076" s="469"/>
      <c r="AT2076" s="469"/>
      <c r="AU2076" s="469"/>
      <c r="AV2076" s="469"/>
      <c r="AW2076" s="469"/>
    </row>
    <row r="2077" spans="2:49">
      <c r="B2077" s="471"/>
      <c r="C2077" s="469"/>
      <c r="D2077" s="469"/>
      <c r="E2077" s="469"/>
      <c r="F2077" s="469"/>
      <c r="G2077" s="469"/>
      <c r="H2077" s="503"/>
      <c r="I2077" s="469"/>
      <c r="J2077" s="469"/>
      <c r="K2077" s="469"/>
      <c r="L2077" s="469"/>
      <c r="M2077" s="469"/>
      <c r="N2077" s="469"/>
      <c r="O2077" s="469"/>
      <c r="P2077" s="469"/>
      <c r="Q2077" s="469"/>
      <c r="R2077" s="469"/>
      <c r="S2077" s="469"/>
      <c r="T2077" s="469"/>
      <c r="U2077" s="469"/>
      <c r="V2077" s="469"/>
      <c r="W2077" s="469"/>
      <c r="X2077" s="469"/>
      <c r="Z2077" s="469"/>
      <c r="AA2077" s="469"/>
      <c r="AB2077" s="469"/>
      <c r="AC2077" s="469"/>
      <c r="AD2077" s="469"/>
      <c r="AE2077" s="469"/>
      <c r="AF2077" s="469"/>
      <c r="AG2077" s="469"/>
      <c r="AH2077" s="469"/>
      <c r="AI2077" s="469"/>
      <c r="AJ2077" s="469"/>
      <c r="AK2077" s="469"/>
      <c r="AL2077" s="469"/>
      <c r="AM2077" s="469"/>
      <c r="AN2077" s="469"/>
      <c r="AO2077" s="469"/>
      <c r="AP2077" s="469"/>
      <c r="AQ2077" s="469"/>
      <c r="AR2077" s="469"/>
      <c r="AS2077" s="469"/>
      <c r="AT2077" s="469"/>
      <c r="AU2077" s="469"/>
      <c r="AV2077" s="469"/>
      <c r="AW2077" s="469"/>
    </row>
    <row r="2078" spans="2:49">
      <c r="B2078" s="471"/>
      <c r="C2078" s="469"/>
      <c r="D2078" s="469"/>
      <c r="E2078" s="469"/>
      <c r="F2078" s="469"/>
      <c r="G2078" s="469"/>
      <c r="H2078" s="503"/>
      <c r="I2078" s="469"/>
      <c r="J2078" s="469"/>
      <c r="K2078" s="469"/>
      <c r="L2078" s="469"/>
      <c r="M2078" s="469"/>
      <c r="N2078" s="469"/>
      <c r="O2078" s="469"/>
      <c r="P2078" s="469"/>
      <c r="Q2078" s="469"/>
      <c r="R2078" s="469"/>
      <c r="S2078" s="469"/>
      <c r="T2078" s="469"/>
      <c r="U2078" s="469"/>
      <c r="V2078" s="469"/>
      <c r="W2078" s="469"/>
      <c r="X2078" s="469"/>
      <c r="Z2078" s="469"/>
      <c r="AA2078" s="469"/>
      <c r="AB2078" s="469"/>
      <c r="AC2078" s="469"/>
      <c r="AD2078" s="469"/>
      <c r="AE2078" s="469"/>
      <c r="AF2078" s="469"/>
      <c r="AG2078" s="469"/>
      <c r="AH2078" s="469"/>
      <c r="AI2078" s="469"/>
      <c r="AJ2078" s="469"/>
      <c r="AK2078" s="469"/>
      <c r="AL2078" s="469"/>
      <c r="AM2078" s="469"/>
      <c r="AN2078" s="469"/>
      <c r="AO2078" s="469"/>
      <c r="AP2078" s="469"/>
      <c r="AQ2078" s="469"/>
      <c r="AR2078" s="469"/>
      <c r="AS2078" s="469"/>
      <c r="AT2078" s="469"/>
      <c r="AU2078" s="469"/>
      <c r="AV2078" s="469"/>
      <c r="AW2078" s="469"/>
    </row>
    <row r="2079" spans="2:49">
      <c r="B2079" s="471"/>
      <c r="C2079" s="469"/>
      <c r="D2079" s="469"/>
      <c r="E2079" s="469"/>
      <c r="F2079" s="469"/>
      <c r="G2079" s="469"/>
      <c r="H2079" s="503"/>
      <c r="I2079" s="469"/>
      <c r="J2079" s="469"/>
      <c r="K2079" s="469"/>
      <c r="L2079" s="469"/>
      <c r="M2079" s="469"/>
      <c r="N2079" s="469"/>
      <c r="O2079" s="469"/>
      <c r="P2079" s="469"/>
      <c r="Q2079" s="469"/>
      <c r="R2079" s="469"/>
      <c r="S2079" s="469"/>
      <c r="T2079" s="469"/>
      <c r="U2079" s="469"/>
      <c r="V2079" s="469"/>
      <c r="W2079" s="469"/>
      <c r="X2079" s="469"/>
      <c r="Z2079" s="469"/>
      <c r="AA2079" s="469"/>
      <c r="AB2079" s="469"/>
      <c r="AC2079" s="469"/>
      <c r="AD2079" s="469"/>
      <c r="AE2079" s="469"/>
      <c r="AF2079" s="469"/>
      <c r="AG2079" s="469"/>
      <c r="AH2079" s="469"/>
      <c r="AI2079" s="469"/>
      <c r="AJ2079" s="469"/>
      <c r="AK2079" s="469"/>
      <c r="AL2079" s="469"/>
      <c r="AM2079" s="469"/>
      <c r="AN2079" s="469"/>
      <c r="AO2079" s="469"/>
      <c r="AP2079" s="469"/>
      <c r="AQ2079" s="469"/>
      <c r="AR2079" s="469"/>
      <c r="AS2079" s="469"/>
      <c r="AT2079" s="469"/>
      <c r="AU2079" s="469"/>
      <c r="AV2079" s="469"/>
      <c r="AW2079" s="469"/>
    </row>
    <row r="2080" spans="2:49">
      <c r="B2080" s="471"/>
      <c r="C2080" s="469"/>
      <c r="D2080" s="469"/>
      <c r="E2080" s="469"/>
      <c r="F2080" s="469"/>
      <c r="G2080" s="469"/>
      <c r="H2080" s="503"/>
      <c r="I2080" s="469"/>
      <c r="J2080" s="469"/>
      <c r="K2080" s="469"/>
      <c r="L2080" s="469"/>
      <c r="M2080" s="469"/>
      <c r="N2080" s="469"/>
      <c r="O2080" s="469"/>
      <c r="P2080" s="469"/>
      <c r="Q2080" s="469"/>
      <c r="R2080" s="469"/>
      <c r="S2080" s="469"/>
      <c r="T2080" s="469"/>
      <c r="U2080" s="469"/>
      <c r="V2080" s="469"/>
      <c r="W2080" s="469"/>
      <c r="X2080" s="469"/>
      <c r="Z2080" s="469"/>
      <c r="AA2080" s="469"/>
      <c r="AB2080" s="469"/>
      <c r="AC2080" s="469"/>
      <c r="AD2080" s="469"/>
      <c r="AE2080" s="469"/>
      <c r="AF2080" s="469"/>
      <c r="AG2080" s="469"/>
      <c r="AH2080" s="469"/>
      <c r="AI2080" s="469"/>
      <c r="AJ2080" s="469"/>
      <c r="AK2080" s="469"/>
      <c r="AL2080" s="469"/>
      <c r="AM2080" s="469"/>
      <c r="AN2080" s="469"/>
      <c r="AO2080" s="469"/>
      <c r="AP2080" s="469"/>
      <c r="AQ2080" s="469"/>
      <c r="AR2080" s="469"/>
      <c r="AS2080" s="469"/>
      <c r="AT2080" s="469"/>
      <c r="AU2080" s="469"/>
      <c r="AV2080" s="469"/>
      <c r="AW2080" s="469"/>
    </row>
    <row r="2081" spans="2:49">
      <c r="B2081" s="471"/>
      <c r="C2081" s="469"/>
      <c r="D2081" s="469"/>
      <c r="E2081" s="469"/>
      <c r="F2081" s="469"/>
      <c r="G2081" s="469"/>
      <c r="H2081" s="503"/>
      <c r="I2081" s="469"/>
      <c r="J2081" s="469"/>
      <c r="K2081" s="469"/>
      <c r="L2081" s="469"/>
      <c r="M2081" s="469"/>
      <c r="N2081" s="469"/>
      <c r="O2081" s="469"/>
      <c r="P2081" s="469"/>
      <c r="Q2081" s="469"/>
      <c r="R2081" s="469"/>
      <c r="S2081" s="469"/>
      <c r="T2081" s="469"/>
      <c r="U2081" s="469"/>
      <c r="V2081" s="469"/>
      <c r="W2081" s="469"/>
      <c r="X2081" s="469"/>
      <c r="Z2081" s="469"/>
      <c r="AA2081" s="469"/>
      <c r="AB2081" s="469"/>
      <c r="AC2081" s="469"/>
      <c r="AD2081" s="469"/>
      <c r="AE2081" s="469"/>
      <c r="AF2081" s="469"/>
      <c r="AG2081" s="469"/>
      <c r="AH2081" s="469"/>
      <c r="AI2081" s="469"/>
      <c r="AJ2081" s="469"/>
      <c r="AK2081" s="469"/>
      <c r="AL2081" s="469"/>
      <c r="AM2081" s="469"/>
      <c r="AN2081" s="469"/>
      <c r="AO2081" s="469"/>
      <c r="AP2081" s="469"/>
      <c r="AQ2081" s="469"/>
      <c r="AR2081" s="469"/>
      <c r="AS2081" s="469"/>
      <c r="AT2081" s="469"/>
      <c r="AU2081" s="469"/>
      <c r="AV2081" s="469"/>
      <c r="AW2081" s="469"/>
    </row>
    <row r="2082" spans="2:49">
      <c r="B2082" s="471"/>
      <c r="C2082" s="469"/>
      <c r="D2082" s="469"/>
      <c r="E2082" s="469"/>
      <c r="F2082" s="469"/>
      <c r="G2082" s="469"/>
      <c r="H2082" s="503"/>
      <c r="I2082" s="469"/>
      <c r="J2082" s="469"/>
      <c r="K2082" s="469"/>
      <c r="L2082" s="469"/>
      <c r="M2082" s="469"/>
      <c r="N2082" s="469"/>
      <c r="O2082" s="469"/>
      <c r="P2082" s="469"/>
      <c r="Q2082" s="469"/>
      <c r="R2082" s="469"/>
      <c r="S2082" s="469"/>
      <c r="T2082" s="469"/>
      <c r="U2082" s="469"/>
      <c r="V2082" s="469"/>
      <c r="W2082" s="469"/>
      <c r="X2082" s="469"/>
      <c r="Z2082" s="469"/>
      <c r="AA2082" s="469"/>
      <c r="AB2082" s="469"/>
      <c r="AC2082" s="469"/>
      <c r="AD2082" s="469"/>
      <c r="AE2082" s="469"/>
      <c r="AF2082" s="469"/>
      <c r="AG2082" s="469"/>
      <c r="AH2082" s="469"/>
      <c r="AI2082" s="469"/>
      <c r="AJ2082" s="469"/>
      <c r="AK2082" s="469"/>
      <c r="AL2082" s="469"/>
      <c r="AM2082" s="469"/>
      <c r="AN2082" s="469"/>
      <c r="AO2082" s="469"/>
      <c r="AP2082" s="469"/>
      <c r="AQ2082" s="469"/>
      <c r="AR2082" s="469"/>
      <c r="AS2082" s="469"/>
      <c r="AT2082" s="469"/>
      <c r="AU2082" s="469"/>
      <c r="AV2082" s="469"/>
      <c r="AW2082" s="469"/>
    </row>
    <row r="2083" spans="2:49">
      <c r="B2083" s="471"/>
      <c r="C2083" s="469"/>
      <c r="D2083" s="469"/>
      <c r="E2083" s="469"/>
      <c r="F2083" s="469"/>
      <c r="G2083" s="469"/>
      <c r="H2083" s="503"/>
      <c r="I2083" s="469"/>
      <c r="J2083" s="469"/>
      <c r="K2083" s="469"/>
      <c r="L2083" s="469"/>
      <c r="M2083" s="469"/>
      <c r="N2083" s="469"/>
      <c r="O2083" s="469"/>
      <c r="P2083" s="469"/>
      <c r="Q2083" s="469"/>
      <c r="R2083" s="469"/>
      <c r="S2083" s="469"/>
      <c r="T2083" s="469"/>
      <c r="U2083" s="469"/>
      <c r="V2083" s="469"/>
      <c r="W2083" s="469"/>
      <c r="X2083" s="469"/>
      <c r="Z2083" s="469"/>
      <c r="AA2083" s="469"/>
      <c r="AB2083" s="469"/>
      <c r="AC2083" s="469"/>
      <c r="AD2083" s="469"/>
      <c r="AE2083" s="469"/>
      <c r="AF2083" s="469"/>
      <c r="AG2083" s="469"/>
      <c r="AH2083" s="469"/>
      <c r="AI2083" s="469"/>
      <c r="AJ2083" s="469"/>
      <c r="AK2083" s="469"/>
      <c r="AL2083" s="469"/>
      <c r="AM2083" s="469"/>
      <c r="AN2083" s="469"/>
      <c r="AO2083" s="469"/>
      <c r="AP2083" s="469"/>
      <c r="AQ2083" s="469"/>
      <c r="AR2083" s="469"/>
      <c r="AS2083" s="469"/>
      <c r="AT2083" s="469"/>
      <c r="AU2083" s="469"/>
      <c r="AV2083" s="469"/>
      <c r="AW2083" s="469"/>
    </row>
    <row r="2084" spans="2:49">
      <c r="B2084" s="471"/>
      <c r="C2084" s="469"/>
      <c r="D2084" s="469"/>
      <c r="E2084" s="469"/>
      <c r="F2084" s="469"/>
      <c r="G2084" s="469"/>
      <c r="H2084" s="503"/>
      <c r="I2084" s="469"/>
      <c r="J2084" s="469"/>
      <c r="K2084" s="469"/>
      <c r="L2084" s="469"/>
      <c r="M2084" s="469"/>
      <c r="N2084" s="469"/>
      <c r="O2084" s="469"/>
      <c r="P2084" s="469"/>
      <c r="Q2084" s="469"/>
      <c r="R2084" s="469"/>
      <c r="S2084" s="469"/>
      <c r="T2084" s="469"/>
      <c r="U2084" s="469"/>
      <c r="V2084" s="469"/>
      <c r="W2084" s="469"/>
      <c r="X2084" s="469"/>
      <c r="Z2084" s="469"/>
      <c r="AA2084" s="469"/>
      <c r="AB2084" s="469"/>
      <c r="AC2084" s="469"/>
      <c r="AD2084" s="469"/>
      <c r="AE2084" s="469"/>
      <c r="AF2084" s="469"/>
      <c r="AG2084" s="469"/>
      <c r="AH2084" s="469"/>
      <c r="AI2084" s="469"/>
      <c r="AJ2084" s="469"/>
      <c r="AK2084" s="469"/>
      <c r="AL2084" s="469"/>
      <c r="AM2084" s="469"/>
      <c r="AN2084" s="469"/>
      <c r="AO2084" s="469"/>
      <c r="AP2084" s="469"/>
      <c r="AQ2084" s="469"/>
      <c r="AR2084" s="469"/>
      <c r="AS2084" s="469"/>
      <c r="AT2084" s="469"/>
      <c r="AU2084" s="469"/>
      <c r="AV2084" s="469"/>
      <c r="AW2084" s="469"/>
    </row>
    <row r="2085" spans="2:49">
      <c r="B2085" s="471"/>
      <c r="C2085" s="469"/>
      <c r="D2085" s="469"/>
      <c r="E2085" s="469"/>
      <c r="F2085" s="469"/>
      <c r="G2085" s="469"/>
      <c r="H2085" s="503"/>
      <c r="I2085" s="469"/>
      <c r="J2085" s="469"/>
      <c r="K2085" s="469"/>
      <c r="L2085" s="469"/>
      <c r="M2085" s="469"/>
      <c r="N2085" s="469"/>
      <c r="O2085" s="469"/>
      <c r="P2085" s="469"/>
      <c r="Q2085" s="469"/>
      <c r="R2085" s="469"/>
      <c r="S2085" s="469"/>
      <c r="T2085" s="469"/>
      <c r="U2085" s="469"/>
      <c r="V2085" s="469"/>
      <c r="W2085" s="469"/>
      <c r="X2085" s="469"/>
      <c r="Z2085" s="469"/>
      <c r="AA2085" s="469"/>
      <c r="AB2085" s="469"/>
      <c r="AC2085" s="469"/>
      <c r="AD2085" s="469"/>
      <c r="AE2085" s="469"/>
      <c r="AF2085" s="469"/>
      <c r="AG2085" s="469"/>
      <c r="AH2085" s="469"/>
      <c r="AI2085" s="469"/>
      <c r="AJ2085" s="469"/>
      <c r="AK2085" s="469"/>
      <c r="AL2085" s="469"/>
      <c r="AM2085" s="469"/>
      <c r="AN2085" s="469"/>
      <c r="AO2085" s="469"/>
      <c r="AP2085" s="469"/>
      <c r="AQ2085" s="469"/>
      <c r="AR2085" s="469"/>
      <c r="AS2085" s="469"/>
      <c r="AT2085" s="469"/>
      <c r="AU2085" s="469"/>
      <c r="AV2085" s="469"/>
      <c r="AW2085" s="469"/>
    </row>
    <row r="2086" spans="2:49">
      <c r="B2086" s="471"/>
      <c r="C2086" s="469"/>
      <c r="D2086" s="469"/>
      <c r="E2086" s="469"/>
      <c r="F2086" s="469"/>
      <c r="G2086" s="469"/>
      <c r="H2086" s="503"/>
      <c r="I2086" s="469"/>
      <c r="J2086" s="469"/>
      <c r="K2086" s="469"/>
      <c r="L2086" s="469"/>
      <c r="M2086" s="469"/>
      <c r="N2086" s="469"/>
      <c r="O2086" s="469"/>
      <c r="P2086" s="469"/>
      <c r="Q2086" s="469"/>
      <c r="R2086" s="469"/>
      <c r="S2086" s="469"/>
      <c r="T2086" s="469"/>
      <c r="U2086" s="469"/>
      <c r="V2086" s="469"/>
      <c r="W2086" s="469"/>
      <c r="X2086" s="469"/>
      <c r="Z2086" s="469"/>
      <c r="AA2086" s="469"/>
      <c r="AB2086" s="469"/>
      <c r="AC2086" s="469"/>
      <c r="AD2086" s="469"/>
      <c r="AE2086" s="469"/>
      <c r="AF2086" s="469"/>
      <c r="AG2086" s="469"/>
      <c r="AH2086" s="469"/>
      <c r="AI2086" s="469"/>
      <c r="AJ2086" s="469"/>
      <c r="AK2086" s="469"/>
      <c r="AL2086" s="469"/>
      <c r="AM2086" s="469"/>
      <c r="AN2086" s="469"/>
      <c r="AO2086" s="469"/>
      <c r="AP2086" s="469"/>
      <c r="AQ2086" s="469"/>
      <c r="AR2086" s="469"/>
      <c r="AS2086" s="469"/>
      <c r="AT2086" s="469"/>
      <c r="AU2086" s="469"/>
      <c r="AV2086" s="469"/>
      <c r="AW2086" s="469"/>
    </row>
    <row r="2087" spans="2:49">
      <c r="B2087" s="471"/>
      <c r="C2087" s="469"/>
      <c r="D2087" s="469"/>
      <c r="E2087" s="469"/>
      <c r="F2087" s="469"/>
      <c r="G2087" s="469"/>
      <c r="H2087" s="503"/>
      <c r="I2087" s="469"/>
      <c r="J2087" s="469"/>
      <c r="K2087" s="469"/>
      <c r="L2087" s="469"/>
      <c r="M2087" s="469"/>
      <c r="N2087" s="469"/>
      <c r="O2087" s="469"/>
      <c r="P2087" s="469"/>
      <c r="Q2087" s="469"/>
      <c r="R2087" s="469"/>
      <c r="S2087" s="469"/>
      <c r="T2087" s="469"/>
      <c r="U2087" s="469"/>
      <c r="V2087" s="469"/>
      <c r="W2087" s="469"/>
      <c r="X2087" s="469"/>
      <c r="Z2087" s="469"/>
      <c r="AA2087" s="469"/>
      <c r="AB2087" s="469"/>
      <c r="AC2087" s="469"/>
      <c r="AD2087" s="469"/>
      <c r="AE2087" s="469"/>
      <c r="AF2087" s="469"/>
      <c r="AG2087" s="469"/>
      <c r="AH2087" s="469"/>
      <c r="AI2087" s="469"/>
      <c r="AJ2087" s="469"/>
      <c r="AK2087" s="469"/>
      <c r="AL2087" s="469"/>
      <c r="AM2087" s="469"/>
      <c r="AN2087" s="469"/>
      <c r="AO2087" s="469"/>
      <c r="AP2087" s="469"/>
      <c r="AQ2087" s="469"/>
      <c r="AR2087" s="469"/>
      <c r="AS2087" s="469"/>
      <c r="AT2087" s="469"/>
      <c r="AU2087" s="469"/>
      <c r="AV2087" s="469"/>
      <c r="AW2087" s="469"/>
    </row>
    <row r="2088" spans="2:49">
      <c r="B2088" s="471"/>
      <c r="C2088" s="469"/>
      <c r="D2088" s="469"/>
      <c r="E2088" s="469"/>
      <c r="F2088" s="469"/>
      <c r="G2088" s="469"/>
      <c r="H2088" s="503"/>
      <c r="I2088" s="469"/>
      <c r="J2088" s="469"/>
      <c r="K2088" s="469"/>
      <c r="L2088" s="469"/>
      <c r="M2088" s="469"/>
      <c r="N2088" s="469"/>
      <c r="O2088" s="469"/>
      <c r="P2088" s="469"/>
      <c r="Q2088" s="469"/>
      <c r="R2088" s="469"/>
      <c r="S2088" s="469"/>
      <c r="T2088" s="469"/>
      <c r="U2088" s="469"/>
      <c r="V2088" s="469"/>
      <c r="W2088" s="469"/>
      <c r="X2088" s="469"/>
      <c r="Z2088" s="469"/>
      <c r="AA2088" s="469"/>
      <c r="AB2088" s="469"/>
      <c r="AC2088" s="469"/>
      <c r="AD2088" s="469"/>
      <c r="AE2088" s="469"/>
      <c r="AF2088" s="469"/>
      <c r="AG2088" s="469"/>
      <c r="AH2088" s="469"/>
      <c r="AI2088" s="469"/>
      <c r="AJ2088" s="469"/>
      <c r="AK2088" s="469"/>
      <c r="AL2088" s="469"/>
      <c r="AM2088" s="469"/>
      <c r="AN2088" s="469"/>
      <c r="AO2088" s="469"/>
      <c r="AP2088" s="469"/>
      <c r="AQ2088" s="469"/>
      <c r="AR2088" s="469"/>
      <c r="AS2088" s="469"/>
      <c r="AT2088" s="469"/>
      <c r="AU2088" s="469"/>
      <c r="AV2088" s="469"/>
      <c r="AW2088" s="469"/>
    </row>
    <row r="2089" spans="2:49">
      <c r="B2089" s="471"/>
      <c r="C2089" s="469"/>
      <c r="D2089" s="469"/>
      <c r="E2089" s="469"/>
      <c r="F2089" s="469"/>
      <c r="G2089" s="469"/>
      <c r="H2089" s="503"/>
      <c r="I2089" s="469"/>
      <c r="J2089" s="469"/>
      <c r="K2089" s="469"/>
      <c r="L2089" s="469"/>
      <c r="M2089" s="469"/>
      <c r="N2089" s="469"/>
      <c r="O2089" s="469"/>
      <c r="P2089" s="469"/>
      <c r="Q2089" s="469"/>
      <c r="R2089" s="469"/>
      <c r="S2089" s="469"/>
      <c r="T2089" s="469"/>
      <c r="U2089" s="469"/>
      <c r="V2089" s="469"/>
      <c r="W2089" s="469"/>
      <c r="X2089" s="469"/>
      <c r="Z2089" s="469"/>
      <c r="AA2089" s="469"/>
      <c r="AB2089" s="469"/>
      <c r="AC2089" s="469"/>
      <c r="AD2089" s="469"/>
      <c r="AE2089" s="469"/>
      <c r="AF2089" s="469"/>
      <c r="AG2089" s="469"/>
      <c r="AH2089" s="469"/>
      <c r="AI2089" s="469"/>
      <c r="AJ2089" s="469"/>
      <c r="AK2089" s="469"/>
      <c r="AL2089" s="469"/>
      <c r="AM2089" s="469"/>
      <c r="AN2089" s="469"/>
      <c r="AO2089" s="469"/>
      <c r="AP2089" s="469"/>
      <c r="AQ2089" s="469"/>
      <c r="AR2089" s="469"/>
      <c r="AS2089" s="469"/>
      <c r="AT2089" s="469"/>
      <c r="AU2089" s="469"/>
      <c r="AV2089" s="469"/>
      <c r="AW2089" s="469"/>
    </row>
    <row r="2090" spans="2:49">
      <c r="B2090" s="471"/>
      <c r="C2090" s="469"/>
      <c r="D2090" s="469"/>
      <c r="E2090" s="469"/>
      <c r="F2090" s="469"/>
      <c r="G2090" s="469"/>
      <c r="H2090" s="503"/>
      <c r="I2090" s="469"/>
      <c r="J2090" s="469"/>
      <c r="K2090" s="469"/>
      <c r="L2090" s="469"/>
      <c r="M2090" s="469"/>
      <c r="N2090" s="469"/>
      <c r="O2090" s="469"/>
      <c r="P2090" s="469"/>
      <c r="Q2090" s="469"/>
      <c r="R2090" s="469"/>
      <c r="S2090" s="469"/>
      <c r="T2090" s="469"/>
      <c r="U2090" s="469"/>
      <c r="V2090" s="469"/>
      <c r="W2090" s="469"/>
      <c r="X2090" s="469"/>
      <c r="Z2090" s="469"/>
      <c r="AA2090" s="469"/>
      <c r="AB2090" s="469"/>
      <c r="AC2090" s="469"/>
      <c r="AD2090" s="469"/>
      <c r="AE2090" s="469"/>
      <c r="AF2090" s="469"/>
      <c r="AG2090" s="469"/>
      <c r="AH2090" s="469"/>
      <c r="AI2090" s="469"/>
      <c r="AJ2090" s="469"/>
      <c r="AK2090" s="469"/>
      <c r="AL2090" s="469"/>
      <c r="AM2090" s="469"/>
      <c r="AN2090" s="469"/>
      <c r="AO2090" s="469"/>
      <c r="AP2090" s="469"/>
      <c r="AQ2090" s="469"/>
      <c r="AR2090" s="469"/>
      <c r="AS2090" s="469"/>
      <c r="AT2090" s="469"/>
      <c r="AU2090" s="469"/>
      <c r="AV2090" s="469"/>
      <c r="AW2090" s="469"/>
    </row>
    <row r="2091" spans="2:49">
      <c r="B2091" s="471"/>
      <c r="C2091" s="469"/>
      <c r="D2091" s="469"/>
      <c r="E2091" s="469"/>
      <c r="F2091" s="469"/>
      <c r="G2091" s="469"/>
      <c r="H2091" s="503"/>
      <c r="I2091" s="469"/>
      <c r="J2091" s="469"/>
      <c r="K2091" s="469"/>
      <c r="L2091" s="469"/>
      <c r="M2091" s="469"/>
      <c r="N2091" s="469"/>
      <c r="O2091" s="469"/>
      <c r="P2091" s="469"/>
      <c r="Q2091" s="469"/>
      <c r="R2091" s="469"/>
      <c r="S2091" s="469"/>
      <c r="T2091" s="469"/>
      <c r="U2091" s="469"/>
      <c r="V2091" s="469"/>
      <c r="W2091" s="469"/>
      <c r="X2091" s="469"/>
      <c r="Z2091" s="469"/>
      <c r="AA2091" s="469"/>
      <c r="AB2091" s="469"/>
      <c r="AC2091" s="469"/>
      <c r="AD2091" s="469"/>
      <c r="AE2091" s="469"/>
      <c r="AF2091" s="469"/>
      <c r="AG2091" s="469"/>
      <c r="AH2091" s="469"/>
      <c r="AI2091" s="469"/>
      <c r="AJ2091" s="469"/>
      <c r="AK2091" s="469"/>
      <c r="AL2091" s="469"/>
      <c r="AM2091" s="469"/>
      <c r="AN2091" s="469"/>
      <c r="AO2091" s="469"/>
      <c r="AP2091" s="469"/>
      <c r="AQ2091" s="469"/>
      <c r="AR2091" s="469"/>
      <c r="AS2091" s="469"/>
      <c r="AT2091" s="469"/>
      <c r="AU2091" s="469"/>
      <c r="AV2091" s="469"/>
      <c r="AW2091" s="469"/>
    </row>
    <row r="2092" spans="2:49">
      <c r="B2092" s="471"/>
      <c r="C2092" s="469"/>
      <c r="D2092" s="469"/>
      <c r="E2092" s="469"/>
      <c r="F2092" s="469"/>
      <c r="G2092" s="469"/>
      <c r="H2092" s="503"/>
      <c r="I2092" s="469"/>
      <c r="J2092" s="469"/>
      <c r="K2092" s="469"/>
      <c r="L2092" s="469"/>
      <c r="M2092" s="469"/>
      <c r="N2092" s="469"/>
      <c r="O2092" s="469"/>
      <c r="P2092" s="469"/>
      <c r="Q2092" s="469"/>
      <c r="R2092" s="469"/>
      <c r="S2092" s="469"/>
      <c r="T2092" s="469"/>
      <c r="U2092" s="469"/>
      <c r="V2092" s="469"/>
      <c r="W2092" s="469"/>
      <c r="X2092" s="469"/>
      <c r="Z2092" s="469"/>
      <c r="AA2092" s="469"/>
      <c r="AB2092" s="469"/>
      <c r="AC2092" s="469"/>
      <c r="AD2092" s="469"/>
      <c r="AE2092" s="469"/>
      <c r="AF2092" s="469"/>
      <c r="AG2092" s="469"/>
      <c r="AH2092" s="469"/>
      <c r="AI2092" s="469"/>
      <c r="AJ2092" s="469"/>
      <c r="AK2092" s="469"/>
      <c r="AL2092" s="469"/>
      <c r="AM2092" s="469"/>
      <c r="AN2092" s="469"/>
      <c r="AO2092" s="469"/>
      <c r="AP2092" s="469"/>
      <c r="AQ2092" s="469"/>
      <c r="AR2092" s="469"/>
      <c r="AS2092" s="469"/>
      <c r="AT2092" s="469"/>
      <c r="AU2092" s="469"/>
      <c r="AV2092" s="469"/>
      <c r="AW2092" s="469"/>
    </row>
    <row r="2093" spans="2:49">
      <c r="B2093" s="471"/>
      <c r="C2093" s="469"/>
      <c r="D2093" s="469"/>
      <c r="E2093" s="469"/>
      <c r="F2093" s="469"/>
      <c r="G2093" s="469"/>
      <c r="H2093" s="503"/>
      <c r="I2093" s="469"/>
      <c r="J2093" s="469"/>
      <c r="K2093" s="469"/>
      <c r="L2093" s="469"/>
      <c r="M2093" s="469"/>
      <c r="N2093" s="469"/>
      <c r="O2093" s="469"/>
      <c r="P2093" s="469"/>
      <c r="Q2093" s="469"/>
      <c r="R2093" s="469"/>
      <c r="S2093" s="469"/>
      <c r="T2093" s="469"/>
      <c r="U2093" s="469"/>
      <c r="V2093" s="469"/>
      <c r="W2093" s="469"/>
      <c r="X2093" s="469"/>
      <c r="Z2093" s="469"/>
      <c r="AA2093" s="469"/>
      <c r="AB2093" s="469"/>
      <c r="AC2093" s="469"/>
      <c r="AD2093" s="469"/>
      <c r="AE2093" s="469"/>
      <c r="AF2093" s="469"/>
      <c r="AG2093" s="469"/>
      <c r="AH2093" s="469"/>
      <c r="AI2093" s="469"/>
      <c r="AJ2093" s="469"/>
      <c r="AK2093" s="469"/>
      <c r="AL2093" s="469"/>
      <c r="AM2093" s="469"/>
      <c r="AN2093" s="469"/>
      <c r="AO2093" s="469"/>
      <c r="AP2093" s="469"/>
      <c r="AQ2093" s="469"/>
      <c r="AR2093" s="469"/>
      <c r="AS2093" s="469"/>
      <c r="AT2093" s="469"/>
      <c r="AU2093" s="469"/>
      <c r="AV2093" s="469"/>
      <c r="AW2093" s="469"/>
    </row>
    <row r="2094" spans="2:49">
      <c r="B2094" s="471"/>
      <c r="C2094" s="469"/>
      <c r="D2094" s="469"/>
      <c r="E2094" s="469"/>
      <c r="F2094" s="469"/>
      <c r="G2094" s="469"/>
      <c r="H2094" s="503"/>
      <c r="I2094" s="469"/>
      <c r="J2094" s="469"/>
      <c r="K2094" s="469"/>
      <c r="L2094" s="469"/>
      <c r="M2094" s="469"/>
      <c r="N2094" s="469"/>
      <c r="O2094" s="469"/>
      <c r="P2094" s="469"/>
      <c r="Q2094" s="469"/>
      <c r="R2094" s="469"/>
      <c r="S2094" s="469"/>
      <c r="T2094" s="469"/>
      <c r="U2094" s="469"/>
      <c r="V2094" s="469"/>
      <c r="W2094" s="469"/>
      <c r="X2094" s="469"/>
      <c r="Z2094" s="469"/>
      <c r="AA2094" s="469"/>
      <c r="AB2094" s="469"/>
      <c r="AC2094" s="469"/>
      <c r="AD2094" s="469"/>
      <c r="AE2094" s="469"/>
      <c r="AF2094" s="469"/>
      <c r="AG2094" s="469"/>
      <c r="AH2094" s="469"/>
      <c r="AI2094" s="469"/>
      <c r="AJ2094" s="469"/>
      <c r="AK2094" s="469"/>
      <c r="AL2094" s="469"/>
      <c r="AM2094" s="469"/>
      <c r="AN2094" s="469"/>
      <c r="AO2094" s="469"/>
      <c r="AP2094" s="469"/>
      <c r="AQ2094" s="469"/>
      <c r="AR2094" s="469"/>
      <c r="AS2094" s="469"/>
      <c r="AT2094" s="469"/>
      <c r="AU2094" s="469"/>
      <c r="AV2094" s="469"/>
      <c r="AW2094" s="469"/>
    </row>
    <row r="2095" spans="2:49">
      <c r="B2095" s="471"/>
      <c r="C2095" s="469"/>
      <c r="D2095" s="469"/>
      <c r="E2095" s="469"/>
      <c r="F2095" s="469"/>
      <c r="G2095" s="469"/>
      <c r="H2095" s="503"/>
      <c r="I2095" s="469"/>
      <c r="J2095" s="469"/>
      <c r="K2095" s="469"/>
      <c r="L2095" s="469"/>
      <c r="M2095" s="469"/>
      <c r="N2095" s="469"/>
      <c r="O2095" s="469"/>
      <c r="P2095" s="469"/>
      <c r="Q2095" s="469"/>
      <c r="R2095" s="469"/>
      <c r="S2095" s="469"/>
      <c r="T2095" s="469"/>
      <c r="U2095" s="469"/>
      <c r="V2095" s="469"/>
      <c r="W2095" s="469"/>
      <c r="X2095" s="469"/>
      <c r="Z2095" s="469"/>
      <c r="AA2095" s="469"/>
      <c r="AB2095" s="469"/>
      <c r="AC2095" s="469"/>
      <c r="AD2095" s="469"/>
      <c r="AE2095" s="469"/>
      <c r="AF2095" s="469"/>
      <c r="AG2095" s="469"/>
      <c r="AH2095" s="469"/>
      <c r="AI2095" s="469"/>
      <c r="AJ2095" s="469"/>
      <c r="AK2095" s="469"/>
      <c r="AL2095" s="469"/>
      <c r="AM2095" s="469"/>
      <c r="AN2095" s="469"/>
      <c r="AO2095" s="469"/>
      <c r="AP2095" s="469"/>
      <c r="AQ2095" s="469"/>
      <c r="AR2095" s="469"/>
      <c r="AS2095" s="469"/>
      <c r="AT2095" s="469"/>
      <c r="AU2095" s="469"/>
      <c r="AV2095" s="469"/>
      <c r="AW2095" s="469"/>
    </row>
    <row r="2096" spans="2:49">
      <c r="B2096" s="471"/>
      <c r="C2096" s="469"/>
      <c r="D2096" s="469"/>
      <c r="E2096" s="469"/>
      <c r="F2096" s="469"/>
      <c r="G2096" s="469"/>
      <c r="H2096" s="503"/>
      <c r="I2096" s="469"/>
      <c r="J2096" s="469"/>
      <c r="K2096" s="469"/>
      <c r="L2096" s="469"/>
      <c r="M2096" s="469"/>
      <c r="N2096" s="469"/>
      <c r="O2096" s="469"/>
      <c r="P2096" s="469"/>
      <c r="Q2096" s="469"/>
      <c r="R2096" s="469"/>
      <c r="S2096" s="469"/>
      <c r="T2096" s="469"/>
      <c r="U2096" s="469"/>
      <c r="V2096" s="469"/>
      <c r="W2096" s="469"/>
      <c r="X2096" s="469"/>
      <c r="Z2096" s="469"/>
      <c r="AA2096" s="469"/>
      <c r="AB2096" s="469"/>
      <c r="AC2096" s="469"/>
      <c r="AD2096" s="469"/>
      <c r="AE2096" s="469"/>
      <c r="AF2096" s="469"/>
      <c r="AG2096" s="469"/>
      <c r="AH2096" s="469"/>
      <c r="AI2096" s="469"/>
      <c r="AJ2096" s="469"/>
      <c r="AK2096" s="469"/>
      <c r="AL2096" s="469"/>
      <c r="AM2096" s="469"/>
      <c r="AN2096" s="469"/>
      <c r="AO2096" s="469"/>
      <c r="AP2096" s="469"/>
      <c r="AQ2096" s="469"/>
      <c r="AR2096" s="469"/>
      <c r="AS2096" s="469"/>
      <c r="AT2096" s="469"/>
      <c r="AU2096" s="469"/>
      <c r="AV2096" s="469"/>
      <c r="AW2096" s="469"/>
    </row>
    <row r="2097" spans="2:49">
      <c r="B2097" s="471"/>
      <c r="C2097" s="469"/>
      <c r="D2097" s="469"/>
      <c r="E2097" s="469"/>
      <c r="F2097" s="469"/>
      <c r="G2097" s="469"/>
      <c r="H2097" s="503"/>
      <c r="I2097" s="469"/>
      <c r="J2097" s="469"/>
      <c r="K2097" s="469"/>
      <c r="L2097" s="469"/>
      <c r="M2097" s="469"/>
      <c r="N2097" s="469"/>
      <c r="O2097" s="469"/>
      <c r="P2097" s="469"/>
      <c r="Q2097" s="469"/>
      <c r="R2097" s="469"/>
      <c r="S2097" s="469"/>
      <c r="T2097" s="469"/>
      <c r="U2097" s="469"/>
      <c r="V2097" s="469"/>
      <c r="W2097" s="469"/>
      <c r="X2097" s="469"/>
      <c r="Z2097" s="469"/>
      <c r="AA2097" s="469"/>
      <c r="AB2097" s="469"/>
      <c r="AC2097" s="469"/>
      <c r="AD2097" s="469"/>
      <c r="AE2097" s="469"/>
      <c r="AF2097" s="469"/>
      <c r="AG2097" s="469"/>
      <c r="AH2097" s="469"/>
      <c r="AI2097" s="469"/>
      <c r="AJ2097" s="469"/>
      <c r="AK2097" s="469"/>
      <c r="AL2097" s="469"/>
      <c r="AM2097" s="469"/>
      <c r="AN2097" s="469"/>
      <c r="AO2097" s="469"/>
      <c r="AP2097" s="469"/>
      <c r="AQ2097" s="469"/>
      <c r="AR2097" s="469"/>
      <c r="AS2097" s="469"/>
      <c r="AT2097" s="469"/>
      <c r="AU2097" s="469"/>
      <c r="AV2097" s="469"/>
      <c r="AW2097" s="469"/>
    </row>
    <row r="2098" spans="2:49">
      <c r="B2098" s="471"/>
      <c r="C2098" s="469"/>
      <c r="D2098" s="469"/>
      <c r="E2098" s="469"/>
      <c r="F2098" s="469"/>
      <c r="G2098" s="469"/>
      <c r="H2098" s="503"/>
      <c r="I2098" s="469"/>
      <c r="J2098" s="469"/>
      <c r="K2098" s="469"/>
      <c r="L2098" s="469"/>
      <c r="M2098" s="469"/>
      <c r="N2098" s="469"/>
      <c r="O2098" s="469"/>
      <c r="P2098" s="469"/>
      <c r="Q2098" s="469"/>
      <c r="R2098" s="469"/>
      <c r="S2098" s="469"/>
      <c r="T2098" s="469"/>
      <c r="U2098" s="469"/>
      <c r="V2098" s="469"/>
      <c r="W2098" s="469"/>
      <c r="X2098" s="469"/>
      <c r="Z2098" s="469"/>
      <c r="AA2098" s="469"/>
      <c r="AB2098" s="469"/>
      <c r="AC2098" s="469"/>
      <c r="AD2098" s="469"/>
      <c r="AE2098" s="469"/>
      <c r="AF2098" s="469"/>
      <c r="AG2098" s="469"/>
      <c r="AH2098" s="469"/>
      <c r="AI2098" s="469"/>
      <c r="AJ2098" s="469"/>
      <c r="AK2098" s="469"/>
      <c r="AL2098" s="469"/>
      <c r="AM2098" s="469"/>
      <c r="AN2098" s="469"/>
      <c r="AO2098" s="469"/>
      <c r="AP2098" s="469"/>
      <c r="AQ2098" s="469"/>
      <c r="AR2098" s="469"/>
      <c r="AS2098" s="469"/>
      <c r="AT2098" s="469"/>
      <c r="AU2098" s="469"/>
      <c r="AV2098" s="469"/>
      <c r="AW2098" s="469"/>
    </row>
    <row r="2099" spans="2:49">
      <c r="B2099" s="471"/>
      <c r="C2099" s="469"/>
      <c r="D2099" s="469"/>
      <c r="E2099" s="469"/>
      <c r="F2099" s="469"/>
      <c r="G2099" s="469"/>
      <c r="H2099" s="503"/>
      <c r="I2099" s="469"/>
      <c r="J2099" s="469"/>
      <c r="K2099" s="469"/>
      <c r="L2099" s="469"/>
      <c r="M2099" s="469"/>
      <c r="N2099" s="469"/>
      <c r="O2099" s="469"/>
      <c r="P2099" s="469"/>
      <c r="Q2099" s="469"/>
      <c r="R2099" s="469"/>
      <c r="S2099" s="469"/>
      <c r="T2099" s="469"/>
      <c r="U2099" s="469"/>
      <c r="V2099" s="469"/>
      <c r="W2099" s="469"/>
      <c r="X2099" s="469"/>
      <c r="Z2099" s="469"/>
      <c r="AA2099" s="469"/>
      <c r="AB2099" s="469"/>
      <c r="AC2099" s="469"/>
      <c r="AD2099" s="469"/>
      <c r="AE2099" s="469"/>
      <c r="AF2099" s="469"/>
      <c r="AG2099" s="469"/>
      <c r="AH2099" s="469"/>
      <c r="AI2099" s="469"/>
      <c r="AJ2099" s="469"/>
      <c r="AK2099" s="469"/>
      <c r="AL2099" s="469"/>
      <c r="AM2099" s="469"/>
      <c r="AN2099" s="469"/>
      <c r="AO2099" s="469"/>
      <c r="AP2099" s="469"/>
      <c r="AQ2099" s="469"/>
      <c r="AR2099" s="469"/>
      <c r="AS2099" s="469"/>
      <c r="AT2099" s="469"/>
      <c r="AU2099" s="469"/>
      <c r="AV2099" s="469"/>
      <c r="AW2099" s="469"/>
    </row>
    <row r="2100" spans="2:49">
      <c r="B2100" s="471"/>
      <c r="C2100" s="469"/>
      <c r="D2100" s="469"/>
      <c r="E2100" s="469"/>
      <c r="F2100" s="469"/>
      <c r="G2100" s="469"/>
      <c r="H2100" s="503"/>
      <c r="I2100" s="469"/>
      <c r="J2100" s="469"/>
      <c r="K2100" s="469"/>
      <c r="L2100" s="469"/>
      <c r="M2100" s="469"/>
      <c r="N2100" s="469"/>
      <c r="O2100" s="469"/>
      <c r="P2100" s="469"/>
      <c r="Q2100" s="469"/>
      <c r="R2100" s="469"/>
      <c r="S2100" s="469"/>
      <c r="T2100" s="469"/>
      <c r="U2100" s="469"/>
      <c r="V2100" s="469"/>
      <c r="W2100" s="469"/>
      <c r="X2100" s="469"/>
      <c r="Z2100" s="469"/>
      <c r="AA2100" s="469"/>
      <c r="AB2100" s="469"/>
      <c r="AC2100" s="469"/>
      <c r="AD2100" s="469"/>
      <c r="AE2100" s="469"/>
      <c r="AF2100" s="469"/>
      <c r="AG2100" s="469"/>
      <c r="AH2100" s="469"/>
      <c r="AI2100" s="469"/>
      <c r="AJ2100" s="469"/>
      <c r="AK2100" s="469"/>
      <c r="AL2100" s="469"/>
      <c r="AM2100" s="469"/>
      <c r="AN2100" s="469"/>
      <c r="AO2100" s="469"/>
      <c r="AP2100" s="469"/>
      <c r="AQ2100" s="469"/>
      <c r="AR2100" s="469"/>
      <c r="AS2100" s="469"/>
      <c r="AT2100" s="469"/>
      <c r="AU2100" s="469"/>
      <c r="AV2100" s="469"/>
      <c r="AW2100" s="469"/>
    </row>
    <row r="2101" spans="2:49">
      <c r="B2101" s="471"/>
      <c r="C2101" s="469"/>
      <c r="D2101" s="469"/>
      <c r="E2101" s="469"/>
      <c r="F2101" s="469"/>
      <c r="G2101" s="469"/>
      <c r="H2101" s="503"/>
      <c r="I2101" s="469"/>
      <c r="J2101" s="469"/>
      <c r="K2101" s="469"/>
      <c r="L2101" s="469"/>
      <c r="M2101" s="469"/>
      <c r="N2101" s="469"/>
      <c r="O2101" s="469"/>
      <c r="P2101" s="469"/>
      <c r="Q2101" s="469"/>
      <c r="R2101" s="469"/>
      <c r="S2101" s="469"/>
      <c r="T2101" s="469"/>
      <c r="U2101" s="469"/>
      <c r="V2101" s="469"/>
      <c r="W2101" s="469"/>
      <c r="X2101" s="469"/>
      <c r="Z2101" s="469"/>
      <c r="AA2101" s="469"/>
      <c r="AB2101" s="469"/>
      <c r="AC2101" s="469"/>
      <c r="AD2101" s="469"/>
      <c r="AE2101" s="469"/>
      <c r="AF2101" s="469"/>
      <c r="AG2101" s="469"/>
      <c r="AH2101" s="469"/>
      <c r="AI2101" s="469"/>
      <c r="AJ2101" s="469"/>
      <c r="AK2101" s="469"/>
      <c r="AL2101" s="469"/>
      <c r="AM2101" s="469"/>
      <c r="AN2101" s="469"/>
      <c r="AO2101" s="469"/>
      <c r="AP2101" s="469"/>
      <c r="AQ2101" s="469"/>
      <c r="AR2101" s="469"/>
      <c r="AS2101" s="469"/>
      <c r="AT2101" s="469"/>
      <c r="AU2101" s="469"/>
      <c r="AV2101" s="469"/>
      <c r="AW2101" s="469"/>
    </row>
    <row r="2102" spans="2:49">
      <c r="B2102" s="471"/>
      <c r="C2102" s="469"/>
      <c r="D2102" s="469"/>
      <c r="E2102" s="469"/>
      <c r="F2102" s="469"/>
      <c r="G2102" s="469"/>
      <c r="H2102" s="503"/>
      <c r="I2102" s="469"/>
      <c r="J2102" s="469"/>
      <c r="K2102" s="469"/>
      <c r="L2102" s="469"/>
      <c r="M2102" s="469"/>
      <c r="N2102" s="469"/>
      <c r="O2102" s="469"/>
      <c r="P2102" s="469"/>
      <c r="Q2102" s="469"/>
      <c r="R2102" s="469"/>
      <c r="S2102" s="469"/>
      <c r="T2102" s="469"/>
      <c r="U2102" s="469"/>
      <c r="V2102" s="469"/>
      <c r="W2102" s="469"/>
      <c r="X2102" s="469"/>
      <c r="Z2102" s="469"/>
      <c r="AA2102" s="469"/>
      <c r="AB2102" s="469"/>
      <c r="AC2102" s="469"/>
      <c r="AD2102" s="469"/>
      <c r="AE2102" s="469"/>
      <c r="AF2102" s="469"/>
      <c r="AG2102" s="469"/>
      <c r="AH2102" s="469"/>
      <c r="AI2102" s="469"/>
      <c r="AJ2102" s="469"/>
      <c r="AK2102" s="469"/>
      <c r="AL2102" s="469"/>
      <c r="AM2102" s="469"/>
      <c r="AN2102" s="469"/>
      <c r="AO2102" s="469"/>
      <c r="AP2102" s="469"/>
      <c r="AQ2102" s="469"/>
      <c r="AR2102" s="469"/>
      <c r="AS2102" s="469"/>
      <c r="AT2102" s="469"/>
      <c r="AU2102" s="469"/>
      <c r="AV2102" s="469"/>
      <c r="AW2102" s="469"/>
    </row>
    <row r="2103" spans="2:49">
      <c r="B2103" s="471"/>
      <c r="C2103" s="469"/>
      <c r="D2103" s="469"/>
      <c r="E2103" s="469"/>
      <c r="F2103" s="469"/>
      <c r="G2103" s="469"/>
      <c r="H2103" s="503"/>
      <c r="I2103" s="469"/>
      <c r="J2103" s="469"/>
      <c r="K2103" s="469"/>
      <c r="L2103" s="469"/>
      <c r="M2103" s="469"/>
      <c r="N2103" s="469"/>
      <c r="O2103" s="469"/>
      <c r="P2103" s="469"/>
      <c r="Q2103" s="469"/>
      <c r="R2103" s="469"/>
      <c r="S2103" s="469"/>
      <c r="T2103" s="469"/>
      <c r="U2103" s="469"/>
      <c r="V2103" s="469"/>
      <c r="W2103" s="469"/>
      <c r="X2103" s="469"/>
      <c r="Z2103" s="469"/>
      <c r="AA2103" s="469"/>
      <c r="AB2103" s="469"/>
      <c r="AC2103" s="469"/>
      <c r="AD2103" s="469"/>
      <c r="AE2103" s="469"/>
      <c r="AF2103" s="469"/>
      <c r="AG2103" s="469"/>
      <c r="AH2103" s="469"/>
      <c r="AI2103" s="469"/>
      <c r="AJ2103" s="469"/>
      <c r="AK2103" s="469"/>
      <c r="AL2103" s="469"/>
      <c r="AM2103" s="469"/>
      <c r="AN2103" s="469"/>
      <c r="AO2103" s="469"/>
      <c r="AP2103" s="469"/>
      <c r="AQ2103" s="469"/>
      <c r="AR2103" s="469"/>
      <c r="AS2103" s="469"/>
      <c r="AT2103" s="469"/>
      <c r="AU2103" s="469"/>
      <c r="AV2103" s="469"/>
      <c r="AW2103" s="469"/>
    </row>
    <row r="2104" spans="2:49">
      <c r="B2104" s="471"/>
      <c r="C2104" s="469"/>
      <c r="D2104" s="469"/>
      <c r="E2104" s="469"/>
      <c r="F2104" s="469"/>
      <c r="G2104" s="469"/>
      <c r="H2104" s="503"/>
      <c r="I2104" s="469"/>
      <c r="J2104" s="469"/>
      <c r="K2104" s="469"/>
      <c r="L2104" s="469"/>
      <c r="M2104" s="469"/>
      <c r="N2104" s="469"/>
      <c r="O2104" s="469"/>
      <c r="P2104" s="469"/>
      <c r="Q2104" s="469"/>
      <c r="R2104" s="469"/>
      <c r="S2104" s="469"/>
      <c r="T2104" s="469"/>
      <c r="U2104" s="469"/>
      <c r="V2104" s="469"/>
      <c r="W2104" s="469"/>
      <c r="X2104" s="469"/>
      <c r="Z2104" s="469"/>
      <c r="AA2104" s="469"/>
      <c r="AB2104" s="469"/>
      <c r="AC2104" s="469"/>
      <c r="AD2104" s="469"/>
      <c r="AE2104" s="469"/>
      <c r="AF2104" s="469"/>
      <c r="AG2104" s="469"/>
      <c r="AH2104" s="469"/>
      <c r="AI2104" s="469"/>
      <c r="AJ2104" s="469"/>
      <c r="AK2104" s="469"/>
      <c r="AL2104" s="469"/>
      <c r="AM2104" s="469"/>
      <c r="AN2104" s="469"/>
      <c r="AO2104" s="469"/>
      <c r="AP2104" s="469"/>
      <c r="AQ2104" s="469"/>
      <c r="AR2104" s="469"/>
      <c r="AS2104" s="469"/>
      <c r="AT2104" s="469"/>
      <c r="AU2104" s="469"/>
      <c r="AV2104" s="469"/>
      <c r="AW2104" s="469"/>
    </row>
    <row r="2105" spans="2:49">
      <c r="B2105" s="471"/>
      <c r="C2105" s="469"/>
      <c r="D2105" s="469"/>
      <c r="E2105" s="469"/>
      <c r="F2105" s="469"/>
      <c r="G2105" s="469"/>
      <c r="H2105" s="503"/>
      <c r="I2105" s="469"/>
      <c r="J2105" s="469"/>
      <c r="K2105" s="469"/>
      <c r="L2105" s="469"/>
      <c r="M2105" s="469"/>
      <c r="N2105" s="469"/>
      <c r="O2105" s="469"/>
      <c r="P2105" s="469"/>
      <c r="Q2105" s="469"/>
      <c r="R2105" s="469"/>
      <c r="S2105" s="469"/>
      <c r="T2105" s="469"/>
      <c r="U2105" s="469"/>
      <c r="V2105" s="469"/>
      <c r="W2105" s="469"/>
      <c r="X2105" s="469"/>
      <c r="Z2105" s="469"/>
      <c r="AA2105" s="469"/>
      <c r="AB2105" s="469"/>
      <c r="AC2105" s="469"/>
      <c r="AD2105" s="469"/>
      <c r="AE2105" s="469"/>
      <c r="AF2105" s="469"/>
      <c r="AG2105" s="469"/>
      <c r="AH2105" s="469"/>
      <c r="AI2105" s="469"/>
      <c r="AJ2105" s="469"/>
      <c r="AK2105" s="469"/>
      <c r="AL2105" s="469"/>
      <c r="AM2105" s="469"/>
      <c r="AN2105" s="469"/>
      <c r="AO2105" s="469"/>
      <c r="AP2105" s="469"/>
      <c r="AQ2105" s="469"/>
      <c r="AR2105" s="469"/>
      <c r="AS2105" s="469"/>
      <c r="AT2105" s="469"/>
      <c r="AU2105" s="469"/>
      <c r="AV2105" s="469"/>
      <c r="AW2105" s="469"/>
    </row>
    <row r="2106" spans="2:49">
      <c r="B2106" s="471"/>
      <c r="C2106" s="469"/>
      <c r="D2106" s="469"/>
      <c r="E2106" s="469"/>
      <c r="F2106" s="469"/>
      <c r="G2106" s="469"/>
      <c r="H2106" s="503"/>
      <c r="I2106" s="469"/>
      <c r="J2106" s="469"/>
      <c r="K2106" s="469"/>
      <c r="L2106" s="469"/>
      <c r="M2106" s="469"/>
      <c r="N2106" s="469"/>
      <c r="O2106" s="469"/>
      <c r="P2106" s="469"/>
      <c r="Q2106" s="469"/>
      <c r="R2106" s="469"/>
      <c r="S2106" s="469"/>
      <c r="T2106" s="469"/>
      <c r="U2106" s="469"/>
      <c r="V2106" s="469"/>
      <c r="W2106" s="469"/>
      <c r="X2106" s="469"/>
      <c r="Z2106" s="469"/>
      <c r="AA2106" s="469"/>
      <c r="AB2106" s="469"/>
      <c r="AC2106" s="469"/>
      <c r="AD2106" s="469"/>
      <c r="AE2106" s="469"/>
      <c r="AF2106" s="469"/>
      <c r="AG2106" s="469"/>
      <c r="AH2106" s="469"/>
      <c r="AI2106" s="469"/>
      <c r="AJ2106" s="469"/>
      <c r="AK2106" s="469"/>
      <c r="AL2106" s="469"/>
      <c r="AM2106" s="469"/>
      <c r="AN2106" s="469"/>
      <c r="AO2106" s="469"/>
      <c r="AP2106" s="469"/>
      <c r="AQ2106" s="469"/>
      <c r="AR2106" s="469"/>
      <c r="AS2106" s="469"/>
      <c r="AT2106" s="469"/>
      <c r="AU2106" s="469"/>
      <c r="AV2106" s="469"/>
      <c r="AW2106" s="469"/>
    </row>
    <row r="2107" spans="2:49">
      <c r="B2107" s="471"/>
      <c r="C2107" s="469"/>
      <c r="D2107" s="469"/>
      <c r="E2107" s="469"/>
      <c r="F2107" s="469"/>
      <c r="G2107" s="469"/>
      <c r="H2107" s="503"/>
      <c r="I2107" s="469"/>
      <c r="J2107" s="469"/>
      <c r="K2107" s="469"/>
      <c r="L2107" s="469"/>
      <c r="M2107" s="469"/>
      <c r="N2107" s="469"/>
      <c r="O2107" s="469"/>
      <c r="P2107" s="469"/>
      <c r="Q2107" s="469"/>
      <c r="R2107" s="469"/>
      <c r="S2107" s="469"/>
      <c r="T2107" s="469"/>
      <c r="U2107" s="469"/>
      <c r="V2107" s="469"/>
      <c r="W2107" s="469"/>
      <c r="X2107" s="469"/>
      <c r="Z2107" s="469"/>
      <c r="AA2107" s="469"/>
      <c r="AB2107" s="469"/>
      <c r="AC2107" s="469"/>
      <c r="AD2107" s="469"/>
      <c r="AE2107" s="469"/>
      <c r="AF2107" s="469"/>
      <c r="AG2107" s="469"/>
      <c r="AH2107" s="469"/>
      <c r="AI2107" s="469"/>
      <c r="AJ2107" s="469"/>
      <c r="AK2107" s="469"/>
      <c r="AL2107" s="469"/>
      <c r="AM2107" s="469"/>
      <c r="AN2107" s="469"/>
      <c r="AO2107" s="469"/>
      <c r="AP2107" s="469"/>
      <c r="AQ2107" s="469"/>
      <c r="AR2107" s="469"/>
      <c r="AS2107" s="469"/>
      <c r="AT2107" s="469"/>
      <c r="AU2107" s="469"/>
      <c r="AV2107" s="469"/>
      <c r="AW2107" s="469"/>
    </row>
    <row r="2108" spans="2:49">
      <c r="B2108" s="471"/>
      <c r="C2108" s="469"/>
      <c r="D2108" s="469"/>
      <c r="E2108" s="469"/>
      <c r="F2108" s="469"/>
      <c r="G2108" s="469"/>
      <c r="H2108" s="503"/>
      <c r="I2108" s="469"/>
      <c r="J2108" s="469"/>
      <c r="K2108" s="469"/>
      <c r="L2108" s="469"/>
      <c r="M2108" s="469"/>
      <c r="N2108" s="469"/>
      <c r="O2108" s="469"/>
      <c r="P2108" s="469"/>
      <c r="Q2108" s="469"/>
      <c r="R2108" s="469"/>
      <c r="S2108" s="469"/>
      <c r="T2108" s="469"/>
      <c r="U2108" s="469"/>
      <c r="V2108" s="469"/>
      <c r="W2108" s="469"/>
      <c r="X2108" s="469"/>
      <c r="Z2108" s="469"/>
      <c r="AA2108" s="469"/>
      <c r="AB2108" s="469"/>
      <c r="AC2108" s="469"/>
      <c r="AD2108" s="469"/>
      <c r="AE2108" s="469"/>
      <c r="AF2108" s="469"/>
      <c r="AG2108" s="469"/>
      <c r="AH2108" s="469"/>
      <c r="AI2108" s="469"/>
      <c r="AJ2108" s="469"/>
      <c r="AK2108" s="469"/>
      <c r="AL2108" s="469"/>
      <c r="AM2108" s="469"/>
      <c r="AN2108" s="469"/>
      <c r="AO2108" s="469"/>
      <c r="AP2108" s="469"/>
      <c r="AQ2108" s="469"/>
      <c r="AR2108" s="469"/>
      <c r="AS2108" s="469"/>
      <c r="AT2108" s="469"/>
      <c r="AU2108" s="469"/>
      <c r="AV2108" s="469"/>
      <c r="AW2108" s="469"/>
    </row>
    <row r="2109" spans="2:49">
      <c r="B2109" s="471"/>
      <c r="C2109" s="469"/>
      <c r="D2109" s="469"/>
      <c r="E2109" s="469"/>
      <c r="F2109" s="469"/>
      <c r="G2109" s="469"/>
      <c r="H2109" s="503"/>
      <c r="I2109" s="469"/>
      <c r="J2109" s="469"/>
      <c r="K2109" s="469"/>
      <c r="L2109" s="469"/>
      <c r="M2109" s="469"/>
      <c r="N2109" s="469"/>
      <c r="O2109" s="469"/>
      <c r="P2109" s="469"/>
      <c r="Q2109" s="469"/>
      <c r="R2109" s="469"/>
      <c r="S2109" s="469"/>
      <c r="T2109" s="469"/>
      <c r="U2109" s="469"/>
      <c r="V2109" s="469"/>
      <c r="W2109" s="469"/>
      <c r="X2109" s="469"/>
      <c r="Z2109" s="469"/>
      <c r="AA2109" s="469"/>
      <c r="AB2109" s="469"/>
      <c r="AC2109" s="469"/>
      <c r="AD2109" s="469"/>
      <c r="AE2109" s="469"/>
      <c r="AF2109" s="469"/>
      <c r="AG2109" s="469"/>
      <c r="AH2109" s="469"/>
      <c r="AI2109" s="469"/>
      <c r="AJ2109" s="469"/>
      <c r="AK2109" s="469"/>
      <c r="AL2109" s="469"/>
      <c r="AM2109" s="469"/>
      <c r="AN2109" s="469"/>
      <c r="AO2109" s="469"/>
      <c r="AP2109" s="469"/>
      <c r="AQ2109" s="469"/>
      <c r="AR2109" s="469"/>
      <c r="AS2109" s="469"/>
      <c r="AT2109" s="469"/>
      <c r="AU2109" s="469"/>
      <c r="AV2109" s="469"/>
      <c r="AW2109" s="469"/>
    </row>
    <row r="2110" spans="2:49">
      <c r="B2110" s="471"/>
      <c r="C2110" s="469"/>
      <c r="D2110" s="469"/>
      <c r="E2110" s="469"/>
      <c r="F2110" s="469"/>
      <c r="G2110" s="469"/>
      <c r="H2110" s="503"/>
      <c r="I2110" s="469"/>
      <c r="J2110" s="469"/>
      <c r="K2110" s="469"/>
      <c r="L2110" s="469"/>
      <c r="M2110" s="469"/>
      <c r="N2110" s="469"/>
      <c r="O2110" s="469"/>
      <c r="P2110" s="469"/>
      <c r="Q2110" s="469"/>
      <c r="R2110" s="469"/>
      <c r="S2110" s="469"/>
      <c r="T2110" s="469"/>
      <c r="U2110" s="469"/>
      <c r="V2110" s="469"/>
      <c r="W2110" s="469"/>
      <c r="X2110" s="469"/>
      <c r="Z2110" s="469"/>
      <c r="AA2110" s="469"/>
      <c r="AB2110" s="469"/>
      <c r="AC2110" s="469"/>
      <c r="AD2110" s="469"/>
      <c r="AE2110" s="469"/>
      <c r="AF2110" s="469"/>
      <c r="AG2110" s="469"/>
      <c r="AH2110" s="469"/>
      <c r="AI2110" s="469"/>
      <c r="AJ2110" s="469"/>
      <c r="AK2110" s="469"/>
      <c r="AL2110" s="469"/>
      <c r="AM2110" s="469"/>
      <c r="AN2110" s="469"/>
      <c r="AO2110" s="469"/>
      <c r="AP2110" s="469"/>
      <c r="AQ2110" s="469"/>
      <c r="AR2110" s="469"/>
      <c r="AS2110" s="469"/>
      <c r="AT2110" s="469"/>
      <c r="AU2110" s="469"/>
      <c r="AV2110" s="469"/>
      <c r="AW2110" s="469"/>
    </row>
    <row r="2111" spans="2:49">
      <c r="B2111" s="471"/>
      <c r="C2111" s="469"/>
      <c r="D2111" s="469"/>
      <c r="E2111" s="469"/>
      <c r="F2111" s="469"/>
      <c r="G2111" s="469"/>
      <c r="H2111" s="503"/>
      <c r="I2111" s="469"/>
      <c r="J2111" s="469"/>
      <c r="K2111" s="469"/>
      <c r="L2111" s="469"/>
      <c r="M2111" s="469"/>
      <c r="N2111" s="469"/>
      <c r="O2111" s="469"/>
      <c r="P2111" s="469"/>
      <c r="Q2111" s="469"/>
      <c r="R2111" s="469"/>
      <c r="S2111" s="469"/>
      <c r="T2111" s="469"/>
      <c r="U2111" s="469"/>
      <c r="V2111" s="469"/>
      <c r="W2111" s="469"/>
      <c r="X2111" s="469"/>
      <c r="Z2111" s="469"/>
      <c r="AA2111" s="469"/>
      <c r="AB2111" s="469"/>
      <c r="AC2111" s="469"/>
      <c r="AD2111" s="469"/>
      <c r="AE2111" s="469"/>
      <c r="AF2111" s="469"/>
      <c r="AG2111" s="469"/>
      <c r="AH2111" s="469"/>
      <c r="AI2111" s="469"/>
      <c r="AJ2111" s="469"/>
      <c r="AK2111" s="469"/>
      <c r="AL2111" s="469"/>
      <c r="AM2111" s="469"/>
      <c r="AN2111" s="469"/>
      <c r="AO2111" s="469"/>
      <c r="AP2111" s="469"/>
      <c r="AQ2111" s="469"/>
      <c r="AR2111" s="469"/>
      <c r="AS2111" s="469"/>
      <c r="AT2111" s="469"/>
      <c r="AU2111" s="469"/>
      <c r="AV2111" s="469"/>
      <c r="AW2111" s="469"/>
    </row>
    <row r="2112" spans="2:49">
      <c r="B2112" s="471"/>
      <c r="C2112" s="469"/>
      <c r="D2112" s="469"/>
      <c r="E2112" s="469"/>
      <c r="F2112" s="469"/>
      <c r="G2112" s="469"/>
      <c r="H2112" s="503"/>
      <c r="I2112" s="469"/>
      <c r="J2112" s="469"/>
      <c r="K2112" s="469"/>
      <c r="L2112" s="469"/>
      <c r="M2112" s="469"/>
      <c r="N2112" s="469"/>
      <c r="O2112" s="469"/>
      <c r="P2112" s="469"/>
      <c r="Q2112" s="469"/>
      <c r="R2112" s="469"/>
      <c r="S2112" s="469"/>
      <c r="T2112" s="469"/>
      <c r="U2112" s="469"/>
      <c r="V2112" s="469"/>
      <c r="W2112" s="469"/>
      <c r="X2112" s="469"/>
      <c r="Z2112" s="469"/>
      <c r="AA2112" s="469"/>
      <c r="AB2112" s="469"/>
      <c r="AC2112" s="469"/>
      <c r="AD2112" s="469"/>
      <c r="AE2112" s="469"/>
      <c r="AF2112" s="469"/>
      <c r="AG2112" s="469"/>
      <c r="AH2112" s="469"/>
      <c r="AI2112" s="469"/>
      <c r="AJ2112" s="469"/>
      <c r="AK2112" s="469"/>
      <c r="AL2112" s="469"/>
      <c r="AM2112" s="469"/>
      <c r="AN2112" s="469"/>
      <c r="AO2112" s="469"/>
      <c r="AP2112" s="469"/>
      <c r="AQ2112" s="469"/>
      <c r="AR2112" s="469"/>
      <c r="AS2112" s="469"/>
      <c r="AT2112" s="469"/>
      <c r="AU2112" s="469"/>
      <c r="AV2112" s="469"/>
      <c r="AW2112" s="469"/>
    </row>
    <row r="2113" spans="2:49">
      <c r="B2113" s="471"/>
      <c r="C2113" s="469"/>
      <c r="D2113" s="469"/>
      <c r="E2113" s="469"/>
      <c r="F2113" s="469"/>
      <c r="G2113" s="469"/>
      <c r="H2113" s="503"/>
      <c r="I2113" s="469"/>
      <c r="J2113" s="469"/>
      <c r="K2113" s="469"/>
      <c r="L2113" s="469"/>
      <c r="M2113" s="469"/>
      <c r="N2113" s="469"/>
      <c r="O2113" s="469"/>
      <c r="P2113" s="469"/>
      <c r="Q2113" s="469"/>
      <c r="R2113" s="469"/>
      <c r="S2113" s="469"/>
      <c r="T2113" s="469"/>
      <c r="U2113" s="469"/>
      <c r="V2113" s="469"/>
      <c r="W2113" s="469"/>
      <c r="X2113" s="469"/>
      <c r="Z2113" s="469"/>
      <c r="AA2113" s="469"/>
      <c r="AB2113" s="469"/>
      <c r="AC2113" s="469"/>
      <c r="AD2113" s="469"/>
      <c r="AE2113" s="469"/>
      <c r="AF2113" s="469"/>
      <c r="AG2113" s="469"/>
      <c r="AH2113" s="469"/>
      <c r="AI2113" s="469"/>
      <c r="AJ2113" s="469"/>
      <c r="AK2113" s="469"/>
      <c r="AL2113" s="469"/>
      <c r="AM2113" s="469"/>
      <c r="AN2113" s="469"/>
      <c r="AO2113" s="469"/>
      <c r="AP2113" s="469"/>
      <c r="AQ2113" s="469"/>
      <c r="AR2113" s="469"/>
      <c r="AS2113" s="469"/>
      <c r="AT2113" s="469"/>
      <c r="AU2113" s="469"/>
      <c r="AV2113" s="469"/>
      <c r="AW2113" s="469"/>
    </row>
    <row r="2114" spans="2:49">
      <c r="B2114" s="471"/>
      <c r="C2114" s="469"/>
      <c r="D2114" s="469"/>
      <c r="E2114" s="469"/>
      <c r="F2114" s="469"/>
      <c r="G2114" s="469"/>
      <c r="H2114" s="503"/>
      <c r="I2114" s="469"/>
      <c r="J2114" s="469"/>
      <c r="K2114" s="469"/>
      <c r="L2114" s="469"/>
      <c r="M2114" s="469"/>
      <c r="N2114" s="469"/>
      <c r="O2114" s="469"/>
      <c r="P2114" s="469"/>
      <c r="Q2114" s="469"/>
      <c r="R2114" s="469"/>
      <c r="S2114" s="469"/>
      <c r="T2114" s="469"/>
      <c r="U2114" s="469"/>
      <c r="V2114" s="469"/>
      <c r="W2114" s="469"/>
      <c r="X2114" s="469"/>
      <c r="Z2114" s="469"/>
      <c r="AA2114" s="469"/>
      <c r="AB2114" s="469"/>
      <c r="AC2114" s="469"/>
      <c r="AD2114" s="469"/>
      <c r="AE2114" s="469"/>
      <c r="AF2114" s="469"/>
      <c r="AG2114" s="469"/>
      <c r="AH2114" s="469"/>
      <c r="AI2114" s="469"/>
      <c r="AJ2114" s="469"/>
      <c r="AK2114" s="469"/>
      <c r="AL2114" s="469"/>
      <c r="AM2114" s="469"/>
      <c r="AN2114" s="469"/>
      <c r="AO2114" s="469"/>
      <c r="AP2114" s="469"/>
      <c r="AQ2114" s="469"/>
      <c r="AR2114" s="469"/>
      <c r="AS2114" s="469"/>
      <c r="AT2114" s="469"/>
      <c r="AU2114" s="469"/>
      <c r="AV2114" s="469"/>
      <c r="AW2114" s="469"/>
    </row>
    <row r="2115" spans="2:49">
      <c r="B2115" s="471"/>
      <c r="C2115" s="469"/>
      <c r="D2115" s="469"/>
      <c r="E2115" s="469"/>
      <c r="F2115" s="469"/>
      <c r="G2115" s="469"/>
      <c r="H2115" s="503"/>
      <c r="I2115" s="469"/>
      <c r="J2115" s="469"/>
      <c r="K2115" s="469"/>
      <c r="L2115" s="469"/>
      <c r="M2115" s="469"/>
      <c r="N2115" s="469"/>
      <c r="O2115" s="469"/>
      <c r="P2115" s="469"/>
      <c r="Q2115" s="469"/>
      <c r="R2115" s="469"/>
      <c r="S2115" s="469"/>
      <c r="T2115" s="469"/>
      <c r="U2115" s="469"/>
      <c r="V2115" s="469"/>
      <c r="W2115" s="469"/>
      <c r="X2115" s="469"/>
      <c r="Z2115" s="469"/>
      <c r="AA2115" s="469"/>
      <c r="AB2115" s="469"/>
      <c r="AC2115" s="469"/>
      <c r="AD2115" s="469"/>
      <c r="AE2115" s="469"/>
      <c r="AF2115" s="469"/>
      <c r="AG2115" s="469"/>
      <c r="AH2115" s="469"/>
      <c r="AI2115" s="469"/>
      <c r="AJ2115" s="469"/>
      <c r="AK2115" s="469"/>
      <c r="AL2115" s="469"/>
      <c r="AM2115" s="469"/>
      <c r="AN2115" s="469"/>
      <c r="AO2115" s="469"/>
      <c r="AP2115" s="469"/>
      <c r="AQ2115" s="469"/>
      <c r="AR2115" s="469"/>
      <c r="AS2115" s="469"/>
      <c r="AT2115" s="469"/>
      <c r="AU2115" s="469"/>
      <c r="AV2115" s="469"/>
      <c r="AW2115" s="469"/>
    </row>
    <row r="2116" spans="2:49">
      <c r="B2116" s="471"/>
      <c r="C2116" s="469"/>
      <c r="D2116" s="469"/>
      <c r="E2116" s="469"/>
      <c r="F2116" s="469"/>
      <c r="G2116" s="469"/>
      <c r="H2116" s="503"/>
      <c r="I2116" s="469"/>
      <c r="J2116" s="469"/>
      <c r="K2116" s="469"/>
      <c r="L2116" s="469"/>
      <c r="M2116" s="469"/>
      <c r="N2116" s="469"/>
      <c r="O2116" s="469"/>
      <c r="P2116" s="469"/>
      <c r="Q2116" s="469"/>
      <c r="R2116" s="469"/>
      <c r="S2116" s="469"/>
      <c r="T2116" s="469"/>
      <c r="U2116" s="469"/>
      <c r="V2116" s="469"/>
      <c r="W2116" s="469"/>
      <c r="X2116" s="469"/>
      <c r="Z2116" s="469"/>
      <c r="AA2116" s="469"/>
      <c r="AB2116" s="469"/>
      <c r="AC2116" s="469"/>
      <c r="AD2116" s="469"/>
      <c r="AE2116" s="469"/>
      <c r="AF2116" s="469"/>
      <c r="AG2116" s="469"/>
      <c r="AH2116" s="469"/>
      <c r="AI2116" s="469"/>
      <c r="AJ2116" s="469"/>
      <c r="AK2116" s="469"/>
      <c r="AL2116" s="469"/>
      <c r="AM2116" s="469"/>
      <c r="AN2116" s="469"/>
      <c r="AO2116" s="469"/>
      <c r="AP2116" s="469"/>
      <c r="AQ2116" s="469"/>
      <c r="AR2116" s="469"/>
      <c r="AS2116" s="469"/>
      <c r="AT2116" s="469"/>
      <c r="AU2116" s="469"/>
      <c r="AV2116" s="469"/>
      <c r="AW2116" s="469"/>
    </row>
    <row r="2117" spans="2:49">
      <c r="B2117" s="471"/>
      <c r="C2117" s="469"/>
      <c r="D2117" s="469"/>
      <c r="E2117" s="469"/>
      <c r="F2117" s="469"/>
      <c r="G2117" s="469"/>
      <c r="H2117" s="503"/>
      <c r="I2117" s="469"/>
      <c r="J2117" s="469"/>
      <c r="K2117" s="469"/>
      <c r="L2117" s="469"/>
      <c r="M2117" s="469"/>
      <c r="N2117" s="469"/>
      <c r="O2117" s="469"/>
      <c r="P2117" s="469"/>
      <c r="Q2117" s="469"/>
      <c r="R2117" s="469"/>
      <c r="S2117" s="469"/>
      <c r="T2117" s="469"/>
      <c r="U2117" s="469"/>
      <c r="V2117" s="469"/>
      <c r="W2117" s="469"/>
      <c r="X2117" s="469"/>
      <c r="Z2117" s="469"/>
      <c r="AA2117" s="469"/>
      <c r="AB2117" s="469"/>
      <c r="AC2117" s="469"/>
      <c r="AD2117" s="469"/>
      <c r="AE2117" s="469"/>
      <c r="AF2117" s="469"/>
      <c r="AG2117" s="469"/>
      <c r="AH2117" s="469"/>
      <c r="AI2117" s="469"/>
      <c r="AJ2117" s="469"/>
      <c r="AK2117" s="469"/>
      <c r="AL2117" s="469"/>
      <c r="AM2117" s="469"/>
      <c r="AN2117" s="469"/>
      <c r="AO2117" s="469"/>
      <c r="AP2117" s="469"/>
      <c r="AQ2117" s="469"/>
      <c r="AR2117" s="469"/>
      <c r="AS2117" s="469"/>
      <c r="AT2117" s="469"/>
      <c r="AU2117" s="469"/>
      <c r="AV2117" s="469"/>
      <c r="AW2117" s="469"/>
    </row>
    <row r="2118" spans="2:49">
      <c r="B2118" s="471"/>
      <c r="C2118" s="469"/>
      <c r="D2118" s="469"/>
      <c r="E2118" s="469"/>
      <c r="F2118" s="469"/>
      <c r="G2118" s="469"/>
      <c r="H2118" s="503"/>
      <c r="I2118" s="469"/>
      <c r="J2118" s="469"/>
      <c r="K2118" s="469"/>
      <c r="L2118" s="469"/>
      <c r="M2118" s="469"/>
      <c r="N2118" s="469"/>
      <c r="O2118" s="469"/>
      <c r="P2118" s="469"/>
      <c r="Q2118" s="469"/>
      <c r="R2118" s="469"/>
      <c r="S2118" s="469"/>
      <c r="T2118" s="469"/>
      <c r="U2118" s="469"/>
      <c r="V2118" s="469"/>
      <c r="W2118" s="469"/>
      <c r="X2118" s="469"/>
      <c r="Z2118" s="469"/>
      <c r="AA2118" s="469"/>
      <c r="AB2118" s="469"/>
      <c r="AC2118" s="469"/>
      <c r="AD2118" s="469"/>
      <c r="AE2118" s="469"/>
      <c r="AF2118" s="469"/>
      <c r="AG2118" s="469"/>
      <c r="AH2118" s="469"/>
      <c r="AI2118" s="469"/>
      <c r="AJ2118" s="469"/>
      <c r="AK2118" s="469"/>
      <c r="AL2118" s="469"/>
      <c r="AM2118" s="469"/>
      <c r="AN2118" s="469"/>
      <c r="AO2118" s="469"/>
      <c r="AP2118" s="469"/>
      <c r="AQ2118" s="469"/>
      <c r="AR2118" s="469"/>
      <c r="AS2118" s="469"/>
      <c r="AT2118" s="469"/>
      <c r="AU2118" s="469"/>
      <c r="AV2118" s="469"/>
      <c r="AW2118" s="469"/>
    </row>
    <row r="2119" spans="2:49">
      <c r="B2119" s="471"/>
      <c r="C2119" s="469"/>
      <c r="D2119" s="469"/>
      <c r="E2119" s="469"/>
      <c r="F2119" s="469"/>
      <c r="G2119" s="469"/>
      <c r="H2119" s="503"/>
      <c r="I2119" s="469"/>
      <c r="J2119" s="469"/>
      <c r="K2119" s="469"/>
      <c r="L2119" s="469"/>
      <c r="M2119" s="469"/>
      <c r="N2119" s="469"/>
      <c r="O2119" s="469"/>
      <c r="P2119" s="469"/>
      <c r="Q2119" s="469"/>
      <c r="R2119" s="469"/>
      <c r="S2119" s="469"/>
      <c r="T2119" s="469"/>
      <c r="U2119" s="469"/>
      <c r="V2119" s="469"/>
      <c r="W2119" s="469"/>
      <c r="X2119" s="469"/>
      <c r="Z2119" s="469"/>
      <c r="AA2119" s="469"/>
      <c r="AB2119" s="469"/>
      <c r="AC2119" s="469"/>
      <c r="AD2119" s="469"/>
      <c r="AE2119" s="469"/>
      <c r="AF2119" s="469"/>
      <c r="AG2119" s="469"/>
      <c r="AH2119" s="469"/>
      <c r="AI2119" s="469"/>
      <c r="AJ2119" s="469"/>
      <c r="AK2119" s="469"/>
      <c r="AL2119" s="469"/>
      <c r="AM2119" s="469"/>
      <c r="AN2119" s="469"/>
      <c r="AO2119" s="469"/>
      <c r="AP2119" s="469"/>
      <c r="AQ2119" s="469"/>
      <c r="AR2119" s="469"/>
      <c r="AS2119" s="469"/>
      <c r="AT2119" s="469"/>
      <c r="AU2119" s="469"/>
      <c r="AV2119" s="469"/>
      <c r="AW2119" s="469"/>
    </row>
    <row r="2120" spans="2:49">
      <c r="B2120" s="471"/>
      <c r="C2120" s="469"/>
      <c r="D2120" s="469"/>
      <c r="E2120" s="469"/>
      <c r="F2120" s="469"/>
      <c r="G2120" s="469"/>
      <c r="H2120" s="503"/>
      <c r="I2120" s="469"/>
      <c r="J2120" s="469"/>
      <c r="K2120" s="469"/>
      <c r="L2120" s="469"/>
      <c r="M2120" s="469"/>
      <c r="N2120" s="469"/>
      <c r="O2120" s="469"/>
      <c r="P2120" s="469"/>
      <c r="Q2120" s="469"/>
      <c r="R2120" s="469"/>
      <c r="S2120" s="469"/>
      <c r="T2120" s="469"/>
      <c r="U2120" s="469"/>
      <c r="V2120" s="469"/>
      <c r="W2120" s="469"/>
      <c r="X2120" s="469"/>
      <c r="Z2120" s="469"/>
      <c r="AA2120" s="469"/>
      <c r="AB2120" s="469"/>
      <c r="AC2120" s="469"/>
      <c r="AD2120" s="469"/>
      <c r="AE2120" s="469"/>
      <c r="AF2120" s="469"/>
      <c r="AG2120" s="469"/>
      <c r="AH2120" s="469"/>
      <c r="AI2120" s="469"/>
      <c r="AJ2120" s="469"/>
      <c r="AK2120" s="469"/>
      <c r="AL2120" s="469"/>
      <c r="AM2120" s="469"/>
      <c r="AN2120" s="469"/>
      <c r="AO2120" s="469"/>
      <c r="AP2120" s="469"/>
      <c r="AQ2120" s="469"/>
      <c r="AR2120" s="469"/>
      <c r="AS2120" s="469"/>
      <c r="AT2120" s="469"/>
      <c r="AU2120" s="469"/>
      <c r="AV2120" s="469"/>
      <c r="AW2120" s="469"/>
    </row>
    <row r="2121" spans="2:49">
      <c r="B2121" s="471"/>
      <c r="C2121" s="469"/>
      <c r="D2121" s="469"/>
      <c r="E2121" s="469"/>
      <c r="F2121" s="469"/>
      <c r="G2121" s="469"/>
      <c r="H2121" s="503"/>
      <c r="I2121" s="469"/>
      <c r="J2121" s="469"/>
      <c r="K2121" s="469"/>
      <c r="L2121" s="469"/>
      <c r="M2121" s="469"/>
      <c r="N2121" s="469"/>
      <c r="O2121" s="469"/>
      <c r="P2121" s="469"/>
      <c r="Q2121" s="469"/>
      <c r="R2121" s="469"/>
      <c r="S2121" s="469"/>
      <c r="T2121" s="469"/>
      <c r="U2121" s="469"/>
      <c r="V2121" s="469"/>
      <c r="W2121" s="469"/>
      <c r="X2121" s="469"/>
      <c r="Z2121" s="469"/>
      <c r="AA2121" s="469"/>
      <c r="AB2121" s="469"/>
      <c r="AC2121" s="469"/>
      <c r="AD2121" s="469"/>
      <c r="AE2121" s="469"/>
      <c r="AF2121" s="469"/>
      <c r="AG2121" s="469"/>
      <c r="AH2121" s="469"/>
      <c r="AI2121" s="469"/>
      <c r="AJ2121" s="469"/>
      <c r="AK2121" s="469"/>
      <c r="AL2121" s="469"/>
      <c r="AM2121" s="469"/>
      <c r="AN2121" s="469"/>
      <c r="AO2121" s="469"/>
      <c r="AP2121" s="469"/>
      <c r="AQ2121" s="469"/>
      <c r="AR2121" s="469"/>
      <c r="AS2121" s="469"/>
      <c r="AT2121" s="469"/>
      <c r="AU2121" s="469"/>
      <c r="AV2121" s="469"/>
      <c r="AW2121" s="469"/>
    </row>
    <row r="2122" spans="2:49">
      <c r="B2122" s="471"/>
      <c r="C2122" s="469"/>
      <c r="D2122" s="469"/>
      <c r="E2122" s="469"/>
      <c r="F2122" s="469"/>
      <c r="G2122" s="469"/>
      <c r="H2122" s="503"/>
      <c r="I2122" s="469"/>
      <c r="J2122" s="469"/>
      <c r="K2122" s="469"/>
      <c r="L2122" s="469"/>
      <c r="M2122" s="469"/>
      <c r="N2122" s="469"/>
      <c r="O2122" s="469"/>
      <c r="P2122" s="469"/>
      <c r="Q2122" s="469"/>
      <c r="R2122" s="469"/>
      <c r="S2122" s="469"/>
      <c r="T2122" s="469"/>
      <c r="U2122" s="469"/>
      <c r="V2122" s="469"/>
      <c r="W2122" s="469"/>
      <c r="X2122" s="469"/>
      <c r="Z2122" s="469"/>
      <c r="AA2122" s="469"/>
      <c r="AB2122" s="469"/>
      <c r="AC2122" s="469"/>
      <c r="AD2122" s="469"/>
      <c r="AE2122" s="469"/>
      <c r="AF2122" s="469"/>
      <c r="AG2122" s="469"/>
      <c r="AH2122" s="469"/>
      <c r="AI2122" s="469"/>
      <c r="AJ2122" s="469"/>
      <c r="AK2122" s="469"/>
      <c r="AL2122" s="469"/>
      <c r="AM2122" s="469"/>
      <c r="AN2122" s="469"/>
      <c r="AO2122" s="469"/>
      <c r="AP2122" s="469"/>
      <c r="AQ2122" s="469"/>
      <c r="AR2122" s="469"/>
      <c r="AS2122" s="469"/>
      <c r="AT2122" s="469"/>
      <c r="AU2122" s="469"/>
      <c r="AV2122" s="469"/>
      <c r="AW2122" s="469"/>
    </row>
    <row r="2123" spans="2:49">
      <c r="B2123" s="471"/>
      <c r="C2123" s="469"/>
      <c r="D2123" s="469"/>
      <c r="E2123" s="469"/>
      <c r="F2123" s="469"/>
      <c r="G2123" s="469"/>
      <c r="H2123" s="503"/>
      <c r="I2123" s="469"/>
      <c r="J2123" s="469"/>
      <c r="K2123" s="469"/>
      <c r="L2123" s="469"/>
      <c r="M2123" s="469"/>
      <c r="N2123" s="469"/>
      <c r="O2123" s="469"/>
      <c r="P2123" s="469"/>
      <c r="Q2123" s="469"/>
      <c r="R2123" s="469"/>
      <c r="S2123" s="469"/>
      <c r="T2123" s="469"/>
      <c r="U2123" s="469"/>
      <c r="V2123" s="469"/>
      <c r="W2123" s="469"/>
      <c r="X2123" s="469"/>
      <c r="Z2123" s="469"/>
      <c r="AA2123" s="469"/>
      <c r="AB2123" s="469"/>
      <c r="AC2123" s="469"/>
      <c r="AD2123" s="469"/>
      <c r="AE2123" s="469"/>
      <c r="AF2123" s="469"/>
      <c r="AG2123" s="469"/>
      <c r="AH2123" s="469"/>
      <c r="AI2123" s="469"/>
      <c r="AJ2123" s="469"/>
      <c r="AK2123" s="469"/>
      <c r="AL2123" s="469"/>
      <c r="AM2123" s="469"/>
      <c r="AN2123" s="469"/>
      <c r="AO2123" s="469"/>
      <c r="AP2123" s="469"/>
      <c r="AQ2123" s="469"/>
      <c r="AR2123" s="469"/>
      <c r="AS2123" s="469"/>
      <c r="AT2123" s="469"/>
      <c r="AU2123" s="469"/>
      <c r="AV2123" s="469"/>
      <c r="AW2123" s="469"/>
    </row>
    <row r="2124" spans="2:49">
      <c r="B2124" s="471"/>
      <c r="C2124" s="469"/>
      <c r="D2124" s="469"/>
      <c r="E2124" s="469"/>
      <c r="F2124" s="469"/>
      <c r="G2124" s="469"/>
      <c r="H2124" s="503"/>
      <c r="I2124" s="469"/>
      <c r="J2124" s="469"/>
      <c r="K2124" s="469"/>
      <c r="L2124" s="469"/>
      <c r="M2124" s="469"/>
      <c r="N2124" s="469"/>
      <c r="O2124" s="469"/>
      <c r="P2124" s="469"/>
      <c r="Q2124" s="469"/>
      <c r="R2124" s="469"/>
      <c r="S2124" s="469"/>
      <c r="T2124" s="469"/>
      <c r="U2124" s="469"/>
      <c r="V2124" s="469"/>
      <c r="W2124" s="469"/>
      <c r="X2124" s="469"/>
      <c r="Z2124" s="469"/>
      <c r="AA2124" s="469"/>
      <c r="AB2124" s="469"/>
      <c r="AC2124" s="469"/>
      <c r="AD2124" s="469"/>
      <c r="AE2124" s="469"/>
      <c r="AF2124" s="469"/>
      <c r="AG2124" s="469"/>
      <c r="AH2124" s="469"/>
      <c r="AI2124" s="469"/>
      <c r="AJ2124" s="469"/>
      <c r="AK2124" s="469"/>
      <c r="AL2124" s="469"/>
      <c r="AM2124" s="469"/>
      <c r="AN2124" s="469"/>
      <c r="AO2124" s="469"/>
      <c r="AP2124" s="469"/>
      <c r="AQ2124" s="469"/>
      <c r="AR2124" s="469"/>
      <c r="AS2124" s="469"/>
      <c r="AT2124" s="469"/>
      <c r="AU2124" s="469"/>
      <c r="AV2124" s="469"/>
      <c r="AW2124" s="469"/>
    </row>
    <row r="2125" spans="2:49">
      <c r="B2125" s="471"/>
      <c r="C2125" s="469"/>
      <c r="D2125" s="469"/>
      <c r="E2125" s="469"/>
      <c r="F2125" s="469"/>
      <c r="G2125" s="469"/>
      <c r="H2125" s="503"/>
      <c r="I2125" s="469"/>
      <c r="J2125" s="469"/>
      <c r="K2125" s="469"/>
      <c r="L2125" s="469"/>
      <c r="M2125" s="469"/>
      <c r="N2125" s="469"/>
      <c r="O2125" s="469"/>
      <c r="P2125" s="469"/>
      <c r="Q2125" s="469"/>
      <c r="R2125" s="469"/>
      <c r="S2125" s="469"/>
      <c r="T2125" s="469"/>
      <c r="U2125" s="469"/>
      <c r="V2125" s="469"/>
      <c r="W2125" s="469"/>
      <c r="X2125" s="469"/>
      <c r="Z2125" s="469"/>
      <c r="AA2125" s="469"/>
      <c r="AB2125" s="469"/>
      <c r="AC2125" s="469"/>
      <c r="AD2125" s="469"/>
      <c r="AE2125" s="469"/>
      <c r="AF2125" s="469"/>
      <c r="AG2125" s="469"/>
      <c r="AH2125" s="469"/>
      <c r="AI2125" s="469"/>
      <c r="AJ2125" s="469"/>
      <c r="AK2125" s="469"/>
      <c r="AL2125" s="469"/>
      <c r="AM2125" s="469"/>
      <c r="AN2125" s="469"/>
      <c r="AO2125" s="469"/>
      <c r="AP2125" s="469"/>
      <c r="AQ2125" s="469"/>
      <c r="AR2125" s="469"/>
      <c r="AS2125" s="469"/>
      <c r="AT2125" s="469"/>
      <c r="AU2125" s="469"/>
      <c r="AV2125" s="469"/>
      <c r="AW2125" s="469"/>
    </row>
    <row r="2126" spans="2:49">
      <c r="B2126" s="471"/>
      <c r="C2126" s="469"/>
      <c r="D2126" s="469"/>
      <c r="E2126" s="469"/>
      <c r="F2126" s="469"/>
      <c r="G2126" s="469"/>
      <c r="H2126" s="503"/>
      <c r="I2126" s="469"/>
      <c r="J2126" s="469"/>
      <c r="K2126" s="469"/>
      <c r="L2126" s="469"/>
      <c r="M2126" s="469"/>
      <c r="N2126" s="469"/>
      <c r="O2126" s="469"/>
      <c r="P2126" s="469"/>
      <c r="Q2126" s="469"/>
      <c r="R2126" s="469"/>
      <c r="S2126" s="469"/>
      <c r="T2126" s="469"/>
      <c r="U2126" s="469"/>
      <c r="V2126" s="469"/>
      <c r="W2126" s="469"/>
      <c r="X2126" s="469"/>
      <c r="Z2126" s="469"/>
      <c r="AA2126" s="469"/>
      <c r="AB2126" s="469"/>
      <c r="AC2126" s="469"/>
      <c r="AD2126" s="469"/>
      <c r="AE2126" s="469"/>
      <c r="AF2126" s="469"/>
      <c r="AG2126" s="469"/>
      <c r="AH2126" s="469"/>
      <c r="AI2126" s="469"/>
      <c r="AJ2126" s="469"/>
      <c r="AK2126" s="469"/>
      <c r="AL2126" s="469"/>
      <c r="AM2126" s="469"/>
      <c r="AN2126" s="469"/>
      <c r="AO2126" s="469"/>
      <c r="AP2126" s="469"/>
      <c r="AQ2126" s="469"/>
      <c r="AR2126" s="469"/>
      <c r="AS2126" s="469"/>
      <c r="AT2126" s="469"/>
      <c r="AU2126" s="469"/>
      <c r="AV2126" s="469"/>
      <c r="AW2126" s="469"/>
    </row>
    <row r="2127" spans="2:49">
      <c r="B2127" s="471"/>
      <c r="C2127" s="469"/>
      <c r="D2127" s="469"/>
      <c r="E2127" s="469"/>
      <c r="F2127" s="469"/>
      <c r="G2127" s="469"/>
      <c r="H2127" s="503"/>
      <c r="I2127" s="469"/>
      <c r="J2127" s="469"/>
      <c r="K2127" s="469"/>
      <c r="L2127" s="469"/>
      <c r="M2127" s="469"/>
      <c r="N2127" s="469"/>
      <c r="O2127" s="469"/>
      <c r="P2127" s="469"/>
      <c r="Q2127" s="469"/>
      <c r="R2127" s="469"/>
      <c r="S2127" s="469"/>
      <c r="T2127" s="469"/>
      <c r="U2127" s="469"/>
      <c r="V2127" s="469"/>
      <c r="W2127" s="469"/>
      <c r="X2127" s="469"/>
      <c r="Z2127" s="469"/>
      <c r="AA2127" s="469"/>
      <c r="AB2127" s="469"/>
      <c r="AC2127" s="469"/>
      <c r="AD2127" s="469"/>
      <c r="AE2127" s="469"/>
      <c r="AF2127" s="469"/>
      <c r="AG2127" s="469"/>
      <c r="AH2127" s="469"/>
      <c r="AI2127" s="469"/>
      <c r="AJ2127" s="469"/>
      <c r="AK2127" s="469"/>
      <c r="AL2127" s="469"/>
      <c r="AM2127" s="469"/>
      <c r="AN2127" s="469"/>
      <c r="AO2127" s="469"/>
      <c r="AP2127" s="469"/>
      <c r="AQ2127" s="469"/>
      <c r="AR2127" s="469"/>
      <c r="AS2127" s="469"/>
      <c r="AT2127" s="469"/>
      <c r="AU2127" s="469"/>
      <c r="AV2127" s="469"/>
      <c r="AW2127" s="469"/>
    </row>
    <row r="2128" spans="2:49">
      <c r="B2128" s="471"/>
      <c r="C2128" s="469"/>
      <c r="D2128" s="469"/>
      <c r="E2128" s="469"/>
      <c r="F2128" s="469"/>
      <c r="G2128" s="469"/>
      <c r="H2128" s="503"/>
      <c r="I2128" s="469"/>
      <c r="J2128" s="469"/>
      <c r="K2128" s="469"/>
      <c r="L2128" s="469"/>
      <c r="M2128" s="469"/>
      <c r="N2128" s="469"/>
      <c r="O2128" s="469"/>
      <c r="P2128" s="469"/>
      <c r="Q2128" s="469"/>
      <c r="R2128" s="469"/>
      <c r="S2128" s="469"/>
      <c r="T2128" s="469"/>
      <c r="U2128" s="469"/>
      <c r="V2128" s="469"/>
      <c r="W2128" s="469"/>
      <c r="X2128" s="469"/>
      <c r="Z2128" s="469"/>
      <c r="AA2128" s="469"/>
      <c r="AB2128" s="469"/>
      <c r="AC2128" s="469"/>
      <c r="AD2128" s="469"/>
      <c r="AE2128" s="469"/>
      <c r="AF2128" s="469"/>
      <c r="AG2128" s="469"/>
      <c r="AH2128" s="469"/>
      <c r="AI2128" s="469"/>
      <c r="AJ2128" s="469"/>
      <c r="AK2128" s="469"/>
      <c r="AL2128" s="469"/>
      <c r="AM2128" s="469"/>
      <c r="AN2128" s="469"/>
      <c r="AO2128" s="469"/>
      <c r="AP2128" s="469"/>
      <c r="AQ2128" s="469"/>
      <c r="AR2128" s="469"/>
      <c r="AS2128" s="469"/>
      <c r="AT2128" s="469"/>
      <c r="AU2128" s="469"/>
      <c r="AV2128" s="469"/>
      <c r="AW2128" s="469"/>
    </row>
    <row r="2129" spans="2:49">
      <c r="B2129" s="471"/>
      <c r="C2129" s="469"/>
      <c r="D2129" s="469"/>
      <c r="E2129" s="469"/>
      <c r="F2129" s="469"/>
      <c r="G2129" s="469"/>
      <c r="H2129" s="503"/>
      <c r="I2129" s="469"/>
      <c r="J2129" s="469"/>
      <c r="K2129" s="469"/>
      <c r="L2129" s="469"/>
      <c r="M2129" s="469"/>
      <c r="N2129" s="469"/>
      <c r="O2129" s="469"/>
      <c r="P2129" s="469"/>
      <c r="Q2129" s="469"/>
      <c r="R2129" s="469"/>
      <c r="S2129" s="469"/>
      <c r="T2129" s="469"/>
      <c r="U2129" s="469"/>
      <c r="V2129" s="469"/>
      <c r="W2129" s="469"/>
      <c r="X2129" s="469"/>
      <c r="Z2129" s="469"/>
      <c r="AA2129" s="469"/>
      <c r="AB2129" s="469"/>
      <c r="AC2129" s="469"/>
      <c r="AD2129" s="469"/>
      <c r="AE2129" s="469"/>
      <c r="AF2129" s="469"/>
      <c r="AG2129" s="469"/>
      <c r="AH2129" s="469"/>
      <c r="AI2129" s="469"/>
      <c r="AJ2129" s="469"/>
      <c r="AK2129" s="469"/>
      <c r="AL2129" s="469"/>
      <c r="AM2129" s="469"/>
      <c r="AN2129" s="469"/>
      <c r="AO2129" s="469"/>
      <c r="AP2129" s="469"/>
      <c r="AQ2129" s="469"/>
      <c r="AR2129" s="469"/>
      <c r="AS2129" s="469"/>
      <c r="AT2129" s="469"/>
      <c r="AU2129" s="469"/>
      <c r="AV2129" s="469"/>
      <c r="AW2129" s="469"/>
    </row>
    <row r="2130" spans="2:49">
      <c r="B2130" s="471"/>
      <c r="C2130" s="469"/>
      <c r="D2130" s="469"/>
      <c r="E2130" s="469"/>
      <c r="F2130" s="469"/>
      <c r="G2130" s="469"/>
      <c r="H2130" s="503"/>
      <c r="I2130" s="469"/>
      <c r="J2130" s="469"/>
      <c r="K2130" s="469"/>
      <c r="L2130" s="469"/>
      <c r="M2130" s="469"/>
      <c r="N2130" s="469"/>
      <c r="O2130" s="469"/>
      <c r="P2130" s="469"/>
      <c r="Q2130" s="469"/>
      <c r="R2130" s="469"/>
      <c r="S2130" s="469"/>
      <c r="T2130" s="469"/>
      <c r="U2130" s="469"/>
      <c r="V2130" s="469"/>
      <c r="W2130" s="469"/>
      <c r="X2130" s="469"/>
      <c r="Z2130" s="469"/>
      <c r="AA2130" s="469"/>
      <c r="AB2130" s="469"/>
      <c r="AC2130" s="469"/>
      <c r="AD2130" s="469"/>
      <c r="AE2130" s="469"/>
      <c r="AF2130" s="469"/>
      <c r="AG2130" s="469"/>
      <c r="AH2130" s="469"/>
      <c r="AI2130" s="469"/>
      <c r="AJ2130" s="469"/>
      <c r="AK2130" s="469"/>
      <c r="AL2130" s="469"/>
      <c r="AM2130" s="469"/>
      <c r="AN2130" s="469"/>
      <c r="AO2130" s="469"/>
      <c r="AP2130" s="469"/>
      <c r="AQ2130" s="469"/>
      <c r="AR2130" s="469"/>
      <c r="AS2130" s="469"/>
      <c r="AT2130" s="469"/>
      <c r="AU2130" s="469"/>
      <c r="AV2130" s="469"/>
      <c r="AW2130" s="469"/>
    </row>
    <row r="2131" spans="2:49">
      <c r="B2131" s="471"/>
      <c r="C2131" s="469"/>
      <c r="D2131" s="469"/>
      <c r="E2131" s="469"/>
      <c r="F2131" s="469"/>
      <c r="G2131" s="469"/>
      <c r="H2131" s="503"/>
      <c r="I2131" s="469"/>
      <c r="J2131" s="469"/>
      <c r="K2131" s="469"/>
      <c r="L2131" s="469"/>
      <c r="M2131" s="469"/>
      <c r="N2131" s="469"/>
      <c r="O2131" s="469"/>
      <c r="P2131" s="469"/>
      <c r="Q2131" s="469"/>
      <c r="R2131" s="469"/>
      <c r="S2131" s="469"/>
      <c r="T2131" s="469"/>
      <c r="U2131" s="469"/>
      <c r="V2131" s="469"/>
      <c r="W2131" s="469"/>
      <c r="X2131" s="469"/>
      <c r="Z2131" s="469"/>
      <c r="AA2131" s="469"/>
      <c r="AB2131" s="469"/>
      <c r="AC2131" s="469"/>
      <c r="AD2131" s="469"/>
      <c r="AE2131" s="469"/>
      <c r="AF2131" s="469"/>
      <c r="AG2131" s="469"/>
      <c r="AH2131" s="469"/>
      <c r="AI2131" s="469"/>
      <c r="AJ2131" s="469"/>
      <c r="AK2131" s="469"/>
      <c r="AL2131" s="469"/>
      <c r="AM2131" s="469"/>
      <c r="AN2131" s="469"/>
      <c r="AO2131" s="469"/>
      <c r="AP2131" s="469"/>
      <c r="AQ2131" s="469"/>
      <c r="AR2131" s="469"/>
      <c r="AS2131" s="469"/>
      <c r="AT2131" s="469"/>
      <c r="AU2131" s="469"/>
      <c r="AV2131" s="469"/>
      <c r="AW2131" s="469"/>
    </row>
    <row r="2132" spans="2:49">
      <c r="B2132" s="471"/>
      <c r="C2132" s="469"/>
      <c r="D2132" s="469"/>
      <c r="E2132" s="469"/>
      <c r="F2132" s="469"/>
      <c r="G2132" s="469"/>
      <c r="H2132" s="503"/>
      <c r="I2132" s="469"/>
      <c r="J2132" s="469"/>
      <c r="K2132" s="469"/>
      <c r="L2132" s="469"/>
      <c r="M2132" s="469"/>
      <c r="N2132" s="469"/>
      <c r="O2132" s="469"/>
      <c r="P2132" s="469"/>
      <c r="Q2132" s="469"/>
      <c r="R2132" s="469"/>
      <c r="S2132" s="469"/>
      <c r="T2132" s="469"/>
      <c r="U2132" s="469"/>
      <c r="V2132" s="469"/>
      <c r="W2132" s="469"/>
      <c r="X2132" s="469"/>
      <c r="Z2132" s="469"/>
      <c r="AA2132" s="469"/>
      <c r="AB2132" s="469"/>
      <c r="AC2132" s="469"/>
      <c r="AD2132" s="469"/>
      <c r="AE2132" s="469"/>
      <c r="AF2132" s="469"/>
      <c r="AG2132" s="469"/>
      <c r="AH2132" s="469"/>
      <c r="AI2132" s="469"/>
      <c r="AJ2132" s="469"/>
      <c r="AK2132" s="469"/>
      <c r="AL2132" s="469"/>
      <c r="AM2132" s="469"/>
      <c r="AN2132" s="469"/>
      <c r="AO2132" s="469"/>
      <c r="AP2132" s="469"/>
      <c r="AQ2132" s="469"/>
      <c r="AR2132" s="469"/>
      <c r="AS2132" s="469"/>
      <c r="AT2132" s="469"/>
      <c r="AU2132" s="469"/>
      <c r="AV2132" s="469"/>
      <c r="AW2132" s="469"/>
    </row>
    <row r="2133" spans="2:49">
      <c r="B2133" s="471"/>
      <c r="C2133" s="469"/>
      <c r="D2133" s="469"/>
      <c r="E2133" s="469"/>
      <c r="F2133" s="469"/>
      <c r="G2133" s="469"/>
      <c r="H2133" s="503"/>
      <c r="I2133" s="469"/>
      <c r="J2133" s="469"/>
      <c r="K2133" s="469"/>
      <c r="L2133" s="469"/>
      <c r="M2133" s="469"/>
      <c r="N2133" s="469"/>
      <c r="O2133" s="469"/>
      <c r="P2133" s="469"/>
      <c r="Q2133" s="469"/>
      <c r="R2133" s="469"/>
      <c r="S2133" s="469"/>
      <c r="T2133" s="469"/>
      <c r="U2133" s="469"/>
      <c r="V2133" s="469"/>
      <c r="W2133" s="469"/>
      <c r="X2133" s="469"/>
      <c r="Z2133" s="469"/>
      <c r="AA2133" s="469"/>
      <c r="AB2133" s="469"/>
      <c r="AC2133" s="469"/>
      <c r="AD2133" s="469"/>
      <c r="AE2133" s="469"/>
      <c r="AF2133" s="469"/>
      <c r="AG2133" s="469"/>
      <c r="AH2133" s="469"/>
      <c r="AI2133" s="469"/>
      <c r="AJ2133" s="469"/>
      <c r="AK2133" s="469"/>
      <c r="AL2133" s="469"/>
      <c r="AM2133" s="469"/>
      <c r="AN2133" s="469"/>
      <c r="AO2133" s="469"/>
      <c r="AP2133" s="469"/>
      <c r="AQ2133" s="469"/>
      <c r="AR2133" s="469"/>
      <c r="AS2133" s="469"/>
      <c r="AT2133" s="469"/>
      <c r="AU2133" s="469"/>
      <c r="AV2133" s="469"/>
      <c r="AW2133" s="469"/>
    </row>
    <row r="2134" spans="2:49">
      <c r="B2134" s="471"/>
      <c r="C2134" s="469"/>
      <c r="D2134" s="469"/>
      <c r="E2134" s="469"/>
      <c r="F2134" s="469"/>
      <c r="G2134" s="469"/>
      <c r="H2134" s="503"/>
      <c r="I2134" s="469"/>
      <c r="J2134" s="469"/>
      <c r="K2134" s="469"/>
      <c r="L2134" s="469"/>
      <c r="M2134" s="469"/>
      <c r="N2134" s="469"/>
      <c r="O2134" s="469"/>
      <c r="P2134" s="469"/>
      <c r="Q2134" s="469"/>
      <c r="R2134" s="469"/>
      <c r="S2134" s="469"/>
      <c r="T2134" s="469"/>
      <c r="U2134" s="469"/>
      <c r="V2134" s="469"/>
      <c r="W2134" s="469"/>
      <c r="X2134" s="469"/>
      <c r="Z2134" s="469"/>
      <c r="AA2134" s="469"/>
      <c r="AB2134" s="469"/>
      <c r="AC2134" s="469"/>
      <c r="AD2134" s="469"/>
      <c r="AE2134" s="469"/>
      <c r="AF2134" s="469"/>
      <c r="AG2134" s="469"/>
      <c r="AH2134" s="469"/>
      <c r="AI2134" s="469"/>
      <c r="AJ2134" s="469"/>
      <c r="AK2134" s="469"/>
      <c r="AL2134" s="469"/>
      <c r="AM2134" s="469"/>
      <c r="AN2134" s="469"/>
      <c r="AO2134" s="469"/>
      <c r="AP2134" s="469"/>
      <c r="AQ2134" s="469"/>
      <c r="AR2134" s="469"/>
      <c r="AS2134" s="469"/>
      <c r="AT2134" s="469"/>
      <c r="AU2134" s="469"/>
      <c r="AV2134" s="469"/>
      <c r="AW2134" s="469"/>
    </row>
    <row r="2135" spans="2:49">
      <c r="B2135" s="471"/>
      <c r="C2135" s="469"/>
      <c r="D2135" s="469"/>
      <c r="E2135" s="469"/>
      <c r="F2135" s="469"/>
      <c r="G2135" s="469"/>
      <c r="H2135" s="503"/>
      <c r="I2135" s="469"/>
      <c r="J2135" s="469"/>
      <c r="K2135" s="469"/>
      <c r="L2135" s="469"/>
      <c r="M2135" s="469"/>
      <c r="N2135" s="469"/>
      <c r="O2135" s="469"/>
      <c r="P2135" s="469"/>
      <c r="Q2135" s="469"/>
      <c r="R2135" s="469"/>
      <c r="S2135" s="469"/>
      <c r="T2135" s="469"/>
      <c r="U2135" s="469"/>
      <c r="V2135" s="469"/>
      <c r="W2135" s="469"/>
      <c r="X2135" s="469"/>
      <c r="Z2135" s="469"/>
      <c r="AA2135" s="469"/>
      <c r="AB2135" s="469"/>
      <c r="AC2135" s="469"/>
      <c r="AD2135" s="469"/>
      <c r="AE2135" s="469"/>
      <c r="AF2135" s="469"/>
      <c r="AG2135" s="469"/>
      <c r="AH2135" s="469"/>
      <c r="AI2135" s="469"/>
      <c r="AJ2135" s="469"/>
      <c r="AK2135" s="469"/>
      <c r="AL2135" s="469"/>
      <c r="AM2135" s="469"/>
      <c r="AN2135" s="469"/>
      <c r="AO2135" s="469"/>
      <c r="AP2135" s="469"/>
      <c r="AQ2135" s="469"/>
      <c r="AR2135" s="469"/>
      <c r="AS2135" s="469"/>
      <c r="AT2135" s="469"/>
      <c r="AU2135" s="469"/>
      <c r="AV2135" s="469"/>
      <c r="AW2135" s="469"/>
    </row>
    <row r="2136" spans="2:49">
      <c r="B2136" s="471"/>
      <c r="C2136" s="469"/>
      <c r="D2136" s="469"/>
      <c r="E2136" s="469"/>
      <c r="F2136" s="469"/>
      <c r="G2136" s="469"/>
      <c r="H2136" s="503"/>
      <c r="I2136" s="469"/>
      <c r="J2136" s="469"/>
      <c r="K2136" s="469"/>
      <c r="L2136" s="469"/>
      <c r="M2136" s="469"/>
      <c r="N2136" s="469"/>
      <c r="O2136" s="469"/>
      <c r="P2136" s="469"/>
      <c r="Q2136" s="469"/>
      <c r="R2136" s="469"/>
      <c r="S2136" s="469"/>
      <c r="T2136" s="469"/>
      <c r="U2136" s="469"/>
      <c r="V2136" s="469"/>
      <c r="W2136" s="469"/>
      <c r="X2136" s="469"/>
      <c r="Z2136" s="469"/>
      <c r="AA2136" s="469"/>
      <c r="AB2136" s="469"/>
      <c r="AC2136" s="469"/>
      <c r="AD2136" s="469"/>
      <c r="AE2136" s="469"/>
      <c r="AF2136" s="469"/>
      <c r="AG2136" s="469"/>
      <c r="AH2136" s="469"/>
      <c r="AI2136" s="469"/>
      <c r="AJ2136" s="469"/>
      <c r="AK2136" s="469"/>
      <c r="AL2136" s="469"/>
      <c r="AM2136" s="469"/>
      <c r="AN2136" s="469"/>
      <c r="AO2136" s="469"/>
      <c r="AP2136" s="469"/>
      <c r="AQ2136" s="469"/>
      <c r="AR2136" s="469"/>
      <c r="AS2136" s="469"/>
      <c r="AT2136" s="469"/>
      <c r="AU2136" s="469"/>
      <c r="AV2136" s="469"/>
      <c r="AW2136" s="469"/>
    </row>
    <row r="2137" spans="2:49">
      <c r="B2137" s="471"/>
      <c r="C2137" s="469"/>
      <c r="D2137" s="469"/>
      <c r="E2137" s="469"/>
      <c r="F2137" s="469"/>
      <c r="G2137" s="469"/>
      <c r="H2137" s="503"/>
      <c r="I2137" s="469"/>
      <c r="J2137" s="469"/>
      <c r="K2137" s="469"/>
      <c r="L2137" s="469"/>
      <c r="M2137" s="469"/>
      <c r="N2137" s="469"/>
      <c r="O2137" s="469"/>
      <c r="P2137" s="469"/>
      <c r="Q2137" s="469"/>
      <c r="R2137" s="469"/>
      <c r="S2137" s="469"/>
      <c r="T2137" s="469"/>
      <c r="U2137" s="469"/>
      <c r="V2137" s="469"/>
      <c r="W2137" s="469"/>
      <c r="X2137" s="469"/>
      <c r="Z2137" s="469"/>
      <c r="AA2137" s="469"/>
      <c r="AB2137" s="469"/>
      <c r="AC2137" s="469"/>
      <c r="AD2137" s="469"/>
      <c r="AE2137" s="469"/>
      <c r="AF2137" s="469"/>
      <c r="AG2137" s="469"/>
      <c r="AH2137" s="469"/>
      <c r="AI2137" s="469"/>
      <c r="AJ2137" s="469"/>
      <c r="AK2137" s="469"/>
      <c r="AL2137" s="469"/>
      <c r="AM2137" s="469"/>
      <c r="AN2137" s="469"/>
      <c r="AO2137" s="469"/>
      <c r="AP2137" s="469"/>
      <c r="AQ2137" s="469"/>
      <c r="AR2137" s="469"/>
      <c r="AS2137" s="469"/>
      <c r="AT2137" s="469"/>
      <c r="AU2137" s="469"/>
      <c r="AV2137" s="469"/>
      <c r="AW2137" s="469"/>
    </row>
    <row r="2138" spans="2:49">
      <c r="B2138" s="471"/>
      <c r="C2138" s="469"/>
      <c r="D2138" s="469"/>
      <c r="E2138" s="469"/>
      <c r="F2138" s="469"/>
      <c r="G2138" s="469"/>
      <c r="H2138" s="503"/>
      <c r="I2138" s="469"/>
      <c r="J2138" s="469"/>
      <c r="K2138" s="469"/>
      <c r="L2138" s="469"/>
      <c r="M2138" s="469"/>
      <c r="N2138" s="469"/>
      <c r="O2138" s="469"/>
      <c r="P2138" s="469"/>
      <c r="Q2138" s="469"/>
      <c r="R2138" s="469"/>
      <c r="S2138" s="469"/>
      <c r="T2138" s="469"/>
      <c r="U2138" s="469"/>
      <c r="V2138" s="469"/>
      <c r="W2138" s="469"/>
      <c r="X2138" s="469"/>
      <c r="Z2138" s="469"/>
      <c r="AA2138" s="469"/>
      <c r="AB2138" s="469"/>
      <c r="AC2138" s="469"/>
      <c r="AD2138" s="469"/>
      <c r="AE2138" s="469"/>
      <c r="AF2138" s="469"/>
      <c r="AG2138" s="469"/>
      <c r="AH2138" s="469"/>
      <c r="AI2138" s="469"/>
      <c r="AJ2138" s="469"/>
      <c r="AK2138" s="469"/>
      <c r="AL2138" s="469"/>
      <c r="AM2138" s="469"/>
      <c r="AN2138" s="469"/>
      <c r="AO2138" s="469"/>
      <c r="AP2138" s="469"/>
      <c r="AQ2138" s="469"/>
      <c r="AR2138" s="469"/>
      <c r="AS2138" s="469"/>
      <c r="AT2138" s="469"/>
      <c r="AU2138" s="469"/>
      <c r="AV2138" s="469"/>
      <c r="AW2138" s="469"/>
    </row>
    <row r="2139" spans="2:49">
      <c r="B2139" s="471"/>
      <c r="C2139" s="469"/>
      <c r="D2139" s="469"/>
      <c r="E2139" s="469"/>
      <c r="F2139" s="469"/>
      <c r="G2139" s="469"/>
      <c r="H2139" s="503"/>
      <c r="I2139" s="469"/>
      <c r="J2139" s="469"/>
      <c r="K2139" s="469"/>
      <c r="L2139" s="469"/>
      <c r="M2139" s="469"/>
      <c r="N2139" s="469"/>
      <c r="O2139" s="469"/>
      <c r="P2139" s="469"/>
      <c r="Q2139" s="469"/>
      <c r="R2139" s="469"/>
      <c r="S2139" s="469"/>
      <c r="T2139" s="469"/>
      <c r="U2139" s="469"/>
      <c r="V2139" s="469"/>
      <c r="W2139" s="469"/>
      <c r="X2139" s="469"/>
      <c r="Z2139" s="469"/>
      <c r="AA2139" s="469"/>
      <c r="AB2139" s="469"/>
      <c r="AC2139" s="469"/>
      <c r="AD2139" s="469"/>
      <c r="AE2139" s="469"/>
      <c r="AF2139" s="469"/>
      <c r="AG2139" s="469"/>
      <c r="AH2139" s="469"/>
      <c r="AI2139" s="469"/>
      <c r="AJ2139" s="469"/>
      <c r="AK2139" s="469"/>
      <c r="AL2139" s="469"/>
      <c r="AM2139" s="469"/>
      <c r="AN2139" s="469"/>
      <c r="AO2139" s="469"/>
      <c r="AP2139" s="469"/>
      <c r="AQ2139" s="469"/>
      <c r="AR2139" s="469"/>
      <c r="AS2139" s="469"/>
      <c r="AT2139" s="469"/>
      <c r="AU2139" s="469"/>
      <c r="AV2139" s="469"/>
      <c r="AW2139" s="469"/>
    </row>
    <row r="2140" spans="2:49">
      <c r="B2140" s="471"/>
      <c r="C2140" s="469"/>
      <c r="D2140" s="469"/>
      <c r="E2140" s="469"/>
      <c r="F2140" s="469"/>
      <c r="G2140" s="469"/>
      <c r="H2140" s="503"/>
      <c r="I2140" s="469"/>
      <c r="J2140" s="469"/>
      <c r="K2140" s="469"/>
      <c r="L2140" s="469"/>
      <c r="M2140" s="469"/>
      <c r="N2140" s="469"/>
      <c r="O2140" s="469"/>
      <c r="P2140" s="469"/>
      <c r="Q2140" s="469"/>
      <c r="R2140" s="469"/>
      <c r="S2140" s="469"/>
      <c r="T2140" s="469"/>
      <c r="U2140" s="469"/>
      <c r="V2140" s="469"/>
      <c r="W2140" s="469"/>
      <c r="X2140" s="469"/>
      <c r="Z2140" s="469"/>
      <c r="AA2140" s="469"/>
      <c r="AB2140" s="469"/>
      <c r="AC2140" s="469"/>
      <c r="AD2140" s="469"/>
      <c r="AE2140" s="469"/>
      <c r="AF2140" s="469"/>
      <c r="AG2140" s="469"/>
      <c r="AH2140" s="469"/>
      <c r="AI2140" s="469"/>
      <c r="AJ2140" s="469"/>
      <c r="AK2140" s="469"/>
      <c r="AL2140" s="469"/>
      <c r="AM2140" s="469"/>
      <c r="AN2140" s="469"/>
      <c r="AO2140" s="469"/>
      <c r="AP2140" s="469"/>
      <c r="AQ2140" s="469"/>
      <c r="AR2140" s="469"/>
      <c r="AS2140" s="469"/>
      <c r="AT2140" s="469"/>
      <c r="AU2140" s="469"/>
      <c r="AV2140" s="469"/>
      <c r="AW2140" s="469"/>
    </row>
    <row r="2141" spans="2:49">
      <c r="B2141" s="471"/>
      <c r="C2141" s="469"/>
      <c r="D2141" s="469"/>
      <c r="E2141" s="469"/>
      <c r="F2141" s="469"/>
      <c r="G2141" s="469"/>
      <c r="H2141" s="503"/>
      <c r="I2141" s="469"/>
      <c r="J2141" s="469"/>
      <c r="K2141" s="469"/>
      <c r="L2141" s="469"/>
      <c r="M2141" s="469"/>
      <c r="N2141" s="469"/>
      <c r="O2141" s="469"/>
      <c r="P2141" s="469"/>
      <c r="Q2141" s="469"/>
      <c r="R2141" s="469"/>
      <c r="S2141" s="469"/>
      <c r="T2141" s="469"/>
      <c r="U2141" s="469"/>
      <c r="V2141" s="469"/>
      <c r="W2141" s="469"/>
      <c r="X2141" s="469"/>
      <c r="Z2141" s="469"/>
      <c r="AA2141" s="469"/>
      <c r="AB2141" s="469"/>
      <c r="AC2141" s="469"/>
      <c r="AD2141" s="469"/>
      <c r="AE2141" s="469"/>
      <c r="AF2141" s="469"/>
      <c r="AG2141" s="469"/>
      <c r="AH2141" s="469"/>
      <c r="AI2141" s="469"/>
      <c r="AJ2141" s="469"/>
      <c r="AK2141" s="469"/>
      <c r="AL2141" s="469"/>
      <c r="AM2141" s="469"/>
      <c r="AN2141" s="469"/>
      <c r="AO2141" s="469"/>
      <c r="AP2141" s="469"/>
      <c r="AQ2141" s="469"/>
      <c r="AR2141" s="469"/>
      <c r="AS2141" s="469"/>
      <c r="AT2141" s="469"/>
      <c r="AU2141" s="469"/>
      <c r="AV2141" s="469"/>
      <c r="AW2141" s="469"/>
    </row>
    <row r="2142" spans="2:49">
      <c r="B2142" s="471"/>
      <c r="C2142" s="469"/>
      <c r="D2142" s="469"/>
      <c r="E2142" s="469"/>
      <c r="F2142" s="469"/>
      <c r="G2142" s="469"/>
      <c r="H2142" s="503"/>
      <c r="I2142" s="469"/>
      <c r="J2142" s="469"/>
      <c r="K2142" s="469"/>
      <c r="L2142" s="469"/>
      <c r="M2142" s="469"/>
      <c r="N2142" s="469"/>
      <c r="O2142" s="469"/>
      <c r="P2142" s="469"/>
      <c r="Q2142" s="469"/>
      <c r="R2142" s="469"/>
      <c r="S2142" s="469"/>
      <c r="T2142" s="469"/>
      <c r="U2142" s="469"/>
      <c r="V2142" s="469"/>
      <c r="W2142" s="469"/>
      <c r="X2142" s="469"/>
      <c r="Z2142" s="469"/>
      <c r="AA2142" s="469"/>
      <c r="AB2142" s="469"/>
      <c r="AC2142" s="469"/>
      <c r="AD2142" s="469"/>
      <c r="AE2142" s="469"/>
      <c r="AF2142" s="469"/>
      <c r="AG2142" s="469"/>
      <c r="AH2142" s="469"/>
      <c r="AI2142" s="469"/>
      <c r="AJ2142" s="469"/>
      <c r="AK2142" s="469"/>
      <c r="AL2142" s="469"/>
      <c r="AM2142" s="469"/>
      <c r="AN2142" s="469"/>
      <c r="AO2142" s="469"/>
      <c r="AP2142" s="469"/>
      <c r="AQ2142" s="469"/>
      <c r="AR2142" s="469"/>
      <c r="AS2142" s="469"/>
      <c r="AT2142" s="469"/>
      <c r="AU2142" s="469"/>
      <c r="AV2142" s="469"/>
      <c r="AW2142" s="469"/>
    </row>
    <row r="2143" spans="2:49">
      <c r="B2143" s="471"/>
      <c r="C2143" s="469"/>
      <c r="D2143" s="469"/>
      <c r="E2143" s="469"/>
      <c r="F2143" s="469"/>
      <c r="G2143" s="469"/>
      <c r="H2143" s="503"/>
      <c r="I2143" s="469"/>
      <c r="J2143" s="469"/>
      <c r="K2143" s="469"/>
      <c r="L2143" s="469"/>
      <c r="M2143" s="469"/>
      <c r="N2143" s="469"/>
      <c r="O2143" s="469"/>
      <c r="P2143" s="469"/>
      <c r="Q2143" s="469"/>
      <c r="R2143" s="469"/>
      <c r="S2143" s="469"/>
      <c r="T2143" s="469"/>
      <c r="U2143" s="469"/>
      <c r="V2143" s="469"/>
      <c r="W2143" s="469"/>
      <c r="X2143" s="469"/>
      <c r="Z2143" s="469"/>
      <c r="AA2143" s="469"/>
      <c r="AB2143" s="469"/>
      <c r="AC2143" s="469"/>
      <c r="AD2143" s="469"/>
      <c r="AE2143" s="469"/>
      <c r="AF2143" s="469"/>
      <c r="AG2143" s="469"/>
      <c r="AH2143" s="469"/>
      <c r="AI2143" s="469"/>
      <c r="AJ2143" s="469"/>
      <c r="AK2143" s="469"/>
      <c r="AL2143" s="469"/>
      <c r="AM2143" s="469"/>
      <c r="AN2143" s="469"/>
      <c r="AO2143" s="469"/>
      <c r="AP2143" s="469"/>
      <c r="AQ2143" s="469"/>
      <c r="AR2143" s="469"/>
      <c r="AS2143" s="469"/>
      <c r="AT2143" s="469"/>
      <c r="AU2143" s="469"/>
      <c r="AV2143" s="469"/>
      <c r="AW2143" s="469"/>
    </row>
    <row r="2144" spans="2:49">
      <c r="B2144" s="471"/>
      <c r="C2144" s="469"/>
      <c r="D2144" s="469"/>
      <c r="E2144" s="469"/>
      <c r="F2144" s="469"/>
      <c r="G2144" s="469"/>
      <c r="H2144" s="503"/>
      <c r="I2144" s="469"/>
      <c r="J2144" s="469"/>
      <c r="K2144" s="469"/>
      <c r="L2144" s="469"/>
      <c r="M2144" s="469"/>
      <c r="N2144" s="469"/>
      <c r="O2144" s="469"/>
      <c r="P2144" s="469"/>
      <c r="Q2144" s="469"/>
      <c r="R2144" s="469"/>
      <c r="S2144" s="469"/>
      <c r="T2144" s="469"/>
      <c r="U2144" s="469"/>
      <c r="V2144" s="469"/>
      <c r="W2144" s="469"/>
      <c r="X2144" s="469"/>
      <c r="Z2144" s="469"/>
      <c r="AA2144" s="469"/>
      <c r="AB2144" s="469"/>
      <c r="AC2144" s="469"/>
      <c r="AD2144" s="469"/>
      <c r="AE2144" s="469"/>
      <c r="AF2144" s="469"/>
      <c r="AG2144" s="469"/>
      <c r="AH2144" s="469"/>
      <c r="AI2144" s="469"/>
      <c r="AJ2144" s="469"/>
      <c r="AK2144" s="469"/>
      <c r="AL2144" s="469"/>
      <c r="AM2144" s="469"/>
      <c r="AN2144" s="469"/>
      <c r="AO2144" s="469"/>
      <c r="AP2144" s="469"/>
      <c r="AQ2144" s="469"/>
      <c r="AR2144" s="469"/>
      <c r="AS2144" s="469"/>
      <c r="AT2144" s="469"/>
      <c r="AU2144" s="469"/>
      <c r="AV2144" s="469"/>
      <c r="AW2144" s="469"/>
    </row>
    <row r="2145" spans="2:49">
      <c r="B2145" s="471"/>
      <c r="C2145" s="469"/>
      <c r="D2145" s="469"/>
      <c r="E2145" s="469"/>
      <c r="F2145" s="469"/>
      <c r="G2145" s="469"/>
      <c r="H2145" s="503"/>
      <c r="I2145" s="469"/>
      <c r="J2145" s="469"/>
      <c r="K2145" s="469"/>
      <c r="L2145" s="469"/>
      <c r="M2145" s="469"/>
      <c r="N2145" s="469"/>
      <c r="O2145" s="469"/>
      <c r="P2145" s="469"/>
      <c r="Q2145" s="469"/>
      <c r="R2145" s="469"/>
      <c r="S2145" s="469"/>
      <c r="T2145" s="469"/>
      <c r="U2145" s="469"/>
      <c r="V2145" s="469"/>
      <c r="W2145" s="469"/>
      <c r="X2145" s="469"/>
      <c r="Z2145" s="469"/>
      <c r="AA2145" s="469"/>
      <c r="AB2145" s="469"/>
      <c r="AC2145" s="469"/>
      <c r="AD2145" s="469"/>
      <c r="AE2145" s="469"/>
      <c r="AF2145" s="469"/>
      <c r="AG2145" s="469"/>
      <c r="AH2145" s="469"/>
      <c r="AI2145" s="469"/>
      <c r="AJ2145" s="469"/>
      <c r="AK2145" s="469"/>
      <c r="AL2145" s="469"/>
      <c r="AM2145" s="469"/>
      <c r="AN2145" s="469"/>
      <c r="AO2145" s="469"/>
      <c r="AP2145" s="469"/>
      <c r="AQ2145" s="469"/>
      <c r="AR2145" s="469"/>
      <c r="AS2145" s="469"/>
      <c r="AT2145" s="469"/>
      <c r="AU2145" s="469"/>
      <c r="AV2145" s="469"/>
      <c r="AW2145" s="469"/>
    </row>
    <row r="2146" spans="2:49">
      <c r="B2146" s="471"/>
      <c r="C2146" s="469"/>
      <c r="D2146" s="469"/>
      <c r="E2146" s="469"/>
      <c r="F2146" s="469"/>
      <c r="G2146" s="469"/>
      <c r="H2146" s="503"/>
      <c r="I2146" s="469"/>
      <c r="J2146" s="469"/>
      <c r="K2146" s="469"/>
      <c r="L2146" s="469"/>
      <c r="M2146" s="469"/>
      <c r="N2146" s="469"/>
      <c r="O2146" s="469"/>
      <c r="P2146" s="469"/>
      <c r="Q2146" s="469"/>
      <c r="R2146" s="469"/>
      <c r="S2146" s="469"/>
      <c r="T2146" s="469"/>
      <c r="U2146" s="469"/>
      <c r="V2146" s="469"/>
      <c r="W2146" s="469"/>
      <c r="X2146" s="469"/>
      <c r="Z2146" s="469"/>
      <c r="AA2146" s="469"/>
      <c r="AB2146" s="469"/>
      <c r="AC2146" s="469"/>
      <c r="AD2146" s="469"/>
      <c r="AE2146" s="469"/>
      <c r="AF2146" s="469"/>
      <c r="AG2146" s="469"/>
      <c r="AH2146" s="469"/>
      <c r="AI2146" s="469"/>
      <c r="AJ2146" s="469"/>
      <c r="AK2146" s="469"/>
      <c r="AL2146" s="469"/>
      <c r="AM2146" s="469"/>
      <c r="AN2146" s="469"/>
      <c r="AO2146" s="469"/>
      <c r="AP2146" s="469"/>
      <c r="AQ2146" s="469"/>
      <c r="AR2146" s="469"/>
      <c r="AS2146" s="469"/>
      <c r="AT2146" s="469"/>
      <c r="AU2146" s="469"/>
      <c r="AV2146" s="469"/>
      <c r="AW2146" s="469"/>
    </row>
    <row r="2147" spans="2:49">
      <c r="B2147" s="471"/>
      <c r="C2147" s="469"/>
      <c r="D2147" s="469"/>
      <c r="E2147" s="469"/>
      <c r="F2147" s="469"/>
      <c r="G2147" s="469"/>
      <c r="H2147" s="503"/>
      <c r="I2147" s="469"/>
      <c r="J2147" s="469"/>
      <c r="K2147" s="469"/>
      <c r="L2147" s="469"/>
      <c r="M2147" s="469"/>
      <c r="N2147" s="469"/>
      <c r="O2147" s="469"/>
      <c r="P2147" s="469"/>
      <c r="Q2147" s="469"/>
      <c r="R2147" s="469"/>
      <c r="S2147" s="469"/>
      <c r="T2147" s="469"/>
      <c r="U2147" s="469"/>
      <c r="V2147" s="469"/>
      <c r="W2147" s="469"/>
      <c r="X2147" s="469"/>
      <c r="Z2147" s="469"/>
      <c r="AA2147" s="469"/>
      <c r="AB2147" s="469"/>
      <c r="AC2147" s="469"/>
      <c r="AD2147" s="469"/>
      <c r="AE2147" s="469"/>
      <c r="AF2147" s="469"/>
      <c r="AG2147" s="469"/>
      <c r="AH2147" s="469"/>
      <c r="AI2147" s="469"/>
      <c r="AJ2147" s="469"/>
      <c r="AK2147" s="469"/>
      <c r="AL2147" s="469"/>
      <c r="AM2147" s="469"/>
      <c r="AN2147" s="469"/>
      <c r="AO2147" s="469"/>
      <c r="AP2147" s="469"/>
      <c r="AQ2147" s="469"/>
      <c r="AR2147" s="469"/>
      <c r="AS2147" s="469"/>
      <c r="AT2147" s="469"/>
      <c r="AU2147" s="469"/>
      <c r="AV2147" s="469"/>
      <c r="AW2147" s="469"/>
    </row>
    <row r="2148" spans="2:49">
      <c r="B2148" s="471"/>
      <c r="C2148" s="469"/>
      <c r="D2148" s="469"/>
      <c r="E2148" s="469"/>
      <c r="F2148" s="469"/>
      <c r="G2148" s="469"/>
      <c r="H2148" s="503"/>
      <c r="I2148" s="469"/>
      <c r="J2148" s="469"/>
      <c r="K2148" s="469"/>
      <c r="L2148" s="469"/>
      <c r="M2148" s="469"/>
      <c r="N2148" s="469"/>
      <c r="O2148" s="469"/>
      <c r="P2148" s="469"/>
      <c r="Q2148" s="469"/>
      <c r="R2148" s="469"/>
      <c r="S2148" s="469"/>
      <c r="T2148" s="469"/>
      <c r="U2148" s="469"/>
      <c r="V2148" s="469"/>
      <c r="W2148" s="469"/>
      <c r="X2148" s="469"/>
      <c r="Z2148" s="469"/>
      <c r="AA2148" s="469"/>
      <c r="AB2148" s="469"/>
      <c r="AC2148" s="469"/>
      <c r="AD2148" s="469"/>
      <c r="AE2148" s="469"/>
      <c r="AF2148" s="469"/>
      <c r="AG2148" s="469"/>
      <c r="AH2148" s="469"/>
      <c r="AI2148" s="469"/>
      <c r="AJ2148" s="469"/>
      <c r="AK2148" s="469"/>
      <c r="AL2148" s="469"/>
      <c r="AM2148" s="469"/>
      <c r="AN2148" s="469"/>
      <c r="AO2148" s="469"/>
      <c r="AP2148" s="469"/>
      <c r="AQ2148" s="469"/>
      <c r="AR2148" s="469"/>
      <c r="AS2148" s="469"/>
      <c r="AT2148" s="469"/>
      <c r="AU2148" s="469"/>
      <c r="AV2148" s="469"/>
      <c r="AW2148" s="469"/>
    </row>
    <row r="2149" spans="2:49">
      <c r="B2149" s="471"/>
      <c r="C2149" s="469"/>
      <c r="D2149" s="469"/>
      <c r="E2149" s="469"/>
      <c r="F2149" s="469"/>
      <c r="G2149" s="469"/>
      <c r="H2149" s="503"/>
      <c r="I2149" s="469"/>
      <c r="J2149" s="469"/>
      <c r="K2149" s="469"/>
      <c r="L2149" s="469"/>
      <c r="M2149" s="469"/>
      <c r="N2149" s="469"/>
      <c r="O2149" s="469"/>
      <c r="P2149" s="469"/>
      <c r="Q2149" s="469"/>
      <c r="R2149" s="469"/>
      <c r="S2149" s="469"/>
      <c r="T2149" s="469"/>
      <c r="U2149" s="469"/>
      <c r="V2149" s="469"/>
      <c r="W2149" s="469"/>
      <c r="X2149" s="469"/>
      <c r="Z2149" s="469"/>
      <c r="AA2149" s="469"/>
      <c r="AB2149" s="469"/>
      <c r="AC2149" s="469"/>
      <c r="AD2149" s="469"/>
      <c r="AE2149" s="469"/>
      <c r="AF2149" s="469"/>
      <c r="AG2149" s="469"/>
      <c r="AH2149" s="469"/>
      <c r="AI2149" s="469"/>
      <c r="AJ2149" s="469"/>
      <c r="AK2149" s="469"/>
      <c r="AL2149" s="469"/>
      <c r="AM2149" s="469"/>
      <c r="AN2149" s="469"/>
      <c r="AO2149" s="469"/>
      <c r="AP2149" s="469"/>
      <c r="AQ2149" s="469"/>
      <c r="AR2149" s="469"/>
      <c r="AS2149" s="469"/>
      <c r="AT2149" s="469"/>
      <c r="AU2149" s="469"/>
      <c r="AV2149" s="469"/>
      <c r="AW2149" s="469"/>
    </row>
    <row r="2150" spans="2:49">
      <c r="B2150" s="471"/>
      <c r="C2150" s="469"/>
      <c r="D2150" s="469"/>
      <c r="E2150" s="469"/>
      <c r="F2150" s="469"/>
      <c r="G2150" s="469"/>
      <c r="H2150" s="503"/>
      <c r="I2150" s="469"/>
      <c r="J2150" s="469"/>
      <c r="K2150" s="469"/>
      <c r="L2150" s="469"/>
      <c r="M2150" s="469"/>
      <c r="N2150" s="469"/>
      <c r="O2150" s="469"/>
      <c r="P2150" s="469"/>
      <c r="Q2150" s="469"/>
      <c r="R2150" s="469"/>
      <c r="S2150" s="469"/>
      <c r="T2150" s="469"/>
      <c r="U2150" s="469"/>
      <c r="V2150" s="469"/>
      <c r="W2150" s="469"/>
      <c r="X2150" s="469"/>
      <c r="Z2150" s="469"/>
      <c r="AA2150" s="469"/>
      <c r="AB2150" s="469"/>
      <c r="AC2150" s="469"/>
      <c r="AD2150" s="469"/>
      <c r="AE2150" s="469"/>
      <c r="AF2150" s="469"/>
      <c r="AG2150" s="469"/>
      <c r="AH2150" s="469"/>
      <c r="AI2150" s="469"/>
      <c r="AJ2150" s="469"/>
      <c r="AK2150" s="469"/>
      <c r="AL2150" s="469"/>
      <c r="AM2150" s="469"/>
      <c r="AN2150" s="469"/>
      <c r="AO2150" s="469"/>
      <c r="AP2150" s="469"/>
      <c r="AQ2150" s="469"/>
      <c r="AR2150" s="469"/>
      <c r="AS2150" s="469"/>
      <c r="AT2150" s="469"/>
      <c r="AU2150" s="469"/>
      <c r="AV2150" s="469"/>
      <c r="AW2150" s="469"/>
    </row>
    <row r="2151" spans="2:49">
      <c r="B2151" s="471"/>
      <c r="C2151" s="469"/>
      <c r="D2151" s="469"/>
      <c r="E2151" s="469"/>
      <c r="F2151" s="469"/>
      <c r="G2151" s="469"/>
      <c r="H2151" s="503"/>
      <c r="I2151" s="469"/>
      <c r="J2151" s="469"/>
      <c r="K2151" s="469"/>
      <c r="L2151" s="469"/>
      <c r="M2151" s="469"/>
      <c r="N2151" s="469"/>
      <c r="O2151" s="469"/>
      <c r="P2151" s="469"/>
      <c r="Q2151" s="469"/>
      <c r="R2151" s="469"/>
      <c r="S2151" s="469"/>
      <c r="T2151" s="469"/>
      <c r="U2151" s="469"/>
      <c r="V2151" s="469"/>
      <c r="W2151" s="469"/>
      <c r="X2151" s="469"/>
      <c r="Z2151" s="469"/>
      <c r="AA2151" s="469"/>
      <c r="AB2151" s="469"/>
      <c r="AC2151" s="469"/>
      <c r="AD2151" s="469"/>
      <c r="AE2151" s="469"/>
      <c r="AF2151" s="469"/>
      <c r="AG2151" s="469"/>
      <c r="AH2151" s="469"/>
      <c r="AI2151" s="469"/>
      <c r="AJ2151" s="469"/>
      <c r="AK2151" s="469"/>
      <c r="AL2151" s="469"/>
      <c r="AM2151" s="469"/>
      <c r="AN2151" s="469"/>
      <c r="AO2151" s="469"/>
      <c r="AP2151" s="469"/>
      <c r="AQ2151" s="469"/>
      <c r="AR2151" s="469"/>
      <c r="AS2151" s="469"/>
      <c r="AT2151" s="469"/>
      <c r="AU2151" s="469"/>
      <c r="AV2151" s="469"/>
      <c r="AW2151" s="469"/>
    </row>
    <row r="2152" spans="2:49">
      <c r="B2152" s="471"/>
      <c r="C2152" s="469"/>
      <c r="D2152" s="469"/>
      <c r="E2152" s="469"/>
      <c r="F2152" s="469"/>
      <c r="G2152" s="469"/>
      <c r="H2152" s="503"/>
      <c r="I2152" s="469"/>
      <c r="J2152" s="469"/>
      <c r="K2152" s="469"/>
      <c r="L2152" s="469"/>
      <c r="M2152" s="469"/>
      <c r="N2152" s="469"/>
      <c r="O2152" s="469"/>
      <c r="P2152" s="469"/>
      <c r="Q2152" s="469"/>
      <c r="R2152" s="469"/>
      <c r="S2152" s="469"/>
      <c r="T2152" s="469"/>
      <c r="U2152" s="469"/>
      <c r="V2152" s="469"/>
      <c r="W2152" s="469"/>
      <c r="X2152" s="469"/>
      <c r="Z2152" s="469"/>
      <c r="AA2152" s="469"/>
      <c r="AB2152" s="469"/>
      <c r="AC2152" s="469"/>
      <c r="AD2152" s="469"/>
      <c r="AE2152" s="469"/>
      <c r="AF2152" s="469"/>
      <c r="AG2152" s="469"/>
      <c r="AH2152" s="469"/>
      <c r="AI2152" s="469"/>
      <c r="AJ2152" s="469"/>
      <c r="AK2152" s="469"/>
      <c r="AL2152" s="469"/>
      <c r="AM2152" s="469"/>
      <c r="AN2152" s="469"/>
      <c r="AO2152" s="469"/>
      <c r="AP2152" s="469"/>
      <c r="AQ2152" s="469"/>
      <c r="AR2152" s="469"/>
      <c r="AS2152" s="469"/>
      <c r="AT2152" s="469"/>
      <c r="AU2152" s="469"/>
      <c r="AV2152" s="469"/>
      <c r="AW2152" s="469"/>
    </row>
    <row r="2153" spans="2:49">
      <c r="B2153" s="471"/>
      <c r="C2153" s="469"/>
      <c r="D2153" s="469"/>
      <c r="E2153" s="469"/>
      <c r="F2153" s="469"/>
      <c r="G2153" s="469"/>
      <c r="H2153" s="503"/>
      <c r="I2153" s="469"/>
      <c r="J2153" s="469"/>
      <c r="K2153" s="469"/>
      <c r="L2153" s="469"/>
      <c r="M2153" s="469"/>
      <c r="N2153" s="469"/>
      <c r="O2153" s="469"/>
      <c r="P2153" s="469"/>
      <c r="Q2153" s="469"/>
      <c r="R2153" s="469"/>
      <c r="S2153" s="469"/>
      <c r="T2153" s="469"/>
      <c r="U2153" s="469"/>
      <c r="V2153" s="469"/>
      <c r="W2153" s="469"/>
      <c r="X2153" s="469"/>
      <c r="Z2153" s="469"/>
      <c r="AA2153" s="469"/>
      <c r="AB2153" s="469"/>
      <c r="AC2153" s="469"/>
      <c r="AD2153" s="469"/>
      <c r="AE2153" s="469"/>
      <c r="AF2153" s="469"/>
      <c r="AG2153" s="469"/>
      <c r="AH2153" s="469"/>
      <c r="AI2153" s="469"/>
      <c r="AJ2153" s="469"/>
      <c r="AK2153" s="469"/>
      <c r="AL2153" s="469"/>
      <c r="AM2153" s="469"/>
      <c r="AN2153" s="469"/>
      <c r="AO2153" s="469"/>
      <c r="AP2153" s="469"/>
      <c r="AQ2153" s="469"/>
      <c r="AR2153" s="469"/>
      <c r="AS2153" s="469"/>
      <c r="AT2153" s="469"/>
      <c r="AU2153" s="469"/>
      <c r="AV2153" s="469"/>
      <c r="AW2153" s="469"/>
    </row>
    <row r="2154" spans="2:49">
      <c r="B2154" s="471"/>
      <c r="C2154" s="469"/>
      <c r="D2154" s="469"/>
      <c r="E2154" s="469"/>
      <c r="F2154" s="469"/>
      <c r="G2154" s="469"/>
      <c r="H2154" s="503"/>
      <c r="I2154" s="469"/>
      <c r="J2154" s="469"/>
      <c r="K2154" s="469"/>
      <c r="L2154" s="469"/>
      <c r="M2154" s="469"/>
      <c r="N2154" s="469"/>
      <c r="O2154" s="469"/>
      <c r="P2154" s="469"/>
      <c r="Q2154" s="469"/>
      <c r="R2154" s="469"/>
      <c r="S2154" s="469"/>
      <c r="T2154" s="469"/>
      <c r="U2154" s="469"/>
      <c r="V2154" s="469"/>
      <c r="W2154" s="469"/>
      <c r="X2154" s="469"/>
      <c r="Z2154" s="469"/>
      <c r="AA2154" s="469"/>
      <c r="AB2154" s="469"/>
      <c r="AC2154" s="469"/>
      <c r="AD2154" s="469"/>
      <c r="AE2154" s="469"/>
      <c r="AF2154" s="469"/>
      <c r="AG2154" s="469"/>
      <c r="AH2154" s="469"/>
      <c r="AI2154" s="469"/>
      <c r="AJ2154" s="469"/>
      <c r="AK2154" s="469"/>
      <c r="AL2154" s="469"/>
      <c r="AM2154" s="469"/>
      <c r="AN2154" s="469"/>
      <c r="AO2154" s="469"/>
      <c r="AP2154" s="469"/>
      <c r="AQ2154" s="469"/>
      <c r="AR2154" s="469"/>
      <c r="AS2154" s="469"/>
      <c r="AT2154" s="469"/>
      <c r="AU2154" s="469"/>
      <c r="AV2154" s="469"/>
      <c r="AW2154" s="469"/>
    </row>
    <row r="2155" spans="2:49">
      <c r="B2155" s="471"/>
      <c r="C2155" s="469"/>
      <c r="D2155" s="469"/>
      <c r="E2155" s="469"/>
      <c r="F2155" s="469"/>
      <c r="G2155" s="469"/>
      <c r="H2155" s="503"/>
      <c r="I2155" s="469"/>
      <c r="J2155" s="469"/>
      <c r="K2155" s="469"/>
      <c r="L2155" s="469"/>
      <c r="M2155" s="469"/>
      <c r="N2155" s="469"/>
      <c r="O2155" s="469"/>
      <c r="P2155" s="469"/>
      <c r="Q2155" s="469"/>
      <c r="R2155" s="469"/>
      <c r="S2155" s="469"/>
      <c r="T2155" s="469"/>
      <c r="U2155" s="469"/>
      <c r="V2155" s="469"/>
      <c r="W2155" s="469"/>
      <c r="X2155" s="469"/>
      <c r="Z2155" s="469"/>
      <c r="AA2155" s="469"/>
      <c r="AB2155" s="469"/>
      <c r="AC2155" s="469"/>
      <c r="AD2155" s="469"/>
      <c r="AE2155" s="469"/>
      <c r="AF2155" s="469"/>
      <c r="AG2155" s="469"/>
      <c r="AH2155" s="469"/>
      <c r="AI2155" s="469"/>
      <c r="AJ2155" s="469"/>
      <c r="AK2155" s="469"/>
      <c r="AL2155" s="469"/>
      <c r="AM2155" s="469"/>
      <c r="AN2155" s="469"/>
      <c r="AO2155" s="469"/>
      <c r="AP2155" s="469"/>
      <c r="AQ2155" s="469"/>
      <c r="AR2155" s="469"/>
      <c r="AS2155" s="469"/>
      <c r="AT2155" s="469"/>
      <c r="AU2155" s="469"/>
      <c r="AV2155" s="469"/>
      <c r="AW2155" s="469"/>
    </row>
    <row r="2156" spans="2:49">
      <c r="B2156" s="471"/>
      <c r="C2156" s="469"/>
      <c r="D2156" s="469"/>
      <c r="E2156" s="469"/>
      <c r="F2156" s="469"/>
      <c r="G2156" s="469"/>
      <c r="H2156" s="503"/>
      <c r="I2156" s="469"/>
      <c r="J2156" s="469"/>
      <c r="K2156" s="469"/>
      <c r="L2156" s="469"/>
      <c r="M2156" s="469"/>
      <c r="N2156" s="469"/>
      <c r="O2156" s="469"/>
      <c r="P2156" s="469"/>
      <c r="Q2156" s="469"/>
      <c r="R2156" s="469"/>
      <c r="S2156" s="469"/>
      <c r="T2156" s="469"/>
      <c r="U2156" s="469"/>
      <c r="V2156" s="469"/>
      <c r="W2156" s="469"/>
      <c r="X2156" s="469"/>
      <c r="Z2156" s="469"/>
      <c r="AA2156" s="469"/>
      <c r="AB2156" s="469"/>
      <c r="AC2156" s="469"/>
      <c r="AD2156" s="469"/>
      <c r="AE2156" s="469"/>
      <c r="AF2156" s="469"/>
      <c r="AG2156" s="469"/>
      <c r="AH2156" s="469"/>
      <c r="AI2156" s="469"/>
      <c r="AJ2156" s="469"/>
      <c r="AK2156" s="469"/>
      <c r="AL2156" s="469"/>
      <c r="AM2156" s="469"/>
      <c r="AN2156" s="469"/>
      <c r="AO2156" s="469"/>
      <c r="AP2156" s="469"/>
      <c r="AQ2156" s="469"/>
      <c r="AR2156" s="469"/>
      <c r="AS2156" s="469"/>
      <c r="AT2156" s="469"/>
      <c r="AU2156" s="469"/>
      <c r="AV2156" s="469"/>
      <c r="AW2156" s="469"/>
    </row>
    <row r="2157" spans="2:49">
      <c r="B2157" s="471"/>
      <c r="C2157" s="469"/>
      <c r="D2157" s="469"/>
      <c r="E2157" s="469"/>
      <c r="F2157" s="469"/>
      <c r="G2157" s="469"/>
      <c r="H2157" s="503"/>
      <c r="I2157" s="469"/>
      <c r="J2157" s="469"/>
      <c r="K2157" s="469"/>
      <c r="L2157" s="469"/>
      <c r="M2157" s="469"/>
      <c r="N2157" s="469"/>
      <c r="O2157" s="469"/>
      <c r="P2157" s="469"/>
      <c r="Q2157" s="469"/>
      <c r="R2157" s="469"/>
      <c r="S2157" s="469"/>
      <c r="T2157" s="469"/>
      <c r="U2157" s="469"/>
      <c r="V2157" s="469"/>
      <c r="W2157" s="469"/>
      <c r="X2157" s="469"/>
      <c r="Z2157" s="469"/>
      <c r="AA2157" s="469"/>
      <c r="AB2157" s="469"/>
      <c r="AC2157" s="469"/>
      <c r="AD2157" s="469"/>
      <c r="AE2157" s="469"/>
      <c r="AF2157" s="469"/>
      <c r="AG2157" s="469"/>
      <c r="AH2157" s="469"/>
      <c r="AI2157" s="469"/>
      <c r="AJ2157" s="469"/>
      <c r="AK2157" s="469"/>
      <c r="AL2157" s="469"/>
      <c r="AM2157" s="469"/>
      <c r="AN2157" s="469"/>
      <c r="AO2157" s="469"/>
      <c r="AP2157" s="469"/>
      <c r="AQ2157" s="469"/>
      <c r="AR2157" s="469"/>
      <c r="AS2157" s="469"/>
      <c r="AT2157" s="469"/>
      <c r="AU2157" s="469"/>
      <c r="AV2157" s="469"/>
      <c r="AW2157" s="469"/>
    </row>
    <row r="2158" spans="2:49">
      <c r="B2158" s="471"/>
      <c r="C2158" s="469"/>
      <c r="D2158" s="469"/>
      <c r="E2158" s="469"/>
      <c r="F2158" s="469"/>
      <c r="G2158" s="469"/>
      <c r="H2158" s="503"/>
      <c r="I2158" s="469"/>
      <c r="J2158" s="469"/>
      <c r="K2158" s="469"/>
      <c r="L2158" s="469"/>
      <c r="M2158" s="469"/>
      <c r="N2158" s="469"/>
      <c r="O2158" s="469"/>
      <c r="P2158" s="469"/>
      <c r="Q2158" s="469"/>
      <c r="R2158" s="469"/>
      <c r="S2158" s="469"/>
      <c r="T2158" s="469"/>
      <c r="U2158" s="469"/>
      <c r="V2158" s="469"/>
      <c r="W2158" s="469"/>
      <c r="X2158" s="469"/>
      <c r="Z2158" s="469"/>
      <c r="AA2158" s="469"/>
      <c r="AB2158" s="469"/>
      <c r="AC2158" s="469"/>
      <c r="AD2158" s="469"/>
      <c r="AE2158" s="469"/>
      <c r="AF2158" s="469"/>
      <c r="AG2158" s="469"/>
      <c r="AH2158" s="469"/>
      <c r="AI2158" s="469"/>
      <c r="AJ2158" s="469"/>
      <c r="AK2158" s="469"/>
      <c r="AL2158" s="469"/>
      <c r="AM2158" s="469"/>
      <c r="AN2158" s="469"/>
      <c r="AO2158" s="469"/>
      <c r="AP2158" s="469"/>
      <c r="AQ2158" s="469"/>
      <c r="AR2158" s="469"/>
      <c r="AS2158" s="469"/>
      <c r="AT2158" s="469"/>
      <c r="AU2158" s="469"/>
      <c r="AV2158" s="469"/>
      <c r="AW2158" s="469"/>
    </row>
    <row r="2159" spans="2:49">
      <c r="B2159" s="471"/>
      <c r="C2159" s="469"/>
      <c r="D2159" s="469"/>
      <c r="E2159" s="469"/>
      <c r="F2159" s="469"/>
      <c r="G2159" s="469"/>
      <c r="H2159" s="503"/>
      <c r="I2159" s="469"/>
      <c r="J2159" s="469"/>
      <c r="K2159" s="469"/>
      <c r="L2159" s="469"/>
      <c r="M2159" s="469"/>
      <c r="N2159" s="469"/>
      <c r="O2159" s="469"/>
      <c r="P2159" s="469"/>
      <c r="Q2159" s="469"/>
      <c r="R2159" s="469"/>
      <c r="S2159" s="469"/>
      <c r="T2159" s="469"/>
      <c r="U2159" s="469"/>
      <c r="V2159" s="469"/>
      <c r="W2159" s="469"/>
      <c r="X2159" s="469"/>
      <c r="Z2159" s="469"/>
      <c r="AA2159" s="469"/>
      <c r="AB2159" s="469"/>
      <c r="AC2159" s="469"/>
      <c r="AD2159" s="469"/>
      <c r="AE2159" s="469"/>
      <c r="AF2159" s="469"/>
      <c r="AG2159" s="469"/>
      <c r="AH2159" s="469"/>
      <c r="AI2159" s="469"/>
      <c r="AJ2159" s="469"/>
      <c r="AK2159" s="469"/>
      <c r="AL2159" s="469"/>
      <c r="AM2159" s="469"/>
      <c r="AN2159" s="469"/>
      <c r="AO2159" s="469"/>
      <c r="AP2159" s="469"/>
      <c r="AQ2159" s="469"/>
      <c r="AR2159" s="469"/>
      <c r="AS2159" s="469"/>
      <c r="AT2159" s="469"/>
      <c r="AU2159" s="469"/>
      <c r="AV2159" s="469"/>
      <c r="AW2159" s="469"/>
    </row>
    <row r="2160" spans="2:49">
      <c r="B2160" s="471"/>
      <c r="C2160" s="469"/>
      <c r="D2160" s="469"/>
      <c r="E2160" s="469"/>
      <c r="F2160" s="469"/>
      <c r="G2160" s="469"/>
      <c r="H2160" s="503"/>
      <c r="I2160" s="469"/>
      <c r="J2160" s="469"/>
      <c r="K2160" s="469"/>
      <c r="L2160" s="469"/>
      <c r="M2160" s="469"/>
      <c r="N2160" s="469"/>
      <c r="O2160" s="469"/>
      <c r="P2160" s="469"/>
      <c r="Q2160" s="469"/>
      <c r="R2160" s="469"/>
      <c r="S2160" s="469"/>
      <c r="T2160" s="469"/>
      <c r="U2160" s="469"/>
      <c r="V2160" s="469"/>
      <c r="W2160" s="469"/>
      <c r="X2160" s="469"/>
      <c r="Z2160" s="469"/>
      <c r="AA2160" s="469"/>
      <c r="AB2160" s="469"/>
      <c r="AC2160" s="469"/>
      <c r="AD2160" s="469"/>
      <c r="AE2160" s="469"/>
      <c r="AF2160" s="469"/>
      <c r="AG2160" s="469"/>
      <c r="AH2160" s="469"/>
      <c r="AI2160" s="469"/>
      <c r="AJ2160" s="469"/>
      <c r="AK2160" s="469"/>
      <c r="AL2160" s="469"/>
      <c r="AM2160" s="469"/>
      <c r="AN2160" s="469"/>
      <c r="AO2160" s="469"/>
      <c r="AP2160" s="469"/>
      <c r="AQ2160" s="469"/>
      <c r="AR2160" s="469"/>
      <c r="AS2160" s="469"/>
      <c r="AT2160" s="469"/>
      <c r="AU2160" s="469"/>
      <c r="AV2160" s="469"/>
      <c r="AW2160" s="469"/>
    </row>
    <row r="2161" spans="2:49">
      <c r="B2161" s="471"/>
      <c r="C2161" s="469"/>
      <c r="D2161" s="469"/>
      <c r="E2161" s="469"/>
      <c r="F2161" s="469"/>
      <c r="G2161" s="469"/>
      <c r="H2161" s="503"/>
      <c r="I2161" s="469"/>
      <c r="J2161" s="469"/>
      <c r="K2161" s="469"/>
      <c r="L2161" s="469"/>
      <c r="M2161" s="469"/>
      <c r="N2161" s="469"/>
      <c r="O2161" s="469"/>
      <c r="P2161" s="469"/>
      <c r="Q2161" s="469"/>
      <c r="R2161" s="469"/>
      <c r="S2161" s="469"/>
      <c r="T2161" s="469"/>
      <c r="U2161" s="469"/>
      <c r="V2161" s="469"/>
      <c r="W2161" s="469"/>
      <c r="X2161" s="469"/>
      <c r="Z2161" s="469"/>
      <c r="AA2161" s="469"/>
      <c r="AB2161" s="469"/>
      <c r="AC2161" s="469"/>
      <c r="AD2161" s="469"/>
      <c r="AE2161" s="469"/>
      <c r="AF2161" s="469"/>
      <c r="AG2161" s="469"/>
      <c r="AH2161" s="469"/>
      <c r="AI2161" s="469"/>
      <c r="AJ2161" s="469"/>
      <c r="AK2161" s="469"/>
      <c r="AL2161" s="469"/>
      <c r="AM2161" s="469"/>
      <c r="AN2161" s="469"/>
      <c r="AO2161" s="469"/>
      <c r="AP2161" s="469"/>
      <c r="AQ2161" s="469"/>
      <c r="AR2161" s="469"/>
      <c r="AS2161" s="469"/>
      <c r="AT2161" s="469"/>
      <c r="AU2161" s="469"/>
      <c r="AV2161" s="469"/>
      <c r="AW2161" s="469"/>
    </row>
    <row r="2162" spans="2:49">
      <c r="B2162" s="471"/>
      <c r="C2162" s="469"/>
      <c r="D2162" s="469"/>
      <c r="E2162" s="469"/>
      <c r="F2162" s="469"/>
      <c r="G2162" s="469"/>
      <c r="H2162" s="503"/>
      <c r="I2162" s="469"/>
      <c r="J2162" s="469"/>
      <c r="K2162" s="469"/>
      <c r="L2162" s="469"/>
      <c r="M2162" s="469"/>
      <c r="N2162" s="469"/>
      <c r="O2162" s="469"/>
      <c r="P2162" s="469"/>
      <c r="Q2162" s="469"/>
      <c r="R2162" s="469"/>
      <c r="S2162" s="469"/>
      <c r="T2162" s="469"/>
      <c r="U2162" s="469"/>
      <c r="V2162" s="469"/>
      <c r="W2162" s="469"/>
      <c r="X2162" s="469"/>
      <c r="Z2162" s="469"/>
      <c r="AA2162" s="469"/>
      <c r="AB2162" s="469"/>
      <c r="AC2162" s="469"/>
      <c r="AD2162" s="469"/>
      <c r="AE2162" s="469"/>
      <c r="AF2162" s="469"/>
      <c r="AG2162" s="469"/>
      <c r="AH2162" s="469"/>
      <c r="AI2162" s="469"/>
      <c r="AJ2162" s="469"/>
      <c r="AK2162" s="469"/>
      <c r="AL2162" s="469"/>
      <c r="AM2162" s="469"/>
      <c r="AN2162" s="469"/>
      <c r="AO2162" s="469"/>
      <c r="AP2162" s="469"/>
      <c r="AQ2162" s="469"/>
      <c r="AR2162" s="469"/>
      <c r="AS2162" s="469"/>
      <c r="AT2162" s="469"/>
      <c r="AU2162" s="469"/>
      <c r="AV2162" s="469"/>
      <c r="AW2162" s="469"/>
    </row>
    <row r="2163" spans="2:49">
      <c r="B2163" s="471"/>
      <c r="C2163" s="469"/>
      <c r="D2163" s="469"/>
      <c r="E2163" s="469"/>
      <c r="F2163" s="469"/>
      <c r="G2163" s="469"/>
      <c r="H2163" s="503"/>
      <c r="I2163" s="469"/>
      <c r="J2163" s="469"/>
      <c r="K2163" s="469"/>
      <c r="L2163" s="469"/>
      <c r="M2163" s="469"/>
      <c r="N2163" s="469"/>
      <c r="O2163" s="469"/>
      <c r="P2163" s="469"/>
      <c r="Q2163" s="469"/>
      <c r="R2163" s="469"/>
      <c r="S2163" s="469"/>
      <c r="T2163" s="469"/>
      <c r="U2163" s="469"/>
      <c r="V2163" s="469"/>
      <c r="W2163" s="469"/>
      <c r="X2163" s="469"/>
      <c r="Z2163" s="469"/>
      <c r="AA2163" s="469"/>
      <c r="AB2163" s="469"/>
      <c r="AC2163" s="469"/>
      <c r="AD2163" s="469"/>
      <c r="AE2163" s="469"/>
      <c r="AF2163" s="469"/>
      <c r="AG2163" s="469"/>
      <c r="AH2163" s="469"/>
      <c r="AI2163" s="469"/>
      <c r="AJ2163" s="469"/>
      <c r="AK2163" s="469"/>
      <c r="AL2163" s="469"/>
      <c r="AM2163" s="469"/>
      <c r="AN2163" s="469"/>
      <c r="AO2163" s="469"/>
      <c r="AP2163" s="469"/>
      <c r="AQ2163" s="469"/>
      <c r="AR2163" s="469"/>
      <c r="AS2163" s="469"/>
      <c r="AT2163" s="469"/>
      <c r="AU2163" s="469"/>
      <c r="AV2163" s="469"/>
      <c r="AW2163" s="469"/>
    </row>
    <row r="2164" spans="2:49">
      <c r="B2164" s="471"/>
      <c r="C2164" s="469"/>
      <c r="D2164" s="469"/>
      <c r="E2164" s="469"/>
      <c r="F2164" s="469"/>
      <c r="G2164" s="469"/>
      <c r="H2164" s="503"/>
      <c r="I2164" s="469"/>
      <c r="J2164" s="469"/>
      <c r="K2164" s="469"/>
      <c r="L2164" s="469"/>
      <c r="M2164" s="469"/>
      <c r="N2164" s="469"/>
      <c r="O2164" s="469"/>
      <c r="P2164" s="469"/>
      <c r="Q2164" s="469"/>
      <c r="R2164" s="469"/>
      <c r="S2164" s="469"/>
      <c r="T2164" s="469"/>
      <c r="U2164" s="469"/>
      <c r="V2164" s="469"/>
      <c r="W2164" s="469"/>
      <c r="X2164" s="469"/>
      <c r="Z2164" s="469"/>
      <c r="AA2164" s="469"/>
      <c r="AB2164" s="469"/>
      <c r="AC2164" s="469"/>
      <c r="AD2164" s="469"/>
      <c r="AE2164" s="469"/>
      <c r="AF2164" s="469"/>
      <c r="AG2164" s="469"/>
      <c r="AH2164" s="469"/>
      <c r="AI2164" s="469"/>
      <c r="AJ2164" s="469"/>
      <c r="AK2164" s="469"/>
      <c r="AL2164" s="469"/>
      <c r="AM2164" s="469"/>
      <c r="AN2164" s="469"/>
      <c r="AO2164" s="469"/>
      <c r="AP2164" s="469"/>
      <c r="AQ2164" s="469"/>
      <c r="AR2164" s="469"/>
      <c r="AS2164" s="469"/>
      <c r="AT2164" s="469"/>
      <c r="AU2164" s="469"/>
      <c r="AV2164" s="469"/>
      <c r="AW2164" s="469"/>
    </row>
    <row r="2165" spans="2:49">
      <c r="B2165" s="471"/>
      <c r="C2165" s="469"/>
      <c r="D2165" s="469"/>
      <c r="E2165" s="469"/>
      <c r="F2165" s="469"/>
      <c r="G2165" s="469"/>
      <c r="H2165" s="503"/>
      <c r="I2165" s="469"/>
      <c r="J2165" s="469"/>
      <c r="K2165" s="469"/>
      <c r="L2165" s="469"/>
      <c r="M2165" s="469"/>
      <c r="N2165" s="469"/>
      <c r="O2165" s="469"/>
      <c r="P2165" s="469"/>
      <c r="Q2165" s="469"/>
      <c r="R2165" s="469"/>
      <c r="S2165" s="469"/>
      <c r="T2165" s="469"/>
      <c r="U2165" s="469"/>
      <c r="V2165" s="469"/>
      <c r="W2165" s="469"/>
      <c r="X2165" s="469"/>
      <c r="Z2165" s="469"/>
      <c r="AA2165" s="469"/>
      <c r="AB2165" s="469"/>
      <c r="AC2165" s="469"/>
      <c r="AD2165" s="469"/>
      <c r="AE2165" s="469"/>
      <c r="AF2165" s="469"/>
      <c r="AG2165" s="469"/>
      <c r="AH2165" s="469"/>
      <c r="AI2165" s="469"/>
      <c r="AJ2165" s="469"/>
      <c r="AK2165" s="469"/>
      <c r="AL2165" s="469"/>
      <c r="AM2165" s="469"/>
      <c r="AN2165" s="469"/>
      <c r="AO2165" s="469"/>
      <c r="AP2165" s="469"/>
      <c r="AQ2165" s="469"/>
      <c r="AR2165" s="469"/>
      <c r="AS2165" s="469"/>
      <c r="AT2165" s="469"/>
      <c r="AU2165" s="469"/>
      <c r="AV2165" s="469"/>
      <c r="AW2165" s="469"/>
    </row>
    <row r="2166" spans="2:49">
      <c r="B2166" s="471"/>
      <c r="C2166" s="469"/>
      <c r="D2166" s="469"/>
      <c r="E2166" s="469"/>
      <c r="F2166" s="469"/>
      <c r="G2166" s="469"/>
      <c r="H2166" s="503"/>
      <c r="I2166" s="469"/>
      <c r="J2166" s="469"/>
      <c r="K2166" s="469"/>
      <c r="L2166" s="469"/>
      <c r="M2166" s="469"/>
      <c r="N2166" s="469"/>
      <c r="O2166" s="469"/>
      <c r="P2166" s="469"/>
      <c r="Q2166" s="469"/>
      <c r="R2166" s="469"/>
      <c r="S2166" s="469"/>
      <c r="T2166" s="469"/>
      <c r="U2166" s="469"/>
      <c r="V2166" s="469"/>
      <c r="W2166" s="469"/>
      <c r="X2166" s="469"/>
      <c r="Z2166" s="469"/>
      <c r="AA2166" s="469"/>
      <c r="AB2166" s="469"/>
      <c r="AC2166" s="469"/>
      <c r="AD2166" s="469"/>
      <c r="AE2166" s="469"/>
      <c r="AF2166" s="469"/>
      <c r="AG2166" s="469"/>
      <c r="AH2166" s="469"/>
      <c r="AI2166" s="469"/>
      <c r="AJ2166" s="469"/>
      <c r="AK2166" s="469"/>
      <c r="AL2166" s="469"/>
      <c r="AM2166" s="469"/>
      <c r="AN2166" s="469"/>
      <c r="AO2166" s="469"/>
      <c r="AP2166" s="469"/>
      <c r="AQ2166" s="469"/>
      <c r="AR2166" s="469"/>
      <c r="AS2166" s="469"/>
      <c r="AT2166" s="469"/>
      <c r="AU2166" s="469"/>
      <c r="AV2166" s="469"/>
      <c r="AW2166" s="469"/>
    </row>
    <row r="2167" spans="2:49">
      <c r="B2167" s="471"/>
      <c r="C2167" s="469"/>
      <c r="D2167" s="469"/>
      <c r="E2167" s="469"/>
      <c r="F2167" s="469"/>
      <c r="G2167" s="469"/>
      <c r="H2167" s="503"/>
      <c r="I2167" s="469"/>
      <c r="J2167" s="469"/>
      <c r="K2167" s="469"/>
      <c r="L2167" s="469"/>
      <c r="M2167" s="469"/>
      <c r="N2167" s="469"/>
      <c r="O2167" s="469"/>
      <c r="P2167" s="469"/>
      <c r="Q2167" s="469"/>
      <c r="R2167" s="469"/>
      <c r="S2167" s="469"/>
      <c r="T2167" s="469"/>
      <c r="U2167" s="469"/>
      <c r="V2167" s="469"/>
      <c r="W2167" s="469"/>
      <c r="X2167" s="469"/>
      <c r="Z2167" s="469"/>
      <c r="AA2167" s="469"/>
      <c r="AB2167" s="469"/>
      <c r="AC2167" s="469"/>
      <c r="AD2167" s="469"/>
      <c r="AE2167" s="469"/>
      <c r="AF2167" s="469"/>
      <c r="AG2167" s="469"/>
      <c r="AH2167" s="469"/>
      <c r="AI2167" s="469"/>
      <c r="AJ2167" s="469"/>
      <c r="AK2167" s="469"/>
      <c r="AL2167" s="469"/>
      <c r="AM2167" s="469"/>
      <c r="AN2167" s="469"/>
      <c r="AO2167" s="469"/>
      <c r="AP2167" s="469"/>
      <c r="AQ2167" s="469"/>
      <c r="AR2167" s="469"/>
      <c r="AS2167" s="469"/>
      <c r="AT2167" s="469"/>
      <c r="AU2167" s="469"/>
      <c r="AV2167" s="469"/>
      <c r="AW2167" s="469"/>
    </row>
    <row r="2168" spans="2:49">
      <c r="B2168" s="471"/>
      <c r="C2168" s="469"/>
      <c r="D2168" s="469"/>
      <c r="E2168" s="469"/>
      <c r="F2168" s="469"/>
      <c r="G2168" s="469"/>
      <c r="H2168" s="503"/>
      <c r="I2168" s="469"/>
      <c r="J2168" s="469"/>
      <c r="K2168" s="469"/>
      <c r="L2168" s="469"/>
      <c r="M2168" s="469"/>
      <c r="N2168" s="469"/>
      <c r="O2168" s="469"/>
      <c r="P2168" s="469"/>
      <c r="Q2168" s="469"/>
      <c r="R2168" s="469"/>
      <c r="S2168" s="469"/>
      <c r="T2168" s="469"/>
      <c r="U2168" s="469"/>
      <c r="V2168" s="469"/>
      <c r="W2168" s="469"/>
      <c r="X2168" s="469"/>
      <c r="Z2168" s="469"/>
      <c r="AA2168" s="469"/>
      <c r="AB2168" s="469"/>
      <c r="AC2168" s="469"/>
      <c r="AD2168" s="469"/>
      <c r="AE2168" s="469"/>
      <c r="AF2168" s="469"/>
      <c r="AG2168" s="469"/>
      <c r="AH2168" s="469"/>
      <c r="AI2168" s="469"/>
      <c r="AJ2168" s="469"/>
      <c r="AK2168" s="469"/>
      <c r="AL2168" s="469"/>
      <c r="AM2168" s="469"/>
      <c r="AN2168" s="469"/>
      <c r="AO2168" s="469"/>
      <c r="AP2168" s="469"/>
      <c r="AQ2168" s="469"/>
      <c r="AR2168" s="469"/>
      <c r="AS2168" s="469"/>
      <c r="AT2168" s="469"/>
      <c r="AU2168" s="469"/>
      <c r="AV2168" s="469"/>
      <c r="AW2168" s="469"/>
    </row>
    <row r="2169" spans="2:49">
      <c r="B2169" s="471"/>
      <c r="C2169" s="469"/>
      <c r="D2169" s="469"/>
      <c r="E2169" s="469"/>
      <c r="F2169" s="469"/>
      <c r="G2169" s="469"/>
      <c r="H2169" s="503"/>
      <c r="I2169" s="469"/>
      <c r="J2169" s="469"/>
      <c r="K2169" s="469"/>
      <c r="L2169" s="469"/>
      <c r="M2169" s="469"/>
      <c r="N2169" s="469"/>
      <c r="O2169" s="469"/>
      <c r="P2169" s="469"/>
      <c r="Q2169" s="469"/>
      <c r="R2169" s="469"/>
      <c r="S2169" s="469"/>
      <c r="T2169" s="469"/>
      <c r="U2169" s="469"/>
      <c r="V2169" s="469"/>
      <c r="W2169" s="469"/>
      <c r="X2169" s="469"/>
      <c r="Z2169" s="469"/>
      <c r="AA2169" s="469"/>
      <c r="AB2169" s="469"/>
      <c r="AC2169" s="469"/>
      <c r="AD2169" s="469"/>
      <c r="AE2169" s="469"/>
      <c r="AF2169" s="469"/>
      <c r="AG2169" s="469"/>
      <c r="AH2169" s="469"/>
      <c r="AI2169" s="469"/>
      <c r="AJ2169" s="469"/>
      <c r="AK2169" s="469"/>
      <c r="AL2169" s="469"/>
      <c r="AM2169" s="469"/>
      <c r="AN2169" s="469"/>
      <c r="AO2169" s="469"/>
      <c r="AP2169" s="469"/>
      <c r="AQ2169" s="469"/>
      <c r="AR2169" s="469"/>
      <c r="AS2169" s="469"/>
      <c r="AT2169" s="469"/>
      <c r="AU2169" s="469"/>
      <c r="AV2169" s="469"/>
      <c r="AW2169" s="469"/>
    </row>
    <row r="2170" spans="2:49">
      <c r="B2170" s="471"/>
      <c r="C2170" s="469"/>
      <c r="D2170" s="469"/>
      <c r="E2170" s="469"/>
      <c r="F2170" s="469"/>
      <c r="G2170" s="469"/>
      <c r="H2170" s="503"/>
      <c r="I2170" s="469"/>
      <c r="J2170" s="469"/>
      <c r="K2170" s="469"/>
      <c r="L2170" s="469"/>
      <c r="M2170" s="469"/>
      <c r="N2170" s="469"/>
      <c r="O2170" s="469"/>
      <c r="P2170" s="469"/>
      <c r="Q2170" s="469"/>
      <c r="R2170" s="469"/>
      <c r="S2170" s="469"/>
      <c r="T2170" s="469"/>
      <c r="U2170" s="469"/>
      <c r="V2170" s="469"/>
      <c r="W2170" s="469"/>
      <c r="X2170" s="469"/>
      <c r="Z2170" s="469"/>
      <c r="AA2170" s="469"/>
      <c r="AB2170" s="469"/>
      <c r="AC2170" s="469"/>
      <c r="AD2170" s="469"/>
      <c r="AE2170" s="469"/>
      <c r="AF2170" s="469"/>
      <c r="AG2170" s="469"/>
      <c r="AH2170" s="469"/>
      <c r="AI2170" s="469"/>
      <c r="AJ2170" s="469"/>
      <c r="AK2170" s="469"/>
      <c r="AL2170" s="469"/>
      <c r="AM2170" s="469"/>
      <c r="AN2170" s="469"/>
      <c r="AO2170" s="469"/>
      <c r="AP2170" s="469"/>
      <c r="AQ2170" s="469"/>
      <c r="AR2170" s="469"/>
      <c r="AS2170" s="469"/>
      <c r="AT2170" s="469"/>
      <c r="AU2170" s="469"/>
      <c r="AV2170" s="469"/>
      <c r="AW2170" s="469"/>
    </row>
    <row r="2171" spans="2:49">
      <c r="B2171" s="471"/>
      <c r="C2171" s="469"/>
      <c r="D2171" s="469"/>
      <c r="E2171" s="469"/>
      <c r="F2171" s="469"/>
      <c r="G2171" s="469"/>
      <c r="H2171" s="503"/>
      <c r="I2171" s="469"/>
      <c r="J2171" s="469"/>
      <c r="K2171" s="469"/>
      <c r="L2171" s="469"/>
      <c r="M2171" s="469"/>
      <c r="N2171" s="469"/>
      <c r="O2171" s="469"/>
      <c r="P2171" s="469"/>
      <c r="Q2171" s="469"/>
      <c r="R2171" s="469"/>
      <c r="S2171" s="469"/>
      <c r="T2171" s="469"/>
      <c r="U2171" s="469"/>
      <c r="V2171" s="469"/>
      <c r="W2171" s="469"/>
      <c r="X2171" s="469"/>
      <c r="Z2171" s="469"/>
      <c r="AA2171" s="469"/>
      <c r="AB2171" s="469"/>
      <c r="AC2171" s="469"/>
      <c r="AD2171" s="469"/>
      <c r="AE2171" s="469"/>
      <c r="AF2171" s="469"/>
      <c r="AG2171" s="469"/>
      <c r="AH2171" s="469"/>
      <c r="AI2171" s="469"/>
      <c r="AJ2171" s="469"/>
      <c r="AK2171" s="469"/>
      <c r="AL2171" s="469"/>
      <c r="AM2171" s="469"/>
      <c r="AN2171" s="469"/>
      <c r="AO2171" s="469"/>
      <c r="AP2171" s="469"/>
      <c r="AQ2171" s="469"/>
      <c r="AR2171" s="469"/>
      <c r="AS2171" s="469"/>
      <c r="AT2171" s="469"/>
      <c r="AU2171" s="469"/>
      <c r="AV2171" s="469"/>
      <c r="AW2171" s="469"/>
    </row>
    <row r="2172" spans="2:49">
      <c r="B2172" s="471"/>
      <c r="C2172" s="469"/>
      <c r="D2172" s="469"/>
      <c r="E2172" s="469"/>
      <c r="F2172" s="469"/>
      <c r="G2172" s="469"/>
      <c r="H2172" s="503"/>
      <c r="I2172" s="469"/>
      <c r="J2172" s="469"/>
      <c r="K2172" s="469"/>
      <c r="L2172" s="469"/>
      <c r="M2172" s="469"/>
      <c r="N2172" s="469"/>
      <c r="O2172" s="469"/>
      <c r="P2172" s="469"/>
      <c r="Q2172" s="469"/>
      <c r="R2172" s="469"/>
      <c r="S2172" s="469"/>
      <c r="T2172" s="469"/>
      <c r="U2172" s="469"/>
      <c r="V2172" s="469"/>
      <c r="W2172" s="469"/>
      <c r="X2172" s="469"/>
      <c r="Z2172" s="469"/>
      <c r="AA2172" s="469"/>
      <c r="AB2172" s="469"/>
      <c r="AC2172" s="469"/>
      <c r="AD2172" s="469"/>
      <c r="AE2172" s="469"/>
      <c r="AF2172" s="469"/>
      <c r="AG2172" s="469"/>
      <c r="AH2172" s="469"/>
      <c r="AI2172" s="469"/>
      <c r="AJ2172" s="469"/>
      <c r="AK2172" s="469"/>
      <c r="AL2172" s="469"/>
      <c r="AM2172" s="469"/>
      <c r="AN2172" s="469"/>
      <c r="AO2172" s="469"/>
      <c r="AP2172" s="469"/>
      <c r="AQ2172" s="469"/>
      <c r="AR2172" s="469"/>
      <c r="AS2172" s="469"/>
      <c r="AT2172" s="469"/>
      <c r="AU2172" s="469"/>
      <c r="AV2172" s="469"/>
      <c r="AW2172" s="469"/>
    </row>
    <row r="2173" spans="2:49">
      <c r="B2173" s="471"/>
      <c r="C2173" s="469"/>
      <c r="D2173" s="469"/>
      <c r="E2173" s="469"/>
      <c r="F2173" s="469"/>
      <c r="G2173" s="469"/>
      <c r="H2173" s="503"/>
      <c r="I2173" s="469"/>
      <c r="J2173" s="469"/>
      <c r="K2173" s="469"/>
      <c r="L2173" s="469"/>
      <c r="M2173" s="469"/>
      <c r="N2173" s="469"/>
      <c r="O2173" s="469"/>
      <c r="P2173" s="469"/>
      <c r="Q2173" s="469"/>
      <c r="R2173" s="469"/>
      <c r="S2173" s="469"/>
      <c r="T2173" s="469"/>
      <c r="U2173" s="469"/>
      <c r="V2173" s="469"/>
      <c r="W2173" s="469"/>
      <c r="X2173" s="469"/>
      <c r="Z2173" s="469"/>
      <c r="AA2173" s="469"/>
      <c r="AB2173" s="469"/>
      <c r="AC2173" s="469"/>
      <c r="AD2173" s="469"/>
      <c r="AE2173" s="469"/>
      <c r="AF2173" s="469"/>
      <c r="AG2173" s="469"/>
      <c r="AH2173" s="469"/>
      <c r="AI2173" s="469"/>
      <c r="AJ2173" s="469"/>
      <c r="AK2173" s="469"/>
      <c r="AL2173" s="469"/>
      <c r="AM2173" s="469"/>
      <c r="AN2173" s="469"/>
      <c r="AO2173" s="469"/>
      <c r="AP2173" s="469"/>
      <c r="AQ2173" s="469"/>
      <c r="AR2173" s="469"/>
      <c r="AS2173" s="469"/>
      <c r="AT2173" s="469"/>
      <c r="AU2173" s="469"/>
      <c r="AV2173" s="469"/>
      <c r="AW2173" s="469"/>
    </row>
    <row r="2174" spans="2:49">
      <c r="B2174" s="471"/>
      <c r="C2174" s="469"/>
      <c r="D2174" s="469"/>
      <c r="E2174" s="469"/>
      <c r="F2174" s="469"/>
      <c r="G2174" s="469"/>
      <c r="H2174" s="503"/>
      <c r="I2174" s="469"/>
      <c r="J2174" s="469"/>
      <c r="K2174" s="469"/>
      <c r="L2174" s="469"/>
      <c r="M2174" s="469"/>
      <c r="N2174" s="469"/>
      <c r="O2174" s="469"/>
      <c r="P2174" s="469"/>
      <c r="Q2174" s="469"/>
      <c r="R2174" s="469"/>
      <c r="S2174" s="469"/>
      <c r="T2174" s="469"/>
      <c r="U2174" s="469"/>
      <c r="V2174" s="469"/>
      <c r="W2174" s="469"/>
      <c r="X2174" s="469"/>
      <c r="Z2174" s="469"/>
      <c r="AA2174" s="469"/>
      <c r="AB2174" s="469"/>
      <c r="AC2174" s="469"/>
      <c r="AD2174" s="469"/>
      <c r="AE2174" s="469"/>
      <c r="AF2174" s="469"/>
      <c r="AG2174" s="469"/>
      <c r="AH2174" s="469"/>
      <c r="AI2174" s="469"/>
      <c r="AJ2174" s="469"/>
      <c r="AK2174" s="469"/>
      <c r="AL2174" s="469"/>
      <c r="AM2174" s="469"/>
      <c r="AN2174" s="469"/>
      <c r="AO2174" s="469"/>
      <c r="AP2174" s="469"/>
      <c r="AQ2174" s="469"/>
      <c r="AR2174" s="469"/>
      <c r="AS2174" s="469"/>
      <c r="AT2174" s="469"/>
      <c r="AU2174" s="469"/>
      <c r="AV2174" s="469"/>
      <c r="AW2174" s="469"/>
    </row>
    <row r="2175" spans="2:49">
      <c r="B2175" s="471"/>
      <c r="C2175" s="469"/>
      <c r="D2175" s="469"/>
      <c r="E2175" s="469"/>
      <c r="F2175" s="469"/>
      <c r="G2175" s="469"/>
      <c r="H2175" s="503"/>
      <c r="I2175" s="469"/>
      <c r="J2175" s="469"/>
      <c r="K2175" s="469"/>
      <c r="L2175" s="469"/>
      <c r="M2175" s="469"/>
      <c r="N2175" s="469"/>
      <c r="O2175" s="469"/>
      <c r="P2175" s="469"/>
      <c r="Q2175" s="469"/>
      <c r="R2175" s="469"/>
      <c r="S2175" s="469"/>
      <c r="T2175" s="469"/>
      <c r="U2175" s="469"/>
      <c r="V2175" s="469"/>
      <c r="W2175" s="469"/>
      <c r="X2175" s="469"/>
      <c r="Z2175" s="469"/>
      <c r="AA2175" s="469"/>
      <c r="AB2175" s="469"/>
      <c r="AC2175" s="469"/>
      <c r="AD2175" s="469"/>
      <c r="AE2175" s="469"/>
      <c r="AF2175" s="469"/>
      <c r="AG2175" s="469"/>
      <c r="AH2175" s="469"/>
      <c r="AI2175" s="469"/>
      <c r="AJ2175" s="469"/>
      <c r="AK2175" s="469"/>
      <c r="AL2175" s="469"/>
      <c r="AM2175" s="469"/>
      <c r="AN2175" s="469"/>
      <c r="AO2175" s="469"/>
      <c r="AP2175" s="469"/>
      <c r="AQ2175" s="469"/>
      <c r="AR2175" s="469"/>
      <c r="AS2175" s="469"/>
      <c r="AT2175" s="469"/>
      <c r="AU2175" s="469"/>
      <c r="AV2175" s="469"/>
      <c r="AW2175" s="469"/>
    </row>
    <row r="2176" spans="2:49">
      <c r="B2176" s="471"/>
      <c r="C2176" s="469"/>
      <c r="D2176" s="469"/>
      <c r="E2176" s="469"/>
      <c r="F2176" s="469"/>
      <c r="G2176" s="469"/>
      <c r="H2176" s="503"/>
      <c r="I2176" s="469"/>
      <c r="J2176" s="469"/>
      <c r="K2176" s="469"/>
      <c r="L2176" s="469"/>
      <c r="M2176" s="469"/>
      <c r="N2176" s="469"/>
      <c r="O2176" s="469"/>
      <c r="P2176" s="469"/>
      <c r="Q2176" s="469"/>
      <c r="R2176" s="469"/>
      <c r="S2176" s="469"/>
      <c r="T2176" s="469"/>
      <c r="U2176" s="469"/>
      <c r="V2176" s="469"/>
      <c r="W2176" s="469"/>
      <c r="X2176" s="469"/>
      <c r="Z2176" s="469"/>
      <c r="AA2176" s="469"/>
      <c r="AB2176" s="469"/>
      <c r="AC2176" s="469"/>
      <c r="AD2176" s="469"/>
      <c r="AE2176" s="469"/>
      <c r="AF2176" s="469"/>
      <c r="AG2176" s="469"/>
      <c r="AH2176" s="469"/>
      <c r="AI2176" s="469"/>
      <c r="AJ2176" s="469"/>
      <c r="AK2176" s="469"/>
      <c r="AL2176" s="469"/>
      <c r="AM2176" s="469"/>
      <c r="AN2176" s="469"/>
      <c r="AO2176" s="469"/>
      <c r="AP2176" s="469"/>
      <c r="AQ2176" s="469"/>
      <c r="AR2176" s="469"/>
      <c r="AS2176" s="469"/>
      <c r="AT2176" s="469"/>
      <c r="AU2176" s="469"/>
      <c r="AV2176" s="469"/>
      <c r="AW2176" s="469"/>
    </row>
    <row r="2177" spans="2:49">
      <c r="B2177" s="471"/>
      <c r="C2177" s="469"/>
      <c r="D2177" s="469"/>
      <c r="E2177" s="469"/>
      <c r="F2177" s="469"/>
      <c r="G2177" s="469"/>
      <c r="H2177" s="503"/>
      <c r="I2177" s="469"/>
      <c r="J2177" s="469"/>
      <c r="K2177" s="469"/>
      <c r="L2177" s="469"/>
      <c r="M2177" s="469"/>
      <c r="N2177" s="469"/>
      <c r="O2177" s="469"/>
      <c r="P2177" s="469"/>
      <c r="Q2177" s="469"/>
      <c r="R2177" s="469"/>
      <c r="S2177" s="469"/>
      <c r="T2177" s="469"/>
      <c r="U2177" s="469"/>
      <c r="V2177" s="469"/>
      <c r="W2177" s="469"/>
      <c r="X2177" s="469"/>
      <c r="Z2177" s="469"/>
      <c r="AA2177" s="469"/>
      <c r="AB2177" s="469"/>
      <c r="AC2177" s="469"/>
      <c r="AD2177" s="469"/>
      <c r="AE2177" s="469"/>
      <c r="AF2177" s="469"/>
      <c r="AG2177" s="469"/>
      <c r="AH2177" s="469"/>
      <c r="AI2177" s="469"/>
      <c r="AJ2177" s="469"/>
      <c r="AK2177" s="469"/>
      <c r="AL2177" s="469"/>
      <c r="AM2177" s="469"/>
      <c r="AN2177" s="469"/>
      <c r="AO2177" s="469"/>
      <c r="AP2177" s="469"/>
      <c r="AQ2177" s="469"/>
      <c r="AR2177" s="469"/>
      <c r="AS2177" s="469"/>
      <c r="AT2177" s="469"/>
      <c r="AU2177" s="469"/>
      <c r="AV2177" s="469"/>
      <c r="AW2177" s="469"/>
    </row>
    <row r="2178" spans="2:49">
      <c r="B2178" s="471"/>
      <c r="C2178" s="469"/>
      <c r="D2178" s="469"/>
      <c r="E2178" s="469"/>
      <c r="F2178" s="469"/>
      <c r="G2178" s="469"/>
      <c r="H2178" s="503"/>
      <c r="I2178" s="469"/>
      <c r="J2178" s="469"/>
      <c r="K2178" s="469"/>
      <c r="L2178" s="469"/>
      <c r="M2178" s="469"/>
      <c r="N2178" s="469"/>
      <c r="O2178" s="469"/>
      <c r="P2178" s="469"/>
      <c r="Q2178" s="469"/>
      <c r="R2178" s="469"/>
      <c r="S2178" s="469"/>
      <c r="T2178" s="469"/>
      <c r="U2178" s="469"/>
      <c r="V2178" s="469"/>
      <c r="W2178" s="469"/>
      <c r="X2178" s="469"/>
      <c r="Z2178" s="469"/>
      <c r="AA2178" s="469"/>
      <c r="AB2178" s="469"/>
      <c r="AC2178" s="469"/>
      <c r="AD2178" s="469"/>
      <c r="AE2178" s="469"/>
      <c r="AF2178" s="469"/>
      <c r="AG2178" s="469"/>
      <c r="AH2178" s="469"/>
      <c r="AI2178" s="469"/>
      <c r="AJ2178" s="469"/>
      <c r="AK2178" s="469"/>
      <c r="AL2178" s="469"/>
      <c r="AM2178" s="469"/>
      <c r="AN2178" s="469"/>
      <c r="AO2178" s="469"/>
      <c r="AP2178" s="469"/>
      <c r="AQ2178" s="469"/>
      <c r="AR2178" s="469"/>
      <c r="AS2178" s="469"/>
      <c r="AT2178" s="469"/>
      <c r="AU2178" s="469"/>
      <c r="AV2178" s="469"/>
      <c r="AW2178" s="469"/>
    </row>
    <row r="2179" spans="2:49">
      <c r="B2179" s="471"/>
      <c r="C2179" s="469"/>
      <c r="D2179" s="469"/>
      <c r="E2179" s="469"/>
      <c r="F2179" s="469"/>
      <c r="G2179" s="469"/>
      <c r="H2179" s="503"/>
      <c r="I2179" s="469"/>
      <c r="J2179" s="469"/>
      <c r="K2179" s="469"/>
      <c r="L2179" s="469"/>
      <c r="M2179" s="469"/>
      <c r="N2179" s="469"/>
      <c r="O2179" s="469"/>
      <c r="P2179" s="469"/>
      <c r="Q2179" s="469"/>
      <c r="R2179" s="469"/>
      <c r="S2179" s="469"/>
      <c r="T2179" s="469"/>
      <c r="U2179" s="469"/>
      <c r="V2179" s="469"/>
      <c r="W2179" s="469"/>
      <c r="X2179" s="469"/>
      <c r="Z2179" s="469"/>
      <c r="AA2179" s="469"/>
      <c r="AB2179" s="469"/>
      <c r="AC2179" s="469"/>
      <c r="AD2179" s="469"/>
      <c r="AE2179" s="469"/>
      <c r="AF2179" s="469"/>
      <c r="AG2179" s="469"/>
      <c r="AH2179" s="469"/>
      <c r="AI2179" s="469"/>
      <c r="AJ2179" s="469"/>
      <c r="AK2179" s="469"/>
      <c r="AL2179" s="469"/>
      <c r="AM2179" s="469"/>
      <c r="AN2179" s="469"/>
      <c r="AO2179" s="469"/>
      <c r="AP2179" s="469"/>
      <c r="AQ2179" s="469"/>
      <c r="AR2179" s="469"/>
      <c r="AS2179" s="469"/>
      <c r="AT2179" s="469"/>
      <c r="AU2179" s="469"/>
      <c r="AV2179" s="469"/>
      <c r="AW2179" s="469"/>
    </row>
    <row r="2180" spans="2:49">
      <c r="B2180" s="471"/>
      <c r="C2180" s="469"/>
      <c r="D2180" s="469"/>
      <c r="E2180" s="469"/>
      <c r="F2180" s="469"/>
      <c r="G2180" s="469"/>
      <c r="H2180" s="503"/>
      <c r="I2180" s="469"/>
      <c r="J2180" s="469"/>
      <c r="K2180" s="469"/>
      <c r="L2180" s="469"/>
      <c r="M2180" s="469"/>
      <c r="N2180" s="469"/>
      <c r="O2180" s="469"/>
      <c r="P2180" s="469"/>
      <c r="Q2180" s="469"/>
      <c r="R2180" s="469"/>
      <c r="S2180" s="469"/>
      <c r="T2180" s="469"/>
      <c r="U2180" s="469"/>
      <c r="V2180" s="469"/>
      <c r="W2180" s="469"/>
      <c r="X2180" s="469"/>
      <c r="Z2180" s="469"/>
      <c r="AA2180" s="469"/>
      <c r="AB2180" s="469"/>
      <c r="AC2180" s="469"/>
      <c r="AD2180" s="469"/>
      <c r="AE2180" s="469"/>
      <c r="AF2180" s="469"/>
      <c r="AG2180" s="469"/>
      <c r="AH2180" s="469"/>
      <c r="AI2180" s="469"/>
      <c r="AJ2180" s="469"/>
      <c r="AK2180" s="469"/>
      <c r="AL2180" s="469"/>
      <c r="AM2180" s="469"/>
      <c r="AN2180" s="469"/>
      <c r="AO2180" s="469"/>
      <c r="AP2180" s="469"/>
      <c r="AQ2180" s="469"/>
      <c r="AR2180" s="469"/>
      <c r="AS2180" s="469"/>
      <c r="AT2180" s="469"/>
      <c r="AU2180" s="469"/>
      <c r="AV2180" s="469"/>
      <c r="AW2180" s="469"/>
    </row>
    <row r="2181" spans="2:49">
      <c r="B2181" s="471"/>
      <c r="C2181" s="469"/>
      <c r="D2181" s="469"/>
      <c r="E2181" s="469"/>
      <c r="F2181" s="469"/>
      <c r="G2181" s="469"/>
      <c r="H2181" s="503"/>
      <c r="I2181" s="469"/>
      <c r="J2181" s="469"/>
      <c r="K2181" s="469"/>
      <c r="L2181" s="469"/>
      <c r="M2181" s="469"/>
      <c r="N2181" s="469"/>
      <c r="O2181" s="469"/>
      <c r="P2181" s="469"/>
      <c r="Q2181" s="469"/>
      <c r="R2181" s="469"/>
      <c r="S2181" s="469"/>
      <c r="T2181" s="469"/>
      <c r="U2181" s="469"/>
      <c r="V2181" s="469"/>
      <c r="W2181" s="469"/>
      <c r="X2181" s="469"/>
      <c r="Z2181" s="469"/>
      <c r="AA2181" s="469"/>
      <c r="AB2181" s="469"/>
      <c r="AC2181" s="469"/>
      <c r="AD2181" s="469"/>
      <c r="AE2181" s="469"/>
      <c r="AF2181" s="469"/>
      <c r="AG2181" s="469"/>
      <c r="AH2181" s="469"/>
      <c r="AI2181" s="469"/>
      <c r="AJ2181" s="469"/>
      <c r="AK2181" s="469"/>
      <c r="AL2181" s="469"/>
      <c r="AM2181" s="469"/>
      <c r="AN2181" s="469"/>
      <c r="AO2181" s="469"/>
      <c r="AP2181" s="469"/>
      <c r="AQ2181" s="469"/>
      <c r="AR2181" s="469"/>
      <c r="AS2181" s="469"/>
      <c r="AT2181" s="469"/>
      <c r="AU2181" s="469"/>
      <c r="AV2181" s="469"/>
      <c r="AW2181" s="469"/>
    </row>
    <row r="2182" spans="2:49">
      <c r="B2182" s="471"/>
      <c r="C2182" s="469"/>
      <c r="D2182" s="469"/>
      <c r="E2182" s="469"/>
      <c r="F2182" s="469"/>
      <c r="G2182" s="469"/>
      <c r="H2182" s="503"/>
      <c r="I2182" s="469"/>
      <c r="J2182" s="469"/>
      <c r="K2182" s="469"/>
      <c r="L2182" s="469"/>
      <c r="M2182" s="469"/>
      <c r="N2182" s="469"/>
      <c r="O2182" s="469"/>
      <c r="P2182" s="469"/>
      <c r="Q2182" s="469"/>
      <c r="R2182" s="469"/>
      <c r="S2182" s="469"/>
      <c r="T2182" s="469"/>
      <c r="U2182" s="469"/>
      <c r="V2182" s="469"/>
      <c r="W2182" s="469"/>
      <c r="X2182" s="469"/>
      <c r="Z2182" s="469"/>
      <c r="AA2182" s="469"/>
      <c r="AB2182" s="469"/>
      <c r="AC2182" s="469"/>
      <c r="AD2182" s="469"/>
      <c r="AE2182" s="469"/>
      <c r="AF2182" s="469"/>
      <c r="AG2182" s="469"/>
      <c r="AH2182" s="469"/>
      <c r="AI2182" s="469"/>
      <c r="AJ2182" s="469"/>
      <c r="AK2182" s="469"/>
      <c r="AL2182" s="469"/>
      <c r="AM2182" s="469"/>
      <c r="AN2182" s="469"/>
      <c r="AO2182" s="469"/>
      <c r="AP2182" s="469"/>
      <c r="AQ2182" s="469"/>
      <c r="AR2182" s="469"/>
      <c r="AS2182" s="469"/>
      <c r="AT2182" s="469"/>
      <c r="AU2182" s="469"/>
      <c r="AV2182" s="469"/>
      <c r="AW2182" s="469"/>
    </row>
    <row r="2183" spans="2:49">
      <c r="B2183" s="471"/>
      <c r="C2183" s="469"/>
      <c r="D2183" s="469"/>
      <c r="E2183" s="469"/>
      <c r="F2183" s="469"/>
      <c r="G2183" s="469"/>
      <c r="H2183" s="503"/>
      <c r="I2183" s="469"/>
      <c r="J2183" s="469"/>
      <c r="K2183" s="469"/>
      <c r="L2183" s="469"/>
      <c r="M2183" s="469"/>
      <c r="N2183" s="469"/>
      <c r="O2183" s="469"/>
      <c r="P2183" s="469"/>
      <c r="Q2183" s="469"/>
      <c r="R2183" s="469"/>
      <c r="S2183" s="469"/>
      <c r="T2183" s="469"/>
      <c r="U2183" s="469"/>
      <c r="V2183" s="469"/>
      <c r="W2183" s="469"/>
      <c r="X2183" s="469"/>
      <c r="Z2183" s="469"/>
      <c r="AA2183" s="469"/>
      <c r="AB2183" s="469"/>
      <c r="AC2183" s="469"/>
      <c r="AD2183" s="469"/>
      <c r="AE2183" s="469"/>
      <c r="AF2183" s="469"/>
      <c r="AG2183" s="469"/>
      <c r="AH2183" s="469"/>
      <c r="AI2183" s="469"/>
      <c r="AJ2183" s="469"/>
      <c r="AK2183" s="469"/>
      <c r="AL2183" s="469"/>
      <c r="AM2183" s="469"/>
      <c r="AN2183" s="469"/>
      <c r="AO2183" s="469"/>
      <c r="AP2183" s="469"/>
      <c r="AQ2183" s="469"/>
      <c r="AR2183" s="469"/>
      <c r="AS2183" s="469"/>
      <c r="AT2183" s="469"/>
      <c r="AU2183" s="469"/>
      <c r="AV2183" s="469"/>
      <c r="AW2183" s="469"/>
    </row>
    <row r="2184" spans="2:49">
      <c r="B2184" s="471"/>
      <c r="C2184" s="469"/>
      <c r="D2184" s="469"/>
      <c r="E2184" s="469"/>
      <c r="F2184" s="469"/>
      <c r="G2184" s="469"/>
      <c r="H2184" s="503"/>
      <c r="I2184" s="469"/>
      <c r="J2184" s="469"/>
      <c r="K2184" s="469"/>
      <c r="L2184" s="469"/>
      <c r="M2184" s="469"/>
      <c r="N2184" s="469"/>
      <c r="O2184" s="469"/>
      <c r="P2184" s="469"/>
      <c r="Q2184" s="469"/>
      <c r="R2184" s="469"/>
      <c r="S2184" s="469"/>
      <c r="T2184" s="469"/>
      <c r="U2184" s="469"/>
      <c r="V2184" s="469"/>
      <c r="W2184" s="469"/>
      <c r="X2184" s="469"/>
      <c r="Z2184" s="469"/>
      <c r="AA2184" s="469"/>
      <c r="AB2184" s="469"/>
      <c r="AC2184" s="469"/>
      <c r="AD2184" s="469"/>
      <c r="AE2184" s="469"/>
      <c r="AF2184" s="469"/>
      <c r="AG2184" s="469"/>
      <c r="AH2184" s="469"/>
      <c r="AI2184" s="469"/>
      <c r="AJ2184" s="469"/>
      <c r="AK2184" s="469"/>
      <c r="AL2184" s="469"/>
      <c r="AM2184" s="469"/>
      <c r="AN2184" s="469"/>
      <c r="AO2184" s="469"/>
      <c r="AP2184" s="469"/>
      <c r="AQ2184" s="469"/>
      <c r="AR2184" s="469"/>
      <c r="AS2184" s="469"/>
      <c r="AT2184" s="469"/>
      <c r="AU2184" s="469"/>
      <c r="AV2184" s="469"/>
      <c r="AW2184" s="469"/>
    </row>
    <row r="2185" spans="2:49">
      <c r="B2185" s="471"/>
      <c r="C2185" s="469"/>
      <c r="D2185" s="469"/>
      <c r="E2185" s="469"/>
      <c r="F2185" s="469"/>
      <c r="G2185" s="469"/>
      <c r="H2185" s="503"/>
      <c r="I2185" s="469"/>
      <c r="J2185" s="469"/>
      <c r="K2185" s="469"/>
      <c r="L2185" s="469"/>
      <c r="M2185" s="469"/>
      <c r="N2185" s="469"/>
      <c r="O2185" s="469"/>
      <c r="P2185" s="469"/>
      <c r="Q2185" s="469"/>
      <c r="R2185" s="469"/>
      <c r="S2185" s="469"/>
      <c r="T2185" s="469"/>
      <c r="U2185" s="469"/>
      <c r="V2185" s="469"/>
      <c r="W2185" s="469"/>
      <c r="X2185" s="469"/>
      <c r="Z2185" s="469"/>
      <c r="AA2185" s="469"/>
      <c r="AB2185" s="469"/>
      <c r="AC2185" s="469"/>
      <c r="AD2185" s="469"/>
      <c r="AE2185" s="469"/>
      <c r="AF2185" s="469"/>
      <c r="AG2185" s="469"/>
      <c r="AH2185" s="469"/>
      <c r="AI2185" s="469"/>
      <c r="AJ2185" s="469"/>
      <c r="AK2185" s="469"/>
      <c r="AL2185" s="469"/>
      <c r="AM2185" s="469"/>
      <c r="AN2185" s="469"/>
      <c r="AO2185" s="469"/>
      <c r="AP2185" s="469"/>
      <c r="AQ2185" s="469"/>
      <c r="AR2185" s="469"/>
      <c r="AS2185" s="469"/>
      <c r="AT2185" s="469"/>
      <c r="AU2185" s="469"/>
      <c r="AV2185" s="469"/>
      <c r="AW2185" s="469"/>
    </row>
    <row r="2186" spans="2:49">
      <c r="B2186" s="471"/>
      <c r="C2186" s="469"/>
      <c r="D2186" s="469"/>
      <c r="E2186" s="469"/>
      <c r="F2186" s="469"/>
      <c r="G2186" s="469"/>
      <c r="H2186" s="503"/>
      <c r="I2186" s="469"/>
      <c r="J2186" s="469"/>
      <c r="K2186" s="469"/>
      <c r="L2186" s="469"/>
      <c r="M2186" s="469"/>
      <c r="N2186" s="469"/>
      <c r="O2186" s="469"/>
      <c r="P2186" s="469"/>
      <c r="Q2186" s="469"/>
      <c r="R2186" s="469"/>
      <c r="S2186" s="469"/>
      <c r="T2186" s="469"/>
      <c r="U2186" s="469"/>
      <c r="V2186" s="469"/>
      <c r="W2186" s="469"/>
      <c r="X2186" s="469"/>
      <c r="Z2186" s="469"/>
      <c r="AA2186" s="469"/>
      <c r="AB2186" s="469"/>
      <c r="AC2186" s="469"/>
      <c r="AD2186" s="469"/>
      <c r="AE2186" s="469"/>
      <c r="AF2186" s="469"/>
      <c r="AG2186" s="469"/>
      <c r="AH2186" s="469"/>
      <c r="AI2186" s="469"/>
      <c r="AJ2186" s="469"/>
      <c r="AK2186" s="469"/>
      <c r="AL2186" s="469"/>
      <c r="AM2186" s="469"/>
      <c r="AN2186" s="469"/>
      <c r="AO2186" s="469"/>
      <c r="AP2186" s="469"/>
      <c r="AQ2186" s="469"/>
      <c r="AR2186" s="469"/>
      <c r="AS2186" s="469"/>
      <c r="AT2186" s="469"/>
      <c r="AU2186" s="469"/>
      <c r="AV2186" s="469"/>
      <c r="AW2186" s="469"/>
    </row>
    <row r="2187" spans="2:49">
      <c r="B2187" s="471"/>
      <c r="C2187" s="469"/>
      <c r="D2187" s="469"/>
      <c r="E2187" s="469"/>
      <c r="F2187" s="469"/>
      <c r="G2187" s="469"/>
      <c r="H2187" s="503"/>
      <c r="I2187" s="469"/>
      <c r="J2187" s="469"/>
      <c r="K2187" s="469"/>
      <c r="L2187" s="469"/>
      <c r="M2187" s="469"/>
      <c r="N2187" s="469"/>
      <c r="O2187" s="469"/>
      <c r="P2187" s="469"/>
      <c r="Q2187" s="469"/>
      <c r="R2187" s="469"/>
      <c r="S2187" s="469"/>
      <c r="T2187" s="469"/>
      <c r="U2187" s="469"/>
      <c r="V2187" s="469"/>
      <c r="W2187" s="469"/>
      <c r="X2187" s="469"/>
      <c r="Z2187" s="469"/>
      <c r="AA2187" s="469"/>
      <c r="AB2187" s="469"/>
      <c r="AC2187" s="469"/>
      <c r="AD2187" s="469"/>
      <c r="AE2187" s="469"/>
      <c r="AF2187" s="469"/>
      <c r="AG2187" s="469"/>
      <c r="AH2187" s="469"/>
      <c r="AI2187" s="469"/>
      <c r="AJ2187" s="469"/>
      <c r="AK2187" s="469"/>
      <c r="AL2187" s="469"/>
      <c r="AM2187" s="469"/>
      <c r="AN2187" s="469"/>
      <c r="AO2187" s="469"/>
      <c r="AP2187" s="469"/>
      <c r="AQ2187" s="469"/>
      <c r="AR2187" s="469"/>
      <c r="AS2187" s="469"/>
      <c r="AT2187" s="469"/>
      <c r="AU2187" s="469"/>
      <c r="AV2187" s="469"/>
      <c r="AW2187" s="469"/>
    </row>
    <row r="2188" spans="2:49">
      <c r="B2188" s="471"/>
      <c r="C2188" s="469"/>
      <c r="D2188" s="469"/>
      <c r="E2188" s="469"/>
      <c r="F2188" s="469"/>
      <c r="G2188" s="469"/>
      <c r="H2188" s="503"/>
      <c r="I2188" s="469"/>
      <c r="J2188" s="469"/>
      <c r="K2188" s="469"/>
      <c r="L2188" s="469"/>
      <c r="M2188" s="469"/>
      <c r="N2188" s="469"/>
      <c r="O2188" s="469"/>
      <c r="P2188" s="469"/>
      <c r="Q2188" s="469"/>
      <c r="R2188" s="469"/>
      <c r="S2188" s="469"/>
      <c r="T2188" s="469"/>
      <c r="U2188" s="469"/>
      <c r="V2188" s="469"/>
      <c r="W2188" s="469"/>
      <c r="X2188" s="469"/>
      <c r="Z2188" s="469"/>
      <c r="AA2188" s="469"/>
      <c r="AB2188" s="469"/>
      <c r="AC2188" s="469"/>
      <c r="AD2188" s="469"/>
      <c r="AE2188" s="469"/>
      <c r="AF2188" s="469"/>
      <c r="AG2188" s="469"/>
      <c r="AH2188" s="469"/>
      <c r="AI2188" s="469"/>
      <c r="AJ2188" s="469"/>
      <c r="AK2188" s="469"/>
      <c r="AL2188" s="469"/>
      <c r="AM2188" s="469"/>
      <c r="AN2188" s="469"/>
      <c r="AO2188" s="469"/>
      <c r="AP2188" s="469"/>
      <c r="AQ2188" s="469"/>
      <c r="AR2188" s="469"/>
      <c r="AS2188" s="469"/>
      <c r="AT2188" s="469"/>
      <c r="AU2188" s="469"/>
      <c r="AV2188" s="469"/>
      <c r="AW2188" s="469"/>
    </row>
    <row r="2189" spans="2:49">
      <c r="B2189" s="471"/>
      <c r="C2189" s="469"/>
      <c r="D2189" s="469"/>
      <c r="E2189" s="469"/>
      <c r="F2189" s="469"/>
      <c r="G2189" s="469"/>
      <c r="H2189" s="503"/>
      <c r="I2189" s="469"/>
      <c r="J2189" s="469"/>
      <c r="K2189" s="469"/>
      <c r="L2189" s="469"/>
      <c r="M2189" s="469"/>
      <c r="N2189" s="469"/>
      <c r="O2189" s="469"/>
      <c r="P2189" s="469"/>
      <c r="Q2189" s="469"/>
      <c r="R2189" s="469"/>
      <c r="S2189" s="469"/>
      <c r="T2189" s="469"/>
      <c r="U2189" s="469"/>
      <c r="V2189" s="469"/>
      <c r="W2189" s="469"/>
      <c r="X2189" s="469"/>
      <c r="Z2189" s="469"/>
      <c r="AA2189" s="469"/>
      <c r="AB2189" s="469"/>
      <c r="AC2189" s="469"/>
      <c r="AD2189" s="469"/>
      <c r="AE2189" s="469"/>
      <c r="AF2189" s="469"/>
      <c r="AG2189" s="469"/>
      <c r="AH2189" s="469"/>
      <c r="AI2189" s="469"/>
      <c r="AJ2189" s="469"/>
      <c r="AK2189" s="469"/>
      <c r="AL2189" s="469"/>
      <c r="AM2189" s="469"/>
      <c r="AN2189" s="469"/>
      <c r="AO2189" s="469"/>
      <c r="AP2189" s="469"/>
      <c r="AQ2189" s="469"/>
      <c r="AR2189" s="469"/>
      <c r="AS2189" s="469"/>
      <c r="AT2189" s="469"/>
      <c r="AU2189" s="469"/>
      <c r="AV2189" s="469"/>
      <c r="AW2189" s="469"/>
    </row>
    <row r="2190" spans="2:49">
      <c r="B2190" s="471"/>
      <c r="C2190" s="469"/>
      <c r="D2190" s="469"/>
      <c r="E2190" s="469"/>
      <c r="F2190" s="469"/>
      <c r="G2190" s="469"/>
      <c r="H2190" s="503"/>
      <c r="I2190" s="469"/>
      <c r="J2190" s="469"/>
      <c r="K2190" s="469"/>
      <c r="L2190" s="469"/>
      <c r="M2190" s="469"/>
      <c r="N2190" s="469"/>
      <c r="O2190" s="469"/>
      <c r="P2190" s="469"/>
      <c r="Q2190" s="469"/>
      <c r="R2190" s="469"/>
      <c r="S2190" s="469"/>
      <c r="T2190" s="469"/>
      <c r="U2190" s="469"/>
      <c r="V2190" s="469"/>
      <c r="W2190" s="469"/>
      <c r="X2190" s="469"/>
      <c r="Z2190" s="469"/>
      <c r="AA2190" s="469"/>
      <c r="AB2190" s="469"/>
      <c r="AC2190" s="469"/>
      <c r="AD2190" s="469"/>
      <c r="AE2190" s="469"/>
      <c r="AF2190" s="469"/>
      <c r="AG2190" s="469"/>
      <c r="AH2190" s="469"/>
      <c r="AI2190" s="469"/>
      <c r="AJ2190" s="469"/>
      <c r="AK2190" s="469"/>
      <c r="AL2190" s="469"/>
      <c r="AM2190" s="469"/>
      <c r="AN2190" s="469"/>
      <c r="AO2190" s="469"/>
      <c r="AP2190" s="469"/>
      <c r="AQ2190" s="469"/>
      <c r="AR2190" s="469"/>
      <c r="AS2190" s="469"/>
      <c r="AT2190" s="469"/>
      <c r="AU2190" s="469"/>
      <c r="AV2190" s="469"/>
      <c r="AW2190" s="469"/>
    </row>
    <row r="2191" spans="2:49">
      <c r="B2191" s="471"/>
      <c r="C2191" s="469"/>
      <c r="D2191" s="469"/>
      <c r="E2191" s="469"/>
      <c r="F2191" s="469"/>
      <c r="G2191" s="469"/>
      <c r="H2191" s="503"/>
      <c r="I2191" s="469"/>
      <c r="J2191" s="469"/>
      <c r="K2191" s="469"/>
      <c r="L2191" s="469"/>
      <c r="M2191" s="469"/>
      <c r="N2191" s="469"/>
      <c r="O2191" s="469"/>
      <c r="P2191" s="469"/>
      <c r="Q2191" s="469"/>
      <c r="R2191" s="469"/>
      <c r="S2191" s="469"/>
      <c r="T2191" s="469"/>
      <c r="U2191" s="469"/>
      <c r="V2191" s="469"/>
      <c r="W2191" s="469"/>
      <c r="X2191" s="469"/>
      <c r="Z2191" s="469"/>
      <c r="AA2191" s="469"/>
      <c r="AB2191" s="469"/>
      <c r="AC2191" s="469"/>
      <c r="AD2191" s="469"/>
      <c r="AE2191" s="469"/>
      <c r="AF2191" s="469"/>
      <c r="AG2191" s="469"/>
      <c r="AH2191" s="469"/>
      <c r="AI2191" s="469"/>
      <c r="AJ2191" s="469"/>
      <c r="AK2191" s="469"/>
      <c r="AL2191" s="469"/>
      <c r="AM2191" s="469"/>
      <c r="AN2191" s="469"/>
      <c r="AO2191" s="469"/>
      <c r="AP2191" s="469"/>
      <c r="AQ2191" s="469"/>
      <c r="AR2191" s="469"/>
      <c r="AS2191" s="469"/>
      <c r="AT2191" s="469"/>
      <c r="AU2191" s="469"/>
      <c r="AV2191" s="469"/>
      <c r="AW2191" s="469"/>
    </row>
    <row r="2192" spans="2:49">
      <c r="B2192" s="471"/>
      <c r="C2192" s="469"/>
      <c r="D2192" s="469"/>
      <c r="E2192" s="469"/>
      <c r="F2192" s="469"/>
      <c r="G2192" s="469"/>
      <c r="H2192" s="503"/>
      <c r="I2192" s="469"/>
      <c r="J2192" s="469"/>
      <c r="K2192" s="469"/>
      <c r="L2192" s="469"/>
      <c r="M2192" s="469"/>
      <c r="N2192" s="469"/>
      <c r="O2192" s="469"/>
      <c r="P2192" s="469"/>
      <c r="Q2192" s="469"/>
      <c r="R2192" s="469"/>
      <c r="S2192" s="469"/>
      <c r="T2192" s="469"/>
      <c r="U2192" s="469"/>
      <c r="V2192" s="469"/>
      <c r="W2192" s="469"/>
      <c r="X2192" s="469"/>
      <c r="Z2192" s="469"/>
      <c r="AA2192" s="469"/>
      <c r="AB2192" s="469"/>
      <c r="AC2192" s="469"/>
      <c r="AD2192" s="469"/>
      <c r="AE2192" s="469"/>
      <c r="AF2192" s="469"/>
      <c r="AG2192" s="469"/>
      <c r="AH2192" s="469"/>
      <c r="AI2192" s="469"/>
      <c r="AJ2192" s="469"/>
      <c r="AK2192" s="469"/>
      <c r="AL2192" s="469"/>
      <c r="AM2192" s="469"/>
      <c r="AN2192" s="469"/>
      <c r="AO2192" s="469"/>
      <c r="AP2192" s="469"/>
      <c r="AQ2192" s="469"/>
      <c r="AR2192" s="469"/>
      <c r="AS2192" s="469"/>
      <c r="AT2192" s="469"/>
      <c r="AU2192" s="469"/>
      <c r="AV2192" s="469"/>
      <c r="AW2192" s="469"/>
    </row>
    <row r="2193" spans="2:49">
      <c r="B2193" s="471"/>
      <c r="C2193" s="469"/>
      <c r="D2193" s="469"/>
      <c r="E2193" s="469"/>
      <c r="F2193" s="469"/>
      <c r="G2193" s="469"/>
      <c r="H2193" s="503"/>
      <c r="I2193" s="469"/>
      <c r="J2193" s="469"/>
      <c r="K2193" s="469"/>
      <c r="L2193" s="469"/>
      <c r="M2193" s="469"/>
      <c r="N2193" s="469"/>
      <c r="O2193" s="469"/>
      <c r="P2193" s="469"/>
      <c r="Q2193" s="469"/>
      <c r="R2193" s="469"/>
      <c r="S2193" s="469"/>
      <c r="T2193" s="469"/>
      <c r="U2193" s="469"/>
      <c r="V2193" s="469"/>
      <c r="W2193" s="469"/>
      <c r="X2193" s="469"/>
      <c r="Z2193" s="469"/>
      <c r="AA2193" s="469"/>
      <c r="AB2193" s="469"/>
      <c r="AC2193" s="469"/>
      <c r="AD2193" s="469"/>
      <c r="AE2193" s="469"/>
      <c r="AF2193" s="469"/>
      <c r="AG2193" s="469"/>
      <c r="AH2193" s="469"/>
      <c r="AI2193" s="469"/>
      <c r="AJ2193" s="469"/>
      <c r="AK2193" s="469"/>
      <c r="AL2193" s="469"/>
      <c r="AM2193" s="469"/>
      <c r="AN2193" s="469"/>
      <c r="AO2193" s="469"/>
      <c r="AP2193" s="469"/>
      <c r="AQ2193" s="469"/>
      <c r="AR2193" s="469"/>
      <c r="AS2193" s="469"/>
      <c r="AT2193" s="469"/>
      <c r="AU2193" s="469"/>
      <c r="AV2193" s="469"/>
      <c r="AW2193" s="469"/>
    </row>
    <row r="2194" spans="2:49">
      <c r="B2194" s="471"/>
      <c r="C2194" s="469"/>
      <c r="D2194" s="469"/>
      <c r="E2194" s="469"/>
      <c r="F2194" s="469"/>
      <c r="G2194" s="469"/>
      <c r="H2194" s="503"/>
      <c r="I2194" s="469"/>
      <c r="J2194" s="469"/>
      <c r="K2194" s="469"/>
      <c r="L2194" s="469"/>
      <c r="M2194" s="469"/>
      <c r="N2194" s="469"/>
      <c r="O2194" s="469"/>
      <c r="P2194" s="469"/>
      <c r="Q2194" s="469"/>
      <c r="R2194" s="469"/>
      <c r="S2194" s="469"/>
      <c r="T2194" s="469"/>
      <c r="U2194" s="469"/>
      <c r="V2194" s="469"/>
      <c r="W2194" s="469"/>
      <c r="X2194" s="469"/>
      <c r="Z2194" s="469"/>
      <c r="AA2194" s="469"/>
      <c r="AB2194" s="469"/>
      <c r="AC2194" s="469"/>
      <c r="AD2194" s="469"/>
      <c r="AE2194" s="469"/>
      <c r="AF2194" s="469"/>
      <c r="AG2194" s="469"/>
      <c r="AH2194" s="469"/>
      <c r="AI2194" s="469"/>
      <c r="AJ2194" s="469"/>
      <c r="AK2194" s="469"/>
      <c r="AL2194" s="469"/>
      <c r="AM2194" s="469"/>
      <c r="AN2194" s="469"/>
      <c r="AO2194" s="469"/>
      <c r="AP2194" s="469"/>
      <c r="AQ2194" s="469"/>
      <c r="AR2194" s="469"/>
      <c r="AS2194" s="469"/>
      <c r="AT2194" s="469"/>
      <c r="AU2194" s="469"/>
      <c r="AV2194" s="469"/>
      <c r="AW2194" s="469"/>
    </row>
    <row r="2195" spans="2:49">
      <c r="B2195" s="471"/>
      <c r="C2195" s="469"/>
      <c r="D2195" s="469"/>
      <c r="E2195" s="469"/>
      <c r="F2195" s="469"/>
      <c r="G2195" s="469"/>
      <c r="H2195" s="503"/>
      <c r="I2195" s="469"/>
      <c r="J2195" s="469"/>
      <c r="K2195" s="469"/>
      <c r="L2195" s="469"/>
      <c r="M2195" s="469"/>
      <c r="N2195" s="469"/>
      <c r="O2195" s="469"/>
      <c r="P2195" s="469"/>
      <c r="Q2195" s="469"/>
      <c r="R2195" s="469"/>
      <c r="S2195" s="469"/>
      <c r="T2195" s="469"/>
      <c r="U2195" s="469"/>
      <c r="V2195" s="469"/>
      <c r="W2195" s="469"/>
      <c r="X2195" s="469"/>
      <c r="Z2195" s="469"/>
      <c r="AA2195" s="469"/>
      <c r="AB2195" s="469"/>
      <c r="AC2195" s="469"/>
      <c r="AD2195" s="469"/>
      <c r="AE2195" s="469"/>
      <c r="AF2195" s="469"/>
      <c r="AG2195" s="469"/>
      <c r="AH2195" s="469"/>
      <c r="AI2195" s="469"/>
      <c r="AJ2195" s="469"/>
      <c r="AK2195" s="469"/>
      <c r="AL2195" s="469"/>
      <c r="AM2195" s="469"/>
      <c r="AN2195" s="469"/>
      <c r="AO2195" s="469"/>
      <c r="AP2195" s="469"/>
      <c r="AQ2195" s="469"/>
      <c r="AR2195" s="469"/>
      <c r="AS2195" s="469"/>
      <c r="AT2195" s="469"/>
      <c r="AU2195" s="469"/>
      <c r="AV2195" s="469"/>
      <c r="AW2195" s="469"/>
    </row>
    <row r="2196" spans="2:49">
      <c r="B2196" s="471"/>
      <c r="C2196" s="469"/>
      <c r="D2196" s="469"/>
      <c r="E2196" s="469"/>
      <c r="F2196" s="469"/>
      <c r="G2196" s="469"/>
      <c r="H2196" s="503"/>
      <c r="I2196" s="469"/>
      <c r="J2196" s="469"/>
      <c r="K2196" s="469"/>
      <c r="L2196" s="469"/>
      <c r="M2196" s="469"/>
      <c r="N2196" s="469"/>
      <c r="O2196" s="469"/>
      <c r="P2196" s="469"/>
      <c r="Q2196" s="469"/>
      <c r="R2196" s="469"/>
      <c r="S2196" s="469"/>
      <c r="T2196" s="469"/>
      <c r="U2196" s="469"/>
      <c r="V2196" s="469"/>
      <c r="W2196" s="469"/>
      <c r="X2196" s="469"/>
      <c r="Z2196" s="469"/>
      <c r="AA2196" s="469"/>
      <c r="AB2196" s="469"/>
      <c r="AC2196" s="469"/>
      <c r="AD2196" s="469"/>
      <c r="AE2196" s="469"/>
      <c r="AF2196" s="469"/>
      <c r="AG2196" s="469"/>
      <c r="AH2196" s="469"/>
      <c r="AI2196" s="469"/>
      <c r="AJ2196" s="469"/>
      <c r="AK2196" s="469"/>
      <c r="AL2196" s="469"/>
      <c r="AM2196" s="469"/>
      <c r="AN2196" s="469"/>
      <c r="AO2196" s="469"/>
      <c r="AP2196" s="469"/>
      <c r="AQ2196" s="469"/>
      <c r="AR2196" s="469"/>
      <c r="AS2196" s="469"/>
      <c r="AT2196" s="469"/>
      <c r="AU2196" s="469"/>
      <c r="AV2196" s="469"/>
      <c r="AW2196" s="469"/>
    </row>
    <row r="2197" spans="2:49">
      <c r="B2197" s="471"/>
      <c r="C2197" s="469"/>
      <c r="D2197" s="469"/>
      <c r="E2197" s="469"/>
      <c r="F2197" s="469"/>
      <c r="G2197" s="469"/>
      <c r="H2197" s="503"/>
      <c r="I2197" s="469"/>
      <c r="J2197" s="469"/>
      <c r="K2197" s="469"/>
      <c r="L2197" s="469"/>
      <c r="M2197" s="469"/>
      <c r="N2197" s="469"/>
      <c r="O2197" s="469"/>
      <c r="P2197" s="469"/>
      <c r="Q2197" s="469"/>
      <c r="R2197" s="469"/>
      <c r="S2197" s="469"/>
      <c r="T2197" s="469"/>
      <c r="U2197" s="469"/>
      <c r="V2197" s="469"/>
      <c r="W2197" s="469"/>
      <c r="X2197" s="469"/>
      <c r="Z2197" s="469"/>
      <c r="AA2197" s="469"/>
      <c r="AB2197" s="469"/>
      <c r="AC2197" s="469"/>
      <c r="AD2197" s="469"/>
      <c r="AE2197" s="469"/>
      <c r="AF2197" s="469"/>
      <c r="AG2197" s="469"/>
      <c r="AH2197" s="469"/>
      <c r="AI2197" s="469"/>
      <c r="AJ2197" s="469"/>
      <c r="AK2197" s="469"/>
      <c r="AL2197" s="469"/>
      <c r="AM2197" s="469"/>
      <c r="AN2197" s="469"/>
      <c r="AO2197" s="469"/>
      <c r="AP2197" s="469"/>
      <c r="AQ2197" s="469"/>
      <c r="AR2197" s="469"/>
      <c r="AS2197" s="469"/>
      <c r="AT2197" s="469"/>
      <c r="AU2197" s="469"/>
      <c r="AV2197" s="469"/>
      <c r="AW2197" s="469"/>
    </row>
    <row r="2198" spans="2:49">
      <c r="B2198" s="471"/>
      <c r="C2198" s="469"/>
      <c r="D2198" s="469"/>
      <c r="E2198" s="469"/>
      <c r="F2198" s="469"/>
      <c r="G2198" s="469"/>
      <c r="H2198" s="503"/>
      <c r="I2198" s="469"/>
      <c r="J2198" s="469"/>
      <c r="K2198" s="469"/>
      <c r="L2198" s="469"/>
      <c r="M2198" s="469"/>
      <c r="N2198" s="469"/>
      <c r="O2198" s="469"/>
      <c r="P2198" s="469"/>
      <c r="Q2198" s="469"/>
      <c r="R2198" s="469"/>
      <c r="S2198" s="469"/>
      <c r="T2198" s="469"/>
      <c r="U2198" s="469"/>
      <c r="V2198" s="469"/>
      <c r="W2198" s="469"/>
      <c r="X2198" s="469"/>
      <c r="Z2198" s="469"/>
      <c r="AA2198" s="469"/>
      <c r="AB2198" s="469"/>
      <c r="AC2198" s="469"/>
      <c r="AD2198" s="469"/>
      <c r="AE2198" s="469"/>
      <c r="AF2198" s="469"/>
      <c r="AG2198" s="469"/>
      <c r="AH2198" s="469"/>
      <c r="AI2198" s="469"/>
      <c r="AJ2198" s="469"/>
      <c r="AK2198" s="469"/>
      <c r="AL2198" s="469"/>
      <c r="AM2198" s="469"/>
      <c r="AN2198" s="469"/>
      <c r="AO2198" s="469"/>
      <c r="AP2198" s="469"/>
      <c r="AQ2198" s="469"/>
      <c r="AR2198" s="469"/>
      <c r="AS2198" s="469"/>
      <c r="AT2198" s="469"/>
      <c r="AU2198" s="469"/>
      <c r="AV2198" s="469"/>
      <c r="AW2198" s="469"/>
    </row>
    <row r="2199" spans="2:49">
      <c r="B2199" s="471"/>
      <c r="C2199" s="469"/>
      <c r="D2199" s="469"/>
      <c r="E2199" s="469"/>
      <c r="F2199" s="469"/>
      <c r="G2199" s="469"/>
      <c r="H2199" s="503"/>
      <c r="I2199" s="469"/>
      <c r="J2199" s="469"/>
      <c r="K2199" s="469"/>
      <c r="L2199" s="469"/>
      <c r="M2199" s="469"/>
      <c r="N2199" s="469"/>
      <c r="O2199" s="469"/>
      <c r="P2199" s="469"/>
      <c r="Q2199" s="469"/>
      <c r="R2199" s="469"/>
      <c r="S2199" s="469"/>
      <c r="T2199" s="469"/>
      <c r="U2199" s="469"/>
      <c r="V2199" s="469"/>
      <c r="W2199" s="469"/>
      <c r="X2199" s="469"/>
      <c r="Z2199" s="469"/>
      <c r="AA2199" s="469"/>
      <c r="AB2199" s="469"/>
      <c r="AC2199" s="469"/>
      <c r="AD2199" s="469"/>
      <c r="AE2199" s="469"/>
      <c r="AF2199" s="469"/>
      <c r="AG2199" s="469"/>
      <c r="AH2199" s="469"/>
      <c r="AI2199" s="469"/>
      <c r="AJ2199" s="469"/>
      <c r="AK2199" s="469"/>
      <c r="AL2199" s="469"/>
      <c r="AM2199" s="469"/>
      <c r="AN2199" s="469"/>
      <c r="AO2199" s="469"/>
      <c r="AP2199" s="469"/>
      <c r="AQ2199" s="469"/>
      <c r="AR2199" s="469"/>
      <c r="AS2199" s="469"/>
      <c r="AT2199" s="469"/>
      <c r="AU2199" s="469"/>
      <c r="AV2199" s="469"/>
      <c r="AW2199" s="469"/>
    </row>
    <row r="2200" spans="2:49">
      <c r="B2200" s="471"/>
      <c r="C2200" s="469"/>
      <c r="D2200" s="469"/>
      <c r="E2200" s="469"/>
      <c r="F2200" s="469"/>
      <c r="G2200" s="469"/>
      <c r="H2200" s="503"/>
      <c r="I2200" s="469"/>
      <c r="J2200" s="469"/>
      <c r="K2200" s="469"/>
      <c r="L2200" s="469"/>
      <c r="M2200" s="469"/>
      <c r="N2200" s="469"/>
      <c r="O2200" s="469"/>
      <c r="P2200" s="469"/>
      <c r="Q2200" s="469"/>
      <c r="R2200" s="469"/>
      <c r="S2200" s="469"/>
      <c r="T2200" s="469"/>
      <c r="U2200" s="469"/>
      <c r="V2200" s="469"/>
      <c r="W2200" s="469"/>
      <c r="X2200" s="469"/>
      <c r="Z2200" s="469"/>
      <c r="AA2200" s="469"/>
      <c r="AB2200" s="469"/>
      <c r="AC2200" s="469"/>
      <c r="AD2200" s="469"/>
      <c r="AE2200" s="469"/>
      <c r="AF2200" s="469"/>
      <c r="AG2200" s="469"/>
      <c r="AH2200" s="469"/>
      <c r="AI2200" s="469"/>
      <c r="AJ2200" s="469"/>
      <c r="AK2200" s="469"/>
      <c r="AL2200" s="469"/>
      <c r="AM2200" s="469"/>
      <c r="AN2200" s="469"/>
      <c r="AO2200" s="469"/>
      <c r="AP2200" s="469"/>
      <c r="AQ2200" s="469"/>
      <c r="AR2200" s="469"/>
      <c r="AS2200" s="469"/>
      <c r="AT2200" s="469"/>
      <c r="AU2200" s="469"/>
      <c r="AV2200" s="469"/>
      <c r="AW2200" s="469"/>
    </row>
    <row r="2201" spans="2:49">
      <c r="B2201" s="471"/>
      <c r="C2201" s="469"/>
      <c r="D2201" s="469"/>
      <c r="E2201" s="469"/>
      <c r="F2201" s="469"/>
      <c r="G2201" s="469"/>
      <c r="H2201" s="503"/>
      <c r="I2201" s="469"/>
      <c r="J2201" s="469"/>
      <c r="K2201" s="469"/>
      <c r="L2201" s="469"/>
      <c r="M2201" s="469"/>
      <c r="N2201" s="469"/>
      <c r="O2201" s="469"/>
      <c r="P2201" s="469"/>
      <c r="Q2201" s="469"/>
      <c r="R2201" s="469"/>
      <c r="S2201" s="469"/>
      <c r="T2201" s="469"/>
      <c r="U2201" s="469"/>
      <c r="V2201" s="469"/>
      <c r="W2201" s="469"/>
      <c r="X2201" s="469"/>
      <c r="Z2201" s="469"/>
      <c r="AA2201" s="469"/>
      <c r="AB2201" s="469"/>
      <c r="AC2201" s="469"/>
      <c r="AD2201" s="469"/>
      <c r="AE2201" s="469"/>
      <c r="AF2201" s="469"/>
      <c r="AG2201" s="469"/>
      <c r="AH2201" s="469"/>
      <c r="AI2201" s="469"/>
      <c r="AJ2201" s="469"/>
      <c r="AK2201" s="469"/>
      <c r="AL2201" s="469"/>
      <c r="AM2201" s="469"/>
      <c r="AN2201" s="469"/>
      <c r="AO2201" s="469"/>
      <c r="AP2201" s="469"/>
      <c r="AQ2201" s="469"/>
      <c r="AR2201" s="469"/>
      <c r="AS2201" s="469"/>
      <c r="AT2201" s="469"/>
      <c r="AU2201" s="469"/>
      <c r="AV2201" s="469"/>
      <c r="AW2201" s="469"/>
    </row>
    <row r="2202" spans="2:49">
      <c r="B2202" s="471"/>
      <c r="C2202" s="469"/>
      <c r="D2202" s="469"/>
      <c r="E2202" s="469"/>
      <c r="F2202" s="469"/>
      <c r="G2202" s="469"/>
      <c r="H2202" s="503"/>
      <c r="I2202" s="469"/>
      <c r="J2202" s="469"/>
      <c r="K2202" s="469"/>
      <c r="L2202" s="469"/>
      <c r="M2202" s="469"/>
      <c r="N2202" s="469"/>
      <c r="O2202" s="469"/>
      <c r="P2202" s="469"/>
      <c r="Q2202" s="469"/>
      <c r="R2202" s="469"/>
      <c r="S2202" s="469"/>
      <c r="T2202" s="469"/>
      <c r="U2202" s="469"/>
      <c r="V2202" s="469"/>
      <c r="W2202" s="469"/>
      <c r="X2202" s="469"/>
      <c r="Z2202" s="469"/>
      <c r="AA2202" s="469"/>
      <c r="AB2202" s="469"/>
      <c r="AC2202" s="469"/>
      <c r="AD2202" s="469"/>
      <c r="AE2202" s="469"/>
      <c r="AF2202" s="469"/>
      <c r="AG2202" s="469"/>
      <c r="AH2202" s="469"/>
      <c r="AI2202" s="469"/>
      <c r="AJ2202" s="469"/>
      <c r="AK2202" s="469"/>
      <c r="AL2202" s="469"/>
      <c r="AM2202" s="469"/>
      <c r="AN2202" s="469"/>
      <c r="AO2202" s="469"/>
      <c r="AP2202" s="469"/>
      <c r="AQ2202" s="469"/>
      <c r="AR2202" s="469"/>
      <c r="AS2202" s="469"/>
      <c r="AT2202" s="469"/>
      <c r="AU2202" s="469"/>
      <c r="AV2202" s="469"/>
      <c r="AW2202" s="469"/>
    </row>
    <row r="2203" spans="2:49">
      <c r="B2203" s="471"/>
      <c r="C2203" s="469"/>
      <c r="D2203" s="469"/>
      <c r="E2203" s="469"/>
      <c r="F2203" s="469"/>
      <c r="G2203" s="469"/>
      <c r="H2203" s="503"/>
      <c r="I2203" s="469"/>
      <c r="J2203" s="469"/>
      <c r="K2203" s="469"/>
      <c r="L2203" s="469"/>
      <c r="M2203" s="469"/>
      <c r="N2203" s="469"/>
      <c r="O2203" s="469"/>
      <c r="P2203" s="469"/>
      <c r="Q2203" s="469"/>
      <c r="R2203" s="469"/>
      <c r="S2203" s="469"/>
      <c r="T2203" s="469"/>
      <c r="U2203" s="469"/>
      <c r="V2203" s="469"/>
      <c r="W2203" s="469"/>
      <c r="X2203" s="469"/>
      <c r="Z2203" s="469"/>
      <c r="AA2203" s="469"/>
      <c r="AB2203" s="469"/>
      <c r="AC2203" s="469"/>
      <c r="AD2203" s="469"/>
      <c r="AE2203" s="469"/>
      <c r="AF2203" s="469"/>
      <c r="AG2203" s="469"/>
      <c r="AH2203" s="469"/>
      <c r="AI2203" s="469"/>
      <c r="AJ2203" s="469"/>
      <c r="AK2203" s="469"/>
      <c r="AL2203" s="469"/>
      <c r="AM2203" s="469"/>
      <c r="AN2203" s="469"/>
      <c r="AO2203" s="469"/>
      <c r="AP2203" s="469"/>
      <c r="AQ2203" s="469"/>
      <c r="AR2203" s="469"/>
      <c r="AS2203" s="469"/>
      <c r="AT2203" s="469"/>
      <c r="AU2203" s="469"/>
      <c r="AV2203" s="469"/>
      <c r="AW2203" s="469"/>
    </row>
    <row r="2204" spans="2:49">
      <c r="B2204" s="471"/>
      <c r="C2204" s="469"/>
      <c r="D2204" s="469"/>
      <c r="E2204" s="469"/>
      <c r="F2204" s="469"/>
      <c r="G2204" s="469"/>
      <c r="H2204" s="503"/>
      <c r="I2204" s="469"/>
      <c r="J2204" s="469"/>
      <c r="K2204" s="469"/>
      <c r="L2204" s="469"/>
      <c r="M2204" s="469"/>
      <c r="N2204" s="469"/>
      <c r="O2204" s="469"/>
      <c r="P2204" s="469"/>
      <c r="Q2204" s="469"/>
      <c r="R2204" s="469"/>
      <c r="S2204" s="469"/>
      <c r="T2204" s="469"/>
      <c r="U2204" s="469"/>
      <c r="V2204" s="469"/>
      <c r="W2204" s="469"/>
      <c r="X2204" s="469"/>
      <c r="Z2204" s="469"/>
      <c r="AA2204" s="469"/>
      <c r="AB2204" s="469"/>
      <c r="AC2204" s="469"/>
      <c r="AD2204" s="469"/>
      <c r="AE2204" s="469"/>
      <c r="AF2204" s="469"/>
      <c r="AG2204" s="469"/>
      <c r="AH2204" s="469"/>
      <c r="AI2204" s="469"/>
      <c r="AJ2204" s="469"/>
      <c r="AK2204" s="469"/>
      <c r="AL2204" s="469"/>
      <c r="AM2204" s="469"/>
      <c r="AN2204" s="469"/>
      <c r="AO2204" s="469"/>
      <c r="AP2204" s="469"/>
      <c r="AQ2204" s="469"/>
      <c r="AR2204" s="469"/>
      <c r="AS2204" s="469"/>
      <c r="AT2204" s="469"/>
      <c r="AU2204" s="469"/>
      <c r="AV2204" s="469"/>
      <c r="AW2204" s="469"/>
    </row>
    <row r="2205" spans="2:49">
      <c r="B2205" s="471"/>
      <c r="C2205" s="469"/>
      <c r="D2205" s="469"/>
      <c r="E2205" s="469"/>
      <c r="F2205" s="469"/>
      <c r="G2205" s="469"/>
      <c r="H2205" s="503"/>
      <c r="I2205" s="469"/>
      <c r="J2205" s="469"/>
      <c r="K2205" s="469"/>
      <c r="L2205" s="469"/>
      <c r="M2205" s="469"/>
      <c r="N2205" s="469"/>
      <c r="O2205" s="469"/>
      <c r="P2205" s="469"/>
      <c r="Q2205" s="469"/>
      <c r="R2205" s="469"/>
      <c r="S2205" s="469"/>
      <c r="T2205" s="469"/>
      <c r="U2205" s="469"/>
      <c r="V2205" s="469"/>
      <c r="W2205" s="469"/>
      <c r="X2205" s="469"/>
      <c r="Z2205" s="469"/>
      <c r="AA2205" s="469"/>
      <c r="AB2205" s="469"/>
      <c r="AC2205" s="469"/>
      <c r="AD2205" s="469"/>
      <c r="AE2205" s="469"/>
      <c r="AF2205" s="469"/>
      <c r="AG2205" s="469"/>
      <c r="AH2205" s="469"/>
      <c r="AI2205" s="469"/>
      <c r="AJ2205" s="469"/>
      <c r="AK2205" s="469"/>
      <c r="AL2205" s="469"/>
      <c r="AM2205" s="469"/>
      <c r="AN2205" s="469"/>
      <c r="AO2205" s="469"/>
      <c r="AP2205" s="469"/>
      <c r="AQ2205" s="469"/>
      <c r="AR2205" s="469"/>
      <c r="AS2205" s="469"/>
      <c r="AT2205" s="469"/>
      <c r="AU2205" s="469"/>
      <c r="AV2205" s="469"/>
      <c r="AW2205" s="469"/>
    </row>
    <row r="2206" spans="2:49">
      <c r="B2206" s="471"/>
      <c r="C2206" s="469"/>
      <c r="D2206" s="469"/>
      <c r="E2206" s="469"/>
      <c r="F2206" s="469"/>
      <c r="G2206" s="469"/>
      <c r="H2206" s="503"/>
      <c r="I2206" s="469"/>
      <c r="J2206" s="469"/>
      <c r="K2206" s="469"/>
      <c r="L2206" s="469"/>
      <c r="M2206" s="469"/>
      <c r="N2206" s="469"/>
      <c r="O2206" s="469"/>
      <c r="P2206" s="469"/>
      <c r="Q2206" s="469"/>
      <c r="R2206" s="469"/>
      <c r="S2206" s="469"/>
      <c r="T2206" s="469"/>
      <c r="U2206" s="469"/>
      <c r="V2206" s="469"/>
      <c r="W2206" s="469"/>
      <c r="X2206" s="469"/>
      <c r="Z2206" s="469"/>
      <c r="AA2206" s="469"/>
      <c r="AB2206" s="469"/>
      <c r="AC2206" s="469"/>
      <c r="AD2206" s="469"/>
      <c r="AE2206" s="469"/>
      <c r="AF2206" s="469"/>
      <c r="AG2206" s="469"/>
      <c r="AH2206" s="469"/>
      <c r="AI2206" s="469"/>
      <c r="AJ2206" s="469"/>
      <c r="AK2206" s="469"/>
      <c r="AL2206" s="469"/>
      <c r="AM2206" s="469"/>
      <c r="AN2206" s="469"/>
      <c r="AO2206" s="469"/>
      <c r="AP2206" s="469"/>
      <c r="AQ2206" s="469"/>
      <c r="AR2206" s="469"/>
      <c r="AS2206" s="469"/>
      <c r="AT2206" s="469"/>
      <c r="AU2206" s="469"/>
      <c r="AV2206" s="469"/>
      <c r="AW2206" s="469"/>
    </row>
    <row r="2207" spans="2:49">
      <c r="B2207" s="471"/>
      <c r="C2207" s="469"/>
      <c r="D2207" s="469"/>
      <c r="E2207" s="469"/>
      <c r="F2207" s="469"/>
      <c r="G2207" s="469"/>
      <c r="H2207" s="503"/>
      <c r="I2207" s="469"/>
      <c r="J2207" s="469"/>
      <c r="K2207" s="469"/>
      <c r="L2207" s="469"/>
      <c r="M2207" s="469"/>
      <c r="N2207" s="469"/>
      <c r="O2207" s="469"/>
      <c r="P2207" s="469"/>
      <c r="Q2207" s="469"/>
      <c r="R2207" s="469"/>
      <c r="S2207" s="469"/>
      <c r="T2207" s="469"/>
      <c r="U2207" s="469"/>
      <c r="V2207" s="469"/>
      <c r="W2207" s="469"/>
      <c r="X2207" s="469"/>
      <c r="Z2207" s="469"/>
      <c r="AA2207" s="469"/>
      <c r="AB2207" s="469"/>
      <c r="AC2207" s="469"/>
      <c r="AD2207" s="469"/>
      <c r="AE2207" s="469"/>
      <c r="AF2207" s="469"/>
      <c r="AG2207" s="469"/>
      <c r="AH2207" s="469"/>
      <c r="AI2207" s="469"/>
      <c r="AJ2207" s="469"/>
      <c r="AK2207" s="469"/>
      <c r="AL2207" s="469"/>
      <c r="AM2207" s="469"/>
      <c r="AN2207" s="469"/>
      <c r="AO2207" s="469"/>
      <c r="AP2207" s="469"/>
      <c r="AQ2207" s="469"/>
      <c r="AR2207" s="469"/>
      <c r="AS2207" s="469"/>
      <c r="AT2207" s="469"/>
      <c r="AU2207" s="469"/>
      <c r="AV2207" s="469"/>
      <c r="AW2207" s="469"/>
    </row>
    <row r="2208" spans="2:49">
      <c r="B2208" s="471"/>
      <c r="C2208" s="469"/>
      <c r="D2208" s="469"/>
      <c r="E2208" s="469"/>
      <c r="F2208" s="469"/>
      <c r="G2208" s="469"/>
      <c r="H2208" s="503"/>
      <c r="I2208" s="469"/>
      <c r="J2208" s="469"/>
      <c r="K2208" s="469"/>
      <c r="L2208" s="469"/>
      <c r="M2208" s="469"/>
      <c r="N2208" s="469"/>
      <c r="O2208" s="469"/>
      <c r="P2208" s="469"/>
      <c r="Q2208" s="469"/>
      <c r="R2208" s="469"/>
      <c r="S2208" s="469"/>
      <c r="T2208" s="469"/>
      <c r="U2208" s="469"/>
      <c r="V2208" s="469"/>
      <c r="W2208" s="469"/>
      <c r="X2208" s="469"/>
      <c r="Z2208" s="469"/>
      <c r="AA2208" s="469"/>
      <c r="AB2208" s="469"/>
      <c r="AC2208" s="469"/>
      <c r="AD2208" s="469"/>
      <c r="AE2208" s="469"/>
      <c r="AF2208" s="469"/>
      <c r="AG2208" s="469"/>
      <c r="AH2208" s="469"/>
      <c r="AI2208" s="469"/>
      <c r="AJ2208" s="469"/>
      <c r="AK2208" s="469"/>
      <c r="AL2208" s="469"/>
      <c r="AM2208" s="469"/>
      <c r="AN2208" s="469"/>
      <c r="AO2208" s="469"/>
      <c r="AP2208" s="469"/>
      <c r="AQ2208" s="469"/>
      <c r="AR2208" s="469"/>
      <c r="AS2208" s="469"/>
      <c r="AT2208" s="469"/>
      <c r="AU2208" s="469"/>
      <c r="AV2208" s="469"/>
      <c r="AW2208" s="469"/>
    </row>
    <row r="2209" spans="2:49">
      <c r="B2209" s="471"/>
      <c r="C2209" s="469"/>
      <c r="D2209" s="469"/>
      <c r="E2209" s="469"/>
      <c r="F2209" s="469"/>
      <c r="G2209" s="469"/>
      <c r="H2209" s="503"/>
      <c r="I2209" s="469"/>
      <c r="J2209" s="469"/>
      <c r="K2209" s="469"/>
      <c r="L2209" s="469"/>
      <c r="M2209" s="469"/>
      <c r="N2209" s="469"/>
      <c r="O2209" s="469"/>
      <c r="P2209" s="469"/>
      <c r="Q2209" s="469"/>
      <c r="R2209" s="469"/>
      <c r="S2209" s="469"/>
      <c r="T2209" s="469"/>
      <c r="U2209" s="469"/>
      <c r="V2209" s="469"/>
      <c r="W2209" s="469"/>
      <c r="X2209" s="469"/>
      <c r="Z2209" s="469"/>
      <c r="AA2209" s="469"/>
      <c r="AB2209" s="469"/>
      <c r="AC2209" s="469"/>
      <c r="AD2209" s="469"/>
      <c r="AE2209" s="469"/>
      <c r="AF2209" s="469"/>
      <c r="AG2209" s="469"/>
      <c r="AH2209" s="469"/>
      <c r="AI2209" s="469"/>
      <c r="AJ2209" s="469"/>
      <c r="AK2209" s="469"/>
      <c r="AL2209" s="469"/>
      <c r="AM2209" s="469"/>
      <c r="AN2209" s="469"/>
      <c r="AO2209" s="469"/>
      <c r="AP2209" s="469"/>
      <c r="AQ2209" s="469"/>
      <c r="AR2209" s="469"/>
      <c r="AS2209" s="469"/>
      <c r="AT2209" s="469"/>
      <c r="AU2209" s="469"/>
      <c r="AV2209" s="469"/>
      <c r="AW2209" s="469"/>
    </row>
    <row r="2210" spans="2:49">
      <c r="B2210" s="471"/>
      <c r="C2210" s="469"/>
      <c r="D2210" s="469"/>
      <c r="E2210" s="469"/>
      <c r="F2210" s="469"/>
      <c r="G2210" s="469"/>
      <c r="H2210" s="503"/>
      <c r="I2210" s="469"/>
      <c r="J2210" s="469"/>
      <c r="K2210" s="469"/>
      <c r="L2210" s="469"/>
      <c r="M2210" s="469"/>
      <c r="N2210" s="469"/>
      <c r="O2210" s="469"/>
      <c r="P2210" s="469"/>
      <c r="Q2210" s="469"/>
      <c r="R2210" s="469"/>
      <c r="S2210" s="469"/>
      <c r="T2210" s="469"/>
      <c r="U2210" s="469"/>
      <c r="V2210" s="469"/>
      <c r="W2210" s="469"/>
      <c r="X2210" s="469"/>
      <c r="Z2210" s="469"/>
      <c r="AA2210" s="469"/>
      <c r="AB2210" s="469"/>
      <c r="AC2210" s="469"/>
      <c r="AD2210" s="469"/>
      <c r="AE2210" s="469"/>
      <c r="AF2210" s="469"/>
      <c r="AG2210" s="469"/>
      <c r="AH2210" s="469"/>
      <c r="AI2210" s="469"/>
      <c r="AJ2210" s="469"/>
      <c r="AK2210" s="469"/>
      <c r="AL2210" s="469"/>
      <c r="AM2210" s="469"/>
      <c r="AN2210" s="469"/>
      <c r="AO2210" s="469"/>
      <c r="AP2210" s="469"/>
      <c r="AQ2210" s="469"/>
      <c r="AR2210" s="469"/>
      <c r="AS2210" s="469"/>
      <c r="AT2210" s="469"/>
      <c r="AU2210" s="469"/>
      <c r="AV2210" s="469"/>
      <c r="AW2210" s="469"/>
    </row>
    <row r="2211" spans="2:49">
      <c r="B2211" s="471"/>
      <c r="C2211" s="469"/>
      <c r="D2211" s="469"/>
      <c r="E2211" s="469"/>
      <c r="F2211" s="469"/>
      <c r="G2211" s="469"/>
      <c r="H2211" s="503"/>
      <c r="I2211" s="469"/>
      <c r="J2211" s="469"/>
      <c r="K2211" s="469"/>
      <c r="L2211" s="469"/>
      <c r="M2211" s="469"/>
      <c r="N2211" s="469"/>
      <c r="O2211" s="469"/>
      <c r="P2211" s="469"/>
      <c r="Q2211" s="469"/>
      <c r="R2211" s="469"/>
      <c r="S2211" s="469"/>
      <c r="T2211" s="469"/>
      <c r="U2211" s="469"/>
      <c r="V2211" s="469"/>
      <c r="W2211" s="469"/>
      <c r="X2211" s="469"/>
      <c r="Z2211" s="469"/>
      <c r="AA2211" s="469"/>
      <c r="AB2211" s="469"/>
      <c r="AC2211" s="469"/>
      <c r="AD2211" s="469"/>
      <c r="AE2211" s="469"/>
      <c r="AF2211" s="469"/>
      <c r="AG2211" s="469"/>
      <c r="AH2211" s="469"/>
      <c r="AI2211" s="469"/>
      <c r="AJ2211" s="469"/>
      <c r="AK2211" s="469"/>
      <c r="AL2211" s="469"/>
      <c r="AM2211" s="469"/>
      <c r="AN2211" s="469"/>
      <c r="AO2211" s="469"/>
      <c r="AP2211" s="469"/>
      <c r="AQ2211" s="469"/>
      <c r="AR2211" s="469"/>
      <c r="AS2211" s="469"/>
      <c r="AT2211" s="469"/>
      <c r="AU2211" s="469"/>
      <c r="AV2211" s="469"/>
      <c r="AW2211" s="469"/>
    </row>
    <row r="2212" spans="2:49">
      <c r="B2212" s="471"/>
      <c r="C2212" s="469"/>
      <c r="D2212" s="469"/>
      <c r="E2212" s="469"/>
      <c r="F2212" s="469"/>
      <c r="G2212" s="469"/>
      <c r="H2212" s="503"/>
      <c r="I2212" s="469"/>
      <c r="J2212" s="469"/>
      <c r="K2212" s="469"/>
      <c r="L2212" s="469"/>
      <c r="M2212" s="469"/>
      <c r="N2212" s="469"/>
      <c r="O2212" s="469"/>
      <c r="P2212" s="469"/>
      <c r="Q2212" s="469"/>
      <c r="R2212" s="469"/>
      <c r="S2212" s="469"/>
      <c r="T2212" s="469"/>
      <c r="U2212" s="469"/>
      <c r="V2212" s="469"/>
      <c r="W2212" s="469"/>
      <c r="X2212" s="469"/>
      <c r="Z2212" s="469"/>
      <c r="AA2212" s="469"/>
      <c r="AB2212" s="469"/>
      <c r="AC2212" s="469"/>
      <c r="AD2212" s="469"/>
      <c r="AE2212" s="469"/>
      <c r="AF2212" s="469"/>
      <c r="AG2212" s="469"/>
      <c r="AH2212" s="469"/>
      <c r="AI2212" s="469"/>
      <c r="AJ2212" s="469"/>
      <c r="AK2212" s="469"/>
      <c r="AL2212" s="469"/>
      <c r="AM2212" s="469"/>
      <c r="AN2212" s="469"/>
      <c r="AO2212" s="469"/>
      <c r="AP2212" s="469"/>
      <c r="AQ2212" s="469"/>
      <c r="AR2212" s="469"/>
      <c r="AS2212" s="469"/>
      <c r="AT2212" s="469"/>
      <c r="AU2212" s="469"/>
      <c r="AV2212" s="469"/>
      <c r="AW2212" s="469"/>
    </row>
    <row r="2213" spans="2:49">
      <c r="B2213" s="471"/>
      <c r="C2213" s="469"/>
      <c r="D2213" s="469"/>
      <c r="E2213" s="469"/>
      <c r="F2213" s="469"/>
      <c r="G2213" s="469"/>
      <c r="H2213" s="503"/>
      <c r="I2213" s="469"/>
      <c r="J2213" s="469"/>
      <c r="K2213" s="469"/>
      <c r="L2213" s="469"/>
      <c r="M2213" s="469"/>
      <c r="N2213" s="469"/>
      <c r="O2213" s="469"/>
      <c r="P2213" s="469"/>
      <c r="Q2213" s="469"/>
      <c r="R2213" s="469"/>
      <c r="S2213" s="469"/>
      <c r="T2213" s="469"/>
      <c r="U2213" s="469"/>
      <c r="V2213" s="469"/>
      <c r="W2213" s="469"/>
      <c r="X2213" s="469"/>
      <c r="Z2213" s="469"/>
      <c r="AA2213" s="469"/>
      <c r="AB2213" s="469"/>
      <c r="AC2213" s="469"/>
      <c r="AD2213" s="469"/>
      <c r="AE2213" s="469"/>
      <c r="AF2213" s="469"/>
      <c r="AG2213" s="469"/>
      <c r="AH2213" s="469"/>
      <c r="AI2213" s="469"/>
      <c r="AJ2213" s="469"/>
      <c r="AK2213" s="469"/>
      <c r="AL2213" s="469"/>
      <c r="AM2213" s="469"/>
      <c r="AN2213" s="469"/>
      <c r="AO2213" s="469"/>
      <c r="AP2213" s="469"/>
      <c r="AQ2213" s="469"/>
      <c r="AR2213" s="469"/>
      <c r="AS2213" s="469"/>
      <c r="AT2213" s="469"/>
      <c r="AU2213" s="469"/>
      <c r="AV2213" s="469"/>
      <c r="AW2213" s="469"/>
    </row>
    <row r="2214" spans="2:49">
      <c r="B2214" s="471"/>
      <c r="C2214" s="469"/>
      <c r="D2214" s="469"/>
      <c r="E2214" s="469"/>
      <c r="F2214" s="469"/>
      <c r="G2214" s="469"/>
      <c r="H2214" s="503"/>
      <c r="I2214" s="469"/>
      <c r="J2214" s="469"/>
      <c r="K2214" s="469"/>
      <c r="L2214" s="469"/>
      <c r="M2214" s="469"/>
      <c r="N2214" s="469"/>
      <c r="O2214" s="469"/>
      <c r="P2214" s="469"/>
      <c r="Q2214" s="469"/>
      <c r="R2214" s="469"/>
      <c r="S2214" s="469"/>
      <c r="T2214" s="469"/>
      <c r="U2214" s="469"/>
      <c r="V2214" s="469"/>
      <c r="W2214" s="469"/>
      <c r="X2214" s="469"/>
      <c r="Z2214" s="469"/>
      <c r="AA2214" s="469"/>
      <c r="AB2214" s="469"/>
      <c r="AC2214" s="469"/>
      <c r="AD2214" s="469"/>
      <c r="AE2214" s="469"/>
      <c r="AF2214" s="469"/>
      <c r="AG2214" s="469"/>
      <c r="AH2214" s="469"/>
      <c r="AI2214" s="469"/>
      <c r="AJ2214" s="469"/>
      <c r="AK2214" s="469"/>
      <c r="AL2214" s="469"/>
      <c r="AM2214" s="469"/>
      <c r="AN2214" s="469"/>
      <c r="AO2214" s="469"/>
      <c r="AP2214" s="469"/>
      <c r="AQ2214" s="469"/>
      <c r="AR2214" s="469"/>
      <c r="AS2214" s="469"/>
      <c r="AT2214" s="469"/>
      <c r="AU2214" s="469"/>
      <c r="AV2214" s="469"/>
      <c r="AW2214" s="469"/>
    </row>
    <row r="2215" spans="2:49">
      <c r="B2215" s="471"/>
      <c r="C2215" s="469"/>
      <c r="D2215" s="469"/>
      <c r="E2215" s="469"/>
      <c r="F2215" s="469"/>
      <c r="G2215" s="469"/>
      <c r="H2215" s="503"/>
      <c r="I2215" s="469"/>
      <c r="J2215" s="469"/>
      <c r="K2215" s="469"/>
      <c r="L2215" s="469"/>
      <c r="M2215" s="469"/>
      <c r="N2215" s="469"/>
      <c r="O2215" s="469"/>
      <c r="P2215" s="469"/>
      <c r="Q2215" s="469"/>
      <c r="R2215" s="469"/>
      <c r="S2215" s="469"/>
      <c r="T2215" s="469"/>
      <c r="U2215" s="469"/>
      <c r="V2215" s="469"/>
      <c r="W2215" s="469"/>
      <c r="X2215" s="469"/>
      <c r="Z2215" s="469"/>
      <c r="AA2215" s="469"/>
      <c r="AB2215" s="469"/>
      <c r="AC2215" s="469"/>
      <c r="AD2215" s="469"/>
      <c r="AE2215" s="469"/>
      <c r="AF2215" s="469"/>
      <c r="AG2215" s="469"/>
      <c r="AH2215" s="469"/>
      <c r="AI2215" s="469"/>
      <c r="AJ2215" s="469"/>
      <c r="AK2215" s="469"/>
      <c r="AL2215" s="469"/>
      <c r="AM2215" s="469"/>
      <c r="AN2215" s="469"/>
      <c r="AO2215" s="469"/>
      <c r="AP2215" s="469"/>
      <c r="AQ2215" s="469"/>
      <c r="AR2215" s="469"/>
      <c r="AS2215" s="469"/>
      <c r="AT2215" s="469"/>
      <c r="AU2215" s="469"/>
      <c r="AV2215" s="469"/>
      <c r="AW2215" s="469"/>
    </row>
    <row r="2216" spans="2:49">
      <c r="B2216" s="471"/>
      <c r="C2216" s="469"/>
      <c r="D2216" s="469"/>
      <c r="E2216" s="469"/>
      <c r="F2216" s="469"/>
      <c r="G2216" s="469"/>
      <c r="H2216" s="503"/>
      <c r="I2216" s="469"/>
      <c r="J2216" s="469"/>
      <c r="K2216" s="469"/>
      <c r="L2216" s="469"/>
      <c r="M2216" s="469"/>
      <c r="N2216" s="469"/>
      <c r="O2216" s="469"/>
      <c r="P2216" s="469"/>
      <c r="Q2216" s="469"/>
      <c r="R2216" s="469"/>
      <c r="S2216" s="469"/>
      <c r="T2216" s="469"/>
      <c r="U2216" s="469"/>
      <c r="V2216" s="469"/>
      <c r="W2216" s="469"/>
      <c r="X2216" s="469"/>
      <c r="Z2216" s="469"/>
      <c r="AA2216" s="469"/>
      <c r="AB2216" s="469"/>
      <c r="AC2216" s="469"/>
      <c r="AD2216" s="469"/>
      <c r="AE2216" s="469"/>
      <c r="AF2216" s="469"/>
      <c r="AG2216" s="469"/>
      <c r="AH2216" s="469"/>
      <c r="AI2216" s="469"/>
      <c r="AJ2216" s="469"/>
      <c r="AK2216" s="469"/>
      <c r="AL2216" s="469"/>
      <c r="AM2216" s="469"/>
      <c r="AN2216" s="469"/>
      <c r="AO2216" s="469"/>
      <c r="AP2216" s="469"/>
      <c r="AQ2216" s="469"/>
      <c r="AR2216" s="469"/>
      <c r="AS2216" s="469"/>
      <c r="AT2216" s="469"/>
      <c r="AU2216" s="469"/>
      <c r="AV2216" s="469"/>
      <c r="AW2216" s="469"/>
    </row>
    <row r="2217" spans="2:49">
      <c r="B2217" s="471"/>
      <c r="C2217" s="469"/>
      <c r="D2217" s="469"/>
      <c r="E2217" s="469"/>
      <c r="F2217" s="469"/>
      <c r="G2217" s="469"/>
      <c r="H2217" s="503"/>
      <c r="I2217" s="469"/>
      <c r="J2217" s="469"/>
      <c r="K2217" s="469"/>
      <c r="L2217" s="469"/>
      <c r="M2217" s="469"/>
      <c r="N2217" s="469"/>
      <c r="O2217" s="469"/>
      <c r="P2217" s="469"/>
      <c r="Q2217" s="469"/>
      <c r="R2217" s="469"/>
      <c r="S2217" s="469"/>
      <c r="T2217" s="469"/>
      <c r="U2217" s="469"/>
      <c r="V2217" s="469"/>
      <c r="W2217" s="469"/>
      <c r="X2217" s="469"/>
      <c r="Z2217" s="469"/>
      <c r="AA2217" s="469"/>
      <c r="AB2217" s="469"/>
      <c r="AC2217" s="469"/>
      <c r="AD2217" s="469"/>
      <c r="AE2217" s="469"/>
      <c r="AF2217" s="469"/>
      <c r="AG2217" s="469"/>
      <c r="AH2217" s="469"/>
      <c r="AI2217" s="469"/>
      <c r="AJ2217" s="469"/>
      <c r="AK2217" s="469"/>
      <c r="AL2217" s="469"/>
      <c r="AM2217" s="469"/>
      <c r="AN2217" s="469"/>
      <c r="AO2217" s="469"/>
      <c r="AP2217" s="469"/>
      <c r="AQ2217" s="469"/>
      <c r="AR2217" s="469"/>
      <c r="AS2217" s="469"/>
      <c r="AT2217" s="469"/>
      <c r="AU2217" s="469"/>
      <c r="AV2217" s="469"/>
      <c r="AW2217" s="469"/>
    </row>
    <row r="2218" spans="2:49">
      <c r="B2218" s="471"/>
      <c r="C2218" s="469"/>
      <c r="D2218" s="469"/>
      <c r="E2218" s="469"/>
      <c r="F2218" s="469"/>
      <c r="G2218" s="469"/>
      <c r="H2218" s="503"/>
      <c r="I2218" s="469"/>
      <c r="J2218" s="469"/>
      <c r="K2218" s="469"/>
      <c r="L2218" s="469"/>
      <c r="M2218" s="469"/>
      <c r="N2218" s="469"/>
      <c r="O2218" s="469"/>
      <c r="P2218" s="469"/>
      <c r="Q2218" s="469"/>
      <c r="R2218" s="469"/>
      <c r="S2218" s="469"/>
      <c r="T2218" s="469"/>
      <c r="U2218" s="469"/>
      <c r="V2218" s="469"/>
      <c r="W2218" s="469"/>
      <c r="X2218" s="469"/>
      <c r="Z2218" s="469"/>
      <c r="AA2218" s="469"/>
      <c r="AB2218" s="469"/>
      <c r="AC2218" s="469"/>
      <c r="AD2218" s="469"/>
      <c r="AE2218" s="469"/>
      <c r="AF2218" s="469"/>
      <c r="AG2218" s="469"/>
      <c r="AH2218" s="469"/>
      <c r="AI2218" s="469"/>
      <c r="AJ2218" s="469"/>
      <c r="AK2218" s="469"/>
      <c r="AL2218" s="469"/>
      <c r="AM2218" s="469"/>
      <c r="AN2218" s="469"/>
      <c r="AO2218" s="469"/>
      <c r="AP2218" s="469"/>
      <c r="AQ2218" s="469"/>
      <c r="AR2218" s="469"/>
      <c r="AS2218" s="469"/>
      <c r="AT2218" s="469"/>
      <c r="AU2218" s="469"/>
      <c r="AV2218" s="469"/>
      <c r="AW2218" s="469"/>
    </row>
    <row r="2219" spans="2:49">
      <c r="B2219" s="471"/>
      <c r="C2219" s="469"/>
      <c r="D2219" s="469"/>
      <c r="E2219" s="469"/>
      <c r="F2219" s="469"/>
      <c r="G2219" s="469"/>
      <c r="H2219" s="503"/>
      <c r="I2219" s="469"/>
      <c r="J2219" s="469"/>
      <c r="K2219" s="469"/>
      <c r="L2219" s="469"/>
      <c r="M2219" s="469"/>
      <c r="N2219" s="469"/>
      <c r="O2219" s="469"/>
      <c r="P2219" s="469"/>
      <c r="Q2219" s="469"/>
      <c r="R2219" s="469"/>
      <c r="S2219" s="469"/>
      <c r="T2219" s="469"/>
      <c r="U2219" s="469"/>
      <c r="V2219" s="469"/>
      <c r="W2219" s="469"/>
      <c r="X2219" s="469"/>
      <c r="Z2219" s="469"/>
      <c r="AA2219" s="469"/>
      <c r="AB2219" s="469"/>
      <c r="AC2219" s="469"/>
      <c r="AD2219" s="469"/>
      <c r="AE2219" s="469"/>
      <c r="AF2219" s="469"/>
      <c r="AG2219" s="469"/>
      <c r="AH2219" s="469"/>
      <c r="AI2219" s="469"/>
      <c r="AJ2219" s="469"/>
      <c r="AK2219" s="469"/>
      <c r="AL2219" s="469"/>
      <c r="AM2219" s="469"/>
      <c r="AN2219" s="469"/>
      <c r="AO2219" s="469"/>
      <c r="AP2219" s="469"/>
      <c r="AQ2219" s="469"/>
      <c r="AR2219" s="469"/>
      <c r="AS2219" s="469"/>
      <c r="AT2219" s="469"/>
      <c r="AU2219" s="469"/>
      <c r="AV2219" s="469"/>
      <c r="AW2219" s="469"/>
    </row>
    <row r="2220" spans="2:49">
      <c r="B2220" s="471"/>
      <c r="C2220" s="469"/>
      <c r="D2220" s="469"/>
      <c r="E2220" s="469"/>
      <c r="F2220" s="469"/>
      <c r="G2220" s="469"/>
      <c r="H2220" s="503"/>
      <c r="I2220" s="469"/>
      <c r="J2220" s="469"/>
      <c r="K2220" s="469"/>
      <c r="L2220" s="469"/>
      <c r="M2220" s="469"/>
      <c r="N2220" s="469"/>
      <c r="O2220" s="469"/>
      <c r="P2220" s="469"/>
      <c r="Q2220" s="469"/>
      <c r="R2220" s="469"/>
      <c r="S2220" s="469"/>
      <c r="T2220" s="469"/>
      <c r="U2220" s="469"/>
      <c r="V2220" s="469"/>
      <c r="W2220" s="469"/>
      <c r="X2220" s="469"/>
      <c r="Z2220" s="469"/>
      <c r="AA2220" s="469"/>
      <c r="AB2220" s="469"/>
      <c r="AC2220" s="469"/>
      <c r="AD2220" s="469"/>
      <c r="AE2220" s="469"/>
      <c r="AF2220" s="469"/>
      <c r="AG2220" s="469"/>
      <c r="AH2220" s="469"/>
      <c r="AI2220" s="469"/>
      <c r="AJ2220" s="469"/>
      <c r="AK2220" s="469"/>
      <c r="AL2220" s="469"/>
      <c r="AM2220" s="469"/>
      <c r="AN2220" s="469"/>
      <c r="AO2220" s="469"/>
      <c r="AP2220" s="469"/>
      <c r="AQ2220" s="469"/>
      <c r="AR2220" s="469"/>
      <c r="AS2220" s="469"/>
      <c r="AT2220" s="469"/>
      <c r="AU2220" s="469"/>
      <c r="AV2220" s="469"/>
      <c r="AW2220" s="469"/>
    </row>
    <row r="2221" spans="2:49">
      <c r="B2221" s="471"/>
      <c r="C2221" s="469"/>
      <c r="D2221" s="469"/>
      <c r="E2221" s="469"/>
      <c r="F2221" s="469"/>
      <c r="G2221" s="469"/>
      <c r="H2221" s="503"/>
      <c r="I2221" s="469"/>
      <c r="J2221" s="469"/>
      <c r="K2221" s="469"/>
      <c r="L2221" s="469"/>
      <c r="M2221" s="469"/>
      <c r="N2221" s="469"/>
      <c r="O2221" s="469"/>
      <c r="P2221" s="469"/>
      <c r="Q2221" s="469"/>
      <c r="R2221" s="469"/>
      <c r="S2221" s="469"/>
      <c r="T2221" s="469"/>
      <c r="U2221" s="469"/>
      <c r="V2221" s="469"/>
      <c r="W2221" s="469"/>
      <c r="X2221" s="469"/>
      <c r="Z2221" s="469"/>
      <c r="AA2221" s="469"/>
      <c r="AB2221" s="469"/>
      <c r="AC2221" s="469"/>
      <c r="AD2221" s="469"/>
      <c r="AE2221" s="469"/>
      <c r="AF2221" s="469"/>
      <c r="AG2221" s="469"/>
      <c r="AH2221" s="469"/>
      <c r="AI2221" s="469"/>
      <c r="AJ2221" s="469"/>
      <c r="AK2221" s="469"/>
      <c r="AL2221" s="469"/>
      <c r="AM2221" s="469"/>
      <c r="AN2221" s="469"/>
      <c r="AO2221" s="469"/>
      <c r="AP2221" s="469"/>
      <c r="AQ2221" s="469"/>
      <c r="AR2221" s="469"/>
      <c r="AS2221" s="469"/>
      <c r="AT2221" s="469"/>
      <c r="AU2221" s="469"/>
      <c r="AV2221" s="469"/>
      <c r="AW2221" s="469"/>
    </row>
    <row r="2222" spans="2:49">
      <c r="B2222" s="471"/>
      <c r="C2222" s="469"/>
      <c r="D2222" s="469"/>
      <c r="E2222" s="469"/>
      <c r="F2222" s="469"/>
      <c r="G2222" s="469"/>
      <c r="H2222" s="503"/>
      <c r="I2222" s="469"/>
      <c r="J2222" s="469"/>
      <c r="K2222" s="469"/>
      <c r="L2222" s="469"/>
      <c r="M2222" s="469"/>
      <c r="N2222" s="469"/>
      <c r="O2222" s="469"/>
      <c r="P2222" s="469"/>
      <c r="Q2222" s="469"/>
      <c r="R2222" s="469"/>
      <c r="S2222" s="469"/>
      <c r="T2222" s="469"/>
      <c r="U2222" s="469"/>
      <c r="V2222" s="469"/>
      <c r="W2222" s="469"/>
      <c r="X2222" s="469"/>
      <c r="Z2222" s="469"/>
      <c r="AA2222" s="469"/>
      <c r="AB2222" s="469"/>
      <c r="AC2222" s="469"/>
      <c r="AD2222" s="469"/>
      <c r="AE2222" s="469"/>
      <c r="AF2222" s="469"/>
      <c r="AG2222" s="469"/>
      <c r="AH2222" s="469"/>
      <c r="AI2222" s="469"/>
      <c r="AJ2222" s="469"/>
      <c r="AK2222" s="469"/>
      <c r="AL2222" s="469"/>
      <c r="AM2222" s="469"/>
      <c r="AN2222" s="469"/>
      <c r="AO2222" s="469"/>
      <c r="AP2222" s="469"/>
      <c r="AQ2222" s="469"/>
      <c r="AR2222" s="469"/>
      <c r="AS2222" s="469"/>
      <c r="AT2222" s="469"/>
      <c r="AU2222" s="469"/>
      <c r="AV2222" s="469"/>
      <c r="AW2222" s="469"/>
    </row>
    <row r="2223" spans="2:49">
      <c r="B2223" s="471"/>
      <c r="C2223" s="469"/>
      <c r="D2223" s="469"/>
      <c r="E2223" s="469"/>
      <c r="F2223" s="469"/>
      <c r="G2223" s="469"/>
      <c r="H2223" s="503"/>
      <c r="I2223" s="469"/>
      <c r="J2223" s="469"/>
      <c r="K2223" s="469"/>
      <c r="L2223" s="469"/>
      <c r="M2223" s="469"/>
      <c r="N2223" s="469"/>
      <c r="O2223" s="469"/>
      <c r="P2223" s="469"/>
      <c r="Q2223" s="469"/>
      <c r="R2223" s="469"/>
      <c r="S2223" s="469"/>
      <c r="T2223" s="469"/>
      <c r="U2223" s="469"/>
      <c r="V2223" s="469"/>
      <c r="W2223" s="469"/>
      <c r="X2223" s="469"/>
      <c r="Z2223" s="469"/>
      <c r="AA2223" s="469"/>
      <c r="AB2223" s="469"/>
      <c r="AC2223" s="469"/>
      <c r="AD2223" s="469"/>
      <c r="AE2223" s="469"/>
      <c r="AF2223" s="469"/>
      <c r="AG2223" s="469"/>
      <c r="AH2223" s="469"/>
      <c r="AI2223" s="469"/>
      <c r="AJ2223" s="469"/>
      <c r="AK2223" s="469"/>
      <c r="AL2223" s="469"/>
      <c r="AM2223" s="469"/>
      <c r="AN2223" s="469"/>
      <c r="AO2223" s="469"/>
      <c r="AP2223" s="469"/>
      <c r="AQ2223" s="469"/>
      <c r="AR2223" s="469"/>
      <c r="AS2223" s="469"/>
      <c r="AT2223" s="469"/>
      <c r="AU2223" s="469"/>
      <c r="AV2223" s="469"/>
      <c r="AW2223" s="469"/>
    </row>
    <row r="2224" spans="2:49">
      <c r="B2224" s="471"/>
      <c r="C2224" s="469"/>
      <c r="D2224" s="469"/>
      <c r="E2224" s="469"/>
      <c r="F2224" s="469"/>
      <c r="G2224" s="469"/>
      <c r="H2224" s="503"/>
      <c r="I2224" s="469"/>
      <c r="J2224" s="469"/>
      <c r="K2224" s="469"/>
      <c r="L2224" s="469"/>
      <c r="M2224" s="469"/>
      <c r="N2224" s="469"/>
      <c r="O2224" s="469"/>
      <c r="P2224" s="469"/>
      <c r="Q2224" s="469"/>
      <c r="R2224" s="469"/>
      <c r="S2224" s="469"/>
      <c r="T2224" s="469"/>
      <c r="U2224" s="469"/>
      <c r="V2224" s="469"/>
      <c r="W2224" s="469"/>
      <c r="X2224" s="469"/>
      <c r="Z2224" s="469"/>
      <c r="AA2224" s="469"/>
      <c r="AB2224" s="469"/>
      <c r="AC2224" s="469"/>
      <c r="AD2224" s="469"/>
      <c r="AE2224" s="469"/>
      <c r="AF2224" s="469"/>
      <c r="AG2224" s="469"/>
      <c r="AH2224" s="469"/>
      <c r="AI2224" s="469"/>
      <c r="AJ2224" s="469"/>
      <c r="AK2224" s="469"/>
      <c r="AL2224" s="469"/>
      <c r="AM2224" s="469"/>
      <c r="AN2224" s="469"/>
      <c r="AO2224" s="469"/>
      <c r="AP2224" s="469"/>
      <c r="AQ2224" s="469"/>
      <c r="AR2224" s="469"/>
      <c r="AS2224" s="469"/>
      <c r="AT2224" s="469"/>
      <c r="AU2224" s="469"/>
      <c r="AV2224" s="469"/>
      <c r="AW2224" s="469"/>
    </row>
    <row r="2225" spans="2:49">
      <c r="B2225" s="471"/>
      <c r="C2225" s="469"/>
      <c r="D2225" s="469"/>
      <c r="E2225" s="469"/>
      <c r="F2225" s="469"/>
      <c r="G2225" s="469"/>
      <c r="H2225" s="503"/>
      <c r="I2225" s="469"/>
      <c r="J2225" s="469"/>
      <c r="K2225" s="469"/>
      <c r="L2225" s="469"/>
      <c r="M2225" s="469"/>
      <c r="N2225" s="469"/>
      <c r="O2225" s="469"/>
      <c r="P2225" s="469"/>
      <c r="Q2225" s="469"/>
      <c r="R2225" s="469"/>
      <c r="S2225" s="469"/>
      <c r="T2225" s="469"/>
      <c r="U2225" s="469"/>
      <c r="V2225" s="469"/>
      <c r="W2225" s="469"/>
      <c r="X2225" s="469"/>
      <c r="Z2225" s="469"/>
      <c r="AA2225" s="469"/>
      <c r="AB2225" s="469"/>
      <c r="AC2225" s="469"/>
      <c r="AD2225" s="469"/>
      <c r="AE2225" s="469"/>
      <c r="AF2225" s="469"/>
      <c r="AG2225" s="469"/>
      <c r="AH2225" s="469"/>
      <c r="AI2225" s="469"/>
      <c r="AJ2225" s="469"/>
      <c r="AK2225" s="469"/>
      <c r="AL2225" s="469"/>
      <c r="AM2225" s="469"/>
      <c r="AN2225" s="469"/>
      <c r="AO2225" s="469"/>
      <c r="AP2225" s="469"/>
      <c r="AQ2225" s="469"/>
      <c r="AR2225" s="469"/>
      <c r="AS2225" s="469"/>
      <c r="AT2225" s="469"/>
      <c r="AU2225" s="469"/>
      <c r="AV2225" s="469"/>
      <c r="AW2225" s="469"/>
    </row>
    <row r="2226" spans="2:49">
      <c r="B2226" s="471"/>
      <c r="C2226" s="469"/>
      <c r="D2226" s="469"/>
      <c r="E2226" s="469"/>
      <c r="F2226" s="469"/>
      <c r="G2226" s="469"/>
      <c r="H2226" s="503"/>
      <c r="I2226" s="469"/>
      <c r="J2226" s="469"/>
      <c r="K2226" s="469"/>
      <c r="L2226" s="469"/>
      <c r="M2226" s="469"/>
      <c r="N2226" s="469"/>
      <c r="O2226" s="469"/>
      <c r="P2226" s="469"/>
      <c r="Q2226" s="469"/>
      <c r="R2226" s="469"/>
      <c r="S2226" s="469"/>
      <c r="T2226" s="469"/>
      <c r="U2226" s="469"/>
      <c r="V2226" s="469"/>
      <c r="W2226" s="469"/>
      <c r="X2226" s="469"/>
      <c r="Z2226" s="469"/>
      <c r="AA2226" s="469"/>
      <c r="AB2226" s="469"/>
      <c r="AC2226" s="469"/>
      <c r="AD2226" s="469"/>
      <c r="AE2226" s="469"/>
      <c r="AF2226" s="469"/>
      <c r="AG2226" s="469"/>
      <c r="AH2226" s="469"/>
      <c r="AI2226" s="469"/>
      <c r="AJ2226" s="469"/>
      <c r="AK2226" s="469"/>
      <c r="AL2226" s="469"/>
      <c r="AM2226" s="469"/>
      <c r="AN2226" s="469"/>
      <c r="AO2226" s="469"/>
      <c r="AP2226" s="469"/>
      <c r="AQ2226" s="469"/>
      <c r="AR2226" s="469"/>
      <c r="AS2226" s="469"/>
      <c r="AT2226" s="469"/>
      <c r="AU2226" s="469"/>
      <c r="AV2226" s="469"/>
      <c r="AW2226" s="469"/>
    </row>
    <row r="2227" spans="2:49">
      <c r="B2227" s="471"/>
      <c r="C2227" s="469"/>
      <c r="D2227" s="469"/>
      <c r="E2227" s="469"/>
      <c r="F2227" s="469"/>
      <c r="G2227" s="469"/>
      <c r="H2227" s="503"/>
      <c r="I2227" s="469"/>
      <c r="J2227" s="469"/>
      <c r="K2227" s="469"/>
      <c r="L2227" s="469"/>
      <c r="M2227" s="469"/>
      <c r="N2227" s="469"/>
      <c r="O2227" s="469"/>
      <c r="P2227" s="469"/>
      <c r="Q2227" s="469"/>
      <c r="R2227" s="469"/>
      <c r="S2227" s="469"/>
      <c r="T2227" s="469"/>
      <c r="U2227" s="469"/>
      <c r="V2227" s="469"/>
      <c r="W2227" s="469"/>
      <c r="X2227" s="469"/>
      <c r="Z2227" s="469"/>
      <c r="AA2227" s="469"/>
      <c r="AB2227" s="469"/>
      <c r="AC2227" s="469"/>
      <c r="AD2227" s="469"/>
      <c r="AE2227" s="469"/>
      <c r="AF2227" s="469"/>
      <c r="AG2227" s="469"/>
      <c r="AH2227" s="469"/>
      <c r="AI2227" s="469"/>
      <c r="AJ2227" s="469"/>
      <c r="AK2227" s="469"/>
      <c r="AL2227" s="469"/>
      <c r="AM2227" s="469"/>
      <c r="AN2227" s="469"/>
      <c r="AO2227" s="469"/>
      <c r="AP2227" s="469"/>
      <c r="AQ2227" s="469"/>
      <c r="AR2227" s="469"/>
      <c r="AS2227" s="469"/>
      <c r="AT2227" s="469"/>
      <c r="AU2227" s="469"/>
      <c r="AV2227" s="469"/>
      <c r="AW2227" s="469"/>
    </row>
    <row r="2228" spans="2:49">
      <c r="B2228" s="471"/>
      <c r="C2228" s="469"/>
      <c r="D2228" s="469"/>
      <c r="E2228" s="469"/>
      <c r="F2228" s="469"/>
      <c r="G2228" s="469"/>
      <c r="H2228" s="503"/>
      <c r="I2228" s="469"/>
      <c r="J2228" s="469"/>
      <c r="K2228" s="469"/>
      <c r="L2228" s="469"/>
      <c r="M2228" s="469"/>
      <c r="N2228" s="469"/>
      <c r="O2228" s="469"/>
      <c r="P2228" s="469"/>
      <c r="Q2228" s="469"/>
      <c r="R2228" s="469"/>
      <c r="S2228" s="469"/>
      <c r="T2228" s="469"/>
      <c r="U2228" s="469"/>
      <c r="V2228" s="469"/>
      <c r="W2228" s="469"/>
      <c r="X2228" s="469"/>
      <c r="Z2228" s="469"/>
      <c r="AA2228" s="469"/>
      <c r="AB2228" s="469"/>
      <c r="AC2228" s="469"/>
      <c r="AD2228" s="469"/>
      <c r="AE2228" s="469"/>
      <c r="AF2228" s="469"/>
      <c r="AG2228" s="469"/>
      <c r="AH2228" s="469"/>
      <c r="AI2228" s="469"/>
      <c r="AJ2228" s="469"/>
      <c r="AK2228" s="469"/>
      <c r="AL2228" s="469"/>
      <c r="AM2228" s="469"/>
      <c r="AN2228" s="469"/>
      <c r="AO2228" s="469"/>
      <c r="AP2228" s="469"/>
      <c r="AQ2228" s="469"/>
      <c r="AR2228" s="469"/>
      <c r="AS2228" s="469"/>
      <c r="AT2228" s="469"/>
      <c r="AU2228" s="469"/>
      <c r="AV2228" s="469"/>
      <c r="AW2228" s="469"/>
    </row>
    <row r="2229" spans="2:49">
      <c r="B2229" s="471"/>
      <c r="C2229" s="469"/>
      <c r="D2229" s="469"/>
      <c r="E2229" s="469"/>
      <c r="F2229" s="469"/>
      <c r="G2229" s="469"/>
      <c r="H2229" s="503"/>
      <c r="I2229" s="469"/>
      <c r="J2229" s="469"/>
      <c r="K2229" s="469"/>
      <c r="L2229" s="469"/>
      <c r="M2229" s="469"/>
      <c r="N2229" s="469"/>
      <c r="O2229" s="469"/>
      <c r="P2229" s="469"/>
      <c r="Q2229" s="469"/>
      <c r="R2229" s="469"/>
      <c r="S2229" s="469"/>
      <c r="T2229" s="469"/>
      <c r="U2229" s="469"/>
      <c r="V2229" s="469"/>
      <c r="W2229" s="469"/>
      <c r="X2229" s="469"/>
      <c r="Z2229" s="469"/>
      <c r="AA2229" s="469"/>
      <c r="AB2229" s="469"/>
      <c r="AC2229" s="469"/>
      <c r="AD2229" s="469"/>
      <c r="AE2229" s="469"/>
      <c r="AF2229" s="469"/>
      <c r="AG2229" s="469"/>
      <c r="AH2229" s="469"/>
      <c r="AI2229" s="469"/>
      <c r="AJ2229" s="469"/>
      <c r="AK2229" s="469"/>
      <c r="AL2229" s="469"/>
      <c r="AM2229" s="469"/>
      <c r="AN2229" s="469"/>
      <c r="AO2229" s="469"/>
      <c r="AP2229" s="469"/>
      <c r="AQ2229" s="469"/>
      <c r="AR2229" s="469"/>
      <c r="AS2229" s="469"/>
      <c r="AT2229" s="469"/>
      <c r="AU2229" s="469"/>
      <c r="AV2229" s="469"/>
      <c r="AW2229" s="469"/>
    </row>
    <row r="2230" spans="2:49">
      <c r="B2230" s="471"/>
      <c r="C2230" s="469"/>
      <c r="D2230" s="469"/>
      <c r="E2230" s="469"/>
      <c r="F2230" s="469"/>
      <c r="G2230" s="469"/>
      <c r="H2230" s="503"/>
      <c r="I2230" s="469"/>
      <c r="J2230" s="469"/>
      <c r="K2230" s="469"/>
      <c r="L2230" s="469"/>
      <c r="M2230" s="469"/>
      <c r="N2230" s="469"/>
      <c r="O2230" s="469"/>
      <c r="P2230" s="469"/>
      <c r="Q2230" s="469"/>
      <c r="R2230" s="469"/>
      <c r="S2230" s="469"/>
      <c r="T2230" s="469"/>
      <c r="U2230" s="469"/>
      <c r="V2230" s="469"/>
      <c r="W2230" s="469"/>
      <c r="X2230" s="469"/>
      <c r="Z2230" s="469"/>
      <c r="AA2230" s="469"/>
      <c r="AB2230" s="469"/>
      <c r="AC2230" s="469"/>
      <c r="AD2230" s="469"/>
      <c r="AE2230" s="469"/>
      <c r="AF2230" s="469"/>
      <c r="AG2230" s="469"/>
      <c r="AH2230" s="469"/>
      <c r="AI2230" s="469"/>
      <c r="AJ2230" s="469"/>
      <c r="AK2230" s="469"/>
      <c r="AL2230" s="469"/>
      <c r="AM2230" s="469"/>
      <c r="AN2230" s="469"/>
      <c r="AO2230" s="469"/>
      <c r="AP2230" s="469"/>
      <c r="AQ2230" s="469"/>
      <c r="AR2230" s="469"/>
      <c r="AS2230" s="469"/>
      <c r="AT2230" s="469"/>
      <c r="AU2230" s="469"/>
      <c r="AV2230" s="469"/>
      <c r="AW2230" s="469"/>
    </row>
    <row r="2231" spans="2:49">
      <c r="B2231" s="471"/>
      <c r="C2231" s="469"/>
      <c r="D2231" s="469"/>
      <c r="E2231" s="469"/>
      <c r="F2231" s="469"/>
      <c r="G2231" s="469"/>
      <c r="H2231" s="503"/>
      <c r="I2231" s="469"/>
      <c r="J2231" s="469"/>
      <c r="K2231" s="469"/>
      <c r="L2231" s="469"/>
      <c r="M2231" s="469"/>
      <c r="N2231" s="469"/>
      <c r="O2231" s="469"/>
      <c r="P2231" s="469"/>
      <c r="Q2231" s="469"/>
      <c r="R2231" s="469"/>
      <c r="S2231" s="469"/>
      <c r="T2231" s="469"/>
      <c r="U2231" s="469"/>
      <c r="V2231" s="469"/>
      <c r="W2231" s="469"/>
      <c r="X2231" s="469"/>
      <c r="Z2231" s="469"/>
      <c r="AA2231" s="469"/>
      <c r="AB2231" s="469"/>
      <c r="AC2231" s="469"/>
      <c r="AD2231" s="469"/>
      <c r="AE2231" s="469"/>
      <c r="AF2231" s="469"/>
      <c r="AG2231" s="469"/>
      <c r="AH2231" s="469"/>
      <c r="AI2231" s="469"/>
      <c r="AJ2231" s="469"/>
      <c r="AK2231" s="469"/>
      <c r="AL2231" s="469"/>
      <c r="AM2231" s="469"/>
      <c r="AN2231" s="469"/>
      <c r="AO2231" s="469"/>
      <c r="AP2231" s="469"/>
      <c r="AQ2231" s="469"/>
      <c r="AR2231" s="469"/>
      <c r="AS2231" s="469"/>
      <c r="AT2231" s="469"/>
      <c r="AU2231" s="469"/>
      <c r="AV2231" s="469"/>
      <c r="AW2231" s="469"/>
    </row>
    <row r="2232" spans="2:49">
      <c r="B2232" s="471"/>
      <c r="C2232" s="469"/>
      <c r="D2232" s="469"/>
      <c r="E2232" s="469"/>
      <c r="F2232" s="469"/>
      <c r="G2232" s="469"/>
      <c r="H2232" s="503"/>
      <c r="I2232" s="469"/>
      <c r="J2232" s="469"/>
      <c r="K2232" s="469"/>
      <c r="L2232" s="469"/>
      <c r="M2232" s="469"/>
      <c r="N2232" s="469"/>
      <c r="O2232" s="469"/>
      <c r="P2232" s="469"/>
      <c r="Q2232" s="469"/>
      <c r="R2232" s="469"/>
      <c r="S2232" s="469"/>
      <c r="T2232" s="469"/>
      <c r="U2232" s="469"/>
      <c r="V2232" s="469"/>
      <c r="W2232" s="469"/>
      <c r="X2232" s="469"/>
      <c r="Z2232" s="469"/>
      <c r="AA2232" s="469"/>
      <c r="AB2232" s="469"/>
      <c r="AC2232" s="469"/>
      <c r="AD2232" s="469"/>
      <c r="AE2232" s="469"/>
      <c r="AF2232" s="469"/>
      <c r="AG2232" s="469"/>
      <c r="AH2232" s="469"/>
      <c r="AI2232" s="469"/>
      <c r="AJ2232" s="469"/>
      <c r="AK2232" s="469"/>
      <c r="AL2232" s="469"/>
      <c r="AM2232" s="469"/>
      <c r="AN2232" s="469"/>
      <c r="AO2232" s="469"/>
      <c r="AP2232" s="469"/>
      <c r="AQ2232" s="469"/>
      <c r="AR2232" s="469"/>
      <c r="AS2232" s="469"/>
      <c r="AT2232" s="469"/>
      <c r="AU2232" s="469"/>
      <c r="AV2232" s="469"/>
      <c r="AW2232" s="469"/>
    </row>
    <row r="2233" spans="2:49">
      <c r="B2233" s="471"/>
      <c r="C2233" s="469"/>
      <c r="D2233" s="469"/>
      <c r="E2233" s="469"/>
      <c r="F2233" s="469"/>
      <c r="G2233" s="469"/>
      <c r="H2233" s="503"/>
      <c r="I2233" s="469"/>
      <c r="J2233" s="469"/>
      <c r="K2233" s="469"/>
      <c r="L2233" s="469"/>
      <c r="M2233" s="469"/>
      <c r="N2233" s="469"/>
      <c r="O2233" s="469"/>
      <c r="P2233" s="469"/>
      <c r="Q2233" s="469"/>
      <c r="R2233" s="469"/>
      <c r="S2233" s="469"/>
      <c r="T2233" s="469"/>
      <c r="U2233" s="469"/>
      <c r="V2233" s="469"/>
      <c r="W2233" s="469"/>
      <c r="X2233" s="469"/>
      <c r="Z2233" s="469"/>
      <c r="AA2233" s="469"/>
      <c r="AB2233" s="469"/>
      <c r="AC2233" s="469"/>
      <c r="AD2233" s="469"/>
      <c r="AE2233" s="469"/>
      <c r="AF2233" s="469"/>
      <c r="AG2233" s="469"/>
      <c r="AH2233" s="469"/>
      <c r="AI2233" s="469"/>
      <c r="AJ2233" s="469"/>
      <c r="AK2233" s="469"/>
      <c r="AL2233" s="469"/>
      <c r="AM2233" s="469"/>
      <c r="AN2233" s="469"/>
      <c r="AO2233" s="469"/>
      <c r="AP2233" s="469"/>
      <c r="AQ2233" s="469"/>
      <c r="AR2233" s="469"/>
      <c r="AS2233" s="469"/>
      <c r="AT2233" s="469"/>
      <c r="AU2233" s="469"/>
      <c r="AV2233" s="469"/>
      <c r="AW2233" s="469"/>
    </row>
    <row r="2234" spans="2:49">
      <c r="B2234" s="471"/>
      <c r="C2234" s="469"/>
      <c r="D2234" s="469"/>
      <c r="E2234" s="469"/>
      <c r="F2234" s="469"/>
      <c r="G2234" s="469"/>
      <c r="H2234" s="503"/>
      <c r="I2234" s="469"/>
      <c r="J2234" s="469"/>
      <c r="K2234" s="469"/>
      <c r="L2234" s="469"/>
      <c r="M2234" s="469"/>
      <c r="N2234" s="469"/>
      <c r="O2234" s="469"/>
      <c r="P2234" s="469"/>
      <c r="Q2234" s="469"/>
      <c r="R2234" s="469"/>
      <c r="S2234" s="469"/>
      <c r="T2234" s="469"/>
      <c r="U2234" s="469"/>
      <c r="V2234" s="469"/>
      <c r="W2234" s="469"/>
      <c r="X2234" s="469"/>
      <c r="Z2234" s="469"/>
      <c r="AA2234" s="469"/>
      <c r="AB2234" s="469"/>
      <c r="AC2234" s="469"/>
      <c r="AD2234" s="469"/>
      <c r="AE2234" s="469"/>
      <c r="AF2234" s="469"/>
      <c r="AG2234" s="469"/>
      <c r="AH2234" s="469"/>
      <c r="AI2234" s="469"/>
      <c r="AJ2234" s="469"/>
      <c r="AK2234" s="469"/>
      <c r="AL2234" s="469"/>
      <c r="AM2234" s="469"/>
      <c r="AN2234" s="469"/>
      <c r="AO2234" s="469"/>
      <c r="AP2234" s="469"/>
      <c r="AQ2234" s="469"/>
      <c r="AR2234" s="469"/>
      <c r="AS2234" s="469"/>
      <c r="AT2234" s="469"/>
      <c r="AU2234" s="469"/>
      <c r="AV2234" s="469"/>
      <c r="AW2234" s="469"/>
    </row>
    <row r="2235" spans="2:49">
      <c r="B2235" s="471"/>
      <c r="C2235" s="469"/>
      <c r="D2235" s="469"/>
      <c r="E2235" s="469"/>
      <c r="F2235" s="469"/>
      <c r="G2235" s="469"/>
      <c r="H2235" s="503"/>
      <c r="I2235" s="469"/>
      <c r="J2235" s="469"/>
      <c r="K2235" s="469"/>
      <c r="L2235" s="469"/>
      <c r="M2235" s="469"/>
      <c r="N2235" s="469"/>
      <c r="O2235" s="469"/>
      <c r="P2235" s="469"/>
      <c r="Q2235" s="469"/>
      <c r="R2235" s="469"/>
      <c r="S2235" s="469"/>
      <c r="T2235" s="469"/>
      <c r="U2235" s="469"/>
      <c r="V2235" s="469"/>
      <c r="W2235" s="469"/>
      <c r="X2235" s="469"/>
      <c r="Z2235" s="469"/>
      <c r="AA2235" s="469"/>
      <c r="AB2235" s="469"/>
      <c r="AC2235" s="469"/>
      <c r="AD2235" s="469"/>
      <c r="AE2235" s="469"/>
      <c r="AF2235" s="469"/>
      <c r="AG2235" s="469"/>
      <c r="AH2235" s="469"/>
      <c r="AI2235" s="469"/>
      <c r="AJ2235" s="469"/>
      <c r="AK2235" s="469"/>
      <c r="AL2235" s="469"/>
      <c r="AM2235" s="469"/>
      <c r="AN2235" s="469"/>
      <c r="AO2235" s="469"/>
      <c r="AP2235" s="469"/>
      <c r="AQ2235" s="469"/>
      <c r="AR2235" s="469"/>
      <c r="AS2235" s="469"/>
      <c r="AT2235" s="469"/>
      <c r="AU2235" s="469"/>
      <c r="AV2235" s="469"/>
      <c r="AW2235" s="469"/>
    </row>
    <row r="2236" spans="2:49">
      <c r="B2236" s="471"/>
      <c r="C2236" s="469"/>
      <c r="D2236" s="469"/>
      <c r="E2236" s="469"/>
      <c r="F2236" s="469"/>
      <c r="G2236" s="469"/>
      <c r="H2236" s="503"/>
      <c r="I2236" s="469"/>
      <c r="J2236" s="469"/>
      <c r="K2236" s="469"/>
      <c r="L2236" s="469"/>
      <c r="M2236" s="469"/>
      <c r="N2236" s="469"/>
      <c r="O2236" s="469"/>
      <c r="P2236" s="469"/>
      <c r="Q2236" s="469"/>
      <c r="R2236" s="469"/>
      <c r="S2236" s="469"/>
      <c r="T2236" s="469"/>
      <c r="U2236" s="469"/>
      <c r="V2236" s="469"/>
      <c r="W2236" s="469"/>
      <c r="X2236" s="469"/>
      <c r="Z2236" s="469"/>
      <c r="AA2236" s="469"/>
      <c r="AB2236" s="469"/>
      <c r="AC2236" s="469"/>
      <c r="AD2236" s="469"/>
      <c r="AE2236" s="469"/>
      <c r="AF2236" s="469"/>
      <c r="AG2236" s="469"/>
      <c r="AH2236" s="469"/>
      <c r="AI2236" s="469"/>
      <c r="AJ2236" s="469"/>
      <c r="AK2236" s="469"/>
      <c r="AL2236" s="469"/>
      <c r="AM2236" s="469"/>
      <c r="AN2236" s="469"/>
      <c r="AO2236" s="469"/>
      <c r="AP2236" s="469"/>
      <c r="AQ2236" s="469"/>
      <c r="AR2236" s="469"/>
      <c r="AS2236" s="469"/>
      <c r="AT2236" s="469"/>
      <c r="AU2236" s="469"/>
      <c r="AV2236" s="469"/>
      <c r="AW2236" s="469"/>
    </row>
    <row r="2237" spans="2:49">
      <c r="B2237" s="471"/>
      <c r="C2237" s="469"/>
      <c r="D2237" s="469"/>
      <c r="E2237" s="469"/>
      <c r="F2237" s="469"/>
      <c r="G2237" s="469"/>
      <c r="H2237" s="503"/>
      <c r="I2237" s="469"/>
      <c r="J2237" s="469"/>
      <c r="K2237" s="469"/>
      <c r="L2237" s="469"/>
      <c r="M2237" s="469"/>
      <c r="N2237" s="469"/>
      <c r="O2237" s="469"/>
      <c r="P2237" s="469"/>
      <c r="Q2237" s="469"/>
      <c r="R2237" s="469"/>
      <c r="S2237" s="469"/>
      <c r="T2237" s="469"/>
      <c r="U2237" s="469"/>
      <c r="V2237" s="469"/>
      <c r="W2237" s="469"/>
      <c r="X2237" s="469"/>
      <c r="Z2237" s="469"/>
      <c r="AA2237" s="469"/>
      <c r="AB2237" s="469"/>
      <c r="AC2237" s="469"/>
      <c r="AD2237" s="469"/>
      <c r="AE2237" s="469"/>
      <c r="AF2237" s="469"/>
      <c r="AG2237" s="469"/>
      <c r="AH2237" s="469"/>
      <c r="AI2237" s="469"/>
      <c r="AJ2237" s="469"/>
      <c r="AK2237" s="469"/>
      <c r="AL2237" s="469"/>
      <c r="AM2237" s="469"/>
      <c r="AN2237" s="469"/>
      <c r="AO2237" s="469"/>
      <c r="AP2237" s="469"/>
      <c r="AQ2237" s="469"/>
      <c r="AR2237" s="469"/>
      <c r="AS2237" s="469"/>
      <c r="AT2237" s="469"/>
      <c r="AU2237" s="469"/>
      <c r="AV2237" s="469"/>
      <c r="AW2237" s="469"/>
    </row>
    <row r="2238" spans="2:49">
      <c r="B2238" s="471"/>
      <c r="C2238" s="469"/>
      <c r="D2238" s="469"/>
      <c r="E2238" s="469"/>
      <c r="F2238" s="469"/>
      <c r="G2238" s="469"/>
      <c r="H2238" s="503"/>
      <c r="I2238" s="469"/>
      <c r="J2238" s="469"/>
      <c r="K2238" s="469"/>
      <c r="L2238" s="469"/>
      <c r="M2238" s="469"/>
      <c r="N2238" s="469"/>
      <c r="O2238" s="469"/>
      <c r="P2238" s="469"/>
      <c r="Q2238" s="469"/>
      <c r="R2238" s="469"/>
      <c r="S2238" s="469"/>
      <c r="T2238" s="469"/>
      <c r="U2238" s="469"/>
      <c r="V2238" s="469"/>
      <c r="W2238" s="469"/>
      <c r="X2238" s="469"/>
      <c r="Z2238" s="469"/>
      <c r="AA2238" s="469"/>
      <c r="AB2238" s="469"/>
      <c r="AC2238" s="469"/>
      <c r="AD2238" s="469"/>
      <c r="AE2238" s="469"/>
      <c r="AF2238" s="469"/>
      <c r="AG2238" s="469"/>
      <c r="AH2238" s="469"/>
      <c r="AI2238" s="469"/>
      <c r="AJ2238" s="469"/>
      <c r="AK2238" s="469"/>
      <c r="AL2238" s="469"/>
      <c r="AM2238" s="469"/>
      <c r="AN2238" s="469"/>
      <c r="AO2238" s="469"/>
      <c r="AP2238" s="469"/>
      <c r="AQ2238" s="469"/>
      <c r="AR2238" s="469"/>
      <c r="AS2238" s="469"/>
      <c r="AT2238" s="469"/>
      <c r="AU2238" s="469"/>
      <c r="AV2238" s="469"/>
      <c r="AW2238" s="469"/>
    </row>
    <row r="2239" spans="2:49">
      <c r="B2239" s="471"/>
      <c r="C2239" s="469"/>
      <c r="D2239" s="469"/>
      <c r="E2239" s="469"/>
      <c r="F2239" s="469"/>
      <c r="G2239" s="469"/>
      <c r="H2239" s="503"/>
      <c r="I2239" s="469"/>
      <c r="J2239" s="469"/>
      <c r="K2239" s="469"/>
      <c r="L2239" s="469"/>
      <c r="M2239" s="469"/>
      <c r="N2239" s="469"/>
      <c r="O2239" s="469"/>
      <c r="P2239" s="469"/>
      <c r="Q2239" s="469"/>
      <c r="R2239" s="469"/>
      <c r="S2239" s="469"/>
      <c r="T2239" s="469"/>
      <c r="U2239" s="469"/>
      <c r="V2239" s="469"/>
      <c r="W2239" s="469"/>
      <c r="X2239" s="469"/>
      <c r="Z2239" s="469"/>
      <c r="AA2239" s="469"/>
      <c r="AB2239" s="469"/>
      <c r="AC2239" s="469"/>
      <c r="AD2239" s="469"/>
      <c r="AE2239" s="469"/>
      <c r="AF2239" s="469"/>
      <c r="AG2239" s="469"/>
      <c r="AH2239" s="469"/>
      <c r="AI2239" s="469"/>
      <c r="AJ2239" s="469"/>
      <c r="AK2239" s="469"/>
      <c r="AL2239" s="469"/>
      <c r="AM2239" s="469"/>
      <c r="AN2239" s="469"/>
      <c r="AO2239" s="469"/>
      <c r="AP2239" s="469"/>
      <c r="AQ2239" s="469"/>
      <c r="AR2239" s="469"/>
      <c r="AS2239" s="469"/>
      <c r="AT2239" s="469"/>
      <c r="AU2239" s="469"/>
      <c r="AV2239" s="469"/>
      <c r="AW2239" s="469"/>
    </row>
    <row r="2247" spans="2:49">
      <c r="B2247" s="471"/>
      <c r="C2247" s="469"/>
      <c r="D2247" s="469"/>
      <c r="E2247" s="469"/>
      <c r="F2247" s="469"/>
      <c r="G2247" s="469"/>
      <c r="H2247" s="503"/>
      <c r="I2247" s="469"/>
      <c r="J2247" s="469"/>
      <c r="K2247" s="469"/>
      <c r="L2247" s="469"/>
      <c r="M2247" s="469"/>
      <c r="N2247" s="469"/>
      <c r="O2247" s="469"/>
      <c r="P2247" s="469"/>
      <c r="Q2247" s="469"/>
      <c r="R2247" s="469"/>
      <c r="S2247" s="469"/>
      <c r="T2247" s="469"/>
      <c r="U2247" s="469"/>
      <c r="V2247" s="469"/>
      <c r="W2247" s="469"/>
      <c r="X2247" s="469"/>
      <c r="Z2247" s="469"/>
      <c r="AA2247" s="469"/>
      <c r="AB2247" s="469"/>
      <c r="AC2247" s="469"/>
      <c r="AD2247" s="469"/>
      <c r="AE2247" s="469"/>
      <c r="AF2247" s="469"/>
      <c r="AG2247" s="469"/>
      <c r="AH2247" s="469"/>
      <c r="AI2247" s="469"/>
      <c r="AJ2247" s="469"/>
      <c r="AK2247" s="469"/>
      <c r="AL2247" s="469"/>
      <c r="AM2247" s="469"/>
      <c r="AN2247" s="469"/>
      <c r="AO2247" s="469"/>
      <c r="AP2247" s="469"/>
      <c r="AQ2247" s="469"/>
      <c r="AR2247" s="469"/>
      <c r="AS2247" s="469"/>
      <c r="AT2247" s="469"/>
      <c r="AU2247" s="469"/>
      <c r="AV2247" s="469"/>
      <c r="AW2247" s="469"/>
    </row>
    <row r="2248" spans="2:49">
      <c r="B2248" s="471"/>
      <c r="C2248" s="469"/>
      <c r="D2248" s="469"/>
      <c r="E2248" s="469"/>
      <c r="F2248" s="469"/>
      <c r="G2248" s="469"/>
      <c r="H2248" s="503"/>
      <c r="I2248" s="469"/>
      <c r="J2248" s="469"/>
      <c r="K2248" s="469"/>
      <c r="L2248" s="469"/>
      <c r="M2248" s="469"/>
      <c r="N2248" s="469"/>
      <c r="O2248" s="469"/>
      <c r="P2248" s="469"/>
      <c r="Q2248" s="469"/>
      <c r="R2248" s="469"/>
      <c r="S2248" s="469"/>
      <c r="T2248" s="469"/>
      <c r="U2248" s="469"/>
      <c r="V2248" s="469"/>
      <c r="W2248" s="469"/>
      <c r="X2248" s="469"/>
      <c r="Z2248" s="469"/>
      <c r="AA2248" s="469"/>
      <c r="AB2248" s="469"/>
      <c r="AC2248" s="469"/>
      <c r="AD2248" s="469"/>
      <c r="AE2248" s="469"/>
      <c r="AF2248" s="469"/>
      <c r="AG2248" s="469"/>
      <c r="AH2248" s="469"/>
      <c r="AI2248" s="469"/>
      <c r="AJ2248" s="469"/>
      <c r="AK2248" s="469"/>
      <c r="AL2248" s="469"/>
      <c r="AM2248" s="469"/>
      <c r="AN2248" s="469"/>
      <c r="AO2248" s="469"/>
      <c r="AP2248" s="469"/>
      <c r="AQ2248" s="469"/>
      <c r="AR2248" s="469"/>
      <c r="AS2248" s="469"/>
      <c r="AT2248" s="469"/>
      <c r="AU2248" s="469"/>
      <c r="AV2248" s="469"/>
      <c r="AW2248" s="469"/>
    </row>
    <row r="2249" spans="2:49">
      <c r="B2249" s="471"/>
      <c r="C2249" s="469"/>
      <c r="D2249" s="469"/>
      <c r="E2249" s="469"/>
      <c r="F2249" s="469"/>
      <c r="G2249" s="469"/>
      <c r="H2249" s="503"/>
      <c r="I2249" s="469"/>
      <c r="J2249" s="469"/>
      <c r="K2249" s="469"/>
      <c r="L2249" s="469"/>
      <c r="M2249" s="469"/>
      <c r="N2249" s="469"/>
      <c r="O2249" s="469"/>
      <c r="P2249" s="469"/>
      <c r="Q2249" s="469"/>
      <c r="R2249" s="469"/>
      <c r="S2249" s="469"/>
      <c r="T2249" s="469"/>
      <c r="U2249" s="469"/>
      <c r="V2249" s="469"/>
      <c r="W2249" s="469"/>
      <c r="X2249" s="469"/>
      <c r="Z2249" s="469"/>
      <c r="AA2249" s="469"/>
      <c r="AB2249" s="469"/>
      <c r="AC2249" s="469"/>
      <c r="AD2249" s="469"/>
      <c r="AE2249" s="469"/>
      <c r="AF2249" s="469"/>
      <c r="AG2249" s="469"/>
      <c r="AH2249" s="469"/>
      <c r="AI2249" s="469"/>
      <c r="AJ2249" s="469"/>
      <c r="AK2249" s="469"/>
      <c r="AL2249" s="469"/>
      <c r="AM2249" s="469"/>
      <c r="AN2249" s="469"/>
      <c r="AO2249" s="469"/>
      <c r="AP2249" s="469"/>
      <c r="AQ2249" s="469"/>
      <c r="AR2249" s="469"/>
      <c r="AS2249" s="469"/>
      <c r="AT2249" s="469"/>
      <c r="AU2249" s="469"/>
      <c r="AV2249" s="469"/>
      <c r="AW2249" s="469"/>
    </row>
    <row r="2250" spans="2:49">
      <c r="B2250" s="471"/>
      <c r="C2250" s="469"/>
      <c r="D2250" s="469"/>
      <c r="E2250" s="469"/>
      <c r="F2250" s="469"/>
      <c r="G2250" s="469"/>
      <c r="H2250" s="503"/>
      <c r="I2250" s="469"/>
      <c r="J2250" s="469"/>
      <c r="K2250" s="469"/>
      <c r="L2250" s="469"/>
      <c r="M2250" s="469"/>
      <c r="N2250" s="469"/>
      <c r="O2250" s="469"/>
      <c r="P2250" s="469"/>
      <c r="Q2250" s="469"/>
      <c r="R2250" s="469"/>
      <c r="S2250" s="469"/>
      <c r="T2250" s="469"/>
      <c r="U2250" s="469"/>
      <c r="V2250" s="469"/>
      <c r="W2250" s="469"/>
      <c r="X2250" s="469"/>
      <c r="Z2250" s="469"/>
      <c r="AA2250" s="469"/>
      <c r="AB2250" s="469"/>
      <c r="AC2250" s="469"/>
      <c r="AD2250" s="469"/>
      <c r="AE2250" s="469"/>
      <c r="AF2250" s="469"/>
      <c r="AG2250" s="469"/>
      <c r="AH2250" s="469"/>
      <c r="AI2250" s="469"/>
      <c r="AJ2250" s="469"/>
      <c r="AK2250" s="469"/>
      <c r="AL2250" s="469"/>
      <c r="AM2250" s="469"/>
      <c r="AN2250" s="469"/>
      <c r="AO2250" s="469"/>
      <c r="AP2250" s="469"/>
      <c r="AQ2250" s="469"/>
      <c r="AR2250" s="469"/>
      <c r="AS2250" s="469"/>
      <c r="AT2250" s="469"/>
      <c r="AU2250" s="469"/>
      <c r="AV2250" s="469"/>
      <c r="AW2250" s="469"/>
    </row>
    <row r="2251" spans="2:49">
      <c r="B2251" s="471"/>
      <c r="C2251" s="469"/>
      <c r="D2251" s="469"/>
      <c r="E2251" s="469"/>
      <c r="F2251" s="469"/>
      <c r="G2251" s="469"/>
      <c r="H2251" s="503"/>
      <c r="I2251" s="469"/>
      <c r="J2251" s="469"/>
      <c r="K2251" s="469"/>
      <c r="L2251" s="469"/>
      <c r="M2251" s="469"/>
      <c r="N2251" s="469"/>
      <c r="O2251" s="469"/>
      <c r="P2251" s="469"/>
      <c r="Q2251" s="469"/>
      <c r="R2251" s="469"/>
      <c r="S2251" s="469"/>
      <c r="T2251" s="469"/>
      <c r="U2251" s="469"/>
      <c r="V2251" s="469"/>
      <c r="W2251" s="469"/>
      <c r="X2251" s="469"/>
      <c r="Z2251" s="469"/>
      <c r="AA2251" s="469"/>
      <c r="AB2251" s="469"/>
      <c r="AC2251" s="469"/>
      <c r="AD2251" s="469"/>
      <c r="AE2251" s="469"/>
      <c r="AF2251" s="469"/>
      <c r="AG2251" s="469"/>
      <c r="AH2251" s="469"/>
      <c r="AI2251" s="469"/>
      <c r="AJ2251" s="469"/>
      <c r="AK2251" s="469"/>
      <c r="AL2251" s="469"/>
      <c r="AM2251" s="469"/>
      <c r="AN2251" s="469"/>
      <c r="AO2251" s="469"/>
      <c r="AP2251" s="469"/>
      <c r="AQ2251" s="469"/>
      <c r="AR2251" s="469"/>
      <c r="AS2251" s="469"/>
      <c r="AT2251" s="469"/>
      <c r="AU2251" s="469"/>
      <c r="AV2251" s="469"/>
      <c r="AW2251" s="469"/>
    </row>
    <row r="2252" spans="2:49">
      <c r="B2252" s="471"/>
      <c r="C2252" s="469"/>
      <c r="D2252" s="469"/>
      <c r="E2252" s="469"/>
      <c r="F2252" s="469"/>
      <c r="G2252" s="469"/>
      <c r="H2252" s="503"/>
      <c r="I2252" s="469"/>
      <c r="J2252" s="469"/>
      <c r="K2252" s="469"/>
      <c r="L2252" s="469"/>
      <c r="M2252" s="469"/>
      <c r="N2252" s="469"/>
      <c r="O2252" s="469"/>
      <c r="P2252" s="469"/>
      <c r="Q2252" s="469"/>
      <c r="R2252" s="469"/>
      <c r="S2252" s="469"/>
      <c r="T2252" s="469"/>
      <c r="U2252" s="469"/>
      <c r="V2252" s="469"/>
      <c r="W2252" s="469"/>
      <c r="X2252" s="469"/>
      <c r="Z2252" s="469"/>
      <c r="AA2252" s="469"/>
      <c r="AB2252" s="469"/>
      <c r="AC2252" s="469"/>
      <c r="AD2252" s="469"/>
      <c r="AE2252" s="469"/>
      <c r="AF2252" s="469"/>
      <c r="AG2252" s="469"/>
      <c r="AH2252" s="469"/>
      <c r="AI2252" s="469"/>
      <c r="AJ2252" s="469"/>
      <c r="AK2252" s="469"/>
      <c r="AL2252" s="469"/>
      <c r="AM2252" s="469"/>
      <c r="AN2252" s="469"/>
      <c r="AO2252" s="469"/>
      <c r="AP2252" s="469"/>
      <c r="AQ2252" s="469"/>
      <c r="AR2252" s="469"/>
      <c r="AS2252" s="469"/>
      <c r="AT2252" s="469"/>
      <c r="AU2252" s="469"/>
      <c r="AV2252" s="469"/>
      <c r="AW2252" s="469"/>
    </row>
    <row r="2253" spans="2:49">
      <c r="B2253" s="471"/>
      <c r="C2253" s="469"/>
      <c r="D2253" s="469"/>
      <c r="E2253" s="469"/>
      <c r="F2253" s="469"/>
      <c r="G2253" s="469"/>
      <c r="H2253" s="503"/>
      <c r="I2253" s="469"/>
      <c r="J2253" s="469"/>
      <c r="K2253" s="469"/>
      <c r="L2253" s="469"/>
      <c r="M2253" s="469"/>
      <c r="N2253" s="469"/>
      <c r="O2253" s="469"/>
      <c r="P2253" s="469"/>
      <c r="Q2253" s="469"/>
      <c r="R2253" s="469"/>
      <c r="S2253" s="469"/>
      <c r="T2253" s="469"/>
      <c r="U2253" s="469"/>
      <c r="V2253" s="469"/>
      <c r="W2253" s="469"/>
      <c r="X2253" s="469"/>
      <c r="Z2253" s="469"/>
      <c r="AA2253" s="469"/>
      <c r="AB2253" s="469"/>
      <c r="AC2253" s="469"/>
      <c r="AD2253" s="469"/>
      <c r="AE2253" s="469"/>
      <c r="AF2253" s="469"/>
      <c r="AG2253" s="469"/>
      <c r="AH2253" s="469"/>
      <c r="AI2253" s="469"/>
      <c r="AJ2253" s="469"/>
      <c r="AK2253" s="469"/>
      <c r="AL2253" s="469"/>
      <c r="AM2253" s="469"/>
      <c r="AN2253" s="469"/>
      <c r="AO2253" s="469"/>
      <c r="AP2253" s="469"/>
      <c r="AQ2253" s="469"/>
      <c r="AR2253" s="469"/>
      <c r="AS2253" s="469"/>
      <c r="AT2253" s="469"/>
      <c r="AU2253" s="469"/>
      <c r="AV2253" s="469"/>
      <c r="AW2253" s="469"/>
    </row>
    <row r="2254" spans="2:49">
      <c r="B2254" s="471"/>
      <c r="C2254" s="469"/>
      <c r="D2254" s="469"/>
      <c r="E2254" s="469"/>
      <c r="F2254" s="469"/>
      <c r="G2254" s="469"/>
      <c r="H2254" s="503"/>
      <c r="I2254" s="469"/>
      <c r="J2254" s="469"/>
      <c r="K2254" s="469"/>
      <c r="L2254" s="469"/>
      <c r="M2254" s="469"/>
      <c r="N2254" s="469"/>
      <c r="O2254" s="469"/>
      <c r="P2254" s="469"/>
      <c r="Q2254" s="469"/>
      <c r="R2254" s="469"/>
      <c r="S2254" s="469"/>
      <c r="T2254" s="469"/>
      <c r="U2254" s="469"/>
      <c r="V2254" s="469"/>
      <c r="W2254" s="469"/>
      <c r="X2254" s="469"/>
      <c r="Z2254" s="469"/>
      <c r="AA2254" s="469"/>
      <c r="AB2254" s="469"/>
      <c r="AC2254" s="469"/>
      <c r="AD2254" s="469"/>
      <c r="AE2254" s="469"/>
      <c r="AF2254" s="469"/>
      <c r="AG2254" s="469"/>
      <c r="AH2254" s="469"/>
      <c r="AI2254" s="469"/>
      <c r="AJ2254" s="469"/>
      <c r="AK2254" s="469"/>
      <c r="AL2254" s="469"/>
      <c r="AM2254" s="469"/>
      <c r="AN2254" s="469"/>
      <c r="AO2254" s="469"/>
      <c r="AP2254" s="469"/>
      <c r="AQ2254" s="469"/>
      <c r="AR2254" s="469"/>
      <c r="AS2254" s="469"/>
      <c r="AT2254" s="469"/>
      <c r="AU2254" s="469"/>
      <c r="AV2254" s="469"/>
      <c r="AW2254" s="469"/>
    </row>
    <row r="2255" spans="2:49">
      <c r="B2255" s="471"/>
      <c r="C2255" s="469"/>
      <c r="D2255" s="469"/>
      <c r="E2255" s="469"/>
      <c r="F2255" s="469"/>
      <c r="G2255" s="469"/>
      <c r="H2255" s="503"/>
      <c r="I2255" s="469"/>
      <c r="J2255" s="469"/>
      <c r="K2255" s="469"/>
      <c r="L2255" s="469"/>
      <c r="M2255" s="469"/>
      <c r="N2255" s="469"/>
      <c r="O2255" s="469"/>
      <c r="P2255" s="469"/>
      <c r="Q2255" s="469"/>
      <c r="R2255" s="469"/>
      <c r="S2255" s="469"/>
      <c r="T2255" s="469"/>
      <c r="U2255" s="469"/>
      <c r="V2255" s="469"/>
      <c r="W2255" s="469"/>
      <c r="X2255" s="469"/>
      <c r="Z2255" s="469"/>
      <c r="AA2255" s="469"/>
      <c r="AB2255" s="469"/>
      <c r="AC2255" s="469"/>
      <c r="AD2255" s="469"/>
      <c r="AE2255" s="469"/>
      <c r="AF2255" s="469"/>
      <c r="AG2255" s="469"/>
      <c r="AH2255" s="469"/>
      <c r="AI2255" s="469"/>
      <c r="AJ2255" s="469"/>
      <c r="AK2255" s="469"/>
      <c r="AL2255" s="469"/>
      <c r="AM2255" s="469"/>
      <c r="AN2255" s="469"/>
      <c r="AO2255" s="469"/>
      <c r="AP2255" s="469"/>
      <c r="AQ2255" s="469"/>
      <c r="AR2255" s="469"/>
      <c r="AS2255" s="469"/>
      <c r="AT2255" s="469"/>
      <c r="AU2255" s="469"/>
      <c r="AV2255" s="469"/>
      <c r="AW2255" s="469"/>
    </row>
    <row r="2265" spans="2:49">
      <c r="B2265" s="471"/>
      <c r="C2265" s="469"/>
      <c r="D2265" s="469"/>
      <c r="E2265" s="469"/>
      <c r="F2265" s="469"/>
      <c r="G2265" s="469"/>
      <c r="H2265" s="503"/>
      <c r="I2265" s="469"/>
      <c r="J2265" s="469"/>
      <c r="K2265" s="469"/>
      <c r="L2265" s="469"/>
      <c r="M2265" s="469"/>
      <c r="N2265" s="469"/>
      <c r="O2265" s="469"/>
      <c r="P2265" s="469"/>
      <c r="Q2265" s="469"/>
      <c r="R2265" s="469"/>
      <c r="S2265" s="469"/>
      <c r="T2265" s="469"/>
      <c r="U2265" s="469"/>
      <c r="V2265" s="469"/>
      <c r="W2265" s="469"/>
      <c r="X2265" s="469"/>
      <c r="Z2265" s="469"/>
      <c r="AA2265" s="469"/>
      <c r="AB2265" s="469"/>
      <c r="AC2265" s="469"/>
      <c r="AD2265" s="469"/>
      <c r="AE2265" s="469"/>
      <c r="AF2265" s="469"/>
      <c r="AG2265" s="469"/>
      <c r="AH2265" s="469"/>
      <c r="AI2265" s="469"/>
      <c r="AJ2265" s="469"/>
      <c r="AK2265" s="469"/>
      <c r="AL2265" s="469"/>
      <c r="AM2265" s="469"/>
      <c r="AN2265" s="469"/>
      <c r="AO2265" s="469"/>
      <c r="AP2265" s="469"/>
      <c r="AQ2265" s="469"/>
      <c r="AR2265" s="469"/>
      <c r="AS2265" s="469"/>
      <c r="AT2265" s="469"/>
      <c r="AU2265" s="469"/>
      <c r="AV2265" s="469"/>
      <c r="AW2265" s="469"/>
    </row>
    <row r="2266" spans="2:49">
      <c r="B2266" s="471"/>
      <c r="C2266" s="469"/>
      <c r="D2266" s="469"/>
      <c r="E2266" s="469"/>
      <c r="F2266" s="469"/>
      <c r="G2266" s="469"/>
      <c r="H2266" s="503"/>
      <c r="I2266" s="469"/>
      <c r="J2266" s="469"/>
      <c r="K2266" s="469"/>
      <c r="L2266" s="469"/>
      <c r="M2266" s="469"/>
      <c r="N2266" s="469"/>
      <c r="O2266" s="469"/>
      <c r="P2266" s="469"/>
      <c r="Q2266" s="469"/>
      <c r="R2266" s="469"/>
      <c r="S2266" s="469"/>
      <c r="T2266" s="469"/>
      <c r="U2266" s="469"/>
      <c r="V2266" s="469"/>
      <c r="W2266" s="469"/>
      <c r="X2266" s="469"/>
      <c r="Z2266" s="469"/>
      <c r="AA2266" s="469"/>
      <c r="AB2266" s="469"/>
      <c r="AC2266" s="469"/>
      <c r="AD2266" s="469"/>
      <c r="AE2266" s="469"/>
      <c r="AF2266" s="469"/>
      <c r="AG2266" s="469"/>
      <c r="AH2266" s="469"/>
      <c r="AI2266" s="469"/>
      <c r="AJ2266" s="469"/>
      <c r="AK2266" s="469"/>
      <c r="AL2266" s="469"/>
      <c r="AM2266" s="469"/>
      <c r="AN2266" s="469"/>
      <c r="AO2266" s="469"/>
      <c r="AP2266" s="469"/>
      <c r="AQ2266" s="469"/>
      <c r="AR2266" s="469"/>
      <c r="AS2266" s="469"/>
      <c r="AT2266" s="469"/>
      <c r="AU2266" s="469"/>
      <c r="AV2266" s="469"/>
      <c r="AW2266" s="469"/>
    </row>
    <row r="2267" spans="2:49">
      <c r="B2267" s="471"/>
      <c r="C2267" s="469"/>
      <c r="D2267" s="469"/>
      <c r="E2267" s="469"/>
      <c r="F2267" s="469"/>
      <c r="G2267" s="469"/>
      <c r="H2267" s="503"/>
      <c r="I2267" s="469"/>
      <c r="J2267" s="469"/>
      <c r="K2267" s="469"/>
      <c r="L2267" s="469"/>
      <c r="M2267" s="469"/>
      <c r="N2267" s="469"/>
      <c r="O2267" s="469"/>
      <c r="P2267" s="469"/>
      <c r="Q2267" s="469"/>
      <c r="R2267" s="469"/>
      <c r="S2267" s="469"/>
      <c r="T2267" s="469"/>
      <c r="U2267" s="469"/>
      <c r="V2267" s="469"/>
      <c r="W2267" s="469"/>
      <c r="X2267" s="469"/>
      <c r="Z2267" s="469"/>
      <c r="AA2267" s="469"/>
      <c r="AB2267" s="469"/>
      <c r="AC2267" s="469"/>
      <c r="AD2267" s="469"/>
      <c r="AE2267" s="469"/>
      <c r="AF2267" s="469"/>
      <c r="AG2267" s="469"/>
      <c r="AH2267" s="469"/>
      <c r="AI2267" s="469"/>
      <c r="AJ2267" s="469"/>
      <c r="AK2267" s="469"/>
      <c r="AL2267" s="469"/>
      <c r="AM2267" s="469"/>
      <c r="AN2267" s="469"/>
      <c r="AO2267" s="469"/>
      <c r="AP2267" s="469"/>
      <c r="AQ2267" s="469"/>
      <c r="AR2267" s="469"/>
      <c r="AS2267" s="469"/>
      <c r="AT2267" s="469"/>
      <c r="AU2267" s="469"/>
      <c r="AV2267" s="469"/>
      <c r="AW2267" s="469"/>
    </row>
    <row r="2268" spans="2:49">
      <c r="B2268" s="471"/>
      <c r="C2268" s="469"/>
      <c r="D2268" s="469"/>
      <c r="E2268" s="469"/>
      <c r="F2268" s="469"/>
      <c r="G2268" s="469"/>
      <c r="H2268" s="503"/>
      <c r="I2268" s="469"/>
      <c r="J2268" s="469"/>
      <c r="K2268" s="469"/>
      <c r="L2268" s="469"/>
      <c r="M2268" s="469"/>
      <c r="N2268" s="469"/>
      <c r="O2268" s="469"/>
      <c r="P2268" s="469"/>
      <c r="Q2268" s="469"/>
      <c r="R2268" s="469"/>
      <c r="S2268" s="469"/>
      <c r="T2268" s="469"/>
      <c r="U2268" s="469"/>
      <c r="V2268" s="469"/>
      <c r="W2268" s="469"/>
      <c r="X2268" s="469"/>
      <c r="Z2268" s="469"/>
      <c r="AA2268" s="469"/>
      <c r="AB2268" s="469"/>
      <c r="AC2268" s="469"/>
      <c r="AD2268" s="469"/>
      <c r="AE2268" s="469"/>
      <c r="AF2268" s="469"/>
      <c r="AG2268" s="469"/>
      <c r="AH2268" s="469"/>
      <c r="AI2268" s="469"/>
      <c r="AJ2268" s="469"/>
      <c r="AK2268" s="469"/>
      <c r="AL2268" s="469"/>
      <c r="AM2268" s="469"/>
      <c r="AN2268" s="469"/>
      <c r="AO2268" s="469"/>
      <c r="AP2268" s="469"/>
      <c r="AQ2268" s="469"/>
      <c r="AR2268" s="469"/>
      <c r="AS2268" s="469"/>
      <c r="AT2268" s="469"/>
      <c r="AU2268" s="469"/>
      <c r="AV2268" s="469"/>
      <c r="AW2268" s="469"/>
    </row>
    <row r="2269" spans="2:49">
      <c r="B2269" s="471"/>
      <c r="C2269" s="469"/>
      <c r="D2269" s="469"/>
      <c r="E2269" s="469"/>
      <c r="F2269" s="469"/>
      <c r="G2269" s="469"/>
      <c r="H2269" s="503"/>
      <c r="I2269" s="469"/>
      <c r="J2269" s="469"/>
      <c r="K2269" s="469"/>
      <c r="L2269" s="469"/>
      <c r="M2269" s="469"/>
      <c r="N2269" s="469"/>
      <c r="O2269" s="469"/>
      <c r="P2269" s="469"/>
      <c r="Q2269" s="469"/>
      <c r="R2269" s="469"/>
      <c r="S2269" s="469"/>
      <c r="T2269" s="469"/>
      <c r="U2269" s="469"/>
      <c r="V2269" s="469"/>
      <c r="W2269" s="469"/>
      <c r="X2269" s="469"/>
      <c r="Z2269" s="469"/>
      <c r="AA2269" s="469"/>
      <c r="AB2269" s="469"/>
      <c r="AC2269" s="469"/>
      <c r="AD2269" s="469"/>
      <c r="AE2269" s="469"/>
      <c r="AF2269" s="469"/>
      <c r="AG2269" s="469"/>
      <c r="AH2269" s="469"/>
      <c r="AI2269" s="469"/>
      <c r="AJ2269" s="469"/>
      <c r="AK2269" s="469"/>
      <c r="AL2269" s="469"/>
      <c r="AM2269" s="469"/>
      <c r="AN2269" s="469"/>
      <c r="AO2269" s="469"/>
      <c r="AP2269" s="469"/>
      <c r="AQ2269" s="469"/>
      <c r="AR2269" s="469"/>
      <c r="AS2269" s="469"/>
      <c r="AT2269" s="469"/>
      <c r="AU2269" s="469"/>
      <c r="AV2269" s="469"/>
      <c r="AW2269" s="469"/>
    </row>
    <row r="2270" spans="2:49">
      <c r="B2270" s="471"/>
      <c r="C2270" s="469"/>
      <c r="D2270" s="469"/>
      <c r="E2270" s="469"/>
      <c r="F2270" s="469"/>
      <c r="G2270" s="469"/>
      <c r="H2270" s="503"/>
      <c r="I2270" s="469"/>
      <c r="J2270" s="469"/>
      <c r="K2270" s="469"/>
      <c r="L2270" s="469"/>
      <c r="M2270" s="469"/>
      <c r="N2270" s="469"/>
      <c r="O2270" s="469"/>
      <c r="P2270" s="469"/>
      <c r="Q2270" s="469"/>
      <c r="R2270" s="469"/>
      <c r="S2270" s="469"/>
      <c r="T2270" s="469"/>
      <c r="U2270" s="469"/>
      <c r="V2270" s="469"/>
      <c r="W2270" s="469"/>
      <c r="X2270" s="469"/>
      <c r="Z2270" s="469"/>
      <c r="AA2270" s="469"/>
      <c r="AB2270" s="469"/>
      <c r="AC2270" s="469"/>
      <c r="AD2270" s="469"/>
      <c r="AE2270" s="469"/>
      <c r="AF2270" s="469"/>
      <c r="AG2270" s="469"/>
      <c r="AH2270" s="469"/>
      <c r="AI2270" s="469"/>
      <c r="AJ2270" s="469"/>
      <c r="AK2270" s="469"/>
      <c r="AL2270" s="469"/>
      <c r="AM2270" s="469"/>
      <c r="AN2270" s="469"/>
      <c r="AO2270" s="469"/>
      <c r="AP2270" s="469"/>
      <c r="AQ2270" s="469"/>
      <c r="AR2270" s="469"/>
      <c r="AS2270" s="469"/>
      <c r="AT2270" s="469"/>
      <c r="AU2270" s="469"/>
      <c r="AV2270" s="469"/>
      <c r="AW2270" s="469"/>
    </row>
    <row r="2271" spans="2:49">
      <c r="B2271" s="471"/>
      <c r="C2271" s="469"/>
      <c r="D2271" s="469"/>
      <c r="E2271" s="469"/>
      <c r="F2271" s="469"/>
      <c r="G2271" s="469"/>
      <c r="H2271" s="503"/>
      <c r="I2271" s="469"/>
      <c r="J2271" s="469"/>
      <c r="K2271" s="469"/>
      <c r="L2271" s="469"/>
      <c r="M2271" s="469"/>
      <c r="N2271" s="469"/>
      <c r="O2271" s="469"/>
      <c r="P2271" s="469"/>
      <c r="Q2271" s="469"/>
      <c r="R2271" s="469"/>
      <c r="S2271" s="469"/>
      <c r="T2271" s="469"/>
      <c r="U2271" s="469"/>
      <c r="V2271" s="469"/>
      <c r="W2271" s="469"/>
      <c r="X2271" s="469"/>
      <c r="Z2271" s="469"/>
      <c r="AA2271" s="469"/>
      <c r="AB2271" s="469"/>
      <c r="AC2271" s="469"/>
      <c r="AD2271" s="469"/>
      <c r="AE2271" s="469"/>
      <c r="AF2271" s="469"/>
      <c r="AG2271" s="469"/>
      <c r="AH2271" s="469"/>
      <c r="AI2271" s="469"/>
      <c r="AJ2271" s="469"/>
      <c r="AK2271" s="469"/>
      <c r="AL2271" s="469"/>
      <c r="AM2271" s="469"/>
      <c r="AN2271" s="469"/>
      <c r="AO2271" s="469"/>
      <c r="AP2271" s="469"/>
      <c r="AQ2271" s="469"/>
      <c r="AR2271" s="469"/>
      <c r="AS2271" s="469"/>
      <c r="AT2271" s="469"/>
      <c r="AU2271" s="469"/>
      <c r="AV2271" s="469"/>
      <c r="AW2271" s="469"/>
    </row>
    <row r="2272" spans="2:49">
      <c r="B2272" s="471"/>
      <c r="C2272" s="469"/>
      <c r="D2272" s="469"/>
      <c r="E2272" s="469"/>
      <c r="F2272" s="469"/>
      <c r="G2272" s="469"/>
      <c r="H2272" s="503"/>
      <c r="I2272" s="469"/>
      <c r="J2272" s="469"/>
      <c r="K2272" s="469"/>
      <c r="L2272" s="469"/>
      <c r="M2272" s="469"/>
      <c r="N2272" s="469"/>
      <c r="O2272" s="469"/>
      <c r="P2272" s="469"/>
      <c r="Q2272" s="469"/>
      <c r="R2272" s="469"/>
      <c r="S2272" s="469"/>
      <c r="T2272" s="469"/>
      <c r="U2272" s="469"/>
      <c r="V2272" s="469"/>
      <c r="W2272" s="469"/>
      <c r="X2272" s="469"/>
      <c r="Z2272" s="469"/>
      <c r="AA2272" s="469"/>
      <c r="AB2272" s="469"/>
      <c r="AC2272" s="469"/>
      <c r="AD2272" s="469"/>
      <c r="AE2272" s="469"/>
      <c r="AF2272" s="469"/>
      <c r="AG2272" s="469"/>
      <c r="AH2272" s="469"/>
      <c r="AI2272" s="469"/>
      <c r="AJ2272" s="469"/>
      <c r="AK2272" s="469"/>
      <c r="AL2272" s="469"/>
      <c r="AM2272" s="469"/>
      <c r="AN2272" s="469"/>
      <c r="AO2272" s="469"/>
      <c r="AP2272" s="469"/>
      <c r="AQ2272" s="469"/>
      <c r="AR2272" s="469"/>
      <c r="AS2272" s="469"/>
      <c r="AT2272" s="469"/>
      <c r="AU2272" s="469"/>
      <c r="AV2272" s="469"/>
      <c r="AW2272" s="469"/>
    </row>
  </sheetData>
  <sheetProtection formatCells="0" formatColumns="0" formatRows="0" insertColumns="0" insertRows="0" insertHyperlinks="0" deleteColumns="0" deleteRows="0" sort="0" autoFilter="0" pivotTables="0"/>
  <protectedRanges>
    <protectedRange sqref="D2:D4 AI1208 B1:C1 B4:C4 AI1011 AK1086:AV1086 AK1171:AV1172 AK1167:AV1167 AK1168:AW1170 AK1159:AV1159 AJ1150 AK1173:AW1178 AK1179:AV1180 AK8:AW8 AK1160:AW1166 AK1087:AW1158 AK1181:AW1184 AK1186:AW1214 AK1185:AV1185 AK638:AW639 AK637:AV637 AK733:AV733 AK9:AV9 AH1038:AH1214 AH1012:AI1037 AK10:AW636 U8:W639 AH8:AH639 Z8:Z639 AB8:AB639 S8:S639 AD8:AF639 AK641:AW732 AK734:AW1085 AD641:AF1214 AB641:AB1214 Z641:Z1214 U641:W1214 S641:S1214 AH641:AH1011" name="範圍1"/>
    <protectedRange sqref="AH640 U640:W640 AK640:AW640 AB640 Z640 S640 AD640:AF640" name="範圍1_1"/>
    <protectedRange sqref="B2:C3" name="範圍1_2"/>
    <protectedRange sqref="X6" name="範圍1_3"/>
  </protectedRanges>
  <mergeCells count="1215">
    <mergeCell ref="F1097:F1098"/>
    <mergeCell ref="B1073:B1076"/>
    <mergeCell ref="B1085:E1086"/>
    <mergeCell ref="R1071:R1072"/>
    <mergeCell ref="N1067:N1070"/>
    <mergeCell ref="O1067:O1070"/>
    <mergeCell ref="P1067:P1070"/>
    <mergeCell ref="Q1067:Q1070"/>
    <mergeCell ref="R1067:R1070"/>
    <mergeCell ref="B1071:B1072"/>
    <mergeCell ref="C1071:C1072"/>
    <mergeCell ref="E1071:E1072"/>
    <mergeCell ref="B1077:E1078"/>
    <mergeCell ref="B1052:B1054"/>
    <mergeCell ref="F920:F926"/>
    <mergeCell ref="C920:C926"/>
    <mergeCell ref="B920:B926"/>
    <mergeCell ref="B1035:B1037"/>
    <mergeCell ref="C1035:C1037"/>
    <mergeCell ref="E1035:E1037"/>
    <mergeCell ref="F1035:F1037"/>
    <mergeCell ref="R1035:R1037"/>
    <mergeCell ref="L1035:L1037"/>
    <mergeCell ref="M1035:M1037"/>
    <mergeCell ref="O1035:O1037"/>
    <mergeCell ref="P1035:P1037"/>
    <mergeCell ref="F1085:F1086"/>
    <mergeCell ref="E991:E1000"/>
    <mergeCell ref="F991:F1000"/>
    <mergeCell ref="C991:C1000"/>
    <mergeCell ref="B1087:E1088"/>
    <mergeCell ref="F1087:F1088"/>
    <mergeCell ref="C1073:C1076"/>
    <mergeCell ref="E1073:E1076"/>
    <mergeCell ref="F1073:F1076"/>
    <mergeCell ref="R1073:R1076"/>
    <mergeCell ref="F1071:F1072"/>
    <mergeCell ref="L1071:L1072"/>
    <mergeCell ref="E920:E926"/>
    <mergeCell ref="B1184:E1185"/>
    <mergeCell ref="F1184:F1185"/>
    <mergeCell ref="B1205:E1206"/>
    <mergeCell ref="F1205:F1206"/>
    <mergeCell ref="B1166:E1167"/>
    <mergeCell ref="F1166:F1167"/>
    <mergeCell ref="B1171:E1172"/>
    <mergeCell ref="F1171:F1172"/>
    <mergeCell ref="B1179:E1180"/>
    <mergeCell ref="F1179:F1180"/>
    <mergeCell ref="B1139:E1140"/>
    <mergeCell ref="F1139:F1140"/>
    <mergeCell ref="B1149:E1150"/>
    <mergeCell ref="F1149:F1150"/>
    <mergeCell ref="B1158:E1159"/>
    <mergeCell ref="F1158:F1159"/>
    <mergeCell ref="B1105:E1106"/>
    <mergeCell ref="F1105:F1106"/>
    <mergeCell ref="B1114:E1115"/>
    <mergeCell ref="F1114:F1115"/>
    <mergeCell ref="B1127:E1128"/>
    <mergeCell ref="F1127:F1128"/>
    <mergeCell ref="B1097:E1098"/>
    <mergeCell ref="B1060:B1062"/>
    <mergeCell ref="C1060:C1062"/>
    <mergeCell ref="B1067:B1070"/>
    <mergeCell ref="C1067:C1070"/>
    <mergeCell ref="E1067:E1070"/>
    <mergeCell ref="F1067:F1070"/>
    <mergeCell ref="L1067:L1070"/>
    <mergeCell ref="M1067:M1070"/>
    <mergeCell ref="R1060:R1062"/>
    <mergeCell ref="B1055:B1057"/>
    <mergeCell ref="C1055:C1057"/>
    <mergeCell ref="E1055:E1057"/>
    <mergeCell ref="F1055:F1057"/>
    <mergeCell ref="R1055:R1057"/>
    <mergeCell ref="B1058:B1059"/>
    <mergeCell ref="C1058:C1059"/>
    <mergeCell ref="E1058:E1059"/>
    <mergeCell ref="F1058:F1059"/>
    <mergeCell ref="R1058:R1059"/>
    <mergeCell ref="E1063:E1066"/>
    <mergeCell ref="F1063:F1066"/>
    <mergeCell ref="R1063:R1066"/>
    <mergeCell ref="C1063:C1066"/>
    <mergeCell ref="B1063:B1066"/>
    <mergeCell ref="E1060:E1062"/>
    <mergeCell ref="F1060:F1062"/>
    <mergeCell ref="C1030:C1032"/>
    <mergeCell ref="E1030:E1032"/>
    <mergeCell ref="F1030:F1032"/>
    <mergeCell ref="L1030:L1032"/>
    <mergeCell ref="M1030:M1032"/>
    <mergeCell ref="M1028:M1029"/>
    <mergeCell ref="N1028:N1029"/>
    <mergeCell ref="O1028:O1029"/>
    <mergeCell ref="P1028:P1029"/>
    <mergeCell ref="Q1028:Q1029"/>
    <mergeCell ref="R1028:R1029"/>
    <mergeCell ref="F1077:F1078"/>
    <mergeCell ref="M1071:M1072"/>
    <mergeCell ref="N1071:N1072"/>
    <mergeCell ref="O1071:O1072"/>
    <mergeCell ref="P1071:P1072"/>
    <mergeCell ref="Q1071:Q1072"/>
    <mergeCell ref="R1045:R1051"/>
    <mergeCell ref="R1033:R1034"/>
    <mergeCell ref="C1052:C1054"/>
    <mergeCell ref="E1052:E1054"/>
    <mergeCell ref="F1052:F1054"/>
    <mergeCell ref="R1052:R1054"/>
    <mergeCell ref="B1038:E1039"/>
    <mergeCell ref="F1038:F1039"/>
    <mergeCell ref="B1040:E1040"/>
    <mergeCell ref="B1043:E1044"/>
    <mergeCell ref="F1043:F1044"/>
    <mergeCell ref="B1045:B1051"/>
    <mergeCell ref="C1045:C1051"/>
    <mergeCell ref="E1045:E1051"/>
    <mergeCell ref="F1045:F1051"/>
    <mergeCell ref="B1033:B1034"/>
    <mergeCell ref="C1033:C1034"/>
    <mergeCell ref="E1033:E1034"/>
    <mergeCell ref="F1033:F1034"/>
    <mergeCell ref="L1033:L1034"/>
    <mergeCell ref="M1033:M1034"/>
    <mergeCell ref="N1033:N1034"/>
    <mergeCell ref="O1033:O1034"/>
    <mergeCell ref="P1033:P1034"/>
    <mergeCell ref="Q1033:Q1034"/>
    <mergeCell ref="N1026:N1027"/>
    <mergeCell ref="O1026:O1027"/>
    <mergeCell ref="P1026:P1027"/>
    <mergeCell ref="Q1026:Q1027"/>
    <mergeCell ref="R1026:R1027"/>
    <mergeCell ref="B1028:B1029"/>
    <mergeCell ref="C1028:C1029"/>
    <mergeCell ref="E1028:E1029"/>
    <mergeCell ref="F1028:F1029"/>
    <mergeCell ref="L1028:L1029"/>
    <mergeCell ref="B1026:B1027"/>
    <mergeCell ref="C1026:C1027"/>
    <mergeCell ref="E1026:E1027"/>
    <mergeCell ref="F1026:F1027"/>
    <mergeCell ref="L1026:L1027"/>
    <mergeCell ref="M1026:M1027"/>
    <mergeCell ref="N1030:N1032"/>
    <mergeCell ref="O1030:O1032"/>
    <mergeCell ref="P1030:P1032"/>
    <mergeCell ref="Q1030:Q1032"/>
    <mergeCell ref="R1030:R1032"/>
    <mergeCell ref="B1030:B1032"/>
    <mergeCell ref="M1024:M1025"/>
    <mergeCell ref="N1024:N1025"/>
    <mergeCell ref="O1024:O1025"/>
    <mergeCell ref="P1024:P1025"/>
    <mergeCell ref="Q1024:Q1025"/>
    <mergeCell ref="R1024:R1025"/>
    <mergeCell ref="N1022:N1023"/>
    <mergeCell ref="O1022:O1023"/>
    <mergeCell ref="P1022:P1023"/>
    <mergeCell ref="Q1022:Q1023"/>
    <mergeCell ref="R1022:R1023"/>
    <mergeCell ref="B1024:B1025"/>
    <mergeCell ref="C1024:C1025"/>
    <mergeCell ref="E1024:E1025"/>
    <mergeCell ref="F1024:F1025"/>
    <mergeCell ref="L1024:L1025"/>
    <mergeCell ref="B1022:B1023"/>
    <mergeCell ref="C1022:C1023"/>
    <mergeCell ref="E1022:E1023"/>
    <mergeCell ref="F1022:F1023"/>
    <mergeCell ref="L1022:L1023"/>
    <mergeCell ref="M1022:M1023"/>
    <mergeCell ref="M1020:M1021"/>
    <mergeCell ref="N1020:N1021"/>
    <mergeCell ref="O1020:O1021"/>
    <mergeCell ref="P1020:P1021"/>
    <mergeCell ref="Q1020:Q1021"/>
    <mergeCell ref="R1020:R1021"/>
    <mergeCell ref="N1018:N1019"/>
    <mergeCell ref="O1018:O1019"/>
    <mergeCell ref="P1018:P1019"/>
    <mergeCell ref="Q1018:Q1019"/>
    <mergeCell ref="R1018:R1019"/>
    <mergeCell ref="B1020:B1021"/>
    <mergeCell ref="C1020:C1021"/>
    <mergeCell ref="E1020:E1021"/>
    <mergeCell ref="F1020:F1021"/>
    <mergeCell ref="L1020:L1021"/>
    <mergeCell ref="B1018:B1019"/>
    <mergeCell ref="C1018:C1019"/>
    <mergeCell ref="E1018:E1019"/>
    <mergeCell ref="F1018:F1019"/>
    <mergeCell ref="L1018:L1019"/>
    <mergeCell ref="M1018:M1019"/>
    <mergeCell ref="M1016:M1017"/>
    <mergeCell ref="N1016:N1017"/>
    <mergeCell ref="O1016:O1017"/>
    <mergeCell ref="P1016:P1017"/>
    <mergeCell ref="Q1016:Q1017"/>
    <mergeCell ref="R1016:R1017"/>
    <mergeCell ref="N1011:N1015"/>
    <mergeCell ref="O1011:O1015"/>
    <mergeCell ref="P1011:P1015"/>
    <mergeCell ref="Q1011:Q1015"/>
    <mergeCell ref="R1011:R1015"/>
    <mergeCell ref="B1016:B1017"/>
    <mergeCell ref="C1016:C1017"/>
    <mergeCell ref="E1016:E1017"/>
    <mergeCell ref="F1016:F1017"/>
    <mergeCell ref="L1016:L1017"/>
    <mergeCell ref="B1011:B1015"/>
    <mergeCell ref="C1011:C1015"/>
    <mergeCell ref="E1011:E1015"/>
    <mergeCell ref="F1011:F1015"/>
    <mergeCell ref="L1011:L1015"/>
    <mergeCell ref="M1011:M1015"/>
    <mergeCell ref="B1006:B1008"/>
    <mergeCell ref="C1006:C1008"/>
    <mergeCell ref="E1006:E1008"/>
    <mergeCell ref="F1006:F1008"/>
    <mergeCell ref="R1006:R1008"/>
    <mergeCell ref="B1009:E1010"/>
    <mergeCell ref="F1009:F1010"/>
    <mergeCell ref="B1001:B1002"/>
    <mergeCell ref="C1001:C1002"/>
    <mergeCell ref="E1001:E1002"/>
    <mergeCell ref="F1001:F1002"/>
    <mergeCell ref="R1001:R1002"/>
    <mergeCell ref="B1003:B1005"/>
    <mergeCell ref="C1003:C1005"/>
    <mergeCell ref="E1003:E1005"/>
    <mergeCell ref="F1003:F1005"/>
    <mergeCell ref="R1003:R1005"/>
    <mergeCell ref="R982:R990"/>
    <mergeCell ref="B984:B990"/>
    <mergeCell ref="C984:C990"/>
    <mergeCell ref="E984:E990"/>
    <mergeCell ref="F984:F990"/>
    <mergeCell ref="R992:R1000"/>
    <mergeCell ref="B977:B981"/>
    <mergeCell ref="C977:C981"/>
    <mergeCell ref="E977:E981"/>
    <mergeCell ref="F977:F981"/>
    <mergeCell ref="B982:B983"/>
    <mergeCell ref="C982:C983"/>
    <mergeCell ref="E982:E983"/>
    <mergeCell ref="F982:F983"/>
    <mergeCell ref="B991:B1000"/>
    <mergeCell ref="B967:B974"/>
    <mergeCell ref="C967:C974"/>
    <mergeCell ref="E967:E974"/>
    <mergeCell ref="F967:F974"/>
    <mergeCell ref="R967:R974"/>
    <mergeCell ref="B975:B976"/>
    <mergeCell ref="C975:C976"/>
    <mergeCell ref="E975:E976"/>
    <mergeCell ref="F975:F976"/>
    <mergeCell ref="R975:R981"/>
    <mergeCell ref="B961:B964"/>
    <mergeCell ref="C961:C964"/>
    <mergeCell ref="E961:E964"/>
    <mergeCell ref="F961:F964"/>
    <mergeCell ref="R961:R964"/>
    <mergeCell ref="B965:B966"/>
    <mergeCell ref="C965:C966"/>
    <mergeCell ref="E965:E966"/>
    <mergeCell ref="F965:F966"/>
    <mergeCell ref="R965:R966"/>
    <mergeCell ref="B950:B956"/>
    <mergeCell ref="C950:C956"/>
    <mergeCell ref="E950:E956"/>
    <mergeCell ref="F950:F956"/>
    <mergeCell ref="R950:R956"/>
    <mergeCell ref="B957:B960"/>
    <mergeCell ref="C957:C960"/>
    <mergeCell ref="E957:E960"/>
    <mergeCell ref="F957:F960"/>
    <mergeCell ref="R957:R960"/>
    <mergeCell ref="B942:B944"/>
    <mergeCell ref="C942:C944"/>
    <mergeCell ref="E942:E944"/>
    <mergeCell ref="F942:F944"/>
    <mergeCell ref="R942:R944"/>
    <mergeCell ref="B945:B948"/>
    <mergeCell ref="C945:C948"/>
    <mergeCell ref="E945:E948"/>
    <mergeCell ref="F945:F948"/>
    <mergeCell ref="R945:R948"/>
    <mergeCell ref="B937:B939"/>
    <mergeCell ref="C937:C939"/>
    <mergeCell ref="E937:E939"/>
    <mergeCell ref="F937:F939"/>
    <mergeCell ref="R937:R939"/>
    <mergeCell ref="B940:B941"/>
    <mergeCell ref="C940:C941"/>
    <mergeCell ref="E940:E941"/>
    <mergeCell ref="F940:F941"/>
    <mergeCell ref="R940:R941"/>
    <mergeCell ref="B927:B933"/>
    <mergeCell ref="C927:C933"/>
    <mergeCell ref="E927:E933"/>
    <mergeCell ref="F927:F933"/>
    <mergeCell ref="R927:R933"/>
    <mergeCell ref="B934:B936"/>
    <mergeCell ref="C934:C936"/>
    <mergeCell ref="E934:E936"/>
    <mergeCell ref="F934:F936"/>
    <mergeCell ref="R934:R936"/>
    <mergeCell ref="B915:B919"/>
    <mergeCell ref="C915:C919"/>
    <mergeCell ref="E915:E919"/>
    <mergeCell ref="F915:F919"/>
    <mergeCell ref="R915:R919"/>
    <mergeCell ref="B908:B909"/>
    <mergeCell ref="C908:C909"/>
    <mergeCell ref="E908:E909"/>
    <mergeCell ref="F908:F909"/>
    <mergeCell ref="B910:B914"/>
    <mergeCell ref="C910:C914"/>
    <mergeCell ref="E910:E914"/>
    <mergeCell ref="F910:F914"/>
    <mergeCell ref="R910:R914"/>
    <mergeCell ref="B904:B905"/>
    <mergeCell ref="C904:C905"/>
    <mergeCell ref="E904:E905"/>
    <mergeCell ref="F904:F905"/>
    <mergeCell ref="B906:B907"/>
    <mergeCell ref="C906:C907"/>
    <mergeCell ref="E906:E907"/>
    <mergeCell ref="F906:F907"/>
    <mergeCell ref="R895:R901"/>
    <mergeCell ref="B897:B901"/>
    <mergeCell ref="C897:C901"/>
    <mergeCell ref="E897:E901"/>
    <mergeCell ref="F897:F901"/>
    <mergeCell ref="B902:B903"/>
    <mergeCell ref="C902:C903"/>
    <mergeCell ref="E902:E903"/>
    <mergeCell ref="F902:F903"/>
    <mergeCell ref="R902:R909"/>
    <mergeCell ref="B893:B894"/>
    <mergeCell ref="C893:C894"/>
    <mergeCell ref="E893:E894"/>
    <mergeCell ref="F893:F894"/>
    <mergeCell ref="B895:B896"/>
    <mergeCell ref="C895:C896"/>
    <mergeCell ref="E895:E896"/>
    <mergeCell ref="F895:F896"/>
    <mergeCell ref="B888:B889"/>
    <mergeCell ref="C888:C889"/>
    <mergeCell ref="E888:E889"/>
    <mergeCell ref="F888:F889"/>
    <mergeCell ref="R888:R889"/>
    <mergeCell ref="B890:B892"/>
    <mergeCell ref="C890:C892"/>
    <mergeCell ref="E890:E892"/>
    <mergeCell ref="F890:F892"/>
    <mergeCell ref="R890:R894"/>
    <mergeCell ref="B878:B879"/>
    <mergeCell ref="C878:C879"/>
    <mergeCell ref="E878:E879"/>
    <mergeCell ref="F878:F879"/>
    <mergeCell ref="R878:R887"/>
    <mergeCell ref="B880:B887"/>
    <mergeCell ref="C880:C887"/>
    <mergeCell ref="E880:E887"/>
    <mergeCell ref="F880:F887"/>
    <mergeCell ref="B868:B869"/>
    <mergeCell ref="C868:C869"/>
    <mergeCell ref="E868:E869"/>
    <mergeCell ref="F868:F869"/>
    <mergeCell ref="R868:R877"/>
    <mergeCell ref="B870:B877"/>
    <mergeCell ref="C870:C877"/>
    <mergeCell ref="E870:E877"/>
    <mergeCell ref="F870:F877"/>
    <mergeCell ref="R809:R819"/>
    <mergeCell ref="B820:B826"/>
    <mergeCell ref="C820:C826"/>
    <mergeCell ref="E820:E826"/>
    <mergeCell ref="F820:F826"/>
    <mergeCell ref="R820:R826"/>
    <mergeCell ref="B773:B789"/>
    <mergeCell ref="C773:C789"/>
    <mergeCell ref="E773:E789"/>
    <mergeCell ref="F773:F789"/>
    <mergeCell ref="B809:B819"/>
    <mergeCell ref="C809:C819"/>
    <mergeCell ref="E809:E819"/>
    <mergeCell ref="F809:F819"/>
    <mergeCell ref="B847:B852"/>
    <mergeCell ref="C847:C852"/>
    <mergeCell ref="E847:E852"/>
    <mergeCell ref="F847:F852"/>
    <mergeCell ref="C844:C845"/>
    <mergeCell ref="E844:E845"/>
    <mergeCell ref="F844:F845"/>
    <mergeCell ref="B827:B832"/>
    <mergeCell ref="C827:C832"/>
    <mergeCell ref="E827:E832"/>
    <mergeCell ref="F827:F832"/>
    <mergeCell ref="R827:R867"/>
    <mergeCell ref="B833:B841"/>
    <mergeCell ref="C833:C841"/>
    <mergeCell ref="E833:E841"/>
    <mergeCell ref="F833:F841"/>
    <mergeCell ref="B842:B843"/>
    <mergeCell ref="B853:B867"/>
    <mergeCell ref="C853:C867"/>
    <mergeCell ref="E853:E867"/>
    <mergeCell ref="F853:F867"/>
    <mergeCell ref="C842:C843"/>
    <mergeCell ref="E842:E843"/>
    <mergeCell ref="F842:F843"/>
    <mergeCell ref="B844:B845"/>
    <mergeCell ref="B744:B751"/>
    <mergeCell ref="C744:C751"/>
    <mergeCell ref="E744:E751"/>
    <mergeCell ref="F744:F751"/>
    <mergeCell ref="B752:B762"/>
    <mergeCell ref="C752:C762"/>
    <mergeCell ref="E752:E762"/>
    <mergeCell ref="F752:F762"/>
    <mergeCell ref="B732:E733"/>
    <mergeCell ref="F732:F733"/>
    <mergeCell ref="B734:B743"/>
    <mergeCell ref="C734:C743"/>
    <mergeCell ref="E734:E743"/>
    <mergeCell ref="F734:F743"/>
    <mergeCell ref="C763:C772"/>
    <mergeCell ref="B763:B772"/>
    <mergeCell ref="E763:E772"/>
    <mergeCell ref="F763:F772"/>
    <mergeCell ref="C790:C808"/>
    <mergeCell ref="B790:B808"/>
    <mergeCell ref="E790:E808"/>
    <mergeCell ref="F790:F808"/>
    <mergeCell ref="B647:B649"/>
    <mergeCell ref="C647:C649"/>
    <mergeCell ref="E647:E649"/>
    <mergeCell ref="F647:F649"/>
    <mergeCell ref="B654:E655"/>
    <mergeCell ref="F654:F655"/>
    <mergeCell ref="B651:B653"/>
    <mergeCell ref="C651:C653"/>
    <mergeCell ref="E651:E653"/>
    <mergeCell ref="F651:F653"/>
    <mergeCell ref="B638:B644"/>
    <mergeCell ref="C638:C644"/>
    <mergeCell ref="E638:E644"/>
    <mergeCell ref="F638:F644"/>
    <mergeCell ref="B645:B646"/>
    <mergeCell ref="C645:C646"/>
    <mergeCell ref="E645:E646"/>
    <mergeCell ref="F645:F646"/>
    <mergeCell ref="B634:B635"/>
    <mergeCell ref="C634:C635"/>
    <mergeCell ref="E634:E635"/>
    <mergeCell ref="F634:F635"/>
    <mergeCell ref="R634:R635"/>
    <mergeCell ref="B636:E637"/>
    <mergeCell ref="F636:F637"/>
    <mergeCell ref="B627:B629"/>
    <mergeCell ref="C627:C629"/>
    <mergeCell ref="E627:E629"/>
    <mergeCell ref="F627:F629"/>
    <mergeCell ref="R627:R629"/>
    <mergeCell ref="B630:B633"/>
    <mergeCell ref="C630:C633"/>
    <mergeCell ref="E630:E633"/>
    <mergeCell ref="F630:F633"/>
    <mergeCell ref="R630:R633"/>
    <mergeCell ref="B612:B623"/>
    <mergeCell ref="C612:C623"/>
    <mergeCell ref="E612:E623"/>
    <mergeCell ref="F612:F623"/>
    <mergeCell ref="R612:R623"/>
    <mergeCell ref="B624:B626"/>
    <mergeCell ref="C624:C626"/>
    <mergeCell ref="E624:E626"/>
    <mergeCell ref="F624:F626"/>
    <mergeCell ref="R624:R626"/>
    <mergeCell ref="B604:B608"/>
    <mergeCell ref="C604:C608"/>
    <mergeCell ref="E604:E608"/>
    <mergeCell ref="F604:F608"/>
    <mergeCell ref="R604:R608"/>
    <mergeCell ref="B609:B611"/>
    <mergeCell ref="C609:C611"/>
    <mergeCell ref="E609:E611"/>
    <mergeCell ref="F609:F611"/>
    <mergeCell ref="R609:R611"/>
    <mergeCell ref="B599:B601"/>
    <mergeCell ref="C599:C601"/>
    <mergeCell ref="E599:E601"/>
    <mergeCell ref="F599:F601"/>
    <mergeCell ref="R599:R601"/>
    <mergeCell ref="B602:B603"/>
    <mergeCell ref="C602:C603"/>
    <mergeCell ref="E602:E603"/>
    <mergeCell ref="F602:F603"/>
    <mergeCell ref="R602:R603"/>
    <mergeCell ref="B591:B596"/>
    <mergeCell ref="C591:C596"/>
    <mergeCell ref="E591:E596"/>
    <mergeCell ref="F591:F596"/>
    <mergeCell ref="R591:R596"/>
    <mergeCell ref="B597:E598"/>
    <mergeCell ref="F597:F598"/>
    <mergeCell ref="B581:B588"/>
    <mergeCell ref="C581:C588"/>
    <mergeCell ref="E581:E588"/>
    <mergeCell ref="F581:F588"/>
    <mergeCell ref="R581:R588"/>
    <mergeCell ref="B589:B590"/>
    <mergeCell ref="C589:C590"/>
    <mergeCell ref="E589:E590"/>
    <mergeCell ref="F589:F590"/>
    <mergeCell ref="R589:R590"/>
    <mergeCell ref="B563:B573"/>
    <mergeCell ref="C563:C573"/>
    <mergeCell ref="E563:E573"/>
    <mergeCell ref="F563:F573"/>
    <mergeCell ref="R563:R573"/>
    <mergeCell ref="B574:B580"/>
    <mergeCell ref="C574:C580"/>
    <mergeCell ref="E574:E580"/>
    <mergeCell ref="F574:F580"/>
    <mergeCell ref="R574:R580"/>
    <mergeCell ref="B547:B556"/>
    <mergeCell ref="C547:C556"/>
    <mergeCell ref="E547:E556"/>
    <mergeCell ref="F547:F556"/>
    <mergeCell ref="R547:R556"/>
    <mergeCell ref="B557:B562"/>
    <mergeCell ref="C557:C562"/>
    <mergeCell ref="E557:E562"/>
    <mergeCell ref="F557:F562"/>
    <mergeCell ref="R557:R562"/>
    <mergeCell ref="B530:B536"/>
    <mergeCell ref="C530:C536"/>
    <mergeCell ref="E530:E536"/>
    <mergeCell ref="F530:F536"/>
    <mergeCell ref="R530:R536"/>
    <mergeCell ref="B537:B546"/>
    <mergeCell ref="C537:C546"/>
    <mergeCell ref="E537:E546"/>
    <mergeCell ref="F537:F546"/>
    <mergeCell ref="R537:R546"/>
    <mergeCell ref="R524:R526"/>
    <mergeCell ref="B527:B529"/>
    <mergeCell ref="C527:C529"/>
    <mergeCell ref="E527:E529"/>
    <mergeCell ref="F527:F529"/>
    <mergeCell ref="R527:R529"/>
    <mergeCell ref="B522:E523"/>
    <mergeCell ref="F522:F523"/>
    <mergeCell ref="B524:B526"/>
    <mergeCell ref="C524:C526"/>
    <mergeCell ref="E524:E526"/>
    <mergeCell ref="F524:F526"/>
    <mergeCell ref="B515:B517"/>
    <mergeCell ref="C515:C517"/>
    <mergeCell ref="E515:E517"/>
    <mergeCell ref="F515:F517"/>
    <mergeCell ref="R515:R517"/>
    <mergeCell ref="B518:B521"/>
    <mergeCell ref="C518:C521"/>
    <mergeCell ref="E518:E521"/>
    <mergeCell ref="F518:F521"/>
    <mergeCell ref="R518:R521"/>
    <mergeCell ref="B508:B511"/>
    <mergeCell ref="C508:C511"/>
    <mergeCell ref="E508:E511"/>
    <mergeCell ref="F508:F511"/>
    <mergeCell ref="R508:R511"/>
    <mergeCell ref="B512:B514"/>
    <mergeCell ref="C512:C514"/>
    <mergeCell ref="E512:E514"/>
    <mergeCell ref="F512:F514"/>
    <mergeCell ref="R512:R514"/>
    <mergeCell ref="B500:B504"/>
    <mergeCell ref="C500:C504"/>
    <mergeCell ref="E500:E504"/>
    <mergeCell ref="F500:F504"/>
    <mergeCell ref="R500:R504"/>
    <mergeCell ref="B505:B507"/>
    <mergeCell ref="C505:C507"/>
    <mergeCell ref="E505:E507"/>
    <mergeCell ref="F505:F507"/>
    <mergeCell ref="R505:R507"/>
    <mergeCell ref="R486:R489"/>
    <mergeCell ref="B490:B499"/>
    <mergeCell ref="C490:C499"/>
    <mergeCell ref="E490:E499"/>
    <mergeCell ref="F490:F499"/>
    <mergeCell ref="R490:R499"/>
    <mergeCell ref="B482:B485"/>
    <mergeCell ref="C482:C485"/>
    <mergeCell ref="E482:E485"/>
    <mergeCell ref="F482:F485"/>
    <mergeCell ref="B486:B489"/>
    <mergeCell ref="C486:C489"/>
    <mergeCell ref="E486:E489"/>
    <mergeCell ref="F486:F489"/>
    <mergeCell ref="B475:B478"/>
    <mergeCell ref="C475:C478"/>
    <mergeCell ref="E475:E478"/>
    <mergeCell ref="F475:F478"/>
    <mergeCell ref="R475:R478"/>
    <mergeCell ref="B479:B481"/>
    <mergeCell ref="C479:C481"/>
    <mergeCell ref="E479:E481"/>
    <mergeCell ref="F479:F481"/>
    <mergeCell ref="R479:R485"/>
    <mergeCell ref="B469:B470"/>
    <mergeCell ref="C469:C470"/>
    <mergeCell ref="E469:E470"/>
    <mergeCell ref="F469:F470"/>
    <mergeCell ref="R469:R470"/>
    <mergeCell ref="B471:B474"/>
    <mergeCell ref="C471:C474"/>
    <mergeCell ref="E471:E474"/>
    <mergeCell ref="F471:F474"/>
    <mergeCell ref="R471:R474"/>
    <mergeCell ref="B465:B466"/>
    <mergeCell ref="C465:C466"/>
    <mergeCell ref="E465:E466"/>
    <mergeCell ref="F465:F466"/>
    <mergeCell ref="R465:R466"/>
    <mergeCell ref="B467:B468"/>
    <mergeCell ref="C467:C468"/>
    <mergeCell ref="E467:E468"/>
    <mergeCell ref="F467:F468"/>
    <mergeCell ref="R467:R468"/>
    <mergeCell ref="B457:B461"/>
    <mergeCell ref="C457:C461"/>
    <mergeCell ref="E457:E461"/>
    <mergeCell ref="F457:F461"/>
    <mergeCell ref="R457:R461"/>
    <mergeCell ref="B462:B464"/>
    <mergeCell ref="C462:C464"/>
    <mergeCell ref="E462:E464"/>
    <mergeCell ref="F462:F464"/>
    <mergeCell ref="R462:R464"/>
    <mergeCell ref="B451:B452"/>
    <mergeCell ref="C451:C452"/>
    <mergeCell ref="E451:E452"/>
    <mergeCell ref="F451:F452"/>
    <mergeCell ref="R451:R452"/>
    <mergeCell ref="B453:B456"/>
    <mergeCell ref="C453:C456"/>
    <mergeCell ref="E453:E456"/>
    <mergeCell ref="F453:F456"/>
    <mergeCell ref="R453:R456"/>
    <mergeCell ref="B444:B447"/>
    <mergeCell ref="C444:C447"/>
    <mergeCell ref="E444:E447"/>
    <mergeCell ref="F444:F447"/>
    <mergeCell ref="R444:R447"/>
    <mergeCell ref="B448:B450"/>
    <mergeCell ref="C448:C450"/>
    <mergeCell ref="E448:E450"/>
    <mergeCell ref="F448:F450"/>
    <mergeCell ref="R448:R450"/>
    <mergeCell ref="B438:B439"/>
    <mergeCell ref="C438:C439"/>
    <mergeCell ref="E438:E439"/>
    <mergeCell ref="F438:F439"/>
    <mergeCell ref="R438:R439"/>
    <mergeCell ref="B440:B443"/>
    <mergeCell ref="C440:C443"/>
    <mergeCell ref="E440:E443"/>
    <mergeCell ref="F440:F443"/>
    <mergeCell ref="R440:R443"/>
    <mergeCell ref="B432:B433"/>
    <mergeCell ref="C432:C433"/>
    <mergeCell ref="E432:E433"/>
    <mergeCell ref="F432:F433"/>
    <mergeCell ref="R432:R433"/>
    <mergeCell ref="B434:B437"/>
    <mergeCell ref="C434:C437"/>
    <mergeCell ref="E434:E437"/>
    <mergeCell ref="F434:F437"/>
    <mergeCell ref="R434:R437"/>
    <mergeCell ref="B417:B424"/>
    <mergeCell ref="C417:C424"/>
    <mergeCell ref="E417:E424"/>
    <mergeCell ref="F417:F424"/>
    <mergeCell ref="R417:R424"/>
    <mergeCell ref="B425:B431"/>
    <mergeCell ref="C425:C431"/>
    <mergeCell ref="E425:E431"/>
    <mergeCell ref="F425:F431"/>
    <mergeCell ref="R425:R431"/>
    <mergeCell ref="B409:B411"/>
    <mergeCell ref="C409:C411"/>
    <mergeCell ref="E409:E411"/>
    <mergeCell ref="F409:F411"/>
    <mergeCell ref="R409:R411"/>
    <mergeCell ref="B412:B416"/>
    <mergeCell ref="C412:C416"/>
    <mergeCell ref="E412:E416"/>
    <mergeCell ref="F412:F416"/>
    <mergeCell ref="R412:R416"/>
    <mergeCell ref="B401:B404"/>
    <mergeCell ref="C401:C404"/>
    <mergeCell ref="E401:E404"/>
    <mergeCell ref="F401:F404"/>
    <mergeCell ref="R401:R404"/>
    <mergeCell ref="B405:B408"/>
    <mergeCell ref="C405:C408"/>
    <mergeCell ref="E405:E408"/>
    <mergeCell ref="F405:F408"/>
    <mergeCell ref="R405:R408"/>
    <mergeCell ref="B396:B398"/>
    <mergeCell ref="C396:C398"/>
    <mergeCell ref="E396:E398"/>
    <mergeCell ref="F396:F398"/>
    <mergeCell ref="R396:R398"/>
    <mergeCell ref="B399:B400"/>
    <mergeCell ref="C399:C400"/>
    <mergeCell ref="E399:E400"/>
    <mergeCell ref="F399:F400"/>
    <mergeCell ref="R399:R400"/>
    <mergeCell ref="B390:B393"/>
    <mergeCell ref="C390:C393"/>
    <mergeCell ref="E390:E393"/>
    <mergeCell ref="F390:F393"/>
    <mergeCell ref="R390:R393"/>
    <mergeCell ref="B394:B395"/>
    <mergeCell ref="C394:C395"/>
    <mergeCell ref="E394:E395"/>
    <mergeCell ref="F394:F395"/>
    <mergeCell ref="R394:R395"/>
    <mergeCell ref="B385:B387"/>
    <mergeCell ref="C385:C387"/>
    <mergeCell ref="E385:E387"/>
    <mergeCell ref="F385:F387"/>
    <mergeCell ref="R385:R387"/>
    <mergeCell ref="B388:B389"/>
    <mergeCell ref="C388:C389"/>
    <mergeCell ref="E388:E389"/>
    <mergeCell ref="F388:F389"/>
    <mergeCell ref="R388:R389"/>
    <mergeCell ref="B373:B380"/>
    <mergeCell ref="C373:C380"/>
    <mergeCell ref="E373:E380"/>
    <mergeCell ref="F373:F380"/>
    <mergeCell ref="R373:R380"/>
    <mergeCell ref="B381:B384"/>
    <mergeCell ref="C381:C384"/>
    <mergeCell ref="E381:E384"/>
    <mergeCell ref="F381:F384"/>
    <mergeCell ref="R381:R384"/>
    <mergeCell ref="B361:B367"/>
    <mergeCell ref="C361:C367"/>
    <mergeCell ref="E361:E367"/>
    <mergeCell ref="F361:F367"/>
    <mergeCell ref="R361:R367"/>
    <mergeCell ref="B368:B372"/>
    <mergeCell ref="C368:C372"/>
    <mergeCell ref="E368:E372"/>
    <mergeCell ref="F368:F372"/>
    <mergeCell ref="R368:R372"/>
    <mergeCell ref="B354:B355"/>
    <mergeCell ref="C354:C355"/>
    <mergeCell ref="E354:E355"/>
    <mergeCell ref="F354:F355"/>
    <mergeCell ref="R354:R355"/>
    <mergeCell ref="B356:B360"/>
    <mergeCell ref="C356:C360"/>
    <mergeCell ref="E356:E360"/>
    <mergeCell ref="F356:F360"/>
    <mergeCell ref="R356:R360"/>
    <mergeCell ref="B341:B342"/>
    <mergeCell ref="C341:C342"/>
    <mergeCell ref="E341:E342"/>
    <mergeCell ref="F341:F342"/>
    <mergeCell ref="R341:R342"/>
    <mergeCell ref="B343:B353"/>
    <mergeCell ref="C343:C353"/>
    <mergeCell ref="E343:E353"/>
    <mergeCell ref="F343:F353"/>
    <mergeCell ref="R343:R353"/>
    <mergeCell ref="B332:B334"/>
    <mergeCell ref="C332:C334"/>
    <mergeCell ref="E332:E334"/>
    <mergeCell ref="F332:F334"/>
    <mergeCell ref="R332:R334"/>
    <mergeCell ref="B339:B340"/>
    <mergeCell ref="C339:C340"/>
    <mergeCell ref="E339:E340"/>
    <mergeCell ref="F339:F340"/>
    <mergeCell ref="R339:R340"/>
    <mergeCell ref="R335:R338"/>
    <mergeCell ref="B326:B328"/>
    <mergeCell ref="C326:C328"/>
    <mergeCell ref="E326:E328"/>
    <mergeCell ref="F326:F328"/>
    <mergeCell ref="R326:R328"/>
    <mergeCell ref="B329:B331"/>
    <mergeCell ref="C329:C331"/>
    <mergeCell ref="E329:E331"/>
    <mergeCell ref="F329:F331"/>
    <mergeCell ref="R329:R331"/>
    <mergeCell ref="B335:B338"/>
    <mergeCell ref="C335:C338"/>
    <mergeCell ref="E335:E338"/>
    <mergeCell ref="F335:F338"/>
    <mergeCell ref="B321:B322"/>
    <mergeCell ref="C321:C322"/>
    <mergeCell ref="E321:E322"/>
    <mergeCell ref="F321:F322"/>
    <mergeCell ref="R321:R322"/>
    <mergeCell ref="B323:B325"/>
    <mergeCell ref="C323:C325"/>
    <mergeCell ref="E323:E325"/>
    <mergeCell ref="F323:F325"/>
    <mergeCell ref="R323:R325"/>
    <mergeCell ref="B317:B318"/>
    <mergeCell ref="C317:C318"/>
    <mergeCell ref="E317:E318"/>
    <mergeCell ref="F317:F318"/>
    <mergeCell ref="R317:R318"/>
    <mergeCell ref="B319:B320"/>
    <mergeCell ref="C319:C320"/>
    <mergeCell ref="E319:E320"/>
    <mergeCell ref="F319:F320"/>
    <mergeCell ref="R319:R320"/>
    <mergeCell ref="B313:B314"/>
    <mergeCell ref="C313:C314"/>
    <mergeCell ref="E313:E314"/>
    <mergeCell ref="F313:F314"/>
    <mergeCell ref="R313:R314"/>
    <mergeCell ref="B315:B316"/>
    <mergeCell ref="C315:C316"/>
    <mergeCell ref="E315:E316"/>
    <mergeCell ref="F315:F316"/>
    <mergeCell ref="R315:R316"/>
    <mergeCell ref="B309:B310"/>
    <mergeCell ref="C309:C310"/>
    <mergeCell ref="E309:E310"/>
    <mergeCell ref="F309:F310"/>
    <mergeCell ref="R309:R310"/>
    <mergeCell ref="B311:B312"/>
    <mergeCell ref="C311:C312"/>
    <mergeCell ref="E311:E312"/>
    <mergeCell ref="F311:F312"/>
    <mergeCell ref="R311:R312"/>
    <mergeCell ref="B305:B306"/>
    <mergeCell ref="C305:C306"/>
    <mergeCell ref="E305:E306"/>
    <mergeCell ref="F305:F306"/>
    <mergeCell ref="R305:R306"/>
    <mergeCell ref="B307:B308"/>
    <mergeCell ref="C307:C308"/>
    <mergeCell ref="E307:E308"/>
    <mergeCell ref="F307:F308"/>
    <mergeCell ref="R307:R308"/>
    <mergeCell ref="B299:B301"/>
    <mergeCell ref="C299:C301"/>
    <mergeCell ref="E299:E301"/>
    <mergeCell ref="F299:F301"/>
    <mergeCell ref="R299:R301"/>
    <mergeCell ref="B302:B304"/>
    <mergeCell ref="C302:C304"/>
    <mergeCell ref="E302:E304"/>
    <mergeCell ref="F302:F304"/>
    <mergeCell ref="R302:R304"/>
    <mergeCell ref="B294:B295"/>
    <mergeCell ref="C294:C295"/>
    <mergeCell ref="E294:E295"/>
    <mergeCell ref="F294:F295"/>
    <mergeCell ref="R294:R295"/>
    <mergeCell ref="B296:B298"/>
    <mergeCell ref="C296:C298"/>
    <mergeCell ref="E296:E298"/>
    <mergeCell ref="F296:F298"/>
    <mergeCell ref="R296:R298"/>
    <mergeCell ref="B289:B291"/>
    <mergeCell ref="C289:C291"/>
    <mergeCell ref="E289:E291"/>
    <mergeCell ref="F289:F291"/>
    <mergeCell ref="R289:R291"/>
    <mergeCell ref="B292:B293"/>
    <mergeCell ref="C292:C293"/>
    <mergeCell ref="E292:E293"/>
    <mergeCell ref="F292:F293"/>
    <mergeCell ref="R292:R293"/>
    <mergeCell ref="B276:B282"/>
    <mergeCell ref="C276:C282"/>
    <mergeCell ref="E276:E282"/>
    <mergeCell ref="F276:F282"/>
    <mergeCell ref="R276:R282"/>
    <mergeCell ref="B283:B288"/>
    <mergeCell ref="C283:C288"/>
    <mergeCell ref="E283:E288"/>
    <mergeCell ref="F283:F288"/>
    <mergeCell ref="R283:R288"/>
    <mergeCell ref="B271:B273"/>
    <mergeCell ref="C271:C273"/>
    <mergeCell ref="E271:E273"/>
    <mergeCell ref="F271:F273"/>
    <mergeCell ref="R271:R273"/>
    <mergeCell ref="B274:E275"/>
    <mergeCell ref="F274:F275"/>
    <mergeCell ref="R263:R268"/>
    <mergeCell ref="B264:B268"/>
    <mergeCell ref="C264:C268"/>
    <mergeCell ref="E264:E268"/>
    <mergeCell ref="F264:F268"/>
    <mergeCell ref="B269:B270"/>
    <mergeCell ref="C269:C270"/>
    <mergeCell ref="E269:E270"/>
    <mergeCell ref="F269:F270"/>
    <mergeCell ref="R269:R270"/>
    <mergeCell ref="B257:B259"/>
    <mergeCell ref="C257:C259"/>
    <mergeCell ref="E257:E259"/>
    <mergeCell ref="F257:F259"/>
    <mergeCell ref="R257:R259"/>
    <mergeCell ref="B260:B263"/>
    <mergeCell ref="C260:C263"/>
    <mergeCell ref="E260:E263"/>
    <mergeCell ref="F260:F263"/>
    <mergeCell ref="R260:R262"/>
    <mergeCell ref="B242:B245"/>
    <mergeCell ref="C242:C245"/>
    <mergeCell ref="E242:E245"/>
    <mergeCell ref="F242:F245"/>
    <mergeCell ref="R242:R245"/>
    <mergeCell ref="B246:B256"/>
    <mergeCell ref="C246:C256"/>
    <mergeCell ref="E246:E256"/>
    <mergeCell ref="F246:F256"/>
    <mergeCell ref="R246:R256"/>
    <mergeCell ref="B229:B233"/>
    <mergeCell ref="C229:C233"/>
    <mergeCell ref="E229:E233"/>
    <mergeCell ref="F229:F233"/>
    <mergeCell ref="R229:R233"/>
    <mergeCell ref="B234:B241"/>
    <mergeCell ref="C234:C241"/>
    <mergeCell ref="E234:E241"/>
    <mergeCell ref="F234:F241"/>
    <mergeCell ref="R234:R241"/>
    <mergeCell ref="B222:B223"/>
    <mergeCell ref="C222:C223"/>
    <mergeCell ref="E222:E223"/>
    <mergeCell ref="F222:F223"/>
    <mergeCell ref="R222:R223"/>
    <mergeCell ref="B224:B228"/>
    <mergeCell ref="C224:C228"/>
    <mergeCell ref="E224:E228"/>
    <mergeCell ref="F224:F228"/>
    <mergeCell ref="R224:R228"/>
    <mergeCell ref="B218:B219"/>
    <mergeCell ref="C218:C219"/>
    <mergeCell ref="E218:E219"/>
    <mergeCell ref="F218:F219"/>
    <mergeCell ref="R218:R219"/>
    <mergeCell ref="B220:B221"/>
    <mergeCell ref="C220:C221"/>
    <mergeCell ref="E220:E221"/>
    <mergeCell ref="F220:F221"/>
    <mergeCell ref="R220:R221"/>
    <mergeCell ref="B208:B214"/>
    <mergeCell ref="C208:C214"/>
    <mergeCell ref="E208:E214"/>
    <mergeCell ref="F208:F214"/>
    <mergeCell ref="R208:R215"/>
    <mergeCell ref="B215:B217"/>
    <mergeCell ref="C215:C217"/>
    <mergeCell ref="E215:E217"/>
    <mergeCell ref="F215:F217"/>
    <mergeCell ref="R216:R217"/>
    <mergeCell ref="B200:B204"/>
    <mergeCell ref="C200:C204"/>
    <mergeCell ref="E200:E204"/>
    <mergeCell ref="F200:F204"/>
    <mergeCell ref="R200:R204"/>
    <mergeCell ref="R205:R206"/>
    <mergeCell ref="B188:B189"/>
    <mergeCell ref="C188:C189"/>
    <mergeCell ref="E188:E189"/>
    <mergeCell ref="F188:F189"/>
    <mergeCell ref="R188:R189"/>
    <mergeCell ref="B190:B199"/>
    <mergeCell ref="C190:C199"/>
    <mergeCell ref="E190:E199"/>
    <mergeCell ref="F190:F199"/>
    <mergeCell ref="R190:R199"/>
    <mergeCell ref="C205:C207"/>
    <mergeCell ref="B205:B207"/>
    <mergeCell ref="E205:E207"/>
    <mergeCell ref="F205:F207"/>
    <mergeCell ref="B176:B177"/>
    <mergeCell ref="C176:C177"/>
    <mergeCell ref="E176:E177"/>
    <mergeCell ref="F176:F177"/>
    <mergeCell ref="R176:R177"/>
    <mergeCell ref="B179:B187"/>
    <mergeCell ref="C179:C187"/>
    <mergeCell ref="E179:E187"/>
    <mergeCell ref="F179:F187"/>
    <mergeCell ref="R179:R187"/>
    <mergeCell ref="B170:B172"/>
    <mergeCell ref="C170:C172"/>
    <mergeCell ref="E170:E172"/>
    <mergeCell ref="F170:F172"/>
    <mergeCell ref="R170:R172"/>
    <mergeCell ref="B173:B175"/>
    <mergeCell ref="C173:C175"/>
    <mergeCell ref="E173:E175"/>
    <mergeCell ref="F173:F175"/>
    <mergeCell ref="R173:R175"/>
    <mergeCell ref="R163:R164"/>
    <mergeCell ref="B165:B169"/>
    <mergeCell ref="C165:C169"/>
    <mergeCell ref="E165:E169"/>
    <mergeCell ref="F165:F169"/>
    <mergeCell ref="R165:R169"/>
    <mergeCell ref="B161:E162"/>
    <mergeCell ref="F161:F162"/>
    <mergeCell ref="B163:B164"/>
    <mergeCell ref="C163:C164"/>
    <mergeCell ref="E163:E164"/>
    <mergeCell ref="F163:F164"/>
    <mergeCell ref="B146:B153"/>
    <mergeCell ref="C146:C153"/>
    <mergeCell ref="E146:E153"/>
    <mergeCell ref="F146:F153"/>
    <mergeCell ref="R146:R153"/>
    <mergeCell ref="B154:B160"/>
    <mergeCell ref="C154:C160"/>
    <mergeCell ref="E154:E160"/>
    <mergeCell ref="F154:F160"/>
    <mergeCell ref="R154:R160"/>
    <mergeCell ref="B139:B143"/>
    <mergeCell ref="C139:C143"/>
    <mergeCell ref="E139:E143"/>
    <mergeCell ref="F139:F143"/>
    <mergeCell ref="R139:R143"/>
    <mergeCell ref="B144:B145"/>
    <mergeCell ref="C144:C145"/>
    <mergeCell ref="E144:E145"/>
    <mergeCell ref="F144:F145"/>
    <mergeCell ref="R144:R145"/>
    <mergeCell ref="B132:B135"/>
    <mergeCell ref="C132:C135"/>
    <mergeCell ref="E132:E135"/>
    <mergeCell ref="F132:F135"/>
    <mergeCell ref="R132:R135"/>
    <mergeCell ref="B136:B138"/>
    <mergeCell ref="C136:C138"/>
    <mergeCell ref="E136:E138"/>
    <mergeCell ref="F136:F138"/>
    <mergeCell ref="R136:R138"/>
    <mergeCell ref="B123:B126"/>
    <mergeCell ref="C123:C126"/>
    <mergeCell ref="E123:E126"/>
    <mergeCell ref="F123:F126"/>
    <mergeCell ref="R123:R126"/>
    <mergeCell ref="B127:B131"/>
    <mergeCell ref="C127:C131"/>
    <mergeCell ref="E127:E131"/>
    <mergeCell ref="F127:F131"/>
    <mergeCell ref="R127:R131"/>
    <mergeCell ref="B108:B113"/>
    <mergeCell ref="C108:C113"/>
    <mergeCell ref="E108:E113"/>
    <mergeCell ref="F108:F113"/>
    <mergeCell ref="R108:R113"/>
    <mergeCell ref="B114:B121"/>
    <mergeCell ref="C114:C121"/>
    <mergeCell ref="E114:E121"/>
    <mergeCell ref="F114:F121"/>
    <mergeCell ref="R114:R121"/>
    <mergeCell ref="B103:B105"/>
    <mergeCell ref="C103:C105"/>
    <mergeCell ref="E103:E105"/>
    <mergeCell ref="F103:F105"/>
    <mergeCell ref="R103:R105"/>
    <mergeCell ref="B106:B107"/>
    <mergeCell ref="C106:C107"/>
    <mergeCell ref="E106:E107"/>
    <mergeCell ref="F106:F107"/>
    <mergeCell ref="R106:R107"/>
    <mergeCell ref="B87:B97"/>
    <mergeCell ref="C87:C97"/>
    <mergeCell ref="E87:E97"/>
    <mergeCell ref="F87:F97"/>
    <mergeCell ref="R87:R97"/>
    <mergeCell ref="B98:B102"/>
    <mergeCell ref="C98:C102"/>
    <mergeCell ref="E98:E102"/>
    <mergeCell ref="F98:F102"/>
    <mergeCell ref="R98:R102"/>
    <mergeCell ref="B68:B76"/>
    <mergeCell ref="C68:C76"/>
    <mergeCell ref="E68:E76"/>
    <mergeCell ref="F68:F76"/>
    <mergeCell ref="R68:R76"/>
    <mergeCell ref="B59:B63"/>
    <mergeCell ref="C59:C63"/>
    <mergeCell ref="E59:E63"/>
    <mergeCell ref="F59:F63"/>
    <mergeCell ref="R59:R63"/>
    <mergeCell ref="B64:B67"/>
    <mergeCell ref="C64:C67"/>
    <mergeCell ref="E64:E67"/>
    <mergeCell ref="F64:F67"/>
    <mergeCell ref="R64:R67"/>
    <mergeCell ref="E77:E86"/>
    <mergeCell ref="F77:F86"/>
    <mergeCell ref="R77:R86"/>
    <mergeCell ref="B77:B86"/>
    <mergeCell ref="C77:C86"/>
    <mergeCell ref="F33:F34"/>
    <mergeCell ref="R33:R34"/>
    <mergeCell ref="B35:B36"/>
    <mergeCell ref="C35:C36"/>
    <mergeCell ref="E35:E36"/>
    <mergeCell ref="F35:F36"/>
    <mergeCell ref="R35:R36"/>
    <mergeCell ref="B25:B32"/>
    <mergeCell ref="C25:C32"/>
    <mergeCell ref="C12:C24"/>
    <mergeCell ref="B51:B53"/>
    <mergeCell ref="C51:C53"/>
    <mergeCell ref="E51:E53"/>
    <mergeCell ref="F51:F53"/>
    <mergeCell ref="R51:R53"/>
    <mergeCell ref="B54:B58"/>
    <mergeCell ref="C54:C58"/>
    <mergeCell ref="E54:E58"/>
    <mergeCell ref="F54:F58"/>
    <mergeCell ref="R54:R58"/>
    <mergeCell ref="B46:B48"/>
    <mergeCell ref="C46:C48"/>
    <mergeCell ref="E46:E48"/>
    <mergeCell ref="F46:F48"/>
    <mergeCell ref="R46:R48"/>
    <mergeCell ref="B49:B50"/>
    <mergeCell ref="C49:C50"/>
    <mergeCell ref="E49:E50"/>
    <mergeCell ref="F49:F50"/>
    <mergeCell ref="R49:R50"/>
    <mergeCell ref="B1:R1"/>
    <mergeCell ref="I5:K5"/>
    <mergeCell ref="L5:R5"/>
    <mergeCell ref="AK5:AT5"/>
    <mergeCell ref="B6:B7"/>
    <mergeCell ref="C6:C7"/>
    <mergeCell ref="D6:D7"/>
    <mergeCell ref="E6:E7"/>
    <mergeCell ref="F6:F7"/>
    <mergeCell ref="G6:G7"/>
    <mergeCell ref="AJ6:AJ7"/>
    <mergeCell ref="AK6:AT7"/>
    <mergeCell ref="E12:E24"/>
    <mergeCell ref="F12:F24"/>
    <mergeCell ref="R12:R24"/>
    <mergeCell ref="B37:B38"/>
    <mergeCell ref="C37:C38"/>
    <mergeCell ref="E37:E38"/>
    <mergeCell ref="F37:F38"/>
    <mergeCell ref="R37:R38"/>
    <mergeCell ref="T6:T7"/>
    <mergeCell ref="U6:U7"/>
    <mergeCell ref="V6:V7"/>
    <mergeCell ref="H6:H7"/>
    <mergeCell ref="I6:I7"/>
    <mergeCell ref="J6:J7"/>
    <mergeCell ref="K6:K7"/>
    <mergeCell ref="L6:L7"/>
    <mergeCell ref="M6:N6"/>
    <mergeCell ref="B33:B34"/>
    <mergeCell ref="C33:C34"/>
    <mergeCell ref="E33:E34"/>
    <mergeCell ref="R719:R720"/>
    <mergeCell ref="AU6:AU7"/>
    <mergeCell ref="AV6:AV7"/>
    <mergeCell ref="AW6:AW7"/>
    <mergeCell ref="B8:E9"/>
    <mergeCell ref="F8:F9"/>
    <mergeCell ref="AD6:AD7"/>
    <mergeCell ref="AE6:AE7"/>
    <mergeCell ref="AF6:AF7"/>
    <mergeCell ref="AG6:AG7"/>
    <mergeCell ref="AH6:AH7"/>
    <mergeCell ref="AI6:AI7"/>
    <mergeCell ref="W6:W7"/>
    <mergeCell ref="X6:X7"/>
    <mergeCell ref="Z6:Z7"/>
    <mergeCell ref="AA6:AA7"/>
    <mergeCell ref="AB6:AB7"/>
    <mergeCell ref="AC6:AC7"/>
    <mergeCell ref="O6:P6"/>
    <mergeCell ref="R6:R7"/>
    <mergeCell ref="S6:S7"/>
    <mergeCell ref="E25:E32"/>
    <mergeCell ref="F25:F32"/>
    <mergeCell ref="R25:R32"/>
    <mergeCell ref="B10:E11"/>
    <mergeCell ref="F10:F11"/>
    <mergeCell ref="B12:B24"/>
    <mergeCell ref="B39:B45"/>
    <mergeCell ref="C39:C45"/>
    <mergeCell ref="E39:E45"/>
    <mergeCell ref="F39:F45"/>
    <mergeCell ref="R39:R45"/>
  </mergeCells>
  <phoneticPr fontId="50" type="noConversion"/>
  <conditionalFormatting sqref="I8:J8 L8:Q8 L732:Q732">
    <cfRule type="cellIs" dxfId="7679" priority="8589" operator="equal">
      <formula>"F2&gt;$G2"</formula>
    </cfRule>
  </conditionalFormatting>
  <conditionalFormatting sqref="L8:Q11 L654:Q655 L1038:P1039 L1077:P1078 L1184:P1185 L1210:Q1216 L597:Q598 L522:Q523 L1009:Q1010 L732:Q733 L1205:P1206 Q1205:Q1209 L1043:Q1044 L1171:P1172 Q1077:Q1081 L1179:P1180 Q1038:Q1040 L636:Q637 L161:Q162 L274:Q275 L1085:P1167 Q1084:Q1185">
    <cfRule type="cellIs" dxfId="7678" priority="8587" operator="equal">
      <formula>"X"</formula>
    </cfRule>
    <cfRule type="cellIs" dxfId="7677" priority="8588" operator="equal">
      <formula>"V"</formula>
    </cfRule>
  </conditionalFormatting>
  <conditionalFormatting sqref="Q1082">
    <cfRule type="cellIs" dxfId="7676" priority="8497" operator="equal">
      <formula>"X"</formula>
    </cfRule>
    <cfRule type="cellIs" dxfId="7675" priority="8498" operator="equal">
      <formula>"V"</formula>
    </cfRule>
  </conditionalFormatting>
  <conditionalFormatting sqref="L1207:M1209">
    <cfRule type="cellIs" dxfId="7674" priority="8515" operator="equal">
      <formula>"X"</formula>
    </cfRule>
    <cfRule type="cellIs" dxfId="7673" priority="8516" operator="equal">
      <formula>"V"</formula>
    </cfRule>
  </conditionalFormatting>
  <conditionalFormatting sqref="Q1083">
    <cfRule type="cellIs" dxfId="7672" priority="8271" operator="equal">
      <formula>"X"</formula>
    </cfRule>
    <cfRule type="cellIs" dxfId="7671" priority="8272" operator="equal">
      <formula>"V"</formula>
    </cfRule>
  </conditionalFormatting>
  <conditionalFormatting sqref="T8">
    <cfRule type="cellIs" dxfId="7670" priority="8586" operator="equal">
      <formula>"F2&gt;$G2"</formula>
    </cfRule>
  </conditionalFormatting>
  <conditionalFormatting sqref="AK1:AT4 AK8:AT11 AK1215:AT1048576">
    <cfRule type="cellIs" dxfId="7669" priority="8582" operator="equal">
      <formula>"NS"</formula>
    </cfRule>
    <cfRule type="cellIs" dxfId="7668" priority="8583" operator="equal">
      <formula>"NA"</formula>
    </cfRule>
    <cfRule type="cellIs" dxfId="7667" priority="8584" operator="equal">
      <formula>"X"</formula>
    </cfRule>
    <cfRule type="cellIs" dxfId="7666" priority="8585" operator="equal">
      <formula>"V"</formula>
    </cfRule>
  </conditionalFormatting>
  <conditionalFormatting sqref="AK1184:AT1185 AK594:AT594 AK1114:AT1129 AK522:AT526 AK576:AT576 AK1038:AT1039 AK1077:AT1080 AK1131:AT1134 AK1136:AT1165 AK1084:AT1106 AK28:AT34 AK161:AT165 AK178:AT187 AK211:AT243 AK430:AT461 AK505:AT508 AK528:AT562 AK597:AT635 AK650:AT650 AK296:AT305 AK961:AT961 AK965:AT965 AK992:AT992 AK1009:AT1026 AK1029:AT1030 AK1041:AT1044 AK1052:AT1052 AK1058:AT1059 AK1064:AT1064 AK1067:AT1070 AK653:AT655 AK87:AT145 AK734:AT767 AK773:AT794 AK809:AT922 AK1032:AT1032 AK1035:AT1035 AK12:AT23 AK36:AT85 AK927:AT948 AK168:AT172 AK726:AT731">
    <cfRule type="cellIs" dxfId="7665" priority="8575" operator="equal">
      <formula>"NA"</formula>
    </cfRule>
    <cfRule type="cellIs" dxfId="7664" priority="8576" operator="equal">
      <formula>"NS"</formula>
    </cfRule>
    <cfRule type="cellIs" dxfId="7663" priority="8577" operator="equal">
      <formula>"S"</formula>
    </cfRule>
    <cfRule type="cellIs" dxfId="7662" priority="8578" operator="equal">
      <formula>"A"</formula>
    </cfRule>
    <cfRule type="cellIs" dxfId="7661" priority="8579" operator="equal">
      <formula>"X"</formula>
    </cfRule>
    <cfRule type="cellIs" dxfId="7660" priority="8580" operator="equal">
      <formula>"L"</formula>
    </cfRule>
    <cfRule type="cellIs" dxfId="7659" priority="8581" operator="equal">
      <formula>"V"</formula>
    </cfRule>
  </conditionalFormatting>
  <conditionalFormatting sqref="AK577:AT577">
    <cfRule type="cellIs" dxfId="7658" priority="8568" operator="equal">
      <formula>"NA"</formula>
    </cfRule>
    <cfRule type="cellIs" dxfId="7657" priority="8569" operator="equal">
      <formula>"NS"</formula>
    </cfRule>
    <cfRule type="cellIs" dxfId="7656" priority="8570" operator="equal">
      <formula>"S"</formula>
    </cfRule>
    <cfRule type="cellIs" dxfId="7655" priority="8571" operator="equal">
      <formula>"A"</formula>
    </cfRule>
    <cfRule type="cellIs" dxfId="7654" priority="8572" operator="equal">
      <formula>"X"</formula>
    </cfRule>
    <cfRule type="cellIs" dxfId="7653" priority="8573" operator="equal">
      <formula>"L"</formula>
    </cfRule>
    <cfRule type="cellIs" dxfId="7652" priority="8574" operator="equal">
      <formula>"V"</formula>
    </cfRule>
  </conditionalFormatting>
  <conditionalFormatting sqref="AK578:AT578">
    <cfRule type="cellIs" dxfId="7651" priority="8561" operator="equal">
      <formula>"NA"</formula>
    </cfRule>
    <cfRule type="cellIs" dxfId="7650" priority="8562" operator="equal">
      <formula>"NS"</formula>
    </cfRule>
    <cfRule type="cellIs" dxfId="7649" priority="8563" operator="equal">
      <formula>"S"</formula>
    </cfRule>
    <cfRule type="cellIs" dxfId="7648" priority="8564" operator="equal">
      <formula>"A"</formula>
    </cfRule>
    <cfRule type="cellIs" dxfId="7647" priority="8565" operator="equal">
      <formula>"X"</formula>
    </cfRule>
    <cfRule type="cellIs" dxfId="7646" priority="8566" operator="equal">
      <formula>"L"</formula>
    </cfRule>
    <cfRule type="cellIs" dxfId="7645" priority="8567" operator="equal">
      <formula>"V"</formula>
    </cfRule>
  </conditionalFormatting>
  <conditionalFormatting sqref="AK579:AT579">
    <cfRule type="cellIs" dxfId="7644" priority="8554" operator="equal">
      <formula>"NA"</formula>
    </cfRule>
    <cfRule type="cellIs" dxfId="7643" priority="8555" operator="equal">
      <formula>"NS"</formula>
    </cfRule>
    <cfRule type="cellIs" dxfId="7642" priority="8556" operator="equal">
      <formula>"S"</formula>
    </cfRule>
    <cfRule type="cellIs" dxfId="7641" priority="8557" operator="equal">
      <formula>"A"</formula>
    </cfRule>
    <cfRule type="cellIs" dxfId="7640" priority="8558" operator="equal">
      <formula>"X"</formula>
    </cfRule>
    <cfRule type="cellIs" dxfId="7639" priority="8559" operator="equal">
      <formula>"L"</formula>
    </cfRule>
    <cfRule type="cellIs" dxfId="7638" priority="8560" operator="equal">
      <formula>"V"</formula>
    </cfRule>
  </conditionalFormatting>
  <conditionalFormatting sqref="I732:J732">
    <cfRule type="cellIs" dxfId="7637" priority="8553" operator="equal">
      <formula>"F2&gt;$G2"</formula>
    </cfRule>
  </conditionalFormatting>
  <conditionalFormatting sqref="T732">
    <cfRule type="cellIs" dxfId="7636" priority="8552" operator="equal">
      <formula>"F2&gt;$G2"</formula>
    </cfRule>
  </conditionalFormatting>
  <conditionalFormatting sqref="AK1081:AT1081">
    <cfRule type="cellIs" dxfId="7635" priority="8517" operator="equal">
      <formula>"NA"</formula>
    </cfRule>
    <cfRule type="cellIs" dxfId="7634" priority="8518" operator="equal">
      <formula>"NS"</formula>
    </cfRule>
    <cfRule type="cellIs" dxfId="7633" priority="8519" operator="equal">
      <formula>"S"</formula>
    </cfRule>
    <cfRule type="cellIs" dxfId="7632" priority="8520" operator="equal">
      <formula>"A"</formula>
    </cfRule>
    <cfRule type="cellIs" dxfId="7631" priority="8521" operator="equal">
      <formula>"X"</formula>
    </cfRule>
    <cfRule type="cellIs" dxfId="7630" priority="8522" operator="equal">
      <formula>"L"</formula>
    </cfRule>
    <cfRule type="cellIs" dxfId="7629" priority="8523" operator="equal">
      <formula>"V"</formula>
    </cfRule>
  </conditionalFormatting>
  <conditionalFormatting sqref="AK1171:AT1178">
    <cfRule type="cellIs" dxfId="7628" priority="8531" operator="equal">
      <formula>"NA"</formula>
    </cfRule>
    <cfRule type="cellIs" dxfId="7627" priority="8532" operator="equal">
      <formula>"NS"</formula>
    </cfRule>
    <cfRule type="cellIs" dxfId="7626" priority="8533" operator="equal">
      <formula>"S"</formula>
    </cfRule>
    <cfRule type="cellIs" dxfId="7625" priority="8534" operator="equal">
      <formula>"A"</formula>
    </cfRule>
    <cfRule type="cellIs" dxfId="7624" priority="8535" operator="equal">
      <formula>"X"</formula>
    </cfRule>
    <cfRule type="cellIs" dxfId="7623" priority="8536" operator="equal">
      <formula>"L"</formula>
    </cfRule>
    <cfRule type="cellIs" dxfId="7622" priority="8537" operator="equal">
      <formula>"V"</formula>
    </cfRule>
  </conditionalFormatting>
  <conditionalFormatting sqref="N1207:P1209">
    <cfRule type="cellIs" dxfId="7621" priority="8513" operator="equal">
      <formula>"X"</formula>
    </cfRule>
    <cfRule type="cellIs" dxfId="7620" priority="8514" operator="equal">
      <formula>"V"</formula>
    </cfRule>
  </conditionalFormatting>
  <conditionalFormatting sqref="AK1205:AT1210">
    <cfRule type="cellIs" dxfId="7619" priority="8506" operator="equal">
      <formula>"NA"</formula>
    </cfRule>
    <cfRule type="cellIs" dxfId="7618" priority="8507" operator="equal">
      <formula>"NS"</formula>
    </cfRule>
    <cfRule type="cellIs" dxfId="7617" priority="8508" operator="equal">
      <formula>"S"</formula>
    </cfRule>
    <cfRule type="cellIs" dxfId="7616" priority="8509" operator="equal">
      <formula>"A"</formula>
    </cfRule>
    <cfRule type="cellIs" dxfId="7615" priority="8510" operator="equal">
      <formula>"X"</formula>
    </cfRule>
    <cfRule type="cellIs" dxfId="7614" priority="8511" operator="equal">
      <formula>"L"</formula>
    </cfRule>
    <cfRule type="cellIs" dxfId="7613" priority="8512" operator="equal">
      <formula>"V"</formula>
    </cfRule>
  </conditionalFormatting>
  <conditionalFormatting sqref="AK580:AT580">
    <cfRule type="cellIs" dxfId="7612" priority="8499" operator="equal">
      <formula>"NA"</formula>
    </cfRule>
    <cfRule type="cellIs" dxfId="7611" priority="8500" operator="equal">
      <formula>"NS"</formula>
    </cfRule>
    <cfRule type="cellIs" dxfId="7610" priority="8501" operator="equal">
      <formula>"S"</formula>
    </cfRule>
    <cfRule type="cellIs" dxfId="7609" priority="8502" operator="equal">
      <formula>"A"</formula>
    </cfRule>
    <cfRule type="cellIs" dxfId="7608" priority="8503" operator="equal">
      <formula>"X"</formula>
    </cfRule>
    <cfRule type="cellIs" dxfId="7607" priority="8504" operator="equal">
      <formula>"L"</formula>
    </cfRule>
    <cfRule type="cellIs" dxfId="7606" priority="8505" operator="equal">
      <formula>"V"</formula>
    </cfRule>
  </conditionalFormatting>
  <conditionalFormatting sqref="AK1211:AT1211">
    <cfRule type="cellIs" dxfId="7605" priority="8483" operator="equal">
      <formula>"NA"</formula>
    </cfRule>
    <cfRule type="cellIs" dxfId="7604" priority="8484" operator="equal">
      <formula>"NS"</formula>
    </cfRule>
    <cfRule type="cellIs" dxfId="7603" priority="8485" operator="equal">
      <formula>"S"</formula>
    </cfRule>
    <cfRule type="cellIs" dxfId="7602" priority="8486" operator="equal">
      <formula>"A"</formula>
    </cfRule>
    <cfRule type="cellIs" dxfId="7601" priority="8487" operator="equal">
      <formula>"X"</formula>
    </cfRule>
    <cfRule type="cellIs" dxfId="7600" priority="8488" operator="equal">
      <formula>"L"</formula>
    </cfRule>
    <cfRule type="cellIs" dxfId="7599" priority="8489" operator="equal">
      <formula>"V"</formula>
    </cfRule>
  </conditionalFormatting>
  <conditionalFormatting sqref="AK1212:AT1212">
    <cfRule type="cellIs" dxfId="7598" priority="8476" operator="equal">
      <formula>"NA"</formula>
    </cfRule>
    <cfRule type="cellIs" dxfId="7597" priority="8477" operator="equal">
      <formula>"NS"</formula>
    </cfRule>
    <cfRule type="cellIs" dxfId="7596" priority="8478" operator="equal">
      <formula>"S"</formula>
    </cfRule>
    <cfRule type="cellIs" dxfId="7595" priority="8479" operator="equal">
      <formula>"A"</formula>
    </cfRule>
    <cfRule type="cellIs" dxfId="7594" priority="8480" operator="equal">
      <formula>"X"</formula>
    </cfRule>
    <cfRule type="cellIs" dxfId="7593" priority="8481" operator="equal">
      <formula>"L"</formula>
    </cfRule>
    <cfRule type="cellIs" dxfId="7592" priority="8482" operator="equal">
      <formula>"V"</formula>
    </cfRule>
  </conditionalFormatting>
  <conditionalFormatting sqref="AK586:AT586">
    <cfRule type="cellIs" dxfId="7591" priority="8469" operator="equal">
      <formula>"NA"</formula>
    </cfRule>
    <cfRule type="cellIs" dxfId="7590" priority="8470" operator="equal">
      <formula>"NS"</formula>
    </cfRule>
    <cfRule type="cellIs" dxfId="7589" priority="8471" operator="equal">
      <formula>"S"</formula>
    </cfRule>
    <cfRule type="cellIs" dxfId="7588" priority="8472" operator="equal">
      <formula>"A"</formula>
    </cfRule>
    <cfRule type="cellIs" dxfId="7587" priority="8473" operator="equal">
      <formula>"X"</formula>
    </cfRule>
    <cfRule type="cellIs" dxfId="7586" priority="8474" operator="equal">
      <formula>"L"</formula>
    </cfRule>
    <cfRule type="cellIs" dxfId="7585" priority="8475" operator="equal">
      <formula>"V"</formula>
    </cfRule>
  </conditionalFormatting>
  <conditionalFormatting sqref="AK1082:AT1082">
    <cfRule type="cellIs" dxfId="7584" priority="8490" operator="equal">
      <formula>"NA"</formula>
    </cfRule>
    <cfRule type="cellIs" dxfId="7583" priority="8491" operator="equal">
      <formula>"NS"</formula>
    </cfRule>
    <cfRule type="cellIs" dxfId="7582" priority="8492" operator="equal">
      <formula>"S"</formula>
    </cfRule>
    <cfRule type="cellIs" dxfId="7581" priority="8493" operator="equal">
      <formula>"A"</formula>
    </cfRule>
    <cfRule type="cellIs" dxfId="7580" priority="8494" operator="equal">
      <formula>"X"</formula>
    </cfRule>
    <cfRule type="cellIs" dxfId="7579" priority="8495" operator="equal">
      <formula>"L"</formula>
    </cfRule>
    <cfRule type="cellIs" dxfId="7578" priority="8496" operator="equal">
      <formula>"V"</formula>
    </cfRule>
  </conditionalFormatting>
  <conditionalFormatting sqref="AK1074:AT1074">
    <cfRule type="cellIs" dxfId="7577" priority="8462" operator="equal">
      <formula>"NA"</formula>
    </cfRule>
    <cfRule type="cellIs" dxfId="7576" priority="8463" operator="equal">
      <formula>"NS"</formula>
    </cfRule>
    <cfRule type="cellIs" dxfId="7575" priority="8464" operator="equal">
      <formula>"S"</formula>
    </cfRule>
    <cfRule type="cellIs" dxfId="7574" priority="8465" operator="equal">
      <formula>"A"</formula>
    </cfRule>
    <cfRule type="cellIs" dxfId="7573" priority="8466" operator="equal">
      <formula>"X"</formula>
    </cfRule>
    <cfRule type="cellIs" dxfId="7572" priority="8467" operator="equal">
      <formula>"L"</formula>
    </cfRule>
    <cfRule type="cellIs" dxfId="7571" priority="8468" operator="equal">
      <formula>"V"</formula>
    </cfRule>
  </conditionalFormatting>
  <conditionalFormatting sqref="AK1073:AT1073">
    <cfRule type="cellIs" dxfId="7570" priority="8455" operator="equal">
      <formula>"NA"</formula>
    </cfRule>
    <cfRule type="cellIs" dxfId="7569" priority="8456" operator="equal">
      <formula>"NS"</formula>
    </cfRule>
    <cfRule type="cellIs" dxfId="7568" priority="8457" operator="equal">
      <formula>"S"</formula>
    </cfRule>
    <cfRule type="cellIs" dxfId="7567" priority="8458" operator="equal">
      <formula>"A"</formula>
    </cfRule>
    <cfRule type="cellIs" dxfId="7566" priority="8459" operator="equal">
      <formula>"X"</formula>
    </cfRule>
    <cfRule type="cellIs" dxfId="7565" priority="8460" operator="equal">
      <formula>"L"</formula>
    </cfRule>
    <cfRule type="cellIs" dxfId="7564" priority="8461" operator="equal">
      <formula>"V"</formula>
    </cfRule>
  </conditionalFormatting>
  <conditionalFormatting sqref="AK590:AT590">
    <cfRule type="cellIs" dxfId="7563" priority="8448" operator="equal">
      <formula>"NA"</formula>
    </cfRule>
    <cfRule type="cellIs" dxfId="7562" priority="8449" operator="equal">
      <formula>"NS"</formula>
    </cfRule>
    <cfRule type="cellIs" dxfId="7561" priority="8450" operator="equal">
      <formula>"S"</formula>
    </cfRule>
    <cfRule type="cellIs" dxfId="7560" priority="8451" operator="equal">
      <formula>"A"</formula>
    </cfRule>
    <cfRule type="cellIs" dxfId="7559" priority="8452" operator="equal">
      <formula>"X"</formula>
    </cfRule>
    <cfRule type="cellIs" dxfId="7558" priority="8453" operator="equal">
      <formula>"L"</formula>
    </cfRule>
    <cfRule type="cellIs" dxfId="7557" priority="8454" operator="equal">
      <formula>"V"</formula>
    </cfRule>
  </conditionalFormatting>
  <conditionalFormatting sqref="AK588:AT588">
    <cfRule type="cellIs" dxfId="7556" priority="8441" operator="equal">
      <formula>"NA"</formula>
    </cfRule>
    <cfRule type="cellIs" dxfId="7555" priority="8442" operator="equal">
      <formula>"NS"</formula>
    </cfRule>
    <cfRule type="cellIs" dxfId="7554" priority="8443" operator="equal">
      <formula>"S"</formula>
    </cfRule>
    <cfRule type="cellIs" dxfId="7553" priority="8444" operator="equal">
      <formula>"A"</formula>
    </cfRule>
    <cfRule type="cellIs" dxfId="7552" priority="8445" operator="equal">
      <formula>"X"</formula>
    </cfRule>
    <cfRule type="cellIs" dxfId="7551" priority="8446" operator="equal">
      <formula>"L"</formula>
    </cfRule>
    <cfRule type="cellIs" dxfId="7550" priority="8447" operator="equal">
      <formula>"V"</formula>
    </cfRule>
  </conditionalFormatting>
  <conditionalFormatting sqref="AK587:AT587">
    <cfRule type="cellIs" dxfId="7549" priority="8434" operator="equal">
      <formula>"NA"</formula>
    </cfRule>
    <cfRule type="cellIs" dxfId="7548" priority="8435" operator="equal">
      <formula>"NS"</formula>
    </cfRule>
    <cfRule type="cellIs" dxfId="7547" priority="8436" operator="equal">
      <formula>"S"</formula>
    </cfRule>
    <cfRule type="cellIs" dxfId="7546" priority="8437" operator="equal">
      <formula>"A"</formula>
    </cfRule>
    <cfRule type="cellIs" dxfId="7545" priority="8438" operator="equal">
      <formula>"X"</formula>
    </cfRule>
    <cfRule type="cellIs" dxfId="7544" priority="8439" operator="equal">
      <formula>"L"</formula>
    </cfRule>
    <cfRule type="cellIs" dxfId="7543" priority="8440" operator="equal">
      <formula>"V"</formula>
    </cfRule>
  </conditionalFormatting>
  <conditionalFormatting sqref="AK1075:AT1075">
    <cfRule type="cellIs" dxfId="7542" priority="8427" operator="equal">
      <formula>"NA"</formula>
    </cfRule>
    <cfRule type="cellIs" dxfId="7541" priority="8428" operator="equal">
      <formula>"NS"</formula>
    </cfRule>
    <cfRule type="cellIs" dxfId="7540" priority="8429" operator="equal">
      <formula>"S"</formula>
    </cfRule>
    <cfRule type="cellIs" dxfId="7539" priority="8430" operator="equal">
      <formula>"A"</formula>
    </cfRule>
    <cfRule type="cellIs" dxfId="7538" priority="8431" operator="equal">
      <formula>"X"</formula>
    </cfRule>
    <cfRule type="cellIs" dxfId="7537" priority="8432" operator="equal">
      <formula>"L"</formula>
    </cfRule>
    <cfRule type="cellIs" dxfId="7536" priority="8433" operator="equal">
      <formula>"V"</formula>
    </cfRule>
  </conditionalFormatting>
  <conditionalFormatting sqref="AK25:AT25">
    <cfRule type="cellIs" dxfId="7535" priority="8420" operator="equal">
      <formula>"NA"</formula>
    </cfRule>
    <cfRule type="cellIs" dxfId="7534" priority="8421" operator="equal">
      <formula>"NS"</formula>
    </cfRule>
    <cfRule type="cellIs" dxfId="7533" priority="8422" operator="equal">
      <formula>"S"</formula>
    </cfRule>
    <cfRule type="cellIs" dxfId="7532" priority="8423" operator="equal">
      <formula>"A"</formula>
    </cfRule>
    <cfRule type="cellIs" dxfId="7531" priority="8424" operator="equal">
      <formula>"X"</formula>
    </cfRule>
    <cfRule type="cellIs" dxfId="7530" priority="8425" operator="equal">
      <formula>"L"</formula>
    </cfRule>
    <cfRule type="cellIs" dxfId="7529" priority="8426" operator="equal">
      <formula>"V"</formula>
    </cfRule>
  </conditionalFormatting>
  <conditionalFormatting sqref="AK589:AT589">
    <cfRule type="cellIs" dxfId="7528" priority="8413" operator="equal">
      <formula>"NA"</formula>
    </cfRule>
    <cfRule type="cellIs" dxfId="7527" priority="8414" operator="equal">
      <formula>"NS"</formula>
    </cfRule>
    <cfRule type="cellIs" dxfId="7526" priority="8415" operator="equal">
      <formula>"S"</formula>
    </cfRule>
    <cfRule type="cellIs" dxfId="7525" priority="8416" operator="equal">
      <formula>"A"</formula>
    </cfRule>
    <cfRule type="cellIs" dxfId="7524" priority="8417" operator="equal">
      <formula>"X"</formula>
    </cfRule>
    <cfRule type="cellIs" dxfId="7523" priority="8418" operator="equal">
      <formula>"L"</formula>
    </cfRule>
    <cfRule type="cellIs" dxfId="7522" priority="8419" operator="equal">
      <formula>"V"</formula>
    </cfRule>
  </conditionalFormatting>
  <conditionalFormatting sqref="AK1214:AT1214">
    <cfRule type="cellIs" dxfId="7521" priority="8406" operator="equal">
      <formula>"NA"</formula>
    </cfRule>
    <cfRule type="cellIs" dxfId="7520" priority="8407" operator="equal">
      <formula>"NS"</formula>
    </cfRule>
    <cfRule type="cellIs" dxfId="7519" priority="8408" operator="equal">
      <formula>"S"</formula>
    </cfRule>
    <cfRule type="cellIs" dxfId="7518" priority="8409" operator="equal">
      <formula>"A"</formula>
    </cfRule>
    <cfRule type="cellIs" dxfId="7517" priority="8410" operator="equal">
      <formula>"X"</formula>
    </cfRule>
    <cfRule type="cellIs" dxfId="7516" priority="8411" operator="equal">
      <formula>"L"</formula>
    </cfRule>
    <cfRule type="cellIs" dxfId="7515" priority="8412" operator="equal">
      <formula>"V"</formula>
    </cfRule>
  </conditionalFormatting>
  <conditionalFormatting sqref="AK1213:AT1213">
    <cfRule type="cellIs" dxfId="7514" priority="8399" operator="equal">
      <formula>"NA"</formula>
    </cfRule>
    <cfRule type="cellIs" dxfId="7513" priority="8400" operator="equal">
      <formula>"NS"</formula>
    </cfRule>
    <cfRule type="cellIs" dxfId="7512" priority="8401" operator="equal">
      <formula>"S"</formula>
    </cfRule>
    <cfRule type="cellIs" dxfId="7511" priority="8402" operator="equal">
      <formula>"A"</formula>
    </cfRule>
    <cfRule type="cellIs" dxfId="7510" priority="8403" operator="equal">
      <formula>"X"</formula>
    </cfRule>
    <cfRule type="cellIs" dxfId="7509" priority="8404" operator="equal">
      <formula>"L"</formula>
    </cfRule>
    <cfRule type="cellIs" dxfId="7508" priority="8405" operator="equal">
      <formula>"V"</formula>
    </cfRule>
  </conditionalFormatting>
  <conditionalFormatting sqref="AK591:AT591">
    <cfRule type="cellIs" dxfId="7507" priority="8392" operator="equal">
      <formula>"NA"</formula>
    </cfRule>
    <cfRule type="cellIs" dxfId="7506" priority="8393" operator="equal">
      <formula>"NS"</formula>
    </cfRule>
    <cfRule type="cellIs" dxfId="7505" priority="8394" operator="equal">
      <formula>"S"</formula>
    </cfRule>
    <cfRule type="cellIs" dxfId="7504" priority="8395" operator="equal">
      <formula>"A"</formula>
    </cfRule>
    <cfRule type="cellIs" dxfId="7503" priority="8396" operator="equal">
      <formula>"X"</formula>
    </cfRule>
    <cfRule type="cellIs" dxfId="7502" priority="8397" operator="equal">
      <formula>"L"</formula>
    </cfRule>
    <cfRule type="cellIs" dxfId="7501" priority="8398" operator="equal">
      <formula>"V"</formula>
    </cfRule>
  </conditionalFormatting>
  <conditionalFormatting sqref="AK26:AT26">
    <cfRule type="cellIs" dxfId="7500" priority="8378" operator="equal">
      <formula>"NA"</formula>
    </cfRule>
    <cfRule type="cellIs" dxfId="7499" priority="8379" operator="equal">
      <formula>"NS"</formula>
    </cfRule>
    <cfRule type="cellIs" dxfId="7498" priority="8380" operator="equal">
      <formula>"S"</formula>
    </cfRule>
    <cfRule type="cellIs" dxfId="7497" priority="8381" operator="equal">
      <formula>"A"</formula>
    </cfRule>
    <cfRule type="cellIs" dxfId="7496" priority="8382" operator="equal">
      <formula>"X"</formula>
    </cfRule>
    <cfRule type="cellIs" dxfId="7495" priority="8383" operator="equal">
      <formula>"L"</formula>
    </cfRule>
    <cfRule type="cellIs" dxfId="7494" priority="8384" operator="equal">
      <formula>"V"</formula>
    </cfRule>
  </conditionalFormatting>
  <conditionalFormatting sqref="AK1166:AT1170">
    <cfRule type="cellIs" dxfId="7493" priority="8364" operator="equal">
      <formula>"NA"</formula>
    </cfRule>
    <cfRule type="cellIs" dxfId="7492" priority="8365" operator="equal">
      <formula>"NS"</formula>
    </cfRule>
    <cfRule type="cellIs" dxfId="7491" priority="8366" operator="equal">
      <formula>"S"</formula>
    </cfRule>
    <cfRule type="cellIs" dxfId="7490" priority="8367" operator="equal">
      <formula>"A"</formula>
    </cfRule>
    <cfRule type="cellIs" dxfId="7489" priority="8368" operator="equal">
      <formula>"X"</formula>
    </cfRule>
    <cfRule type="cellIs" dxfId="7488" priority="8369" operator="equal">
      <formula>"L"</formula>
    </cfRule>
    <cfRule type="cellIs" dxfId="7487" priority="8370" operator="equal">
      <formula>"V"</formula>
    </cfRule>
  </conditionalFormatting>
  <conditionalFormatting sqref="AK592:AT592">
    <cfRule type="cellIs" dxfId="7486" priority="8357" operator="equal">
      <formula>"NA"</formula>
    </cfRule>
    <cfRule type="cellIs" dxfId="7485" priority="8358" operator="equal">
      <formula>"NS"</formula>
    </cfRule>
    <cfRule type="cellIs" dxfId="7484" priority="8359" operator="equal">
      <formula>"S"</formula>
    </cfRule>
    <cfRule type="cellIs" dxfId="7483" priority="8360" operator="equal">
      <formula>"A"</formula>
    </cfRule>
    <cfRule type="cellIs" dxfId="7482" priority="8361" operator="equal">
      <formula>"X"</formula>
    </cfRule>
    <cfRule type="cellIs" dxfId="7481" priority="8362" operator="equal">
      <formula>"L"</formula>
    </cfRule>
    <cfRule type="cellIs" dxfId="7480" priority="8363" operator="equal">
      <formula>"V"</formula>
    </cfRule>
  </conditionalFormatting>
  <conditionalFormatting sqref="AK1107:AT1113">
    <cfRule type="cellIs" dxfId="7479" priority="8371" operator="equal">
      <formula>"NA"</formula>
    </cfRule>
    <cfRule type="cellIs" dxfId="7478" priority="8372" operator="equal">
      <formula>"NS"</formula>
    </cfRule>
    <cfRule type="cellIs" dxfId="7477" priority="8373" operator="equal">
      <formula>"S"</formula>
    </cfRule>
    <cfRule type="cellIs" dxfId="7476" priority="8374" operator="equal">
      <formula>"A"</formula>
    </cfRule>
    <cfRule type="cellIs" dxfId="7475" priority="8375" operator="equal">
      <formula>"X"</formula>
    </cfRule>
    <cfRule type="cellIs" dxfId="7474" priority="8376" operator="equal">
      <formula>"L"</formula>
    </cfRule>
    <cfRule type="cellIs" dxfId="7473" priority="8377" operator="equal">
      <formula>"V"</formula>
    </cfRule>
  </conditionalFormatting>
  <conditionalFormatting sqref="AK593:AT593">
    <cfRule type="cellIs" dxfId="7472" priority="8350" operator="equal">
      <formula>"NA"</formula>
    </cfRule>
    <cfRule type="cellIs" dxfId="7471" priority="8351" operator="equal">
      <formula>"NS"</formula>
    </cfRule>
    <cfRule type="cellIs" dxfId="7470" priority="8352" operator="equal">
      <formula>"S"</formula>
    </cfRule>
    <cfRule type="cellIs" dxfId="7469" priority="8353" operator="equal">
      <formula>"A"</formula>
    </cfRule>
    <cfRule type="cellIs" dxfId="7468" priority="8354" operator="equal">
      <formula>"X"</formula>
    </cfRule>
    <cfRule type="cellIs" dxfId="7467" priority="8355" operator="equal">
      <formula>"L"</formula>
    </cfRule>
    <cfRule type="cellIs" dxfId="7466" priority="8356" operator="equal">
      <formula>"V"</formula>
    </cfRule>
  </conditionalFormatting>
  <conditionalFormatting sqref="AK1040:AT1040">
    <cfRule type="cellIs" dxfId="7465" priority="8343" operator="equal">
      <formula>"NA"</formula>
    </cfRule>
    <cfRule type="cellIs" dxfId="7464" priority="8344" operator="equal">
      <formula>"NS"</formula>
    </cfRule>
    <cfRule type="cellIs" dxfId="7463" priority="8345" operator="equal">
      <formula>"S"</formula>
    </cfRule>
    <cfRule type="cellIs" dxfId="7462" priority="8346" operator="equal">
      <formula>"A"</formula>
    </cfRule>
    <cfRule type="cellIs" dxfId="7461" priority="8347" operator="equal">
      <formula>"X"</formula>
    </cfRule>
    <cfRule type="cellIs" dxfId="7460" priority="8348" operator="equal">
      <formula>"L"</formula>
    </cfRule>
    <cfRule type="cellIs" dxfId="7459" priority="8349" operator="equal">
      <formula>"V"</formula>
    </cfRule>
  </conditionalFormatting>
  <conditionalFormatting sqref="AK595:AT595">
    <cfRule type="cellIs" dxfId="7458" priority="8336" operator="equal">
      <formula>"NA"</formula>
    </cfRule>
    <cfRule type="cellIs" dxfId="7457" priority="8337" operator="equal">
      <formula>"NS"</formula>
    </cfRule>
    <cfRule type="cellIs" dxfId="7456" priority="8338" operator="equal">
      <formula>"S"</formula>
    </cfRule>
    <cfRule type="cellIs" dxfId="7455" priority="8339" operator="equal">
      <formula>"A"</formula>
    </cfRule>
    <cfRule type="cellIs" dxfId="7454" priority="8340" operator="equal">
      <formula>"X"</formula>
    </cfRule>
    <cfRule type="cellIs" dxfId="7453" priority="8341" operator="equal">
      <formula>"L"</formula>
    </cfRule>
    <cfRule type="cellIs" dxfId="7452" priority="8342" operator="equal">
      <formula>"V"</formula>
    </cfRule>
  </conditionalFormatting>
  <conditionalFormatting sqref="AK1179:AT1180">
    <cfRule type="cellIs" dxfId="7451" priority="8322" operator="equal">
      <formula>"NA"</formula>
    </cfRule>
    <cfRule type="cellIs" dxfId="7450" priority="8323" operator="equal">
      <formula>"NS"</formula>
    </cfRule>
    <cfRule type="cellIs" dxfId="7449" priority="8324" operator="equal">
      <formula>"S"</formula>
    </cfRule>
    <cfRule type="cellIs" dxfId="7448" priority="8325" operator="equal">
      <formula>"A"</formula>
    </cfRule>
    <cfRule type="cellIs" dxfId="7447" priority="8326" operator="equal">
      <formula>"X"</formula>
    </cfRule>
    <cfRule type="cellIs" dxfId="7446" priority="8327" operator="equal">
      <formula>"L"</formula>
    </cfRule>
    <cfRule type="cellIs" dxfId="7445" priority="8328" operator="equal">
      <formula>"V"</formula>
    </cfRule>
  </conditionalFormatting>
  <conditionalFormatting sqref="AK1181:AT1183">
    <cfRule type="cellIs" dxfId="7444" priority="8315" operator="equal">
      <formula>"NA"</formula>
    </cfRule>
    <cfRule type="cellIs" dxfId="7443" priority="8316" operator="equal">
      <formula>"NS"</formula>
    </cfRule>
    <cfRule type="cellIs" dxfId="7442" priority="8317" operator="equal">
      <formula>"S"</formula>
    </cfRule>
    <cfRule type="cellIs" dxfId="7441" priority="8318" operator="equal">
      <formula>"A"</formula>
    </cfRule>
    <cfRule type="cellIs" dxfId="7440" priority="8319" operator="equal">
      <formula>"X"</formula>
    </cfRule>
    <cfRule type="cellIs" dxfId="7439" priority="8320" operator="equal">
      <formula>"L"</formula>
    </cfRule>
    <cfRule type="cellIs" dxfId="7438" priority="8321" operator="equal">
      <formula>"V"</formula>
    </cfRule>
  </conditionalFormatting>
  <conditionalFormatting sqref="AK35:AT35">
    <cfRule type="cellIs" dxfId="7437" priority="8301" operator="equal">
      <formula>"NA"</formula>
    </cfRule>
    <cfRule type="cellIs" dxfId="7436" priority="8302" operator="equal">
      <formula>"NS"</formula>
    </cfRule>
    <cfRule type="cellIs" dxfId="7435" priority="8303" operator="equal">
      <formula>"S"</formula>
    </cfRule>
    <cfRule type="cellIs" dxfId="7434" priority="8304" operator="equal">
      <formula>"A"</formula>
    </cfRule>
    <cfRule type="cellIs" dxfId="7433" priority="8305" operator="equal">
      <formula>"X"</formula>
    </cfRule>
    <cfRule type="cellIs" dxfId="7432" priority="8306" operator="equal">
      <formula>"L"</formula>
    </cfRule>
    <cfRule type="cellIs" dxfId="7431" priority="8307" operator="equal">
      <formula>"V"</formula>
    </cfRule>
  </conditionalFormatting>
  <conditionalFormatting sqref="AK1083:AT1083">
    <cfRule type="cellIs" dxfId="7430" priority="8264" operator="equal">
      <formula>"NA"</formula>
    </cfRule>
    <cfRule type="cellIs" dxfId="7429" priority="8265" operator="equal">
      <formula>"NS"</formula>
    </cfRule>
    <cfRule type="cellIs" dxfId="7428" priority="8266" operator="equal">
      <formula>"S"</formula>
    </cfRule>
    <cfRule type="cellIs" dxfId="7427" priority="8267" operator="equal">
      <formula>"A"</formula>
    </cfRule>
    <cfRule type="cellIs" dxfId="7426" priority="8268" operator="equal">
      <formula>"X"</formula>
    </cfRule>
    <cfRule type="cellIs" dxfId="7425" priority="8269" operator="equal">
      <formula>"L"</formula>
    </cfRule>
    <cfRule type="cellIs" dxfId="7424" priority="8270" operator="equal">
      <formula>"V"</formula>
    </cfRule>
  </conditionalFormatting>
  <conditionalFormatting sqref="AK596:AT596">
    <cfRule type="cellIs" dxfId="7423" priority="8257" operator="equal">
      <formula>"NA"</formula>
    </cfRule>
    <cfRule type="cellIs" dxfId="7422" priority="8258" operator="equal">
      <formula>"NS"</formula>
    </cfRule>
    <cfRule type="cellIs" dxfId="7421" priority="8259" operator="equal">
      <formula>"S"</formula>
    </cfRule>
    <cfRule type="cellIs" dxfId="7420" priority="8260" operator="equal">
      <formula>"A"</formula>
    </cfRule>
    <cfRule type="cellIs" dxfId="7419" priority="8261" operator="equal">
      <formula>"X"</formula>
    </cfRule>
    <cfRule type="cellIs" dxfId="7418" priority="8262" operator="equal">
      <formula>"L"</formula>
    </cfRule>
    <cfRule type="cellIs" dxfId="7417" priority="8263" operator="equal">
      <formula>"V"</formula>
    </cfRule>
  </conditionalFormatting>
  <conditionalFormatting sqref="AK1076:AT1076">
    <cfRule type="cellIs" dxfId="7416" priority="8250" operator="equal">
      <formula>"NA"</formula>
    </cfRule>
    <cfRule type="cellIs" dxfId="7415" priority="8251" operator="equal">
      <formula>"NS"</formula>
    </cfRule>
    <cfRule type="cellIs" dxfId="7414" priority="8252" operator="equal">
      <formula>"S"</formula>
    </cfRule>
    <cfRule type="cellIs" dxfId="7413" priority="8253" operator="equal">
      <formula>"A"</formula>
    </cfRule>
    <cfRule type="cellIs" dxfId="7412" priority="8254" operator="equal">
      <formula>"X"</formula>
    </cfRule>
    <cfRule type="cellIs" dxfId="7411" priority="8255" operator="equal">
      <formula>"L"</formula>
    </cfRule>
    <cfRule type="cellIs" dxfId="7410" priority="8256" operator="equal">
      <formula>"V"</formula>
    </cfRule>
  </conditionalFormatting>
  <conditionalFormatting sqref="AK527:AT527">
    <cfRule type="cellIs" dxfId="7409" priority="8243" operator="equal">
      <formula>"NA"</formula>
    </cfRule>
    <cfRule type="cellIs" dxfId="7408" priority="8244" operator="equal">
      <formula>"NS"</formula>
    </cfRule>
    <cfRule type="cellIs" dxfId="7407" priority="8245" operator="equal">
      <formula>"S"</formula>
    </cfRule>
    <cfRule type="cellIs" dxfId="7406" priority="8246" operator="equal">
      <formula>"A"</formula>
    </cfRule>
    <cfRule type="cellIs" dxfId="7405" priority="8247" operator="equal">
      <formula>"X"</formula>
    </cfRule>
    <cfRule type="cellIs" dxfId="7404" priority="8248" operator="equal">
      <formula>"L"</formula>
    </cfRule>
    <cfRule type="cellIs" dxfId="7403" priority="8249" operator="equal">
      <formula>"V"</formula>
    </cfRule>
  </conditionalFormatting>
  <conditionalFormatting sqref="AK27:AT27">
    <cfRule type="cellIs" dxfId="7402" priority="8236" operator="equal">
      <formula>"NA"</formula>
    </cfRule>
    <cfRule type="cellIs" dxfId="7401" priority="8237" operator="equal">
      <formula>"NS"</formula>
    </cfRule>
    <cfRule type="cellIs" dxfId="7400" priority="8238" operator="equal">
      <formula>"S"</formula>
    </cfRule>
    <cfRule type="cellIs" dxfId="7399" priority="8239" operator="equal">
      <formula>"A"</formula>
    </cfRule>
    <cfRule type="cellIs" dxfId="7398" priority="8240" operator="equal">
      <formula>"X"</formula>
    </cfRule>
    <cfRule type="cellIs" dxfId="7397" priority="8241" operator="equal">
      <formula>"L"</formula>
    </cfRule>
    <cfRule type="cellIs" dxfId="7396" priority="8242" operator="equal">
      <formula>"V"</formula>
    </cfRule>
  </conditionalFormatting>
  <conditionalFormatting sqref="AK563:AT563">
    <cfRule type="cellIs" dxfId="7395" priority="8229" operator="equal">
      <formula>"NA"</formula>
    </cfRule>
    <cfRule type="cellIs" dxfId="7394" priority="8230" operator="equal">
      <formula>"NS"</formula>
    </cfRule>
    <cfRule type="cellIs" dxfId="7393" priority="8231" operator="equal">
      <formula>"S"</formula>
    </cfRule>
    <cfRule type="cellIs" dxfId="7392" priority="8232" operator="equal">
      <formula>"A"</formula>
    </cfRule>
    <cfRule type="cellIs" dxfId="7391" priority="8233" operator="equal">
      <formula>"X"</formula>
    </cfRule>
    <cfRule type="cellIs" dxfId="7390" priority="8234" operator="equal">
      <formula>"L"</formula>
    </cfRule>
    <cfRule type="cellIs" dxfId="7389" priority="8235" operator="equal">
      <formula>"V"</formula>
    </cfRule>
  </conditionalFormatting>
  <conditionalFormatting sqref="AK564:AT564">
    <cfRule type="cellIs" dxfId="7388" priority="8222" operator="equal">
      <formula>"NA"</formula>
    </cfRule>
    <cfRule type="cellIs" dxfId="7387" priority="8223" operator="equal">
      <formula>"NS"</formula>
    </cfRule>
    <cfRule type="cellIs" dxfId="7386" priority="8224" operator="equal">
      <formula>"S"</formula>
    </cfRule>
    <cfRule type="cellIs" dxfId="7385" priority="8225" operator="equal">
      <formula>"A"</formula>
    </cfRule>
    <cfRule type="cellIs" dxfId="7384" priority="8226" operator="equal">
      <formula>"X"</formula>
    </cfRule>
    <cfRule type="cellIs" dxfId="7383" priority="8227" operator="equal">
      <formula>"L"</formula>
    </cfRule>
    <cfRule type="cellIs" dxfId="7382" priority="8228" operator="equal">
      <formula>"V"</formula>
    </cfRule>
  </conditionalFormatting>
  <conditionalFormatting sqref="AK566:AT566">
    <cfRule type="cellIs" dxfId="7381" priority="8208" operator="equal">
      <formula>"NA"</formula>
    </cfRule>
    <cfRule type="cellIs" dxfId="7380" priority="8209" operator="equal">
      <formula>"NS"</formula>
    </cfRule>
    <cfRule type="cellIs" dxfId="7379" priority="8210" operator="equal">
      <formula>"S"</formula>
    </cfRule>
    <cfRule type="cellIs" dxfId="7378" priority="8211" operator="equal">
      <formula>"A"</formula>
    </cfRule>
    <cfRule type="cellIs" dxfId="7377" priority="8212" operator="equal">
      <formula>"X"</formula>
    </cfRule>
    <cfRule type="cellIs" dxfId="7376" priority="8213" operator="equal">
      <formula>"L"</formula>
    </cfRule>
    <cfRule type="cellIs" dxfId="7375" priority="8214" operator="equal">
      <formula>"V"</formula>
    </cfRule>
  </conditionalFormatting>
  <conditionalFormatting sqref="AK565:AT565">
    <cfRule type="cellIs" dxfId="7374" priority="8215" operator="equal">
      <formula>"NA"</formula>
    </cfRule>
    <cfRule type="cellIs" dxfId="7373" priority="8216" operator="equal">
      <formula>"NS"</formula>
    </cfRule>
    <cfRule type="cellIs" dxfId="7372" priority="8217" operator="equal">
      <formula>"S"</formula>
    </cfRule>
    <cfRule type="cellIs" dxfId="7371" priority="8218" operator="equal">
      <formula>"A"</formula>
    </cfRule>
    <cfRule type="cellIs" dxfId="7370" priority="8219" operator="equal">
      <formula>"X"</formula>
    </cfRule>
    <cfRule type="cellIs" dxfId="7369" priority="8220" operator="equal">
      <formula>"L"</formula>
    </cfRule>
    <cfRule type="cellIs" dxfId="7368" priority="8221" operator="equal">
      <formula>"V"</formula>
    </cfRule>
  </conditionalFormatting>
  <conditionalFormatting sqref="AK570:AT570">
    <cfRule type="cellIs" dxfId="7367" priority="8201" operator="equal">
      <formula>"NA"</formula>
    </cfRule>
    <cfRule type="cellIs" dxfId="7366" priority="8202" operator="equal">
      <formula>"NS"</formula>
    </cfRule>
    <cfRule type="cellIs" dxfId="7365" priority="8203" operator="equal">
      <formula>"S"</formula>
    </cfRule>
    <cfRule type="cellIs" dxfId="7364" priority="8204" operator="equal">
      <formula>"A"</formula>
    </cfRule>
    <cfRule type="cellIs" dxfId="7363" priority="8205" operator="equal">
      <formula>"X"</formula>
    </cfRule>
    <cfRule type="cellIs" dxfId="7362" priority="8206" operator="equal">
      <formula>"L"</formula>
    </cfRule>
    <cfRule type="cellIs" dxfId="7361" priority="8207" operator="equal">
      <formula>"V"</formula>
    </cfRule>
  </conditionalFormatting>
  <conditionalFormatting sqref="AK568:AT568">
    <cfRule type="cellIs" dxfId="7360" priority="8194" operator="equal">
      <formula>"NA"</formula>
    </cfRule>
    <cfRule type="cellIs" dxfId="7359" priority="8195" operator="equal">
      <formula>"NS"</formula>
    </cfRule>
    <cfRule type="cellIs" dxfId="7358" priority="8196" operator="equal">
      <formula>"S"</formula>
    </cfRule>
    <cfRule type="cellIs" dxfId="7357" priority="8197" operator="equal">
      <formula>"A"</formula>
    </cfRule>
    <cfRule type="cellIs" dxfId="7356" priority="8198" operator="equal">
      <formula>"X"</formula>
    </cfRule>
    <cfRule type="cellIs" dxfId="7355" priority="8199" operator="equal">
      <formula>"L"</formula>
    </cfRule>
    <cfRule type="cellIs" dxfId="7354" priority="8200" operator="equal">
      <formula>"V"</formula>
    </cfRule>
  </conditionalFormatting>
  <conditionalFormatting sqref="AK567:AT567">
    <cfRule type="cellIs" dxfId="7353" priority="8187" operator="equal">
      <formula>"NA"</formula>
    </cfRule>
    <cfRule type="cellIs" dxfId="7352" priority="8188" operator="equal">
      <formula>"NS"</formula>
    </cfRule>
    <cfRule type="cellIs" dxfId="7351" priority="8189" operator="equal">
      <formula>"S"</formula>
    </cfRule>
    <cfRule type="cellIs" dxfId="7350" priority="8190" operator="equal">
      <formula>"A"</formula>
    </cfRule>
    <cfRule type="cellIs" dxfId="7349" priority="8191" operator="equal">
      <formula>"X"</formula>
    </cfRule>
    <cfRule type="cellIs" dxfId="7348" priority="8192" operator="equal">
      <formula>"L"</formula>
    </cfRule>
    <cfRule type="cellIs" dxfId="7347" priority="8193" operator="equal">
      <formula>"V"</formula>
    </cfRule>
  </conditionalFormatting>
  <conditionalFormatting sqref="AK569:AT569">
    <cfRule type="cellIs" dxfId="7346" priority="8180" operator="equal">
      <formula>"NA"</formula>
    </cfRule>
    <cfRule type="cellIs" dxfId="7345" priority="8181" operator="equal">
      <formula>"NS"</formula>
    </cfRule>
    <cfRule type="cellIs" dxfId="7344" priority="8182" operator="equal">
      <formula>"S"</formula>
    </cfRule>
    <cfRule type="cellIs" dxfId="7343" priority="8183" operator="equal">
      <formula>"A"</formula>
    </cfRule>
    <cfRule type="cellIs" dxfId="7342" priority="8184" operator="equal">
      <formula>"X"</formula>
    </cfRule>
    <cfRule type="cellIs" dxfId="7341" priority="8185" operator="equal">
      <formula>"L"</formula>
    </cfRule>
    <cfRule type="cellIs" dxfId="7340" priority="8186" operator="equal">
      <formula>"V"</formula>
    </cfRule>
  </conditionalFormatting>
  <conditionalFormatting sqref="AK571:AT571">
    <cfRule type="cellIs" dxfId="7339" priority="8173" operator="equal">
      <formula>"NA"</formula>
    </cfRule>
    <cfRule type="cellIs" dxfId="7338" priority="8174" operator="equal">
      <formula>"NS"</formula>
    </cfRule>
    <cfRule type="cellIs" dxfId="7337" priority="8175" operator="equal">
      <formula>"S"</formula>
    </cfRule>
    <cfRule type="cellIs" dxfId="7336" priority="8176" operator="equal">
      <formula>"A"</formula>
    </cfRule>
    <cfRule type="cellIs" dxfId="7335" priority="8177" operator="equal">
      <formula>"X"</formula>
    </cfRule>
    <cfRule type="cellIs" dxfId="7334" priority="8178" operator="equal">
      <formula>"L"</formula>
    </cfRule>
    <cfRule type="cellIs" dxfId="7333" priority="8179" operator="equal">
      <formula>"V"</formula>
    </cfRule>
  </conditionalFormatting>
  <conditionalFormatting sqref="AK572:AT572">
    <cfRule type="cellIs" dxfId="7332" priority="8166" operator="equal">
      <formula>"NA"</formula>
    </cfRule>
    <cfRule type="cellIs" dxfId="7331" priority="8167" operator="equal">
      <formula>"NS"</formula>
    </cfRule>
    <cfRule type="cellIs" dxfId="7330" priority="8168" operator="equal">
      <formula>"S"</formula>
    </cfRule>
    <cfRule type="cellIs" dxfId="7329" priority="8169" operator="equal">
      <formula>"A"</formula>
    </cfRule>
    <cfRule type="cellIs" dxfId="7328" priority="8170" operator="equal">
      <formula>"X"</formula>
    </cfRule>
    <cfRule type="cellIs" dxfId="7327" priority="8171" operator="equal">
      <formula>"L"</formula>
    </cfRule>
    <cfRule type="cellIs" dxfId="7326" priority="8172" operator="equal">
      <formula>"V"</formula>
    </cfRule>
  </conditionalFormatting>
  <conditionalFormatting sqref="AK573:AT573">
    <cfRule type="cellIs" dxfId="7325" priority="8159" operator="equal">
      <formula>"NA"</formula>
    </cfRule>
    <cfRule type="cellIs" dxfId="7324" priority="8160" operator="equal">
      <formula>"NS"</formula>
    </cfRule>
    <cfRule type="cellIs" dxfId="7323" priority="8161" operator="equal">
      <formula>"S"</formula>
    </cfRule>
    <cfRule type="cellIs" dxfId="7322" priority="8162" operator="equal">
      <formula>"A"</formula>
    </cfRule>
    <cfRule type="cellIs" dxfId="7321" priority="8163" operator="equal">
      <formula>"X"</formula>
    </cfRule>
    <cfRule type="cellIs" dxfId="7320" priority="8164" operator="equal">
      <formula>"L"</formula>
    </cfRule>
    <cfRule type="cellIs" dxfId="7319" priority="8165" operator="equal">
      <formula>"V"</formula>
    </cfRule>
  </conditionalFormatting>
  <conditionalFormatting sqref="AK575:AT575">
    <cfRule type="cellIs" dxfId="7318" priority="8152" operator="equal">
      <formula>"NA"</formula>
    </cfRule>
    <cfRule type="cellIs" dxfId="7317" priority="8153" operator="equal">
      <formula>"NS"</formula>
    </cfRule>
    <cfRule type="cellIs" dxfId="7316" priority="8154" operator="equal">
      <formula>"S"</formula>
    </cfRule>
    <cfRule type="cellIs" dxfId="7315" priority="8155" operator="equal">
      <formula>"A"</formula>
    </cfRule>
    <cfRule type="cellIs" dxfId="7314" priority="8156" operator="equal">
      <formula>"X"</formula>
    </cfRule>
    <cfRule type="cellIs" dxfId="7313" priority="8157" operator="equal">
      <formula>"L"</formula>
    </cfRule>
    <cfRule type="cellIs" dxfId="7312" priority="8158" operator="equal">
      <formula>"V"</formula>
    </cfRule>
  </conditionalFormatting>
  <conditionalFormatting sqref="AK574:AT574">
    <cfRule type="cellIs" dxfId="7311" priority="8145" operator="equal">
      <formula>"NA"</formula>
    </cfRule>
    <cfRule type="cellIs" dxfId="7310" priority="8146" operator="equal">
      <formula>"NS"</formula>
    </cfRule>
    <cfRule type="cellIs" dxfId="7309" priority="8147" operator="equal">
      <formula>"S"</formula>
    </cfRule>
    <cfRule type="cellIs" dxfId="7308" priority="8148" operator="equal">
      <formula>"A"</formula>
    </cfRule>
    <cfRule type="cellIs" dxfId="7307" priority="8149" operator="equal">
      <formula>"X"</formula>
    </cfRule>
    <cfRule type="cellIs" dxfId="7306" priority="8150" operator="equal">
      <formula>"L"</formula>
    </cfRule>
    <cfRule type="cellIs" dxfId="7305" priority="8151" operator="equal">
      <formula>"V"</formula>
    </cfRule>
  </conditionalFormatting>
  <conditionalFormatting sqref="AK582:AT582">
    <cfRule type="cellIs" dxfId="7304" priority="8138" operator="equal">
      <formula>"NA"</formula>
    </cfRule>
    <cfRule type="cellIs" dxfId="7303" priority="8139" operator="equal">
      <formula>"NS"</formula>
    </cfRule>
    <cfRule type="cellIs" dxfId="7302" priority="8140" operator="equal">
      <formula>"S"</formula>
    </cfRule>
    <cfRule type="cellIs" dxfId="7301" priority="8141" operator="equal">
      <formula>"A"</formula>
    </cfRule>
    <cfRule type="cellIs" dxfId="7300" priority="8142" operator="equal">
      <formula>"X"</formula>
    </cfRule>
    <cfRule type="cellIs" dxfId="7299" priority="8143" operator="equal">
      <formula>"L"</formula>
    </cfRule>
    <cfRule type="cellIs" dxfId="7298" priority="8144" operator="equal">
      <formula>"V"</formula>
    </cfRule>
  </conditionalFormatting>
  <conditionalFormatting sqref="AK581:AT581">
    <cfRule type="cellIs" dxfId="7297" priority="8131" operator="equal">
      <formula>"NA"</formula>
    </cfRule>
    <cfRule type="cellIs" dxfId="7296" priority="8132" operator="equal">
      <formula>"NS"</formula>
    </cfRule>
    <cfRule type="cellIs" dxfId="7295" priority="8133" operator="equal">
      <formula>"S"</formula>
    </cfRule>
    <cfRule type="cellIs" dxfId="7294" priority="8134" operator="equal">
      <formula>"A"</formula>
    </cfRule>
    <cfRule type="cellIs" dxfId="7293" priority="8135" operator="equal">
      <formula>"X"</formula>
    </cfRule>
    <cfRule type="cellIs" dxfId="7292" priority="8136" operator="equal">
      <formula>"L"</formula>
    </cfRule>
    <cfRule type="cellIs" dxfId="7291" priority="8137" operator="equal">
      <formula>"V"</formula>
    </cfRule>
  </conditionalFormatting>
  <conditionalFormatting sqref="AK583:AT583">
    <cfRule type="cellIs" dxfId="7290" priority="8124" operator="equal">
      <formula>"NA"</formula>
    </cfRule>
    <cfRule type="cellIs" dxfId="7289" priority="8125" operator="equal">
      <formula>"NS"</formula>
    </cfRule>
    <cfRule type="cellIs" dxfId="7288" priority="8126" operator="equal">
      <formula>"S"</formula>
    </cfRule>
    <cfRule type="cellIs" dxfId="7287" priority="8127" operator="equal">
      <formula>"A"</formula>
    </cfRule>
    <cfRule type="cellIs" dxfId="7286" priority="8128" operator="equal">
      <formula>"X"</formula>
    </cfRule>
    <cfRule type="cellIs" dxfId="7285" priority="8129" operator="equal">
      <formula>"L"</formula>
    </cfRule>
    <cfRule type="cellIs" dxfId="7284" priority="8130" operator="equal">
      <formula>"V"</formula>
    </cfRule>
  </conditionalFormatting>
  <conditionalFormatting sqref="AK584:AT584">
    <cfRule type="cellIs" dxfId="7283" priority="8117" operator="equal">
      <formula>"NA"</formula>
    </cfRule>
    <cfRule type="cellIs" dxfId="7282" priority="8118" operator="equal">
      <formula>"NS"</formula>
    </cfRule>
    <cfRule type="cellIs" dxfId="7281" priority="8119" operator="equal">
      <formula>"S"</formula>
    </cfRule>
    <cfRule type="cellIs" dxfId="7280" priority="8120" operator="equal">
      <formula>"A"</formula>
    </cfRule>
    <cfRule type="cellIs" dxfId="7279" priority="8121" operator="equal">
      <formula>"X"</formula>
    </cfRule>
    <cfRule type="cellIs" dxfId="7278" priority="8122" operator="equal">
      <formula>"L"</formula>
    </cfRule>
    <cfRule type="cellIs" dxfId="7277" priority="8123" operator="equal">
      <formula>"V"</formula>
    </cfRule>
  </conditionalFormatting>
  <conditionalFormatting sqref="AK585:AT585">
    <cfRule type="cellIs" dxfId="7276" priority="8110" operator="equal">
      <formula>"NA"</formula>
    </cfRule>
    <cfRule type="cellIs" dxfId="7275" priority="8111" operator="equal">
      <formula>"NS"</formula>
    </cfRule>
    <cfRule type="cellIs" dxfId="7274" priority="8112" operator="equal">
      <formula>"S"</formula>
    </cfRule>
    <cfRule type="cellIs" dxfId="7273" priority="8113" operator="equal">
      <formula>"A"</formula>
    </cfRule>
    <cfRule type="cellIs" dxfId="7272" priority="8114" operator="equal">
      <formula>"X"</formula>
    </cfRule>
    <cfRule type="cellIs" dxfId="7271" priority="8115" operator="equal">
      <formula>"L"</formula>
    </cfRule>
    <cfRule type="cellIs" dxfId="7270" priority="8116" operator="equal">
      <formula>"V"</formula>
    </cfRule>
  </conditionalFormatting>
  <conditionalFormatting sqref="AK1006:AT1006">
    <cfRule type="cellIs" dxfId="7269" priority="8103" operator="equal">
      <formula>"NA"</formula>
    </cfRule>
    <cfRule type="cellIs" dxfId="7268" priority="8104" operator="equal">
      <formula>"NS"</formula>
    </cfRule>
    <cfRule type="cellIs" dxfId="7267" priority="8105" operator="equal">
      <formula>"S"</formula>
    </cfRule>
    <cfRule type="cellIs" dxfId="7266" priority="8106" operator="equal">
      <formula>"A"</formula>
    </cfRule>
    <cfRule type="cellIs" dxfId="7265" priority="8107" operator="equal">
      <formula>"X"</formula>
    </cfRule>
    <cfRule type="cellIs" dxfId="7264" priority="8108" operator="equal">
      <formula>"L"</formula>
    </cfRule>
    <cfRule type="cellIs" dxfId="7263" priority="8109" operator="equal">
      <formula>"V"</formula>
    </cfRule>
  </conditionalFormatting>
  <conditionalFormatting sqref="AK1007:AT1007">
    <cfRule type="cellIs" dxfId="7262" priority="8096" operator="equal">
      <formula>"NA"</formula>
    </cfRule>
    <cfRule type="cellIs" dxfId="7261" priority="8097" operator="equal">
      <formula>"NS"</formula>
    </cfRule>
    <cfRule type="cellIs" dxfId="7260" priority="8098" operator="equal">
      <formula>"S"</formula>
    </cfRule>
    <cfRule type="cellIs" dxfId="7259" priority="8099" operator="equal">
      <formula>"A"</formula>
    </cfRule>
    <cfRule type="cellIs" dxfId="7258" priority="8100" operator="equal">
      <formula>"X"</formula>
    </cfRule>
    <cfRule type="cellIs" dxfId="7257" priority="8101" operator="equal">
      <formula>"L"</formula>
    </cfRule>
    <cfRule type="cellIs" dxfId="7256" priority="8102" operator="equal">
      <formula>"V"</formula>
    </cfRule>
  </conditionalFormatting>
  <conditionalFormatting sqref="AK1008:AT1008">
    <cfRule type="cellIs" dxfId="7255" priority="8089" operator="equal">
      <formula>"NA"</formula>
    </cfRule>
    <cfRule type="cellIs" dxfId="7254" priority="8090" operator="equal">
      <formula>"NS"</formula>
    </cfRule>
    <cfRule type="cellIs" dxfId="7253" priority="8091" operator="equal">
      <formula>"S"</formula>
    </cfRule>
    <cfRule type="cellIs" dxfId="7252" priority="8092" operator="equal">
      <formula>"A"</formula>
    </cfRule>
    <cfRule type="cellIs" dxfId="7251" priority="8093" operator="equal">
      <formula>"X"</formula>
    </cfRule>
    <cfRule type="cellIs" dxfId="7250" priority="8094" operator="equal">
      <formula>"L"</formula>
    </cfRule>
    <cfRule type="cellIs" dxfId="7249" priority="8095" operator="equal">
      <formula>"V"</formula>
    </cfRule>
  </conditionalFormatting>
  <conditionalFormatting sqref="AK1004:AT1005">
    <cfRule type="cellIs" dxfId="7248" priority="8082" operator="equal">
      <formula>"NA"</formula>
    </cfRule>
    <cfRule type="cellIs" dxfId="7247" priority="8083" operator="equal">
      <formula>"NS"</formula>
    </cfRule>
    <cfRule type="cellIs" dxfId="7246" priority="8084" operator="equal">
      <formula>"S"</formula>
    </cfRule>
    <cfRule type="cellIs" dxfId="7245" priority="8085" operator="equal">
      <formula>"A"</formula>
    </cfRule>
    <cfRule type="cellIs" dxfId="7244" priority="8086" operator="equal">
      <formula>"X"</formula>
    </cfRule>
    <cfRule type="cellIs" dxfId="7243" priority="8087" operator="equal">
      <formula>"L"</formula>
    </cfRule>
    <cfRule type="cellIs" dxfId="7242" priority="8088" operator="equal">
      <formula>"V"</formula>
    </cfRule>
  </conditionalFormatting>
  <conditionalFormatting sqref="AK1001:AT1001">
    <cfRule type="cellIs" dxfId="7241" priority="8075" operator="equal">
      <formula>"NA"</formula>
    </cfRule>
    <cfRule type="cellIs" dxfId="7240" priority="8076" operator="equal">
      <formula>"NS"</formula>
    </cfRule>
    <cfRule type="cellIs" dxfId="7239" priority="8077" operator="equal">
      <formula>"S"</formula>
    </cfRule>
    <cfRule type="cellIs" dxfId="7238" priority="8078" operator="equal">
      <formula>"A"</formula>
    </cfRule>
    <cfRule type="cellIs" dxfId="7237" priority="8079" operator="equal">
      <formula>"X"</formula>
    </cfRule>
    <cfRule type="cellIs" dxfId="7236" priority="8080" operator="equal">
      <formula>"L"</formula>
    </cfRule>
    <cfRule type="cellIs" dxfId="7235" priority="8081" operator="equal">
      <formula>"V"</formula>
    </cfRule>
  </conditionalFormatting>
  <conditionalFormatting sqref="AK1002:AT1002">
    <cfRule type="cellIs" dxfId="7234" priority="8068" operator="equal">
      <formula>"NA"</formula>
    </cfRule>
    <cfRule type="cellIs" dxfId="7233" priority="8069" operator="equal">
      <formula>"NS"</formula>
    </cfRule>
    <cfRule type="cellIs" dxfId="7232" priority="8070" operator="equal">
      <formula>"S"</formula>
    </cfRule>
    <cfRule type="cellIs" dxfId="7231" priority="8071" operator="equal">
      <formula>"A"</formula>
    </cfRule>
    <cfRule type="cellIs" dxfId="7230" priority="8072" operator="equal">
      <formula>"X"</formula>
    </cfRule>
    <cfRule type="cellIs" dxfId="7229" priority="8073" operator="equal">
      <formula>"L"</formula>
    </cfRule>
    <cfRule type="cellIs" dxfId="7228" priority="8074" operator="equal">
      <formula>"V"</formula>
    </cfRule>
  </conditionalFormatting>
  <conditionalFormatting sqref="AK1003:AT1003">
    <cfRule type="cellIs" dxfId="7227" priority="8061" operator="equal">
      <formula>"NA"</formula>
    </cfRule>
    <cfRule type="cellIs" dxfId="7226" priority="8062" operator="equal">
      <formula>"NS"</formula>
    </cfRule>
    <cfRule type="cellIs" dxfId="7225" priority="8063" operator="equal">
      <formula>"S"</formula>
    </cfRule>
    <cfRule type="cellIs" dxfId="7224" priority="8064" operator="equal">
      <formula>"A"</formula>
    </cfRule>
    <cfRule type="cellIs" dxfId="7223" priority="8065" operator="equal">
      <formula>"X"</formula>
    </cfRule>
    <cfRule type="cellIs" dxfId="7222" priority="8066" operator="equal">
      <formula>"L"</formula>
    </cfRule>
    <cfRule type="cellIs" dxfId="7221" priority="8067" operator="equal">
      <formula>"V"</formula>
    </cfRule>
  </conditionalFormatting>
  <conditionalFormatting sqref="AK999:AT1000">
    <cfRule type="cellIs" dxfId="7220" priority="8054" operator="equal">
      <formula>"NA"</formula>
    </cfRule>
    <cfRule type="cellIs" dxfId="7219" priority="8055" operator="equal">
      <formula>"NS"</formula>
    </cfRule>
    <cfRule type="cellIs" dxfId="7218" priority="8056" operator="equal">
      <formula>"S"</formula>
    </cfRule>
    <cfRule type="cellIs" dxfId="7217" priority="8057" operator="equal">
      <formula>"A"</formula>
    </cfRule>
    <cfRule type="cellIs" dxfId="7216" priority="8058" operator="equal">
      <formula>"X"</formula>
    </cfRule>
    <cfRule type="cellIs" dxfId="7215" priority="8059" operator="equal">
      <formula>"L"</formula>
    </cfRule>
    <cfRule type="cellIs" dxfId="7214" priority="8060" operator="equal">
      <formula>"V"</formula>
    </cfRule>
  </conditionalFormatting>
  <conditionalFormatting sqref="AK993:AT993">
    <cfRule type="cellIs" dxfId="7213" priority="8047" operator="equal">
      <formula>"NA"</formula>
    </cfRule>
    <cfRule type="cellIs" dxfId="7212" priority="8048" operator="equal">
      <formula>"NS"</formula>
    </cfRule>
    <cfRule type="cellIs" dxfId="7211" priority="8049" operator="equal">
      <formula>"S"</formula>
    </cfRule>
    <cfRule type="cellIs" dxfId="7210" priority="8050" operator="equal">
      <formula>"A"</formula>
    </cfRule>
    <cfRule type="cellIs" dxfId="7209" priority="8051" operator="equal">
      <formula>"X"</formula>
    </cfRule>
    <cfRule type="cellIs" dxfId="7208" priority="8052" operator="equal">
      <formula>"L"</formula>
    </cfRule>
    <cfRule type="cellIs" dxfId="7207" priority="8053" operator="equal">
      <formula>"V"</formula>
    </cfRule>
  </conditionalFormatting>
  <conditionalFormatting sqref="AK994:AT994">
    <cfRule type="cellIs" dxfId="7206" priority="8040" operator="equal">
      <formula>"NA"</formula>
    </cfRule>
    <cfRule type="cellIs" dxfId="7205" priority="8041" operator="equal">
      <formula>"NS"</formula>
    </cfRule>
    <cfRule type="cellIs" dxfId="7204" priority="8042" operator="equal">
      <formula>"S"</formula>
    </cfRule>
    <cfRule type="cellIs" dxfId="7203" priority="8043" operator="equal">
      <formula>"A"</formula>
    </cfRule>
    <cfRule type="cellIs" dxfId="7202" priority="8044" operator="equal">
      <formula>"X"</formula>
    </cfRule>
    <cfRule type="cellIs" dxfId="7201" priority="8045" operator="equal">
      <formula>"L"</formula>
    </cfRule>
    <cfRule type="cellIs" dxfId="7200" priority="8046" operator="equal">
      <formula>"V"</formula>
    </cfRule>
  </conditionalFormatting>
  <conditionalFormatting sqref="AK997:AT997">
    <cfRule type="cellIs" dxfId="7199" priority="8033" operator="equal">
      <formula>"NA"</formula>
    </cfRule>
    <cfRule type="cellIs" dxfId="7198" priority="8034" operator="equal">
      <formula>"NS"</formula>
    </cfRule>
    <cfRule type="cellIs" dxfId="7197" priority="8035" operator="equal">
      <formula>"S"</formula>
    </cfRule>
    <cfRule type="cellIs" dxfId="7196" priority="8036" operator="equal">
      <formula>"A"</formula>
    </cfRule>
    <cfRule type="cellIs" dxfId="7195" priority="8037" operator="equal">
      <formula>"X"</formula>
    </cfRule>
    <cfRule type="cellIs" dxfId="7194" priority="8038" operator="equal">
      <formula>"L"</formula>
    </cfRule>
    <cfRule type="cellIs" dxfId="7193" priority="8039" operator="equal">
      <formula>"V"</formula>
    </cfRule>
  </conditionalFormatting>
  <conditionalFormatting sqref="AK998:AT998">
    <cfRule type="cellIs" dxfId="7192" priority="8026" operator="equal">
      <formula>"NA"</formula>
    </cfRule>
    <cfRule type="cellIs" dxfId="7191" priority="8027" operator="equal">
      <formula>"NS"</formula>
    </cfRule>
    <cfRule type="cellIs" dxfId="7190" priority="8028" operator="equal">
      <formula>"S"</formula>
    </cfRule>
    <cfRule type="cellIs" dxfId="7189" priority="8029" operator="equal">
      <formula>"A"</formula>
    </cfRule>
    <cfRule type="cellIs" dxfId="7188" priority="8030" operator="equal">
      <formula>"X"</formula>
    </cfRule>
    <cfRule type="cellIs" dxfId="7187" priority="8031" operator="equal">
      <formula>"L"</formula>
    </cfRule>
    <cfRule type="cellIs" dxfId="7186" priority="8032" operator="equal">
      <formula>"V"</formula>
    </cfRule>
  </conditionalFormatting>
  <conditionalFormatting sqref="AK995:AT995">
    <cfRule type="cellIs" dxfId="7185" priority="8019" operator="equal">
      <formula>"NA"</formula>
    </cfRule>
    <cfRule type="cellIs" dxfId="7184" priority="8020" operator="equal">
      <formula>"NS"</formula>
    </cfRule>
    <cfRule type="cellIs" dxfId="7183" priority="8021" operator="equal">
      <formula>"S"</formula>
    </cfRule>
    <cfRule type="cellIs" dxfId="7182" priority="8022" operator="equal">
      <formula>"A"</formula>
    </cfRule>
    <cfRule type="cellIs" dxfId="7181" priority="8023" operator="equal">
      <formula>"X"</formula>
    </cfRule>
    <cfRule type="cellIs" dxfId="7180" priority="8024" operator="equal">
      <formula>"L"</formula>
    </cfRule>
    <cfRule type="cellIs" dxfId="7179" priority="8025" operator="equal">
      <formula>"V"</formula>
    </cfRule>
  </conditionalFormatting>
  <conditionalFormatting sqref="AK996:AT996">
    <cfRule type="cellIs" dxfId="7178" priority="8012" operator="equal">
      <formula>"NA"</formula>
    </cfRule>
    <cfRule type="cellIs" dxfId="7177" priority="8013" operator="equal">
      <formula>"NS"</formula>
    </cfRule>
    <cfRule type="cellIs" dxfId="7176" priority="8014" operator="equal">
      <formula>"S"</formula>
    </cfRule>
    <cfRule type="cellIs" dxfId="7175" priority="8015" operator="equal">
      <formula>"A"</formula>
    </cfRule>
    <cfRule type="cellIs" dxfId="7174" priority="8016" operator="equal">
      <formula>"X"</formula>
    </cfRule>
    <cfRule type="cellIs" dxfId="7173" priority="8017" operator="equal">
      <formula>"L"</formula>
    </cfRule>
    <cfRule type="cellIs" dxfId="7172" priority="8018" operator="equal">
      <formula>"V"</formula>
    </cfRule>
  </conditionalFormatting>
  <conditionalFormatting sqref="AK984:AT985">
    <cfRule type="cellIs" dxfId="7171" priority="8005" operator="equal">
      <formula>"NA"</formula>
    </cfRule>
    <cfRule type="cellIs" dxfId="7170" priority="8006" operator="equal">
      <formula>"NS"</formula>
    </cfRule>
    <cfRule type="cellIs" dxfId="7169" priority="8007" operator="equal">
      <formula>"S"</formula>
    </cfRule>
    <cfRule type="cellIs" dxfId="7168" priority="8008" operator="equal">
      <formula>"A"</formula>
    </cfRule>
    <cfRule type="cellIs" dxfId="7167" priority="8009" operator="equal">
      <formula>"X"</formula>
    </cfRule>
    <cfRule type="cellIs" dxfId="7166" priority="8010" operator="equal">
      <formula>"L"</formula>
    </cfRule>
    <cfRule type="cellIs" dxfId="7165" priority="8011" operator="equal">
      <formula>"V"</formula>
    </cfRule>
  </conditionalFormatting>
  <conditionalFormatting sqref="AK986:AT986">
    <cfRule type="cellIs" dxfId="7164" priority="7998" operator="equal">
      <formula>"NA"</formula>
    </cfRule>
    <cfRule type="cellIs" dxfId="7163" priority="7999" operator="equal">
      <formula>"NS"</formula>
    </cfRule>
    <cfRule type="cellIs" dxfId="7162" priority="8000" operator="equal">
      <formula>"S"</formula>
    </cfRule>
    <cfRule type="cellIs" dxfId="7161" priority="8001" operator="equal">
      <formula>"A"</formula>
    </cfRule>
    <cfRule type="cellIs" dxfId="7160" priority="8002" operator="equal">
      <formula>"X"</formula>
    </cfRule>
    <cfRule type="cellIs" dxfId="7159" priority="8003" operator="equal">
      <formula>"L"</formula>
    </cfRule>
    <cfRule type="cellIs" dxfId="7158" priority="8004" operator="equal">
      <formula>"V"</formula>
    </cfRule>
  </conditionalFormatting>
  <conditionalFormatting sqref="AK987:AT987">
    <cfRule type="cellIs" dxfId="7157" priority="7991" operator="equal">
      <formula>"NA"</formula>
    </cfRule>
    <cfRule type="cellIs" dxfId="7156" priority="7992" operator="equal">
      <formula>"NS"</formula>
    </cfRule>
    <cfRule type="cellIs" dxfId="7155" priority="7993" operator="equal">
      <formula>"S"</formula>
    </cfRule>
    <cfRule type="cellIs" dxfId="7154" priority="7994" operator="equal">
      <formula>"A"</formula>
    </cfRule>
    <cfRule type="cellIs" dxfId="7153" priority="7995" operator="equal">
      <formula>"X"</formula>
    </cfRule>
    <cfRule type="cellIs" dxfId="7152" priority="7996" operator="equal">
      <formula>"L"</formula>
    </cfRule>
    <cfRule type="cellIs" dxfId="7151" priority="7997" operator="equal">
      <formula>"V"</formula>
    </cfRule>
  </conditionalFormatting>
  <conditionalFormatting sqref="AK990:AT990">
    <cfRule type="cellIs" dxfId="7150" priority="7984" operator="equal">
      <formula>"NA"</formula>
    </cfRule>
    <cfRule type="cellIs" dxfId="7149" priority="7985" operator="equal">
      <formula>"NS"</formula>
    </cfRule>
    <cfRule type="cellIs" dxfId="7148" priority="7986" operator="equal">
      <formula>"S"</formula>
    </cfRule>
    <cfRule type="cellIs" dxfId="7147" priority="7987" operator="equal">
      <formula>"A"</formula>
    </cfRule>
    <cfRule type="cellIs" dxfId="7146" priority="7988" operator="equal">
      <formula>"X"</formula>
    </cfRule>
    <cfRule type="cellIs" dxfId="7145" priority="7989" operator="equal">
      <formula>"L"</formula>
    </cfRule>
    <cfRule type="cellIs" dxfId="7144" priority="7990" operator="equal">
      <formula>"V"</formula>
    </cfRule>
  </conditionalFormatting>
  <conditionalFormatting sqref="AK988:AT988">
    <cfRule type="cellIs" dxfId="7143" priority="7977" operator="equal">
      <formula>"NA"</formula>
    </cfRule>
    <cfRule type="cellIs" dxfId="7142" priority="7978" operator="equal">
      <formula>"NS"</formula>
    </cfRule>
    <cfRule type="cellIs" dxfId="7141" priority="7979" operator="equal">
      <formula>"S"</formula>
    </cfRule>
    <cfRule type="cellIs" dxfId="7140" priority="7980" operator="equal">
      <formula>"A"</formula>
    </cfRule>
    <cfRule type="cellIs" dxfId="7139" priority="7981" operator="equal">
      <formula>"X"</formula>
    </cfRule>
    <cfRule type="cellIs" dxfId="7138" priority="7982" operator="equal">
      <formula>"L"</formula>
    </cfRule>
    <cfRule type="cellIs" dxfId="7137" priority="7983" operator="equal">
      <formula>"V"</formula>
    </cfRule>
  </conditionalFormatting>
  <conditionalFormatting sqref="AK989:AT989">
    <cfRule type="cellIs" dxfId="7136" priority="7970" operator="equal">
      <formula>"NA"</formula>
    </cfRule>
    <cfRule type="cellIs" dxfId="7135" priority="7971" operator="equal">
      <formula>"NS"</formula>
    </cfRule>
    <cfRule type="cellIs" dxfId="7134" priority="7972" operator="equal">
      <formula>"S"</formula>
    </cfRule>
    <cfRule type="cellIs" dxfId="7133" priority="7973" operator="equal">
      <formula>"A"</formula>
    </cfRule>
    <cfRule type="cellIs" dxfId="7132" priority="7974" operator="equal">
      <formula>"X"</formula>
    </cfRule>
    <cfRule type="cellIs" dxfId="7131" priority="7975" operator="equal">
      <formula>"L"</formula>
    </cfRule>
    <cfRule type="cellIs" dxfId="7130" priority="7976" operator="equal">
      <formula>"V"</formula>
    </cfRule>
  </conditionalFormatting>
  <conditionalFormatting sqref="AK976:AT977 AK982:AT983">
    <cfRule type="cellIs" dxfId="7129" priority="7963" operator="equal">
      <formula>"NA"</formula>
    </cfRule>
    <cfRule type="cellIs" dxfId="7128" priority="7964" operator="equal">
      <formula>"NS"</formula>
    </cfRule>
    <cfRule type="cellIs" dxfId="7127" priority="7965" operator="equal">
      <formula>"S"</formula>
    </cfRule>
    <cfRule type="cellIs" dxfId="7126" priority="7966" operator="equal">
      <formula>"A"</formula>
    </cfRule>
    <cfRule type="cellIs" dxfId="7125" priority="7967" operator="equal">
      <formula>"X"</formula>
    </cfRule>
    <cfRule type="cellIs" dxfId="7124" priority="7968" operator="equal">
      <formula>"L"</formula>
    </cfRule>
    <cfRule type="cellIs" dxfId="7123" priority="7969" operator="equal">
      <formula>"V"</formula>
    </cfRule>
  </conditionalFormatting>
  <conditionalFormatting sqref="AK978:AT978">
    <cfRule type="cellIs" dxfId="7122" priority="7956" operator="equal">
      <formula>"NA"</formula>
    </cfRule>
    <cfRule type="cellIs" dxfId="7121" priority="7957" operator="equal">
      <formula>"NS"</formula>
    </cfRule>
    <cfRule type="cellIs" dxfId="7120" priority="7958" operator="equal">
      <formula>"S"</formula>
    </cfRule>
    <cfRule type="cellIs" dxfId="7119" priority="7959" operator="equal">
      <formula>"A"</formula>
    </cfRule>
    <cfRule type="cellIs" dxfId="7118" priority="7960" operator="equal">
      <formula>"X"</formula>
    </cfRule>
    <cfRule type="cellIs" dxfId="7117" priority="7961" operator="equal">
      <formula>"L"</formula>
    </cfRule>
    <cfRule type="cellIs" dxfId="7116" priority="7962" operator="equal">
      <formula>"V"</formula>
    </cfRule>
  </conditionalFormatting>
  <conditionalFormatting sqref="AK979:AT979">
    <cfRule type="cellIs" dxfId="7115" priority="7949" operator="equal">
      <formula>"NA"</formula>
    </cfRule>
    <cfRule type="cellIs" dxfId="7114" priority="7950" operator="equal">
      <formula>"NS"</formula>
    </cfRule>
    <cfRule type="cellIs" dxfId="7113" priority="7951" operator="equal">
      <formula>"S"</formula>
    </cfRule>
    <cfRule type="cellIs" dxfId="7112" priority="7952" operator="equal">
      <formula>"A"</formula>
    </cfRule>
    <cfRule type="cellIs" dxfId="7111" priority="7953" operator="equal">
      <formula>"X"</formula>
    </cfRule>
    <cfRule type="cellIs" dxfId="7110" priority="7954" operator="equal">
      <formula>"L"</formula>
    </cfRule>
    <cfRule type="cellIs" dxfId="7109" priority="7955" operator="equal">
      <formula>"V"</formula>
    </cfRule>
  </conditionalFormatting>
  <conditionalFormatting sqref="AK980:AT980">
    <cfRule type="cellIs" dxfId="7108" priority="7942" operator="equal">
      <formula>"NA"</formula>
    </cfRule>
    <cfRule type="cellIs" dxfId="7107" priority="7943" operator="equal">
      <formula>"NS"</formula>
    </cfRule>
    <cfRule type="cellIs" dxfId="7106" priority="7944" operator="equal">
      <formula>"S"</formula>
    </cfRule>
    <cfRule type="cellIs" dxfId="7105" priority="7945" operator="equal">
      <formula>"A"</formula>
    </cfRule>
    <cfRule type="cellIs" dxfId="7104" priority="7946" operator="equal">
      <formula>"X"</formula>
    </cfRule>
    <cfRule type="cellIs" dxfId="7103" priority="7947" operator="equal">
      <formula>"L"</formula>
    </cfRule>
    <cfRule type="cellIs" dxfId="7102" priority="7948" operator="equal">
      <formula>"V"</formula>
    </cfRule>
  </conditionalFormatting>
  <conditionalFormatting sqref="AK981:AT981">
    <cfRule type="cellIs" dxfId="7101" priority="7935" operator="equal">
      <formula>"NA"</formula>
    </cfRule>
    <cfRule type="cellIs" dxfId="7100" priority="7936" operator="equal">
      <formula>"NS"</formula>
    </cfRule>
    <cfRule type="cellIs" dxfId="7099" priority="7937" operator="equal">
      <formula>"S"</formula>
    </cfRule>
    <cfRule type="cellIs" dxfId="7098" priority="7938" operator="equal">
      <formula>"A"</formula>
    </cfRule>
    <cfRule type="cellIs" dxfId="7097" priority="7939" operator="equal">
      <formula>"X"</formula>
    </cfRule>
    <cfRule type="cellIs" dxfId="7096" priority="7940" operator="equal">
      <formula>"L"</formula>
    </cfRule>
    <cfRule type="cellIs" dxfId="7095" priority="7941" operator="equal">
      <formula>"V"</formula>
    </cfRule>
  </conditionalFormatting>
  <conditionalFormatting sqref="AK966:AT967 AK974:AT975">
    <cfRule type="cellIs" dxfId="7094" priority="7928" operator="equal">
      <formula>"NA"</formula>
    </cfRule>
    <cfRule type="cellIs" dxfId="7093" priority="7929" operator="equal">
      <formula>"NS"</formula>
    </cfRule>
    <cfRule type="cellIs" dxfId="7092" priority="7930" operator="equal">
      <formula>"S"</formula>
    </cfRule>
    <cfRule type="cellIs" dxfId="7091" priority="7931" operator="equal">
      <formula>"A"</formula>
    </cfRule>
    <cfRule type="cellIs" dxfId="7090" priority="7932" operator="equal">
      <formula>"X"</formula>
    </cfRule>
    <cfRule type="cellIs" dxfId="7089" priority="7933" operator="equal">
      <formula>"L"</formula>
    </cfRule>
    <cfRule type="cellIs" dxfId="7088" priority="7934" operator="equal">
      <formula>"V"</formula>
    </cfRule>
  </conditionalFormatting>
  <conditionalFormatting sqref="AK968:AT968">
    <cfRule type="cellIs" dxfId="7087" priority="7921" operator="equal">
      <formula>"NA"</formula>
    </cfRule>
    <cfRule type="cellIs" dxfId="7086" priority="7922" operator="equal">
      <formula>"NS"</formula>
    </cfRule>
    <cfRule type="cellIs" dxfId="7085" priority="7923" operator="equal">
      <formula>"S"</formula>
    </cfRule>
    <cfRule type="cellIs" dxfId="7084" priority="7924" operator="equal">
      <formula>"A"</formula>
    </cfRule>
    <cfRule type="cellIs" dxfId="7083" priority="7925" operator="equal">
      <formula>"X"</formula>
    </cfRule>
    <cfRule type="cellIs" dxfId="7082" priority="7926" operator="equal">
      <formula>"L"</formula>
    </cfRule>
    <cfRule type="cellIs" dxfId="7081" priority="7927" operator="equal">
      <formula>"V"</formula>
    </cfRule>
  </conditionalFormatting>
  <conditionalFormatting sqref="AK969:AT969">
    <cfRule type="cellIs" dxfId="7080" priority="7914" operator="equal">
      <formula>"NA"</formula>
    </cfRule>
    <cfRule type="cellIs" dxfId="7079" priority="7915" operator="equal">
      <formula>"NS"</formula>
    </cfRule>
    <cfRule type="cellIs" dxfId="7078" priority="7916" operator="equal">
      <formula>"S"</formula>
    </cfRule>
    <cfRule type="cellIs" dxfId="7077" priority="7917" operator="equal">
      <formula>"A"</formula>
    </cfRule>
    <cfRule type="cellIs" dxfId="7076" priority="7918" operator="equal">
      <formula>"X"</formula>
    </cfRule>
    <cfRule type="cellIs" dxfId="7075" priority="7919" operator="equal">
      <formula>"L"</formula>
    </cfRule>
    <cfRule type="cellIs" dxfId="7074" priority="7920" operator="equal">
      <formula>"V"</formula>
    </cfRule>
  </conditionalFormatting>
  <conditionalFormatting sqref="AK972:AT972">
    <cfRule type="cellIs" dxfId="7073" priority="7907" operator="equal">
      <formula>"NA"</formula>
    </cfRule>
    <cfRule type="cellIs" dxfId="7072" priority="7908" operator="equal">
      <formula>"NS"</formula>
    </cfRule>
    <cfRule type="cellIs" dxfId="7071" priority="7909" operator="equal">
      <formula>"S"</formula>
    </cfRule>
    <cfRule type="cellIs" dxfId="7070" priority="7910" operator="equal">
      <formula>"A"</formula>
    </cfRule>
    <cfRule type="cellIs" dxfId="7069" priority="7911" operator="equal">
      <formula>"X"</formula>
    </cfRule>
    <cfRule type="cellIs" dxfId="7068" priority="7912" operator="equal">
      <formula>"L"</formula>
    </cfRule>
    <cfRule type="cellIs" dxfId="7067" priority="7913" operator="equal">
      <formula>"V"</formula>
    </cfRule>
  </conditionalFormatting>
  <conditionalFormatting sqref="AK973:AT973">
    <cfRule type="cellIs" dxfId="7066" priority="7900" operator="equal">
      <formula>"NA"</formula>
    </cfRule>
    <cfRule type="cellIs" dxfId="7065" priority="7901" operator="equal">
      <formula>"NS"</formula>
    </cfRule>
    <cfRule type="cellIs" dxfId="7064" priority="7902" operator="equal">
      <formula>"S"</formula>
    </cfRule>
    <cfRule type="cellIs" dxfId="7063" priority="7903" operator="equal">
      <formula>"A"</formula>
    </cfRule>
    <cfRule type="cellIs" dxfId="7062" priority="7904" operator="equal">
      <formula>"X"</formula>
    </cfRule>
    <cfRule type="cellIs" dxfId="7061" priority="7905" operator="equal">
      <formula>"L"</formula>
    </cfRule>
    <cfRule type="cellIs" dxfId="7060" priority="7906" operator="equal">
      <formula>"V"</formula>
    </cfRule>
  </conditionalFormatting>
  <conditionalFormatting sqref="AK970:AT970">
    <cfRule type="cellIs" dxfId="7059" priority="7893" operator="equal">
      <formula>"NA"</formula>
    </cfRule>
    <cfRule type="cellIs" dxfId="7058" priority="7894" operator="equal">
      <formula>"NS"</formula>
    </cfRule>
    <cfRule type="cellIs" dxfId="7057" priority="7895" operator="equal">
      <formula>"S"</formula>
    </cfRule>
    <cfRule type="cellIs" dxfId="7056" priority="7896" operator="equal">
      <formula>"A"</formula>
    </cfRule>
    <cfRule type="cellIs" dxfId="7055" priority="7897" operator="equal">
      <formula>"X"</formula>
    </cfRule>
    <cfRule type="cellIs" dxfId="7054" priority="7898" operator="equal">
      <formula>"L"</formula>
    </cfRule>
    <cfRule type="cellIs" dxfId="7053" priority="7899" operator="equal">
      <formula>"V"</formula>
    </cfRule>
  </conditionalFormatting>
  <conditionalFormatting sqref="AK971:AT971">
    <cfRule type="cellIs" dxfId="7052" priority="7886" operator="equal">
      <formula>"NA"</formula>
    </cfRule>
    <cfRule type="cellIs" dxfId="7051" priority="7887" operator="equal">
      <formula>"NS"</formula>
    </cfRule>
    <cfRule type="cellIs" dxfId="7050" priority="7888" operator="equal">
      <formula>"S"</formula>
    </cfRule>
    <cfRule type="cellIs" dxfId="7049" priority="7889" operator="equal">
      <formula>"A"</formula>
    </cfRule>
    <cfRule type="cellIs" dxfId="7048" priority="7890" operator="equal">
      <formula>"X"</formula>
    </cfRule>
    <cfRule type="cellIs" dxfId="7047" priority="7891" operator="equal">
      <formula>"L"</formula>
    </cfRule>
    <cfRule type="cellIs" dxfId="7046" priority="7892" operator="equal">
      <formula>"V"</formula>
    </cfRule>
  </conditionalFormatting>
  <conditionalFormatting sqref="AK962:AT963">
    <cfRule type="cellIs" dxfId="7045" priority="7879" operator="equal">
      <formula>"NA"</formula>
    </cfRule>
    <cfRule type="cellIs" dxfId="7044" priority="7880" operator="equal">
      <formula>"NS"</formula>
    </cfRule>
    <cfRule type="cellIs" dxfId="7043" priority="7881" operator="equal">
      <formula>"S"</formula>
    </cfRule>
    <cfRule type="cellIs" dxfId="7042" priority="7882" operator="equal">
      <formula>"A"</formula>
    </cfRule>
    <cfRule type="cellIs" dxfId="7041" priority="7883" operator="equal">
      <formula>"X"</formula>
    </cfRule>
    <cfRule type="cellIs" dxfId="7040" priority="7884" operator="equal">
      <formula>"L"</formula>
    </cfRule>
    <cfRule type="cellIs" dxfId="7039" priority="7885" operator="equal">
      <formula>"V"</formula>
    </cfRule>
  </conditionalFormatting>
  <conditionalFormatting sqref="AK964:AT964">
    <cfRule type="cellIs" dxfId="7038" priority="7872" operator="equal">
      <formula>"NA"</formula>
    </cfRule>
    <cfRule type="cellIs" dxfId="7037" priority="7873" operator="equal">
      <formula>"NS"</formula>
    </cfRule>
    <cfRule type="cellIs" dxfId="7036" priority="7874" operator="equal">
      <formula>"S"</formula>
    </cfRule>
    <cfRule type="cellIs" dxfId="7035" priority="7875" operator="equal">
      <formula>"A"</formula>
    </cfRule>
    <cfRule type="cellIs" dxfId="7034" priority="7876" operator="equal">
      <formula>"X"</formula>
    </cfRule>
    <cfRule type="cellIs" dxfId="7033" priority="7877" operator="equal">
      <formula>"L"</formula>
    </cfRule>
    <cfRule type="cellIs" dxfId="7032" priority="7878" operator="equal">
      <formula>"V"</formula>
    </cfRule>
  </conditionalFormatting>
  <conditionalFormatting sqref="AK956:AT957">
    <cfRule type="cellIs" dxfId="7031" priority="7865" operator="equal">
      <formula>"NA"</formula>
    </cfRule>
    <cfRule type="cellIs" dxfId="7030" priority="7866" operator="equal">
      <formula>"NS"</formula>
    </cfRule>
    <cfRule type="cellIs" dxfId="7029" priority="7867" operator="equal">
      <formula>"S"</formula>
    </cfRule>
    <cfRule type="cellIs" dxfId="7028" priority="7868" operator="equal">
      <formula>"A"</formula>
    </cfRule>
    <cfRule type="cellIs" dxfId="7027" priority="7869" operator="equal">
      <formula>"X"</formula>
    </cfRule>
    <cfRule type="cellIs" dxfId="7026" priority="7870" operator="equal">
      <formula>"L"</formula>
    </cfRule>
    <cfRule type="cellIs" dxfId="7025" priority="7871" operator="equal">
      <formula>"V"</formula>
    </cfRule>
  </conditionalFormatting>
  <conditionalFormatting sqref="AK958:AT958">
    <cfRule type="cellIs" dxfId="7024" priority="7858" operator="equal">
      <formula>"NA"</formula>
    </cfRule>
    <cfRule type="cellIs" dxfId="7023" priority="7859" operator="equal">
      <formula>"NS"</formula>
    </cfRule>
    <cfRule type="cellIs" dxfId="7022" priority="7860" operator="equal">
      <formula>"S"</formula>
    </cfRule>
    <cfRule type="cellIs" dxfId="7021" priority="7861" operator="equal">
      <formula>"A"</formula>
    </cfRule>
    <cfRule type="cellIs" dxfId="7020" priority="7862" operator="equal">
      <formula>"X"</formula>
    </cfRule>
    <cfRule type="cellIs" dxfId="7019" priority="7863" operator="equal">
      <formula>"L"</formula>
    </cfRule>
    <cfRule type="cellIs" dxfId="7018" priority="7864" operator="equal">
      <formula>"V"</formula>
    </cfRule>
  </conditionalFormatting>
  <conditionalFormatting sqref="AK959:AT959">
    <cfRule type="cellIs" dxfId="7017" priority="7851" operator="equal">
      <formula>"NA"</formula>
    </cfRule>
    <cfRule type="cellIs" dxfId="7016" priority="7852" operator="equal">
      <formula>"NS"</formula>
    </cfRule>
    <cfRule type="cellIs" dxfId="7015" priority="7853" operator="equal">
      <formula>"S"</formula>
    </cfRule>
    <cfRule type="cellIs" dxfId="7014" priority="7854" operator="equal">
      <formula>"A"</formula>
    </cfRule>
    <cfRule type="cellIs" dxfId="7013" priority="7855" operator="equal">
      <formula>"X"</formula>
    </cfRule>
    <cfRule type="cellIs" dxfId="7012" priority="7856" operator="equal">
      <formula>"L"</formula>
    </cfRule>
    <cfRule type="cellIs" dxfId="7011" priority="7857" operator="equal">
      <formula>"V"</formula>
    </cfRule>
  </conditionalFormatting>
  <conditionalFormatting sqref="AK960:AT960">
    <cfRule type="cellIs" dxfId="7010" priority="7844" operator="equal">
      <formula>"NA"</formula>
    </cfRule>
    <cfRule type="cellIs" dxfId="7009" priority="7845" operator="equal">
      <formula>"NS"</formula>
    </cfRule>
    <cfRule type="cellIs" dxfId="7008" priority="7846" operator="equal">
      <formula>"S"</formula>
    </cfRule>
    <cfRule type="cellIs" dxfId="7007" priority="7847" operator="equal">
      <formula>"A"</formula>
    </cfRule>
    <cfRule type="cellIs" dxfId="7006" priority="7848" operator="equal">
      <formula>"X"</formula>
    </cfRule>
    <cfRule type="cellIs" dxfId="7005" priority="7849" operator="equal">
      <formula>"L"</formula>
    </cfRule>
    <cfRule type="cellIs" dxfId="7004" priority="7850" operator="equal">
      <formula>"V"</formula>
    </cfRule>
  </conditionalFormatting>
  <conditionalFormatting sqref="AK954:AT955">
    <cfRule type="cellIs" dxfId="7003" priority="7837" operator="equal">
      <formula>"NA"</formula>
    </cfRule>
    <cfRule type="cellIs" dxfId="7002" priority="7838" operator="equal">
      <formula>"NS"</formula>
    </cfRule>
    <cfRule type="cellIs" dxfId="7001" priority="7839" operator="equal">
      <formula>"S"</formula>
    </cfRule>
    <cfRule type="cellIs" dxfId="7000" priority="7840" operator="equal">
      <formula>"A"</formula>
    </cfRule>
    <cfRule type="cellIs" dxfId="6999" priority="7841" operator="equal">
      <formula>"X"</formula>
    </cfRule>
    <cfRule type="cellIs" dxfId="6998" priority="7842" operator="equal">
      <formula>"L"</formula>
    </cfRule>
    <cfRule type="cellIs" dxfId="6997" priority="7843" operator="equal">
      <formula>"V"</formula>
    </cfRule>
  </conditionalFormatting>
  <conditionalFormatting sqref="AK949:AT949">
    <cfRule type="cellIs" dxfId="6996" priority="7830" operator="equal">
      <formula>"NA"</formula>
    </cfRule>
    <cfRule type="cellIs" dxfId="6995" priority="7831" operator="equal">
      <formula>"NS"</formula>
    </cfRule>
    <cfRule type="cellIs" dxfId="6994" priority="7832" operator="equal">
      <formula>"S"</formula>
    </cfRule>
    <cfRule type="cellIs" dxfId="6993" priority="7833" operator="equal">
      <formula>"A"</formula>
    </cfRule>
    <cfRule type="cellIs" dxfId="6992" priority="7834" operator="equal">
      <formula>"X"</formula>
    </cfRule>
    <cfRule type="cellIs" dxfId="6991" priority="7835" operator="equal">
      <formula>"L"</formula>
    </cfRule>
    <cfRule type="cellIs" dxfId="6990" priority="7836" operator="equal">
      <formula>"V"</formula>
    </cfRule>
  </conditionalFormatting>
  <conditionalFormatting sqref="AK952:AT952">
    <cfRule type="cellIs" dxfId="6989" priority="7823" operator="equal">
      <formula>"NA"</formula>
    </cfRule>
    <cfRule type="cellIs" dxfId="6988" priority="7824" operator="equal">
      <formula>"NS"</formula>
    </cfRule>
    <cfRule type="cellIs" dxfId="6987" priority="7825" operator="equal">
      <formula>"S"</formula>
    </cfRule>
    <cfRule type="cellIs" dxfId="6986" priority="7826" operator="equal">
      <formula>"A"</formula>
    </cfRule>
    <cfRule type="cellIs" dxfId="6985" priority="7827" operator="equal">
      <formula>"X"</formula>
    </cfRule>
    <cfRule type="cellIs" dxfId="6984" priority="7828" operator="equal">
      <formula>"L"</formula>
    </cfRule>
    <cfRule type="cellIs" dxfId="6983" priority="7829" operator="equal">
      <formula>"V"</formula>
    </cfRule>
  </conditionalFormatting>
  <conditionalFormatting sqref="AK953:AT953">
    <cfRule type="cellIs" dxfId="6982" priority="7816" operator="equal">
      <formula>"NA"</formula>
    </cfRule>
    <cfRule type="cellIs" dxfId="6981" priority="7817" operator="equal">
      <formula>"NS"</formula>
    </cfRule>
    <cfRule type="cellIs" dxfId="6980" priority="7818" operator="equal">
      <formula>"S"</formula>
    </cfRule>
    <cfRule type="cellIs" dxfId="6979" priority="7819" operator="equal">
      <formula>"A"</formula>
    </cfRule>
    <cfRule type="cellIs" dxfId="6978" priority="7820" operator="equal">
      <formula>"X"</formula>
    </cfRule>
    <cfRule type="cellIs" dxfId="6977" priority="7821" operator="equal">
      <formula>"L"</formula>
    </cfRule>
    <cfRule type="cellIs" dxfId="6976" priority="7822" operator="equal">
      <formula>"V"</formula>
    </cfRule>
  </conditionalFormatting>
  <conditionalFormatting sqref="AK950:AT950">
    <cfRule type="cellIs" dxfId="6975" priority="7809" operator="equal">
      <formula>"NA"</formula>
    </cfRule>
    <cfRule type="cellIs" dxfId="6974" priority="7810" operator="equal">
      <formula>"NS"</formula>
    </cfRule>
    <cfRule type="cellIs" dxfId="6973" priority="7811" operator="equal">
      <formula>"S"</formula>
    </cfRule>
    <cfRule type="cellIs" dxfId="6972" priority="7812" operator="equal">
      <formula>"A"</formula>
    </cfRule>
    <cfRule type="cellIs" dxfId="6971" priority="7813" operator="equal">
      <formula>"X"</formula>
    </cfRule>
    <cfRule type="cellIs" dxfId="6970" priority="7814" operator="equal">
      <formula>"L"</formula>
    </cfRule>
    <cfRule type="cellIs" dxfId="6969" priority="7815" operator="equal">
      <formula>"V"</formula>
    </cfRule>
  </conditionalFormatting>
  <conditionalFormatting sqref="AK951:AT951">
    <cfRule type="cellIs" dxfId="6968" priority="7802" operator="equal">
      <formula>"NA"</formula>
    </cfRule>
    <cfRule type="cellIs" dxfId="6967" priority="7803" operator="equal">
      <formula>"NS"</formula>
    </cfRule>
    <cfRule type="cellIs" dxfId="6966" priority="7804" operator="equal">
      <formula>"S"</formula>
    </cfRule>
    <cfRule type="cellIs" dxfId="6965" priority="7805" operator="equal">
      <formula>"A"</formula>
    </cfRule>
    <cfRule type="cellIs" dxfId="6964" priority="7806" operator="equal">
      <formula>"X"</formula>
    </cfRule>
    <cfRule type="cellIs" dxfId="6963" priority="7807" operator="equal">
      <formula>"L"</formula>
    </cfRule>
    <cfRule type="cellIs" dxfId="6962" priority="7808" operator="equal">
      <formula>"V"</formula>
    </cfRule>
  </conditionalFormatting>
  <conditionalFormatting sqref="Q368:Q387 L609:M610 O609:O610 N734:P751 H752:H762 L752:Q762 M829:M868 L827:L868 O868:Q887 L869:N887 H827:H887 L890:Q901 H890:H901 O992:O1000 H910:H913 H915:H920 L910:Q922 L773:Q789 H773:H789 L927:Q990 H927:H990 H992">
    <cfRule type="expression" dxfId="6961" priority="7738" stopIfTrue="1">
      <formula>NOT(ISERROR(SEARCH("O",H368)))</formula>
    </cfRule>
    <cfRule type="expression" dxfId="6960" priority="7739" stopIfTrue="1">
      <formula>NOT(ISERROR(SEARCH("X",H368)))</formula>
    </cfRule>
    <cfRule type="expression" dxfId="6959" priority="7740" stopIfTrue="1">
      <formula>NOT(ISERROR(SEARCH("V",H368)))</formula>
    </cfRule>
  </conditionalFormatting>
  <conditionalFormatting sqref="P773">
    <cfRule type="expression" dxfId="6958" priority="7735" stopIfTrue="1">
      <formula>NOT(ISERROR(SEARCH("O",P773)))</formula>
    </cfRule>
    <cfRule type="expression" dxfId="6957" priority="7736" stopIfTrue="1">
      <formula>NOT(ISERROR(SEARCH("X",P773)))</formula>
    </cfRule>
    <cfRule type="expression" dxfId="6956" priority="7737" stopIfTrue="1">
      <formula>NOT(ISERROR(SEARCH("V",P773)))</formula>
    </cfRule>
  </conditionalFormatting>
  <conditionalFormatting sqref="N774:O774">
    <cfRule type="expression" dxfId="6955" priority="7732" stopIfTrue="1">
      <formula>NOT(ISERROR(SEARCH("O",N774)))</formula>
    </cfRule>
    <cfRule type="expression" dxfId="6954" priority="7733" stopIfTrue="1">
      <formula>NOT(ISERROR(SEARCH("X",N774)))</formula>
    </cfRule>
    <cfRule type="expression" dxfId="6953" priority="7734" stopIfTrue="1">
      <formula>NOT(ISERROR(SEARCH("V",N774)))</formula>
    </cfRule>
  </conditionalFormatting>
  <conditionalFormatting sqref="P774">
    <cfRule type="expression" dxfId="6952" priority="7729" stopIfTrue="1">
      <formula>NOT(ISERROR(SEARCH("O",P774)))</formula>
    </cfRule>
    <cfRule type="expression" dxfId="6951" priority="7730" stopIfTrue="1">
      <formula>NOT(ISERROR(SEARCH("X",P774)))</formula>
    </cfRule>
    <cfRule type="expression" dxfId="6950" priority="7731" stopIfTrue="1">
      <formula>NOT(ISERROR(SEARCH("V",P774)))</formula>
    </cfRule>
  </conditionalFormatting>
  <conditionalFormatting sqref="N752:N762 O827:O867 P868:Q887 N868:N887 P890:Q901 N890:N901 H910:H913 Q812:Q819 H915:H920 L910:Q922 N773:N789 L927:Q948 H927:H948">
    <cfRule type="expression" dxfId="6949" priority="7723" stopIfTrue="1">
      <formula>NOT(ISERROR(SEARCH("O",H752)))</formula>
    </cfRule>
    <cfRule type="expression" dxfId="6948" priority="7724" stopIfTrue="1">
      <formula>NOT(ISERROR(SEARCH("X",H752)))</formula>
    </cfRule>
    <cfRule type="expression" dxfId="6947" priority="7725" stopIfTrue="1">
      <formula>NOT(ISERROR(SEARCH("V",H752)))</formula>
    </cfRule>
    <cfRule type="expression" dxfId="6946" priority="7726" stopIfTrue="1">
      <formula>NOT(ISERROR(SEARCH("O",H752)))</formula>
    </cfRule>
    <cfRule type="expression" dxfId="6945" priority="7727" stopIfTrue="1">
      <formula>NOT(ISERROR(SEARCH("X",H752)))</formula>
    </cfRule>
    <cfRule type="expression" dxfId="6944" priority="7728" stopIfTrue="1">
      <formula>NOT(ISERROR(SEARCH("V",H752)))</formula>
    </cfRule>
  </conditionalFormatting>
  <conditionalFormatting sqref="O775:P775">
    <cfRule type="expression" dxfId="6943" priority="7720" stopIfTrue="1">
      <formula>NOT(ISERROR(SEARCH("O",O775)))</formula>
    </cfRule>
    <cfRule type="expression" dxfId="6942" priority="7721" stopIfTrue="1">
      <formula>NOT(ISERROR(SEARCH("X",O775)))</formula>
    </cfRule>
    <cfRule type="expression" dxfId="6941" priority="7722" stopIfTrue="1">
      <formula>NOT(ISERROR(SEARCH("V",O775)))</formula>
    </cfRule>
  </conditionalFormatting>
  <conditionalFormatting sqref="M779">
    <cfRule type="expression" dxfId="6940" priority="7708" stopIfTrue="1">
      <formula>NOT(ISERROR(SEARCH("O",M779)))</formula>
    </cfRule>
    <cfRule type="expression" dxfId="6939" priority="7709" stopIfTrue="1">
      <formula>NOT(ISERROR(SEARCH("X",M779)))</formula>
    </cfRule>
    <cfRule type="expression" dxfId="6938" priority="7710" stopIfTrue="1">
      <formula>NOT(ISERROR(SEARCH("V",M779)))</formula>
    </cfRule>
  </conditionalFormatting>
  <conditionalFormatting sqref="N779">
    <cfRule type="expression" dxfId="6937" priority="7663" stopIfTrue="1">
      <formula>NOT(ISERROR(SEARCH("O",N779)))</formula>
    </cfRule>
    <cfRule type="expression" dxfId="6936" priority="7664" stopIfTrue="1">
      <formula>NOT(ISERROR(SEARCH("X",N779)))</formula>
    </cfRule>
    <cfRule type="expression" dxfId="6935" priority="7665" stopIfTrue="1">
      <formula>NOT(ISERROR(SEARCH("V",N779)))</formula>
    </cfRule>
  </conditionalFormatting>
  <conditionalFormatting sqref="L809:P809">
    <cfRule type="expression" dxfId="6934" priority="6877" stopIfTrue="1">
      <formula>NOT(ISERROR(SEARCH("O",L809)))</formula>
    </cfRule>
    <cfRule type="expression" dxfId="6933" priority="6878" stopIfTrue="1">
      <formula>NOT(ISERROR(SEARCH("X",L809)))</formula>
    </cfRule>
    <cfRule type="expression" dxfId="6932" priority="6879" stopIfTrue="1">
      <formula>NOT(ISERROR(SEARCH("V",L809)))</formula>
    </cfRule>
  </conditionalFormatting>
  <conditionalFormatting sqref="L810:P810">
    <cfRule type="expression" dxfId="6931" priority="6863" stopIfTrue="1">
      <formula>NOT(ISERROR(SEARCH("O",L810)))</formula>
    </cfRule>
    <cfRule type="expression" dxfId="6930" priority="6864" stopIfTrue="1">
      <formula>NOT(ISERROR(SEARCH("X",L810)))</formula>
    </cfRule>
    <cfRule type="expression" dxfId="6929" priority="6865" stopIfTrue="1">
      <formula>NOT(ISERROR(SEARCH("V",L810)))</formula>
    </cfRule>
  </conditionalFormatting>
  <conditionalFormatting sqref="L811:P811">
    <cfRule type="expression" dxfId="6928" priority="6849" stopIfTrue="1">
      <formula>NOT(ISERROR(SEARCH("O",L811)))</formula>
    </cfRule>
    <cfRule type="expression" dxfId="6927" priority="6850" stopIfTrue="1">
      <formula>NOT(ISERROR(SEARCH("X",L811)))</formula>
    </cfRule>
    <cfRule type="expression" dxfId="6926" priority="6851" stopIfTrue="1">
      <formula>NOT(ISERROR(SEARCH("V",L811)))</formula>
    </cfRule>
  </conditionalFormatting>
  <conditionalFormatting sqref="N812 N868:N887 P868:Q887 P890:Q901 N890:N901 P910:Q922 N910:N922 N927:N948 P927:Q948">
    <cfRule type="expression" dxfId="6925" priority="6824" stopIfTrue="1">
      <formula>NOT(ISERROR(SEARCH("O",N812)))</formula>
    </cfRule>
    <cfRule type="expression" dxfId="6924" priority="6825" stopIfTrue="1">
      <formula>NOT(ISERROR(SEARCH("X",N812)))</formula>
    </cfRule>
    <cfRule type="expression" dxfId="6923" priority="6826" stopIfTrue="1">
      <formula>NOT(ISERROR(SEARCH("V",N812)))</formula>
    </cfRule>
    <cfRule type="expression" dxfId="6922" priority="6827" stopIfTrue="1">
      <formula>NOT(ISERROR(SEARCH("O",N812)))</formula>
    </cfRule>
    <cfRule type="expression" dxfId="6921" priority="6828" stopIfTrue="1">
      <formula>NOT(ISERROR(SEARCH("X",N812)))</formula>
    </cfRule>
  </conditionalFormatting>
  <conditionalFormatting sqref="P812">
    <cfRule type="expression" dxfId="6920" priority="6819" stopIfTrue="1">
      <formula>NOT(ISERROR(SEARCH("O",P812)))</formula>
    </cfRule>
    <cfRule type="expression" dxfId="6919" priority="6820" stopIfTrue="1">
      <formula>NOT(ISERROR(SEARCH("X",P812)))</formula>
    </cfRule>
    <cfRule type="expression" dxfId="6918" priority="6821" stopIfTrue="1">
      <formula>NOT(ISERROR(SEARCH("V",P812)))</formula>
    </cfRule>
    <cfRule type="expression" dxfId="6917" priority="6822" stopIfTrue="1">
      <formula>NOT(ISERROR(SEARCH("O",P812)))</formula>
    </cfRule>
    <cfRule type="expression" dxfId="6916" priority="6823" stopIfTrue="1">
      <formula>NOT(ISERROR(SEARCH("X",P812)))</formula>
    </cfRule>
  </conditionalFormatting>
  <conditionalFormatting sqref="N868">
    <cfRule type="expression" dxfId="6915" priority="7495" stopIfTrue="1">
      <formula>NOT(ISERROR(SEARCH("O",N868)))</formula>
    </cfRule>
    <cfRule type="expression" dxfId="6914" priority="7496" stopIfTrue="1">
      <formula>NOT(ISERROR(SEARCH("X",N868)))</formula>
    </cfRule>
    <cfRule type="expression" dxfId="6913" priority="7497" stopIfTrue="1">
      <formula>NOT(ISERROR(SEARCH("V",N868)))</formula>
    </cfRule>
    <cfRule type="expression" dxfId="6912" priority="7498" stopIfTrue="1">
      <formula>NOT(ISERROR(SEARCH("O",N868)))</formula>
    </cfRule>
    <cfRule type="expression" dxfId="6911" priority="7499" stopIfTrue="1">
      <formula>NOT(ISERROR(SEARCH("X",N868)))</formula>
    </cfRule>
    <cfRule type="expression" dxfId="6910" priority="7500" stopIfTrue="1">
      <formula>NOT(ISERROR(SEARCH("V",N868)))</formula>
    </cfRule>
  </conditionalFormatting>
  <conditionalFormatting sqref="O868:P868">
    <cfRule type="expression" dxfId="6909" priority="7492" stopIfTrue="1">
      <formula>NOT(ISERROR(SEARCH("O",O868)))</formula>
    </cfRule>
    <cfRule type="expression" dxfId="6908" priority="7493" stopIfTrue="1">
      <formula>NOT(ISERROR(SEARCH("X",O868)))</formula>
    </cfRule>
    <cfRule type="expression" dxfId="6907" priority="7494" stopIfTrue="1">
      <formula>NOT(ISERROR(SEARCH("V",O868)))</formula>
    </cfRule>
  </conditionalFormatting>
  <conditionalFormatting sqref="M869">
    <cfRule type="expression" dxfId="6906" priority="7489" stopIfTrue="1">
      <formula>NOT(ISERROR(SEARCH("O",M869)))</formula>
    </cfRule>
    <cfRule type="expression" dxfId="6905" priority="7490" stopIfTrue="1">
      <formula>NOT(ISERROR(SEARCH("X",M869)))</formula>
    </cfRule>
    <cfRule type="expression" dxfId="6904" priority="7491" stopIfTrue="1">
      <formula>NOT(ISERROR(SEARCH("V",M869)))</formula>
    </cfRule>
  </conditionalFormatting>
  <conditionalFormatting sqref="N869">
    <cfRule type="expression" dxfId="6903" priority="7483" stopIfTrue="1">
      <formula>NOT(ISERROR(SEARCH("O",N869)))</formula>
    </cfRule>
    <cfRule type="expression" dxfId="6902" priority="7484" stopIfTrue="1">
      <formula>NOT(ISERROR(SEARCH("X",N869)))</formula>
    </cfRule>
    <cfRule type="expression" dxfId="6901" priority="7485" stopIfTrue="1">
      <formula>NOT(ISERROR(SEARCH("V",N869)))</formula>
    </cfRule>
    <cfRule type="expression" dxfId="6900" priority="7486" stopIfTrue="1">
      <formula>NOT(ISERROR(SEARCH("O",N869)))</formula>
    </cfRule>
    <cfRule type="expression" dxfId="6899" priority="7487" stopIfTrue="1">
      <formula>NOT(ISERROR(SEARCH("X",N869)))</formula>
    </cfRule>
    <cfRule type="expression" dxfId="6898" priority="7488" stopIfTrue="1">
      <formula>NOT(ISERROR(SEARCH("V",N869)))</formula>
    </cfRule>
  </conditionalFormatting>
  <conditionalFormatting sqref="O869:P869">
    <cfRule type="expression" dxfId="6897" priority="7477" stopIfTrue="1">
      <formula>NOT(ISERROR(SEARCH("O",O869)))</formula>
    </cfRule>
    <cfRule type="expression" dxfId="6896" priority="7478" stopIfTrue="1">
      <formula>NOT(ISERROR(SEARCH("X",O869)))</formula>
    </cfRule>
    <cfRule type="expression" dxfId="6895" priority="7479" stopIfTrue="1">
      <formula>NOT(ISERROR(SEARCH("V",O869)))</formula>
    </cfRule>
  </conditionalFormatting>
  <conditionalFormatting sqref="L870">
    <cfRule type="expression" dxfId="6894" priority="7591" stopIfTrue="1">
      <formula>NOT(ISERROR(SEARCH("O",L870)))</formula>
    </cfRule>
    <cfRule type="expression" dxfId="6893" priority="7592" stopIfTrue="1">
      <formula>NOT(ISERROR(SEARCH("X",L870)))</formula>
    </cfRule>
    <cfRule type="expression" dxfId="6892" priority="7593" stopIfTrue="1">
      <formula>NOT(ISERROR(SEARCH("V",L870)))</formula>
    </cfRule>
  </conditionalFormatting>
  <conditionalFormatting sqref="M870">
    <cfRule type="expression" dxfId="6891" priority="7600" stopIfTrue="1">
      <formula>NOT(ISERROR(SEARCH("O",M870)))</formula>
    </cfRule>
    <cfRule type="expression" dxfId="6890" priority="7601" stopIfTrue="1">
      <formula>NOT(ISERROR(SEARCH("X",M870)))</formula>
    </cfRule>
    <cfRule type="expression" dxfId="6889" priority="7602" stopIfTrue="1">
      <formula>NOT(ISERROR(SEARCH("V",M870)))</formula>
    </cfRule>
  </conditionalFormatting>
  <conditionalFormatting sqref="N870">
    <cfRule type="expression" dxfId="6888" priority="7594" stopIfTrue="1">
      <formula>NOT(ISERROR(SEARCH("O",N870)))</formula>
    </cfRule>
    <cfRule type="expression" dxfId="6887" priority="7595" stopIfTrue="1">
      <formula>NOT(ISERROR(SEARCH("X",N870)))</formula>
    </cfRule>
    <cfRule type="expression" dxfId="6886" priority="7596" stopIfTrue="1">
      <formula>NOT(ISERROR(SEARCH("V",N870)))</formula>
    </cfRule>
    <cfRule type="expression" dxfId="6885" priority="7597" stopIfTrue="1">
      <formula>NOT(ISERROR(SEARCH("O",N870)))</formula>
    </cfRule>
    <cfRule type="expression" dxfId="6884" priority="7598" stopIfTrue="1">
      <formula>NOT(ISERROR(SEARCH("X",N870)))</formula>
    </cfRule>
    <cfRule type="expression" dxfId="6883" priority="7599" stopIfTrue="1">
      <formula>NOT(ISERROR(SEARCH("V",N870)))</formula>
    </cfRule>
  </conditionalFormatting>
  <conditionalFormatting sqref="O870:P870">
    <cfRule type="expression" dxfId="6882" priority="7588" stopIfTrue="1">
      <formula>NOT(ISERROR(SEARCH("O",O870)))</formula>
    </cfRule>
    <cfRule type="expression" dxfId="6881" priority="7589" stopIfTrue="1">
      <formula>NOT(ISERROR(SEARCH("X",O870)))</formula>
    </cfRule>
    <cfRule type="expression" dxfId="6880" priority="7590" stopIfTrue="1">
      <formula>NOT(ISERROR(SEARCH("V",O870)))</formula>
    </cfRule>
  </conditionalFormatting>
  <conditionalFormatting sqref="L871">
    <cfRule type="expression" dxfId="6879" priority="7576" stopIfTrue="1">
      <formula>NOT(ISERROR(SEARCH("O",L871)))</formula>
    </cfRule>
    <cfRule type="expression" dxfId="6878" priority="7577" stopIfTrue="1">
      <formula>NOT(ISERROR(SEARCH("X",L871)))</formula>
    </cfRule>
    <cfRule type="expression" dxfId="6877" priority="7578" stopIfTrue="1">
      <formula>NOT(ISERROR(SEARCH("V",L871)))</formula>
    </cfRule>
  </conditionalFormatting>
  <conditionalFormatting sqref="M871">
    <cfRule type="expression" dxfId="6876" priority="7585" stopIfTrue="1">
      <formula>NOT(ISERROR(SEARCH("O",M871)))</formula>
    </cfRule>
    <cfRule type="expression" dxfId="6875" priority="7586" stopIfTrue="1">
      <formula>NOT(ISERROR(SEARCH("X",M871)))</formula>
    </cfRule>
    <cfRule type="expression" dxfId="6874" priority="7587" stopIfTrue="1">
      <formula>NOT(ISERROR(SEARCH("V",M871)))</formula>
    </cfRule>
  </conditionalFormatting>
  <conditionalFormatting sqref="N871">
    <cfRule type="expression" dxfId="6873" priority="7579" stopIfTrue="1">
      <formula>NOT(ISERROR(SEARCH("O",N871)))</formula>
    </cfRule>
    <cfRule type="expression" dxfId="6872" priority="7580" stopIfTrue="1">
      <formula>NOT(ISERROR(SEARCH("X",N871)))</formula>
    </cfRule>
    <cfRule type="expression" dxfId="6871" priority="7581" stopIfTrue="1">
      <formula>NOT(ISERROR(SEARCH("V",N871)))</formula>
    </cfRule>
    <cfRule type="expression" dxfId="6870" priority="7582" stopIfTrue="1">
      <formula>NOT(ISERROR(SEARCH("O",N871)))</formula>
    </cfRule>
    <cfRule type="expression" dxfId="6869" priority="7583" stopIfTrue="1">
      <formula>NOT(ISERROR(SEARCH("X",N871)))</formula>
    </cfRule>
    <cfRule type="expression" dxfId="6868" priority="7584" stopIfTrue="1">
      <formula>NOT(ISERROR(SEARCH("V",N871)))</formula>
    </cfRule>
  </conditionalFormatting>
  <conditionalFormatting sqref="O871:P871">
    <cfRule type="expression" dxfId="6867" priority="7573" stopIfTrue="1">
      <formula>NOT(ISERROR(SEARCH("O",O871)))</formula>
    </cfRule>
    <cfRule type="expression" dxfId="6866" priority="7574" stopIfTrue="1">
      <formula>NOT(ISERROR(SEARCH("X",O871)))</formula>
    </cfRule>
    <cfRule type="expression" dxfId="6865" priority="7575" stopIfTrue="1">
      <formula>NOT(ISERROR(SEARCH("V",O871)))</formula>
    </cfRule>
  </conditionalFormatting>
  <conditionalFormatting sqref="L872">
    <cfRule type="expression" dxfId="6864" priority="7465" stopIfTrue="1">
      <formula>NOT(ISERROR(SEARCH("O",L872)))</formula>
    </cfRule>
    <cfRule type="expression" dxfId="6863" priority="7466" stopIfTrue="1">
      <formula>NOT(ISERROR(SEARCH("X",L872)))</formula>
    </cfRule>
    <cfRule type="expression" dxfId="6862" priority="7467" stopIfTrue="1">
      <formula>NOT(ISERROR(SEARCH("V",L872)))</formula>
    </cfRule>
  </conditionalFormatting>
  <conditionalFormatting sqref="M872">
    <cfRule type="expression" dxfId="6861" priority="7474" stopIfTrue="1">
      <formula>NOT(ISERROR(SEARCH("O",M872)))</formula>
    </cfRule>
    <cfRule type="expression" dxfId="6860" priority="7475" stopIfTrue="1">
      <formula>NOT(ISERROR(SEARCH("X",M872)))</formula>
    </cfRule>
    <cfRule type="expression" dxfId="6859" priority="7476" stopIfTrue="1">
      <formula>NOT(ISERROR(SEARCH("V",M872)))</formula>
    </cfRule>
  </conditionalFormatting>
  <conditionalFormatting sqref="N872">
    <cfRule type="expression" dxfId="6858" priority="7468" stopIfTrue="1">
      <formula>NOT(ISERROR(SEARCH("O",N872)))</formula>
    </cfRule>
    <cfRule type="expression" dxfId="6857" priority="7469" stopIfTrue="1">
      <formula>NOT(ISERROR(SEARCH("X",N872)))</formula>
    </cfRule>
    <cfRule type="expression" dxfId="6856" priority="7470" stopIfTrue="1">
      <formula>NOT(ISERROR(SEARCH("V",N872)))</formula>
    </cfRule>
    <cfRule type="expression" dxfId="6855" priority="7471" stopIfTrue="1">
      <formula>NOT(ISERROR(SEARCH("O",N872)))</formula>
    </cfRule>
    <cfRule type="expression" dxfId="6854" priority="7472" stopIfTrue="1">
      <formula>NOT(ISERROR(SEARCH("X",N872)))</formula>
    </cfRule>
    <cfRule type="expression" dxfId="6853" priority="7473" stopIfTrue="1">
      <formula>NOT(ISERROR(SEARCH("V",N872)))</formula>
    </cfRule>
  </conditionalFormatting>
  <conditionalFormatting sqref="O872:P872">
    <cfRule type="expression" dxfId="6852" priority="7462" stopIfTrue="1">
      <formula>NOT(ISERROR(SEARCH("O",O872)))</formula>
    </cfRule>
    <cfRule type="expression" dxfId="6851" priority="7463" stopIfTrue="1">
      <formula>NOT(ISERROR(SEARCH("X",O872)))</formula>
    </cfRule>
    <cfRule type="expression" dxfId="6850" priority="7464" stopIfTrue="1">
      <formula>NOT(ISERROR(SEARCH("V",O872)))</formula>
    </cfRule>
  </conditionalFormatting>
  <conditionalFormatting sqref="L873:M873">
    <cfRule type="expression" dxfId="6849" priority="7570" stopIfTrue="1">
      <formula>NOT(ISERROR(SEARCH("O",L873)))</formula>
    </cfRule>
    <cfRule type="expression" dxfId="6848" priority="7571" stopIfTrue="1">
      <formula>NOT(ISERROR(SEARCH("X",L873)))</formula>
    </cfRule>
    <cfRule type="expression" dxfId="6847" priority="7572" stopIfTrue="1">
      <formula>NOT(ISERROR(SEARCH("V",L873)))</formula>
    </cfRule>
  </conditionalFormatting>
  <conditionalFormatting sqref="N873">
    <cfRule type="expression" dxfId="6846" priority="7561" stopIfTrue="1">
      <formula>NOT(ISERROR(SEARCH("O",N873)))</formula>
    </cfRule>
    <cfRule type="expression" dxfId="6845" priority="7562" stopIfTrue="1">
      <formula>NOT(ISERROR(SEARCH("X",N873)))</formula>
    </cfRule>
    <cfRule type="expression" dxfId="6844" priority="7563" stopIfTrue="1">
      <formula>NOT(ISERROR(SEARCH("V",N873)))</formula>
    </cfRule>
  </conditionalFormatting>
  <conditionalFormatting sqref="O873">
    <cfRule type="expression" dxfId="6843" priority="7567" stopIfTrue="1">
      <formula>NOT(ISERROR(SEARCH("O",O873)))</formula>
    </cfRule>
    <cfRule type="expression" dxfId="6842" priority="7568" stopIfTrue="1">
      <formula>NOT(ISERROR(SEARCH("X",O873)))</formula>
    </cfRule>
    <cfRule type="expression" dxfId="6841" priority="7569" stopIfTrue="1">
      <formula>NOT(ISERROR(SEARCH("V",O873)))</formula>
    </cfRule>
  </conditionalFormatting>
  <conditionalFormatting sqref="P873">
    <cfRule type="expression" dxfId="6840" priority="7564" stopIfTrue="1">
      <formula>NOT(ISERROR(SEARCH("O",P873)))</formula>
    </cfRule>
    <cfRule type="expression" dxfId="6839" priority="7565" stopIfTrue="1">
      <formula>NOT(ISERROR(SEARCH("X",P873)))</formula>
    </cfRule>
    <cfRule type="expression" dxfId="6838" priority="7566" stopIfTrue="1">
      <formula>NOT(ISERROR(SEARCH("V",P873)))</formula>
    </cfRule>
  </conditionalFormatting>
  <conditionalFormatting sqref="L874">
    <cfRule type="expression" dxfId="6837" priority="7549" stopIfTrue="1">
      <formula>NOT(ISERROR(SEARCH("O",L874)))</formula>
    </cfRule>
    <cfRule type="expression" dxfId="6836" priority="7550" stopIfTrue="1">
      <formula>NOT(ISERROR(SEARCH("X",L874)))</formula>
    </cfRule>
    <cfRule type="expression" dxfId="6835" priority="7551" stopIfTrue="1">
      <formula>NOT(ISERROR(SEARCH("V",L874)))</formula>
    </cfRule>
  </conditionalFormatting>
  <conditionalFormatting sqref="M874">
    <cfRule type="expression" dxfId="6834" priority="7558" stopIfTrue="1">
      <formula>NOT(ISERROR(SEARCH("O",M874)))</formula>
    </cfRule>
    <cfRule type="expression" dxfId="6833" priority="7559" stopIfTrue="1">
      <formula>NOT(ISERROR(SEARCH("X",M874)))</formula>
    </cfRule>
    <cfRule type="expression" dxfId="6832" priority="7560" stopIfTrue="1">
      <formula>NOT(ISERROR(SEARCH("V",M874)))</formula>
    </cfRule>
  </conditionalFormatting>
  <conditionalFormatting sqref="N874">
    <cfRule type="expression" dxfId="6831" priority="7552" stopIfTrue="1">
      <formula>NOT(ISERROR(SEARCH("O",N874)))</formula>
    </cfRule>
    <cfRule type="expression" dxfId="6830" priority="7553" stopIfTrue="1">
      <formula>NOT(ISERROR(SEARCH("X",N874)))</formula>
    </cfRule>
    <cfRule type="expression" dxfId="6829" priority="7554" stopIfTrue="1">
      <formula>NOT(ISERROR(SEARCH("V",N874)))</formula>
    </cfRule>
    <cfRule type="expression" dxfId="6828" priority="7555" stopIfTrue="1">
      <formula>NOT(ISERROR(SEARCH("O",N874)))</formula>
    </cfRule>
    <cfRule type="expression" dxfId="6827" priority="7556" stopIfTrue="1">
      <formula>NOT(ISERROR(SEARCH("X",N874)))</formula>
    </cfRule>
    <cfRule type="expression" dxfId="6826" priority="7557" stopIfTrue="1">
      <formula>NOT(ISERROR(SEARCH("V",N874)))</formula>
    </cfRule>
  </conditionalFormatting>
  <conditionalFormatting sqref="O874:P874">
    <cfRule type="expression" dxfId="6825" priority="7546" stopIfTrue="1">
      <formula>NOT(ISERROR(SEARCH("O",O874)))</formula>
    </cfRule>
    <cfRule type="expression" dxfId="6824" priority="7547" stopIfTrue="1">
      <formula>NOT(ISERROR(SEARCH("X",O874)))</formula>
    </cfRule>
    <cfRule type="expression" dxfId="6823" priority="7548" stopIfTrue="1">
      <formula>NOT(ISERROR(SEARCH("V",O874)))</formula>
    </cfRule>
  </conditionalFormatting>
  <conditionalFormatting sqref="L875">
    <cfRule type="expression" dxfId="6822" priority="7504" stopIfTrue="1">
      <formula>NOT(ISERROR(SEARCH("O",L875)))</formula>
    </cfRule>
    <cfRule type="expression" dxfId="6821" priority="7505" stopIfTrue="1">
      <formula>NOT(ISERROR(SEARCH("X",L875)))</formula>
    </cfRule>
    <cfRule type="expression" dxfId="6820" priority="7506" stopIfTrue="1">
      <formula>NOT(ISERROR(SEARCH("V",L875)))</formula>
    </cfRule>
  </conditionalFormatting>
  <conditionalFormatting sqref="M875">
    <cfRule type="expression" dxfId="6819" priority="7513" stopIfTrue="1">
      <formula>NOT(ISERROR(SEARCH("O",M875)))</formula>
    </cfRule>
    <cfRule type="expression" dxfId="6818" priority="7514" stopIfTrue="1">
      <formula>NOT(ISERROR(SEARCH("X",M875)))</formula>
    </cfRule>
    <cfRule type="expression" dxfId="6817" priority="7515" stopIfTrue="1">
      <formula>NOT(ISERROR(SEARCH("V",M875)))</formula>
    </cfRule>
  </conditionalFormatting>
  <conditionalFormatting sqref="N875">
    <cfRule type="expression" dxfId="6816" priority="7507" stopIfTrue="1">
      <formula>NOT(ISERROR(SEARCH("O",N875)))</formula>
    </cfRule>
    <cfRule type="expression" dxfId="6815" priority="7508" stopIfTrue="1">
      <formula>NOT(ISERROR(SEARCH("X",N875)))</formula>
    </cfRule>
    <cfRule type="expression" dxfId="6814" priority="7509" stopIfTrue="1">
      <formula>NOT(ISERROR(SEARCH("V",N875)))</formula>
    </cfRule>
    <cfRule type="expression" dxfId="6813" priority="7510" stopIfTrue="1">
      <formula>NOT(ISERROR(SEARCH("O",N875)))</formula>
    </cfRule>
    <cfRule type="expression" dxfId="6812" priority="7511" stopIfTrue="1">
      <formula>NOT(ISERROR(SEARCH("X",N875)))</formula>
    </cfRule>
    <cfRule type="expression" dxfId="6811" priority="7512" stopIfTrue="1">
      <formula>NOT(ISERROR(SEARCH("V",N875)))</formula>
    </cfRule>
  </conditionalFormatting>
  <conditionalFormatting sqref="O875:P875">
    <cfRule type="expression" dxfId="6810" priority="7501" stopIfTrue="1">
      <formula>NOT(ISERROR(SEARCH("O",O875)))</formula>
    </cfRule>
    <cfRule type="expression" dxfId="6809" priority="7502" stopIfTrue="1">
      <formula>NOT(ISERROR(SEARCH("X",O875)))</formula>
    </cfRule>
    <cfRule type="expression" dxfId="6808" priority="7503" stopIfTrue="1">
      <formula>NOT(ISERROR(SEARCH("V",O875)))</formula>
    </cfRule>
  </conditionalFormatting>
  <conditionalFormatting sqref="L876">
    <cfRule type="expression" dxfId="6807" priority="7519" stopIfTrue="1">
      <formula>NOT(ISERROR(SEARCH("O",L876)))</formula>
    </cfRule>
    <cfRule type="expression" dxfId="6806" priority="7520" stopIfTrue="1">
      <formula>NOT(ISERROR(SEARCH("X",L876)))</formula>
    </cfRule>
    <cfRule type="expression" dxfId="6805" priority="7521" stopIfTrue="1">
      <formula>NOT(ISERROR(SEARCH("V",L876)))</formula>
    </cfRule>
  </conditionalFormatting>
  <conditionalFormatting sqref="M876">
    <cfRule type="expression" dxfId="6804" priority="7528" stopIfTrue="1">
      <formula>NOT(ISERROR(SEARCH("O",M876)))</formula>
    </cfRule>
    <cfRule type="expression" dxfId="6803" priority="7529" stopIfTrue="1">
      <formula>NOT(ISERROR(SEARCH("X",M876)))</formula>
    </cfRule>
    <cfRule type="expression" dxfId="6802" priority="7530" stopIfTrue="1">
      <formula>NOT(ISERROR(SEARCH("V",M876)))</formula>
    </cfRule>
  </conditionalFormatting>
  <conditionalFormatting sqref="N876">
    <cfRule type="expression" dxfId="6801" priority="7522" stopIfTrue="1">
      <formula>NOT(ISERROR(SEARCH("O",N876)))</formula>
    </cfRule>
    <cfRule type="expression" dxfId="6800" priority="7523" stopIfTrue="1">
      <formula>NOT(ISERROR(SEARCH("X",N876)))</formula>
    </cfRule>
    <cfRule type="expression" dxfId="6799" priority="7524" stopIfTrue="1">
      <formula>NOT(ISERROR(SEARCH("V",N876)))</formula>
    </cfRule>
    <cfRule type="expression" dxfId="6798" priority="7525" stopIfTrue="1">
      <formula>NOT(ISERROR(SEARCH("O",N876)))</formula>
    </cfRule>
    <cfRule type="expression" dxfId="6797" priority="7526" stopIfTrue="1">
      <formula>NOT(ISERROR(SEARCH("X",N876)))</formula>
    </cfRule>
    <cfRule type="expression" dxfId="6796" priority="7527" stopIfTrue="1">
      <formula>NOT(ISERROR(SEARCH("V",N876)))</formula>
    </cfRule>
  </conditionalFormatting>
  <conditionalFormatting sqref="O876:P876">
    <cfRule type="expression" dxfId="6795" priority="7516" stopIfTrue="1">
      <formula>NOT(ISERROR(SEARCH("O",O876)))</formula>
    </cfRule>
    <cfRule type="expression" dxfId="6794" priority="7517" stopIfTrue="1">
      <formula>NOT(ISERROR(SEARCH("X",O876)))</formula>
    </cfRule>
    <cfRule type="expression" dxfId="6793" priority="7518" stopIfTrue="1">
      <formula>NOT(ISERROR(SEARCH("V",O876)))</formula>
    </cfRule>
  </conditionalFormatting>
  <conditionalFormatting sqref="L877">
    <cfRule type="expression" dxfId="6792" priority="7531" stopIfTrue="1">
      <formula>NOT(ISERROR(SEARCH("O",L877)))</formula>
    </cfRule>
    <cfRule type="expression" dxfId="6791" priority="7532" stopIfTrue="1">
      <formula>NOT(ISERROR(SEARCH("X",L877)))</formula>
    </cfRule>
    <cfRule type="expression" dxfId="6790" priority="7533" stopIfTrue="1">
      <formula>NOT(ISERROR(SEARCH("V",L877)))</formula>
    </cfRule>
  </conditionalFormatting>
  <conditionalFormatting sqref="M877">
    <cfRule type="expression" dxfId="6789" priority="7543" stopIfTrue="1">
      <formula>NOT(ISERROR(SEARCH("O",M877)))</formula>
    </cfRule>
    <cfRule type="expression" dxfId="6788" priority="7544" stopIfTrue="1">
      <formula>NOT(ISERROR(SEARCH("X",M877)))</formula>
    </cfRule>
    <cfRule type="expression" dxfId="6787" priority="7545" stopIfTrue="1">
      <formula>NOT(ISERROR(SEARCH("V",M877)))</formula>
    </cfRule>
  </conditionalFormatting>
  <conditionalFormatting sqref="N877">
    <cfRule type="expression" dxfId="6786" priority="7540" stopIfTrue="1">
      <formula>NOT(ISERROR(SEARCH("O",N877)))</formula>
    </cfRule>
    <cfRule type="expression" dxfId="6785" priority="7541" stopIfTrue="1">
      <formula>NOT(ISERROR(SEARCH("X",N877)))</formula>
    </cfRule>
    <cfRule type="expression" dxfId="6784" priority="7542" stopIfTrue="1">
      <formula>NOT(ISERROR(SEARCH("V",N877)))</formula>
    </cfRule>
  </conditionalFormatting>
  <conditionalFormatting sqref="O877">
    <cfRule type="expression" dxfId="6783" priority="7537" stopIfTrue="1">
      <formula>NOT(ISERROR(SEARCH("O",O877)))</formula>
    </cfRule>
    <cfRule type="expression" dxfId="6782" priority="7538" stopIfTrue="1">
      <formula>NOT(ISERROR(SEARCH("X",O877)))</formula>
    </cfRule>
    <cfRule type="expression" dxfId="6781" priority="7539" stopIfTrue="1">
      <formula>NOT(ISERROR(SEARCH("V",O877)))</formula>
    </cfRule>
  </conditionalFormatting>
  <conditionalFormatting sqref="P877">
    <cfRule type="expression" dxfId="6780" priority="7534" stopIfTrue="1">
      <formula>NOT(ISERROR(SEARCH("O",P877)))</formula>
    </cfRule>
    <cfRule type="expression" dxfId="6779" priority="7535" stopIfTrue="1">
      <formula>NOT(ISERROR(SEARCH("X",P877)))</formula>
    </cfRule>
    <cfRule type="expression" dxfId="6778" priority="7536" stopIfTrue="1">
      <formula>NOT(ISERROR(SEARCH("V",P877)))</formula>
    </cfRule>
  </conditionalFormatting>
  <conditionalFormatting sqref="L878">
    <cfRule type="expression" dxfId="6777" priority="6918" stopIfTrue="1">
      <formula>NOT(ISERROR(SEARCH("O",L878)))</formula>
    </cfRule>
    <cfRule type="expression" dxfId="6776" priority="6919" stopIfTrue="1">
      <formula>NOT(ISERROR(SEARCH("X",L878)))</formula>
    </cfRule>
    <cfRule type="expression" dxfId="6775" priority="6920" stopIfTrue="1">
      <formula>NOT(ISERROR(SEARCH("V",L878)))</formula>
    </cfRule>
    <cfRule type="expression" dxfId="6774" priority="7450" stopIfTrue="1">
      <formula>NOT(ISERROR(SEARCH("O",L878)))</formula>
    </cfRule>
    <cfRule type="expression" dxfId="6773" priority="7451" stopIfTrue="1">
      <formula>NOT(ISERROR(SEARCH("X",L878)))</formula>
    </cfRule>
    <cfRule type="expression" dxfId="6772" priority="7452" stopIfTrue="1">
      <formula>NOT(ISERROR(SEARCH("V",L878)))</formula>
    </cfRule>
  </conditionalFormatting>
  <conditionalFormatting sqref="M878">
    <cfRule type="expression" dxfId="6771" priority="7459" stopIfTrue="1">
      <formula>NOT(ISERROR(SEARCH("O",M878)))</formula>
    </cfRule>
    <cfRule type="expression" dxfId="6770" priority="7460" stopIfTrue="1">
      <formula>NOT(ISERROR(SEARCH("X",M878)))</formula>
    </cfRule>
    <cfRule type="expression" dxfId="6769" priority="7461" stopIfTrue="1">
      <formula>NOT(ISERROR(SEARCH("V",M878)))</formula>
    </cfRule>
  </conditionalFormatting>
  <conditionalFormatting sqref="N878">
    <cfRule type="expression" dxfId="6768" priority="7453" stopIfTrue="1">
      <formula>NOT(ISERROR(SEARCH("O",N878)))</formula>
    </cfRule>
    <cfRule type="expression" dxfId="6767" priority="7454" stopIfTrue="1">
      <formula>NOT(ISERROR(SEARCH("X",N878)))</formula>
    </cfRule>
    <cfRule type="expression" dxfId="6766" priority="7455" stopIfTrue="1">
      <formula>NOT(ISERROR(SEARCH("V",N878)))</formula>
    </cfRule>
    <cfRule type="expression" dxfId="6765" priority="7456" stopIfTrue="1">
      <formula>NOT(ISERROR(SEARCH("O",N878)))</formula>
    </cfRule>
    <cfRule type="expression" dxfId="6764" priority="7457" stopIfTrue="1">
      <formula>NOT(ISERROR(SEARCH("X",N878)))</formula>
    </cfRule>
    <cfRule type="expression" dxfId="6763" priority="7458" stopIfTrue="1">
      <formula>NOT(ISERROR(SEARCH("V",N878)))</formula>
    </cfRule>
  </conditionalFormatting>
  <conditionalFormatting sqref="O878:P878">
    <cfRule type="expression" dxfId="6762" priority="7447" stopIfTrue="1">
      <formula>NOT(ISERROR(SEARCH("O",O878)))</formula>
    </cfRule>
    <cfRule type="expression" dxfId="6761" priority="7448" stopIfTrue="1">
      <formula>NOT(ISERROR(SEARCH("X",O878)))</formula>
    </cfRule>
    <cfRule type="expression" dxfId="6760" priority="7449" stopIfTrue="1">
      <formula>NOT(ISERROR(SEARCH("V",O878)))</formula>
    </cfRule>
  </conditionalFormatting>
  <conditionalFormatting sqref="L879">
    <cfRule type="expression" dxfId="6759" priority="7420" stopIfTrue="1">
      <formula>NOT(ISERROR(SEARCH("O",L879)))</formula>
    </cfRule>
    <cfRule type="expression" dxfId="6758" priority="7421" stopIfTrue="1">
      <formula>NOT(ISERROR(SEARCH("X",L879)))</formula>
    </cfRule>
    <cfRule type="expression" dxfId="6757" priority="7422" stopIfTrue="1">
      <formula>NOT(ISERROR(SEARCH("V",L879)))</formula>
    </cfRule>
  </conditionalFormatting>
  <conditionalFormatting sqref="M879">
    <cfRule type="expression" dxfId="6756" priority="7429" stopIfTrue="1">
      <formula>NOT(ISERROR(SEARCH("O",M879)))</formula>
    </cfRule>
    <cfRule type="expression" dxfId="6755" priority="7430" stopIfTrue="1">
      <formula>NOT(ISERROR(SEARCH("X",M879)))</formula>
    </cfRule>
    <cfRule type="expression" dxfId="6754" priority="7431" stopIfTrue="1">
      <formula>NOT(ISERROR(SEARCH("V",M879)))</formula>
    </cfRule>
  </conditionalFormatting>
  <conditionalFormatting sqref="N879">
    <cfRule type="expression" dxfId="6753" priority="7423" stopIfTrue="1">
      <formula>NOT(ISERROR(SEARCH("O",N879)))</formula>
    </cfRule>
    <cfRule type="expression" dxfId="6752" priority="7424" stopIfTrue="1">
      <formula>NOT(ISERROR(SEARCH("X",N879)))</formula>
    </cfRule>
    <cfRule type="expression" dxfId="6751" priority="7425" stopIfTrue="1">
      <formula>NOT(ISERROR(SEARCH("V",N879)))</formula>
    </cfRule>
    <cfRule type="expression" dxfId="6750" priority="7426" stopIfTrue="1">
      <formula>NOT(ISERROR(SEARCH("O",N879)))</formula>
    </cfRule>
    <cfRule type="expression" dxfId="6749" priority="7427" stopIfTrue="1">
      <formula>NOT(ISERROR(SEARCH("X",N879)))</formula>
    </cfRule>
    <cfRule type="expression" dxfId="6748" priority="7428" stopIfTrue="1">
      <formula>NOT(ISERROR(SEARCH("V",N879)))</formula>
    </cfRule>
  </conditionalFormatting>
  <conditionalFormatting sqref="O879:P879">
    <cfRule type="expression" dxfId="6747" priority="7417" stopIfTrue="1">
      <formula>NOT(ISERROR(SEARCH("O",O879)))</formula>
    </cfRule>
    <cfRule type="expression" dxfId="6746" priority="7418" stopIfTrue="1">
      <formula>NOT(ISERROR(SEARCH("X",O879)))</formula>
    </cfRule>
    <cfRule type="expression" dxfId="6745" priority="7419" stopIfTrue="1">
      <formula>NOT(ISERROR(SEARCH("V",O879)))</formula>
    </cfRule>
  </conditionalFormatting>
  <conditionalFormatting sqref="L880">
    <cfRule type="expression" dxfId="6744" priority="6915" stopIfTrue="1">
      <formula>NOT(ISERROR(SEARCH("O",L880)))</formula>
    </cfRule>
    <cfRule type="expression" dxfId="6743" priority="6916" stopIfTrue="1">
      <formula>NOT(ISERROR(SEARCH("X",L880)))</formula>
    </cfRule>
    <cfRule type="expression" dxfId="6742" priority="6917" stopIfTrue="1">
      <formula>NOT(ISERROR(SEARCH("V",L880)))</formula>
    </cfRule>
    <cfRule type="expression" dxfId="6741" priority="7435" stopIfTrue="1">
      <formula>NOT(ISERROR(SEARCH("O",L880)))</formula>
    </cfRule>
    <cfRule type="expression" dxfId="6740" priority="7436" stopIfTrue="1">
      <formula>NOT(ISERROR(SEARCH("X",L880)))</formula>
    </cfRule>
    <cfRule type="expression" dxfId="6739" priority="7437" stopIfTrue="1">
      <formula>NOT(ISERROR(SEARCH("V",L880)))</formula>
    </cfRule>
  </conditionalFormatting>
  <conditionalFormatting sqref="M880">
    <cfRule type="expression" dxfId="6738" priority="7444" stopIfTrue="1">
      <formula>NOT(ISERROR(SEARCH("O",M880)))</formula>
    </cfRule>
    <cfRule type="expression" dxfId="6737" priority="7445" stopIfTrue="1">
      <formula>NOT(ISERROR(SEARCH("X",M880)))</formula>
    </cfRule>
    <cfRule type="expression" dxfId="6736" priority="7446" stopIfTrue="1">
      <formula>NOT(ISERROR(SEARCH("V",M880)))</formula>
    </cfRule>
  </conditionalFormatting>
  <conditionalFormatting sqref="N880">
    <cfRule type="expression" dxfId="6735" priority="7438" stopIfTrue="1">
      <formula>NOT(ISERROR(SEARCH("O",N880)))</formula>
    </cfRule>
    <cfRule type="expression" dxfId="6734" priority="7439" stopIfTrue="1">
      <formula>NOT(ISERROR(SEARCH("X",N880)))</formula>
    </cfRule>
    <cfRule type="expression" dxfId="6733" priority="7440" stopIfTrue="1">
      <formula>NOT(ISERROR(SEARCH("V",N880)))</formula>
    </cfRule>
    <cfRule type="expression" dxfId="6732" priority="7441" stopIfTrue="1">
      <formula>NOT(ISERROR(SEARCH("O",N880)))</formula>
    </cfRule>
    <cfRule type="expression" dxfId="6731" priority="7442" stopIfTrue="1">
      <formula>NOT(ISERROR(SEARCH("X",N880)))</formula>
    </cfRule>
    <cfRule type="expression" dxfId="6730" priority="7443" stopIfTrue="1">
      <formula>NOT(ISERROR(SEARCH("V",N880)))</formula>
    </cfRule>
  </conditionalFormatting>
  <conditionalFormatting sqref="O880:P880">
    <cfRule type="expression" dxfId="6729" priority="7432" stopIfTrue="1">
      <formula>NOT(ISERROR(SEARCH("O",O880)))</formula>
    </cfRule>
    <cfRule type="expression" dxfId="6728" priority="7433" stopIfTrue="1">
      <formula>NOT(ISERROR(SEARCH("X",O880)))</formula>
    </cfRule>
    <cfRule type="expression" dxfId="6727" priority="7434" stopIfTrue="1">
      <formula>NOT(ISERROR(SEARCH("V",O880)))</formula>
    </cfRule>
  </conditionalFormatting>
  <conditionalFormatting sqref="L881">
    <cfRule type="expression" dxfId="6726" priority="7405" stopIfTrue="1">
      <formula>NOT(ISERROR(SEARCH("O",L881)))</formula>
    </cfRule>
    <cfRule type="expression" dxfId="6725" priority="7406" stopIfTrue="1">
      <formula>NOT(ISERROR(SEARCH("X",L881)))</formula>
    </cfRule>
    <cfRule type="expression" dxfId="6724" priority="7407" stopIfTrue="1">
      <formula>NOT(ISERROR(SEARCH("V",L881)))</formula>
    </cfRule>
  </conditionalFormatting>
  <conditionalFormatting sqref="M881">
    <cfRule type="expression" dxfId="6723" priority="7414" stopIfTrue="1">
      <formula>NOT(ISERROR(SEARCH("O",M881)))</formula>
    </cfRule>
    <cfRule type="expression" dxfId="6722" priority="7415" stopIfTrue="1">
      <formula>NOT(ISERROR(SEARCH("X",M881)))</formula>
    </cfRule>
    <cfRule type="expression" dxfId="6721" priority="7416" stopIfTrue="1">
      <formula>NOT(ISERROR(SEARCH("V",M881)))</formula>
    </cfRule>
  </conditionalFormatting>
  <conditionalFormatting sqref="N881">
    <cfRule type="expression" dxfId="6720" priority="7408" stopIfTrue="1">
      <formula>NOT(ISERROR(SEARCH("O",N881)))</formula>
    </cfRule>
    <cfRule type="expression" dxfId="6719" priority="7409" stopIfTrue="1">
      <formula>NOT(ISERROR(SEARCH("X",N881)))</formula>
    </cfRule>
    <cfRule type="expression" dxfId="6718" priority="7410" stopIfTrue="1">
      <formula>NOT(ISERROR(SEARCH("V",N881)))</formula>
    </cfRule>
    <cfRule type="expression" dxfId="6717" priority="7411" stopIfTrue="1">
      <formula>NOT(ISERROR(SEARCH("O",N881)))</formula>
    </cfRule>
    <cfRule type="expression" dxfId="6716" priority="7412" stopIfTrue="1">
      <formula>NOT(ISERROR(SEARCH("X",N881)))</formula>
    </cfRule>
    <cfRule type="expression" dxfId="6715" priority="7413" stopIfTrue="1">
      <formula>NOT(ISERROR(SEARCH("V",N881)))</formula>
    </cfRule>
  </conditionalFormatting>
  <conditionalFormatting sqref="O881:P881">
    <cfRule type="expression" dxfId="6714" priority="7402" stopIfTrue="1">
      <formula>NOT(ISERROR(SEARCH("O",O881)))</formula>
    </cfRule>
    <cfRule type="expression" dxfId="6713" priority="7403" stopIfTrue="1">
      <formula>NOT(ISERROR(SEARCH("X",O881)))</formula>
    </cfRule>
    <cfRule type="expression" dxfId="6712" priority="7404" stopIfTrue="1">
      <formula>NOT(ISERROR(SEARCH("V",O881)))</formula>
    </cfRule>
  </conditionalFormatting>
  <conditionalFormatting sqref="L882">
    <cfRule type="expression" dxfId="6711" priority="7390" stopIfTrue="1">
      <formula>NOT(ISERROR(SEARCH("O",L882)))</formula>
    </cfRule>
    <cfRule type="expression" dxfId="6710" priority="7391" stopIfTrue="1">
      <formula>NOT(ISERROR(SEARCH("X",L882)))</formula>
    </cfRule>
    <cfRule type="expression" dxfId="6709" priority="7392" stopIfTrue="1">
      <formula>NOT(ISERROR(SEARCH("V",L882)))</formula>
    </cfRule>
  </conditionalFormatting>
  <conditionalFormatting sqref="M882">
    <cfRule type="expression" dxfId="6708" priority="7399" stopIfTrue="1">
      <formula>NOT(ISERROR(SEARCH("O",M882)))</formula>
    </cfRule>
    <cfRule type="expression" dxfId="6707" priority="7400" stopIfTrue="1">
      <formula>NOT(ISERROR(SEARCH("X",M882)))</formula>
    </cfRule>
    <cfRule type="expression" dxfId="6706" priority="7401" stopIfTrue="1">
      <formula>NOT(ISERROR(SEARCH("V",M882)))</formula>
    </cfRule>
  </conditionalFormatting>
  <conditionalFormatting sqref="N882">
    <cfRule type="expression" dxfId="6705" priority="7393" stopIfTrue="1">
      <formula>NOT(ISERROR(SEARCH("O",N882)))</formula>
    </cfRule>
    <cfRule type="expression" dxfId="6704" priority="7394" stopIfTrue="1">
      <formula>NOT(ISERROR(SEARCH("X",N882)))</formula>
    </cfRule>
    <cfRule type="expression" dxfId="6703" priority="7395" stopIfTrue="1">
      <formula>NOT(ISERROR(SEARCH("V",N882)))</formula>
    </cfRule>
    <cfRule type="expression" dxfId="6702" priority="7396" stopIfTrue="1">
      <formula>NOT(ISERROR(SEARCH("O",N882)))</formula>
    </cfRule>
    <cfRule type="expression" dxfId="6701" priority="7397" stopIfTrue="1">
      <formula>NOT(ISERROR(SEARCH("X",N882)))</formula>
    </cfRule>
    <cfRule type="expression" dxfId="6700" priority="7398" stopIfTrue="1">
      <formula>NOT(ISERROR(SEARCH("V",N882)))</formula>
    </cfRule>
  </conditionalFormatting>
  <conditionalFormatting sqref="O882:P882">
    <cfRule type="expression" dxfId="6699" priority="7387" stopIfTrue="1">
      <formula>NOT(ISERROR(SEARCH("O",O882)))</formula>
    </cfRule>
    <cfRule type="expression" dxfId="6698" priority="7388" stopIfTrue="1">
      <formula>NOT(ISERROR(SEARCH("X",O882)))</formula>
    </cfRule>
    <cfRule type="expression" dxfId="6697" priority="7389" stopIfTrue="1">
      <formula>NOT(ISERROR(SEARCH("V",O882)))</formula>
    </cfRule>
  </conditionalFormatting>
  <conditionalFormatting sqref="L883:M883">
    <cfRule type="expression" dxfId="6696" priority="7384" stopIfTrue="1">
      <formula>NOT(ISERROR(SEARCH("O",L883)))</formula>
    </cfRule>
    <cfRule type="expression" dxfId="6695" priority="7385" stopIfTrue="1">
      <formula>NOT(ISERROR(SEARCH("X",L883)))</formula>
    </cfRule>
    <cfRule type="expression" dxfId="6694" priority="7386" stopIfTrue="1">
      <formula>NOT(ISERROR(SEARCH("V",L883)))</formula>
    </cfRule>
  </conditionalFormatting>
  <conditionalFormatting sqref="N883">
    <cfRule type="expression" dxfId="6693" priority="7375" stopIfTrue="1">
      <formula>NOT(ISERROR(SEARCH("O",N883)))</formula>
    </cfRule>
    <cfRule type="expression" dxfId="6692" priority="7376" stopIfTrue="1">
      <formula>NOT(ISERROR(SEARCH("X",N883)))</formula>
    </cfRule>
    <cfRule type="expression" dxfId="6691" priority="7377" stopIfTrue="1">
      <formula>NOT(ISERROR(SEARCH("V",N883)))</formula>
    </cfRule>
  </conditionalFormatting>
  <conditionalFormatting sqref="O883">
    <cfRule type="expression" dxfId="6690" priority="7381" stopIfTrue="1">
      <formula>NOT(ISERROR(SEARCH("O",O883)))</formula>
    </cfRule>
    <cfRule type="expression" dxfId="6689" priority="7382" stopIfTrue="1">
      <formula>NOT(ISERROR(SEARCH("X",O883)))</formula>
    </cfRule>
    <cfRule type="expression" dxfId="6688" priority="7383" stopIfTrue="1">
      <formula>NOT(ISERROR(SEARCH("V",O883)))</formula>
    </cfRule>
  </conditionalFormatting>
  <conditionalFormatting sqref="P883">
    <cfRule type="expression" dxfId="6687" priority="7378" stopIfTrue="1">
      <formula>NOT(ISERROR(SEARCH("O",P883)))</formula>
    </cfRule>
    <cfRule type="expression" dxfId="6686" priority="7379" stopIfTrue="1">
      <formula>NOT(ISERROR(SEARCH("X",P883)))</formula>
    </cfRule>
    <cfRule type="expression" dxfId="6685" priority="7380" stopIfTrue="1">
      <formula>NOT(ISERROR(SEARCH("V",P883)))</formula>
    </cfRule>
  </conditionalFormatting>
  <conditionalFormatting sqref="L884">
    <cfRule type="expression" dxfId="6684" priority="7363" stopIfTrue="1">
      <formula>NOT(ISERROR(SEARCH("O",L884)))</formula>
    </cfRule>
    <cfRule type="expression" dxfId="6683" priority="7364" stopIfTrue="1">
      <formula>NOT(ISERROR(SEARCH("X",L884)))</formula>
    </cfRule>
    <cfRule type="expression" dxfId="6682" priority="7365" stopIfTrue="1">
      <formula>NOT(ISERROR(SEARCH("V",L884)))</formula>
    </cfRule>
  </conditionalFormatting>
  <conditionalFormatting sqref="M884">
    <cfRule type="expression" dxfId="6681" priority="7372" stopIfTrue="1">
      <formula>NOT(ISERROR(SEARCH("O",M884)))</formula>
    </cfRule>
    <cfRule type="expression" dxfId="6680" priority="7373" stopIfTrue="1">
      <formula>NOT(ISERROR(SEARCH("X",M884)))</formula>
    </cfRule>
    <cfRule type="expression" dxfId="6679" priority="7374" stopIfTrue="1">
      <formula>NOT(ISERROR(SEARCH("V",M884)))</formula>
    </cfRule>
  </conditionalFormatting>
  <conditionalFormatting sqref="N884">
    <cfRule type="expression" dxfId="6678" priority="7366" stopIfTrue="1">
      <formula>NOT(ISERROR(SEARCH("O",N884)))</formula>
    </cfRule>
    <cfRule type="expression" dxfId="6677" priority="7367" stopIfTrue="1">
      <formula>NOT(ISERROR(SEARCH("X",N884)))</formula>
    </cfRule>
    <cfRule type="expression" dxfId="6676" priority="7368" stopIfTrue="1">
      <formula>NOT(ISERROR(SEARCH("V",N884)))</formula>
    </cfRule>
    <cfRule type="expression" dxfId="6675" priority="7369" stopIfTrue="1">
      <formula>NOT(ISERROR(SEARCH("O",N884)))</formula>
    </cfRule>
    <cfRule type="expression" dxfId="6674" priority="7370" stopIfTrue="1">
      <formula>NOT(ISERROR(SEARCH("X",N884)))</formula>
    </cfRule>
    <cfRule type="expression" dxfId="6673" priority="7371" stopIfTrue="1">
      <formula>NOT(ISERROR(SEARCH("V",N884)))</formula>
    </cfRule>
  </conditionalFormatting>
  <conditionalFormatting sqref="O884:P884">
    <cfRule type="expression" dxfId="6672" priority="7360" stopIfTrue="1">
      <formula>NOT(ISERROR(SEARCH("O",O884)))</formula>
    </cfRule>
    <cfRule type="expression" dxfId="6671" priority="7361" stopIfTrue="1">
      <formula>NOT(ISERROR(SEARCH("X",O884)))</formula>
    </cfRule>
    <cfRule type="expression" dxfId="6670" priority="7362" stopIfTrue="1">
      <formula>NOT(ISERROR(SEARCH("V",O884)))</formula>
    </cfRule>
  </conditionalFormatting>
  <conditionalFormatting sqref="L885">
    <cfRule type="expression" dxfId="6669" priority="7348" stopIfTrue="1">
      <formula>NOT(ISERROR(SEARCH("O",L885)))</formula>
    </cfRule>
    <cfRule type="expression" dxfId="6668" priority="7349" stopIfTrue="1">
      <formula>NOT(ISERROR(SEARCH("X",L885)))</formula>
    </cfRule>
    <cfRule type="expression" dxfId="6667" priority="7350" stopIfTrue="1">
      <formula>NOT(ISERROR(SEARCH("V",L885)))</formula>
    </cfRule>
  </conditionalFormatting>
  <conditionalFormatting sqref="M885">
    <cfRule type="expression" dxfId="6666" priority="7357" stopIfTrue="1">
      <formula>NOT(ISERROR(SEARCH("O",M885)))</formula>
    </cfRule>
    <cfRule type="expression" dxfId="6665" priority="7358" stopIfTrue="1">
      <formula>NOT(ISERROR(SEARCH("X",M885)))</formula>
    </cfRule>
    <cfRule type="expression" dxfId="6664" priority="7359" stopIfTrue="1">
      <formula>NOT(ISERROR(SEARCH("V",M885)))</formula>
    </cfRule>
  </conditionalFormatting>
  <conditionalFormatting sqref="N885">
    <cfRule type="expression" dxfId="6663" priority="7351" stopIfTrue="1">
      <formula>NOT(ISERROR(SEARCH("O",N885)))</formula>
    </cfRule>
    <cfRule type="expression" dxfId="6662" priority="7352" stopIfTrue="1">
      <formula>NOT(ISERROR(SEARCH("X",N885)))</formula>
    </cfRule>
    <cfRule type="expression" dxfId="6661" priority="7353" stopIfTrue="1">
      <formula>NOT(ISERROR(SEARCH("V",N885)))</formula>
    </cfRule>
    <cfRule type="expression" dxfId="6660" priority="7354" stopIfTrue="1">
      <formula>NOT(ISERROR(SEARCH("O",N885)))</formula>
    </cfRule>
    <cfRule type="expression" dxfId="6659" priority="7355" stopIfTrue="1">
      <formula>NOT(ISERROR(SEARCH("X",N885)))</formula>
    </cfRule>
    <cfRule type="expression" dxfId="6658" priority="7356" stopIfTrue="1">
      <formula>NOT(ISERROR(SEARCH("V",N885)))</formula>
    </cfRule>
  </conditionalFormatting>
  <conditionalFormatting sqref="O885:P885">
    <cfRule type="expression" dxfId="6657" priority="7345" stopIfTrue="1">
      <formula>NOT(ISERROR(SEARCH("O",O885)))</formula>
    </cfRule>
    <cfRule type="expression" dxfId="6656" priority="7346" stopIfTrue="1">
      <formula>NOT(ISERROR(SEARCH("X",O885)))</formula>
    </cfRule>
    <cfRule type="expression" dxfId="6655" priority="7347" stopIfTrue="1">
      <formula>NOT(ISERROR(SEARCH("V",O885)))</formula>
    </cfRule>
  </conditionalFormatting>
  <conditionalFormatting sqref="L886">
    <cfRule type="expression" dxfId="6654" priority="7333" stopIfTrue="1">
      <formula>NOT(ISERROR(SEARCH("O",L886)))</formula>
    </cfRule>
    <cfRule type="expression" dxfId="6653" priority="7334" stopIfTrue="1">
      <formula>NOT(ISERROR(SEARCH("X",L886)))</formula>
    </cfRule>
    <cfRule type="expression" dxfId="6652" priority="7335" stopIfTrue="1">
      <formula>NOT(ISERROR(SEARCH("V",L886)))</formula>
    </cfRule>
  </conditionalFormatting>
  <conditionalFormatting sqref="M886">
    <cfRule type="expression" dxfId="6651" priority="7342" stopIfTrue="1">
      <formula>NOT(ISERROR(SEARCH("O",M886)))</formula>
    </cfRule>
    <cfRule type="expression" dxfId="6650" priority="7343" stopIfTrue="1">
      <formula>NOT(ISERROR(SEARCH("X",M886)))</formula>
    </cfRule>
    <cfRule type="expression" dxfId="6649" priority="7344" stopIfTrue="1">
      <formula>NOT(ISERROR(SEARCH("V",M886)))</formula>
    </cfRule>
  </conditionalFormatting>
  <conditionalFormatting sqref="N886">
    <cfRule type="expression" dxfId="6648" priority="7336" stopIfTrue="1">
      <formula>NOT(ISERROR(SEARCH("O",N886)))</formula>
    </cfRule>
    <cfRule type="expression" dxfId="6647" priority="7337" stopIfTrue="1">
      <formula>NOT(ISERROR(SEARCH("X",N886)))</formula>
    </cfRule>
    <cfRule type="expression" dxfId="6646" priority="7338" stopIfTrue="1">
      <formula>NOT(ISERROR(SEARCH("V",N886)))</formula>
    </cfRule>
    <cfRule type="expression" dxfId="6645" priority="7339" stopIfTrue="1">
      <formula>NOT(ISERROR(SEARCH("O",N886)))</formula>
    </cfRule>
    <cfRule type="expression" dxfId="6644" priority="7340" stopIfTrue="1">
      <formula>NOT(ISERROR(SEARCH("X",N886)))</formula>
    </cfRule>
    <cfRule type="expression" dxfId="6643" priority="7341" stopIfTrue="1">
      <formula>NOT(ISERROR(SEARCH("V",N886)))</formula>
    </cfRule>
  </conditionalFormatting>
  <conditionalFormatting sqref="O886:P886">
    <cfRule type="expression" dxfId="6642" priority="7330" stopIfTrue="1">
      <formula>NOT(ISERROR(SEARCH("O",O886)))</formula>
    </cfRule>
    <cfRule type="expression" dxfId="6641" priority="7331" stopIfTrue="1">
      <formula>NOT(ISERROR(SEARCH("X",O886)))</formula>
    </cfRule>
    <cfRule type="expression" dxfId="6640" priority="7332" stopIfTrue="1">
      <formula>NOT(ISERROR(SEARCH("V",O886)))</formula>
    </cfRule>
  </conditionalFormatting>
  <conditionalFormatting sqref="L887:M887">
    <cfRule type="expression" dxfId="6639" priority="7318" stopIfTrue="1">
      <formula>NOT(ISERROR(SEARCH("O",L887)))</formula>
    </cfRule>
    <cfRule type="expression" dxfId="6638" priority="7319" stopIfTrue="1">
      <formula>NOT(ISERROR(SEARCH("X",L887)))</formula>
    </cfRule>
    <cfRule type="expression" dxfId="6637" priority="7320" stopIfTrue="1">
      <formula>NOT(ISERROR(SEARCH("V",L887)))</formula>
    </cfRule>
  </conditionalFormatting>
  <conditionalFormatting sqref="N887">
    <cfRule type="expression" dxfId="6636" priority="7327" stopIfTrue="1">
      <formula>NOT(ISERROR(SEARCH("O",N887)))</formula>
    </cfRule>
    <cfRule type="expression" dxfId="6635" priority="7328" stopIfTrue="1">
      <formula>NOT(ISERROR(SEARCH("X",N887)))</formula>
    </cfRule>
    <cfRule type="expression" dxfId="6634" priority="7329" stopIfTrue="1">
      <formula>NOT(ISERROR(SEARCH("V",N887)))</formula>
    </cfRule>
  </conditionalFormatting>
  <conditionalFormatting sqref="O887">
    <cfRule type="expression" dxfId="6633" priority="7324" stopIfTrue="1">
      <formula>NOT(ISERROR(SEARCH("O",O887)))</formula>
    </cfRule>
    <cfRule type="expression" dxfId="6632" priority="7325" stopIfTrue="1">
      <formula>NOT(ISERROR(SEARCH("X",O887)))</formula>
    </cfRule>
    <cfRule type="expression" dxfId="6631" priority="7326" stopIfTrue="1">
      <formula>NOT(ISERROR(SEARCH("V",O887)))</formula>
    </cfRule>
  </conditionalFormatting>
  <conditionalFormatting sqref="P887">
    <cfRule type="expression" dxfId="6630" priority="7321" stopIfTrue="1">
      <formula>NOT(ISERROR(SEARCH("O",P887)))</formula>
    </cfRule>
    <cfRule type="expression" dxfId="6629" priority="7322" stopIfTrue="1">
      <formula>NOT(ISERROR(SEARCH("X",P887)))</formula>
    </cfRule>
    <cfRule type="expression" dxfId="6628" priority="7323" stopIfTrue="1">
      <formula>NOT(ISERROR(SEARCH("V",P887)))</formula>
    </cfRule>
  </conditionalFormatting>
  <conditionalFormatting sqref="N890">
    <cfRule type="expression" dxfId="6627" priority="7312" stopIfTrue="1">
      <formula>NOT(ISERROR(SEARCH("O",N890)))</formula>
    </cfRule>
    <cfRule type="expression" dxfId="6626" priority="7313" stopIfTrue="1">
      <formula>NOT(ISERROR(SEARCH("X",N890)))</formula>
    </cfRule>
    <cfRule type="expression" dxfId="6625" priority="7314" stopIfTrue="1">
      <formula>NOT(ISERROR(SEARCH("V",N890)))</formula>
    </cfRule>
    <cfRule type="expression" dxfId="6624" priority="7315" stopIfTrue="1">
      <formula>NOT(ISERROR(SEARCH("O",N890)))</formula>
    </cfRule>
    <cfRule type="expression" dxfId="6623" priority="7316" stopIfTrue="1">
      <formula>NOT(ISERROR(SEARCH("X",N890)))</formula>
    </cfRule>
    <cfRule type="expression" dxfId="6622" priority="7317" stopIfTrue="1">
      <formula>NOT(ISERROR(SEARCH("V",N890)))</formula>
    </cfRule>
  </conditionalFormatting>
  <conditionalFormatting sqref="N891">
    <cfRule type="expression" dxfId="6621" priority="7294" stopIfTrue="1">
      <formula>NOT(ISERROR(SEARCH("O",N891)))</formula>
    </cfRule>
    <cfRule type="expression" dxfId="6620" priority="7295" stopIfTrue="1">
      <formula>NOT(ISERROR(SEARCH("X",N891)))</formula>
    </cfRule>
    <cfRule type="expression" dxfId="6619" priority="7296" stopIfTrue="1">
      <formula>NOT(ISERROR(SEARCH("V",N891)))</formula>
    </cfRule>
    <cfRule type="expression" dxfId="6618" priority="7297" stopIfTrue="1">
      <formula>NOT(ISERROR(SEARCH("O",N891)))</formula>
    </cfRule>
    <cfRule type="expression" dxfId="6617" priority="7298" stopIfTrue="1">
      <formula>NOT(ISERROR(SEARCH("X",N891)))</formula>
    </cfRule>
    <cfRule type="expression" dxfId="6616" priority="7299" stopIfTrue="1">
      <formula>NOT(ISERROR(SEARCH("V",N891)))</formula>
    </cfRule>
  </conditionalFormatting>
  <conditionalFormatting sqref="N892">
    <cfRule type="expression" dxfId="6615" priority="7285" stopIfTrue="1">
      <formula>NOT(ISERROR(SEARCH("O",N892)))</formula>
    </cfRule>
    <cfRule type="expression" dxfId="6614" priority="7286" stopIfTrue="1">
      <formula>NOT(ISERROR(SEARCH("X",N892)))</formula>
    </cfRule>
    <cfRule type="expression" dxfId="6613" priority="7287" stopIfTrue="1">
      <formula>NOT(ISERROR(SEARCH("V",N892)))</formula>
    </cfRule>
    <cfRule type="expression" dxfId="6612" priority="7288" stopIfTrue="1">
      <formula>NOT(ISERROR(SEARCH("O",N892)))</formula>
    </cfRule>
    <cfRule type="expression" dxfId="6611" priority="7289" stopIfTrue="1">
      <formula>NOT(ISERROR(SEARCH("X",N892)))</formula>
    </cfRule>
    <cfRule type="expression" dxfId="6610" priority="7290" stopIfTrue="1">
      <formula>NOT(ISERROR(SEARCH("V",N892)))</formula>
    </cfRule>
  </conditionalFormatting>
  <conditionalFormatting sqref="N893">
    <cfRule type="expression" dxfId="6609" priority="7303" stopIfTrue="1">
      <formula>NOT(ISERROR(SEARCH("O",N893)))</formula>
    </cfRule>
    <cfRule type="expression" dxfId="6608" priority="7304" stopIfTrue="1">
      <formula>NOT(ISERROR(SEARCH("X",N893)))</formula>
    </cfRule>
    <cfRule type="expression" dxfId="6607" priority="7305" stopIfTrue="1">
      <formula>NOT(ISERROR(SEARCH("V",N893)))</formula>
    </cfRule>
    <cfRule type="expression" dxfId="6606" priority="7306" stopIfTrue="1">
      <formula>NOT(ISERROR(SEARCH("O",N893)))</formula>
    </cfRule>
    <cfRule type="expression" dxfId="6605" priority="7307" stopIfTrue="1">
      <formula>NOT(ISERROR(SEARCH("X",N893)))</formula>
    </cfRule>
    <cfRule type="expression" dxfId="6604" priority="7308" stopIfTrue="1">
      <formula>NOT(ISERROR(SEARCH("V",N893)))</formula>
    </cfRule>
  </conditionalFormatting>
  <conditionalFormatting sqref="N894">
    <cfRule type="expression" dxfId="6603" priority="7276" stopIfTrue="1">
      <formula>NOT(ISERROR(SEARCH("O",N894)))</formula>
    </cfRule>
    <cfRule type="expression" dxfId="6602" priority="7277" stopIfTrue="1">
      <formula>NOT(ISERROR(SEARCH("X",N894)))</formula>
    </cfRule>
    <cfRule type="expression" dxfId="6601" priority="7278" stopIfTrue="1">
      <formula>NOT(ISERROR(SEARCH("V",N894)))</formula>
    </cfRule>
    <cfRule type="expression" dxfId="6600" priority="7279" stopIfTrue="1">
      <formula>NOT(ISERROR(SEARCH("O",N894)))</formula>
    </cfRule>
    <cfRule type="expression" dxfId="6599" priority="7280" stopIfTrue="1">
      <formula>NOT(ISERROR(SEARCH("X",N894)))</formula>
    </cfRule>
    <cfRule type="expression" dxfId="6598" priority="7281" stopIfTrue="1">
      <formula>NOT(ISERROR(SEARCH("V",N894)))</formula>
    </cfRule>
  </conditionalFormatting>
  <conditionalFormatting sqref="L895:P895">
    <cfRule type="expression" dxfId="6597" priority="7270" stopIfTrue="1">
      <formula>NOT(ISERROR(SEARCH("O",L895)))</formula>
    </cfRule>
    <cfRule type="expression" dxfId="6596" priority="7271" stopIfTrue="1">
      <formula>NOT(ISERROR(SEARCH("X",L895)))</formula>
    </cfRule>
    <cfRule type="expression" dxfId="6595" priority="7272" stopIfTrue="1">
      <formula>NOT(ISERROR(SEARCH("V",L895)))</formula>
    </cfRule>
  </conditionalFormatting>
  <conditionalFormatting sqref="L896:P896">
    <cfRule type="expression" dxfId="6594" priority="7264" stopIfTrue="1">
      <formula>NOT(ISERROR(SEARCH("O",L896)))</formula>
    </cfRule>
    <cfRule type="expression" dxfId="6593" priority="7265" stopIfTrue="1">
      <formula>NOT(ISERROR(SEARCH("X",L896)))</formula>
    </cfRule>
    <cfRule type="expression" dxfId="6592" priority="7266" stopIfTrue="1">
      <formula>NOT(ISERROR(SEARCH("V",L896)))</formula>
    </cfRule>
  </conditionalFormatting>
  <conditionalFormatting sqref="L897:P897">
    <cfRule type="expression" dxfId="6591" priority="7267" stopIfTrue="1">
      <formula>NOT(ISERROR(SEARCH("O",L897)))</formula>
    </cfRule>
    <cfRule type="expression" dxfId="6590" priority="7268" stopIfTrue="1">
      <formula>NOT(ISERROR(SEARCH("X",L897)))</formula>
    </cfRule>
    <cfRule type="expression" dxfId="6589" priority="7269" stopIfTrue="1">
      <formula>NOT(ISERROR(SEARCH("V",L897)))</formula>
    </cfRule>
  </conditionalFormatting>
  <conditionalFormatting sqref="L898:P898">
    <cfRule type="expression" dxfId="6588" priority="7252" stopIfTrue="1">
      <formula>NOT(ISERROR(SEARCH("O",L898)))</formula>
    </cfRule>
    <cfRule type="expression" dxfId="6587" priority="7253" stopIfTrue="1">
      <formula>NOT(ISERROR(SEARCH("X",L898)))</formula>
    </cfRule>
    <cfRule type="expression" dxfId="6586" priority="7254" stopIfTrue="1">
      <formula>NOT(ISERROR(SEARCH("V",L898)))</formula>
    </cfRule>
  </conditionalFormatting>
  <conditionalFormatting sqref="L899:P899">
    <cfRule type="expression" dxfId="6585" priority="7255" stopIfTrue="1">
      <formula>NOT(ISERROR(SEARCH("O",L899)))</formula>
    </cfRule>
    <cfRule type="expression" dxfId="6584" priority="7256" stopIfTrue="1">
      <formula>NOT(ISERROR(SEARCH("X",L899)))</formula>
    </cfRule>
    <cfRule type="expression" dxfId="6583" priority="7257" stopIfTrue="1">
      <formula>NOT(ISERROR(SEARCH("V",L899)))</formula>
    </cfRule>
  </conditionalFormatting>
  <conditionalFormatting sqref="L900:P900">
    <cfRule type="expression" dxfId="6582" priority="7249" stopIfTrue="1">
      <formula>NOT(ISERROR(SEARCH("O",L900)))</formula>
    </cfRule>
    <cfRule type="expression" dxfId="6581" priority="7250" stopIfTrue="1">
      <formula>NOT(ISERROR(SEARCH("X",L900)))</formula>
    </cfRule>
    <cfRule type="expression" dxfId="6580" priority="7251" stopIfTrue="1">
      <formula>NOT(ISERROR(SEARCH("V",L900)))</formula>
    </cfRule>
  </conditionalFormatting>
  <conditionalFormatting sqref="P901">
    <cfRule type="expression" dxfId="6579" priority="7258" stopIfTrue="1">
      <formula>NOT(ISERROR(SEARCH("O",P901)))</formula>
    </cfRule>
    <cfRule type="expression" dxfId="6578" priority="7259" stopIfTrue="1">
      <formula>NOT(ISERROR(SEARCH("X",P901)))</formula>
    </cfRule>
    <cfRule type="expression" dxfId="6577" priority="7260" stopIfTrue="1">
      <formula>NOT(ISERROR(SEARCH("V",P901)))</formula>
    </cfRule>
  </conditionalFormatting>
  <conditionalFormatting sqref="N910">
    <cfRule type="expression" dxfId="6576" priority="6994" stopIfTrue="1">
      <formula>NOT(ISERROR(SEARCH("O",N910)))</formula>
    </cfRule>
    <cfRule type="expression" dxfId="6575" priority="6995" stopIfTrue="1">
      <formula>NOT(ISERROR(SEARCH("X",N910)))</formula>
    </cfRule>
    <cfRule type="expression" dxfId="6574" priority="6996" stopIfTrue="1">
      <formula>NOT(ISERROR(SEARCH("V",N910)))</formula>
    </cfRule>
    <cfRule type="expression" dxfId="6573" priority="6997" stopIfTrue="1">
      <formula>NOT(ISERROR(SEARCH("O",N910)))</formula>
    </cfRule>
    <cfRule type="expression" dxfId="6572" priority="6998" stopIfTrue="1">
      <formula>NOT(ISERROR(SEARCH("X",N910)))</formula>
    </cfRule>
    <cfRule type="expression" dxfId="6571" priority="6999" stopIfTrue="1">
      <formula>NOT(ISERROR(SEARCH("V",N910)))</formula>
    </cfRule>
  </conditionalFormatting>
  <conditionalFormatting sqref="N911">
    <cfRule type="expression" dxfId="6570" priority="6976" stopIfTrue="1">
      <formula>NOT(ISERROR(SEARCH("O",N911)))</formula>
    </cfRule>
    <cfRule type="expression" dxfId="6569" priority="6977" stopIfTrue="1">
      <formula>NOT(ISERROR(SEARCH("X",N911)))</formula>
    </cfRule>
    <cfRule type="expression" dxfId="6568" priority="6978" stopIfTrue="1">
      <formula>NOT(ISERROR(SEARCH("V",N911)))</formula>
    </cfRule>
    <cfRule type="expression" dxfId="6567" priority="6979" stopIfTrue="1">
      <formula>NOT(ISERROR(SEARCH("O",N911)))</formula>
    </cfRule>
    <cfRule type="expression" dxfId="6566" priority="6980" stopIfTrue="1">
      <formula>NOT(ISERROR(SEARCH("X",N911)))</formula>
    </cfRule>
    <cfRule type="expression" dxfId="6565" priority="6981" stopIfTrue="1">
      <formula>NOT(ISERROR(SEARCH("V",N911)))</formula>
    </cfRule>
  </conditionalFormatting>
  <conditionalFormatting sqref="N912">
    <cfRule type="expression" dxfId="6564" priority="6985" stopIfTrue="1">
      <formula>NOT(ISERROR(SEARCH("O",N912)))</formula>
    </cfRule>
    <cfRule type="expression" dxfId="6563" priority="6986" stopIfTrue="1">
      <formula>NOT(ISERROR(SEARCH("X",N912)))</formula>
    </cfRule>
    <cfRule type="expression" dxfId="6562" priority="6987" stopIfTrue="1">
      <formula>NOT(ISERROR(SEARCH("V",N912)))</formula>
    </cfRule>
    <cfRule type="expression" dxfId="6561" priority="6988" stopIfTrue="1">
      <formula>NOT(ISERROR(SEARCH("O",N912)))</formula>
    </cfRule>
    <cfRule type="expression" dxfId="6560" priority="6989" stopIfTrue="1">
      <formula>NOT(ISERROR(SEARCH("X",N912)))</formula>
    </cfRule>
    <cfRule type="expression" dxfId="6559" priority="6990" stopIfTrue="1">
      <formula>NOT(ISERROR(SEARCH("V",N912)))</formula>
    </cfRule>
  </conditionalFormatting>
  <conditionalFormatting sqref="N913:N914">
    <cfRule type="expression" dxfId="6558" priority="6967" stopIfTrue="1">
      <formula>NOT(ISERROR(SEARCH("O",N913)))</formula>
    </cfRule>
    <cfRule type="expression" dxfId="6557" priority="6968" stopIfTrue="1">
      <formula>NOT(ISERROR(SEARCH("X",N913)))</formula>
    </cfRule>
    <cfRule type="expression" dxfId="6556" priority="6969" stopIfTrue="1">
      <formula>NOT(ISERROR(SEARCH("V",N913)))</formula>
    </cfRule>
    <cfRule type="expression" dxfId="6555" priority="6970" stopIfTrue="1">
      <formula>NOT(ISERROR(SEARCH("O",N913)))</formula>
    </cfRule>
    <cfRule type="expression" dxfId="6554" priority="6971" stopIfTrue="1">
      <formula>NOT(ISERROR(SEARCH("X",N913)))</formula>
    </cfRule>
    <cfRule type="expression" dxfId="6553" priority="6972" stopIfTrue="1">
      <formula>NOT(ISERROR(SEARCH("V",N913)))</formula>
    </cfRule>
  </conditionalFormatting>
  <conditionalFormatting sqref="O933:O948 L929:M948 H929:H948 Q927:Q948">
    <cfRule type="containsText" dxfId="6552" priority="6944" operator="containsText" text="O">
      <formula>NOT(ISERROR(SEARCH("O",H927)))</formula>
    </cfRule>
    <cfRule type="containsText" dxfId="6551" priority="6945" operator="containsText" text="X">
      <formula>NOT(ISERROR(SEARCH("X",H927)))</formula>
    </cfRule>
    <cfRule type="containsText" dxfId="6550" priority="6946" operator="containsText" text="V">
      <formula>NOT(ISERROR(SEARCH("V",H927)))</formula>
    </cfRule>
    <cfRule type="cellIs" dxfId="6549" priority="6947" operator="equal">
      <formula>(((#REF!)))</formula>
    </cfRule>
  </conditionalFormatting>
  <conditionalFormatting sqref="L938:M938">
    <cfRule type="containsText" dxfId="6548" priority="6936" operator="containsText" text="O">
      <formula>NOT(ISERROR(SEARCH("O",L938)))</formula>
    </cfRule>
    <cfRule type="containsText" dxfId="6547" priority="6937" operator="containsText" text="X">
      <formula>NOT(ISERROR(SEARCH("X",L938)))</formula>
    </cfRule>
    <cfRule type="containsText" dxfId="6546" priority="6938" operator="containsText" text="V">
      <formula>NOT(ISERROR(SEARCH("V",L938)))</formula>
    </cfRule>
    <cfRule type="cellIs" dxfId="6545" priority="6939" operator="equal">
      <formula>(((#REF!)))</formula>
    </cfRule>
  </conditionalFormatting>
  <conditionalFormatting sqref="L939:M939">
    <cfRule type="containsText" dxfId="6544" priority="6940" operator="containsText" text="O">
      <formula>NOT(ISERROR(SEARCH("O",L939)))</formula>
    </cfRule>
    <cfRule type="containsText" dxfId="6543" priority="6941" operator="containsText" text="X">
      <formula>NOT(ISERROR(SEARCH("X",L939)))</formula>
    </cfRule>
    <cfRule type="containsText" dxfId="6542" priority="6942" operator="containsText" text="V">
      <formula>NOT(ISERROR(SEARCH("V",L939)))</formula>
    </cfRule>
    <cfRule type="cellIs" dxfId="6541" priority="6943" operator="equal">
      <formula>(((#REF!)))</formula>
    </cfRule>
  </conditionalFormatting>
  <conditionalFormatting sqref="N950">
    <cfRule type="expression" dxfId="6540" priority="7669" stopIfTrue="1">
      <formula>NOT(ISERROR(SEARCH("O",N950)))</formula>
    </cfRule>
    <cfRule type="expression" dxfId="6539" priority="7670" stopIfTrue="1">
      <formula>NOT(ISERROR(SEARCH("X",N950)))</formula>
    </cfRule>
    <cfRule type="expression" dxfId="6538" priority="7671" stopIfTrue="1">
      <formula>NOT(ISERROR(SEARCH("V",N950)))</formula>
    </cfRule>
  </conditionalFormatting>
  <conditionalFormatting sqref="N951">
    <cfRule type="expression" dxfId="6537" priority="7666" stopIfTrue="1">
      <formula>NOT(ISERROR(SEARCH("O",N951)))</formula>
    </cfRule>
    <cfRule type="expression" dxfId="6536" priority="7667" stopIfTrue="1">
      <formula>NOT(ISERROR(SEARCH("X",N951)))</formula>
    </cfRule>
    <cfRule type="expression" dxfId="6535" priority="7668" stopIfTrue="1">
      <formula>NOT(ISERROR(SEARCH("V",N951)))</formula>
    </cfRule>
  </conditionalFormatting>
  <conditionalFormatting sqref="L957">
    <cfRule type="expression" dxfId="6534" priority="7237" stopIfTrue="1">
      <formula>NOT(ISERROR(SEARCH("O",L957)))</formula>
    </cfRule>
    <cfRule type="expression" dxfId="6533" priority="7238" stopIfTrue="1">
      <formula>NOT(ISERROR(SEARCH("X",L957)))</formula>
    </cfRule>
    <cfRule type="expression" dxfId="6532" priority="7239" stopIfTrue="1">
      <formula>NOT(ISERROR(SEARCH("V",L957)))</formula>
    </cfRule>
  </conditionalFormatting>
  <conditionalFormatting sqref="M957">
    <cfRule type="expression" dxfId="6531" priority="7246" stopIfTrue="1">
      <formula>NOT(ISERROR(SEARCH("O",M957)))</formula>
    </cfRule>
    <cfRule type="expression" dxfId="6530" priority="7247" stopIfTrue="1">
      <formula>NOT(ISERROR(SEARCH("X",M957)))</formula>
    </cfRule>
    <cfRule type="expression" dxfId="6529" priority="7248" stopIfTrue="1">
      <formula>NOT(ISERROR(SEARCH("V",M957)))</formula>
    </cfRule>
  </conditionalFormatting>
  <conditionalFormatting sqref="N957">
    <cfRule type="expression" dxfId="6528" priority="7240" stopIfTrue="1">
      <formula>NOT(ISERROR(SEARCH("O",N957)))</formula>
    </cfRule>
    <cfRule type="expression" dxfId="6527" priority="7241" stopIfTrue="1">
      <formula>NOT(ISERROR(SEARCH("X",N957)))</formula>
    </cfRule>
    <cfRule type="expression" dxfId="6526" priority="7242" stopIfTrue="1">
      <formula>NOT(ISERROR(SEARCH("V",N957)))</formula>
    </cfRule>
    <cfRule type="expression" dxfId="6525" priority="7243" stopIfTrue="1">
      <formula>NOT(ISERROR(SEARCH("O",N957)))</formula>
    </cfRule>
    <cfRule type="expression" dxfId="6524" priority="7244" stopIfTrue="1">
      <formula>NOT(ISERROR(SEARCH("X",N957)))</formula>
    </cfRule>
    <cfRule type="expression" dxfId="6523" priority="7245" stopIfTrue="1">
      <formula>NOT(ISERROR(SEARCH("V",N957)))</formula>
    </cfRule>
  </conditionalFormatting>
  <conditionalFormatting sqref="O957:P957">
    <cfRule type="expression" dxfId="6522" priority="7234" stopIfTrue="1">
      <formula>NOT(ISERROR(SEARCH("O",O957)))</formula>
    </cfRule>
    <cfRule type="expression" dxfId="6521" priority="7235" stopIfTrue="1">
      <formula>NOT(ISERROR(SEARCH("X",O957)))</formula>
    </cfRule>
    <cfRule type="expression" dxfId="6520" priority="7236" stopIfTrue="1">
      <formula>NOT(ISERROR(SEARCH("V",O957)))</formula>
    </cfRule>
  </conditionalFormatting>
  <conditionalFormatting sqref="L958">
    <cfRule type="expression" dxfId="6519" priority="7222" stopIfTrue="1">
      <formula>NOT(ISERROR(SEARCH("O",L958)))</formula>
    </cfRule>
    <cfRule type="expression" dxfId="6518" priority="7223" stopIfTrue="1">
      <formula>NOT(ISERROR(SEARCH("X",L958)))</formula>
    </cfRule>
    <cfRule type="expression" dxfId="6517" priority="7224" stopIfTrue="1">
      <formula>NOT(ISERROR(SEARCH("V",L958)))</formula>
    </cfRule>
  </conditionalFormatting>
  <conditionalFormatting sqref="M958">
    <cfRule type="expression" dxfId="6516" priority="7231" stopIfTrue="1">
      <formula>NOT(ISERROR(SEARCH("O",M958)))</formula>
    </cfRule>
    <cfRule type="expression" dxfId="6515" priority="7232" stopIfTrue="1">
      <formula>NOT(ISERROR(SEARCH("X",M958)))</formula>
    </cfRule>
    <cfRule type="expression" dxfId="6514" priority="7233" stopIfTrue="1">
      <formula>NOT(ISERROR(SEARCH("V",M958)))</formula>
    </cfRule>
  </conditionalFormatting>
  <conditionalFormatting sqref="N958">
    <cfRule type="expression" dxfId="6513" priority="7225" stopIfTrue="1">
      <formula>NOT(ISERROR(SEARCH("O",N958)))</formula>
    </cfRule>
    <cfRule type="expression" dxfId="6512" priority="7226" stopIfTrue="1">
      <formula>NOT(ISERROR(SEARCH("X",N958)))</formula>
    </cfRule>
    <cfRule type="expression" dxfId="6511" priority="7227" stopIfTrue="1">
      <formula>NOT(ISERROR(SEARCH("V",N958)))</formula>
    </cfRule>
    <cfRule type="expression" dxfId="6510" priority="7228" stopIfTrue="1">
      <formula>NOT(ISERROR(SEARCH("O",N958)))</formula>
    </cfRule>
    <cfRule type="expression" dxfId="6509" priority="7229" stopIfTrue="1">
      <formula>NOT(ISERROR(SEARCH("X",N958)))</formula>
    </cfRule>
    <cfRule type="expression" dxfId="6508" priority="7230" stopIfTrue="1">
      <formula>NOT(ISERROR(SEARCH("V",N958)))</formula>
    </cfRule>
  </conditionalFormatting>
  <conditionalFormatting sqref="O958:P958">
    <cfRule type="expression" dxfId="6507" priority="7219" stopIfTrue="1">
      <formula>NOT(ISERROR(SEARCH("O",O958)))</formula>
    </cfRule>
    <cfRule type="expression" dxfId="6506" priority="7220" stopIfTrue="1">
      <formula>NOT(ISERROR(SEARCH("X",O958)))</formula>
    </cfRule>
    <cfRule type="expression" dxfId="6505" priority="7221" stopIfTrue="1">
      <formula>NOT(ISERROR(SEARCH("V",O958)))</formula>
    </cfRule>
  </conditionalFormatting>
  <conditionalFormatting sqref="L959">
    <cfRule type="expression" dxfId="6504" priority="7207" stopIfTrue="1">
      <formula>NOT(ISERROR(SEARCH("O",L959)))</formula>
    </cfRule>
    <cfRule type="expression" dxfId="6503" priority="7208" stopIfTrue="1">
      <formula>NOT(ISERROR(SEARCH("X",L959)))</formula>
    </cfRule>
    <cfRule type="expression" dxfId="6502" priority="7209" stopIfTrue="1">
      <formula>NOT(ISERROR(SEARCH("V",L959)))</formula>
    </cfRule>
  </conditionalFormatting>
  <conditionalFormatting sqref="M959">
    <cfRule type="expression" dxfId="6501" priority="7216" stopIfTrue="1">
      <formula>NOT(ISERROR(SEARCH("O",M959)))</formula>
    </cfRule>
    <cfRule type="expression" dxfId="6500" priority="7217" stopIfTrue="1">
      <formula>NOT(ISERROR(SEARCH("X",M959)))</formula>
    </cfRule>
    <cfRule type="expression" dxfId="6499" priority="7218" stopIfTrue="1">
      <formula>NOT(ISERROR(SEARCH("V",M959)))</formula>
    </cfRule>
  </conditionalFormatting>
  <conditionalFormatting sqref="N959">
    <cfRule type="expression" dxfId="6498" priority="7210" stopIfTrue="1">
      <formula>NOT(ISERROR(SEARCH("O",N959)))</formula>
    </cfRule>
    <cfRule type="expression" dxfId="6497" priority="7211" stopIfTrue="1">
      <formula>NOT(ISERROR(SEARCH("X",N959)))</formula>
    </cfRule>
    <cfRule type="expression" dxfId="6496" priority="7212" stopIfTrue="1">
      <formula>NOT(ISERROR(SEARCH("V",N959)))</formula>
    </cfRule>
    <cfRule type="expression" dxfId="6495" priority="7213" stopIfTrue="1">
      <formula>NOT(ISERROR(SEARCH("O",N959)))</formula>
    </cfRule>
    <cfRule type="expression" dxfId="6494" priority="7214" stopIfTrue="1">
      <formula>NOT(ISERROR(SEARCH("X",N959)))</formula>
    </cfRule>
    <cfRule type="expression" dxfId="6493" priority="7215" stopIfTrue="1">
      <formula>NOT(ISERROR(SEARCH("V",N959)))</formula>
    </cfRule>
  </conditionalFormatting>
  <conditionalFormatting sqref="O959:P959">
    <cfRule type="expression" dxfId="6492" priority="7204" stopIfTrue="1">
      <formula>NOT(ISERROR(SEARCH("O",O959)))</formula>
    </cfRule>
    <cfRule type="expression" dxfId="6491" priority="7205" stopIfTrue="1">
      <formula>NOT(ISERROR(SEARCH("X",O959)))</formula>
    </cfRule>
    <cfRule type="expression" dxfId="6490" priority="7206" stopIfTrue="1">
      <formula>NOT(ISERROR(SEARCH("V",O959)))</formula>
    </cfRule>
  </conditionalFormatting>
  <conditionalFormatting sqref="L960">
    <cfRule type="expression" dxfId="6489" priority="7192" stopIfTrue="1">
      <formula>NOT(ISERROR(SEARCH("O",L960)))</formula>
    </cfRule>
    <cfRule type="expression" dxfId="6488" priority="7193" stopIfTrue="1">
      <formula>NOT(ISERROR(SEARCH("X",L960)))</formula>
    </cfRule>
    <cfRule type="expression" dxfId="6487" priority="7194" stopIfTrue="1">
      <formula>NOT(ISERROR(SEARCH("V",L960)))</formula>
    </cfRule>
  </conditionalFormatting>
  <conditionalFormatting sqref="M960">
    <cfRule type="expression" dxfId="6486" priority="7201" stopIfTrue="1">
      <formula>NOT(ISERROR(SEARCH("O",M960)))</formula>
    </cfRule>
    <cfRule type="expression" dxfId="6485" priority="7202" stopIfTrue="1">
      <formula>NOT(ISERROR(SEARCH("X",M960)))</formula>
    </cfRule>
    <cfRule type="expression" dxfId="6484" priority="7203" stopIfTrue="1">
      <formula>NOT(ISERROR(SEARCH("V",M960)))</formula>
    </cfRule>
  </conditionalFormatting>
  <conditionalFormatting sqref="N960">
    <cfRule type="expression" dxfId="6483" priority="7195" stopIfTrue="1">
      <formula>NOT(ISERROR(SEARCH("O",N960)))</formula>
    </cfRule>
    <cfRule type="expression" dxfId="6482" priority="7196" stopIfTrue="1">
      <formula>NOT(ISERROR(SEARCH("X",N960)))</formula>
    </cfRule>
    <cfRule type="expression" dxfId="6481" priority="7197" stopIfTrue="1">
      <formula>NOT(ISERROR(SEARCH("V",N960)))</formula>
    </cfRule>
    <cfRule type="expression" dxfId="6480" priority="7198" stopIfTrue="1">
      <formula>NOT(ISERROR(SEARCH("O",N960)))</formula>
    </cfRule>
    <cfRule type="expression" dxfId="6479" priority="7199" stopIfTrue="1">
      <formula>NOT(ISERROR(SEARCH("X",N960)))</formula>
    </cfRule>
    <cfRule type="expression" dxfId="6478" priority="7200" stopIfTrue="1">
      <formula>NOT(ISERROR(SEARCH("V",N960)))</formula>
    </cfRule>
  </conditionalFormatting>
  <conditionalFormatting sqref="O960:P960">
    <cfRule type="expression" dxfId="6477" priority="7189" stopIfTrue="1">
      <formula>NOT(ISERROR(SEARCH("O",O960)))</formula>
    </cfRule>
    <cfRule type="expression" dxfId="6476" priority="7190" stopIfTrue="1">
      <formula>NOT(ISERROR(SEARCH("X",O960)))</formula>
    </cfRule>
    <cfRule type="expression" dxfId="6475" priority="7191" stopIfTrue="1">
      <formula>NOT(ISERROR(SEARCH("V",O960)))</formula>
    </cfRule>
  </conditionalFormatting>
  <conditionalFormatting sqref="L961">
    <cfRule type="expression" dxfId="6474" priority="7177" stopIfTrue="1">
      <formula>NOT(ISERROR(SEARCH("O",L961)))</formula>
    </cfRule>
    <cfRule type="expression" dxfId="6473" priority="7178" stopIfTrue="1">
      <formula>NOT(ISERROR(SEARCH("X",L961)))</formula>
    </cfRule>
    <cfRule type="expression" dxfId="6472" priority="7179" stopIfTrue="1">
      <formula>NOT(ISERROR(SEARCH("V",L961)))</formula>
    </cfRule>
  </conditionalFormatting>
  <conditionalFormatting sqref="M961">
    <cfRule type="expression" dxfId="6471" priority="7186" stopIfTrue="1">
      <formula>NOT(ISERROR(SEARCH("O",M961)))</formula>
    </cfRule>
    <cfRule type="expression" dxfId="6470" priority="7187" stopIfTrue="1">
      <formula>NOT(ISERROR(SEARCH("X",M961)))</formula>
    </cfRule>
    <cfRule type="expression" dxfId="6469" priority="7188" stopIfTrue="1">
      <formula>NOT(ISERROR(SEARCH("V",M961)))</formula>
    </cfRule>
  </conditionalFormatting>
  <conditionalFormatting sqref="N961">
    <cfRule type="expression" dxfId="6468" priority="7180" stopIfTrue="1">
      <formula>NOT(ISERROR(SEARCH("O",N961)))</formula>
    </cfRule>
    <cfRule type="expression" dxfId="6467" priority="7181" stopIfTrue="1">
      <formula>NOT(ISERROR(SEARCH("X",N961)))</formula>
    </cfRule>
    <cfRule type="expression" dxfId="6466" priority="7182" stopIfTrue="1">
      <formula>NOT(ISERROR(SEARCH("V",N961)))</formula>
    </cfRule>
    <cfRule type="expression" dxfId="6465" priority="7183" stopIfTrue="1">
      <formula>NOT(ISERROR(SEARCH("O",N961)))</formula>
    </cfRule>
    <cfRule type="expression" dxfId="6464" priority="7184" stopIfTrue="1">
      <formula>NOT(ISERROR(SEARCH("X",N961)))</formula>
    </cfRule>
    <cfRule type="expression" dxfId="6463" priority="7185" stopIfTrue="1">
      <formula>NOT(ISERROR(SEARCH("V",N961)))</formula>
    </cfRule>
  </conditionalFormatting>
  <conditionalFormatting sqref="O961:P961">
    <cfRule type="expression" dxfId="6462" priority="7174" stopIfTrue="1">
      <formula>NOT(ISERROR(SEARCH("O",O961)))</formula>
    </cfRule>
    <cfRule type="expression" dxfId="6461" priority="7175" stopIfTrue="1">
      <formula>NOT(ISERROR(SEARCH("X",O961)))</formula>
    </cfRule>
    <cfRule type="expression" dxfId="6460" priority="7176" stopIfTrue="1">
      <formula>NOT(ISERROR(SEARCH("V",O961)))</formula>
    </cfRule>
  </conditionalFormatting>
  <conditionalFormatting sqref="L962">
    <cfRule type="expression" dxfId="6459" priority="7162" stopIfTrue="1">
      <formula>NOT(ISERROR(SEARCH("O",L962)))</formula>
    </cfRule>
    <cfRule type="expression" dxfId="6458" priority="7163" stopIfTrue="1">
      <formula>NOT(ISERROR(SEARCH("X",L962)))</formula>
    </cfRule>
    <cfRule type="expression" dxfId="6457" priority="7164" stopIfTrue="1">
      <formula>NOT(ISERROR(SEARCH("V",L962)))</formula>
    </cfRule>
  </conditionalFormatting>
  <conditionalFormatting sqref="M962">
    <cfRule type="expression" dxfId="6456" priority="7171" stopIfTrue="1">
      <formula>NOT(ISERROR(SEARCH("O",M962)))</formula>
    </cfRule>
    <cfRule type="expression" dxfId="6455" priority="7172" stopIfTrue="1">
      <formula>NOT(ISERROR(SEARCH("X",M962)))</formula>
    </cfRule>
    <cfRule type="expression" dxfId="6454" priority="7173" stopIfTrue="1">
      <formula>NOT(ISERROR(SEARCH("V",M962)))</formula>
    </cfRule>
  </conditionalFormatting>
  <conditionalFormatting sqref="N962">
    <cfRule type="expression" dxfId="6453" priority="7165" stopIfTrue="1">
      <formula>NOT(ISERROR(SEARCH("O",N962)))</formula>
    </cfRule>
    <cfRule type="expression" dxfId="6452" priority="7166" stopIfTrue="1">
      <formula>NOT(ISERROR(SEARCH("X",N962)))</formula>
    </cfRule>
    <cfRule type="expression" dxfId="6451" priority="7167" stopIfTrue="1">
      <formula>NOT(ISERROR(SEARCH("V",N962)))</formula>
    </cfRule>
    <cfRule type="expression" dxfId="6450" priority="7168" stopIfTrue="1">
      <formula>NOT(ISERROR(SEARCH("O",N962)))</formula>
    </cfRule>
    <cfRule type="expression" dxfId="6449" priority="7169" stopIfTrue="1">
      <formula>NOT(ISERROR(SEARCH("X",N962)))</formula>
    </cfRule>
    <cfRule type="expression" dxfId="6448" priority="7170" stopIfTrue="1">
      <formula>NOT(ISERROR(SEARCH("V",N962)))</formula>
    </cfRule>
  </conditionalFormatting>
  <conditionalFormatting sqref="O962:P962">
    <cfRule type="expression" dxfId="6447" priority="7159" stopIfTrue="1">
      <formula>NOT(ISERROR(SEARCH("O",O962)))</formula>
    </cfRule>
    <cfRule type="expression" dxfId="6446" priority="7160" stopIfTrue="1">
      <formula>NOT(ISERROR(SEARCH("X",O962)))</formula>
    </cfRule>
    <cfRule type="expression" dxfId="6445" priority="7161" stopIfTrue="1">
      <formula>NOT(ISERROR(SEARCH("V",O962)))</formula>
    </cfRule>
  </conditionalFormatting>
  <conditionalFormatting sqref="L963">
    <cfRule type="expression" dxfId="6444" priority="7132" stopIfTrue="1">
      <formula>NOT(ISERROR(SEARCH("O",L963)))</formula>
    </cfRule>
    <cfRule type="expression" dxfId="6443" priority="7133" stopIfTrue="1">
      <formula>NOT(ISERROR(SEARCH("X",L963)))</formula>
    </cfRule>
    <cfRule type="expression" dxfId="6442" priority="7134" stopIfTrue="1">
      <formula>NOT(ISERROR(SEARCH("V",L963)))</formula>
    </cfRule>
  </conditionalFormatting>
  <conditionalFormatting sqref="M963">
    <cfRule type="expression" dxfId="6441" priority="7141" stopIfTrue="1">
      <formula>NOT(ISERROR(SEARCH("O",M963)))</formula>
    </cfRule>
    <cfRule type="expression" dxfId="6440" priority="7142" stopIfTrue="1">
      <formula>NOT(ISERROR(SEARCH("X",M963)))</formula>
    </cfRule>
    <cfRule type="expression" dxfId="6439" priority="7143" stopIfTrue="1">
      <formula>NOT(ISERROR(SEARCH("V",M963)))</formula>
    </cfRule>
  </conditionalFormatting>
  <conditionalFormatting sqref="N963">
    <cfRule type="expression" dxfId="6438" priority="7135" stopIfTrue="1">
      <formula>NOT(ISERROR(SEARCH("O",N963)))</formula>
    </cfRule>
    <cfRule type="expression" dxfId="6437" priority="7136" stopIfTrue="1">
      <formula>NOT(ISERROR(SEARCH("X",N963)))</formula>
    </cfRule>
    <cfRule type="expression" dxfId="6436" priority="7137" stopIfTrue="1">
      <formula>NOT(ISERROR(SEARCH("V",N963)))</formula>
    </cfRule>
    <cfRule type="expression" dxfId="6435" priority="7138" stopIfTrue="1">
      <formula>NOT(ISERROR(SEARCH("O",N963)))</formula>
    </cfRule>
    <cfRule type="expression" dxfId="6434" priority="7139" stopIfTrue="1">
      <formula>NOT(ISERROR(SEARCH("X",N963)))</formula>
    </cfRule>
    <cfRule type="expression" dxfId="6433" priority="7140" stopIfTrue="1">
      <formula>NOT(ISERROR(SEARCH("V",N963)))</formula>
    </cfRule>
  </conditionalFormatting>
  <conditionalFormatting sqref="O963:P963">
    <cfRule type="expression" dxfId="6432" priority="7129" stopIfTrue="1">
      <formula>NOT(ISERROR(SEARCH("O",O963)))</formula>
    </cfRule>
    <cfRule type="expression" dxfId="6431" priority="7130" stopIfTrue="1">
      <formula>NOT(ISERROR(SEARCH("X",O963)))</formula>
    </cfRule>
    <cfRule type="expression" dxfId="6430" priority="7131" stopIfTrue="1">
      <formula>NOT(ISERROR(SEARCH("V",O963)))</formula>
    </cfRule>
  </conditionalFormatting>
  <conditionalFormatting sqref="L964">
    <cfRule type="expression" dxfId="6429" priority="7147" stopIfTrue="1">
      <formula>NOT(ISERROR(SEARCH("O",L964)))</formula>
    </cfRule>
    <cfRule type="expression" dxfId="6428" priority="7148" stopIfTrue="1">
      <formula>NOT(ISERROR(SEARCH("X",L964)))</formula>
    </cfRule>
    <cfRule type="expression" dxfId="6427" priority="7149" stopIfTrue="1">
      <formula>NOT(ISERROR(SEARCH("V",L964)))</formula>
    </cfRule>
  </conditionalFormatting>
  <conditionalFormatting sqref="M964">
    <cfRule type="expression" dxfId="6426" priority="7156" stopIfTrue="1">
      <formula>NOT(ISERROR(SEARCH("O",M964)))</formula>
    </cfRule>
    <cfRule type="expression" dxfId="6425" priority="7157" stopIfTrue="1">
      <formula>NOT(ISERROR(SEARCH("X",M964)))</formula>
    </cfRule>
    <cfRule type="expression" dxfId="6424" priority="7158" stopIfTrue="1">
      <formula>NOT(ISERROR(SEARCH("V",M964)))</formula>
    </cfRule>
  </conditionalFormatting>
  <conditionalFormatting sqref="N964">
    <cfRule type="expression" dxfId="6423" priority="7150" stopIfTrue="1">
      <formula>NOT(ISERROR(SEARCH("O",N964)))</formula>
    </cfRule>
    <cfRule type="expression" dxfId="6422" priority="7151" stopIfTrue="1">
      <formula>NOT(ISERROR(SEARCH("X",N964)))</formula>
    </cfRule>
    <cfRule type="expression" dxfId="6421" priority="7152" stopIfTrue="1">
      <formula>NOT(ISERROR(SEARCH("V",N964)))</formula>
    </cfRule>
    <cfRule type="expression" dxfId="6420" priority="7153" stopIfTrue="1">
      <formula>NOT(ISERROR(SEARCH("O",N964)))</formula>
    </cfRule>
    <cfRule type="expression" dxfId="6419" priority="7154" stopIfTrue="1">
      <formula>NOT(ISERROR(SEARCH("X",N964)))</formula>
    </cfRule>
    <cfRule type="expression" dxfId="6418" priority="7155" stopIfTrue="1">
      <formula>NOT(ISERROR(SEARCH("V",N964)))</formula>
    </cfRule>
  </conditionalFormatting>
  <conditionalFormatting sqref="O964:P964">
    <cfRule type="expression" dxfId="6417" priority="7144" stopIfTrue="1">
      <formula>NOT(ISERROR(SEARCH("O",O964)))</formula>
    </cfRule>
    <cfRule type="expression" dxfId="6416" priority="7145" stopIfTrue="1">
      <formula>NOT(ISERROR(SEARCH("X",O964)))</formula>
    </cfRule>
    <cfRule type="expression" dxfId="6415" priority="7146" stopIfTrue="1">
      <formula>NOT(ISERROR(SEARCH("V",O964)))</formula>
    </cfRule>
  </conditionalFormatting>
  <conditionalFormatting sqref="L975:M975">
    <cfRule type="expression" dxfId="6414" priority="7111" stopIfTrue="1">
      <formula>NOT(ISERROR(SEARCH("O",L975)))</formula>
    </cfRule>
    <cfRule type="expression" dxfId="6413" priority="7112" stopIfTrue="1">
      <formula>NOT(ISERROR(SEARCH("X",L975)))</formula>
    </cfRule>
    <cfRule type="expression" dxfId="6412" priority="7113" stopIfTrue="1">
      <formula>NOT(ISERROR(SEARCH("V",L975)))</formula>
    </cfRule>
  </conditionalFormatting>
  <conditionalFormatting sqref="N975:P975">
    <cfRule type="expression" dxfId="6411" priority="7105" stopIfTrue="1">
      <formula>NOT(ISERROR(SEARCH("O",N975)))</formula>
    </cfRule>
    <cfRule type="expression" dxfId="6410" priority="7106" stopIfTrue="1">
      <formula>NOT(ISERROR(SEARCH("X",N975)))</formula>
    </cfRule>
    <cfRule type="expression" dxfId="6409" priority="7107" stopIfTrue="1">
      <formula>NOT(ISERROR(SEARCH("V",N975)))</formula>
    </cfRule>
    <cfRule type="expression" dxfId="6408" priority="7108" stopIfTrue="1">
      <formula>NOT(ISERROR(SEARCH("O",N975)))</formula>
    </cfRule>
    <cfRule type="expression" dxfId="6407" priority="7109" stopIfTrue="1">
      <formula>NOT(ISERROR(SEARCH("X",N975)))</formula>
    </cfRule>
    <cfRule type="expression" dxfId="6406" priority="7110" stopIfTrue="1">
      <formula>NOT(ISERROR(SEARCH("V",N975)))</formula>
    </cfRule>
  </conditionalFormatting>
  <conditionalFormatting sqref="L976:M976">
    <cfRule type="expression" dxfId="6405" priority="7093" stopIfTrue="1">
      <formula>NOT(ISERROR(SEARCH("O",L976)))</formula>
    </cfRule>
    <cfRule type="expression" dxfId="6404" priority="7094" stopIfTrue="1">
      <formula>NOT(ISERROR(SEARCH("X",L976)))</formula>
    </cfRule>
    <cfRule type="expression" dxfId="6403" priority="7095" stopIfTrue="1">
      <formula>NOT(ISERROR(SEARCH("V",L976)))</formula>
    </cfRule>
  </conditionalFormatting>
  <conditionalFormatting sqref="N976:P976">
    <cfRule type="expression" dxfId="6402" priority="7087" stopIfTrue="1">
      <formula>NOT(ISERROR(SEARCH("O",N976)))</formula>
    </cfRule>
    <cfRule type="expression" dxfId="6401" priority="7088" stopIfTrue="1">
      <formula>NOT(ISERROR(SEARCH("X",N976)))</formula>
    </cfRule>
    <cfRule type="expression" dxfId="6400" priority="7089" stopIfTrue="1">
      <formula>NOT(ISERROR(SEARCH("V",N976)))</formula>
    </cfRule>
    <cfRule type="expression" dxfId="6399" priority="7090" stopIfTrue="1">
      <formula>NOT(ISERROR(SEARCH("O",N976)))</formula>
    </cfRule>
    <cfRule type="expression" dxfId="6398" priority="7091" stopIfTrue="1">
      <formula>NOT(ISERROR(SEARCH("X",N976)))</formula>
    </cfRule>
    <cfRule type="expression" dxfId="6397" priority="7092" stopIfTrue="1">
      <formula>NOT(ISERROR(SEARCH("V",N976)))</formula>
    </cfRule>
  </conditionalFormatting>
  <conditionalFormatting sqref="L977:M977">
    <cfRule type="expression" dxfId="6396" priority="7102" stopIfTrue="1">
      <formula>NOT(ISERROR(SEARCH("O",L977)))</formula>
    </cfRule>
    <cfRule type="expression" dxfId="6395" priority="7103" stopIfTrue="1">
      <formula>NOT(ISERROR(SEARCH("X",L977)))</formula>
    </cfRule>
    <cfRule type="expression" dxfId="6394" priority="7104" stopIfTrue="1">
      <formula>NOT(ISERROR(SEARCH("V",L977)))</formula>
    </cfRule>
  </conditionalFormatting>
  <conditionalFormatting sqref="N977:P977">
    <cfRule type="expression" dxfId="6393" priority="7096" stopIfTrue="1">
      <formula>NOT(ISERROR(SEARCH("O",N977)))</formula>
    </cfRule>
    <cfRule type="expression" dxfId="6392" priority="7097" stopIfTrue="1">
      <formula>NOT(ISERROR(SEARCH("X",N977)))</formula>
    </cfRule>
    <cfRule type="expression" dxfId="6391" priority="7098" stopIfTrue="1">
      <formula>NOT(ISERROR(SEARCH("V",N977)))</formula>
    </cfRule>
    <cfRule type="expression" dxfId="6390" priority="7099" stopIfTrue="1">
      <formula>NOT(ISERROR(SEARCH("O",N977)))</formula>
    </cfRule>
    <cfRule type="expression" dxfId="6389" priority="7100" stopIfTrue="1">
      <formula>NOT(ISERROR(SEARCH("X",N977)))</formula>
    </cfRule>
    <cfRule type="expression" dxfId="6388" priority="7101" stopIfTrue="1">
      <formula>NOT(ISERROR(SEARCH("V",N977)))</formula>
    </cfRule>
  </conditionalFormatting>
  <conditionalFormatting sqref="L978:M978">
    <cfRule type="expression" dxfId="6387" priority="7084" stopIfTrue="1">
      <formula>NOT(ISERROR(SEARCH("O",L978)))</formula>
    </cfRule>
    <cfRule type="expression" dxfId="6386" priority="7085" stopIfTrue="1">
      <formula>NOT(ISERROR(SEARCH("X",L978)))</formula>
    </cfRule>
    <cfRule type="expression" dxfId="6385" priority="7086" stopIfTrue="1">
      <formula>NOT(ISERROR(SEARCH("V",L978)))</formula>
    </cfRule>
  </conditionalFormatting>
  <conditionalFormatting sqref="N978:P978">
    <cfRule type="expression" dxfId="6384" priority="7078" stopIfTrue="1">
      <formula>NOT(ISERROR(SEARCH("O",N978)))</formula>
    </cfRule>
    <cfRule type="expression" dxfId="6383" priority="7079" stopIfTrue="1">
      <formula>NOT(ISERROR(SEARCH("X",N978)))</formula>
    </cfRule>
    <cfRule type="expression" dxfId="6382" priority="7080" stopIfTrue="1">
      <formula>NOT(ISERROR(SEARCH("V",N978)))</formula>
    </cfRule>
    <cfRule type="expression" dxfId="6381" priority="7081" stopIfTrue="1">
      <formula>NOT(ISERROR(SEARCH("O",N978)))</formula>
    </cfRule>
    <cfRule type="expression" dxfId="6380" priority="7082" stopIfTrue="1">
      <formula>NOT(ISERROR(SEARCH("X",N978)))</formula>
    </cfRule>
    <cfRule type="expression" dxfId="6379" priority="7083" stopIfTrue="1">
      <formula>NOT(ISERROR(SEARCH("V",N978)))</formula>
    </cfRule>
  </conditionalFormatting>
  <conditionalFormatting sqref="L979:M979">
    <cfRule type="expression" dxfId="6378" priority="7075" stopIfTrue="1">
      <formula>NOT(ISERROR(SEARCH("O",L979)))</formula>
    </cfRule>
    <cfRule type="expression" dxfId="6377" priority="7076" stopIfTrue="1">
      <formula>NOT(ISERROR(SEARCH("X",L979)))</formula>
    </cfRule>
    <cfRule type="expression" dxfId="6376" priority="7077" stopIfTrue="1">
      <formula>NOT(ISERROR(SEARCH("V",L979)))</formula>
    </cfRule>
  </conditionalFormatting>
  <conditionalFormatting sqref="N979:P979">
    <cfRule type="expression" dxfId="6375" priority="7069" stopIfTrue="1">
      <formula>NOT(ISERROR(SEARCH("O",N979)))</formula>
    </cfRule>
    <cfRule type="expression" dxfId="6374" priority="7070" stopIfTrue="1">
      <formula>NOT(ISERROR(SEARCH("X",N979)))</formula>
    </cfRule>
    <cfRule type="expression" dxfId="6373" priority="7071" stopIfTrue="1">
      <formula>NOT(ISERROR(SEARCH("V",N979)))</formula>
    </cfRule>
    <cfRule type="expression" dxfId="6372" priority="7072" stopIfTrue="1">
      <formula>NOT(ISERROR(SEARCH("O",N979)))</formula>
    </cfRule>
    <cfRule type="expression" dxfId="6371" priority="7073" stopIfTrue="1">
      <formula>NOT(ISERROR(SEARCH("X",N979)))</formula>
    </cfRule>
    <cfRule type="expression" dxfId="6370" priority="7074" stopIfTrue="1">
      <formula>NOT(ISERROR(SEARCH("V",N979)))</formula>
    </cfRule>
  </conditionalFormatting>
  <conditionalFormatting sqref="L980:M980">
    <cfRule type="expression" dxfId="6369" priority="7066" stopIfTrue="1">
      <formula>NOT(ISERROR(SEARCH("O",L980)))</formula>
    </cfRule>
    <cfRule type="expression" dxfId="6368" priority="7067" stopIfTrue="1">
      <formula>NOT(ISERROR(SEARCH("X",L980)))</formula>
    </cfRule>
    <cfRule type="expression" dxfId="6367" priority="7068" stopIfTrue="1">
      <formula>NOT(ISERROR(SEARCH("V",L980)))</formula>
    </cfRule>
  </conditionalFormatting>
  <conditionalFormatting sqref="N980:P980">
    <cfRule type="expression" dxfId="6366" priority="7060" stopIfTrue="1">
      <formula>NOT(ISERROR(SEARCH("O",N980)))</formula>
    </cfRule>
    <cfRule type="expression" dxfId="6365" priority="7061" stopIfTrue="1">
      <formula>NOT(ISERROR(SEARCH("X",N980)))</formula>
    </cfRule>
    <cfRule type="expression" dxfId="6364" priority="7062" stopIfTrue="1">
      <formula>NOT(ISERROR(SEARCH("V",N980)))</formula>
    </cfRule>
    <cfRule type="expression" dxfId="6363" priority="7063" stopIfTrue="1">
      <formula>NOT(ISERROR(SEARCH("O",N980)))</formula>
    </cfRule>
    <cfRule type="expression" dxfId="6362" priority="7064" stopIfTrue="1">
      <formula>NOT(ISERROR(SEARCH("X",N980)))</formula>
    </cfRule>
    <cfRule type="expression" dxfId="6361" priority="7065" stopIfTrue="1">
      <formula>NOT(ISERROR(SEARCH("V",N980)))</formula>
    </cfRule>
  </conditionalFormatting>
  <conditionalFormatting sqref="L981:M981">
    <cfRule type="expression" dxfId="6360" priority="7057" stopIfTrue="1">
      <formula>NOT(ISERROR(SEARCH("O",L981)))</formula>
    </cfRule>
    <cfRule type="expression" dxfId="6359" priority="7058" stopIfTrue="1">
      <formula>NOT(ISERROR(SEARCH("X",L981)))</formula>
    </cfRule>
    <cfRule type="expression" dxfId="6358" priority="7059" stopIfTrue="1">
      <formula>NOT(ISERROR(SEARCH("V",L981)))</formula>
    </cfRule>
  </conditionalFormatting>
  <conditionalFormatting sqref="N981:P981">
    <cfRule type="expression" dxfId="6357" priority="7051" stopIfTrue="1">
      <formula>NOT(ISERROR(SEARCH("O",N981)))</formula>
    </cfRule>
    <cfRule type="expression" dxfId="6356" priority="7052" stopIfTrue="1">
      <formula>NOT(ISERROR(SEARCH("X",N981)))</formula>
    </cfRule>
    <cfRule type="expression" dxfId="6355" priority="7053" stopIfTrue="1">
      <formula>NOT(ISERROR(SEARCH("V",N981)))</formula>
    </cfRule>
    <cfRule type="expression" dxfId="6354" priority="7054" stopIfTrue="1">
      <formula>NOT(ISERROR(SEARCH("O",N981)))</formula>
    </cfRule>
    <cfRule type="expression" dxfId="6353" priority="7055" stopIfTrue="1">
      <formula>NOT(ISERROR(SEARCH("X",N981)))</formula>
    </cfRule>
    <cfRule type="expression" dxfId="6352" priority="7056" stopIfTrue="1">
      <formula>NOT(ISERROR(SEARCH("V",N981)))</formula>
    </cfRule>
  </conditionalFormatting>
  <conditionalFormatting sqref="L982:P982">
    <cfRule type="expression" dxfId="6351" priority="7048" stopIfTrue="1">
      <formula>NOT(ISERROR(SEARCH("O",L982)))</formula>
    </cfRule>
    <cfRule type="expression" dxfId="6350" priority="7049" stopIfTrue="1">
      <formula>NOT(ISERROR(SEARCH("X",L982)))</formula>
    </cfRule>
    <cfRule type="expression" dxfId="6349" priority="7050" stopIfTrue="1">
      <formula>NOT(ISERROR(SEARCH("V",L982)))</formula>
    </cfRule>
  </conditionalFormatting>
  <conditionalFormatting sqref="O983">
    <cfRule type="expression" dxfId="6348" priority="7042" stopIfTrue="1">
      <formula>NOT(ISERROR(SEARCH("O",O983)))</formula>
    </cfRule>
    <cfRule type="expression" dxfId="6347" priority="7043" stopIfTrue="1">
      <formula>NOT(ISERROR(SEARCH("X",O983)))</formula>
    </cfRule>
    <cfRule type="expression" dxfId="6346" priority="7044" stopIfTrue="1">
      <formula>NOT(ISERROR(SEARCH("V",O983)))</formula>
    </cfRule>
  </conditionalFormatting>
  <conditionalFormatting sqref="L984:P984">
    <cfRule type="expression" dxfId="6345" priority="7045" stopIfTrue="1">
      <formula>NOT(ISERROR(SEARCH("O",L984)))</formula>
    </cfRule>
    <cfRule type="expression" dxfId="6344" priority="7046" stopIfTrue="1">
      <formula>NOT(ISERROR(SEARCH("X",L984)))</formula>
    </cfRule>
    <cfRule type="expression" dxfId="6343" priority="7047" stopIfTrue="1">
      <formula>NOT(ISERROR(SEARCH("V",L984)))</formula>
    </cfRule>
  </conditionalFormatting>
  <conditionalFormatting sqref="O985">
    <cfRule type="expression" dxfId="6342" priority="7036" stopIfTrue="1">
      <formula>NOT(ISERROR(SEARCH("O",O985)))</formula>
    </cfRule>
    <cfRule type="expression" dxfId="6341" priority="7037" stopIfTrue="1">
      <formula>NOT(ISERROR(SEARCH("X",O985)))</formula>
    </cfRule>
    <cfRule type="expression" dxfId="6340" priority="7038" stopIfTrue="1">
      <formula>NOT(ISERROR(SEARCH("V",O985)))</formula>
    </cfRule>
  </conditionalFormatting>
  <conditionalFormatting sqref="O986">
    <cfRule type="expression" dxfId="6339" priority="7030" stopIfTrue="1">
      <formula>NOT(ISERROR(SEARCH("O",O986)))</formula>
    </cfRule>
    <cfRule type="expression" dxfId="6338" priority="7031" stopIfTrue="1">
      <formula>NOT(ISERROR(SEARCH("X",O986)))</formula>
    </cfRule>
    <cfRule type="expression" dxfId="6337" priority="7032" stopIfTrue="1">
      <formula>NOT(ISERROR(SEARCH("V",O986)))</formula>
    </cfRule>
  </conditionalFormatting>
  <conditionalFormatting sqref="O987">
    <cfRule type="expression" dxfId="6336" priority="7024" stopIfTrue="1">
      <formula>NOT(ISERROR(SEARCH("O",O987)))</formula>
    </cfRule>
    <cfRule type="expression" dxfId="6335" priority="7025" stopIfTrue="1">
      <formula>NOT(ISERROR(SEARCH("X",O987)))</formula>
    </cfRule>
    <cfRule type="expression" dxfId="6334" priority="7026" stopIfTrue="1">
      <formula>NOT(ISERROR(SEARCH("V",O987)))</formula>
    </cfRule>
  </conditionalFormatting>
  <conditionalFormatting sqref="O988">
    <cfRule type="expression" dxfId="6333" priority="7018" stopIfTrue="1">
      <formula>NOT(ISERROR(SEARCH("O",O988)))</formula>
    </cfRule>
    <cfRule type="expression" dxfId="6332" priority="7019" stopIfTrue="1">
      <formula>NOT(ISERROR(SEARCH("X",O988)))</formula>
    </cfRule>
    <cfRule type="expression" dxfId="6331" priority="7020" stopIfTrue="1">
      <formula>NOT(ISERROR(SEARCH("V",O988)))</formula>
    </cfRule>
  </conditionalFormatting>
  <conditionalFormatting sqref="O989">
    <cfRule type="expression" dxfId="6330" priority="7012" stopIfTrue="1">
      <formula>NOT(ISERROR(SEARCH("O",O989)))</formula>
    </cfRule>
    <cfRule type="expression" dxfId="6329" priority="7013" stopIfTrue="1">
      <formula>NOT(ISERROR(SEARCH("X",O989)))</formula>
    </cfRule>
    <cfRule type="expression" dxfId="6328" priority="7014" stopIfTrue="1">
      <formula>NOT(ISERROR(SEARCH("V",O989)))</formula>
    </cfRule>
  </conditionalFormatting>
  <conditionalFormatting sqref="N990">
    <cfRule type="expression" dxfId="6327" priority="7003" stopIfTrue="1">
      <formula>NOT(ISERROR(SEARCH("O",N990)))</formula>
    </cfRule>
    <cfRule type="expression" dxfId="6326" priority="7004" stopIfTrue="1">
      <formula>NOT(ISERROR(SEARCH("X",N990)))</formula>
    </cfRule>
    <cfRule type="expression" dxfId="6325" priority="7005" stopIfTrue="1">
      <formula>NOT(ISERROR(SEARCH("V",N990)))</formula>
    </cfRule>
    <cfRule type="expression" dxfId="6324" priority="7006" stopIfTrue="1">
      <formula>NOT(ISERROR(SEARCH("O",N990)))</formula>
    </cfRule>
    <cfRule type="expression" dxfId="6323" priority="7007" stopIfTrue="1">
      <formula>NOT(ISERROR(SEARCH("X",N990)))</formula>
    </cfRule>
    <cfRule type="expression" dxfId="6322" priority="7008" stopIfTrue="1">
      <formula>NOT(ISERROR(SEARCH("V",N990)))</formula>
    </cfRule>
  </conditionalFormatting>
  <conditionalFormatting sqref="M992">
    <cfRule type="expression" dxfId="6321" priority="7690" stopIfTrue="1">
      <formula>NOT(ISERROR(SEARCH("O",M992)))</formula>
    </cfRule>
    <cfRule type="expression" dxfId="6320" priority="7691" stopIfTrue="1">
      <formula>NOT(ISERROR(SEARCH("X",M992)))</formula>
    </cfRule>
    <cfRule type="expression" dxfId="6319" priority="7692" stopIfTrue="1">
      <formula>NOT(ISERROR(SEARCH("V",M992)))</formula>
    </cfRule>
  </conditionalFormatting>
  <conditionalFormatting sqref="P992">
    <cfRule type="expression" dxfId="6318" priority="7687" stopIfTrue="1">
      <formula>NOT(ISERROR(SEARCH("O",P992)))</formula>
    </cfRule>
    <cfRule type="expression" dxfId="6317" priority="7688" stopIfTrue="1">
      <formula>NOT(ISERROR(SEARCH("X",P992)))</formula>
    </cfRule>
    <cfRule type="expression" dxfId="6316" priority="7689" stopIfTrue="1">
      <formula>NOT(ISERROR(SEARCH("V",P992)))</formula>
    </cfRule>
  </conditionalFormatting>
  <conditionalFormatting sqref="L1001:M1001">
    <cfRule type="expression" dxfId="6315" priority="7612" stopIfTrue="1">
      <formula>NOT(ISERROR(SEARCH("O",L1001)))</formula>
    </cfRule>
    <cfRule type="expression" dxfId="6314" priority="7613" stopIfTrue="1">
      <formula>NOT(ISERROR(SEARCH("X",L1001)))</formula>
    </cfRule>
    <cfRule type="expression" dxfId="6313" priority="7614" stopIfTrue="1">
      <formula>NOT(ISERROR(SEARCH("V",L1001)))</formula>
    </cfRule>
  </conditionalFormatting>
  <conditionalFormatting sqref="N1001">
    <cfRule type="expression" dxfId="6312" priority="7615" stopIfTrue="1">
      <formula>NOT(ISERROR(SEARCH("O",N1001)))</formula>
    </cfRule>
    <cfRule type="expression" dxfId="6311" priority="7616" stopIfTrue="1">
      <formula>NOT(ISERROR(SEARCH("X",N1001)))</formula>
    </cfRule>
    <cfRule type="expression" dxfId="6310" priority="7617" stopIfTrue="1">
      <formula>NOT(ISERROR(SEARCH("V",N1001)))</formula>
    </cfRule>
    <cfRule type="expression" dxfId="6309" priority="7618" stopIfTrue="1">
      <formula>NOT(ISERROR(SEARCH("O",N1001)))</formula>
    </cfRule>
    <cfRule type="expression" dxfId="6308" priority="7619" stopIfTrue="1">
      <formula>NOT(ISERROR(SEARCH("X",N1001)))</formula>
    </cfRule>
    <cfRule type="expression" dxfId="6307" priority="7620" stopIfTrue="1">
      <formula>NOT(ISERROR(SEARCH("V",N1001)))</formula>
    </cfRule>
  </conditionalFormatting>
  <conditionalFormatting sqref="N1002">
    <cfRule type="expression" dxfId="6306" priority="7606" stopIfTrue="1">
      <formula>NOT(ISERROR(SEARCH("O",N1002)))</formula>
    </cfRule>
    <cfRule type="expression" dxfId="6305" priority="7607" stopIfTrue="1">
      <formula>NOT(ISERROR(SEARCH("X",N1002)))</formula>
    </cfRule>
    <cfRule type="expression" dxfId="6304" priority="7608" stopIfTrue="1">
      <formula>NOT(ISERROR(SEARCH("V",N1002)))</formula>
    </cfRule>
    <cfRule type="expression" dxfId="6303" priority="7609" stopIfTrue="1">
      <formula>NOT(ISERROR(SEARCH("O",N1002)))</formula>
    </cfRule>
    <cfRule type="expression" dxfId="6302" priority="7610" stopIfTrue="1">
      <formula>NOT(ISERROR(SEARCH("X",N1002)))</formula>
    </cfRule>
    <cfRule type="expression" dxfId="6301" priority="7611" stopIfTrue="1">
      <formula>NOT(ISERROR(SEARCH("V",N1002)))</formula>
    </cfRule>
  </conditionalFormatting>
  <conditionalFormatting sqref="L1003:M1003">
    <cfRule type="expression" dxfId="6300" priority="7642" stopIfTrue="1">
      <formula>NOT(ISERROR(SEARCH("O",L1003)))</formula>
    </cfRule>
    <cfRule type="expression" dxfId="6299" priority="7643" stopIfTrue="1">
      <formula>NOT(ISERROR(SEARCH("X",L1003)))</formula>
    </cfRule>
    <cfRule type="expression" dxfId="6298" priority="7644" stopIfTrue="1">
      <formula>NOT(ISERROR(SEARCH("V",L1003)))</formula>
    </cfRule>
  </conditionalFormatting>
  <conditionalFormatting sqref="N1003">
    <cfRule type="expression" dxfId="6297" priority="7645" stopIfTrue="1">
      <formula>NOT(ISERROR(SEARCH("O",N1003)))</formula>
    </cfRule>
    <cfRule type="expression" dxfId="6296" priority="7646" stopIfTrue="1">
      <formula>NOT(ISERROR(SEARCH("X",N1003)))</formula>
    </cfRule>
    <cfRule type="expression" dxfId="6295" priority="7647" stopIfTrue="1">
      <formula>NOT(ISERROR(SEARCH("V",N1003)))</formula>
    </cfRule>
    <cfRule type="expression" dxfId="6294" priority="7648" stopIfTrue="1">
      <formula>NOT(ISERROR(SEARCH("O",N1003)))</formula>
    </cfRule>
    <cfRule type="expression" dxfId="6293" priority="7649" stopIfTrue="1">
      <formula>NOT(ISERROR(SEARCH("X",N1003)))</formula>
    </cfRule>
    <cfRule type="expression" dxfId="6292" priority="7650" stopIfTrue="1">
      <formula>NOT(ISERROR(SEARCH("V",N1003)))</formula>
    </cfRule>
  </conditionalFormatting>
  <conditionalFormatting sqref="N1004">
    <cfRule type="expression" dxfId="6291" priority="7636" stopIfTrue="1">
      <formula>NOT(ISERROR(SEARCH("O",N1004)))</formula>
    </cfRule>
    <cfRule type="expression" dxfId="6290" priority="7637" stopIfTrue="1">
      <formula>NOT(ISERROR(SEARCH("X",N1004)))</formula>
    </cfRule>
    <cfRule type="expression" dxfId="6289" priority="7638" stopIfTrue="1">
      <formula>NOT(ISERROR(SEARCH("V",N1004)))</formula>
    </cfRule>
    <cfRule type="expression" dxfId="6288" priority="7639" stopIfTrue="1">
      <formula>NOT(ISERROR(SEARCH("O",N1004)))</formula>
    </cfRule>
    <cfRule type="expression" dxfId="6287" priority="7640" stopIfTrue="1">
      <formula>NOT(ISERROR(SEARCH("X",N1004)))</formula>
    </cfRule>
    <cfRule type="expression" dxfId="6286" priority="7641" stopIfTrue="1">
      <formula>NOT(ISERROR(SEARCH("V",N1004)))</formula>
    </cfRule>
  </conditionalFormatting>
  <conditionalFormatting sqref="N1005">
    <cfRule type="expression" dxfId="6285" priority="7627" stopIfTrue="1">
      <formula>NOT(ISERROR(SEARCH("O",N1005)))</formula>
    </cfRule>
    <cfRule type="expression" dxfId="6284" priority="7628" stopIfTrue="1">
      <formula>NOT(ISERROR(SEARCH("X",N1005)))</formula>
    </cfRule>
    <cfRule type="expression" dxfId="6283" priority="7629" stopIfTrue="1">
      <formula>NOT(ISERROR(SEARCH("V",N1005)))</formula>
    </cfRule>
    <cfRule type="expression" dxfId="6282" priority="7630" stopIfTrue="1">
      <formula>NOT(ISERROR(SEARCH("O",N1005)))</formula>
    </cfRule>
    <cfRule type="expression" dxfId="6281" priority="7631" stopIfTrue="1">
      <formula>NOT(ISERROR(SEARCH("X",N1005)))</formula>
    </cfRule>
    <cfRule type="expression" dxfId="6280" priority="7632" stopIfTrue="1">
      <formula>NOT(ISERROR(SEARCH("V",N1005)))</formula>
    </cfRule>
  </conditionalFormatting>
  <conditionalFormatting sqref="L1006:P1006">
    <cfRule type="expression" dxfId="6279" priority="6926" stopIfTrue="1">
      <formula>NOT(ISERROR(SEARCH("O",L1006)))</formula>
    </cfRule>
    <cfRule type="expression" dxfId="6278" priority="6927" stopIfTrue="1">
      <formula>NOT(ISERROR(SEARCH("X",L1006)))</formula>
    </cfRule>
  </conditionalFormatting>
  <conditionalFormatting sqref="L1007:P1007">
    <cfRule type="expression" dxfId="6277" priority="6921" stopIfTrue="1">
      <formula>NOT(ISERROR(SEARCH("O",L1007)))</formula>
    </cfRule>
    <cfRule type="expression" dxfId="6276" priority="6922" stopIfTrue="1">
      <formula>NOT(ISERROR(SEARCH("X",L1007)))</formula>
    </cfRule>
  </conditionalFormatting>
  <conditionalFormatting sqref="L744:L751">
    <cfRule type="expression" dxfId="6275" priority="7753" stopIfTrue="1">
      <formula>NOT(ISERROR(SEARCH("O",L744)))</formula>
    </cfRule>
    <cfRule type="expression" dxfId="6274" priority="7754" stopIfTrue="1">
      <formula>NOT(ISERROR(SEARCH("X",L744)))</formula>
    </cfRule>
    <cfRule type="expression" dxfId="6273" priority="7755" stopIfTrue="1">
      <formula>NOT(ISERROR(SEARCH("V",L744)))</formula>
    </cfRule>
  </conditionalFormatting>
  <conditionalFormatting sqref="L780:L789">
    <cfRule type="expression" dxfId="6272" priority="7702" stopIfTrue="1">
      <formula>NOT(ISERROR(SEARCH("O",L780)))</formula>
    </cfRule>
    <cfRule type="expression" dxfId="6271" priority="7703" stopIfTrue="1">
      <formula>NOT(ISERROR(SEARCH("X",L780)))</formula>
    </cfRule>
    <cfRule type="expression" dxfId="6270" priority="7704" stopIfTrue="1">
      <formula>NOT(ISERROR(SEARCH("V",L780)))</formula>
    </cfRule>
  </conditionalFormatting>
  <conditionalFormatting sqref="L869:L870">
    <cfRule type="expression" dxfId="6269" priority="7480" stopIfTrue="1">
      <formula>NOT(ISERROR(SEARCH("O",L869)))</formula>
    </cfRule>
    <cfRule type="expression" dxfId="6268" priority="7481" stopIfTrue="1">
      <formula>NOT(ISERROR(SEARCH("X",L869)))</formula>
    </cfRule>
    <cfRule type="expression" dxfId="6267" priority="7482" stopIfTrue="1">
      <formula>NOT(ISERROR(SEARCH("V",L869)))</formula>
    </cfRule>
  </conditionalFormatting>
  <conditionalFormatting sqref="L888:L889">
    <cfRule type="expression" dxfId="6266" priority="6757" stopIfTrue="1">
      <formula>NOT(ISERROR(SEARCH("O",L888)))</formula>
    </cfRule>
    <cfRule type="expression" dxfId="6265" priority="6758" stopIfTrue="1">
      <formula>NOT(ISERROR(SEARCH("X",L888)))</formula>
    </cfRule>
    <cfRule type="expression" dxfId="6264" priority="6759" stopIfTrue="1">
      <formula>NOT(ISERROR(SEARCH("V",L888)))</formula>
    </cfRule>
  </conditionalFormatting>
  <conditionalFormatting sqref="L902:L909">
    <cfRule type="expression" dxfId="6263" priority="6745" stopIfTrue="1">
      <formula>NOT(ISERROR(SEARCH("O",L902)))</formula>
    </cfRule>
    <cfRule type="expression" dxfId="6262" priority="6748" stopIfTrue="1">
      <formula>NOT(ISERROR(SEARCH("O",L902)))</formula>
    </cfRule>
  </conditionalFormatting>
  <conditionalFormatting sqref="L993:L1000">
    <cfRule type="expression" dxfId="6261" priority="7684" stopIfTrue="1">
      <formula>NOT(ISERROR(SEARCH("O",L993)))</formula>
    </cfRule>
    <cfRule type="expression" dxfId="6260" priority="7685" stopIfTrue="1">
      <formula>NOT(ISERROR(SEARCH("X",L993)))</formula>
    </cfRule>
    <cfRule type="expression" dxfId="6259" priority="7686" stopIfTrue="1">
      <formula>NOT(ISERROR(SEARCH("V",L993)))</formula>
    </cfRule>
  </conditionalFormatting>
  <conditionalFormatting sqref="M744:M751">
    <cfRule type="expression" dxfId="6258" priority="7750" stopIfTrue="1">
      <formula>NOT(ISERROR(SEARCH("O",M744)))</formula>
    </cfRule>
    <cfRule type="expression" dxfId="6257" priority="7751" stopIfTrue="1">
      <formula>NOT(ISERROR(SEARCH("X",M744)))</formula>
    </cfRule>
    <cfRule type="expression" dxfId="6256" priority="7752" stopIfTrue="1">
      <formula>NOT(ISERROR(SEARCH("V",M744)))</formula>
    </cfRule>
  </conditionalFormatting>
  <conditionalFormatting sqref="M888:M889">
    <cfRule type="expression" dxfId="6255" priority="6766" stopIfTrue="1">
      <formula>NOT(ISERROR(SEARCH("O",M888)))</formula>
    </cfRule>
    <cfRule type="expression" dxfId="6254" priority="6767" stopIfTrue="1">
      <formula>NOT(ISERROR(SEARCH("X",M888)))</formula>
    </cfRule>
    <cfRule type="expression" dxfId="6253" priority="6768" stopIfTrue="1">
      <formula>NOT(ISERROR(SEARCH("V",M888)))</formula>
    </cfRule>
  </conditionalFormatting>
  <conditionalFormatting sqref="M902:M909">
    <cfRule type="expression" dxfId="6252" priority="6742" stopIfTrue="1">
      <formula>NOT(ISERROR(SEARCH("O",M902)))</formula>
    </cfRule>
  </conditionalFormatting>
  <conditionalFormatting sqref="M993:M1000">
    <cfRule type="expression" dxfId="6251" priority="7681" stopIfTrue="1">
      <formula>NOT(ISERROR(SEARCH("O",M993)))</formula>
    </cfRule>
    <cfRule type="expression" dxfId="6250" priority="7682" stopIfTrue="1">
      <formula>NOT(ISERROR(SEARCH("X",M993)))</formula>
    </cfRule>
    <cfRule type="expression" dxfId="6249" priority="7683" stopIfTrue="1">
      <formula>NOT(ISERROR(SEARCH("V",M993)))</formula>
    </cfRule>
  </conditionalFormatting>
  <conditionalFormatting sqref="N776:N778">
    <cfRule type="expression" dxfId="6248" priority="7714" stopIfTrue="1">
      <formula>NOT(ISERROR(SEARCH("O",N776)))</formula>
    </cfRule>
    <cfRule type="expression" dxfId="6247" priority="7715" stopIfTrue="1">
      <formula>NOT(ISERROR(SEARCH("X",N776)))</formula>
    </cfRule>
    <cfRule type="expression" dxfId="6246" priority="7716" stopIfTrue="1">
      <formula>NOT(ISERROR(SEARCH("V",N776)))</formula>
    </cfRule>
    <cfRule type="expression" dxfId="6245" priority="7717" stopIfTrue="1">
      <formula>NOT(ISERROR(SEARCH("O",N776)))</formula>
    </cfRule>
    <cfRule type="expression" dxfId="6244" priority="7718" stopIfTrue="1">
      <formula>NOT(ISERROR(SEARCH("X",N776)))</formula>
    </cfRule>
    <cfRule type="expression" dxfId="6243" priority="7719" stopIfTrue="1">
      <formula>NOT(ISERROR(SEARCH("V",N776)))</formula>
    </cfRule>
  </conditionalFormatting>
  <conditionalFormatting sqref="N780:N781">
    <cfRule type="expression" dxfId="6242" priority="7660" stopIfTrue="1">
      <formula>NOT(ISERROR(SEARCH("O",N780)))</formula>
    </cfRule>
    <cfRule type="expression" dxfId="6241" priority="7661" stopIfTrue="1">
      <formula>NOT(ISERROR(SEARCH("X",N780)))</formula>
    </cfRule>
    <cfRule type="expression" dxfId="6240" priority="7662" stopIfTrue="1">
      <formula>NOT(ISERROR(SEARCH("V",N780)))</formula>
    </cfRule>
  </conditionalFormatting>
  <conditionalFormatting sqref="N813:N819">
    <cfRule type="expression" dxfId="6239" priority="6805" stopIfTrue="1">
      <formula>NOT(ISERROR(SEARCH("O",N813)))</formula>
    </cfRule>
    <cfRule type="expression" dxfId="6238" priority="6806" stopIfTrue="1">
      <formula>NOT(ISERROR(SEARCH("X",N813)))</formula>
    </cfRule>
    <cfRule type="expression" dxfId="6237" priority="6807" stopIfTrue="1">
      <formula>NOT(ISERROR(SEARCH("V",N813)))</formula>
    </cfRule>
    <cfRule type="expression" dxfId="6236" priority="6808" stopIfTrue="1">
      <formula>NOT(ISERROR(SEARCH("O",N813)))</formula>
    </cfRule>
    <cfRule type="expression" dxfId="6235" priority="6809" stopIfTrue="1">
      <formula>NOT(ISERROR(SEARCH("X",N813)))</formula>
    </cfRule>
  </conditionalFormatting>
  <conditionalFormatting sqref="N827:N867">
    <cfRule type="expression" dxfId="6234" priority="6901" stopIfTrue="1">
      <formula>NOT(ISERROR(SEARCH("O",N827)))</formula>
    </cfRule>
    <cfRule type="expression" dxfId="6233" priority="6902" stopIfTrue="1">
      <formula>NOT(ISERROR(SEARCH("X",N827)))</formula>
    </cfRule>
    <cfRule type="expression" dxfId="6232" priority="6903" stopIfTrue="1">
      <formula>NOT(ISERROR(SEARCH("V",N827)))</formula>
    </cfRule>
    <cfRule type="expression" dxfId="6231" priority="6904" stopIfTrue="1">
      <formula>NOT(ISERROR(SEARCH("O",N827)))</formula>
    </cfRule>
    <cfRule type="expression" dxfId="6230" priority="6905" stopIfTrue="1">
      <formula>NOT(ISERROR(SEARCH("X",N827)))</formula>
    </cfRule>
    <cfRule type="expression" dxfId="6229" priority="6906" stopIfTrue="1">
      <formula>NOT(ISERROR(SEARCH("O",N827)))</formula>
    </cfRule>
    <cfRule type="expression" dxfId="6228" priority="6907" stopIfTrue="1">
      <formula>NOT(ISERROR(SEARCH("X",N827)))</formula>
    </cfRule>
    <cfRule type="expression" dxfId="6227" priority="6908" stopIfTrue="1">
      <formula>NOT(ISERROR(SEARCH("V",N827)))</formula>
    </cfRule>
    <cfRule type="expression" dxfId="6226" priority="6909" stopIfTrue="1">
      <formula>NOT(ISERROR(SEARCH("O",N827)))</formula>
    </cfRule>
    <cfRule type="expression" dxfId="6225" priority="6910" stopIfTrue="1">
      <formula>NOT(ISERROR(SEARCH("X",N827)))</formula>
    </cfRule>
    <cfRule type="expression" dxfId="6224" priority="6911" stopIfTrue="1">
      <formula>NOT(ISERROR(SEARCH("V",N827)))</formula>
    </cfRule>
    <cfRule type="expression" dxfId="6223" priority="6912" stopIfTrue="1">
      <formula>NOT(ISERROR(SEARCH("O",N827)))</formula>
    </cfRule>
    <cfRule type="expression" dxfId="6222" priority="6913" stopIfTrue="1">
      <formula>NOT(ISERROR(SEARCH("X",N827)))</formula>
    </cfRule>
    <cfRule type="expression" dxfId="6221" priority="6914" stopIfTrue="1">
      <formula>NOT(ISERROR(SEARCH("V",N827)))</formula>
    </cfRule>
  </conditionalFormatting>
  <conditionalFormatting sqref="N888:N889">
    <cfRule type="expression" dxfId="6220" priority="6760" stopIfTrue="1">
      <formula>NOT(ISERROR(SEARCH("O",N888)))</formula>
    </cfRule>
    <cfRule type="expression" dxfId="6219" priority="6761" stopIfTrue="1">
      <formula>NOT(ISERROR(SEARCH("X",N888)))</formula>
    </cfRule>
    <cfRule type="expression" dxfId="6218" priority="6762" stopIfTrue="1">
      <formula>NOT(ISERROR(SEARCH("V",N888)))</formula>
    </cfRule>
    <cfRule type="expression" dxfId="6217" priority="6763" stopIfTrue="1">
      <formula>NOT(ISERROR(SEARCH("O",N888)))</formula>
    </cfRule>
    <cfRule type="expression" dxfId="6216" priority="6764" stopIfTrue="1">
      <formula>NOT(ISERROR(SEARCH("X",N888)))</formula>
    </cfRule>
    <cfRule type="expression" dxfId="6215" priority="6765" stopIfTrue="1">
      <formula>NOT(ISERROR(SEARCH("V",N888)))</formula>
    </cfRule>
  </conditionalFormatting>
  <conditionalFormatting sqref="N902:N909">
    <cfRule type="expression" dxfId="6214" priority="6739" stopIfTrue="1">
      <formula>NOT(ISERROR(SEARCH("O",N902)))</formula>
    </cfRule>
  </conditionalFormatting>
  <conditionalFormatting sqref="N992:N994">
    <cfRule type="expression" dxfId="6213" priority="7675" stopIfTrue="1">
      <formula>NOT(ISERROR(SEARCH("O",N992)))</formula>
    </cfRule>
    <cfRule type="expression" dxfId="6212" priority="7676" stopIfTrue="1">
      <formula>NOT(ISERROR(SEARCH("X",N992)))</formula>
    </cfRule>
    <cfRule type="expression" dxfId="6211" priority="7677" stopIfTrue="1">
      <formula>NOT(ISERROR(SEARCH("V",N992)))</formula>
    </cfRule>
  </conditionalFormatting>
  <conditionalFormatting sqref="N995:N1000">
    <cfRule type="expression" dxfId="6210" priority="7672" stopIfTrue="1">
      <formula>NOT(ISERROR(SEARCH("O",N995)))</formula>
    </cfRule>
    <cfRule type="expression" dxfId="6209" priority="7673" stopIfTrue="1">
      <formula>NOT(ISERROR(SEARCH("X",N995)))</formula>
    </cfRule>
    <cfRule type="expression" dxfId="6208" priority="7674" stopIfTrue="1">
      <formula>NOT(ISERROR(SEARCH("V",N995)))</formula>
    </cfRule>
  </conditionalFormatting>
  <conditionalFormatting sqref="O942:O948">
    <cfRule type="expression" dxfId="6207" priority="7657" stopIfTrue="1">
      <formula>NOT(ISERROR(SEARCH("O",O942)))</formula>
    </cfRule>
    <cfRule type="expression" dxfId="6206" priority="7658" stopIfTrue="1">
      <formula>NOT(ISERROR(SEARCH("X",O942)))</formula>
    </cfRule>
    <cfRule type="expression" dxfId="6205" priority="7659" stopIfTrue="1">
      <formula>NOT(ISERROR(SEARCH("V",O942)))</formula>
    </cfRule>
  </conditionalFormatting>
  <conditionalFormatting sqref="Q833:Q836 P827:P867">
    <cfRule type="expression" dxfId="6204" priority="6890" stopIfTrue="1">
      <formula>NOT(ISERROR(SEARCH("O",P827)))</formula>
    </cfRule>
    <cfRule type="expression" dxfId="6203" priority="6891" stopIfTrue="1">
      <formula>NOT(ISERROR(SEARCH("X",P827)))</formula>
    </cfRule>
    <cfRule type="expression" dxfId="6202" priority="6892" stopIfTrue="1">
      <formula>NOT(ISERROR(SEARCH("V",P827)))</formula>
    </cfRule>
    <cfRule type="expression" dxfId="6201" priority="6893" stopIfTrue="1">
      <formula>NOT(ISERROR(SEARCH("O",P827)))</formula>
    </cfRule>
    <cfRule type="expression" dxfId="6200" priority="6894" stopIfTrue="1">
      <formula>NOT(ISERROR(SEARCH("X",P827)))</formula>
    </cfRule>
    <cfRule type="expression" dxfId="6199" priority="6895" stopIfTrue="1">
      <formula>NOT(ISERROR(SEARCH("V",P827)))</formula>
    </cfRule>
    <cfRule type="expression" dxfId="6198" priority="6896" stopIfTrue="1">
      <formula>NOT(ISERROR(SEARCH("O",P827)))</formula>
    </cfRule>
    <cfRule type="expression" dxfId="6197" priority="6897" stopIfTrue="1">
      <formula>NOT(ISERROR(SEARCH("X",P827)))</formula>
    </cfRule>
    <cfRule type="expression" dxfId="6196" priority="6898" stopIfTrue="1">
      <formula>NOT(ISERROR(SEARCH("O",P827)))</formula>
    </cfRule>
    <cfRule type="expression" dxfId="6195" priority="6899" stopIfTrue="1">
      <formula>NOT(ISERROR(SEARCH("X",P827)))</formula>
    </cfRule>
    <cfRule type="expression" dxfId="6194" priority="6900" stopIfTrue="1">
      <formula>NOT(ISERROR(SEARCH("V",P827)))</formula>
    </cfRule>
  </conditionalFormatting>
  <conditionalFormatting sqref="P942:P948">
    <cfRule type="expression" dxfId="6193" priority="7654" stopIfTrue="1">
      <formula>NOT(ISERROR(SEARCH("O",P942)))</formula>
    </cfRule>
    <cfRule type="expression" dxfId="6192" priority="7655" stopIfTrue="1">
      <formula>NOT(ISERROR(SEARCH("X",P942)))</formula>
    </cfRule>
    <cfRule type="expression" dxfId="6191" priority="7656" stopIfTrue="1">
      <formula>NOT(ISERROR(SEARCH("V",P942)))</formula>
    </cfRule>
  </conditionalFormatting>
  <conditionalFormatting sqref="M868:N868 L820:P826">
    <cfRule type="expression" dxfId="6190" priority="7789" stopIfTrue="1">
      <formula>NOT(ISERROR(SEARCH("O",L820)))</formula>
    </cfRule>
    <cfRule type="expression" dxfId="6189" priority="7790" stopIfTrue="1">
      <formula>NOT(ISERROR(SEARCH("X",L820)))</formula>
    </cfRule>
    <cfRule type="expression" dxfId="6188" priority="7791" stopIfTrue="1">
      <formula>NOT(ISERROR(SEARCH("V",L820)))</formula>
    </cfRule>
  </conditionalFormatting>
  <conditionalFormatting sqref="L734:M734">
    <cfRule type="expression" dxfId="6187" priority="7792" stopIfTrue="1">
      <formula>NOT(ISERROR(SEARCH("O",L734)))</formula>
    </cfRule>
    <cfRule type="expression" dxfId="6186" priority="7793" stopIfTrue="1">
      <formula>NOT(ISERROR(SEARCH("X",L734)))</formula>
    </cfRule>
    <cfRule type="expression" dxfId="6185" priority="7794" stopIfTrue="1">
      <formula>NOT(ISERROR(SEARCH("V",L734)))</formula>
    </cfRule>
  </conditionalFormatting>
  <conditionalFormatting sqref="M827:M828">
    <cfRule type="expression" dxfId="6184" priority="7795" stopIfTrue="1">
      <formula>NOT(ISERROR(SEARCH("O",M827)))</formula>
    </cfRule>
    <cfRule type="expression" dxfId="6183" priority="7796" stopIfTrue="1">
      <formula>NOT(ISERROR(SEARCH("X",M827)))</formula>
    </cfRule>
    <cfRule type="expression" dxfId="6182" priority="7797" stopIfTrue="1">
      <formula>NOT(ISERROR(SEARCH("V",M827)))</formula>
    </cfRule>
  </conditionalFormatting>
  <conditionalFormatting sqref="N820:N826">
    <cfRule type="expression" dxfId="6181" priority="7783" stopIfTrue="1">
      <formula>NOT(ISERROR(SEARCH("O",N820)))</formula>
    </cfRule>
    <cfRule type="expression" dxfId="6180" priority="7784" stopIfTrue="1">
      <formula>NOT(ISERROR(SEARCH("X",N820)))</formula>
    </cfRule>
    <cfRule type="expression" dxfId="6179" priority="7785" stopIfTrue="1">
      <formula>NOT(ISERROR(SEARCH("V",N820)))</formula>
    </cfRule>
    <cfRule type="expression" dxfId="6178" priority="7786" stopIfTrue="1">
      <formula>NOT(ISERROR(SEARCH("O",N820)))</formula>
    </cfRule>
    <cfRule type="expression" dxfId="6177" priority="7787" stopIfTrue="1">
      <formula>NOT(ISERROR(SEARCH("X",N820)))</formula>
    </cfRule>
    <cfRule type="expression" dxfId="6176" priority="7788" stopIfTrue="1">
      <formula>NOT(ISERROR(SEARCH("V",N820)))</formula>
    </cfRule>
  </conditionalFormatting>
  <conditionalFormatting sqref="L735:M735">
    <cfRule type="expression" dxfId="6175" priority="7780" stopIfTrue="1">
      <formula>NOT(ISERROR(SEARCH("O",L735)))</formula>
    </cfRule>
    <cfRule type="expression" dxfId="6174" priority="7781" stopIfTrue="1">
      <formula>NOT(ISERROR(SEARCH("X",L735)))</formula>
    </cfRule>
    <cfRule type="expression" dxfId="6173" priority="7782" stopIfTrue="1">
      <formula>NOT(ISERROR(SEARCH("V",L735)))</formula>
    </cfRule>
  </conditionalFormatting>
  <conditionalFormatting sqref="L736:M736">
    <cfRule type="expression" dxfId="6172" priority="7777" stopIfTrue="1">
      <formula>NOT(ISERROR(SEARCH("O",L736)))</formula>
    </cfRule>
    <cfRule type="expression" dxfId="6171" priority="7778" stopIfTrue="1">
      <formula>NOT(ISERROR(SEARCH("X",L736)))</formula>
    </cfRule>
    <cfRule type="expression" dxfId="6170" priority="7779" stopIfTrue="1">
      <formula>NOT(ISERROR(SEARCH("V",L736)))</formula>
    </cfRule>
  </conditionalFormatting>
  <conditionalFormatting sqref="L737:M737">
    <cfRule type="expression" dxfId="6169" priority="7774" stopIfTrue="1">
      <formula>NOT(ISERROR(SEARCH("O",L737)))</formula>
    </cfRule>
    <cfRule type="expression" dxfId="6168" priority="7775" stopIfTrue="1">
      <formula>NOT(ISERROR(SEARCH("X",L737)))</formula>
    </cfRule>
    <cfRule type="expression" dxfId="6167" priority="7776" stopIfTrue="1">
      <formula>NOT(ISERROR(SEARCH("V",L737)))</formula>
    </cfRule>
  </conditionalFormatting>
  <conditionalFormatting sqref="L738:M738">
    <cfRule type="expression" dxfId="6166" priority="7771" stopIfTrue="1">
      <formula>NOT(ISERROR(SEARCH("O",L738)))</formula>
    </cfRule>
    <cfRule type="expression" dxfId="6165" priority="7772" stopIfTrue="1">
      <formula>NOT(ISERROR(SEARCH("X",L738)))</formula>
    </cfRule>
    <cfRule type="expression" dxfId="6164" priority="7773" stopIfTrue="1">
      <formula>NOT(ISERROR(SEARCH("V",L738)))</formula>
    </cfRule>
  </conditionalFormatting>
  <conditionalFormatting sqref="L739:M739">
    <cfRule type="expression" dxfId="6163" priority="7768" stopIfTrue="1">
      <formula>NOT(ISERROR(SEARCH("O",L739)))</formula>
    </cfRule>
    <cfRule type="expression" dxfId="6162" priority="7769" stopIfTrue="1">
      <formula>NOT(ISERROR(SEARCH("X",L739)))</formula>
    </cfRule>
    <cfRule type="expression" dxfId="6161" priority="7770" stopIfTrue="1">
      <formula>NOT(ISERROR(SEARCH("V",L739)))</formula>
    </cfRule>
  </conditionalFormatting>
  <conditionalFormatting sqref="L740:M740">
    <cfRule type="expression" dxfId="6160" priority="7765" stopIfTrue="1">
      <formula>NOT(ISERROR(SEARCH("O",L740)))</formula>
    </cfRule>
    <cfRule type="expression" dxfId="6159" priority="7766" stopIfTrue="1">
      <formula>NOT(ISERROR(SEARCH("X",L740)))</formula>
    </cfRule>
    <cfRule type="expression" dxfId="6158" priority="7767" stopIfTrue="1">
      <formula>NOT(ISERROR(SEARCH("V",L740)))</formula>
    </cfRule>
  </conditionalFormatting>
  <conditionalFormatting sqref="L741:M741">
    <cfRule type="expression" dxfId="6157" priority="7762" stopIfTrue="1">
      <formula>NOT(ISERROR(SEARCH("O",L741)))</formula>
    </cfRule>
    <cfRule type="expression" dxfId="6156" priority="7763" stopIfTrue="1">
      <formula>NOT(ISERROR(SEARCH("X",L741)))</formula>
    </cfRule>
    <cfRule type="expression" dxfId="6155" priority="7764" stopIfTrue="1">
      <formula>NOT(ISERROR(SEARCH("V",L741)))</formula>
    </cfRule>
  </conditionalFormatting>
  <conditionalFormatting sqref="L742:M742">
    <cfRule type="expression" dxfId="6154" priority="7759" stopIfTrue="1">
      <formula>NOT(ISERROR(SEARCH("O",L742)))</formula>
    </cfRule>
    <cfRule type="expression" dxfId="6153" priority="7760" stopIfTrue="1">
      <formula>NOT(ISERROR(SEARCH("X",L742)))</formula>
    </cfRule>
    <cfRule type="expression" dxfId="6152" priority="7761" stopIfTrue="1">
      <formula>NOT(ISERROR(SEARCH("V",L742)))</formula>
    </cfRule>
  </conditionalFormatting>
  <conditionalFormatting sqref="L743:M743">
    <cfRule type="expression" dxfId="6151" priority="7756" stopIfTrue="1">
      <formula>NOT(ISERROR(SEARCH("O",L743)))</formula>
    </cfRule>
    <cfRule type="expression" dxfId="6150" priority="7757" stopIfTrue="1">
      <formula>NOT(ISERROR(SEARCH("X",L743)))</formula>
    </cfRule>
    <cfRule type="expression" dxfId="6149" priority="7758" stopIfTrue="1">
      <formula>NOT(ISERROR(SEARCH("V",L743)))</formula>
    </cfRule>
  </conditionalFormatting>
  <conditionalFormatting sqref="M827:M828">
    <cfRule type="expression" dxfId="6148" priority="7747" stopIfTrue="1">
      <formula>NOT(ISERROR(SEARCH("O",M827)))</formula>
    </cfRule>
    <cfRule type="expression" dxfId="6147" priority="7748" stopIfTrue="1">
      <formula>NOT(ISERROR(SEARCH("X",M827)))</formula>
    </cfRule>
    <cfRule type="expression" dxfId="6146" priority="7749" stopIfTrue="1">
      <formula>NOT(ISERROR(SEARCH("V",M827)))</formula>
    </cfRule>
  </conditionalFormatting>
  <conditionalFormatting sqref="L773:M774">
    <cfRule type="expression" dxfId="6145" priority="7744" stopIfTrue="1">
      <formula>NOT(ISERROR(SEARCH("O",L773)))</formula>
    </cfRule>
    <cfRule type="expression" dxfId="6144" priority="7745" stopIfTrue="1">
      <formula>NOT(ISERROR(SEARCH("X",L773)))</formula>
    </cfRule>
    <cfRule type="expression" dxfId="6143" priority="7746" stopIfTrue="1">
      <formula>NOT(ISERROR(SEARCH("V",L773)))</formula>
    </cfRule>
  </conditionalFormatting>
  <conditionalFormatting sqref="L775:M778 L779">
    <cfRule type="expression" dxfId="6142" priority="7741" stopIfTrue="1">
      <formula>NOT(ISERROR(SEARCH("O",L775)))</formula>
    </cfRule>
    <cfRule type="expression" dxfId="6141" priority="7742" stopIfTrue="1">
      <formula>NOT(ISERROR(SEARCH("X",L775)))</formula>
    </cfRule>
    <cfRule type="expression" dxfId="6140" priority="7743" stopIfTrue="1">
      <formula>NOT(ISERROR(SEARCH("V",L775)))</formula>
    </cfRule>
  </conditionalFormatting>
  <conditionalFormatting sqref="O776:P778 P779:P781">
    <cfRule type="expression" dxfId="6139" priority="7711" stopIfTrue="1">
      <formula>NOT(ISERROR(SEARCH("O",O776)))</formula>
    </cfRule>
    <cfRule type="expression" dxfId="6138" priority="7712" stopIfTrue="1">
      <formula>NOT(ISERROR(SEARCH("X",O776)))</formula>
    </cfRule>
    <cfRule type="expression" dxfId="6137" priority="7713" stopIfTrue="1">
      <formula>NOT(ISERROR(SEARCH("V",O776)))</formula>
    </cfRule>
  </conditionalFormatting>
  <conditionalFormatting sqref="O779">
    <cfRule type="expression" dxfId="6136" priority="7705" stopIfTrue="1">
      <formula>NOT(ISERROR(SEARCH("O",O779)))</formula>
    </cfRule>
    <cfRule type="expression" dxfId="6135" priority="7706" stopIfTrue="1">
      <formula>NOT(ISERROR(SEARCH("X",O779)))</formula>
    </cfRule>
    <cfRule type="expression" dxfId="6134" priority="7707" stopIfTrue="1">
      <formula>NOT(ISERROR(SEARCH("V",O779)))</formula>
    </cfRule>
  </conditionalFormatting>
  <conditionalFormatting sqref="M782:N789 M780:M781">
    <cfRule type="expression" dxfId="6133" priority="7699" stopIfTrue="1">
      <formula>NOT(ISERROR(SEARCH("O",M780)))</formula>
    </cfRule>
    <cfRule type="expression" dxfId="6132" priority="7700" stopIfTrue="1">
      <formula>NOT(ISERROR(SEARCH("X",M780)))</formula>
    </cfRule>
    <cfRule type="expression" dxfId="6131" priority="7701" stopIfTrue="1">
      <formula>NOT(ISERROR(SEARCH("V",M780)))</formula>
    </cfRule>
  </conditionalFormatting>
  <conditionalFormatting sqref="O782:P789 O780:O781">
    <cfRule type="expression" dxfId="6130" priority="7696" stopIfTrue="1">
      <formula>NOT(ISERROR(SEARCH("O",O780)))</formula>
    </cfRule>
    <cfRule type="expression" dxfId="6129" priority="7697" stopIfTrue="1">
      <formula>NOT(ISERROR(SEARCH("X",O780)))</formula>
    </cfRule>
    <cfRule type="expression" dxfId="6128" priority="7698" stopIfTrue="1">
      <formula>NOT(ISERROR(SEARCH("V",O780)))</formula>
    </cfRule>
  </conditionalFormatting>
  <conditionalFormatting sqref="N809">
    <cfRule type="expression" dxfId="6127" priority="6871" stopIfTrue="1">
      <formula>NOT(ISERROR(SEARCH("O",N809)))</formula>
    </cfRule>
    <cfRule type="expression" dxfId="6126" priority="6872" stopIfTrue="1">
      <formula>NOT(ISERROR(SEARCH("X",N809)))</formula>
    </cfRule>
    <cfRule type="expression" dxfId="6125" priority="6873" stopIfTrue="1">
      <formula>NOT(ISERROR(SEARCH("V",N809)))</formula>
    </cfRule>
    <cfRule type="expression" dxfId="6124" priority="6874" stopIfTrue="1">
      <formula>NOT(ISERROR(SEARCH("O",N809)))</formula>
    </cfRule>
    <cfRule type="expression" dxfId="6123" priority="6875" stopIfTrue="1">
      <formula>NOT(ISERROR(SEARCH("X",N809)))</formula>
    </cfRule>
    <cfRule type="expression" dxfId="6122" priority="6876" stopIfTrue="1">
      <formula>NOT(ISERROR(SEARCH("V",N809)))</formula>
    </cfRule>
  </conditionalFormatting>
  <conditionalFormatting sqref="N809 P809">
    <cfRule type="expression" dxfId="6121" priority="6866" stopIfTrue="1">
      <formula>NOT(ISERROR(SEARCH("O",N809)))</formula>
    </cfRule>
    <cfRule type="expression" dxfId="6120" priority="6867" stopIfTrue="1">
      <formula>NOT(ISERROR(SEARCH("X",N809)))</formula>
    </cfRule>
    <cfRule type="expression" dxfId="6119" priority="6868" stopIfTrue="1">
      <formula>NOT(ISERROR(SEARCH("V",N809)))</formula>
    </cfRule>
    <cfRule type="expression" dxfId="6118" priority="6869" stopIfTrue="1">
      <formula>NOT(ISERROR(SEARCH("O",N809)))</formula>
    </cfRule>
    <cfRule type="expression" dxfId="6117" priority="6870" stopIfTrue="1">
      <formula>NOT(ISERROR(SEARCH("X",N809)))</formula>
    </cfRule>
  </conditionalFormatting>
  <conditionalFormatting sqref="N810">
    <cfRule type="expression" dxfId="6116" priority="6857" stopIfTrue="1">
      <formula>NOT(ISERROR(SEARCH("O",N810)))</formula>
    </cfRule>
    <cfRule type="expression" dxfId="6115" priority="6858" stopIfTrue="1">
      <formula>NOT(ISERROR(SEARCH("X",N810)))</formula>
    </cfRule>
    <cfRule type="expression" dxfId="6114" priority="6859" stopIfTrue="1">
      <formula>NOT(ISERROR(SEARCH("V",N810)))</formula>
    </cfRule>
    <cfRule type="expression" dxfId="6113" priority="6860" stopIfTrue="1">
      <formula>NOT(ISERROR(SEARCH("O",N810)))</formula>
    </cfRule>
    <cfRule type="expression" dxfId="6112" priority="6861" stopIfTrue="1">
      <formula>NOT(ISERROR(SEARCH("X",N810)))</formula>
    </cfRule>
    <cfRule type="expression" dxfId="6111" priority="6862" stopIfTrue="1">
      <formula>NOT(ISERROR(SEARCH("V",N810)))</formula>
    </cfRule>
  </conditionalFormatting>
  <conditionalFormatting sqref="N810 P810">
    <cfRule type="expression" dxfId="6110" priority="6852" stopIfTrue="1">
      <formula>NOT(ISERROR(SEARCH("O",N810)))</formula>
    </cfRule>
    <cfRule type="expression" dxfId="6109" priority="6853" stopIfTrue="1">
      <formula>NOT(ISERROR(SEARCH("X",N810)))</formula>
    </cfRule>
    <cfRule type="expression" dxfId="6108" priority="6854" stopIfTrue="1">
      <formula>NOT(ISERROR(SEARCH("V",N810)))</formula>
    </cfRule>
    <cfRule type="expression" dxfId="6107" priority="6855" stopIfTrue="1">
      <formula>NOT(ISERROR(SEARCH("O",N810)))</formula>
    </cfRule>
    <cfRule type="expression" dxfId="6106" priority="6856" stopIfTrue="1">
      <formula>NOT(ISERROR(SEARCH("X",N810)))</formula>
    </cfRule>
  </conditionalFormatting>
  <conditionalFormatting sqref="N811">
    <cfRule type="expression" dxfId="6105" priority="6843" stopIfTrue="1">
      <formula>NOT(ISERROR(SEARCH("O",N811)))</formula>
    </cfRule>
    <cfRule type="expression" dxfId="6104" priority="6844" stopIfTrue="1">
      <formula>NOT(ISERROR(SEARCH("X",N811)))</formula>
    </cfRule>
    <cfRule type="expression" dxfId="6103" priority="6845" stopIfTrue="1">
      <formula>NOT(ISERROR(SEARCH("V",N811)))</formula>
    </cfRule>
    <cfRule type="expression" dxfId="6102" priority="6846" stopIfTrue="1">
      <formula>NOT(ISERROR(SEARCH("O",N811)))</formula>
    </cfRule>
    <cfRule type="expression" dxfId="6101" priority="6847" stopIfTrue="1">
      <formula>NOT(ISERROR(SEARCH("X",N811)))</formula>
    </cfRule>
    <cfRule type="expression" dxfId="6100" priority="6848" stopIfTrue="1">
      <formula>NOT(ISERROR(SEARCH("V",N811)))</formula>
    </cfRule>
  </conditionalFormatting>
  <conditionalFormatting sqref="N811 P811">
    <cfRule type="expression" dxfId="6099" priority="6838" stopIfTrue="1">
      <formula>NOT(ISERROR(SEARCH("O",N811)))</formula>
    </cfRule>
    <cfRule type="expression" dxfId="6098" priority="6839" stopIfTrue="1">
      <formula>NOT(ISERROR(SEARCH("X",N811)))</formula>
    </cfRule>
    <cfRule type="expression" dxfId="6097" priority="6840" stopIfTrue="1">
      <formula>NOT(ISERROR(SEARCH("V",N811)))</formula>
    </cfRule>
    <cfRule type="expression" dxfId="6096" priority="6841" stopIfTrue="1">
      <formula>NOT(ISERROR(SEARCH("O",N811)))</formula>
    </cfRule>
    <cfRule type="expression" dxfId="6095" priority="6842" stopIfTrue="1">
      <formula>NOT(ISERROR(SEARCH("X",N811)))</formula>
    </cfRule>
  </conditionalFormatting>
  <conditionalFormatting sqref="L812:P812">
    <cfRule type="expression" dxfId="6094" priority="6835" stopIfTrue="1">
      <formula>NOT(ISERROR(SEARCH("O",L812)))</formula>
    </cfRule>
    <cfRule type="expression" dxfId="6093" priority="6836" stopIfTrue="1">
      <formula>NOT(ISERROR(SEARCH("X",L812)))</formula>
    </cfRule>
    <cfRule type="expression" dxfId="6092" priority="6837" stopIfTrue="1">
      <formula>NOT(ISERROR(SEARCH("V",L812)))</formula>
    </cfRule>
  </conditionalFormatting>
  <conditionalFormatting sqref="N812">
    <cfRule type="expression" dxfId="6091" priority="6829" stopIfTrue="1">
      <formula>NOT(ISERROR(SEARCH("O",N812)))</formula>
    </cfRule>
    <cfRule type="expression" dxfId="6090" priority="6830" stopIfTrue="1">
      <formula>NOT(ISERROR(SEARCH("X",N812)))</formula>
    </cfRule>
    <cfRule type="expression" dxfId="6089" priority="6831" stopIfTrue="1">
      <formula>NOT(ISERROR(SEARCH("V",N812)))</formula>
    </cfRule>
    <cfRule type="expression" dxfId="6088" priority="6832" stopIfTrue="1">
      <formula>NOT(ISERROR(SEARCH("O",N812)))</formula>
    </cfRule>
    <cfRule type="expression" dxfId="6087" priority="6833" stopIfTrue="1">
      <formula>NOT(ISERROR(SEARCH("X",N812)))</formula>
    </cfRule>
    <cfRule type="expression" dxfId="6086" priority="6834" stopIfTrue="1">
      <formula>NOT(ISERROR(SEARCH("V",N812)))</formula>
    </cfRule>
  </conditionalFormatting>
  <conditionalFormatting sqref="L813:P819">
    <cfRule type="expression" dxfId="6085" priority="6816" stopIfTrue="1">
      <formula>NOT(ISERROR(SEARCH("O",L813)))</formula>
    </cfRule>
    <cfRule type="expression" dxfId="6084" priority="6817" stopIfTrue="1">
      <formula>NOT(ISERROR(SEARCH("X",L813)))</formula>
    </cfRule>
    <cfRule type="expression" dxfId="6083" priority="6818" stopIfTrue="1">
      <formula>NOT(ISERROR(SEARCH("V",L813)))</formula>
    </cfRule>
  </conditionalFormatting>
  <conditionalFormatting sqref="N813:N819">
    <cfRule type="expression" dxfId="6082" priority="6810" stopIfTrue="1">
      <formula>NOT(ISERROR(SEARCH("O",N813)))</formula>
    </cfRule>
    <cfRule type="expression" dxfId="6081" priority="6811" stopIfTrue="1">
      <formula>NOT(ISERROR(SEARCH("X",N813)))</formula>
    </cfRule>
    <cfRule type="expression" dxfId="6080" priority="6812" stopIfTrue="1">
      <formula>NOT(ISERROR(SEARCH("V",N813)))</formula>
    </cfRule>
    <cfRule type="expression" dxfId="6079" priority="6813" stopIfTrue="1">
      <formula>NOT(ISERROR(SEARCH("O",N813)))</formula>
    </cfRule>
    <cfRule type="expression" dxfId="6078" priority="6814" stopIfTrue="1">
      <formula>NOT(ISERROR(SEARCH("X",N813)))</formula>
    </cfRule>
    <cfRule type="expression" dxfId="6077" priority="6815" stopIfTrue="1">
      <formula>NOT(ISERROR(SEARCH("V",N813)))</formula>
    </cfRule>
  </conditionalFormatting>
  <conditionalFormatting sqref="P813:P819">
    <cfRule type="expression" dxfId="6076" priority="6800" stopIfTrue="1">
      <formula>NOT(ISERROR(SEARCH("O",P813)))</formula>
    </cfRule>
    <cfRule type="expression" dxfId="6075" priority="6801" stopIfTrue="1">
      <formula>NOT(ISERROR(SEARCH("X",P813)))</formula>
    </cfRule>
    <cfRule type="expression" dxfId="6074" priority="6802" stopIfTrue="1">
      <formula>NOT(ISERROR(SEARCH("V",P813)))</formula>
    </cfRule>
    <cfRule type="expression" dxfId="6073" priority="6803" stopIfTrue="1">
      <formula>NOT(ISERROR(SEARCH("O",P813)))</formula>
    </cfRule>
    <cfRule type="expression" dxfId="6072" priority="6804" stopIfTrue="1">
      <formula>NOT(ISERROR(SEARCH("X",P813)))</formula>
    </cfRule>
  </conditionalFormatting>
  <conditionalFormatting sqref="N820:N825 P820:P825">
    <cfRule type="expression" dxfId="6071" priority="6885" stopIfTrue="1">
      <formula>NOT(ISERROR(SEARCH("O",N820)))</formula>
    </cfRule>
    <cfRule type="expression" dxfId="6070" priority="6886" stopIfTrue="1">
      <formula>NOT(ISERROR(SEARCH("X",N820)))</formula>
    </cfRule>
    <cfRule type="expression" dxfId="6069" priority="6887" stopIfTrue="1">
      <formula>NOT(ISERROR(SEARCH("V",N820)))</formula>
    </cfRule>
    <cfRule type="expression" dxfId="6068" priority="6888" stopIfTrue="1">
      <formula>NOT(ISERROR(SEARCH("O",N820)))</formula>
    </cfRule>
    <cfRule type="expression" dxfId="6067" priority="6889" stopIfTrue="1">
      <formula>NOT(ISERROR(SEARCH("X",N820)))</formula>
    </cfRule>
  </conditionalFormatting>
  <conditionalFormatting sqref="N826 P826">
    <cfRule type="expression" dxfId="6066" priority="6880" stopIfTrue="1">
      <formula>NOT(ISERROR(SEARCH("O",N826)))</formula>
    </cfRule>
    <cfRule type="expression" dxfId="6065" priority="6881" stopIfTrue="1">
      <formula>NOT(ISERROR(SEARCH("X",N826)))</formula>
    </cfRule>
    <cfRule type="expression" dxfId="6064" priority="6882" stopIfTrue="1">
      <formula>NOT(ISERROR(SEARCH("V",N826)))</formula>
    </cfRule>
    <cfRule type="expression" dxfId="6063" priority="6883" stopIfTrue="1">
      <formula>NOT(ISERROR(SEARCH("O",N826)))</formula>
    </cfRule>
    <cfRule type="expression" dxfId="6062" priority="6884" stopIfTrue="1">
      <formula>NOT(ISERROR(SEARCH("X",N826)))</formula>
    </cfRule>
  </conditionalFormatting>
  <conditionalFormatting sqref="L888:P889">
    <cfRule type="expression" dxfId="6061" priority="6778" stopIfTrue="1">
      <formula>NOT(ISERROR(SEARCH("O",L888)))</formula>
    </cfRule>
    <cfRule type="expression" dxfId="6060" priority="6779" stopIfTrue="1">
      <formula>NOT(ISERROR(SEARCH("X",L888)))</formula>
    </cfRule>
    <cfRule type="expression" dxfId="6059" priority="6780" stopIfTrue="1">
      <formula>NOT(ISERROR(SEARCH("V",L888)))</formula>
    </cfRule>
  </conditionalFormatting>
  <conditionalFormatting sqref="L888:P888 L889">
    <cfRule type="expression" dxfId="6058" priority="6769" stopIfTrue="1">
      <formula>NOT(ISERROR(SEARCH("O",L888)))</formula>
    </cfRule>
    <cfRule type="expression" dxfId="6057" priority="6770" stopIfTrue="1">
      <formula>NOT(ISERROR(SEARCH("X",L888)))</formula>
    </cfRule>
    <cfRule type="expression" dxfId="6056" priority="6771" stopIfTrue="1">
      <formula>NOT(ISERROR(SEARCH("V",L888)))</formula>
    </cfRule>
  </conditionalFormatting>
  <conditionalFormatting sqref="P888:P889 N888:N889">
    <cfRule type="expression" dxfId="6055" priority="6772" stopIfTrue="1">
      <formula>NOT(ISERROR(SEARCH("O",N888)))</formula>
    </cfRule>
    <cfRule type="expression" dxfId="6054" priority="6773" stopIfTrue="1">
      <formula>NOT(ISERROR(SEARCH("X",N888)))</formula>
    </cfRule>
    <cfRule type="expression" dxfId="6053" priority="6774" stopIfTrue="1">
      <formula>NOT(ISERROR(SEARCH("V",N888)))</formula>
    </cfRule>
    <cfRule type="expression" dxfId="6052" priority="6775" stopIfTrue="1">
      <formula>NOT(ISERROR(SEARCH("O",N888)))</formula>
    </cfRule>
    <cfRule type="expression" dxfId="6051" priority="6776" stopIfTrue="1">
      <formula>NOT(ISERROR(SEARCH("X",N888)))</formula>
    </cfRule>
    <cfRule type="expression" dxfId="6050" priority="6777" stopIfTrue="1">
      <formula>NOT(ISERROR(SEARCH("V",N888)))</formula>
    </cfRule>
  </conditionalFormatting>
  <conditionalFormatting sqref="N888:N889 P888:P889">
    <cfRule type="expression" dxfId="6049" priority="6749" stopIfTrue="1">
      <formula>NOT(ISERROR(SEARCH("O",N888)))</formula>
    </cfRule>
    <cfRule type="expression" dxfId="6048" priority="6750" stopIfTrue="1">
      <formula>NOT(ISERROR(SEARCH("X",N888)))</formula>
    </cfRule>
    <cfRule type="expression" dxfId="6047" priority="6751" stopIfTrue="1">
      <formula>NOT(ISERROR(SEARCH("V",N888)))</formula>
    </cfRule>
    <cfRule type="expression" dxfId="6046" priority="6752" stopIfTrue="1">
      <formula>NOT(ISERROR(SEARCH("O",N888)))</formula>
    </cfRule>
    <cfRule type="expression" dxfId="6045" priority="6753" stopIfTrue="1">
      <formula>NOT(ISERROR(SEARCH("X",N888)))</formula>
    </cfRule>
  </conditionalFormatting>
  <conditionalFormatting sqref="O888:P889">
    <cfRule type="expression" dxfId="6044" priority="6754" stopIfTrue="1">
      <formula>NOT(ISERROR(SEARCH("O",O888)))</formula>
    </cfRule>
    <cfRule type="expression" dxfId="6043" priority="6755" stopIfTrue="1">
      <formula>NOT(ISERROR(SEARCH("X",O888)))</formula>
    </cfRule>
    <cfRule type="expression" dxfId="6042" priority="6756" stopIfTrue="1">
      <formula>NOT(ISERROR(SEARCH("V",O888)))</formula>
    </cfRule>
  </conditionalFormatting>
  <conditionalFormatting sqref="L890:M890 O890:P890">
    <cfRule type="expression" dxfId="6041" priority="7309" stopIfTrue="1">
      <formula>NOT(ISERROR(SEARCH("O",L890)))</formula>
    </cfRule>
    <cfRule type="expression" dxfId="6040" priority="7310" stopIfTrue="1">
      <formula>NOT(ISERROR(SEARCH("X",L890)))</formula>
    </cfRule>
    <cfRule type="expression" dxfId="6039" priority="7311" stopIfTrue="1">
      <formula>NOT(ISERROR(SEARCH("V",L890)))</formula>
    </cfRule>
  </conditionalFormatting>
  <conditionalFormatting sqref="L891:M891 O891:P891">
    <cfRule type="expression" dxfId="6038" priority="7291" stopIfTrue="1">
      <formula>NOT(ISERROR(SEARCH("O",L891)))</formula>
    </cfRule>
    <cfRule type="expression" dxfId="6037" priority="7292" stopIfTrue="1">
      <formula>NOT(ISERROR(SEARCH("X",L891)))</formula>
    </cfRule>
    <cfRule type="expression" dxfId="6036" priority="7293" stopIfTrue="1">
      <formula>NOT(ISERROR(SEARCH("V",L891)))</formula>
    </cfRule>
  </conditionalFormatting>
  <conditionalFormatting sqref="L892:M892 O892:P892">
    <cfRule type="expression" dxfId="6035" priority="7282" stopIfTrue="1">
      <formula>NOT(ISERROR(SEARCH("O",L892)))</formula>
    </cfRule>
    <cfRule type="expression" dxfId="6034" priority="7283" stopIfTrue="1">
      <formula>NOT(ISERROR(SEARCH("X",L892)))</formula>
    </cfRule>
    <cfRule type="expression" dxfId="6033" priority="7284" stopIfTrue="1">
      <formula>NOT(ISERROR(SEARCH("V",L892)))</formula>
    </cfRule>
  </conditionalFormatting>
  <conditionalFormatting sqref="L893:M893 O893:P893">
    <cfRule type="expression" dxfId="6032" priority="7300" stopIfTrue="1">
      <formula>NOT(ISERROR(SEARCH("O",L893)))</formula>
    </cfRule>
    <cfRule type="expression" dxfId="6031" priority="7301" stopIfTrue="1">
      <formula>NOT(ISERROR(SEARCH("X",L893)))</formula>
    </cfRule>
    <cfRule type="expression" dxfId="6030" priority="7302" stopIfTrue="1">
      <formula>NOT(ISERROR(SEARCH("V",L893)))</formula>
    </cfRule>
  </conditionalFormatting>
  <conditionalFormatting sqref="L894:M894 O894:P894">
    <cfRule type="expression" dxfId="6029" priority="7273" stopIfTrue="1">
      <formula>NOT(ISERROR(SEARCH("O",L894)))</formula>
    </cfRule>
    <cfRule type="expression" dxfId="6028" priority="7274" stopIfTrue="1">
      <formula>NOT(ISERROR(SEARCH("X",L894)))</formula>
    </cfRule>
    <cfRule type="expression" dxfId="6027" priority="7275" stopIfTrue="1">
      <formula>NOT(ISERROR(SEARCH("V",L894)))</formula>
    </cfRule>
  </conditionalFormatting>
  <conditionalFormatting sqref="L901:O901">
    <cfRule type="expression" dxfId="6026" priority="7261" stopIfTrue="1">
      <formula>NOT(ISERROR(SEARCH("O",L901)))</formula>
    </cfRule>
    <cfRule type="expression" dxfId="6025" priority="7262" stopIfTrue="1">
      <formula>NOT(ISERROR(SEARCH("X",L901)))</formula>
    </cfRule>
    <cfRule type="expression" dxfId="6024" priority="7263" stopIfTrue="1">
      <formula>NOT(ISERROR(SEARCH("V",L901)))</formula>
    </cfRule>
  </conditionalFormatting>
  <conditionalFormatting sqref="L902:P909">
    <cfRule type="expression" dxfId="6023" priority="6746" stopIfTrue="1">
      <formula>NOT(ISERROR(SEARCH("O",L902)))</formula>
    </cfRule>
    <cfRule type="expression" dxfId="6022" priority="6747" stopIfTrue="1">
      <formula>NOT(ISERROR(SEARCH("X",L902)))</formula>
    </cfRule>
    <cfRule type="expression" dxfId="6021" priority="7798" stopIfTrue="1">
      <formula>NOT(ISERROR(SEARCH("V",L902)))</formula>
    </cfRule>
  </conditionalFormatting>
  <conditionalFormatting sqref="L902:P909">
    <cfRule type="expression" dxfId="6020" priority="6727" stopIfTrue="1">
      <formula>NOT(ISERROR(SEARCH("O",L902)))</formula>
    </cfRule>
    <cfRule type="expression" dxfId="6019" priority="6728" stopIfTrue="1">
      <formula>NOT(ISERROR(SEARCH("X",L902)))</formula>
    </cfRule>
    <cfRule type="expression" dxfId="6018" priority="6729" stopIfTrue="1">
      <formula>NOT(ISERROR(SEARCH("V",L902)))</formula>
    </cfRule>
  </conditionalFormatting>
  <conditionalFormatting sqref="M902:P909">
    <cfRule type="expression" dxfId="6017" priority="6737" stopIfTrue="1">
      <formula>NOT(ISERROR(SEARCH("O",M902)))</formula>
    </cfRule>
    <cfRule type="expression" dxfId="6016" priority="6738" stopIfTrue="1">
      <formula>NOT(ISERROR(SEARCH("X",M902)))</formula>
    </cfRule>
    <cfRule type="expression" dxfId="6015" priority="7801" stopIfTrue="1">
      <formula>NOT(ISERROR(SEARCH("V",M902)))</formula>
    </cfRule>
  </conditionalFormatting>
  <conditionalFormatting sqref="P902:P909 N902:N909">
    <cfRule type="expression" dxfId="6014" priority="6740" stopIfTrue="1">
      <formula>NOT(ISERROR(SEARCH("O",N902)))</formula>
    </cfRule>
    <cfRule type="expression" dxfId="6013" priority="6741" stopIfTrue="1">
      <formula>NOT(ISERROR(SEARCH("X",N902)))</formula>
    </cfRule>
    <cfRule type="expression" dxfId="6012" priority="6743" stopIfTrue="1">
      <formula>NOT(ISERROR(SEARCH("O",N902)))</formula>
    </cfRule>
    <cfRule type="expression" dxfId="6011" priority="6744" stopIfTrue="1">
      <formula>NOT(ISERROR(SEARCH("X",N902)))</formula>
    </cfRule>
    <cfRule type="expression" dxfId="6010" priority="7799" stopIfTrue="1">
      <formula>NOT(ISERROR(SEARCH("V",N902)))</formula>
    </cfRule>
  </conditionalFormatting>
  <conditionalFormatting sqref="N902:N909 P902:P909">
    <cfRule type="expression" dxfId="6009" priority="6730" stopIfTrue="1">
      <formula>NOT(ISERROR(SEARCH("O",N902)))</formula>
    </cfRule>
    <cfRule type="expression" dxfId="6008" priority="6731" stopIfTrue="1">
      <formula>NOT(ISERROR(SEARCH("X",N902)))</formula>
    </cfRule>
    <cfRule type="expression" dxfId="6007" priority="6732" stopIfTrue="1">
      <formula>NOT(ISERROR(SEARCH("O",N902)))</formula>
    </cfRule>
    <cfRule type="expression" dxfId="6006" priority="6733" stopIfTrue="1">
      <formula>NOT(ISERROR(SEARCH("X",N902)))</formula>
    </cfRule>
    <cfRule type="expression" dxfId="6005" priority="7800" stopIfTrue="1">
      <formula>NOT(ISERROR(SEARCH("V",N902)))</formula>
    </cfRule>
  </conditionalFormatting>
  <conditionalFormatting sqref="O902:P909">
    <cfRule type="expression" dxfId="6004" priority="6734" stopIfTrue="1">
      <formula>NOT(ISERROR(SEARCH("O",O902)))</formula>
    </cfRule>
    <cfRule type="expression" dxfId="6003" priority="6735" stopIfTrue="1">
      <formula>NOT(ISERROR(SEARCH("X",O902)))</formula>
    </cfRule>
    <cfRule type="expression" dxfId="6002" priority="6736" stopIfTrue="1">
      <formula>NOT(ISERROR(SEARCH("V",O902)))</formula>
    </cfRule>
  </conditionalFormatting>
  <conditionalFormatting sqref="L910:M910 O910:P910">
    <cfRule type="expression" dxfId="6001" priority="6991" stopIfTrue="1">
      <formula>NOT(ISERROR(SEARCH("O",L910)))</formula>
    </cfRule>
    <cfRule type="expression" dxfId="6000" priority="6992" stopIfTrue="1">
      <formula>NOT(ISERROR(SEARCH("X",L910)))</formula>
    </cfRule>
    <cfRule type="expression" dxfId="5999" priority="6993" stopIfTrue="1">
      <formula>NOT(ISERROR(SEARCH("V",L910)))</formula>
    </cfRule>
  </conditionalFormatting>
  <conditionalFormatting sqref="L911:M911 O911:P911">
    <cfRule type="expression" dxfId="5998" priority="6973" stopIfTrue="1">
      <formula>NOT(ISERROR(SEARCH("O",L911)))</formula>
    </cfRule>
    <cfRule type="expression" dxfId="5997" priority="6974" stopIfTrue="1">
      <formula>NOT(ISERROR(SEARCH("X",L911)))</formula>
    </cfRule>
    <cfRule type="expression" dxfId="5996" priority="6975" stopIfTrue="1">
      <formula>NOT(ISERROR(SEARCH("V",L911)))</formula>
    </cfRule>
  </conditionalFormatting>
  <conditionalFormatting sqref="L912:M912 O912:P912">
    <cfRule type="expression" dxfId="5995" priority="6982" stopIfTrue="1">
      <formula>NOT(ISERROR(SEARCH("O",L912)))</formula>
    </cfRule>
    <cfRule type="expression" dxfId="5994" priority="6983" stopIfTrue="1">
      <formula>NOT(ISERROR(SEARCH("X",L912)))</formula>
    </cfRule>
    <cfRule type="expression" dxfId="5993" priority="6984" stopIfTrue="1">
      <formula>NOT(ISERROR(SEARCH("V",L912)))</formula>
    </cfRule>
  </conditionalFormatting>
  <conditionalFormatting sqref="L913:M914 O913:P914">
    <cfRule type="expression" dxfId="5992" priority="6964" stopIfTrue="1">
      <formula>NOT(ISERROR(SEARCH("O",L913)))</formula>
    </cfRule>
    <cfRule type="expression" dxfId="5991" priority="6965" stopIfTrue="1">
      <formula>NOT(ISERROR(SEARCH("X",L913)))</formula>
    </cfRule>
    <cfRule type="expression" dxfId="5990" priority="6966" stopIfTrue="1">
      <formula>NOT(ISERROR(SEARCH("V",L913)))</formula>
    </cfRule>
  </conditionalFormatting>
  <conditionalFormatting sqref="L927:M927 O927">
    <cfRule type="containsText" dxfId="5989" priority="6960" operator="containsText" text="O">
      <formula>NOT(ISERROR(SEARCH("O",L927)))</formula>
    </cfRule>
    <cfRule type="containsText" dxfId="5988" priority="6961" operator="containsText" text="X">
      <formula>NOT(ISERROR(SEARCH("X",L927)))</formula>
    </cfRule>
    <cfRule type="containsText" dxfId="5987" priority="6962" operator="containsText" text="V">
      <formula>NOT(ISERROR(SEARCH("V",L927)))</formula>
    </cfRule>
    <cfRule type="cellIs" dxfId="5986" priority="6963" operator="equal">
      <formula>(((#REF!)))</formula>
    </cfRule>
  </conditionalFormatting>
  <conditionalFormatting sqref="L928:M928 O928">
    <cfRule type="containsText" dxfId="5985" priority="6956" operator="containsText" text="O">
      <formula>NOT(ISERROR(SEARCH("O",L928)))</formula>
    </cfRule>
    <cfRule type="containsText" dxfId="5984" priority="6957" operator="containsText" text="X">
      <formula>NOT(ISERROR(SEARCH("X",L928)))</formula>
    </cfRule>
    <cfRule type="containsText" dxfId="5983" priority="6958" operator="containsText" text="V">
      <formula>NOT(ISERROR(SEARCH("V",L928)))</formula>
    </cfRule>
    <cfRule type="cellIs" dxfId="5982" priority="6959" operator="equal">
      <formula>(((#REF!)))</formula>
    </cfRule>
  </conditionalFormatting>
  <conditionalFormatting sqref="O929:O932">
    <cfRule type="containsText" dxfId="5981" priority="6952" operator="containsText" text="O">
      <formula>NOT(ISERROR(SEARCH("O",O929)))</formula>
    </cfRule>
    <cfRule type="containsText" dxfId="5980" priority="6953" operator="containsText" text="X">
      <formula>NOT(ISERROR(SEARCH("X",O929)))</formula>
    </cfRule>
    <cfRule type="containsText" dxfId="5979" priority="6954" operator="containsText" text="V">
      <formula>NOT(ISERROR(SEARCH("V",O929)))</formula>
    </cfRule>
    <cfRule type="cellIs" dxfId="5978" priority="6955" operator="equal">
      <formula>(((#REF!)))</formula>
    </cfRule>
  </conditionalFormatting>
  <conditionalFormatting sqref="O937:O939">
    <cfRule type="containsText" dxfId="5977" priority="6948" operator="containsText" text="O">
      <formula>NOT(ISERROR(SEARCH("O",O937)))</formula>
    </cfRule>
    <cfRule type="containsText" dxfId="5976" priority="6949" operator="containsText" text="X">
      <formula>NOT(ISERROR(SEARCH("X",O937)))</formula>
    </cfRule>
    <cfRule type="containsText" dxfId="5975" priority="6950" operator="containsText" text="V">
      <formula>NOT(ISERROR(SEARCH("V",O937)))</formula>
    </cfRule>
    <cfRule type="cellIs" dxfId="5974" priority="6951" operator="equal">
      <formula>(((#REF!)))</formula>
    </cfRule>
  </conditionalFormatting>
  <conditionalFormatting sqref="L967:L974">
    <cfRule type="expression" dxfId="5973" priority="7123" stopIfTrue="1">
      <formula>NOT(ISERROR(SEARCH("O",L967)))</formula>
    </cfRule>
    <cfRule type="expression" dxfId="5972" priority="7124" stopIfTrue="1">
      <formula>NOT(ISERROR(SEARCH("X",L967)))</formula>
    </cfRule>
    <cfRule type="expression" dxfId="5971" priority="7125" stopIfTrue="1">
      <formula>NOT(ISERROR(SEARCH("V",L967)))</formula>
    </cfRule>
  </conditionalFormatting>
  <conditionalFormatting sqref="M967:M974">
    <cfRule type="expression" dxfId="5970" priority="7117" stopIfTrue="1">
      <formula>NOT(ISERROR(SEARCH("O",M967)))</formula>
    </cfRule>
    <cfRule type="expression" dxfId="5969" priority="7118" stopIfTrue="1">
      <formula>NOT(ISERROR(SEARCH("X",M967)))</formula>
    </cfRule>
    <cfRule type="expression" dxfId="5968" priority="7119" stopIfTrue="1">
      <formula>NOT(ISERROR(SEARCH("V",M967)))</formula>
    </cfRule>
    <cfRule type="expression" dxfId="5967" priority="7120" stopIfTrue="1">
      <formula>NOT(ISERROR(SEARCH("O",M967)))</formula>
    </cfRule>
    <cfRule type="expression" dxfId="5966" priority="7121" stopIfTrue="1">
      <formula>NOT(ISERROR(SEARCH("X",M967)))</formula>
    </cfRule>
    <cfRule type="expression" dxfId="5965" priority="7122" stopIfTrue="1">
      <formula>NOT(ISERROR(SEARCH("V",M967)))</formula>
    </cfRule>
  </conditionalFormatting>
  <conditionalFormatting sqref="N967:O974">
    <cfRule type="expression" dxfId="5964" priority="7114" stopIfTrue="1">
      <formula>NOT(ISERROR(SEARCH("O",N967)))</formula>
    </cfRule>
    <cfRule type="expression" dxfId="5963" priority="7115" stopIfTrue="1">
      <formula>NOT(ISERROR(SEARCH("X",N967)))</formula>
    </cfRule>
    <cfRule type="expression" dxfId="5962" priority="7116" stopIfTrue="1">
      <formula>NOT(ISERROR(SEARCH("V",N967)))</formula>
    </cfRule>
  </conditionalFormatting>
  <conditionalFormatting sqref="P967:P974">
    <cfRule type="expression" dxfId="5961" priority="7126" stopIfTrue="1">
      <formula>NOT(ISERROR(SEARCH("O",P967)))</formula>
    </cfRule>
    <cfRule type="expression" dxfId="5960" priority="7127" stopIfTrue="1">
      <formula>NOT(ISERROR(SEARCH("X",P967)))</formula>
    </cfRule>
    <cfRule type="expression" dxfId="5959" priority="7128" stopIfTrue="1">
      <formula>NOT(ISERROR(SEARCH("V",P967)))</formula>
    </cfRule>
  </conditionalFormatting>
  <conditionalFormatting sqref="L983:N983 P983">
    <cfRule type="expression" dxfId="5958" priority="7039" stopIfTrue="1">
      <formula>NOT(ISERROR(SEARCH("O",L983)))</formula>
    </cfRule>
    <cfRule type="expression" dxfId="5957" priority="7040" stopIfTrue="1">
      <formula>NOT(ISERROR(SEARCH("X",L983)))</formula>
    </cfRule>
    <cfRule type="expression" dxfId="5956" priority="7041" stopIfTrue="1">
      <formula>NOT(ISERROR(SEARCH("V",L983)))</formula>
    </cfRule>
  </conditionalFormatting>
  <conditionalFormatting sqref="L985:N985 P985">
    <cfRule type="expression" dxfId="5955" priority="7033" stopIfTrue="1">
      <formula>NOT(ISERROR(SEARCH("O",L985)))</formula>
    </cfRule>
    <cfRule type="expression" dxfId="5954" priority="7034" stopIfTrue="1">
      <formula>NOT(ISERROR(SEARCH("X",L985)))</formula>
    </cfRule>
    <cfRule type="expression" dxfId="5953" priority="7035" stopIfTrue="1">
      <formula>NOT(ISERROR(SEARCH("V",L985)))</formula>
    </cfRule>
  </conditionalFormatting>
  <conditionalFormatting sqref="L986:N986 P986">
    <cfRule type="expression" dxfId="5952" priority="7027" stopIfTrue="1">
      <formula>NOT(ISERROR(SEARCH("O",L986)))</formula>
    </cfRule>
    <cfRule type="expression" dxfId="5951" priority="7028" stopIfTrue="1">
      <formula>NOT(ISERROR(SEARCH("X",L986)))</formula>
    </cfRule>
    <cfRule type="expression" dxfId="5950" priority="7029" stopIfTrue="1">
      <formula>NOT(ISERROR(SEARCH("V",L986)))</formula>
    </cfRule>
  </conditionalFormatting>
  <conditionalFormatting sqref="L987:N987 P987">
    <cfRule type="expression" dxfId="5949" priority="7021" stopIfTrue="1">
      <formula>NOT(ISERROR(SEARCH("O",L987)))</formula>
    </cfRule>
    <cfRule type="expression" dxfId="5948" priority="7022" stopIfTrue="1">
      <formula>NOT(ISERROR(SEARCH("X",L987)))</formula>
    </cfRule>
    <cfRule type="expression" dxfId="5947" priority="7023" stopIfTrue="1">
      <formula>NOT(ISERROR(SEARCH("V",L987)))</formula>
    </cfRule>
  </conditionalFormatting>
  <conditionalFormatting sqref="L988:N988 P988">
    <cfRule type="expression" dxfId="5946" priority="7015" stopIfTrue="1">
      <formula>NOT(ISERROR(SEARCH("O",L988)))</formula>
    </cfRule>
    <cfRule type="expression" dxfId="5945" priority="7016" stopIfTrue="1">
      <formula>NOT(ISERROR(SEARCH("X",L988)))</formula>
    </cfRule>
    <cfRule type="expression" dxfId="5944" priority="7017" stopIfTrue="1">
      <formula>NOT(ISERROR(SEARCH("V",L988)))</formula>
    </cfRule>
  </conditionalFormatting>
  <conditionalFormatting sqref="L989:N989 P989">
    <cfRule type="expression" dxfId="5943" priority="7009" stopIfTrue="1">
      <formula>NOT(ISERROR(SEARCH("O",L989)))</formula>
    </cfRule>
    <cfRule type="expression" dxfId="5942" priority="7010" stopIfTrue="1">
      <formula>NOT(ISERROR(SEARCH("X",L989)))</formula>
    </cfRule>
    <cfRule type="expression" dxfId="5941" priority="7011" stopIfTrue="1">
      <formula>NOT(ISERROR(SEARCH("V",L989)))</formula>
    </cfRule>
  </conditionalFormatting>
  <conditionalFormatting sqref="L990:M990 O990:P990">
    <cfRule type="expression" dxfId="5940" priority="7000" stopIfTrue="1">
      <formula>NOT(ISERROR(SEARCH("O",L990)))</formula>
    </cfRule>
    <cfRule type="expression" dxfId="5939" priority="7001" stopIfTrue="1">
      <formula>NOT(ISERROR(SEARCH("X",L990)))</formula>
    </cfRule>
    <cfRule type="expression" dxfId="5938" priority="7002" stopIfTrue="1">
      <formula>NOT(ISERROR(SEARCH("V",L990)))</formula>
    </cfRule>
  </conditionalFormatting>
  <conditionalFormatting sqref="L992">
    <cfRule type="expression" dxfId="5937" priority="7693" stopIfTrue="1">
      <formula>NOT(ISERROR(SEARCH("O",L992)))</formula>
    </cfRule>
    <cfRule type="expression" dxfId="5936" priority="7694" stopIfTrue="1">
      <formula>NOT(ISERROR(SEARCH("X",L992)))</formula>
    </cfRule>
    <cfRule type="expression" dxfId="5935" priority="7695" stopIfTrue="1">
      <formula>NOT(ISERROR(SEARCH("V",L992)))</formula>
    </cfRule>
  </conditionalFormatting>
  <conditionalFormatting sqref="P993:P1000">
    <cfRule type="expression" dxfId="5934" priority="7678" stopIfTrue="1">
      <formula>NOT(ISERROR(SEARCH("O",P993)))</formula>
    </cfRule>
    <cfRule type="expression" dxfId="5933" priority="7679" stopIfTrue="1">
      <formula>NOT(ISERROR(SEARCH("X",P993)))</formula>
    </cfRule>
    <cfRule type="expression" dxfId="5932" priority="7680" stopIfTrue="1">
      <formula>NOT(ISERROR(SEARCH("V",P993)))</formula>
    </cfRule>
  </conditionalFormatting>
  <conditionalFormatting sqref="O1001:P1001">
    <cfRule type="expression" dxfId="5931" priority="7621" stopIfTrue="1">
      <formula>NOT(ISERROR(SEARCH("O",O1001)))</formula>
    </cfRule>
    <cfRule type="expression" dxfId="5930" priority="7622" stopIfTrue="1">
      <formula>NOT(ISERROR(SEARCH("X",O1001)))</formula>
    </cfRule>
    <cfRule type="expression" dxfId="5929" priority="7623" stopIfTrue="1">
      <formula>NOT(ISERROR(SEARCH("V",O1001)))</formula>
    </cfRule>
  </conditionalFormatting>
  <conditionalFormatting sqref="L1002:M1002 O1002:P1002">
    <cfRule type="expression" dxfId="5928" priority="7603" stopIfTrue="1">
      <formula>NOT(ISERROR(SEARCH("O",L1002)))</formula>
    </cfRule>
    <cfRule type="expression" dxfId="5927" priority="7604" stopIfTrue="1">
      <formula>NOT(ISERROR(SEARCH("X",L1002)))</formula>
    </cfRule>
    <cfRule type="expression" dxfId="5926" priority="7605" stopIfTrue="1">
      <formula>NOT(ISERROR(SEARCH("V",L1002)))</formula>
    </cfRule>
  </conditionalFormatting>
  <conditionalFormatting sqref="O1003:P1003">
    <cfRule type="expression" dxfId="5925" priority="7651" stopIfTrue="1">
      <formula>NOT(ISERROR(SEARCH("O",O1003)))</formula>
    </cfRule>
    <cfRule type="expression" dxfId="5924" priority="7652" stopIfTrue="1">
      <formula>NOT(ISERROR(SEARCH("X",O1003)))</formula>
    </cfRule>
    <cfRule type="expression" dxfId="5923" priority="7653" stopIfTrue="1">
      <formula>NOT(ISERROR(SEARCH("V",O1003)))</formula>
    </cfRule>
  </conditionalFormatting>
  <conditionalFormatting sqref="L1004:M1004 O1004:P1004">
    <cfRule type="expression" dxfId="5922" priority="7633" stopIfTrue="1">
      <formula>NOT(ISERROR(SEARCH("O",L1004)))</formula>
    </cfRule>
    <cfRule type="expression" dxfId="5921" priority="7634" stopIfTrue="1">
      <formula>NOT(ISERROR(SEARCH("X",L1004)))</formula>
    </cfRule>
    <cfRule type="expression" dxfId="5920" priority="7635" stopIfTrue="1">
      <formula>NOT(ISERROR(SEARCH("V",L1004)))</formula>
    </cfRule>
  </conditionalFormatting>
  <conditionalFormatting sqref="L1005:M1005 O1005:P1005">
    <cfRule type="expression" dxfId="5919" priority="7624" stopIfTrue="1">
      <formula>NOT(ISERROR(SEARCH("O",L1005)))</formula>
    </cfRule>
    <cfRule type="expression" dxfId="5918" priority="7625" stopIfTrue="1">
      <formula>NOT(ISERROR(SEARCH("X",L1005)))</formula>
    </cfRule>
    <cfRule type="expression" dxfId="5917" priority="7626" stopIfTrue="1">
      <formula>NOT(ISERROR(SEARCH("V",L1005)))</formula>
    </cfRule>
  </conditionalFormatting>
  <conditionalFormatting sqref="L1006:P1006">
    <cfRule type="expression" dxfId="5916" priority="6928" stopIfTrue="1">
      <formula>NOT(ISERROR(SEARCH("O",L1006)))</formula>
    </cfRule>
    <cfRule type="expression" dxfId="5915" priority="6929" stopIfTrue="1">
      <formula>NOT(ISERROR(SEARCH("X",L1006)))</formula>
    </cfRule>
    <cfRule type="expression" dxfId="5914" priority="6930" stopIfTrue="1">
      <formula>NOT(ISERROR(SEARCH("V",L1006)))</formula>
    </cfRule>
  </conditionalFormatting>
  <conditionalFormatting sqref="L1007:P1007">
    <cfRule type="expression" dxfId="5913" priority="6923" stopIfTrue="1">
      <formula>NOT(ISERROR(SEARCH("O",L1007)))</formula>
    </cfRule>
    <cfRule type="expression" dxfId="5912" priority="6924" stopIfTrue="1">
      <formula>NOT(ISERROR(SEARCH("X",L1007)))</formula>
    </cfRule>
    <cfRule type="expression" dxfId="5911" priority="6925" stopIfTrue="1">
      <formula>NOT(ISERROR(SEARCH("V",L1007)))</formula>
    </cfRule>
  </conditionalFormatting>
  <conditionalFormatting sqref="L1008:P1008">
    <cfRule type="expression" dxfId="5910" priority="6931" stopIfTrue="1">
      <formula>NOT(ISERROR(SEARCH("O",L1008)))</formula>
    </cfRule>
    <cfRule type="expression" dxfId="5909" priority="6932" stopIfTrue="1">
      <formula>NOT(ISERROR(SEARCH("X",L1008)))</formula>
    </cfRule>
    <cfRule type="expression" dxfId="5908" priority="6933" stopIfTrue="1">
      <formula>NOT(ISERROR(SEARCH("V",L1008)))</formula>
    </cfRule>
  </conditionalFormatting>
  <conditionalFormatting sqref="L1008:P1008">
    <cfRule type="expression" dxfId="5907" priority="6934" stopIfTrue="1">
      <formula>NOT(ISERROR(SEARCH("O",L1008)))</formula>
    </cfRule>
    <cfRule type="expression" dxfId="5906" priority="6935" stopIfTrue="1">
      <formula>NOT(ISERROR(SEARCH("X",L1008)))</formula>
    </cfRule>
  </conditionalFormatting>
  <conditionalFormatting sqref="AK1037:AT1037">
    <cfRule type="cellIs" dxfId="5905" priority="6720" operator="equal">
      <formula>"NA"</formula>
    </cfRule>
    <cfRule type="cellIs" dxfId="5904" priority="6721" operator="equal">
      <formula>"NS"</formula>
    </cfRule>
    <cfRule type="cellIs" dxfId="5903" priority="6722" operator="equal">
      <formula>"S"</formula>
    </cfRule>
    <cfRule type="cellIs" dxfId="5902" priority="6723" operator="equal">
      <formula>"A"</formula>
    </cfRule>
    <cfRule type="cellIs" dxfId="5901" priority="6724" operator="equal">
      <formula>"X"</formula>
    </cfRule>
    <cfRule type="cellIs" dxfId="5900" priority="6725" operator="equal">
      <formula>"L"</formula>
    </cfRule>
    <cfRule type="cellIs" dxfId="5899" priority="6726" operator="equal">
      <formula>"V"</formula>
    </cfRule>
  </conditionalFormatting>
  <conditionalFormatting sqref="AK1028:AT1028">
    <cfRule type="cellIs" dxfId="5898" priority="6713" operator="equal">
      <formula>"NA"</formula>
    </cfRule>
    <cfRule type="cellIs" dxfId="5897" priority="6714" operator="equal">
      <formula>"NS"</formula>
    </cfRule>
    <cfRule type="cellIs" dxfId="5896" priority="6715" operator="equal">
      <formula>"S"</formula>
    </cfRule>
    <cfRule type="cellIs" dxfId="5895" priority="6716" operator="equal">
      <formula>"A"</formula>
    </cfRule>
    <cfRule type="cellIs" dxfId="5894" priority="6717" operator="equal">
      <formula>"X"</formula>
    </cfRule>
    <cfRule type="cellIs" dxfId="5893" priority="6718" operator="equal">
      <formula>"L"</formula>
    </cfRule>
    <cfRule type="cellIs" dxfId="5892" priority="6719" operator="equal">
      <formula>"V"</formula>
    </cfRule>
  </conditionalFormatting>
  <conditionalFormatting sqref="AK1027:AT1027">
    <cfRule type="cellIs" dxfId="5891" priority="6706" operator="equal">
      <formula>"NA"</formula>
    </cfRule>
    <cfRule type="cellIs" dxfId="5890" priority="6707" operator="equal">
      <formula>"NS"</formula>
    </cfRule>
    <cfRule type="cellIs" dxfId="5889" priority="6708" operator="equal">
      <formula>"S"</formula>
    </cfRule>
    <cfRule type="cellIs" dxfId="5888" priority="6709" operator="equal">
      <formula>"A"</formula>
    </cfRule>
    <cfRule type="cellIs" dxfId="5887" priority="6710" operator="equal">
      <formula>"X"</formula>
    </cfRule>
    <cfRule type="cellIs" dxfId="5886" priority="6711" operator="equal">
      <formula>"L"</formula>
    </cfRule>
    <cfRule type="cellIs" dxfId="5885" priority="6712" operator="equal">
      <formula>"V"</formula>
    </cfRule>
  </conditionalFormatting>
  <conditionalFormatting sqref="AK1036:AT1036">
    <cfRule type="cellIs" dxfId="5884" priority="6699" operator="equal">
      <formula>"NA"</formula>
    </cfRule>
    <cfRule type="cellIs" dxfId="5883" priority="6700" operator="equal">
      <formula>"NS"</formula>
    </cfRule>
    <cfRule type="cellIs" dxfId="5882" priority="6701" operator="equal">
      <formula>"S"</formula>
    </cfRule>
    <cfRule type="cellIs" dxfId="5881" priority="6702" operator="equal">
      <formula>"A"</formula>
    </cfRule>
    <cfRule type="cellIs" dxfId="5880" priority="6703" operator="equal">
      <formula>"X"</formula>
    </cfRule>
    <cfRule type="cellIs" dxfId="5879" priority="6704" operator="equal">
      <formula>"L"</formula>
    </cfRule>
    <cfRule type="cellIs" dxfId="5878" priority="6705" operator="equal">
      <formula>"V"</formula>
    </cfRule>
  </conditionalFormatting>
  <conditionalFormatting sqref="L1011">
    <cfRule type="containsText" dxfId="5877" priority="6696" operator="containsText" text="O">
      <formula>NOT(ISERROR(SEARCH("O",L1011)))</formula>
    </cfRule>
    <cfRule type="containsText" dxfId="5876" priority="6697" operator="containsText" text="X">
      <formula>NOT(ISERROR(SEARCH("X",L1011)))</formula>
    </cfRule>
    <cfRule type="containsText" dxfId="5875" priority="6698" operator="containsText" text="V">
      <formula>NOT(ISERROR(SEARCH("V",L1011)))</formula>
    </cfRule>
  </conditionalFormatting>
  <conditionalFormatting sqref="L1016 L1018 L1020 L1022">
    <cfRule type="containsText" dxfId="5874" priority="6693" operator="containsText" text="O">
      <formula>NOT(ISERROR(SEARCH("O",L1016)))</formula>
    </cfRule>
    <cfRule type="containsText" dxfId="5873" priority="6694" operator="containsText" text="X">
      <formula>NOT(ISERROR(SEARCH("X",L1016)))</formula>
    </cfRule>
    <cfRule type="containsText" dxfId="5872" priority="6695" operator="containsText" text="V">
      <formula>NOT(ISERROR(SEARCH("V",L1016)))</formula>
    </cfRule>
  </conditionalFormatting>
  <conditionalFormatting sqref="M1011">
    <cfRule type="containsText" dxfId="5871" priority="6690" operator="containsText" text="O">
      <formula>NOT(ISERROR(SEARCH("O",M1011)))</formula>
    </cfRule>
    <cfRule type="containsText" dxfId="5870" priority="6691" operator="containsText" text="X">
      <formula>NOT(ISERROR(SEARCH("X",M1011)))</formula>
    </cfRule>
    <cfRule type="containsText" dxfId="5869" priority="6692" operator="containsText" text="V">
      <formula>NOT(ISERROR(SEARCH("V",M1011)))</formula>
    </cfRule>
  </conditionalFormatting>
  <conditionalFormatting sqref="N1011">
    <cfRule type="containsText" dxfId="5868" priority="6687" operator="containsText" text="O">
      <formula>NOT(ISERROR(SEARCH("O",N1011)))</formula>
    </cfRule>
    <cfRule type="containsText" dxfId="5867" priority="6688" operator="containsText" text="X">
      <formula>NOT(ISERROR(SEARCH("X",N1011)))</formula>
    </cfRule>
    <cfRule type="containsText" dxfId="5866" priority="6689" operator="containsText" text="V">
      <formula>NOT(ISERROR(SEARCH("V",N1011)))</formula>
    </cfRule>
  </conditionalFormatting>
  <conditionalFormatting sqref="O1011">
    <cfRule type="containsText" dxfId="5865" priority="6684" operator="containsText" text="O">
      <formula>NOT(ISERROR(SEARCH("O",O1011)))</formula>
    </cfRule>
    <cfRule type="containsText" dxfId="5864" priority="6685" operator="containsText" text="X">
      <formula>NOT(ISERROR(SEARCH("X",O1011)))</formula>
    </cfRule>
    <cfRule type="containsText" dxfId="5863" priority="6686" operator="containsText" text="V">
      <formula>NOT(ISERROR(SEARCH("V",O1011)))</formula>
    </cfRule>
  </conditionalFormatting>
  <conditionalFormatting sqref="P1011">
    <cfRule type="containsText" dxfId="5862" priority="6681" operator="containsText" text="O">
      <formula>NOT(ISERROR(SEARCH("O",P1011)))</formula>
    </cfRule>
    <cfRule type="containsText" dxfId="5861" priority="6682" operator="containsText" text="X">
      <formula>NOT(ISERROR(SEARCH("X",P1011)))</formula>
    </cfRule>
    <cfRule type="containsText" dxfId="5860" priority="6683" operator="containsText" text="V">
      <formula>NOT(ISERROR(SEARCH("V",P1011)))</formula>
    </cfRule>
  </conditionalFormatting>
  <conditionalFormatting sqref="M1016">
    <cfRule type="containsText" dxfId="5859" priority="6678" operator="containsText" text="O">
      <formula>NOT(ISERROR(SEARCH("O",M1016)))</formula>
    </cfRule>
    <cfRule type="containsText" dxfId="5858" priority="6679" operator="containsText" text="X">
      <formula>NOT(ISERROR(SEARCH("X",M1016)))</formula>
    </cfRule>
    <cfRule type="containsText" dxfId="5857" priority="6680" operator="containsText" text="V">
      <formula>NOT(ISERROR(SEARCH("V",M1016)))</formula>
    </cfRule>
  </conditionalFormatting>
  <conditionalFormatting sqref="N1016">
    <cfRule type="containsText" dxfId="5856" priority="6675" operator="containsText" text="O">
      <formula>NOT(ISERROR(SEARCH("O",N1016)))</formula>
    </cfRule>
    <cfRule type="containsText" dxfId="5855" priority="6676" operator="containsText" text="X">
      <formula>NOT(ISERROR(SEARCH("X",N1016)))</formula>
    </cfRule>
    <cfRule type="containsText" dxfId="5854" priority="6677" operator="containsText" text="V">
      <formula>NOT(ISERROR(SEARCH("V",N1016)))</formula>
    </cfRule>
  </conditionalFormatting>
  <conditionalFormatting sqref="O1016">
    <cfRule type="containsText" dxfId="5853" priority="6672" operator="containsText" text="O">
      <formula>NOT(ISERROR(SEARCH("O",O1016)))</formula>
    </cfRule>
    <cfRule type="containsText" dxfId="5852" priority="6673" operator="containsText" text="X">
      <formula>NOT(ISERROR(SEARCH("X",O1016)))</formula>
    </cfRule>
    <cfRule type="containsText" dxfId="5851" priority="6674" operator="containsText" text="V">
      <formula>NOT(ISERROR(SEARCH("V",O1016)))</formula>
    </cfRule>
  </conditionalFormatting>
  <conditionalFormatting sqref="P1016">
    <cfRule type="containsText" dxfId="5850" priority="6669" operator="containsText" text="O">
      <formula>NOT(ISERROR(SEARCH("O",P1016)))</formula>
    </cfRule>
    <cfRule type="containsText" dxfId="5849" priority="6670" operator="containsText" text="X">
      <formula>NOT(ISERROR(SEARCH("X",P1016)))</formula>
    </cfRule>
    <cfRule type="containsText" dxfId="5848" priority="6671" operator="containsText" text="V">
      <formula>NOT(ISERROR(SEARCH("V",P1016)))</formula>
    </cfRule>
  </conditionalFormatting>
  <conditionalFormatting sqref="M1018:P1018">
    <cfRule type="containsText" dxfId="5847" priority="6666" operator="containsText" text="O">
      <formula>NOT(ISERROR(SEARCH("O",M1018)))</formula>
    </cfRule>
    <cfRule type="containsText" dxfId="5846" priority="6667" operator="containsText" text="X">
      <formula>NOT(ISERROR(SEARCH("X",M1018)))</formula>
    </cfRule>
    <cfRule type="containsText" dxfId="5845" priority="6668" operator="containsText" text="V">
      <formula>NOT(ISERROR(SEARCH("V",M1018)))</formula>
    </cfRule>
  </conditionalFormatting>
  <conditionalFormatting sqref="M1020:P1020">
    <cfRule type="containsText" dxfId="5844" priority="6663" operator="containsText" text="O">
      <formula>NOT(ISERROR(SEARCH("O",M1020)))</formula>
    </cfRule>
    <cfRule type="containsText" dxfId="5843" priority="6664" operator="containsText" text="X">
      <formula>NOT(ISERROR(SEARCH("X",M1020)))</formula>
    </cfRule>
    <cfRule type="containsText" dxfId="5842" priority="6665" operator="containsText" text="V">
      <formula>NOT(ISERROR(SEARCH("V",M1020)))</formula>
    </cfRule>
  </conditionalFormatting>
  <conditionalFormatting sqref="M1022:P1022">
    <cfRule type="containsText" dxfId="5841" priority="6660" operator="containsText" text="O">
      <formula>NOT(ISERROR(SEARCH("O",M1022)))</formula>
    </cfRule>
    <cfRule type="containsText" dxfId="5840" priority="6661" operator="containsText" text="X">
      <formula>NOT(ISERROR(SEARCH("X",M1022)))</formula>
    </cfRule>
    <cfRule type="containsText" dxfId="5839" priority="6662" operator="containsText" text="V">
      <formula>NOT(ISERROR(SEARCH("V",M1022)))</formula>
    </cfRule>
  </conditionalFormatting>
  <conditionalFormatting sqref="L1024:P1024">
    <cfRule type="containsText" dxfId="5838" priority="6657" operator="containsText" text="O">
      <formula>NOT(ISERROR(SEARCH("O",L1024)))</formula>
    </cfRule>
    <cfRule type="containsText" dxfId="5837" priority="6658" operator="containsText" text="X">
      <formula>NOT(ISERROR(SEARCH("X",L1024)))</formula>
    </cfRule>
    <cfRule type="containsText" dxfId="5836" priority="6659" operator="containsText" text="V">
      <formula>NOT(ISERROR(SEARCH("V",L1024)))</formula>
    </cfRule>
  </conditionalFormatting>
  <conditionalFormatting sqref="L1028:P1028">
    <cfRule type="containsText" dxfId="5835" priority="6654" operator="containsText" text="O">
      <formula>NOT(ISERROR(SEARCH("O",L1028)))</formula>
    </cfRule>
    <cfRule type="containsText" dxfId="5834" priority="6655" operator="containsText" text="X">
      <formula>NOT(ISERROR(SEARCH("X",L1028)))</formula>
    </cfRule>
    <cfRule type="containsText" dxfId="5833" priority="6656" operator="containsText" text="V">
      <formula>NOT(ISERROR(SEARCH("V",L1028)))</formula>
    </cfRule>
  </conditionalFormatting>
  <conditionalFormatting sqref="L1030:P1030">
    <cfRule type="containsText" dxfId="5832" priority="6651" operator="containsText" text="O">
      <formula>NOT(ISERROR(SEARCH("O",L1030)))</formula>
    </cfRule>
    <cfRule type="containsText" dxfId="5831" priority="6652" operator="containsText" text="X">
      <formula>NOT(ISERROR(SEARCH("X",L1030)))</formula>
    </cfRule>
    <cfRule type="containsText" dxfId="5830" priority="6653" operator="containsText" text="V">
      <formula>NOT(ISERROR(SEARCH("V",L1030)))</formula>
    </cfRule>
  </conditionalFormatting>
  <conditionalFormatting sqref="L1026">
    <cfRule type="containsText" dxfId="5829" priority="6645" operator="containsText" text="O">
      <formula>NOT(ISERROR(SEARCH("O",L1026)))</formula>
    </cfRule>
    <cfRule type="containsText" dxfId="5828" priority="6646" operator="containsText" text="X">
      <formula>NOT(ISERROR(SEARCH("X",L1026)))</formula>
    </cfRule>
    <cfRule type="containsText" dxfId="5827" priority="6647" operator="containsText" text="V">
      <formula>NOT(ISERROR(SEARCH("V",L1026)))</formula>
    </cfRule>
  </conditionalFormatting>
  <conditionalFormatting sqref="M1026">
    <cfRule type="containsText" dxfId="5826" priority="6642" operator="containsText" text="O">
      <formula>NOT(ISERROR(SEARCH("O",M1026)))</formula>
    </cfRule>
    <cfRule type="containsText" dxfId="5825" priority="6643" operator="containsText" text="X">
      <formula>NOT(ISERROR(SEARCH("X",M1026)))</formula>
    </cfRule>
    <cfRule type="containsText" dxfId="5824" priority="6644" operator="containsText" text="V">
      <formula>NOT(ISERROR(SEARCH("V",M1026)))</formula>
    </cfRule>
  </conditionalFormatting>
  <conditionalFormatting sqref="N1026">
    <cfRule type="containsText" dxfId="5823" priority="6639" operator="containsText" text="O">
      <formula>NOT(ISERROR(SEARCH("O",N1026)))</formula>
    </cfRule>
    <cfRule type="containsText" dxfId="5822" priority="6640" operator="containsText" text="X">
      <formula>NOT(ISERROR(SEARCH("X",N1026)))</formula>
    </cfRule>
    <cfRule type="containsText" dxfId="5821" priority="6641" operator="containsText" text="V">
      <formula>NOT(ISERROR(SEARCH("V",N1026)))</formula>
    </cfRule>
  </conditionalFormatting>
  <conditionalFormatting sqref="O1026">
    <cfRule type="containsText" dxfId="5820" priority="6636" operator="containsText" text="O">
      <formula>NOT(ISERROR(SEARCH("O",O1026)))</formula>
    </cfRule>
    <cfRule type="containsText" dxfId="5819" priority="6637" operator="containsText" text="X">
      <formula>NOT(ISERROR(SEARCH("X",O1026)))</formula>
    </cfRule>
    <cfRule type="containsText" dxfId="5818" priority="6638" operator="containsText" text="V">
      <formula>NOT(ISERROR(SEARCH("V",O1026)))</formula>
    </cfRule>
  </conditionalFormatting>
  <conditionalFormatting sqref="P1026">
    <cfRule type="containsText" dxfId="5817" priority="6633" operator="containsText" text="O">
      <formula>NOT(ISERROR(SEARCH("O",P1026)))</formula>
    </cfRule>
    <cfRule type="containsText" dxfId="5816" priority="6634" operator="containsText" text="X">
      <formula>NOT(ISERROR(SEARCH("X",P1026)))</formula>
    </cfRule>
    <cfRule type="containsText" dxfId="5815" priority="6635" operator="containsText" text="V">
      <formula>NOT(ISERROR(SEARCH("V",P1026)))</formula>
    </cfRule>
  </conditionalFormatting>
  <conditionalFormatting sqref="AK636:AT637">
    <cfRule type="cellIs" dxfId="5814" priority="6626" operator="equal">
      <formula>"NA"</formula>
    </cfRule>
    <cfRule type="cellIs" dxfId="5813" priority="6627" operator="equal">
      <formula>"NS"</formula>
    </cfRule>
    <cfRule type="cellIs" dxfId="5812" priority="6628" operator="equal">
      <formula>"S"</formula>
    </cfRule>
    <cfRule type="cellIs" dxfId="5811" priority="6629" operator="equal">
      <formula>"A"</formula>
    </cfRule>
    <cfRule type="cellIs" dxfId="5810" priority="6630" operator="equal">
      <formula>"X"</formula>
    </cfRule>
    <cfRule type="cellIs" dxfId="5809" priority="6631" operator="equal">
      <formula>"L"</formula>
    </cfRule>
    <cfRule type="cellIs" dxfId="5808" priority="6632" operator="equal">
      <formula>"V"</formula>
    </cfRule>
  </conditionalFormatting>
  <conditionalFormatting sqref="AK638:AT639">
    <cfRule type="cellIs" dxfId="5807" priority="6619" operator="equal">
      <formula>"NA"</formula>
    </cfRule>
    <cfRule type="cellIs" dxfId="5806" priority="6620" operator="equal">
      <formula>"NS"</formula>
    </cfRule>
    <cfRule type="cellIs" dxfId="5805" priority="6621" operator="equal">
      <formula>"S"</formula>
    </cfRule>
    <cfRule type="cellIs" dxfId="5804" priority="6622" operator="equal">
      <formula>"A"</formula>
    </cfRule>
    <cfRule type="cellIs" dxfId="5803" priority="6623" operator="equal">
      <formula>"X"</formula>
    </cfRule>
    <cfRule type="cellIs" dxfId="5802" priority="6624" operator="equal">
      <formula>"L"</formula>
    </cfRule>
    <cfRule type="cellIs" dxfId="5801" priority="6625" operator="equal">
      <formula>"V"</formula>
    </cfRule>
  </conditionalFormatting>
  <conditionalFormatting sqref="AK641:AT646">
    <cfRule type="cellIs" dxfId="5800" priority="6612" operator="equal">
      <formula>"NA"</formula>
    </cfRule>
    <cfRule type="cellIs" dxfId="5799" priority="6613" operator="equal">
      <formula>"NS"</formula>
    </cfRule>
    <cfRule type="cellIs" dxfId="5798" priority="6614" operator="equal">
      <formula>"S"</formula>
    </cfRule>
    <cfRule type="cellIs" dxfId="5797" priority="6615" operator="equal">
      <formula>"A"</formula>
    </cfRule>
    <cfRule type="cellIs" dxfId="5796" priority="6616" operator="equal">
      <formula>"X"</formula>
    </cfRule>
    <cfRule type="cellIs" dxfId="5795" priority="6617" operator="equal">
      <formula>"L"</formula>
    </cfRule>
    <cfRule type="cellIs" dxfId="5794" priority="6618" operator="equal">
      <formula>"V"</formula>
    </cfRule>
  </conditionalFormatting>
  <conditionalFormatting sqref="AK640:AT640">
    <cfRule type="cellIs" dxfId="5793" priority="6605" operator="equal">
      <formula>"NA"</formula>
    </cfRule>
    <cfRule type="cellIs" dxfId="5792" priority="6606" operator="equal">
      <formula>"NS"</formula>
    </cfRule>
    <cfRule type="cellIs" dxfId="5791" priority="6607" operator="equal">
      <formula>"S"</formula>
    </cfRule>
    <cfRule type="cellIs" dxfId="5790" priority="6608" operator="equal">
      <formula>"A"</formula>
    </cfRule>
    <cfRule type="cellIs" dxfId="5789" priority="6609" operator="equal">
      <formula>"X"</formula>
    </cfRule>
    <cfRule type="cellIs" dxfId="5788" priority="6610" operator="equal">
      <formula>"L"</formula>
    </cfRule>
    <cfRule type="cellIs" dxfId="5787" priority="6611" operator="equal">
      <formula>"V"</formula>
    </cfRule>
  </conditionalFormatting>
  <conditionalFormatting sqref="AK647:AT647">
    <cfRule type="cellIs" dxfId="5786" priority="6598" operator="equal">
      <formula>"NA"</formula>
    </cfRule>
    <cfRule type="cellIs" dxfId="5785" priority="6599" operator="equal">
      <formula>"NS"</formula>
    </cfRule>
    <cfRule type="cellIs" dxfId="5784" priority="6600" operator="equal">
      <formula>"S"</formula>
    </cfRule>
    <cfRule type="cellIs" dxfId="5783" priority="6601" operator="equal">
      <formula>"A"</formula>
    </cfRule>
    <cfRule type="cellIs" dxfId="5782" priority="6602" operator="equal">
      <formula>"X"</formula>
    </cfRule>
    <cfRule type="cellIs" dxfId="5781" priority="6603" operator="equal">
      <formula>"L"</formula>
    </cfRule>
    <cfRule type="cellIs" dxfId="5780" priority="6604" operator="equal">
      <formula>"V"</formula>
    </cfRule>
  </conditionalFormatting>
  <conditionalFormatting sqref="AK648:AT648">
    <cfRule type="cellIs" dxfId="5779" priority="6591" operator="equal">
      <formula>"NA"</formula>
    </cfRule>
    <cfRule type="cellIs" dxfId="5778" priority="6592" operator="equal">
      <formula>"NS"</formula>
    </cfRule>
    <cfRule type="cellIs" dxfId="5777" priority="6593" operator="equal">
      <formula>"S"</formula>
    </cfRule>
    <cfRule type="cellIs" dxfId="5776" priority="6594" operator="equal">
      <formula>"A"</formula>
    </cfRule>
    <cfRule type="cellIs" dxfId="5775" priority="6595" operator="equal">
      <formula>"X"</formula>
    </cfRule>
    <cfRule type="cellIs" dxfId="5774" priority="6596" operator="equal">
      <formula>"L"</formula>
    </cfRule>
    <cfRule type="cellIs" dxfId="5773" priority="6597" operator="equal">
      <formula>"V"</formula>
    </cfRule>
  </conditionalFormatting>
  <conditionalFormatting sqref="AK649:AT649">
    <cfRule type="cellIs" dxfId="5772" priority="6584" operator="equal">
      <formula>"NA"</formula>
    </cfRule>
    <cfRule type="cellIs" dxfId="5771" priority="6585" operator="equal">
      <formula>"NS"</formula>
    </cfRule>
    <cfRule type="cellIs" dxfId="5770" priority="6586" operator="equal">
      <formula>"S"</formula>
    </cfRule>
    <cfRule type="cellIs" dxfId="5769" priority="6587" operator="equal">
      <formula>"A"</formula>
    </cfRule>
    <cfRule type="cellIs" dxfId="5768" priority="6588" operator="equal">
      <formula>"X"</formula>
    </cfRule>
    <cfRule type="cellIs" dxfId="5767" priority="6589" operator="equal">
      <formula>"L"</formula>
    </cfRule>
    <cfRule type="cellIs" dxfId="5766" priority="6590" operator="equal">
      <formula>"V"</formula>
    </cfRule>
  </conditionalFormatting>
  <conditionalFormatting sqref="L647:P647 L638:P638 L645:P645 L650:P650 L653:P653">
    <cfRule type="cellIs" dxfId="5765" priority="6581" operator="equal">
      <formula>"o"</formula>
    </cfRule>
    <cfRule type="cellIs" dxfId="5764" priority="6582" operator="equal">
      <formula>"x"</formula>
    </cfRule>
    <cfRule type="cellIs" dxfId="5763" priority="6583" operator="equal">
      <formula>"v"</formula>
    </cfRule>
  </conditionalFormatting>
  <conditionalFormatting sqref="L639:P644">
    <cfRule type="cellIs" dxfId="5762" priority="6578" operator="equal">
      <formula>"o"</formula>
    </cfRule>
    <cfRule type="cellIs" dxfId="5761" priority="6579" operator="equal">
      <formula>"x"</formula>
    </cfRule>
    <cfRule type="cellIs" dxfId="5760" priority="6580" operator="equal">
      <formula>"v"</formula>
    </cfRule>
  </conditionalFormatting>
  <conditionalFormatting sqref="L646:P646">
    <cfRule type="cellIs" dxfId="5759" priority="6575" operator="equal">
      <formula>"o"</formula>
    </cfRule>
    <cfRule type="cellIs" dxfId="5758" priority="6576" operator="equal">
      <formula>"x"</formula>
    </cfRule>
    <cfRule type="cellIs" dxfId="5757" priority="6577" operator="equal">
      <formula>"v"</formula>
    </cfRule>
  </conditionalFormatting>
  <conditionalFormatting sqref="L649:P649">
    <cfRule type="cellIs" dxfId="5756" priority="6569" operator="equal">
      <formula>"o"</formula>
    </cfRule>
    <cfRule type="cellIs" dxfId="5755" priority="6570" operator="equal">
      <formula>"x"</formula>
    </cfRule>
    <cfRule type="cellIs" dxfId="5754" priority="6571" operator="equal">
      <formula>"v"</formula>
    </cfRule>
  </conditionalFormatting>
  <conditionalFormatting sqref="L648:P648">
    <cfRule type="cellIs" dxfId="5753" priority="6572" operator="equal">
      <formula>"o"</formula>
    </cfRule>
    <cfRule type="cellIs" dxfId="5752" priority="6573" operator="equal">
      <formula>"x"</formula>
    </cfRule>
    <cfRule type="cellIs" dxfId="5751" priority="6574" operator="equal">
      <formula>"v"</formula>
    </cfRule>
  </conditionalFormatting>
  <conditionalFormatting sqref="AK203:AT203 AK273:AT273 AK174:AT174 AK189:AT190 AK192:AT196">
    <cfRule type="cellIs" dxfId="5750" priority="6562" operator="equal">
      <formula>"NA"</formula>
    </cfRule>
    <cfRule type="cellIs" dxfId="5749" priority="6563" operator="equal">
      <formula>"NS"</formula>
    </cfRule>
    <cfRule type="cellIs" dxfId="5748" priority="6564" operator="equal">
      <formula>"S"</formula>
    </cfRule>
    <cfRule type="cellIs" dxfId="5747" priority="6565" operator="equal">
      <formula>"A"</formula>
    </cfRule>
    <cfRule type="cellIs" dxfId="5746" priority="6566" operator="equal">
      <formula>"X"</formula>
    </cfRule>
    <cfRule type="cellIs" dxfId="5745" priority="6567" operator="equal">
      <formula>"L"</formula>
    </cfRule>
    <cfRule type="cellIs" dxfId="5744" priority="6568" operator="equal">
      <formula>"V"</formula>
    </cfRule>
  </conditionalFormatting>
  <conditionalFormatting sqref="AK175:AT175">
    <cfRule type="cellIs" dxfId="5743" priority="6555" operator="equal">
      <formula>"NA"</formula>
    </cfRule>
    <cfRule type="cellIs" dxfId="5742" priority="6556" operator="equal">
      <formula>"NS"</formula>
    </cfRule>
    <cfRule type="cellIs" dxfId="5741" priority="6557" operator="equal">
      <formula>"S"</formula>
    </cfRule>
    <cfRule type="cellIs" dxfId="5740" priority="6558" operator="equal">
      <formula>"A"</formula>
    </cfRule>
    <cfRule type="cellIs" dxfId="5739" priority="6559" operator="equal">
      <formula>"X"</formula>
    </cfRule>
    <cfRule type="cellIs" dxfId="5738" priority="6560" operator="equal">
      <formula>"L"</formula>
    </cfRule>
    <cfRule type="cellIs" dxfId="5737" priority="6561" operator="equal">
      <formula>"V"</formula>
    </cfRule>
  </conditionalFormatting>
  <conditionalFormatting sqref="AK176:AT176">
    <cfRule type="cellIs" dxfId="5736" priority="6548" operator="equal">
      <formula>"NA"</formula>
    </cfRule>
    <cfRule type="cellIs" dxfId="5735" priority="6549" operator="equal">
      <formula>"NS"</formula>
    </cfRule>
    <cfRule type="cellIs" dxfId="5734" priority="6550" operator="equal">
      <formula>"S"</formula>
    </cfRule>
    <cfRule type="cellIs" dxfId="5733" priority="6551" operator="equal">
      <formula>"A"</formula>
    </cfRule>
    <cfRule type="cellIs" dxfId="5732" priority="6552" operator="equal">
      <formula>"X"</formula>
    </cfRule>
    <cfRule type="cellIs" dxfId="5731" priority="6553" operator="equal">
      <formula>"L"</formula>
    </cfRule>
    <cfRule type="cellIs" dxfId="5730" priority="6554" operator="equal">
      <formula>"V"</formula>
    </cfRule>
  </conditionalFormatting>
  <conditionalFormatting sqref="AK177:AT177">
    <cfRule type="cellIs" dxfId="5729" priority="6541" operator="equal">
      <formula>"NA"</formula>
    </cfRule>
    <cfRule type="cellIs" dxfId="5728" priority="6542" operator="equal">
      <formula>"NS"</formula>
    </cfRule>
    <cfRule type="cellIs" dxfId="5727" priority="6543" operator="equal">
      <formula>"S"</formula>
    </cfRule>
    <cfRule type="cellIs" dxfId="5726" priority="6544" operator="equal">
      <formula>"A"</formula>
    </cfRule>
    <cfRule type="cellIs" dxfId="5725" priority="6545" operator="equal">
      <formula>"X"</formula>
    </cfRule>
    <cfRule type="cellIs" dxfId="5724" priority="6546" operator="equal">
      <formula>"L"</formula>
    </cfRule>
    <cfRule type="cellIs" dxfId="5723" priority="6547" operator="equal">
      <formula>"V"</formula>
    </cfRule>
  </conditionalFormatting>
  <conditionalFormatting sqref="AK271:AT271">
    <cfRule type="cellIs" dxfId="5722" priority="6534" operator="equal">
      <formula>"NA"</formula>
    </cfRule>
    <cfRule type="cellIs" dxfId="5721" priority="6535" operator="equal">
      <formula>"NS"</formula>
    </cfRule>
    <cfRule type="cellIs" dxfId="5720" priority="6536" operator="equal">
      <formula>"S"</formula>
    </cfRule>
    <cfRule type="cellIs" dxfId="5719" priority="6537" operator="equal">
      <formula>"A"</formula>
    </cfRule>
    <cfRule type="cellIs" dxfId="5718" priority="6538" operator="equal">
      <formula>"X"</formula>
    </cfRule>
    <cfRule type="cellIs" dxfId="5717" priority="6539" operator="equal">
      <formula>"L"</formula>
    </cfRule>
    <cfRule type="cellIs" dxfId="5716" priority="6540" operator="equal">
      <formula>"V"</formula>
    </cfRule>
  </conditionalFormatting>
  <conditionalFormatting sqref="AK272:AT272">
    <cfRule type="cellIs" dxfId="5715" priority="6527" operator="equal">
      <formula>"NA"</formula>
    </cfRule>
    <cfRule type="cellIs" dxfId="5714" priority="6528" operator="equal">
      <formula>"NS"</formula>
    </cfRule>
    <cfRule type="cellIs" dxfId="5713" priority="6529" operator="equal">
      <formula>"S"</formula>
    </cfRule>
    <cfRule type="cellIs" dxfId="5712" priority="6530" operator="equal">
      <formula>"A"</formula>
    </cfRule>
    <cfRule type="cellIs" dxfId="5711" priority="6531" operator="equal">
      <formula>"X"</formula>
    </cfRule>
    <cfRule type="cellIs" dxfId="5710" priority="6532" operator="equal">
      <formula>"L"</formula>
    </cfRule>
    <cfRule type="cellIs" dxfId="5709" priority="6533" operator="equal">
      <formula>"V"</formula>
    </cfRule>
  </conditionalFormatting>
  <conditionalFormatting sqref="AK173:AT173">
    <cfRule type="cellIs" dxfId="5708" priority="6513" operator="equal">
      <formula>"NA"</formula>
    </cfRule>
    <cfRule type="cellIs" dxfId="5707" priority="6514" operator="equal">
      <formula>"NS"</formula>
    </cfRule>
    <cfRule type="cellIs" dxfId="5706" priority="6515" operator="equal">
      <formula>"S"</formula>
    </cfRule>
    <cfRule type="cellIs" dxfId="5705" priority="6516" operator="equal">
      <formula>"A"</formula>
    </cfRule>
    <cfRule type="cellIs" dxfId="5704" priority="6517" operator="equal">
      <formula>"X"</formula>
    </cfRule>
    <cfRule type="cellIs" dxfId="5703" priority="6518" operator="equal">
      <formula>"L"</formula>
    </cfRule>
    <cfRule type="cellIs" dxfId="5702" priority="6519" operator="equal">
      <formula>"V"</formula>
    </cfRule>
  </conditionalFormatting>
  <conditionalFormatting sqref="AK188:AT188">
    <cfRule type="cellIs" dxfId="5701" priority="6506" operator="equal">
      <formula>"NA"</formula>
    </cfRule>
    <cfRule type="cellIs" dxfId="5700" priority="6507" operator="equal">
      <formula>"NS"</formula>
    </cfRule>
    <cfRule type="cellIs" dxfId="5699" priority="6508" operator="equal">
      <formula>"S"</formula>
    </cfRule>
    <cfRule type="cellIs" dxfId="5698" priority="6509" operator="equal">
      <formula>"A"</formula>
    </cfRule>
    <cfRule type="cellIs" dxfId="5697" priority="6510" operator="equal">
      <formula>"X"</formula>
    </cfRule>
    <cfRule type="cellIs" dxfId="5696" priority="6511" operator="equal">
      <formula>"L"</formula>
    </cfRule>
    <cfRule type="cellIs" dxfId="5695" priority="6512" operator="equal">
      <formula>"V"</formula>
    </cfRule>
  </conditionalFormatting>
  <conditionalFormatting sqref="AK191:AT191">
    <cfRule type="cellIs" dxfId="5694" priority="6499" operator="equal">
      <formula>"NA"</formula>
    </cfRule>
    <cfRule type="cellIs" dxfId="5693" priority="6500" operator="equal">
      <formula>"NS"</formula>
    </cfRule>
    <cfRule type="cellIs" dxfId="5692" priority="6501" operator="equal">
      <formula>"S"</formula>
    </cfRule>
    <cfRule type="cellIs" dxfId="5691" priority="6502" operator="equal">
      <formula>"A"</formula>
    </cfRule>
    <cfRule type="cellIs" dxfId="5690" priority="6503" operator="equal">
      <formula>"X"</formula>
    </cfRule>
    <cfRule type="cellIs" dxfId="5689" priority="6504" operator="equal">
      <formula>"L"</formula>
    </cfRule>
    <cfRule type="cellIs" dxfId="5688" priority="6505" operator="equal">
      <formula>"V"</formula>
    </cfRule>
  </conditionalFormatting>
  <conditionalFormatting sqref="AK166:AT167">
    <cfRule type="cellIs" dxfId="5687" priority="6492" operator="equal">
      <formula>"NA"</formula>
    </cfRule>
    <cfRule type="cellIs" dxfId="5686" priority="6493" operator="equal">
      <formula>"NS"</formula>
    </cfRule>
    <cfRule type="cellIs" dxfId="5685" priority="6494" operator="equal">
      <formula>"S"</formula>
    </cfRule>
    <cfRule type="cellIs" dxfId="5684" priority="6495" operator="equal">
      <formula>"A"</formula>
    </cfRule>
    <cfRule type="cellIs" dxfId="5683" priority="6496" operator="equal">
      <formula>"X"</formula>
    </cfRule>
    <cfRule type="cellIs" dxfId="5682" priority="6497" operator="equal">
      <formula>"L"</formula>
    </cfRule>
    <cfRule type="cellIs" dxfId="5681" priority="6498" operator="equal">
      <formula>"V"</formula>
    </cfRule>
  </conditionalFormatting>
  <conditionalFormatting sqref="AK197:AT202">
    <cfRule type="cellIs" dxfId="5680" priority="6485" operator="equal">
      <formula>"NA"</formula>
    </cfRule>
    <cfRule type="cellIs" dxfId="5679" priority="6486" operator="equal">
      <formula>"NS"</formula>
    </cfRule>
    <cfRule type="cellIs" dxfId="5678" priority="6487" operator="equal">
      <formula>"S"</formula>
    </cfRule>
    <cfRule type="cellIs" dxfId="5677" priority="6488" operator="equal">
      <formula>"A"</formula>
    </cfRule>
    <cfRule type="cellIs" dxfId="5676" priority="6489" operator="equal">
      <formula>"X"</formula>
    </cfRule>
    <cfRule type="cellIs" dxfId="5675" priority="6490" operator="equal">
      <formula>"L"</formula>
    </cfRule>
    <cfRule type="cellIs" dxfId="5674" priority="6491" operator="equal">
      <formula>"V"</formula>
    </cfRule>
  </conditionalFormatting>
  <conditionalFormatting sqref="AK204:AT210">
    <cfRule type="cellIs" dxfId="5673" priority="6478" operator="equal">
      <formula>"NA"</formula>
    </cfRule>
    <cfRule type="cellIs" dxfId="5672" priority="6479" operator="equal">
      <formula>"NS"</formula>
    </cfRule>
    <cfRule type="cellIs" dxfId="5671" priority="6480" operator="equal">
      <formula>"S"</formula>
    </cfRule>
    <cfRule type="cellIs" dxfId="5670" priority="6481" operator="equal">
      <formula>"A"</formula>
    </cfRule>
    <cfRule type="cellIs" dxfId="5669" priority="6482" operator="equal">
      <formula>"X"</formula>
    </cfRule>
    <cfRule type="cellIs" dxfId="5668" priority="6483" operator="equal">
      <formula>"L"</formula>
    </cfRule>
    <cfRule type="cellIs" dxfId="5667" priority="6484" operator="equal">
      <formula>"V"</formula>
    </cfRule>
  </conditionalFormatting>
  <conditionalFormatting sqref="AK259:AT259 AK244:AT244">
    <cfRule type="cellIs" dxfId="5666" priority="6471" operator="equal">
      <formula>"NA"</formula>
    </cfRule>
    <cfRule type="cellIs" dxfId="5665" priority="6472" operator="equal">
      <formula>"NS"</formula>
    </cfRule>
    <cfRule type="cellIs" dxfId="5664" priority="6473" operator="equal">
      <formula>"S"</formula>
    </cfRule>
    <cfRule type="cellIs" dxfId="5663" priority="6474" operator="equal">
      <formula>"A"</formula>
    </cfRule>
    <cfRule type="cellIs" dxfId="5662" priority="6475" operator="equal">
      <formula>"X"</formula>
    </cfRule>
    <cfRule type="cellIs" dxfId="5661" priority="6476" operator="equal">
      <formula>"L"</formula>
    </cfRule>
    <cfRule type="cellIs" dxfId="5660" priority="6477" operator="equal">
      <formula>"V"</formula>
    </cfRule>
  </conditionalFormatting>
  <conditionalFormatting sqref="AK245:AT245">
    <cfRule type="cellIs" dxfId="5659" priority="6464" operator="equal">
      <formula>"NA"</formula>
    </cfRule>
    <cfRule type="cellIs" dxfId="5658" priority="6465" operator="equal">
      <formula>"NS"</formula>
    </cfRule>
    <cfRule type="cellIs" dxfId="5657" priority="6466" operator="equal">
      <formula>"S"</formula>
    </cfRule>
    <cfRule type="cellIs" dxfId="5656" priority="6467" operator="equal">
      <formula>"A"</formula>
    </cfRule>
    <cfRule type="cellIs" dxfId="5655" priority="6468" operator="equal">
      <formula>"X"</formula>
    </cfRule>
    <cfRule type="cellIs" dxfId="5654" priority="6469" operator="equal">
      <formula>"L"</formula>
    </cfRule>
    <cfRule type="cellIs" dxfId="5653" priority="6470" operator="equal">
      <formula>"V"</formula>
    </cfRule>
  </conditionalFormatting>
  <conditionalFormatting sqref="AK246:AT246">
    <cfRule type="cellIs" dxfId="5652" priority="6457" operator="equal">
      <formula>"NA"</formula>
    </cfRule>
    <cfRule type="cellIs" dxfId="5651" priority="6458" operator="equal">
      <formula>"NS"</formula>
    </cfRule>
    <cfRule type="cellIs" dxfId="5650" priority="6459" operator="equal">
      <formula>"S"</formula>
    </cfRule>
    <cfRule type="cellIs" dxfId="5649" priority="6460" operator="equal">
      <formula>"A"</formula>
    </cfRule>
    <cfRule type="cellIs" dxfId="5648" priority="6461" operator="equal">
      <formula>"X"</formula>
    </cfRule>
    <cfRule type="cellIs" dxfId="5647" priority="6462" operator="equal">
      <formula>"L"</formula>
    </cfRule>
    <cfRule type="cellIs" dxfId="5646" priority="6463" operator="equal">
      <formula>"V"</formula>
    </cfRule>
  </conditionalFormatting>
  <conditionalFormatting sqref="AK247:AT247">
    <cfRule type="cellIs" dxfId="5645" priority="6450" operator="equal">
      <formula>"NA"</formula>
    </cfRule>
    <cfRule type="cellIs" dxfId="5644" priority="6451" operator="equal">
      <formula>"NS"</formula>
    </cfRule>
    <cfRule type="cellIs" dxfId="5643" priority="6452" operator="equal">
      <formula>"S"</formula>
    </cfRule>
    <cfRule type="cellIs" dxfId="5642" priority="6453" operator="equal">
      <formula>"A"</formula>
    </cfRule>
    <cfRule type="cellIs" dxfId="5641" priority="6454" operator="equal">
      <formula>"X"</formula>
    </cfRule>
    <cfRule type="cellIs" dxfId="5640" priority="6455" operator="equal">
      <formula>"L"</formula>
    </cfRule>
    <cfRule type="cellIs" dxfId="5639" priority="6456" operator="equal">
      <formula>"V"</formula>
    </cfRule>
  </conditionalFormatting>
  <conditionalFormatting sqref="AK248:AT248">
    <cfRule type="cellIs" dxfId="5638" priority="6443" operator="equal">
      <formula>"NA"</formula>
    </cfRule>
    <cfRule type="cellIs" dxfId="5637" priority="6444" operator="equal">
      <formula>"NS"</formula>
    </cfRule>
    <cfRule type="cellIs" dxfId="5636" priority="6445" operator="equal">
      <formula>"S"</formula>
    </cfRule>
    <cfRule type="cellIs" dxfId="5635" priority="6446" operator="equal">
      <formula>"A"</formula>
    </cfRule>
    <cfRule type="cellIs" dxfId="5634" priority="6447" operator="equal">
      <formula>"X"</formula>
    </cfRule>
    <cfRule type="cellIs" dxfId="5633" priority="6448" operator="equal">
      <formula>"L"</formula>
    </cfRule>
    <cfRule type="cellIs" dxfId="5632" priority="6449" operator="equal">
      <formula>"V"</formula>
    </cfRule>
  </conditionalFormatting>
  <conditionalFormatting sqref="AK250:AT250">
    <cfRule type="cellIs" dxfId="5631" priority="6429" operator="equal">
      <formula>"NA"</formula>
    </cfRule>
    <cfRule type="cellIs" dxfId="5630" priority="6430" operator="equal">
      <formula>"NS"</formula>
    </cfRule>
    <cfRule type="cellIs" dxfId="5629" priority="6431" operator="equal">
      <formula>"S"</formula>
    </cfRule>
    <cfRule type="cellIs" dxfId="5628" priority="6432" operator="equal">
      <formula>"A"</formula>
    </cfRule>
    <cfRule type="cellIs" dxfId="5627" priority="6433" operator="equal">
      <formula>"X"</formula>
    </cfRule>
    <cfRule type="cellIs" dxfId="5626" priority="6434" operator="equal">
      <formula>"L"</formula>
    </cfRule>
    <cfRule type="cellIs" dxfId="5625" priority="6435" operator="equal">
      <formula>"V"</formula>
    </cfRule>
  </conditionalFormatting>
  <conditionalFormatting sqref="AK249:AT249">
    <cfRule type="cellIs" dxfId="5624" priority="6436" operator="equal">
      <formula>"NA"</formula>
    </cfRule>
    <cfRule type="cellIs" dxfId="5623" priority="6437" operator="equal">
      <formula>"NS"</formula>
    </cfRule>
    <cfRule type="cellIs" dxfId="5622" priority="6438" operator="equal">
      <formula>"S"</formula>
    </cfRule>
    <cfRule type="cellIs" dxfId="5621" priority="6439" operator="equal">
      <formula>"A"</formula>
    </cfRule>
    <cfRule type="cellIs" dxfId="5620" priority="6440" operator="equal">
      <formula>"X"</formula>
    </cfRule>
    <cfRule type="cellIs" dxfId="5619" priority="6441" operator="equal">
      <formula>"L"</formula>
    </cfRule>
    <cfRule type="cellIs" dxfId="5618" priority="6442" operator="equal">
      <formula>"V"</formula>
    </cfRule>
  </conditionalFormatting>
  <conditionalFormatting sqref="AK254:AT254">
    <cfRule type="cellIs" dxfId="5617" priority="6422" operator="equal">
      <formula>"NA"</formula>
    </cfRule>
    <cfRule type="cellIs" dxfId="5616" priority="6423" operator="equal">
      <formula>"NS"</formula>
    </cfRule>
    <cfRule type="cellIs" dxfId="5615" priority="6424" operator="equal">
      <formula>"S"</formula>
    </cfRule>
    <cfRule type="cellIs" dxfId="5614" priority="6425" operator="equal">
      <formula>"A"</formula>
    </cfRule>
    <cfRule type="cellIs" dxfId="5613" priority="6426" operator="equal">
      <formula>"X"</formula>
    </cfRule>
    <cfRule type="cellIs" dxfId="5612" priority="6427" operator="equal">
      <formula>"L"</formula>
    </cfRule>
    <cfRule type="cellIs" dxfId="5611" priority="6428" operator="equal">
      <formula>"V"</formula>
    </cfRule>
  </conditionalFormatting>
  <conditionalFormatting sqref="AK252:AT252">
    <cfRule type="cellIs" dxfId="5610" priority="6415" operator="equal">
      <formula>"NA"</formula>
    </cfRule>
    <cfRule type="cellIs" dxfId="5609" priority="6416" operator="equal">
      <formula>"NS"</formula>
    </cfRule>
    <cfRule type="cellIs" dxfId="5608" priority="6417" operator="equal">
      <formula>"S"</formula>
    </cfRule>
    <cfRule type="cellIs" dxfId="5607" priority="6418" operator="equal">
      <formula>"A"</formula>
    </cfRule>
    <cfRule type="cellIs" dxfId="5606" priority="6419" operator="equal">
      <formula>"X"</formula>
    </cfRule>
    <cfRule type="cellIs" dxfId="5605" priority="6420" operator="equal">
      <formula>"L"</formula>
    </cfRule>
    <cfRule type="cellIs" dxfId="5604" priority="6421" operator="equal">
      <formula>"V"</formula>
    </cfRule>
  </conditionalFormatting>
  <conditionalFormatting sqref="AK251:AT251">
    <cfRule type="cellIs" dxfId="5603" priority="6408" operator="equal">
      <formula>"NA"</formula>
    </cfRule>
    <cfRule type="cellIs" dxfId="5602" priority="6409" operator="equal">
      <formula>"NS"</formula>
    </cfRule>
    <cfRule type="cellIs" dxfId="5601" priority="6410" operator="equal">
      <formula>"S"</formula>
    </cfRule>
    <cfRule type="cellIs" dxfId="5600" priority="6411" operator="equal">
      <formula>"A"</formula>
    </cfRule>
    <cfRule type="cellIs" dxfId="5599" priority="6412" operator="equal">
      <formula>"X"</formula>
    </cfRule>
    <cfRule type="cellIs" dxfId="5598" priority="6413" operator="equal">
      <formula>"L"</formula>
    </cfRule>
    <cfRule type="cellIs" dxfId="5597" priority="6414" operator="equal">
      <formula>"V"</formula>
    </cfRule>
  </conditionalFormatting>
  <conditionalFormatting sqref="AK253:AT253">
    <cfRule type="cellIs" dxfId="5596" priority="6401" operator="equal">
      <formula>"NA"</formula>
    </cfRule>
    <cfRule type="cellIs" dxfId="5595" priority="6402" operator="equal">
      <formula>"NS"</formula>
    </cfRule>
    <cfRule type="cellIs" dxfId="5594" priority="6403" operator="equal">
      <formula>"S"</formula>
    </cfRule>
    <cfRule type="cellIs" dxfId="5593" priority="6404" operator="equal">
      <formula>"A"</formula>
    </cfRule>
    <cfRule type="cellIs" dxfId="5592" priority="6405" operator="equal">
      <formula>"X"</formula>
    </cfRule>
    <cfRule type="cellIs" dxfId="5591" priority="6406" operator="equal">
      <formula>"L"</formula>
    </cfRule>
    <cfRule type="cellIs" dxfId="5590" priority="6407" operator="equal">
      <formula>"V"</formula>
    </cfRule>
  </conditionalFormatting>
  <conditionalFormatting sqref="AK255:AT255">
    <cfRule type="cellIs" dxfId="5589" priority="6394" operator="equal">
      <formula>"NA"</formula>
    </cfRule>
    <cfRule type="cellIs" dxfId="5588" priority="6395" operator="equal">
      <formula>"NS"</formula>
    </cfRule>
    <cfRule type="cellIs" dxfId="5587" priority="6396" operator="equal">
      <formula>"S"</formula>
    </cfRule>
    <cfRule type="cellIs" dxfId="5586" priority="6397" operator="equal">
      <formula>"A"</formula>
    </cfRule>
    <cfRule type="cellIs" dxfId="5585" priority="6398" operator="equal">
      <formula>"X"</formula>
    </cfRule>
    <cfRule type="cellIs" dxfId="5584" priority="6399" operator="equal">
      <formula>"L"</formula>
    </cfRule>
    <cfRule type="cellIs" dxfId="5583" priority="6400" operator="equal">
      <formula>"V"</formula>
    </cfRule>
  </conditionalFormatting>
  <conditionalFormatting sqref="AK256:AT256">
    <cfRule type="cellIs" dxfId="5582" priority="6387" operator="equal">
      <formula>"NA"</formula>
    </cfRule>
    <cfRule type="cellIs" dxfId="5581" priority="6388" operator="equal">
      <formula>"NS"</formula>
    </cfRule>
    <cfRule type="cellIs" dxfId="5580" priority="6389" operator="equal">
      <formula>"S"</formula>
    </cfRule>
    <cfRule type="cellIs" dxfId="5579" priority="6390" operator="equal">
      <formula>"A"</formula>
    </cfRule>
    <cfRule type="cellIs" dxfId="5578" priority="6391" operator="equal">
      <formula>"X"</formula>
    </cfRule>
    <cfRule type="cellIs" dxfId="5577" priority="6392" operator="equal">
      <formula>"L"</formula>
    </cfRule>
    <cfRule type="cellIs" dxfId="5576" priority="6393" operator="equal">
      <formula>"V"</formula>
    </cfRule>
  </conditionalFormatting>
  <conditionalFormatting sqref="AK257:AT257">
    <cfRule type="cellIs" dxfId="5575" priority="6380" operator="equal">
      <formula>"NA"</formula>
    </cfRule>
    <cfRule type="cellIs" dxfId="5574" priority="6381" operator="equal">
      <formula>"NS"</formula>
    </cfRule>
    <cfRule type="cellIs" dxfId="5573" priority="6382" operator="equal">
      <formula>"S"</formula>
    </cfRule>
    <cfRule type="cellIs" dxfId="5572" priority="6383" operator="equal">
      <formula>"A"</formula>
    </cfRule>
    <cfRule type="cellIs" dxfId="5571" priority="6384" operator="equal">
      <formula>"X"</formula>
    </cfRule>
    <cfRule type="cellIs" dxfId="5570" priority="6385" operator="equal">
      <formula>"L"</formula>
    </cfRule>
    <cfRule type="cellIs" dxfId="5569" priority="6386" operator="equal">
      <formula>"V"</formula>
    </cfRule>
  </conditionalFormatting>
  <conditionalFormatting sqref="AK260:AT260">
    <cfRule type="cellIs" dxfId="5568" priority="6373" operator="equal">
      <formula>"NA"</formula>
    </cfRule>
    <cfRule type="cellIs" dxfId="5567" priority="6374" operator="equal">
      <formula>"NS"</formula>
    </cfRule>
    <cfRule type="cellIs" dxfId="5566" priority="6375" operator="equal">
      <formula>"S"</formula>
    </cfRule>
    <cfRule type="cellIs" dxfId="5565" priority="6376" operator="equal">
      <formula>"A"</formula>
    </cfRule>
    <cfRule type="cellIs" dxfId="5564" priority="6377" operator="equal">
      <formula>"X"</formula>
    </cfRule>
    <cfRule type="cellIs" dxfId="5563" priority="6378" operator="equal">
      <formula>"L"</formula>
    </cfRule>
    <cfRule type="cellIs" dxfId="5562" priority="6379" operator="equal">
      <formula>"V"</formula>
    </cfRule>
  </conditionalFormatting>
  <conditionalFormatting sqref="AK261:AT261">
    <cfRule type="cellIs" dxfId="5561" priority="6366" operator="equal">
      <formula>"NA"</formula>
    </cfRule>
    <cfRule type="cellIs" dxfId="5560" priority="6367" operator="equal">
      <formula>"NS"</formula>
    </cfRule>
    <cfRule type="cellIs" dxfId="5559" priority="6368" operator="equal">
      <formula>"S"</formula>
    </cfRule>
    <cfRule type="cellIs" dxfId="5558" priority="6369" operator="equal">
      <formula>"A"</formula>
    </cfRule>
    <cfRule type="cellIs" dxfId="5557" priority="6370" operator="equal">
      <formula>"X"</formula>
    </cfRule>
    <cfRule type="cellIs" dxfId="5556" priority="6371" operator="equal">
      <formula>"L"</formula>
    </cfRule>
    <cfRule type="cellIs" dxfId="5555" priority="6372" operator="equal">
      <formula>"V"</formula>
    </cfRule>
  </conditionalFormatting>
  <conditionalFormatting sqref="AK262:AT262">
    <cfRule type="cellIs" dxfId="5554" priority="6359" operator="equal">
      <formula>"NA"</formula>
    </cfRule>
    <cfRule type="cellIs" dxfId="5553" priority="6360" operator="equal">
      <formula>"NS"</formula>
    </cfRule>
    <cfRule type="cellIs" dxfId="5552" priority="6361" operator="equal">
      <formula>"S"</formula>
    </cfRule>
    <cfRule type="cellIs" dxfId="5551" priority="6362" operator="equal">
      <formula>"A"</formula>
    </cfRule>
    <cfRule type="cellIs" dxfId="5550" priority="6363" operator="equal">
      <formula>"X"</formula>
    </cfRule>
    <cfRule type="cellIs" dxfId="5549" priority="6364" operator="equal">
      <formula>"L"</formula>
    </cfRule>
    <cfRule type="cellIs" dxfId="5548" priority="6365" operator="equal">
      <formula>"V"</formula>
    </cfRule>
  </conditionalFormatting>
  <conditionalFormatting sqref="AK263:AT264">
    <cfRule type="cellIs" dxfId="5547" priority="6352" operator="equal">
      <formula>"NA"</formula>
    </cfRule>
    <cfRule type="cellIs" dxfId="5546" priority="6353" operator="equal">
      <formula>"NS"</formula>
    </cfRule>
    <cfRule type="cellIs" dxfId="5545" priority="6354" operator="equal">
      <formula>"S"</formula>
    </cfRule>
    <cfRule type="cellIs" dxfId="5544" priority="6355" operator="equal">
      <formula>"A"</formula>
    </cfRule>
    <cfRule type="cellIs" dxfId="5543" priority="6356" operator="equal">
      <formula>"X"</formula>
    </cfRule>
    <cfRule type="cellIs" dxfId="5542" priority="6357" operator="equal">
      <formula>"L"</formula>
    </cfRule>
    <cfRule type="cellIs" dxfId="5541" priority="6358" operator="equal">
      <formula>"V"</formula>
    </cfRule>
  </conditionalFormatting>
  <conditionalFormatting sqref="AK265:AT265">
    <cfRule type="cellIs" dxfId="5540" priority="6345" operator="equal">
      <formula>"NA"</formula>
    </cfRule>
    <cfRule type="cellIs" dxfId="5539" priority="6346" operator="equal">
      <formula>"NS"</formula>
    </cfRule>
    <cfRule type="cellIs" dxfId="5538" priority="6347" operator="equal">
      <formula>"S"</formula>
    </cfRule>
    <cfRule type="cellIs" dxfId="5537" priority="6348" operator="equal">
      <formula>"A"</formula>
    </cfRule>
    <cfRule type="cellIs" dxfId="5536" priority="6349" operator="equal">
      <formula>"X"</formula>
    </cfRule>
    <cfRule type="cellIs" dxfId="5535" priority="6350" operator="equal">
      <formula>"L"</formula>
    </cfRule>
    <cfRule type="cellIs" dxfId="5534" priority="6351" operator="equal">
      <formula>"V"</formula>
    </cfRule>
  </conditionalFormatting>
  <conditionalFormatting sqref="AK266:AT266">
    <cfRule type="cellIs" dxfId="5533" priority="6338" operator="equal">
      <formula>"NA"</formula>
    </cfRule>
    <cfRule type="cellIs" dxfId="5532" priority="6339" operator="equal">
      <formula>"NS"</formula>
    </cfRule>
    <cfRule type="cellIs" dxfId="5531" priority="6340" operator="equal">
      <formula>"S"</formula>
    </cfRule>
    <cfRule type="cellIs" dxfId="5530" priority="6341" operator="equal">
      <formula>"A"</formula>
    </cfRule>
    <cfRule type="cellIs" dxfId="5529" priority="6342" operator="equal">
      <formula>"X"</formula>
    </cfRule>
    <cfRule type="cellIs" dxfId="5528" priority="6343" operator="equal">
      <formula>"L"</formula>
    </cfRule>
    <cfRule type="cellIs" dxfId="5527" priority="6344" operator="equal">
      <formula>"V"</formula>
    </cfRule>
  </conditionalFormatting>
  <conditionalFormatting sqref="AK267:AT267">
    <cfRule type="cellIs" dxfId="5526" priority="6331" operator="equal">
      <formula>"NA"</formula>
    </cfRule>
    <cfRule type="cellIs" dxfId="5525" priority="6332" operator="equal">
      <formula>"NS"</formula>
    </cfRule>
    <cfRule type="cellIs" dxfId="5524" priority="6333" operator="equal">
      <formula>"S"</formula>
    </cfRule>
    <cfRule type="cellIs" dxfId="5523" priority="6334" operator="equal">
      <formula>"A"</formula>
    </cfRule>
    <cfRule type="cellIs" dxfId="5522" priority="6335" operator="equal">
      <formula>"X"</formula>
    </cfRule>
    <cfRule type="cellIs" dxfId="5521" priority="6336" operator="equal">
      <formula>"L"</formula>
    </cfRule>
    <cfRule type="cellIs" dxfId="5520" priority="6337" operator="equal">
      <formula>"V"</formula>
    </cfRule>
  </conditionalFormatting>
  <conditionalFormatting sqref="AK268:AT268">
    <cfRule type="cellIs" dxfId="5519" priority="6324" operator="equal">
      <formula>"NA"</formula>
    </cfRule>
    <cfRule type="cellIs" dxfId="5518" priority="6325" operator="equal">
      <formula>"NS"</formula>
    </cfRule>
    <cfRule type="cellIs" dxfId="5517" priority="6326" operator="equal">
      <formula>"S"</formula>
    </cfRule>
    <cfRule type="cellIs" dxfId="5516" priority="6327" operator="equal">
      <formula>"A"</formula>
    </cfRule>
    <cfRule type="cellIs" dxfId="5515" priority="6328" operator="equal">
      <formula>"X"</formula>
    </cfRule>
    <cfRule type="cellIs" dxfId="5514" priority="6329" operator="equal">
      <formula>"L"</formula>
    </cfRule>
    <cfRule type="cellIs" dxfId="5513" priority="6330" operator="equal">
      <formula>"V"</formula>
    </cfRule>
  </conditionalFormatting>
  <conditionalFormatting sqref="AK270:AT270">
    <cfRule type="cellIs" dxfId="5512" priority="6317" operator="equal">
      <formula>"NA"</formula>
    </cfRule>
    <cfRule type="cellIs" dxfId="5511" priority="6318" operator="equal">
      <formula>"NS"</formula>
    </cfRule>
    <cfRule type="cellIs" dxfId="5510" priority="6319" operator="equal">
      <formula>"S"</formula>
    </cfRule>
    <cfRule type="cellIs" dxfId="5509" priority="6320" operator="equal">
      <formula>"A"</formula>
    </cfRule>
    <cfRule type="cellIs" dxfId="5508" priority="6321" operator="equal">
      <formula>"X"</formula>
    </cfRule>
    <cfRule type="cellIs" dxfId="5507" priority="6322" operator="equal">
      <formula>"L"</formula>
    </cfRule>
    <cfRule type="cellIs" dxfId="5506" priority="6323" operator="equal">
      <formula>"V"</formula>
    </cfRule>
  </conditionalFormatting>
  <conditionalFormatting sqref="AK269:AT269">
    <cfRule type="cellIs" dxfId="5505" priority="6310" operator="equal">
      <formula>"NA"</formula>
    </cfRule>
    <cfRule type="cellIs" dxfId="5504" priority="6311" operator="equal">
      <formula>"NS"</formula>
    </cfRule>
    <cfRule type="cellIs" dxfId="5503" priority="6312" operator="equal">
      <formula>"S"</formula>
    </cfRule>
    <cfRule type="cellIs" dxfId="5502" priority="6313" operator="equal">
      <formula>"A"</formula>
    </cfRule>
    <cfRule type="cellIs" dxfId="5501" priority="6314" operator="equal">
      <formula>"X"</formula>
    </cfRule>
    <cfRule type="cellIs" dxfId="5500" priority="6315" operator="equal">
      <formula>"L"</formula>
    </cfRule>
    <cfRule type="cellIs" dxfId="5499" priority="6316" operator="equal">
      <formula>"V"</formula>
    </cfRule>
  </conditionalFormatting>
  <conditionalFormatting sqref="P212:P213 P612:P616 N612:N616 L35:P35 L59:P60 L92:M97 O92:P97 L98:P102 M229:M234 P267:P270 Q270:Q272 N262:N273 N609:N610 P609:P610 N624:N633 Q87:Q145 O12:O23 Q13:Q23 Q49:Q85 L172:Q172 L728:Q731 L726:Q726 H726:H727">
    <cfRule type="containsText" dxfId="5498" priority="5973" operator="containsText" text="O">
      <formula>NOT(ISERROR(SEARCH("O",H12)))</formula>
    </cfRule>
    <cfRule type="containsText" dxfId="5497" priority="5974" operator="containsText" text="X">
      <formula>NOT(ISERROR(SEARCH("X",H12)))</formula>
    </cfRule>
    <cfRule type="containsText" dxfId="5496" priority="5975" operator="containsText" text="V">
      <formula>NOT(ISERROR(SEARCH("V",H12)))</formula>
    </cfRule>
    <cfRule type="cellIs" dxfId="5495" priority="5976" operator="equal">
      <formula>(((#REF!)))</formula>
    </cfRule>
  </conditionalFormatting>
  <conditionalFormatting sqref="P220:P223">
    <cfRule type="containsText" dxfId="5494" priority="5957" operator="containsText" text="O">
      <formula>NOT(ISERROR(SEARCH("O",P220)))</formula>
    </cfRule>
    <cfRule type="containsText" dxfId="5493" priority="5958" operator="containsText" text="X">
      <formula>NOT(ISERROR(SEARCH("X",P220)))</formula>
    </cfRule>
    <cfRule type="containsText" dxfId="5492" priority="5959" operator="containsText" text="V">
      <formula>NOT(ISERROR(SEARCH("V",P220)))</formula>
    </cfRule>
    <cfRule type="cellIs" dxfId="5491" priority="5960" operator="equal">
      <formula>(((#REF!)))</formula>
    </cfRule>
  </conditionalFormatting>
  <conditionalFormatting sqref="N246:N247">
    <cfRule type="containsText" dxfId="5490" priority="5945" operator="containsText" text="O">
      <formula>NOT(ISERROR(SEARCH("O",N246)))</formula>
    </cfRule>
    <cfRule type="containsText" dxfId="5489" priority="5946" operator="containsText" text="X">
      <formula>NOT(ISERROR(SEARCH("X",N246)))</formula>
    </cfRule>
    <cfRule type="containsText" dxfId="5488" priority="5947" operator="containsText" text="V">
      <formula>NOT(ISERROR(SEARCH("V",N246)))</formula>
    </cfRule>
    <cfRule type="cellIs" dxfId="5487" priority="5948" operator="equal">
      <formula>(((#REF!)))</formula>
    </cfRule>
  </conditionalFormatting>
  <conditionalFormatting sqref="P208:P209">
    <cfRule type="containsText" dxfId="5486" priority="5969" operator="containsText" text="O">
      <formula>NOT(ISERROR(SEARCH("O",P208)))</formula>
    </cfRule>
    <cfRule type="containsText" dxfId="5485" priority="5970" operator="containsText" text="X">
      <formula>NOT(ISERROR(SEARCH("X",P208)))</formula>
    </cfRule>
    <cfRule type="containsText" dxfId="5484" priority="5971" operator="containsText" text="V">
      <formula>NOT(ISERROR(SEARCH("V",P208)))</formula>
    </cfRule>
    <cfRule type="cellIs" dxfId="5483" priority="5972" operator="equal">
      <formula>(((#REF!)))</formula>
    </cfRule>
  </conditionalFormatting>
  <conditionalFormatting sqref="N218:N223">
    <cfRule type="containsText" dxfId="5482" priority="5953" operator="containsText" text="O">
      <formula>NOT(ISERROR(SEARCH("O",N218)))</formula>
    </cfRule>
    <cfRule type="containsText" dxfId="5481" priority="5954" operator="containsText" text="X">
      <formula>NOT(ISERROR(SEARCH("X",N218)))</formula>
    </cfRule>
    <cfRule type="containsText" dxfId="5480" priority="5955" operator="containsText" text="V">
      <formula>NOT(ISERROR(SEARCH("V",N218)))</formula>
    </cfRule>
    <cfRule type="cellIs" dxfId="5479" priority="5956" operator="equal">
      <formula>(((#REF!)))</formula>
    </cfRule>
  </conditionalFormatting>
  <conditionalFormatting sqref="P246:P247">
    <cfRule type="containsText" dxfId="5478" priority="5949" operator="containsText" text="O">
      <formula>NOT(ISERROR(SEARCH("O",P246)))</formula>
    </cfRule>
    <cfRule type="containsText" dxfId="5477" priority="5950" operator="containsText" text="X">
      <formula>NOT(ISERROR(SEARCH("X",P246)))</formula>
    </cfRule>
    <cfRule type="containsText" dxfId="5476" priority="5951" operator="containsText" text="V">
      <formula>NOT(ISERROR(SEARCH("V",P246)))</formula>
    </cfRule>
    <cfRule type="cellIs" dxfId="5475" priority="5952" operator="equal">
      <formula>(((#REF!)))</formula>
    </cfRule>
  </conditionalFormatting>
  <conditionalFormatting sqref="N250:N254">
    <cfRule type="containsText" dxfId="5474" priority="5937" operator="containsText" text="O">
      <formula>NOT(ISERROR(SEARCH("O",N250)))</formula>
    </cfRule>
    <cfRule type="containsText" dxfId="5473" priority="5938" operator="containsText" text="X">
      <formula>NOT(ISERROR(SEARCH("X",N250)))</formula>
    </cfRule>
    <cfRule type="containsText" dxfId="5472" priority="5939" operator="containsText" text="V">
      <formula>NOT(ISERROR(SEARCH("V",N250)))</formula>
    </cfRule>
    <cfRule type="cellIs" dxfId="5471" priority="5940" operator="equal">
      <formula>(((#REF!)))</formula>
    </cfRule>
  </conditionalFormatting>
  <conditionalFormatting sqref="N260">
    <cfRule type="containsText" dxfId="5470" priority="5933" operator="containsText" text="O">
      <formula>NOT(ISERROR(SEARCH("O",N260)))</formula>
    </cfRule>
    <cfRule type="containsText" dxfId="5469" priority="5934" operator="containsText" text="X">
      <formula>NOT(ISERROR(SEARCH("X",N260)))</formula>
    </cfRule>
    <cfRule type="containsText" dxfId="5468" priority="5935" operator="containsText" text="V">
      <formula>NOT(ISERROR(SEARCH("V",N260)))</formula>
    </cfRule>
    <cfRule type="cellIs" dxfId="5467" priority="5936" operator="equal">
      <formula>(((#REF!)))</formula>
    </cfRule>
  </conditionalFormatting>
  <conditionalFormatting sqref="L264:M266 O264:P266">
    <cfRule type="expression" dxfId="5466" priority="6096" stopIfTrue="1">
      <formula>NOT(ISERROR(SEARCH("O",L264)))</formula>
    </cfRule>
    <cfRule type="expression" dxfId="5465" priority="6097" stopIfTrue="1">
      <formula>NOT(ISERROR(SEARCH("X",L264)))</formula>
    </cfRule>
    <cfRule type="expression" dxfId="5464" priority="6098" stopIfTrue="1">
      <formula>NOT(ISERROR(SEARCH("V",L264)))</formula>
    </cfRule>
  </conditionalFormatting>
  <conditionalFormatting sqref="L267:M268 O267:O268">
    <cfRule type="expression" dxfId="5463" priority="6099" stopIfTrue="1">
      <formula>NOT(ISERROR(SEARCH("O",L267)))</formula>
    </cfRule>
    <cfRule type="expression" dxfId="5462" priority="6100" stopIfTrue="1">
      <formula>NOT(ISERROR(SEARCH("X",L267)))</formula>
    </cfRule>
    <cfRule type="expression" dxfId="5461" priority="6101" stopIfTrue="1">
      <formula>NOT(ISERROR(SEARCH("V",L267)))</formula>
    </cfRule>
  </conditionalFormatting>
  <conditionalFormatting sqref="L264:M264 O264:P264">
    <cfRule type="expression" dxfId="5460" priority="6094" stopIfTrue="1">
      <formula>NOT(ISERROR(SEARCH("O",L264)))</formula>
    </cfRule>
    <cfRule type="expression" dxfId="5459" priority="6095" stopIfTrue="1">
      <formula>NOT(ISERROR(SEARCH("X",L264)))</formula>
    </cfRule>
  </conditionalFormatting>
  <conditionalFormatting sqref="L193:P194">
    <cfRule type="expression" dxfId="5458" priority="6307" stopIfTrue="1">
      <formula>NOT(ISERROR(SEARCH("O",L193)))</formula>
    </cfRule>
    <cfRule type="expression" dxfId="5457" priority="6308" stopIfTrue="1">
      <formula>NOT(ISERROR(SEARCH("X",L193)))</formula>
    </cfRule>
    <cfRule type="expression" dxfId="5456" priority="6309" stopIfTrue="1">
      <formula>NOT(ISERROR(SEARCH("V",L193)))</formula>
    </cfRule>
  </conditionalFormatting>
  <conditionalFormatting sqref="L193:P194">
    <cfRule type="expression" dxfId="5455" priority="6305" stopIfTrue="1">
      <formula>NOT(ISERROR(SEARCH("O",L193)))</formula>
    </cfRule>
    <cfRule type="expression" dxfId="5454" priority="6306" stopIfTrue="1">
      <formula>NOT(ISERROR(SEARCH("X",L193)))</formula>
    </cfRule>
  </conditionalFormatting>
  <conditionalFormatting sqref="L163:P164">
    <cfRule type="containsText" dxfId="5453" priority="6301" operator="containsText" text="O">
      <formula>NOT(ISERROR(SEARCH("O",L163)))</formula>
    </cfRule>
    <cfRule type="containsText" dxfId="5452" priority="6302" operator="containsText" text="X">
      <formula>NOT(ISERROR(SEARCH("X",L163)))</formula>
    </cfRule>
    <cfRule type="containsText" dxfId="5451" priority="6303" operator="containsText" text="V">
      <formula>NOT(ISERROR(SEARCH("V",L163)))</formula>
    </cfRule>
    <cfRule type="cellIs" dxfId="5450" priority="6304" operator="equal">
      <formula>(((#REF!)))</formula>
    </cfRule>
  </conditionalFormatting>
  <conditionalFormatting sqref="N165:N169">
    <cfRule type="containsText" dxfId="5449" priority="6285" operator="containsText" text="O">
      <formula>NOT(ISERROR(SEARCH("O",N165)))</formula>
    </cfRule>
    <cfRule type="containsText" dxfId="5448" priority="6286" operator="containsText" text="X">
      <formula>NOT(ISERROR(SEARCH("X",N165)))</formula>
    </cfRule>
    <cfRule type="containsText" dxfId="5447" priority="6287" operator="containsText" text="V">
      <formula>NOT(ISERROR(SEARCH("V",N165)))</formula>
    </cfRule>
    <cfRule type="cellIs" dxfId="5446" priority="6288" operator="equal">
      <formula>(((#REF!)))</formula>
    </cfRule>
  </conditionalFormatting>
  <conditionalFormatting sqref="L165:M167 O165:P167">
    <cfRule type="containsText" dxfId="5445" priority="6297" operator="containsText" text="O">
      <formula>NOT(ISERROR(SEARCH("O",L165)))</formula>
    </cfRule>
    <cfRule type="containsText" dxfId="5444" priority="6298" operator="containsText" text="X">
      <formula>NOT(ISERROR(SEARCH("X",L165)))</formula>
    </cfRule>
    <cfRule type="containsText" dxfId="5443" priority="6299" operator="containsText" text="V">
      <formula>NOT(ISERROR(SEARCH("V",L165)))</formula>
    </cfRule>
    <cfRule type="cellIs" dxfId="5442" priority="6300" operator="equal">
      <formula>(((#REF!)))</formula>
    </cfRule>
  </conditionalFormatting>
  <conditionalFormatting sqref="L168:M168 O168:P168">
    <cfRule type="containsText" dxfId="5441" priority="6293" operator="containsText" text="O">
      <formula>NOT(ISERROR(SEARCH("O",L168)))</formula>
    </cfRule>
    <cfRule type="containsText" dxfId="5440" priority="6294" operator="containsText" text="X">
      <formula>NOT(ISERROR(SEARCH("X",L168)))</formula>
    </cfRule>
    <cfRule type="containsText" dxfId="5439" priority="6295" operator="containsText" text="V">
      <formula>NOT(ISERROR(SEARCH("V",L168)))</formula>
    </cfRule>
    <cfRule type="cellIs" dxfId="5438" priority="6296" operator="equal">
      <formula>(((#REF!)))</formula>
    </cfRule>
  </conditionalFormatting>
  <conditionalFormatting sqref="L169:M169 O169:P169">
    <cfRule type="containsText" dxfId="5437" priority="6289" operator="containsText" text="O">
      <formula>NOT(ISERROR(SEARCH("O",L169)))</formula>
    </cfRule>
    <cfRule type="containsText" dxfId="5436" priority="6290" operator="containsText" text="X">
      <formula>NOT(ISERROR(SEARCH("X",L169)))</formula>
    </cfRule>
    <cfRule type="containsText" dxfId="5435" priority="6291" operator="containsText" text="V">
      <formula>NOT(ISERROR(SEARCH("V",L169)))</formula>
    </cfRule>
    <cfRule type="cellIs" dxfId="5434" priority="6292" operator="equal">
      <formula>(((#REF!)))</formula>
    </cfRule>
  </conditionalFormatting>
  <conditionalFormatting sqref="L171:P171">
    <cfRule type="containsText" dxfId="5433" priority="6277" operator="containsText" text="O">
      <formula>NOT(ISERROR(SEARCH("O",L171)))</formula>
    </cfRule>
    <cfRule type="containsText" dxfId="5432" priority="6278" operator="containsText" text="X">
      <formula>NOT(ISERROR(SEARCH("X",L171)))</formula>
    </cfRule>
    <cfRule type="containsText" dxfId="5431" priority="6279" operator="containsText" text="V">
      <formula>NOT(ISERROR(SEARCH("V",L171)))</formula>
    </cfRule>
    <cfRule type="cellIs" dxfId="5430" priority="6280" operator="equal">
      <formula>(((#REF!)))</formula>
    </cfRule>
  </conditionalFormatting>
  <conditionalFormatting sqref="N170">
    <cfRule type="containsText" dxfId="5429" priority="6269" operator="containsText" text="O">
      <formula>NOT(ISERROR(SEARCH("O",N170)))</formula>
    </cfRule>
    <cfRule type="containsText" dxfId="5428" priority="6270" operator="containsText" text="X">
      <formula>NOT(ISERROR(SEARCH("X",N170)))</formula>
    </cfRule>
    <cfRule type="containsText" dxfId="5427" priority="6271" operator="containsText" text="V">
      <formula>NOT(ISERROR(SEARCH("V",N170)))</formula>
    </cfRule>
    <cfRule type="cellIs" dxfId="5426" priority="6272" operator="equal">
      <formula>(((#REF!)))</formula>
    </cfRule>
  </conditionalFormatting>
  <conditionalFormatting sqref="L170:M170 O170:P170">
    <cfRule type="containsText" dxfId="5425" priority="6273" operator="containsText" text="O">
      <formula>NOT(ISERROR(SEARCH("O",L170)))</formula>
    </cfRule>
    <cfRule type="containsText" dxfId="5424" priority="6274" operator="containsText" text="X">
      <formula>NOT(ISERROR(SEARCH("X",L170)))</formula>
    </cfRule>
    <cfRule type="containsText" dxfId="5423" priority="6275" operator="containsText" text="V">
      <formula>NOT(ISERROR(SEARCH("V",L170)))</formula>
    </cfRule>
    <cfRule type="cellIs" dxfId="5422" priority="6276" operator="equal">
      <formula>(((#REF!)))</formula>
    </cfRule>
  </conditionalFormatting>
  <conditionalFormatting sqref="O179">
    <cfRule type="containsText" dxfId="5421" priority="6257" operator="containsText" text="O">
      <formula>NOT(ISERROR(SEARCH("O",O179)))</formula>
    </cfRule>
    <cfRule type="containsText" dxfId="5420" priority="6258" operator="containsText" text="X">
      <formula>NOT(ISERROR(SEARCH("X",O179)))</formula>
    </cfRule>
    <cfRule type="containsText" dxfId="5419" priority="6259" operator="containsText" text="V">
      <formula>NOT(ISERROR(SEARCH("V",O179)))</formula>
    </cfRule>
    <cfRule type="cellIs" dxfId="5418" priority="6260" operator="equal">
      <formula>(((#REF!)))</formula>
    </cfRule>
  </conditionalFormatting>
  <conditionalFormatting sqref="L180:P180">
    <cfRule type="containsText" dxfId="5417" priority="6261" operator="containsText" text="O">
      <formula>NOT(ISERROR(SEARCH("O",L180)))</formula>
    </cfRule>
    <cfRule type="containsText" dxfId="5416" priority="6262" operator="containsText" text="X">
      <formula>NOT(ISERROR(SEARCH("X",L180)))</formula>
    </cfRule>
    <cfRule type="containsText" dxfId="5415" priority="6263" operator="containsText" text="V">
      <formula>NOT(ISERROR(SEARCH("V",L180)))</formula>
    </cfRule>
    <cfRule type="cellIs" dxfId="5414" priority="6264" operator="equal">
      <formula>(((#REF!)))</formula>
    </cfRule>
  </conditionalFormatting>
  <conditionalFormatting sqref="L179:N179 P179 L181:P181">
    <cfRule type="containsText" dxfId="5413" priority="6265" operator="containsText" text="O">
      <formula>NOT(ISERROR(SEARCH("O",L179)))</formula>
    </cfRule>
    <cfRule type="containsText" dxfId="5412" priority="6266" operator="containsText" text="X">
      <formula>NOT(ISERROR(SEARCH("X",L179)))</formula>
    </cfRule>
    <cfRule type="containsText" dxfId="5411" priority="6267" operator="containsText" text="V">
      <formula>NOT(ISERROR(SEARCH("V",L179)))</formula>
    </cfRule>
    <cfRule type="cellIs" dxfId="5410" priority="6268" operator="equal">
      <formula>(((#REF!)))</formula>
    </cfRule>
  </conditionalFormatting>
  <conditionalFormatting sqref="L183:P183">
    <cfRule type="containsText" dxfId="5409" priority="6249" operator="containsText" text="O">
      <formula>NOT(ISERROR(SEARCH("O",L183)))</formula>
    </cfRule>
    <cfRule type="containsText" dxfId="5408" priority="6250" operator="containsText" text="X">
      <formula>NOT(ISERROR(SEARCH("X",L183)))</formula>
    </cfRule>
    <cfRule type="containsText" dxfId="5407" priority="6251" operator="containsText" text="V">
      <formula>NOT(ISERROR(SEARCH("V",L183)))</formula>
    </cfRule>
    <cfRule type="cellIs" dxfId="5406" priority="6252" operator="equal">
      <formula>(((#REF!)))</formula>
    </cfRule>
  </conditionalFormatting>
  <conditionalFormatting sqref="L182:P182">
    <cfRule type="containsText" dxfId="5405" priority="6253" operator="containsText" text="O">
      <formula>NOT(ISERROR(SEARCH("O",L182)))</formula>
    </cfRule>
    <cfRule type="containsText" dxfId="5404" priority="6254" operator="containsText" text="X">
      <formula>NOT(ISERROR(SEARCH("X",L182)))</formula>
    </cfRule>
    <cfRule type="containsText" dxfId="5403" priority="6255" operator="containsText" text="V">
      <formula>NOT(ISERROR(SEARCH("V",L182)))</formula>
    </cfRule>
    <cfRule type="cellIs" dxfId="5402" priority="6256" operator="equal">
      <formula>(((#REF!)))</formula>
    </cfRule>
  </conditionalFormatting>
  <conditionalFormatting sqref="L185:P185">
    <cfRule type="containsText" dxfId="5401" priority="6245" operator="containsText" text="O">
      <formula>NOT(ISERROR(SEARCH("O",L185)))</formula>
    </cfRule>
    <cfRule type="containsText" dxfId="5400" priority="6246" operator="containsText" text="X">
      <formula>NOT(ISERROR(SEARCH("X",L185)))</formula>
    </cfRule>
    <cfRule type="containsText" dxfId="5399" priority="6247" operator="containsText" text="V">
      <formula>NOT(ISERROR(SEARCH("V",L185)))</formula>
    </cfRule>
    <cfRule type="cellIs" dxfId="5398" priority="6248" operator="equal">
      <formula>(((#REF!)))</formula>
    </cfRule>
  </conditionalFormatting>
  <conditionalFormatting sqref="L186:P186">
    <cfRule type="containsText" dxfId="5397" priority="6241" operator="containsText" text="O">
      <formula>NOT(ISERROR(SEARCH("O",L186)))</formula>
    </cfRule>
    <cfRule type="containsText" dxfId="5396" priority="6242" operator="containsText" text="X">
      <formula>NOT(ISERROR(SEARCH("X",L186)))</formula>
    </cfRule>
    <cfRule type="containsText" dxfId="5395" priority="6243" operator="containsText" text="V">
      <formula>NOT(ISERROR(SEARCH("V",L186)))</formula>
    </cfRule>
    <cfRule type="cellIs" dxfId="5394" priority="6244" operator="equal">
      <formula>(((#REF!)))</formula>
    </cfRule>
  </conditionalFormatting>
  <conditionalFormatting sqref="L187:P187">
    <cfRule type="containsText" dxfId="5393" priority="6237" operator="containsText" text="O">
      <formula>NOT(ISERROR(SEARCH("O",L187)))</formula>
    </cfRule>
    <cfRule type="containsText" dxfId="5392" priority="6238" operator="containsText" text="X">
      <formula>NOT(ISERROR(SEARCH("X",L187)))</formula>
    </cfRule>
    <cfRule type="containsText" dxfId="5391" priority="6239" operator="containsText" text="V">
      <formula>NOT(ISERROR(SEARCH("V",L187)))</formula>
    </cfRule>
    <cfRule type="cellIs" dxfId="5390" priority="6240" operator="equal">
      <formula>(((#REF!)))</formula>
    </cfRule>
  </conditionalFormatting>
  <conditionalFormatting sqref="L188:P189">
    <cfRule type="containsText" dxfId="5389" priority="6233" operator="containsText" text="O">
      <formula>NOT(ISERROR(SEARCH("O",L188)))</formula>
    </cfRule>
    <cfRule type="containsText" dxfId="5388" priority="6234" operator="containsText" text="X">
      <formula>NOT(ISERROR(SEARCH("X",L188)))</formula>
    </cfRule>
    <cfRule type="containsText" dxfId="5387" priority="6235" operator="containsText" text="V">
      <formula>NOT(ISERROR(SEARCH("V",L188)))</formula>
    </cfRule>
    <cfRule type="cellIs" dxfId="5386" priority="6236" operator="equal">
      <formula>(((#REF!)))</formula>
    </cfRule>
  </conditionalFormatting>
  <conditionalFormatting sqref="L196:P196">
    <cfRule type="containsText" dxfId="5385" priority="6221" operator="containsText" text="O">
      <formula>NOT(ISERROR(SEARCH("O",L196)))</formula>
    </cfRule>
    <cfRule type="containsText" dxfId="5384" priority="6222" operator="containsText" text="X">
      <formula>NOT(ISERROR(SEARCH("X",L196)))</formula>
    </cfRule>
    <cfRule type="containsText" dxfId="5383" priority="6223" operator="containsText" text="V">
      <formula>NOT(ISERROR(SEARCH("V",L196)))</formula>
    </cfRule>
    <cfRule type="cellIs" dxfId="5382" priority="6224" operator="equal">
      <formula>(((#REF!)))</formula>
    </cfRule>
  </conditionalFormatting>
  <conditionalFormatting sqref="L197:P197">
    <cfRule type="containsText" dxfId="5381" priority="6225" operator="containsText" text="O">
      <formula>NOT(ISERROR(SEARCH("O",L197)))</formula>
    </cfRule>
    <cfRule type="containsText" dxfId="5380" priority="6226" operator="containsText" text="X">
      <formula>NOT(ISERROR(SEARCH("X",L197)))</formula>
    </cfRule>
    <cfRule type="containsText" dxfId="5379" priority="6227" operator="containsText" text="V">
      <formula>NOT(ISERROR(SEARCH("V",L197)))</formula>
    </cfRule>
    <cfRule type="cellIs" dxfId="5378" priority="6228" operator="equal">
      <formula>(((#REF!)))</formula>
    </cfRule>
  </conditionalFormatting>
  <conditionalFormatting sqref="L195:P195 L198:P199">
    <cfRule type="containsText" dxfId="5377" priority="6229" operator="containsText" text="O">
      <formula>NOT(ISERROR(SEARCH("O",L195)))</formula>
    </cfRule>
    <cfRule type="containsText" dxfId="5376" priority="6230" operator="containsText" text="X">
      <formula>NOT(ISERROR(SEARCH("X",L195)))</formula>
    </cfRule>
    <cfRule type="containsText" dxfId="5375" priority="6231" operator="containsText" text="V">
      <formula>NOT(ISERROR(SEARCH("V",L195)))</formula>
    </cfRule>
    <cfRule type="cellIs" dxfId="5374" priority="6232" operator="equal">
      <formula>(((#REF!)))</formula>
    </cfRule>
  </conditionalFormatting>
  <conditionalFormatting sqref="L190:P190">
    <cfRule type="containsText" dxfId="5373" priority="6217" operator="containsText" text="O">
      <formula>NOT(ISERROR(SEARCH("O",L190)))</formula>
    </cfRule>
    <cfRule type="containsText" dxfId="5372" priority="6218" operator="containsText" text="X">
      <formula>NOT(ISERROR(SEARCH("X",L190)))</formula>
    </cfRule>
    <cfRule type="containsText" dxfId="5371" priority="6219" operator="containsText" text="V">
      <formula>NOT(ISERROR(SEARCH("V",L190)))</formula>
    </cfRule>
    <cfRule type="cellIs" dxfId="5370" priority="6220" operator="equal">
      <formula>(((#REF!)))</formula>
    </cfRule>
  </conditionalFormatting>
  <conditionalFormatting sqref="L191:P191">
    <cfRule type="containsText" dxfId="5369" priority="6213" operator="containsText" text="O">
      <formula>NOT(ISERROR(SEARCH("O",L191)))</formula>
    </cfRule>
    <cfRule type="containsText" dxfId="5368" priority="6214" operator="containsText" text="X">
      <formula>NOT(ISERROR(SEARCH("X",L191)))</formula>
    </cfRule>
    <cfRule type="containsText" dxfId="5367" priority="6215" operator="containsText" text="V">
      <formula>NOT(ISERROR(SEARCH("V",L191)))</formula>
    </cfRule>
    <cfRule type="cellIs" dxfId="5366" priority="6216" operator="equal">
      <formula>(((#REF!)))</formula>
    </cfRule>
  </conditionalFormatting>
  <conditionalFormatting sqref="L192:P192">
    <cfRule type="containsText" dxfId="5365" priority="6209" operator="containsText" text="O">
      <formula>NOT(ISERROR(SEARCH("O",L192)))</formula>
    </cfRule>
    <cfRule type="containsText" dxfId="5364" priority="6210" operator="containsText" text="X">
      <formula>NOT(ISERROR(SEARCH("X",L192)))</formula>
    </cfRule>
    <cfRule type="containsText" dxfId="5363" priority="6211" operator="containsText" text="V">
      <formula>NOT(ISERROR(SEARCH("V",L192)))</formula>
    </cfRule>
    <cfRule type="cellIs" dxfId="5362" priority="6212" operator="equal">
      <formula>(((#REF!)))</formula>
    </cfRule>
  </conditionalFormatting>
  <conditionalFormatting sqref="L201:P201">
    <cfRule type="containsText" dxfId="5361" priority="6201" operator="containsText" text="O">
      <formula>NOT(ISERROR(SEARCH("O",L201)))</formula>
    </cfRule>
    <cfRule type="containsText" dxfId="5360" priority="6202" operator="containsText" text="X">
      <formula>NOT(ISERROR(SEARCH("X",L201)))</formula>
    </cfRule>
    <cfRule type="containsText" dxfId="5359" priority="6203" operator="containsText" text="V">
      <formula>NOT(ISERROR(SEARCH("V",L201)))</formula>
    </cfRule>
    <cfRule type="cellIs" dxfId="5358" priority="6204" operator="equal">
      <formula>(((#REF!)))</formula>
    </cfRule>
  </conditionalFormatting>
  <conditionalFormatting sqref="L202:P202">
    <cfRule type="containsText" dxfId="5357" priority="6197" operator="containsText" text="O">
      <formula>NOT(ISERROR(SEARCH("O",L202)))</formula>
    </cfRule>
    <cfRule type="containsText" dxfId="5356" priority="6198" operator="containsText" text="X">
      <formula>NOT(ISERROR(SEARCH("X",L202)))</formula>
    </cfRule>
    <cfRule type="containsText" dxfId="5355" priority="6199" operator="containsText" text="V">
      <formula>NOT(ISERROR(SEARCH("V",L202)))</formula>
    </cfRule>
    <cfRule type="cellIs" dxfId="5354" priority="6200" operator="equal">
      <formula>(((#REF!)))</formula>
    </cfRule>
  </conditionalFormatting>
  <conditionalFormatting sqref="L203:P207">
    <cfRule type="containsText" dxfId="5353" priority="6205" operator="containsText" text="O">
      <formula>NOT(ISERROR(SEARCH("O",L203)))</formula>
    </cfRule>
    <cfRule type="containsText" dxfId="5352" priority="6206" operator="containsText" text="X">
      <formula>NOT(ISERROR(SEARCH("X",L203)))</formula>
    </cfRule>
    <cfRule type="containsText" dxfId="5351" priority="6207" operator="containsText" text="V">
      <formula>NOT(ISERROR(SEARCH("V",L203)))</formula>
    </cfRule>
    <cfRule type="cellIs" dxfId="5350" priority="6208" operator="equal">
      <formula>(((#REF!)))</formula>
    </cfRule>
  </conditionalFormatting>
  <conditionalFormatting sqref="L200:P200">
    <cfRule type="containsText" dxfId="5349" priority="6193" operator="containsText" text="O">
      <formula>NOT(ISERROR(SEARCH("O",L200)))</formula>
    </cfRule>
    <cfRule type="containsText" dxfId="5348" priority="6194" operator="containsText" text="X">
      <formula>NOT(ISERROR(SEARCH("X",L200)))</formula>
    </cfRule>
    <cfRule type="containsText" dxfId="5347" priority="6195" operator="containsText" text="V">
      <formula>NOT(ISERROR(SEARCH("V",L200)))</formula>
    </cfRule>
    <cfRule type="cellIs" dxfId="5346" priority="6196" operator="equal">
      <formula>(((#REF!)))</formula>
    </cfRule>
  </conditionalFormatting>
  <conditionalFormatting sqref="O224">
    <cfRule type="containsText" dxfId="5345" priority="6181" operator="containsText" text="O">
      <formula>NOT(ISERROR(SEARCH("O",O224)))</formula>
    </cfRule>
    <cfRule type="containsText" dxfId="5344" priority="6182" operator="containsText" text="X">
      <formula>NOT(ISERROR(SEARCH("X",O224)))</formula>
    </cfRule>
    <cfRule type="containsText" dxfId="5343" priority="6183" operator="containsText" text="V">
      <formula>NOT(ISERROR(SEARCH("V",O224)))</formula>
    </cfRule>
    <cfRule type="cellIs" dxfId="5342" priority="6184" operator="equal">
      <formula>(((#REF!)))</formula>
    </cfRule>
  </conditionalFormatting>
  <conditionalFormatting sqref="L225:P225">
    <cfRule type="containsText" dxfId="5341" priority="6185" operator="containsText" text="O">
      <formula>NOT(ISERROR(SEARCH("O",L225)))</formula>
    </cfRule>
    <cfRule type="containsText" dxfId="5340" priority="6186" operator="containsText" text="X">
      <formula>NOT(ISERROR(SEARCH("X",L225)))</formula>
    </cfRule>
    <cfRule type="containsText" dxfId="5339" priority="6187" operator="containsText" text="V">
      <formula>NOT(ISERROR(SEARCH("V",L225)))</formula>
    </cfRule>
    <cfRule type="cellIs" dxfId="5338" priority="6188" operator="equal">
      <formula>(((#REF!)))</formula>
    </cfRule>
  </conditionalFormatting>
  <conditionalFormatting sqref="L224:N224 P224">
    <cfRule type="containsText" dxfId="5337" priority="6189" operator="containsText" text="O">
      <formula>NOT(ISERROR(SEARCH("O",L224)))</formula>
    </cfRule>
    <cfRule type="containsText" dxfId="5336" priority="6190" operator="containsText" text="X">
      <formula>NOT(ISERROR(SEARCH("X",L224)))</formula>
    </cfRule>
    <cfRule type="containsText" dxfId="5335" priority="6191" operator="containsText" text="V">
      <formula>NOT(ISERROR(SEARCH("V",L224)))</formula>
    </cfRule>
    <cfRule type="cellIs" dxfId="5334" priority="6192" operator="equal">
      <formula>(((#REF!)))</formula>
    </cfRule>
  </conditionalFormatting>
  <conditionalFormatting sqref="L226:P226">
    <cfRule type="containsText" dxfId="5333" priority="6177" operator="containsText" text="O">
      <formula>NOT(ISERROR(SEARCH("O",L226)))</formula>
    </cfRule>
    <cfRule type="containsText" dxfId="5332" priority="6178" operator="containsText" text="X">
      <formula>NOT(ISERROR(SEARCH("X",L226)))</formula>
    </cfRule>
    <cfRule type="containsText" dxfId="5331" priority="6179" operator="containsText" text="V">
      <formula>NOT(ISERROR(SEARCH("V",L226)))</formula>
    </cfRule>
    <cfRule type="cellIs" dxfId="5330" priority="6180" operator="equal">
      <formula>(((#REF!)))</formula>
    </cfRule>
  </conditionalFormatting>
  <conditionalFormatting sqref="L227:P227">
    <cfRule type="containsText" dxfId="5329" priority="6173" operator="containsText" text="O">
      <formula>NOT(ISERROR(SEARCH("O",L227)))</formula>
    </cfRule>
    <cfRule type="containsText" dxfId="5328" priority="6174" operator="containsText" text="X">
      <formula>NOT(ISERROR(SEARCH("X",L227)))</formula>
    </cfRule>
    <cfRule type="containsText" dxfId="5327" priority="6175" operator="containsText" text="V">
      <formula>NOT(ISERROR(SEARCH("V",L227)))</formula>
    </cfRule>
    <cfRule type="cellIs" dxfId="5326" priority="6176" operator="equal">
      <formula>(((#REF!)))</formula>
    </cfRule>
  </conditionalFormatting>
  <conditionalFormatting sqref="L228:P228 L229:L233 N229:N233">
    <cfRule type="containsText" dxfId="5325" priority="6169" operator="containsText" text="O">
      <formula>NOT(ISERROR(SEARCH("O",L228)))</formula>
    </cfRule>
    <cfRule type="containsText" dxfId="5324" priority="6170" operator="containsText" text="X">
      <formula>NOT(ISERROR(SEARCH("X",L228)))</formula>
    </cfRule>
    <cfRule type="containsText" dxfId="5323" priority="6171" operator="containsText" text="V">
      <formula>NOT(ISERROR(SEARCH("V",L228)))</formula>
    </cfRule>
    <cfRule type="cellIs" dxfId="5322" priority="6172" operator="equal">
      <formula>(((#REF!)))</formula>
    </cfRule>
  </conditionalFormatting>
  <conditionalFormatting sqref="L236:L240 P236:P240 M236:O239">
    <cfRule type="containsText" dxfId="5321" priority="6165" operator="containsText" text="O">
      <formula>NOT(ISERROR(SEARCH("O",L236)))</formula>
    </cfRule>
    <cfRule type="containsText" dxfId="5320" priority="6166" operator="containsText" text="X">
      <formula>NOT(ISERROR(SEARCH("X",L236)))</formula>
    </cfRule>
    <cfRule type="containsText" dxfId="5319" priority="6167" operator="containsText" text="V">
      <formula>NOT(ISERROR(SEARCH("V",L236)))</formula>
    </cfRule>
    <cfRule type="cellIs" dxfId="5318" priority="6168" operator="equal">
      <formula>(((#REF!)))</formula>
    </cfRule>
  </conditionalFormatting>
  <conditionalFormatting sqref="L235">
    <cfRule type="containsText" dxfId="5317" priority="6149" operator="containsText" text="O">
      <formula>NOT(ISERROR(SEARCH("O",L235)))</formula>
    </cfRule>
    <cfRule type="containsText" dxfId="5316" priority="6150" operator="containsText" text="X">
      <formula>NOT(ISERROR(SEARCH("X",L235)))</formula>
    </cfRule>
    <cfRule type="containsText" dxfId="5315" priority="6151" operator="containsText" text="V">
      <formula>NOT(ISERROR(SEARCH("V",L235)))</formula>
    </cfRule>
    <cfRule type="cellIs" dxfId="5314" priority="6152" operator="equal">
      <formula>(((#REF!)))</formula>
    </cfRule>
  </conditionalFormatting>
  <conditionalFormatting sqref="M235:O235">
    <cfRule type="containsText" dxfId="5313" priority="6145" operator="containsText" text="O">
      <formula>NOT(ISERROR(SEARCH("O",M235)))</formula>
    </cfRule>
    <cfRule type="containsText" dxfId="5312" priority="6146" operator="containsText" text="X">
      <formula>NOT(ISERROR(SEARCH("X",M235)))</formula>
    </cfRule>
    <cfRule type="containsText" dxfId="5311" priority="6147" operator="containsText" text="V">
      <formula>NOT(ISERROR(SEARCH("V",M235)))</formula>
    </cfRule>
    <cfRule type="cellIs" dxfId="5310" priority="6148" operator="equal">
      <formula>(((#REF!)))</formula>
    </cfRule>
  </conditionalFormatting>
  <conditionalFormatting sqref="P235">
    <cfRule type="containsText" dxfId="5309" priority="6141" operator="containsText" text="O">
      <formula>NOT(ISERROR(SEARCH("O",P235)))</formula>
    </cfRule>
    <cfRule type="containsText" dxfId="5308" priority="6142" operator="containsText" text="X">
      <formula>NOT(ISERROR(SEARCH("X",P235)))</formula>
    </cfRule>
    <cfRule type="containsText" dxfId="5307" priority="6143" operator="containsText" text="V">
      <formula>NOT(ISERROR(SEARCH("V",P235)))</formula>
    </cfRule>
    <cfRule type="cellIs" dxfId="5306" priority="6144" operator="equal">
      <formula>(((#REF!)))</formula>
    </cfRule>
  </conditionalFormatting>
  <conditionalFormatting sqref="M240">
    <cfRule type="containsText" dxfId="5305" priority="6157" operator="containsText" text="O">
      <formula>NOT(ISERROR(SEARCH("O",M240)))</formula>
    </cfRule>
    <cfRule type="containsText" dxfId="5304" priority="6158" operator="containsText" text="X">
      <formula>NOT(ISERROR(SEARCH("X",M240)))</formula>
    </cfRule>
    <cfRule type="containsText" dxfId="5303" priority="6159" operator="containsText" text="V">
      <formula>NOT(ISERROR(SEARCH("V",M240)))</formula>
    </cfRule>
    <cfRule type="cellIs" dxfId="5302" priority="6160" operator="equal">
      <formula>(((#REF!)))</formula>
    </cfRule>
  </conditionalFormatting>
  <conditionalFormatting sqref="L234 N234:P234">
    <cfRule type="containsText" dxfId="5301" priority="6161" operator="containsText" text="O">
      <formula>NOT(ISERROR(SEARCH("O",L234)))</formula>
    </cfRule>
    <cfRule type="containsText" dxfId="5300" priority="6162" operator="containsText" text="X">
      <formula>NOT(ISERROR(SEARCH("X",L234)))</formula>
    </cfRule>
    <cfRule type="containsText" dxfId="5299" priority="6163" operator="containsText" text="V">
      <formula>NOT(ISERROR(SEARCH("V",L234)))</formula>
    </cfRule>
    <cfRule type="cellIs" dxfId="5298" priority="6164" operator="equal">
      <formula>(((#REF!)))</formula>
    </cfRule>
  </conditionalFormatting>
  <conditionalFormatting sqref="N240:O240">
    <cfRule type="containsText" dxfId="5297" priority="6153" operator="containsText" text="O">
      <formula>NOT(ISERROR(SEARCH("O",N240)))</formula>
    </cfRule>
    <cfRule type="containsText" dxfId="5296" priority="6154" operator="containsText" text="X">
      <formula>NOT(ISERROR(SEARCH("X",N240)))</formula>
    </cfRule>
    <cfRule type="containsText" dxfId="5295" priority="6155" operator="containsText" text="V">
      <formula>NOT(ISERROR(SEARCH("V",N240)))</formula>
    </cfRule>
    <cfRule type="cellIs" dxfId="5294" priority="6156" operator="equal">
      <formula>(((#REF!)))</formula>
    </cfRule>
  </conditionalFormatting>
  <conditionalFormatting sqref="L241">
    <cfRule type="containsText" dxfId="5293" priority="6137" operator="containsText" text="O">
      <formula>NOT(ISERROR(SEARCH("O",L241)))</formula>
    </cfRule>
    <cfRule type="containsText" dxfId="5292" priority="6138" operator="containsText" text="X">
      <formula>NOT(ISERROR(SEARCH("X",L241)))</formula>
    </cfRule>
    <cfRule type="containsText" dxfId="5291" priority="6139" operator="containsText" text="V">
      <formula>NOT(ISERROR(SEARCH("V",L241)))</formula>
    </cfRule>
    <cfRule type="cellIs" dxfId="5290" priority="6140" operator="equal">
      <formula>(((#REF!)))</formula>
    </cfRule>
  </conditionalFormatting>
  <conditionalFormatting sqref="P241">
    <cfRule type="containsText" dxfId="5289" priority="6129" operator="containsText" text="O">
      <formula>NOT(ISERROR(SEARCH("O",P241)))</formula>
    </cfRule>
    <cfRule type="containsText" dxfId="5288" priority="6130" operator="containsText" text="X">
      <formula>NOT(ISERROR(SEARCH("X",P241)))</formula>
    </cfRule>
    <cfRule type="containsText" dxfId="5287" priority="6131" operator="containsText" text="V">
      <formula>NOT(ISERROR(SEARCH("V",P241)))</formula>
    </cfRule>
    <cfRule type="cellIs" dxfId="5286" priority="6132" operator="equal">
      <formula>(((#REF!)))</formula>
    </cfRule>
  </conditionalFormatting>
  <conditionalFormatting sqref="M241:O241">
    <cfRule type="containsText" dxfId="5285" priority="6133" operator="containsText" text="O">
      <formula>NOT(ISERROR(SEARCH("O",M241)))</formula>
    </cfRule>
    <cfRule type="containsText" dxfId="5284" priority="6134" operator="containsText" text="X">
      <formula>NOT(ISERROR(SEARCH("X",M241)))</formula>
    </cfRule>
    <cfRule type="containsText" dxfId="5283" priority="6135" operator="containsText" text="V">
      <formula>NOT(ISERROR(SEARCH("V",M241)))</formula>
    </cfRule>
    <cfRule type="cellIs" dxfId="5282" priority="6136" operator="equal">
      <formula>(((#REF!)))</formula>
    </cfRule>
  </conditionalFormatting>
  <conditionalFormatting sqref="L242:P242">
    <cfRule type="containsText" dxfId="5281" priority="6125" operator="containsText" text="O">
      <formula>NOT(ISERROR(SEARCH("O",L242)))</formula>
    </cfRule>
    <cfRule type="containsText" dxfId="5280" priority="6126" operator="containsText" text="X">
      <formula>NOT(ISERROR(SEARCH("X",L242)))</formula>
    </cfRule>
    <cfRule type="containsText" dxfId="5279" priority="6127" operator="containsText" text="V">
      <formula>NOT(ISERROR(SEARCH("V",L242)))</formula>
    </cfRule>
    <cfRule type="cellIs" dxfId="5278" priority="6128" operator="equal">
      <formula>(((#REF!)))</formula>
    </cfRule>
  </conditionalFormatting>
  <conditionalFormatting sqref="L243 P243">
    <cfRule type="containsText" dxfId="5277" priority="6121" operator="containsText" text="O">
      <formula>NOT(ISERROR(SEARCH("O",L243)))</formula>
    </cfRule>
    <cfRule type="containsText" dxfId="5276" priority="6122" operator="containsText" text="X">
      <formula>NOT(ISERROR(SEARCH("X",L243)))</formula>
    </cfRule>
    <cfRule type="containsText" dxfId="5275" priority="6123" operator="containsText" text="V">
      <formula>NOT(ISERROR(SEARCH("V",L243)))</formula>
    </cfRule>
    <cfRule type="cellIs" dxfId="5274" priority="6124" operator="equal">
      <formula>(((#REF!)))</formula>
    </cfRule>
  </conditionalFormatting>
  <conditionalFormatting sqref="M243">
    <cfRule type="containsText" dxfId="5273" priority="6117" operator="containsText" text="O">
      <formula>NOT(ISERROR(SEARCH("O",M243)))</formula>
    </cfRule>
    <cfRule type="containsText" dxfId="5272" priority="6118" operator="containsText" text="X">
      <formula>NOT(ISERROR(SEARCH("X",M243)))</formula>
    </cfRule>
    <cfRule type="containsText" dxfId="5271" priority="6119" operator="containsText" text="V">
      <formula>NOT(ISERROR(SEARCH("V",M243)))</formula>
    </cfRule>
    <cfRule type="cellIs" dxfId="5270" priority="6120" operator="equal">
      <formula>(((#REF!)))</formula>
    </cfRule>
  </conditionalFormatting>
  <conditionalFormatting sqref="N243:O243">
    <cfRule type="containsText" dxfId="5269" priority="6113" operator="containsText" text="O">
      <formula>NOT(ISERROR(SEARCH("O",N243)))</formula>
    </cfRule>
    <cfRule type="containsText" dxfId="5268" priority="6114" operator="containsText" text="X">
      <formula>NOT(ISERROR(SEARCH("X",N243)))</formula>
    </cfRule>
    <cfRule type="containsText" dxfId="5267" priority="6115" operator="containsText" text="V">
      <formula>NOT(ISERROR(SEARCH("V",N243)))</formula>
    </cfRule>
    <cfRule type="cellIs" dxfId="5266" priority="6116" operator="equal">
      <formula>(((#REF!)))</formula>
    </cfRule>
  </conditionalFormatting>
  <conditionalFormatting sqref="L244:P244">
    <cfRule type="containsText" dxfId="5265" priority="6109" operator="containsText" text="O">
      <formula>NOT(ISERROR(SEARCH("O",L244)))</formula>
    </cfRule>
    <cfRule type="containsText" dxfId="5264" priority="6110" operator="containsText" text="X">
      <formula>NOT(ISERROR(SEARCH("X",L244)))</formula>
    </cfRule>
    <cfRule type="containsText" dxfId="5263" priority="6111" operator="containsText" text="V">
      <formula>NOT(ISERROR(SEARCH("V",L244)))</formula>
    </cfRule>
    <cfRule type="cellIs" dxfId="5262" priority="6112" operator="equal">
      <formula>(((#REF!)))</formula>
    </cfRule>
  </conditionalFormatting>
  <conditionalFormatting sqref="L245:P245">
    <cfRule type="containsText" dxfId="5261" priority="6105" operator="containsText" text="O">
      <formula>NOT(ISERROR(SEARCH("O",L245)))</formula>
    </cfRule>
    <cfRule type="containsText" dxfId="5260" priority="6106" operator="containsText" text="X">
      <formula>NOT(ISERROR(SEARCH("X",L245)))</formula>
    </cfRule>
    <cfRule type="containsText" dxfId="5259" priority="6107" operator="containsText" text="V">
      <formula>NOT(ISERROR(SEARCH("V",L245)))</formula>
    </cfRule>
    <cfRule type="cellIs" dxfId="5258" priority="6108" operator="equal">
      <formula>(((#REF!)))</formula>
    </cfRule>
  </conditionalFormatting>
  <conditionalFormatting sqref="L261:P261 L260:M260 O260 L262:M263 O262:O263">
    <cfRule type="expression" dxfId="5257" priority="6102" stopIfTrue="1">
      <formula>NOT(ISERROR(SEARCH("O",L260)))</formula>
    </cfRule>
    <cfRule type="expression" dxfId="5256" priority="6103" stopIfTrue="1">
      <formula>NOT(ISERROR(SEARCH("X",L260)))</formula>
    </cfRule>
    <cfRule type="expression" dxfId="5255" priority="6104" stopIfTrue="1">
      <formula>NOT(ISERROR(SEARCH("V",L260)))</formula>
    </cfRule>
  </conditionalFormatting>
  <conditionalFormatting sqref="L269:M269 O269">
    <cfRule type="expression" dxfId="5254" priority="6091" stopIfTrue="1">
      <formula>NOT(ISERROR(SEARCH("O",L269)))</formula>
    </cfRule>
    <cfRule type="expression" dxfId="5253" priority="6092" stopIfTrue="1">
      <formula>NOT(ISERROR(SEARCH("X",L269)))</formula>
    </cfRule>
    <cfRule type="expression" dxfId="5252" priority="6093" stopIfTrue="1">
      <formula>NOT(ISERROR(SEARCH("V",L269)))</formula>
    </cfRule>
  </conditionalFormatting>
  <conditionalFormatting sqref="L269:M269 O269">
    <cfRule type="expression" dxfId="5251" priority="6089" stopIfTrue="1">
      <formula>NOT(ISERROR(SEARCH("O",L269)))</formula>
    </cfRule>
    <cfRule type="expression" dxfId="5250" priority="6090" stopIfTrue="1">
      <formula>NOT(ISERROR(SEARCH("X",L269)))</formula>
    </cfRule>
  </conditionalFormatting>
  <conditionalFormatting sqref="L270:M270 O270">
    <cfRule type="expression" dxfId="5249" priority="6086" stopIfTrue="1">
      <formula>NOT(ISERROR(SEARCH("O",L270)))</formula>
    </cfRule>
    <cfRule type="expression" dxfId="5248" priority="6087" stopIfTrue="1">
      <formula>NOT(ISERROR(SEARCH("X",L270)))</formula>
    </cfRule>
    <cfRule type="expression" dxfId="5247" priority="6088" stopIfTrue="1">
      <formula>NOT(ISERROR(SEARCH("V",L270)))</formula>
    </cfRule>
  </conditionalFormatting>
  <conditionalFormatting sqref="L270:M270 O270">
    <cfRule type="expression" dxfId="5246" priority="6084" stopIfTrue="1">
      <formula>NOT(ISERROR(SEARCH("O",L270)))</formula>
    </cfRule>
    <cfRule type="expression" dxfId="5245" priority="6085" stopIfTrue="1">
      <formula>NOT(ISERROR(SEARCH("X",L270)))</formula>
    </cfRule>
  </conditionalFormatting>
  <conditionalFormatting sqref="L271:M273 O271:O273">
    <cfRule type="expression" dxfId="5244" priority="6081" stopIfTrue="1">
      <formula>NOT(ISERROR(SEARCH("O",L271)))</formula>
    </cfRule>
    <cfRule type="expression" dxfId="5243" priority="6082" stopIfTrue="1">
      <formula>NOT(ISERROR(SEARCH("X",L271)))</formula>
    </cfRule>
    <cfRule type="expression" dxfId="5242" priority="6083" stopIfTrue="1">
      <formula>NOT(ISERROR(SEARCH("V",L271)))</formula>
    </cfRule>
  </conditionalFormatting>
  <conditionalFormatting sqref="L271:M273 O271:O273">
    <cfRule type="expression" dxfId="5241" priority="6079" stopIfTrue="1">
      <formula>NOT(ISERROR(SEARCH("O",L271)))</formula>
    </cfRule>
    <cfRule type="expression" dxfId="5240" priority="6080" stopIfTrue="1">
      <formula>NOT(ISERROR(SEARCH("X",L271)))</formula>
    </cfRule>
  </conditionalFormatting>
  <conditionalFormatting sqref="L211:P211 L214:P215 L212:M213 O212:O213">
    <cfRule type="expression" dxfId="5239" priority="6074" stopIfTrue="1">
      <formula>NOT(ISERROR(SEARCH("O",L211)))</formula>
    </cfRule>
    <cfRule type="expression" dxfId="5238" priority="6075" stopIfTrue="1">
      <formula>NOT(ISERROR(SEARCH("X",L211)))</formula>
    </cfRule>
    <cfRule type="expression" dxfId="5237" priority="6076" stopIfTrue="1">
      <formula>NOT(ISERROR(SEARCH("V",L211)))</formula>
    </cfRule>
  </conditionalFormatting>
  <conditionalFormatting sqref="L211:P211 L214:P215 L212:M213 O212:O213">
    <cfRule type="expression" dxfId="5236" priority="6077" stopIfTrue="1">
      <formula>NOT(ISERROR(SEARCH("O",L211)))</formula>
    </cfRule>
    <cfRule type="expression" dxfId="5235" priority="6078" stopIfTrue="1">
      <formula>NOT(ISERROR(SEARCH("X",L211)))</formula>
    </cfRule>
  </conditionalFormatting>
  <conditionalFormatting sqref="L210:P210">
    <cfRule type="expression" dxfId="5234" priority="6064" stopIfTrue="1">
      <formula>NOT(ISERROR(SEARCH("O",L210)))</formula>
    </cfRule>
    <cfRule type="expression" dxfId="5233" priority="6065" stopIfTrue="1">
      <formula>NOT(ISERROR(SEARCH("X",L210)))</formula>
    </cfRule>
    <cfRule type="expression" dxfId="5232" priority="6066" stopIfTrue="1">
      <formula>NOT(ISERROR(SEARCH("V",L210)))</formula>
    </cfRule>
  </conditionalFormatting>
  <conditionalFormatting sqref="L210:P210">
    <cfRule type="expression" dxfId="5231" priority="6067" stopIfTrue="1">
      <formula>NOT(ISERROR(SEARCH("O",L210)))</formula>
    </cfRule>
    <cfRule type="expression" dxfId="5230" priority="6068" stopIfTrue="1">
      <formula>NOT(ISERROR(SEARCH("X",L210)))</formula>
    </cfRule>
  </conditionalFormatting>
  <conditionalFormatting sqref="L208:M209 O208:O209">
    <cfRule type="expression" dxfId="5229" priority="6069" stopIfTrue="1">
      <formula>NOT(ISERROR(SEARCH("O",L208)))</formula>
    </cfRule>
    <cfRule type="expression" dxfId="5228" priority="6070" stopIfTrue="1">
      <formula>NOT(ISERROR(SEARCH("X",L208)))</formula>
    </cfRule>
    <cfRule type="expression" dxfId="5227" priority="6071" stopIfTrue="1">
      <formula>NOT(ISERROR(SEARCH("V",L208)))</formula>
    </cfRule>
  </conditionalFormatting>
  <conditionalFormatting sqref="L209:M209 O209">
    <cfRule type="expression" dxfId="5226" priority="6072" stopIfTrue="1">
      <formula>NOT(ISERROR(SEARCH("O",L209)))</formula>
    </cfRule>
    <cfRule type="expression" dxfId="5225" priority="6073" stopIfTrue="1">
      <formula>NOT(ISERROR(SEARCH("X",L209)))</formula>
    </cfRule>
  </conditionalFormatting>
  <conditionalFormatting sqref="L217:P217">
    <cfRule type="expression" dxfId="5224" priority="6056" stopIfTrue="1">
      <formula>NOT(ISERROR(SEARCH("O",L217)))</formula>
    </cfRule>
    <cfRule type="expression" dxfId="5223" priority="6057" stopIfTrue="1">
      <formula>NOT(ISERROR(SEARCH("X",L217)))</formula>
    </cfRule>
    <cfRule type="expression" dxfId="5222" priority="6058" stopIfTrue="1">
      <formula>NOT(ISERROR(SEARCH("V",L217)))</formula>
    </cfRule>
  </conditionalFormatting>
  <conditionalFormatting sqref="L216:P216">
    <cfRule type="expression" dxfId="5221" priority="6059" stopIfTrue="1">
      <formula>NOT(ISERROR(SEARCH("O",L216)))</formula>
    </cfRule>
    <cfRule type="expression" dxfId="5220" priority="6060" stopIfTrue="1">
      <formula>NOT(ISERROR(SEARCH("X",L216)))</formula>
    </cfRule>
    <cfRule type="expression" dxfId="5219" priority="6061" stopIfTrue="1">
      <formula>NOT(ISERROR(SEARCH("V",L216)))</formula>
    </cfRule>
  </conditionalFormatting>
  <conditionalFormatting sqref="L216:P216">
    <cfRule type="expression" dxfId="5218" priority="6062" stopIfTrue="1">
      <formula>NOT(ISERROR(SEARCH("O",L216)))</formula>
    </cfRule>
    <cfRule type="expression" dxfId="5217" priority="6063" stopIfTrue="1">
      <formula>NOT(ISERROR(SEARCH("X",L216)))</formula>
    </cfRule>
  </conditionalFormatting>
  <conditionalFormatting sqref="L219:M219 O219:P219">
    <cfRule type="expression" dxfId="5216" priority="6048" stopIfTrue="1">
      <formula>NOT(ISERROR(SEARCH("O",L219)))</formula>
    </cfRule>
    <cfRule type="expression" dxfId="5215" priority="6049" stopIfTrue="1">
      <formula>NOT(ISERROR(SEARCH("X",L219)))</formula>
    </cfRule>
    <cfRule type="expression" dxfId="5214" priority="6050" stopIfTrue="1">
      <formula>NOT(ISERROR(SEARCH("V",L219)))</formula>
    </cfRule>
  </conditionalFormatting>
  <conditionalFormatting sqref="L218:M218 O218:P218">
    <cfRule type="expression" dxfId="5213" priority="6051" stopIfTrue="1">
      <formula>NOT(ISERROR(SEARCH("O",L218)))</formula>
    </cfRule>
    <cfRule type="expression" dxfId="5212" priority="6052" stopIfTrue="1">
      <formula>NOT(ISERROR(SEARCH("X",L218)))</formula>
    </cfRule>
    <cfRule type="expression" dxfId="5211" priority="6053" stopIfTrue="1">
      <formula>NOT(ISERROR(SEARCH("V",L218)))</formula>
    </cfRule>
  </conditionalFormatting>
  <conditionalFormatting sqref="L218:M218 O218:P218">
    <cfRule type="expression" dxfId="5210" priority="6054" stopIfTrue="1">
      <formula>NOT(ISERROR(SEARCH("O",L218)))</formula>
    </cfRule>
    <cfRule type="expression" dxfId="5209" priority="6055" stopIfTrue="1">
      <formula>NOT(ISERROR(SEARCH("X",L218)))</formula>
    </cfRule>
  </conditionalFormatting>
  <conditionalFormatting sqref="L259:P259 L249:P249 L255:P256 L250:M254 O250:O254">
    <cfRule type="expression" dxfId="5208" priority="6038" stopIfTrue="1">
      <formula>NOT(ISERROR(SEARCH("O",L249)))</formula>
    </cfRule>
    <cfRule type="expression" dxfId="5207" priority="6039" stopIfTrue="1">
      <formula>NOT(ISERROR(SEARCH("X",L249)))</formula>
    </cfRule>
    <cfRule type="expression" dxfId="5206" priority="6040" stopIfTrue="1">
      <formula>NOT(ISERROR(SEARCH("V",L249)))</formula>
    </cfRule>
  </conditionalFormatting>
  <conditionalFormatting sqref="L249:P249 L255:P256 L250:M254 O250:O254">
    <cfRule type="expression" dxfId="5205" priority="6041" stopIfTrue="1">
      <formula>NOT(ISERROR(SEARCH("O",L249)))</formula>
    </cfRule>
    <cfRule type="expression" dxfId="5204" priority="6042" stopIfTrue="1">
      <formula>NOT(ISERROR(SEARCH("X",L249)))</formula>
    </cfRule>
  </conditionalFormatting>
  <conditionalFormatting sqref="L257:P257">
    <cfRule type="expression" dxfId="5203" priority="6043" stopIfTrue="1">
      <formula>NOT(ISERROR(SEARCH("O",L257)))</formula>
    </cfRule>
    <cfRule type="expression" dxfId="5202" priority="6044" stopIfTrue="1">
      <formula>NOT(ISERROR(SEARCH("X",L257)))</formula>
    </cfRule>
    <cfRule type="expression" dxfId="5201" priority="6045" stopIfTrue="1">
      <formula>NOT(ISERROR(SEARCH("V",L257)))</formula>
    </cfRule>
  </conditionalFormatting>
  <conditionalFormatting sqref="L257:P257">
    <cfRule type="expression" dxfId="5200" priority="6046" stopIfTrue="1">
      <formula>NOT(ISERROR(SEARCH("O",L257)))</formula>
    </cfRule>
    <cfRule type="expression" dxfId="5199" priority="6047" stopIfTrue="1">
      <formula>NOT(ISERROR(SEARCH("X",L257)))</formula>
    </cfRule>
  </conditionalFormatting>
  <conditionalFormatting sqref="L248:P248">
    <cfRule type="expression" dxfId="5198" priority="6028" stopIfTrue="1">
      <formula>NOT(ISERROR(SEARCH("O",L248)))</formula>
    </cfRule>
    <cfRule type="expression" dxfId="5197" priority="6029" stopIfTrue="1">
      <formula>NOT(ISERROR(SEARCH("X",L248)))</formula>
    </cfRule>
    <cfRule type="expression" dxfId="5196" priority="6030" stopIfTrue="1">
      <formula>NOT(ISERROR(SEARCH("V",L248)))</formula>
    </cfRule>
  </conditionalFormatting>
  <conditionalFormatting sqref="L248:P248">
    <cfRule type="expression" dxfId="5195" priority="6031" stopIfTrue="1">
      <formula>NOT(ISERROR(SEARCH("O",L248)))</formula>
    </cfRule>
    <cfRule type="expression" dxfId="5194" priority="6032" stopIfTrue="1">
      <formula>NOT(ISERROR(SEARCH("X",L248)))</formula>
    </cfRule>
  </conditionalFormatting>
  <conditionalFormatting sqref="L246:M247 O246:O247">
    <cfRule type="expression" dxfId="5193" priority="6033" stopIfTrue="1">
      <formula>NOT(ISERROR(SEARCH("O",L246)))</formula>
    </cfRule>
    <cfRule type="expression" dxfId="5192" priority="6034" stopIfTrue="1">
      <formula>NOT(ISERROR(SEARCH("X",L246)))</formula>
    </cfRule>
    <cfRule type="expression" dxfId="5191" priority="6035" stopIfTrue="1">
      <formula>NOT(ISERROR(SEARCH("V",L246)))</formula>
    </cfRule>
  </conditionalFormatting>
  <conditionalFormatting sqref="L247:M247 O247">
    <cfRule type="expression" dxfId="5190" priority="6036" stopIfTrue="1">
      <formula>NOT(ISERROR(SEARCH("O",L247)))</formula>
    </cfRule>
    <cfRule type="expression" dxfId="5189" priority="6037" stopIfTrue="1">
      <formula>NOT(ISERROR(SEARCH("X",L247)))</formula>
    </cfRule>
  </conditionalFormatting>
  <conditionalFormatting sqref="L223:M223 O223">
    <cfRule type="expression" dxfId="5188" priority="6019" stopIfTrue="1">
      <formula>NOT(ISERROR(SEARCH("O",L223)))</formula>
    </cfRule>
    <cfRule type="expression" dxfId="5187" priority="6020" stopIfTrue="1">
      <formula>NOT(ISERROR(SEARCH("X",L223)))</formula>
    </cfRule>
    <cfRule type="expression" dxfId="5186" priority="6021" stopIfTrue="1">
      <formula>NOT(ISERROR(SEARCH("V",L223)))</formula>
    </cfRule>
  </conditionalFormatting>
  <conditionalFormatting sqref="L221:M221 O221">
    <cfRule type="expression" dxfId="5185" priority="6025" stopIfTrue="1">
      <formula>NOT(ISERROR(SEARCH("O",L221)))</formula>
    </cfRule>
    <cfRule type="expression" dxfId="5184" priority="6026" stopIfTrue="1">
      <formula>NOT(ISERROR(SEARCH("X",L221)))</formula>
    </cfRule>
    <cfRule type="expression" dxfId="5183" priority="6027" stopIfTrue="1">
      <formula>NOT(ISERROR(SEARCH("V",L221)))</formula>
    </cfRule>
  </conditionalFormatting>
  <conditionalFormatting sqref="L220:M220 O220">
    <cfRule type="expression" dxfId="5182" priority="6022" stopIfTrue="1">
      <formula>NOT(ISERROR(SEARCH("O",L220)))</formula>
    </cfRule>
    <cfRule type="expression" dxfId="5181" priority="6023" stopIfTrue="1">
      <formula>NOT(ISERROR(SEARCH("X",L220)))</formula>
    </cfRule>
    <cfRule type="expression" dxfId="5180" priority="6024" stopIfTrue="1">
      <formula>NOT(ISERROR(SEARCH("V",L220)))</formula>
    </cfRule>
  </conditionalFormatting>
  <conditionalFormatting sqref="L222:M222 O222">
    <cfRule type="expression" dxfId="5179" priority="6016" stopIfTrue="1">
      <formula>NOT(ISERROR(SEARCH("O",L222)))</formula>
    </cfRule>
    <cfRule type="expression" dxfId="5178" priority="6017" stopIfTrue="1">
      <formula>NOT(ISERROR(SEARCH("X",L222)))</formula>
    </cfRule>
    <cfRule type="expression" dxfId="5177" priority="6018" stopIfTrue="1">
      <formula>NOT(ISERROR(SEARCH("V",L222)))</formula>
    </cfRule>
  </conditionalFormatting>
  <conditionalFormatting sqref="O229:O233">
    <cfRule type="containsText" dxfId="5176" priority="6012" operator="containsText" text="O">
      <formula>NOT(ISERROR(SEARCH("O",O229)))</formula>
    </cfRule>
    <cfRule type="containsText" dxfId="5175" priority="6013" operator="containsText" text="X">
      <formula>NOT(ISERROR(SEARCH("X",O229)))</formula>
    </cfRule>
    <cfRule type="containsText" dxfId="5174" priority="6014" operator="containsText" text="V">
      <formula>NOT(ISERROR(SEARCH("V",O229)))</formula>
    </cfRule>
    <cfRule type="cellIs" dxfId="5173" priority="6015" operator="equal">
      <formula>(((#REF!)))</formula>
    </cfRule>
  </conditionalFormatting>
  <conditionalFormatting sqref="P229:P233">
    <cfRule type="containsText" dxfId="5172" priority="6008" operator="containsText" text="O">
      <formula>NOT(ISERROR(SEARCH("O",P229)))</formula>
    </cfRule>
    <cfRule type="containsText" dxfId="5171" priority="6009" operator="containsText" text="X">
      <formula>NOT(ISERROR(SEARCH("X",P229)))</formula>
    </cfRule>
    <cfRule type="containsText" dxfId="5170" priority="6010" operator="containsText" text="V">
      <formula>NOT(ISERROR(SEARCH("V",P229)))</formula>
    </cfRule>
    <cfRule type="cellIs" dxfId="5169" priority="6011" operator="equal">
      <formula>(((#REF!)))</formula>
    </cfRule>
  </conditionalFormatting>
  <conditionalFormatting sqref="L175:M175 O175:P175">
    <cfRule type="expression" dxfId="5168" priority="5998" stopIfTrue="1">
      <formula>NOT(ISERROR(SEARCH("O",L175)))</formula>
    </cfRule>
    <cfRule type="expression" dxfId="5167" priority="5999" stopIfTrue="1">
      <formula>NOT(ISERROR(SEARCH("X",L175)))</formula>
    </cfRule>
    <cfRule type="expression" dxfId="5166" priority="6000" stopIfTrue="1">
      <formula>NOT(ISERROR(SEARCH("V",L175)))</formula>
    </cfRule>
  </conditionalFormatting>
  <conditionalFormatting sqref="L175:M175 O175:P175">
    <cfRule type="expression" dxfId="5165" priority="6001" stopIfTrue="1">
      <formula>NOT(ISERROR(SEARCH("O",L175)))</formula>
    </cfRule>
    <cfRule type="expression" dxfId="5164" priority="6002" stopIfTrue="1">
      <formula>NOT(ISERROR(SEARCH("X",L175)))</formula>
    </cfRule>
  </conditionalFormatting>
  <conditionalFormatting sqref="L173:M174 O173:O174">
    <cfRule type="expression" dxfId="5163" priority="6003" stopIfTrue="1">
      <formula>NOT(ISERROR(SEARCH("O",L173)))</formula>
    </cfRule>
    <cfRule type="expression" dxfId="5162" priority="6004" stopIfTrue="1">
      <formula>NOT(ISERROR(SEARCH("X",L173)))</formula>
    </cfRule>
    <cfRule type="expression" dxfId="5161" priority="6005" stopIfTrue="1">
      <formula>NOT(ISERROR(SEARCH("V",L173)))</formula>
    </cfRule>
  </conditionalFormatting>
  <conditionalFormatting sqref="L174:M174 O174">
    <cfRule type="expression" dxfId="5160" priority="6006" stopIfTrue="1">
      <formula>NOT(ISERROR(SEARCH("O",L174)))</formula>
    </cfRule>
    <cfRule type="expression" dxfId="5159" priority="6007" stopIfTrue="1">
      <formula>NOT(ISERROR(SEARCH("X",L174)))</formula>
    </cfRule>
  </conditionalFormatting>
  <conditionalFormatting sqref="L177:M177 O177">
    <cfRule type="expression" dxfId="5158" priority="5995" stopIfTrue="1">
      <formula>NOT(ISERROR(SEARCH("O",L177)))</formula>
    </cfRule>
    <cfRule type="expression" dxfId="5157" priority="5996" stopIfTrue="1">
      <formula>NOT(ISERROR(SEARCH("X",L177)))</formula>
    </cfRule>
    <cfRule type="expression" dxfId="5156" priority="5997" stopIfTrue="1">
      <formula>NOT(ISERROR(SEARCH("V",L177)))</formula>
    </cfRule>
  </conditionalFormatting>
  <conditionalFormatting sqref="L176:M176 O176">
    <cfRule type="expression" dxfId="5155" priority="5992" stopIfTrue="1">
      <formula>NOT(ISERROR(SEARCH("O",L176)))</formula>
    </cfRule>
    <cfRule type="expression" dxfId="5154" priority="5993" stopIfTrue="1">
      <formula>NOT(ISERROR(SEARCH("X",L176)))</formula>
    </cfRule>
    <cfRule type="expression" dxfId="5153" priority="5994" stopIfTrue="1">
      <formula>NOT(ISERROR(SEARCH("V",L176)))</formula>
    </cfRule>
  </conditionalFormatting>
  <conditionalFormatting sqref="L178:M178 O178">
    <cfRule type="expression" dxfId="5152" priority="5989" stopIfTrue="1">
      <formula>NOT(ISERROR(SEARCH("O",L178)))</formula>
    </cfRule>
    <cfRule type="expression" dxfId="5151" priority="5990" stopIfTrue="1">
      <formula>NOT(ISERROR(SEARCH("X",L178)))</formula>
    </cfRule>
    <cfRule type="expression" dxfId="5150" priority="5991" stopIfTrue="1">
      <formula>NOT(ISERROR(SEARCH("V",L178)))</formula>
    </cfRule>
  </conditionalFormatting>
  <conditionalFormatting sqref="N173:N178">
    <cfRule type="containsText" dxfId="5149" priority="5985" operator="containsText" text="O">
      <formula>NOT(ISERROR(SEARCH("O",N173)))</formula>
    </cfRule>
    <cfRule type="containsText" dxfId="5148" priority="5986" operator="containsText" text="X">
      <formula>NOT(ISERROR(SEARCH("X",N173)))</formula>
    </cfRule>
    <cfRule type="containsText" dxfId="5147" priority="5987" operator="containsText" text="V">
      <formula>NOT(ISERROR(SEARCH("V",N173)))</formula>
    </cfRule>
    <cfRule type="cellIs" dxfId="5146" priority="5988" operator="equal">
      <formula>(((#REF!)))</formula>
    </cfRule>
  </conditionalFormatting>
  <conditionalFormatting sqref="P173:P174">
    <cfRule type="containsText" dxfId="5145" priority="5981" operator="containsText" text="O">
      <formula>NOT(ISERROR(SEARCH("O",P173)))</formula>
    </cfRule>
    <cfRule type="containsText" dxfId="5144" priority="5982" operator="containsText" text="X">
      <formula>NOT(ISERROR(SEARCH("X",P173)))</formula>
    </cfRule>
    <cfRule type="containsText" dxfId="5143" priority="5983" operator="containsText" text="V">
      <formula>NOT(ISERROR(SEARCH("V",P173)))</formula>
    </cfRule>
    <cfRule type="cellIs" dxfId="5142" priority="5984" operator="equal">
      <formula>(((#REF!)))</formula>
    </cfRule>
  </conditionalFormatting>
  <conditionalFormatting sqref="P176:P178">
    <cfRule type="containsText" dxfId="5141" priority="5977" operator="containsText" text="O">
      <formula>NOT(ISERROR(SEARCH("O",P176)))</formula>
    </cfRule>
    <cfRule type="containsText" dxfId="5140" priority="5978" operator="containsText" text="X">
      <formula>NOT(ISERROR(SEARCH("X",P176)))</formula>
    </cfRule>
    <cfRule type="containsText" dxfId="5139" priority="5979" operator="containsText" text="V">
      <formula>NOT(ISERROR(SEARCH("V",P176)))</formula>
    </cfRule>
    <cfRule type="cellIs" dxfId="5138" priority="5980" operator="equal">
      <formula>(((#REF!)))</formula>
    </cfRule>
  </conditionalFormatting>
  <conditionalFormatting sqref="N208:N209">
    <cfRule type="containsText" dxfId="5137" priority="5965" operator="containsText" text="O">
      <formula>NOT(ISERROR(SEARCH("O",N208)))</formula>
    </cfRule>
    <cfRule type="containsText" dxfId="5136" priority="5966" operator="containsText" text="X">
      <formula>NOT(ISERROR(SEARCH("X",N208)))</formula>
    </cfRule>
    <cfRule type="containsText" dxfId="5135" priority="5967" operator="containsText" text="V">
      <formula>NOT(ISERROR(SEARCH("V",N208)))</formula>
    </cfRule>
    <cfRule type="cellIs" dxfId="5134" priority="5968" operator="equal">
      <formula>(((#REF!)))</formula>
    </cfRule>
  </conditionalFormatting>
  <conditionalFormatting sqref="N212:N213">
    <cfRule type="containsText" dxfId="5133" priority="5961" operator="containsText" text="O">
      <formula>NOT(ISERROR(SEARCH("O",N212)))</formula>
    </cfRule>
    <cfRule type="containsText" dxfId="5132" priority="5962" operator="containsText" text="X">
      <formula>NOT(ISERROR(SEARCH("X",N212)))</formula>
    </cfRule>
    <cfRule type="containsText" dxfId="5131" priority="5963" operator="containsText" text="V">
      <formula>NOT(ISERROR(SEARCH("V",N212)))</formula>
    </cfRule>
    <cfRule type="cellIs" dxfId="5130" priority="5964" operator="equal">
      <formula>(((#REF!)))</formula>
    </cfRule>
  </conditionalFormatting>
  <conditionalFormatting sqref="P250:P254">
    <cfRule type="containsText" dxfId="5129" priority="5941" operator="containsText" text="O">
      <formula>NOT(ISERROR(SEARCH("O",P250)))</formula>
    </cfRule>
    <cfRule type="containsText" dxfId="5128" priority="5942" operator="containsText" text="X">
      <formula>NOT(ISERROR(SEARCH("X",P250)))</formula>
    </cfRule>
    <cfRule type="containsText" dxfId="5127" priority="5943" operator="containsText" text="V">
      <formula>NOT(ISERROR(SEARCH("V",P250)))</formula>
    </cfRule>
    <cfRule type="cellIs" dxfId="5126" priority="5944" operator="equal">
      <formula>(((#REF!)))</formula>
    </cfRule>
  </conditionalFormatting>
  <conditionalFormatting sqref="P260">
    <cfRule type="containsText" dxfId="5125" priority="5929" operator="containsText" text="O">
      <formula>NOT(ISERROR(SEARCH("O",P260)))</formula>
    </cfRule>
    <cfRule type="containsText" dxfId="5124" priority="5930" operator="containsText" text="X">
      <formula>NOT(ISERROR(SEARCH("X",P260)))</formula>
    </cfRule>
    <cfRule type="containsText" dxfId="5123" priority="5931" operator="containsText" text="V">
      <formula>NOT(ISERROR(SEARCH("V",P260)))</formula>
    </cfRule>
    <cfRule type="cellIs" dxfId="5122" priority="5932" operator="equal">
      <formula>(((#REF!)))</formula>
    </cfRule>
  </conditionalFormatting>
  <conditionalFormatting sqref="P262:P263">
    <cfRule type="containsText" dxfId="5121" priority="5925" operator="containsText" text="O">
      <formula>NOT(ISERROR(SEARCH("O",P262)))</formula>
    </cfRule>
    <cfRule type="containsText" dxfId="5120" priority="5926" operator="containsText" text="X">
      <formula>NOT(ISERROR(SEARCH("X",P262)))</formula>
    </cfRule>
    <cfRule type="containsText" dxfId="5119" priority="5927" operator="containsText" text="V">
      <formula>NOT(ISERROR(SEARCH("V",P262)))</formula>
    </cfRule>
    <cfRule type="cellIs" dxfId="5118" priority="5928" operator="equal">
      <formula>(((#REF!)))</formula>
    </cfRule>
  </conditionalFormatting>
  <conditionalFormatting sqref="P271:P273">
    <cfRule type="containsText" dxfId="5117" priority="5921" operator="containsText" text="O">
      <formula>NOT(ISERROR(SEARCH("O",P271)))</formula>
    </cfRule>
    <cfRule type="containsText" dxfId="5116" priority="5922" operator="containsText" text="X">
      <formula>NOT(ISERROR(SEARCH("X",P271)))</formula>
    </cfRule>
    <cfRule type="containsText" dxfId="5115" priority="5923" operator="containsText" text="V">
      <formula>NOT(ISERROR(SEARCH("V",P271)))</formula>
    </cfRule>
    <cfRule type="cellIs" dxfId="5114" priority="5924" operator="equal">
      <formula>(((#REF!)))</formula>
    </cfRule>
  </conditionalFormatting>
  <conditionalFormatting sqref="L184:P184">
    <cfRule type="containsText" dxfId="5113" priority="5917" operator="containsText" text="O">
      <formula>NOT(ISERROR(SEARCH("O",L184)))</formula>
    </cfRule>
    <cfRule type="containsText" dxfId="5112" priority="5918" operator="containsText" text="X">
      <formula>NOT(ISERROR(SEARCH("X",L184)))</formula>
    </cfRule>
    <cfRule type="containsText" dxfId="5111" priority="5919" operator="containsText" text="V">
      <formula>NOT(ISERROR(SEARCH("V",L184)))</formula>
    </cfRule>
    <cfRule type="cellIs" dxfId="5110" priority="5920" operator="equal">
      <formula>(((#REF!)))</formula>
    </cfRule>
  </conditionalFormatting>
  <conditionalFormatting sqref="AK1063:AT1063 AK1056:AT1056">
    <cfRule type="cellIs" dxfId="5109" priority="5910" operator="equal">
      <formula>"NA"</formula>
    </cfRule>
    <cfRule type="cellIs" dxfId="5108" priority="5911" operator="equal">
      <formula>"NS"</formula>
    </cfRule>
    <cfRule type="cellIs" dxfId="5107" priority="5912" operator="equal">
      <formula>"S"</formula>
    </cfRule>
    <cfRule type="cellIs" dxfId="5106" priority="5913" operator="equal">
      <formula>"A"</formula>
    </cfRule>
    <cfRule type="cellIs" dxfId="5105" priority="5914" operator="equal">
      <formula>"X"</formula>
    </cfRule>
    <cfRule type="cellIs" dxfId="5104" priority="5915" operator="equal">
      <formula>"L"</formula>
    </cfRule>
    <cfRule type="cellIs" dxfId="5103" priority="5916" operator="equal">
      <formula>"V"</formula>
    </cfRule>
  </conditionalFormatting>
  <conditionalFormatting sqref="AK1060:AT1060">
    <cfRule type="cellIs" dxfId="5102" priority="5903" operator="equal">
      <formula>"NA"</formula>
    </cfRule>
    <cfRule type="cellIs" dxfId="5101" priority="5904" operator="equal">
      <formula>"NS"</formula>
    </cfRule>
    <cfRule type="cellIs" dxfId="5100" priority="5905" operator="equal">
      <formula>"S"</formula>
    </cfRule>
    <cfRule type="cellIs" dxfId="5099" priority="5906" operator="equal">
      <formula>"A"</formula>
    </cfRule>
    <cfRule type="cellIs" dxfId="5098" priority="5907" operator="equal">
      <formula>"X"</formula>
    </cfRule>
    <cfRule type="cellIs" dxfId="5097" priority="5908" operator="equal">
      <formula>"L"</formula>
    </cfRule>
    <cfRule type="cellIs" dxfId="5096" priority="5909" operator="equal">
      <formula>"V"</formula>
    </cfRule>
  </conditionalFormatting>
  <conditionalFormatting sqref="AK1061:AT1061">
    <cfRule type="cellIs" dxfId="5095" priority="5896" operator="equal">
      <formula>"NA"</formula>
    </cfRule>
    <cfRule type="cellIs" dxfId="5094" priority="5897" operator="equal">
      <formula>"NS"</formula>
    </cfRule>
    <cfRule type="cellIs" dxfId="5093" priority="5898" operator="equal">
      <formula>"S"</formula>
    </cfRule>
    <cfRule type="cellIs" dxfId="5092" priority="5899" operator="equal">
      <formula>"A"</formula>
    </cfRule>
    <cfRule type="cellIs" dxfId="5091" priority="5900" operator="equal">
      <formula>"X"</formula>
    </cfRule>
    <cfRule type="cellIs" dxfId="5090" priority="5901" operator="equal">
      <formula>"L"</formula>
    </cfRule>
    <cfRule type="cellIs" dxfId="5089" priority="5902" operator="equal">
      <formula>"V"</formula>
    </cfRule>
  </conditionalFormatting>
  <conditionalFormatting sqref="AK1062:AT1062">
    <cfRule type="cellIs" dxfId="5088" priority="5889" operator="equal">
      <formula>"NA"</formula>
    </cfRule>
    <cfRule type="cellIs" dxfId="5087" priority="5890" operator="equal">
      <formula>"NS"</formula>
    </cfRule>
    <cfRule type="cellIs" dxfId="5086" priority="5891" operator="equal">
      <formula>"S"</formula>
    </cfRule>
    <cfRule type="cellIs" dxfId="5085" priority="5892" operator="equal">
      <formula>"A"</formula>
    </cfRule>
    <cfRule type="cellIs" dxfId="5084" priority="5893" operator="equal">
      <formula>"X"</formula>
    </cfRule>
    <cfRule type="cellIs" dxfId="5083" priority="5894" operator="equal">
      <formula>"L"</formula>
    </cfRule>
    <cfRule type="cellIs" dxfId="5082" priority="5895" operator="equal">
      <formula>"V"</formula>
    </cfRule>
  </conditionalFormatting>
  <conditionalFormatting sqref="AK1057:AT1057">
    <cfRule type="cellIs" dxfId="5081" priority="5882" operator="equal">
      <formula>"NA"</formula>
    </cfRule>
    <cfRule type="cellIs" dxfId="5080" priority="5883" operator="equal">
      <formula>"NS"</formula>
    </cfRule>
    <cfRule type="cellIs" dxfId="5079" priority="5884" operator="equal">
      <formula>"S"</formula>
    </cfRule>
    <cfRule type="cellIs" dxfId="5078" priority="5885" operator="equal">
      <formula>"A"</formula>
    </cfRule>
    <cfRule type="cellIs" dxfId="5077" priority="5886" operator="equal">
      <formula>"X"</formula>
    </cfRule>
    <cfRule type="cellIs" dxfId="5076" priority="5887" operator="equal">
      <formula>"L"</formula>
    </cfRule>
    <cfRule type="cellIs" dxfId="5075" priority="5888" operator="equal">
      <formula>"V"</formula>
    </cfRule>
  </conditionalFormatting>
  <conditionalFormatting sqref="AK1055:AT1055 AK1045:AT1045">
    <cfRule type="cellIs" dxfId="5074" priority="5875" operator="equal">
      <formula>"NA"</formula>
    </cfRule>
    <cfRule type="cellIs" dxfId="5073" priority="5876" operator="equal">
      <formula>"NS"</formula>
    </cfRule>
    <cfRule type="cellIs" dxfId="5072" priority="5877" operator="equal">
      <formula>"S"</formula>
    </cfRule>
    <cfRule type="cellIs" dxfId="5071" priority="5878" operator="equal">
      <formula>"A"</formula>
    </cfRule>
    <cfRule type="cellIs" dxfId="5070" priority="5879" operator="equal">
      <formula>"X"</formula>
    </cfRule>
    <cfRule type="cellIs" dxfId="5069" priority="5880" operator="equal">
      <formula>"L"</formula>
    </cfRule>
    <cfRule type="cellIs" dxfId="5068" priority="5881" operator="equal">
      <formula>"V"</formula>
    </cfRule>
  </conditionalFormatting>
  <conditionalFormatting sqref="AK1050:AT1050">
    <cfRule type="cellIs" dxfId="5067" priority="5868" operator="equal">
      <formula>"NA"</formula>
    </cfRule>
    <cfRule type="cellIs" dxfId="5066" priority="5869" operator="equal">
      <formula>"NS"</formula>
    </cfRule>
    <cfRule type="cellIs" dxfId="5065" priority="5870" operator="equal">
      <formula>"S"</formula>
    </cfRule>
    <cfRule type="cellIs" dxfId="5064" priority="5871" operator="equal">
      <formula>"A"</formula>
    </cfRule>
    <cfRule type="cellIs" dxfId="5063" priority="5872" operator="equal">
      <formula>"X"</formula>
    </cfRule>
    <cfRule type="cellIs" dxfId="5062" priority="5873" operator="equal">
      <formula>"L"</formula>
    </cfRule>
    <cfRule type="cellIs" dxfId="5061" priority="5874" operator="equal">
      <formula>"V"</formula>
    </cfRule>
  </conditionalFormatting>
  <conditionalFormatting sqref="AK1047:AT1047">
    <cfRule type="cellIs" dxfId="5060" priority="5861" operator="equal">
      <formula>"NA"</formula>
    </cfRule>
    <cfRule type="cellIs" dxfId="5059" priority="5862" operator="equal">
      <formula>"NS"</formula>
    </cfRule>
    <cfRule type="cellIs" dxfId="5058" priority="5863" operator="equal">
      <formula>"S"</formula>
    </cfRule>
    <cfRule type="cellIs" dxfId="5057" priority="5864" operator="equal">
      <formula>"A"</formula>
    </cfRule>
    <cfRule type="cellIs" dxfId="5056" priority="5865" operator="equal">
      <formula>"X"</formula>
    </cfRule>
    <cfRule type="cellIs" dxfId="5055" priority="5866" operator="equal">
      <formula>"L"</formula>
    </cfRule>
    <cfRule type="cellIs" dxfId="5054" priority="5867" operator="equal">
      <formula>"V"</formula>
    </cfRule>
  </conditionalFormatting>
  <conditionalFormatting sqref="AK1051:AT1051">
    <cfRule type="cellIs" dxfId="5053" priority="5854" operator="equal">
      <formula>"NA"</formula>
    </cfRule>
    <cfRule type="cellIs" dxfId="5052" priority="5855" operator="equal">
      <formula>"NS"</formula>
    </cfRule>
    <cfRule type="cellIs" dxfId="5051" priority="5856" operator="equal">
      <formula>"S"</formula>
    </cfRule>
    <cfRule type="cellIs" dxfId="5050" priority="5857" operator="equal">
      <formula>"A"</formula>
    </cfRule>
    <cfRule type="cellIs" dxfId="5049" priority="5858" operator="equal">
      <formula>"X"</formula>
    </cfRule>
    <cfRule type="cellIs" dxfId="5048" priority="5859" operator="equal">
      <formula>"L"</formula>
    </cfRule>
    <cfRule type="cellIs" dxfId="5047" priority="5860" operator="equal">
      <formula>"V"</formula>
    </cfRule>
  </conditionalFormatting>
  <conditionalFormatting sqref="AK1054:AT1054">
    <cfRule type="cellIs" dxfId="5046" priority="5847" operator="equal">
      <formula>"NA"</formula>
    </cfRule>
    <cfRule type="cellIs" dxfId="5045" priority="5848" operator="equal">
      <formula>"NS"</formula>
    </cfRule>
    <cfRule type="cellIs" dxfId="5044" priority="5849" operator="equal">
      <formula>"S"</formula>
    </cfRule>
    <cfRule type="cellIs" dxfId="5043" priority="5850" operator="equal">
      <formula>"A"</formula>
    </cfRule>
    <cfRule type="cellIs" dxfId="5042" priority="5851" operator="equal">
      <formula>"X"</formula>
    </cfRule>
    <cfRule type="cellIs" dxfId="5041" priority="5852" operator="equal">
      <formula>"L"</formula>
    </cfRule>
    <cfRule type="cellIs" dxfId="5040" priority="5853" operator="equal">
      <formula>"V"</formula>
    </cfRule>
  </conditionalFormatting>
  <conditionalFormatting sqref="AK1053:AT1053">
    <cfRule type="cellIs" dxfId="5039" priority="5840" operator="equal">
      <formula>"NA"</formula>
    </cfRule>
    <cfRule type="cellIs" dxfId="5038" priority="5841" operator="equal">
      <formula>"NS"</formula>
    </cfRule>
    <cfRule type="cellIs" dxfId="5037" priority="5842" operator="equal">
      <formula>"S"</formula>
    </cfRule>
    <cfRule type="cellIs" dxfId="5036" priority="5843" operator="equal">
      <formula>"A"</formula>
    </cfRule>
    <cfRule type="cellIs" dxfId="5035" priority="5844" operator="equal">
      <formula>"X"</formula>
    </cfRule>
    <cfRule type="cellIs" dxfId="5034" priority="5845" operator="equal">
      <formula>"L"</formula>
    </cfRule>
    <cfRule type="cellIs" dxfId="5033" priority="5846" operator="equal">
      <formula>"V"</formula>
    </cfRule>
  </conditionalFormatting>
  <conditionalFormatting sqref="AK1048:AT1048">
    <cfRule type="cellIs" dxfId="5032" priority="5833" operator="equal">
      <formula>"NA"</formula>
    </cfRule>
    <cfRule type="cellIs" dxfId="5031" priority="5834" operator="equal">
      <formula>"NS"</formula>
    </cfRule>
    <cfRule type="cellIs" dxfId="5030" priority="5835" operator="equal">
      <formula>"S"</formula>
    </cfRule>
    <cfRule type="cellIs" dxfId="5029" priority="5836" operator="equal">
      <formula>"A"</formula>
    </cfRule>
    <cfRule type="cellIs" dxfId="5028" priority="5837" operator="equal">
      <formula>"X"</formula>
    </cfRule>
    <cfRule type="cellIs" dxfId="5027" priority="5838" operator="equal">
      <formula>"L"</formula>
    </cfRule>
    <cfRule type="cellIs" dxfId="5026" priority="5839" operator="equal">
      <formula>"V"</formula>
    </cfRule>
  </conditionalFormatting>
  <conditionalFormatting sqref="AK1049:AT1049">
    <cfRule type="cellIs" dxfId="5025" priority="5826" operator="equal">
      <formula>"NA"</formula>
    </cfRule>
    <cfRule type="cellIs" dxfId="5024" priority="5827" operator="equal">
      <formula>"NS"</formula>
    </cfRule>
    <cfRule type="cellIs" dxfId="5023" priority="5828" operator="equal">
      <formula>"S"</formula>
    </cfRule>
    <cfRule type="cellIs" dxfId="5022" priority="5829" operator="equal">
      <formula>"A"</formula>
    </cfRule>
    <cfRule type="cellIs" dxfId="5021" priority="5830" operator="equal">
      <formula>"X"</formula>
    </cfRule>
    <cfRule type="cellIs" dxfId="5020" priority="5831" operator="equal">
      <formula>"L"</formula>
    </cfRule>
    <cfRule type="cellIs" dxfId="5019" priority="5832" operator="equal">
      <formula>"V"</formula>
    </cfRule>
  </conditionalFormatting>
  <conditionalFormatting sqref="AK1046:AT1046">
    <cfRule type="cellIs" dxfId="5018" priority="5819" operator="equal">
      <formula>"NA"</formula>
    </cfRule>
    <cfRule type="cellIs" dxfId="5017" priority="5820" operator="equal">
      <formula>"NS"</formula>
    </cfRule>
    <cfRule type="cellIs" dxfId="5016" priority="5821" operator="equal">
      <formula>"S"</formula>
    </cfRule>
    <cfRule type="cellIs" dxfId="5015" priority="5822" operator="equal">
      <formula>"A"</formula>
    </cfRule>
    <cfRule type="cellIs" dxfId="5014" priority="5823" operator="equal">
      <formula>"X"</formula>
    </cfRule>
    <cfRule type="cellIs" dxfId="5013" priority="5824" operator="equal">
      <formula>"L"</formula>
    </cfRule>
    <cfRule type="cellIs" dxfId="5012" priority="5825" operator="equal">
      <formula>"V"</formula>
    </cfRule>
  </conditionalFormatting>
  <conditionalFormatting sqref="AK1071:AT1071">
    <cfRule type="cellIs" dxfId="5011" priority="5812" operator="equal">
      <formula>"NA"</formula>
    </cfRule>
    <cfRule type="cellIs" dxfId="5010" priority="5813" operator="equal">
      <formula>"NS"</formula>
    </cfRule>
    <cfRule type="cellIs" dxfId="5009" priority="5814" operator="equal">
      <formula>"S"</formula>
    </cfRule>
    <cfRule type="cellIs" dxfId="5008" priority="5815" operator="equal">
      <formula>"A"</formula>
    </cfRule>
    <cfRule type="cellIs" dxfId="5007" priority="5816" operator="equal">
      <formula>"X"</formula>
    </cfRule>
    <cfRule type="cellIs" dxfId="5006" priority="5817" operator="equal">
      <formula>"L"</formula>
    </cfRule>
    <cfRule type="cellIs" dxfId="5005" priority="5818" operator="equal">
      <formula>"V"</formula>
    </cfRule>
  </conditionalFormatting>
  <conditionalFormatting sqref="AK1072:AT1072">
    <cfRule type="cellIs" dxfId="5004" priority="5805" operator="equal">
      <formula>"NA"</formula>
    </cfRule>
    <cfRule type="cellIs" dxfId="5003" priority="5806" operator="equal">
      <formula>"NS"</formula>
    </cfRule>
    <cfRule type="cellIs" dxfId="5002" priority="5807" operator="equal">
      <formula>"S"</formula>
    </cfRule>
    <cfRule type="cellIs" dxfId="5001" priority="5808" operator="equal">
      <formula>"A"</formula>
    </cfRule>
    <cfRule type="cellIs" dxfId="5000" priority="5809" operator="equal">
      <formula>"X"</formula>
    </cfRule>
    <cfRule type="cellIs" dxfId="4999" priority="5810" operator="equal">
      <formula>"L"</formula>
    </cfRule>
    <cfRule type="cellIs" dxfId="4998" priority="5811" operator="equal">
      <formula>"V"</formula>
    </cfRule>
  </conditionalFormatting>
  <conditionalFormatting sqref="L1067:M1067">
    <cfRule type="containsText" dxfId="4997" priority="5801" operator="containsText" text="O">
      <formula>NOT(ISERROR(SEARCH("O",L1067)))</formula>
    </cfRule>
    <cfRule type="containsText" dxfId="4996" priority="5802" operator="containsText" text="X">
      <formula>NOT(ISERROR(SEARCH("X",L1067)))</formula>
    </cfRule>
    <cfRule type="containsText" dxfId="4995" priority="5803" operator="containsText" text="V">
      <formula>NOT(ISERROR(SEARCH("V",L1067)))</formula>
    </cfRule>
    <cfRule type="cellIs" dxfId="4994" priority="5804" operator="equal">
      <formula>(((#REF!)))</formula>
    </cfRule>
  </conditionalFormatting>
  <conditionalFormatting sqref="N1067">
    <cfRule type="containsText" dxfId="4993" priority="5793" operator="containsText" text="O">
      <formula>NOT(ISERROR(SEARCH("O",N1067)))</formula>
    </cfRule>
    <cfRule type="containsText" dxfId="4992" priority="5794" operator="containsText" text="X">
      <formula>NOT(ISERROR(SEARCH("X",N1067)))</formula>
    </cfRule>
    <cfRule type="containsText" dxfId="4991" priority="5795" operator="containsText" text="V">
      <formula>NOT(ISERROR(SEARCH("V",N1067)))</formula>
    </cfRule>
    <cfRule type="cellIs" dxfId="4990" priority="5796" operator="equal">
      <formula>(((#REF!)))</formula>
    </cfRule>
  </conditionalFormatting>
  <conditionalFormatting sqref="O1067">
    <cfRule type="containsText" dxfId="4989" priority="5797" operator="containsText" text="O">
      <formula>NOT(ISERROR(SEARCH("O",O1067)))</formula>
    </cfRule>
    <cfRule type="containsText" dxfId="4988" priority="5798" operator="containsText" text="X">
      <formula>NOT(ISERROR(SEARCH("X",O1067)))</formula>
    </cfRule>
    <cfRule type="containsText" dxfId="4987" priority="5799" operator="containsText" text="V">
      <formula>NOT(ISERROR(SEARCH("V",O1067)))</formula>
    </cfRule>
    <cfRule type="cellIs" dxfId="4986" priority="5800" operator="equal">
      <formula>(((#REF!)))</formula>
    </cfRule>
  </conditionalFormatting>
  <conditionalFormatting sqref="P1067">
    <cfRule type="containsText" dxfId="4985" priority="5789" operator="containsText" text="O">
      <formula>NOT(ISERROR(SEARCH("O",P1067)))</formula>
    </cfRule>
    <cfRule type="containsText" dxfId="4984" priority="5790" operator="containsText" text="X">
      <formula>NOT(ISERROR(SEARCH("X",P1067)))</formula>
    </cfRule>
    <cfRule type="containsText" dxfId="4983" priority="5791" operator="containsText" text="V">
      <formula>NOT(ISERROR(SEARCH("V",P1067)))</formula>
    </cfRule>
    <cfRule type="cellIs" dxfId="4982" priority="5792" operator="equal">
      <formula>(((#REF!)))</formula>
    </cfRule>
  </conditionalFormatting>
  <conditionalFormatting sqref="L1068:M1068">
    <cfRule type="containsText" dxfId="4981" priority="5777" operator="containsText" text="O">
      <formula>NOT(ISERROR(SEARCH("O",L1068)))</formula>
    </cfRule>
    <cfRule type="containsText" dxfId="4980" priority="5778" operator="containsText" text="X">
      <formula>NOT(ISERROR(SEARCH("X",L1068)))</formula>
    </cfRule>
    <cfRule type="containsText" dxfId="4979" priority="5779" operator="containsText" text="V">
      <formula>NOT(ISERROR(SEARCH("V",L1068)))</formula>
    </cfRule>
    <cfRule type="cellIs" dxfId="4978" priority="5780" operator="equal">
      <formula>(((#REF!)))</formula>
    </cfRule>
  </conditionalFormatting>
  <conditionalFormatting sqref="N1068">
    <cfRule type="containsText" dxfId="4977" priority="5769" operator="containsText" text="O">
      <formula>NOT(ISERROR(SEARCH("O",N1068)))</formula>
    </cfRule>
    <cfRule type="containsText" dxfId="4976" priority="5770" operator="containsText" text="X">
      <formula>NOT(ISERROR(SEARCH("X",N1068)))</formula>
    </cfRule>
    <cfRule type="containsText" dxfId="4975" priority="5771" operator="containsText" text="V">
      <formula>NOT(ISERROR(SEARCH("V",N1068)))</formula>
    </cfRule>
    <cfRule type="cellIs" dxfId="4974" priority="5772" operator="equal">
      <formula>(((#REF!)))</formula>
    </cfRule>
  </conditionalFormatting>
  <conditionalFormatting sqref="O1068">
    <cfRule type="containsText" dxfId="4973" priority="5773" operator="containsText" text="O">
      <formula>NOT(ISERROR(SEARCH("O",O1068)))</formula>
    </cfRule>
    <cfRule type="containsText" dxfId="4972" priority="5774" operator="containsText" text="X">
      <formula>NOT(ISERROR(SEARCH("X",O1068)))</formula>
    </cfRule>
    <cfRule type="containsText" dxfId="4971" priority="5775" operator="containsText" text="V">
      <formula>NOT(ISERROR(SEARCH("V",O1068)))</formula>
    </cfRule>
    <cfRule type="cellIs" dxfId="4970" priority="5776" operator="equal">
      <formula>(((#REF!)))</formula>
    </cfRule>
  </conditionalFormatting>
  <conditionalFormatting sqref="P1068">
    <cfRule type="containsText" dxfId="4969" priority="5765" operator="containsText" text="O">
      <formula>NOT(ISERROR(SEARCH("O",P1068)))</formula>
    </cfRule>
    <cfRule type="containsText" dxfId="4968" priority="5766" operator="containsText" text="X">
      <formula>NOT(ISERROR(SEARCH("X",P1068)))</formula>
    </cfRule>
    <cfRule type="containsText" dxfId="4967" priority="5767" operator="containsText" text="V">
      <formula>NOT(ISERROR(SEARCH("V",P1068)))</formula>
    </cfRule>
    <cfRule type="cellIs" dxfId="4966" priority="5768" operator="equal">
      <formula>(((#REF!)))</formula>
    </cfRule>
  </conditionalFormatting>
  <conditionalFormatting sqref="L1069:M1070">
    <cfRule type="containsText" dxfId="4965" priority="5785" operator="containsText" text="O">
      <formula>NOT(ISERROR(SEARCH("O",L1069)))</formula>
    </cfRule>
    <cfRule type="containsText" dxfId="4964" priority="5786" operator="containsText" text="X">
      <formula>NOT(ISERROR(SEARCH("X",L1069)))</formula>
    </cfRule>
    <cfRule type="containsText" dxfId="4963" priority="5787" operator="containsText" text="V">
      <formula>NOT(ISERROR(SEARCH("V",L1069)))</formula>
    </cfRule>
    <cfRule type="cellIs" dxfId="4962" priority="5788" operator="equal">
      <formula>(((#REF!)))</formula>
    </cfRule>
  </conditionalFormatting>
  <conditionalFormatting sqref="N1069:P1070">
    <cfRule type="containsText" dxfId="4961" priority="5781" operator="containsText" text="O">
      <formula>NOT(ISERROR(SEARCH("O",N1069)))</formula>
    </cfRule>
    <cfRule type="containsText" dxfId="4960" priority="5782" operator="containsText" text="X">
      <formula>NOT(ISERROR(SEARCH("X",N1069)))</formula>
    </cfRule>
    <cfRule type="containsText" dxfId="4959" priority="5783" operator="containsText" text="V">
      <formula>NOT(ISERROR(SEARCH("V",N1069)))</formula>
    </cfRule>
    <cfRule type="cellIs" dxfId="4958" priority="5784" operator="equal">
      <formula>(((#REF!)))</formula>
    </cfRule>
  </conditionalFormatting>
  <conditionalFormatting sqref="L1073:M1076">
    <cfRule type="containsText" dxfId="4957" priority="5757" operator="containsText" text="O">
      <formula>NOT(ISERROR(SEARCH("O",L1073)))</formula>
    </cfRule>
    <cfRule type="containsText" dxfId="4956" priority="5758" operator="containsText" text="X">
      <formula>NOT(ISERROR(SEARCH("X",L1073)))</formula>
    </cfRule>
    <cfRule type="containsText" dxfId="4955" priority="5759" operator="containsText" text="V">
      <formula>NOT(ISERROR(SEARCH("V",L1073)))</formula>
    </cfRule>
    <cfRule type="cellIs" dxfId="4954" priority="5760" operator="equal">
      <formula>(((#REF!)))</formula>
    </cfRule>
  </conditionalFormatting>
  <conditionalFormatting sqref="N1073:P1076">
    <cfRule type="containsText" dxfId="4953" priority="5761" operator="containsText" text="O">
      <formula>NOT(ISERROR(SEARCH("O",N1073)))</formula>
    </cfRule>
    <cfRule type="containsText" dxfId="4952" priority="5762" operator="containsText" text="X">
      <formula>NOT(ISERROR(SEARCH("X",N1073)))</formula>
    </cfRule>
    <cfRule type="containsText" dxfId="4951" priority="5763" operator="containsText" text="V">
      <formula>NOT(ISERROR(SEARCH("V",N1073)))</formula>
    </cfRule>
    <cfRule type="cellIs" dxfId="4950" priority="5764" operator="equal">
      <formula>(((#REF!)))</formula>
    </cfRule>
  </conditionalFormatting>
  <conditionalFormatting sqref="L1071:M1071">
    <cfRule type="containsText" dxfId="4949" priority="5753" operator="containsText" text="O">
      <formula>NOT(ISERROR(SEARCH("O",L1071)))</formula>
    </cfRule>
    <cfRule type="containsText" dxfId="4948" priority="5754" operator="containsText" text="X">
      <formula>NOT(ISERROR(SEARCH("X",L1071)))</formula>
    </cfRule>
    <cfRule type="containsText" dxfId="4947" priority="5755" operator="containsText" text="V">
      <formula>NOT(ISERROR(SEARCH("V",L1071)))</formula>
    </cfRule>
    <cfRule type="cellIs" dxfId="4946" priority="5756" operator="equal">
      <formula>(((#REF!)))</formula>
    </cfRule>
  </conditionalFormatting>
  <conditionalFormatting sqref="N1071:P1071">
    <cfRule type="containsText" dxfId="4945" priority="5749" operator="containsText" text="O">
      <formula>NOT(ISERROR(SEARCH("O",N1071)))</formula>
    </cfRule>
    <cfRule type="containsText" dxfId="4944" priority="5750" operator="containsText" text="X">
      <formula>NOT(ISERROR(SEARCH("X",N1071)))</formula>
    </cfRule>
    <cfRule type="containsText" dxfId="4943" priority="5751" operator="containsText" text="V">
      <formula>NOT(ISERROR(SEARCH("V",N1071)))</formula>
    </cfRule>
    <cfRule type="cellIs" dxfId="4942" priority="5752" operator="equal">
      <formula>(((#REF!)))</formula>
    </cfRule>
  </conditionalFormatting>
  <conditionalFormatting sqref="L1072:M1072">
    <cfRule type="containsText" dxfId="4941" priority="5745" operator="containsText" text="O">
      <formula>NOT(ISERROR(SEARCH("O",L1072)))</formula>
    </cfRule>
    <cfRule type="containsText" dxfId="4940" priority="5746" operator="containsText" text="X">
      <formula>NOT(ISERROR(SEARCH("X",L1072)))</formula>
    </cfRule>
    <cfRule type="containsText" dxfId="4939" priority="5747" operator="containsText" text="V">
      <formula>NOT(ISERROR(SEARCH("V",L1072)))</formula>
    </cfRule>
    <cfRule type="cellIs" dxfId="4938" priority="5748" operator="equal">
      <formula>(((#REF!)))</formula>
    </cfRule>
  </conditionalFormatting>
  <conditionalFormatting sqref="N1072:P1072">
    <cfRule type="containsText" dxfId="4937" priority="5741" operator="containsText" text="O">
      <formula>NOT(ISERROR(SEARCH("O",N1072)))</formula>
    </cfRule>
    <cfRule type="containsText" dxfId="4936" priority="5742" operator="containsText" text="X">
      <formula>NOT(ISERROR(SEARCH("X",N1072)))</formula>
    </cfRule>
    <cfRule type="containsText" dxfId="4935" priority="5743" operator="containsText" text="V">
      <formula>NOT(ISERROR(SEARCH("V",N1072)))</formula>
    </cfRule>
    <cfRule type="cellIs" dxfId="4934" priority="5744" operator="equal">
      <formula>(((#REF!)))</formula>
    </cfRule>
  </conditionalFormatting>
  <conditionalFormatting sqref="AK1204:AT1204 AK1186:AT1197">
    <cfRule type="cellIs" dxfId="4933" priority="5734" operator="equal">
      <formula>"NA"</formula>
    </cfRule>
    <cfRule type="cellIs" dxfId="4932" priority="5735" operator="equal">
      <formula>"NS"</formula>
    </cfRule>
    <cfRule type="cellIs" dxfId="4931" priority="5736" operator="equal">
      <formula>"S"</formula>
    </cfRule>
    <cfRule type="cellIs" dxfId="4930" priority="5737" operator="equal">
      <formula>"A"</formula>
    </cfRule>
    <cfRule type="cellIs" dxfId="4929" priority="5738" operator="equal">
      <formula>"X"</formula>
    </cfRule>
    <cfRule type="cellIs" dxfId="4928" priority="5739" operator="equal">
      <formula>"L"</formula>
    </cfRule>
    <cfRule type="cellIs" dxfId="4927" priority="5740" operator="equal">
      <formula>"V"</formula>
    </cfRule>
  </conditionalFormatting>
  <conditionalFormatting sqref="AK1199:AT1199">
    <cfRule type="cellIs" dxfId="4926" priority="5727" operator="equal">
      <formula>"NA"</formula>
    </cfRule>
    <cfRule type="cellIs" dxfId="4925" priority="5728" operator="equal">
      <formula>"NS"</formula>
    </cfRule>
    <cfRule type="cellIs" dxfId="4924" priority="5729" operator="equal">
      <formula>"S"</formula>
    </cfRule>
    <cfRule type="cellIs" dxfId="4923" priority="5730" operator="equal">
      <formula>"A"</formula>
    </cfRule>
    <cfRule type="cellIs" dxfId="4922" priority="5731" operator="equal">
      <formula>"X"</formula>
    </cfRule>
    <cfRule type="cellIs" dxfId="4921" priority="5732" operator="equal">
      <formula>"L"</formula>
    </cfRule>
    <cfRule type="cellIs" dxfId="4920" priority="5733" operator="equal">
      <formula>"V"</formula>
    </cfRule>
  </conditionalFormatting>
  <conditionalFormatting sqref="AK1198:AT1198">
    <cfRule type="cellIs" dxfId="4919" priority="5720" operator="equal">
      <formula>"NA"</formula>
    </cfRule>
    <cfRule type="cellIs" dxfId="4918" priority="5721" operator="equal">
      <formula>"NS"</formula>
    </cfRule>
    <cfRule type="cellIs" dxfId="4917" priority="5722" operator="equal">
      <formula>"S"</formula>
    </cfRule>
    <cfRule type="cellIs" dxfId="4916" priority="5723" operator="equal">
      <formula>"A"</formula>
    </cfRule>
    <cfRule type="cellIs" dxfId="4915" priority="5724" operator="equal">
      <formula>"X"</formula>
    </cfRule>
    <cfRule type="cellIs" dxfId="4914" priority="5725" operator="equal">
      <formula>"L"</formula>
    </cfRule>
    <cfRule type="cellIs" dxfId="4913" priority="5726" operator="equal">
      <formula>"V"</formula>
    </cfRule>
  </conditionalFormatting>
  <conditionalFormatting sqref="AK1202:AT1202">
    <cfRule type="cellIs" dxfId="4912" priority="5699" operator="equal">
      <formula>"NA"</formula>
    </cfRule>
    <cfRule type="cellIs" dxfId="4911" priority="5700" operator="equal">
      <formula>"NS"</formula>
    </cfRule>
    <cfRule type="cellIs" dxfId="4910" priority="5701" operator="equal">
      <formula>"S"</formula>
    </cfRule>
    <cfRule type="cellIs" dxfId="4909" priority="5702" operator="equal">
      <formula>"A"</formula>
    </cfRule>
    <cfRule type="cellIs" dxfId="4908" priority="5703" operator="equal">
      <formula>"X"</formula>
    </cfRule>
    <cfRule type="cellIs" dxfId="4907" priority="5704" operator="equal">
      <formula>"L"</formula>
    </cfRule>
    <cfRule type="cellIs" dxfId="4906" priority="5705" operator="equal">
      <formula>"V"</formula>
    </cfRule>
  </conditionalFormatting>
  <conditionalFormatting sqref="AK1200:AT1200">
    <cfRule type="cellIs" dxfId="4905" priority="5713" operator="equal">
      <formula>"NA"</formula>
    </cfRule>
    <cfRule type="cellIs" dxfId="4904" priority="5714" operator="equal">
      <formula>"NS"</formula>
    </cfRule>
    <cfRule type="cellIs" dxfId="4903" priority="5715" operator="equal">
      <formula>"S"</formula>
    </cfRule>
    <cfRule type="cellIs" dxfId="4902" priority="5716" operator="equal">
      <formula>"A"</formula>
    </cfRule>
    <cfRule type="cellIs" dxfId="4901" priority="5717" operator="equal">
      <formula>"X"</formula>
    </cfRule>
    <cfRule type="cellIs" dxfId="4900" priority="5718" operator="equal">
      <formula>"L"</formula>
    </cfRule>
    <cfRule type="cellIs" dxfId="4899" priority="5719" operator="equal">
      <formula>"V"</formula>
    </cfRule>
  </conditionalFormatting>
  <conditionalFormatting sqref="AK1201:AT1201">
    <cfRule type="cellIs" dxfId="4898" priority="5706" operator="equal">
      <formula>"NA"</formula>
    </cfRule>
    <cfRule type="cellIs" dxfId="4897" priority="5707" operator="equal">
      <formula>"NS"</formula>
    </cfRule>
    <cfRule type="cellIs" dxfId="4896" priority="5708" operator="equal">
      <formula>"S"</formula>
    </cfRule>
    <cfRule type="cellIs" dxfId="4895" priority="5709" operator="equal">
      <formula>"A"</formula>
    </cfRule>
    <cfRule type="cellIs" dxfId="4894" priority="5710" operator="equal">
      <formula>"X"</formula>
    </cfRule>
    <cfRule type="cellIs" dxfId="4893" priority="5711" operator="equal">
      <formula>"L"</formula>
    </cfRule>
    <cfRule type="cellIs" dxfId="4892" priority="5712" operator="equal">
      <formula>"V"</formula>
    </cfRule>
  </conditionalFormatting>
  <conditionalFormatting sqref="AK1203:AT1203">
    <cfRule type="cellIs" dxfId="4891" priority="5692" operator="equal">
      <formula>"NA"</formula>
    </cfRule>
    <cfRule type="cellIs" dxfId="4890" priority="5693" operator="equal">
      <formula>"NS"</formula>
    </cfRule>
    <cfRule type="cellIs" dxfId="4889" priority="5694" operator="equal">
      <formula>"S"</formula>
    </cfRule>
    <cfRule type="cellIs" dxfId="4888" priority="5695" operator="equal">
      <formula>"A"</formula>
    </cfRule>
    <cfRule type="cellIs" dxfId="4887" priority="5696" operator="equal">
      <formula>"X"</formula>
    </cfRule>
    <cfRule type="cellIs" dxfId="4886" priority="5697" operator="equal">
      <formula>"L"</formula>
    </cfRule>
    <cfRule type="cellIs" dxfId="4885" priority="5698" operator="equal">
      <formula>"V"</formula>
    </cfRule>
  </conditionalFormatting>
  <conditionalFormatting sqref="AK274:AT275 AK511:AT518">
    <cfRule type="cellIs" dxfId="4884" priority="5685" operator="equal">
      <formula>"NA"</formula>
    </cfRule>
    <cfRule type="cellIs" dxfId="4883" priority="5686" operator="equal">
      <formula>"NS"</formula>
    </cfRule>
    <cfRule type="cellIs" dxfId="4882" priority="5687" operator="equal">
      <formula>"S"</formula>
    </cfRule>
    <cfRule type="cellIs" dxfId="4881" priority="5688" operator="equal">
      <formula>"A"</formula>
    </cfRule>
    <cfRule type="cellIs" dxfId="4880" priority="5689" operator="equal">
      <formula>"X"</formula>
    </cfRule>
    <cfRule type="cellIs" dxfId="4879" priority="5690" operator="equal">
      <formula>"L"</formula>
    </cfRule>
    <cfRule type="cellIs" dxfId="4878" priority="5691" operator="equal">
      <formula>"V"</formula>
    </cfRule>
  </conditionalFormatting>
  <conditionalFormatting sqref="AK519:AT519">
    <cfRule type="cellIs" dxfId="4877" priority="5678" operator="equal">
      <formula>"NA"</formula>
    </cfRule>
    <cfRule type="cellIs" dxfId="4876" priority="5679" operator="equal">
      <formula>"NS"</formula>
    </cfRule>
    <cfRule type="cellIs" dxfId="4875" priority="5680" operator="equal">
      <formula>"S"</formula>
    </cfRule>
    <cfRule type="cellIs" dxfId="4874" priority="5681" operator="equal">
      <formula>"A"</formula>
    </cfRule>
    <cfRule type="cellIs" dxfId="4873" priority="5682" operator="equal">
      <formula>"X"</formula>
    </cfRule>
    <cfRule type="cellIs" dxfId="4872" priority="5683" operator="equal">
      <formula>"L"</formula>
    </cfRule>
    <cfRule type="cellIs" dxfId="4871" priority="5684" operator="equal">
      <formula>"V"</formula>
    </cfRule>
  </conditionalFormatting>
  <conditionalFormatting sqref="AK520:AT520">
    <cfRule type="cellIs" dxfId="4870" priority="5671" operator="equal">
      <formula>"NA"</formula>
    </cfRule>
    <cfRule type="cellIs" dxfId="4869" priority="5672" operator="equal">
      <formula>"NS"</formula>
    </cfRule>
    <cfRule type="cellIs" dxfId="4868" priority="5673" operator="equal">
      <formula>"S"</formula>
    </cfRule>
    <cfRule type="cellIs" dxfId="4867" priority="5674" operator="equal">
      <formula>"A"</formula>
    </cfRule>
    <cfRule type="cellIs" dxfId="4866" priority="5675" operator="equal">
      <formula>"X"</formula>
    </cfRule>
    <cfRule type="cellIs" dxfId="4865" priority="5676" operator="equal">
      <formula>"L"</formula>
    </cfRule>
    <cfRule type="cellIs" dxfId="4864" priority="5677" operator="equal">
      <formula>"V"</formula>
    </cfRule>
  </conditionalFormatting>
  <conditionalFormatting sqref="AK521:AT521">
    <cfRule type="cellIs" dxfId="4863" priority="5664" operator="equal">
      <formula>"NA"</formula>
    </cfRule>
    <cfRule type="cellIs" dxfId="4862" priority="5665" operator="equal">
      <formula>"NS"</formula>
    </cfRule>
    <cfRule type="cellIs" dxfId="4861" priority="5666" operator="equal">
      <formula>"S"</formula>
    </cfRule>
    <cfRule type="cellIs" dxfId="4860" priority="5667" operator="equal">
      <formula>"A"</formula>
    </cfRule>
    <cfRule type="cellIs" dxfId="4859" priority="5668" operator="equal">
      <formula>"X"</formula>
    </cfRule>
    <cfRule type="cellIs" dxfId="4858" priority="5669" operator="equal">
      <formula>"L"</formula>
    </cfRule>
    <cfRule type="cellIs" dxfId="4857" priority="5670" operator="equal">
      <formula>"V"</formula>
    </cfRule>
  </conditionalFormatting>
  <conditionalFormatting sqref="AK509:AT510">
    <cfRule type="cellIs" dxfId="4856" priority="5657" operator="equal">
      <formula>"NA"</formula>
    </cfRule>
    <cfRule type="cellIs" dxfId="4855" priority="5658" operator="equal">
      <formula>"NS"</formula>
    </cfRule>
    <cfRule type="cellIs" dxfId="4854" priority="5659" operator="equal">
      <formula>"S"</formula>
    </cfRule>
    <cfRule type="cellIs" dxfId="4853" priority="5660" operator="equal">
      <formula>"A"</formula>
    </cfRule>
    <cfRule type="cellIs" dxfId="4852" priority="5661" operator="equal">
      <formula>"X"</formula>
    </cfRule>
    <cfRule type="cellIs" dxfId="4851" priority="5662" operator="equal">
      <formula>"L"</formula>
    </cfRule>
    <cfRule type="cellIs" dxfId="4850" priority="5663" operator="equal">
      <formula>"V"</formula>
    </cfRule>
  </conditionalFormatting>
  <conditionalFormatting sqref="AK423:AT423 AK503:AT503 AK401:AT416 AK393:AT398 AK385:AT390">
    <cfRule type="cellIs" dxfId="4849" priority="5650" operator="equal">
      <formula>"NA"</formula>
    </cfRule>
    <cfRule type="cellIs" dxfId="4848" priority="5651" operator="equal">
      <formula>"NS"</formula>
    </cfRule>
    <cfRule type="cellIs" dxfId="4847" priority="5652" operator="equal">
      <formula>"S"</formula>
    </cfRule>
    <cfRule type="cellIs" dxfId="4846" priority="5653" operator="equal">
      <formula>"A"</formula>
    </cfRule>
    <cfRule type="cellIs" dxfId="4845" priority="5654" operator="equal">
      <formula>"X"</formula>
    </cfRule>
    <cfRule type="cellIs" dxfId="4844" priority="5655" operator="equal">
      <formula>"L"</formula>
    </cfRule>
    <cfRule type="cellIs" dxfId="4843" priority="5656" operator="equal">
      <formula>"V"</formula>
    </cfRule>
  </conditionalFormatting>
  <conditionalFormatting sqref="AK479:AT479">
    <cfRule type="cellIs" dxfId="4842" priority="5643" operator="equal">
      <formula>"NA"</formula>
    </cfRule>
    <cfRule type="cellIs" dxfId="4841" priority="5644" operator="equal">
      <formula>"NS"</formula>
    </cfRule>
    <cfRule type="cellIs" dxfId="4840" priority="5645" operator="equal">
      <formula>"S"</formula>
    </cfRule>
    <cfRule type="cellIs" dxfId="4839" priority="5646" operator="equal">
      <formula>"A"</formula>
    </cfRule>
    <cfRule type="cellIs" dxfId="4838" priority="5647" operator="equal">
      <formula>"X"</formula>
    </cfRule>
    <cfRule type="cellIs" dxfId="4837" priority="5648" operator="equal">
      <formula>"L"</formula>
    </cfRule>
    <cfRule type="cellIs" dxfId="4836" priority="5649" operator="equal">
      <formula>"V"</formula>
    </cfRule>
  </conditionalFormatting>
  <conditionalFormatting sqref="AK480:AT480">
    <cfRule type="cellIs" dxfId="4835" priority="5636" operator="equal">
      <formula>"NA"</formula>
    </cfRule>
    <cfRule type="cellIs" dxfId="4834" priority="5637" operator="equal">
      <formula>"NS"</formula>
    </cfRule>
    <cfRule type="cellIs" dxfId="4833" priority="5638" operator="equal">
      <formula>"S"</formula>
    </cfRule>
    <cfRule type="cellIs" dxfId="4832" priority="5639" operator="equal">
      <formula>"A"</formula>
    </cfRule>
    <cfRule type="cellIs" dxfId="4831" priority="5640" operator="equal">
      <formula>"X"</formula>
    </cfRule>
    <cfRule type="cellIs" dxfId="4830" priority="5641" operator="equal">
      <formula>"L"</formula>
    </cfRule>
    <cfRule type="cellIs" dxfId="4829" priority="5642" operator="equal">
      <formula>"V"</formula>
    </cfRule>
  </conditionalFormatting>
  <conditionalFormatting sqref="AK494:AT494">
    <cfRule type="cellIs" dxfId="4828" priority="5622" operator="equal">
      <formula>"NA"</formula>
    </cfRule>
    <cfRule type="cellIs" dxfId="4827" priority="5623" operator="equal">
      <formula>"NS"</formula>
    </cfRule>
    <cfRule type="cellIs" dxfId="4826" priority="5624" operator="equal">
      <formula>"S"</formula>
    </cfRule>
    <cfRule type="cellIs" dxfId="4825" priority="5625" operator="equal">
      <formula>"A"</formula>
    </cfRule>
    <cfRule type="cellIs" dxfId="4824" priority="5626" operator="equal">
      <formula>"X"</formula>
    </cfRule>
    <cfRule type="cellIs" dxfId="4823" priority="5627" operator="equal">
      <formula>"L"</formula>
    </cfRule>
    <cfRule type="cellIs" dxfId="4822" priority="5628" operator="equal">
      <formula>"V"</formula>
    </cfRule>
  </conditionalFormatting>
  <conditionalFormatting sqref="AK481:AT481">
    <cfRule type="cellIs" dxfId="4821" priority="5629" operator="equal">
      <formula>"NA"</formula>
    </cfRule>
    <cfRule type="cellIs" dxfId="4820" priority="5630" operator="equal">
      <formula>"NS"</formula>
    </cfRule>
    <cfRule type="cellIs" dxfId="4819" priority="5631" operator="equal">
      <formula>"S"</formula>
    </cfRule>
    <cfRule type="cellIs" dxfId="4818" priority="5632" operator="equal">
      <formula>"A"</formula>
    </cfRule>
    <cfRule type="cellIs" dxfId="4817" priority="5633" operator="equal">
      <formula>"X"</formula>
    </cfRule>
    <cfRule type="cellIs" dxfId="4816" priority="5634" operator="equal">
      <formula>"L"</formula>
    </cfRule>
    <cfRule type="cellIs" dxfId="4815" priority="5635" operator="equal">
      <formula>"V"</formula>
    </cfRule>
  </conditionalFormatting>
  <conditionalFormatting sqref="AK499:AT499">
    <cfRule type="cellIs" dxfId="4814" priority="5615" operator="equal">
      <formula>"NA"</formula>
    </cfRule>
    <cfRule type="cellIs" dxfId="4813" priority="5616" operator="equal">
      <formula>"NS"</formula>
    </cfRule>
    <cfRule type="cellIs" dxfId="4812" priority="5617" operator="equal">
      <formula>"S"</formula>
    </cfRule>
    <cfRule type="cellIs" dxfId="4811" priority="5618" operator="equal">
      <formula>"A"</formula>
    </cfRule>
    <cfRule type="cellIs" dxfId="4810" priority="5619" operator="equal">
      <formula>"X"</formula>
    </cfRule>
    <cfRule type="cellIs" dxfId="4809" priority="5620" operator="equal">
      <formula>"L"</formula>
    </cfRule>
    <cfRule type="cellIs" dxfId="4808" priority="5621" operator="equal">
      <formula>"V"</formula>
    </cfRule>
  </conditionalFormatting>
  <conditionalFormatting sqref="AK496:AT496">
    <cfRule type="cellIs" dxfId="4807" priority="5608" operator="equal">
      <formula>"NA"</formula>
    </cfRule>
    <cfRule type="cellIs" dxfId="4806" priority="5609" operator="equal">
      <formula>"NS"</formula>
    </cfRule>
    <cfRule type="cellIs" dxfId="4805" priority="5610" operator="equal">
      <formula>"S"</formula>
    </cfRule>
    <cfRule type="cellIs" dxfId="4804" priority="5611" operator="equal">
      <formula>"A"</formula>
    </cfRule>
    <cfRule type="cellIs" dxfId="4803" priority="5612" operator="equal">
      <formula>"X"</formula>
    </cfRule>
    <cfRule type="cellIs" dxfId="4802" priority="5613" operator="equal">
      <formula>"L"</formula>
    </cfRule>
    <cfRule type="cellIs" dxfId="4801" priority="5614" operator="equal">
      <formula>"V"</formula>
    </cfRule>
  </conditionalFormatting>
  <conditionalFormatting sqref="AK495:AT495">
    <cfRule type="cellIs" dxfId="4800" priority="5601" operator="equal">
      <formula>"NA"</formula>
    </cfRule>
    <cfRule type="cellIs" dxfId="4799" priority="5602" operator="equal">
      <formula>"NS"</formula>
    </cfRule>
    <cfRule type="cellIs" dxfId="4798" priority="5603" operator="equal">
      <formula>"S"</formula>
    </cfRule>
    <cfRule type="cellIs" dxfId="4797" priority="5604" operator="equal">
      <formula>"A"</formula>
    </cfRule>
    <cfRule type="cellIs" dxfId="4796" priority="5605" operator="equal">
      <formula>"X"</formula>
    </cfRule>
    <cfRule type="cellIs" dxfId="4795" priority="5606" operator="equal">
      <formula>"L"</formula>
    </cfRule>
    <cfRule type="cellIs" dxfId="4794" priority="5607" operator="equal">
      <formula>"V"</formula>
    </cfRule>
  </conditionalFormatting>
  <conditionalFormatting sqref="AK497:AT498">
    <cfRule type="cellIs" dxfId="4793" priority="5594" operator="equal">
      <formula>"NA"</formula>
    </cfRule>
    <cfRule type="cellIs" dxfId="4792" priority="5595" operator="equal">
      <formula>"NS"</formula>
    </cfRule>
    <cfRule type="cellIs" dxfId="4791" priority="5596" operator="equal">
      <formula>"S"</formula>
    </cfRule>
    <cfRule type="cellIs" dxfId="4790" priority="5597" operator="equal">
      <formula>"A"</formula>
    </cfRule>
    <cfRule type="cellIs" dxfId="4789" priority="5598" operator="equal">
      <formula>"X"</formula>
    </cfRule>
    <cfRule type="cellIs" dxfId="4788" priority="5599" operator="equal">
      <formula>"L"</formula>
    </cfRule>
    <cfRule type="cellIs" dxfId="4787" priority="5600" operator="equal">
      <formula>"V"</formula>
    </cfRule>
  </conditionalFormatting>
  <conditionalFormatting sqref="AK399:AT399">
    <cfRule type="cellIs" dxfId="4786" priority="5587" operator="equal">
      <formula>"NA"</formula>
    </cfRule>
    <cfRule type="cellIs" dxfId="4785" priority="5588" operator="equal">
      <formula>"NS"</formula>
    </cfRule>
    <cfRule type="cellIs" dxfId="4784" priority="5589" operator="equal">
      <formula>"S"</formula>
    </cfRule>
    <cfRule type="cellIs" dxfId="4783" priority="5590" operator="equal">
      <formula>"A"</formula>
    </cfRule>
    <cfRule type="cellIs" dxfId="4782" priority="5591" operator="equal">
      <formula>"X"</formula>
    </cfRule>
    <cfRule type="cellIs" dxfId="4781" priority="5592" operator="equal">
      <formula>"L"</formula>
    </cfRule>
    <cfRule type="cellIs" dxfId="4780" priority="5593" operator="equal">
      <formula>"V"</formula>
    </cfRule>
  </conditionalFormatting>
  <conditionalFormatting sqref="AK400:AT400">
    <cfRule type="cellIs" dxfId="4779" priority="5580" operator="equal">
      <formula>"NA"</formula>
    </cfRule>
    <cfRule type="cellIs" dxfId="4778" priority="5581" operator="equal">
      <formula>"NS"</formula>
    </cfRule>
    <cfRule type="cellIs" dxfId="4777" priority="5582" operator="equal">
      <formula>"S"</formula>
    </cfRule>
    <cfRule type="cellIs" dxfId="4776" priority="5583" operator="equal">
      <formula>"A"</formula>
    </cfRule>
    <cfRule type="cellIs" dxfId="4775" priority="5584" operator="equal">
      <formula>"X"</formula>
    </cfRule>
    <cfRule type="cellIs" dxfId="4774" priority="5585" operator="equal">
      <formula>"L"</formula>
    </cfRule>
    <cfRule type="cellIs" dxfId="4773" priority="5586" operator="equal">
      <formula>"V"</formula>
    </cfRule>
  </conditionalFormatting>
  <conditionalFormatting sqref="AK500:AT500">
    <cfRule type="cellIs" dxfId="4772" priority="5573" operator="equal">
      <formula>"NA"</formula>
    </cfRule>
    <cfRule type="cellIs" dxfId="4771" priority="5574" operator="equal">
      <formula>"NS"</formula>
    </cfRule>
    <cfRule type="cellIs" dxfId="4770" priority="5575" operator="equal">
      <formula>"S"</formula>
    </cfRule>
    <cfRule type="cellIs" dxfId="4769" priority="5576" operator="equal">
      <formula>"A"</formula>
    </cfRule>
    <cfRule type="cellIs" dxfId="4768" priority="5577" operator="equal">
      <formula>"X"</formula>
    </cfRule>
    <cfRule type="cellIs" dxfId="4767" priority="5578" operator="equal">
      <formula>"L"</formula>
    </cfRule>
    <cfRule type="cellIs" dxfId="4766" priority="5579" operator="equal">
      <formula>"V"</formula>
    </cfRule>
  </conditionalFormatting>
  <conditionalFormatting sqref="AK501:AT501">
    <cfRule type="cellIs" dxfId="4765" priority="5566" operator="equal">
      <formula>"NA"</formula>
    </cfRule>
    <cfRule type="cellIs" dxfId="4764" priority="5567" operator="equal">
      <formula>"NS"</formula>
    </cfRule>
    <cfRule type="cellIs" dxfId="4763" priority="5568" operator="equal">
      <formula>"S"</formula>
    </cfRule>
    <cfRule type="cellIs" dxfId="4762" priority="5569" operator="equal">
      <formula>"A"</formula>
    </cfRule>
    <cfRule type="cellIs" dxfId="4761" priority="5570" operator="equal">
      <formula>"X"</formula>
    </cfRule>
    <cfRule type="cellIs" dxfId="4760" priority="5571" operator="equal">
      <formula>"L"</formula>
    </cfRule>
    <cfRule type="cellIs" dxfId="4759" priority="5572" operator="equal">
      <formula>"V"</formula>
    </cfRule>
  </conditionalFormatting>
  <conditionalFormatting sqref="AK502:AT502">
    <cfRule type="cellIs" dxfId="4758" priority="5559" operator="equal">
      <formula>"NA"</formula>
    </cfRule>
    <cfRule type="cellIs" dxfId="4757" priority="5560" operator="equal">
      <formula>"NS"</formula>
    </cfRule>
    <cfRule type="cellIs" dxfId="4756" priority="5561" operator="equal">
      <formula>"S"</formula>
    </cfRule>
    <cfRule type="cellIs" dxfId="4755" priority="5562" operator="equal">
      <formula>"A"</formula>
    </cfRule>
    <cfRule type="cellIs" dxfId="4754" priority="5563" operator="equal">
      <formula>"X"</formula>
    </cfRule>
    <cfRule type="cellIs" dxfId="4753" priority="5564" operator="equal">
      <formula>"L"</formula>
    </cfRule>
    <cfRule type="cellIs" dxfId="4752" priority="5565" operator="equal">
      <formula>"V"</formula>
    </cfRule>
  </conditionalFormatting>
  <conditionalFormatting sqref="AK504:AT504">
    <cfRule type="cellIs" dxfId="4751" priority="5552" operator="equal">
      <formula>"NA"</formula>
    </cfRule>
    <cfRule type="cellIs" dxfId="4750" priority="5553" operator="equal">
      <formula>"NS"</formula>
    </cfRule>
    <cfRule type="cellIs" dxfId="4749" priority="5554" operator="equal">
      <formula>"S"</formula>
    </cfRule>
    <cfRule type="cellIs" dxfId="4748" priority="5555" operator="equal">
      <formula>"A"</formula>
    </cfRule>
    <cfRule type="cellIs" dxfId="4747" priority="5556" operator="equal">
      <formula>"X"</formula>
    </cfRule>
    <cfRule type="cellIs" dxfId="4746" priority="5557" operator="equal">
      <formula>"L"</formula>
    </cfRule>
    <cfRule type="cellIs" dxfId="4745" priority="5558" operator="equal">
      <formula>"V"</formula>
    </cfRule>
  </conditionalFormatting>
  <conditionalFormatting sqref="AK391:AT392">
    <cfRule type="cellIs" dxfId="4744" priority="5545" operator="equal">
      <formula>"NA"</formula>
    </cfRule>
    <cfRule type="cellIs" dxfId="4743" priority="5546" operator="equal">
      <formula>"NS"</formula>
    </cfRule>
    <cfRule type="cellIs" dxfId="4742" priority="5547" operator="equal">
      <formula>"S"</formula>
    </cfRule>
    <cfRule type="cellIs" dxfId="4741" priority="5548" operator="equal">
      <formula>"A"</formula>
    </cfRule>
    <cfRule type="cellIs" dxfId="4740" priority="5549" operator="equal">
      <formula>"X"</formula>
    </cfRule>
    <cfRule type="cellIs" dxfId="4739" priority="5550" operator="equal">
      <formula>"L"</formula>
    </cfRule>
    <cfRule type="cellIs" dxfId="4738" priority="5551" operator="equal">
      <formula>"V"</formula>
    </cfRule>
  </conditionalFormatting>
  <conditionalFormatting sqref="AK417:AT422">
    <cfRule type="cellIs" dxfId="4737" priority="5538" operator="equal">
      <formula>"NA"</formula>
    </cfRule>
    <cfRule type="cellIs" dxfId="4736" priority="5539" operator="equal">
      <formula>"NS"</formula>
    </cfRule>
    <cfRule type="cellIs" dxfId="4735" priority="5540" operator="equal">
      <formula>"S"</formula>
    </cfRule>
    <cfRule type="cellIs" dxfId="4734" priority="5541" operator="equal">
      <formula>"A"</formula>
    </cfRule>
    <cfRule type="cellIs" dxfId="4733" priority="5542" operator="equal">
      <formula>"X"</formula>
    </cfRule>
    <cfRule type="cellIs" dxfId="4732" priority="5543" operator="equal">
      <formula>"L"</formula>
    </cfRule>
    <cfRule type="cellIs" dxfId="4731" priority="5544" operator="equal">
      <formula>"V"</formula>
    </cfRule>
  </conditionalFormatting>
  <conditionalFormatting sqref="AK424:AT429">
    <cfRule type="cellIs" dxfId="4730" priority="5531" operator="equal">
      <formula>"NA"</formula>
    </cfRule>
    <cfRule type="cellIs" dxfId="4729" priority="5532" operator="equal">
      <formula>"NS"</formula>
    </cfRule>
    <cfRule type="cellIs" dxfId="4728" priority="5533" operator="equal">
      <formula>"S"</formula>
    </cfRule>
    <cfRule type="cellIs" dxfId="4727" priority="5534" operator="equal">
      <formula>"A"</formula>
    </cfRule>
    <cfRule type="cellIs" dxfId="4726" priority="5535" operator="equal">
      <formula>"X"</formula>
    </cfRule>
    <cfRule type="cellIs" dxfId="4725" priority="5536" operator="equal">
      <formula>"L"</formula>
    </cfRule>
    <cfRule type="cellIs" dxfId="4724" priority="5537" operator="equal">
      <formula>"V"</formula>
    </cfRule>
  </conditionalFormatting>
  <conditionalFormatting sqref="AK462:AT462">
    <cfRule type="cellIs" dxfId="4723" priority="5524" operator="equal">
      <formula>"NA"</formula>
    </cfRule>
    <cfRule type="cellIs" dxfId="4722" priority="5525" operator="equal">
      <formula>"NS"</formula>
    </cfRule>
    <cfRule type="cellIs" dxfId="4721" priority="5526" operator="equal">
      <formula>"S"</formula>
    </cfRule>
    <cfRule type="cellIs" dxfId="4720" priority="5527" operator="equal">
      <formula>"A"</formula>
    </cfRule>
    <cfRule type="cellIs" dxfId="4719" priority="5528" operator="equal">
      <formula>"X"</formula>
    </cfRule>
    <cfRule type="cellIs" dxfId="4718" priority="5529" operator="equal">
      <formula>"L"</formula>
    </cfRule>
    <cfRule type="cellIs" dxfId="4717" priority="5530" operator="equal">
      <formula>"V"</formula>
    </cfRule>
  </conditionalFormatting>
  <conditionalFormatting sqref="AK463:AT463">
    <cfRule type="cellIs" dxfId="4716" priority="5517" operator="equal">
      <formula>"NA"</formula>
    </cfRule>
    <cfRule type="cellIs" dxfId="4715" priority="5518" operator="equal">
      <formula>"NS"</formula>
    </cfRule>
    <cfRule type="cellIs" dxfId="4714" priority="5519" operator="equal">
      <formula>"S"</formula>
    </cfRule>
    <cfRule type="cellIs" dxfId="4713" priority="5520" operator="equal">
      <formula>"A"</formula>
    </cfRule>
    <cfRule type="cellIs" dxfId="4712" priority="5521" operator="equal">
      <formula>"X"</formula>
    </cfRule>
    <cfRule type="cellIs" dxfId="4711" priority="5522" operator="equal">
      <formula>"L"</formula>
    </cfRule>
    <cfRule type="cellIs" dxfId="4710" priority="5523" operator="equal">
      <formula>"V"</formula>
    </cfRule>
  </conditionalFormatting>
  <conditionalFormatting sqref="AK464:AT464">
    <cfRule type="cellIs" dxfId="4709" priority="5510" operator="equal">
      <formula>"NA"</formula>
    </cfRule>
    <cfRule type="cellIs" dxfId="4708" priority="5511" operator="equal">
      <formula>"NS"</formula>
    </cfRule>
    <cfRule type="cellIs" dxfId="4707" priority="5512" operator="equal">
      <formula>"S"</formula>
    </cfRule>
    <cfRule type="cellIs" dxfId="4706" priority="5513" operator="equal">
      <formula>"A"</formula>
    </cfRule>
    <cfRule type="cellIs" dxfId="4705" priority="5514" operator="equal">
      <formula>"X"</formula>
    </cfRule>
    <cfRule type="cellIs" dxfId="4704" priority="5515" operator="equal">
      <formula>"L"</formula>
    </cfRule>
    <cfRule type="cellIs" dxfId="4703" priority="5516" operator="equal">
      <formula>"V"</formula>
    </cfRule>
  </conditionalFormatting>
  <conditionalFormatting sqref="AK465:AT465">
    <cfRule type="cellIs" dxfId="4702" priority="5503" operator="equal">
      <formula>"NA"</formula>
    </cfRule>
    <cfRule type="cellIs" dxfId="4701" priority="5504" operator="equal">
      <formula>"NS"</formula>
    </cfRule>
    <cfRule type="cellIs" dxfId="4700" priority="5505" operator="equal">
      <formula>"S"</formula>
    </cfRule>
    <cfRule type="cellIs" dxfId="4699" priority="5506" operator="equal">
      <formula>"A"</formula>
    </cfRule>
    <cfRule type="cellIs" dxfId="4698" priority="5507" operator="equal">
      <formula>"X"</formula>
    </cfRule>
    <cfRule type="cellIs" dxfId="4697" priority="5508" operator="equal">
      <formula>"L"</formula>
    </cfRule>
    <cfRule type="cellIs" dxfId="4696" priority="5509" operator="equal">
      <formula>"V"</formula>
    </cfRule>
  </conditionalFormatting>
  <conditionalFormatting sqref="AK466:AT466">
    <cfRule type="cellIs" dxfId="4695" priority="5496" operator="equal">
      <formula>"NA"</formula>
    </cfRule>
    <cfRule type="cellIs" dxfId="4694" priority="5497" operator="equal">
      <formula>"NS"</formula>
    </cfRule>
    <cfRule type="cellIs" dxfId="4693" priority="5498" operator="equal">
      <formula>"S"</formula>
    </cfRule>
    <cfRule type="cellIs" dxfId="4692" priority="5499" operator="equal">
      <formula>"A"</formula>
    </cfRule>
    <cfRule type="cellIs" dxfId="4691" priority="5500" operator="equal">
      <formula>"X"</formula>
    </cfRule>
    <cfRule type="cellIs" dxfId="4690" priority="5501" operator="equal">
      <formula>"L"</formula>
    </cfRule>
    <cfRule type="cellIs" dxfId="4689" priority="5502" operator="equal">
      <formula>"V"</formula>
    </cfRule>
  </conditionalFormatting>
  <conditionalFormatting sqref="AK468:AT468">
    <cfRule type="cellIs" dxfId="4688" priority="5482" operator="equal">
      <formula>"NA"</formula>
    </cfRule>
    <cfRule type="cellIs" dxfId="4687" priority="5483" operator="equal">
      <formula>"NS"</formula>
    </cfRule>
    <cfRule type="cellIs" dxfId="4686" priority="5484" operator="equal">
      <formula>"S"</formula>
    </cfRule>
    <cfRule type="cellIs" dxfId="4685" priority="5485" operator="equal">
      <formula>"A"</formula>
    </cfRule>
    <cfRule type="cellIs" dxfId="4684" priority="5486" operator="equal">
      <formula>"X"</formula>
    </cfRule>
    <cfRule type="cellIs" dxfId="4683" priority="5487" operator="equal">
      <formula>"L"</formula>
    </cfRule>
    <cfRule type="cellIs" dxfId="4682" priority="5488" operator="equal">
      <formula>"V"</formula>
    </cfRule>
  </conditionalFormatting>
  <conditionalFormatting sqref="AK467:AT467">
    <cfRule type="cellIs" dxfId="4681" priority="5489" operator="equal">
      <formula>"NA"</formula>
    </cfRule>
    <cfRule type="cellIs" dxfId="4680" priority="5490" operator="equal">
      <formula>"NS"</formula>
    </cfRule>
    <cfRule type="cellIs" dxfId="4679" priority="5491" operator="equal">
      <formula>"S"</formula>
    </cfRule>
    <cfRule type="cellIs" dxfId="4678" priority="5492" operator="equal">
      <formula>"A"</formula>
    </cfRule>
    <cfRule type="cellIs" dxfId="4677" priority="5493" operator="equal">
      <formula>"X"</formula>
    </cfRule>
    <cfRule type="cellIs" dxfId="4676" priority="5494" operator="equal">
      <formula>"L"</formula>
    </cfRule>
    <cfRule type="cellIs" dxfId="4675" priority="5495" operator="equal">
      <formula>"V"</formula>
    </cfRule>
  </conditionalFormatting>
  <conditionalFormatting sqref="AK470:AT470">
    <cfRule type="cellIs" dxfId="4674" priority="5475" operator="equal">
      <formula>"NA"</formula>
    </cfRule>
    <cfRule type="cellIs" dxfId="4673" priority="5476" operator="equal">
      <formula>"NS"</formula>
    </cfRule>
    <cfRule type="cellIs" dxfId="4672" priority="5477" operator="equal">
      <formula>"S"</formula>
    </cfRule>
    <cfRule type="cellIs" dxfId="4671" priority="5478" operator="equal">
      <formula>"A"</formula>
    </cfRule>
    <cfRule type="cellIs" dxfId="4670" priority="5479" operator="equal">
      <formula>"X"</formula>
    </cfRule>
    <cfRule type="cellIs" dxfId="4669" priority="5480" operator="equal">
      <formula>"L"</formula>
    </cfRule>
    <cfRule type="cellIs" dxfId="4668" priority="5481" operator="equal">
      <formula>"V"</formula>
    </cfRule>
  </conditionalFormatting>
  <conditionalFormatting sqref="AK469:AT469">
    <cfRule type="cellIs" dxfId="4667" priority="5468" operator="equal">
      <formula>"NA"</formula>
    </cfRule>
    <cfRule type="cellIs" dxfId="4666" priority="5469" operator="equal">
      <formula>"NS"</formula>
    </cfRule>
    <cfRule type="cellIs" dxfId="4665" priority="5470" operator="equal">
      <formula>"S"</formula>
    </cfRule>
    <cfRule type="cellIs" dxfId="4664" priority="5471" operator="equal">
      <formula>"A"</formula>
    </cfRule>
    <cfRule type="cellIs" dxfId="4663" priority="5472" operator="equal">
      <formula>"X"</formula>
    </cfRule>
    <cfRule type="cellIs" dxfId="4662" priority="5473" operator="equal">
      <formula>"L"</formula>
    </cfRule>
    <cfRule type="cellIs" dxfId="4661" priority="5474" operator="equal">
      <formula>"V"</formula>
    </cfRule>
  </conditionalFormatting>
  <conditionalFormatting sqref="AK471:AT471">
    <cfRule type="cellIs" dxfId="4660" priority="5461" operator="equal">
      <formula>"NA"</formula>
    </cfRule>
    <cfRule type="cellIs" dxfId="4659" priority="5462" operator="equal">
      <formula>"NS"</formula>
    </cfRule>
    <cfRule type="cellIs" dxfId="4658" priority="5463" operator="equal">
      <formula>"S"</formula>
    </cfRule>
    <cfRule type="cellIs" dxfId="4657" priority="5464" operator="equal">
      <formula>"A"</formula>
    </cfRule>
    <cfRule type="cellIs" dxfId="4656" priority="5465" operator="equal">
      <formula>"X"</formula>
    </cfRule>
    <cfRule type="cellIs" dxfId="4655" priority="5466" operator="equal">
      <formula>"L"</formula>
    </cfRule>
    <cfRule type="cellIs" dxfId="4654" priority="5467" operator="equal">
      <formula>"V"</formula>
    </cfRule>
  </conditionalFormatting>
  <conditionalFormatting sqref="AK472:AT472">
    <cfRule type="cellIs" dxfId="4653" priority="5454" operator="equal">
      <formula>"NA"</formula>
    </cfRule>
    <cfRule type="cellIs" dxfId="4652" priority="5455" operator="equal">
      <formula>"NS"</formula>
    </cfRule>
    <cfRule type="cellIs" dxfId="4651" priority="5456" operator="equal">
      <formula>"S"</formula>
    </cfRule>
    <cfRule type="cellIs" dxfId="4650" priority="5457" operator="equal">
      <formula>"A"</formula>
    </cfRule>
    <cfRule type="cellIs" dxfId="4649" priority="5458" operator="equal">
      <formula>"X"</formula>
    </cfRule>
    <cfRule type="cellIs" dxfId="4648" priority="5459" operator="equal">
      <formula>"L"</formula>
    </cfRule>
    <cfRule type="cellIs" dxfId="4647" priority="5460" operator="equal">
      <formula>"V"</formula>
    </cfRule>
  </conditionalFormatting>
  <conditionalFormatting sqref="AK473:AT473">
    <cfRule type="cellIs" dxfId="4646" priority="5447" operator="equal">
      <formula>"NA"</formula>
    </cfRule>
    <cfRule type="cellIs" dxfId="4645" priority="5448" operator="equal">
      <formula>"NS"</formula>
    </cfRule>
    <cfRule type="cellIs" dxfId="4644" priority="5449" operator="equal">
      <formula>"S"</formula>
    </cfRule>
    <cfRule type="cellIs" dxfId="4643" priority="5450" operator="equal">
      <formula>"A"</formula>
    </cfRule>
    <cfRule type="cellIs" dxfId="4642" priority="5451" operator="equal">
      <formula>"X"</formula>
    </cfRule>
    <cfRule type="cellIs" dxfId="4641" priority="5452" operator="equal">
      <formula>"L"</formula>
    </cfRule>
    <cfRule type="cellIs" dxfId="4640" priority="5453" operator="equal">
      <formula>"V"</formula>
    </cfRule>
  </conditionalFormatting>
  <conditionalFormatting sqref="AK474:AT475">
    <cfRule type="cellIs" dxfId="4639" priority="5440" operator="equal">
      <formula>"NA"</formula>
    </cfRule>
    <cfRule type="cellIs" dxfId="4638" priority="5441" operator="equal">
      <formula>"NS"</formula>
    </cfRule>
    <cfRule type="cellIs" dxfId="4637" priority="5442" operator="equal">
      <formula>"S"</formula>
    </cfRule>
    <cfRule type="cellIs" dxfId="4636" priority="5443" operator="equal">
      <formula>"A"</formula>
    </cfRule>
    <cfRule type="cellIs" dxfId="4635" priority="5444" operator="equal">
      <formula>"X"</formula>
    </cfRule>
    <cfRule type="cellIs" dxfId="4634" priority="5445" operator="equal">
      <formula>"L"</formula>
    </cfRule>
    <cfRule type="cellIs" dxfId="4633" priority="5446" operator="equal">
      <formula>"V"</formula>
    </cfRule>
  </conditionalFormatting>
  <conditionalFormatting sqref="AK476:AT476">
    <cfRule type="cellIs" dxfId="4632" priority="5433" operator="equal">
      <formula>"NA"</formula>
    </cfRule>
    <cfRule type="cellIs" dxfId="4631" priority="5434" operator="equal">
      <formula>"NS"</formula>
    </cfRule>
    <cfRule type="cellIs" dxfId="4630" priority="5435" operator="equal">
      <formula>"S"</formula>
    </cfRule>
    <cfRule type="cellIs" dxfId="4629" priority="5436" operator="equal">
      <formula>"A"</formula>
    </cfRule>
    <cfRule type="cellIs" dxfId="4628" priority="5437" operator="equal">
      <formula>"X"</formula>
    </cfRule>
    <cfRule type="cellIs" dxfId="4627" priority="5438" operator="equal">
      <formula>"L"</formula>
    </cfRule>
    <cfRule type="cellIs" dxfId="4626" priority="5439" operator="equal">
      <formula>"V"</formula>
    </cfRule>
  </conditionalFormatting>
  <conditionalFormatting sqref="AK477:AT477">
    <cfRule type="cellIs" dxfId="4625" priority="5426" operator="equal">
      <formula>"NA"</formula>
    </cfRule>
    <cfRule type="cellIs" dxfId="4624" priority="5427" operator="equal">
      <formula>"NS"</formula>
    </cfRule>
    <cfRule type="cellIs" dxfId="4623" priority="5428" operator="equal">
      <formula>"S"</formula>
    </cfRule>
    <cfRule type="cellIs" dxfId="4622" priority="5429" operator="equal">
      <formula>"A"</formula>
    </cfRule>
    <cfRule type="cellIs" dxfId="4621" priority="5430" operator="equal">
      <formula>"X"</formula>
    </cfRule>
    <cfRule type="cellIs" dxfId="4620" priority="5431" operator="equal">
      <formula>"L"</formula>
    </cfRule>
    <cfRule type="cellIs" dxfId="4619" priority="5432" operator="equal">
      <formula>"V"</formula>
    </cfRule>
  </conditionalFormatting>
  <conditionalFormatting sqref="AK478:AT478">
    <cfRule type="cellIs" dxfId="4618" priority="5419" operator="equal">
      <formula>"NA"</formula>
    </cfRule>
    <cfRule type="cellIs" dxfId="4617" priority="5420" operator="equal">
      <formula>"NS"</formula>
    </cfRule>
    <cfRule type="cellIs" dxfId="4616" priority="5421" operator="equal">
      <formula>"S"</formula>
    </cfRule>
    <cfRule type="cellIs" dxfId="4615" priority="5422" operator="equal">
      <formula>"A"</formula>
    </cfRule>
    <cfRule type="cellIs" dxfId="4614" priority="5423" operator="equal">
      <formula>"X"</formula>
    </cfRule>
    <cfRule type="cellIs" dxfId="4613" priority="5424" operator="equal">
      <formula>"L"</formula>
    </cfRule>
    <cfRule type="cellIs" dxfId="4612" priority="5425" operator="equal">
      <formula>"V"</formula>
    </cfRule>
  </conditionalFormatting>
  <conditionalFormatting sqref="AK490:AT490">
    <cfRule type="cellIs" dxfId="4611" priority="5412" operator="equal">
      <formula>"NA"</formula>
    </cfRule>
    <cfRule type="cellIs" dxfId="4610" priority="5413" operator="equal">
      <formula>"NS"</formula>
    </cfRule>
    <cfRule type="cellIs" dxfId="4609" priority="5414" operator="equal">
      <formula>"S"</formula>
    </cfRule>
    <cfRule type="cellIs" dxfId="4608" priority="5415" operator="equal">
      <formula>"A"</formula>
    </cfRule>
    <cfRule type="cellIs" dxfId="4607" priority="5416" operator="equal">
      <formula>"X"</formula>
    </cfRule>
    <cfRule type="cellIs" dxfId="4606" priority="5417" operator="equal">
      <formula>"L"</formula>
    </cfRule>
    <cfRule type="cellIs" dxfId="4605" priority="5418" operator="equal">
      <formula>"V"</formula>
    </cfRule>
  </conditionalFormatting>
  <conditionalFormatting sqref="AK482:AT482">
    <cfRule type="cellIs" dxfId="4604" priority="5405" operator="equal">
      <formula>"NA"</formula>
    </cfRule>
    <cfRule type="cellIs" dxfId="4603" priority="5406" operator="equal">
      <formula>"NS"</formula>
    </cfRule>
    <cfRule type="cellIs" dxfId="4602" priority="5407" operator="equal">
      <formula>"S"</formula>
    </cfRule>
    <cfRule type="cellIs" dxfId="4601" priority="5408" operator="equal">
      <formula>"A"</formula>
    </cfRule>
    <cfRule type="cellIs" dxfId="4600" priority="5409" operator="equal">
      <formula>"X"</formula>
    </cfRule>
    <cfRule type="cellIs" dxfId="4599" priority="5410" operator="equal">
      <formula>"L"</formula>
    </cfRule>
    <cfRule type="cellIs" dxfId="4598" priority="5411" operator="equal">
      <formula>"V"</formula>
    </cfRule>
  </conditionalFormatting>
  <conditionalFormatting sqref="AK486:AT486">
    <cfRule type="cellIs" dxfId="4597" priority="5398" operator="equal">
      <formula>"NA"</formula>
    </cfRule>
    <cfRule type="cellIs" dxfId="4596" priority="5399" operator="equal">
      <formula>"NS"</formula>
    </cfRule>
    <cfRule type="cellIs" dxfId="4595" priority="5400" operator="equal">
      <formula>"S"</formula>
    </cfRule>
    <cfRule type="cellIs" dxfId="4594" priority="5401" operator="equal">
      <formula>"A"</formula>
    </cfRule>
    <cfRule type="cellIs" dxfId="4593" priority="5402" operator="equal">
      <formula>"X"</formula>
    </cfRule>
    <cfRule type="cellIs" dxfId="4592" priority="5403" operator="equal">
      <formula>"L"</formula>
    </cfRule>
    <cfRule type="cellIs" dxfId="4591" priority="5404" operator="equal">
      <formula>"V"</formula>
    </cfRule>
  </conditionalFormatting>
  <conditionalFormatting sqref="AK484:AT484">
    <cfRule type="cellIs" dxfId="4590" priority="5391" operator="equal">
      <formula>"NA"</formula>
    </cfRule>
    <cfRule type="cellIs" dxfId="4589" priority="5392" operator="equal">
      <formula>"NS"</formula>
    </cfRule>
    <cfRule type="cellIs" dxfId="4588" priority="5393" operator="equal">
      <formula>"S"</formula>
    </cfRule>
    <cfRule type="cellIs" dxfId="4587" priority="5394" operator="equal">
      <formula>"A"</formula>
    </cfRule>
    <cfRule type="cellIs" dxfId="4586" priority="5395" operator="equal">
      <formula>"X"</formula>
    </cfRule>
    <cfRule type="cellIs" dxfId="4585" priority="5396" operator="equal">
      <formula>"L"</formula>
    </cfRule>
    <cfRule type="cellIs" dxfId="4584" priority="5397" operator="equal">
      <formula>"V"</formula>
    </cfRule>
  </conditionalFormatting>
  <conditionalFormatting sqref="AK483:AT483">
    <cfRule type="cellIs" dxfId="4583" priority="5384" operator="equal">
      <formula>"NA"</formula>
    </cfRule>
    <cfRule type="cellIs" dxfId="4582" priority="5385" operator="equal">
      <formula>"NS"</formula>
    </cfRule>
    <cfRule type="cellIs" dxfId="4581" priority="5386" operator="equal">
      <formula>"S"</formula>
    </cfRule>
    <cfRule type="cellIs" dxfId="4580" priority="5387" operator="equal">
      <formula>"A"</formula>
    </cfRule>
    <cfRule type="cellIs" dxfId="4579" priority="5388" operator="equal">
      <formula>"X"</formula>
    </cfRule>
    <cfRule type="cellIs" dxfId="4578" priority="5389" operator="equal">
      <formula>"L"</formula>
    </cfRule>
    <cfRule type="cellIs" dxfId="4577" priority="5390" operator="equal">
      <formula>"V"</formula>
    </cfRule>
  </conditionalFormatting>
  <conditionalFormatting sqref="AK485:AT485">
    <cfRule type="cellIs" dxfId="4576" priority="5377" operator="equal">
      <formula>"NA"</formula>
    </cfRule>
    <cfRule type="cellIs" dxfId="4575" priority="5378" operator="equal">
      <formula>"NS"</formula>
    </cfRule>
    <cfRule type="cellIs" dxfId="4574" priority="5379" operator="equal">
      <formula>"S"</formula>
    </cfRule>
    <cfRule type="cellIs" dxfId="4573" priority="5380" operator="equal">
      <formula>"A"</formula>
    </cfRule>
    <cfRule type="cellIs" dxfId="4572" priority="5381" operator="equal">
      <formula>"X"</formula>
    </cfRule>
    <cfRule type="cellIs" dxfId="4571" priority="5382" operator="equal">
      <formula>"L"</formula>
    </cfRule>
    <cfRule type="cellIs" dxfId="4570" priority="5383" operator="equal">
      <formula>"V"</formula>
    </cfRule>
  </conditionalFormatting>
  <conditionalFormatting sqref="AK487:AT487">
    <cfRule type="cellIs" dxfId="4569" priority="5370" operator="equal">
      <formula>"NA"</formula>
    </cfRule>
    <cfRule type="cellIs" dxfId="4568" priority="5371" operator="equal">
      <formula>"NS"</formula>
    </cfRule>
    <cfRule type="cellIs" dxfId="4567" priority="5372" operator="equal">
      <formula>"S"</formula>
    </cfRule>
    <cfRule type="cellIs" dxfId="4566" priority="5373" operator="equal">
      <formula>"A"</formula>
    </cfRule>
    <cfRule type="cellIs" dxfId="4565" priority="5374" operator="equal">
      <formula>"X"</formula>
    </cfRule>
    <cfRule type="cellIs" dxfId="4564" priority="5375" operator="equal">
      <formula>"L"</formula>
    </cfRule>
    <cfRule type="cellIs" dxfId="4563" priority="5376" operator="equal">
      <formula>"V"</formula>
    </cfRule>
  </conditionalFormatting>
  <conditionalFormatting sqref="AK488:AT488">
    <cfRule type="cellIs" dxfId="4562" priority="5363" operator="equal">
      <formula>"NA"</formula>
    </cfRule>
    <cfRule type="cellIs" dxfId="4561" priority="5364" operator="equal">
      <formula>"NS"</formula>
    </cfRule>
    <cfRule type="cellIs" dxfId="4560" priority="5365" operator="equal">
      <formula>"S"</formula>
    </cfRule>
    <cfRule type="cellIs" dxfId="4559" priority="5366" operator="equal">
      <formula>"A"</formula>
    </cfRule>
    <cfRule type="cellIs" dxfId="4558" priority="5367" operator="equal">
      <formula>"X"</formula>
    </cfRule>
    <cfRule type="cellIs" dxfId="4557" priority="5368" operator="equal">
      <formula>"L"</formula>
    </cfRule>
    <cfRule type="cellIs" dxfId="4556" priority="5369" operator="equal">
      <formula>"V"</formula>
    </cfRule>
  </conditionalFormatting>
  <conditionalFormatting sqref="AK489:AT489">
    <cfRule type="cellIs" dxfId="4555" priority="5356" operator="equal">
      <formula>"NA"</formula>
    </cfRule>
    <cfRule type="cellIs" dxfId="4554" priority="5357" operator="equal">
      <formula>"NS"</formula>
    </cfRule>
    <cfRule type="cellIs" dxfId="4553" priority="5358" operator="equal">
      <formula>"S"</formula>
    </cfRule>
    <cfRule type="cellIs" dxfId="4552" priority="5359" operator="equal">
      <formula>"A"</formula>
    </cfRule>
    <cfRule type="cellIs" dxfId="4551" priority="5360" operator="equal">
      <formula>"X"</formula>
    </cfRule>
    <cfRule type="cellIs" dxfId="4550" priority="5361" operator="equal">
      <formula>"L"</formula>
    </cfRule>
    <cfRule type="cellIs" dxfId="4549" priority="5362" operator="equal">
      <formula>"V"</formula>
    </cfRule>
  </conditionalFormatting>
  <conditionalFormatting sqref="AK491:AT491">
    <cfRule type="cellIs" dxfId="4548" priority="5349" operator="equal">
      <formula>"NA"</formula>
    </cfRule>
    <cfRule type="cellIs" dxfId="4547" priority="5350" operator="equal">
      <formula>"NS"</formula>
    </cfRule>
    <cfRule type="cellIs" dxfId="4546" priority="5351" operator="equal">
      <formula>"S"</formula>
    </cfRule>
    <cfRule type="cellIs" dxfId="4545" priority="5352" operator="equal">
      <formula>"A"</formula>
    </cfRule>
    <cfRule type="cellIs" dxfId="4544" priority="5353" operator="equal">
      <formula>"X"</formula>
    </cfRule>
    <cfRule type="cellIs" dxfId="4543" priority="5354" operator="equal">
      <formula>"L"</formula>
    </cfRule>
    <cfRule type="cellIs" dxfId="4542" priority="5355" operator="equal">
      <formula>"V"</formula>
    </cfRule>
  </conditionalFormatting>
  <conditionalFormatting sqref="AK492:AT492">
    <cfRule type="cellIs" dxfId="4541" priority="5342" operator="equal">
      <formula>"NA"</formula>
    </cfRule>
    <cfRule type="cellIs" dxfId="4540" priority="5343" operator="equal">
      <formula>"NS"</formula>
    </cfRule>
    <cfRule type="cellIs" dxfId="4539" priority="5344" operator="equal">
      <formula>"S"</formula>
    </cfRule>
    <cfRule type="cellIs" dxfId="4538" priority="5345" operator="equal">
      <formula>"A"</formula>
    </cfRule>
    <cfRule type="cellIs" dxfId="4537" priority="5346" operator="equal">
      <formula>"X"</formula>
    </cfRule>
    <cfRule type="cellIs" dxfId="4536" priority="5347" operator="equal">
      <formula>"L"</formula>
    </cfRule>
    <cfRule type="cellIs" dxfId="4535" priority="5348" operator="equal">
      <formula>"V"</formula>
    </cfRule>
  </conditionalFormatting>
  <conditionalFormatting sqref="AK493:AT493">
    <cfRule type="cellIs" dxfId="4534" priority="5335" operator="equal">
      <formula>"NA"</formula>
    </cfRule>
    <cfRule type="cellIs" dxfId="4533" priority="5336" operator="equal">
      <formula>"NS"</formula>
    </cfRule>
    <cfRule type="cellIs" dxfId="4532" priority="5337" operator="equal">
      <formula>"S"</formula>
    </cfRule>
    <cfRule type="cellIs" dxfId="4531" priority="5338" operator="equal">
      <formula>"A"</formula>
    </cfRule>
    <cfRule type="cellIs" dxfId="4530" priority="5339" operator="equal">
      <formula>"X"</formula>
    </cfRule>
    <cfRule type="cellIs" dxfId="4529" priority="5340" operator="equal">
      <formula>"L"</formula>
    </cfRule>
    <cfRule type="cellIs" dxfId="4528" priority="5341" operator="equal">
      <formula>"V"</formula>
    </cfRule>
  </conditionalFormatting>
  <conditionalFormatting sqref="AK317:AT317 AK382:AT382 AK325:AT326 AK293:AT293 AK307:AT308 AK310:AT314 AK284:AT290 AK370:AT370 AK276:AT281 AK328:AT336 AK339:AT360">
    <cfRule type="cellIs" dxfId="4527" priority="5328" operator="equal">
      <formula>"NA"</formula>
    </cfRule>
    <cfRule type="cellIs" dxfId="4526" priority="5329" operator="equal">
      <formula>"NS"</formula>
    </cfRule>
    <cfRule type="cellIs" dxfId="4525" priority="5330" operator="equal">
      <formula>"S"</formula>
    </cfRule>
    <cfRule type="cellIs" dxfId="4524" priority="5331" operator="equal">
      <formula>"A"</formula>
    </cfRule>
    <cfRule type="cellIs" dxfId="4523" priority="5332" operator="equal">
      <formula>"X"</formula>
    </cfRule>
    <cfRule type="cellIs" dxfId="4522" priority="5333" operator="equal">
      <formula>"L"</formula>
    </cfRule>
    <cfRule type="cellIs" dxfId="4521" priority="5334" operator="equal">
      <formula>"V"</formula>
    </cfRule>
  </conditionalFormatting>
  <conditionalFormatting sqref="AK371:AT371">
    <cfRule type="cellIs" dxfId="4520" priority="5321" operator="equal">
      <formula>"NA"</formula>
    </cfRule>
    <cfRule type="cellIs" dxfId="4519" priority="5322" operator="equal">
      <formula>"NS"</formula>
    </cfRule>
    <cfRule type="cellIs" dxfId="4518" priority="5323" operator="equal">
      <formula>"S"</formula>
    </cfRule>
    <cfRule type="cellIs" dxfId="4517" priority="5324" operator="equal">
      <formula>"A"</formula>
    </cfRule>
    <cfRule type="cellIs" dxfId="4516" priority="5325" operator="equal">
      <formula>"X"</formula>
    </cfRule>
    <cfRule type="cellIs" dxfId="4515" priority="5326" operator="equal">
      <formula>"L"</formula>
    </cfRule>
    <cfRule type="cellIs" dxfId="4514" priority="5327" operator="equal">
      <formula>"V"</formula>
    </cfRule>
  </conditionalFormatting>
  <conditionalFormatting sqref="AK372:AT372">
    <cfRule type="cellIs" dxfId="4513" priority="5314" operator="equal">
      <formula>"NA"</formula>
    </cfRule>
    <cfRule type="cellIs" dxfId="4512" priority="5315" operator="equal">
      <formula>"NS"</formula>
    </cfRule>
    <cfRule type="cellIs" dxfId="4511" priority="5316" operator="equal">
      <formula>"S"</formula>
    </cfRule>
    <cfRule type="cellIs" dxfId="4510" priority="5317" operator="equal">
      <formula>"A"</formula>
    </cfRule>
    <cfRule type="cellIs" dxfId="4509" priority="5318" operator="equal">
      <formula>"X"</formula>
    </cfRule>
    <cfRule type="cellIs" dxfId="4508" priority="5319" operator="equal">
      <formula>"L"</formula>
    </cfRule>
    <cfRule type="cellIs" dxfId="4507" priority="5320" operator="equal">
      <formula>"V"</formula>
    </cfRule>
  </conditionalFormatting>
  <conditionalFormatting sqref="AK294:AT294">
    <cfRule type="cellIs" dxfId="4506" priority="5307" operator="equal">
      <formula>"NA"</formula>
    </cfRule>
    <cfRule type="cellIs" dxfId="4505" priority="5308" operator="equal">
      <formula>"NS"</formula>
    </cfRule>
    <cfRule type="cellIs" dxfId="4504" priority="5309" operator="equal">
      <formula>"S"</formula>
    </cfRule>
    <cfRule type="cellIs" dxfId="4503" priority="5310" operator="equal">
      <formula>"A"</formula>
    </cfRule>
    <cfRule type="cellIs" dxfId="4502" priority="5311" operator="equal">
      <formula>"X"</formula>
    </cfRule>
    <cfRule type="cellIs" dxfId="4501" priority="5312" operator="equal">
      <formula>"L"</formula>
    </cfRule>
    <cfRule type="cellIs" dxfId="4500" priority="5313" operator="equal">
      <formula>"V"</formula>
    </cfRule>
  </conditionalFormatting>
  <conditionalFormatting sqref="AK295:AT295">
    <cfRule type="cellIs" dxfId="4499" priority="5300" operator="equal">
      <formula>"NA"</formula>
    </cfRule>
    <cfRule type="cellIs" dxfId="4498" priority="5301" operator="equal">
      <formula>"NS"</formula>
    </cfRule>
    <cfRule type="cellIs" dxfId="4497" priority="5302" operator="equal">
      <formula>"S"</formula>
    </cfRule>
    <cfRule type="cellIs" dxfId="4496" priority="5303" operator="equal">
      <formula>"A"</formula>
    </cfRule>
    <cfRule type="cellIs" dxfId="4495" priority="5304" operator="equal">
      <formula>"X"</formula>
    </cfRule>
    <cfRule type="cellIs" dxfId="4494" priority="5305" operator="equal">
      <formula>"L"</formula>
    </cfRule>
    <cfRule type="cellIs" dxfId="4493" priority="5306" operator="equal">
      <formula>"V"</formula>
    </cfRule>
  </conditionalFormatting>
  <conditionalFormatting sqref="AK381:AT381">
    <cfRule type="cellIs" dxfId="4492" priority="5293" operator="equal">
      <formula>"NA"</formula>
    </cfRule>
    <cfRule type="cellIs" dxfId="4491" priority="5294" operator="equal">
      <formula>"NS"</formula>
    </cfRule>
    <cfRule type="cellIs" dxfId="4490" priority="5295" operator="equal">
      <formula>"S"</formula>
    </cfRule>
    <cfRule type="cellIs" dxfId="4489" priority="5296" operator="equal">
      <formula>"A"</formula>
    </cfRule>
    <cfRule type="cellIs" dxfId="4488" priority="5297" operator="equal">
      <formula>"X"</formula>
    </cfRule>
    <cfRule type="cellIs" dxfId="4487" priority="5298" operator="equal">
      <formula>"L"</formula>
    </cfRule>
    <cfRule type="cellIs" dxfId="4486" priority="5299" operator="equal">
      <formula>"V"</formula>
    </cfRule>
  </conditionalFormatting>
  <conditionalFormatting sqref="AK383:AT383">
    <cfRule type="cellIs" dxfId="4485" priority="5286" operator="equal">
      <formula>"NA"</formula>
    </cfRule>
    <cfRule type="cellIs" dxfId="4484" priority="5287" operator="equal">
      <formula>"NS"</formula>
    </cfRule>
    <cfRule type="cellIs" dxfId="4483" priority="5288" operator="equal">
      <formula>"S"</formula>
    </cfRule>
    <cfRule type="cellIs" dxfId="4482" priority="5289" operator="equal">
      <formula>"A"</formula>
    </cfRule>
    <cfRule type="cellIs" dxfId="4481" priority="5290" operator="equal">
      <formula>"X"</formula>
    </cfRule>
    <cfRule type="cellIs" dxfId="4480" priority="5291" operator="equal">
      <formula>"L"</formula>
    </cfRule>
    <cfRule type="cellIs" dxfId="4479" priority="5292" operator="equal">
      <formula>"V"</formula>
    </cfRule>
  </conditionalFormatting>
  <conditionalFormatting sqref="AK291:AT291">
    <cfRule type="cellIs" dxfId="4478" priority="5279" operator="equal">
      <formula>"NA"</formula>
    </cfRule>
    <cfRule type="cellIs" dxfId="4477" priority="5280" operator="equal">
      <formula>"NS"</formula>
    </cfRule>
    <cfRule type="cellIs" dxfId="4476" priority="5281" operator="equal">
      <formula>"S"</formula>
    </cfRule>
    <cfRule type="cellIs" dxfId="4475" priority="5282" operator="equal">
      <formula>"A"</formula>
    </cfRule>
    <cfRule type="cellIs" dxfId="4474" priority="5283" operator="equal">
      <formula>"X"</formula>
    </cfRule>
    <cfRule type="cellIs" dxfId="4473" priority="5284" operator="equal">
      <formula>"L"</formula>
    </cfRule>
    <cfRule type="cellIs" dxfId="4472" priority="5285" operator="equal">
      <formula>"V"</formula>
    </cfRule>
  </conditionalFormatting>
  <conditionalFormatting sqref="AK292:AT292">
    <cfRule type="cellIs" dxfId="4471" priority="5272" operator="equal">
      <formula>"NA"</formula>
    </cfRule>
    <cfRule type="cellIs" dxfId="4470" priority="5273" operator="equal">
      <formula>"NS"</formula>
    </cfRule>
    <cfRule type="cellIs" dxfId="4469" priority="5274" operator="equal">
      <formula>"S"</formula>
    </cfRule>
    <cfRule type="cellIs" dxfId="4468" priority="5275" operator="equal">
      <formula>"A"</formula>
    </cfRule>
    <cfRule type="cellIs" dxfId="4467" priority="5276" operator="equal">
      <formula>"X"</formula>
    </cfRule>
    <cfRule type="cellIs" dxfId="4466" priority="5277" operator="equal">
      <formula>"L"</formula>
    </cfRule>
    <cfRule type="cellIs" dxfId="4465" priority="5278" operator="equal">
      <formula>"V"</formula>
    </cfRule>
  </conditionalFormatting>
  <conditionalFormatting sqref="AK384:AT384">
    <cfRule type="cellIs" dxfId="4464" priority="5265" operator="equal">
      <formula>"NA"</formula>
    </cfRule>
    <cfRule type="cellIs" dxfId="4463" priority="5266" operator="equal">
      <formula>"NS"</formula>
    </cfRule>
    <cfRule type="cellIs" dxfId="4462" priority="5267" operator="equal">
      <formula>"S"</formula>
    </cfRule>
    <cfRule type="cellIs" dxfId="4461" priority="5268" operator="equal">
      <formula>"A"</formula>
    </cfRule>
    <cfRule type="cellIs" dxfId="4460" priority="5269" operator="equal">
      <formula>"X"</formula>
    </cfRule>
    <cfRule type="cellIs" dxfId="4459" priority="5270" operator="equal">
      <formula>"L"</formula>
    </cfRule>
    <cfRule type="cellIs" dxfId="4458" priority="5271" operator="equal">
      <formula>"V"</formula>
    </cfRule>
  </conditionalFormatting>
  <conditionalFormatting sqref="AK306:AT306">
    <cfRule type="cellIs" dxfId="4457" priority="5258" operator="equal">
      <formula>"NA"</formula>
    </cfRule>
    <cfRule type="cellIs" dxfId="4456" priority="5259" operator="equal">
      <formula>"NS"</formula>
    </cfRule>
    <cfRule type="cellIs" dxfId="4455" priority="5260" operator="equal">
      <formula>"S"</formula>
    </cfRule>
    <cfRule type="cellIs" dxfId="4454" priority="5261" operator="equal">
      <formula>"A"</formula>
    </cfRule>
    <cfRule type="cellIs" dxfId="4453" priority="5262" operator="equal">
      <formula>"X"</formula>
    </cfRule>
    <cfRule type="cellIs" dxfId="4452" priority="5263" operator="equal">
      <formula>"L"</formula>
    </cfRule>
    <cfRule type="cellIs" dxfId="4451" priority="5264" operator="equal">
      <formula>"V"</formula>
    </cfRule>
  </conditionalFormatting>
  <conditionalFormatting sqref="AK309:AT309">
    <cfRule type="cellIs" dxfId="4450" priority="5251" operator="equal">
      <formula>"NA"</formula>
    </cfRule>
    <cfRule type="cellIs" dxfId="4449" priority="5252" operator="equal">
      <formula>"NS"</formula>
    </cfRule>
    <cfRule type="cellIs" dxfId="4448" priority="5253" operator="equal">
      <formula>"S"</formula>
    </cfRule>
    <cfRule type="cellIs" dxfId="4447" priority="5254" operator="equal">
      <formula>"A"</formula>
    </cfRule>
    <cfRule type="cellIs" dxfId="4446" priority="5255" operator="equal">
      <formula>"X"</formula>
    </cfRule>
    <cfRule type="cellIs" dxfId="4445" priority="5256" operator="equal">
      <formula>"L"</formula>
    </cfRule>
    <cfRule type="cellIs" dxfId="4444" priority="5257" operator="equal">
      <formula>"V"</formula>
    </cfRule>
  </conditionalFormatting>
  <conditionalFormatting sqref="AK282:AT283">
    <cfRule type="cellIs" dxfId="4443" priority="5244" operator="equal">
      <formula>"NA"</formula>
    </cfRule>
    <cfRule type="cellIs" dxfId="4442" priority="5245" operator="equal">
      <formula>"NS"</formula>
    </cfRule>
    <cfRule type="cellIs" dxfId="4441" priority="5246" operator="equal">
      <formula>"S"</formula>
    </cfRule>
    <cfRule type="cellIs" dxfId="4440" priority="5247" operator="equal">
      <formula>"A"</formula>
    </cfRule>
    <cfRule type="cellIs" dxfId="4439" priority="5248" operator="equal">
      <formula>"X"</formula>
    </cfRule>
    <cfRule type="cellIs" dxfId="4438" priority="5249" operator="equal">
      <formula>"L"</formula>
    </cfRule>
    <cfRule type="cellIs" dxfId="4437" priority="5250" operator="equal">
      <formula>"V"</formula>
    </cfRule>
  </conditionalFormatting>
  <conditionalFormatting sqref="AK315:AT316">
    <cfRule type="cellIs" dxfId="4436" priority="5237" operator="equal">
      <formula>"NA"</formula>
    </cfRule>
    <cfRule type="cellIs" dxfId="4435" priority="5238" operator="equal">
      <formula>"NS"</formula>
    </cfRule>
    <cfRule type="cellIs" dxfId="4434" priority="5239" operator="equal">
      <formula>"S"</formula>
    </cfRule>
    <cfRule type="cellIs" dxfId="4433" priority="5240" operator="equal">
      <formula>"A"</formula>
    </cfRule>
    <cfRule type="cellIs" dxfId="4432" priority="5241" operator="equal">
      <formula>"X"</formula>
    </cfRule>
    <cfRule type="cellIs" dxfId="4431" priority="5242" operator="equal">
      <formula>"L"</formula>
    </cfRule>
    <cfRule type="cellIs" dxfId="4430" priority="5243" operator="equal">
      <formula>"V"</formula>
    </cfRule>
  </conditionalFormatting>
  <conditionalFormatting sqref="AK318:AT323">
    <cfRule type="cellIs" dxfId="4429" priority="5230" operator="equal">
      <formula>"NA"</formula>
    </cfRule>
    <cfRule type="cellIs" dxfId="4428" priority="5231" operator="equal">
      <formula>"NS"</formula>
    </cfRule>
    <cfRule type="cellIs" dxfId="4427" priority="5232" operator="equal">
      <formula>"S"</formula>
    </cfRule>
    <cfRule type="cellIs" dxfId="4426" priority="5233" operator="equal">
      <formula>"A"</formula>
    </cfRule>
    <cfRule type="cellIs" dxfId="4425" priority="5234" operator="equal">
      <formula>"X"</formula>
    </cfRule>
    <cfRule type="cellIs" dxfId="4424" priority="5235" operator="equal">
      <formula>"L"</formula>
    </cfRule>
    <cfRule type="cellIs" dxfId="4423" priority="5236" operator="equal">
      <formula>"V"</formula>
    </cfRule>
  </conditionalFormatting>
  <conditionalFormatting sqref="AK366:AT366">
    <cfRule type="cellIs" dxfId="4422" priority="5223" operator="equal">
      <formula>"NA"</formula>
    </cfRule>
    <cfRule type="cellIs" dxfId="4421" priority="5224" operator="equal">
      <formula>"NS"</formula>
    </cfRule>
    <cfRule type="cellIs" dxfId="4420" priority="5225" operator="equal">
      <formula>"S"</formula>
    </cfRule>
    <cfRule type="cellIs" dxfId="4419" priority="5226" operator="equal">
      <formula>"A"</formula>
    </cfRule>
    <cfRule type="cellIs" dxfId="4418" priority="5227" operator="equal">
      <formula>"X"</formula>
    </cfRule>
    <cfRule type="cellIs" dxfId="4417" priority="5228" operator="equal">
      <formula>"L"</formula>
    </cfRule>
    <cfRule type="cellIs" dxfId="4416" priority="5229" operator="equal">
      <formula>"V"</formula>
    </cfRule>
  </conditionalFormatting>
  <conditionalFormatting sqref="AK362:AT362">
    <cfRule type="cellIs" dxfId="4415" priority="5216" operator="equal">
      <formula>"NA"</formula>
    </cfRule>
    <cfRule type="cellIs" dxfId="4414" priority="5217" operator="equal">
      <formula>"NS"</formula>
    </cfRule>
    <cfRule type="cellIs" dxfId="4413" priority="5218" operator="equal">
      <formula>"S"</formula>
    </cfRule>
    <cfRule type="cellIs" dxfId="4412" priority="5219" operator="equal">
      <formula>"A"</formula>
    </cfRule>
    <cfRule type="cellIs" dxfId="4411" priority="5220" operator="equal">
      <formula>"X"</formula>
    </cfRule>
    <cfRule type="cellIs" dxfId="4410" priority="5221" operator="equal">
      <formula>"L"</formula>
    </cfRule>
    <cfRule type="cellIs" dxfId="4409" priority="5222" operator="equal">
      <formula>"V"</formula>
    </cfRule>
  </conditionalFormatting>
  <conditionalFormatting sqref="AK361:AT361">
    <cfRule type="cellIs" dxfId="4408" priority="5209" operator="equal">
      <formula>"NA"</formula>
    </cfRule>
    <cfRule type="cellIs" dxfId="4407" priority="5210" operator="equal">
      <formula>"NS"</formula>
    </cfRule>
    <cfRule type="cellIs" dxfId="4406" priority="5211" operator="equal">
      <formula>"S"</formula>
    </cfRule>
    <cfRule type="cellIs" dxfId="4405" priority="5212" operator="equal">
      <formula>"A"</formula>
    </cfRule>
    <cfRule type="cellIs" dxfId="4404" priority="5213" operator="equal">
      <formula>"X"</formula>
    </cfRule>
    <cfRule type="cellIs" dxfId="4403" priority="5214" operator="equal">
      <formula>"L"</formula>
    </cfRule>
    <cfRule type="cellIs" dxfId="4402" priority="5215" operator="equal">
      <formula>"V"</formula>
    </cfRule>
  </conditionalFormatting>
  <conditionalFormatting sqref="AK363:AT363">
    <cfRule type="cellIs" dxfId="4401" priority="5202" operator="equal">
      <formula>"NA"</formula>
    </cfRule>
    <cfRule type="cellIs" dxfId="4400" priority="5203" operator="equal">
      <formula>"NS"</formula>
    </cfRule>
    <cfRule type="cellIs" dxfId="4399" priority="5204" operator="equal">
      <formula>"S"</formula>
    </cfRule>
    <cfRule type="cellIs" dxfId="4398" priority="5205" operator="equal">
      <formula>"A"</formula>
    </cfRule>
    <cfRule type="cellIs" dxfId="4397" priority="5206" operator="equal">
      <formula>"X"</formula>
    </cfRule>
    <cfRule type="cellIs" dxfId="4396" priority="5207" operator="equal">
      <formula>"L"</formula>
    </cfRule>
    <cfRule type="cellIs" dxfId="4395" priority="5208" operator="equal">
      <formula>"V"</formula>
    </cfRule>
  </conditionalFormatting>
  <conditionalFormatting sqref="AK364:AT364">
    <cfRule type="cellIs" dxfId="4394" priority="5195" operator="equal">
      <formula>"NA"</formula>
    </cfRule>
    <cfRule type="cellIs" dxfId="4393" priority="5196" operator="equal">
      <formula>"NS"</formula>
    </cfRule>
    <cfRule type="cellIs" dxfId="4392" priority="5197" operator="equal">
      <formula>"S"</formula>
    </cfRule>
    <cfRule type="cellIs" dxfId="4391" priority="5198" operator="equal">
      <formula>"A"</formula>
    </cfRule>
    <cfRule type="cellIs" dxfId="4390" priority="5199" operator="equal">
      <formula>"X"</formula>
    </cfRule>
    <cfRule type="cellIs" dxfId="4389" priority="5200" operator="equal">
      <formula>"L"</formula>
    </cfRule>
    <cfRule type="cellIs" dxfId="4388" priority="5201" operator="equal">
      <formula>"V"</formula>
    </cfRule>
  </conditionalFormatting>
  <conditionalFormatting sqref="AK365:AT365">
    <cfRule type="cellIs" dxfId="4387" priority="5188" operator="equal">
      <formula>"NA"</formula>
    </cfRule>
    <cfRule type="cellIs" dxfId="4386" priority="5189" operator="equal">
      <formula>"NS"</formula>
    </cfRule>
    <cfRule type="cellIs" dxfId="4385" priority="5190" operator="equal">
      <formula>"S"</formula>
    </cfRule>
    <cfRule type="cellIs" dxfId="4384" priority="5191" operator="equal">
      <formula>"A"</formula>
    </cfRule>
    <cfRule type="cellIs" dxfId="4383" priority="5192" operator="equal">
      <formula>"X"</formula>
    </cfRule>
    <cfRule type="cellIs" dxfId="4382" priority="5193" operator="equal">
      <formula>"L"</formula>
    </cfRule>
    <cfRule type="cellIs" dxfId="4381" priority="5194" operator="equal">
      <formula>"V"</formula>
    </cfRule>
  </conditionalFormatting>
  <conditionalFormatting sqref="AK369:AT369">
    <cfRule type="cellIs" dxfId="4380" priority="5181" operator="equal">
      <formula>"NA"</formula>
    </cfRule>
    <cfRule type="cellIs" dxfId="4379" priority="5182" operator="equal">
      <formula>"NS"</formula>
    </cfRule>
    <cfRule type="cellIs" dxfId="4378" priority="5183" operator="equal">
      <formula>"S"</formula>
    </cfRule>
    <cfRule type="cellIs" dxfId="4377" priority="5184" operator="equal">
      <formula>"A"</formula>
    </cfRule>
    <cfRule type="cellIs" dxfId="4376" priority="5185" operator="equal">
      <formula>"X"</formula>
    </cfRule>
    <cfRule type="cellIs" dxfId="4375" priority="5186" operator="equal">
      <formula>"L"</formula>
    </cfRule>
    <cfRule type="cellIs" dxfId="4374" priority="5187" operator="equal">
      <formula>"V"</formula>
    </cfRule>
  </conditionalFormatting>
  <conditionalFormatting sqref="AK367:AT367">
    <cfRule type="cellIs" dxfId="4373" priority="5174" operator="equal">
      <formula>"NA"</formula>
    </cfRule>
    <cfRule type="cellIs" dxfId="4372" priority="5175" operator="equal">
      <formula>"NS"</formula>
    </cfRule>
    <cfRule type="cellIs" dxfId="4371" priority="5176" operator="equal">
      <formula>"S"</formula>
    </cfRule>
    <cfRule type="cellIs" dxfId="4370" priority="5177" operator="equal">
      <formula>"A"</formula>
    </cfRule>
    <cfRule type="cellIs" dxfId="4369" priority="5178" operator="equal">
      <formula>"X"</formula>
    </cfRule>
    <cfRule type="cellIs" dxfId="4368" priority="5179" operator="equal">
      <formula>"L"</formula>
    </cfRule>
    <cfRule type="cellIs" dxfId="4367" priority="5180" operator="equal">
      <formula>"V"</formula>
    </cfRule>
  </conditionalFormatting>
  <conditionalFormatting sqref="AK368:AT368">
    <cfRule type="cellIs" dxfId="4366" priority="5167" operator="equal">
      <formula>"NA"</formula>
    </cfRule>
    <cfRule type="cellIs" dxfId="4365" priority="5168" operator="equal">
      <formula>"NS"</formula>
    </cfRule>
    <cfRule type="cellIs" dxfId="4364" priority="5169" operator="equal">
      <formula>"S"</formula>
    </cfRule>
    <cfRule type="cellIs" dxfId="4363" priority="5170" operator="equal">
      <formula>"A"</formula>
    </cfRule>
    <cfRule type="cellIs" dxfId="4362" priority="5171" operator="equal">
      <formula>"X"</formula>
    </cfRule>
    <cfRule type="cellIs" dxfId="4361" priority="5172" operator="equal">
      <formula>"L"</formula>
    </cfRule>
    <cfRule type="cellIs" dxfId="4360" priority="5173" operator="equal">
      <formula>"V"</formula>
    </cfRule>
  </conditionalFormatting>
  <conditionalFormatting sqref="AK377:AT377">
    <cfRule type="cellIs" dxfId="4359" priority="5160" operator="equal">
      <formula>"NA"</formula>
    </cfRule>
    <cfRule type="cellIs" dxfId="4358" priority="5161" operator="equal">
      <formula>"NS"</formula>
    </cfRule>
    <cfRule type="cellIs" dxfId="4357" priority="5162" operator="equal">
      <formula>"S"</formula>
    </cfRule>
    <cfRule type="cellIs" dxfId="4356" priority="5163" operator="equal">
      <formula>"A"</formula>
    </cfRule>
    <cfRule type="cellIs" dxfId="4355" priority="5164" operator="equal">
      <formula>"X"</formula>
    </cfRule>
    <cfRule type="cellIs" dxfId="4354" priority="5165" operator="equal">
      <formula>"L"</formula>
    </cfRule>
    <cfRule type="cellIs" dxfId="4353" priority="5166" operator="equal">
      <formula>"V"</formula>
    </cfRule>
  </conditionalFormatting>
  <conditionalFormatting sqref="AK373:AT373">
    <cfRule type="cellIs" dxfId="4352" priority="5153" operator="equal">
      <formula>"NA"</formula>
    </cfRule>
    <cfRule type="cellIs" dxfId="4351" priority="5154" operator="equal">
      <formula>"NS"</formula>
    </cfRule>
    <cfRule type="cellIs" dxfId="4350" priority="5155" operator="equal">
      <formula>"S"</formula>
    </cfRule>
    <cfRule type="cellIs" dxfId="4349" priority="5156" operator="equal">
      <formula>"A"</formula>
    </cfRule>
    <cfRule type="cellIs" dxfId="4348" priority="5157" operator="equal">
      <formula>"X"</formula>
    </cfRule>
    <cfRule type="cellIs" dxfId="4347" priority="5158" operator="equal">
      <formula>"L"</formula>
    </cfRule>
    <cfRule type="cellIs" dxfId="4346" priority="5159" operator="equal">
      <formula>"V"</formula>
    </cfRule>
  </conditionalFormatting>
  <conditionalFormatting sqref="AK374:AT374">
    <cfRule type="cellIs" dxfId="4345" priority="5146" operator="equal">
      <formula>"NA"</formula>
    </cfRule>
    <cfRule type="cellIs" dxfId="4344" priority="5147" operator="equal">
      <formula>"NS"</formula>
    </cfRule>
    <cfRule type="cellIs" dxfId="4343" priority="5148" operator="equal">
      <formula>"S"</formula>
    </cfRule>
    <cfRule type="cellIs" dxfId="4342" priority="5149" operator="equal">
      <formula>"A"</formula>
    </cfRule>
    <cfRule type="cellIs" dxfId="4341" priority="5150" operator="equal">
      <formula>"X"</formula>
    </cfRule>
    <cfRule type="cellIs" dxfId="4340" priority="5151" operator="equal">
      <formula>"L"</formula>
    </cfRule>
    <cfRule type="cellIs" dxfId="4339" priority="5152" operator="equal">
      <formula>"V"</formula>
    </cfRule>
  </conditionalFormatting>
  <conditionalFormatting sqref="AK375:AT375">
    <cfRule type="cellIs" dxfId="4338" priority="5139" operator="equal">
      <formula>"NA"</formula>
    </cfRule>
    <cfRule type="cellIs" dxfId="4337" priority="5140" operator="equal">
      <formula>"NS"</formula>
    </cfRule>
    <cfRule type="cellIs" dxfId="4336" priority="5141" operator="equal">
      <formula>"S"</formula>
    </cfRule>
    <cfRule type="cellIs" dxfId="4335" priority="5142" operator="equal">
      <formula>"A"</formula>
    </cfRule>
    <cfRule type="cellIs" dxfId="4334" priority="5143" operator="equal">
      <formula>"X"</formula>
    </cfRule>
    <cfRule type="cellIs" dxfId="4333" priority="5144" operator="equal">
      <formula>"L"</formula>
    </cfRule>
    <cfRule type="cellIs" dxfId="4332" priority="5145" operator="equal">
      <formula>"V"</formula>
    </cfRule>
  </conditionalFormatting>
  <conditionalFormatting sqref="AK376:AT376">
    <cfRule type="cellIs" dxfId="4331" priority="5132" operator="equal">
      <formula>"NA"</formula>
    </cfRule>
    <cfRule type="cellIs" dxfId="4330" priority="5133" operator="equal">
      <formula>"NS"</formula>
    </cfRule>
    <cfRule type="cellIs" dxfId="4329" priority="5134" operator="equal">
      <formula>"S"</formula>
    </cfRule>
    <cfRule type="cellIs" dxfId="4328" priority="5135" operator="equal">
      <formula>"A"</formula>
    </cfRule>
    <cfRule type="cellIs" dxfId="4327" priority="5136" operator="equal">
      <formula>"X"</formula>
    </cfRule>
    <cfRule type="cellIs" dxfId="4326" priority="5137" operator="equal">
      <formula>"L"</formula>
    </cfRule>
    <cfRule type="cellIs" dxfId="4325" priority="5138" operator="equal">
      <formula>"V"</formula>
    </cfRule>
  </conditionalFormatting>
  <conditionalFormatting sqref="AK378:AT378">
    <cfRule type="cellIs" dxfId="4324" priority="5125" operator="equal">
      <formula>"NA"</formula>
    </cfRule>
    <cfRule type="cellIs" dxfId="4323" priority="5126" operator="equal">
      <formula>"NS"</formula>
    </cfRule>
    <cfRule type="cellIs" dxfId="4322" priority="5127" operator="equal">
      <formula>"S"</formula>
    </cfRule>
    <cfRule type="cellIs" dxfId="4321" priority="5128" operator="equal">
      <formula>"A"</formula>
    </cfRule>
    <cfRule type="cellIs" dxfId="4320" priority="5129" operator="equal">
      <formula>"X"</formula>
    </cfRule>
    <cfRule type="cellIs" dxfId="4319" priority="5130" operator="equal">
      <formula>"L"</formula>
    </cfRule>
    <cfRule type="cellIs" dxfId="4318" priority="5131" operator="equal">
      <formula>"V"</formula>
    </cfRule>
  </conditionalFormatting>
  <conditionalFormatting sqref="AK379:AT379">
    <cfRule type="cellIs" dxfId="4317" priority="5118" operator="equal">
      <formula>"NA"</formula>
    </cfRule>
    <cfRule type="cellIs" dxfId="4316" priority="5119" operator="equal">
      <formula>"NS"</formula>
    </cfRule>
    <cfRule type="cellIs" dxfId="4315" priority="5120" operator="equal">
      <formula>"S"</formula>
    </cfRule>
    <cfRule type="cellIs" dxfId="4314" priority="5121" operator="equal">
      <formula>"A"</formula>
    </cfRule>
    <cfRule type="cellIs" dxfId="4313" priority="5122" operator="equal">
      <formula>"X"</formula>
    </cfRule>
    <cfRule type="cellIs" dxfId="4312" priority="5123" operator="equal">
      <formula>"L"</formula>
    </cfRule>
    <cfRule type="cellIs" dxfId="4311" priority="5124" operator="equal">
      <formula>"V"</formula>
    </cfRule>
  </conditionalFormatting>
  <conditionalFormatting sqref="AK380:AT380">
    <cfRule type="cellIs" dxfId="4310" priority="5111" operator="equal">
      <formula>"NA"</formula>
    </cfRule>
    <cfRule type="cellIs" dxfId="4309" priority="5112" operator="equal">
      <formula>"NS"</formula>
    </cfRule>
    <cfRule type="cellIs" dxfId="4308" priority="5113" operator="equal">
      <formula>"S"</formula>
    </cfRule>
    <cfRule type="cellIs" dxfId="4307" priority="5114" operator="equal">
      <formula>"A"</formula>
    </cfRule>
    <cfRule type="cellIs" dxfId="4306" priority="5115" operator="equal">
      <formula>"X"</formula>
    </cfRule>
    <cfRule type="cellIs" dxfId="4305" priority="5116" operator="equal">
      <formula>"L"</formula>
    </cfRule>
    <cfRule type="cellIs" dxfId="4304" priority="5117" operator="equal">
      <formula>"V"</formula>
    </cfRule>
  </conditionalFormatting>
  <conditionalFormatting sqref="O479:P481 O483:P485">
    <cfRule type="expression" dxfId="4303" priority="5099" stopIfTrue="1">
      <formula>NOT(ISERROR(SEARCH("O",O479)))</formula>
    </cfRule>
    <cfRule type="expression" dxfId="4302" priority="5100" stopIfTrue="1">
      <formula>NOT(ISERROR(SEARCH("X",O479)))</formula>
    </cfRule>
    <cfRule type="expression" dxfId="4301" priority="5101" stopIfTrue="1">
      <formula>NOT(ISERROR(SEARCH("V",O479)))</formula>
    </cfRule>
  </conditionalFormatting>
  <conditionalFormatting sqref="L478:P478 L479:L485">
    <cfRule type="expression" dxfId="4300" priority="5096" stopIfTrue="1">
      <formula>NOT(ISERROR(SEARCH("O",L478)))</formula>
    </cfRule>
    <cfRule type="expression" dxfId="4299" priority="5097" stopIfTrue="1">
      <formula>NOT(ISERROR(SEARCH("X",L478)))</formula>
    </cfRule>
    <cfRule type="expression" dxfId="4298" priority="5098" stopIfTrue="1">
      <formula>NOT(ISERROR(SEARCH("V",L478)))</formula>
    </cfRule>
  </conditionalFormatting>
  <conditionalFormatting sqref="L473:O473">
    <cfRule type="expression" dxfId="4297" priority="5090" stopIfTrue="1">
      <formula>NOT(ISERROR(SEARCH("O",L473)))</formula>
    </cfRule>
    <cfRule type="expression" dxfId="4296" priority="5091" stopIfTrue="1">
      <formula>NOT(ISERROR(SEARCH("X",L473)))</formula>
    </cfRule>
    <cfRule type="expression" dxfId="4295" priority="5092" stopIfTrue="1">
      <formula>NOT(ISERROR(SEARCH("V",L473)))</formula>
    </cfRule>
  </conditionalFormatting>
  <conditionalFormatting sqref="P473">
    <cfRule type="expression" dxfId="4294" priority="5081" stopIfTrue="1">
      <formula>NOT(ISERROR(SEARCH("O",P473)))</formula>
    </cfRule>
    <cfRule type="expression" dxfId="4293" priority="5082" stopIfTrue="1">
      <formula>NOT(ISERROR(SEARCH("X",P473)))</formula>
    </cfRule>
    <cfRule type="expression" dxfId="4292" priority="5083" stopIfTrue="1">
      <formula>NOT(ISERROR(SEARCH("V",P473)))</formula>
    </cfRule>
  </conditionalFormatting>
  <conditionalFormatting sqref="P471:P472">
    <cfRule type="expression" dxfId="4291" priority="5084" stopIfTrue="1">
      <formula>NOT(ISERROR(SEARCH("O",P471)))</formula>
    </cfRule>
    <cfRule type="expression" dxfId="4290" priority="5085" stopIfTrue="1">
      <formula>NOT(ISERROR(SEARCH("X",P471)))</formula>
    </cfRule>
    <cfRule type="expression" dxfId="4289" priority="5086" stopIfTrue="1">
      <formula>NOT(ISERROR(SEARCH("V",P471)))</formula>
    </cfRule>
  </conditionalFormatting>
  <conditionalFormatting sqref="L474:O474">
    <cfRule type="expression" dxfId="4288" priority="5087" stopIfTrue="1">
      <formula>NOT(ISERROR(SEARCH("O",L474)))</formula>
    </cfRule>
    <cfRule type="expression" dxfId="4287" priority="5088" stopIfTrue="1">
      <formula>NOT(ISERROR(SEARCH("X",L474)))</formula>
    </cfRule>
    <cfRule type="expression" dxfId="4286" priority="5089" stopIfTrue="1">
      <formula>NOT(ISERROR(SEARCH("V",L474)))</formula>
    </cfRule>
  </conditionalFormatting>
  <conditionalFormatting sqref="P474">
    <cfRule type="expression" dxfId="4285" priority="5078" stopIfTrue="1">
      <formula>NOT(ISERROR(SEARCH("O",P474)))</formula>
    </cfRule>
    <cfRule type="expression" dxfId="4284" priority="5079" stopIfTrue="1">
      <formula>NOT(ISERROR(SEARCH("X",P474)))</formula>
    </cfRule>
    <cfRule type="expression" dxfId="4283" priority="5080" stopIfTrue="1">
      <formula>NOT(ISERROR(SEARCH("V",P474)))</formula>
    </cfRule>
  </conditionalFormatting>
  <conditionalFormatting sqref="M515:M517">
    <cfRule type="expression" dxfId="4282" priority="5054" stopIfTrue="1">
      <formula>NOT(ISERROR(SEARCH("O",M515)))</formula>
    </cfRule>
    <cfRule type="expression" dxfId="4281" priority="5055" stopIfTrue="1">
      <formula>NOT(ISERROR(SEARCH("X",M515)))</formula>
    </cfRule>
    <cfRule type="expression" dxfId="4280" priority="5056" stopIfTrue="1">
      <formula>NOT(ISERROR(SEARCH("V",M515)))</formula>
    </cfRule>
  </conditionalFormatting>
  <conditionalFormatting sqref="L518">
    <cfRule type="expression" dxfId="4279" priority="5030" stopIfTrue="1">
      <formula>NOT(ISERROR(SEARCH("O",L518)))</formula>
    </cfRule>
    <cfRule type="expression" dxfId="4278" priority="5031" stopIfTrue="1">
      <formula>NOT(ISERROR(SEARCH("X",L518)))</formula>
    </cfRule>
    <cfRule type="expression" dxfId="4277" priority="5032" stopIfTrue="1">
      <formula>NOT(ISERROR(SEARCH("V",L518)))</formula>
    </cfRule>
  </conditionalFormatting>
  <conditionalFormatting sqref="O518:P518">
    <cfRule type="expression" dxfId="4276" priority="5027" stopIfTrue="1">
      <formula>NOT(ISERROR(SEARCH("O",O518)))</formula>
    </cfRule>
    <cfRule type="expression" dxfId="4275" priority="5028" stopIfTrue="1">
      <formula>NOT(ISERROR(SEARCH("X",O518)))</formula>
    </cfRule>
    <cfRule type="expression" dxfId="4274" priority="5029" stopIfTrue="1">
      <formula>NOT(ISERROR(SEARCH("V",O518)))</formula>
    </cfRule>
  </conditionalFormatting>
  <conditionalFormatting sqref="M519:M521">
    <cfRule type="expression" dxfId="4273" priority="5024" stopIfTrue="1">
      <formula>NOT(ISERROR(SEARCH("O",M519)))</formula>
    </cfRule>
    <cfRule type="expression" dxfId="4272" priority="5025" stopIfTrue="1">
      <formula>NOT(ISERROR(SEARCH("X",M519)))</formula>
    </cfRule>
    <cfRule type="expression" dxfId="4271" priority="5026" stopIfTrue="1">
      <formula>NOT(ISERROR(SEARCH("V",M519)))</formula>
    </cfRule>
  </conditionalFormatting>
  <conditionalFormatting sqref="L477:P478">
    <cfRule type="expression" dxfId="4270" priority="5072" stopIfTrue="1">
      <formula>NOT(ISERROR(SEARCH("O",L477)))</formula>
    </cfRule>
    <cfRule type="expression" dxfId="4269" priority="5073" stopIfTrue="1">
      <formula>NOT(ISERROR(SEARCH("X",L477)))</formula>
    </cfRule>
    <cfRule type="expression" dxfId="4268" priority="5074" stopIfTrue="1">
      <formula>NOT(ISERROR(SEARCH("V",L477)))</formula>
    </cfRule>
  </conditionalFormatting>
  <conditionalFormatting sqref="M479:M481 M483:M485">
    <cfRule type="expression" dxfId="4267" priority="5108" stopIfTrue="1">
      <formula>NOT(ISERROR(SEARCH("O",M479)))</formula>
    </cfRule>
    <cfRule type="expression" dxfId="4266" priority="5109" stopIfTrue="1">
      <formula>NOT(ISERROR(SEARCH("X",M479)))</formula>
    </cfRule>
    <cfRule type="expression" dxfId="4265" priority="5110" stopIfTrue="1">
      <formula>NOT(ISERROR(SEARCH("V",M479)))</formula>
    </cfRule>
  </conditionalFormatting>
  <conditionalFormatting sqref="N479:N481 N483:N485">
    <cfRule type="expression" dxfId="4264" priority="5102" stopIfTrue="1">
      <formula>NOT(ISERROR(SEARCH("O",N479)))</formula>
    </cfRule>
    <cfRule type="expression" dxfId="4263" priority="5103" stopIfTrue="1">
      <formula>NOT(ISERROR(SEARCH("X",N479)))</formula>
    </cfRule>
    <cfRule type="expression" dxfId="4262" priority="5104" stopIfTrue="1">
      <formula>NOT(ISERROR(SEARCH("V",N479)))</formula>
    </cfRule>
    <cfRule type="expression" dxfId="4261" priority="5105" stopIfTrue="1">
      <formula>NOT(ISERROR(SEARCH("O",N479)))</formula>
    </cfRule>
    <cfRule type="expression" dxfId="4260" priority="5106" stopIfTrue="1">
      <formula>NOT(ISERROR(SEARCH("X",N479)))</formula>
    </cfRule>
    <cfRule type="expression" dxfId="4259" priority="5107" stopIfTrue="1">
      <formula>NOT(ISERROR(SEARCH("V",N479)))</formula>
    </cfRule>
  </conditionalFormatting>
  <conditionalFormatting sqref="L472:O472 L471:M471 O471">
    <cfRule type="expression" dxfId="4258" priority="5093" stopIfTrue="1">
      <formula>NOT(ISERROR(SEARCH("O",L471)))</formula>
    </cfRule>
    <cfRule type="expression" dxfId="4257" priority="5094" stopIfTrue="1">
      <formula>NOT(ISERROR(SEARCH("X",L471)))</formula>
    </cfRule>
    <cfRule type="expression" dxfId="4256" priority="5095" stopIfTrue="1">
      <formula>NOT(ISERROR(SEARCH("V",L471)))</formula>
    </cfRule>
  </conditionalFormatting>
  <conditionalFormatting sqref="L475:P476">
    <cfRule type="expression" dxfId="4255" priority="5075" stopIfTrue="1">
      <formula>NOT(ISERROR(SEARCH("O",L475)))</formula>
    </cfRule>
    <cfRule type="expression" dxfId="4254" priority="5076" stopIfTrue="1">
      <formula>NOT(ISERROR(SEARCH("X",L475)))</formula>
    </cfRule>
    <cfRule type="expression" dxfId="4253" priority="5077" stopIfTrue="1">
      <formula>NOT(ISERROR(SEARCH("V",L475)))</formula>
    </cfRule>
  </conditionalFormatting>
  <conditionalFormatting sqref="M482">
    <cfRule type="expression" dxfId="4252" priority="5069" stopIfTrue="1">
      <formula>NOT(ISERROR(SEARCH("O",M482)))</formula>
    </cfRule>
    <cfRule type="expression" dxfId="4251" priority="5070" stopIfTrue="1">
      <formula>NOT(ISERROR(SEARCH("X",M482)))</formula>
    </cfRule>
    <cfRule type="expression" dxfId="4250" priority="5071" stopIfTrue="1">
      <formula>NOT(ISERROR(SEARCH("V",M482)))</formula>
    </cfRule>
  </conditionalFormatting>
  <conditionalFormatting sqref="N482">
    <cfRule type="expression" dxfId="4249" priority="5063" stopIfTrue="1">
      <formula>NOT(ISERROR(SEARCH("O",N482)))</formula>
    </cfRule>
    <cfRule type="expression" dxfId="4248" priority="5064" stopIfTrue="1">
      <formula>NOT(ISERROR(SEARCH("X",N482)))</formula>
    </cfRule>
    <cfRule type="expression" dxfId="4247" priority="5065" stopIfTrue="1">
      <formula>NOT(ISERROR(SEARCH("V",N482)))</formula>
    </cfRule>
    <cfRule type="expression" dxfId="4246" priority="5066" stopIfTrue="1">
      <formula>NOT(ISERROR(SEARCH("O",N482)))</formula>
    </cfRule>
    <cfRule type="expression" dxfId="4245" priority="5067" stopIfTrue="1">
      <formula>NOT(ISERROR(SEARCH("X",N482)))</formula>
    </cfRule>
    <cfRule type="expression" dxfId="4244" priority="5068" stopIfTrue="1">
      <formula>NOT(ISERROR(SEARCH("V",N482)))</formula>
    </cfRule>
  </conditionalFormatting>
  <conditionalFormatting sqref="O482:P482">
    <cfRule type="expression" dxfId="4243" priority="5060" stopIfTrue="1">
      <formula>NOT(ISERROR(SEARCH("O",O482)))</formula>
    </cfRule>
    <cfRule type="expression" dxfId="4242" priority="5061" stopIfTrue="1">
      <formula>NOT(ISERROR(SEARCH("X",O482)))</formula>
    </cfRule>
    <cfRule type="expression" dxfId="4241" priority="5062" stopIfTrue="1">
      <formula>NOT(ISERROR(SEARCH("V",O482)))</formula>
    </cfRule>
  </conditionalFormatting>
  <conditionalFormatting sqref="N471">
    <cfRule type="expression" dxfId="4240" priority="5057" stopIfTrue="1">
      <formula>NOT(ISERROR(SEARCH("O",N471)))</formula>
    </cfRule>
    <cfRule type="expression" dxfId="4239" priority="5058" stopIfTrue="1">
      <formula>NOT(ISERROR(SEARCH("X",N471)))</formula>
    </cfRule>
    <cfRule type="expression" dxfId="4238" priority="5059" stopIfTrue="1">
      <formula>NOT(ISERROR(SEARCH("V",N471)))</formula>
    </cfRule>
  </conditionalFormatting>
  <conditionalFormatting sqref="L515:L517">
    <cfRule type="expression" dxfId="4237" priority="5042" stopIfTrue="1">
      <formula>NOT(ISERROR(SEARCH("O",L515)))</formula>
    </cfRule>
    <cfRule type="expression" dxfId="4236" priority="5043" stopIfTrue="1">
      <formula>NOT(ISERROR(SEARCH("X",L515)))</formula>
    </cfRule>
    <cfRule type="expression" dxfId="4235" priority="5044" stopIfTrue="1">
      <formula>NOT(ISERROR(SEARCH("V",L515)))</formula>
    </cfRule>
  </conditionalFormatting>
  <conditionalFormatting sqref="N515:N517">
    <cfRule type="expression" dxfId="4234" priority="5048" stopIfTrue="1">
      <formula>NOT(ISERROR(SEARCH("O",N515)))</formula>
    </cfRule>
    <cfRule type="expression" dxfId="4233" priority="5049" stopIfTrue="1">
      <formula>NOT(ISERROR(SEARCH("X",N515)))</formula>
    </cfRule>
    <cfRule type="expression" dxfId="4232" priority="5050" stopIfTrue="1">
      <formula>NOT(ISERROR(SEARCH("V",N515)))</formula>
    </cfRule>
    <cfRule type="expression" dxfId="4231" priority="5051" stopIfTrue="1">
      <formula>NOT(ISERROR(SEARCH("O",N515)))</formula>
    </cfRule>
    <cfRule type="expression" dxfId="4230" priority="5052" stopIfTrue="1">
      <formula>NOT(ISERROR(SEARCH("X",N515)))</formula>
    </cfRule>
    <cfRule type="expression" dxfId="4229" priority="5053" stopIfTrue="1">
      <formula>NOT(ISERROR(SEARCH("V",N515)))</formula>
    </cfRule>
  </conditionalFormatting>
  <conditionalFormatting sqref="O515:P517">
    <cfRule type="expression" dxfId="4228" priority="5045" stopIfTrue="1">
      <formula>NOT(ISERROR(SEARCH("O",O515)))</formula>
    </cfRule>
    <cfRule type="expression" dxfId="4227" priority="5046" stopIfTrue="1">
      <formula>NOT(ISERROR(SEARCH("X",O515)))</formula>
    </cfRule>
    <cfRule type="expression" dxfId="4226" priority="5047" stopIfTrue="1">
      <formula>NOT(ISERROR(SEARCH("V",O515)))</formula>
    </cfRule>
  </conditionalFormatting>
  <conditionalFormatting sqref="M518">
    <cfRule type="expression" dxfId="4225" priority="5039" stopIfTrue="1">
      <formula>NOT(ISERROR(SEARCH("O",M518)))</formula>
    </cfRule>
    <cfRule type="expression" dxfId="4224" priority="5040" stopIfTrue="1">
      <formula>NOT(ISERROR(SEARCH("X",M518)))</formula>
    </cfRule>
    <cfRule type="expression" dxfId="4223" priority="5041" stopIfTrue="1">
      <formula>NOT(ISERROR(SEARCH("V",M518)))</formula>
    </cfRule>
  </conditionalFormatting>
  <conditionalFormatting sqref="N518">
    <cfRule type="expression" dxfId="4222" priority="5033" stopIfTrue="1">
      <formula>NOT(ISERROR(SEARCH("O",N518)))</formula>
    </cfRule>
    <cfRule type="expression" dxfId="4221" priority="5034" stopIfTrue="1">
      <formula>NOT(ISERROR(SEARCH("X",N518)))</formula>
    </cfRule>
    <cfRule type="expression" dxfId="4220" priority="5035" stopIfTrue="1">
      <formula>NOT(ISERROR(SEARCH("V",N518)))</formula>
    </cfRule>
    <cfRule type="expression" dxfId="4219" priority="5036" stopIfTrue="1">
      <formula>NOT(ISERROR(SEARCH("O",N518)))</formula>
    </cfRule>
    <cfRule type="expression" dxfId="4218" priority="5037" stopIfTrue="1">
      <formula>NOT(ISERROR(SEARCH("X",N518)))</formula>
    </cfRule>
    <cfRule type="expression" dxfId="4217" priority="5038" stopIfTrue="1">
      <formula>NOT(ISERROR(SEARCH("V",N518)))</formula>
    </cfRule>
  </conditionalFormatting>
  <conditionalFormatting sqref="L519:L521">
    <cfRule type="expression" dxfId="4216" priority="5015" stopIfTrue="1">
      <formula>NOT(ISERROR(SEARCH("O",L519)))</formula>
    </cfRule>
    <cfRule type="expression" dxfId="4215" priority="5016" stopIfTrue="1">
      <formula>NOT(ISERROR(SEARCH("X",L519)))</formula>
    </cfRule>
    <cfRule type="expression" dxfId="4214" priority="5017" stopIfTrue="1">
      <formula>NOT(ISERROR(SEARCH("V",L519)))</formula>
    </cfRule>
  </conditionalFormatting>
  <conditionalFormatting sqref="N519:N521">
    <cfRule type="expression" dxfId="4213" priority="5018" stopIfTrue="1">
      <formula>NOT(ISERROR(SEARCH("O",N519)))</formula>
    </cfRule>
    <cfRule type="expression" dxfId="4212" priority="5019" stopIfTrue="1">
      <formula>NOT(ISERROR(SEARCH("X",N519)))</formula>
    </cfRule>
    <cfRule type="expression" dxfId="4211" priority="5020" stopIfTrue="1">
      <formula>NOT(ISERROR(SEARCH("V",N519)))</formula>
    </cfRule>
    <cfRule type="expression" dxfId="4210" priority="5021" stopIfTrue="1">
      <formula>NOT(ISERROR(SEARCH("O",N519)))</formula>
    </cfRule>
    <cfRule type="expression" dxfId="4209" priority="5022" stopIfTrue="1">
      <formula>NOT(ISERROR(SEARCH("X",N519)))</formula>
    </cfRule>
    <cfRule type="expression" dxfId="4208" priority="5023" stopIfTrue="1">
      <formula>NOT(ISERROR(SEARCH("V",N519)))</formula>
    </cfRule>
  </conditionalFormatting>
  <conditionalFormatting sqref="O519:P521">
    <cfRule type="expression" dxfId="4207" priority="5012" stopIfTrue="1">
      <formula>NOT(ISERROR(SEARCH("O",O519)))</formula>
    </cfRule>
    <cfRule type="expression" dxfId="4206" priority="5013" stopIfTrue="1">
      <formula>NOT(ISERROR(SEARCH("X",O519)))</formula>
    </cfRule>
    <cfRule type="expression" dxfId="4205" priority="5014" stopIfTrue="1">
      <formula>NOT(ISERROR(SEARCH("V",O519)))</formula>
    </cfRule>
  </conditionalFormatting>
  <conditionalFormatting sqref="L486:M489 O486:P489">
    <cfRule type="expression" dxfId="4204" priority="5003" stopIfTrue="1">
      <formula>NOT(ISERROR(SEARCH("O",L486)))</formula>
    </cfRule>
    <cfRule type="expression" dxfId="4203" priority="5004" stopIfTrue="1">
      <formula>NOT(ISERROR(SEARCH("X",L486)))</formula>
    </cfRule>
    <cfRule type="expression" dxfId="4202" priority="5005" stopIfTrue="1">
      <formula>NOT(ISERROR(SEARCH("V",L486)))</formula>
    </cfRule>
  </conditionalFormatting>
  <conditionalFormatting sqref="N486:N489">
    <cfRule type="expression" dxfId="4201" priority="5006" stopIfTrue="1">
      <formula>NOT(ISERROR(SEARCH("O",N486)))</formula>
    </cfRule>
    <cfRule type="expression" dxfId="4200" priority="5007" stopIfTrue="1">
      <formula>NOT(ISERROR(SEARCH("X",N486)))</formula>
    </cfRule>
    <cfRule type="expression" dxfId="4199" priority="5008" stopIfTrue="1">
      <formula>NOT(ISERROR(SEARCH("V",N486)))</formula>
    </cfRule>
    <cfRule type="expression" dxfId="4198" priority="5009" stopIfTrue="1">
      <formula>NOT(ISERROR(SEARCH("O",N486)))</formula>
    </cfRule>
    <cfRule type="expression" dxfId="4197" priority="5010" stopIfTrue="1">
      <formula>NOT(ISERROR(SEARCH("X",N486)))</formula>
    </cfRule>
    <cfRule type="expression" dxfId="4196" priority="5011" stopIfTrue="1">
      <formula>NOT(ISERROR(SEARCH("V",N486)))</formula>
    </cfRule>
  </conditionalFormatting>
  <conditionalFormatting sqref="L278:P281 L295:P295 L305:P306 L311:P312 L319:M323 L284:P288 L326:N326 L329:P336 L339:P360">
    <cfRule type="expression" dxfId="4195" priority="4988" stopIfTrue="1">
      <formula>NOT(ISERROR(SEARCH("O",L278)))</formula>
    </cfRule>
    <cfRule type="expression" dxfId="4194" priority="4989" stopIfTrue="1">
      <formula>NOT(ISERROR(SEARCH("X",L278)))</formula>
    </cfRule>
    <cfRule type="expression" dxfId="4193" priority="4990" stopIfTrue="1">
      <formula>NOT(ISERROR(SEARCH("V",L278)))</formula>
    </cfRule>
  </conditionalFormatting>
  <conditionalFormatting sqref="L277:P281 L305:P306 L311:P312 L284:P287">
    <cfRule type="expression" dxfId="4192" priority="4991" stopIfTrue="1">
      <formula>NOT(ISERROR(SEARCH("O",L277)))</formula>
    </cfRule>
    <cfRule type="expression" dxfId="4191" priority="4992" stopIfTrue="1">
      <formula>NOT(ISERROR(SEARCH("X",L277)))</formula>
    </cfRule>
  </conditionalFormatting>
  <conditionalFormatting sqref="L282">
    <cfRule type="expression" dxfId="4190" priority="4943" stopIfTrue="1">
      <formula>NOT(ISERROR(SEARCH("O",L282)))</formula>
    </cfRule>
    <cfRule type="expression" dxfId="4189" priority="4944" stopIfTrue="1">
      <formula>NOT(ISERROR(SEARCH("X",L282)))</formula>
    </cfRule>
    <cfRule type="expression" dxfId="4188" priority="4945" stopIfTrue="1">
      <formula>NOT(ISERROR(SEARCH("V",L282)))</formula>
    </cfRule>
  </conditionalFormatting>
  <conditionalFormatting sqref="M282">
    <cfRule type="expression" dxfId="4187" priority="4940" stopIfTrue="1">
      <formula>NOT(ISERROR(SEARCH("O",M282)))</formula>
    </cfRule>
    <cfRule type="expression" dxfId="4186" priority="4941" stopIfTrue="1">
      <formula>NOT(ISERROR(SEARCH("X",M282)))</formula>
    </cfRule>
    <cfRule type="expression" dxfId="4185" priority="4942" stopIfTrue="1">
      <formula>NOT(ISERROR(SEARCH("V",M282)))</formula>
    </cfRule>
  </conditionalFormatting>
  <conditionalFormatting sqref="N282">
    <cfRule type="expression" dxfId="4184" priority="4934" stopIfTrue="1">
      <formula>NOT(ISERROR(SEARCH("O",N282)))</formula>
    </cfRule>
    <cfRule type="expression" dxfId="4183" priority="4935" stopIfTrue="1">
      <formula>NOT(ISERROR(SEARCH("X",N282)))</formula>
    </cfRule>
    <cfRule type="expression" dxfId="4182" priority="4936" stopIfTrue="1">
      <formula>NOT(ISERROR(SEARCH("V",N282)))</formula>
    </cfRule>
  </conditionalFormatting>
  <conditionalFormatting sqref="O282:P282">
    <cfRule type="expression" dxfId="4181" priority="4937" stopIfTrue="1">
      <formula>NOT(ISERROR(SEARCH("O",O282)))</formula>
    </cfRule>
    <cfRule type="expression" dxfId="4180" priority="4938" stopIfTrue="1">
      <formula>NOT(ISERROR(SEARCH("X",O282)))</formula>
    </cfRule>
    <cfRule type="expression" dxfId="4179" priority="4939" stopIfTrue="1">
      <formula>NOT(ISERROR(SEARCH("V",O282)))</formula>
    </cfRule>
  </conditionalFormatting>
  <conditionalFormatting sqref="O317:P317">
    <cfRule type="expression" dxfId="4178" priority="4982" stopIfTrue="1">
      <formula>NOT(ISERROR(SEARCH("O",O317)))</formula>
    </cfRule>
    <cfRule type="expression" dxfId="4177" priority="4983" stopIfTrue="1">
      <formula>NOT(ISERROR(SEARCH("X",O317)))</formula>
    </cfRule>
    <cfRule type="expression" dxfId="4176" priority="4984" stopIfTrue="1">
      <formula>NOT(ISERROR(SEARCH("V",O317)))</formula>
    </cfRule>
  </conditionalFormatting>
  <conditionalFormatting sqref="O318:P318">
    <cfRule type="expression" dxfId="4175" priority="4979" stopIfTrue="1">
      <formula>NOT(ISERROR(SEARCH("O",O318)))</formula>
    </cfRule>
    <cfRule type="expression" dxfId="4174" priority="4980" stopIfTrue="1">
      <formula>NOT(ISERROR(SEARCH("X",O318)))</formula>
    </cfRule>
    <cfRule type="expression" dxfId="4173" priority="4981" stopIfTrue="1">
      <formula>NOT(ISERROR(SEARCH("V",O318)))</formula>
    </cfRule>
  </conditionalFormatting>
  <conditionalFormatting sqref="O319:P319">
    <cfRule type="expression" dxfId="4172" priority="4973" stopIfTrue="1">
      <formula>NOT(ISERROR(SEARCH("O",O319)))</formula>
    </cfRule>
    <cfRule type="expression" dxfId="4171" priority="4974" stopIfTrue="1">
      <formula>NOT(ISERROR(SEARCH("X",O319)))</formula>
    </cfRule>
    <cfRule type="expression" dxfId="4170" priority="4975" stopIfTrue="1">
      <formula>NOT(ISERROR(SEARCH("V",O319)))</formula>
    </cfRule>
  </conditionalFormatting>
  <conditionalFormatting sqref="O320:P320">
    <cfRule type="expression" dxfId="4169" priority="4970" stopIfTrue="1">
      <formula>NOT(ISERROR(SEARCH("O",O320)))</formula>
    </cfRule>
    <cfRule type="expression" dxfId="4168" priority="4971" stopIfTrue="1">
      <formula>NOT(ISERROR(SEARCH("X",O320)))</formula>
    </cfRule>
    <cfRule type="expression" dxfId="4167" priority="4972" stopIfTrue="1">
      <formula>NOT(ISERROR(SEARCH("V",O320)))</formula>
    </cfRule>
  </conditionalFormatting>
  <conditionalFormatting sqref="O321:P321">
    <cfRule type="expression" dxfId="4166" priority="4964" stopIfTrue="1">
      <formula>NOT(ISERROR(SEARCH("O",O321)))</formula>
    </cfRule>
    <cfRule type="expression" dxfId="4165" priority="4965" stopIfTrue="1">
      <formula>NOT(ISERROR(SEARCH("X",O321)))</formula>
    </cfRule>
    <cfRule type="expression" dxfId="4164" priority="4966" stopIfTrue="1">
      <formula>NOT(ISERROR(SEARCH("V",O321)))</formula>
    </cfRule>
  </conditionalFormatting>
  <conditionalFormatting sqref="O322:P322">
    <cfRule type="expression" dxfId="4163" priority="4961" stopIfTrue="1">
      <formula>NOT(ISERROR(SEARCH("O",O322)))</formula>
    </cfRule>
    <cfRule type="expression" dxfId="4162" priority="4962" stopIfTrue="1">
      <formula>NOT(ISERROR(SEARCH("X",O322)))</formula>
    </cfRule>
    <cfRule type="expression" dxfId="4161" priority="4963" stopIfTrue="1">
      <formula>NOT(ISERROR(SEARCH("V",O322)))</formula>
    </cfRule>
  </conditionalFormatting>
  <conditionalFormatting sqref="O323:P323">
    <cfRule type="expression" dxfId="4160" priority="4955" stopIfTrue="1">
      <formula>NOT(ISERROR(SEARCH("O",O323)))</formula>
    </cfRule>
    <cfRule type="expression" dxfId="4159" priority="4956" stopIfTrue="1">
      <formula>NOT(ISERROR(SEARCH("X",O323)))</formula>
    </cfRule>
    <cfRule type="expression" dxfId="4158" priority="4957" stopIfTrue="1">
      <formula>NOT(ISERROR(SEARCH("V",O323)))</formula>
    </cfRule>
  </conditionalFormatting>
  <conditionalFormatting sqref="O326:P326">
    <cfRule type="expression" dxfId="4157" priority="4946" stopIfTrue="1">
      <formula>NOT(ISERROR(SEARCH("O",O326)))</formula>
    </cfRule>
    <cfRule type="expression" dxfId="4156" priority="4947" stopIfTrue="1">
      <formula>NOT(ISERROR(SEARCH("X",O326)))</formula>
    </cfRule>
    <cfRule type="expression" dxfId="4155" priority="4948" stopIfTrue="1">
      <formula>NOT(ISERROR(SEARCH("V",O326)))</formula>
    </cfRule>
  </conditionalFormatting>
  <conditionalFormatting sqref="L317:L318">
    <cfRule type="expression" dxfId="4154" priority="4985" stopIfTrue="1">
      <formula>NOT(ISERROR(SEARCH("O",L317)))</formula>
    </cfRule>
    <cfRule type="expression" dxfId="4153" priority="4986" stopIfTrue="1">
      <formula>NOT(ISERROR(SEARCH("X",L317)))</formula>
    </cfRule>
    <cfRule type="expression" dxfId="4152" priority="4987" stopIfTrue="1">
      <formula>NOT(ISERROR(SEARCH("V",L317)))</formula>
    </cfRule>
  </conditionalFormatting>
  <conditionalFormatting sqref="N319:N320">
    <cfRule type="expression" dxfId="4151" priority="4967" stopIfTrue="1">
      <formula>NOT(ISERROR(SEARCH("O",N319)))</formula>
    </cfRule>
    <cfRule type="expression" dxfId="4150" priority="4968" stopIfTrue="1">
      <formula>NOT(ISERROR(SEARCH("X",N319)))</formula>
    </cfRule>
    <cfRule type="expression" dxfId="4149" priority="4969" stopIfTrue="1">
      <formula>NOT(ISERROR(SEARCH("V",N319)))</formula>
    </cfRule>
  </conditionalFormatting>
  <conditionalFormatting sqref="N321:N322">
    <cfRule type="expression" dxfId="4148" priority="4958" stopIfTrue="1">
      <formula>NOT(ISERROR(SEARCH("O",N321)))</formula>
    </cfRule>
    <cfRule type="expression" dxfId="4147" priority="4959" stopIfTrue="1">
      <formula>NOT(ISERROR(SEARCH("X",N321)))</formula>
    </cfRule>
    <cfRule type="expression" dxfId="4146" priority="4960" stopIfTrue="1">
      <formula>NOT(ISERROR(SEARCH("V",N321)))</formula>
    </cfRule>
  </conditionalFormatting>
  <conditionalFormatting sqref="N323">
    <cfRule type="expression" dxfId="4145" priority="4949" stopIfTrue="1">
      <formula>NOT(ISERROR(SEARCH("O",N323)))</formula>
    </cfRule>
    <cfRule type="expression" dxfId="4144" priority="4950" stopIfTrue="1">
      <formula>NOT(ISERROR(SEARCH("X",N323)))</formula>
    </cfRule>
    <cfRule type="expression" dxfId="4143" priority="4951" stopIfTrue="1">
      <formula>NOT(ISERROR(SEARCH("V",N323)))</formula>
    </cfRule>
  </conditionalFormatting>
  <conditionalFormatting sqref="L289:P291 L276:P277">
    <cfRule type="expression" dxfId="4142" priority="4993" stopIfTrue="1">
      <formula>NOT(ISERROR(SEARCH("O",L276)))</formula>
    </cfRule>
    <cfRule type="expression" dxfId="4141" priority="4994" stopIfTrue="1">
      <formula>NOT(ISERROR(SEARCH("X",L276)))</formula>
    </cfRule>
    <cfRule type="expression" dxfId="4140" priority="4995" stopIfTrue="1">
      <formula>NOT(ISERROR(SEARCH("V",L276)))</formula>
    </cfRule>
  </conditionalFormatting>
  <conditionalFormatting sqref="L289:P290">
    <cfRule type="expression" dxfId="4139" priority="4996" stopIfTrue="1">
      <formula>NOT(ISERROR(SEARCH("O",L289)))</formula>
    </cfRule>
    <cfRule type="expression" dxfId="4138" priority="4997" stopIfTrue="1">
      <formula>NOT(ISERROR(SEARCH("X",L289)))</formula>
    </cfRule>
  </conditionalFormatting>
  <conditionalFormatting sqref="L296:P298">
    <cfRule type="expression" dxfId="4137" priority="5000" stopIfTrue="1">
      <formula>NOT(ISERROR(SEARCH("O",L296)))</formula>
    </cfRule>
    <cfRule type="expression" dxfId="4136" priority="5001" stopIfTrue="1">
      <formula>NOT(ISERROR(SEARCH("X",L296)))</formula>
    </cfRule>
    <cfRule type="expression" dxfId="4135" priority="5002" stopIfTrue="1">
      <formula>NOT(ISERROR(SEARCH("V",L296)))</formula>
    </cfRule>
  </conditionalFormatting>
  <conditionalFormatting sqref="L296:P298">
    <cfRule type="expression" dxfId="4134" priority="4998" stopIfTrue="1">
      <formula>NOT(ISERROR(SEARCH("O",L296)))</formula>
    </cfRule>
    <cfRule type="expression" dxfId="4133" priority="4999" stopIfTrue="1">
      <formula>NOT(ISERROR(SEARCH("X",L296)))</formula>
    </cfRule>
  </conditionalFormatting>
  <conditionalFormatting sqref="M317:N318">
    <cfRule type="expression" dxfId="4132" priority="4976" stopIfTrue="1">
      <formula>NOT(ISERROR(SEARCH("O",M317)))</formula>
    </cfRule>
    <cfRule type="expression" dxfId="4131" priority="4977" stopIfTrue="1">
      <formula>NOT(ISERROR(SEARCH("X",M317)))</formula>
    </cfRule>
    <cfRule type="expression" dxfId="4130" priority="4978" stopIfTrue="1">
      <formula>NOT(ISERROR(SEARCH("V",M317)))</formula>
    </cfRule>
  </conditionalFormatting>
  <conditionalFormatting sqref="O330">
    <cfRule type="expression" dxfId="4129" priority="4922" stopIfTrue="1">
      <formula>NOT(ISERROR(SEARCH("O",O330)))</formula>
    </cfRule>
    <cfRule type="expression" dxfId="4128" priority="4923" stopIfTrue="1">
      <formula>NOT(ISERROR(SEARCH("X",O330)))</formula>
    </cfRule>
    <cfRule type="expression" dxfId="4127" priority="4924" stopIfTrue="1">
      <formula>NOT(ISERROR(SEARCH("V",O330)))</formula>
    </cfRule>
  </conditionalFormatting>
  <conditionalFormatting sqref="L329:N329 P329">
    <cfRule type="expression" dxfId="4126" priority="4931" stopIfTrue="1">
      <formula>NOT(ISERROR(SEARCH("O",L329)))</formula>
    </cfRule>
    <cfRule type="expression" dxfId="4125" priority="4932" stopIfTrue="1">
      <formula>NOT(ISERROR(SEARCH("X",L329)))</formula>
    </cfRule>
    <cfRule type="expression" dxfId="4124" priority="4933" stopIfTrue="1">
      <formula>NOT(ISERROR(SEARCH("V",L329)))</formula>
    </cfRule>
  </conditionalFormatting>
  <conditionalFormatting sqref="L331:N331 P331">
    <cfRule type="expression" dxfId="4123" priority="4919" stopIfTrue="1">
      <formula>NOT(ISERROR(SEARCH("O",L331)))</formula>
    </cfRule>
    <cfRule type="expression" dxfId="4122" priority="4920" stopIfTrue="1">
      <formula>NOT(ISERROR(SEARCH("X",L331)))</formula>
    </cfRule>
    <cfRule type="expression" dxfId="4121" priority="4921" stopIfTrue="1">
      <formula>NOT(ISERROR(SEARCH("V",L331)))</formula>
    </cfRule>
  </conditionalFormatting>
  <conditionalFormatting sqref="O329">
    <cfRule type="expression" dxfId="4120" priority="4928" stopIfTrue="1">
      <formula>NOT(ISERROR(SEARCH("O",O329)))</formula>
    </cfRule>
    <cfRule type="expression" dxfId="4119" priority="4929" stopIfTrue="1">
      <formula>NOT(ISERROR(SEARCH("X",O329)))</formula>
    </cfRule>
    <cfRule type="expression" dxfId="4118" priority="4930" stopIfTrue="1">
      <formula>NOT(ISERROR(SEARCH("V",O329)))</formula>
    </cfRule>
  </conditionalFormatting>
  <conditionalFormatting sqref="L330:N330 P330">
    <cfRule type="expression" dxfId="4117" priority="4925" stopIfTrue="1">
      <formula>NOT(ISERROR(SEARCH("O",L330)))</formula>
    </cfRule>
    <cfRule type="expression" dxfId="4116" priority="4926" stopIfTrue="1">
      <formula>NOT(ISERROR(SEARCH("X",L330)))</formula>
    </cfRule>
    <cfRule type="expression" dxfId="4115" priority="4927" stopIfTrue="1">
      <formula>NOT(ISERROR(SEARCH("V",L330)))</formula>
    </cfRule>
  </conditionalFormatting>
  <conditionalFormatting sqref="O340:O342">
    <cfRule type="expression" dxfId="4114" priority="4904" stopIfTrue="1">
      <formula>NOT(ISERROR(SEARCH("O",O340)))</formula>
    </cfRule>
    <cfRule type="expression" dxfId="4113" priority="4905" stopIfTrue="1">
      <formula>NOT(ISERROR(SEARCH("X",O340)))</formula>
    </cfRule>
    <cfRule type="expression" dxfId="4112" priority="4906" stopIfTrue="1">
      <formula>NOT(ISERROR(SEARCH("V",O340)))</formula>
    </cfRule>
  </conditionalFormatting>
  <conditionalFormatting sqref="O331">
    <cfRule type="expression" dxfId="4111" priority="4916" stopIfTrue="1">
      <formula>NOT(ISERROR(SEARCH("O",O331)))</formula>
    </cfRule>
    <cfRule type="expression" dxfId="4110" priority="4917" stopIfTrue="1">
      <formula>NOT(ISERROR(SEARCH("X",O331)))</formula>
    </cfRule>
    <cfRule type="expression" dxfId="4109" priority="4918" stopIfTrue="1">
      <formula>NOT(ISERROR(SEARCH("V",O331)))</formula>
    </cfRule>
  </conditionalFormatting>
  <conditionalFormatting sqref="L339:N339 P339">
    <cfRule type="expression" dxfId="4108" priority="4913" stopIfTrue="1">
      <formula>NOT(ISERROR(SEARCH("O",L339)))</formula>
    </cfRule>
    <cfRule type="expression" dxfId="4107" priority="4914" stopIfTrue="1">
      <formula>NOT(ISERROR(SEARCH("X",L339)))</formula>
    </cfRule>
    <cfRule type="expression" dxfId="4106" priority="4915" stopIfTrue="1">
      <formula>NOT(ISERROR(SEARCH("V",L339)))</formula>
    </cfRule>
  </conditionalFormatting>
  <conditionalFormatting sqref="O339">
    <cfRule type="expression" dxfId="4105" priority="4910" stopIfTrue="1">
      <formula>NOT(ISERROR(SEARCH("O",O339)))</formula>
    </cfRule>
    <cfRule type="expression" dxfId="4104" priority="4911" stopIfTrue="1">
      <formula>NOT(ISERROR(SEARCH("X",O339)))</formula>
    </cfRule>
    <cfRule type="expression" dxfId="4103" priority="4912" stopIfTrue="1">
      <formula>NOT(ISERROR(SEARCH("V",O339)))</formula>
    </cfRule>
  </conditionalFormatting>
  <conditionalFormatting sqref="L340:N342 P340:P342">
    <cfRule type="expression" dxfId="4102" priority="4907" stopIfTrue="1">
      <formula>NOT(ISERROR(SEARCH("O",L340)))</formula>
    </cfRule>
    <cfRule type="expression" dxfId="4101" priority="4908" stopIfTrue="1">
      <formula>NOT(ISERROR(SEARCH("X",L340)))</formula>
    </cfRule>
    <cfRule type="expression" dxfId="4100" priority="4909" stopIfTrue="1">
      <formula>NOT(ISERROR(SEARCH("V",L340)))</formula>
    </cfRule>
  </conditionalFormatting>
  <conditionalFormatting sqref="O333">
    <cfRule type="expression" dxfId="4099" priority="4892" stopIfTrue="1">
      <formula>NOT(ISERROR(SEARCH("O",O333)))</formula>
    </cfRule>
    <cfRule type="expression" dxfId="4098" priority="4893" stopIfTrue="1">
      <formula>NOT(ISERROR(SEARCH("X",O333)))</formula>
    </cfRule>
    <cfRule type="expression" dxfId="4097" priority="4894" stopIfTrue="1">
      <formula>NOT(ISERROR(SEARCH("V",O333)))</formula>
    </cfRule>
  </conditionalFormatting>
  <conditionalFormatting sqref="L332:N332 P332">
    <cfRule type="expression" dxfId="4096" priority="4901" stopIfTrue="1">
      <formula>NOT(ISERROR(SEARCH("O",L332)))</formula>
    </cfRule>
    <cfRule type="expression" dxfId="4095" priority="4902" stopIfTrue="1">
      <formula>NOT(ISERROR(SEARCH("X",L332)))</formula>
    </cfRule>
    <cfRule type="expression" dxfId="4094" priority="4903" stopIfTrue="1">
      <formula>NOT(ISERROR(SEARCH("V",L332)))</formula>
    </cfRule>
  </conditionalFormatting>
  <conditionalFormatting sqref="L334:N336 P334:P336">
    <cfRule type="expression" dxfId="4093" priority="4889" stopIfTrue="1">
      <formula>NOT(ISERROR(SEARCH("O",L334)))</formula>
    </cfRule>
    <cfRule type="expression" dxfId="4092" priority="4890" stopIfTrue="1">
      <formula>NOT(ISERROR(SEARCH("X",L334)))</formula>
    </cfRule>
    <cfRule type="expression" dxfId="4091" priority="4891" stopIfTrue="1">
      <formula>NOT(ISERROR(SEARCH("V",L334)))</formula>
    </cfRule>
  </conditionalFormatting>
  <conditionalFormatting sqref="O332">
    <cfRule type="expression" dxfId="4090" priority="4898" stopIfTrue="1">
      <formula>NOT(ISERROR(SEARCH("O",O332)))</formula>
    </cfRule>
    <cfRule type="expression" dxfId="4089" priority="4899" stopIfTrue="1">
      <formula>NOT(ISERROR(SEARCH("X",O332)))</formula>
    </cfRule>
    <cfRule type="expression" dxfId="4088" priority="4900" stopIfTrue="1">
      <formula>NOT(ISERROR(SEARCH("V",O332)))</formula>
    </cfRule>
  </conditionalFormatting>
  <conditionalFormatting sqref="L333:N333 P333">
    <cfRule type="expression" dxfId="4087" priority="4895" stopIfTrue="1">
      <formula>NOT(ISERROR(SEARCH("O",L333)))</formula>
    </cfRule>
    <cfRule type="expression" dxfId="4086" priority="4896" stopIfTrue="1">
      <formula>NOT(ISERROR(SEARCH("X",L333)))</formula>
    </cfRule>
    <cfRule type="expression" dxfId="4085" priority="4897" stopIfTrue="1">
      <formula>NOT(ISERROR(SEARCH("V",L333)))</formula>
    </cfRule>
  </conditionalFormatting>
  <conditionalFormatting sqref="O334:O336">
    <cfRule type="expression" dxfId="4084" priority="4886" stopIfTrue="1">
      <formula>NOT(ISERROR(SEARCH("O",O334)))</formula>
    </cfRule>
    <cfRule type="expression" dxfId="4083" priority="4887" stopIfTrue="1">
      <formula>NOT(ISERROR(SEARCH("X",O334)))</formula>
    </cfRule>
    <cfRule type="expression" dxfId="4082" priority="4888" stopIfTrue="1">
      <formula>NOT(ISERROR(SEARCH("V",O334)))</formula>
    </cfRule>
  </conditionalFormatting>
  <conditionalFormatting sqref="L283:P283">
    <cfRule type="expression" dxfId="4081" priority="4883" stopIfTrue="1">
      <formula>NOT(ISERROR(SEARCH("O",L283)))</formula>
    </cfRule>
    <cfRule type="expression" dxfId="4080" priority="4884" stopIfTrue="1">
      <formula>NOT(ISERROR(SEARCH("X",L283)))</formula>
    </cfRule>
    <cfRule type="expression" dxfId="4079" priority="4885" stopIfTrue="1">
      <formula>NOT(ISERROR(SEARCH("V",L283)))</formula>
    </cfRule>
  </conditionalFormatting>
  <conditionalFormatting sqref="L292:P292">
    <cfRule type="expression" dxfId="4078" priority="4873" stopIfTrue="1">
      <formula>NOT(ISERROR(SEARCH("O",L292)))</formula>
    </cfRule>
    <cfRule type="expression" dxfId="4077" priority="4874" stopIfTrue="1">
      <formula>NOT(ISERROR(SEARCH("X",L292)))</formula>
    </cfRule>
    <cfRule type="expression" dxfId="4076" priority="4875" stopIfTrue="1">
      <formula>NOT(ISERROR(SEARCH("V",L292)))</formula>
    </cfRule>
  </conditionalFormatting>
  <conditionalFormatting sqref="L294:P294">
    <cfRule type="expression" dxfId="4075" priority="4878" stopIfTrue="1">
      <formula>NOT(ISERROR(SEARCH("O",L294)))</formula>
    </cfRule>
    <cfRule type="expression" dxfId="4074" priority="4879" stopIfTrue="1">
      <formula>NOT(ISERROR(SEARCH("X",L294)))</formula>
    </cfRule>
    <cfRule type="expression" dxfId="4073" priority="4880" stopIfTrue="1">
      <formula>NOT(ISERROR(SEARCH("V",L294)))</formula>
    </cfRule>
  </conditionalFormatting>
  <conditionalFormatting sqref="L294:P294">
    <cfRule type="expression" dxfId="4072" priority="4881" stopIfTrue="1">
      <formula>NOT(ISERROR(SEARCH("O",L294)))</formula>
    </cfRule>
    <cfRule type="expression" dxfId="4071" priority="4882" stopIfTrue="1">
      <formula>NOT(ISERROR(SEARCH("X",L294)))</formula>
    </cfRule>
  </conditionalFormatting>
  <conditionalFormatting sqref="L292:P292">
    <cfRule type="expression" dxfId="4070" priority="4876" stopIfTrue="1">
      <formula>NOT(ISERROR(SEARCH("O",L292)))</formula>
    </cfRule>
    <cfRule type="expression" dxfId="4069" priority="4877" stopIfTrue="1">
      <formula>NOT(ISERROR(SEARCH("X",L292)))</formula>
    </cfRule>
  </conditionalFormatting>
  <conditionalFormatting sqref="L293:P293">
    <cfRule type="expression" dxfId="4068" priority="4870" stopIfTrue="1">
      <formula>NOT(ISERROR(SEARCH("O",L293)))</formula>
    </cfRule>
    <cfRule type="expression" dxfId="4067" priority="4871" stopIfTrue="1">
      <formula>NOT(ISERROR(SEARCH("X",L293)))</formula>
    </cfRule>
    <cfRule type="expression" dxfId="4066" priority="4872" stopIfTrue="1">
      <formula>NOT(ISERROR(SEARCH("V",L293)))</formula>
    </cfRule>
  </conditionalFormatting>
  <conditionalFormatting sqref="L299:P301">
    <cfRule type="expression" dxfId="4065" priority="4867" stopIfTrue="1">
      <formula>NOT(ISERROR(SEARCH("O",L299)))</formula>
    </cfRule>
    <cfRule type="expression" dxfId="4064" priority="4868" stopIfTrue="1">
      <formula>NOT(ISERROR(SEARCH("X",L299)))</formula>
    </cfRule>
    <cfRule type="expression" dxfId="4063" priority="4869" stopIfTrue="1">
      <formula>NOT(ISERROR(SEARCH("V",L299)))</formula>
    </cfRule>
  </conditionalFormatting>
  <conditionalFormatting sqref="L299:P301">
    <cfRule type="expression" dxfId="4062" priority="4865" stopIfTrue="1">
      <formula>NOT(ISERROR(SEARCH("O",L299)))</formula>
    </cfRule>
    <cfRule type="expression" dxfId="4061" priority="4866" stopIfTrue="1">
      <formula>NOT(ISERROR(SEARCH("X",L299)))</formula>
    </cfRule>
  </conditionalFormatting>
  <conditionalFormatting sqref="L302:P304">
    <cfRule type="expression" dxfId="4060" priority="4862" stopIfTrue="1">
      <formula>NOT(ISERROR(SEARCH("O",L302)))</formula>
    </cfRule>
    <cfRule type="expression" dxfId="4059" priority="4863" stopIfTrue="1">
      <formula>NOT(ISERROR(SEARCH("X",L302)))</formula>
    </cfRule>
    <cfRule type="expression" dxfId="4058" priority="4864" stopIfTrue="1">
      <formula>NOT(ISERROR(SEARCH("V",L302)))</formula>
    </cfRule>
  </conditionalFormatting>
  <conditionalFormatting sqref="L302:P304">
    <cfRule type="expression" dxfId="4057" priority="4860" stopIfTrue="1">
      <formula>NOT(ISERROR(SEARCH("O",L302)))</formula>
    </cfRule>
    <cfRule type="expression" dxfId="4056" priority="4861" stopIfTrue="1">
      <formula>NOT(ISERROR(SEARCH("X",L302)))</formula>
    </cfRule>
  </conditionalFormatting>
  <conditionalFormatting sqref="L307:P308">
    <cfRule type="expression" dxfId="4055" priority="4855" stopIfTrue="1">
      <formula>NOT(ISERROR(SEARCH("O",L307)))</formula>
    </cfRule>
    <cfRule type="expression" dxfId="4054" priority="4856" stopIfTrue="1">
      <formula>NOT(ISERROR(SEARCH("X",L307)))</formula>
    </cfRule>
    <cfRule type="expression" dxfId="4053" priority="4857" stopIfTrue="1">
      <formula>NOT(ISERROR(SEARCH("V",L307)))</formula>
    </cfRule>
  </conditionalFormatting>
  <conditionalFormatting sqref="L307:P308">
    <cfRule type="expression" dxfId="4052" priority="4858" stopIfTrue="1">
      <formula>NOT(ISERROR(SEARCH("O",L307)))</formula>
    </cfRule>
    <cfRule type="expression" dxfId="4051" priority="4859" stopIfTrue="1">
      <formula>NOT(ISERROR(SEARCH("X",L307)))</formula>
    </cfRule>
  </conditionalFormatting>
  <conditionalFormatting sqref="L309:P310">
    <cfRule type="expression" dxfId="4050" priority="4850" stopIfTrue="1">
      <formula>NOT(ISERROR(SEARCH("O",L309)))</formula>
    </cfRule>
    <cfRule type="expression" dxfId="4049" priority="4851" stopIfTrue="1">
      <formula>NOT(ISERROR(SEARCH("X",L309)))</formula>
    </cfRule>
    <cfRule type="expression" dxfId="4048" priority="4852" stopIfTrue="1">
      <formula>NOT(ISERROR(SEARCH("V",L309)))</formula>
    </cfRule>
  </conditionalFormatting>
  <conditionalFormatting sqref="L309:P310">
    <cfRule type="expression" dxfId="4047" priority="4853" stopIfTrue="1">
      <formula>NOT(ISERROR(SEARCH("O",L309)))</formula>
    </cfRule>
    <cfRule type="expression" dxfId="4046" priority="4854" stopIfTrue="1">
      <formula>NOT(ISERROR(SEARCH("X",L309)))</formula>
    </cfRule>
  </conditionalFormatting>
  <conditionalFormatting sqref="L313:P314">
    <cfRule type="expression" dxfId="4045" priority="4845" stopIfTrue="1">
      <formula>NOT(ISERROR(SEARCH("O",L313)))</formula>
    </cfRule>
    <cfRule type="expression" dxfId="4044" priority="4846" stopIfTrue="1">
      <formula>NOT(ISERROR(SEARCH("X",L313)))</formula>
    </cfRule>
    <cfRule type="expression" dxfId="4043" priority="4847" stopIfTrue="1">
      <formula>NOT(ISERROR(SEARCH("V",L313)))</formula>
    </cfRule>
  </conditionalFormatting>
  <conditionalFormatting sqref="L313:P314">
    <cfRule type="expression" dxfId="4042" priority="4848" stopIfTrue="1">
      <formula>NOT(ISERROR(SEARCH("O",L313)))</formula>
    </cfRule>
    <cfRule type="expression" dxfId="4041" priority="4849" stopIfTrue="1">
      <formula>NOT(ISERROR(SEARCH("X",L313)))</formula>
    </cfRule>
  </conditionalFormatting>
  <conditionalFormatting sqref="L315:P316">
    <cfRule type="expression" dxfId="4040" priority="4840" stopIfTrue="1">
      <formula>NOT(ISERROR(SEARCH("O",L315)))</formula>
    </cfRule>
    <cfRule type="expression" dxfId="4039" priority="4841" stopIfTrue="1">
      <formula>NOT(ISERROR(SEARCH("X",L315)))</formula>
    </cfRule>
    <cfRule type="expression" dxfId="4038" priority="4842" stopIfTrue="1">
      <formula>NOT(ISERROR(SEARCH("V",L315)))</formula>
    </cfRule>
  </conditionalFormatting>
  <conditionalFormatting sqref="L315:P316">
    <cfRule type="expression" dxfId="4037" priority="4843" stopIfTrue="1">
      <formula>NOT(ISERROR(SEARCH("O",L315)))</formula>
    </cfRule>
    <cfRule type="expression" dxfId="4036" priority="4844" stopIfTrue="1">
      <formula>NOT(ISERROR(SEARCH("X",L315)))</formula>
    </cfRule>
  </conditionalFormatting>
  <conditionalFormatting sqref="L341:L342">
    <cfRule type="expression" dxfId="4035" priority="4837" stopIfTrue="1">
      <formula>NOT(ISERROR(SEARCH("O",L341)))</formula>
    </cfRule>
    <cfRule type="expression" dxfId="4034" priority="4838" stopIfTrue="1">
      <formula>NOT(ISERROR(SEARCH("X",L341)))</formula>
    </cfRule>
    <cfRule type="expression" dxfId="4033" priority="4839" stopIfTrue="1">
      <formula>NOT(ISERROR(SEARCH("V",L341)))</formula>
    </cfRule>
  </conditionalFormatting>
  <conditionalFormatting sqref="M341:M342">
    <cfRule type="expression" dxfId="4032" priority="4834" stopIfTrue="1">
      <formula>NOT(ISERROR(SEARCH("O",M341)))</formula>
    </cfRule>
    <cfRule type="expression" dxfId="4031" priority="4835" stopIfTrue="1">
      <formula>NOT(ISERROR(SEARCH("X",M341)))</formula>
    </cfRule>
    <cfRule type="expression" dxfId="4030" priority="4836" stopIfTrue="1">
      <formula>NOT(ISERROR(SEARCH("V",M341)))</formula>
    </cfRule>
  </conditionalFormatting>
  <conditionalFormatting sqref="O341:O342">
    <cfRule type="expression" dxfId="4029" priority="4828" stopIfTrue="1">
      <formula>NOT(ISERROR(SEARCH("O",O341)))</formula>
    </cfRule>
    <cfRule type="expression" dxfId="4028" priority="4829" stopIfTrue="1">
      <formula>NOT(ISERROR(SEARCH("X",O341)))</formula>
    </cfRule>
    <cfRule type="expression" dxfId="4027" priority="4830" stopIfTrue="1">
      <formula>NOT(ISERROR(SEARCH("V",O341)))</formula>
    </cfRule>
  </conditionalFormatting>
  <conditionalFormatting sqref="N341:N342 P341:P342">
    <cfRule type="expression" dxfId="4026" priority="4831" stopIfTrue="1">
      <formula>NOT(ISERROR(SEARCH("O",N341)))</formula>
    </cfRule>
    <cfRule type="expression" dxfId="4025" priority="4832" stopIfTrue="1">
      <formula>NOT(ISERROR(SEARCH("X",N341)))</formula>
    </cfRule>
    <cfRule type="expression" dxfId="4024" priority="4833" stopIfTrue="1">
      <formula>NOT(ISERROR(SEARCH("V",N341)))</formula>
    </cfRule>
  </conditionalFormatting>
  <conditionalFormatting sqref="L373:P387">
    <cfRule type="expression" dxfId="4023" priority="4825" stopIfTrue="1">
      <formula>NOT(ISERROR(SEARCH("O",L373)))</formula>
    </cfRule>
    <cfRule type="expression" dxfId="4022" priority="4826" stopIfTrue="1">
      <formula>NOT(ISERROR(SEARCH("X",L373)))</formula>
    </cfRule>
    <cfRule type="expression" dxfId="4021" priority="4827" stopIfTrue="1">
      <formula>NOT(ISERROR(SEARCH("V",L373)))</formula>
    </cfRule>
  </conditionalFormatting>
  <conditionalFormatting sqref="L490:P490 L495:P496 L491:M493 O491:O493 L494:O494 L499:P504 L497:M497 O497">
    <cfRule type="expression" dxfId="4020" priority="4822" stopIfTrue="1">
      <formula>NOT(ISERROR(SEARCH("O",L490)))</formula>
    </cfRule>
    <cfRule type="expression" dxfId="4019" priority="4823" stopIfTrue="1">
      <formula>NOT(ISERROR(SEARCH("X",L490)))</formula>
    </cfRule>
    <cfRule type="expression" dxfId="4018" priority="4824" stopIfTrue="1">
      <formula>NOT(ISERROR(SEARCH("V",L490)))</formula>
    </cfRule>
  </conditionalFormatting>
  <conditionalFormatting sqref="N491">
    <cfRule type="expression" dxfId="4017" priority="4819" stopIfTrue="1">
      <formula>NOT(ISERROR(SEARCH("O",N491)))</formula>
    </cfRule>
    <cfRule type="expression" dxfId="4016" priority="4820" stopIfTrue="1">
      <formula>NOT(ISERROR(SEARCH("X",N491)))</formula>
    </cfRule>
    <cfRule type="expression" dxfId="4015" priority="4821" stopIfTrue="1">
      <formula>NOT(ISERROR(SEARCH("V",N491)))</formula>
    </cfRule>
  </conditionalFormatting>
  <conditionalFormatting sqref="N492">
    <cfRule type="expression" dxfId="4014" priority="4816" stopIfTrue="1">
      <formula>NOT(ISERROR(SEARCH("O",N492)))</formula>
    </cfRule>
    <cfRule type="expression" dxfId="4013" priority="4817" stopIfTrue="1">
      <formula>NOT(ISERROR(SEARCH("X",N492)))</formula>
    </cfRule>
    <cfRule type="expression" dxfId="4012" priority="4818" stopIfTrue="1">
      <formula>NOT(ISERROR(SEARCH("V",N492)))</formula>
    </cfRule>
  </conditionalFormatting>
  <conditionalFormatting sqref="N493">
    <cfRule type="expression" dxfId="4011" priority="4813" stopIfTrue="1">
      <formula>NOT(ISERROR(SEARCH("O",N493)))</formula>
    </cfRule>
    <cfRule type="expression" dxfId="4010" priority="4814" stopIfTrue="1">
      <formula>NOT(ISERROR(SEARCH("X",N493)))</formula>
    </cfRule>
    <cfRule type="expression" dxfId="4009" priority="4815" stopIfTrue="1">
      <formula>NOT(ISERROR(SEARCH("V",N493)))</formula>
    </cfRule>
  </conditionalFormatting>
  <conditionalFormatting sqref="P491">
    <cfRule type="expression" dxfId="4008" priority="4810" stopIfTrue="1">
      <formula>NOT(ISERROR(SEARCH("O",P491)))</formula>
    </cfRule>
    <cfRule type="expression" dxfId="4007" priority="4811" stopIfTrue="1">
      <formula>NOT(ISERROR(SEARCH("X",P491)))</formula>
    </cfRule>
    <cfRule type="expression" dxfId="4006" priority="4812" stopIfTrue="1">
      <formula>NOT(ISERROR(SEARCH("V",P491)))</formula>
    </cfRule>
  </conditionalFormatting>
  <conditionalFormatting sqref="P492">
    <cfRule type="expression" dxfId="4005" priority="4807" stopIfTrue="1">
      <formula>NOT(ISERROR(SEARCH("O",P492)))</formula>
    </cfRule>
    <cfRule type="expression" dxfId="4004" priority="4808" stopIfTrue="1">
      <formula>NOT(ISERROR(SEARCH("X",P492)))</formula>
    </cfRule>
    <cfRule type="expression" dxfId="4003" priority="4809" stopIfTrue="1">
      <formula>NOT(ISERROR(SEARCH("V",P492)))</formula>
    </cfRule>
  </conditionalFormatting>
  <conditionalFormatting sqref="P493">
    <cfRule type="expression" dxfId="4002" priority="4804" stopIfTrue="1">
      <formula>NOT(ISERROR(SEARCH("O",P493)))</formula>
    </cfRule>
    <cfRule type="expression" dxfId="4001" priority="4805" stopIfTrue="1">
      <formula>NOT(ISERROR(SEARCH("X",P493)))</formula>
    </cfRule>
    <cfRule type="expression" dxfId="4000" priority="4806" stopIfTrue="1">
      <formula>NOT(ISERROR(SEARCH("V",P493)))</formula>
    </cfRule>
  </conditionalFormatting>
  <conditionalFormatting sqref="P494">
    <cfRule type="expression" dxfId="3999" priority="4801" stopIfTrue="1">
      <formula>NOT(ISERROR(SEARCH("O",P494)))</formula>
    </cfRule>
    <cfRule type="expression" dxfId="3998" priority="4802" stopIfTrue="1">
      <formula>NOT(ISERROR(SEARCH("X",P494)))</formula>
    </cfRule>
    <cfRule type="expression" dxfId="3997" priority="4803" stopIfTrue="1">
      <formula>NOT(ISERROR(SEARCH("V",P494)))</formula>
    </cfRule>
  </conditionalFormatting>
  <conditionalFormatting sqref="N497">
    <cfRule type="expression" dxfId="3996" priority="4798" stopIfTrue="1">
      <formula>NOT(ISERROR(SEARCH("O",N497)))</formula>
    </cfRule>
    <cfRule type="expression" dxfId="3995" priority="4799" stopIfTrue="1">
      <formula>NOT(ISERROR(SEARCH("X",N497)))</formula>
    </cfRule>
    <cfRule type="expression" dxfId="3994" priority="4800" stopIfTrue="1">
      <formula>NOT(ISERROR(SEARCH("V",N497)))</formula>
    </cfRule>
  </conditionalFormatting>
  <conditionalFormatting sqref="P497">
    <cfRule type="expression" dxfId="3993" priority="4795" stopIfTrue="1">
      <formula>NOT(ISERROR(SEARCH("O",P497)))</formula>
    </cfRule>
    <cfRule type="expression" dxfId="3992" priority="4796" stopIfTrue="1">
      <formula>NOT(ISERROR(SEARCH("X",P497)))</formula>
    </cfRule>
    <cfRule type="expression" dxfId="3991" priority="4797" stopIfTrue="1">
      <formula>NOT(ISERROR(SEARCH("V",P497)))</formula>
    </cfRule>
  </conditionalFormatting>
  <conditionalFormatting sqref="L394:M394 L425:M427 L415:M415 L437:P437 L450:N450 L454:N455 P454:P455 P450">
    <cfRule type="containsText" dxfId="3990" priority="4667" operator="containsText" text="O">
      <formula>NOT(ISERROR(SEARCH("O",L394)))</formula>
    </cfRule>
    <cfRule type="containsText" dxfId="3989" priority="4668" operator="containsText" text="X">
      <formula>NOT(ISERROR(SEARCH("X",L394)))</formula>
    </cfRule>
    <cfRule type="containsText" dxfId="3988" priority="4669" operator="containsText" text="V">
      <formula>NOT(ISERROR(SEARCH("V",L394)))</formula>
    </cfRule>
    <cfRule type="cellIs" dxfId="3987" priority="4670" operator="equal">
      <formula>(((#REF!)))</formula>
    </cfRule>
  </conditionalFormatting>
  <conditionalFormatting sqref="N394:O394">
    <cfRule type="containsText" dxfId="3986" priority="4663" operator="containsText" text="O">
      <formula>NOT(ISERROR(SEARCH("O",N394)))</formula>
    </cfRule>
    <cfRule type="containsText" dxfId="3985" priority="4664" operator="containsText" text="X">
      <formula>NOT(ISERROR(SEARCH("X",N394)))</formula>
    </cfRule>
    <cfRule type="containsText" dxfId="3984" priority="4665" operator="containsText" text="V">
      <formula>NOT(ISERROR(SEARCH("V",N394)))</formula>
    </cfRule>
    <cfRule type="cellIs" dxfId="3983" priority="4666" operator="equal">
      <formula>(((#REF!)))</formula>
    </cfRule>
  </conditionalFormatting>
  <conditionalFormatting sqref="P394">
    <cfRule type="containsText" dxfId="3982" priority="4659" operator="containsText" text="O">
      <formula>NOT(ISERROR(SEARCH("O",P394)))</formula>
    </cfRule>
    <cfRule type="containsText" dxfId="3981" priority="4660" operator="containsText" text="X">
      <formula>NOT(ISERROR(SEARCH("X",P394)))</formula>
    </cfRule>
    <cfRule type="containsText" dxfId="3980" priority="4661" operator="containsText" text="V">
      <formula>NOT(ISERROR(SEARCH("V",P394)))</formula>
    </cfRule>
    <cfRule type="cellIs" dxfId="3979" priority="4662" operator="equal">
      <formula>(((#REF!)))</formula>
    </cfRule>
  </conditionalFormatting>
  <conditionalFormatting sqref="L395:M395">
    <cfRule type="containsText" dxfId="3978" priority="4775" operator="containsText" text="O">
      <formula>NOT(ISERROR(SEARCH("O",L395)))</formula>
    </cfRule>
    <cfRule type="containsText" dxfId="3977" priority="4776" operator="containsText" text="X">
      <formula>NOT(ISERROR(SEARCH("X",L395)))</formula>
    </cfRule>
    <cfRule type="containsText" dxfId="3976" priority="4777" operator="containsText" text="V">
      <formula>NOT(ISERROR(SEARCH("V",L395)))</formula>
    </cfRule>
    <cfRule type="cellIs" dxfId="3975" priority="4778" operator="equal">
      <formula>(((#REF!)))</formula>
    </cfRule>
  </conditionalFormatting>
  <conditionalFormatting sqref="N395:O395">
    <cfRule type="containsText" dxfId="3974" priority="4771" operator="containsText" text="O">
      <formula>NOT(ISERROR(SEARCH("O",N395)))</formula>
    </cfRule>
    <cfRule type="containsText" dxfId="3973" priority="4772" operator="containsText" text="X">
      <formula>NOT(ISERROR(SEARCH("X",N395)))</formula>
    </cfRule>
    <cfRule type="containsText" dxfId="3972" priority="4773" operator="containsText" text="V">
      <formula>NOT(ISERROR(SEARCH("V",N395)))</formula>
    </cfRule>
    <cfRule type="cellIs" dxfId="3971" priority="4774" operator="equal">
      <formula>(((#REF!)))</formula>
    </cfRule>
  </conditionalFormatting>
  <conditionalFormatting sqref="P395">
    <cfRule type="containsText" dxfId="3970" priority="4767" operator="containsText" text="O">
      <formula>NOT(ISERROR(SEARCH("O",P395)))</formula>
    </cfRule>
    <cfRule type="containsText" dxfId="3969" priority="4768" operator="containsText" text="X">
      <formula>NOT(ISERROR(SEARCH("X",P395)))</formula>
    </cfRule>
    <cfRule type="containsText" dxfId="3968" priority="4769" operator="containsText" text="V">
      <formula>NOT(ISERROR(SEARCH("V",P395)))</formula>
    </cfRule>
    <cfRule type="cellIs" dxfId="3967" priority="4770" operator="equal">
      <formula>(((#REF!)))</formula>
    </cfRule>
  </conditionalFormatting>
  <conditionalFormatting sqref="L396:M396">
    <cfRule type="containsText" dxfId="3966" priority="4763" operator="containsText" text="O">
      <formula>NOT(ISERROR(SEARCH("O",L396)))</formula>
    </cfRule>
    <cfRule type="containsText" dxfId="3965" priority="4764" operator="containsText" text="X">
      <formula>NOT(ISERROR(SEARCH("X",L396)))</formula>
    </cfRule>
    <cfRule type="containsText" dxfId="3964" priority="4765" operator="containsText" text="V">
      <formula>NOT(ISERROR(SEARCH("V",L396)))</formula>
    </cfRule>
    <cfRule type="cellIs" dxfId="3963" priority="4766" operator="equal">
      <formula>(((#REF!)))</formula>
    </cfRule>
  </conditionalFormatting>
  <conditionalFormatting sqref="N396:O396">
    <cfRule type="containsText" dxfId="3962" priority="4759" operator="containsText" text="O">
      <formula>NOT(ISERROR(SEARCH("O",N396)))</formula>
    </cfRule>
    <cfRule type="containsText" dxfId="3961" priority="4760" operator="containsText" text="X">
      <formula>NOT(ISERROR(SEARCH("X",N396)))</formula>
    </cfRule>
    <cfRule type="containsText" dxfId="3960" priority="4761" operator="containsText" text="V">
      <formula>NOT(ISERROR(SEARCH("V",N396)))</formula>
    </cfRule>
    <cfRule type="cellIs" dxfId="3959" priority="4762" operator="equal">
      <formula>(((#REF!)))</formula>
    </cfRule>
  </conditionalFormatting>
  <conditionalFormatting sqref="P396">
    <cfRule type="containsText" dxfId="3958" priority="4755" operator="containsText" text="O">
      <formula>NOT(ISERROR(SEARCH("O",P396)))</formula>
    </cfRule>
    <cfRule type="containsText" dxfId="3957" priority="4756" operator="containsText" text="X">
      <formula>NOT(ISERROR(SEARCH("X",P396)))</formula>
    </cfRule>
    <cfRule type="containsText" dxfId="3956" priority="4757" operator="containsText" text="V">
      <formula>NOT(ISERROR(SEARCH("V",P396)))</formula>
    </cfRule>
    <cfRule type="cellIs" dxfId="3955" priority="4758" operator="equal">
      <formula>(((#REF!)))</formula>
    </cfRule>
  </conditionalFormatting>
  <conditionalFormatting sqref="L397:M397">
    <cfRule type="containsText" dxfId="3954" priority="4655" operator="containsText" text="O">
      <formula>NOT(ISERROR(SEARCH("O",L397)))</formula>
    </cfRule>
    <cfRule type="containsText" dxfId="3953" priority="4656" operator="containsText" text="X">
      <formula>NOT(ISERROR(SEARCH("X",L397)))</formula>
    </cfRule>
    <cfRule type="containsText" dxfId="3952" priority="4657" operator="containsText" text="V">
      <formula>NOT(ISERROR(SEARCH("V",L397)))</formula>
    </cfRule>
    <cfRule type="cellIs" dxfId="3951" priority="4658" operator="equal">
      <formula>(((#REF!)))</formula>
    </cfRule>
  </conditionalFormatting>
  <conditionalFormatting sqref="N397:O397">
    <cfRule type="containsText" dxfId="3950" priority="4651" operator="containsText" text="O">
      <formula>NOT(ISERROR(SEARCH("O",N397)))</formula>
    </cfRule>
    <cfRule type="containsText" dxfId="3949" priority="4652" operator="containsText" text="X">
      <formula>NOT(ISERROR(SEARCH("X",N397)))</formula>
    </cfRule>
    <cfRule type="containsText" dxfId="3948" priority="4653" operator="containsText" text="V">
      <formula>NOT(ISERROR(SEARCH("V",N397)))</formula>
    </cfRule>
    <cfRule type="cellIs" dxfId="3947" priority="4654" operator="equal">
      <formula>(((#REF!)))</formula>
    </cfRule>
  </conditionalFormatting>
  <conditionalFormatting sqref="P397">
    <cfRule type="containsText" dxfId="3946" priority="4647" operator="containsText" text="O">
      <formula>NOT(ISERROR(SEARCH("O",P397)))</formula>
    </cfRule>
    <cfRule type="containsText" dxfId="3945" priority="4648" operator="containsText" text="X">
      <formula>NOT(ISERROR(SEARCH("X",P397)))</formula>
    </cfRule>
    <cfRule type="containsText" dxfId="3944" priority="4649" operator="containsText" text="V">
      <formula>NOT(ISERROR(SEARCH("V",P397)))</formula>
    </cfRule>
    <cfRule type="cellIs" dxfId="3943" priority="4650" operator="equal">
      <formula>(((#REF!)))</formula>
    </cfRule>
  </conditionalFormatting>
  <conditionalFormatting sqref="L398:M398">
    <cfRule type="containsText" dxfId="3942" priority="4751" operator="containsText" text="O">
      <formula>NOT(ISERROR(SEARCH("O",L398)))</formula>
    </cfRule>
    <cfRule type="containsText" dxfId="3941" priority="4752" operator="containsText" text="X">
      <formula>NOT(ISERROR(SEARCH("X",L398)))</formula>
    </cfRule>
    <cfRule type="containsText" dxfId="3940" priority="4753" operator="containsText" text="V">
      <formula>NOT(ISERROR(SEARCH("V",L398)))</formula>
    </cfRule>
    <cfRule type="cellIs" dxfId="3939" priority="4754" operator="equal">
      <formula>(((#REF!)))</formula>
    </cfRule>
  </conditionalFormatting>
  <conditionalFormatting sqref="N398:O398">
    <cfRule type="containsText" dxfId="3938" priority="4747" operator="containsText" text="O">
      <formula>NOT(ISERROR(SEARCH("O",N398)))</formula>
    </cfRule>
    <cfRule type="containsText" dxfId="3937" priority="4748" operator="containsText" text="X">
      <formula>NOT(ISERROR(SEARCH("X",N398)))</formula>
    </cfRule>
    <cfRule type="containsText" dxfId="3936" priority="4749" operator="containsText" text="V">
      <formula>NOT(ISERROR(SEARCH("V",N398)))</formula>
    </cfRule>
    <cfRule type="cellIs" dxfId="3935" priority="4750" operator="equal">
      <formula>(((#REF!)))</formula>
    </cfRule>
  </conditionalFormatting>
  <conditionalFormatting sqref="P398">
    <cfRule type="containsText" dxfId="3934" priority="4743" operator="containsText" text="O">
      <formula>NOT(ISERROR(SEARCH("O",P398)))</formula>
    </cfRule>
    <cfRule type="containsText" dxfId="3933" priority="4744" operator="containsText" text="X">
      <formula>NOT(ISERROR(SEARCH("X",P398)))</formula>
    </cfRule>
    <cfRule type="containsText" dxfId="3932" priority="4745" operator="containsText" text="V">
      <formula>NOT(ISERROR(SEARCH("V",P398)))</formula>
    </cfRule>
    <cfRule type="cellIs" dxfId="3931" priority="4746" operator="equal">
      <formula>(((#REF!)))</formula>
    </cfRule>
  </conditionalFormatting>
  <conditionalFormatting sqref="L406:M406">
    <cfRule type="containsText" dxfId="3930" priority="4639" operator="containsText" text="O">
      <formula>NOT(ISERROR(SEARCH("O",L406)))</formula>
    </cfRule>
    <cfRule type="containsText" dxfId="3929" priority="4640" operator="containsText" text="X">
      <formula>NOT(ISERROR(SEARCH("X",L406)))</formula>
    </cfRule>
    <cfRule type="containsText" dxfId="3928" priority="4641" operator="containsText" text="V">
      <formula>NOT(ISERROR(SEARCH("V",L406)))</formula>
    </cfRule>
    <cfRule type="cellIs" dxfId="3927" priority="4642" operator="equal">
      <formula>(((#REF!)))</formula>
    </cfRule>
  </conditionalFormatting>
  <conditionalFormatting sqref="N406:P406">
    <cfRule type="containsText" dxfId="3926" priority="4643" operator="containsText" text="O">
      <formula>NOT(ISERROR(SEARCH("O",N406)))</formula>
    </cfRule>
    <cfRule type="containsText" dxfId="3925" priority="4644" operator="containsText" text="X">
      <formula>NOT(ISERROR(SEARCH("X",N406)))</formula>
    </cfRule>
    <cfRule type="containsText" dxfId="3924" priority="4645" operator="containsText" text="V">
      <formula>NOT(ISERROR(SEARCH("V",N406)))</formula>
    </cfRule>
    <cfRule type="cellIs" dxfId="3923" priority="4646" operator="equal">
      <formula>(((#REF!)))</formula>
    </cfRule>
  </conditionalFormatting>
  <conditionalFormatting sqref="L408:M408">
    <cfRule type="containsText" dxfId="3922" priority="4552" operator="containsText" text="O">
      <formula>NOT(ISERROR(SEARCH("O",L408)))</formula>
    </cfRule>
    <cfRule type="containsText" dxfId="3921" priority="4553" operator="containsText" text="X">
      <formula>NOT(ISERROR(SEARCH("X",L408)))</formula>
    </cfRule>
    <cfRule type="containsText" dxfId="3920" priority="4554" operator="containsText" text="V">
      <formula>NOT(ISERROR(SEARCH("V",L408)))</formula>
    </cfRule>
    <cfRule type="cellIs" dxfId="3919" priority="4555" operator="equal">
      <formula>(((#REF!)))</formula>
    </cfRule>
  </conditionalFormatting>
  <conditionalFormatting sqref="N408:P408">
    <cfRule type="containsText" dxfId="3918" priority="4556" operator="containsText" text="O">
      <formula>NOT(ISERROR(SEARCH("O",N408)))</formula>
    </cfRule>
    <cfRule type="containsText" dxfId="3917" priority="4557" operator="containsText" text="X">
      <formula>NOT(ISERROR(SEARCH("X",N408)))</formula>
    </cfRule>
    <cfRule type="containsText" dxfId="3916" priority="4558" operator="containsText" text="V">
      <formula>NOT(ISERROR(SEARCH("V",N408)))</formula>
    </cfRule>
    <cfRule type="cellIs" dxfId="3915" priority="4559" operator="equal">
      <formula>(((#REF!)))</formula>
    </cfRule>
  </conditionalFormatting>
  <conditionalFormatting sqref="L410:M410">
    <cfRule type="containsText" dxfId="3914" priority="4631" operator="containsText" text="O">
      <formula>NOT(ISERROR(SEARCH("O",L410)))</formula>
    </cfRule>
    <cfRule type="containsText" dxfId="3913" priority="4632" operator="containsText" text="X">
      <formula>NOT(ISERROR(SEARCH("X",L410)))</formula>
    </cfRule>
    <cfRule type="containsText" dxfId="3912" priority="4633" operator="containsText" text="V">
      <formula>NOT(ISERROR(SEARCH("V",L410)))</formula>
    </cfRule>
    <cfRule type="cellIs" dxfId="3911" priority="4634" operator="equal">
      <formula>(((#REF!)))</formula>
    </cfRule>
  </conditionalFormatting>
  <conditionalFormatting sqref="N410:P410">
    <cfRule type="containsText" dxfId="3910" priority="4635" operator="containsText" text="O">
      <formula>NOT(ISERROR(SEARCH("O",N410)))</formula>
    </cfRule>
    <cfRule type="containsText" dxfId="3909" priority="4636" operator="containsText" text="X">
      <formula>NOT(ISERROR(SEARCH("X",N410)))</formula>
    </cfRule>
    <cfRule type="containsText" dxfId="3908" priority="4637" operator="containsText" text="V">
      <formula>NOT(ISERROR(SEARCH("V",N410)))</formula>
    </cfRule>
    <cfRule type="cellIs" dxfId="3907" priority="4638" operator="equal">
      <formula>(((#REF!)))</formula>
    </cfRule>
  </conditionalFormatting>
  <conditionalFormatting sqref="L411:M411">
    <cfRule type="containsText" dxfId="3906" priority="4544" operator="containsText" text="O">
      <formula>NOT(ISERROR(SEARCH("O",L411)))</formula>
    </cfRule>
    <cfRule type="containsText" dxfId="3905" priority="4545" operator="containsText" text="X">
      <formula>NOT(ISERROR(SEARCH("X",L411)))</formula>
    </cfRule>
    <cfRule type="containsText" dxfId="3904" priority="4546" operator="containsText" text="V">
      <formula>NOT(ISERROR(SEARCH("V",L411)))</formula>
    </cfRule>
    <cfRule type="cellIs" dxfId="3903" priority="4547" operator="equal">
      <formula>(((#REF!)))</formula>
    </cfRule>
  </conditionalFormatting>
  <conditionalFormatting sqref="N411:P411">
    <cfRule type="containsText" dxfId="3902" priority="4548" operator="containsText" text="O">
      <formula>NOT(ISERROR(SEARCH("O",N411)))</formula>
    </cfRule>
    <cfRule type="containsText" dxfId="3901" priority="4549" operator="containsText" text="X">
      <formula>NOT(ISERROR(SEARCH("X",N411)))</formula>
    </cfRule>
    <cfRule type="containsText" dxfId="3900" priority="4550" operator="containsText" text="V">
      <formula>NOT(ISERROR(SEARCH("V",N411)))</formula>
    </cfRule>
    <cfRule type="cellIs" dxfId="3899" priority="4551" operator="equal">
      <formula>(((#REF!)))</formula>
    </cfRule>
  </conditionalFormatting>
  <conditionalFormatting sqref="L412:M412">
    <cfRule type="containsText" dxfId="3898" priority="4723" operator="containsText" text="O">
      <formula>NOT(ISERROR(SEARCH("O",L412)))</formula>
    </cfRule>
    <cfRule type="containsText" dxfId="3897" priority="4724" operator="containsText" text="X">
      <formula>NOT(ISERROR(SEARCH("X",L412)))</formula>
    </cfRule>
    <cfRule type="containsText" dxfId="3896" priority="4725" operator="containsText" text="V">
      <formula>NOT(ISERROR(SEARCH("V",L412)))</formula>
    </cfRule>
    <cfRule type="cellIs" dxfId="3895" priority="4726" operator="equal">
      <formula>(((#REF!)))</formula>
    </cfRule>
  </conditionalFormatting>
  <conditionalFormatting sqref="L413:M413">
    <cfRule type="containsText" dxfId="3894" priority="4623" operator="containsText" text="O">
      <formula>NOT(ISERROR(SEARCH("O",L413)))</formula>
    </cfRule>
    <cfRule type="containsText" dxfId="3893" priority="4624" operator="containsText" text="X">
      <formula>NOT(ISERROR(SEARCH("X",L413)))</formula>
    </cfRule>
    <cfRule type="containsText" dxfId="3892" priority="4625" operator="containsText" text="V">
      <formula>NOT(ISERROR(SEARCH("V",L413)))</formula>
    </cfRule>
    <cfRule type="cellIs" dxfId="3891" priority="4626" operator="equal">
      <formula>(((#REF!)))</formula>
    </cfRule>
  </conditionalFormatting>
  <conditionalFormatting sqref="N413:P413">
    <cfRule type="containsText" dxfId="3890" priority="4627" operator="containsText" text="O">
      <formula>NOT(ISERROR(SEARCH("O",N413)))</formula>
    </cfRule>
    <cfRule type="containsText" dxfId="3889" priority="4628" operator="containsText" text="X">
      <formula>NOT(ISERROR(SEARCH("X",N413)))</formula>
    </cfRule>
    <cfRule type="containsText" dxfId="3888" priority="4629" operator="containsText" text="V">
      <formula>NOT(ISERROR(SEARCH("V",N413)))</formula>
    </cfRule>
    <cfRule type="cellIs" dxfId="3887" priority="4630" operator="equal">
      <formula>(((#REF!)))</formula>
    </cfRule>
  </conditionalFormatting>
  <conditionalFormatting sqref="O423">
    <cfRule type="containsText" dxfId="3886" priority="4465" operator="containsText" text="O">
      <formula>NOT(ISERROR(SEARCH("O",O423)))</formula>
    </cfRule>
    <cfRule type="containsText" dxfId="3885" priority="4466" operator="containsText" text="X">
      <formula>NOT(ISERROR(SEARCH("X",O423)))</formula>
    </cfRule>
    <cfRule type="containsText" dxfId="3884" priority="4467" operator="containsText" text="V">
      <formula>NOT(ISERROR(SEARCH("V",O423)))</formula>
    </cfRule>
    <cfRule type="cellIs" dxfId="3883" priority="4468" operator="equal">
      <formula>(((#REF!)))</formula>
    </cfRule>
  </conditionalFormatting>
  <conditionalFormatting sqref="N423">
    <cfRule type="containsText" dxfId="3882" priority="4461" operator="containsText" text="O">
      <formula>NOT(ISERROR(SEARCH("O",N423)))</formula>
    </cfRule>
    <cfRule type="containsText" dxfId="3881" priority="4462" operator="containsText" text="X">
      <formula>NOT(ISERROR(SEARCH("X",N423)))</formula>
    </cfRule>
    <cfRule type="containsText" dxfId="3880" priority="4463" operator="containsText" text="V">
      <formula>NOT(ISERROR(SEARCH("V",N423)))</formula>
    </cfRule>
    <cfRule type="cellIs" dxfId="3879" priority="4464" operator="equal">
      <formula>(((#REF!)))</formula>
    </cfRule>
  </conditionalFormatting>
  <conditionalFormatting sqref="P423">
    <cfRule type="containsText" dxfId="3878" priority="4457" operator="containsText" text="O">
      <formula>NOT(ISERROR(SEARCH("O",P423)))</formula>
    </cfRule>
    <cfRule type="containsText" dxfId="3877" priority="4458" operator="containsText" text="X">
      <formula>NOT(ISERROR(SEARCH("X",P423)))</formula>
    </cfRule>
    <cfRule type="containsText" dxfId="3876" priority="4459" operator="containsText" text="V">
      <formula>NOT(ISERROR(SEARCH("V",P423)))</formula>
    </cfRule>
    <cfRule type="cellIs" dxfId="3875" priority="4460" operator="equal">
      <formula>(((#REF!)))</formula>
    </cfRule>
  </conditionalFormatting>
  <conditionalFormatting sqref="L428:M428">
    <cfRule type="containsText" dxfId="3874" priority="4719" operator="containsText" text="O">
      <formula>NOT(ISERROR(SEARCH("O",L428)))</formula>
    </cfRule>
    <cfRule type="containsText" dxfId="3873" priority="4720" operator="containsText" text="X">
      <formula>NOT(ISERROR(SEARCH("X",L428)))</formula>
    </cfRule>
    <cfRule type="containsText" dxfId="3872" priority="4721" operator="containsText" text="V">
      <formula>NOT(ISERROR(SEARCH("V",L428)))</formula>
    </cfRule>
    <cfRule type="cellIs" dxfId="3871" priority="4722" operator="equal">
      <formula>(((#REF!)))</formula>
    </cfRule>
  </conditionalFormatting>
  <conditionalFormatting sqref="N428">
    <cfRule type="containsText" dxfId="3870" priority="4711" operator="containsText" text="O">
      <formula>NOT(ISERROR(SEARCH("O",N428)))</formula>
    </cfRule>
    <cfRule type="containsText" dxfId="3869" priority="4712" operator="containsText" text="X">
      <formula>NOT(ISERROR(SEARCH("X",N428)))</formula>
    </cfRule>
    <cfRule type="containsText" dxfId="3868" priority="4713" operator="containsText" text="V">
      <formula>NOT(ISERROR(SEARCH("V",N428)))</formula>
    </cfRule>
    <cfRule type="cellIs" dxfId="3867" priority="4714" operator="equal">
      <formula>(((#REF!)))</formula>
    </cfRule>
  </conditionalFormatting>
  <conditionalFormatting sqref="O428">
    <cfRule type="containsText" dxfId="3866" priority="4715" operator="containsText" text="O">
      <formula>NOT(ISERROR(SEARCH("O",O428)))</formula>
    </cfRule>
    <cfRule type="containsText" dxfId="3865" priority="4716" operator="containsText" text="X">
      <formula>NOT(ISERROR(SEARCH("X",O428)))</formula>
    </cfRule>
    <cfRule type="containsText" dxfId="3864" priority="4717" operator="containsText" text="V">
      <formula>NOT(ISERROR(SEARCH("V",O428)))</formula>
    </cfRule>
    <cfRule type="cellIs" dxfId="3863" priority="4718" operator="equal">
      <formula>(((#REF!)))</formula>
    </cfRule>
  </conditionalFormatting>
  <conditionalFormatting sqref="P428">
    <cfRule type="containsText" dxfId="3862" priority="4707" operator="containsText" text="O">
      <formula>NOT(ISERROR(SEARCH("O",P428)))</formula>
    </cfRule>
    <cfRule type="containsText" dxfId="3861" priority="4708" operator="containsText" text="X">
      <formula>NOT(ISERROR(SEARCH("X",P428)))</formula>
    </cfRule>
    <cfRule type="containsText" dxfId="3860" priority="4709" operator="containsText" text="V">
      <formula>NOT(ISERROR(SEARCH("V",P428)))</formula>
    </cfRule>
    <cfRule type="cellIs" dxfId="3859" priority="4710" operator="equal">
      <formula>(((#REF!)))</formula>
    </cfRule>
  </conditionalFormatting>
  <conditionalFormatting sqref="L429:M429">
    <cfRule type="containsText" dxfId="3858" priority="4599" operator="containsText" text="O">
      <formula>NOT(ISERROR(SEARCH("O",L429)))</formula>
    </cfRule>
    <cfRule type="containsText" dxfId="3857" priority="4600" operator="containsText" text="X">
      <formula>NOT(ISERROR(SEARCH("X",L429)))</formula>
    </cfRule>
    <cfRule type="containsText" dxfId="3856" priority="4601" operator="containsText" text="V">
      <formula>NOT(ISERROR(SEARCH("V",L429)))</formula>
    </cfRule>
    <cfRule type="cellIs" dxfId="3855" priority="4602" operator="equal">
      <formula>(((#REF!)))</formula>
    </cfRule>
  </conditionalFormatting>
  <conditionalFormatting sqref="N429">
    <cfRule type="containsText" dxfId="3854" priority="4591" operator="containsText" text="O">
      <formula>NOT(ISERROR(SEARCH("O",N429)))</formula>
    </cfRule>
    <cfRule type="containsText" dxfId="3853" priority="4592" operator="containsText" text="X">
      <formula>NOT(ISERROR(SEARCH("X",N429)))</formula>
    </cfRule>
    <cfRule type="containsText" dxfId="3852" priority="4593" operator="containsText" text="V">
      <formula>NOT(ISERROR(SEARCH("V",N429)))</formula>
    </cfRule>
    <cfRule type="cellIs" dxfId="3851" priority="4594" operator="equal">
      <formula>(((#REF!)))</formula>
    </cfRule>
  </conditionalFormatting>
  <conditionalFormatting sqref="O429">
    <cfRule type="containsText" dxfId="3850" priority="4595" operator="containsText" text="O">
      <formula>NOT(ISERROR(SEARCH("O",O429)))</formula>
    </cfRule>
    <cfRule type="containsText" dxfId="3849" priority="4596" operator="containsText" text="X">
      <formula>NOT(ISERROR(SEARCH("X",O429)))</formula>
    </cfRule>
    <cfRule type="containsText" dxfId="3848" priority="4597" operator="containsText" text="V">
      <formula>NOT(ISERROR(SEARCH("V",O429)))</formula>
    </cfRule>
    <cfRule type="cellIs" dxfId="3847" priority="4598" operator="equal">
      <formula>(((#REF!)))</formula>
    </cfRule>
  </conditionalFormatting>
  <conditionalFormatting sqref="P429">
    <cfRule type="containsText" dxfId="3846" priority="4587" operator="containsText" text="O">
      <formula>NOT(ISERROR(SEARCH("O",P429)))</formula>
    </cfRule>
    <cfRule type="containsText" dxfId="3845" priority="4588" operator="containsText" text="X">
      <formula>NOT(ISERROR(SEARCH("X",P429)))</formula>
    </cfRule>
    <cfRule type="containsText" dxfId="3844" priority="4589" operator="containsText" text="V">
      <formula>NOT(ISERROR(SEARCH("V",P429)))</formula>
    </cfRule>
    <cfRule type="cellIs" dxfId="3843" priority="4590" operator="equal">
      <formula>(((#REF!)))</formula>
    </cfRule>
  </conditionalFormatting>
  <conditionalFormatting sqref="L435:M435">
    <cfRule type="containsText" dxfId="3842" priority="4619" operator="containsText" text="O">
      <formula>NOT(ISERROR(SEARCH("O",L435)))</formula>
    </cfRule>
    <cfRule type="containsText" dxfId="3841" priority="4620" operator="containsText" text="X">
      <formula>NOT(ISERROR(SEARCH("X",L435)))</formula>
    </cfRule>
    <cfRule type="containsText" dxfId="3840" priority="4621" operator="containsText" text="V">
      <formula>NOT(ISERROR(SEARCH("V",L435)))</formula>
    </cfRule>
    <cfRule type="cellIs" dxfId="3839" priority="4622" operator="equal">
      <formula>(((#REF!)))</formula>
    </cfRule>
  </conditionalFormatting>
  <conditionalFormatting sqref="N435:P435">
    <cfRule type="containsText" dxfId="3838" priority="4615" operator="containsText" text="O">
      <formula>NOT(ISERROR(SEARCH("O",N435)))</formula>
    </cfRule>
    <cfRule type="containsText" dxfId="3837" priority="4616" operator="containsText" text="X">
      <formula>NOT(ISERROR(SEARCH("X",N435)))</formula>
    </cfRule>
    <cfRule type="containsText" dxfId="3836" priority="4617" operator="containsText" text="V">
      <formula>NOT(ISERROR(SEARCH("V",N435)))</formula>
    </cfRule>
    <cfRule type="cellIs" dxfId="3835" priority="4618" operator="equal">
      <formula>(((#REF!)))</formula>
    </cfRule>
  </conditionalFormatting>
  <conditionalFormatting sqref="L436:M436">
    <cfRule type="containsText" dxfId="3834" priority="4583" operator="containsText" text="O">
      <formula>NOT(ISERROR(SEARCH("O",L436)))</formula>
    </cfRule>
    <cfRule type="containsText" dxfId="3833" priority="4584" operator="containsText" text="X">
      <formula>NOT(ISERROR(SEARCH("X",L436)))</formula>
    </cfRule>
    <cfRule type="containsText" dxfId="3832" priority="4585" operator="containsText" text="V">
      <formula>NOT(ISERROR(SEARCH("V",L436)))</formula>
    </cfRule>
    <cfRule type="cellIs" dxfId="3831" priority="4586" operator="equal">
      <formula>(((#REF!)))</formula>
    </cfRule>
  </conditionalFormatting>
  <conditionalFormatting sqref="N436:P436">
    <cfRule type="containsText" dxfId="3830" priority="4579" operator="containsText" text="O">
      <formula>NOT(ISERROR(SEARCH("O",N436)))</formula>
    </cfRule>
    <cfRule type="containsText" dxfId="3829" priority="4580" operator="containsText" text="X">
      <formula>NOT(ISERROR(SEARCH("X",N436)))</formula>
    </cfRule>
    <cfRule type="containsText" dxfId="3828" priority="4581" operator="containsText" text="V">
      <formula>NOT(ISERROR(SEARCH("V",N436)))</formula>
    </cfRule>
    <cfRule type="cellIs" dxfId="3827" priority="4582" operator="equal">
      <formula>(((#REF!)))</formula>
    </cfRule>
  </conditionalFormatting>
  <conditionalFormatting sqref="L438:M438">
    <cfRule type="containsText" dxfId="3826" priority="4575" operator="containsText" text="O">
      <formula>NOT(ISERROR(SEARCH("O",L438)))</formula>
    </cfRule>
    <cfRule type="containsText" dxfId="3825" priority="4576" operator="containsText" text="X">
      <formula>NOT(ISERROR(SEARCH("X",L438)))</formula>
    </cfRule>
    <cfRule type="containsText" dxfId="3824" priority="4577" operator="containsText" text="V">
      <formula>NOT(ISERROR(SEARCH("V",L438)))</formula>
    </cfRule>
    <cfRule type="cellIs" dxfId="3823" priority="4578" operator="equal">
      <formula>(((#REF!)))</formula>
    </cfRule>
  </conditionalFormatting>
  <conditionalFormatting sqref="N438:P438">
    <cfRule type="containsText" dxfId="3822" priority="4571" operator="containsText" text="O">
      <formula>NOT(ISERROR(SEARCH("O",N438)))</formula>
    </cfRule>
    <cfRule type="containsText" dxfId="3821" priority="4572" operator="containsText" text="X">
      <formula>NOT(ISERROR(SEARCH("X",N438)))</formula>
    </cfRule>
    <cfRule type="containsText" dxfId="3820" priority="4573" operator="containsText" text="V">
      <formula>NOT(ISERROR(SEARCH("V",N438)))</formula>
    </cfRule>
    <cfRule type="cellIs" dxfId="3819" priority="4574" operator="equal">
      <formula>(((#REF!)))</formula>
    </cfRule>
  </conditionalFormatting>
  <conditionalFormatting sqref="N439:P439">
    <cfRule type="containsText" dxfId="3818" priority="4687" operator="containsText" text="O">
      <formula>NOT(ISERROR(SEARCH("O",N439)))</formula>
    </cfRule>
    <cfRule type="containsText" dxfId="3817" priority="4688" operator="containsText" text="X">
      <formula>NOT(ISERROR(SEARCH("X",N439)))</formula>
    </cfRule>
    <cfRule type="containsText" dxfId="3816" priority="4689" operator="containsText" text="V">
      <formula>NOT(ISERROR(SEARCH("V",N439)))</formula>
    </cfRule>
    <cfRule type="cellIs" dxfId="3815" priority="4690" operator="equal">
      <formula>(((#REF!)))</formula>
    </cfRule>
  </conditionalFormatting>
  <conditionalFormatting sqref="L443:M443">
    <cfRule type="containsText" dxfId="3814" priority="4540" operator="containsText" text="O">
      <formula>NOT(ISERROR(SEARCH("O",L443)))</formula>
    </cfRule>
    <cfRule type="containsText" dxfId="3813" priority="4541" operator="containsText" text="X">
      <formula>NOT(ISERROR(SEARCH("X",L443)))</formula>
    </cfRule>
    <cfRule type="containsText" dxfId="3812" priority="4542" operator="containsText" text="V">
      <formula>NOT(ISERROR(SEARCH("V",L443)))</formula>
    </cfRule>
    <cfRule type="cellIs" dxfId="3811" priority="4543" operator="equal">
      <formula>(((#REF!)))</formula>
    </cfRule>
  </conditionalFormatting>
  <conditionalFormatting sqref="N443:P443">
    <cfRule type="containsText" dxfId="3810" priority="4536" operator="containsText" text="O">
      <formula>NOT(ISERROR(SEARCH("O",N443)))</formula>
    </cfRule>
    <cfRule type="containsText" dxfId="3809" priority="4537" operator="containsText" text="X">
      <formula>NOT(ISERROR(SEARCH("X",N443)))</formula>
    </cfRule>
    <cfRule type="containsText" dxfId="3808" priority="4538" operator="containsText" text="V">
      <formula>NOT(ISERROR(SEARCH("V",N443)))</formula>
    </cfRule>
    <cfRule type="cellIs" dxfId="3807" priority="4539" operator="equal">
      <formula>(((#REF!)))</formula>
    </cfRule>
  </conditionalFormatting>
  <conditionalFormatting sqref="P444">
    <cfRule type="containsText" dxfId="3806" priority="4675" operator="containsText" text="O">
      <formula>NOT(ISERROR(SEARCH("O",P444)))</formula>
    </cfRule>
    <cfRule type="containsText" dxfId="3805" priority="4676" operator="containsText" text="X">
      <formula>NOT(ISERROR(SEARCH("X",P444)))</formula>
    </cfRule>
    <cfRule type="containsText" dxfId="3804" priority="4677" operator="containsText" text="V">
      <formula>NOT(ISERROR(SEARCH("V",P444)))</formula>
    </cfRule>
    <cfRule type="cellIs" dxfId="3803" priority="4678" operator="equal">
      <formula>(((#REF!)))</formula>
    </cfRule>
  </conditionalFormatting>
  <conditionalFormatting sqref="L445:M445">
    <cfRule type="containsText" dxfId="3802" priority="4611" operator="containsText" text="O">
      <formula>NOT(ISERROR(SEARCH("O",L445)))</formula>
    </cfRule>
    <cfRule type="containsText" dxfId="3801" priority="4612" operator="containsText" text="X">
      <formula>NOT(ISERROR(SEARCH("X",L445)))</formula>
    </cfRule>
    <cfRule type="containsText" dxfId="3800" priority="4613" operator="containsText" text="V">
      <formula>NOT(ISERROR(SEARCH("V",L445)))</formula>
    </cfRule>
    <cfRule type="cellIs" dxfId="3799" priority="4614" operator="equal">
      <formula>(((#REF!)))</formula>
    </cfRule>
  </conditionalFormatting>
  <conditionalFormatting sqref="N445:O445">
    <cfRule type="containsText" dxfId="3798" priority="4607" operator="containsText" text="O">
      <formula>NOT(ISERROR(SEARCH("O",N445)))</formula>
    </cfRule>
    <cfRule type="containsText" dxfId="3797" priority="4608" operator="containsText" text="X">
      <formula>NOT(ISERROR(SEARCH("X",N445)))</formula>
    </cfRule>
    <cfRule type="containsText" dxfId="3796" priority="4609" operator="containsText" text="V">
      <formula>NOT(ISERROR(SEARCH("V",N445)))</formula>
    </cfRule>
    <cfRule type="cellIs" dxfId="3795" priority="4610" operator="equal">
      <formula>(((#REF!)))</formula>
    </cfRule>
  </conditionalFormatting>
  <conditionalFormatting sqref="P445">
    <cfRule type="containsText" dxfId="3794" priority="4603" operator="containsText" text="O">
      <formula>NOT(ISERROR(SEARCH("O",P445)))</formula>
    </cfRule>
    <cfRule type="containsText" dxfId="3793" priority="4604" operator="containsText" text="X">
      <formula>NOT(ISERROR(SEARCH("X",P445)))</formula>
    </cfRule>
    <cfRule type="containsText" dxfId="3792" priority="4605" operator="containsText" text="V">
      <formula>NOT(ISERROR(SEARCH("V",P445)))</formula>
    </cfRule>
    <cfRule type="cellIs" dxfId="3791" priority="4606" operator="equal">
      <formula>(((#REF!)))</formula>
    </cfRule>
  </conditionalFormatting>
  <conditionalFormatting sqref="L448:N448 P448">
    <cfRule type="containsText" dxfId="3790" priority="4791" operator="containsText" text="O">
      <formula>NOT(ISERROR(SEARCH("O",L448)))</formula>
    </cfRule>
    <cfRule type="containsText" dxfId="3789" priority="4792" operator="containsText" text="X">
      <formula>NOT(ISERROR(SEARCH("X",L448)))</formula>
    </cfRule>
    <cfRule type="containsText" dxfId="3788" priority="4793" operator="containsText" text="V">
      <formula>NOT(ISERROR(SEARCH("V",L448)))</formula>
    </cfRule>
    <cfRule type="cellIs" dxfId="3787" priority="4794" operator="equal">
      <formula>(((#REF!)))</formula>
    </cfRule>
  </conditionalFormatting>
  <conditionalFormatting sqref="P399:P400">
    <cfRule type="containsText" dxfId="3786" priority="4525" operator="containsText" text="O">
      <formula>NOT(ISERROR(SEARCH("O",P399)))</formula>
    </cfRule>
    <cfRule type="containsText" dxfId="3785" priority="4526" operator="containsText" text="X">
      <formula>NOT(ISERROR(SEARCH("X",P399)))</formula>
    </cfRule>
    <cfRule type="containsText" dxfId="3784" priority="4527" operator="containsText" text="V">
      <formula>NOT(ISERROR(SEARCH("V",P399)))</formula>
    </cfRule>
    <cfRule type="cellIs" dxfId="3783" priority="4528" operator="equal">
      <formula>(((#REF!)))</formula>
    </cfRule>
  </conditionalFormatting>
  <conditionalFormatting sqref="L469:M470 O469:P470">
    <cfRule type="expression" dxfId="3782" priority="4533" stopIfTrue="1">
      <formula>NOT(ISERROR(SEARCH("O",L469)))</formula>
    </cfRule>
    <cfRule type="expression" dxfId="3781" priority="4534" stopIfTrue="1">
      <formula>NOT(ISERROR(SEARCH("X",L469)))</formula>
    </cfRule>
    <cfRule type="expression" dxfId="3780" priority="4535" stopIfTrue="1">
      <formula>NOT(ISERROR(SEARCH("V",L469)))</formula>
    </cfRule>
  </conditionalFormatting>
  <conditionalFormatting sqref="L451:N452 L458:N460 P458:P460 P451:P452">
    <cfRule type="expression" dxfId="3779" priority="4560" stopIfTrue="1">
      <formula>NOT(ISERROR(SEARCH("O",L451)))</formula>
    </cfRule>
    <cfRule type="expression" dxfId="3778" priority="4561" stopIfTrue="1">
      <formula>NOT(ISERROR(SEARCH("X",L451)))</formula>
    </cfRule>
    <cfRule type="expression" dxfId="3777" priority="4562" stopIfTrue="1">
      <formula>NOT(ISERROR(SEARCH("V",L451)))</formula>
    </cfRule>
  </conditionalFormatting>
  <conditionalFormatting sqref="L414:P414 N415:P415 N425:P427 L449:N449 L456:N456 P456 P449">
    <cfRule type="containsText" dxfId="3776" priority="4783" operator="containsText" text="O">
      <formula>NOT(ISERROR(SEARCH("O",L414)))</formula>
    </cfRule>
    <cfRule type="containsText" dxfId="3775" priority="4784" operator="containsText" text="X">
      <formula>NOT(ISERROR(SEARCH("X",L414)))</formula>
    </cfRule>
    <cfRule type="containsText" dxfId="3774" priority="4785" operator="containsText" text="V">
      <formula>NOT(ISERROR(SEARCH("V",L414)))</formula>
    </cfRule>
    <cfRule type="cellIs" dxfId="3773" priority="4786" operator="equal">
      <formula>(((#REF!)))</formula>
    </cfRule>
  </conditionalFormatting>
  <conditionalFormatting sqref="L401:M404">
    <cfRule type="containsText" dxfId="3772" priority="4739" operator="containsText" text="O">
      <formula>NOT(ISERROR(SEARCH("O",L401)))</formula>
    </cfRule>
    <cfRule type="containsText" dxfId="3771" priority="4740" operator="containsText" text="X">
      <formula>NOT(ISERROR(SEARCH("X",L401)))</formula>
    </cfRule>
    <cfRule type="containsText" dxfId="3770" priority="4741" operator="containsText" text="V">
      <formula>NOT(ISERROR(SEARCH("V",L401)))</formula>
    </cfRule>
    <cfRule type="cellIs" dxfId="3769" priority="4742" operator="equal">
      <formula>(((#REF!)))</formula>
    </cfRule>
  </conditionalFormatting>
  <conditionalFormatting sqref="N401:O404">
    <cfRule type="containsText" dxfId="3768" priority="4735" operator="containsText" text="O">
      <formula>NOT(ISERROR(SEARCH("O",N401)))</formula>
    </cfRule>
    <cfRule type="containsText" dxfId="3767" priority="4736" operator="containsText" text="X">
      <formula>NOT(ISERROR(SEARCH("X",N401)))</formula>
    </cfRule>
    <cfRule type="containsText" dxfId="3766" priority="4737" operator="containsText" text="V">
      <formula>NOT(ISERROR(SEARCH("V",N401)))</formula>
    </cfRule>
    <cfRule type="cellIs" dxfId="3765" priority="4738" operator="equal">
      <formula>(((#REF!)))</formula>
    </cfRule>
  </conditionalFormatting>
  <conditionalFormatting sqref="P401:P404">
    <cfRule type="containsText" dxfId="3764" priority="4731" operator="containsText" text="O">
      <formula>NOT(ISERROR(SEARCH("O",P401)))</formula>
    </cfRule>
    <cfRule type="containsText" dxfId="3763" priority="4732" operator="containsText" text="X">
      <formula>NOT(ISERROR(SEARCH("X",P401)))</formula>
    </cfRule>
    <cfRule type="containsText" dxfId="3762" priority="4733" operator="containsText" text="V">
      <formula>NOT(ISERROR(SEARCH("V",P401)))</formula>
    </cfRule>
    <cfRule type="cellIs" dxfId="3761" priority="4734" operator="equal">
      <formula>(((#REF!)))</formula>
    </cfRule>
  </conditionalFormatting>
  <conditionalFormatting sqref="L399:M400">
    <cfRule type="containsText" dxfId="3760" priority="4521" operator="containsText" text="O">
      <formula>NOT(ISERROR(SEARCH("O",L399)))</formula>
    </cfRule>
    <cfRule type="containsText" dxfId="3759" priority="4522" operator="containsText" text="X">
      <formula>NOT(ISERROR(SEARCH("X",L399)))</formula>
    </cfRule>
    <cfRule type="containsText" dxfId="3758" priority="4523" operator="containsText" text="V">
      <formula>NOT(ISERROR(SEARCH("V",L399)))</formula>
    </cfRule>
    <cfRule type="cellIs" dxfId="3757" priority="4524" operator="equal">
      <formula>(((#REF!)))</formula>
    </cfRule>
  </conditionalFormatting>
  <conditionalFormatting sqref="N399:O400">
    <cfRule type="containsText" dxfId="3756" priority="4529" operator="containsText" text="O">
      <formula>NOT(ISERROR(SEARCH("O",N399)))</formula>
    </cfRule>
    <cfRule type="containsText" dxfId="3755" priority="4530" operator="containsText" text="X">
      <formula>NOT(ISERROR(SEARCH("X",N399)))</formula>
    </cfRule>
    <cfRule type="containsText" dxfId="3754" priority="4531" operator="containsText" text="V">
      <formula>NOT(ISERROR(SEARCH("V",N399)))</formula>
    </cfRule>
    <cfRule type="cellIs" dxfId="3753" priority="4532" operator="equal">
      <formula>(((#REF!)))</formula>
    </cfRule>
  </conditionalFormatting>
  <conditionalFormatting sqref="L405:M405 L407:M407 L409:M409">
    <cfRule type="containsText" dxfId="3752" priority="4779" operator="containsText" text="O">
      <formula>NOT(ISERROR(SEARCH("O",L405)))</formula>
    </cfRule>
    <cfRule type="containsText" dxfId="3751" priority="4780" operator="containsText" text="X">
      <formula>NOT(ISERROR(SEARCH("X",L405)))</formula>
    </cfRule>
    <cfRule type="containsText" dxfId="3750" priority="4781" operator="containsText" text="V">
      <formula>NOT(ISERROR(SEARCH("V",L405)))</formula>
    </cfRule>
    <cfRule type="cellIs" dxfId="3749" priority="4782" operator="equal">
      <formula>(((#REF!)))</formula>
    </cfRule>
  </conditionalFormatting>
  <conditionalFormatting sqref="N405:P405 N409:P409 N407:P407">
    <cfRule type="containsText" dxfId="3748" priority="4787" operator="containsText" text="O">
      <formula>NOT(ISERROR(SEARCH("O",N405)))</formula>
    </cfRule>
    <cfRule type="containsText" dxfId="3747" priority="4788" operator="containsText" text="X">
      <formula>NOT(ISERROR(SEARCH("X",N405)))</formula>
    </cfRule>
    <cfRule type="containsText" dxfId="3746" priority="4789" operator="containsText" text="V">
      <formula>NOT(ISERROR(SEARCH("V",N405)))</formula>
    </cfRule>
    <cfRule type="cellIs" dxfId="3745" priority="4790" operator="equal">
      <formula>(((#REF!)))</formula>
    </cfRule>
  </conditionalFormatting>
  <conditionalFormatting sqref="N412:P412">
    <cfRule type="containsText" dxfId="3744" priority="4727" operator="containsText" text="O">
      <formula>NOT(ISERROR(SEARCH("O",N412)))</formula>
    </cfRule>
    <cfRule type="containsText" dxfId="3743" priority="4728" operator="containsText" text="X">
      <formula>NOT(ISERROR(SEARCH("X",N412)))</formula>
    </cfRule>
    <cfRule type="containsText" dxfId="3742" priority="4729" operator="containsText" text="V">
      <formula>NOT(ISERROR(SEARCH("V",N412)))</formula>
    </cfRule>
    <cfRule type="cellIs" dxfId="3741" priority="4730" operator="equal">
      <formula>(((#REF!)))</formula>
    </cfRule>
  </conditionalFormatting>
  <conditionalFormatting sqref="L430:M431">
    <cfRule type="containsText" dxfId="3740" priority="4703" operator="containsText" text="O">
      <formula>NOT(ISERROR(SEARCH("O",L430)))</formula>
    </cfRule>
    <cfRule type="containsText" dxfId="3739" priority="4704" operator="containsText" text="X">
      <formula>NOT(ISERROR(SEARCH("X",L430)))</formula>
    </cfRule>
    <cfRule type="containsText" dxfId="3738" priority="4705" operator="containsText" text="V">
      <formula>NOT(ISERROR(SEARCH("V",L430)))</formula>
    </cfRule>
    <cfRule type="cellIs" dxfId="3737" priority="4706" operator="equal">
      <formula>(((#REF!)))</formula>
    </cfRule>
  </conditionalFormatting>
  <conditionalFormatting sqref="N430:P431">
    <cfRule type="containsText" dxfId="3736" priority="4699" operator="containsText" text="O">
      <formula>NOT(ISERROR(SEARCH("O",N430)))</formula>
    </cfRule>
    <cfRule type="containsText" dxfId="3735" priority="4700" operator="containsText" text="X">
      <formula>NOT(ISERROR(SEARCH("X",N430)))</formula>
    </cfRule>
    <cfRule type="containsText" dxfId="3734" priority="4701" operator="containsText" text="V">
      <formula>NOT(ISERROR(SEARCH("V",N430)))</formula>
    </cfRule>
    <cfRule type="cellIs" dxfId="3733" priority="4702" operator="equal">
      <formula>(((#REF!)))</formula>
    </cfRule>
  </conditionalFormatting>
  <conditionalFormatting sqref="L434:M434 L439:M439">
    <cfRule type="containsText" dxfId="3732" priority="4695" operator="containsText" text="O">
      <formula>NOT(ISERROR(SEARCH("O",L434)))</formula>
    </cfRule>
    <cfRule type="containsText" dxfId="3731" priority="4696" operator="containsText" text="X">
      <formula>NOT(ISERROR(SEARCH("X",L434)))</formula>
    </cfRule>
    <cfRule type="containsText" dxfId="3730" priority="4697" operator="containsText" text="V">
      <formula>NOT(ISERROR(SEARCH("V",L434)))</formula>
    </cfRule>
    <cfRule type="cellIs" dxfId="3729" priority="4698" operator="equal">
      <formula>(((#REF!)))</formula>
    </cfRule>
  </conditionalFormatting>
  <conditionalFormatting sqref="N434:P434">
    <cfRule type="containsText" dxfId="3728" priority="4691" operator="containsText" text="O">
      <formula>NOT(ISERROR(SEARCH("O",N434)))</formula>
    </cfRule>
    <cfRule type="containsText" dxfId="3727" priority="4692" operator="containsText" text="X">
      <formula>NOT(ISERROR(SEARCH("X",N434)))</formula>
    </cfRule>
    <cfRule type="containsText" dxfId="3726" priority="4693" operator="containsText" text="V">
      <formula>NOT(ISERROR(SEARCH("V",N434)))</formula>
    </cfRule>
    <cfRule type="cellIs" dxfId="3725" priority="4694" operator="equal">
      <formula>(((#REF!)))</formula>
    </cfRule>
  </conditionalFormatting>
  <conditionalFormatting sqref="L440:M442">
    <cfRule type="containsText" dxfId="3724" priority="4567" operator="containsText" text="O">
      <formula>NOT(ISERROR(SEARCH("O",L440)))</formula>
    </cfRule>
    <cfRule type="containsText" dxfId="3723" priority="4568" operator="containsText" text="X">
      <formula>NOT(ISERROR(SEARCH("X",L440)))</formula>
    </cfRule>
    <cfRule type="containsText" dxfId="3722" priority="4569" operator="containsText" text="V">
      <formula>NOT(ISERROR(SEARCH("V",L440)))</formula>
    </cfRule>
    <cfRule type="cellIs" dxfId="3721" priority="4570" operator="equal">
      <formula>(((#REF!)))</formula>
    </cfRule>
  </conditionalFormatting>
  <conditionalFormatting sqref="N440:P442">
    <cfRule type="containsText" dxfId="3720" priority="4563" operator="containsText" text="O">
      <formula>NOT(ISERROR(SEARCH("O",N440)))</formula>
    </cfRule>
    <cfRule type="containsText" dxfId="3719" priority="4564" operator="containsText" text="X">
      <formula>NOT(ISERROR(SEARCH("X",N440)))</formula>
    </cfRule>
    <cfRule type="containsText" dxfId="3718" priority="4565" operator="containsText" text="V">
      <formula>NOT(ISERROR(SEARCH("V",N440)))</formula>
    </cfRule>
    <cfRule type="cellIs" dxfId="3717" priority="4566" operator="equal">
      <formula>(((#REF!)))</formula>
    </cfRule>
  </conditionalFormatting>
  <conditionalFormatting sqref="L444:M444 L446:M446">
    <cfRule type="containsText" dxfId="3716" priority="4683" operator="containsText" text="O">
      <formula>NOT(ISERROR(SEARCH("O",L444)))</formula>
    </cfRule>
    <cfRule type="containsText" dxfId="3715" priority="4684" operator="containsText" text="X">
      <formula>NOT(ISERROR(SEARCH("X",L444)))</formula>
    </cfRule>
    <cfRule type="containsText" dxfId="3714" priority="4685" operator="containsText" text="V">
      <formula>NOT(ISERROR(SEARCH("V",L444)))</formula>
    </cfRule>
    <cfRule type="cellIs" dxfId="3713" priority="4686" operator="equal">
      <formula>(((#REF!)))</formula>
    </cfRule>
  </conditionalFormatting>
  <conditionalFormatting sqref="N444:O444 N446:O446">
    <cfRule type="containsText" dxfId="3712" priority="4679" operator="containsText" text="O">
      <formula>NOT(ISERROR(SEARCH("O",N444)))</formula>
    </cfRule>
    <cfRule type="containsText" dxfId="3711" priority="4680" operator="containsText" text="X">
      <formula>NOT(ISERROR(SEARCH("X",N444)))</formula>
    </cfRule>
    <cfRule type="containsText" dxfId="3710" priority="4681" operator="containsText" text="V">
      <formula>NOT(ISERROR(SEARCH("V",N444)))</formula>
    </cfRule>
    <cfRule type="cellIs" dxfId="3709" priority="4682" operator="equal">
      <formula>(((#REF!)))</formula>
    </cfRule>
  </conditionalFormatting>
  <conditionalFormatting sqref="P446">
    <cfRule type="containsText" dxfId="3708" priority="4671" operator="containsText" text="O">
      <formula>NOT(ISERROR(SEARCH("O",P446)))</formula>
    </cfRule>
    <cfRule type="containsText" dxfId="3707" priority="4672" operator="containsText" text="X">
      <formula>NOT(ISERROR(SEARCH("X",P446)))</formula>
    </cfRule>
    <cfRule type="containsText" dxfId="3706" priority="4673" operator="containsText" text="V">
      <formula>NOT(ISERROR(SEARCH("V",P446)))</formula>
    </cfRule>
    <cfRule type="cellIs" dxfId="3705" priority="4674" operator="equal">
      <formula>(((#REF!)))</formula>
    </cfRule>
  </conditionalFormatting>
  <conditionalFormatting sqref="N416">
    <cfRule type="containsText" dxfId="3704" priority="4509" operator="containsText" text="O">
      <formula>NOT(ISERROR(SEARCH("O",N416)))</formula>
    </cfRule>
    <cfRule type="containsText" dxfId="3703" priority="4510" operator="containsText" text="X">
      <formula>NOT(ISERROR(SEARCH("X",N416)))</formula>
    </cfRule>
    <cfRule type="containsText" dxfId="3702" priority="4511" operator="containsText" text="V">
      <formula>NOT(ISERROR(SEARCH("V",N416)))</formula>
    </cfRule>
    <cfRule type="cellIs" dxfId="3701" priority="4512" operator="equal">
      <formula>(((#REF!)))</formula>
    </cfRule>
  </conditionalFormatting>
  <conditionalFormatting sqref="O416">
    <cfRule type="containsText" dxfId="3700" priority="4513" operator="containsText" text="O">
      <formula>NOT(ISERROR(SEARCH("O",O416)))</formula>
    </cfRule>
    <cfRule type="containsText" dxfId="3699" priority="4514" operator="containsText" text="X">
      <formula>NOT(ISERROR(SEARCH("X",O416)))</formula>
    </cfRule>
    <cfRule type="containsText" dxfId="3698" priority="4515" operator="containsText" text="V">
      <formula>NOT(ISERROR(SEARCH("V",O416)))</formula>
    </cfRule>
    <cfRule type="cellIs" dxfId="3697" priority="4516" operator="equal">
      <formula>(((#REF!)))</formula>
    </cfRule>
  </conditionalFormatting>
  <conditionalFormatting sqref="P416">
    <cfRule type="containsText" dxfId="3696" priority="4505" operator="containsText" text="O">
      <formula>NOT(ISERROR(SEARCH("O",P416)))</formula>
    </cfRule>
    <cfRule type="containsText" dxfId="3695" priority="4506" operator="containsText" text="X">
      <formula>NOT(ISERROR(SEARCH("X",P416)))</formula>
    </cfRule>
    <cfRule type="containsText" dxfId="3694" priority="4507" operator="containsText" text="V">
      <formula>NOT(ISERROR(SEARCH("V",P416)))</formula>
    </cfRule>
    <cfRule type="cellIs" dxfId="3693" priority="4508" operator="equal">
      <formula>(((#REF!)))</formula>
    </cfRule>
  </conditionalFormatting>
  <conditionalFormatting sqref="L416:M416">
    <cfRule type="containsText" dxfId="3692" priority="4517" operator="containsText" text="O">
      <formula>NOT(ISERROR(SEARCH("O",L416)))</formula>
    </cfRule>
    <cfRule type="containsText" dxfId="3691" priority="4518" operator="containsText" text="X">
      <formula>NOT(ISERROR(SEARCH("X",L416)))</formula>
    </cfRule>
    <cfRule type="containsText" dxfId="3690" priority="4519" operator="containsText" text="V">
      <formula>NOT(ISERROR(SEARCH("V",L416)))</formula>
    </cfRule>
    <cfRule type="cellIs" dxfId="3689" priority="4520" operator="equal">
      <formula>(((#REF!)))</formula>
    </cfRule>
  </conditionalFormatting>
  <conditionalFormatting sqref="L417:M417">
    <cfRule type="containsText" dxfId="3688" priority="4497" operator="containsText" text="O">
      <formula>NOT(ISERROR(SEARCH("O",L417)))</formula>
    </cfRule>
    <cfRule type="containsText" dxfId="3687" priority="4498" operator="containsText" text="X">
      <formula>NOT(ISERROR(SEARCH("X",L417)))</formula>
    </cfRule>
    <cfRule type="containsText" dxfId="3686" priority="4499" operator="containsText" text="V">
      <formula>NOT(ISERROR(SEARCH("V",L417)))</formula>
    </cfRule>
    <cfRule type="cellIs" dxfId="3685" priority="4500" operator="equal">
      <formula>(((#REF!)))</formula>
    </cfRule>
  </conditionalFormatting>
  <conditionalFormatting sqref="N417:P417">
    <cfRule type="containsText" dxfId="3684" priority="4501" operator="containsText" text="O">
      <formula>NOT(ISERROR(SEARCH("O",N417)))</formula>
    </cfRule>
    <cfRule type="containsText" dxfId="3683" priority="4502" operator="containsText" text="X">
      <formula>NOT(ISERROR(SEARCH("X",N417)))</formula>
    </cfRule>
    <cfRule type="containsText" dxfId="3682" priority="4503" operator="containsText" text="V">
      <formula>NOT(ISERROR(SEARCH("V",N417)))</formula>
    </cfRule>
    <cfRule type="cellIs" dxfId="3681" priority="4504" operator="equal">
      <formula>(((#REF!)))</formula>
    </cfRule>
  </conditionalFormatting>
  <conditionalFormatting sqref="L420:P422">
    <cfRule type="containsText" dxfId="3680" priority="4493" operator="containsText" text="O">
      <formula>NOT(ISERROR(SEARCH("O",L420)))</formula>
    </cfRule>
    <cfRule type="containsText" dxfId="3679" priority="4494" operator="containsText" text="X">
      <formula>NOT(ISERROR(SEARCH("X",L420)))</formula>
    </cfRule>
    <cfRule type="containsText" dxfId="3678" priority="4495" operator="containsText" text="V">
      <formula>NOT(ISERROR(SEARCH("V",L420)))</formula>
    </cfRule>
    <cfRule type="cellIs" dxfId="3677" priority="4496" operator="equal">
      <formula>(((#REF!)))</formula>
    </cfRule>
  </conditionalFormatting>
  <conditionalFormatting sqref="L418:P418">
    <cfRule type="containsText" dxfId="3676" priority="4489" operator="containsText" text="O">
      <formula>NOT(ISERROR(SEARCH("O",L418)))</formula>
    </cfRule>
    <cfRule type="containsText" dxfId="3675" priority="4490" operator="containsText" text="X">
      <formula>NOT(ISERROR(SEARCH("X",L418)))</formula>
    </cfRule>
    <cfRule type="containsText" dxfId="3674" priority="4491" operator="containsText" text="V">
      <formula>NOT(ISERROR(SEARCH("V",L418)))</formula>
    </cfRule>
    <cfRule type="cellIs" dxfId="3673" priority="4492" operator="equal">
      <formula>(((#REF!)))</formula>
    </cfRule>
  </conditionalFormatting>
  <conditionalFormatting sqref="N419">
    <cfRule type="containsText" dxfId="3672" priority="4477" operator="containsText" text="O">
      <formula>NOT(ISERROR(SEARCH("O",N419)))</formula>
    </cfRule>
    <cfRule type="containsText" dxfId="3671" priority="4478" operator="containsText" text="X">
      <formula>NOT(ISERROR(SEARCH("X",N419)))</formula>
    </cfRule>
    <cfRule type="containsText" dxfId="3670" priority="4479" operator="containsText" text="V">
      <formula>NOT(ISERROR(SEARCH("V",N419)))</formula>
    </cfRule>
    <cfRule type="cellIs" dxfId="3669" priority="4480" operator="equal">
      <formula>(((#REF!)))</formula>
    </cfRule>
  </conditionalFormatting>
  <conditionalFormatting sqref="O419">
    <cfRule type="containsText" dxfId="3668" priority="4481" operator="containsText" text="O">
      <formula>NOT(ISERROR(SEARCH("O",O419)))</formula>
    </cfRule>
    <cfRule type="containsText" dxfId="3667" priority="4482" operator="containsText" text="X">
      <formula>NOT(ISERROR(SEARCH("X",O419)))</formula>
    </cfRule>
    <cfRule type="containsText" dxfId="3666" priority="4483" operator="containsText" text="V">
      <formula>NOT(ISERROR(SEARCH("V",O419)))</formula>
    </cfRule>
    <cfRule type="cellIs" dxfId="3665" priority="4484" operator="equal">
      <formula>(((#REF!)))</formula>
    </cfRule>
  </conditionalFormatting>
  <conditionalFormatting sqref="P419">
    <cfRule type="containsText" dxfId="3664" priority="4473" operator="containsText" text="O">
      <formula>NOT(ISERROR(SEARCH("O",P419)))</formula>
    </cfRule>
    <cfRule type="containsText" dxfId="3663" priority="4474" operator="containsText" text="X">
      <formula>NOT(ISERROR(SEARCH("X",P419)))</formula>
    </cfRule>
    <cfRule type="containsText" dxfId="3662" priority="4475" operator="containsText" text="V">
      <formula>NOT(ISERROR(SEARCH("V",P419)))</formula>
    </cfRule>
    <cfRule type="cellIs" dxfId="3661" priority="4476" operator="equal">
      <formula>(((#REF!)))</formula>
    </cfRule>
  </conditionalFormatting>
  <conditionalFormatting sqref="L419:M419">
    <cfRule type="containsText" dxfId="3660" priority="4485" operator="containsText" text="O">
      <formula>NOT(ISERROR(SEARCH("O",L419)))</formula>
    </cfRule>
    <cfRule type="containsText" dxfId="3659" priority="4486" operator="containsText" text="X">
      <formula>NOT(ISERROR(SEARCH("X",L419)))</formula>
    </cfRule>
    <cfRule type="containsText" dxfId="3658" priority="4487" operator="containsText" text="V">
      <formula>NOT(ISERROR(SEARCH("V",L419)))</formula>
    </cfRule>
    <cfRule type="cellIs" dxfId="3657" priority="4488" operator="equal">
      <formula>(((#REF!)))</formula>
    </cfRule>
  </conditionalFormatting>
  <conditionalFormatting sqref="L423:M423">
    <cfRule type="containsText" dxfId="3656" priority="4469" operator="containsText" text="O">
      <formula>NOT(ISERROR(SEARCH("O",L423)))</formula>
    </cfRule>
    <cfRule type="containsText" dxfId="3655" priority="4470" operator="containsText" text="X">
      <formula>NOT(ISERROR(SEARCH("X",L423)))</formula>
    </cfRule>
    <cfRule type="containsText" dxfId="3654" priority="4471" operator="containsText" text="V">
      <formula>NOT(ISERROR(SEARCH("V",L423)))</formula>
    </cfRule>
    <cfRule type="cellIs" dxfId="3653" priority="4472" operator="equal">
      <formula>(((#REF!)))</formula>
    </cfRule>
  </conditionalFormatting>
  <conditionalFormatting sqref="L424:M424">
    <cfRule type="containsText" dxfId="3652" priority="4453" operator="containsText" text="O">
      <formula>NOT(ISERROR(SEARCH("O",L424)))</formula>
    </cfRule>
    <cfRule type="containsText" dxfId="3651" priority="4454" operator="containsText" text="X">
      <formula>NOT(ISERROR(SEARCH("X",L424)))</formula>
    </cfRule>
    <cfRule type="containsText" dxfId="3650" priority="4455" operator="containsText" text="V">
      <formula>NOT(ISERROR(SEARCH("V",L424)))</formula>
    </cfRule>
    <cfRule type="cellIs" dxfId="3649" priority="4456" operator="equal">
      <formula>(((#REF!)))</formula>
    </cfRule>
  </conditionalFormatting>
  <conditionalFormatting sqref="N424">
    <cfRule type="containsText" dxfId="3648" priority="4445" operator="containsText" text="O">
      <formula>NOT(ISERROR(SEARCH("O",N424)))</formula>
    </cfRule>
    <cfRule type="containsText" dxfId="3647" priority="4446" operator="containsText" text="X">
      <formula>NOT(ISERROR(SEARCH("X",N424)))</formula>
    </cfRule>
    <cfRule type="containsText" dxfId="3646" priority="4447" operator="containsText" text="V">
      <formula>NOT(ISERROR(SEARCH("V",N424)))</formula>
    </cfRule>
    <cfRule type="cellIs" dxfId="3645" priority="4448" operator="equal">
      <formula>(((#REF!)))</formula>
    </cfRule>
  </conditionalFormatting>
  <conditionalFormatting sqref="O424">
    <cfRule type="containsText" dxfId="3644" priority="4449" operator="containsText" text="O">
      <formula>NOT(ISERROR(SEARCH("O",O424)))</formula>
    </cfRule>
    <cfRule type="containsText" dxfId="3643" priority="4450" operator="containsText" text="X">
      <formula>NOT(ISERROR(SEARCH("X",O424)))</formula>
    </cfRule>
    <cfRule type="containsText" dxfId="3642" priority="4451" operator="containsText" text="V">
      <formula>NOT(ISERROR(SEARCH("V",O424)))</formula>
    </cfRule>
    <cfRule type="cellIs" dxfId="3641" priority="4452" operator="equal">
      <formula>(((#REF!)))</formula>
    </cfRule>
  </conditionalFormatting>
  <conditionalFormatting sqref="P424">
    <cfRule type="containsText" dxfId="3640" priority="4441" operator="containsText" text="O">
      <formula>NOT(ISERROR(SEARCH("O",P424)))</formula>
    </cfRule>
    <cfRule type="containsText" dxfId="3639" priority="4442" operator="containsText" text="X">
      <formula>NOT(ISERROR(SEARCH("X",P424)))</formula>
    </cfRule>
    <cfRule type="containsText" dxfId="3638" priority="4443" operator="containsText" text="V">
      <formula>NOT(ISERROR(SEARCH("V",P424)))</formula>
    </cfRule>
    <cfRule type="cellIs" dxfId="3637" priority="4444" operator="equal">
      <formula>(((#REF!)))</formula>
    </cfRule>
  </conditionalFormatting>
  <conditionalFormatting sqref="L432:M432">
    <cfRule type="containsText" dxfId="3636" priority="4433" operator="containsText" text="O">
      <formula>NOT(ISERROR(SEARCH("O",L432)))</formula>
    </cfRule>
    <cfRule type="containsText" dxfId="3635" priority="4434" operator="containsText" text="X">
      <formula>NOT(ISERROR(SEARCH("X",L432)))</formula>
    </cfRule>
    <cfRule type="containsText" dxfId="3634" priority="4435" operator="containsText" text="V">
      <formula>NOT(ISERROR(SEARCH("V",L432)))</formula>
    </cfRule>
    <cfRule type="cellIs" dxfId="3633" priority="4436" operator="equal">
      <formula>(((#REF!)))</formula>
    </cfRule>
  </conditionalFormatting>
  <conditionalFormatting sqref="L433:M433">
    <cfRule type="containsText" dxfId="3632" priority="4425" operator="containsText" text="O">
      <formula>NOT(ISERROR(SEARCH("O",L433)))</formula>
    </cfRule>
    <cfRule type="containsText" dxfId="3631" priority="4426" operator="containsText" text="X">
      <formula>NOT(ISERROR(SEARCH("X",L433)))</formula>
    </cfRule>
    <cfRule type="containsText" dxfId="3630" priority="4427" operator="containsText" text="V">
      <formula>NOT(ISERROR(SEARCH("V",L433)))</formula>
    </cfRule>
    <cfRule type="cellIs" dxfId="3629" priority="4428" operator="equal">
      <formula>(((#REF!)))</formula>
    </cfRule>
  </conditionalFormatting>
  <conditionalFormatting sqref="N433:P433">
    <cfRule type="containsText" dxfId="3628" priority="4429" operator="containsText" text="O">
      <formula>NOT(ISERROR(SEARCH("O",N433)))</formula>
    </cfRule>
    <cfRule type="containsText" dxfId="3627" priority="4430" operator="containsText" text="X">
      <formula>NOT(ISERROR(SEARCH("X",N433)))</formula>
    </cfRule>
    <cfRule type="containsText" dxfId="3626" priority="4431" operator="containsText" text="V">
      <formula>NOT(ISERROR(SEARCH("V",N433)))</formula>
    </cfRule>
    <cfRule type="cellIs" dxfId="3625" priority="4432" operator="equal">
      <formula>(((#REF!)))</formula>
    </cfRule>
  </conditionalFormatting>
  <conditionalFormatting sqref="N432:P432">
    <cfRule type="containsText" dxfId="3624" priority="4437" operator="containsText" text="O">
      <formula>NOT(ISERROR(SEARCH("O",N432)))</formula>
    </cfRule>
    <cfRule type="containsText" dxfId="3623" priority="4438" operator="containsText" text="X">
      <formula>NOT(ISERROR(SEARCH("X",N432)))</formula>
    </cfRule>
    <cfRule type="containsText" dxfId="3622" priority="4439" operator="containsText" text="V">
      <formula>NOT(ISERROR(SEARCH("V",N432)))</formula>
    </cfRule>
    <cfRule type="cellIs" dxfId="3621" priority="4440" operator="equal">
      <formula>(((#REF!)))</formula>
    </cfRule>
  </conditionalFormatting>
  <conditionalFormatting sqref="L447:M447">
    <cfRule type="containsText" dxfId="3620" priority="4421" operator="containsText" text="O">
      <formula>NOT(ISERROR(SEARCH("O",L447)))</formula>
    </cfRule>
    <cfRule type="containsText" dxfId="3619" priority="4422" operator="containsText" text="X">
      <formula>NOT(ISERROR(SEARCH("X",L447)))</formula>
    </cfRule>
    <cfRule type="containsText" dxfId="3618" priority="4423" operator="containsText" text="V">
      <formula>NOT(ISERROR(SEARCH("V",L447)))</formula>
    </cfRule>
    <cfRule type="cellIs" dxfId="3617" priority="4424" operator="equal">
      <formula>(((#REF!)))</formula>
    </cfRule>
  </conditionalFormatting>
  <conditionalFormatting sqref="N447:O447">
    <cfRule type="containsText" dxfId="3616" priority="4417" operator="containsText" text="O">
      <formula>NOT(ISERROR(SEARCH("O",N447)))</formula>
    </cfRule>
    <cfRule type="containsText" dxfId="3615" priority="4418" operator="containsText" text="X">
      <formula>NOT(ISERROR(SEARCH("X",N447)))</formula>
    </cfRule>
    <cfRule type="containsText" dxfId="3614" priority="4419" operator="containsText" text="V">
      <formula>NOT(ISERROR(SEARCH("V",N447)))</formula>
    </cfRule>
    <cfRule type="cellIs" dxfId="3613" priority="4420" operator="equal">
      <formula>(((#REF!)))</formula>
    </cfRule>
  </conditionalFormatting>
  <conditionalFormatting sqref="P447">
    <cfRule type="containsText" dxfId="3612" priority="4413" operator="containsText" text="O">
      <formula>NOT(ISERROR(SEARCH("O",P447)))</formula>
    </cfRule>
    <cfRule type="containsText" dxfId="3611" priority="4414" operator="containsText" text="X">
      <formula>NOT(ISERROR(SEARCH("X",P447)))</formula>
    </cfRule>
    <cfRule type="containsText" dxfId="3610" priority="4415" operator="containsText" text="V">
      <formula>NOT(ISERROR(SEARCH("V",P447)))</formula>
    </cfRule>
    <cfRule type="cellIs" dxfId="3609" priority="4416" operator="equal">
      <formula>(((#REF!)))</formula>
    </cfRule>
  </conditionalFormatting>
  <conditionalFormatting sqref="L453:N453 P453">
    <cfRule type="containsText" dxfId="3608" priority="4409" operator="containsText" text="O">
      <formula>NOT(ISERROR(SEARCH("O",L453)))</formula>
    </cfRule>
    <cfRule type="containsText" dxfId="3607" priority="4410" operator="containsText" text="X">
      <formula>NOT(ISERROR(SEARCH("X",L453)))</formula>
    </cfRule>
    <cfRule type="containsText" dxfId="3606" priority="4411" operator="containsText" text="V">
      <formula>NOT(ISERROR(SEARCH("V",L453)))</formula>
    </cfRule>
    <cfRule type="cellIs" dxfId="3605" priority="4412" operator="equal">
      <formula>(((#REF!)))</formula>
    </cfRule>
  </conditionalFormatting>
  <conditionalFormatting sqref="L461:N461 P461">
    <cfRule type="expression" dxfId="3604" priority="4406" stopIfTrue="1">
      <formula>NOT(ISERROR(SEARCH("O",L461)))</formula>
    </cfRule>
    <cfRule type="expression" dxfId="3603" priority="4407" stopIfTrue="1">
      <formula>NOT(ISERROR(SEARCH("X",L461)))</formula>
    </cfRule>
    <cfRule type="expression" dxfId="3602" priority="4408" stopIfTrue="1">
      <formula>NOT(ISERROR(SEARCH("V",L461)))</formula>
    </cfRule>
  </conditionalFormatting>
  <conditionalFormatting sqref="L457:N457 P457">
    <cfRule type="expression" dxfId="3601" priority="4403" stopIfTrue="1">
      <formula>NOT(ISERROR(SEARCH("O",L457)))</formula>
    </cfRule>
    <cfRule type="expression" dxfId="3600" priority="4404" stopIfTrue="1">
      <formula>NOT(ISERROR(SEARCH("X",L457)))</formula>
    </cfRule>
    <cfRule type="expression" dxfId="3599" priority="4405" stopIfTrue="1">
      <formula>NOT(ISERROR(SEARCH("V",L457)))</formula>
    </cfRule>
  </conditionalFormatting>
  <conditionalFormatting sqref="L462:L464">
    <cfRule type="expression" dxfId="3598" priority="4391" stopIfTrue="1">
      <formula>NOT(ISERROR(SEARCH("O",L462)))</formula>
    </cfRule>
    <cfRule type="expression" dxfId="3597" priority="4392" stopIfTrue="1">
      <formula>NOT(ISERROR(SEARCH("X",L462)))</formula>
    </cfRule>
    <cfRule type="expression" dxfId="3596" priority="4393" stopIfTrue="1">
      <formula>NOT(ISERROR(SEARCH("V",L462)))</formula>
    </cfRule>
  </conditionalFormatting>
  <conditionalFormatting sqref="M462:M464">
    <cfRule type="expression" dxfId="3595" priority="4400" stopIfTrue="1">
      <formula>NOT(ISERROR(SEARCH("O",M462)))</formula>
    </cfRule>
    <cfRule type="expression" dxfId="3594" priority="4401" stopIfTrue="1">
      <formula>NOT(ISERROR(SEARCH("X",M462)))</formula>
    </cfRule>
    <cfRule type="expression" dxfId="3593" priority="4402" stopIfTrue="1">
      <formula>NOT(ISERROR(SEARCH("V",M462)))</formula>
    </cfRule>
  </conditionalFormatting>
  <conditionalFormatting sqref="N462:N464 N469:N470">
    <cfRule type="expression" dxfId="3592" priority="4394" stopIfTrue="1">
      <formula>NOT(ISERROR(SEARCH("O",N462)))</formula>
    </cfRule>
    <cfRule type="expression" dxfId="3591" priority="4395" stopIfTrue="1">
      <formula>NOT(ISERROR(SEARCH("X",N462)))</formula>
    </cfRule>
    <cfRule type="expression" dxfId="3590" priority="4396" stopIfTrue="1">
      <formula>NOT(ISERROR(SEARCH("V",N462)))</formula>
    </cfRule>
    <cfRule type="expression" dxfId="3589" priority="4397" stopIfTrue="1">
      <formula>NOT(ISERROR(SEARCH("O",N462)))</formula>
    </cfRule>
    <cfRule type="expression" dxfId="3588" priority="4398" stopIfTrue="1">
      <formula>NOT(ISERROR(SEARCH("X",N462)))</formula>
    </cfRule>
    <cfRule type="expression" dxfId="3587" priority="4399" stopIfTrue="1">
      <formula>NOT(ISERROR(SEARCH("V",N462)))</formula>
    </cfRule>
  </conditionalFormatting>
  <conditionalFormatting sqref="O462:P464">
    <cfRule type="expression" dxfId="3586" priority="4388" stopIfTrue="1">
      <formula>NOT(ISERROR(SEARCH("O",O462)))</formula>
    </cfRule>
    <cfRule type="expression" dxfId="3585" priority="4389" stopIfTrue="1">
      <formula>NOT(ISERROR(SEARCH("X",O462)))</formula>
    </cfRule>
    <cfRule type="expression" dxfId="3584" priority="4390" stopIfTrue="1">
      <formula>NOT(ISERROR(SEARCH("V",O462)))</formula>
    </cfRule>
  </conditionalFormatting>
  <conditionalFormatting sqref="L465:L466">
    <cfRule type="expression" dxfId="3583" priority="4376" stopIfTrue="1">
      <formula>NOT(ISERROR(SEARCH("O",L465)))</formula>
    </cfRule>
    <cfRule type="expression" dxfId="3582" priority="4377" stopIfTrue="1">
      <formula>NOT(ISERROR(SEARCH("X",L465)))</formula>
    </cfRule>
    <cfRule type="expression" dxfId="3581" priority="4378" stopIfTrue="1">
      <formula>NOT(ISERROR(SEARCH("V",L465)))</formula>
    </cfRule>
  </conditionalFormatting>
  <conditionalFormatting sqref="M465:M466">
    <cfRule type="expression" dxfId="3580" priority="4385" stopIfTrue="1">
      <formula>NOT(ISERROR(SEARCH("O",M465)))</formula>
    </cfRule>
    <cfRule type="expression" dxfId="3579" priority="4386" stopIfTrue="1">
      <formula>NOT(ISERROR(SEARCH("X",M465)))</formula>
    </cfRule>
    <cfRule type="expression" dxfId="3578" priority="4387" stopIfTrue="1">
      <formula>NOT(ISERROR(SEARCH("V",M465)))</formula>
    </cfRule>
  </conditionalFormatting>
  <conditionalFormatting sqref="N465:N466">
    <cfRule type="expression" dxfId="3577" priority="4379" stopIfTrue="1">
      <formula>NOT(ISERROR(SEARCH("O",N465)))</formula>
    </cfRule>
    <cfRule type="expression" dxfId="3576" priority="4380" stopIfTrue="1">
      <formula>NOT(ISERROR(SEARCH("X",N465)))</formula>
    </cfRule>
    <cfRule type="expression" dxfId="3575" priority="4381" stopIfTrue="1">
      <formula>NOT(ISERROR(SEARCH("V",N465)))</formula>
    </cfRule>
    <cfRule type="expression" dxfId="3574" priority="4382" stopIfTrue="1">
      <formula>NOT(ISERROR(SEARCH("O",N465)))</formula>
    </cfRule>
    <cfRule type="expression" dxfId="3573" priority="4383" stopIfTrue="1">
      <formula>NOT(ISERROR(SEARCH("X",N465)))</formula>
    </cfRule>
    <cfRule type="expression" dxfId="3572" priority="4384" stopIfTrue="1">
      <formula>NOT(ISERROR(SEARCH("V",N465)))</formula>
    </cfRule>
  </conditionalFormatting>
  <conditionalFormatting sqref="O465:P466">
    <cfRule type="expression" dxfId="3571" priority="4373" stopIfTrue="1">
      <formula>NOT(ISERROR(SEARCH("O",O465)))</formula>
    </cfRule>
    <cfRule type="expression" dxfId="3570" priority="4374" stopIfTrue="1">
      <formula>NOT(ISERROR(SEARCH("X",O465)))</formula>
    </cfRule>
    <cfRule type="expression" dxfId="3569" priority="4375" stopIfTrue="1">
      <formula>NOT(ISERROR(SEARCH("V",O465)))</formula>
    </cfRule>
  </conditionalFormatting>
  <conditionalFormatting sqref="L467:L468">
    <cfRule type="expression" dxfId="3568" priority="4361" stopIfTrue="1">
      <formula>NOT(ISERROR(SEARCH("O",L467)))</formula>
    </cfRule>
    <cfRule type="expression" dxfId="3567" priority="4362" stopIfTrue="1">
      <formula>NOT(ISERROR(SEARCH("X",L467)))</formula>
    </cfRule>
    <cfRule type="expression" dxfId="3566" priority="4363" stopIfTrue="1">
      <formula>NOT(ISERROR(SEARCH("V",L467)))</formula>
    </cfRule>
  </conditionalFormatting>
  <conditionalFormatting sqref="M467:M468">
    <cfRule type="expression" dxfId="3565" priority="4370" stopIfTrue="1">
      <formula>NOT(ISERROR(SEARCH("O",M467)))</formula>
    </cfRule>
    <cfRule type="expression" dxfId="3564" priority="4371" stopIfTrue="1">
      <formula>NOT(ISERROR(SEARCH("X",M467)))</formula>
    </cfRule>
    <cfRule type="expression" dxfId="3563" priority="4372" stopIfTrue="1">
      <formula>NOT(ISERROR(SEARCH("V",M467)))</formula>
    </cfRule>
  </conditionalFormatting>
  <conditionalFormatting sqref="N467:N468">
    <cfRule type="expression" dxfId="3562" priority="4364" stopIfTrue="1">
      <formula>NOT(ISERROR(SEARCH("O",N467)))</formula>
    </cfRule>
    <cfRule type="expression" dxfId="3561" priority="4365" stopIfTrue="1">
      <formula>NOT(ISERROR(SEARCH("X",N467)))</formula>
    </cfRule>
    <cfRule type="expression" dxfId="3560" priority="4366" stopIfTrue="1">
      <formula>NOT(ISERROR(SEARCH("V",N467)))</formula>
    </cfRule>
    <cfRule type="expression" dxfId="3559" priority="4367" stopIfTrue="1">
      <formula>NOT(ISERROR(SEARCH("O",N467)))</formula>
    </cfRule>
    <cfRule type="expression" dxfId="3558" priority="4368" stopIfTrue="1">
      <formula>NOT(ISERROR(SEARCH("X",N467)))</formula>
    </cfRule>
    <cfRule type="expression" dxfId="3557" priority="4369" stopIfTrue="1">
      <formula>NOT(ISERROR(SEARCH("V",N467)))</formula>
    </cfRule>
  </conditionalFormatting>
  <conditionalFormatting sqref="O467:P468">
    <cfRule type="expression" dxfId="3556" priority="4358" stopIfTrue="1">
      <formula>NOT(ISERROR(SEARCH("O",O467)))</formula>
    </cfRule>
    <cfRule type="expression" dxfId="3555" priority="4359" stopIfTrue="1">
      <formula>NOT(ISERROR(SEARCH("X",O467)))</formula>
    </cfRule>
    <cfRule type="expression" dxfId="3554" priority="4360" stopIfTrue="1">
      <formula>NOT(ISERROR(SEARCH("V",O467)))</formula>
    </cfRule>
  </conditionalFormatting>
  <conditionalFormatting sqref="L512:M514 O512:P514">
    <cfRule type="expression" dxfId="3553" priority="4355" stopIfTrue="1">
      <formula>NOT(ISERROR(SEARCH("O",L512)))</formula>
    </cfRule>
    <cfRule type="expression" dxfId="3552" priority="4356" stopIfTrue="1">
      <formula>NOT(ISERROR(SEARCH("X",L512)))</formula>
    </cfRule>
    <cfRule type="expression" dxfId="3551" priority="4357" stopIfTrue="1">
      <formula>NOT(ISERROR(SEARCH("V",L512)))</formula>
    </cfRule>
  </conditionalFormatting>
  <conditionalFormatting sqref="N512:N514">
    <cfRule type="expression" dxfId="3550" priority="4349" stopIfTrue="1">
      <formula>NOT(ISERROR(SEARCH("O",N512)))</formula>
    </cfRule>
    <cfRule type="expression" dxfId="3549" priority="4350" stopIfTrue="1">
      <formula>NOT(ISERROR(SEARCH("X",N512)))</formula>
    </cfRule>
    <cfRule type="expression" dxfId="3548" priority="4351" stopIfTrue="1">
      <formula>NOT(ISERROR(SEARCH("V",N512)))</formula>
    </cfRule>
    <cfRule type="expression" dxfId="3547" priority="4352" stopIfTrue="1">
      <formula>NOT(ISERROR(SEARCH("O",N512)))</formula>
    </cfRule>
    <cfRule type="expression" dxfId="3546" priority="4353" stopIfTrue="1">
      <formula>NOT(ISERROR(SEARCH("X",N512)))</formula>
    </cfRule>
    <cfRule type="expression" dxfId="3545" priority="4354" stopIfTrue="1">
      <formula>NOT(ISERROR(SEARCH("V",N512)))</formula>
    </cfRule>
  </conditionalFormatting>
  <conditionalFormatting sqref="O448:O461">
    <cfRule type="containsText" dxfId="3544" priority="4345" operator="containsText" text="O">
      <formula>NOT(ISERROR(SEARCH("O",O448)))</formula>
    </cfRule>
    <cfRule type="containsText" dxfId="3543" priority="4346" operator="containsText" text="X">
      <formula>NOT(ISERROR(SEARCH("X",O448)))</formula>
    </cfRule>
    <cfRule type="containsText" dxfId="3542" priority="4347" operator="containsText" text="V">
      <formula>NOT(ISERROR(SEARCH("V",O448)))</formula>
    </cfRule>
    <cfRule type="cellIs" dxfId="3541" priority="4348" operator="equal">
      <formula>(((#REF!)))</formula>
    </cfRule>
  </conditionalFormatting>
  <conditionalFormatting sqref="L361:P372">
    <cfRule type="expression" dxfId="3540" priority="4342" stopIfTrue="1">
      <formula>NOT(ISERROR(SEARCH("O",L361)))</formula>
    </cfRule>
    <cfRule type="expression" dxfId="3539" priority="4343" stopIfTrue="1">
      <formula>NOT(ISERROR(SEARCH("X",L361)))</formula>
    </cfRule>
    <cfRule type="expression" dxfId="3538" priority="4344" stopIfTrue="1">
      <formula>NOT(ISERROR(SEARCH("V",L361)))</formula>
    </cfRule>
  </conditionalFormatting>
  <conditionalFormatting sqref="L505:P511">
    <cfRule type="expression" dxfId="3537" priority="4339" stopIfTrue="1">
      <formula>NOT(ISERROR(SEARCH("O",L505)))</formula>
    </cfRule>
    <cfRule type="expression" dxfId="3536" priority="4340" stopIfTrue="1">
      <formula>NOT(ISERROR(SEARCH("X",L505)))</formula>
    </cfRule>
    <cfRule type="expression" dxfId="3535" priority="4341" stopIfTrue="1">
      <formula>NOT(ISERROR(SEARCH("V",L505)))</formula>
    </cfRule>
  </conditionalFormatting>
  <conditionalFormatting sqref="O388:O393">
    <cfRule type="expression" dxfId="3534" priority="4336" stopIfTrue="1">
      <formula>NOT(ISERROR(SEARCH("O",O388)))</formula>
    </cfRule>
    <cfRule type="expression" dxfId="3533" priority="4337" stopIfTrue="1">
      <formula>NOT(ISERROR(SEARCH("X",O388)))</formula>
    </cfRule>
    <cfRule type="expression" dxfId="3532" priority="4338" stopIfTrue="1">
      <formula>NOT(ISERROR(SEARCH("V",O388)))</formula>
    </cfRule>
  </conditionalFormatting>
  <conditionalFormatting sqref="N388:N393">
    <cfRule type="expression" dxfId="3531" priority="4333" stopIfTrue="1">
      <formula>NOT(ISERROR(SEARCH("O",N388)))</formula>
    </cfRule>
    <cfRule type="expression" dxfId="3530" priority="4334" stopIfTrue="1">
      <formula>NOT(ISERROR(SEARCH("X",N388)))</formula>
    </cfRule>
    <cfRule type="expression" dxfId="3529" priority="4335" stopIfTrue="1">
      <formula>NOT(ISERROR(SEARCH("V",N388)))</formula>
    </cfRule>
  </conditionalFormatting>
  <conditionalFormatting sqref="L388:M393">
    <cfRule type="expression" dxfId="3528" priority="4330" stopIfTrue="1">
      <formula>NOT(ISERROR(SEARCH("O",L388)))</formula>
    </cfRule>
    <cfRule type="expression" dxfId="3527" priority="4331" stopIfTrue="1">
      <formula>NOT(ISERROR(SEARCH("X",L388)))</formula>
    </cfRule>
    <cfRule type="expression" dxfId="3526" priority="4332" stopIfTrue="1">
      <formula>NOT(ISERROR(SEARCH("V",L388)))</formula>
    </cfRule>
  </conditionalFormatting>
  <conditionalFormatting sqref="P388:P393">
    <cfRule type="expression" dxfId="3525" priority="4327" stopIfTrue="1">
      <formula>NOT(ISERROR(SEARCH("O",P388)))</formula>
    </cfRule>
    <cfRule type="expression" dxfId="3524" priority="4328" stopIfTrue="1">
      <formula>NOT(ISERROR(SEARCH("X",P388)))</formula>
    </cfRule>
    <cfRule type="expression" dxfId="3523" priority="4329" stopIfTrue="1">
      <formula>NOT(ISERROR(SEARCH("V",P388)))</formula>
    </cfRule>
  </conditionalFormatting>
  <conditionalFormatting sqref="L25:P25 O103:O105 L112:P113 L120:P121 L143:P143 L139:P139 L134:P135">
    <cfRule type="containsText" dxfId="3522" priority="4207" operator="containsText" text="O">
      <formula>NOT(ISERROR(SEARCH("O",L25)))</formula>
    </cfRule>
    <cfRule type="containsText" dxfId="3521" priority="4208" operator="containsText" text="X">
      <formula>NOT(ISERROR(SEARCH("X",L25)))</formula>
    </cfRule>
    <cfRule type="containsText" dxfId="3520" priority="4209" operator="containsText" text="V">
      <formula>NOT(ISERROR(SEARCH("V",L25)))</formula>
    </cfRule>
    <cfRule type="cellIs" dxfId="3519" priority="4210" operator="equal">
      <formula>(((#REF!)))</formula>
    </cfRule>
  </conditionalFormatting>
  <conditionalFormatting sqref="N27:P27">
    <cfRule type="containsText" dxfId="3518" priority="4227" operator="containsText" text="O">
      <formula>NOT(ISERROR(SEARCH("O",N27)))</formula>
    </cfRule>
    <cfRule type="containsText" dxfId="3517" priority="4228" operator="containsText" text="X">
      <formula>NOT(ISERROR(SEARCH("X",N27)))</formula>
    </cfRule>
    <cfRule type="containsText" dxfId="3516" priority="4229" operator="containsText" text="V">
      <formula>NOT(ISERROR(SEARCH("V",N27)))</formula>
    </cfRule>
    <cfRule type="cellIs" dxfId="3515" priority="4230" operator="equal">
      <formula>(((#REF!)))</formula>
    </cfRule>
  </conditionalFormatting>
  <conditionalFormatting sqref="L28:P28">
    <cfRule type="containsText" dxfId="3514" priority="4315" operator="containsText" text="O">
      <formula>NOT(ISERROR(SEARCH("O",L28)))</formula>
    </cfRule>
    <cfRule type="containsText" dxfId="3513" priority="4316" operator="containsText" text="X">
      <formula>NOT(ISERROR(SEARCH("X",L28)))</formula>
    </cfRule>
    <cfRule type="containsText" dxfId="3512" priority="4317" operator="containsText" text="V">
      <formula>NOT(ISERROR(SEARCH("V",L28)))</formula>
    </cfRule>
    <cfRule type="cellIs" dxfId="3511" priority="4318" operator="equal">
      <formula>(((#REF!)))</formula>
    </cfRule>
  </conditionalFormatting>
  <conditionalFormatting sqref="L34:P34">
    <cfRule type="containsText" dxfId="3510" priority="4279" operator="containsText" text="O">
      <formula>NOT(ISERROR(SEARCH("O",L34)))</formula>
    </cfRule>
    <cfRule type="containsText" dxfId="3509" priority="4280" operator="containsText" text="X">
      <formula>NOT(ISERROR(SEARCH("X",L34)))</formula>
    </cfRule>
    <cfRule type="containsText" dxfId="3508" priority="4281" operator="containsText" text="V">
      <formula>NOT(ISERROR(SEARCH("V",L34)))</formula>
    </cfRule>
    <cfRule type="cellIs" dxfId="3507" priority="4282" operator="equal">
      <formula>(((#REF!)))</formula>
    </cfRule>
  </conditionalFormatting>
  <conditionalFormatting sqref="L37:P37">
    <cfRule type="containsText" dxfId="3506" priority="4275" operator="containsText" text="O">
      <formula>NOT(ISERROR(SEARCH("O",L37)))</formula>
    </cfRule>
    <cfRule type="containsText" dxfId="3505" priority="4276" operator="containsText" text="X">
      <formula>NOT(ISERROR(SEARCH("X",L37)))</formula>
    </cfRule>
    <cfRule type="containsText" dxfId="3504" priority="4277" operator="containsText" text="V">
      <formula>NOT(ISERROR(SEARCH("V",L37)))</formula>
    </cfRule>
    <cfRule type="cellIs" dxfId="3503" priority="4278" operator="equal">
      <formula>(((#REF!)))</formula>
    </cfRule>
  </conditionalFormatting>
  <conditionalFormatting sqref="L41:P41">
    <cfRule type="containsText" dxfId="3502" priority="4303" operator="containsText" text="O">
      <formula>NOT(ISERROR(SEARCH("O",L41)))</formula>
    </cfRule>
    <cfRule type="containsText" dxfId="3501" priority="4304" operator="containsText" text="X">
      <formula>NOT(ISERROR(SEARCH("X",L41)))</formula>
    </cfRule>
    <cfRule type="containsText" dxfId="3500" priority="4305" operator="containsText" text="V">
      <formula>NOT(ISERROR(SEARCH("V",L41)))</formula>
    </cfRule>
    <cfRule type="cellIs" dxfId="3499" priority="4306" operator="equal">
      <formula>(((#REF!)))</formula>
    </cfRule>
  </conditionalFormatting>
  <conditionalFormatting sqref="L42:P42">
    <cfRule type="containsText" dxfId="3498" priority="4299" operator="containsText" text="O">
      <formula>NOT(ISERROR(SEARCH("O",L42)))</formula>
    </cfRule>
    <cfRule type="containsText" dxfId="3497" priority="4300" operator="containsText" text="X">
      <formula>NOT(ISERROR(SEARCH("X",L42)))</formula>
    </cfRule>
    <cfRule type="containsText" dxfId="3496" priority="4301" operator="containsText" text="V">
      <formula>NOT(ISERROR(SEARCH("V",L42)))</formula>
    </cfRule>
    <cfRule type="cellIs" dxfId="3495" priority="4302" operator="equal">
      <formula>(((#REF!)))</formula>
    </cfRule>
  </conditionalFormatting>
  <conditionalFormatting sqref="L44:P44">
    <cfRule type="containsText" dxfId="3494" priority="4251" operator="containsText" text="O">
      <formula>NOT(ISERROR(SEARCH("O",L44)))</formula>
    </cfRule>
    <cfRule type="containsText" dxfId="3493" priority="4252" operator="containsText" text="X">
      <formula>NOT(ISERROR(SEARCH("X",L44)))</formula>
    </cfRule>
    <cfRule type="containsText" dxfId="3492" priority="4253" operator="containsText" text="V">
      <formula>NOT(ISERROR(SEARCH("V",L44)))</formula>
    </cfRule>
    <cfRule type="cellIs" dxfId="3491" priority="4254" operator="equal">
      <formula>(((#REF!)))</formula>
    </cfRule>
  </conditionalFormatting>
  <conditionalFormatting sqref="L45:P45">
    <cfRule type="containsText" dxfId="3490" priority="4307" operator="containsText" text="O">
      <formula>NOT(ISERROR(SEARCH("O",L45)))</formula>
    </cfRule>
    <cfRule type="containsText" dxfId="3489" priority="4308" operator="containsText" text="X">
      <formula>NOT(ISERROR(SEARCH("X",L45)))</formula>
    </cfRule>
    <cfRule type="containsText" dxfId="3488" priority="4309" operator="containsText" text="V">
      <formula>NOT(ISERROR(SEARCH("V",L45)))</formula>
    </cfRule>
    <cfRule type="cellIs" dxfId="3487" priority="4310" operator="equal">
      <formula>(((#REF!)))</formula>
    </cfRule>
  </conditionalFormatting>
  <conditionalFormatting sqref="L55:P55">
    <cfRule type="containsText" dxfId="3486" priority="4263" operator="containsText" text="O">
      <formula>NOT(ISERROR(SEARCH("O",L55)))</formula>
    </cfRule>
    <cfRule type="containsText" dxfId="3485" priority="4264" operator="containsText" text="X">
      <formula>NOT(ISERROR(SEARCH("X",L55)))</formula>
    </cfRule>
    <cfRule type="containsText" dxfId="3484" priority="4265" operator="containsText" text="V">
      <formula>NOT(ISERROR(SEARCH("V",L55)))</formula>
    </cfRule>
    <cfRule type="cellIs" dxfId="3483" priority="4266" operator="equal">
      <formula>(((#REF!)))</formula>
    </cfRule>
  </conditionalFormatting>
  <conditionalFormatting sqref="L58:P58">
    <cfRule type="containsText" dxfId="3482" priority="4267" operator="containsText" text="O">
      <formula>NOT(ISERROR(SEARCH("O",L58)))</formula>
    </cfRule>
    <cfRule type="containsText" dxfId="3481" priority="4268" operator="containsText" text="X">
      <formula>NOT(ISERROR(SEARCH("X",L58)))</formula>
    </cfRule>
    <cfRule type="containsText" dxfId="3480" priority="4269" operator="containsText" text="V">
      <formula>NOT(ISERROR(SEARCH("V",L58)))</formula>
    </cfRule>
    <cfRule type="cellIs" dxfId="3479" priority="4270" operator="equal">
      <formula>(((#REF!)))</formula>
    </cfRule>
  </conditionalFormatting>
  <conditionalFormatting sqref="L64:P64">
    <cfRule type="containsText" dxfId="3478" priority="4243" operator="containsText" text="O">
      <formula>NOT(ISERROR(SEARCH("O",L64)))</formula>
    </cfRule>
    <cfRule type="containsText" dxfId="3477" priority="4244" operator="containsText" text="X">
      <formula>NOT(ISERROR(SEARCH("X",L64)))</formula>
    </cfRule>
    <cfRule type="containsText" dxfId="3476" priority="4245" operator="containsText" text="V">
      <formula>NOT(ISERROR(SEARCH("V",L64)))</formula>
    </cfRule>
    <cfRule type="cellIs" dxfId="3475" priority="4246" operator="equal">
      <formula>(((#REF!)))</formula>
    </cfRule>
  </conditionalFormatting>
  <conditionalFormatting sqref="L65:P65">
    <cfRule type="containsText" dxfId="3474" priority="4239" operator="containsText" text="O">
      <formula>NOT(ISERROR(SEARCH("O",L65)))</formula>
    </cfRule>
    <cfRule type="containsText" dxfId="3473" priority="4240" operator="containsText" text="X">
      <formula>NOT(ISERROR(SEARCH("X",L65)))</formula>
    </cfRule>
    <cfRule type="containsText" dxfId="3472" priority="4241" operator="containsText" text="V">
      <formula>NOT(ISERROR(SEARCH("V",L65)))</formula>
    </cfRule>
    <cfRule type="cellIs" dxfId="3471" priority="4242" operator="equal">
      <formula>(((#REF!)))</formula>
    </cfRule>
  </conditionalFormatting>
  <conditionalFormatting sqref="L66:P66">
    <cfRule type="containsText" dxfId="3470" priority="4235" operator="containsText" text="O">
      <formula>NOT(ISERROR(SEARCH("O",L66)))</formula>
    </cfRule>
    <cfRule type="containsText" dxfId="3469" priority="4236" operator="containsText" text="X">
      <formula>NOT(ISERROR(SEARCH("X",L66)))</formula>
    </cfRule>
    <cfRule type="containsText" dxfId="3468" priority="4237" operator="containsText" text="V">
      <formula>NOT(ISERROR(SEARCH("V",L66)))</formula>
    </cfRule>
    <cfRule type="cellIs" dxfId="3467" priority="4238" operator="equal">
      <formula>(((#REF!)))</formula>
    </cfRule>
  </conditionalFormatting>
  <conditionalFormatting sqref="L67:P67">
    <cfRule type="containsText" dxfId="3466" priority="4231" operator="containsText" text="O">
      <formula>NOT(ISERROR(SEARCH("O",L67)))</formula>
    </cfRule>
    <cfRule type="containsText" dxfId="3465" priority="4232" operator="containsText" text="X">
      <formula>NOT(ISERROR(SEARCH("X",L67)))</formula>
    </cfRule>
    <cfRule type="containsText" dxfId="3464" priority="4233" operator="containsText" text="V">
      <formula>NOT(ISERROR(SEARCH("V",L67)))</formula>
    </cfRule>
    <cfRule type="cellIs" dxfId="3463" priority="4234" operator="equal">
      <formula>(((#REF!)))</formula>
    </cfRule>
  </conditionalFormatting>
  <conditionalFormatting sqref="L68:P68">
    <cfRule type="containsText" dxfId="3462" priority="4223" operator="containsText" text="O">
      <formula>NOT(ISERROR(SEARCH("O",L68)))</formula>
    </cfRule>
    <cfRule type="containsText" dxfId="3461" priority="4224" operator="containsText" text="X">
      <formula>NOT(ISERROR(SEARCH("X",L68)))</formula>
    </cfRule>
    <cfRule type="containsText" dxfId="3460" priority="4225" operator="containsText" text="V">
      <formula>NOT(ISERROR(SEARCH("V",L68)))</formula>
    </cfRule>
    <cfRule type="cellIs" dxfId="3459" priority="4226" operator="equal">
      <formula>(((#REF!)))</formula>
    </cfRule>
  </conditionalFormatting>
  <conditionalFormatting sqref="L69:P69">
    <cfRule type="containsText" dxfId="3458" priority="4219" operator="containsText" text="O">
      <formula>NOT(ISERROR(SEARCH("O",L69)))</formula>
    </cfRule>
    <cfRule type="containsText" dxfId="3457" priority="4220" operator="containsText" text="X">
      <formula>NOT(ISERROR(SEARCH("X",L69)))</formula>
    </cfRule>
    <cfRule type="containsText" dxfId="3456" priority="4221" operator="containsText" text="V">
      <formula>NOT(ISERROR(SEARCH("V",L69)))</formula>
    </cfRule>
    <cfRule type="cellIs" dxfId="3455" priority="4222" operator="equal">
      <formula>(((#REF!)))</formula>
    </cfRule>
  </conditionalFormatting>
  <conditionalFormatting sqref="P81:P84">
    <cfRule type="containsText" dxfId="3454" priority="4155" operator="containsText" text="O">
      <formula>NOT(ISERROR(SEARCH("O",P81)))</formula>
    </cfRule>
    <cfRule type="containsText" dxfId="3453" priority="4156" operator="containsText" text="X">
      <formula>NOT(ISERROR(SEARCH("X",P81)))</formula>
    </cfRule>
    <cfRule type="containsText" dxfId="3452" priority="4157" operator="containsText" text="V">
      <formula>NOT(ISERROR(SEARCH("V",P81)))</formula>
    </cfRule>
    <cfRule type="cellIs" dxfId="3451" priority="4158" operator="equal">
      <formula>(((#REF!)))</formula>
    </cfRule>
  </conditionalFormatting>
  <conditionalFormatting sqref="L136:P136">
    <cfRule type="containsText" dxfId="3450" priority="4247" operator="containsText" text="O">
      <formula>NOT(ISERROR(SEARCH("O",L136)))</formula>
    </cfRule>
    <cfRule type="containsText" dxfId="3449" priority="4248" operator="containsText" text="X">
      <formula>NOT(ISERROR(SEARCH("X",L136)))</formula>
    </cfRule>
    <cfRule type="containsText" dxfId="3448" priority="4249" operator="containsText" text="V">
      <formula>NOT(ISERROR(SEARCH("V",L136)))</formula>
    </cfRule>
    <cfRule type="cellIs" dxfId="3447" priority="4250" operator="equal">
      <formula>(((#REF!)))</formula>
    </cfRule>
  </conditionalFormatting>
  <conditionalFormatting sqref="L140:P140">
    <cfRule type="containsText" dxfId="3446" priority="4295" operator="containsText" text="O">
      <formula>NOT(ISERROR(SEARCH("O",L140)))</formula>
    </cfRule>
    <cfRule type="containsText" dxfId="3445" priority="4296" operator="containsText" text="X">
      <formula>NOT(ISERROR(SEARCH("X",L140)))</formula>
    </cfRule>
    <cfRule type="containsText" dxfId="3444" priority="4297" operator="containsText" text="V">
      <formula>NOT(ISERROR(SEARCH("V",L140)))</formula>
    </cfRule>
    <cfRule type="cellIs" dxfId="3443" priority="4298" operator="equal">
      <formula>(((#REF!)))</formula>
    </cfRule>
  </conditionalFormatting>
  <conditionalFormatting sqref="L142:P142">
    <cfRule type="containsText" dxfId="3442" priority="4291" operator="containsText" text="O">
      <formula>NOT(ISERROR(SEARCH("O",L142)))</formula>
    </cfRule>
    <cfRule type="containsText" dxfId="3441" priority="4292" operator="containsText" text="X">
      <formula>NOT(ISERROR(SEARCH("X",L142)))</formula>
    </cfRule>
    <cfRule type="containsText" dxfId="3440" priority="4293" operator="containsText" text="V">
      <formula>NOT(ISERROR(SEARCH("V",L142)))</formula>
    </cfRule>
    <cfRule type="cellIs" dxfId="3439" priority="4294" operator="equal">
      <formula>(((#REF!)))</formula>
    </cfRule>
  </conditionalFormatting>
  <conditionalFormatting sqref="L43:P43 L141:P141 L12:N12 L33:P33 P12 L137:P138 L30:P30 L38:P39 L48:P50">
    <cfRule type="containsText" dxfId="3438" priority="4323" operator="containsText" text="O">
      <formula>NOT(ISERROR(SEARCH("O",L12)))</formula>
    </cfRule>
    <cfRule type="containsText" dxfId="3437" priority="4324" operator="containsText" text="X">
      <formula>NOT(ISERROR(SEARCH("X",L12)))</formula>
    </cfRule>
    <cfRule type="containsText" dxfId="3436" priority="4325" operator="containsText" text="V">
      <formula>NOT(ISERROR(SEARCH("V",L12)))</formula>
    </cfRule>
    <cfRule type="cellIs" dxfId="3435" priority="4326" operator="equal">
      <formula>(((#REF!)))</formula>
    </cfRule>
  </conditionalFormatting>
  <conditionalFormatting sqref="L13:N16 L18:N23 P18:P23 P13:P16">
    <cfRule type="containsText" dxfId="3434" priority="4259" operator="containsText" text="O">
      <formula>NOT(ISERROR(SEARCH("O",L13)))</formula>
    </cfRule>
    <cfRule type="containsText" dxfId="3433" priority="4260" operator="containsText" text="X">
      <formula>NOT(ISERROR(SEARCH("X",L13)))</formula>
    </cfRule>
    <cfRule type="containsText" dxfId="3432" priority="4261" operator="containsText" text="V">
      <formula>NOT(ISERROR(SEARCH("V",L13)))</formula>
    </cfRule>
    <cfRule type="cellIs" dxfId="3431" priority="4262" operator="equal">
      <formula>(((#REF!)))</formula>
    </cfRule>
  </conditionalFormatting>
  <conditionalFormatting sqref="L36:P36">
    <cfRule type="containsText" dxfId="3430" priority="4287" operator="containsText" text="O">
      <formula>NOT(ISERROR(SEARCH("O",L36)))</formula>
    </cfRule>
    <cfRule type="containsText" dxfId="3429" priority="4288" operator="containsText" text="X">
      <formula>NOT(ISERROR(SEARCH("X",L36)))</formula>
    </cfRule>
    <cfRule type="containsText" dxfId="3428" priority="4289" operator="containsText" text="V">
      <formula>NOT(ISERROR(SEARCH("V",L36)))</formula>
    </cfRule>
    <cfRule type="cellIs" dxfId="3427" priority="4290" operator="equal">
      <formula>(((#REF!)))</formula>
    </cfRule>
  </conditionalFormatting>
  <conditionalFormatting sqref="L27:M27 L26:P26">
    <cfRule type="containsText" dxfId="3426" priority="4283" operator="containsText" text="O">
      <formula>NOT(ISERROR(SEARCH("O",L26)))</formula>
    </cfRule>
    <cfRule type="containsText" dxfId="3425" priority="4284" operator="containsText" text="X">
      <formula>NOT(ISERROR(SEARCH("X",L26)))</formula>
    </cfRule>
    <cfRule type="containsText" dxfId="3424" priority="4285" operator="containsText" text="V">
      <formula>NOT(ISERROR(SEARCH("V",L26)))</formula>
    </cfRule>
    <cfRule type="cellIs" dxfId="3423" priority="4286" operator="equal">
      <formula>(((#REF!)))</formula>
    </cfRule>
  </conditionalFormatting>
  <conditionalFormatting sqref="L40:P40">
    <cfRule type="containsText" dxfId="3422" priority="4319" operator="containsText" text="O">
      <formula>NOT(ISERROR(SEARCH("O",L40)))</formula>
    </cfRule>
    <cfRule type="containsText" dxfId="3421" priority="4320" operator="containsText" text="X">
      <formula>NOT(ISERROR(SEARCH("X",L40)))</formula>
    </cfRule>
    <cfRule type="containsText" dxfId="3420" priority="4321" operator="containsText" text="V">
      <formula>NOT(ISERROR(SEARCH("V",L40)))</formula>
    </cfRule>
    <cfRule type="cellIs" dxfId="3419" priority="4322" operator="equal">
      <formula>(((#REF!)))</formula>
    </cfRule>
  </conditionalFormatting>
  <conditionalFormatting sqref="L51:P53">
    <cfRule type="containsText" dxfId="3418" priority="4311" operator="containsText" text="O">
      <formula>NOT(ISERROR(SEARCH("O",L51)))</formula>
    </cfRule>
    <cfRule type="containsText" dxfId="3417" priority="4312" operator="containsText" text="X">
      <formula>NOT(ISERROR(SEARCH("X",L51)))</formula>
    </cfRule>
    <cfRule type="containsText" dxfId="3416" priority="4313" operator="containsText" text="V">
      <formula>NOT(ISERROR(SEARCH("V",L51)))</formula>
    </cfRule>
    <cfRule type="cellIs" dxfId="3415" priority="4314" operator="equal">
      <formula>(((#REF!)))</formula>
    </cfRule>
  </conditionalFormatting>
  <conditionalFormatting sqref="L54:P54 L56:P57">
    <cfRule type="containsText" dxfId="3414" priority="4271" operator="containsText" text="O">
      <formula>NOT(ISERROR(SEARCH("O",L54)))</formula>
    </cfRule>
    <cfRule type="containsText" dxfId="3413" priority="4272" operator="containsText" text="X">
      <formula>NOT(ISERROR(SEARCH("X",L54)))</formula>
    </cfRule>
    <cfRule type="containsText" dxfId="3412" priority="4273" operator="containsText" text="V">
      <formula>NOT(ISERROR(SEARCH("V",L54)))</formula>
    </cfRule>
    <cfRule type="cellIs" dxfId="3411" priority="4274" operator="equal">
      <formula>(((#REF!)))</formula>
    </cfRule>
  </conditionalFormatting>
  <conditionalFormatting sqref="L70:P76">
    <cfRule type="containsText" dxfId="3410" priority="4215" operator="containsText" text="O">
      <formula>NOT(ISERROR(SEARCH("O",L70)))</formula>
    </cfRule>
    <cfRule type="containsText" dxfId="3409" priority="4216" operator="containsText" text="X">
      <formula>NOT(ISERROR(SEARCH("X",L70)))</formula>
    </cfRule>
    <cfRule type="containsText" dxfId="3408" priority="4217" operator="containsText" text="V">
      <formula>NOT(ISERROR(SEARCH("V",L70)))</formula>
    </cfRule>
    <cfRule type="cellIs" dxfId="3407" priority="4218" operator="equal">
      <formula>(((#REF!)))</formula>
    </cfRule>
  </conditionalFormatting>
  <conditionalFormatting sqref="L77:O77">
    <cfRule type="containsText" dxfId="3406" priority="4211" operator="containsText" text="O">
      <formula>NOT(ISERROR(SEARCH("O",L77)))</formula>
    </cfRule>
    <cfRule type="containsText" dxfId="3405" priority="4212" operator="containsText" text="X">
      <formula>NOT(ISERROR(SEARCH("X",L77)))</formula>
    </cfRule>
    <cfRule type="containsText" dxfId="3404" priority="4213" operator="containsText" text="V">
      <formula>NOT(ISERROR(SEARCH("V",L77)))</formula>
    </cfRule>
    <cfRule type="cellIs" dxfId="3403" priority="4214" operator="equal">
      <formula>(((#REF!)))</formula>
    </cfRule>
  </conditionalFormatting>
  <conditionalFormatting sqref="L62:P62">
    <cfRule type="containsText" dxfId="3402" priority="4191" operator="containsText" text="O">
      <formula>NOT(ISERROR(SEARCH("O",L62)))</formula>
    </cfRule>
    <cfRule type="containsText" dxfId="3401" priority="4192" operator="containsText" text="X">
      <formula>NOT(ISERROR(SEARCH("X",L62)))</formula>
    </cfRule>
    <cfRule type="containsText" dxfId="3400" priority="4193" operator="containsText" text="V">
      <formula>NOT(ISERROR(SEARCH("V",L62)))</formula>
    </cfRule>
    <cfRule type="cellIs" dxfId="3399" priority="4194" operator="equal">
      <formula>(((#REF!)))</formula>
    </cfRule>
  </conditionalFormatting>
  <conditionalFormatting sqref="L17:N17 P17">
    <cfRule type="containsText" dxfId="3398" priority="4203" operator="containsText" text="O">
      <formula>NOT(ISERROR(SEARCH("O",L17)))</formula>
    </cfRule>
    <cfRule type="containsText" dxfId="3397" priority="4204" operator="containsText" text="X">
      <formula>NOT(ISERROR(SEARCH("X",L17)))</formula>
    </cfRule>
    <cfRule type="containsText" dxfId="3396" priority="4205" operator="containsText" text="V">
      <formula>NOT(ISERROR(SEARCH("V",L17)))</formula>
    </cfRule>
    <cfRule type="cellIs" dxfId="3395" priority="4206" operator="equal">
      <formula>(((#REF!)))</formula>
    </cfRule>
  </conditionalFormatting>
  <conditionalFormatting sqref="L29:P29">
    <cfRule type="containsText" dxfId="3394" priority="4199" operator="containsText" text="O">
      <formula>NOT(ISERROR(SEARCH("O",L29)))</formula>
    </cfRule>
    <cfRule type="containsText" dxfId="3393" priority="4200" operator="containsText" text="X">
      <formula>NOT(ISERROR(SEARCH("X",L29)))</formula>
    </cfRule>
    <cfRule type="containsText" dxfId="3392" priority="4201" operator="containsText" text="V">
      <formula>NOT(ISERROR(SEARCH("V",L29)))</formula>
    </cfRule>
    <cfRule type="cellIs" dxfId="3391" priority="4202" operator="equal">
      <formula>(((#REF!)))</formula>
    </cfRule>
  </conditionalFormatting>
  <conditionalFormatting sqref="L61:P61">
    <cfRule type="containsText" dxfId="3390" priority="4195" operator="containsText" text="O">
      <formula>NOT(ISERROR(SEARCH("O",L61)))</formula>
    </cfRule>
    <cfRule type="containsText" dxfId="3389" priority="4196" operator="containsText" text="X">
      <formula>NOT(ISERROR(SEARCH("X",L61)))</formula>
    </cfRule>
    <cfRule type="containsText" dxfId="3388" priority="4197" operator="containsText" text="V">
      <formula>NOT(ISERROR(SEARCH("V",L61)))</formula>
    </cfRule>
    <cfRule type="cellIs" dxfId="3387" priority="4198" operator="equal">
      <formula>(((#REF!)))</formula>
    </cfRule>
  </conditionalFormatting>
  <conditionalFormatting sqref="L63:P63">
    <cfRule type="containsText" dxfId="3386" priority="4187" operator="containsText" text="O">
      <formula>NOT(ISERROR(SEARCH("O",L63)))</formula>
    </cfRule>
    <cfRule type="containsText" dxfId="3385" priority="4188" operator="containsText" text="X">
      <formula>NOT(ISERROR(SEARCH("X",L63)))</formula>
    </cfRule>
    <cfRule type="containsText" dxfId="3384" priority="4189" operator="containsText" text="V">
      <formula>NOT(ISERROR(SEARCH("V",L63)))</formula>
    </cfRule>
    <cfRule type="cellIs" dxfId="3383" priority="4190" operator="equal">
      <formula>(((#REF!)))</formula>
    </cfRule>
  </conditionalFormatting>
  <conditionalFormatting sqref="P77">
    <cfRule type="containsText" dxfId="3382" priority="4179" operator="containsText" text="O">
      <formula>NOT(ISERROR(SEARCH("O",P77)))</formula>
    </cfRule>
    <cfRule type="containsText" dxfId="3381" priority="4180" operator="containsText" text="X">
      <formula>NOT(ISERROR(SEARCH("X",P77)))</formula>
    </cfRule>
    <cfRule type="containsText" dxfId="3380" priority="4181" operator="containsText" text="V">
      <formula>NOT(ISERROR(SEARCH("V",P77)))</formula>
    </cfRule>
    <cfRule type="cellIs" dxfId="3379" priority="4182" operator="equal">
      <formula>(((#REF!)))</formula>
    </cfRule>
  </conditionalFormatting>
  <conditionalFormatting sqref="L78:O78">
    <cfRule type="containsText" dxfId="3378" priority="4175" operator="containsText" text="O">
      <formula>NOT(ISERROR(SEARCH("O",L78)))</formula>
    </cfRule>
    <cfRule type="containsText" dxfId="3377" priority="4176" operator="containsText" text="X">
      <formula>NOT(ISERROR(SEARCH("X",L78)))</formula>
    </cfRule>
    <cfRule type="containsText" dxfId="3376" priority="4177" operator="containsText" text="V">
      <formula>NOT(ISERROR(SEARCH("V",L78)))</formula>
    </cfRule>
    <cfRule type="cellIs" dxfId="3375" priority="4178" operator="equal">
      <formula>(((#REF!)))</formula>
    </cfRule>
  </conditionalFormatting>
  <conditionalFormatting sqref="P78">
    <cfRule type="containsText" dxfId="3374" priority="4171" operator="containsText" text="O">
      <formula>NOT(ISERROR(SEARCH("O",P78)))</formula>
    </cfRule>
    <cfRule type="containsText" dxfId="3373" priority="4172" operator="containsText" text="X">
      <formula>NOT(ISERROR(SEARCH("X",P78)))</formula>
    </cfRule>
    <cfRule type="containsText" dxfId="3372" priority="4173" operator="containsText" text="V">
      <formula>NOT(ISERROR(SEARCH("V",P78)))</formula>
    </cfRule>
    <cfRule type="cellIs" dxfId="3371" priority="4174" operator="equal">
      <formula>(((#REF!)))</formula>
    </cfRule>
  </conditionalFormatting>
  <conditionalFormatting sqref="L79:O79">
    <cfRule type="containsText" dxfId="3370" priority="4167" operator="containsText" text="O">
      <formula>NOT(ISERROR(SEARCH("O",L79)))</formula>
    </cfRule>
    <cfRule type="containsText" dxfId="3369" priority="4168" operator="containsText" text="X">
      <formula>NOT(ISERROR(SEARCH("X",L79)))</formula>
    </cfRule>
    <cfRule type="containsText" dxfId="3368" priority="4169" operator="containsText" text="V">
      <formula>NOT(ISERROR(SEARCH("V",L79)))</formula>
    </cfRule>
    <cfRule type="cellIs" dxfId="3367" priority="4170" operator="equal">
      <formula>(((#REF!)))</formula>
    </cfRule>
  </conditionalFormatting>
  <conditionalFormatting sqref="P79">
    <cfRule type="containsText" dxfId="3366" priority="4163" operator="containsText" text="O">
      <formula>NOT(ISERROR(SEARCH("O",P79)))</formula>
    </cfRule>
    <cfRule type="containsText" dxfId="3365" priority="4164" operator="containsText" text="X">
      <formula>NOT(ISERROR(SEARCH("X",P79)))</formula>
    </cfRule>
    <cfRule type="containsText" dxfId="3364" priority="4165" operator="containsText" text="V">
      <formula>NOT(ISERROR(SEARCH("V",P79)))</formula>
    </cfRule>
    <cfRule type="cellIs" dxfId="3363" priority="4166" operator="equal">
      <formula>(((#REF!)))</formula>
    </cfRule>
  </conditionalFormatting>
  <conditionalFormatting sqref="L81:O84">
    <cfRule type="containsText" dxfId="3362" priority="4159" operator="containsText" text="O">
      <formula>NOT(ISERROR(SEARCH("O",L81)))</formula>
    </cfRule>
    <cfRule type="containsText" dxfId="3361" priority="4160" operator="containsText" text="X">
      <formula>NOT(ISERROR(SEARCH("X",L81)))</formula>
    </cfRule>
    <cfRule type="containsText" dxfId="3360" priority="4161" operator="containsText" text="V">
      <formula>NOT(ISERROR(SEARCH("V",L81)))</formula>
    </cfRule>
    <cfRule type="cellIs" dxfId="3359" priority="4162" operator="equal">
      <formula>(((#REF!)))</formula>
    </cfRule>
  </conditionalFormatting>
  <conditionalFormatting sqref="N88">
    <cfRule type="containsText" dxfId="3358" priority="3943" operator="containsText" text="O">
      <formula>NOT(ISERROR(SEARCH("O",N88)))</formula>
    </cfRule>
    <cfRule type="containsText" dxfId="3357" priority="3944" operator="containsText" text="X">
      <formula>NOT(ISERROR(SEARCH("X",N88)))</formula>
    </cfRule>
    <cfRule type="containsText" dxfId="3356" priority="3945" operator="containsText" text="V">
      <formula>NOT(ISERROR(SEARCH("V",N88)))</formula>
    </cfRule>
    <cfRule type="cellIs" dxfId="3355" priority="3946" operator="equal">
      <formula>(((#REF!)))</formula>
    </cfRule>
  </conditionalFormatting>
  <conditionalFormatting sqref="L104:M104">
    <cfRule type="containsText" dxfId="3354" priority="4091" operator="containsText" text="O">
      <formula>NOT(ISERROR(SEARCH("O",L104)))</formula>
    </cfRule>
    <cfRule type="containsText" dxfId="3353" priority="4092" operator="containsText" text="X">
      <formula>NOT(ISERROR(SEARCH("X",L104)))</formula>
    </cfRule>
    <cfRule type="containsText" dxfId="3352" priority="4093" operator="containsText" text="V">
      <formula>NOT(ISERROR(SEARCH("V",L104)))</formula>
    </cfRule>
    <cfRule type="cellIs" dxfId="3351" priority="4094" operator="equal">
      <formula>(((#REF!)))</formula>
    </cfRule>
  </conditionalFormatting>
  <conditionalFormatting sqref="N104">
    <cfRule type="containsText" dxfId="3350" priority="4087" operator="containsText" text="O">
      <formula>NOT(ISERROR(SEARCH("O",N104)))</formula>
    </cfRule>
    <cfRule type="containsText" dxfId="3349" priority="4088" operator="containsText" text="X">
      <formula>NOT(ISERROR(SEARCH("X",N104)))</formula>
    </cfRule>
    <cfRule type="containsText" dxfId="3348" priority="4089" operator="containsText" text="V">
      <formula>NOT(ISERROR(SEARCH("V",N104)))</formula>
    </cfRule>
    <cfRule type="cellIs" dxfId="3347" priority="4090" operator="equal">
      <formula>(((#REF!)))</formula>
    </cfRule>
  </conditionalFormatting>
  <conditionalFormatting sqref="L107">
    <cfRule type="containsText" dxfId="3346" priority="4083" operator="containsText" text="O">
      <formula>NOT(ISERROR(SEARCH("O",L107)))</formula>
    </cfRule>
    <cfRule type="containsText" dxfId="3345" priority="4084" operator="containsText" text="X">
      <formula>NOT(ISERROR(SEARCH("X",L107)))</formula>
    </cfRule>
    <cfRule type="containsText" dxfId="3344" priority="4085" operator="containsText" text="V">
      <formula>NOT(ISERROR(SEARCH("V",L107)))</formula>
    </cfRule>
    <cfRule type="cellIs" dxfId="3343" priority="4086" operator="equal">
      <formula>(((#REF!)))</formula>
    </cfRule>
  </conditionalFormatting>
  <conditionalFormatting sqref="M107:P107">
    <cfRule type="containsText" dxfId="3342" priority="4079" operator="containsText" text="O">
      <formula>NOT(ISERROR(SEARCH("O",M107)))</formula>
    </cfRule>
    <cfRule type="containsText" dxfId="3341" priority="4080" operator="containsText" text="X">
      <formula>NOT(ISERROR(SEARCH("X",M107)))</formula>
    </cfRule>
    <cfRule type="containsText" dxfId="3340" priority="4081" operator="containsText" text="V">
      <formula>NOT(ISERROR(SEARCH("V",M107)))</formula>
    </cfRule>
    <cfRule type="cellIs" dxfId="3339" priority="4082" operator="equal">
      <formula>(((#REF!)))</formula>
    </cfRule>
  </conditionalFormatting>
  <conditionalFormatting sqref="L110">
    <cfRule type="containsText" dxfId="3338" priority="4071" operator="containsText" text="O">
      <formula>NOT(ISERROR(SEARCH("O",L110)))</formula>
    </cfRule>
    <cfRule type="containsText" dxfId="3337" priority="4072" operator="containsText" text="X">
      <formula>NOT(ISERROR(SEARCH("X",L110)))</formula>
    </cfRule>
    <cfRule type="containsText" dxfId="3336" priority="4073" operator="containsText" text="V">
      <formula>NOT(ISERROR(SEARCH("V",L110)))</formula>
    </cfRule>
    <cfRule type="cellIs" dxfId="3335" priority="4074" operator="equal">
      <formula>(((#REF!)))</formula>
    </cfRule>
  </conditionalFormatting>
  <conditionalFormatting sqref="M110">
    <cfRule type="containsText" dxfId="3334" priority="4067" operator="containsText" text="O">
      <formula>NOT(ISERROR(SEARCH("O",M110)))</formula>
    </cfRule>
    <cfRule type="containsText" dxfId="3333" priority="4068" operator="containsText" text="X">
      <formula>NOT(ISERROR(SEARCH("X",M110)))</formula>
    </cfRule>
    <cfRule type="containsText" dxfId="3332" priority="4069" operator="containsText" text="V">
      <formula>NOT(ISERROR(SEARCH("V",M110)))</formula>
    </cfRule>
    <cfRule type="cellIs" dxfId="3331" priority="4070" operator="equal">
      <formula>(((#REF!)))</formula>
    </cfRule>
  </conditionalFormatting>
  <conditionalFormatting sqref="N110:O110">
    <cfRule type="containsText" dxfId="3330" priority="4075" operator="containsText" text="O">
      <formula>NOT(ISERROR(SEARCH("O",N110)))</formula>
    </cfRule>
    <cfRule type="containsText" dxfId="3329" priority="4076" operator="containsText" text="X">
      <formula>NOT(ISERROR(SEARCH("X",N110)))</formula>
    </cfRule>
    <cfRule type="containsText" dxfId="3328" priority="4077" operator="containsText" text="V">
      <formula>NOT(ISERROR(SEARCH("V",N110)))</formula>
    </cfRule>
    <cfRule type="cellIs" dxfId="3327" priority="4078" operator="equal">
      <formula>(((#REF!)))</formula>
    </cfRule>
  </conditionalFormatting>
  <conditionalFormatting sqref="P110">
    <cfRule type="containsText" dxfId="3326" priority="4063" operator="containsText" text="O">
      <formula>NOT(ISERROR(SEARCH("O",P110)))</formula>
    </cfRule>
    <cfRule type="containsText" dxfId="3325" priority="4064" operator="containsText" text="X">
      <formula>NOT(ISERROR(SEARCH("X",P110)))</formula>
    </cfRule>
    <cfRule type="containsText" dxfId="3324" priority="4065" operator="containsText" text="V">
      <formula>NOT(ISERROR(SEARCH("V",P110)))</formula>
    </cfRule>
    <cfRule type="cellIs" dxfId="3323" priority="4066" operator="equal">
      <formula>(((#REF!)))</formula>
    </cfRule>
  </conditionalFormatting>
  <conditionalFormatting sqref="L111">
    <cfRule type="containsText" dxfId="3322" priority="4055" operator="containsText" text="O">
      <formula>NOT(ISERROR(SEARCH("O",L111)))</formula>
    </cfRule>
    <cfRule type="containsText" dxfId="3321" priority="4056" operator="containsText" text="X">
      <formula>NOT(ISERROR(SEARCH("X",L111)))</formula>
    </cfRule>
    <cfRule type="containsText" dxfId="3320" priority="4057" operator="containsText" text="V">
      <formula>NOT(ISERROR(SEARCH("V",L111)))</formula>
    </cfRule>
    <cfRule type="cellIs" dxfId="3319" priority="4058" operator="equal">
      <formula>(((#REF!)))</formula>
    </cfRule>
  </conditionalFormatting>
  <conditionalFormatting sqref="M111">
    <cfRule type="containsText" dxfId="3318" priority="4051" operator="containsText" text="O">
      <formula>NOT(ISERROR(SEARCH("O",M111)))</formula>
    </cfRule>
    <cfRule type="containsText" dxfId="3317" priority="4052" operator="containsText" text="X">
      <formula>NOT(ISERROR(SEARCH("X",M111)))</formula>
    </cfRule>
    <cfRule type="containsText" dxfId="3316" priority="4053" operator="containsText" text="V">
      <formula>NOT(ISERROR(SEARCH("V",M111)))</formula>
    </cfRule>
    <cfRule type="cellIs" dxfId="3315" priority="4054" operator="equal">
      <formula>(((#REF!)))</formula>
    </cfRule>
  </conditionalFormatting>
  <conditionalFormatting sqref="N111:O111">
    <cfRule type="containsText" dxfId="3314" priority="4059" operator="containsText" text="O">
      <formula>NOT(ISERROR(SEARCH("O",N111)))</formula>
    </cfRule>
    <cfRule type="containsText" dxfId="3313" priority="4060" operator="containsText" text="X">
      <formula>NOT(ISERROR(SEARCH("X",N111)))</formula>
    </cfRule>
    <cfRule type="containsText" dxfId="3312" priority="4061" operator="containsText" text="V">
      <formula>NOT(ISERROR(SEARCH("V",N111)))</formula>
    </cfRule>
    <cfRule type="cellIs" dxfId="3311" priority="4062" operator="equal">
      <formula>(((#REF!)))</formula>
    </cfRule>
  </conditionalFormatting>
  <conditionalFormatting sqref="P111">
    <cfRule type="containsText" dxfId="3310" priority="4047" operator="containsText" text="O">
      <formula>NOT(ISERROR(SEARCH("O",P111)))</formula>
    </cfRule>
    <cfRule type="containsText" dxfId="3309" priority="4048" operator="containsText" text="X">
      <formula>NOT(ISERROR(SEARCH("X",P111)))</formula>
    </cfRule>
    <cfRule type="containsText" dxfId="3308" priority="4049" operator="containsText" text="V">
      <formula>NOT(ISERROR(SEARCH("V",P111)))</formula>
    </cfRule>
    <cfRule type="cellIs" dxfId="3307" priority="4050" operator="equal">
      <formula>(((#REF!)))</formula>
    </cfRule>
  </conditionalFormatting>
  <conditionalFormatting sqref="L116">
    <cfRule type="containsText" dxfId="3306" priority="4023" operator="containsText" text="O">
      <formula>NOT(ISERROR(SEARCH("O",L116)))</formula>
    </cfRule>
    <cfRule type="containsText" dxfId="3305" priority="4024" operator="containsText" text="X">
      <formula>NOT(ISERROR(SEARCH("X",L116)))</formula>
    </cfRule>
    <cfRule type="containsText" dxfId="3304" priority="4025" operator="containsText" text="V">
      <formula>NOT(ISERROR(SEARCH("V",L116)))</formula>
    </cfRule>
    <cfRule type="cellIs" dxfId="3303" priority="4026" operator="equal">
      <formula>(((#REF!)))</formula>
    </cfRule>
  </conditionalFormatting>
  <conditionalFormatting sqref="M116">
    <cfRule type="containsText" dxfId="3302" priority="4019" operator="containsText" text="O">
      <formula>NOT(ISERROR(SEARCH("O",M116)))</formula>
    </cfRule>
    <cfRule type="containsText" dxfId="3301" priority="4020" operator="containsText" text="X">
      <formula>NOT(ISERROR(SEARCH("X",M116)))</formula>
    </cfRule>
    <cfRule type="containsText" dxfId="3300" priority="4021" operator="containsText" text="V">
      <formula>NOT(ISERROR(SEARCH("V",M116)))</formula>
    </cfRule>
    <cfRule type="cellIs" dxfId="3299" priority="4022" operator="equal">
      <formula>(((#REF!)))</formula>
    </cfRule>
  </conditionalFormatting>
  <conditionalFormatting sqref="N116:O116">
    <cfRule type="containsText" dxfId="3298" priority="4027" operator="containsText" text="O">
      <formula>NOT(ISERROR(SEARCH("O",N116)))</formula>
    </cfRule>
    <cfRule type="containsText" dxfId="3297" priority="4028" operator="containsText" text="X">
      <formula>NOT(ISERROR(SEARCH("X",N116)))</formula>
    </cfRule>
    <cfRule type="containsText" dxfId="3296" priority="4029" operator="containsText" text="V">
      <formula>NOT(ISERROR(SEARCH("V",N116)))</formula>
    </cfRule>
    <cfRule type="cellIs" dxfId="3295" priority="4030" operator="equal">
      <formula>(((#REF!)))</formula>
    </cfRule>
  </conditionalFormatting>
  <conditionalFormatting sqref="P116">
    <cfRule type="containsText" dxfId="3294" priority="4015" operator="containsText" text="O">
      <formula>NOT(ISERROR(SEARCH("O",P116)))</formula>
    </cfRule>
    <cfRule type="containsText" dxfId="3293" priority="4016" operator="containsText" text="X">
      <formula>NOT(ISERROR(SEARCH("X",P116)))</formula>
    </cfRule>
    <cfRule type="containsText" dxfId="3292" priority="4017" operator="containsText" text="V">
      <formula>NOT(ISERROR(SEARCH("V",P116)))</formula>
    </cfRule>
    <cfRule type="cellIs" dxfId="3291" priority="4018" operator="equal">
      <formula>(((#REF!)))</formula>
    </cfRule>
  </conditionalFormatting>
  <conditionalFormatting sqref="L118">
    <cfRule type="containsText" dxfId="3290" priority="3991" operator="containsText" text="O">
      <formula>NOT(ISERROR(SEARCH("O",L118)))</formula>
    </cfRule>
    <cfRule type="containsText" dxfId="3289" priority="3992" operator="containsText" text="X">
      <formula>NOT(ISERROR(SEARCH("X",L118)))</formula>
    </cfRule>
    <cfRule type="containsText" dxfId="3288" priority="3993" operator="containsText" text="V">
      <formula>NOT(ISERROR(SEARCH("V",L118)))</formula>
    </cfRule>
    <cfRule type="cellIs" dxfId="3287" priority="3994" operator="equal">
      <formula>(((#REF!)))</formula>
    </cfRule>
  </conditionalFormatting>
  <conditionalFormatting sqref="M118">
    <cfRule type="containsText" dxfId="3286" priority="3987" operator="containsText" text="O">
      <formula>NOT(ISERROR(SEARCH("O",M118)))</formula>
    </cfRule>
    <cfRule type="containsText" dxfId="3285" priority="3988" operator="containsText" text="X">
      <formula>NOT(ISERROR(SEARCH("X",M118)))</formula>
    </cfRule>
    <cfRule type="containsText" dxfId="3284" priority="3989" operator="containsText" text="V">
      <formula>NOT(ISERROR(SEARCH("V",M118)))</formula>
    </cfRule>
    <cfRule type="cellIs" dxfId="3283" priority="3990" operator="equal">
      <formula>(((#REF!)))</formula>
    </cfRule>
  </conditionalFormatting>
  <conditionalFormatting sqref="N118:O118">
    <cfRule type="containsText" dxfId="3282" priority="3995" operator="containsText" text="O">
      <formula>NOT(ISERROR(SEARCH("O",N118)))</formula>
    </cfRule>
    <cfRule type="containsText" dxfId="3281" priority="3996" operator="containsText" text="X">
      <formula>NOT(ISERROR(SEARCH("X",N118)))</formula>
    </cfRule>
    <cfRule type="containsText" dxfId="3280" priority="3997" operator="containsText" text="V">
      <formula>NOT(ISERROR(SEARCH("V",N118)))</formula>
    </cfRule>
    <cfRule type="cellIs" dxfId="3279" priority="3998" operator="equal">
      <formula>(((#REF!)))</formula>
    </cfRule>
  </conditionalFormatting>
  <conditionalFormatting sqref="P118">
    <cfRule type="containsText" dxfId="3278" priority="3983" operator="containsText" text="O">
      <formula>NOT(ISERROR(SEARCH("O",P118)))</formula>
    </cfRule>
    <cfRule type="containsText" dxfId="3277" priority="3984" operator="containsText" text="X">
      <formula>NOT(ISERROR(SEARCH("X",P118)))</formula>
    </cfRule>
    <cfRule type="containsText" dxfId="3276" priority="3985" operator="containsText" text="V">
      <formula>NOT(ISERROR(SEARCH("V",P118)))</formula>
    </cfRule>
    <cfRule type="cellIs" dxfId="3275" priority="3986" operator="equal">
      <formula>(((#REF!)))</formula>
    </cfRule>
  </conditionalFormatting>
  <conditionalFormatting sqref="L119">
    <cfRule type="containsText" dxfId="3274" priority="4007" operator="containsText" text="O">
      <formula>NOT(ISERROR(SEARCH("O",L119)))</formula>
    </cfRule>
    <cfRule type="containsText" dxfId="3273" priority="4008" operator="containsText" text="X">
      <formula>NOT(ISERROR(SEARCH("X",L119)))</formula>
    </cfRule>
    <cfRule type="containsText" dxfId="3272" priority="4009" operator="containsText" text="V">
      <formula>NOT(ISERROR(SEARCH("V",L119)))</formula>
    </cfRule>
    <cfRule type="cellIs" dxfId="3271" priority="4010" operator="equal">
      <formula>(((#REF!)))</formula>
    </cfRule>
  </conditionalFormatting>
  <conditionalFormatting sqref="M119">
    <cfRule type="containsText" dxfId="3270" priority="4003" operator="containsText" text="O">
      <formula>NOT(ISERROR(SEARCH("O",M119)))</formula>
    </cfRule>
    <cfRule type="containsText" dxfId="3269" priority="4004" operator="containsText" text="X">
      <formula>NOT(ISERROR(SEARCH("X",M119)))</formula>
    </cfRule>
    <cfRule type="containsText" dxfId="3268" priority="4005" operator="containsText" text="V">
      <formula>NOT(ISERROR(SEARCH("V",M119)))</formula>
    </cfRule>
    <cfRule type="cellIs" dxfId="3267" priority="4006" operator="equal">
      <formula>(((#REF!)))</formula>
    </cfRule>
  </conditionalFormatting>
  <conditionalFormatting sqref="N119:O119">
    <cfRule type="containsText" dxfId="3266" priority="4011" operator="containsText" text="O">
      <formula>NOT(ISERROR(SEARCH("O",N119)))</formula>
    </cfRule>
    <cfRule type="containsText" dxfId="3265" priority="4012" operator="containsText" text="X">
      <formula>NOT(ISERROR(SEARCH("X",N119)))</formula>
    </cfRule>
    <cfRule type="containsText" dxfId="3264" priority="4013" operator="containsText" text="V">
      <formula>NOT(ISERROR(SEARCH("V",N119)))</formula>
    </cfRule>
    <cfRule type="cellIs" dxfId="3263" priority="4014" operator="equal">
      <formula>(((#REF!)))</formula>
    </cfRule>
  </conditionalFormatting>
  <conditionalFormatting sqref="P119">
    <cfRule type="containsText" dxfId="3262" priority="3999" operator="containsText" text="O">
      <formula>NOT(ISERROR(SEARCH("O",P119)))</formula>
    </cfRule>
    <cfRule type="containsText" dxfId="3261" priority="4000" operator="containsText" text="X">
      <formula>NOT(ISERROR(SEARCH("X",P119)))</formula>
    </cfRule>
    <cfRule type="containsText" dxfId="3260" priority="4001" operator="containsText" text="V">
      <formula>NOT(ISERROR(SEARCH("V",P119)))</formula>
    </cfRule>
    <cfRule type="cellIs" dxfId="3259" priority="4002" operator="equal">
      <formula>(((#REF!)))</formula>
    </cfRule>
  </conditionalFormatting>
  <conditionalFormatting sqref="N122">
    <cfRule type="containsText" dxfId="3258" priority="3911" operator="containsText" text="O">
      <formula>NOT(ISERROR(SEARCH("O",N122)))</formula>
    </cfRule>
    <cfRule type="containsText" dxfId="3257" priority="3912" operator="containsText" text="X">
      <formula>NOT(ISERROR(SEARCH("X",N122)))</formula>
    </cfRule>
    <cfRule type="containsText" dxfId="3256" priority="3913" operator="containsText" text="V">
      <formula>NOT(ISERROR(SEARCH("V",N122)))</formula>
    </cfRule>
    <cfRule type="cellIs" dxfId="3255" priority="3914" operator="equal">
      <formula>(((#REF!)))</formula>
    </cfRule>
  </conditionalFormatting>
  <conditionalFormatting sqref="O122">
    <cfRule type="containsText" dxfId="3254" priority="3903" operator="containsText" text="O">
      <formula>NOT(ISERROR(SEARCH("O",O122)))</formula>
    </cfRule>
    <cfRule type="containsText" dxfId="3253" priority="3904" operator="containsText" text="X">
      <formula>NOT(ISERROR(SEARCH("X",O122)))</formula>
    </cfRule>
    <cfRule type="containsText" dxfId="3252" priority="3905" operator="containsText" text="V">
      <formula>NOT(ISERROR(SEARCH("V",O122)))</formula>
    </cfRule>
    <cfRule type="cellIs" dxfId="3251" priority="3906" operator="equal">
      <formula>(((#REF!)))</formula>
    </cfRule>
  </conditionalFormatting>
  <conditionalFormatting sqref="P122">
    <cfRule type="containsText" dxfId="3250" priority="3907" operator="containsText" text="O">
      <formula>NOT(ISERROR(SEARCH("O",P122)))</formula>
    </cfRule>
    <cfRule type="containsText" dxfId="3249" priority="3908" operator="containsText" text="X">
      <formula>NOT(ISERROR(SEARCH("X",P122)))</formula>
    </cfRule>
    <cfRule type="containsText" dxfId="3248" priority="3909" operator="containsText" text="V">
      <formula>NOT(ISERROR(SEARCH("V",P122)))</formula>
    </cfRule>
    <cfRule type="cellIs" dxfId="3247" priority="3910" operator="equal">
      <formula>(((#REF!)))</formula>
    </cfRule>
  </conditionalFormatting>
  <conditionalFormatting sqref="P127">
    <cfRule type="containsText" dxfId="3246" priority="4143" operator="containsText" text="O">
      <formula>NOT(ISERROR(SEARCH("O",P127)))</formula>
    </cfRule>
    <cfRule type="containsText" dxfId="3245" priority="4144" operator="containsText" text="X">
      <formula>NOT(ISERROR(SEARCH("X",P127)))</formula>
    </cfRule>
    <cfRule type="containsText" dxfId="3244" priority="4145" operator="containsText" text="V">
      <formula>NOT(ISERROR(SEARCH("V",P127)))</formula>
    </cfRule>
    <cfRule type="cellIs" dxfId="3243" priority="4146" operator="equal">
      <formula>(((#REF!)))</formula>
    </cfRule>
  </conditionalFormatting>
  <conditionalFormatting sqref="N128">
    <cfRule type="containsText" dxfId="3242" priority="3975" operator="containsText" text="O">
      <formula>NOT(ISERROR(SEARCH("O",N128)))</formula>
    </cfRule>
    <cfRule type="containsText" dxfId="3241" priority="3976" operator="containsText" text="X">
      <formula>NOT(ISERROR(SEARCH("X",N128)))</formula>
    </cfRule>
    <cfRule type="containsText" dxfId="3240" priority="3977" operator="containsText" text="V">
      <formula>NOT(ISERROR(SEARCH("V",N128)))</formula>
    </cfRule>
    <cfRule type="cellIs" dxfId="3239" priority="3978" operator="equal">
      <formula>(((#REF!)))</formula>
    </cfRule>
  </conditionalFormatting>
  <conditionalFormatting sqref="O128">
    <cfRule type="containsText" dxfId="3238" priority="3967" operator="containsText" text="O">
      <formula>NOT(ISERROR(SEARCH("O",O128)))</formula>
    </cfRule>
    <cfRule type="containsText" dxfId="3237" priority="3968" operator="containsText" text="X">
      <formula>NOT(ISERROR(SEARCH("X",O128)))</formula>
    </cfRule>
    <cfRule type="containsText" dxfId="3236" priority="3969" operator="containsText" text="V">
      <formula>NOT(ISERROR(SEARCH("V",O128)))</formula>
    </cfRule>
    <cfRule type="cellIs" dxfId="3235" priority="3970" operator="equal">
      <formula>(((#REF!)))</formula>
    </cfRule>
  </conditionalFormatting>
  <conditionalFormatting sqref="P128">
    <cfRule type="containsText" dxfId="3234" priority="3971" operator="containsText" text="O">
      <formula>NOT(ISERROR(SEARCH("O",P128)))</formula>
    </cfRule>
    <cfRule type="containsText" dxfId="3233" priority="3972" operator="containsText" text="X">
      <formula>NOT(ISERROR(SEARCH("X",P128)))</formula>
    </cfRule>
    <cfRule type="containsText" dxfId="3232" priority="3973" operator="containsText" text="V">
      <formula>NOT(ISERROR(SEARCH("V",P128)))</formula>
    </cfRule>
    <cfRule type="cellIs" dxfId="3231" priority="3974" operator="equal">
      <formula>(((#REF!)))</formula>
    </cfRule>
  </conditionalFormatting>
  <conditionalFormatting sqref="P129">
    <cfRule type="containsText" dxfId="3230" priority="4115" operator="containsText" text="O">
      <formula>NOT(ISERROR(SEARCH("O",P129)))</formula>
    </cfRule>
    <cfRule type="containsText" dxfId="3229" priority="4116" operator="containsText" text="X">
      <formula>NOT(ISERROR(SEARCH("X",P129)))</formula>
    </cfRule>
    <cfRule type="containsText" dxfId="3228" priority="4117" operator="containsText" text="V">
      <formula>NOT(ISERROR(SEARCH("V",P129)))</formula>
    </cfRule>
    <cfRule type="cellIs" dxfId="3227" priority="4118" operator="equal">
      <formula>(((#REF!)))</formula>
    </cfRule>
  </conditionalFormatting>
  <conditionalFormatting sqref="N130">
    <cfRule type="containsText" dxfId="3226" priority="3939" operator="containsText" text="O">
      <formula>NOT(ISERROR(SEARCH("O",N130)))</formula>
    </cfRule>
    <cfRule type="containsText" dxfId="3225" priority="3940" operator="containsText" text="X">
      <formula>NOT(ISERROR(SEARCH("X",N130)))</formula>
    </cfRule>
    <cfRule type="containsText" dxfId="3224" priority="3941" operator="containsText" text="V">
      <formula>NOT(ISERROR(SEARCH("V",N130)))</formula>
    </cfRule>
    <cfRule type="cellIs" dxfId="3223" priority="3942" operator="equal">
      <formula>(((#REF!)))</formula>
    </cfRule>
  </conditionalFormatting>
  <conditionalFormatting sqref="P130">
    <cfRule type="containsText" dxfId="3222" priority="3931" operator="containsText" text="O">
      <formula>NOT(ISERROR(SEARCH("O",P130)))</formula>
    </cfRule>
    <cfRule type="containsText" dxfId="3221" priority="3932" operator="containsText" text="X">
      <formula>NOT(ISERROR(SEARCH("X",P130)))</formula>
    </cfRule>
    <cfRule type="containsText" dxfId="3220" priority="3933" operator="containsText" text="V">
      <formula>NOT(ISERROR(SEARCH("V",P130)))</formula>
    </cfRule>
    <cfRule type="cellIs" dxfId="3219" priority="3934" operator="equal">
      <formula>(((#REF!)))</formula>
    </cfRule>
  </conditionalFormatting>
  <conditionalFormatting sqref="N131">
    <cfRule type="containsText" dxfId="3218" priority="3927" operator="containsText" text="O">
      <formula>NOT(ISERROR(SEARCH("O",N131)))</formula>
    </cfRule>
    <cfRule type="containsText" dxfId="3217" priority="3928" operator="containsText" text="X">
      <formula>NOT(ISERROR(SEARCH("X",N131)))</formula>
    </cfRule>
    <cfRule type="containsText" dxfId="3216" priority="3929" operator="containsText" text="V">
      <formula>NOT(ISERROR(SEARCH("V",N131)))</formula>
    </cfRule>
    <cfRule type="cellIs" dxfId="3215" priority="3930" operator="equal">
      <formula>(((#REF!)))</formula>
    </cfRule>
  </conditionalFormatting>
  <conditionalFormatting sqref="P131">
    <cfRule type="containsText" dxfId="3214" priority="3919" operator="containsText" text="O">
      <formula>NOT(ISERROR(SEARCH("O",P131)))</formula>
    </cfRule>
    <cfRule type="containsText" dxfId="3213" priority="3920" operator="containsText" text="X">
      <formula>NOT(ISERROR(SEARCH("X",P131)))</formula>
    </cfRule>
    <cfRule type="containsText" dxfId="3212" priority="3921" operator="containsText" text="V">
      <formula>NOT(ISERROR(SEARCH("V",P131)))</formula>
    </cfRule>
    <cfRule type="cellIs" dxfId="3211" priority="3922" operator="equal">
      <formula>(((#REF!)))</formula>
    </cfRule>
  </conditionalFormatting>
  <conditionalFormatting sqref="L133">
    <cfRule type="containsText" dxfId="3210" priority="3963" operator="containsText" text="O">
      <formula>NOT(ISERROR(SEARCH("O",L133)))</formula>
    </cfRule>
    <cfRule type="containsText" dxfId="3209" priority="3964" operator="containsText" text="X">
      <formula>NOT(ISERROR(SEARCH("X",L133)))</formula>
    </cfRule>
    <cfRule type="containsText" dxfId="3208" priority="3965" operator="containsText" text="V">
      <formula>NOT(ISERROR(SEARCH("V",L133)))</formula>
    </cfRule>
    <cfRule type="cellIs" dxfId="3207" priority="3966" operator="equal">
      <formula>(((#REF!)))</formula>
    </cfRule>
  </conditionalFormatting>
  <conditionalFormatting sqref="M133:P133">
    <cfRule type="containsText" dxfId="3206" priority="3959" operator="containsText" text="O">
      <formula>NOT(ISERROR(SEARCH("O",M133)))</formula>
    </cfRule>
    <cfRule type="containsText" dxfId="3205" priority="3960" operator="containsText" text="X">
      <formula>NOT(ISERROR(SEARCH("X",M133)))</formula>
    </cfRule>
    <cfRule type="containsText" dxfId="3204" priority="3961" operator="containsText" text="V">
      <formula>NOT(ISERROR(SEARCH("V",M133)))</formula>
    </cfRule>
    <cfRule type="cellIs" dxfId="3203" priority="3962" operator="equal">
      <formula>(((#REF!)))</formula>
    </cfRule>
  </conditionalFormatting>
  <conditionalFormatting sqref="L89:M90 L87:N87">
    <cfRule type="containsText" dxfId="3202" priority="3955" operator="containsText" text="O">
      <formula>NOT(ISERROR(SEARCH("O",L87)))</formula>
    </cfRule>
    <cfRule type="containsText" dxfId="3201" priority="3956" operator="containsText" text="X">
      <formula>NOT(ISERROR(SEARCH("X",L87)))</formula>
    </cfRule>
    <cfRule type="containsText" dxfId="3200" priority="3957" operator="containsText" text="V">
      <formula>NOT(ISERROR(SEARCH("V",L87)))</formula>
    </cfRule>
    <cfRule type="cellIs" dxfId="3199" priority="3958" operator="equal">
      <formula>(((#REF!)))</formula>
    </cfRule>
  </conditionalFormatting>
  <conditionalFormatting sqref="N89:N90 N92:N97">
    <cfRule type="containsText" dxfId="3198" priority="3951" operator="containsText" text="O">
      <formula>NOT(ISERROR(SEARCH("O",N89)))</formula>
    </cfRule>
    <cfRule type="containsText" dxfId="3197" priority="3952" operator="containsText" text="X">
      <formula>NOT(ISERROR(SEARCH("X",N89)))</formula>
    </cfRule>
    <cfRule type="containsText" dxfId="3196" priority="3953" operator="containsText" text="V">
      <formula>NOT(ISERROR(SEARCH("V",N89)))</formula>
    </cfRule>
    <cfRule type="cellIs" dxfId="3195" priority="3954" operator="equal">
      <formula>(((#REF!)))</formula>
    </cfRule>
  </conditionalFormatting>
  <conditionalFormatting sqref="L88:M88">
    <cfRule type="containsText" dxfId="3194" priority="3947" operator="containsText" text="O">
      <formula>NOT(ISERROR(SEARCH("O",L88)))</formula>
    </cfRule>
    <cfRule type="containsText" dxfId="3193" priority="3948" operator="containsText" text="X">
      <formula>NOT(ISERROR(SEARCH("X",L88)))</formula>
    </cfRule>
    <cfRule type="containsText" dxfId="3192" priority="3949" operator="containsText" text="V">
      <formula>NOT(ISERROR(SEARCH("V",L88)))</formula>
    </cfRule>
    <cfRule type="cellIs" dxfId="3191" priority="3950" operator="equal">
      <formula>(((#REF!)))</formula>
    </cfRule>
  </conditionalFormatting>
  <conditionalFormatting sqref="L103:M103 L105:M105">
    <cfRule type="containsText" dxfId="3190" priority="4139" operator="containsText" text="O">
      <formula>NOT(ISERROR(SEARCH("O",L103)))</formula>
    </cfRule>
    <cfRule type="containsText" dxfId="3189" priority="4140" operator="containsText" text="X">
      <formula>NOT(ISERROR(SEARCH("X",L103)))</formula>
    </cfRule>
    <cfRule type="containsText" dxfId="3188" priority="4141" operator="containsText" text="V">
      <formula>NOT(ISERROR(SEARCH("V",L103)))</formula>
    </cfRule>
    <cfRule type="cellIs" dxfId="3187" priority="4142" operator="equal">
      <formula>(((#REF!)))</formula>
    </cfRule>
  </conditionalFormatting>
  <conditionalFormatting sqref="N103 N105">
    <cfRule type="containsText" dxfId="3186" priority="4135" operator="containsText" text="O">
      <formula>NOT(ISERROR(SEARCH("O",N103)))</formula>
    </cfRule>
    <cfRule type="containsText" dxfId="3185" priority="4136" operator="containsText" text="X">
      <formula>NOT(ISERROR(SEARCH("X",N103)))</formula>
    </cfRule>
    <cfRule type="containsText" dxfId="3184" priority="4137" operator="containsText" text="V">
      <formula>NOT(ISERROR(SEARCH("V",N103)))</formula>
    </cfRule>
    <cfRule type="cellIs" dxfId="3183" priority="4138" operator="equal">
      <formula>(((#REF!)))</formula>
    </cfRule>
  </conditionalFormatting>
  <conditionalFormatting sqref="P103 P105">
    <cfRule type="containsText" dxfId="3182" priority="4131" operator="containsText" text="O">
      <formula>NOT(ISERROR(SEARCH("O",P103)))</formula>
    </cfRule>
    <cfRule type="containsText" dxfId="3181" priority="4132" operator="containsText" text="X">
      <formula>NOT(ISERROR(SEARCH("X",P103)))</formula>
    </cfRule>
    <cfRule type="containsText" dxfId="3180" priority="4133" operator="containsText" text="V">
      <formula>NOT(ISERROR(SEARCH("V",P103)))</formula>
    </cfRule>
    <cfRule type="cellIs" dxfId="3179" priority="4134" operator="equal">
      <formula>(((#REF!)))</formula>
    </cfRule>
  </conditionalFormatting>
  <conditionalFormatting sqref="L127:M127">
    <cfRule type="containsText" dxfId="3178" priority="4151" operator="containsText" text="O">
      <formula>NOT(ISERROR(SEARCH("O",L127)))</formula>
    </cfRule>
    <cfRule type="containsText" dxfId="3177" priority="4152" operator="containsText" text="X">
      <formula>NOT(ISERROR(SEARCH("X",L127)))</formula>
    </cfRule>
    <cfRule type="containsText" dxfId="3176" priority="4153" operator="containsText" text="V">
      <formula>NOT(ISERROR(SEARCH("V",L127)))</formula>
    </cfRule>
    <cfRule type="cellIs" dxfId="3175" priority="4154" operator="equal">
      <formula>(((#REF!)))</formula>
    </cfRule>
  </conditionalFormatting>
  <conditionalFormatting sqref="N127 N129">
    <cfRule type="containsText" dxfId="3174" priority="4147" operator="containsText" text="O">
      <formula>NOT(ISERROR(SEARCH("O",N127)))</formula>
    </cfRule>
    <cfRule type="containsText" dxfId="3173" priority="4148" operator="containsText" text="X">
      <formula>NOT(ISERROR(SEARCH("X",N127)))</formula>
    </cfRule>
    <cfRule type="containsText" dxfId="3172" priority="4149" operator="containsText" text="V">
      <formula>NOT(ISERROR(SEARCH("V",N127)))</formula>
    </cfRule>
    <cfRule type="cellIs" dxfId="3171" priority="4150" operator="equal">
      <formula>(((#REF!)))</formula>
    </cfRule>
  </conditionalFormatting>
  <conditionalFormatting sqref="L106">
    <cfRule type="containsText" dxfId="3170" priority="4127" operator="containsText" text="O">
      <formula>NOT(ISERROR(SEARCH("O",L106)))</formula>
    </cfRule>
    <cfRule type="containsText" dxfId="3169" priority="4128" operator="containsText" text="X">
      <formula>NOT(ISERROR(SEARCH("X",L106)))</formula>
    </cfRule>
    <cfRule type="containsText" dxfId="3168" priority="4129" operator="containsText" text="V">
      <formula>NOT(ISERROR(SEARCH("V",L106)))</formula>
    </cfRule>
    <cfRule type="cellIs" dxfId="3167" priority="4130" operator="equal">
      <formula>(((#REF!)))</formula>
    </cfRule>
  </conditionalFormatting>
  <conditionalFormatting sqref="M106:P106 L129:M129 O127 O129">
    <cfRule type="containsText" dxfId="3166" priority="4123" operator="containsText" text="O">
      <formula>NOT(ISERROR(SEARCH("O",L106)))</formula>
    </cfRule>
    <cfRule type="containsText" dxfId="3165" priority="4124" operator="containsText" text="X">
      <formula>NOT(ISERROR(SEARCH("X",L106)))</formula>
    </cfRule>
    <cfRule type="containsText" dxfId="3164" priority="4125" operator="containsText" text="V">
      <formula>NOT(ISERROR(SEARCH("V",L106)))</formula>
    </cfRule>
    <cfRule type="cellIs" dxfId="3163" priority="4126" operator="equal">
      <formula>(((#REF!)))</formula>
    </cfRule>
  </conditionalFormatting>
  <conditionalFormatting sqref="N108:O109">
    <cfRule type="containsText" dxfId="3162" priority="4119" operator="containsText" text="O">
      <formula>NOT(ISERROR(SEARCH("O",N108)))</formula>
    </cfRule>
    <cfRule type="containsText" dxfId="3161" priority="4120" operator="containsText" text="X">
      <formula>NOT(ISERROR(SEARCH("X",N108)))</formula>
    </cfRule>
    <cfRule type="containsText" dxfId="3160" priority="4121" operator="containsText" text="V">
      <formula>NOT(ISERROR(SEARCH("V",N108)))</formula>
    </cfRule>
    <cfRule type="cellIs" dxfId="3159" priority="4122" operator="equal">
      <formula>(((#REF!)))</formula>
    </cfRule>
  </conditionalFormatting>
  <conditionalFormatting sqref="L108:L109">
    <cfRule type="containsText" dxfId="3158" priority="4103" operator="containsText" text="O">
      <formula>NOT(ISERROR(SEARCH("O",L108)))</formula>
    </cfRule>
    <cfRule type="containsText" dxfId="3157" priority="4104" operator="containsText" text="X">
      <formula>NOT(ISERROR(SEARCH("X",L108)))</formula>
    </cfRule>
    <cfRule type="containsText" dxfId="3156" priority="4105" operator="containsText" text="V">
      <formula>NOT(ISERROR(SEARCH("V",L108)))</formula>
    </cfRule>
    <cfRule type="cellIs" dxfId="3155" priority="4106" operator="equal">
      <formula>(((#REF!)))</formula>
    </cfRule>
  </conditionalFormatting>
  <conditionalFormatting sqref="M108:M109">
    <cfRule type="containsText" dxfId="3154" priority="4099" operator="containsText" text="O">
      <formula>NOT(ISERROR(SEARCH("O",M108)))</formula>
    </cfRule>
    <cfRule type="containsText" dxfId="3153" priority="4100" operator="containsText" text="X">
      <formula>NOT(ISERROR(SEARCH("X",M108)))</formula>
    </cfRule>
    <cfRule type="containsText" dxfId="3152" priority="4101" operator="containsText" text="V">
      <formula>NOT(ISERROR(SEARCH("V",M108)))</formula>
    </cfRule>
    <cfRule type="cellIs" dxfId="3151" priority="4102" operator="equal">
      <formula>(((#REF!)))</formula>
    </cfRule>
  </conditionalFormatting>
  <conditionalFormatting sqref="P108:P109">
    <cfRule type="containsText" dxfId="3150" priority="4095" operator="containsText" text="O">
      <formula>NOT(ISERROR(SEARCH("O",P108)))</formula>
    </cfRule>
    <cfRule type="containsText" dxfId="3149" priority="4096" operator="containsText" text="X">
      <formula>NOT(ISERROR(SEARCH("X",P108)))</formula>
    </cfRule>
    <cfRule type="containsText" dxfId="3148" priority="4097" operator="containsText" text="V">
      <formula>NOT(ISERROR(SEARCH("V",P108)))</formula>
    </cfRule>
    <cfRule type="cellIs" dxfId="3147" priority="4098" operator="equal">
      <formula>(((#REF!)))</formula>
    </cfRule>
  </conditionalFormatting>
  <conditionalFormatting sqref="L114:L115 L117">
    <cfRule type="containsText" dxfId="3146" priority="4039" operator="containsText" text="O">
      <formula>NOT(ISERROR(SEARCH("O",L114)))</formula>
    </cfRule>
    <cfRule type="containsText" dxfId="3145" priority="4040" operator="containsText" text="X">
      <formula>NOT(ISERROR(SEARCH("X",L114)))</formula>
    </cfRule>
    <cfRule type="containsText" dxfId="3144" priority="4041" operator="containsText" text="V">
      <formula>NOT(ISERROR(SEARCH("V",L114)))</formula>
    </cfRule>
    <cfRule type="cellIs" dxfId="3143" priority="4042" operator="equal">
      <formula>(((#REF!)))</formula>
    </cfRule>
  </conditionalFormatting>
  <conditionalFormatting sqref="M114:M115 M117">
    <cfRule type="containsText" dxfId="3142" priority="4035" operator="containsText" text="O">
      <formula>NOT(ISERROR(SEARCH("O",M114)))</formula>
    </cfRule>
    <cfRule type="containsText" dxfId="3141" priority="4036" operator="containsText" text="X">
      <formula>NOT(ISERROR(SEARCH("X",M114)))</formula>
    </cfRule>
    <cfRule type="containsText" dxfId="3140" priority="4037" operator="containsText" text="V">
      <formula>NOT(ISERROR(SEARCH("V",M114)))</formula>
    </cfRule>
    <cfRule type="cellIs" dxfId="3139" priority="4038" operator="equal">
      <formula>(((#REF!)))</formula>
    </cfRule>
  </conditionalFormatting>
  <conditionalFormatting sqref="N114:O115 N117:O117">
    <cfRule type="containsText" dxfId="3138" priority="4043" operator="containsText" text="O">
      <formula>NOT(ISERROR(SEARCH("O",N114)))</formula>
    </cfRule>
    <cfRule type="containsText" dxfId="3137" priority="4044" operator="containsText" text="X">
      <formula>NOT(ISERROR(SEARCH("X",N114)))</formula>
    </cfRule>
    <cfRule type="containsText" dxfId="3136" priority="4045" operator="containsText" text="V">
      <formula>NOT(ISERROR(SEARCH("V",N114)))</formula>
    </cfRule>
    <cfRule type="cellIs" dxfId="3135" priority="4046" operator="equal">
      <formula>(((#REF!)))</formula>
    </cfRule>
  </conditionalFormatting>
  <conditionalFormatting sqref="P114:P115 P117">
    <cfRule type="containsText" dxfId="3134" priority="4031" operator="containsText" text="O">
      <formula>NOT(ISERROR(SEARCH("O",P114)))</formula>
    </cfRule>
    <cfRule type="containsText" dxfId="3133" priority="4032" operator="containsText" text="X">
      <formula>NOT(ISERROR(SEARCH("X",P114)))</formula>
    </cfRule>
    <cfRule type="containsText" dxfId="3132" priority="4033" operator="containsText" text="V">
      <formula>NOT(ISERROR(SEARCH("V",P114)))</formula>
    </cfRule>
    <cfRule type="cellIs" dxfId="3131" priority="4034" operator="equal">
      <formula>(((#REF!)))</formula>
    </cfRule>
  </conditionalFormatting>
  <conditionalFormatting sqref="L122:M122">
    <cfRule type="containsText" dxfId="3130" priority="3915" operator="containsText" text="O">
      <formula>NOT(ISERROR(SEARCH("O",L122)))</formula>
    </cfRule>
    <cfRule type="containsText" dxfId="3129" priority="3916" operator="containsText" text="X">
      <formula>NOT(ISERROR(SEARCH("X",L122)))</formula>
    </cfRule>
    <cfRule type="containsText" dxfId="3128" priority="3917" operator="containsText" text="V">
      <formula>NOT(ISERROR(SEARCH("V",L122)))</formula>
    </cfRule>
    <cfRule type="cellIs" dxfId="3127" priority="3918" operator="equal">
      <formula>(((#REF!)))</formula>
    </cfRule>
  </conditionalFormatting>
  <conditionalFormatting sqref="L128:M128">
    <cfRule type="containsText" dxfId="3126" priority="3979" operator="containsText" text="O">
      <formula>NOT(ISERROR(SEARCH("O",L128)))</formula>
    </cfRule>
    <cfRule type="containsText" dxfId="3125" priority="3980" operator="containsText" text="X">
      <formula>NOT(ISERROR(SEARCH("X",L128)))</formula>
    </cfRule>
    <cfRule type="containsText" dxfId="3124" priority="3981" operator="containsText" text="V">
      <formula>NOT(ISERROR(SEARCH("V",L128)))</formula>
    </cfRule>
    <cfRule type="cellIs" dxfId="3123" priority="3982" operator="equal">
      <formula>(((#REF!)))</formula>
    </cfRule>
  </conditionalFormatting>
  <conditionalFormatting sqref="O130 L130:M130">
    <cfRule type="containsText" dxfId="3122" priority="3935" operator="containsText" text="O">
      <formula>NOT(ISERROR(SEARCH("O",L130)))</formula>
    </cfRule>
    <cfRule type="containsText" dxfId="3121" priority="3936" operator="containsText" text="X">
      <formula>NOT(ISERROR(SEARCH("X",L130)))</formula>
    </cfRule>
    <cfRule type="containsText" dxfId="3120" priority="3937" operator="containsText" text="V">
      <formula>NOT(ISERROR(SEARCH("V",L130)))</formula>
    </cfRule>
    <cfRule type="cellIs" dxfId="3119" priority="3938" operator="equal">
      <formula>(((#REF!)))</formula>
    </cfRule>
  </conditionalFormatting>
  <conditionalFormatting sqref="O131 L131:M131">
    <cfRule type="containsText" dxfId="3118" priority="3923" operator="containsText" text="O">
      <formula>NOT(ISERROR(SEARCH("O",L131)))</formula>
    </cfRule>
    <cfRule type="containsText" dxfId="3117" priority="3924" operator="containsText" text="X">
      <formula>NOT(ISERROR(SEARCH("X",L131)))</formula>
    </cfRule>
    <cfRule type="containsText" dxfId="3116" priority="3925" operator="containsText" text="V">
      <formula>NOT(ISERROR(SEARCH("V",L131)))</formula>
    </cfRule>
    <cfRule type="cellIs" dxfId="3115" priority="3926" operator="equal">
      <formula>(((#REF!)))</formula>
    </cfRule>
  </conditionalFormatting>
  <conditionalFormatting sqref="L132">
    <cfRule type="containsText" dxfId="3114" priority="4111" operator="containsText" text="O">
      <formula>NOT(ISERROR(SEARCH("O",L132)))</formula>
    </cfRule>
    <cfRule type="containsText" dxfId="3113" priority="4112" operator="containsText" text="X">
      <formula>NOT(ISERROR(SEARCH("X",L132)))</formula>
    </cfRule>
    <cfRule type="containsText" dxfId="3112" priority="4113" operator="containsText" text="V">
      <formula>NOT(ISERROR(SEARCH("V",L132)))</formula>
    </cfRule>
    <cfRule type="cellIs" dxfId="3111" priority="4114" operator="equal">
      <formula>(((#REF!)))</formula>
    </cfRule>
  </conditionalFormatting>
  <conditionalFormatting sqref="M132:P132">
    <cfRule type="containsText" dxfId="3110" priority="4107" operator="containsText" text="O">
      <formula>NOT(ISERROR(SEARCH("O",M132)))</formula>
    </cfRule>
    <cfRule type="containsText" dxfId="3109" priority="4108" operator="containsText" text="X">
      <formula>NOT(ISERROR(SEARCH("X",M132)))</formula>
    </cfRule>
    <cfRule type="containsText" dxfId="3108" priority="4109" operator="containsText" text="V">
      <formula>NOT(ISERROR(SEARCH("V",M132)))</formula>
    </cfRule>
    <cfRule type="cellIs" dxfId="3107" priority="4110" operator="equal">
      <formula>(((#REF!)))</formula>
    </cfRule>
  </conditionalFormatting>
  <conditionalFormatting sqref="P104">
    <cfRule type="containsText" dxfId="3106" priority="3891" operator="containsText" text="O">
      <formula>NOT(ISERROR(SEARCH("O",P104)))</formula>
    </cfRule>
    <cfRule type="containsText" dxfId="3105" priority="3892" operator="containsText" text="X">
      <formula>NOT(ISERROR(SEARCH("X",P104)))</formula>
    </cfRule>
    <cfRule type="containsText" dxfId="3104" priority="3893" operator="containsText" text="V">
      <formula>NOT(ISERROR(SEARCH("V",P104)))</formula>
    </cfRule>
    <cfRule type="cellIs" dxfId="3103" priority="3894" operator="equal">
      <formula>(((#REF!)))</formula>
    </cfRule>
  </conditionalFormatting>
  <conditionalFormatting sqref="O87:P90">
    <cfRule type="containsText" dxfId="3102" priority="3895" operator="containsText" text="O">
      <formula>NOT(ISERROR(SEARCH("O",O87)))</formula>
    </cfRule>
    <cfRule type="containsText" dxfId="3101" priority="3896" operator="containsText" text="X">
      <formula>NOT(ISERROR(SEARCH("X",O87)))</formula>
    </cfRule>
    <cfRule type="containsText" dxfId="3100" priority="3897" operator="containsText" text="V">
      <formula>NOT(ISERROR(SEARCH("V",O87)))</formula>
    </cfRule>
    <cfRule type="cellIs" dxfId="3099" priority="3898" operator="equal">
      <formula>(((#REF!)))</formula>
    </cfRule>
  </conditionalFormatting>
  <conditionalFormatting sqref="L31:P32">
    <cfRule type="containsText" dxfId="3098" priority="3887" operator="containsText" text="O">
      <formula>NOT(ISERROR(SEARCH("O",L31)))</formula>
    </cfRule>
    <cfRule type="containsText" dxfId="3097" priority="3888" operator="containsText" text="X">
      <formula>NOT(ISERROR(SEARCH("X",L31)))</formula>
    </cfRule>
    <cfRule type="containsText" dxfId="3096" priority="3889" operator="containsText" text="V">
      <formula>NOT(ISERROR(SEARCH("V",L31)))</formula>
    </cfRule>
    <cfRule type="cellIs" dxfId="3095" priority="3890" operator="equal">
      <formula>(((#REF!)))</formula>
    </cfRule>
  </conditionalFormatting>
  <conditionalFormatting sqref="L85:O85">
    <cfRule type="containsText" dxfId="3094" priority="3875" operator="containsText" text="O">
      <formula>NOT(ISERROR(SEARCH("O",L85)))</formula>
    </cfRule>
    <cfRule type="containsText" dxfId="3093" priority="3876" operator="containsText" text="X">
      <formula>NOT(ISERROR(SEARCH("X",L85)))</formula>
    </cfRule>
    <cfRule type="containsText" dxfId="3092" priority="3877" operator="containsText" text="V">
      <formula>NOT(ISERROR(SEARCH("V",L85)))</formula>
    </cfRule>
    <cfRule type="cellIs" dxfId="3091" priority="3878" operator="equal">
      <formula>(((#REF!)))</formula>
    </cfRule>
  </conditionalFormatting>
  <conditionalFormatting sqref="L80:O80">
    <cfRule type="containsText" dxfId="3090" priority="3883" operator="containsText" text="O">
      <formula>NOT(ISERROR(SEARCH("O",L80)))</formula>
    </cfRule>
    <cfRule type="containsText" dxfId="3089" priority="3884" operator="containsText" text="X">
      <formula>NOT(ISERROR(SEARCH("X",L80)))</formula>
    </cfRule>
    <cfRule type="containsText" dxfId="3088" priority="3885" operator="containsText" text="V">
      <formula>NOT(ISERROR(SEARCH("V",L80)))</formula>
    </cfRule>
    <cfRule type="cellIs" dxfId="3087" priority="3886" operator="equal">
      <formula>(((#REF!)))</formula>
    </cfRule>
  </conditionalFormatting>
  <conditionalFormatting sqref="P80">
    <cfRule type="containsText" dxfId="3086" priority="3879" operator="containsText" text="O">
      <formula>NOT(ISERROR(SEARCH("O",P80)))</formula>
    </cfRule>
    <cfRule type="containsText" dxfId="3085" priority="3880" operator="containsText" text="X">
      <formula>NOT(ISERROR(SEARCH("X",P80)))</formula>
    </cfRule>
    <cfRule type="containsText" dxfId="3084" priority="3881" operator="containsText" text="V">
      <formula>NOT(ISERROR(SEARCH("V",P80)))</formula>
    </cfRule>
    <cfRule type="cellIs" dxfId="3083" priority="3882" operator="equal">
      <formula>(((#REF!)))</formula>
    </cfRule>
  </conditionalFormatting>
  <conditionalFormatting sqref="P85">
    <cfRule type="containsText" dxfId="3082" priority="3871" operator="containsText" text="O">
      <formula>NOT(ISERROR(SEARCH("O",P85)))</formula>
    </cfRule>
    <cfRule type="containsText" dxfId="3081" priority="3872" operator="containsText" text="X">
      <formula>NOT(ISERROR(SEARCH("X",P85)))</formula>
    </cfRule>
    <cfRule type="containsText" dxfId="3080" priority="3873" operator="containsText" text="V">
      <formula>NOT(ISERROR(SEARCH("V",P85)))</formula>
    </cfRule>
    <cfRule type="cellIs" dxfId="3079" priority="3874" operator="equal">
      <formula>(((#REF!)))</formula>
    </cfRule>
  </conditionalFormatting>
  <conditionalFormatting sqref="L91">
    <cfRule type="containsText" dxfId="3078" priority="3867" operator="containsText" text="O">
      <formula>NOT(ISERROR(SEARCH("O",L91)))</formula>
    </cfRule>
    <cfRule type="containsText" dxfId="3077" priority="3868" operator="containsText" text="X">
      <formula>NOT(ISERROR(SEARCH("X",L91)))</formula>
    </cfRule>
    <cfRule type="containsText" dxfId="3076" priority="3869" operator="containsText" text="V">
      <formula>NOT(ISERROR(SEARCH("V",L91)))</formula>
    </cfRule>
    <cfRule type="cellIs" dxfId="3075" priority="3870" operator="equal">
      <formula>(((#REF!)))</formula>
    </cfRule>
  </conditionalFormatting>
  <conditionalFormatting sqref="N91">
    <cfRule type="containsText" dxfId="3074" priority="3863" operator="containsText" text="O">
      <formula>NOT(ISERROR(SEARCH("O",N91)))</formula>
    </cfRule>
    <cfRule type="containsText" dxfId="3073" priority="3864" operator="containsText" text="X">
      <formula>NOT(ISERROR(SEARCH("X",N91)))</formula>
    </cfRule>
    <cfRule type="containsText" dxfId="3072" priority="3865" operator="containsText" text="V">
      <formula>NOT(ISERROR(SEARCH("V",N91)))</formula>
    </cfRule>
    <cfRule type="cellIs" dxfId="3071" priority="3866" operator="equal">
      <formula>(((#REF!)))</formula>
    </cfRule>
  </conditionalFormatting>
  <conditionalFormatting sqref="O91">
    <cfRule type="containsText" dxfId="3070" priority="3859" operator="containsText" text="O">
      <formula>NOT(ISERROR(SEARCH("O",O91)))</formula>
    </cfRule>
    <cfRule type="containsText" dxfId="3069" priority="3860" operator="containsText" text="X">
      <formula>NOT(ISERROR(SEARCH("X",O91)))</formula>
    </cfRule>
    <cfRule type="containsText" dxfId="3068" priority="3861" operator="containsText" text="V">
      <formula>NOT(ISERROR(SEARCH("V",O91)))</formula>
    </cfRule>
    <cfRule type="cellIs" dxfId="3067" priority="3862" operator="equal">
      <formula>(((#REF!)))</formula>
    </cfRule>
  </conditionalFormatting>
  <conditionalFormatting sqref="M91">
    <cfRule type="containsText" dxfId="3066" priority="3855" operator="containsText" text="O">
      <formula>NOT(ISERROR(SEARCH("O",M91)))</formula>
    </cfRule>
    <cfRule type="containsText" dxfId="3065" priority="3856" operator="containsText" text="X">
      <formula>NOT(ISERROR(SEARCH("X",M91)))</formula>
    </cfRule>
    <cfRule type="containsText" dxfId="3064" priority="3857" operator="containsText" text="V">
      <formula>NOT(ISERROR(SEARCH("V",M91)))</formula>
    </cfRule>
    <cfRule type="cellIs" dxfId="3063" priority="3858" operator="equal">
      <formula>(((#REF!)))</formula>
    </cfRule>
  </conditionalFormatting>
  <conditionalFormatting sqref="P91">
    <cfRule type="containsText" dxfId="3062" priority="3851" operator="containsText" text="O">
      <formula>NOT(ISERROR(SEARCH("O",P91)))</formula>
    </cfRule>
    <cfRule type="containsText" dxfId="3061" priority="3852" operator="containsText" text="X">
      <formula>NOT(ISERROR(SEARCH("X",P91)))</formula>
    </cfRule>
    <cfRule type="containsText" dxfId="3060" priority="3853" operator="containsText" text="V">
      <formula>NOT(ISERROR(SEARCH("V",P91)))</formula>
    </cfRule>
    <cfRule type="cellIs" dxfId="3059" priority="3854" operator="equal">
      <formula>(((#REF!)))</formula>
    </cfRule>
  </conditionalFormatting>
  <conditionalFormatting sqref="O123">
    <cfRule type="containsText" dxfId="3058" priority="3847" operator="containsText" text="O">
      <formula>NOT(ISERROR(SEARCH("O",O123)))</formula>
    </cfRule>
    <cfRule type="containsText" dxfId="3057" priority="3848" operator="containsText" text="X">
      <formula>NOT(ISERROR(SEARCH("X",O123)))</formula>
    </cfRule>
    <cfRule type="containsText" dxfId="3056" priority="3849" operator="containsText" text="V">
      <formula>NOT(ISERROR(SEARCH("V",O123)))</formula>
    </cfRule>
    <cfRule type="cellIs" dxfId="3055" priority="3850" operator="equal">
      <formula>(((#REF!)))</formula>
    </cfRule>
  </conditionalFormatting>
  <conditionalFormatting sqref="L123:M123">
    <cfRule type="containsText" dxfId="3054" priority="3843" operator="containsText" text="O">
      <formula>NOT(ISERROR(SEARCH("O",L123)))</formula>
    </cfRule>
    <cfRule type="containsText" dxfId="3053" priority="3844" operator="containsText" text="X">
      <formula>NOT(ISERROR(SEARCH("X",L123)))</formula>
    </cfRule>
    <cfRule type="containsText" dxfId="3052" priority="3845" operator="containsText" text="V">
      <formula>NOT(ISERROR(SEARCH("V",L123)))</formula>
    </cfRule>
    <cfRule type="cellIs" dxfId="3051" priority="3846" operator="equal">
      <formula>(((#REF!)))</formula>
    </cfRule>
  </conditionalFormatting>
  <conditionalFormatting sqref="N123">
    <cfRule type="containsText" dxfId="3050" priority="3839" operator="containsText" text="O">
      <formula>NOT(ISERROR(SEARCH("O",N123)))</formula>
    </cfRule>
    <cfRule type="containsText" dxfId="3049" priority="3840" operator="containsText" text="X">
      <formula>NOT(ISERROR(SEARCH("X",N123)))</formula>
    </cfRule>
    <cfRule type="containsText" dxfId="3048" priority="3841" operator="containsText" text="V">
      <formula>NOT(ISERROR(SEARCH("V",N123)))</formula>
    </cfRule>
    <cfRule type="cellIs" dxfId="3047" priority="3842" operator="equal">
      <formula>(((#REF!)))</formula>
    </cfRule>
  </conditionalFormatting>
  <conditionalFormatting sqref="P123">
    <cfRule type="containsText" dxfId="3046" priority="3835" operator="containsText" text="O">
      <formula>NOT(ISERROR(SEARCH("O",P123)))</formula>
    </cfRule>
    <cfRule type="containsText" dxfId="3045" priority="3836" operator="containsText" text="X">
      <formula>NOT(ISERROR(SEARCH("X",P123)))</formula>
    </cfRule>
    <cfRule type="containsText" dxfId="3044" priority="3837" operator="containsText" text="V">
      <formula>NOT(ISERROR(SEARCH("V",P123)))</formula>
    </cfRule>
    <cfRule type="cellIs" dxfId="3043" priority="3838" operator="equal">
      <formula>(((#REF!)))</formula>
    </cfRule>
  </conditionalFormatting>
  <conditionalFormatting sqref="O124:O126">
    <cfRule type="containsText" dxfId="3042" priority="3831" operator="containsText" text="O">
      <formula>NOT(ISERROR(SEARCH("O",O124)))</formula>
    </cfRule>
    <cfRule type="containsText" dxfId="3041" priority="3832" operator="containsText" text="X">
      <formula>NOT(ISERROR(SEARCH("X",O124)))</formula>
    </cfRule>
    <cfRule type="containsText" dxfId="3040" priority="3833" operator="containsText" text="V">
      <formula>NOT(ISERROR(SEARCH("V",O124)))</formula>
    </cfRule>
    <cfRule type="cellIs" dxfId="3039" priority="3834" operator="equal">
      <formula>(((#REF!)))</formula>
    </cfRule>
  </conditionalFormatting>
  <conditionalFormatting sqref="L124:M126">
    <cfRule type="containsText" dxfId="3038" priority="3827" operator="containsText" text="O">
      <formula>NOT(ISERROR(SEARCH("O",L124)))</formula>
    </cfRule>
    <cfRule type="containsText" dxfId="3037" priority="3828" operator="containsText" text="X">
      <formula>NOT(ISERROR(SEARCH("X",L124)))</formula>
    </cfRule>
    <cfRule type="containsText" dxfId="3036" priority="3829" operator="containsText" text="V">
      <formula>NOT(ISERROR(SEARCH("V",L124)))</formula>
    </cfRule>
    <cfRule type="cellIs" dxfId="3035" priority="3830" operator="equal">
      <formula>(((#REF!)))</formula>
    </cfRule>
  </conditionalFormatting>
  <conditionalFormatting sqref="N124:N126">
    <cfRule type="containsText" dxfId="3034" priority="3823" operator="containsText" text="O">
      <formula>NOT(ISERROR(SEARCH("O",N124)))</formula>
    </cfRule>
    <cfRule type="containsText" dxfId="3033" priority="3824" operator="containsText" text="X">
      <formula>NOT(ISERROR(SEARCH("X",N124)))</formula>
    </cfRule>
    <cfRule type="containsText" dxfId="3032" priority="3825" operator="containsText" text="V">
      <formula>NOT(ISERROR(SEARCH("V",N124)))</formula>
    </cfRule>
    <cfRule type="cellIs" dxfId="3031" priority="3826" operator="equal">
      <formula>(((#REF!)))</formula>
    </cfRule>
  </conditionalFormatting>
  <conditionalFormatting sqref="P124:P126">
    <cfRule type="containsText" dxfId="3030" priority="3819" operator="containsText" text="O">
      <formula>NOT(ISERROR(SEARCH("O",P124)))</formula>
    </cfRule>
    <cfRule type="containsText" dxfId="3029" priority="3820" operator="containsText" text="X">
      <formula>NOT(ISERROR(SEARCH("X",P124)))</formula>
    </cfRule>
    <cfRule type="containsText" dxfId="3028" priority="3821" operator="containsText" text="V">
      <formula>NOT(ISERROR(SEARCH("V",P124)))</formula>
    </cfRule>
    <cfRule type="cellIs" dxfId="3027" priority="3822" operator="equal">
      <formula>(((#REF!)))</formula>
    </cfRule>
  </conditionalFormatting>
  <conditionalFormatting sqref="L47:P47">
    <cfRule type="containsText" dxfId="3026" priority="3815" operator="containsText" text="O">
      <formula>NOT(ISERROR(SEARCH("O",L47)))</formula>
    </cfRule>
    <cfRule type="containsText" dxfId="3025" priority="3816" operator="containsText" text="X">
      <formula>NOT(ISERROR(SEARCH("X",L47)))</formula>
    </cfRule>
    <cfRule type="containsText" dxfId="3024" priority="3817" operator="containsText" text="V">
      <formula>NOT(ISERROR(SEARCH("V",L47)))</formula>
    </cfRule>
    <cfRule type="cellIs" dxfId="3023" priority="3818" operator="equal">
      <formula>(((#REF!)))</formula>
    </cfRule>
  </conditionalFormatting>
  <conditionalFormatting sqref="L46:P46">
    <cfRule type="containsText" dxfId="3022" priority="3811" operator="containsText" text="O">
      <formula>NOT(ISERROR(SEARCH("O",L46)))</formula>
    </cfRule>
    <cfRule type="containsText" dxfId="3021" priority="3812" operator="containsText" text="X">
      <formula>NOT(ISERROR(SEARCH("X",L46)))</formula>
    </cfRule>
    <cfRule type="containsText" dxfId="3020" priority="3813" operator="containsText" text="V">
      <formula>NOT(ISERROR(SEARCH("V",L46)))</formula>
    </cfRule>
    <cfRule type="cellIs" dxfId="3019" priority="3814" operator="equal">
      <formula>(((#REF!)))</formula>
    </cfRule>
  </conditionalFormatting>
  <conditionalFormatting sqref="O144:P144">
    <cfRule type="containsText" dxfId="3018" priority="3799" operator="containsText" text="O">
      <formula>NOT(ISERROR(SEARCH("O",O144)))</formula>
    </cfRule>
    <cfRule type="containsText" dxfId="3017" priority="3800" operator="containsText" text="X">
      <formula>NOT(ISERROR(SEARCH("X",O144)))</formula>
    </cfRule>
    <cfRule type="containsText" dxfId="3016" priority="3801" operator="containsText" text="V">
      <formula>NOT(ISERROR(SEARCH("V",O144)))</formula>
    </cfRule>
    <cfRule type="cellIs" dxfId="3015" priority="3802" operator="equal">
      <formula>(((#REF!)))</formula>
    </cfRule>
  </conditionalFormatting>
  <conditionalFormatting sqref="L145:M145">
    <cfRule type="containsText" dxfId="3014" priority="3795" operator="containsText" text="O">
      <formula>NOT(ISERROR(SEARCH("O",L145)))</formula>
    </cfRule>
    <cfRule type="containsText" dxfId="3013" priority="3796" operator="containsText" text="X">
      <formula>NOT(ISERROR(SEARCH("X",L145)))</formula>
    </cfRule>
    <cfRule type="containsText" dxfId="3012" priority="3797" operator="containsText" text="V">
      <formula>NOT(ISERROR(SEARCH("V",L145)))</formula>
    </cfRule>
    <cfRule type="cellIs" dxfId="3011" priority="3798" operator="equal">
      <formula>(((#REF!)))</formula>
    </cfRule>
  </conditionalFormatting>
  <conditionalFormatting sqref="L144:M144">
    <cfRule type="containsText" dxfId="3010" priority="3807" operator="containsText" text="O">
      <formula>NOT(ISERROR(SEARCH("O",L144)))</formula>
    </cfRule>
    <cfRule type="containsText" dxfId="3009" priority="3808" operator="containsText" text="X">
      <formula>NOT(ISERROR(SEARCH("X",L144)))</formula>
    </cfRule>
    <cfRule type="containsText" dxfId="3008" priority="3809" operator="containsText" text="V">
      <formula>NOT(ISERROR(SEARCH("V",L144)))</formula>
    </cfRule>
    <cfRule type="cellIs" dxfId="3007" priority="3810" operator="equal">
      <formula>(((#REF!)))</formula>
    </cfRule>
  </conditionalFormatting>
  <conditionalFormatting sqref="N144">
    <cfRule type="containsText" dxfId="3006" priority="3803" operator="containsText" text="O">
      <formula>NOT(ISERROR(SEARCH("O",N144)))</formula>
    </cfRule>
    <cfRule type="containsText" dxfId="3005" priority="3804" operator="containsText" text="X">
      <formula>NOT(ISERROR(SEARCH("X",N144)))</formula>
    </cfRule>
    <cfRule type="containsText" dxfId="3004" priority="3805" operator="containsText" text="V">
      <formula>NOT(ISERROR(SEARCH("V",N144)))</formula>
    </cfRule>
    <cfRule type="cellIs" dxfId="3003" priority="3806" operator="equal">
      <formula>(((#REF!)))</formula>
    </cfRule>
  </conditionalFormatting>
  <conditionalFormatting sqref="N145:P145">
    <cfRule type="containsText" dxfId="3002" priority="3791" operator="containsText" text="O">
      <formula>NOT(ISERROR(SEARCH("O",N145)))</formula>
    </cfRule>
    <cfRule type="containsText" dxfId="3001" priority="3792" operator="containsText" text="X">
      <formula>NOT(ISERROR(SEARCH("X",N145)))</formula>
    </cfRule>
    <cfRule type="containsText" dxfId="3000" priority="3793" operator="containsText" text="V">
      <formula>NOT(ISERROR(SEARCH("V",N145)))</formula>
    </cfRule>
    <cfRule type="cellIs" dxfId="2999" priority="3794" operator="equal">
      <formula>(((#REF!)))</formula>
    </cfRule>
  </conditionalFormatting>
  <conditionalFormatting sqref="L605:P605 L611:P611 O635 N634:P634 L634:M635 L604:M604 O604 L606:M606 O606">
    <cfRule type="expression" dxfId="2998" priority="3686" stopIfTrue="1">
      <formula>NOT(ISERROR(SEARCH("O",L604)))</formula>
    </cfRule>
    <cfRule type="expression" dxfId="2997" priority="3687" stopIfTrue="1">
      <formula>NOT(ISERROR(SEARCH("X",L604)))</formula>
    </cfRule>
    <cfRule type="expression" dxfId="2996" priority="3688" stopIfTrue="1">
      <formula>NOT(ISERROR(SEARCH("V",L604)))</formula>
    </cfRule>
  </conditionalFormatting>
  <conditionalFormatting sqref="O635 L634:M635 N634:P634">
    <cfRule type="expression" dxfId="2995" priority="3684" stopIfTrue="1">
      <formula>NOT(ISERROR(SEARCH("O",L634)))</formula>
    </cfRule>
    <cfRule type="expression" dxfId="2994" priority="3685" stopIfTrue="1">
      <formula>NOT(ISERROR(SEARCH("X",L634)))</formula>
    </cfRule>
  </conditionalFormatting>
  <conditionalFormatting sqref="L608:M608 O608">
    <cfRule type="expression" dxfId="2993" priority="3681" stopIfTrue="1">
      <formula>NOT(ISERROR(SEARCH("O",L608)))</formula>
    </cfRule>
    <cfRule type="expression" dxfId="2992" priority="3682" stopIfTrue="1">
      <formula>NOT(ISERROR(SEARCH("X",L608)))</formula>
    </cfRule>
    <cfRule type="expression" dxfId="2991" priority="3683" stopIfTrue="1">
      <formula>NOT(ISERROR(SEARCH("V",L608)))</formula>
    </cfRule>
  </conditionalFormatting>
  <conditionalFormatting sqref="L608:M608 L606:M606 O606 O608">
    <cfRule type="expression" dxfId="2990" priority="3679" stopIfTrue="1">
      <formula>NOT(ISERROR(SEARCH("O",L606)))</formula>
    </cfRule>
    <cfRule type="expression" dxfId="2989" priority="3680" stopIfTrue="1">
      <formula>NOT(ISERROR(SEARCH("X",L606)))</formula>
    </cfRule>
  </conditionalFormatting>
  <conditionalFormatting sqref="L617:P617 L619:M619 L621:M621 L612:M616 O612:O616 O621 O619">
    <cfRule type="expression" dxfId="2988" priority="3676" stopIfTrue="1">
      <formula>NOT(ISERROR(SEARCH("O",L612)))</formula>
    </cfRule>
    <cfRule type="expression" dxfId="2987" priority="3677" stopIfTrue="1">
      <formula>NOT(ISERROR(SEARCH("X",L612)))</formula>
    </cfRule>
    <cfRule type="expression" dxfId="2986" priority="3678" stopIfTrue="1">
      <formula>NOT(ISERROR(SEARCH("V",L612)))</formula>
    </cfRule>
  </conditionalFormatting>
  <conditionalFormatting sqref="L617:P617 L619:M619 L621:M621 L612:M616 O612:O616 O621 O619">
    <cfRule type="expression" dxfId="2985" priority="3674" stopIfTrue="1">
      <formula>NOT(ISERROR(SEARCH("O",L612)))</formula>
    </cfRule>
    <cfRule type="expression" dxfId="2984" priority="3675" stopIfTrue="1">
      <formula>NOT(ISERROR(SEARCH("X",L612)))</formula>
    </cfRule>
  </conditionalFormatting>
  <conditionalFormatting sqref="L599:P601">
    <cfRule type="containsText" dxfId="2983" priority="3670" operator="containsText" text="O">
      <formula>NOT(ISERROR(SEARCH("O",L599)))</formula>
    </cfRule>
    <cfRule type="containsText" dxfId="2982" priority="3671" operator="containsText" text="X">
      <formula>NOT(ISERROR(SEARCH("X",L599)))</formula>
    </cfRule>
    <cfRule type="containsText" dxfId="2981" priority="3672" operator="containsText" text="V">
      <formula>NOT(ISERROR(SEARCH("V",L599)))</formula>
    </cfRule>
    <cfRule type="cellIs" dxfId="2980" priority="3673" operator="equal">
      <formula>(((#REF!)))</formula>
    </cfRule>
  </conditionalFormatting>
  <conditionalFormatting sqref="L607:M607 O607">
    <cfRule type="expression" dxfId="2979" priority="3667" stopIfTrue="1">
      <formula>NOT(ISERROR(SEARCH("O",L607)))</formula>
    </cfRule>
    <cfRule type="expression" dxfId="2978" priority="3668" stopIfTrue="1">
      <formula>NOT(ISERROR(SEARCH("X",L607)))</formula>
    </cfRule>
    <cfRule type="expression" dxfId="2977" priority="3669" stopIfTrue="1">
      <formula>NOT(ISERROR(SEARCH("V",L607)))</formula>
    </cfRule>
  </conditionalFormatting>
  <conditionalFormatting sqref="L607:M607 O607">
    <cfRule type="expression" dxfId="2976" priority="3665" stopIfTrue="1">
      <formula>NOT(ISERROR(SEARCH("O",L607)))</formula>
    </cfRule>
    <cfRule type="expression" dxfId="2975" priority="3666" stopIfTrue="1">
      <formula>NOT(ISERROR(SEARCH("X",L607)))</formula>
    </cfRule>
  </conditionalFormatting>
  <conditionalFormatting sqref="L602:P603">
    <cfRule type="containsText" dxfId="2974" priority="3661" operator="containsText" text="O">
      <formula>NOT(ISERROR(SEARCH("O",L602)))</formula>
    </cfRule>
    <cfRule type="containsText" dxfId="2973" priority="3662" operator="containsText" text="X">
      <formula>NOT(ISERROR(SEARCH("X",L602)))</formula>
    </cfRule>
    <cfRule type="containsText" dxfId="2972" priority="3663" operator="containsText" text="V">
      <formula>NOT(ISERROR(SEARCH("V",L602)))</formula>
    </cfRule>
    <cfRule type="cellIs" dxfId="2971" priority="3664" operator="equal">
      <formula>(((#REF!)))</formula>
    </cfRule>
  </conditionalFormatting>
  <conditionalFormatting sqref="L628:M628 O628">
    <cfRule type="expression" dxfId="2970" priority="3658" stopIfTrue="1">
      <formula>NOT(ISERROR(SEARCH("O",L628)))</formula>
    </cfRule>
    <cfRule type="expression" dxfId="2969" priority="3659" stopIfTrue="1">
      <formula>NOT(ISERROR(SEARCH("X",L628)))</formula>
    </cfRule>
    <cfRule type="expression" dxfId="2968" priority="3660" stopIfTrue="1">
      <formula>NOT(ISERROR(SEARCH("V",L628)))</formula>
    </cfRule>
  </conditionalFormatting>
  <conditionalFormatting sqref="L628:M628 O628">
    <cfRule type="expression" dxfId="2967" priority="3656" stopIfTrue="1">
      <formula>NOT(ISERROR(SEARCH("O",L628)))</formula>
    </cfRule>
    <cfRule type="expression" dxfId="2966" priority="3657" stopIfTrue="1">
      <formula>NOT(ISERROR(SEARCH("X",L628)))</formula>
    </cfRule>
  </conditionalFormatting>
  <conditionalFormatting sqref="L627:M627 O627">
    <cfRule type="expression" dxfId="2965" priority="3653" stopIfTrue="1">
      <formula>NOT(ISERROR(SEARCH("O",L627)))</formula>
    </cfRule>
    <cfRule type="expression" dxfId="2964" priority="3654" stopIfTrue="1">
      <formula>NOT(ISERROR(SEARCH("X",L627)))</formula>
    </cfRule>
    <cfRule type="expression" dxfId="2963" priority="3655" stopIfTrue="1">
      <formula>NOT(ISERROR(SEARCH("V",L627)))</formula>
    </cfRule>
  </conditionalFormatting>
  <conditionalFormatting sqref="L627:M627 O627">
    <cfRule type="expression" dxfId="2962" priority="3651" stopIfTrue="1">
      <formula>NOT(ISERROR(SEARCH("O",L627)))</formula>
    </cfRule>
    <cfRule type="expression" dxfId="2961" priority="3652" stopIfTrue="1">
      <formula>NOT(ISERROR(SEARCH("X",L627)))</formula>
    </cfRule>
  </conditionalFormatting>
  <conditionalFormatting sqref="L629:M629 O629">
    <cfRule type="expression" dxfId="2960" priority="3648" stopIfTrue="1">
      <formula>NOT(ISERROR(SEARCH("O",L629)))</formula>
    </cfRule>
    <cfRule type="expression" dxfId="2959" priority="3649" stopIfTrue="1">
      <formula>NOT(ISERROR(SEARCH("X",L629)))</formula>
    </cfRule>
    <cfRule type="expression" dxfId="2958" priority="3650" stopIfTrue="1">
      <formula>NOT(ISERROR(SEARCH("V",L629)))</formula>
    </cfRule>
  </conditionalFormatting>
  <conditionalFormatting sqref="L629:M629 O629">
    <cfRule type="expression" dxfId="2957" priority="3646" stopIfTrue="1">
      <formula>NOT(ISERROR(SEARCH("O",L629)))</formula>
    </cfRule>
    <cfRule type="expression" dxfId="2956" priority="3647" stopIfTrue="1">
      <formula>NOT(ISERROR(SEARCH("X",L629)))</formula>
    </cfRule>
  </conditionalFormatting>
  <conditionalFormatting sqref="L630:M630 O630">
    <cfRule type="expression" dxfId="2955" priority="3643" stopIfTrue="1">
      <formula>NOT(ISERROR(SEARCH("O",L630)))</formula>
    </cfRule>
    <cfRule type="expression" dxfId="2954" priority="3644" stopIfTrue="1">
      <formula>NOT(ISERROR(SEARCH("X",L630)))</formula>
    </cfRule>
    <cfRule type="expression" dxfId="2953" priority="3645" stopIfTrue="1">
      <formula>NOT(ISERROR(SEARCH("V",L630)))</formula>
    </cfRule>
  </conditionalFormatting>
  <conditionalFormatting sqref="L630:M630 O630">
    <cfRule type="expression" dxfId="2952" priority="3641" stopIfTrue="1">
      <formula>NOT(ISERROR(SEARCH("O",L630)))</formula>
    </cfRule>
    <cfRule type="expression" dxfId="2951" priority="3642" stopIfTrue="1">
      <formula>NOT(ISERROR(SEARCH("X",L630)))</formula>
    </cfRule>
  </conditionalFormatting>
  <conditionalFormatting sqref="L631:M633 O631:O633">
    <cfRule type="expression" dxfId="2950" priority="3638" stopIfTrue="1">
      <formula>NOT(ISERROR(SEARCH("O",L631)))</formula>
    </cfRule>
    <cfRule type="expression" dxfId="2949" priority="3639" stopIfTrue="1">
      <formula>NOT(ISERROR(SEARCH("X",L631)))</formula>
    </cfRule>
    <cfRule type="expression" dxfId="2948" priority="3640" stopIfTrue="1">
      <formula>NOT(ISERROR(SEARCH("V",L631)))</formula>
    </cfRule>
  </conditionalFormatting>
  <conditionalFormatting sqref="L631:M633 O631:O633">
    <cfRule type="expression" dxfId="2947" priority="3636" stopIfTrue="1">
      <formula>NOT(ISERROR(SEARCH("O",L631)))</formula>
    </cfRule>
    <cfRule type="expression" dxfId="2946" priority="3637" stopIfTrue="1">
      <formula>NOT(ISERROR(SEARCH("X",L631)))</formula>
    </cfRule>
  </conditionalFormatting>
  <conditionalFormatting sqref="L624:M626 O624:O626">
    <cfRule type="expression" dxfId="2945" priority="3633" stopIfTrue="1">
      <formula>NOT(ISERROR(SEARCH("O",L624)))</formula>
    </cfRule>
    <cfRule type="expression" dxfId="2944" priority="3634" stopIfTrue="1">
      <formula>NOT(ISERROR(SEARCH("X",L624)))</formula>
    </cfRule>
    <cfRule type="expression" dxfId="2943" priority="3635" stopIfTrue="1">
      <formula>NOT(ISERROR(SEARCH("V",L624)))</formula>
    </cfRule>
  </conditionalFormatting>
  <conditionalFormatting sqref="L624:M626 O624:O626">
    <cfRule type="expression" dxfId="2942" priority="3631" stopIfTrue="1">
      <formula>NOT(ISERROR(SEARCH("O",L624)))</formula>
    </cfRule>
    <cfRule type="expression" dxfId="2941" priority="3632" stopIfTrue="1">
      <formula>NOT(ISERROR(SEARCH("X",L624)))</formula>
    </cfRule>
  </conditionalFormatting>
  <conditionalFormatting sqref="L618:M618 O618">
    <cfRule type="expression" dxfId="2940" priority="3628" stopIfTrue="1">
      <formula>NOT(ISERROR(SEARCH("O",L618)))</formula>
    </cfRule>
    <cfRule type="expression" dxfId="2939" priority="3629" stopIfTrue="1">
      <formula>NOT(ISERROR(SEARCH("X",L618)))</formula>
    </cfRule>
    <cfRule type="expression" dxfId="2938" priority="3630" stopIfTrue="1">
      <formula>NOT(ISERROR(SEARCH("V",L618)))</formula>
    </cfRule>
  </conditionalFormatting>
  <conditionalFormatting sqref="L618:M618 O618">
    <cfRule type="expression" dxfId="2937" priority="3626" stopIfTrue="1">
      <formula>NOT(ISERROR(SEARCH("O",L618)))</formula>
    </cfRule>
    <cfRule type="expression" dxfId="2936" priority="3627" stopIfTrue="1">
      <formula>NOT(ISERROR(SEARCH("X",L618)))</formula>
    </cfRule>
  </conditionalFormatting>
  <conditionalFormatting sqref="L622:M622 O622">
    <cfRule type="expression" dxfId="2935" priority="3623" stopIfTrue="1">
      <formula>NOT(ISERROR(SEARCH("O",L622)))</formula>
    </cfRule>
    <cfRule type="expression" dxfId="2934" priority="3624" stopIfTrue="1">
      <formula>NOT(ISERROR(SEARCH("X",L622)))</formula>
    </cfRule>
    <cfRule type="expression" dxfId="2933" priority="3625" stopIfTrue="1">
      <formula>NOT(ISERROR(SEARCH("V",L622)))</formula>
    </cfRule>
  </conditionalFormatting>
  <conditionalFormatting sqref="L622:M622 O622">
    <cfRule type="expression" dxfId="2932" priority="3621" stopIfTrue="1">
      <formula>NOT(ISERROR(SEARCH("O",L622)))</formula>
    </cfRule>
    <cfRule type="expression" dxfId="2931" priority="3622" stopIfTrue="1">
      <formula>NOT(ISERROR(SEARCH("X",L622)))</formula>
    </cfRule>
  </conditionalFormatting>
  <conditionalFormatting sqref="L623:P623">
    <cfRule type="expression" dxfId="2930" priority="3618" stopIfTrue="1">
      <formula>NOT(ISERROR(SEARCH("O",L623)))</formula>
    </cfRule>
    <cfRule type="expression" dxfId="2929" priority="3619" stopIfTrue="1">
      <formula>NOT(ISERROR(SEARCH("X",L623)))</formula>
    </cfRule>
    <cfRule type="expression" dxfId="2928" priority="3620" stopIfTrue="1">
      <formula>NOT(ISERROR(SEARCH("V",L623)))</formula>
    </cfRule>
  </conditionalFormatting>
  <conditionalFormatting sqref="L623:P623">
    <cfRule type="expression" dxfId="2927" priority="3616" stopIfTrue="1">
      <formula>NOT(ISERROR(SEARCH("O",L623)))</formula>
    </cfRule>
    <cfRule type="expression" dxfId="2926" priority="3617" stopIfTrue="1">
      <formula>NOT(ISERROR(SEARCH("X",L623)))</formula>
    </cfRule>
  </conditionalFormatting>
  <conditionalFormatting sqref="L620:M620 O620">
    <cfRule type="expression" dxfId="2925" priority="3613" stopIfTrue="1">
      <formula>NOT(ISERROR(SEARCH("O",L620)))</formula>
    </cfRule>
    <cfRule type="expression" dxfId="2924" priority="3614" stopIfTrue="1">
      <formula>NOT(ISERROR(SEARCH("X",L620)))</formula>
    </cfRule>
    <cfRule type="expression" dxfId="2923" priority="3615" stopIfTrue="1">
      <formula>NOT(ISERROR(SEARCH("V",L620)))</formula>
    </cfRule>
  </conditionalFormatting>
  <conditionalFormatting sqref="L620:M620 O620">
    <cfRule type="expression" dxfId="2922" priority="3611" stopIfTrue="1">
      <formula>NOT(ISERROR(SEARCH("O",L620)))</formula>
    </cfRule>
    <cfRule type="expression" dxfId="2921" priority="3612" stopIfTrue="1">
      <formula>NOT(ISERROR(SEARCH("X",L620)))</formula>
    </cfRule>
  </conditionalFormatting>
  <conditionalFormatting sqref="P604">
    <cfRule type="containsText" dxfId="2920" priority="3607" operator="containsText" text="O">
      <formula>NOT(ISERROR(SEARCH("O",P604)))</formula>
    </cfRule>
    <cfRule type="containsText" dxfId="2919" priority="3608" operator="containsText" text="X">
      <formula>NOT(ISERROR(SEARCH("X",P604)))</formula>
    </cfRule>
    <cfRule type="containsText" dxfId="2918" priority="3609" operator="containsText" text="V">
      <formula>NOT(ISERROR(SEARCH("V",P604)))</formula>
    </cfRule>
    <cfRule type="cellIs" dxfId="2917" priority="3610" operator="equal">
      <formula>(((#REF!)))</formula>
    </cfRule>
  </conditionalFormatting>
  <conditionalFormatting sqref="N604">
    <cfRule type="containsText" dxfId="2916" priority="3603" operator="containsText" text="O">
      <formula>NOT(ISERROR(SEARCH("O",N604)))</formula>
    </cfRule>
    <cfRule type="containsText" dxfId="2915" priority="3604" operator="containsText" text="X">
      <formula>NOT(ISERROR(SEARCH("X",N604)))</formula>
    </cfRule>
    <cfRule type="containsText" dxfId="2914" priority="3605" operator="containsText" text="V">
      <formula>NOT(ISERROR(SEARCH("V",N604)))</formula>
    </cfRule>
    <cfRule type="cellIs" dxfId="2913" priority="3606" operator="equal">
      <formula>(((#REF!)))</formula>
    </cfRule>
  </conditionalFormatting>
  <conditionalFormatting sqref="N606:N608">
    <cfRule type="containsText" dxfId="2912" priority="3599" operator="containsText" text="O">
      <formula>NOT(ISERROR(SEARCH("O",N606)))</formula>
    </cfRule>
    <cfRule type="containsText" dxfId="2911" priority="3600" operator="containsText" text="X">
      <formula>NOT(ISERROR(SEARCH("X",N606)))</formula>
    </cfRule>
    <cfRule type="containsText" dxfId="2910" priority="3601" operator="containsText" text="V">
      <formula>NOT(ISERROR(SEARCH("V",N606)))</formula>
    </cfRule>
    <cfRule type="cellIs" dxfId="2909" priority="3602" operator="equal">
      <formula>(((#REF!)))</formula>
    </cfRule>
  </conditionalFormatting>
  <conditionalFormatting sqref="P606:P608">
    <cfRule type="containsText" dxfId="2908" priority="3595" operator="containsText" text="O">
      <formula>NOT(ISERROR(SEARCH("O",P606)))</formula>
    </cfRule>
    <cfRule type="containsText" dxfId="2907" priority="3596" operator="containsText" text="X">
      <formula>NOT(ISERROR(SEARCH("X",P606)))</formula>
    </cfRule>
    <cfRule type="containsText" dxfId="2906" priority="3597" operator="containsText" text="V">
      <formula>NOT(ISERROR(SEARCH("V",P606)))</formula>
    </cfRule>
    <cfRule type="cellIs" dxfId="2905" priority="3598" operator="equal">
      <formula>(((#REF!)))</formula>
    </cfRule>
  </conditionalFormatting>
  <conditionalFormatting sqref="P618:P622">
    <cfRule type="containsText" dxfId="2904" priority="3591" operator="containsText" text="O">
      <formula>NOT(ISERROR(SEARCH("O",P618)))</formula>
    </cfRule>
    <cfRule type="containsText" dxfId="2903" priority="3592" operator="containsText" text="X">
      <formula>NOT(ISERROR(SEARCH("X",P618)))</formula>
    </cfRule>
    <cfRule type="containsText" dxfId="2902" priority="3593" operator="containsText" text="V">
      <formula>NOT(ISERROR(SEARCH("V",P618)))</formula>
    </cfRule>
    <cfRule type="cellIs" dxfId="2901" priority="3594" operator="equal">
      <formula>(((#REF!)))</formula>
    </cfRule>
  </conditionalFormatting>
  <conditionalFormatting sqref="N618:N622">
    <cfRule type="containsText" dxfId="2900" priority="3587" operator="containsText" text="O">
      <formula>NOT(ISERROR(SEARCH("O",N618)))</formula>
    </cfRule>
    <cfRule type="containsText" dxfId="2899" priority="3588" operator="containsText" text="X">
      <formula>NOT(ISERROR(SEARCH("X",N618)))</formula>
    </cfRule>
    <cfRule type="containsText" dxfId="2898" priority="3589" operator="containsText" text="V">
      <formula>NOT(ISERROR(SEARCH("V",N618)))</formula>
    </cfRule>
    <cfRule type="cellIs" dxfId="2897" priority="3590" operator="equal">
      <formula>(((#REF!)))</formula>
    </cfRule>
  </conditionalFormatting>
  <conditionalFormatting sqref="P624:P631">
    <cfRule type="cellIs" dxfId="2896" priority="3582" operator="equal">
      <formula>"v1"</formula>
    </cfRule>
    <cfRule type="cellIs" dxfId="2895" priority="3583" operator="equal">
      <formula>"v"</formula>
    </cfRule>
    <cfRule type="cellIs" dxfId="2894" priority="3584" operator="equal">
      <formula>"o"</formula>
    </cfRule>
    <cfRule type="cellIs" dxfId="2893" priority="3585" operator="equal">
      <formula>"NS"</formula>
    </cfRule>
    <cfRule type="cellIs" dxfId="2892" priority="3586" operator="equal">
      <formula>"x"</formula>
    </cfRule>
  </conditionalFormatting>
  <conditionalFormatting sqref="P632:P633">
    <cfRule type="cellIs" dxfId="2891" priority="3577" operator="equal">
      <formula>"v1"</formula>
    </cfRule>
    <cfRule type="cellIs" dxfId="2890" priority="3578" operator="equal">
      <formula>"v"</formula>
    </cfRule>
    <cfRule type="cellIs" dxfId="2889" priority="3579" operator="equal">
      <formula>"o"</formula>
    </cfRule>
    <cfRule type="cellIs" dxfId="2888" priority="3580" operator="equal">
      <formula>"NS"</formula>
    </cfRule>
    <cfRule type="cellIs" dxfId="2887" priority="3581" operator="equal">
      <formula>"x"</formula>
    </cfRule>
  </conditionalFormatting>
  <conditionalFormatting sqref="N635">
    <cfRule type="cellIs" dxfId="2886" priority="3572" operator="equal">
      <formula>"v1"</formula>
    </cfRule>
    <cfRule type="cellIs" dxfId="2885" priority="3573" operator="equal">
      <formula>"v"</formula>
    </cfRule>
    <cfRule type="cellIs" dxfId="2884" priority="3574" operator="equal">
      <formula>"o"</formula>
    </cfRule>
    <cfRule type="cellIs" dxfId="2883" priority="3575" operator="equal">
      <formula>"NS"</formula>
    </cfRule>
    <cfRule type="cellIs" dxfId="2882" priority="3576" operator="equal">
      <formula>"x"</formula>
    </cfRule>
  </conditionalFormatting>
  <conditionalFormatting sqref="P635">
    <cfRule type="cellIs" dxfId="2881" priority="3567" operator="equal">
      <formula>"v1"</formula>
    </cfRule>
    <cfRule type="cellIs" dxfId="2880" priority="3568" operator="equal">
      <formula>"v"</formula>
    </cfRule>
    <cfRule type="cellIs" dxfId="2879" priority="3569" operator="equal">
      <formula>"o"</formula>
    </cfRule>
    <cfRule type="cellIs" dxfId="2878" priority="3570" operator="equal">
      <formula>"NS"</formula>
    </cfRule>
    <cfRule type="cellIs" dxfId="2877" priority="3571" operator="equal">
      <formula>"x"</formula>
    </cfRule>
  </conditionalFormatting>
  <conditionalFormatting sqref="AK1130:AT1130">
    <cfRule type="cellIs" dxfId="2876" priority="3560" operator="equal">
      <formula>"NA"</formula>
    </cfRule>
    <cfRule type="cellIs" dxfId="2875" priority="3561" operator="equal">
      <formula>"NS"</formula>
    </cfRule>
    <cfRule type="cellIs" dxfId="2874" priority="3562" operator="equal">
      <formula>"S"</formula>
    </cfRule>
    <cfRule type="cellIs" dxfId="2873" priority="3563" operator="equal">
      <formula>"A"</formula>
    </cfRule>
    <cfRule type="cellIs" dxfId="2872" priority="3564" operator="equal">
      <formula>"X"</formula>
    </cfRule>
    <cfRule type="cellIs" dxfId="2871" priority="3565" operator="equal">
      <formula>"L"</formula>
    </cfRule>
    <cfRule type="cellIs" dxfId="2870" priority="3566" operator="equal">
      <formula>"V"</formula>
    </cfRule>
  </conditionalFormatting>
  <conditionalFormatting sqref="AK1135:AT1135">
    <cfRule type="cellIs" dxfId="2869" priority="3553" operator="equal">
      <formula>"NA"</formula>
    </cfRule>
    <cfRule type="cellIs" dxfId="2868" priority="3554" operator="equal">
      <formula>"NS"</formula>
    </cfRule>
    <cfRule type="cellIs" dxfId="2867" priority="3555" operator="equal">
      <formula>"S"</formula>
    </cfRule>
    <cfRule type="cellIs" dxfId="2866" priority="3556" operator="equal">
      <formula>"A"</formula>
    </cfRule>
    <cfRule type="cellIs" dxfId="2865" priority="3557" operator="equal">
      <formula>"X"</formula>
    </cfRule>
    <cfRule type="cellIs" dxfId="2864" priority="3558" operator="equal">
      <formula>"L"</formula>
    </cfRule>
    <cfRule type="cellIs" dxfId="2863" priority="3559" operator="equal">
      <formula>"V"</formula>
    </cfRule>
  </conditionalFormatting>
  <conditionalFormatting sqref="H654:H655 H1009:H1010">
    <cfRule type="cellIs" dxfId="2862" priority="3551" operator="equal">
      <formula>"X"</formula>
    </cfRule>
    <cfRule type="cellIs" dxfId="2861" priority="3552" operator="equal">
      <formula>"V"</formula>
    </cfRule>
  </conditionalFormatting>
  <conditionalFormatting sqref="H732:H733">
    <cfRule type="cellIs" dxfId="2860" priority="3548" operator="equal">
      <formula>"X"</formula>
    </cfRule>
    <cfRule type="cellIs" dxfId="2859" priority="3549" operator="equal">
      <formula>"V"</formula>
    </cfRule>
  </conditionalFormatting>
  <conditionalFormatting sqref="H732">
    <cfRule type="cellIs" dxfId="2858" priority="3550" operator="equal">
      <formula>"F2&gt;$G2"</formula>
    </cfRule>
  </conditionalFormatting>
  <conditionalFormatting sqref="H809">
    <cfRule type="expression" dxfId="2857" priority="3260" stopIfTrue="1">
      <formula>NOT(ISERROR(SEARCH("O",H809)))</formula>
    </cfRule>
    <cfRule type="expression" dxfId="2856" priority="3261" stopIfTrue="1">
      <formula>NOT(ISERROR(SEARCH("X",H809)))</formula>
    </cfRule>
    <cfRule type="expression" dxfId="2855" priority="3262" stopIfTrue="1">
      <formula>NOT(ISERROR(SEARCH("V",H809)))</formula>
    </cfRule>
  </conditionalFormatting>
  <conditionalFormatting sqref="H810">
    <cfRule type="expression" dxfId="2854" priority="3257" stopIfTrue="1">
      <formula>NOT(ISERROR(SEARCH("O",H810)))</formula>
    </cfRule>
    <cfRule type="expression" dxfId="2853" priority="3258" stopIfTrue="1">
      <formula>NOT(ISERROR(SEARCH("X",H810)))</formula>
    </cfRule>
    <cfRule type="expression" dxfId="2852" priority="3259" stopIfTrue="1">
      <formula>NOT(ISERROR(SEARCH("V",H810)))</formula>
    </cfRule>
  </conditionalFormatting>
  <conditionalFormatting sqref="H811">
    <cfRule type="expression" dxfId="2851" priority="3254" stopIfTrue="1">
      <formula>NOT(ISERROR(SEARCH("O",H811)))</formula>
    </cfRule>
    <cfRule type="expression" dxfId="2850" priority="3255" stopIfTrue="1">
      <formula>NOT(ISERROR(SEARCH("X",H811)))</formula>
    </cfRule>
    <cfRule type="expression" dxfId="2849" priority="3256" stopIfTrue="1">
      <formula>NOT(ISERROR(SEARCH("V",H811)))</formula>
    </cfRule>
  </conditionalFormatting>
  <conditionalFormatting sqref="H870">
    <cfRule type="expression" dxfId="2848" priority="3481" stopIfTrue="1">
      <formula>NOT(ISERROR(SEARCH("O",H870)))</formula>
    </cfRule>
    <cfRule type="expression" dxfId="2847" priority="3482" stopIfTrue="1">
      <formula>NOT(ISERROR(SEARCH("X",H870)))</formula>
    </cfRule>
    <cfRule type="expression" dxfId="2846" priority="3483" stopIfTrue="1">
      <formula>NOT(ISERROR(SEARCH("V",H870)))</formula>
    </cfRule>
  </conditionalFormatting>
  <conditionalFormatting sqref="H871">
    <cfRule type="expression" dxfId="2845" priority="3478" stopIfTrue="1">
      <formula>NOT(ISERROR(SEARCH("O",H871)))</formula>
    </cfRule>
    <cfRule type="expression" dxfId="2844" priority="3479" stopIfTrue="1">
      <formula>NOT(ISERROR(SEARCH("X",H871)))</formula>
    </cfRule>
    <cfRule type="expression" dxfId="2843" priority="3480" stopIfTrue="1">
      <formula>NOT(ISERROR(SEARCH("V",H871)))</formula>
    </cfRule>
  </conditionalFormatting>
  <conditionalFormatting sqref="H872">
    <cfRule type="expression" dxfId="2842" priority="3457" stopIfTrue="1">
      <formula>NOT(ISERROR(SEARCH("O",H872)))</formula>
    </cfRule>
    <cfRule type="expression" dxfId="2841" priority="3458" stopIfTrue="1">
      <formula>NOT(ISERROR(SEARCH("X",H872)))</formula>
    </cfRule>
    <cfRule type="expression" dxfId="2840" priority="3459" stopIfTrue="1">
      <formula>NOT(ISERROR(SEARCH("V",H872)))</formula>
    </cfRule>
  </conditionalFormatting>
  <conditionalFormatting sqref="H873">
    <cfRule type="expression" dxfId="2839" priority="3475" stopIfTrue="1">
      <formula>NOT(ISERROR(SEARCH("O",H873)))</formula>
    </cfRule>
    <cfRule type="expression" dxfId="2838" priority="3476" stopIfTrue="1">
      <formula>NOT(ISERROR(SEARCH("X",H873)))</formula>
    </cfRule>
    <cfRule type="expression" dxfId="2837" priority="3477" stopIfTrue="1">
      <formula>NOT(ISERROR(SEARCH("V",H873)))</formula>
    </cfRule>
  </conditionalFormatting>
  <conditionalFormatting sqref="H874">
    <cfRule type="expression" dxfId="2836" priority="3472" stopIfTrue="1">
      <formula>NOT(ISERROR(SEARCH("O",H874)))</formula>
    </cfRule>
    <cfRule type="expression" dxfId="2835" priority="3473" stopIfTrue="1">
      <formula>NOT(ISERROR(SEARCH("X",H874)))</formula>
    </cfRule>
    <cfRule type="expression" dxfId="2834" priority="3474" stopIfTrue="1">
      <formula>NOT(ISERROR(SEARCH("V",H874)))</formula>
    </cfRule>
  </conditionalFormatting>
  <conditionalFormatting sqref="H875">
    <cfRule type="expression" dxfId="2833" priority="3463" stopIfTrue="1">
      <formula>NOT(ISERROR(SEARCH("O",H875)))</formula>
    </cfRule>
    <cfRule type="expression" dxfId="2832" priority="3464" stopIfTrue="1">
      <formula>NOT(ISERROR(SEARCH("X",H875)))</formula>
    </cfRule>
    <cfRule type="expression" dxfId="2831" priority="3465" stopIfTrue="1">
      <formula>NOT(ISERROR(SEARCH("V",H875)))</formula>
    </cfRule>
  </conditionalFormatting>
  <conditionalFormatting sqref="H876">
    <cfRule type="expression" dxfId="2830" priority="3466" stopIfTrue="1">
      <formula>NOT(ISERROR(SEARCH("O",H876)))</formula>
    </cfRule>
    <cfRule type="expression" dxfId="2829" priority="3467" stopIfTrue="1">
      <formula>NOT(ISERROR(SEARCH("X",H876)))</formula>
    </cfRule>
    <cfRule type="expression" dxfId="2828" priority="3468" stopIfTrue="1">
      <formula>NOT(ISERROR(SEARCH("V",H876)))</formula>
    </cfRule>
  </conditionalFormatting>
  <conditionalFormatting sqref="H877">
    <cfRule type="expression" dxfId="2827" priority="3469" stopIfTrue="1">
      <formula>NOT(ISERROR(SEARCH("O",H877)))</formula>
    </cfRule>
    <cfRule type="expression" dxfId="2826" priority="3470" stopIfTrue="1">
      <formula>NOT(ISERROR(SEARCH("X",H877)))</formula>
    </cfRule>
    <cfRule type="expression" dxfId="2825" priority="3471" stopIfTrue="1">
      <formula>NOT(ISERROR(SEARCH("V",H877)))</formula>
    </cfRule>
  </conditionalFormatting>
  <conditionalFormatting sqref="H878">
    <cfRule type="expression" dxfId="2824" priority="3266" stopIfTrue="1">
      <formula>NOT(ISERROR(SEARCH("O",H878)))</formula>
    </cfRule>
    <cfRule type="expression" dxfId="2823" priority="3267" stopIfTrue="1">
      <formula>NOT(ISERROR(SEARCH("X",H878)))</formula>
    </cfRule>
    <cfRule type="expression" dxfId="2822" priority="3268" stopIfTrue="1">
      <formula>NOT(ISERROR(SEARCH("V",H878)))</formula>
    </cfRule>
    <cfRule type="expression" dxfId="2821" priority="3454" stopIfTrue="1">
      <formula>NOT(ISERROR(SEARCH("O",H878)))</formula>
    </cfRule>
    <cfRule type="expression" dxfId="2820" priority="3455" stopIfTrue="1">
      <formula>NOT(ISERROR(SEARCH("X",H878)))</formula>
    </cfRule>
    <cfRule type="expression" dxfId="2819" priority="3456" stopIfTrue="1">
      <formula>NOT(ISERROR(SEARCH("V",H878)))</formula>
    </cfRule>
  </conditionalFormatting>
  <conditionalFormatting sqref="H879">
    <cfRule type="expression" dxfId="2818" priority="3448" stopIfTrue="1">
      <formula>NOT(ISERROR(SEARCH("O",H879)))</formula>
    </cfRule>
    <cfRule type="expression" dxfId="2817" priority="3449" stopIfTrue="1">
      <formula>NOT(ISERROR(SEARCH("X",H879)))</formula>
    </cfRule>
    <cfRule type="expression" dxfId="2816" priority="3450" stopIfTrue="1">
      <formula>NOT(ISERROR(SEARCH("V",H879)))</formula>
    </cfRule>
  </conditionalFormatting>
  <conditionalFormatting sqref="H880">
    <cfRule type="expression" dxfId="2815" priority="3263" stopIfTrue="1">
      <formula>NOT(ISERROR(SEARCH("O",H880)))</formula>
    </cfRule>
    <cfRule type="expression" dxfId="2814" priority="3264" stopIfTrue="1">
      <formula>NOT(ISERROR(SEARCH("X",H880)))</formula>
    </cfRule>
    <cfRule type="expression" dxfId="2813" priority="3265" stopIfTrue="1">
      <formula>NOT(ISERROR(SEARCH("V",H880)))</formula>
    </cfRule>
    <cfRule type="expression" dxfId="2812" priority="3451" stopIfTrue="1">
      <formula>NOT(ISERROR(SEARCH("O",H880)))</formula>
    </cfRule>
    <cfRule type="expression" dxfId="2811" priority="3452" stopIfTrue="1">
      <formula>NOT(ISERROR(SEARCH("X",H880)))</formula>
    </cfRule>
    <cfRule type="expression" dxfId="2810" priority="3453" stopIfTrue="1">
      <formula>NOT(ISERROR(SEARCH("V",H880)))</formula>
    </cfRule>
  </conditionalFormatting>
  <conditionalFormatting sqref="H881">
    <cfRule type="expression" dxfId="2809" priority="3445" stopIfTrue="1">
      <formula>NOT(ISERROR(SEARCH("O",H881)))</formula>
    </cfRule>
    <cfRule type="expression" dxfId="2808" priority="3446" stopIfTrue="1">
      <formula>NOT(ISERROR(SEARCH("X",H881)))</formula>
    </cfRule>
    <cfRule type="expression" dxfId="2807" priority="3447" stopIfTrue="1">
      <formula>NOT(ISERROR(SEARCH("V",H881)))</formula>
    </cfRule>
  </conditionalFormatting>
  <conditionalFormatting sqref="H882">
    <cfRule type="expression" dxfId="2806" priority="3442" stopIfTrue="1">
      <formula>NOT(ISERROR(SEARCH("O",H882)))</formula>
    </cfRule>
    <cfRule type="expression" dxfId="2805" priority="3443" stopIfTrue="1">
      <formula>NOT(ISERROR(SEARCH("X",H882)))</formula>
    </cfRule>
    <cfRule type="expression" dxfId="2804" priority="3444" stopIfTrue="1">
      <formula>NOT(ISERROR(SEARCH("V",H882)))</formula>
    </cfRule>
  </conditionalFormatting>
  <conditionalFormatting sqref="H883">
    <cfRule type="expression" dxfId="2803" priority="3439" stopIfTrue="1">
      <formula>NOT(ISERROR(SEARCH("O",H883)))</formula>
    </cfRule>
    <cfRule type="expression" dxfId="2802" priority="3440" stopIfTrue="1">
      <formula>NOT(ISERROR(SEARCH("X",H883)))</formula>
    </cfRule>
    <cfRule type="expression" dxfId="2801" priority="3441" stopIfTrue="1">
      <formula>NOT(ISERROR(SEARCH("V",H883)))</formula>
    </cfRule>
  </conditionalFormatting>
  <conditionalFormatting sqref="H884">
    <cfRule type="expression" dxfId="2800" priority="3436" stopIfTrue="1">
      <formula>NOT(ISERROR(SEARCH("O",H884)))</formula>
    </cfRule>
    <cfRule type="expression" dxfId="2799" priority="3437" stopIfTrue="1">
      <formula>NOT(ISERROR(SEARCH("X",H884)))</formula>
    </cfRule>
    <cfRule type="expression" dxfId="2798" priority="3438" stopIfTrue="1">
      <formula>NOT(ISERROR(SEARCH("V",H884)))</formula>
    </cfRule>
  </conditionalFormatting>
  <conditionalFormatting sqref="H885">
    <cfRule type="expression" dxfId="2797" priority="3433" stopIfTrue="1">
      <formula>NOT(ISERROR(SEARCH("O",H885)))</formula>
    </cfRule>
    <cfRule type="expression" dxfId="2796" priority="3434" stopIfTrue="1">
      <formula>NOT(ISERROR(SEARCH("X",H885)))</formula>
    </cfRule>
    <cfRule type="expression" dxfId="2795" priority="3435" stopIfTrue="1">
      <formula>NOT(ISERROR(SEARCH("V",H885)))</formula>
    </cfRule>
  </conditionalFormatting>
  <conditionalFormatting sqref="H886">
    <cfRule type="expression" dxfId="2794" priority="3430" stopIfTrue="1">
      <formula>NOT(ISERROR(SEARCH("O",H886)))</formula>
    </cfRule>
    <cfRule type="expression" dxfId="2793" priority="3431" stopIfTrue="1">
      <formula>NOT(ISERROR(SEARCH("X",H886)))</formula>
    </cfRule>
    <cfRule type="expression" dxfId="2792" priority="3432" stopIfTrue="1">
      <formula>NOT(ISERROR(SEARCH("V",H886)))</formula>
    </cfRule>
  </conditionalFormatting>
  <conditionalFormatting sqref="H887">
    <cfRule type="expression" dxfId="2791" priority="3427" stopIfTrue="1">
      <formula>NOT(ISERROR(SEARCH("O",H887)))</formula>
    </cfRule>
    <cfRule type="expression" dxfId="2790" priority="3428" stopIfTrue="1">
      <formula>NOT(ISERROR(SEARCH("X",H887)))</formula>
    </cfRule>
    <cfRule type="expression" dxfId="2789" priority="3429" stopIfTrue="1">
      <formula>NOT(ISERROR(SEARCH("V",H887)))</formula>
    </cfRule>
  </conditionalFormatting>
  <conditionalFormatting sqref="H895">
    <cfRule type="expression" dxfId="2788" priority="3409" stopIfTrue="1">
      <formula>NOT(ISERROR(SEARCH("O",H895)))</formula>
    </cfRule>
    <cfRule type="expression" dxfId="2787" priority="3410" stopIfTrue="1">
      <formula>NOT(ISERROR(SEARCH("X",H895)))</formula>
    </cfRule>
    <cfRule type="expression" dxfId="2786" priority="3411" stopIfTrue="1">
      <formula>NOT(ISERROR(SEARCH("V",H895)))</formula>
    </cfRule>
  </conditionalFormatting>
  <conditionalFormatting sqref="H896">
    <cfRule type="expression" dxfId="2785" priority="3403" stopIfTrue="1">
      <formula>NOT(ISERROR(SEARCH("O",H896)))</formula>
    </cfRule>
    <cfRule type="expression" dxfId="2784" priority="3404" stopIfTrue="1">
      <formula>NOT(ISERROR(SEARCH("X",H896)))</formula>
    </cfRule>
    <cfRule type="expression" dxfId="2783" priority="3405" stopIfTrue="1">
      <formula>NOT(ISERROR(SEARCH("V",H896)))</formula>
    </cfRule>
  </conditionalFormatting>
  <conditionalFormatting sqref="H897">
    <cfRule type="expression" dxfId="2782" priority="3406" stopIfTrue="1">
      <formula>NOT(ISERROR(SEARCH("O",H897)))</formula>
    </cfRule>
    <cfRule type="expression" dxfId="2781" priority="3407" stopIfTrue="1">
      <formula>NOT(ISERROR(SEARCH("X",H897)))</formula>
    </cfRule>
    <cfRule type="expression" dxfId="2780" priority="3408" stopIfTrue="1">
      <formula>NOT(ISERROR(SEARCH("V",H897)))</formula>
    </cfRule>
  </conditionalFormatting>
  <conditionalFormatting sqref="H898">
    <cfRule type="expression" dxfId="2779" priority="3394" stopIfTrue="1">
      <formula>NOT(ISERROR(SEARCH("O",H898)))</formula>
    </cfRule>
    <cfRule type="expression" dxfId="2778" priority="3395" stopIfTrue="1">
      <formula>NOT(ISERROR(SEARCH("X",H898)))</formula>
    </cfRule>
    <cfRule type="expression" dxfId="2777" priority="3396" stopIfTrue="1">
      <formula>NOT(ISERROR(SEARCH("V",H898)))</formula>
    </cfRule>
  </conditionalFormatting>
  <conditionalFormatting sqref="H899">
    <cfRule type="expression" dxfId="2776" priority="3397" stopIfTrue="1">
      <formula>NOT(ISERROR(SEARCH("O",H899)))</formula>
    </cfRule>
    <cfRule type="expression" dxfId="2775" priority="3398" stopIfTrue="1">
      <formula>NOT(ISERROR(SEARCH("X",H899)))</formula>
    </cfRule>
    <cfRule type="expression" dxfId="2774" priority="3399" stopIfTrue="1">
      <formula>NOT(ISERROR(SEARCH("V",H899)))</formula>
    </cfRule>
  </conditionalFormatting>
  <conditionalFormatting sqref="H900">
    <cfRule type="expression" dxfId="2773" priority="3391" stopIfTrue="1">
      <formula>NOT(ISERROR(SEARCH("O",H900)))</formula>
    </cfRule>
    <cfRule type="expression" dxfId="2772" priority="3392" stopIfTrue="1">
      <formula>NOT(ISERROR(SEARCH("X",H900)))</formula>
    </cfRule>
    <cfRule type="expression" dxfId="2771" priority="3393" stopIfTrue="1">
      <formula>NOT(ISERROR(SEARCH("V",H900)))</formula>
    </cfRule>
  </conditionalFormatting>
  <conditionalFormatting sqref="H937">
    <cfRule type="containsText" dxfId="2770" priority="3292" operator="containsText" text="O">
      <formula>NOT(ISERROR(SEARCH("O",H937)))</formula>
    </cfRule>
    <cfRule type="containsText" dxfId="2769" priority="3293" operator="containsText" text="X">
      <formula>NOT(ISERROR(SEARCH("X",H937)))</formula>
    </cfRule>
    <cfRule type="containsText" dxfId="2768" priority="3294" operator="containsText" text="V">
      <formula>NOT(ISERROR(SEARCH("V",H937)))</formula>
    </cfRule>
    <cfRule type="cellIs" dxfId="2767" priority="3295" operator="equal">
      <formula>(((#REF!)))</formula>
    </cfRule>
  </conditionalFormatting>
  <conditionalFormatting sqref="H938">
    <cfRule type="containsText" dxfId="2766" priority="3284" operator="containsText" text="O">
      <formula>NOT(ISERROR(SEARCH("O",H938)))</formula>
    </cfRule>
    <cfRule type="containsText" dxfId="2765" priority="3285" operator="containsText" text="X">
      <formula>NOT(ISERROR(SEARCH("X",H938)))</formula>
    </cfRule>
    <cfRule type="containsText" dxfId="2764" priority="3286" operator="containsText" text="V">
      <formula>NOT(ISERROR(SEARCH("V",H938)))</formula>
    </cfRule>
    <cfRule type="cellIs" dxfId="2763" priority="3287" operator="equal">
      <formula>(((#REF!)))</formula>
    </cfRule>
  </conditionalFormatting>
  <conditionalFormatting sqref="H939">
    <cfRule type="containsText" dxfId="2762" priority="3288" operator="containsText" text="O">
      <formula>NOT(ISERROR(SEARCH("O",H939)))</formula>
    </cfRule>
    <cfRule type="containsText" dxfId="2761" priority="3289" operator="containsText" text="X">
      <formula>NOT(ISERROR(SEARCH("X",H939)))</formula>
    </cfRule>
    <cfRule type="containsText" dxfId="2760" priority="3290" operator="containsText" text="V">
      <formula>NOT(ISERROR(SEARCH("V",H939)))</formula>
    </cfRule>
    <cfRule type="cellIs" dxfId="2759" priority="3291" operator="equal">
      <formula>(((#REF!)))</formula>
    </cfRule>
  </conditionalFormatting>
  <conditionalFormatting sqref="H957">
    <cfRule type="expression" dxfId="2758" priority="3388" stopIfTrue="1">
      <formula>NOT(ISERROR(SEARCH("O",H957)))</formula>
    </cfRule>
    <cfRule type="expression" dxfId="2757" priority="3389" stopIfTrue="1">
      <formula>NOT(ISERROR(SEARCH("X",H957)))</formula>
    </cfRule>
    <cfRule type="expression" dxfId="2756" priority="3390" stopIfTrue="1">
      <formula>NOT(ISERROR(SEARCH("V",H957)))</formula>
    </cfRule>
  </conditionalFormatting>
  <conditionalFormatting sqref="H958">
    <cfRule type="expression" dxfId="2755" priority="3385" stopIfTrue="1">
      <formula>NOT(ISERROR(SEARCH("O",H958)))</formula>
    </cfRule>
    <cfRule type="expression" dxfId="2754" priority="3386" stopIfTrue="1">
      <formula>NOT(ISERROR(SEARCH("X",H958)))</formula>
    </cfRule>
    <cfRule type="expression" dxfId="2753" priority="3387" stopIfTrue="1">
      <formula>NOT(ISERROR(SEARCH("V",H958)))</formula>
    </cfRule>
  </conditionalFormatting>
  <conditionalFormatting sqref="H959">
    <cfRule type="expression" dxfId="2752" priority="3382" stopIfTrue="1">
      <formula>NOT(ISERROR(SEARCH("O",H959)))</formula>
    </cfRule>
    <cfRule type="expression" dxfId="2751" priority="3383" stopIfTrue="1">
      <formula>NOT(ISERROR(SEARCH("X",H959)))</formula>
    </cfRule>
    <cfRule type="expression" dxfId="2750" priority="3384" stopIfTrue="1">
      <formula>NOT(ISERROR(SEARCH("V",H959)))</formula>
    </cfRule>
  </conditionalFormatting>
  <conditionalFormatting sqref="H960">
    <cfRule type="expression" dxfId="2749" priority="3379" stopIfTrue="1">
      <formula>NOT(ISERROR(SEARCH("O",H960)))</formula>
    </cfRule>
    <cfRule type="expression" dxfId="2748" priority="3380" stopIfTrue="1">
      <formula>NOT(ISERROR(SEARCH("X",H960)))</formula>
    </cfRule>
    <cfRule type="expression" dxfId="2747" priority="3381" stopIfTrue="1">
      <formula>NOT(ISERROR(SEARCH("V",H960)))</formula>
    </cfRule>
  </conditionalFormatting>
  <conditionalFormatting sqref="H961">
    <cfRule type="expression" dxfId="2746" priority="3376" stopIfTrue="1">
      <formula>NOT(ISERROR(SEARCH("O",H961)))</formula>
    </cfRule>
    <cfRule type="expression" dxfId="2745" priority="3377" stopIfTrue="1">
      <formula>NOT(ISERROR(SEARCH("X",H961)))</formula>
    </cfRule>
    <cfRule type="expression" dxfId="2744" priority="3378" stopIfTrue="1">
      <formula>NOT(ISERROR(SEARCH("V",H961)))</formula>
    </cfRule>
  </conditionalFormatting>
  <conditionalFormatting sqref="H962">
    <cfRule type="expression" dxfId="2743" priority="3373" stopIfTrue="1">
      <formula>NOT(ISERROR(SEARCH("O",H962)))</formula>
    </cfRule>
    <cfRule type="expression" dxfId="2742" priority="3374" stopIfTrue="1">
      <formula>NOT(ISERROR(SEARCH("X",H962)))</formula>
    </cfRule>
    <cfRule type="expression" dxfId="2741" priority="3375" stopIfTrue="1">
      <formula>NOT(ISERROR(SEARCH("V",H962)))</formula>
    </cfRule>
  </conditionalFormatting>
  <conditionalFormatting sqref="H963">
    <cfRule type="expression" dxfId="2740" priority="3367" stopIfTrue="1">
      <formula>NOT(ISERROR(SEARCH("O",H963)))</formula>
    </cfRule>
    <cfRule type="expression" dxfId="2739" priority="3368" stopIfTrue="1">
      <formula>NOT(ISERROR(SEARCH("X",H963)))</formula>
    </cfRule>
    <cfRule type="expression" dxfId="2738" priority="3369" stopIfTrue="1">
      <formula>NOT(ISERROR(SEARCH("V",H963)))</formula>
    </cfRule>
  </conditionalFormatting>
  <conditionalFormatting sqref="H964">
    <cfRule type="expression" dxfId="2737" priority="3370" stopIfTrue="1">
      <formula>NOT(ISERROR(SEARCH("O",H964)))</formula>
    </cfRule>
    <cfRule type="expression" dxfId="2736" priority="3371" stopIfTrue="1">
      <formula>NOT(ISERROR(SEARCH("X",H964)))</formula>
    </cfRule>
    <cfRule type="expression" dxfId="2735" priority="3372" stopIfTrue="1">
      <formula>NOT(ISERROR(SEARCH("V",H964)))</formula>
    </cfRule>
  </conditionalFormatting>
  <conditionalFormatting sqref="H975">
    <cfRule type="expression" dxfId="2734" priority="3361" stopIfTrue="1">
      <formula>NOT(ISERROR(SEARCH("O",H975)))</formula>
    </cfRule>
    <cfRule type="expression" dxfId="2733" priority="3362" stopIfTrue="1">
      <formula>NOT(ISERROR(SEARCH("X",H975)))</formula>
    </cfRule>
    <cfRule type="expression" dxfId="2732" priority="3363" stopIfTrue="1">
      <formula>NOT(ISERROR(SEARCH("V",H975)))</formula>
    </cfRule>
  </conditionalFormatting>
  <conditionalFormatting sqref="H976">
    <cfRule type="expression" dxfId="2731" priority="3355" stopIfTrue="1">
      <formula>NOT(ISERROR(SEARCH("O",H976)))</formula>
    </cfRule>
    <cfRule type="expression" dxfId="2730" priority="3356" stopIfTrue="1">
      <formula>NOT(ISERROR(SEARCH("X",H976)))</formula>
    </cfRule>
    <cfRule type="expression" dxfId="2729" priority="3357" stopIfTrue="1">
      <formula>NOT(ISERROR(SEARCH("V",H976)))</formula>
    </cfRule>
  </conditionalFormatting>
  <conditionalFormatting sqref="H977">
    <cfRule type="expression" dxfId="2728" priority="3358" stopIfTrue="1">
      <formula>NOT(ISERROR(SEARCH("O",H977)))</formula>
    </cfRule>
    <cfRule type="expression" dxfId="2727" priority="3359" stopIfTrue="1">
      <formula>NOT(ISERROR(SEARCH("X",H977)))</formula>
    </cfRule>
    <cfRule type="expression" dxfId="2726" priority="3360" stopIfTrue="1">
      <formula>NOT(ISERROR(SEARCH("V",H977)))</formula>
    </cfRule>
  </conditionalFormatting>
  <conditionalFormatting sqref="H978">
    <cfRule type="expression" dxfId="2725" priority="3352" stopIfTrue="1">
      <formula>NOT(ISERROR(SEARCH("O",H978)))</formula>
    </cfRule>
    <cfRule type="expression" dxfId="2724" priority="3353" stopIfTrue="1">
      <formula>NOT(ISERROR(SEARCH("X",H978)))</formula>
    </cfRule>
    <cfRule type="expression" dxfId="2723" priority="3354" stopIfTrue="1">
      <formula>NOT(ISERROR(SEARCH("V",H978)))</formula>
    </cfRule>
  </conditionalFormatting>
  <conditionalFormatting sqref="H979">
    <cfRule type="expression" dxfId="2722" priority="3349" stopIfTrue="1">
      <formula>NOT(ISERROR(SEARCH("O",H979)))</formula>
    </cfRule>
    <cfRule type="expression" dxfId="2721" priority="3350" stopIfTrue="1">
      <formula>NOT(ISERROR(SEARCH("X",H979)))</formula>
    </cfRule>
    <cfRule type="expression" dxfId="2720" priority="3351" stopIfTrue="1">
      <formula>NOT(ISERROR(SEARCH("V",H979)))</formula>
    </cfRule>
  </conditionalFormatting>
  <conditionalFormatting sqref="H980">
    <cfRule type="expression" dxfId="2719" priority="3346" stopIfTrue="1">
      <formula>NOT(ISERROR(SEARCH("O",H980)))</formula>
    </cfRule>
    <cfRule type="expression" dxfId="2718" priority="3347" stopIfTrue="1">
      <formula>NOT(ISERROR(SEARCH("X",H980)))</formula>
    </cfRule>
    <cfRule type="expression" dxfId="2717" priority="3348" stopIfTrue="1">
      <formula>NOT(ISERROR(SEARCH("V",H980)))</formula>
    </cfRule>
  </conditionalFormatting>
  <conditionalFormatting sqref="H981">
    <cfRule type="expression" dxfId="2716" priority="3343" stopIfTrue="1">
      <formula>NOT(ISERROR(SEARCH("O",H981)))</formula>
    </cfRule>
    <cfRule type="expression" dxfId="2715" priority="3344" stopIfTrue="1">
      <formula>NOT(ISERROR(SEARCH("X",H981)))</formula>
    </cfRule>
    <cfRule type="expression" dxfId="2714" priority="3345" stopIfTrue="1">
      <formula>NOT(ISERROR(SEARCH("V",H981)))</formula>
    </cfRule>
  </conditionalFormatting>
  <conditionalFormatting sqref="H982">
    <cfRule type="expression" dxfId="2713" priority="3340" stopIfTrue="1">
      <formula>NOT(ISERROR(SEARCH("O",H982)))</formula>
    </cfRule>
    <cfRule type="expression" dxfId="2712" priority="3341" stopIfTrue="1">
      <formula>NOT(ISERROR(SEARCH("X",H982)))</formula>
    </cfRule>
    <cfRule type="expression" dxfId="2711" priority="3342" stopIfTrue="1">
      <formula>NOT(ISERROR(SEARCH("V",H982)))</formula>
    </cfRule>
  </conditionalFormatting>
  <conditionalFormatting sqref="H984">
    <cfRule type="expression" dxfId="2710" priority="3337" stopIfTrue="1">
      <formula>NOT(ISERROR(SEARCH("O",H984)))</formula>
    </cfRule>
    <cfRule type="expression" dxfId="2709" priority="3338" stopIfTrue="1">
      <formula>NOT(ISERROR(SEARCH("X",H984)))</formula>
    </cfRule>
    <cfRule type="expression" dxfId="2708" priority="3339" stopIfTrue="1">
      <formula>NOT(ISERROR(SEARCH("V",H984)))</formula>
    </cfRule>
  </conditionalFormatting>
  <conditionalFormatting sqref="H1001">
    <cfRule type="expression" dxfId="2707" priority="3487" stopIfTrue="1">
      <formula>NOT(ISERROR(SEARCH("O",H1001)))</formula>
    </cfRule>
    <cfRule type="expression" dxfId="2706" priority="3488" stopIfTrue="1">
      <formula>NOT(ISERROR(SEARCH("X",H1001)))</formula>
    </cfRule>
    <cfRule type="expression" dxfId="2705" priority="3489" stopIfTrue="1">
      <formula>NOT(ISERROR(SEARCH("V",H1001)))</formula>
    </cfRule>
  </conditionalFormatting>
  <conditionalFormatting sqref="H1003">
    <cfRule type="expression" dxfId="2704" priority="3496" stopIfTrue="1">
      <formula>NOT(ISERROR(SEARCH("O",H1003)))</formula>
    </cfRule>
    <cfRule type="expression" dxfId="2703" priority="3497" stopIfTrue="1">
      <formula>NOT(ISERROR(SEARCH("X",H1003)))</formula>
    </cfRule>
    <cfRule type="expression" dxfId="2702" priority="3498" stopIfTrue="1">
      <formula>NOT(ISERROR(SEARCH("V",H1003)))</formula>
    </cfRule>
  </conditionalFormatting>
  <conditionalFormatting sqref="H1006">
    <cfRule type="expression" dxfId="2701" priority="3274" stopIfTrue="1">
      <formula>NOT(ISERROR(SEARCH("O",H1006)))</formula>
    </cfRule>
    <cfRule type="expression" dxfId="2700" priority="3275" stopIfTrue="1">
      <formula>NOT(ISERROR(SEARCH("X",H1006)))</formula>
    </cfRule>
  </conditionalFormatting>
  <conditionalFormatting sqref="H1007">
    <cfRule type="expression" dxfId="2699" priority="3269" stopIfTrue="1">
      <formula>NOT(ISERROR(SEARCH("O",H1007)))</formula>
    </cfRule>
    <cfRule type="expression" dxfId="2698" priority="3270" stopIfTrue="1">
      <formula>NOT(ISERROR(SEARCH("X",H1007)))</formula>
    </cfRule>
  </conditionalFormatting>
  <conditionalFormatting sqref="H744:H749 H751">
    <cfRule type="expression" dxfId="2697" priority="3511" stopIfTrue="1">
      <formula>NOT(ISERROR(SEARCH("O",H744)))</formula>
    </cfRule>
    <cfRule type="expression" dxfId="2696" priority="3512" stopIfTrue="1">
      <formula>NOT(ISERROR(SEARCH("X",H744)))</formula>
    </cfRule>
    <cfRule type="expression" dxfId="2695" priority="3513" stopIfTrue="1">
      <formula>NOT(ISERROR(SEARCH("V",H744)))</formula>
    </cfRule>
  </conditionalFormatting>
  <conditionalFormatting sqref="H780:H789">
    <cfRule type="expression" dxfId="2694" priority="3502" stopIfTrue="1">
      <formula>NOT(ISERROR(SEARCH("O",H780)))</formula>
    </cfRule>
    <cfRule type="expression" dxfId="2693" priority="3503" stopIfTrue="1">
      <formula>NOT(ISERROR(SEARCH("X",H780)))</formula>
    </cfRule>
    <cfRule type="expression" dxfId="2692" priority="3504" stopIfTrue="1">
      <formula>NOT(ISERROR(SEARCH("V",H780)))</formula>
    </cfRule>
  </conditionalFormatting>
  <conditionalFormatting sqref="H869:H870">
    <cfRule type="expression" dxfId="2691" priority="3460" stopIfTrue="1">
      <formula>NOT(ISERROR(SEARCH("O",H869)))</formula>
    </cfRule>
    <cfRule type="expression" dxfId="2690" priority="3461" stopIfTrue="1">
      <formula>NOT(ISERROR(SEARCH("X",H869)))</formula>
    </cfRule>
    <cfRule type="expression" dxfId="2689" priority="3462" stopIfTrue="1">
      <formula>NOT(ISERROR(SEARCH("V",H869)))</formula>
    </cfRule>
  </conditionalFormatting>
  <conditionalFormatting sqref="H888:H889">
    <cfRule type="expression" dxfId="2688" priority="3236" stopIfTrue="1">
      <formula>NOT(ISERROR(SEARCH("O",H888)))</formula>
    </cfRule>
    <cfRule type="expression" dxfId="2687" priority="3237" stopIfTrue="1">
      <formula>NOT(ISERROR(SEARCH("X",H888)))</formula>
    </cfRule>
    <cfRule type="expression" dxfId="2686" priority="3238" stopIfTrue="1">
      <formula>NOT(ISERROR(SEARCH("V",H888)))</formula>
    </cfRule>
  </conditionalFormatting>
  <conditionalFormatting sqref="H902:H909">
    <cfRule type="expression" dxfId="2685" priority="3232" stopIfTrue="1">
      <formula>NOT(ISERROR(SEARCH("O",H902)))</formula>
    </cfRule>
    <cfRule type="expression" dxfId="2684" priority="3235" stopIfTrue="1">
      <formula>NOT(ISERROR(SEARCH("O",H902)))</formula>
    </cfRule>
  </conditionalFormatting>
  <conditionalFormatting sqref="H993:H1000">
    <cfRule type="expression" dxfId="2683" priority="3499" stopIfTrue="1">
      <formula>NOT(ISERROR(SEARCH("O",H993)))</formula>
    </cfRule>
    <cfRule type="expression" dxfId="2682" priority="3500" stopIfTrue="1">
      <formula>NOT(ISERROR(SEARCH("X",H993)))</formula>
    </cfRule>
    <cfRule type="expression" dxfId="2681" priority="3501" stopIfTrue="1">
      <formula>NOT(ISERROR(SEARCH("V",H993)))</formula>
    </cfRule>
  </conditionalFormatting>
  <conditionalFormatting sqref="H820:H826">
    <cfRule type="expression" dxfId="2680" priority="3541" stopIfTrue="1">
      <formula>NOT(ISERROR(SEARCH("O",H820)))</formula>
    </cfRule>
    <cfRule type="expression" dxfId="2679" priority="3542" stopIfTrue="1">
      <formula>NOT(ISERROR(SEARCH("X",H820)))</formula>
    </cfRule>
    <cfRule type="expression" dxfId="2678" priority="3543" stopIfTrue="1">
      <formula>NOT(ISERROR(SEARCH("V",H820)))</formula>
    </cfRule>
  </conditionalFormatting>
  <conditionalFormatting sqref="H734">
    <cfRule type="expression" dxfId="2677" priority="3544" stopIfTrue="1">
      <formula>NOT(ISERROR(SEARCH("O",H734)))</formula>
    </cfRule>
    <cfRule type="expression" dxfId="2676" priority="3545" stopIfTrue="1">
      <formula>NOT(ISERROR(SEARCH("X",H734)))</formula>
    </cfRule>
    <cfRule type="expression" dxfId="2675" priority="3546" stopIfTrue="1">
      <formula>NOT(ISERROR(SEARCH("V",H734)))</formula>
    </cfRule>
  </conditionalFormatting>
  <conditionalFormatting sqref="H735">
    <cfRule type="expression" dxfId="2674" priority="3538" stopIfTrue="1">
      <formula>NOT(ISERROR(SEARCH("O",H735)))</formula>
    </cfRule>
    <cfRule type="expression" dxfId="2673" priority="3539" stopIfTrue="1">
      <formula>NOT(ISERROR(SEARCH("X",H735)))</formula>
    </cfRule>
    <cfRule type="expression" dxfId="2672" priority="3540" stopIfTrue="1">
      <formula>NOT(ISERROR(SEARCH("V",H735)))</formula>
    </cfRule>
  </conditionalFormatting>
  <conditionalFormatting sqref="H736">
    <cfRule type="expression" dxfId="2671" priority="3535" stopIfTrue="1">
      <formula>NOT(ISERROR(SEARCH("O",H736)))</formula>
    </cfRule>
    <cfRule type="expression" dxfId="2670" priority="3536" stopIfTrue="1">
      <formula>NOT(ISERROR(SEARCH("X",H736)))</formula>
    </cfRule>
    <cfRule type="expression" dxfId="2669" priority="3537" stopIfTrue="1">
      <formula>NOT(ISERROR(SEARCH("V",H736)))</formula>
    </cfRule>
  </conditionalFormatting>
  <conditionalFormatting sqref="H737">
    <cfRule type="expression" dxfId="2668" priority="3532" stopIfTrue="1">
      <formula>NOT(ISERROR(SEARCH("O",H737)))</formula>
    </cfRule>
    <cfRule type="expression" dxfId="2667" priority="3533" stopIfTrue="1">
      <formula>NOT(ISERROR(SEARCH("X",H737)))</formula>
    </cfRule>
    <cfRule type="expression" dxfId="2666" priority="3534" stopIfTrue="1">
      <formula>NOT(ISERROR(SEARCH("V",H737)))</formula>
    </cfRule>
  </conditionalFormatting>
  <conditionalFormatting sqref="H738">
    <cfRule type="expression" dxfId="2665" priority="3529" stopIfTrue="1">
      <formula>NOT(ISERROR(SEARCH("O",H738)))</formula>
    </cfRule>
    <cfRule type="expression" dxfId="2664" priority="3530" stopIfTrue="1">
      <formula>NOT(ISERROR(SEARCH("X",H738)))</formula>
    </cfRule>
    <cfRule type="expression" dxfId="2663" priority="3531" stopIfTrue="1">
      <formula>NOT(ISERROR(SEARCH("V",H738)))</formula>
    </cfRule>
  </conditionalFormatting>
  <conditionalFormatting sqref="H739">
    <cfRule type="expression" dxfId="2662" priority="3526" stopIfTrue="1">
      <formula>NOT(ISERROR(SEARCH("O",H739)))</formula>
    </cfRule>
    <cfRule type="expression" dxfId="2661" priority="3527" stopIfTrue="1">
      <formula>NOT(ISERROR(SEARCH("X",H739)))</formula>
    </cfRule>
    <cfRule type="expression" dxfId="2660" priority="3528" stopIfTrue="1">
      <formula>NOT(ISERROR(SEARCH("V",H739)))</formula>
    </cfRule>
  </conditionalFormatting>
  <conditionalFormatting sqref="H740">
    <cfRule type="expression" dxfId="2659" priority="3523" stopIfTrue="1">
      <formula>NOT(ISERROR(SEARCH("O",H740)))</formula>
    </cfRule>
    <cfRule type="expression" dxfId="2658" priority="3524" stopIfTrue="1">
      <formula>NOT(ISERROR(SEARCH("X",H740)))</formula>
    </cfRule>
    <cfRule type="expression" dxfId="2657" priority="3525" stopIfTrue="1">
      <formula>NOT(ISERROR(SEARCH("V",H740)))</formula>
    </cfRule>
  </conditionalFormatting>
  <conditionalFormatting sqref="H741">
    <cfRule type="expression" dxfId="2656" priority="3520" stopIfTrue="1">
      <formula>NOT(ISERROR(SEARCH("O",H741)))</formula>
    </cfRule>
    <cfRule type="expression" dxfId="2655" priority="3521" stopIfTrue="1">
      <formula>NOT(ISERROR(SEARCH("X",H741)))</formula>
    </cfRule>
    <cfRule type="expression" dxfId="2654" priority="3522" stopIfTrue="1">
      <formula>NOT(ISERROR(SEARCH("V",H741)))</formula>
    </cfRule>
  </conditionalFormatting>
  <conditionalFormatting sqref="H742">
    <cfRule type="expression" dxfId="2653" priority="3517" stopIfTrue="1">
      <formula>NOT(ISERROR(SEARCH("O",H742)))</formula>
    </cfRule>
    <cfRule type="expression" dxfId="2652" priority="3518" stopIfTrue="1">
      <formula>NOT(ISERROR(SEARCH("X",H742)))</formula>
    </cfRule>
    <cfRule type="expression" dxfId="2651" priority="3519" stopIfTrue="1">
      <formula>NOT(ISERROR(SEARCH("V",H742)))</formula>
    </cfRule>
  </conditionalFormatting>
  <conditionalFormatting sqref="H743">
    <cfRule type="expression" dxfId="2650" priority="3514" stopIfTrue="1">
      <formula>NOT(ISERROR(SEARCH("O",H743)))</formula>
    </cfRule>
    <cfRule type="expression" dxfId="2649" priority="3515" stopIfTrue="1">
      <formula>NOT(ISERROR(SEARCH("X",H743)))</formula>
    </cfRule>
    <cfRule type="expression" dxfId="2648" priority="3516" stopIfTrue="1">
      <formula>NOT(ISERROR(SEARCH("V",H743)))</formula>
    </cfRule>
  </conditionalFormatting>
  <conditionalFormatting sqref="H773:H774">
    <cfRule type="expression" dxfId="2647" priority="3508" stopIfTrue="1">
      <formula>NOT(ISERROR(SEARCH("O",H773)))</formula>
    </cfRule>
    <cfRule type="expression" dxfId="2646" priority="3509" stopIfTrue="1">
      <formula>NOT(ISERROR(SEARCH("X",H773)))</formula>
    </cfRule>
    <cfRule type="expression" dxfId="2645" priority="3510" stopIfTrue="1">
      <formula>NOT(ISERROR(SEARCH("V",H773)))</formula>
    </cfRule>
  </conditionalFormatting>
  <conditionalFormatting sqref="H775:H779">
    <cfRule type="expression" dxfId="2644" priority="3505" stopIfTrue="1">
      <formula>NOT(ISERROR(SEARCH("O",H775)))</formula>
    </cfRule>
    <cfRule type="expression" dxfId="2643" priority="3506" stopIfTrue="1">
      <formula>NOT(ISERROR(SEARCH("X",H775)))</formula>
    </cfRule>
    <cfRule type="expression" dxfId="2642" priority="3507" stopIfTrue="1">
      <formula>NOT(ISERROR(SEARCH("V",H775)))</formula>
    </cfRule>
  </conditionalFormatting>
  <conditionalFormatting sqref="H812">
    <cfRule type="expression" dxfId="2641" priority="3251" stopIfTrue="1">
      <formula>NOT(ISERROR(SEARCH("O",H812)))</formula>
    </cfRule>
    <cfRule type="expression" dxfId="2640" priority="3252" stopIfTrue="1">
      <formula>NOT(ISERROR(SEARCH("X",H812)))</formula>
    </cfRule>
    <cfRule type="expression" dxfId="2639" priority="3253" stopIfTrue="1">
      <formula>NOT(ISERROR(SEARCH("V",H812)))</formula>
    </cfRule>
  </conditionalFormatting>
  <conditionalFormatting sqref="H813:H819">
    <cfRule type="expression" dxfId="2638" priority="3248" stopIfTrue="1">
      <formula>NOT(ISERROR(SEARCH("O",H813)))</formula>
    </cfRule>
    <cfRule type="expression" dxfId="2637" priority="3249" stopIfTrue="1">
      <formula>NOT(ISERROR(SEARCH("X",H813)))</formula>
    </cfRule>
    <cfRule type="expression" dxfId="2636" priority="3250" stopIfTrue="1">
      <formula>NOT(ISERROR(SEARCH("V",H813)))</formula>
    </cfRule>
  </conditionalFormatting>
  <conditionalFormatting sqref="H888:H889">
    <cfRule type="expression" dxfId="2635" priority="3242" stopIfTrue="1">
      <formula>NOT(ISERROR(SEARCH("O",H888)))</formula>
    </cfRule>
    <cfRule type="expression" dxfId="2634" priority="3243" stopIfTrue="1">
      <formula>NOT(ISERROR(SEARCH("X",H888)))</formula>
    </cfRule>
    <cfRule type="expression" dxfId="2633" priority="3244" stopIfTrue="1">
      <formula>NOT(ISERROR(SEARCH("V",H888)))</formula>
    </cfRule>
  </conditionalFormatting>
  <conditionalFormatting sqref="H888:H889">
    <cfRule type="expression" dxfId="2632" priority="3239" stopIfTrue="1">
      <formula>NOT(ISERROR(SEARCH("O",H888)))</formula>
    </cfRule>
    <cfRule type="expression" dxfId="2631" priority="3240" stopIfTrue="1">
      <formula>NOT(ISERROR(SEARCH("X",H888)))</formula>
    </cfRule>
    <cfRule type="expression" dxfId="2630" priority="3241" stopIfTrue="1">
      <formula>NOT(ISERROR(SEARCH("V",H888)))</formula>
    </cfRule>
  </conditionalFormatting>
  <conditionalFormatting sqref="H890">
    <cfRule type="expression" dxfId="2629" priority="3424" stopIfTrue="1">
      <formula>NOT(ISERROR(SEARCH("O",H890)))</formula>
    </cfRule>
    <cfRule type="expression" dxfId="2628" priority="3425" stopIfTrue="1">
      <formula>NOT(ISERROR(SEARCH("X",H890)))</formula>
    </cfRule>
    <cfRule type="expression" dxfId="2627" priority="3426" stopIfTrue="1">
      <formula>NOT(ISERROR(SEARCH("V",H890)))</formula>
    </cfRule>
  </conditionalFormatting>
  <conditionalFormatting sqref="H891">
    <cfRule type="expression" dxfId="2626" priority="3418" stopIfTrue="1">
      <formula>NOT(ISERROR(SEARCH("O",H891)))</formula>
    </cfRule>
    <cfRule type="expression" dxfId="2625" priority="3419" stopIfTrue="1">
      <formula>NOT(ISERROR(SEARCH("X",H891)))</formula>
    </cfRule>
    <cfRule type="expression" dxfId="2624" priority="3420" stopIfTrue="1">
      <formula>NOT(ISERROR(SEARCH("V",H891)))</formula>
    </cfRule>
  </conditionalFormatting>
  <conditionalFormatting sqref="H892">
    <cfRule type="expression" dxfId="2623" priority="3415" stopIfTrue="1">
      <formula>NOT(ISERROR(SEARCH("O",H892)))</formula>
    </cfRule>
    <cfRule type="expression" dxfId="2622" priority="3416" stopIfTrue="1">
      <formula>NOT(ISERROR(SEARCH("X",H892)))</formula>
    </cfRule>
    <cfRule type="expression" dxfId="2621" priority="3417" stopIfTrue="1">
      <formula>NOT(ISERROR(SEARCH("V",H892)))</formula>
    </cfRule>
  </conditionalFormatting>
  <conditionalFormatting sqref="H893">
    <cfRule type="expression" dxfId="2620" priority="3421" stopIfTrue="1">
      <formula>NOT(ISERROR(SEARCH("O",H893)))</formula>
    </cfRule>
    <cfRule type="expression" dxfId="2619" priority="3422" stopIfTrue="1">
      <formula>NOT(ISERROR(SEARCH("X",H893)))</formula>
    </cfRule>
    <cfRule type="expression" dxfId="2618" priority="3423" stopIfTrue="1">
      <formula>NOT(ISERROR(SEARCH("V",H893)))</formula>
    </cfRule>
  </conditionalFormatting>
  <conditionalFormatting sqref="H894">
    <cfRule type="expression" dxfId="2617" priority="3412" stopIfTrue="1">
      <formula>NOT(ISERROR(SEARCH("O",H894)))</formula>
    </cfRule>
    <cfRule type="expression" dxfId="2616" priority="3413" stopIfTrue="1">
      <formula>NOT(ISERROR(SEARCH("X",H894)))</formula>
    </cfRule>
    <cfRule type="expression" dxfId="2615" priority="3414" stopIfTrue="1">
      <formula>NOT(ISERROR(SEARCH("V",H894)))</formula>
    </cfRule>
  </conditionalFormatting>
  <conditionalFormatting sqref="H901">
    <cfRule type="expression" dxfId="2614" priority="3400" stopIfTrue="1">
      <formula>NOT(ISERROR(SEARCH("O",H901)))</formula>
    </cfRule>
    <cfRule type="expression" dxfId="2613" priority="3401" stopIfTrue="1">
      <formula>NOT(ISERROR(SEARCH("X",H901)))</formula>
    </cfRule>
    <cfRule type="expression" dxfId="2612" priority="3402" stopIfTrue="1">
      <formula>NOT(ISERROR(SEARCH("V",H901)))</formula>
    </cfRule>
  </conditionalFormatting>
  <conditionalFormatting sqref="H902:H909">
    <cfRule type="expression" dxfId="2611" priority="3233" stopIfTrue="1">
      <formula>NOT(ISERROR(SEARCH("O",H902)))</formula>
    </cfRule>
    <cfRule type="expression" dxfId="2610" priority="3234" stopIfTrue="1">
      <formula>NOT(ISERROR(SEARCH("X",H902)))</formula>
    </cfRule>
    <cfRule type="expression" dxfId="2609" priority="3547" stopIfTrue="1">
      <formula>NOT(ISERROR(SEARCH("V",H902)))</formula>
    </cfRule>
  </conditionalFormatting>
  <conditionalFormatting sqref="H902:H909">
    <cfRule type="expression" dxfId="2608" priority="3229" stopIfTrue="1">
      <formula>NOT(ISERROR(SEARCH("O",H902)))</formula>
    </cfRule>
    <cfRule type="expression" dxfId="2607" priority="3230" stopIfTrue="1">
      <formula>NOT(ISERROR(SEARCH("X",H902)))</formula>
    </cfRule>
    <cfRule type="expression" dxfId="2606" priority="3231" stopIfTrue="1">
      <formula>NOT(ISERROR(SEARCH("V",H902)))</formula>
    </cfRule>
  </conditionalFormatting>
  <conditionalFormatting sqref="H910">
    <cfRule type="expression" dxfId="2605" priority="3313" stopIfTrue="1">
      <formula>NOT(ISERROR(SEARCH("O",H910)))</formula>
    </cfRule>
    <cfRule type="expression" dxfId="2604" priority="3314" stopIfTrue="1">
      <formula>NOT(ISERROR(SEARCH("X",H910)))</formula>
    </cfRule>
    <cfRule type="expression" dxfId="2603" priority="3315" stopIfTrue="1">
      <formula>NOT(ISERROR(SEARCH("V",H910)))</formula>
    </cfRule>
  </conditionalFormatting>
  <conditionalFormatting sqref="H911">
    <cfRule type="expression" dxfId="2602" priority="3307" stopIfTrue="1">
      <formula>NOT(ISERROR(SEARCH("O",H911)))</formula>
    </cfRule>
    <cfRule type="expression" dxfId="2601" priority="3308" stopIfTrue="1">
      <formula>NOT(ISERROR(SEARCH("X",H911)))</formula>
    </cfRule>
    <cfRule type="expression" dxfId="2600" priority="3309" stopIfTrue="1">
      <formula>NOT(ISERROR(SEARCH("V",H911)))</formula>
    </cfRule>
  </conditionalFormatting>
  <conditionalFormatting sqref="H912">
    <cfRule type="expression" dxfId="2599" priority="3310" stopIfTrue="1">
      <formula>NOT(ISERROR(SEARCH("O",H912)))</formula>
    </cfRule>
    <cfRule type="expression" dxfId="2598" priority="3311" stopIfTrue="1">
      <formula>NOT(ISERROR(SEARCH("X",H912)))</formula>
    </cfRule>
    <cfRule type="expression" dxfId="2597" priority="3312" stopIfTrue="1">
      <formula>NOT(ISERROR(SEARCH("V",H912)))</formula>
    </cfRule>
  </conditionalFormatting>
  <conditionalFormatting sqref="H913">
    <cfRule type="expression" dxfId="2596" priority="3304" stopIfTrue="1">
      <formula>NOT(ISERROR(SEARCH("O",H913)))</formula>
    </cfRule>
    <cfRule type="expression" dxfId="2595" priority="3305" stopIfTrue="1">
      <formula>NOT(ISERROR(SEARCH("X",H913)))</formula>
    </cfRule>
    <cfRule type="expression" dxfId="2594" priority="3306" stopIfTrue="1">
      <formula>NOT(ISERROR(SEARCH("V",H913)))</formula>
    </cfRule>
  </conditionalFormatting>
  <conditionalFormatting sqref="H927">
    <cfRule type="containsText" dxfId="2593" priority="3300" operator="containsText" text="O">
      <formula>NOT(ISERROR(SEARCH("O",H927)))</formula>
    </cfRule>
    <cfRule type="containsText" dxfId="2592" priority="3301" operator="containsText" text="X">
      <formula>NOT(ISERROR(SEARCH("X",H927)))</formula>
    </cfRule>
    <cfRule type="containsText" dxfId="2591" priority="3302" operator="containsText" text="V">
      <formula>NOT(ISERROR(SEARCH("V",H927)))</formula>
    </cfRule>
    <cfRule type="cellIs" dxfId="2590" priority="3303" operator="equal">
      <formula>(((#REF!)))</formula>
    </cfRule>
  </conditionalFormatting>
  <conditionalFormatting sqref="H928">
    <cfRule type="containsText" dxfId="2589" priority="3296" operator="containsText" text="O">
      <formula>NOT(ISERROR(SEARCH("O",H928)))</formula>
    </cfRule>
    <cfRule type="containsText" dxfId="2588" priority="3297" operator="containsText" text="X">
      <formula>NOT(ISERROR(SEARCH("X",H928)))</formula>
    </cfRule>
    <cfRule type="containsText" dxfId="2587" priority="3298" operator="containsText" text="V">
      <formula>NOT(ISERROR(SEARCH("V",H928)))</formula>
    </cfRule>
    <cfRule type="cellIs" dxfId="2586" priority="3299" operator="equal">
      <formula>(((#REF!)))</formula>
    </cfRule>
  </conditionalFormatting>
  <conditionalFormatting sqref="H967:H974">
    <cfRule type="expression" dxfId="2585" priority="3364" stopIfTrue="1">
      <formula>NOT(ISERROR(SEARCH("O",H967)))</formula>
    </cfRule>
    <cfRule type="expression" dxfId="2584" priority="3365" stopIfTrue="1">
      <formula>NOT(ISERROR(SEARCH("X",H967)))</formula>
    </cfRule>
    <cfRule type="expression" dxfId="2583" priority="3366" stopIfTrue="1">
      <formula>NOT(ISERROR(SEARCH("V",H967)))</formula>
    </cfRule>
  </conditionalFormatting>
  <conditionalFormatting sqref="H983">
    <cfRule type="expression" dxfId="2582" priority="3334" stopIfTrue="1">
      <formula>NOT(ISERROR(SEARCH("O",H983)))</formula>
    </cfRule>
    <cfRule type="expression" dxfId="2581" priority="3335" stopIfTrue="1">
      <formula>NOT(ISERROR(SEARCH("X",H983)))</formula>
    </cfRule>
    <cfRule type="expression" dxfId="2580" priority="3336" stopIfTrue="1">
      <formula>NOT(ISERROR(SEARCH("V",H983)))</formula>
    </cfRule>
  </conditionalFormatting>
  <conditionalFormatting sqref="H985">
    <cfRule type="expression" dxfId="2579" priority="3331" stopIfTrue="1">
      <formula>NOT(ISERROR(SEARCH("O",H985)))</formula>
    </cfRule>
    <cfRule type="expression" dxfId="2578" priority="3332" stopIfTrue="1">
      <formula>NOT(ISERROR(SEARCH("X",H985)))</formula>
    </cfRule>
    <cfRule type="expression" dxfId="2577" priority="3333" stopIfTrue="1">
      <formula>NOT(ISERROR(SEARCH("V",H985)))</formula>
    </cfRule>
  </conditionalFormatting>
  <conditionalFormatting sqref="H986">
    <cfRule type="expression" dxfId="2576" priority="3328" stopIfTrue="1">
      <formula>NOT(ISERROR(SEARCH("O",H986)))</formula>
    </cfRule>
    <cfRule type="expression" dxfId="2575" priority="3329" stopIfTrue="1">
      <formula>NOT(ISERROR(SEARCH("X",H986)))</formula>
    </cfRule>
    <cfRule type="expression" dxfId="2574" priority="3330" stopIfTrue="1">
      <formula>NOT(ISERROR(SEARCH("V",H986)))</formula>
    </cfRule>
  </conditionalFormatting>
  <conditionalFormatting sqref="H987">
    <cfRule type="expression" dxfId="2573" priority="3325" stopIfTrue="1">
      <formula>NOT(ISERROR(SEARCH("O",H987)))</formula>
    </cfRule>
    <cfRule type="expression" dxfId="2572" priority="3326" stopIfTrue="1">
      <formula>NOT(ISERROR(SEARCH("X",H987)))</formula>
    </cfRule>
    <cfRule type="expression" dxfId="2571" priority="3327" stopIfTrue="1">
      <formula>NOT(ISERROR(SEARCH("V",H987)))</formula>
    </cfRule>
  </conditionalFormatting>
  <conditionalFormatting sqref="H988">
    <cfRule type="expression" dxfId="2570" priority="3322" stopIfTrue="1">
      <formula>NOT(ISERROR(SEARCH("O",H988)))</formula>
    </cfRule>
    <cfRule type="expression" dxfId="2569" priority="3323" stopIfTrue="1">
      <formula>NOT(ISERROR(SEARCH("X",H988)))</formula>
    </cfRule>
    <cfRule type="expression" dxfId="2568" priority="3324" stopIfTrue="1">
      <formula>NOT(ISERROR(SEARCH("V",H988)))</formula>
    </cfRule>
  </conditionalFormatting>
  <conditionalFormatting sqref="H989">
    <cfRule type="expression" dxfId="2567" priority="3319" stopIfTrue="1">
      <formula>NOT(ISERROR(SEARCH("O",H989)))</formula>
    </cfRule>
    <cfRule type="expression" dxfId="2566" priority="3320" stopIfTrue="1">
      <formula>NOT(ISERROR(SEARCH("X",H989)))</formula>
    </cfRule>
    <cfRule type="expression" dxfId="2565" priority="3321" stopIfTrue="1">
      <formula>NOT(ISERROR(SEARCH("V",H989)))</formula>
    </cfRule>
  </conditionalFormatting>
  <conditionalFormatting sqref="H990">
    <cfRule type="expression" dxfId="2564" priority="3316" stopIfTrue="1">
      <formula>NOT(ISERROR(SEARCH("O",H990)))</formula>
    </cfRule>
    <cfRule type="expression" dxfId="2563" priority="3317" stopIfTrue="1">
      <formula>NOT(ISERROR(SEARCH("X",H990)))</formula>
    </cfRule>
    <cfRule type="expression" dxfId="2562" priority="3318" stopIfTrue="1">
      <formula>NOT(ISERROR(SEARCH("V",H990)))</formula>
    </cfRule>
  </conditionalFormatting>
  <conditionalFormatting sqref="H1002">
    <cfRule type="expression" dxfId="2561" priority="3484" stopIfTrue="1">
      <formula>NOT(ISERROR(SEARCH("O",H1002)))</formula>
    </cfRule>
    <cfRule type="expression" dxfId="2560" priority="3485" stopIfTrue="1">
      <formula>NOT(ISERROR(SEARCH("X",H1002)))</formula>
    </cfRule>
    <cfRule type="expression" dxfId="2559" priority="3486" stopIfTrue="1">
      <formula>NOT(ISERROR(SEARCH("V",H1002)))</formula>
    </cfRule>
  </conditionalFormatting>
  <conditionalFormatting sqref="H1004">
    <cfRule type="expression" dxfId="2558" priority="3493" stopIfTrue="1">
      <formula>NOT(ISERROR(SEARCH("O",H1004)))</formula>
    </cfRule>
    <cfRule type="expression" dxfId="2557" priority="3494" stopIfTrue="1">
      <formula>NOT(ISERROR(SEARCH("X",H1004)))</formula>
    </cfRule>
    <cfRule type="expression" dxfId="2556" priority="3495" stopIfTrue="1">
      <formula>NOT(ISERROR(SEARCH("V",H1004)))</formula>
    </cfRule>
  </conditionalFormatting>
  <conditionalFormatting sqref="H1005">
    <cfRule type="expression" dxfId="2555" priority="3490" stopIfTrue="1">
      <formula>NOT(ISERROR(SEARCH("O",H1005)))</formula>
    </cfRule>
    <cfRule type="expression" dxfId="2554" priority="3491" stopIfTrue="1">
      <formula>NOT(ISERROR(SEARCH("X",H1005)))</formula>
    </cfRule>
    <cfRule type="expression" dxfId="2553" priority="3492" stopIfTrue="1">
      <formula>NOT(ISERROR(SEARCH("V",H1005)))</formula>
    </cfRule>
  </conditionalFormatting>
  <conditionalFormatting sqref="H1006">
    <cfRule type="expression" dxfId="2552" priority="3276" stopIfTrue="1">
      <formula>NOT(ISERROR(SEARCH("O",H1006)))</formula>
    </cfRule>
    <cfRule type="expression" dxfId="2551" priority="3277" stopIfTrue="1">
      <formula>NOT(ISERROR(SEARCH("X",H1006)))</formula>
    </cfRule>
    <cfRule type="expression" dxfId="2550" priority="3278" stopIfTrue="1">
      <formula>NOT(ISERROR(SEARCH("V",H1006)))</formula>
    </cfRule>
  </conditionalFormatting>
  <conditionalFormatting sqref="H1007">
    <cfRule type="expression" dxfId="2549" priority="3271" stopIfTrue="1">
      <formula>NOT(ISERROR(SEARCH("O",H1007)))</formula>
    </cfRule>
    <cfRule type="expression" dxfId="2548" priority="3272" stopIfTrue="1">
      <formula>NOT(ISERROR(SEARCH("X",H1007)))</formula>
    </cfRule>
    <cfRule type="expression" dxfId="2547" priority="3273" stopIfTrue="1">
      <formula>NOT(ISERROR(SEARCH("V",H1007)))</formula>
    </cfRule>
  </conditionalFormatting>
  <conditionalFormatting sqref="H1008">
    <cfRule type="expression" dxfId="2546" priority="3279" stopIfTrue="1">
      <formula>NOT(ISERROR(SEARCH("O",H1008)))</formula>
    </cfRule>
    <cfRule type="expression" dxfId="2545" priority="3280" stopIfTrue="1">
      <formula>NOT(ISERROR(SEARCH("X",H1008)))</formula>
    </cfRule>
    <cfRule type="expression" dxfId="2544" priority="3281" stopIfTrue="1">
      <formula>NOT(ISERROR(SEARCH("V",H1008)))</formula>
    </cfRule>
  </conditionalFormatting>
  <conditionalFormatting sqref="H1008">
    <cfRule type="expression" dxfId="2543" priority="3282" stopIfTrue="1">
      <formula>NOT(ISERROR(SEARCH("O",H1008)))</formula>
    </cfRule>
    <cfRule type="expression" dxfId="2542" priority="3283" stopIfTrue="1">
      <formula>NOT(ISERROR(SEARCH("X",H1008)))</formula>
    </cfRule>
  </conditionalFormatting>
  <conditionalFormatting sqref="Q47:Q48">
    <cfRule type="containsText" dxfId="2541" priority="3139" operator="containsText" text="O">
      <formula>NOT(ISERROR(SEARCH("O",Q47)))</formula>
    </cfRule>
    <cfRule type="containsText" dxfId="2540" priority="3140" operator="containsText" text="X">
      <formula>NOT(ISERROR(SEARCH("X",Q47)))</formula>
    </cfRule>
    <cfRule type="containsText" dxfId="2539" priority="3141" operator="containsText" text="V">
      <formula>NOT(ISERROR(SEARCH("V",Q47)))</formula>
    </cfRule>
    <cfRule type="cellIs" dxfId="2538" priority="3142" operator="equal">
      <formula>(((#REF!)))</formula>
    </cfRule>
  </conditionalFormatting>
  <conditionalFormatting sqref="Q12">
    <cfRule type="containsText" dxfId="2537" priority="3147" operator="containsText" text="O">
      <formula>NOT(ISERROR(SEARCH("O",Q12)))</formula>
    </cfRule>
    <cfRule type="containsText" dxfId="2536" priority="3148" operator="containsText" text="X">
      <formula>NOT(ISERROR(SEARCH("X",Q12)))</formula>
    </cfRule>
    <cfRule type="containsText" dxfId="2535" priority="3149" operator="containsText" text="V">
      <formula>NOT(ISERROR(SEARCH("V",Q12)))</formula>
    </cfRule>
    <cfRule type="cellIs" dxfId="2534" priority="3150" operator="equal">
      <formula>(((#REF!)))</formula>
    </cfRule>
  </conditionalFormatting>
  <conditionalFormatting sqref="Q46">
    <cfRule type="containsText" dxfId="2533" priority="3135" operator="containsText" text="O">
      <formula>NOT(ISERROR(SEARCH("O",Q46)))</formula>
    </cfRule>
    <cfRule type="containsText" dxfId="2532" priority="3136" operator="containsText" text="X">
      <formula>NOT(ISERROR(SEARCH("X",Q46)))</formula>
    </cfRule>
    <cfRule type="containsText" dxfId="2531" priority="3137" operator="containsText" text="V">
      <formula>NOT(ISERROR(SEARCH("V",Q46)))</formula>
    </cfRule>
    <cfRule type="cellIs" dxfId="2530" priority="3138" operator="equal">
      <formula>(((#REF!)))</formula>
    </cfRule>
  </conditionalFormatting>
  <conditionalFormatting sqref="Q25:Q45">
    <cfRule type="containsText" dxfId="2529" priority="3131" operator="containsText" text="O">
      <formula>NOT(ISERROR(SEARCH("O",Q25)))</formula>
    </cfRule>
    <cfRule type="containsText" dxfId="2528" priority="3132" operator="containsText" text="X">
      <formula>NOT(ISERROR(SEARCH("X",Q25)))</formula>
    </cfRule>
    <cfRule type="containsText" dxfId="2527" priority="3133" operator="containsText" text="V">
      <formula>NOT(ISERROR(SEARCH("V",Q25)))</formula>
    </cfRule>
    <cfRule type="cellIs" dxfId="2526" priority="3134" operator="equal">
      <formula>(((#REF!)))</formula>
    </cfRule>
  </conditionalFormatting>
  <conditionalFormatting sqref="Q193:Q194">
    <cfRule type="expression" dxfId="2525" priority="3128" stopIfTrue="1">
      <formula>NOT(ISERROR(SEARCH("O",Q193)))</formula>
    </cfRule>
    <cfRule type="expression" dxfId="2524" priority="3129" stopIfTrue="1">
      <formula>NOT(ISERROR(SEARCH("X",Q193)))</formula>
    </cfRule>
    <cfRule type="expression" dxfId="2523" priority="3130" stopIfTrue="1">
      <formula>NOT(ISERROR(SEARCH("V",Q193)))</formula>
    </cfRule>
  </conditionalFormatting>
  <conditionalFormatting sqref="Q193:Q194">
    <cfRule type="expression" dxfId="2522" priority="3126" stopIfTrue="1">
      <formula>NOT(ISERROR(SEARCH("O",Q193)))</formula>
    </cfRule>
    <cfRule type="expression" dxfId="2521" priority="3127" stopIfTrue="1">
      <formula>NOT(ISERROR(SEARCH("X",Q193)))</formula>
    </cfRule>
  </conditionalFormatting>
  <conditionalFormatting sqref="Q163:Q164">
    <cfRule type="containsText" dxfId="2520" priority="3122" operator="containsText" text="O">
      <formula>NOT(ISERROR(SEARCH("O",Q163)))</formula>
    </cfRule>
    <cfRule type="containsText" dxfId="2519" priority="3123" operator="containsText" text="X">
      <formula>NOT(ISERROR(SEARCH("X",Q163)))</formula>
    </cfRule>
    <cfRule type="containsText" dxfId="2518" priority="3124" operator="containsText" text="V">
      <formula>NOT(ISERROR(SEARCH("V",Q163)))</formula>
    </cfRule>
    <cfRule type="cellIs" dxfId="2517" priority="3125" operator="equal">
      <formula>(((#REF!)))</formula>
    </cfRule>
  </conditionalFormatting>
  <conditionalFormatting sqref="Q165:Q167">
    <cfRule type="containsText" dxfId="2516" priority="3118" operator="containsText" text="O">
      <formula>NOT(ISERROR(SEARCH("O",Q165)))</formula>
    </cfRule>
    <cfRule type="containsText" dxfId="2515" priority="3119" operator="containsText" text="X">
      <formula>NOT(ISERROR(SEARCH("X",Q165)))</formula>
    </cfRule>
    <cfRule type="containsText" dxfId="2514" priority="3120" operator="containsText" text="V">
      <formula>NOT(ISERROR(SEARCH("V",Q165)))</formula>
    </cfRule>
    <cfRule type="cellIs" dxfId="2513" priority="3121" operator="equal">
      <formula>(((#REF!)))</formula>
    </cfRule>
  </conditionalFormatting>
  <conditionalFormatting sqref="Q168">
    <cfRule type="containsText" dxfId="2512" priority="3114" operator="containsText" text="O">
      <formula>NOT(ISERROR(SEARCH("O",Q168)))</formula>
    </cfRule>
    <cfRule type="containsText" dxfId="2511" priority="3115" operator="containsText" text="X">
      <formula>NOT(ISERROR(SEARCH("X",Q168)))</formula>
    </cfRule>
    <cfRule type="containsText" dxfId="2510" priority="3116" operator="containsText" text="V">
      <formula>NOT(ISERROR(SEARCH("V",Q168)))</formula>
    </cfRule>
    <cfRule type="cellIs" dxfId="2509" priority="3117" operator="equal">
      <formula>(((#REF!)))</formula>
    </cfRule>
  </conditionalFormatting>
  <conditionalFormatting sqref="Q169">
    <cfRule type="containsText" dxfId="2508" priority="3110" operator="containsText" text="O">
      <formula>NOT(ISERROR(SEARCH("O",Q169)))</formula>
    </cfRule>
    <cfRule type="containsText" dxfId="2507" priority="3111" operator="containsText" text="X">
      <formula>NOT(ISERROR(SEARCH("X",Q169)))</formula>
    </cfRule>
    <cfRule type="containsText" dxfId="2506" priority="3112" operator="containsText" text="V">
      <formula>NOT(ISERROR(SEARCH("V",Q169)))</formula>
    </cfRule>
    <cfRule type="cellIs" dxfId="2505" priority="3113" operator="equal">
      <formula>(((#REF!)))</formula>
    </cfRule>
  </conditionalFormatting>
  <conditionalFormatting sqref="Q171">
    <cfRule type="containsText" dxfId="2504" priority="3102" operator="containsText" text="O">
      <formula>NOT(ISERROR(SEARCH("O",Q171)))</formula>
    </cfRule>
    <cfRule type="containsText" dxfId="2503" priority="3103" operator="containsText" text="X">
      <formula>NOT(ISERROR(SEARCH("X",Q171)))</formula>
    </cfRule>
    <cfRule type="containsText" dxfId="2502" priority="3104" operator="containsText" text="V">
      <formula>NOT(ISERROR(SEARCH("V",Q171)))</formula>
    </cfRule>
    <cfRule type="cellIs" dxfId="2501" priority="3105" operator="equal">
      <formula>(((#REF!)))</formula>
    </cfRule>
  </conditionalFormatting>
  <conditionalFormatting sqref="Q170">
    <cfRule type="containsText" dxfId="2500" priority="3098" operator="containsText" text="O">
      <formula>NOT(ISERROR(SEARCH("O",Q170)))</formula>
    </cfRule>
    <cfRule type="containsText" dxfId="2499" priority="3099" operator="containsText" text="X">
      <formula>NOT(ISERROR(SEARCH("X",Q170)))</formula>
    </cfRule>
    <cfRule type="containsText" dxfId="2498" priority="3100" operator="containsText" text="V">
      <formula>NOT(ISERROR(SEARCH("V",Q170)))</formula>
    </cfRule>
    <cfRule type="cellIs" dxfId="2497" priority="3101" operator="equal">
      <formula>(((#REF!)))</formula>
    </cfRule>
  </conditionalFormatting>
  <conditionalFormatting sqref="Q180">
    <cfRule type="containsText" dxfId="2496" priority="3090" operator="containsText" text="O">
      <formula>NOT(ISERROR(SEARCH("O",Q180)))</formula>
    </cfRule>
    <cfRule type="containsText" dxfId="2495" priority="3091" operator="containsText" text="X">
      <formula>NOT(ISERROR(SEARCH("X",Q180)))</formula>
    </cfRule>
    <cfRule type="containsText" dxfId="2494" priority="3092" operator="containsText" text="V">
      <formula>NOT(ISERROR(SEARCH("V",Q180)))</formula>
    </cfRule>
    <cfRule type="cellIs" dxfId="2493" priority="3093" operator="equal">
      <formula>(((#REF!)))</formula>
    </cfRule>
  </conditionalFormatting>
  <conditionalFormatting sqref="Q179 Q181">
    <cfRule type="containsText" dxfId="2492" priority="3094" operator="containsText" text="O">
      <formula>NOT(ISERROR(SEARCH("O",Q179)))</formula>
    </cfRule>
    <cfRule type="containsText" dxfId="2491" priority="3095" operator="containsText" text="X">
      <formula>NOT(ISERROR(SEARCH("X",Q179)))</formula>
    </cfRule>
    <cfRule type="containsText" dxfId="2490" priority="3096" operator="containsText" text="V">
      <formula>NOT(ISERROR(SEARCH("V",Q179)))</formula>
    </cfRule>
    <cfRule type="cellIs" dxfId="2489" priority="3097" operator="equal">
      <formula>(((#REF!)))</formula>
    </cfRule>
  </conditionalFormatting>
  <conditionalFormatting sqref="Q183">
    <cfRule type="containsText" dxfId="2488" priority="3082" operator="containsText" text="O">
      <formula>NOT(ISERROR(SEARCH("O",Q183)))</formula>
    </cfRule>
    <cfRule type="containsText" dxfId="2487" priority="3083" operator="containsText" text="X">
      <formula>NOT(ISERROR(SEARCH("X",Q183)))</formula>
    </cfRule>
    <cfRule type="containsText" dxfId="2486" priority="3084" operator="containsText" text="V">
      <formula>NOT(ISERROR(SEARCH("V",Q183)))</formula>
    </cfRule>
    <cfRule type="cellIs" dxfId="2485" priority="3085" operator="equal">
      <formula>(((#REF!)))</formula>
    </cfRule>
  </conditionalFormatting>
  <conditionalFormatting sqref="Q182">
    <cfRule type="containsText" dxfId="2484" priority="3086" operator="containsText" text="O">
      <formula>NOT(ISERROR(SEARCH("O",Q182)))</formula>
    </cfRule>
    <cfRule type="containsText" dxfId="2483" priority="3087" operator="containsText" text="X">
      <formula>NOT(ISERROR(SEARCH("X",Q182)))</formula>
    </cfRule>
    <cfRule type="containsText" dxfId="2482" priority="3088" operator="containsText" text="V">
      <formula>NOT(ISERROR(SEARCH("V",Q182)))</formula>
    </cfRule>
    <cfRule type="cellIs" dxfId="2481" priority="3089" operator="equal">
      <formula>(((#REF!)))</formula>
    </cfRule>
  </conditionalFormatting>
  <conditionalFormatting sqref="Q185">
    <cfRule type="containsText" dxfId="2480" priority="3078" operator="containsText" text="O">
      <formula>NOT(ISERROR(SEARCH("O",Q185)))</formula>
    </cfRule>
    <cfRule type="containsText" dxfId="2479" priority="3079" operator="containsText" text="X">
      <formula>NOT(ISERROR(SEARCH("X",Q185)))</formula>
    </cfRule>
    <cfRule type="containsText" dxfId="2478" priority="3080" operator="containsText" text="V">
      <formula>NOT(ISERROR(SEARCH("V",Q185)))</formula>
    </cfRule>
    <cfRule type="cellIs" dxfId="2477" priority="3081" operator="equal">
      <formula>(((#REF!)))</formula>
    </cfRule>
  </conditionalFormatting>
  <conditionalFormatting sqref="Q186">
    <cfRule type="containsText" dxfId="2476" priority="3074" operator="containsText" text="O">
      <formula>NOT(ISERROR(SEARCH("O",Q186)))</formula>
    </cfRule>
    <cfRule type="containsText" dxfId="2475" priority="3075" operator="containsText" text="X">
      <formula>NOT(ISERROR(SEARCH("X",Q186)))</formula>
    </cfRule>
    <cfRule type="containsText" dxfId="2474" priority="3076" operator="containsText" text="V">
      <formula>NOT(ISERROR(SEARCH("V",Q186)))</formula>
    </cfRule>
    <cfRule type="cellIs" dxfId="2473" priority="3077" operator="equal">
      <formula>(((#REF!)))</formula>
    </cfRule>
  </conditionalFormatting>
  <conditionalFormatting sqref="Q187">
    <cfRule type="containsText" dxfId="2472" priority="3070" operator="containsText" text="O">
      <formula>NOT(ISERROR(SEARCH("O",Q187)))</formula>
    </cfRule>
    <cfRule type="containsText" dxfId="2471" priority="3071" operator="containsText" text="X">
      <formula>NOT(ISERROR(SEARCH("X",Q187)))</formula>
    </cfRule>
    <cfRule type="containsText" dxfId="2470" priority="3072" operator="containsText" text="V">
      <formula>NOT(ISERROR(SEARCH("V",Q187)))</formula>
    </cfRule>
    <cfRule type="cellIs" dxfId="2469" priority="3073" operator="equal">
      <formula>(((#REF!)))</formula>
    </cfRule>
  </conditionalFormatting>
  <conditionalFormatting sqref="Q188:Q189">
    <cfRule type="containsText" dxfId="2468" priority="3066" operator="containsText" text="O">
      <formula>NOT(ISERROR(SEARCH("O",Q188)))</formula>
    </cfRule>
    <cfRule type="containsText" dxfId="2467" priority="3067" operator="containsText" text="X">
      <formula>NOT(ISERROR(SEARCH("X",Q188)))</formula>
    </cfRule>
    <cfRule type="containsText" dxfId="2466" priority="3068" operator="containsText" text="V">
      <formula>NOT(ISERROR(SEARCH("V",Q188)))</formula>
    </cfRule>
    <cfRule type="cellIs" dxfId="2465" priority="3069" operator="equal">
      <formula>(((#REF!)))</formula>
    </cfRule>
  </conditionalFormatting>
  <conditionalFormatting sqref="Q196">
    <cfRule type="containsText" dxfId="2464" priority="3054" operator="containsText" text="O">
      <formula>NOT(ISERROR(SEARCH("O",Q196)))</formula>
    </cfRule>
    <cfRule type="containsText" dxfId="2463" priority="3055" operator="containsText" text="X">
      <formula>NOT(ISERROR(SEARCH("X",Q196)))</formula>
    </cfRule>
    <cfRule type="containsText" dxfId="2462" priority="3056" operator="containsText" text="V">
      <formula>NOT(ISERROR(SEARCH("V",Q196)))</formula>
    </cfRule>
    <cfRule type="cellIs" dxfId="2461" priority="3057" operator="equal">
      <formula>(((#REF!)))</formula>
    </cfRule>
  </conditionalFormatting>
  <conditionalFormatting sqref="Q197">
    <cfRule type="containsText" dxfId="2460" priority="3058" operator="containsText" text="O">
      <formula>NOT(ISERROR(SEARCH("O",Q197)))</formula>
    </cfRule>
    <cfRule type="containsText" dxfId="2459" priority="3059" operator="containsText" text="X">
      <formula>NOT(ISERROR(SEARCH("X",Q197)))</formula>
    </cfRule>
    <cfRule type="containsText" dxfId="2458" priority="3060" operator="containsText" text="V">
      <formula>NOT(ISERROR(SEARCH("V",Q197)))</formula>
    </cfRule>
    <cfRule type="cellIs" dxfId="2457" priority="3061" operator="equal">
      <formula>(((#REF!)))</formula>
    </cfRule>
  </conditionalFormatting>
  <conditionalFormatting sqref="Q195 Q198:Q199">
    <cfRule type="containsText" dxfId="2456" priority="3062" operator="containsText" text="O">
      <formula>NOT(ISERROR(SEARCH("O",Q195)))</formula>
    </cfRule>
    <cfRule type="containsText" dxfId="2455" priority="3063" operator="containsText" text="X">
      <formula>NOT(ISERROR(SEARCH("X",Q195)))</formula>
    </cfRule>
    <cfRule type="containsText" dxfId="2454" priority="3064" operator="containsText" text="V">
      <formula>NOT(ISERROR(SEARCH("V",Q195)))</formula>
    </cfRule>
    <cfRule type="cellIs" dxfId="2453" priority="3065" operator="equal">
      <formula>(((#REF!)))</formula>
    </cfRule>
  </conditionalFormatting>
  <conditionalFormatting sqref="Q190">
    <cfRule type="containsText" dxfId="2452" priority="3050" operator="containsText" text="O">
      <formula>NOT(ISERROR(SEARCH("O",Q190)))</formula>
    </cfRule>
    <cfRule type="containsText" dxfId="2451" priority="3051" operator="containsText" text="X">
      <formula>NOT(ISERROR(SEARCH("X",Q190)))</formula>
    </cfRule>
    <cfRule type="containsText" dxfId="2450" priority="3052" operator="containsText" text="V">
      <formula>NOT(ISERROR(SEARCH("V",Q190)))</formula>
    </cfRule>
    <cfRule type="cellIs" dxfId="2449" priority="3053" operator="equal">
      <formula>(((#REF!)))</formula>
    </cfRule>
  </conditionalFormatting>
  <conditionalFormatting sqref="Q191">
    <cfRule type="containsText" dxfId="2448" priority="3046" operator="containsText" text="O">
      <formula>NOT(ISERROR(SEARCH("O",Q191)))</formula>
    </cfRule>
    <cfRule type="containsText" dxfId="2447" priority="3047" operator="containsText" text="X">
      <formula>NOT(ISERROR(SEARCH("X",Q191)))</formula>
    </cfRule>
    <cfRule type="containsText" dxfId="2446" priority="3048" operator="containsText" text="V">
      <formula>NOT(ISERROR(SEARCH("V",Q191)))</formula>
    </cfRule>
    <cfRule type="cellIs" dxfId="2445" priority="3049" operator="equal">
      <formula>(((#REF!)))</formula>
    </cfRule>
  </conditionalFormatting>
  <conditionalFormatting sqref="Q192">
    <cfRule type="containsText" dxfId="2444" priority="3042" operator="containsText" text="O">
      <formula>NOT(ISERROR(SEARCH("O",Q192)))</formula>
    </cfRule>
    <cfRule type="containsText" dxfId="2443" priority="3043" operator="containsText" text="X">
      <formula>NOT(ISERROR(SEARCH("X",Q192)))</formula>
    </cfRule>
    <cfRule type="containsText" dxfId="2442" priority="3044" operator="containsText" text="V">
      <formula>NOT(ISERROR(SEARCH("V",Q192)))</formula>
    </cfRule>
    <cfRule type="cellIs" dxfId="2441" priority="3045" operator="equal">
      <formula>(((#REF!)))</formula>
    </cfRule>
  </conditionalFormatting>
  <conditionalFormatting sqref="Q201">
    <cfRule type="containsText" dxfId="2440" priority="3034" operator="containsText" text="O">
      <formula>NOT(ISERROR(SEARCH("O",Q201)))</formula>
    </cfRule>
    <cfRule type="containsText" dxfId="2439" priority="3035" operator="containsText" text="X">
      <formula>NOT(ISERROR(SEARCH("X",Q201)))</formula>
    </cfRule>
    <cfRule type="containsText" dxfId="2438" priority="3036" operator="containsText" text="V">
      <formula>NOT(ISERROR(SEARCH("V",Q201)))</formula>
    </cfRule>
    <cfRule type="cellIs" dxfId="2437" priority="3037" operator="equal">
      <formula>(((#REF!)))</formula>
    </cfRule>
  </conditionalFormatting>
  <conditionalFormatting sqref="Q202">
    <cfRule type="containsText" dxfId="2436" priority="3030" operator="containsText" text="O">
      <formula>NOT(ISERROR(SEARCH("O",Q202)))</formula>
    </cfRule>
    <cfRule type="containsText" dxfId="2435" priority="3031" operator="containsText" text="X">
      <formula>NOT(ISERROR(SEARCH("X",Q202)))</formula>
    </cfRule>
    <cfRule type="containsText" dxfId="2434" priority="3032" operator="containsText" text="V">
      <formula>NOT(ISERROR(SEARCH("V",Q202)))</formula>
    </cfRule>
    <cfRule type="cellIs" dxfId="2433" priority="3033" operator="equal">
      <formula>(((#REF!)))</formula>
    </cfRule>
  </conditionalFormatting>
  <conditionalFormatting sqref="Q203:Q207">
    <cfRule type="containsText" dxfId="2432" priority="3038" operator="containsText" text="O">
      <formula>NOT(ISERROR(SEARCH("O",Q203)))</formula>
    </cfRule>
    <cfRule type="containsText" dxfId="2431" priority="3039" operator="containsText" text="X">
      <formula>NOT(ISERROR(SEARCH("X",Q203)))</formula>
    </cfRule>
    <cfRule type="containsText" dxfId="2430" priority="3040" operator="containsText" text="V">
      <formula>NOT(ISERROR(SEARCH("V",Q203)))</formula>
    </cfRule>
    <cfRule type="cellIs" dxfId="2429" priority="3041" operator="equal">
      <formula>(((#REF!)))</formula>
    </cfRule>
  </conditionalFormatting>
  <conditionalFormatting sqref="Q200">
    <cfRule type="containsText" dxfId="2428" priority="3026" operator="containsText" text="O">
      <formula>NOT(ISERROR(SEARCH("O",Q200)))</formula>
    </cfRule>
    <cfRule type="containsText" dxfId="2427" priority="3027" operator="containsText" text="X">
      <formula>NOT(ISERROR(SEARCH("X",Q200)))</formula>
    </cfRule>
    <cfRule type="containsText" dxfId="2426" priority="3028" operator="containsText" text="V">
      <formula>NOT(ISERROR(SEARCH("V",Q200)))</formula>
    </cfRule>
    <cfRule type="cellIs" dxfId="2425" priority="3029" operator="equal">
      <formula>(((#REF!)))</formula>
    </cfRule>
  </conditionalFormatting>
  <conditionalFormatting sqref="Q225">
    <cfRule type="containsText" dxfId="2424" priority="3018" operator="containsText" text="O">
      <formula>NOT(ISERROR(SEARCH("O",Q225)))</formula>
    </cfRule>
    <cfRule type="containsText" dxfId="2423" priority="3019" operator="containsText" text="X">
      <formula>NOT(ISERROR(SEARCH("X",Q225)))</formula>
    </cfRule>
    <cfRule type="containsText" dxfId="2422" priority="3020" operator="containsText" text="V">
      <formula>NOT(ISERROR(SEARCH("V",Q225)))</formula>
    </cfRule>
    <cfRule type="cellIs" dxfId="2421" priority="3021" operator="equal">
      <formula>(((#REF!)))</formula>
    </cfRule>
  </conditionalFormatting>
  <conditionalFormatting sqref="Q224">
    <cfRule type="containsText" dxfId="2420" priority="3022" operator="containsText" text="O">
      <formula>NOT(ISERROR(SEARCH("O",Q224)))</formula>
    </cfRule>
    <cfRule type="containsText" dxfId="2419" priority="3023" operator="containsText" text="X">
      <formula>NOT(ISERROR(SEARCH("X",Q224)))</formula>
    </cfRule>
    <cfRule type="containsText" dxfId="2418" priority="3024" operator="containsText" text="V">
      <formula>NOT(ISERROR(SEARCH("V",Q224)))</formula>
    </cfRule>
    <cfRule type="cellIs" dxfId="2417" priority="3025" operator="equal">
      <formula>(((#REF!)))</formula>
    </cfRule>
  </conditionalFormatting>
  <conditionalFormatting sqref="Q226">
    <cfRule type="containsText" dxfId="2416" priority="3014" operator="containsText" text="O">
      <formula>NOT(ISERROR(SEARCH("O",Q226)))</formula>
    </cfRule>
    <cfRule type="containsText" dxfId="2415" priority="3015" operator="containsText" text="X">
      <formula>NOT(ISERROR(SEARCH("X",Q226)))</formula>
    </cfRule>
    <cfRule type="containsText" dxfId="2414" priority="3016" operator="containsText" text="V">
      <formula>NOT(ISERROR(SEARCH("V",Q226)))</formula>
    </cfRule>
    <cfRule type="cellIs" dxfId="2413" priority="3017" operator="equal">
      <formula>(((#REF!)))</formula>
    </cfRule>
  </conditionalFormatting>
  <conditionalFormatting sqref="Q227">
    <cfRule type="containsText" dxfId="2412" priority="3010" operator="containsText" text="O">
      <formula>NOT(ISERROR(SEARCH("O",Q227)))</formula>
    </cfRule>
    <cfRule type="containsText" dxfId="2411" priority="3011" operator="containsText" text="X">
      <formula>NOT(ISERROR(SEARCH("X",Q227)))</formula>
    </cfRule>
    <cfRule type="containsText" dxfId="2410" priority="3012" operator="containsText" text="V">
      <formula>NOT(ISERROR(SEARCH("V",Q227)))</formula>
    </cfRule>
    <cfRule type="cellIs" dxfId="2409" priority="3013" operator="equal">
      <formula>(((#REF!)))</formula>
    </cfRule>
  </conditionalFormatting>
  <conditionalFormatting sqref="Q228">
    <cfRule type="containsText" dxfId="2408" priority="3006" operator="containsText" text="O">
      <formula>NOT(ISERROR(SEARCH("O",Q228)))</formula>
    </cfRule>
    <cfRule type="containsText" dxfId="2407" priority="3007" operator="containsText" text="X">
      <formula>NOT(ISERROR(SEARCH("X",Q228)))</formula>
    </cfRule>
    <cfRule type="containsText" dxfId="2406" priority="3008" operator="containsText" text="V">
      <formula>NOT(ISERROR(SEARCH("V",Q228)))</formula>
    </cfRule>
    <cfRule type="cellIs" dxfId="2405" priority="3009" operator="equal">
      <formula>(((#REF!)))</formula>
    </cfRule>
  </conditionalFormatting>
  <conditionalFormatting sqref="Q236:Q237">
    <cfRule type="containsText" dxfId="2404" priority="3002" operator="containsText" text="O">
      <formula>NOT(ISERROR(SEARCH("O",Q236)))</formula>
    </cfRule>
    <cfRule type="containsText" dxfId="2403" priority="3003" operator="containsText" text="X">
      <formula>NOT(ISERROR(SEARCH("X",Q236)))</formula>
    </cfRule>
    <cfRule type="containsText" dxfId="2402" priority="3004" operator="containsText" text="V">
      <formula>NOT(ISERROR(SEARCH("V",Q236)))</formula>
    </cfRule>
    <cfRule type="cellIs" dxfId="2401" priority="3005" operator="equal">
      <formula>(((#REF!)))</formula>
    </cfRule>
  </conditionalFormatting>
  <conditionalFormatting sqref="Q235">
    <cfRule type="containsText" dxfId="2400" priority="2982" operator="containsText" text="O">
      <formula>NOT(ISERROR(SEARCH("O",Q235)))</formula>
    </cfRule>
    <cfRule type="containsText" dxfId="2399" priority="2983" operator="containsText" text="X">
      <formula>NOT(ISERROR(SEARCH("X",Q235)))</formula>
    </cfRule>
    <cfRule type="containsText" dxfId="2398" priority="2984" operator="containsText" text="V">
      <formula>NOT(ISERROR(SEARCH("V",Q235)))</formula>
    </cfRule>
    <cfRule type="cellIs" dxfId="2397" priority="2985" operator="equal">
      <formula>(((#REF!)))</formula>
    </cfRule>
  </conditionalFormatting>
  <conditionalFormatting sqref="Q238">
    <cfRule type="containsText" dxfId="2396" priority="2990" operator="containsText" text="O">
      <formula>NOT(ISERROR(SEARCH("O",Q238)))</formula>
    </cfRule>
    <cfRule type="containsText" dxfId="2395" priority="2991" operator="containsText" text="X">
      <formula>NOT(ISERROR(SEARCH("X",Q238)))</formula>
    </cfRule>
    <cfRule type="containsText" dxfId="2394" priority="2992" operator="containsText" text="V">
      <formula>NOT(ISERROR(SEARCH("V",Q238)))</formula>
    </cfRule>
    <cfRule type="cellIs" dxfId="2393" priority="2993" operator="equal">
      <formula>(((#REF!)))</formula>
    </cfRule>
  </conditionalFormatting>
  <conditionalFormatting sqref="Q239">
    <cfRule type="containsText" dxfId="2392" priority="2986" operator="containsText" text="O">
      <formula>NOT(ISERROR(SEARCH("O",Q239)))</formula>
    </cfRule>
    <cfRule type="containsText" dxfId="2391" priority="2987" operator="containsText" text="X">
      <formula>NOT(ISERROR(SEARCH("X",Q239)))</formula>
    </cfRule>
    <cfRule type="containsText" dxfId="2390" priority="2988" operator="containsText" text="V">
      <formula>NOT(ISERROR(SEARCH("V",Q239)))</formula>
    </cfRule>
    <cfRule type="cellIs" dxfId="2389" priority="2989" operator="equal">
      <formula>(((#REF!)))</formula>
    </cfRule>
  </conditionalFormatting>
  <conditionalFormatting sqref="Q234">
    <cfRule type="containsText" dxfId="2388" priority="2998" operator="containsText" text="O">
      <formula>NOT(ISERROR(SEARCH("O",Q234)))</formula>
    </cfRule>
    <cfRule type="containsText" dxfId="2387" priority="2999" operator="containsText" text="X">
      <formula>NOT(ISERROR(SEARCH("X",Q234)))</formula>
    </cfRule>
    <cfRule type="containsText" dxfId="2386" priority="3000" operator="containsText" text="V">
      <formula>NOT(ISERROR(SEARCH("V",Q234)))</formula>
    </cfRule>
    <cfRule type="cellIs" dxfId="2385" priority="3001" operator="equal">
      <formula>(((#REF!)))</formula>
    </cfRule>
  </conditionalFormatting>
  <conditionalFormatting sqref="Q240">
    <cfRule type="containsText" dxfId="2384" priority="2994" operator="containsText" text="O">
      <formula>NOT(ISERROR(SEARCH("O",Q240)))</formula>
    </cfRule>
    <cfRule type="containsText" dxfId="2383" priority="2995" operator="containsText" text="X">
      <formula>NOT(ISERROR(SEARCH("X",Q240)))</formula>
    </cfRule>
    <cfRule type="containsText" dxfId="2382" priority="2996" operator="containsText" text="V">
      <formula>NOT(ISERROR(SEARCH("V",Q240)))</formula>
    </cfRule>
    <cfRule type="cellIs" dxfId="2381" priority="2997" operator="equal">
      <formula>(((#REF!)))</formula>
    </cfRule>
  </conditionalFormatting>
  <conditionalFormatting sqref="Q241">
    <cfRule type="containsText" dxfId="2380" priority="2978" operator="containsText" text="O">
      <formula>NOT(ISERROR(SEARCH("O",Q241)))</formula>
    </cfRule>
    <cfRule type="containsText" dxfId="2379" priority="2979" operator="containsText" text="X">
      <formula>NOT(ISERROR(SEARCH("X",Q241)))</formula>
    </cfRule>
    <cfRule type="containsText" dxfId="2378" priority="2980" operator="containsText" text="V">
      <formula>NOT(ISERROR(SEARCH("V",Q241)))</formula>
    </cfRule>
    <cfRule type="cellIs" dxfId="2377" priority="2981" operator="equal">
      <formula>(((#REF!)))</formula>
    </cfRule>
  </conditionalFormatting>
  <conditionalFormatting sqref="Q242">
    <cfRule type="containsText" dxfId="2376" priority="2974" operator="containsText" text="O">
      <formula>NOT(ISERROR(SEARCH("O",Q242)))</formula>
    </cfRule>
    <cfRule type="containsText" dxfId="2375" priority="2975" operator="containsText" text="X">
      <formula>NOT(ISERROR(SEARCH("X",Q242)))</formula>
    </cfRule>
    <cfRule type="containsText" dxfId="2374" priority="2976" operator="containsText" text="V">
      <formula>NOT(ISERROR(SEARCH("V",Q242)))</formula>
    </cfRule>
    <cfRule type="cellIs" dxfId="2373" priority="2977" operator="equal">
      <formula>(((#REF!)))</formula>
    </cfRule>
  </conditionalFormatting>
  <conditionalFormatting sqref="Q243">
    <cfRule type="containsText" dxfId="2372" priority="2970" operator="containsText" text="O">
      <formula>NOT(ISERROR(SEARCH("O",Q243)))</formula>
    </cfRule>
    <cfRule type="containsText" dxfId="2371" priority="2971" operator="containsText" text="X">
      <formula>NOT(ISERROR(SEARCH("X",Q243)))</formula>
    </cfRule>
    <cfRule type="containsText" dxfId="2370" priority="2972" operator="containsText" text="V">
      <formula>NOT(ISERROR(SEARCH("V",Q243)))</formula>
    </cfRule>
    <cfRule type="cellIs" dxfId="2369" priority="2973" operator="equal">
      <formula>(((#REF!)))</formula>
    </cfRule>
  </conditionalFormatting>
  <conditionalFormatting sqref="Q244">
    <cfRule type="containsText" dxfId="2368" priority="2966" operator="containsText" text="O">
      <formula>NOT(ISERROR(SEARCH("O",Q244)))</formula>
    </cfRule>
    <cfRule type="containsText" dxfId="2367" priority="2967" operator="containsText" text="X">
      <formula>NOT(ISERROR(SEARCH("X",Q244)))</formula>
    </cfRule>
    <cfRule type="containsText" dxfId="2366" priority="2968" operator="containsText" text="V">
      <formula>NOT(ISERROR(SEARCH("V",Q244)))</formula>
    </cfRule>
    <cfRule type="cellIs" dxfId="2365" priority="2969" operator="equal">
      <formula>(((#REF!)))</formula>
    </cfRule>
  </conditionalFormatting>
  <conditionalFormatting sqref="Q245">
    <cfRule type="containsText" dxfId="2364" priority="2962" operator="containsText" text="O">
      <formula>NOT(ISERROR(SEARCH("O",Q245)))</formula>
    </cfRule>
    <cfRule type="containsText" dxfId="2363" priority="2963" operator="containsText" text="X">
      <formula>NOT(ISERROR(SEARCH("X",Q245)))</formula>
    </cfRule>
    <cfRule type="containsText" dxfId="2362" priority="2964" operator="containsText" text="V">
      <formula>NOT(ISERROR(SEARCH("V",Q245)))</formula>
    </cfRule>
    <cfRule type="cellIs" dxfId="2361" priority="2965" operator="equal">
      <formula>(((#REF!)))</formula>
    </cfRule>
  </conditionalFormatting>
  <conditionalFormatting sqref="Q261">
    <cfRule type="expression" dxfId="2360" priority="2959" stopIfTrue="1">
      <formula>NOT(ISERROR(SEARCH("O",Q261)))</formula>
    </cfRule>
    <cfRule type="expression" dxfId="2359" priority="2960" stopIfTrue="1">
      <formula>NOT(ISERROR(SEARCH("X",Q261)))</formula>
    </cfRule>
    <cfRule type="expression" dxfId="2358" priority="2961" stopIfTrue="1">
      <formula>NOT(ISERROR(SEARCH("V",Q261)))</formula>
    </cfRule>
  </conditionalFormatting>
  <conditionalFormatting sqref="Q261">
    <cfRule type="expression" dxfId="2357" priority="2957" stopIfTrue="1">
      <formula>NOT(ISERROR(SEARCH("O",Q261)))</formula>
    </cfRule>
    <cfRule type="expression" dxfId="2356" priority="2958" stopIfTrue="1">
      <formula>NOT(ISERROR(SEARCH("X",Q261)))</formula>
    </cfRule>
  </conditionalFormatting>
  <conditionalFormatting sqref="Q264:Q265">
    <cfRule type="expression" dxfId="2355" priority="2954" stopIfTrue="1">
      <formula>NOT(ISERROR(SEARCH("O",Q264)))</formula>
    </cfRule>
    <cfRule type="expression" dxfId="2354" priority="2955" stopIfTrue="1">
      <formula>NOT(ISERROR(SEARCH("X",Q264)))</formula>
    </cfRule>
    <cfRule type="expression" dxfId="2353" priority="2956" stopIfTrue="1">
      <formula>NOT(ISERROR(SEARCH("V",Q264)))</formula>
    </cfRule>
  </conditionalFormatting>
  <conditionalFormatting sqref="Q269">
    <cfRule type="expression" dxfId="2352" priority="2951" stopIfTrue="1">
      <formula>NOT(ISERROR(SEARCH("O",Q269)))</formula>
    </cfRule>
    <cfRule type="expression" dxfId="2351" priority="2952" stopIfTrue="1">
      <formula>NOT(ISERROR(SEARCH("X",Q269)))</formula>
    </cfRule>
    <cfRule type="expression" dxfId="2350" priority="2953" stopIfTrue="1">
      <formula>NOT(ISERROR(SEARCH("V",Q269)))</formula>
    </cfRule>
  </conditionalFormatting>
  <conditionalFormatting sqref="Q269">
    <cfRule type="expression" dxfId="2349" priority="2949" stopIfTrue="1">
      <formula>NOT(ISERROR(SEARCH("O",Q269)))</formula>
    </cfRule>
    <cfRule type="expression" dxfId="2348" priority="2950" stopIfTrue="1">
      <formula>NOT(ISERROR(SEARCH("X",Q269)))</formula>
    </cfRule>
  </conditionalFormatting>
  <conditionalFormatting sqref="Q273">
    <cfRule type="expression" dxfId="2347" priority="2946" stopIfTrue="1">
      <formula>NOT(ISERROR(SEARCH("O",Q273)))</formula>
    </cfRule>
    <cfRule type="expression" dxfId="2346" priority="2947" stopIfTrue="1">
      <formula>NOT(ISERROR(SEARCH("X",Q273)))</formula>
    </cfRule>
    <cfRule type="expression" dxfId="2345" priority="2948" stopIfTrue="1">
      <formula>NOT(ISERROR(SEARCH("V",Q273)))</formula>
    </cfRule>
  </conditionalFormatting>
  <conditionalFormatting sqref="Q273">
    <cfRule type="expression" dxfId="2344" priority="2944" stopIfTrue="1">
      <formula>NOT(ISERROR(SEARCH("O",Q273)))</formula>
    </cfRule>
    <cfRule type="expression" dxfId="2343" priority="2945" stopIfTrue="1">
      <formula>NOT(ISERROR(SEARCH("X",Q273)))</formula>
    </cfRule>
  </conditionalFormatting>
  <conditionalFormatting sqref="Q211:Q214">
    <cfRule type="expression" dxfId="2342" priority="2939" stopIfTrue="1">
      <formula>NOT(ISERROR(SEARCH("O",Q211)))</formula>
    </cfRule>
    <cfRule type="expression" dxfId="2341" priority="2940" stopIfTrue="1">
      <formula>NOT(ISERROR(SEARCH("X",Q211)))</formula>
    </cfRule>
    <cfRule type="expression" dxfId="2340" priority="2941" stopIfTrue="1">
      <formula>NOT(ISERROR(SEARCH("V",Q211)))</formula>
    </cfRule>
  </conditionalFormatting>
  <conditionalFormatting sqref="Q211:Q214">
    <cfRule type="expression" dxfId="2339" priority="2942" stopIfTrue="1">
      <formula>NOT(ISERROR(SEARCH("O",Q211)))</formula>
    </cfRule>
    <cfRule type="expression" dxfId="2338" priority="2943" stopIfTrue="1">
      <formula>NOT(ISERROR(SEARCH("X",Q211)))</formula>
    </cfRule>
  </conditionalFormatting>
  <conditionalFormatting sqref="Q210">
    <cfRule type="expression" dxfId="2337" priority="2921" stopIfTrue="1">
      <formula>NOT(ISERROR(SEARCH("O",Q210)))</formula>
    </cfRule>
    <cfRule type="expression" dxfId="2336" priority="2922" stopIfTrue="1">
      <formula>NOT(ISERROR(SEARCH("X",Q210)))</formula>
    </cfRule>
    <cfRule type="expression" dxfId="2335" priority="2923" stopIfTrue="1">
      <formula>NOT(ISERROR(SEARCH("O",Q210)))</formula>
    </cfRule>
    <cfRule type="expression" dxfId="2334" priority="2924" stopIfTrue="1">
      <formula>NOT(ISERROR(SEARCH("X",Q210)))</formula>
    </cfRule>
    <cfRule type="expression" dxfId="2333" priority="2925" stopIfTrue="1">
      <formula>NOT(ISERROR(SEARCH("O",Q210)))</formula>
    </cfRule>
    <cfRule type="expression" dxfId="2332" priority="2926" stopIfTrue="1">
      <formula>NOT(ISERROR(SEARCH("X",Q210)))</formula>
    </cfRule>
    <cfRule type="expression" dxfId="2331" priority="2927" stopIfTrue="1">
      <formula>NOT(ISERROR(SEARCH("V",Q210)))</formula>
    </cfRule>
  </conditionalFormatting>
  <conditionalFormatting sqref="Q213">
    <cfRule type="expression" dxfId="2330" priority="2930" stopIfTrue="1">
      <formula>NOT(ISERROR(SEARCH("O",Q213)))</formula>
    </cfRule>
    <cfRule type="expression" dxfId="2329" priority="2931" stopIfTrue="1">
      <formula>NOT(ISERROR(SEARCH("X",Q213)))</formula>
    </cfRule>
  </conditionalFormatting>
  <conditionalFormatting sqref="Q214">
    <cfRule type="expression" dxfId="2328" priority="2928" stopIfTrue="1">
      <formula>NOT(ISERROR(SEARCH("O",Q214)))</formula>
    </cfRule>
    <cfRule type="expression" dxfId="2327" priority="2929" stopIfTrue="1">
      <formula>NOT(ISERROR(SEARCH("X",Q214)))</formula>
    </cfRule>
  </conditionalFormatting>
  <conditionalFormatting sqref="Q215">
    <cfRule type="expression" dxfId="2326" priority="2914" stopIfTrue="1">
      <formula>NOT(ISERROR(SEARCH("O",Q215)))</formula>
    </cfRule>
    <cfRule type="expression" dxfId="2325" priority="2915" stopIfTrue="1">
      <formula>NOT(ISERROR(SEARCH("X",Q215)))</formula>
    </cfRule>
    <cfRule type="expression" dxfId="2324" priority="2916" stopIfTrue="1">
      <formula>NOT(ISERROR(SEARCH("O",Q215)))</formula>
    </cfRule>
    <cfRule type="expression" dxfId="2323" priority="2917" stopIfTrue="1">
      <formula>NOT(ISERROR(SEARCH("X",Q215)))</formula>
    </cfRule>
    <cfRule type="expression" dxfId="2322" priority="2918" stopIfTrue="1">
      <formula>NOT(ISERROR(SEARCH("O",Q215)))</formula>
    </cfRule>
    <cfRule type="expression" dxfId="2321" priority="2919" stopIfTrue="1">
      <formula>NOT(ISERROR(SEARCH("X",Q215)))</formula>
    </cfRule>
    <cfRule type="expression" dxfId="2320" priority="2920" stopIfTrue="1">
      <formula>NOT(ISERROR(SEARCH("V",Q215)))</formula>
    </cfRule>
  </conditionalFormatting>
  <conditionalFormatting sqref="Q208:Q209">
    <cfRule type="expression" dxfId="2319" priority="2936" stopIfTrue="1">
      <formula>NOT(ISERROR(SEARCH("O",Q208)))</formula>
    </cfRule>
    <cfRule type="expression" dxfId="2318" priority="2937" stopIfTrue="1">
      <formula>NOT(ISERROR(SEARCH("X",Q208)))</formula>
    </cfRule>
    <cfRule type="expression" dxfId="2317" priority="2938" stopIfTrue="1">
      <formula>NOT(ISERROR(SEARCH("V",Q208)))</formula>
    </cfRule>
  </conditionalFormatting>
  <conditionalFormatting sqref="Q209">
    <cfRule type="expression" dxfId="2316" priority="2934" stopIfTrue="1">
      <formula>NOT(ISERROR(SEARCH("O",Q209)))</formula>
    </cfRule>
    <cfRule type="expression" dxfId="2315" priority="2935" stopIfTrue="1">
      <formula>NOT(ISERROR(SEARCH("X",Q209)))</formula>
    </cfRule>
  </conditionalFormatting>
  <conditionalFormatting sqref="Q209">
    <cfRule type="expression" dxfId="2314" priority="2932" stopIfTrue="1">
      <formula>NOT(ISERROR(SEARCH("O",Q209)))</formula>
    </cfRule>
    <cfRule type="expression" dxfId="2313" priority="2933" stopIfTrue="1">
      <formula>NOT(ISERROR(SEARCH("X",Q209)))</formula>
    </cfRule>
  </conditionalFormatting>
  <conditionalFormatting sqref="Q217">
    <cfRule type="expression" dxfId="2312" priority="2900" stopIfTrue="1">
      <formula>NOT(ISERROR(SEARCH("O",Q217)))</formula>
    </cfRule>
    <cfRule type="expression" dxfId="2311" priority="2901" stopIfTrue="1">
      <formula>NOT(ISERROR(SEARCH("X",Q217)))</formula>
    </cfRule>
    <cfRule type="expression" dxfId="2310" priority="2902" stopIfTrue="1">
      <formula>NOT(ISERROR(SEARCH("V",Q217)))</formula>
    </cfRule>
  </conditionalFormatting>
  <conditionalFormatting sqref="Q217">
    <cfRule type="expression" dxfId="2309" priority="2903" stopIfTrue="1">
      <formula>NOT(ISERROR(SEARCH("O",Q217)))</formula>
    </cfRule>
    <cfRule type="expression" dxfId="2308" priority="2904" stopIfTrue="1">
      <formula>NOT(ISERROR(SEARCH("X",Q217)))</formula>
    </cfRule>
  </conditionalFormatting>
  <conditionalFormatting sqref="Q216">
    <cfRule type="expression" dxfId="2307" priority="2911" stopIfTrue="1">
      <formula>NOT(ISERROR(SEARCH("O",Q216)))</formula>
    </cfRule>
    <cfRule type="expression" dxfId="2306" priority="2912" stopIfTrue="1">
      <formula>NOT(ISERROR(SEARCH("X",Q216)))</formula>
    </cfRule>
    <cfRule type="expression" dxfId="2305" priority="2913" stopIfTrue="1">
      <formula>NOT(ISERROR(SEARCH("V",Q216)))</formula>
    </cfRule>
  </conditionalFormatting>
  <conditionalFormatting sqref="Q216">
    <cfRule type="expression" dxfId="2304" priority="2909" stopIfTrue="1">
      <formula>NOT(ISERROR(SEARCH("O",Q216)))</formula>
    </cfRule>
    <cfRule type="expression" dxfId="2303" priority="2910" stopIfTrue="1">
      <formula>NOT(ISERROR(SEARCH("X",Q216)))</formula>
    </cfRule>
  </conditionalFormatting>
  <conditionalFormatting sqref="Q216">
    <cfRule type="expression" dxfId="2302" priority="2907" stopIfTrue="1">
      <formula>NOT(ISERROR(SEARCH("O",Q216)))</formula>
    </cfRule>
    <cfRule type="expression" dxfId="2301" priority="2908" stopIfTrue="1">
      <formula>NOT(ISERROR(SEARCH("X",Q216)))</formula>
    </cfRule>
  </conditionalFormatting>
  <conditionalFormatting sqref="Q217">
    <cfRule type="expression" dxfId="2300" priority="2905" stopIfTrue="1">
      <formula>NOT(ISERROR(SEARCH("O",Q217)))</formula>
    </cfRule>
    <cfRule type="expression" dxfId="2299" priority="2906" stopIfTrue="1">
      <formula>NOT(ISERROR(SEARCH("X",Q217)))</formula>
    </cfRule>
  </conditionalFormatting>
  <conditionalFormatting sqref="Q219">
    <cfRule type="expression" dxfId="2298" priority="2886" stopIfTrue="1">
      <formula>NOT(ISERROR(SEARCH("O",Q219)))</formula>
    </cfRule>
    <cfRule type="expression" dxfId="2297" priority="2887" stopIfTrue="1">
      <formula>NOT(ISERROR(SEARCH("X",Q219)))</formula>
    </cfRule>
    <cfRule type="expression" dxfId="2296" priority="2888" stopIfTrue="1">
      <formula>NOT(ISERROR(SEARCH("V",Q219)))</formula>
    </cfRule>
  </conditionalFormatting>
  <conditionalFormatting sqref="Q219">
    <cfRule type="expression" dxfId="2295" priority="2889" stopIfTrue="1">
      <formula>NOT(ISERROR(SEARCH("O",Q219)))</formula>
    </cfRule>
    <cfRule type="expression" dxfId="2294" priority="2890" stopIfTrue="1">
      <formula>NOT(ISERROR(SEARCH("X",Q219)))</formula>
    </cfRule>
  </conditionalFormatting>
  <conditionalFormatting sqref="Q218">
    <cfRule type="expression" dxfId="2293" priority="2897" stopIfTrue="1">
      <formula>NOT(ISERROR(SEARCH("O",Q218)))</formula>
    </cfRule>
    <cfRule type="expression" dxfId="2292" priority="2898" stopIfTrue="1">
      <formula>NOT(ISERROR(SEARCH("X",Q218)))</formula>
    </cfRule>
    <cfRule type="expression" dxfId="2291" priority="2899" stopIfTrue="1">
      <formula>NOT(ISERROR(SEARCH("V",Q218)))</formula>
    </cfRule>
  </conditionalFormatting>
  <conditionalFormatting sqref="Q218">
    <cfRule type="expression" dxfId="2290" priority="2895" stopIfTrue="1">
      <formula>NOT(ISERROR(SEARCH("O",Q218)))</formula>
    </cfRule>
    <cfRule type="expression" dxfId="2289" priority="2896" stopIfTrue="1">
      <formula>NOT(ISERROR(SEARCH("X",Q218)))</formula>
    </cfRule>
  </conditionalFormatting>
  <conditionalFormatting sqref="Q218">
    <cfRule type="expression" dxfId="2288" priority="2893" stopIfTrue="1">
      <formula>NOT(ISERROR(SEARCH("O",Q218)))</formula>
    </cfRule>
    <cfRule type="expression" dxfId="2287" priority="2894" stopIfTrue="1">
      <formula>NOT(ISERROR(SEARCH("X",Q218)))</formula>
    </cfRule>
  </conditionalFormatting>
  <conditionalFormatting sqref="Q219">
    <cfRule type="expression" dxfId="2286" priority="2891" stopIfTrue="1">
      <formula>NOT(ISERROR(SEARCH("O",Q219)))</formula>
    </cfRule>
    <cfRule type="expression" dxfId="2285" priority="2892" stopIfTrue="1">
      <formula>NOT(ISERROR(SEARCH("X",Q219)))</formula>
    </cfRule>
  </conditionalFormatting>
  <conditionalFormatting sqref="Q259 Q255 Q249:Q252">
    <cfRule type="expression" dxfId="2284" priority="2870" stopIfTrue="1">
      <formula>NOT(ISERROR(SEARCH("O",Q249)))</formula>
    </cfRule>
    <cfRule type="expression" dxfId="2283" priority="2871" stopIfTrue="1">
      <formula>NOT(ISERROR(SEARCH("X",Q249)))</formula>
    </cfRule>
    <cfRule type="expression" dxfId="2282" priority="2872" stopIfTrue="1">
      <formula>NOT(ISERROR(SEARCH("V",Q249)))</formula>
    </cfRule>
  </conditionalFormatting>
  <conditionalFormatting sqref="Q255 Q249:Q252">
    <cfRule type="expression" dxfId="2281" priority="2873" stopIfTrue="1">
      <formula>NOT(ISERROR(SEARCH("O",Q249)))</formula>
    </cfRule>
    <cfRule type="expression" dxfId="2280" priority="2874" stopIfTrue="1">
      <formula>NOT(ISERROR(SEARCH("X",Q249)))</formula>
    </cfRule>
  </conditionalFormatting>
  <conditionalFormatting sqref="Q259">
    <cfRule type="expression" dxfId="2279" priority="2875" stopIfTrue="1">
      <formula>NOT(ISERROR(SEARCH("O",Q259)))</formula>
    </cfRule>
    <cfRule type="expression" dxfId="2278" priority="2876" stopIfTrue="1">
      <formula>NOT(ISERROR(SEARCH("X",Q259)))</formula>
    </cfRule>
  </conditionalFormatting>
  <conditionalFormatting sqref="Q257">
    <cfRule type="expression" dxfId="2277" priority="2883" stopIfTrue="1">
      <formula>NOT(ISERROR(SEARCH("O",Q257)))</formula>
    </cfRule>
    <cfRule type="expression" dxfId="2276" priority="2884" stopIfTrue="1">
      <formula>NOT(ISERROR(SEARCH("X",Q257)))</formula>
    </cfRule>
    <cfRule type="expression" dxfId="2275" priority="2885" stopIfTrue="1">
      <formula>NOT(ISERROR(SEARCH("V",Q257)))</formula>
    </cfRule>
  </conditionalFormatting>
  <conditionalFormatting sqref="Q257">
    <cfRule type="expression" dxfId="2274" priority="2881" stopIfTrue="1">
      <formula>NOT(ISERROR(SEARCH("O",Q257)))</formula>
    </cfRule>
    <cfRule type="expression" dxfId="2273" priority="2882" stopIfTrue="1">
      <formula>NOT(ISERROR(SEARCH("X",Q257)))</formula>
    </cfRule>
  </conditionalFormatting>
  <conditionalFormatting sqref="Q257">
    <cfRule type="expression" dxfId="2272" priority="2879" stopIfTrue="1">
      <formula>NOT(ISERROR(SEARCH("O",Q257)))</formula>
    </cfRule>
    <cfRule type="expression" dxfId="2271" priority="2880" stopIfTrue="1">
      <formula>NOT(ISERROR(SEARCH("X",Q257)))</formula>
    </cfRule>
  </conditionalFormatting>
  <conditionalFormatting sqref="Q259">
    <cfRule type="expression" dxfId="2270" priority="2877" stopIfTrue="1">
      <formula>NOT(ISERROR(SEARCH("O",Q259)))</formula>
    </cfRule>
    <cfRule type="expression" dxfId="2269" priority="2878" stopIfTrue="1">
      <formula>NOT(ISERROR(SEARCH("X",Q259)))</formula>
    </cfRule>
  </conditionalFormatting>
  <conditionalFormatting sqref="Q248">
    <cfRule type="expression" dxfId="2268" priority="2850" stopIfTrue="1">
      <formula>NOT(ISERROR(SEARCH("O",Q248)))</formula>
    </cfRule>
    <cfRule type="expression" dxfId="2267" priority="2851" stopIfTrue="1">
      <formula>NOT(ISERROR(SEARCH("X",Q248)))</formula>
    </cfRule>
    <cfRule type="expression" dxfId="2266" priority="2852" stopIfTrue="1">
      <formula>NOT(ISERROR(SEARCH("O",Q248)))</formula>
    </cfRule>
    <cfRule type="expression" dxfId="2265" priority="2853" stopIfTrue="1">
      <formula>NOT(ISERROR(SEARCH("X",Q248)))</formula>
    </cfRule>
    <cfRule type="expression" dxfId="2264" priority="2854" stopIfTrue="1">
      <formula>NOT(ISERROR(SEARCH("O",Q248)))</formula>
    </cfRule>
    <cfRule type="expression" dxfId="2263" priority="2855" stopIfTrue="1">
      <formula>NOT(ISERROR(SEARCH("X",Q248)))</formula>
    </cfRule>
    <cfRule type="expression" dxfId="2262" priority="2856" stopIfTrue="1">
      <formula>NOT(ISERROR(SEARCH("V",Q248)))</formula>
    </cfRule>
  </conditionalFormatting>
  <conditionalFormatting sqref="Q252">
    <cfRule type="expression" dxfId="2261" priority="2859" stopIfTrue="1">
      <formula>NOT(ISERROR(SEARCH("O",Q252)))</formula>
    </cfRule>
    <cfRule type="expression" dxfId="2260" priority="2860" stopIfTrue="1">
      <formula>NOT(ISERROR(SEARCH("X",Q252)))</formula>
    </cfRule>
  </conditionalFormatting>
  <conditionalFormatting sqref="Q255">
    <cfRule type="expression" dxfId="2259" priority="2857" stopIfTrue="1">
      <formula>NOT(ISERROR(SEARCH("O",Q255)))</formula>
    </cfRule>
    <cfRule type="expression" dxfId="2258" priority="2858" stopIfTrue="1">
      <formula>NOT(ISERROR(SEARCH("X",Q255)))</formula>
    </cfRule>
  </conditionalFormatting>
  <conditionalFormatting sqref="Q256">
    <cfRule type="expression" dxfId="2257" priority="2843" stopIfTrue="1">
      <formula>NOT(ISERROR(SEARCH("O",Q256)))</formula>
    </cfRule>
    <cfRule type="expression" dxfId="2256" priority="2844" stopIfTrue="1">
      <formula>NOT(ISERROR(SEARCH("X",Q256)))</formula>
    </cfRule>
    <cfRule type="expression" dxfId="2255" priority="2845" stopIfTrue="1">
      <formula>NOT(ISERROR(SEARCH("O",Q256)))</formula>
    </cfRule>
    <cfRule type="expression" dxfId="2254" priority="2846" stopIfTrue="1">
      <formula>NOT(ISERROR(SEARCH("X",Q256)))</formula>
    </cfRule>
    <cfRule type="expression" dxfId="2253" priority="2847" stopIfTrue="1">
      <formula>NOT(ISERROR(SEARCH("O",Q256)))</formula>
    </cfRule>
    <cfRule type="expression" dxfId="2252" priority="2848" stopIfTrue="1">
      <formula>NOT(ISERROR(SEARCH("X",Q256)))</formula>
    </cfRule>
    <cfRule type="expression" dxfId="2251" priority="2849" stopIfTrue="1">
      <formula>NOT(ISERROR(SEARCH("V",Q256)))</formula>
    </cfRule>
  </conditionalFormatting>
  <conditionalFormatting sqref="Q251">
    <cfRule type="expression" dxfId="2250" priority="2861" stopIfTrue="1">
      <formula>NOT(ISERROR(SEARCH("O",Q251)))</formula>
    </cfRule>
    <cfRule type="expression" dxfId="2249" priority="2862" stopIfTrue="1">
      <formula>NOT(ISERROR(SEARCH("X",Q251)))</formula>
    </cfRule>
  </conditionalFormatting>
  <conditionalFormatting sqref="Q246:Q247">
    <cfRule type="expression" dxfId="2248" priority="2867" stopIfTrue="1">
      <formula>NOT(ISERROR(SEARCH("O",Q246)))</formula>
    </cfRule>
    <cfRule type="expression" dxfId="2247" priority="2868" stopIfTrue="1">
      <formula>NOT(ISERROR(SEARCH("X",Q246)))</formula>
    </cfRule>
    <cfRule type="expression" dxfId="2246" priority="2869" stopIfTrue="1">
      <formula>NOT(ISERROR(SEARCH("V",Q246)))</formula>
    </cfRule>
  </conditionalFormatting>
  <conditionalFormatting sqref="Q247">
    <cfRule type="expression" dxfId="2245" priority="2865" stopIfTrue="1">
      <formula>NOT(ISERROR(SEARCH("O",Q247)))</formula>
    </cfRule>
    <cfRule type="expression" dxfId="2244" priority="2866" stopIfTrue="1">
      <formula>NOT(ISERROR(SEARCH("X",Q247)))</formula>
    </cfRule>
  </conditionalFormatting>
  <conditionalFormatting sqref="Q247">
    <cfRule type="expression" dxfId="2243" priority="2863" stopIfTrue="1">
      <formula>NOT(ISERROR(SEARCH("O",Q247)))</formula>
    </cfRule>
    <cfRule type="expression" dxfId="2242" priority="2864" stopIfTrue="1">
      <formula>NOT(ISERROR(SEARCH("X",Q247)))</formula>
    </cfRule>
  </conditionalFormatting>
  <conditionalFormatting sqref="Q221">
    <cfRule type="expression" dxfId="2241" priority="2840" stopIfTrue="1">
      <formula>NOT(ISERROR(SEARCH("O",Q221)))</formula>
    </cfRule>
    <cfRule type="expression" dxfId="2240" priority="2841" stopIfTrue="1">
      <formula>NOT(ISERROR(SEARCH("X",Q221)))</formula>
    </cfRule>
    <cfRule type="expression" dxfId="2239" priority="2842" stopIfTrue="1">
      <formula>NOT(ISERROR(SEARCH("V",Q221)))</formula>
    </cfRule>
  </conditionalFormatting>
  <conditionalFormatting sqref="Q220">
    <cfRule type="expression" dxfId="2238" priority="2837" stopIfTrue="1">
      <formula>NOT(ISERROR(SEARCH("O",Q220)))</formula>
    </cfRule>
    <cfRule type="expression" dxfId="2237" priority="2838" stopIfTrue="1">
      <formula>NOT(ISERROR(SEARCH("X",Q220)))</formula>
    </cfRule>
    <cfRule type="expression" dxfId="2236" priority="2839" stopIfTrue="1">
      <formula>NOT(ISERROR(SEARCH("V",Q220)))</formula>
    </cfRule>
  </conditionalFormatting>
  <conditionalFormatting sqref="Q223">
    <cfRule type="expression" dxfId="2235" priority="2834" stopIfTrue="1">
      <formula>NOT(ISERROR(SEARCH("O",Q223)))</formula>
    </cfRule>
    <cfRule type="expression" dxfId="2234" priority="2835" stopIfTrue="1">
      <formula>NOT(ISERROR(SEARCH("X",Q223)))</formula>
    </cfRule>
    <cfRule type="expression" dxfId="2233" priority="2836" stopIfTrue="1">
      <formula>NOT(ISERROR(SEARCH("V",Q223)))</formula>
    </cfRule>
  </conditionalFormatting>
  <conditionalFormatting sqref="Q222">
    <cfRule type="expression" dxfId="2232" priority="2831" stopIfTrue="1">
      <formula>NOT(ISERROR(SEARCH("O",Q222)))</formula>
    </cfRule>
    <cfRule type="expression" dxfId="2231" priority="2832" stopIfTrue="1">
      <formula>NOT(ISERROR(SEARCH("X",Q222)))</formula>
    </cfRule>
    <cfRule type="expression" dxfId="2230" priority="2833" stopIfTrue="1">
      <formula>NOT(ISERROR(SEARCH("V",Q222)))</formula>
    </cfRule>
  </conditionalFormatting>
  <conditionalFormatting sqref="Q229:Q233">
    <cfRule type="containsText" dxfId="2229" priority="2827" operator="containsText" text="O">
      <formula>NOT(ISERROR(SEARCH("O",Q229)))</formula>
    </cfRule>
    <cfRule type="containsText" dxfId="2228" priority="2828" operator="containsText" text="X">
      <formula>NOT(ISERROR(SEARCH("X",Q229)))</formula>
    </cfRule>
    <cfRule type="containsText" dxfId="2227" priority="2829" operator="containsText" text="V">
      <formula>NOT(ISERROR(SEARCH("V",Q229)))</formula>
    </cfRule>
    <cfRule type="cellIs" dxfId="2226" priority="2830" operator="equal">
      <formula>(((#REF!)))</formula>
    </cfRule>
  </conditionalFormatting>
  <conditionalFormatting sqref="Q173:Q174">
    <cfRule type="expression" dxfId="2225" priority="2824" stopIfTrue="1">
      <formula>NOT(ISERROR(SEARCH("O",Q173)))</formula>
    </cfRule>
    <cfRule type="expression" dxfId="2224" priority="2825" stopIfTrue="1">
      <formula>NOT(ISERROR(SEARCH("X",Q173)))</formula>
    </cfRule>
    <cfRule type="expression" dxfId="2223" priority="2826" stopIfTrue="1">
      <formula>NOT(ISERROR(SEARCH("V",Q173)))</formula>
    </cfRule>
  </conditionalFormatting>
  <conditionalFormatting sqref="Q174">
    <cfRule type="expression" dxfId="2222" priority="2822" stopIfTrue="1">
      <formula>NOT(ISERROR(SEARCH("O",Q174)))</formula>
    </cfRule>
    <cfRule type="expression" dxfId="2221" priority="2823" stopIfTrue="1">
      <formula>NOT(ISERROR(SEARCH("X",Q174)))</formula>
    </cfRule>
  </conditionalFormatting>
  <conditionalFormatting sqref="Q174">
    <cfRule type="expression" dxfId="2220" priority="2820" stopIfTrue="1">
      <formula>NOT(ISERROR(SEARCH("O",Q174)))</formula>
    </cfRule>
    <cfRule type="expression" dxfId="2219" priority="2821" stopIfTrue="1">
      <formula>NOT(ISERROR(SEARCH("X",Q174)))</formula>
    </cfRule>
  </conditionalFormatting>
  <conditionalFormatting sqref="Q177">
    <cfRule type="expression" dxfId="2218" priority="2817" stopIfTrue="1">
      <formula>NOT(ISERROR(SEARCH("O",Q177)))</formula>
    </cfRule>
    <cfRule type="expression" dxfId="2217" priority="2818" stopIfTrue="1">
      <formula>NOT(ISERROR(SEARCH("X",Q177)))</formula>
    </cfRule>
    <cfRule type="expression" dxfId="2216" priority="2819" stopIfTrue="1">
      <formula>NOT(ISERROR(SEARCH("V",Q177)))</formula>
    </cfRule>
  </conditionalFormatting>
  <conditionalFormatting sqref="Q176">
    <cfRule type="expression" dxfId="2215" priority="2814" stopIfTrue="1">
      <formula>NOT(ISERROR(SEARCH("O",Q176)))</formula>
    </cfRule>
    <cfRule type="expression" dxfId="2214" priority="2815" stopIfTrue="1">
      <formula>NOT(ISERROR(SEARCH("X",Q176)))</formula>
    </cfRule>
    <cfRule type="expression" dxfId="2213" priority="2816" stopIfTrue="1">
      <formula>NOT(ISERROR(SEARCH("V",Q176)))</formula>
    </cfRule>
  </conditionalFormatting>
  <conditionalFormatting sqref="Q178">
    <cfRule type="expression" dxfId="2212" priority="2811" stopIfTrue="1">
      <formula>NOT(ISERROR(SEARCH("O",Q178)))</formula>
    </cfRule>
    <cfRule type="expression" dxfId="2211" priority="2812" stopIfTrue="1">
      <formula>NOT(ISERROR(SEARCH("X",Q178)))</formula>
    </cfRule>
    <cfRule type="expression" dxfId="2210" priority="2813" stopIfTrue="1">
      <formula>NOT(ISERROR(SEARCH("V",Q178)))</formula>
    </cfRule>
  </conditionalFormatting>
  <conditionalFormatting sqref="Q175">
    <cfRule type="containsText" dxfId="2209" priority="2807" operator="containsText" text="O">
      <formula>NOT(ISERROR(SEARCH("O",Q175)))</formula>
    </cfRule>
    <cfRule type="containsText" dxfId="2208" priority="2808" operator="containsText" text="X">
      <formula>NOT(ISERROR(SEARCH("X",Q175)))</formula>
    </cfRule>
    <cfRule type="containsText" dxfId="2207" priority="2809" operator="containsText" text="V">
      <formula>NOT(ISERROR(SEARCH("V",Q175)))</formula>
    </cfRule>
    <cfRule type="cellIs" dxfId="2206" priority="2810" operator="equal">
      <formula>(((#REF!)))</formula>
    </cfRule>
  </conditionalFormatting>
  <conditionalFormatting sqref="Q253:Q254">
    <cfRule type="containsText" dxfId="2205" priority="2803" operator="containsText" text="O">
      <formula>NOT(ISERROR(SEARCH("O",Q253)))</formula>
    </cfRule>
    <cfRule type="containsText" dxfId="2204" priority="2804" operator="containsText" text="X">
      <formula>NOT(ISERROR(SEARCH("X",Q253)))</formula>
    </cfRule>
    <cfRule type="containsText" dxfId="2203" priority="2805" operator="containsText" text="V">
      <formula>NOT(ISERROR(SEARCH("V",Q253)))</formula>
    </cfRule>
    <cfRule type="cellIs" dxfId="2202" priority="2806" operator="equal">
      <formula>(((#REF!)))</formula>
    </cfRule>
  </conditionalFormatting>
  <conditionalFormatting sqref="Q260">
    <cfRule type="containsText" dxfId="2201" priority="2799" operator="containsText" text="O">
      <formula>NOT(ISERROR(SEARCH("O",Q260)))</formula>
    </cfRule>
    <cfRule type="containsText" dxfId="2200" priority="2800" operator="containsText" text="X">
      <formula>NOT(ISERROR(SEARCH("X",Q260)))</formula>
    </cfRule>
    <cfRule type="containsText" dxfId="2199" priority="2801" operator="containsText" text="V">
      <formula>NOT(ISERROR(SEARCH("V",Q260)))</formula>
    </cfRule>
    <cfRule type="cellIs" dxfId="2198" priority="2802" operator="equal">
      <formula>(((#REF!)))</formula>
    </cfRule>
  </conditionalFormatting>
  <conditionalFormatting sqref="Q262:Q263">
    <cfRule type="containsText" dxfId="2197" priority="2795" operator="containsText" text="O">
      <formula>NOT(ISERROR(SEARCH("O",Q262)))</formula>
    </cfRule>
    <cfRule type="containsText" dxfId="2196" priority="2796" operator="containsText" text="X">
      <formula>NOT(ISERROR(SEARCH("X",Q262)))</formula>
    </cfRule>
    <cfRule type="containsText" dxfId="2195" priority="2797" operator="containsText" text="V">
      <formula>NOT(ISERROR(SEARCH("V",Q262)))</formula>
    </cfRule>
    <cfRule type="cellIs" dxfId="2194" priority="2798" operator="equal">
      <formula>(((#REF!)))</formula>
    </cfRule>
  </conditionalFormatting>
  <conditionalFormatting sqref="Q266:Q268">
    <cfRule type="containsText" dxfId="2193" priority="2791" operator="containsText" text="O">
      <formula>NOT(ISERROR(SEARCH("O",Q266)))</formula>
    </cfRule>
    <cfRule type="containsText" dxfId="2192" priority="2792" operator="containsText" text="X">
      <formula>NOT(ISERROR(SEARCH("X",Q266)))</formula>
    </cfRule>
    <cfRule type="containsText" dxfId="2191" priority="2793" operator="containsText" text="V">
      <formula>NOT(ISERROR(SEARCH("V",Q266)))</formula>
    </cfRule>
    <cfRule type="cellIs" dxfId="2190" priority="2794" operator="equal">
      <formula>(((#REF!)))</formula>
    </cfRule>
  </conditionalFormatting>
  <conditionalFormatting sqref="Q184">
    <cfRule type="containsText" dxfId="2189" priority="2787" operator="containsText" text="O">
      <formula>NOT(ISERROR(SEARCH("O",Q184)))</formula>
    </cfRule>
    <cfRule type="containsText" dxfId="2188" priority="2788" operator="containsText" text="X">
      <formula>NOT(ISERROR(SEARCH("X",Q184)))</formula>
    </cfRule>
    <cfRule type="containsText" dxfId="2187" priority="2789" operator="containsText" text="V">
      <formula>NOT(ISERROR(SEARCH("V",Q184)))</formula>
    </cfRule>
    <cfRule type="cellIs" dxfId="2186" priority="2790" operator="equal">
      <formula>(((#REF!)))</formula>
    </cfRule>
  </conditionalFormatting>
  <conditionalFormatting sqref="Q481 Q515:Q517">
    <cfRule type="expression" dxfId="2185" priority="2777" stopIfTrue="1">
      <formula>NOT(ISERROR(SEARCH("O",Q481)))</formula>
    </cfRule>
    <cfRule type="expression" dxfId="2184" priority="2778" stopIfTrue="1">
      <formula>NOT(ISERROR(SEARCH("X",Q481)))</formula>
    </cfRule>
    <cfRule type="expression" dxfId="2183" priority="2779" stopIfTrue="1">
      <formula>NOT(ISERROR(SEARCH("V",Q481)))</formula>
    </cfRule>
  </conditionalFormatting>
  <conditionalFormatting sqref="Q485">
    <cfRule type="expression" dxfId="2182" priority="2774" stopIfTrue="1">
      <formula>NOT(ISERROR(SEARCH("O",Q485)))</formula>
    </cfRule>
    <cfRule type="expression" dxfId="2181" priority="2775" stopIfTrue="1">
      <formula>NOT(ISERROR(SEARCH("X",Q485)))</formula>
    </cfRule>
    <cfRule type="expression" dxfId="2180" priority="2776" stopIfTrue="1">
      <formula>NOT(ISERROR(SEARCH("V",Q485)))</formula>
    </cfRule>
  </conditionalFormatting>
  <conditionalFormatting sqref="Q472">
    <cfRule type="expression" dxfId="2179" priority="2771" stopIfTrue="1">
      <formula>NOT(ISERROR(SEARCH("O",Q472)))</formula>
    </cfRule>
    <cfRule type="expression" dxfId="2178" priority="2772" stopIfTrue="1">
      <formula>NOT(ISERROR(SEARCH("X",Q472)))</formula>
    </cfRule>
    <cfRule type="expression" dxfId="2177" priority="2773" stopIfTrue="1">
      <formula>NOT(ISERROR(SEARCH("V",Q472)))</formula>
    </cfRule>
  </conditionalFormatting>
  <conditionalFormatting sqref="Q471">
    <cfRule type="expression" dxfId="2176" priority="2768" stopIfTrue="1">
      <formula>NOT(ISERROR(SEARCH("O",Q471)))</formula>
    </cfRule>
    <cfRule type="expression" dxfId="2175" priority="2769" stopIfTrue="1">
      <formula>NOT(ISERROR(SEARCH("X",Q471)))</formula>
    </cfRule>
    <cfRule type="expression" dxfId="2174" priority="2770" stopIfTrue="1">
      <formula>NOT(ISERROR(SEARCH("V",Q471)))</formula>
    </cfRule>
  </conditionalFormatting>
  <conditionalFormatting sqref="Q474">
    <cfRule type="expression" dxfId="2173" priority="2762" stopIfTrue="1">
      <formula>NOT(ISERROR(SEARCH("O",Q474)))</formula>
    </cfRule>
    <cfRule type="expression" dxfId="2172" priority="2763" stopIfTrue="1">
      <formula>NOT(ISERROR(SEARCH("X",Q474)))</formula>
    </cfRule>
    <cfRule type="expression" dxfId="2171" priority="2764" stopIfTrue="1">
      <formula>NOT(ISERROR(SEARCH("V",Q474)))</formula>
    </cfRule>
  </conditionalFormatting>
  <conditionalFormatting sqref="Q483:Q484">
    <cfRule type="expression" dxfId="2170" priority="2780" stopIfTrue="1">
      <formula>NOT(ISERROR(SEARCH("O",Q483)))</formula>
    </cfRule>
    <cfRule type="expression" dxfId="2169" priority="2781" stopIfTrue="1">
      <formula>NOT(ISERROR(SEARCH("X",Q483)))</formula>
    </cfRule>
    <cfRule type="expression" dxfId="2168" priority="2782" stopIfTrue="1">
      <formula>NOT(ISERROR(SEARCH("V",Q483)))</formula>
    </cfRule>
  </conditionalFormatting>
  <conditionalFormatting sqref="Q482">
    <cfRule type="expression" dxfId="2167" priority="2747" stopIfTrue="1">
      <formula>NOT(ISERROR(SEARCH("O",Q482)))</formula>
    </cfRule>
    <cfRule type="expression" dxfId="2166" priority="2748" stopIfTrue="1">
      <formula>NOT(ISERROR(SEARCH("X",Q482)))</formula>
    </cfRule>
    <cfRule type="expression" dxfId="2165" priority="2749" stopIfTrue="1">
      <formula>NOT(ISERROR(SEARCH("V",Q482)))</formula>
    </cfRule>
  </conditionalFormatting>
  <conditionalFormatting sqref="Q479:Q480">
    <cfRule type="expression" dxfId="2164" priority="2783" stopIfTrue="1">
      <formula>NOT(ISERROR(SEARCH("O",Q479)))</formula>
    </cfRule>
    <cfRule type="expression" dxfId="2163" priority="2784" stopIfTrue="1">
      <formula>NOT(ISERROR(SEARCH("X",Q479)))</formula>
    </cfRule>
    <cfRule type="expression" dxfId="2162" priority="2785" stopIfTrue="1">
      <formula>NOT(ISERROR(SEARCH("V",Q479)))</formula>
    </cfRule>
  </conditionalFormatting>
  <conditionalFormatting sqref="Q473">
    <cfRule type="expression" dxfId="2161" priority="2765" stopIfTrue="1">
      <formula>NOT(ISERROR(SEARCH("O",Q473)))</formula>
    </cfRule>
    <cfRule type="expression" dxfId="2160" priority="2766" stopIfTrue="1">
      <formula>NOT(ISERROR(SEARCH("X",Q473)))</formula>
    </cfRule>
    <cfRule type="expression" dxfId="2159" priority="2767" stopIfTrue="1">
      <formula>NOT(ISERROR(SEARCH("V",Q473)))</formula>
    </cfRule>
  </conditionalFormatting>
  <conditionalFormatting sqref="Q475">
    <cfRule type="expression" dxfId="2158" priority="2753" stopIfTrue="1">
      <formula>NOT(ISERROR(SEARCH("O",Q475)))</formula>
    </cfRule>
    <cfRule type="expression" dxfId="2157" priority="2754" stopIfTrue="1">
      <formula>NOT(ISERROR(SEARCH("X",Q475)))</formula>
    </cfRule>
    <cfRule type="expression" dxfId="2156" priority="2755" stopIfTrue="1">
      <formula>NOT(ISERROR(SEARCH("V",Q475)))</formula>
    </cfRule>
  </conditionalFormatting>
  <conditionalFormatting sqref="Q476">
    <cfRule type="expression" dxfId="2155" priority="2759" stopIfTrue="1">
      <formula>NOT(ISERROR(SEARCH("O",Q476)))</formula>
    </cfRule>
    <cfRule type="expression" dxfId="2154" priority="2760" stopIfTrue="1">
      <formula>NOT(ISERROR(SEARCH("X",Q476)))</formula>
    </cfRule>
    <cfRule type="expression" dxfId="2153" priority="2761" stopIfTrue="1">
      <formula>NOT(ISERROR(SEARCH("V",Q476)))</formula>
    </cfRule>
  </conditionalFormatting>
  <conditionalFormatting sqref="Q478">
    <cfRule type="expression" dxfId="2152" priority="2756" stopIfTrue="1">
      <formula>NOT(ISERROR(SEARCH("O",Q478)))</formula>
    </cfRule>
    <cfRule type="expression" dxfId="2151" priority="2757" stopIfTrue="1">
      <formula>NOT(ISERROR(SEARCH("X",Q478)))</formula>
    </cfRule>
    <cfRule type="expression" dxfId="2150" priority="2758" stopIfTrue="1">
      <formula>NOT(ISERROR(SEARCH("V",Q478)))</formula>
    </cfRule>
  </conditionalFormatting>
  <conditionalFormatting sqref="Q477:Q478">
    <cfRule type="expression" dxfId="2149" priority="2750" stopIfTrue="1">
      <formula>NOT(ISERROR(SEARCH("O",Q477)))</formula>
    </cfRule>
    <cfRule type="expression" dxfId="2148" priority="2751" stopIfTrue="1">
      <formula>NOT(ISERROR(SEARCH("X",Q477)))</formula>
    </cfRule>
    <cfRule type="expression" dxfId="2147" priority="2752" stopIfTrue="1">
      <formula>NOT(ISERROR(SEARCH("V",Q477)))</formula>
    </cfRule>
  </conditionalFormatting>
  <conditionalFormatting sqref="Q518">
    <cfRule type="expression" dxfId="2146" priority="2744" stopIfTrue="1">
      <formula>NOT(ISERROR(SEARCH("O",Q518)))</formula>
    </cfRule>
    <cfRule type="expression" dxfId="2145" priority="2745" stopIfTrue="1">
      <formula>NOT(ISERROR(SEARCH("X",Q518)))</formula>
    </cfRule>
    <cfRule type="expression" dxfId="2144" priority="2746" stopIfTrue="1">
      <formula>NOT(ISERROR(SEARCH("V",Q518)))</formula>
    </cfRule>
  </conditionalFormatting>
  <conditionalFormatting sqref="Q519:Q521">
    <cfRule type="expression" dxfId="2143" priority="2741" stopIfTrue="1">
      <formula>NOT(ISERROR(SEARCH("O",Q519)))</formula>
    </cfRule>
    <cfRule type="expression" dxfId="2142" priority="2742" stopIfTrue="1">
      <formula>NOT(ISERROR(SEARCH("X",Q519)))</formula>
    </cfRule>
    <cfRule type="expression" dxfId="2141" priority="2743" stopIfTrue="1">
      <formula>NOT(ISERROR(SEARCH("V",Q519)))</formula>
    </cfRule>
  </conditionalFormatting>
  <conditionalFormatting sqref="Q488 Q486">
    <cfRule type="expression" dxfId="2140" priority="2738" stopIfTrue="1">
      <formula>NOT(ISERROR(SEARCH("O",Q486)))</formula>
    </cfRule>
    <cfRule type="expression" dxfId="2139" priority="2739" stopIfTrue="1">
      <formula>NOT(ISERROR(SEARCH("X",Q486)))</formula>
    </cfRule>
    <cfRule type="expression" dxfId="2138" priority="2740" stopIfTrue="1">
      <formula>NOT(ISERROR(SEARCH("V",Q486)))</formula>
    </cfRule>
  </conditionalFormatting>
  <conditionalFormatting sqref="Q487">
    <cfRule type="expression" dxfId="2137" priority="2735" stopIfTrue="1">
      <formula>NOT(ISERROR(SEARCH("O",Q487)))</formula>
    </cfRule>
    <cfRule type="expression" dxfId="2136" priority="2736" stopIfTrue="1">
      <formula>NOT(ISERROR(SEARCH("X",Q487)))</formula>
    </cfRule>
    <cfRule type="expression" dxfId="2135" priority="2737" stopIfTrue="1">
      <formula>NOT(ISERROR(SEARCH("V",Q487)))</formula>
    </cfRule>
  </conditionalFormatting>
  <conditionalFormatting sqref="Q489">
    <cfRule type="expression" dxfId="2134" priority="2732" stopIfTrue="1">
      <formula>NOT(ISERROR(SEARCH("O",Q489)))</formula>
    </cfRule>
    <cfRule type="expression" dxfId="2133" priority="2733" stopIfTrue="1">
      <formula>NOT(ISERROR(SEARCH("X",Q489)))</formula>
    </cfRule>
    <cfRule type="expression" dxfId="2132" priority="2734" stopIfTrue="1">
      <formula>NOT(ISERROR(SEARCH("V",Q489)))</formula>
    </cfRule>
  </conditionalFormatting>
  <conditionalFormatting sqref="Q279">
    <cfRule type="expression" dxfId="2131" priority="2718" stopIfTrue="1">
      <formula>NOT(ISERROR(SEARCH("O",Q279)))</formula>
    </cfRule>
    <cfRule type="expression" dxfId="2130" priority="2719" stopIfTrue="1">
      <formula>NOT(ISERROR(SEARCH("X",Q279)))</formula>
    </cfRule>
  </conditionalFormatting>
  <conditionalFormatting sqref="Q278:Q280 Q295 Q305:Q306 Q311:Q312 Q326 Q284:Q288 Q329:Q336 Q339:Q356">
    <cfRule type="expression" dxfId="2129" priority="2711" stopIfTrue="1">
      <formula>NOT(ISERROR(SEARCH("O",Q278)))</formula>
    </cfRule>
    <cfRule type="expression" dxfId="2128" priority="2712" stopIfTrue="1">
      <formula>NOT(ISERROR(SEARCH("X",Q278)))</formula>
    </cfRule>
    <cfRule type="expression" dxfId="2127" priority="2713" stopIfTrue="1">
      <formula>NOT(ISERROR(SEARCH("V",Q278)))</formula>
    </cfRule>
  </conditionalFormatting>
  <conditionalFormatting sqref="Q295 Q305:Q306 Q311:Q312 Q277:Q280 Q284:Q288">
    <cfRule type="expression" dxfId="2126" priority="2714" stopIfTrue="1">
      <formula>NOT(ISERROR(SEARCH("O",Q277)))</formula>
    </cfRule>
    <cfRule type="expression" dxfId="2125" priority="2715" stopIfTrue="1">
      <formula>NOT(ISERROR(SEARCH("X",Q277)))</formula>
    </cfRule>
  </conditionalFormatting>
  <conditionalFormatting sqref="Q280">
    <cfRule type="expression" dxfId="2124" priority="2716" stopIfTrue="1">
      <formula>NOT(ISERROR(SEARCH("O",Q280)))</formula>
    </cfRule>
    <cfRule type="expression" dxfId="2123" priority="2717" stopIfTrue="1">
      <formula>NOT(ISERROR(SEARCH("X",Q280)))</formula>
    </cfRule>
  </conditionalFormatting>
  <conditionalFormatting sqref="Q281">
    <cfRule type="expression" dxfId="2122" priority="2704" stopIfTrue="1">
      <formula>NOT(ISERROR(SEARCH("O",Q281)))</formula>
    </cfRule>
    <cfRule type="expression" dxfId="2121" priority="2705" stopIfTrue="1">
      <formula>NOT(ISERROR(SEARCH("X",Q281)))</formula>
    </cfRule>
    <cfRule type="expression" dxfId="2120" priority="2706" stopIfTrue="1">
      <formula>NOT(ISERROR(SEARCH("O",Q281)))</formula>
    </cfRule>
    <cfRule type="expression" dxfId="2119" priority="2707" stopIfTrue="1">
      <formula>NOT(ISERROR(SEARCH("X",Q281)))</formula>
    </cfRule>
    <cfRule type="expression" dxfId="2118" priority="2708" stopIfTrue="1">
      <formula>NOT(ISERROR(SEARCH("O",Q281)))</formula>
    </cfRule>
    <cfRule type="expression" dxfId="2117" priority="2709" stopIfTrue="1">
      <formula>NOT(ISERROR(SEARCH("X",Q281)))</formula>
    </cfRule>
    <cfRule type="expression" dxfId="2116" priority="2710" stopIfTrue="1">
      <formula>NOT(ISERROR(SEARCH("V",Q281)))</formula>
    </cfRule>
  </conditionalFormatting>
  <conditionalFormatting sqref="Q282">
    <cfRule type="expression" dxfId="2115" priority="2689" stopIfTrue="1">
      <formula>NOT(ISERROR(SEARCH("O",Q282)))</formula>
    </cfRule>
    <cfRule type="expression" dxfId="2114" priority="2690" stopIfTrue="1">
      <formula>NOT(ISERROR(SEARCH("X",Q282)))</formula>
    </cfRule>
    <cfRule type="expression" dxfId="2113" priority="2691" stopIfTrue="1">
      <formula>NOT(ISERROR(SEARCH("V",Q282)))</formula>
    </cfRule>
  </conditionalFormatting>
  <conditionalFormatting sqref="Q289:Q291 Q276:Q277">
    <cfRule type="expression" dxfId="2112" priority="2724" stopIfTrue="1">
      <formula>NOT(ISERROR(SEARCH("O",Q276)))</formula>
    </cfRule>
    <cfRule type="expression" dxfId="2111" priority="2725" stopIfTrue="1">
      <formula>NOT(ISERROR(SEARCH("X",Q276)))</formula>
    </cfRule>
    <cfRule type="expression" dxfId="2110" priority="2726" stopIfTrue="1">
      <formula>NOT(ISERROR(SEARCH("V",Q276)))</formula>
    </cfRule>
  </conditionalFormatting>
  <conditionalFormatting sqref="Q289:Q291">
    <cfRule type="expression" dxfId="2109" priority="2722" stopIfTrue="1">
      <formula>NOT(ISERROR(SEARCH("O",Q289)))</formula>
    </cfRule>
    <cfRule type="expression" dxfId="2108" priority="2723" stopIfTrue="1">
      <formula>NOT(ISERROR(SEARCH("X",Q289)))</formula>
    </cfRule>
  </conditionalFormatting>
  <conditionalFormatting sqref="Q289:Q291">
    <cfRule type="expression" dxfId="2107" priority="2720" stopIfTrue="1">
      <formula>NOT(ISERROR(SEARCH("O",Q289)))</formula>
    </cfRule>
    <cfRule type="expression" dxfId="2106" priority="2721" stopIfTrue="1">
      <formula>NOT(ISERROR(SEARCH("X",Q289)))</formula>
    </cfRule>
  </conditionalFormatting>
  <conditionalFormatting sqref="Q296:Q298">
    <cfRule type="expression" dxfId="2105" priority="2729" stopIfTrue="1">
      <formula>NOT(ISERROR(SEARCH("O",Q296)))</formula>
    </cfRule>
    <cfRule type="expression" dxfId="2104" priority="2730" stopIfTrue="1">
      <formula>NOT(ISERROR(SEARCH("X",Q296)))</formula>
    </cfRule>
    <cfRule type="expression" dxfId="2103" priority="2731" stopIfTrue="1">
      <formula>NOT(ISERROR(SEARCH("V",Q296)))</formula>
    </cfRule>
  </conditionalFormatting>
  <conditionalFormatting sqref="Q296:Q298">
    <cfRule type="expression" dxfId="2102" priority="2727" stopIfTrue="1">
      <formula>NOT(ISERROR(SEARCH("O",Q296)))</formula>
    </cfRule>
    <cfRule type="expression" dxfId="2101" priority="2728" stopIfTrue="1">
      <formula>NOT(ISERROR(SEARCH("X",Q296)))</formula>
    </cfRule>
  </conditionalFormatting>
  <conditionalFormatting sqref="Q317:Q318">
    <cfRule type="expression" dxfId="2100" priority="2701" stopIfTrue="1">
      <formula>NOT(ISERROR(SEARCH("O",Q317)))</formula>
    </cfRule>
    <cfRule type="expression" dxfId="2099" priority="2702" stopIfTrue="1">
      <formula>NOT(ISERROR(SEARCH("X",Q317)))</formula>
    </cfRule>
    <cfRule type="expression" dxfId="2098" priority="2703" stopIfTrue="1">
      <formula>NOT(ISERROR(SEARCH("V",Q317)))</formula>
    </cfRule>
  </conditionalFormatting>
  <conditionalFormatting sqref="Q319:Q320">
    <cfRule type="expression" dxfId="2097" priority="2698" stopIfTrue="1">
      <formula>NOT(ISERROR(SEARCH("O",Q319)))</formula>
    </cfRule>
    <cfRule type="expression" dxfId="2096" priority="2699" stopIfTrue="1">
      <formula>NOT(ISERROR(SEARCH("X",Q319)))</formula>
    </cfRule>
    <cfRule type="expression" dxfId="2095" priority="2700" stopIfTrue="1">
      <formula>NOT(ISERROR(SEARCH("V",Q319)))</formula>
    </cfRule>
  </conditionalFormatting>
  <conditionalFormatting sqref="Q321:Q322">
    <cfRule type="expression" dxfId="2094" priority="2695" stopIfTrue="1">
      <formula>NOT(ISERROR(SEARCH("O",Q321)))</formula>
    </cfRule>
    <cfRule type="expression" dxfId="2093" priority="2696" stopIfTrue="1">
      <formula>NOT(ISERROR(SEARCH("X",Q321)))</formula>
    </cfRule>
    <cfRule type="expression" dxfId="2092" priority="2697" stopIfTrue="1">
      <formula>NOT(ISERROR(SEARCH("V",Q321)))</formula>
    </cfRule>
  </conditionalFormatting>
  <conditionalFormatting sqref="Q323">
    <cfRule type="expression" dxfId="2091" priority="2692" stopIfTrue="1">
      <formula>NOT(ISERROR(SEARCH("O",Q323)))</formula>
    </cfRule>
    <cfRule type="expression" dxfId="2090" priority="2693" stopIfTrue="1">
      <formula>NOT(ISERROR(SEARCH("X",Q323)))</formula>
    </cfRule>
    <cfRule type="expression" dxfId="2089" priority="2694" stopIfTrue="1">
      <formula>NOT(ISERROR(SEARCH("V",Q323)))</formula>
    </cfRule>
  </conditionalFormatting>
  <conditionalFormatting sqref="Q330">
    <cfRule type="expression" dxfId="2088" priority="2683" stopIfTrue="1">
      <formula>NOT(ISERROR(SEARCH("O",Q330)))</formula>
    </cfRule>
    <cfRule type="expression" dxfId="2087" priority="2684" stopIfTrue="1">
      <formula>NOT(ISERROR(SEARCH("X",Q330)))</formula>
    </cfRule>
    <cfRule type="expression" dxfId="2086" priority="2685" stopIfTrue="1">
      <formula>NOT(ISERROR(SEARCH("V",Q330)))</formula>
    </cfRule>
  </conditionalFormatting>
  <conditionalFormatting sqref="Q329">
    <cfRule type="expression" dxfId="2085" priority="2686" stopIfTrue="1">
      <formula>NOT(ISERROR(SEARCH("O",Q329)))</formula>
    </cfRule>
    <cfRule type="expression" dxfId="2084" priority="2687" stopIfTrue="1">
      <formula>NOT(ISERROR(SEARCH("X",Q329)))</formula>
    </cfRule>
    <cfRule type="expression" dxfId="2083" priority="2688" stopIfTrue="1">
      <formula>NOT(ISERROR(SEARCH("V",Q329)))</formula>
    </cfRule>
  </conditionalFormatting>
  <conditionalFormatting sqref="Q340:Q342">
    <cfRule type="expression" dxfId="2082" priority="2674" stopIfTrue="1">
      <formula>NOT(ISERROR(SEARCH("O",Q340)))</formula>
    </cfRule>
    <cfRule type="expression" dxfId="2081" priority="2675" stopIfTrue="1">
      <formula>NOT(ISERROR(SEARCH("X",Q340)))</formula>
    </cfRule>
    <cfRule type="expression" dxfId="2080" priority="2676" stopIfTrue="1">
      <formula>NOT(ISERROR(SEARCH("V",Q340)))</formula>
    </cfRule>
  </conditionalFormatting>
  <conditionalFormatting sqref="Q331">
    <cfRule type="expression" dxfId="2079" priority="2680" stopIfTrue="1">
      <formula>NOT(ISERROR(SEARCH("O",Q331)))</formula>
    </cfRule>
    <cfRule type="expression" dxfId="2078" priority="2681" stopIfTrue="1">
      <formula>NOT(ISERROR(SEARCH("X",Q331)))</formula>
    </cfRule>
    <cfRule type="expression" dxfId="2077" priority="2682" stopIfTrue="1">
      <formula>NOT(ISERROR(SEARCH("V",Q331)))</formula>
    </cfRule>
  </conditionalFormatting>
  <conditionalFormatting sqref="Q339">
    <cfRule type="expression" dxfId="2076" priority="2677" stopIfTrue="1">
      <formula>NOT(ISERROR(SEARCH("O",Q339)))</formula>
    </cfRule>
    <cfRule type="expression" dxfId="2075" priority="2678" stopIfTrue="1">
      <formula>NOT(ISERROR(SEARCH("X",Q339)))</formula>
    </cfRule>
    <cfRule type="expression" dxfId="2074" priority="2679" stopIfTrue="1">
      <formula>NOT(ISERROR(SEARCH("V",Q339)))</formula>
    </cfRule>
  </conditionalFormatting>
  <conditionalFormatting sqref="Q333">
    <cfRule type="expression" dxfId="2073" priority="2668" stopIfTrue="1">
      <formula>NOT(ISERROR(SEARCH("O",Q333)))</formula>
    </cfRule>
    <cfRule type="expression" dxfId="2072" priority="2669" stopIfTrue="1">
      <formula>NOT(ISERROR(SEARCH("X",Q333)))</formula>
    </cfRule>
    <cfRule type="expression" dxfId="2071" priority="2670" stopIfTrue="1">
      <formula>NOT(ISERROR(SEARCH("V",Q333)))</formula>
    </cfRule>
  </conditionalFormatting>
  <conditionalFormatting sqref="Q332">
    <cfRule type="expression" dxfId="2070" priority="2671" stopIfTrue="1">
      <formula>NOT(ISERROR(SEARCH("O",Q332)))</formula>
    </cfRule>
    <cfRule type="expression" dxfId="2069" priority="2672" stopIfTrue="1">
      <formula>NOT(ISERROR(SEARCH("X",Q332)))</formula>
    </cfRule>
    <cfRule type="expression" dxfId="2068" priority="2673" stopIfTrue="1">
      <formula>NOT(ISERROR(SEARCH("V",Q332)))</formula>
    </cfRule>
  </conditionalFormatting>
  <conditionalFormatting sqref="Q334:Q336">
    <cfRule type="expression" dxfId="2067" priority="2665" stopIfTrue="1">
      <formula>NOT(ISERROR(SEARCH("O",Q334)))</formula>
    </cfRule>
    <cfRule type="expression" dxfId="2066" priority="2666" stopIfTrue="1">
      <formula>NOT(ISERROR(SEARCH("X",Q334)))</formula>
    </cfRule>
    <cfRule type="expression" dxfId="2065" priority="2667" stopIfTrue="1">
      <formula>NOT(ISERROR(SEARCH("V",Q334)))</formula>
    </cfRule>
  </conditionalFormatting>
  <conditionalFormatting sqref="Q283">
    <cfRule type="expression" dxfId="2064" priority="2662" stopIfTrue="1">
      <formula>NOT(ISERROR(SEARCH("O",Q283)))</formula>
    </cfRule>
    <cfRule type="expression" dxfId="2063" priority="2663" stopIfTrue="1">
      <formula>NOT(ISERROR(SEARCH("X",Q283)))</formula>
    </cfRule>
    <cfRule type="expression" dxfId="2062" priority="2664" stopIfTrue="1">
      <formula>NOT(ISERROR(SEARCH("V",Q283)))</formula>
    </cfRule>
  </conditionalFormatting>
  <conditionalFormatting sqref="Q292">
    <cfRule type="expression" dxfId="2061" priority="2648" stopIfTrue="1">
      <formula>NOT(ISERROR(SEARCH("O",Q292)))</formula>
    </cfRule>
    <cfRule type="expression" dxfId="2060" priority="2649" stopIfTrue="1">
      <formula>NOT(ISERROR(SEARCH("X",Q292)))</formula>
    </cfRule>
    <cfRule type="expression" dxfId="2059" priority="2650" stopIfTrue="1">
      <formula>NOT(ISERROR(SEARCH("V",Q292)))</formula>
    </cfRule>
  </conditionalFormatting>
  <conditionalFormatting sqref="Q286:Q287">
    <cfRule type="expression" dxfId="2058" priority="2660" stopIfTrue="1">
      <formula>NOT(ISERROR(SEARCH("O",Q286)))</formula>
    </cfRule>
    <cfRule type="expression" dxfId="2057" priority="2661" stopIfTrue="1">
      <formula>NOT(ISERROR(SEARCH("X",Q286)))</formula>
    </cfRule>
  </conditionalFormatting>
  <conditionalFormatting sqref="Q285">
    <cfRule type="expression" dxfId="2056" priority="2658" stopIfTrue="1">
      <formula>NOT(ISERROR(SEARCH("O",Q285)))</formula>
    </cfRule>
    <cfRule type="expression" dxfId="2055" priority="2659" stopIfTrue="1">
      <formula>NOT(ISERROR(SEARCH("X",Q285)))</formula>
    </cfRule>
  </conditionalFormatting>
  <conditionalFormatting sqref="Q294">
    <cfRule type="expression" dxfId="2054" priority="2655" stopIfTrue="1">
      <formula>NOT(ISERROR(SEARCH("O",Q294)))</formula>
    </cfRule>
    <cfRule type="expression" dxfId="2053" priority="2656" stopIfTrue="1">
      <formula>NOT(ISERROR(SEARCH("X",Q294)))</formula>
    </cfRule>
    <cfRule type="expression" dxfId="2052" priority="2657" stopIfTrue="1">
      <formula>NOT(ISERROR(SEARCH("V",Q294)))</formula>
    </cfRule>
  </conditionalFormatting>
  <conditionalFormatting sqref="Q294">
    <cfRule type="expression" dxfId="2051" priority="2653" stopIfTrue="1">
      <formula>NOT(ISERROR(SEARCH("O",Q294)))</formula>
    </cfRule>
    <cfRule type="expression" dxfId="2050" priority="2654" stopIfTrue="1">
      <formula>NOT(ISERROR(SEARCH("X",Q294)))</formula>
    </cfRule>
  </conditionalFormatting>
  <conditionalFormatting sqref="Q294">
    <cfRule type="expression" dxfId="2049" priority="2651" stopIfTrue="1">
      <formula>NOT(ISERROR(SEARCH("O",Q294)))</formula>
    </cfRule>
    <cfRule type="expression" dxfId="2048" priority="2652" stopIfTrue="1">
      <formula>NOT(ISERROR(SEARCH("X",Q294)))</formula>
    </cfRule>
  </conditionalFormatting>
  <conditionalFormatting sqref="Q292">
    <cfRule type="expression" dxfId="2047" priority="2646" stopIfTrue="1">
      <formula>NOT(ISERROR(SEARCH("O",Q292)))</formula>
    </cfRule>
    <cfRule type="expression" dxfId="2046" priority="2647" stopIfTrue="1">
      <formula>NOT(ISERROR(SEARCH("X",Q292)))</formula>
    </cfRule>
  </conditionalFormatting>
  <conditionalFormatting sqref="Q292">
    <cfRule type="expression" dxfId="2045" priority="2644" stopIfTrue="1">
      <formula>NOT(ISERROR(SEARCH("O",Q292)))</formula>
    </cfRule>
    <cfRule type="expression" dxfId="2044" priority="2645" stopIfTrue="1">
      <formula>NOT(ISERROR(SEARCH("X",Q292)))</formula>
    </cfRule>
  </conditionalFormatting>
  <conditionalFormatting sqref="Q293">
    <cfRule type="expression" dxfId="2043" priority="2637" stopIfTrue="1">
      <formula>NOT(ISERROR(SEARCH("O",Q293)))</formula>
    </cfRule>
    <cfRule type="expression" dxfId="2042" priority="2638" stopIfTrue="1">
      <formula>NOT(ISERROR(SEARCH("X",Q293)))</formula>
    </cfRule>
    <cfRule type="expression" dxfId="2041" priority="2639" stopIfTrue="1">
      <formula>NOT(ISERROR(SEARCH("O",Q293)))</formula>
    </cfRule>
    <cfRule type="expression" dxfId="2040" priority="2640" stopIfTrue="1">
      <formula>NOT(ISERROR(SEARCH("X",Q293)))</formula>
    </cfRule>
    <cfRule type="expression" dxfId="2039" priority="2641" stopIfTrue="1">
      <formula>NOT(ISERROR(SEARCH("O",Q293)))</formula>
    </cfRule>
    <cfRule type="expression" dxfId="2038" priority="2642" stopIfTrue="1">
      <formula>NOT(ISERROR(SEARCH("X",Q293)))</formula>
    </cfRule>
    <cfRule type="expression" dxfId="2037" priority="2643" stopIfTrue="1">
      <formula>NOT(ISERROR(SEARCH("V",Q293)))</formula>
    </cfRule>
  </conditionalFormatting>
  <conditionalFormatting sqref="Q299:Q301">
    <cfRule type="expression" dxfId="2036" priority="2634" stopIfTrue="1">
      <formula>NOT(ISERROR(SEARCH("O",Q299)))</formula>
    </cfRule>
    <cfRule type="expression" dxfId="2035" priority="2635" stopIfTrue="1">
      <formula>NOT(ISERROR(SEARCH("X",Q299)))</formula>
    </cfRule>
    <cfRule type="expression" dxfId="2034" priority="2636" stopIfTrue="1">
      <formula>NOT(ISERROR(SEARCH("V",Q299)))</formula>
    </cfRule>
  </conditionalFormatting>
  <conditionalFormatting sqref="Q299:Q301">
    <cfRule type="expression" dxfId="2033" priority="2632" stopIfTrue="1">
      <formula>NOT(ISERROR(SEARCH("O",Q299)))</formula>
    </cfRule>
    <cfRule type="expression" dxfId="2032" priority="2633" stopIfTrue="1">
      <formula>NOT(ISERROR(SEARCH("X",Q299)))</formula>
    </cfRule>
  </conditionalFormatting>
  <conditionalFormatting sqref="Q302:Q304">
    <cfRule type="expression" dxfId="2031" priority="2629" stopIfTrue="1">
      <formula>NOT(ISERROR(SEARCH("O",Q302)))</formula>
    </cfRule>
    <cfRule type="expression" dxfId="2030" priority="2630" stopIfTrue="1">
      <formula>NOT(ISERROR(SEARCH("X",Q302)))</formula>
    </cfRule>
    <cfRule type="expression" dxfId="2029" priority="2631" stopIfTrue="1">
      <formula>NOT(ISERROR(SEARCH("V",Q302)))</formula>
    </cfRule>
  </conditionalFormatting>
  <conditionalFormatting sqref="Q302:Q304">
    <cfRule type="expression" dxfId="2028" priority="2627" stopIfTrue="1">
      <formula>NOT(ISERROR(SEARCH("O",Q302)))</formula>
    </cfRule>
    <cfRule type="expression" dxfId="2027" priority="2628" stopIfTrue="1">
      <formula>NOT(ISERROR(SEARCH("X",Q302)))</formula>
    </cfRule>
  </conditionalFormatting>
  <conditionalFormatting sqref="Q307:Q308">
    <cfRule type="expression" dxfId="2026" priority="2622" stopIfTrue="1">
      <formula>NOT(ISERROR(SEARCH("O",Q307)))</formula>
    </cfRule>
    <cfRule type="expression" dxfId="2025" priority="2623" stopIfTrue="1">
      <formula>NOT(ISERROR(SEARCH("X",Q307)))</formula>
    </cfRule>
    <cfRule type="expression" dxfId="2024" priority="2624" stopIfTrue="1">
      <formula>NOT(ISERROR(SEARCH("V",Q307)))</formula>
    </cfRule>
  </conditionalFormatting>
  <conditionalFormatting sqref="Q307:Q308">
    <cfRule type="expression" dxfId="2023" priority="2625" stopIfTrue="1">
      <formula>NOT(ISERROR(SEARCH("O",Q307)))</formula>
    </cfRule>
    <cfRule type="expression" dxfId="2022" priority="2626" stopIfTrue="1">
      <formula>NOT(ISERROR(SEARCH("X",Q307)))</formula>
    </cfRule>
  </conditionalFormatting>
  <conditionalFormatting sqref="Q309:Q310">
    <cfRule type="expression" dxfId="2021" priority="2617" stopIfTrue="1">
      <formula>NOT(ISERROR(SEARCH("O",Q309)))</formula>
    </cfRule>
    <cfRule type="expression" dxfId="2020" priority="2618" stopIfTrue="1">
      <formula>NOT(ISERROR(SEARCH("X",Q309)))</formula>
    </cfRule>
    <cfRule type="expression" dxfId="2019" priority="2619" stopIfTrue="1">
      <formula>NOT(ISERROR(SEARCH("V",Q309)))</formula>
    </cfRule>
  </conditionalFormatting>
  <conditionalFormatting sqref="Q309:Q310">
    <cfRule type="expression" dxfId="2018" priority="2620" stopIfTrue="1">
      <formula>NOT(ISERROR(SEARCH("O",Q309)))</formula>
    </cfRule>
    <cfRule type="expression" dxfId="2017" priority="2621" stopIfTrue="1">
      <formula>NOT(ISERROR(SEARCH("X",Q309)))</formula>
    </cfRule>
  </conditionalFormatting>
  <conditionalFormatting sqref="Q313:Q314">
    <cfRule type="expression" dxfId="2016" priority="2612" stopIfTrue="1">
      <formula>NOT(ISERROR(SEARCH("O",Q313)))</formula>
    </cfRule>
    <cfRule type="expression" dxfId="2015" priority="2613" stopIfTrue="1">
      <formula>NOT(ISERROR(SEARCH("X",Q313)))</formula>
    </cfRule>
    <cfRule type="expression" dxfId="2014" priority="2614" stopIfTrue="1">
      <formula>NOT(ISERROR(SEARCH("V",Q313)))</formula>
    </cfRule>
  </conditionalFormatting>
  <conditionalFormatting sqref="Q313:Q314">
    <cfRule type="expression" dxfId="2013" priority="2615" stopIfTrue="1">
      <formula>NOT(ISERROR(SEARCH("O",Q313)))</formula>
    </cfRule>
    <cfRule type="expression" dxfId="2012" priority="2616" stopIfTrue="1">
      <formula>NOT(ISERROR(SEARCH("X",Q313)))</formula>
    </cfRule>
  </conditionalFormatting>
  <conditionalFormatting sqref="Q315:Q316">
    <cfRule type="expression" dxfId="2011" priority="2607" stopIfTrue="1">
      <formula>NOT(ISERROR(SEARCH("O",Q315)))</formula>
    </cfRule>
    <cfRule type="expression" dxfId="2010" priority="2608" stopIfTrue="1">
      <formula>NOT(ISERROR(SEARCH("X",Q315)))</formula>
    </cfRule>
    <cfRule type="expression" dxfId="2009" priority="2609" stopIfTrue="1">
      <formula>NOT(ISERROR(SEARCH("V",Q315)))</formula>
    </cfRule>
  </conditionalFormatting>
  <conditionalFormatting sqref="Q315:Q316">
    <cfRule type="expression" dxfId="2008" priority="2610" stopIfTrue="1">
      <formula>NOT(ISERROR(SEARCH("O",Q315)))</formula>
    </cfRule>
    <cfRule type="expression" dxfId="2007" priority="2611" stopIfTrue="1">
      <formula>NOT(ISERROR(SEARCH("X",Q315)))</formula>
    </cfRule>
  </conditionalFormatting>
  <conditionalFormatting sqref="Q341:Q342">
    <cfRule type="expression" dxfId="2006" priority="2604" stopIfTrue="1">
      <formula>NOT(ISERROR(SEARCH("O",Q341)))</formula>
    </cfRule>
    <cfRule type="expression" dxfId="2005" priority="2605" stopIfTrue="1">
      <formula>NOT(ISERROR(SEARCH("X",Q341)))</formula>
    </cfRule>
    <cfRule type="expression" dxfId="2004" priority="2606" stopIfTrue="1">
      <formula>NOT(ISERROR(SEARCH("V",Q341)))</formula>
    </cfRule>
  </conditionalFormatting>
  <conditionalFormatting sqref="Q357:Q360">
    <cfRule type="expression" dxfId="2003" priority="2601" stopIfTrue="1">
      <formula>NOT(ISERROR(SEARCH("O",Q357)))</formula>
    </cfRule>
    <cfRule type="expression" dxfId="2002" priority="2602" stopIfTrue="1">
      <formula>NOT(ISERROR(SEARCH("X",Q357)))</formula>
    </cfRule>
    <cfRule type="expression" dxfId="2001" priority="2603" stopIfTrue="1">
      <formula>NOT(ISERROR(SEARCH("V",Q357)))</formula>
    </cfRule>
  </conditionalFormatting>
  <conditionalFormatting sqref="Q490:Q497 Q500:Q504">
    <cfRule type="expression" dxfId="2000" priority="2598" stopIfTrue="1">
      <formula>NOT(ISERROR(SEARCH("O",Q490)))</formula>
    </cfRule>
    <cfRule type="expression" dxfId="1999" priority="2599" stopIfTrue="1">
      <formula>NOT(ISERROR(SEARCH("X",Q490)))</formula>
    </cfRule>
    <cfRule type="expression" dxfId="1998" priority="2600" stopIfTrue="1">
      <formula>NOT(ISERROR(SEARCH("V",Q490)))</formula>
    </cfRule>
  </conditionalFormatting>
  <conditionalFormatting sqref="Q499">
    <cfRule type="expression" dxfId="1997" priority="2595" stopIfTrue="1">
      <formula>NOT(ISERROR(SEARCH("O",Q499)))</formula>
    </cfRule>
    <cfRule type="expression" dxfId="1996" priority="2596" stopIfTrue="1">
      <formula>NOT(ISERROR(SEARCH("X",Q499)))</formula>
    </cfRule>
    <cfRule type="expression" dxfId="1995" priority="2597" stopIfTrue="1">
      <formula>NOT(ISERROR(SEARCH("V",Q499)))</formula>
    </cfRule>
  </conditionalFormatting>
  <conditionalFormatting sqref="Q499">
    <cfRule type="expression" dxfId="1994" priority="2593" stopIfTrue="1">
      <formula>NOT(ISERROR(SEARCH("O",Q499)))</formula>
    </cfRule>
    <cfRule type="expression" dxfId="1993" priority="2594" stopIfTrue="1">
      <formula>NOT(ISERROR(SEARCH("X",Q499)))</formula>
    </cfRule>
  </conditionalFormatting>
  <conditionalFormatting sqref="Q500">
    <cfRule type="expression" dxfId="1992" priority="2591" stopIfTrue="1">
      <formula>NOT(ISERROR(SEARCH("O",Q500)))</formula>
    </cfRule>
    <cfRule type="expression" dxfId="1991" priority="2592" stopIfTrue="1">
      <formula>NOT(ISERROR(SEARCH("X",Q500)))</formula>
    </cfRule>
  </conditionalFormatting>
  <conditionalFormatting sqref="Q501">
    <cfRule type="expression" dxfId="1990" priority="2589" stopIfTrue="1">
      <formula>NOT(ISERROR(SEARCH("O",Q501)))</formula>
    </cfRule>
    <cfRule type="expression" dxfId="1989" priority="2590" stopIfTrue="1">
      <formula>NOT(ISERROR(SEARCH("X",Q501)))</formula>
    </cfRule>
  </conditionalFormatting>
  <conditionalFormatting sqref="Q469:Q470">
    <cfRule type="expression" dxfId="1988" priority="2586" stopIfTrue="1">
      <formula>NOT(ISERROR(SEARCH("O",Q469)))</formula>
    </cfRule>
    <cfRule type="expression" dxfId="1987" priority="2587" stopIfTrue="1">
      <formula>NOT(ISERROR(SEARCH("X",Q469)))</formula>
    </cfRule>
    <cfRule type="expression" dxfId="1986" priority="2588" stopIfTrue="1">
      <formula>NOT(ISERROR(SEARCH("V",Q469)))</formula>
    </cfRule>
  </conditionalFormatting>
  <conditionalFormatting sqref="Q453:Q455 Q450 Q437">
    <cfRule type="containsText" dxfId="1985" priority="2547" operator="containsText" text="O">
      <formula>NOT(ISERROR(SEARCH("O",Q437)))</formula>
    </cfRule>
    <cfRule type="containsText" dxfId="1984" priority="2548" operator="containsText" text="X">
      <formula>NOT(ISERROR(SEARCH("X",Q437)))</formula>
    </cfRule>
    <cfRule type="containsText" dxfId="1983" priority="2549" operator="containsText" text="V">
      <formula>NOT(ISERROR(SEARCH("V",Q437)))</formula>
    </cfRule>
    <cfRule type="cellIs" dxfId="1982" priority="2550" operator="equal">
      <formula>(((#REF!)))</formula>
    </cfRule>
  </conditionalFormatting>
  <conditionalFormatting sqref="Q394">
    <cfRule type="containsText" dxfId="1981" priority="2551" operator="containsText" text="O">
      <formula>NOT(ISERROR(SEARCH("O",Q394)))</formula>
    </cfRule>
    <cfRule type="containsText" dxfId="1980" priority="2552" operator="containsText" text="X">
      <formula>NOT(ISERROR(SEARCH("X",Q394)))</formula>
    </cfRule>
    <cfRule type="containsText" dxfId="1979" priority="2553" operator="containsText" text="V">
      <formula>NOT(ISERROR(SEARCH("V",Q394)))</formula>
    </cfRule>
    <cfRule type="cellIs" dxfId="1978" priority="2554" operator="equal">
      <formula>(((#REF!)))</formula>
    </cfRule>
  </conditionalFormatting>
  <conditionalFormatting sqref="Q397">
    <cfRule type="containsText" dxfId="1977" priority="2543" operator="containsText" text="O">
      <formula>NOT(ISERROR(SEARCH("O",Q397)))</formula>
    </cfRule>
    <cfRule type="containsText" dxfId="1976" priority="2544" operator="containsText" text="X">
      <formula>NOT(ISERROR(SEARCH("X",Q397)))</formula>
    </cfRule>
    <cfRule type="containsText" dxfId="1975" priority="2545" operator="containsText" text="V">
      <formula>NOT(ISERROR(SEARCH("V",Q397)))</formula>
    </cfRule>
    <cfRule type="cellIs" dxfId="1974" priority="2546" operator="equal">
      <formula>(((#REF!)))</formula>
    </cfRule>
  </conditionalFormatting>
  <conditionalFormatting sqref="Q406">
    <cfRule type="containsText" dxfId="1973" priority="2539" operator="containsText" text="O">
      <formula>NOT(ISERROR(SEARCH("O",Q406)))</formula>
    </cfRule>
    <cfRule type="containsText" dxfId="1972" priority="2540" operator="containsText" text="X">
      <formula>NOT(ISERROR(SEARCH("X",Q406)))</formula>
    </cfRule>
    <cfRule type="containsText" dxfId="1971" priority="2541" operator="containsText" text="V">
      <formula>NOT(ISERROR(SEARCH("V",Q406)))</formula>
    </cfRule>
    <cfRule type="cellIs" dxfId="1970" priority="2542" operator="equal">
      <formula>(((#REF!)))</formula>
    </cfRule>
  </conditionalFormatting>
  <conditionalFormatting sqref="Q408">
    <cfRule type="containsText" dxfId="1969" priority="2503" operator="containsText" text="O">
      <formula>NOT(ISERROR(SEARCH("O",Q408)))</formula>
    </cfRule>
    <cfRule type="containsText" dxfId="1968" priority="2504" operator="containsText" text="X">
      <formula>NOT(ISERROR(SEARCH("X",Q408)))</formula>
    </cfRule>
    <cfRule type="containsText" dxfId="1967" priority="2505" operator="containsText" text="V">
      <formula>NOT(ISERROR(SEARCH("V",Q408)))</formula>
    </cfRule>
    <cfRule type="cellIs" dxfId="1966" priority="2506" operator="equal">
      <formula>(((#REF!)))</formula>
    </cfRule>
  </conditionalFormatting>
  <conditionalFormatting sqref="Q410">
    <cfRule type="containsText" dxfId="1965" priority="2535" operator="containsText" text="O">
      <formula>NOT(ISERROR(SEARCH("O",Q410)))</formula>
    </cfRule>
    <cfRule type="containsText" dxfId="1964" priority="2536" operator="containsText" text="X">
      <formula>NOT(ISERROR(SEARCH("X",Q410)))</formula>
    </cfRule>
    <cfRule type="containsText" dxfId="1963" priority="2537" operator="containsText" text="V">
      <formula>NOT(ISERROR(SEARCH("V",Q410)))</formula>
    </cfRule>
    <cfRule type="cellIs" dxfId="1962" priority="2538" operator="equal">
      <formula>(((#REF!)))</formula>
    </cfRule>
  </conditionalFormatting>
  <conditionalFormatting sqref="Q411">
    <cfRule type="containsText" dxfId="1961" priority="2499" operator="containsText" text="O">
      <formula>NOT(ISERROR(SEARCH("O",Q411)))</formula>
    </cfRule>
    <cfRule type="containsText" dxfId="1960" priority="2500" operator="containsText" text="X">
      <formula>NOT(ISERROR(SEARCH("X",Q411)))</formula>
    </cfRule>
    <cfRule type="containsText" dxfId="1959" priority="2501" operator="containsText" text="V">
      <formula>NOT(ISERROR(SEARCH("V",Q411)))</formula>
    </cfRule>
    <cfRule type="cellIs" dxfId="1958" priority="2502" operator="equal">
      <formula>(((#REF!)))</formula>
    </cfRule>
  </conditionalFormatting>
  <conditionalFormatting sqref="Q413">
    <cfRule type="containsText" dxfId="1957" priority="2531" operator="containsText" text="O">
      <formula>NOT(ISERROR(SEARCH("O",Q413)))</formula>
    </cfRule>
    <cfRule type="containsText" dxfId="1956" priority="2532" operator="containsText" text="X">
      <formula>NOT(ISERROR(SEARCH("X",Q413)))</formula>
    </cfRule>
    <cfRule type="containsText" dxfId="1955" priority="2533" operator="containsText" text="V">
      <formula>NOT(ISERROR(SEARCH("V",Q413)))</formula>
    </cfRule>
    <cfRule type="cellIs" dxfId="1954" priority="2534" operator="equal">
      <formula>(((#REF!)))</formula>
    </cfRule>
  </conditionalFormatting>
  <conditionalFormatting sqref="Q428">
    <cfRule type="containsText" dxfId="1953" priority="2570" operator="containsText" text="O">
      <formula>NOT(ISERROR(SEARCH("O",Q428)))</formula>
    </cfRule>
    <cfRule type="containsText" dxfId="1952" priority="2571" operator="containsText" text="X">
      <formula>NOT(ISERROR(SEARCH("X",Q428)))</formula>
    </cfRule>
    <cfRule type="containsText" dxfId="1951" priority="2572" operator="containsText" text="V">
      <formula>NOT(ISERROR(SEARCH("V",Q428)))</formula>
    </cfRule>
    <cfRule type="cellIs" dxfId="1950" priority="2573" operator="equal">
      <formula>(((#REF!)))</formula>
    </cfRule>
  </conditionalFormatting>
  <conditionalFormatting sqref="Q429">
    <cfRule type="containsText" dxfId="1949" priority="2519" operator="containsText" text="O">
      <formula>NOT(ISERROR(SEARCH("O",Q429)))</formula>
    </cfRule>
    <cfRule type="containsText" dxfId="1948" priority="2520" operator="containsText" text="X">
      <formula>NOT(ISERROR(SEARCH("X",Q429)))</formula>
    </cfRule>
    <cfRule type="containsText" dxfId="1947" priority="2521" operator="containsText" text="V">
      <formula>NOT(ISERROR(SEARCH("V",Q429)))</formula>
    </cfRule>
    <cfRule type="cellIs" dxfId="1946" priority="2522" operator="equal">
      <formula>(((#REF!)))</formula>
    </cfRule>
  </conditionalFormatting>
  <conditionalFormatting sqref="Q435">
    <cfRule type="containsText" dxfId="1945" priority="2527" operator="containsText" text="O">
      <formula>NOT(ISERROR(SEARCH("O",Q435)))</formula>
    </cfRule>
    <cfRule type="containsText" dxfId="1944" priority="2528" operator="containsText" text="X">
      <formula>NOT(ISERROR(SEARCH("X",Q435)))</formula>
    </cfRule>
    <cfRule type="containsText" dxfId="1943" priority="2529" operator="containsText" text="V">
      <formula>NOT(ISERROR(SEARCH("V",Q435)))</formula>
    </cfRule>
    <cfRule type="cellIs" dxfId="1942" priority="2530" operator="equal">
      <formula>(((#REF!)))</formula>
    </cfRule>
  </conditionalFormatting>
  <conditionalFormatting sqref="Q436">
    <cfRule type="containsText" dxfId="1941" priority="2515" operator="containsText" text="O">
      <formula>NOT(ISERROR(SEARCH("O",Q436)))</formula>
    </cfRule>
    <cfRule type="containsText" dxfId="1940" priority="2516" operator="containsText" text="X">
      <formula>NOT(ISERROR(SEARCH("X",Q436)))</formula>
    </cfRule>
    <cfRule type="containsText" dxfId="1939" priority="2517" operator="containsText" text="V">
      <formula>NOT(ISERROR(SEARCH("V",Q436)))</formula>
    </cfRule>
    <cfRule type="cellIs" dxfId="1938" priority="2518" operator="equal">
      <formula>(((#REF!)))</formula>
    </cfRule>
  </conditionalFormatting>
  <conditionalFormatting sqref="Q438">
    <cfRule type="containsText" dxfId="1937" priority="2511" operator="containsText" text="O">
      <formula>NOT(ISERROR(SEARCH("O",Q438)))</formula>
    </cfRule>
    <cfRule type="containsText" dxfId="1936" priority="2512" operator="containsText" text="X">
      <formula>NOT(ISERROR(SEARCH("X",Q438)))</formula>
    </cfRule>
    <cfRule type="containsText" dxfId="1935" priority="2513" operator="containsText" text="V">
      <formula>NOT(ISERROR(SEARCH("V",Q438)))</formula>
    </cfRule>
    <cfRule type="cellIs" dxfId="1934" priority="2514" operator="equal">
      <formula>(((#REF!)))</formula>
    </cfRule>
  </conditionalFormatting>
  <conditionalFormatting sqref="Q443">
    <cfRule type="containsText" dxfId="1933" priority="2495" operator="containsText" text="O">
      <formula>NOT(ISERROR(SEARCH("O",Q443)))</formula>
    </cfRule>
    <cfRule type="containsText" dxfId="1932" priority="2496" operator="containsText" text="X">
      <formula>NOT(ISERROR(SEARCH("X",Q443)))</formula>
    </cfRule>
    <cfRule type="containsText" dxfId="1931" priority="2497" operator="containsText" text="V">
      <formula>NOT(ISERROR(SEARCH("V",Q443)))</formula>
    </cfRule>
    <cfRule type="cellIs" dxfId="1930" priority="2498" operator="equal">
      <formula>(((#REF!)))</formula>
    </cfRule>
  </conditionalFormatting>
  <conditionalFormatting sqref="Q445">
    <cfRule type="containsText" dxfId="1929" priority="2523" operator="containsText" text="O">
      <formula>NOT(ISERROR(SEARCH("O",Q445)))</formula>
    </cfRule>
    <cfRule type="containsText" dxfId="1928" priority="2524" operator="containsText" text="X">
      <formula>NOT(ISERROR(SEARCH("X",Q445)))</formula>
    </cfRule>
    <cfRule type="containsText" dxfId="1927" priority="2525" operator="containsText" text="V">
      <formula>NOT(ISERROR(SEARCH("V",Q445)))</formula>
    </cfRule>
    <cfRule type="cellIs" dxfId="1926" priority="2526" operator="equal">
      <formula>(((#REF!)))</formula>
    </cfRule>
  </conditionalFormatting>
  <conditionalFormatting sqref="Q448">
    <cfRule type="containsText" dxfId="1925" priority="2582" operator="containsText" text="O">
      <formula>NOT(ISERROR(SEARCH("O",Q448)))</formula>
    </cfRule>
    <cfRule type="containsText" dxfId="1924" priority="2583" operator="containsText" text="X">
      <formula>NOT(ISERROR(SEARCH("X",Q448)))</formula>
    </cfRule>
    <cfRule type="containsText" dxfId="1923" priority="2584" operator="containsText" text="V">
      <formula>NOT(ISERROR(SEARCH("V",Q448)))</formula>
    </cfRule>
    <cfRule type="cellIs" dxfId="1922" priority="2585" operator="equal">
      <formula>(((#REF!)))</formula>
    </cfRule>
  </conditionalFormatting>
  <conditionalFormatting sqref="Q401:Q405 Q395:Q396 Q398 Q407 Q409 Q414:Q415 Q456 Q449">
    <cfRule type="containsText" dxfId="1921" priority="2578" operator="containsText" text="O">
      <formula>NOT(ISERROR(SEARCH("O",Q395)))</formula>
    </cfRule>
    <cfRule type="containsText" dxfId="1920" priority="2579" operator="containsText" text="X">
      <formula>NOT(ISERROR(SEARCH("X",Q395)))</formula>
    </cfRule>
    <cfRule type="containsText" dxfId="1919" priority="2580" operator="containsText" text="V">
      <formula>NOT(ISERROR(SEARCH("V",Q395)))</formula>
    </cfRule>
    <cfRule type="cellIs" dxfId="1918" priority="2581" operator="equal">
      <formula>(((#REF!)))</formula>
    </cfRule>
  </conditionalFormatting>
  <conditionalFormatting sqref="Q399:Q400">
    <cfRule type="containsText" dxfId="1917" priority="2491" operator="containsText" text="O">
      <formula>NOT(ISERROR(SEARCH("O",Q399)))</formula>
    </cfRule>
    <cfRule type="containsText" dxfId="1916" priority="2492" operator="containsText" text="X">
      <formula>NOT(ISERROR(SEARCH("X",Q399)))</formula>
    </cfRule>
    <cfRule type="containsText" dxfId="1915" priority="2493" operator="containsText" text="V">
      <formula>NOT(ISERROR(SEARCH("V",Q399)))</formula>
    </cfRule>
    <cfRule type="cellIs" dxfId="1914" priority="2494" operator="equal">
      <formula>(((#REF!)))</formula>
    </cfRule>
  </conditionalFormatting>
  <conditionalFormatting sqref="Q412 Q425:Q427">
    <cfRule type="containsText" dxfId="1913" priority="2574" operator="containsText" text="O">
      <formula>NOT(ISERROR(SEARCH("O",Q412)))</formula>
    </cfRule>
    <cfRule type="containsText" dxfId="1912" priority="2575" operator="containsText" text="X">
      <formula>NOT(ISERROR(SEARCH("X",Q412)))</formula>
    </cfRule>
    <cfRule type="containsText" dxfId="1911" priority="2576" operator="containsText" text="V">
      <formula>NOT(ISERROR(SEARCH("V",Q412)))</formula>
    </cfRule>
    <cfRule type="cellIs" dxfId="1910" priority="2577" operator="equal">
      <formula>(((#REF!)))</formula>
    </cfRule>
  </conditionalFormatting>
  <conditionalFormatting sqref="Q430:Q431">
    <cfRule type="containsText" dxfId="1909" priority="2566" operator="containsText" text="O">
      <formula>NOT(ISERROR(SEARCH("O",Q430)))</formula>
    </cfRule>
    <cfRule type="containsText" dxfId="1908" priority="2567" operator="containsText" text="X">
      <formula>NOT(ISERROR(SEARCH("X",Q430)))</formula>
    </cfRule>
    <cfRule type="containsText" dxfId="1907" priority="2568" operator="containsText" text="V">
      <formula>NOT(ISERROR(SEARCH("V",Q430)))</formula>
    </cfRule>
    <cfRule type="cellIs" dxfId="1906" priority="2569" operator="equal">
      <formula>(((#REF!)))</formula>
    </cfRule>
  </conditionalFormatting>
  <conditionalFormatting sqref="Q434 Q439">
    <cfRule type="containsText" dxfId="1905" priority="2562" operator="containsText" text="O">
      <formula>NOT(ISERROR(SEARCH("O",Q434)))</formula>
    </cfRule>
    <cfRule type="containsText" dxfId="1904" priority="2563" operator="containsText" text="X">
      <formula>NOT(ISERROR(SEARCH("X",Q434)))</formula>
    </cfRule>
    <cfRule type="containsText" dxfId="1903" priority="2564" operator="containsText" text="V">
      <formula>NOT(ISERROR(SEARCH("V",Q434)))</formula>
    </cfRule>
    <cfRule type="cellIs" dxfId="1902" priority="2565" operator="equal">
      <formula>(((#REF!)))</formula>
    </cfRule>
  </conditionalFormatting>
  <conditionalFormatting sqref="Q440:Q442">
    <cfRule type="containsText" dxfId="1901" priority="2507" operator="containsText" text="O">
      <formula>NOT(ISERROR(SEARCH("O",Q440)))</formula>
    </cfRule>
    <cfRule type="containsText" dxfId="1900" priority="2508" operator="containsText" text="X">
      <formula>NOT(ISERROR(SEARCH("X",Q440)))</formula>
    </cfRule>
    <cfRule type="containsText" dxfId="1899" priority="2509" operator="containsText" text="V">
      <formula>NOT(ISERROR(SEARCH("V",Q440)))</formula>
    </cfRule>
    <cfRule type="cellIs" dxfId="1898" priority="2510" operator="equal">
      <formula>(((#REF!)))</formula>
    </cfRule>
  </conditionalFormatting>
  <conditionalFormatting sqref="Q446 Q444">
    <cfRule type="containsText" dxfId="1897" priority="2558" operator="containsText" text="O">
      <formula>NOT(ISERROR(SEARCH("O",Q444)))</formula>
    </cfRule>
    <cfRule type="containsText" dxfId="1896" priority="2559" operator="containsText" text="X">
      <formula>NOT(ISERROR(SEARCH("X",Q444)))</formula>
    </cfRule>
    <cfRule type="containsText" dxfId="1895" priority="2560" operator="containsText" text="V">
      <formula>NOT(ISERROR(SEARCH("V",Q444)))</formula>
    </cfRule>
    <cfRule type="cellIs" dxfId="1894" priority="2561" operator="equal">
      <formula>(((#REF!)))</formula>
    </cfRule>
  </conditionalFormatting>
  <conditionalFormatting sqref="Q451:Q452 Q458:Q460">
    <cfRule type="expression" dxfId="1893" priority="2555" stopIfTrue="1">
      <formula>NOT(ISERROR(SEARCH("O",Q451)))</formula>
    </cfRule>
    <cfRule type="expression" dxfId="1892" priority="2556" stopIfTrue="1">
      <formula>NOT(ISERROR(SEARCH("X",Q451)))</formula>
    </cfRule>
    <cfRule type="expression" dxfId="1891" priority="2557" stopIfTrue="1">
      <formula>NOT(ISERROR(SEARCH("V",Q451)))</formula>
    </cfRule>
  </conditionalFormatting>
  <conditionalFormatting sqref="Q416">
    <cfRule type="containsText" dxfId="1890" priority="2487" operator="containsText" text="O">
      <formula>NOT(ISERROR(SEARCH("O",Q416)))</formula>
    </cfRule>
    <cfRule type="containsText" dxfId="1889" priority="2488" operator="containsText" text="X">
      <formula>NOT(ISERROR(SEARCH("X",Q416)))</formula>
    </cfRule>
    <cfRule type="containsText" dxfId="1888" priority="2489" operator="containsText" text="V">
      <formula>NOT(ISERROR(SEARCH("V",Q416)))</formula>
    </cfRule>
    <cfRule type="cellIs" dxfId="1887" priority="2490" operator="equal">
      <formula>(((#REF!)))</formula>
    </cfRule>
  </conditionalFormatting>
  <conditionalFormatting sqref="Q417">
    <cfRule type="containsText" dxfId="1886" priority="2483" operator="containsText" text="O">
      <formula>NOT(ISERROR(SEARCH("O",Q417)))</formula>
    </cfRule>
    <cfRule type="containsText" dxfId="1885" priority="2484" operator="containsText" text="X">
      <formula>NOT(ISERROR(SEARCH("X",Q417)))</formula>
    </cfRule>
    <cfRule type="containsText" dxfId="1884" priority="2485" operator="containsText" text="V">
      <formula>NOT(ISERROR(SEARCH("V",Q417)))</formula>
    </cfRule>
    <cfRule type="cellIs" dxfId="1883" priority="2486" operator="equal">
      <formula>(((#REF!)))</formula>
    </cfRule>
  </conditionalFormatting>
  <conditionalFormatting sqref="Q420:Q422">
    <cfRule type="containsText" dxfId="1882" priority="2479" operator="containsText" text="O">
      <formula>NOT(ISERROR(SEARCH("O",Q420)))</formula>
    </cfRule>
    <cfRule type="containsText" dxfId="1881" priority="2480" operator="containsText" text="X">
      <formula>NOT(ISERROR(SEARCH("X",Q420)))</formula>
    </cfRule>
    <cfRule type="containsText" dxfId="1880" priority="2481" operator="containsText" text="V">
      <formula>NOT(ISERROR(SEARCH("V",Q420)))</formula>
    </cfRule>
    <cfRule type="cellIs" dxfId="1879" priority="2482" operator="equal">
      <formula>(((#REF!)))</formula>
    </cfRule>
  </conditionalFormatting>
  <conditionalFormatting sqref="Q418">
    <cfRule type="containsText" dxfId="1878" priority="2475" operator="containsText" text="O">
      <formula>NOT(ISERROR(SEARCH("O",Q418)))</formula>
    </cfRule>
    <cfRule type="containsText" dxfId="1877" priority="2476" operator="containsText" text="X">
      <formula>NOT(ISERROR(SEARCH("X",Q418)))</formula>
    </cfRule>
    <cfRule type="containsText" dxfId="1876" priority="2477" operator="containsText" text="V">
      <formula>NOT(ISERROR(SEARCH("V",Q418)))</formula>
    </cfRule>
    <cfRule type="cellIs" dxfId="1875" priority="2478" operator="equal">
      <formula>(((#REF!)))</formula>
    </cfRule>
  </conditionalFormatting>
  <conditionalFormatting sqref="Q419">
    <cfRule type="containsText" dxfId="1874" priority="2471" operator="containsText" text="O">
      <formula>NOT(ISERROR(SEARCH("O",Q419)))</formula>
    </cfRule>
    <cfRule type="containsText" dxfId="1873" priority="2472" operator="containsText" text="X">
      <formula>NOT(ISERROR(SEARCH("X",Q419)))</formula>
    </cfRule>
    <cfRule type="containsText" dxfId="1872" priority="2473" operator="containsText" text="V">
      <formula>NOT(ISERROR(SEARCH("V",Q419)))</formula>
    </cfRule>
    <cfRule type="cellIs" dxfId="1871" priority="2474" operator="equal">
      <formula>(((#REF!)))</formula>
    </cfRule>
  </conditionalFormatting>
  <conditionalFormatting sqref="Q423">
    <cfRule type="containsText" dxfId="1870" priority="2467" operator="containsText" text="O">
      <formula>NOT(ISERROR(SEARCH("O",Q423)))</formula>
    </cfRule>
    <cfRule type="containsText" dxfId="1869" priority="2468" operator="containsText" text="X">
      <formula>NOT(ISERROR(SEARCH("X",Q423)))</formula>
    </cfRule>
    <cfRule type="containsText" dxfId="1868" priority="2469" operator="containsText" text="V">
      <formula>NOT(ISERROR(SEARCH("V",Q423)))</formula>
    </cfRule>
    <cfRule type="cellIs" dxfId="1867" priority="2470" operator="equal">
      <formula>(((#REF!)))</formula>
    </cfRule>
  </conditionalFormatting>
  <conditionalFormatting sqref="Q424">
    <cfRule type="containsText" dxfId="1866" priority="2463" operator="containsText" text="O">
      <formula>NOT(ISERROR(SEARCH("O",Q424)))</formula>
    </cfRule>
    <cfRule type="containsText" dxfId="1865" priority="2464" operator="containsText" text="X">
      <formula>NOT(ISERROR(SEARCH("X",Q424)))</formula>
    </cfRule>
    <cfRule type="containsText" dxfId="1864" priority="2465" operator="containsText" text="V">
      <formula>NOT(ISERROR(SEARCH("V",Q424)))</formula>
    </cfRule>
    <cfRule type="cellIs" dxfId="1863" priority="2466" operator="equal">
      <formula>(((#REF!)))</formula>
    </cfRule>
  </conditionalFormatting>
  <conditionalFormatting sqref="Q433">
    <cfRule type="containsText" dxfId="1862" priority="2455" operator="containsText" text="O">
      <formula>NOT(ISERROR(SEARCH("O",Q433)))</formula>
    </cfRule>
    <cfRule type="containsText" dxfId="1861" priority="2456" operator="containsText" text="X">
      <formula>NOT(ISERROR(SEARCH("X",Q433)))</formula>
    </cfRule>
    <cfRule type="containsText" dxfId="1860" priority="2457" operator="containsText" text="V">
      <formula>NOT(ISERROR(SEARCH("V",Q433)))</formula>
    </cfRule>
    <cfRule type="cellIs" dxfId="1859" priority="2458" operator="equal">
      <formula>(((#REF!)))</formula>
    </cfRule>
  </conditionalFormatting>
  <conditionalFormatting sqref="Q432">
    <cfRule type="containsText" dxfId="1858" priority="2459" operator="containsText" text="O">
      <formula>NOT(ISERROR(SEARCH("O",Q432)))</formula>
    </cfRule>
    <cfRule type="containsText" dxfId="1857" priority="2460" operator="containsText" text="X">
      <formula>NOT(ISERROR(SEARCH("X",Q432)))</formula>
    </cfRule>
    <cfRule type="containsText" dxfId="1856" priority="2461" operator="containsText" text="V">
      <formula>NOT(ISERROR(SEARCH("V",Q432)))</formula>
    </cfRule>
    <cfRule type="cellIs" dxfId="1855" priority="2462" operator="equal">
      <formula>(((#REF!)))</formula>
    </cfRule>
  </conditionalFormatting>
  <conditionalFormatting sqref="Q447">
    <cfRule type="containsText" dxfId="1854" priority="2451" operator="containsText" text="O">
      <formula>NOT(ISERROR(SEARCH("O",Q447)))</formula>
    </cfRule>
    <cfRule type="containsText" dxfId="1853" priority="2452" operator="containsText" text="X">
      <formula>NOT(ISERROR(SEARCH("X",Q447)))</formula>
    </cfRule>
    <cfRule type="containsText" dxfId="1852" priority="2453" operator="containsText" text="V">
      <formula>NOT(ISERROR(SEARCH("V",Q447)))</formula>
    </cfRule>
    <cfRule type="cellIs" dxfId="1851" priority="2454" operator="equal">
      <formula>(((#REF!)))</formula>
    </cfRule>
  </conditionalFormatting>
  <conditionalFormatting sqref="Q461">
    <cfRule type="expression" dxfId="1850" priority="2448" stopIfTrue="1">
      <formula>NOT(ISERROR(SEARCH("O",Q461)))</formula>
    </cfRule>
    <cfRule type="expression" dxfId="1849" priority="2449" stopIfTrue="1">
      <formula>NOT(ISERROR(SEARCH("X",Q461)))</formula>
    </cfRule>
    <cfRule type="expression" dxfId="1848" priority="2450" stopIfTrue="1">
      <formula>NOT(ISERROR(SEARCH("V",Q461)))</formula>
    </cfRule>
  </conditionalFormatting>
  <conditionalFormatting sqref="Q457">
    <cfRule type="expression" dxfId="1847" priority="2445" stopIfTrue="1">
      <formula>NOT(ISERROR(SEARCH("O",Q457)))</formula>
    </cfRule>
    <cfRule type="expression" dxfId="1846" priority="2446" stopIfTrue="1">
      <formula>NOT(ISERROR(SEARCH("X",Q457)))</formula>
    </cfRule>
    <cfRule type="expression" dxfId="1845" priority="2447" stopIfTrue="1">
      <formula>NOT(ISERROR(SEARCH("V",Q457)))</formula>
    </cfRule>
  </conditionalFormatting>
  <conditionalFormatting sqref="Q462:Q464">
    <cfRule type="expression" dxfId="1844" priority="2442" stopIfTrue="1">
      <formula>NOT(ISERROR(SEARCH("O",Q462)))</formula>
    </cfRule>
    <cfRule type="expression" dxfId="1843" priority="2443" stopIfTrue="1">
      <formula>NOT(ISERROR(SEARCH("X",Q462)))</formula>
    </cfRule>
    <cfRule type="expression" dxfId="1842" priority="2444" stopIfTrue="1">
      <formula>NOT(ISERROR(SEARCH("V",Q462)))</formula>
    </cfRule>
  </conditionalFormatting>
  <conditionalFormatting sqref="Q465:Q466">
    <cfRule type="expression" dxfId="1841" priority="2439" stopIfTrue="1">
      <formula>NOT(ISERROR(SEARCH("O",Q465)))</formula>
    </cfRule>
    <cfRule type="expression" dxfId="1840" priority="2440" stopIfTrue="1">
      <formula>NOT(ISERROR(SEARCH("X",Q465)))</formula>
    </cfRule>
    <cfRule type="expression" dxfId="1839" priority="2441" stopIfTrue="1">
      <formula>NOT(ISERROR(SEARCH("V",Q465)))</formula>
    </cfRule>
  </conditionalFormatting>
  <conditionalFormatting sqref="Q467:Q468">
    <cfRule type="expression" dxfId="1838" priority="2436" stopIfTrue="1">
      <formula>NOT(ISERROR(SEARCH("O",Q467)))</formula>
    </cfRule>
    <cfRule type="expression" dxfId="1837" priority="2437" stopIfTrue="1">
      <formula>NOT(ISERROR(SEARCH("X",Q467)))</formula>
    </cfRule>
    <cfRule type="expression" dxfId="1836" priority="2438" stopIfTrue="1">
      <formula>NOT(ISERROR(SEARCH("V",Q467)))</formula>
    </cfRule>
  </conditionalFormatting>
  <conditionalFormatting sqref="Q512:Q514">
    <cfRule type="expression" dxfId="1835" priority="2433" stopIfTrue="1">
      <formula>NOT(ISERROR(SEARCH("O",Q512)))</formula>
    </cfRule>
    <cfRule type="expression" dxfId="1834" priority="2434" stopIfTrue="1">
      <formula>NOT(ISERROR(SEARCH("X",Q512)))</formula>
    </cfRule>
    <cfRule type="expression" dxfId="1833" priority="2435" stopIfTrue="1">
      <formula>NOT(ISERROR(SEARCH("V",Q512)))</formula>
    </cfRule>
  </conditionalFormatting>
  <conditionalFormatting sqref="Q361:Q367">
    <cfRule type="expression" dxfId="1832" priority="2430" stopIfTrue="1">
      <formula>NOT(ISERROR(SEARCH("O",Q361)))</formula>
    </cfRule>
    <cfRule type="expression" dxfId="1831" priority="2431" stopIfTrue="1">
      <formula>NOT(ISERROR(SEARCH("X",Q361)))</formula>
    </cfRule>
    <cfRule type="expression" dxfId="1830" priority="2432" stopIfTrue="1">
      <formula>NOT(ISERROR(SEARCH("V",Q361)))</formula>
    </cfRule>
  </conditionalFormatting>
  <conditionalFormatting sqref="Q388:Q391">
    <cfRule type="expression" dxfId="1829" priority="2428" stopIfTrue="1">
      <formula>NOT(ISERROR(SEARCH("X",Q388)))</formula>
    </cfRule>
    <cfRule type="expression" dxfId="1828" priority="2429" stopIfTrue="1">
      <formula>NOT(ISERROR(SEARCH("V",Q388)))</formula>
    </cfRule>
    <cfRule type="expression" dxfId="1827" priority="2786" stopIfTrue="1">
      <formula>NOT(ISERROR(SEARCH("O",Q388)))</formula>
    </cfRule>
  </conditionalFormatting>
  <conditionalFormatting sqref="Q392:Q393">
    <cfRule type="expression" dxfId="1826" priority="2425" stopIfTrue="1">
      <formula>NOT(ISERROR(SEARCH("O",Q392)))</formula>
    </cfRule>
    <cfRule type="expression" dxfId="1825" priority="2426" stopIfTrue="1">
      <formula>NOT(ISERROR(SEARCH("X",Q392)))</formula>
    </cfRule>
    <cfRule type="expression" dxfId="1824" priority="2427" stopIfTrue="1">
      <formula>NOT(ISERROR(SEARCH("V",Q392)))</formula>
    </cfRule>
  </conditionalFormatting>
  <conditionalFormatting sqref="Q388">
    <cfRule type="expression" dxfId="1823" priority="2422" stopIfTrue="1">
      <formula>NOT(ISERROR(SEARCH("O",Q388)))</formula>
    </cfRule>
  </conditionalFormatting>
  <conditionalFormatting sqref="Q388">
    <cfRule type="expression" dxfId="1822" priority="2423" stopIfTrue="1">
      <formula>NOT(ISERROR(SEARCH("O",Q388)))</formula>
    </cfRule>
    <cfRule type="expression" dxfId="1821" priority="2424" stopIfTrue="1">
      <formula>NOT(ISERROR(SEARCH("X",Q388)))</formula>
    </cfRule>
  </conditionalFormatting>
  <conditionalFormatting sqref="Q389">
    <cfRule type="expression" dxfId="1820" priority="2419" stopIfTrue="1">
      <formula>NOT(ISERROR(SEARCH("O",Q389)))</formula>
    </cfRule>
  </conditionalFormatting>
  <conditionalFormatting sqref="Q389">
    <cfRule type="expression" dxfId="1819" priority="2420" stopIfTrue="1">
      <formula>NOT(ISERROR(SEARCH("O",Q389)))</formula>
    </cfRule>
    <cfRule type="expression" dxfId="1818" priority="2421" stopIfTrue="1">
      <formula>NOT(ISERROR(SEARCH("X",Q389)))</formula>
    </cfRule>
  </conditionalFormatting>
  <conditionalFormatting sqref="Q390">
    <cfRule type="expression" dxfId="1817" priority="2416" stopIfTrue="1">
      <formula>NOT(ISERROR(SEARCH("O",Q390)))</formula>
    </cfRule>
  </conditionalFormatting>
  <conditionalFormatting sqref="Q390">
    <cfRule type="expression" dxfId="1816" priority="2417" stopIfTrue="1">
      <formula>NOT(ISERROR(SEARCH("O",Q390)))</formula>
    </cfRule>
    <cfRule type="expression" dxfId="1815" priority="2418" stopIfTrue="1">
      <formula>NOT(ISERROR(SEARCH("X",Q390)))</formula>
    </cfRule>
  </conditionalFormatting>
  <conditionalFormatting sqref="Q391">
    <cfRule type="expression" dxfId="1814" priority="2413" stopIfTrue="1">
      <formula>NOT(ISERROR(SEARCH("O",Q391)))</formula>
    </cfRule>
  </conditionalFormatting>
  <conditionalFormatting sqref="Q391">
    <cfRule type="expression" dxfId="1813" priority="2414" stopIfTrue="1">
      <formula>NOT(ISERROR(SEARCH("O",Q391)))</formula>
    </cfRule>
    <cfRule type="expression" dxfId="1812" priority="2415" stopIfTrue="1">
      <formula>NOT(ISERROR(SEARCH("X",Q391)))</formula>
    </cfRule>
  </conditionalFormatting>
  <conditionalFormatting sqref="Q506 Q509 Q511">
    <cfRule type="expression" dxfId="1811" priority="2410" stopIfTrue="1">
      <formula>NOT(ISERROR(SEARCH("O",Q506)))</formula>
    </cfRule>
    <cfRule type="expression" dxfId="1810" priority="2411" stopIfTrue="1">
      <formula>NOT(ISERROR(SEARCH("X",Q506)))</formula>
    </cfRule>
    <cfRule type="expression" dxfId="1809" priority="2412" stopIfTrue="1">
      <formula>NOT(ISERROR(SEARCH("V",Q506)))</formula>
    </cfRule>
  </conditionalFormatting>
  <conditionalFormatting sqref="Q505">
    <cfRule type="expression" dxfId="1808" priority="2407" stopIfTrue="1">
      <formula>NOT(ISERROR(SEARCH("O",Q505)))</formula>
    </cfRule>
    <cfRule type="expression" dxfId="1807" priority="2408" stopIfTrue="1">
      <formula>NOT(ISERROR(SEARCH("X",Q505)))</formula>
    </cfRule>
    <cfRule type="expression" dxfId="1806" priority="2409" stopIfTrue="1">
      <formula>NOT(ISERROR(SEARCH("V",Q505)))</formula>
    </cfRule>
  </conditionalFormatting>
  <conditionalFormatting sqref="Q507">
    <cfRule type="expression" dxfId="1805" priority="2404" stopIfTrue="1">
      <formula>NOT(ISERROR(SEARCH("O",Q507)))</formula>
    </cfRule>
    <cfRule type="expression" dxfId="1804" priority="2405" stopIfTrue="1">
      <formula>NOT(ISERROR(SEARCH("X",Q507)))</formula>
    </cfRule>
    <cfRule type="expression" dxfId="1803" priority="2406" stopIfTrue="1">
      <formula>NOT(ISERROR(SEARCH("V",Q507)))</formula>
    </cfRule>
  </conditionalFormatting>
  <conditionalFormatting sqref="Q508">
    <cfRule type="expression" dxfId="1802" priority="2401" stopIfTrue="1">
      <formula>NOT(ISERROR(SEARCH("O",Q508)))</formula>
    </cfRule>
    <cfRule type="expression" dxfId="1801" priority="2402" stopIfTrue="1">
      <formula>NOT(ISERROR(SEARCH("X",Q508)))</formula>
    </cfRule>
    <cfRule type="expression" dxfId="1800" priority="2403" stopIfTrue="1">
      <formula>NOT(ISERROR(SEARCH("V",Q508)))</formula>
    </cfRule>
  </conditionalFormatting>
  <conditionalFormatting sqref="Q510">
    <cfRule type="expression" dxfId="1799" priority="2398" stopIfTrue="1">
      <formula>NOT(ISERROR(SEARCH("O",Q510)))</formula>
    </cfRule>
    <cfRule type="expression" dxfId="1798" priority="2399" stopIfTrue="1">
      <formula>NOT(ISERROR(SEARCH("X",Q510)))</formula>
    </cfRule>
    <cfRule type="expression" dxfId="1797" priority="2400" stopIfTrue="1">
      <formula>NOT(ISERROR(SEARCH("V",Q510)))</formula>
    </cfRule>
  </conditionalFormatting>
  <conditionalFormatting sqref="Q581:Q588">
    <cfRule type="expression" dxfId="1796" priority="2395" stopIfTrue="1">
      <formula>NOT(ISERROR(SEARCH("O",Q581)))</formula>
    </cfRule>
    <cfRule type="expression" dxfId="1795" priority="2396" stopIfTrue="1">
      <formula>NOT(ISERROR(SEARCH("X",Q581)))</formula>
    </cfRule>
    <cfRule type="expression" dxfId="1794" priority="2397" stopIfTrue="1">
      <formula>NOT(ISERROR(SEARCH("V",Q581)))</formula>
    </cfRule>
  </conditionalFormatting>
  <conditionalFormatting sqref="Q540:Q546">
    <cfRule type="expression" dxfId="1793" priority="2392" stopIfTrue="1">
      <formula>NOT(ISERROR(SEARCH("O",Q540)))</formula>
    </cfRule>
    <cfRule type="expression" dxfId="1792" priority="2393" stopIfTrue="1">
      <formula>NOT(ISERROR(SEARCH("X",Q540)))</formula>
    </cfRule>
    <cfRule type="expression" dxfId="1791" priority="2394" stopIfTrue="1">
      <formula>NOT(ISERROR(SEARCH("V",Q540)))</formula>
    </cfRule>
  </conditionalFormatting>
  <conditionalFormatting sqref="Q550">
    <cfRule type="expression" dxfId="1790" priority="2389" stopIfTrue="1">
      <formula>NOT(ISERROR(SEARCH("O",Q550)))</formula>
    </cfRule>
    <cfRule type="expression" dxfId="1789" priority="2390" stopIfTrue="1">
      <formula>NOT(ISERROR(SEARCH("X",Q550)))</formula>
    </cfRule>
    <cfRule type="expression" dxfId="1788" priority="2391" stopIfTrue="1">
      <formula>NOT(ISERROR(SEARCH("V",Q550)))</formula>
    </cfRule>
  </conditionalFormatting>
  <conditionalFormatting sqref="Q551">
    <cfRule type="expression" dxfId="1787" priority="2386" stopIfTrue="1">
      <formula>NOT(ISERROR(SEARCH("O",Q551)))</formula>
    </cfRule>
    <cfRule type="expression" dxfId="1786" priority="2387" stopIfTrue="1">
      <formula>NOT(ISERROR(SEARCH("X",Q551)))</formula>
    </cfRule>
    <cfRule type="expression" dxfId="1785" priority="2388" stopIfTrue="1">
      <formula>NOT(ISERROR(SEARCH("V",Q551)))</formula>
    </cfRule>
  </conditionalFormatting>
  <conditionalFormatting sqref="Q552:Q556">
    <cfRule type="expression" dxfId="1784" priority="2383" stopIfTrue="1">
      <formula>NOT(ISERROR(SEARCH("O",Q552)))</formula>
    </cfRule>
    <cfRule type="expression" dxfId="1783" priority="2384" stopIfTrue="1">
      <formula>NOT(ISERROR(SEARCH("X",Q552)))</formula>
    </cfRule>
    <cfRule type="expression" dxfId="1782" priority="2385" stopIfTrue="1">
      <formula>NOT(ISERROR(SEARCH("V",Q552)))</formula>
    </cfRule>
  </conditionalFormatting>
  <conditionalFormatting sqref="Q557">
    <cfRule type="expression" dxfId="1781" priority="2380" stopIfTrue="1">
      <formula>NOT(ISERROR(SEARCH("O",Q557)))</formula>
    </cfRule>
    <cfRule type="expression" dxfId="1780" priority="2381" stopIfTrue="1">
      <formula>NOT(ISERROR(SEARCH("X",Q557)))</formula>
    </cfRule>
    <cfRule type="expression" dxfId="1779" priority="2382" stopIfTrue="1">
      <formula>NOT(ISERROR(SEARCH("V",Q557)))</formula>
    </cfRule>
  </conditionalFormatting>
  <conditionalFormatting sqref="Q560">
    <cfRule type="expression" dxfId="1778" priority="2377" stopIfTrue="1">
      <formula>NOT(ISERROR(SEARCH("O",Q560)))</formula>
    </cfRule>
    <cfRule type="expression" dxfId="1777" priority="2378" stopIfTrue="1">
      <formula>NOT(ISERROR(SEARCH("X",Q560)))</formula>
    </cfRule>
    <cfRule type="expression" dxfId="1776" priority="2379" stopIfTrue="1">
      <formula>NOT(ISERROR(SEARCH("V",Q560)))</formula>
    </cfRule>
  </conditionalFormatting>
  <conditionalFormatting sqref="Q561">
    <cfRule type="expression" dxfId="1775" priority="2374" stopIfTrue="1">
      <formula>NOT(ISERROR(SEARCH("O",Q561)))</formula>
    </cfRule>
    <cfRule type="expression" dxfId="1774" priority="2375" stopIfTrue="1">
      <formula>NOT(ISERROR(SEARCH("X",Q561)))</formula>
    </cfRule>
    <cfRule type="expression" dxfId="1773" priority="2376" stopIfTrue="1">
      <formula>NOT(ISERROR(SEARCH("V",Q561)))</formula>
    </cfRule>
  </conditionalFormatting>
  <conditionalFormatting sqref="Q558">
    <cfRule type="expression" dxfId="1772" priority="2371" stopIfTrue="1">
      <formula>NOT(ISERROR(SEARCH("O",Q558)))</formula>
    </cfRule>
    <cfRule type="expression" dxfId="1771" priority="2372" stopIfTrue="1">
      <formula>NOT(ISERROR(SEARCH("X",Q558)))</formula>
    </cfRule>
    <cfRule type="expression" dxfId="1770" priority="2373" stopIfTrue="1">
      <formula>NOT(ISERROR(SEARCH("V",Q558)))</formula>
    </cfRule>
  </conditionalFormatting>
  <conditionalFormatting sqref="Q559">
    <cfRule type="expression" dxfId="1769" priority="2368" stopIfTrue="1">
      <formula>NOT(ISERROR(SEARCH("O",Q559)))</formula>
    </cfRule>
    <cfRule type="expression" dxfId="1768" priority="2369" stopIfTrue="1">
      <formula>NOT(ISERROR(SEARCH("X",Q559)))</formula>
    </cfRule>
    <cfRule type="expression" dxfId="1767" priority="2370" stopIfTrue="1">
      <formula>NOT(ISERROR(SEARCH("V",Q559)))</formula>
    </cfRule>
  </conditionalFormatting>
  <conditionalFormatting sqref="Q562">
    <cfRule type="expression" dxfId="1766" priority="2365" stopIfTrue="1">
      <formula>NOT(ISERROR(SEARCH("O",Q562)))</formula>
    </cfRule>
    <cfRule type="expression" dxfId="1765" priority="2366" stopIfTrue="1">
      <formula>NOT(ISERROR(SEARCH("X",Q562)))</formula>
    </cfRule>
    <cfRule type="expression" dxfId="1764" priority="2367" stopIfTrue="1">
      <formula>NOT(ISERROR(SEARCH("V",Q562)))</formula>
    </cfRule>
  </conditionalFormatting>
  <conditionalFormatting sqref="Q566">
    <cfRule type="expression" dxfId="1763" priority="2362" stopIfTrue="1">
      <formula>NOT(ISERROR(SEARCH("O",Q566)))</formula>
    </cfRule>
    <cfRule type="expression" dxfId="1762" priority="2363" stopIfTrue="1">
      <formula>NOT(ISERROR(SEARCH("X",Q566)))</formula>
    </cfRule>
    <cfRule type="expression" dxfId="1761" priority="2364" stopIfTrue="1">
      <formula>NOT(ISERROR(SEARCH("V",Q566)))</formula>
    </cfRule>
  </conditionalFormatting>
  <conditionalFormatting sqref="Q567">
    <cfRule type="expression" dxfId="1760" priority="2359" stopIfTrue="1">
      <formula>NOT(ISERROR(SEARCH("O",Q567)))</formula>
    </cfRule>
    <cfRule type="expression" dxfId="1759" priority="2360" stopIfTrue="1">
      <formula>NOT(ISERROR(SEARCH("X",Q567)))</formula>
    </cfRule>
    <cfRule type="expression" dxfId="1758" priority="2361" stopIfTrue="1">
      <formula>NOT(ISERROR(SEARCH("V",Q567)))</formula>
    </cfRule>
  </conditionalFormatting>
  <conditionalFormatting sqref="Q568">
    <cfRule type="expression" dxfId="1757" priority="2356" stopIfTrue="1">
      <formula>NOT(ISERROR(SEARCH("O",Q568)))</formula>
    </cfRule>
    <cfRule type="expression" dxfId="1756" priority="2357" stopIfTrue="1">
      <formula>NOT(ISERROR(SEARCH("X",Q568)))</formula>
    </cfRule>
    <cfRule type="expression" dxfId="1755" priority="2358" stopIfTrue="1">
      <formula>NOT(ISERROR(SEARCH("V",Q568)))</formula>
    </cfRule>
  </conditionalFormatting>
  <conditionalFormatting sqref="Q569">
    <cfRule type="expression" dxfId="1754" priority="2350" stopIfTrue="1">
      <formula>NOT(ISERROR(SEARCH("O",Q569)))</formula>
    </cfRule>
    <cfRule type="expression" dxfId="1753" priority="2351" stopIfTrue="1">
      <formula>NOT(ISERROR(SEARCH("X",Q569)))</formula>
    </cfRule>
    <cfRule type="expression" dxfId="1752" priority="2352" stopIfTrue="1">
      <formula>NOT(ISERROR(SEARCH("V",Q569)))</formula>
    </cfRule>
  </conditionalFormatting>
  <conditionalFormatting sqref="Q570">
    <cfRule type="expression" dxfId="1751" priority="2353" stopIfTrue="1">
      <formula>NOT(ISERROR(SEARCH("O",Q570)))</formula>
    </cfRule>
    <cfRule type="expression" dxfId="1750" priority="2354" stopIfTrue="1">
      <formula>NOT(ISERROR(SEARCH("X",Q570)))</formula>
    </cfRule>
    <cfRule type="expression" dxfId="1749" priority="2355" stopIfTrue="1">
      <formula>NOT(ISERROR(SEARCH("V",Q570)))</formula>
    </cfRule>
  </conditionalFormatting>
  <conditionalFormatting sqref="Q571">
    <cfRule type="expression" dxfId="1748" priority="2347" stopIfTrue="1">
      <formula>NOT(ISERROR(SEARCH("O",Q571)))</formula>
    </cfRule>
    <cfRule type="expression" dxfId="1747" priority="2348" stopIfTrue="1">
      <formula>NOT(ISERROR(SEARCH("X",Q571)))</formula>
    </cfRule>
    <cfRule type="expression" dxfId="1746" priority="2349" stopIfTrue="1">
      <formula>NOT(ISERROR(SEARCH("V",Q571)))</formula>
    </cfRule>
  </conditionalFormatting>
  <conditionalFormatting sqref="Q573">
    <cfRule type="expression" dxfId="1745" priority="2344" stopIfTrue="1">
      <formula>NOT(ISERROR(SEARCH("O",Q573)))</formula>
    </cfRule>
    <cfRule type="expression" dxfId="1744" priority="2345" stopIfTrue="1">
      <formula>NOT(ISERROR(SEARCH("X",Q573)))</formula>
    </cfRule>
    <cfRule type="expression" dxfId="1743" priority="2346" stopIfTrue="1">
      <formula>NOT(ISERROR(SEARCH("V",Q573)))</formula>
    </cfRule>
  </conditionalFormatting>
  <conditionalFormatting sqref="Q572">
    <cfRule type="expression" dxfId="1742" priority="2341" stopIfTrue="1">
      <formula>NOT(ISERROR(SEARCH("O",Q572)))</formula>
    </cfRule>
    <cfRule type="expression" dxfId="1741" priority="2342" stopIfTrue="1">
      <formula>NOT(ISERROR(SEARCH("X",Q572)))</formula>
    </cfRule>
    <cfRule type="expression" dxfId="1740" priority="2343" stopIfTrue="1">
      <formula>NOT(ISERROR(SEARCH("V",Q572)))</formula>
    </cfRule>
  </conditionalFormatting>
  <conditionalFormatting sqref="Q574:Q580">
    <cfRule type="expression" dxfId="1739" priority="2338" stopIfTrue="1">
      <formula>NOT(ISERROR(SEARCH("O",Q574)))</formula>
    </cfRule>
    <cfRule type="expression" dxfId="1738" priority="2339" stopIfTrue="1">
      <formula>NOT(ISERROR(SEARCH("X",Q574)))</formula>
    </cfRule>
    <cfRule type="expression" dxfId="1737" priority="2340" stopIfTrue="1">
      <formula>NOT(ISERROR(SEARCH("V",Q574)))</formula>
    </cfRule>
  </conditionalFormatting>
  <conditionalFormatting sqref="Q589:Q590">
    <cfRule type="expression" dxfId="1736" priority="2335" stopIfTrue="1">
      <formula>NOT(ISERROR(SEARCH("O",Q589)))</formula>
    </cfRule>
    <cfRule type="expression" dxfId="1735" priority="2336" stopIfTrue="1">
      <formula>NOT(ISERROR(SEARCH("X",Q589)))</formula>
    </cfRule>
    <cfRule type="expression" dxfId="1734" priority="2337" stopIfTrue="1">
      <formula>NOT(ISERROR(SEARCH("V",Q589)))</formula>
    </cfRule>
  </conditionalFormatting>
  <conditionalFormatting sqref="Q591:Q596">
    <cfRule type="expression" dxfId="1733" priority="2332" stopIfTrue="1">
      <formula>NOT(ISERROR(SEARCH("O",Q591)))</formula>
    </cfRule>
    <cfRule type="expression" dxfId="1732" priority="2333" stopIfTrue="1">
      <formula>NOT(ISERROR(SEARCH("X",Q591)))</formula>
    </cfRule>
    <cfRule type="expression" dxfId="1731" priority="2334" stopIfTrue="1">
      <formula>NOT(ISERROR(SEARCH("V",Q591)))</formula>
    </cfRule>
  </conditionalFormatting>
  <conditionalFormatting sqref="Q524">
    <cfRule type="expression" dxfId="1730" priority="2329" stopIfTrue="1">
      <formula>NOT(ISERROR(SEARCH("O",Q524)))</formula>
    </cfRule>
    <cfRule type="expression" dxfId="1729" priority="2330" stopIfTrue="1">
      <formula>NOT(ISERROR(SEARCH("X",Q524)))</formula>
    </cfRule>
    <cfRule type="expression" dxfId="1728" priority="2331" stopIfTrue="1">
      <formula>NOT(ISERROR(SEARCH("V",Q524)))</formula>
    </cfRule>
  </conditionalFormatting>
  <conditionalFormatting sqref="Q525">
    <cfRule type="expression" dxfId="1727" priority="2326" stopIfTrue="1">
      <formula>NOT(ISERROR(SEARCH("O",Q525)))</formula>
    </cfRule>
    <cfRule type="expression" dxfId="1726" priority="2327" stopIfTrue="1">
      <formula>NOT(ISERROR(SEARCH("X",Q525)))</formula>
    </cfRule>
    <cfRule type="expression" dxfId="1725" priority="2328" stopIfTrue="1">
      <formula>NOT(ISERROR(SEARCH("V",Q525)))</formula>
    </cfRule>
  </conditionalFormatting>
  <conditionalFormatting sqref="Q526">
    <cfRule type="expression" dxfId="1724" priority="2323" stopIfTrue="1">
      <formula>NOT(ISERROR(SEARCH("O",Q526)))</formula>
    </cfRule>
    <cfRule type="expression" dxfId="1723" priority="2324" stopIfTrue="1">
      <formula>NOT(ISERROR(SEARCH("X",Q526)))</formula>
    </cfRule>
    <cfRule type="expression" dxfId="1722" priority="2325" stopIfTrue="1">
      <formula>NOT(ISERROR(SEARCH("V",Q526)))</formula>
    </cfRule>
  </conditionalFormatting>
  <conditionalFormatting sqref="Q527">
    <cfRule type="expression" dxfId="1721" priority="2320" stopIfTrue="1">
      <formula>NOT(ISERROR(SEARCH("O",Q527)))</formula>
    </cfRule>
    <cfRule type="expression" dxfId="1720" priority="2321" stopIfTrue="1">
      <formula>NOT(ISERROR(SEARCH("X",Q527)))</formula>
    </cfRule>
    <cfRule type="expression" dxfId="1719" priority="2322" stopIfTrue="1">
      <formula>NOT(ISERROR(SEARCH("V",Q527)))</formula>
    </cfRule>
  </conditionalFormatting>
  <conditionalFormatting sqref="Q528:Q529">
    <cfRule type="expression" dxfId="1718" priority="2317" stopIfTrue="1">
      <formula>NOT(ISERROR(SEARCH("O",Q528)))</formula>
    </cfRule>
    <cfRule type="expression" dxfId="1717" priority="2318" stopIfTrue="1">
      <formula>NOT(ISERROR(SEARCH("X",Q528)))</formula>
    </cfRule>
    <cfRule type="expression" dxfId="1716" priority="2319" stopIfTrue="1">
      <formula>NOT(ISERROR(SEARCH("V",Q528)))</formula>
    </cfRule>
  </conditionalFormatting>
  <conditionalFormatting sqref="Q530:Q539">
    <cfRule type="expression" dxfId="1715" priority="2314" stopIfTrue="1">
      <formula>NOT(ISERROR(SEARCH("O",Q530)))</formula>
    </cfRule>
    <cfRule type="expression" dxfId="1714" priority="2315" stopIfTrue="1">
      <formula>NOT(ISERROR(SEARCH("X",Q530)))</formula>
    </cfRule>
    <cfRule type="expression" dxfId="1713" priority="2316" stopIfTrue="1">
      <formula>NOT(ISERROR(SEARCH("V",Q530)))</formula>
    </cfRule>
  </conditionalFormatting>
  <conditionalFormatting sqref="Q563:Q565">
    <cfRule type="expression" dxfId="1712" priority="2311" stopIfTrue="1">
      <formula>NOT(ISERROR(SEARCH("O",Q563)))</formula>
    </cfRule>
    <cfRule type="expression" dxfId="1711" priority="2312" stopIfTrue="1">
      <formula>NOT(ISERROR(SEARCH("X",Q563)))</formula>
    </cfRule>
    <cfRule type="expression" dxfId="1710" priority="2313" stopIfTrue="1">
      <formula>NOT(ISERROR(SEARCH("V",Q563)))</formula>
    </cfRule>
  </conditionalFormatting>
  <conditionalFormatting sqref="Q547:Q549">
    <cfRule type="expression" dxfId="1709" priority="2308" stopIfTrue="1">
      <formula>NOT(ISERROR(SEARCH("O",Q547)))</formula>
    </cfRule>
    <cfRule type="expression" dxfId="1708" priority="2309" stopIfTrue="1">
      <formula>NOT(ISERROR(SEARCH("X",Q547)))</formula>
    </cfRule>
    <cfRule type="expression" dxfId="1707" priority="2310" stopIfTrue="1">
      <formula>NOT(ISERROR(SEARCH("V",Q547)))</formula>
    </cfRule>
  </conditionalFormatting>
  <conditionalFormatting sqref="Q604:Q606">
    <cfRule type="expression" dxfId="1706" priority="2305" stopIfTrue="1">
      <formula>NOT(ISERROR(SEARCH("O",Q604)))</formula>
    </cfRule>
    <cfRule type="expression" dxfId="1705" priority="2306" stopIfTrue="1">
      <formula>NOT(ISERROR(SEARCH("X",Q604)))</formula>
    </cfRule>
    <cfRule type="expression" dxfId="1704" priority="2307" stopIfTrue="1">
      <formula>NOT(ISERROR(SEARCH("V",Q604)))</formula>
    </cfRule>
  </conditionalFormatting>
  <conditionalFormatting sqref="Q608">
    <cfRule type="expression" dxfId="1703" priority="2302" stopIfTrue="1">
      <formula>NOT(ISERROR(SEARCH("O",Q608)))</formula>
    </cfRule>
    <cfRule type="expression" dxfId="1702" priority="2303" stopIfTrue="1">
      <formula>NOT(ISERROR(SEARCH("X",Q608)))</formula>
    </cfRule>
    <cfRule type="expression" dxfId="1701" priority="2304" stopIfTrue="1">
      <formula>NOT(ISERROR(SEARCH("V",Q608)))</formula>
    </cfRule>
  </conditionalFormatting>
  <conditionalFormatting sqref="Q608 Q606">
    <cfRule type="expression" dxfId="1700" priority="2300" stopIfTrue="1">
      <formula>NOT(ISERROR(SEARCH("O",Q606)))</formula>
    </cfRule>
    <cfRule type="expression" dxfId="1699" priority="2301" stopIfTrue="1">
      <formula>NOT(ISERROR(SEARCH("X",Q606)))</formula>
    </cfRule>
  </conditionalFormatting>
  <conditionalFormatting sqref="Q599:Q603">
    <cfRule type="containsText" dxfId="1698" priority="2296" operator="containsText" text="O">
      <formula>NOT(ISERROR(SEARCH("O",Q599)))</formula>
    </cfRule>
    <cfRule type="containsText" dxfId="1697" priority="2297" operator="containsText" text="X">
      <formula>NOT(ISERROR(SEARCH("X",Q599)))</formula>
    </cfRule>
    <cfRule type="containsText" dxfId="1696" priority="2298" operator="containsText" text="V">
      <formula>NOT(ISERROR(SEARCH("V",Q599)))</formula>
    </cfRule>
    <cfRule type="cellIs" dxfId="1695" priority="2299" operator="equal">
      <formula>(((#REF!)))</formula>
    </cfRule>
  </conditionalFormatting>
  <conditionalFormatting sqref="Q607">
    <cfRule type="expression" dxfId="1694" priority="2293" stopIfTrue="1">
      <formula>NOT(ISERROR(SEARCH("O",Q607)))</formula>
    </cfRule>
    <cfRule type="expression" dxfId="1693" priority="2294" stopIfTrue="1">
      <formula>NOT(ISERROR(SEARCH("X",Q607)))</formula>
    </cfRule>
    <cfRule type="expression" dxfId="1692" priority="2295" stopIfTrue="1">
      <formula>NOT(ISERROR(SEARCH("V",Q607)))</formula>
    </cfRule>
  </conditionalFormatting>
  <conditionalFormatting sqref="Q607">
    <cfRule type="expression" dxfId="1691" priority="2291" stopIfTrue="1">
      <formula>NOT(ISERROR(SEARCH("O",Q607)))</formula>
    </cfRule>
    <cfRule type="expression" dxfId="1690" priority="2292" stopIfTrue="1">
      <formula>NOT(ISERROR(SEARCH("X",Q607)))</formula>
    </cfRule>
  </conditionalFormatting>
  <conditionalFormatting sqref="Q609">
    <cfRule type="expression" dxfId="1689" priority="2288" stopIfTrue="1">
      <formula>NOT(ISERROR(SEARCH("O",Q609)))</formula>
    </cfRule>
    <cfRule type="expression" dxfId="1688" priority="2289" stopIfTrue="1">
      <formula>NOT(ISERROR(SEARCH("X",Q609)))</formula>
    </cfRule>
    <cfRule type="expression" dxfId="1687" priority="2290" stopIfTrue="1">
      <formula>NOT(ISERROR(SEARCH("V",Q609)))</formula>
    </cfRule>
  </conditionalFormatting>
  <conditionalFormatting sqref="Q610:Q611">
    <cfRule type="containsText" dxfId="1686" priority="2284" operator="containsText" text="O">
      <formula>NOT(ISERROR(SEARCH("O",Q610)))</formula>
    </cfRule>
    <cfRule type="containsText" dxfId="1685" priority="2285" operator="containsText" text="X">
      <formula>NOT(ISERROR(SEARCH("X",Q610)))</formula>
    </cfRule>
    <cfRule type="containsText" dxfId="1684" priority="2286" operator="containsText" text="V">
      <formula>NOT(ISERROR(SEARCH("V",Q610)))</formula>
    </cfRule>
    <cfRule type="cellIs" dxfId="1683" priority="2287" operator="equal">
      <formula>(((#REF!)))</formula>
    </cfRule>
  </conditionalFormatting>
  <conditionalFormatting sqref="Q613:Q615 Q619 Q621">
    <cfRule type="expression" dxfId="1682" priority="2281" stopIfTrue="1">
      <formula>NOT(ISERROR(SEARCH("O",Q613)))</formula>
    </cfRule>
    <cfRule type="expression" dxfId="1681" priority="2282" stopIfTrue="1">
      <formula>NOT(ISERROR(SEARCH("X",Q613)))</formula>
    </cfRule>
    <cfRule type="expression" dxfId="1680" priority="2283" stopIfTrue="1">
      <formula>NOT(ISERROR(SEARCH("V",Q613)))</formula>
    </cfRule>
  </conditionalFormatting>
  <conditionalFormatting sqref="Q613:Q615 Q621 Q619">
    <cfRule type="expression" dxfId="1679" priority="2279" stopIfTrue="1">
      <formula>NOT(ISERROR(SEARCH("O",Q613)))</formula>
    </cfRule>
    <cfRule type="expression" dxfId="1678" priority="2280" stopIfTrue="1">
      <formula>NOT(ISERROR(SEARCH("X",Q613)))</formula>
    </cfRule>
  </conditionalFormatting>
  <conditionalFormatting sqref="Q618">
    <cfRule type="expression" dxfId="1677" priority="2276" stopIfTrue="1">
      <formula>NOT(ISERROR(SEARCH("O",Q618)))</formula>
    </cfRule>
    <cfRule type="expression" dxfId="1676" priority="2277" stopIfTrue="1">
      <formula>NOT(ISERROR(SEARCH("X",Q618)))</formula>
    </cfRule>
    <cfRule type="expression" dxfId="1675" priority="2278" stopIfTrue="1">
      <formula>NOT(ISERROR(SEARCH("V",Q618)))</formula>
    </cfRule>
  </conditionalFormatting>
  <conditionalFormatting sqref="Q618">
    <cfRule type="expression" dxfId="1674" priority="2274" stopIfTrue="1">
      <formula>NOT(ISERROR(SEARCH("O",Q618)))</formula>
    </cfRule>
    <cfRule type="expression" dxfId="1673" priority="2275" stopIfTrue="1">
      <formula>NOT(ISERROR(SEARCH("X",Q618)))</formula>
    </cfRule>
  </conditionalFormatting>
  <conditionalFormatting sqref="Q620">
    <cfRule type="expression" dxfId="1672" priority="2271" stopIfTrue="1">
      <formula>NOT(ISERROR(SEARCH("O",Q620)))</formula>
    </cfRule>
    <cfRule type="expression" dxfId="1671" priority="2272" stopIfTrue="1">
      <formula>NOT(ISERROR(SEARCH("X",Q620)))</formula>
    </cfRule>
    <cfRule type="expression" dxfId="1670" priority="2273" stopIfTrue="1">
      <formula>NOT(ISERROR(SEARCH("V",Q620)))</formula>
    </cfRule>
  </conditionalFormatting>
  <conditionalFormatting sqref="Q620">
    <cfRule type="expression" dxfId="1669" priority="2269" stopIfTrue="1">
      <formula>NOT(ISERROR(SEARCH("O",Q620)))</formula>
    </cfRule>
    <cfRule type="expression" dxfId="1668" priority="2270" stopIfTrue="1">
      <formula>NOT(ISERROR(SEARCH("X",Q620)))</formula>
    </cfRule>
  </conditionalFormatting>
  <conditionalFormatting sqref="Q612">
    <cfRule type="containsText" dxfId="1667" priority="2265" operator="containsText" text="O">
      <formula>NOT(ISERROR(SEARCH("O",Q612)))</formula>
    </cfRule>
    <cfRule type="containsText" dxfId="1666" priority="2266" operator="containsText" text="X">
      <formula>NOT(ISERROR(SEARCH("X",Q612)))</formula>
    </cfRule>
    <cfRule type="containsText" dxfId="1665" priority="2267" operator="containsText" text="V">
      <formula>NOT(ISERROR(SEARCH("V",Q612)))</formula>
    </cfRule>
    <cfRule type="cellIs" dxfId="1664" priority="2268" operator="equal">
      <formula>(((#REF!)))</formula>
    </cfRule>
  </conditionalFormatting>
  <conditionalFormatting sqref="Q616:Q617">
    <cfRule type="containsText" dxfId="1663" priority="2261" operator="containsText" text="O">
      <formula>NOT(ISERROR(SEARCH("O",Q616)))</formula>
    </cfRule>
    <cfRule type="containsText" dxfId="1662" priority="2262" operator="containsText" text="X">
      <formula>NOT(ISERROR(SEARCH("X",Q616)))</formula>
    </cfRule>
    <cfRule type="containsText" dxfId="1661" priority="2263" operator="containsText" text="V">
      <formula>NOT(ISERROR(SEARCH("V",Q616)))</formula>
    </cfRule>
    <cfRule type="cellIs" dxfId="1660" priority="2264" operator="equal">
      <formula>(((#REF!)))</formula>
    </cfRule>
  </conditionalFormatting>
  <conditionalFormatting sqref="Q622:Q623">
    <cfRule type="containsText" dxfId="1659" priority="2257" operator="containsText" text="O">
      <formula>NOT(ISERROR(SEARCH("O",Q622)))</formula>
    </cfRule>
    <cfRule type="containsText" dxfId="1658" priority="2258" operator="containsText" text="X">
      <formula>NOT(ISERROR(SEARCH("X",Q622)))</formula>
    </cfRule>
    <cfRule type="containsText" dxfId="1657" priority="2259" operator="containsText" text="V">
      <formula>NOT(ISERROR(SEARCH("V",Q622)))</formula>
    </cfRule>
    <cfRule type="cellIs" dxfId="1656" priority="2260" operator="equal">
      <formula>(((#REF!)))</formula>
    </cfRule>
  </conditionalFormatting>
  <conditionalFormatting sqref="Q624:Q626">
    <cfRule type="expression" dxfId="1655" priority="2254" stopIfTrue="1">
      <formula>NOT(ISERROR(SEARCH("O",Q624)))</formula>
    </cfRule>
    <cfRule type="expression" dxfId="1654" priority="2255" stopIfTrue="1">
      <formula>NOT(ISERROR(SEARCH("X",Q624)))</formula>
    </cfRule>
    <cfRule type="expression" dxfId="1653" priority="2256" stopIfTrue="1">
      <formula>NOT(ISERROR(SEARCH("V",Q624)))</formula>
    </cfRule>
  </conditionalFormatting>
  <conditionalFormatting sqref="Q624:Q626">
    <cfRule type="expression" dxfId="1652" priority="2252" stopIfTrue="1">
      <formula>NOT(ISERROR(SEARCH("O",Q624)))</formula>
    </cfRule>
    <cfRule type="expression" dxfId="1651" priority="2253" stopIfTrue="1">
      <formula>NOT(ISERROR(SEARCH("X",Q624)))</formula>
    </cfRule>
  </conditionalFormatting>
  <conditionalFormatting sqref="Q627">
    <cfRule type="expression" dxfId="1650" priority="2249" stopIfTrue="1">
      <formula>NOT(ISERROR(SEARCH("O",Q627)))</formula>
    </cfRule>
    <cfRule type="expression" dxfId="1649" priority="2250" stopIfTrue="1">
      <formula>NOT(ISERROR(SEARCH("X",Q627)))</formula>
    </cfRule>
    <cfRule type="expression" dxfId="1648" priority="2251" stopIfTrue="1">
      <formula>NOT(ISERROR(SEARCH("V",Q627)))</formula>
    </cfRule>
  </conditionalFormatting>
  <conditionalFormatting sqref="Q627">
    <cfRule type="expression" dxfId="1647" priority="2247" stopIfTrue="1">
      <formula>NOT(ISERROR(SEARCH("O",Q627)))</formula>
    </cfRule>
    <cfRule type="expression" dxfId="1646" priority="2248" stopIfTrue="1">
      <formula>NOT(ISERROR(SEARCH("X",Q627)))</formula>
    </cfRule>
  </conditionalFormatting>
  <conditionalFormatting sqref="Q628">
    <cfRule type="cellIs" dxfId="1645" priority="2242" operator="equal">
      <formula>"v1"</formula>
    </cfRule>
    <cfRule type="cellIs" dxfId="1644" priority="2243" operator="equal">
      <formula>"v"</formula>
    </cfRule>
    <cfRule type="cellIs" dxfId="1643" priority="2244" operator="equal">
      <formula>"o"</formula>
    </cfRule>
    <cfRule type="cellIs" dxfId="1642" priority="2245" operator="equal">
      <formula>"NS"</formula>
    </cfRule>
    <cfRule type="cellIs" dxfId="1641" priority="2246" operator="equal">
      <formula>"x"</formula>
    </cfRule>
  </conditionalFormatting>
  <conditionalFormatting sqref="Q629">
    <cfRule type="expression" dxfId="1640" priority="2239" stopIfTrue="1">
      <formula>NOT(ISERROR(SEARCH("O",Q629)))</formula>
    </cfRule>
    <cfRule type="expression" dxfId="1639" priority="2240" stopIfTrue="1">
      <formula>NOT(ISERROR(SEARCH("X",Q629)))</formula>
    </cfRule>
    <cfRule type="expression" dxfId="1638" priority="2241" stopIfTrue="1">
      <formula>NOT(ISERROR(SEARCH("V",Q629)))</formula>
    </cfRule>
  </conditionalFormatting>
  <conditionalFormatting sqref="Q629">
    <cfRule type="expression" dxfId="1637" priority="2237" stopIfTrue="1">
      <formula>NOT(ISERROR(SEARCH("O",Q629)))</formula>
    </cfRule>
    <cfRule type="expression" dxfId="1636" priority="2238" stopIfTrue="1">
      <formula>NOT(ISERROR(SEARCH("X",Q629)))</formula>
    </cfRule>
  </conditionalFormatting>
  <conditionalFormatting sqref="Q634:Q635">
    <cfRule type="expression" dxfId="1635" priority="2234" stopIfTrue="1">
      <formula>NOT(ISERROR(SEARCH("O",Q634)))</formula>
    </cfRule>
    <cfRule type="expression" dxfId="1634" priority="2235" stopIfTrue="1">
      <formula>NOT(ISERROR(SEARCH("X",Q634)))</formula>
    </cfRule>
    <cfRule type="expression" dxfId="1633" priority="2236" stopIfTrue="1">
      <formula>NOT(ISERROR(SEARCH("V",Q634)))</formula>
    </cfRule>
  </conditionalFormatting>
  <conditionalFormatting sqref="Q634:Q635">
    <cfRule type="expression" dxfId="1632" priority="2232" stopIfTrue="1">
      <formula>NOT(ISERROR(SEARCH("O",Q634)))</formula>
    </cfRule>
    <cfRule type="expression" dxfId="1631" priority="2233" stopIfTrue="1">
      <formula>NOT(ISERROR(SEARCH("X",Q634)))</formula>
    </cfRule>
  </conditionalFormatting>
  <conditionalFormatting sqref="Q630">
    <cfRule type="expression" dxfId="1630" priority="2229" stopIfTrue="1">
      <formula>NOT(ISERROR(SEARCH("O",Q630)))</formula>
    </cfRule>
    <cfRule type="expression" dxfId="1629" priority="2230" stopIfTrue="1">
      <formula>NOT(ISERROR(SEARCH("X",Q630)))</formula>
    </cfRule>
    <cfRule type="expression" dxfId="1628" priority="2231" stopIfTrue="1">
      <formula>NOT(ISERROR(SEARCH("V",Q630)))</formula>
    </cfRule>
  </conditionalFormatting>
  <conditionalFormatting sqref="Q630">
    <cfRule type="expression" dxfId="1627" priority="2227" stopIfTrue="1">
      <formula>NOT(ISERROR(SEARCH("O",Q630)))</formula>
    </cfRule>
    <cfRule type="expression" dxfId="1626" priority="2228" stopIfTrue="1">
      <formula>NOT(ISERROR(SEARCH("X",Q630)))</formula>
    </cfRule>
  </conditionalFormatting>
  <conditionalFormatting sqref="Q631:Q633">
    <cfRule type="cellIs" dxfId="1625" priority="2222" operator="equal">
      <formula>"v1"</formula>
    </cfRule>
    <cfRule type="cellIs" dxfId="1624" priority="2223" operator="equal">
      <formula>"v"</formula>
    </cfRule>
    <cfRule type="cellIs" dxfId="1623" priority="2224" operator="equal">
      <formula>"o"</formula>
    </cfRule>
    <cfRule type="cellIs" dxfId="1622" priority="2225" operator="equal">
      <formula>"NS"</formula>
    </cfRule>
    <cfRule type="cellIs" dxfId="1621" priority="2226" operator="equal">
      <formula>"x"</formula>
    </cfRule>
  </conditionalFormatting>
  <conditionalFormatting sqref="Q647 Q638 Q645 Q650 Q653">
    <cfRule type="cellIs" dxfId="1620" priority="2219" operator="equal">
      <formula>"o"</formula>
    </cfRule>
    <cfRule type="cellIs" dxfId="1619" priority="2220" operator="equal">
      <formula>"x"</formula>
    </cfRule>
    <cfRule type="cellIs" dxfId="1618" priority="2221" operator="equal">
      <formula>"v"</formula>
    </cfRule>
  </conditionalFormatting>
  <conditionalFormatting sqref="Q639:Q644">
    <cfRule type="cellIs" dxfId="1617" priority="2216" operator="equal">
      <formula>"o"</formula>
    </cfRule>
    <cfRule type="cellIs" dxfId="1616" priority="2217" operator="equal">
      <formula>"x"</formula>
    </cfRule>
    <cfRule type="cellIs" dxfId="1615" priority="2218" operator="equal">
      <formula>"v"</formula>
    </cfRule>
  </conditionalFormatting>
  <conditionalFormatting sqref="Q646">
    <cfRule type="cellIs" dxfId="1614" priority="2213" operator="equal">
      <formula>"o"</formula>
    </cfRule>
    <cfRule type="cellIs" dxfId="1613" priority="2214" operator="equal">
      <formula>"x"</formula>
    </cfRule>
    <cfRule type="cellIs" dxfId="1612" priority="2215" operator="equal">
      <formula>"v"</formula>
    </cfRule>
  </conditionalFormatting>
  <conditionalFormatting sqref="Q649">
    <cfRule type="cellIs" dxfId="1611" priority="2207" operator="equal">
      <formula>"o"</formula>
    </cfRule>
    <cfRule type="cellIs" dxfId="1610" priority="2208" operator="equal">
      <formula>"x"</formula>
    </cfRule>
    <cfRule type="cellIs" dxfId="1609" priority="2209" operator="equal">
      <formula>"v"</formula>
    </cfRule>
  </conditionalFormatting>
  <conditionalFormatting sqref="Q648">
    <cfRule type="cellIs" dxfId="1608" priority="2210" operator="equal">
      <formula>"o"</formula>
    </cfRule>
    <cfRule type="cellIs" dxfId="1607" priority="2211" operator="equal">
      <formula>"x"</formula>
    </cfRule>
    <cfRule type="cellIs" dxfId="1606" priority="2212" operator="equal">
      <formula>"v"</formula>
    </cfRule>
  </conditionalFormatting>
  <conditionalFormatting sqref="Q735">
    <cfRule type="expression" dxfId="1605" priority="2111" stopIfTrue="1">
      <formula>NOT(ISERROR(SEARCH("O",Q735)))</formula>
    </cfRule>
    <cfRule type="expression" dxfId="1604" priority="2112" stopIfTrue="1">
      <formula>NOT(ISERROR(SEARCH("X",Q735)))</formula>
    </cfRule>
    <cfRule type="expression" dxfId="1603" priority="2113" stopIfTrue="1">
      <formula>NOT(ISERROR(SEARCH("V",Q735)))</formula>
    </cfRule>
    <cfRule type="expression" dxfId="1602" priority="2114" stopIfTrue="1">
      <formula>NOT(ISERROR(SEARCH("O",Q735)))</formula>
    </cfRule>
    <cfRule type="expression" dxfId="1601" priority="2115" stopIfTrue="1">
      <formula>NOT(ISERROR(SEARCH("X",Q735)))</formula>
    </cfRule>
    <cfRule type="expression" dxfId="1600" priority="2116" stopIfTrue="1">
      <formula>NOT(ISERROR(SEARCH("V",Q735)))</formula>
    </cfRule>
  </conditionalFormatting>
  <conditionalFormatting sqref="Q736">
    <cfRule type="expression" dxfId="1599" priority="2105" stopIfTrue="1">
      <formula>NOT(ISERROR(SEARCH("O",Q736)))</formula>
    </cfRule>
    <cfRule type="expression" dxfId="1598" priority="2106" stopIfTrue="1">
      <formula>NOT(ISERROR(SEARCH("X",Q736)))</formula>
    </cfRule>
    <cfRule type="expression" dxfId="1597" priority="2107" stopIfTrue="1">
      <formula>NOT(ISERROR(SEARCH("V",Q736)))</formula>
    </cfRule>
    <cfRule type="expression" dxfId="1596" priority="2108" stopIfTrue="1">
      <formula>NOT(ISERROR(SEARCH("O",Q736)))</formula>
    </cfRule>
    <cfRule type="expression" dxfId="1595" priority="2109" stopIfTrue="1">
      <formula>NOT(ISERROR(SEARCH("X",Q736)))</formula>
    </cfRule>
    <cfRule type="expression" dxfId="1594" priority="2110" stopIfTrue="1">
      <formula>NOT(ISERROR(SEARCH("V",Q736)))</formula>
    </cfRule>
  </conditionalFormatting>
  <conditionalFormatting sqref="Q737">
    <cfRule type="expression" dxfId="1593" priority="2099" stopIfTrue="1">
      <formula>NOT(ISERROR(SEARCH("O",Q737)))</formula>
    </cfRule>
    <cfRule type="expression" dxfId="1592" priority="2100" stopIfTrue="1">
      <formula>NOT(ISERROR(SEARCH("X",Q737)))</formula>
    </cfRule>
    <cfRule type="expression" dxfId="1591" priority="2101" stopIfTrue="1">
      <formula>NOT(ISERROR(SEARCH("V",Q737)))</formula>
    </cfRule>
    <cfRule type="expression" dxfId="1590" priority="2102" stopIfTrue="1">
      <formula>NOT(ISERROR(SEARCH("O",Q737)))</formula>
    </cfRule>
    <cfRule type="expression" dxfId="1589" priority="2103" stopIfTrue="1">
      <formula>NOT(ISERROR(SEARCH("X",Q737)))</formula>
    </cfRule>
    <cfRule type="expression" dxfId="1588" priority="2104" stopIfTrue="1">
      <formula>NOT(ISERROR(SEARCH("V",Q737)))</formula>
    </cfRule>
  </conditionalFormatting>
  <conditionalFormatting sqref="Q738">
    <cfRule type="expression" dxfId="1587" priority="2093" stopIfTrue="1">
      <formula>NOT(ISERROR(SEARCH("O",Q738)))</formula>
    </cfRule>
    <cfRule type="expression" dxfId="1586" priority="2094" stopIfTrue="1">
      <formula>NOT(ISERROR(SEARCH("X",Q738)))</formula>
    </cfRule>
    <cfRule type="expression" dxfId="1585" priority="2095" stopIfTrue="1">
      <formula>NOT(ISERROR(SEARCH("V",Q738)))</formula>
    </cfRule>
    <cfRule type="expression" dxfId="1584" priority="2096" stopIfTrue="1">
      <formula>NOT(ISERROR(SEARCH("O",Q738)))</formula>
    </cfRule>
    <cfRule type="expression" dxfId="1583" priority="2097" stopIfTrue="1">
      <formula>NOT(ISERROR(SEARCH("X",Q738)))</formula>
    </cfRule>
    <cfRule type="expression" dxfId="1582" priority="2098" stopIfTrue="1">
      <formula>NOT(ISERROR(SEARCH("V",Q738)))</formula>
    </cfRule>
  </conditionalFormatting>
  <conditionalFormatting sqref="Q739">
    <cfRule type="expression" dxfId="1581" priority="2087" stopIfTrue="1">
      <formula>NOT(ISERROR(SEARCH("O",Q739)))</formula>
    </cfRule>
    <cfRule type="expression" dxfId="1580" priority="2088" stopIfTrue="1">
      <formula>NOT(ISERROR(SEARCH("X",Q739)))</formula>
    </cfRule>
    <cfRule type="expression" dxfId="1579" priority="2089" stopIfTrue="1">
      <formula>NOT(ISERROR(SEARCH("V",Q739)))</formula>
    </cfRule>
    <cfRule type="expression" dxfId="1578" priority="2090" stopIfTrue="1">
      <formula>NOT(ISERROR(SEARCH("O",Q739)))</formula>
    </cfRule>
    <cfRule type="expression" dxfId="1577" priority="2091" stopIfTrue="1">
      <formula>NOT(ISERROR(SEARCH("X",Q739)))</formula>
    </cfRule>
    <cfRule type="expression" dxfId="1576" priority="2092" stopIfTrue="1">
      <formula>NOT(ISERROR(SEARCH("V",Q739)))</formula>
    </cfRule>
  </conditionalFormatting>
  <conditionalFormatting sqref="Q740">
    <cfRule type="expression" dxfId="1575" priority="2081" stopIfTrue="1">
      <formula>NOT(ISERROR(SEARCH("O",Q740)))</formula>
    </cfRule>
    <cfRule type="expression" dxfId="1574" priority="2082" stopIfTrue="1">
      <formula>NOT(ISERROR(SEARCH("X",Q740)))</formula>
    </cfRule>
    <cfRule type="expression" dxfId="1573" priority="2083" stopIfTrue="1">
      <formula>NOT(ISERROR(SEARCH("V",Q740)))</formula>
    </cfRule>
    <cfRule type="expression" dxfId="1572" priority="2084" stopIfTrue="1">
      <formula>NOT(ISERROR(SEARCH("O",Q740)))</formula>
    </cfRule>
    <cfRule type="expression" dxfId="1571" priority="2085" stopIfTrue="1">
      <formula>NOT(ISERROR(SEARCH("X",Q740)))</formula>
    </cfRule>
    <cfRule type="expression" dxfId="1570" priority="2086" stopIfTrue="1">
      <formula>NOT(ISERROR(SEARCH("V",Q740)))</formula>
    </cfRule>
  </conditionalFormatting>
  <conditionalFormatting sqref="Q741">
    <cfRule type="expression" dxfId="1569" priority="2075" stopIfTrue="1">
      <formula>NOT(ISERROR(SEARCH("O",Q741)))</formula>
    </cfRule>
    <cfRule type="expression" dxfId="1568" priority="2076" stopIfTrue="1">
      <formula>NOT(ISERROR(SEARCH("X",Q741)))</formula>
    </cfRule>
    <cfRule type="expression" dxfId="1567" priority="2077" stopIfTrue="1">
      <formula>NOT(ISERROR(SEARCH("V",Q741)))</formula>
    </cfRule>
    <cfRule type="expression" dxfId="1566" priority="2078" stopIfTrue="1">
      <formula>NOT(ISERROR(SEARCH("O",Q741)))</formula>
    </cfRule>
    <cfRule type="expression" dxfId="1565" priority="2079" stopIfTrue="1">
      <formula>NOT(ISERROR(SEARCH("X",Q741)))</formula>
    </cfRule>
    <cfRule type="expression" dxfId="1564" priority="2080" stopIfTrue="1">
      <formula>NOT(ISERROR(SEARCH("V",Q741)))</formula>
    </cfRule>
  </conditionalFormatting>
  <conditionalFormatting sqref="Q742">
    <cfRule type="expression" dxfId="1563" priority="2069" stopIfTrue="1">
      <formula>NOT(ISERROR(SEARCH("O",Q742)))</formula>
    </cfRule>
    <cfRule type="expression" dxfId="1562" priority="2070" stopIfTrue="1">
      <formula>NOT(ISERROR(SEARCH("X",Q742)))</formula>
    </cfRule>
    <cfRule type="expression" dxfId="1561" priority="2071" stopIfTrue="1">
      <formula>NOT(ISERROR(SEARCH("V",Q742)))</formula>
    </cfRule>
    <cfRule type="expression" dxfId="1560" priority="2072" stopIfTrue="1">
      <formula>NOT(ISERROR(SEARCH("O",Q742)))</formula>
    </cfRule>
    <cfRule type="expression" dxfId="1559" priority="2073" stopIfTrue="1">
      <formula>NOT(ISERROR(SEARCH("X",Q742)))</formula>
    </cfRule>
    <cfRule type="expression" dxfId="1558" priority="2074" stopIfTrue="1">
      <formula>NOT(ISERROR(SEARCH("V",Q742)))</formula>
    </cfRule>
  </conditionalFormatting>
  <conditionalFormatting sqref="Q743">
    <cfRule type="expression" dxfId="1557" priority="2063" stopIfTrue="1">
      <formula>NOT(ISERROR(SEARCH("O",Q743)))</formula>
    </cfRule>
    <cfRule type="expression" dxfId="1556" priority="2064" stopIfTrue="1">
      <formula>NOT(ISERROR(SEARCH("X",Q743)))</formula>
    </cfRule>
    <cfRule type="expression" dxfId="1555" priority="2065" stopIfTrue="1">
      <formula>NOT(ISERROR(SEARCH("V",Q743)))</formula>
    </cfRule>
    <cfRule type="expression" dxfId="1554" priority="2066" stopIfTrue="1">
      <formula>NOT(ISERROR(SEARCH("O",Q743)))</formula>
    </cfRule>
    <cfRule type="expression" dxfId="1553" priority="2067" stopIfTrue="1">
      <formula>NOT(ISERROR(SEARCH("X",Q743)))</formula>
    </cfRule>
    <cfRule type="expression" dxfId="1552" priority="2068" stopIfTrue="1">
      <formula>NOT(ISERROR(SEARCH("V",Q743)))</formula>
    </cfRule>
  </conditionalFormatting>
  <conditionalFormatting sqref="Q744">
    <cfRule type="expression" dxfId="1551" priority="2057" stopIfTrue="1">
      <formula>NOT(ISERROR(SEARCH("O",Q744)))</formula>
    </cfRule>
    <cfRule type="expression" dxfId="1550" priority="2058" stopIfTrue="1">
      <formula>NOT(ISERROR(SEARCH("X",Q744)))</formula>
    </cfRule>
    <cfRule type="expression" dxfId="1549" priority="2059" stopIfTrue="1">
      <formula>NOT(ISERROR(SEARCH("V",Q744)))</formula>
    </cfRule>
    <cfRule type="expression" dxfId="1548" priority="2060" stopIfTrue="1">
      <formula>NOT(ISERROR(SEARCH("O",Q744)))</formula>
    </cfRule>
    <cfRule type="expression" dxfId="1547" priority="2061" stopIfTrue="1">
      <formula>NOT(ISERROR(SEARCH("X",Q744)))</formula>
    </cfRule>
    <cfRule type="expression" dxfId="1546" priority="2062" stopIfTrue="1">
      <formula>NOT(ISERROR(SEARCH("V",Q744)))</formula>
    </cfRule>
  </conditionalFormatting>
  <conditionalFormatting sqref="Q745">
    <cfRule type="expression" dxfId="1545" priority="2051" stopIfTrue="1">
      <formula>NOT(ISERROR(SEARCH("O",Q745)))</formula>
    </cfRule>
    <cfRule type="expression" dxfId="1544" priority="2052" stopIfTrue="1">
      <formula>NOT(ISERROR(SEARCH("X",Q745)))</formula>
    </cfRule>
    <cfRule type="expression" dxfId="1543" priority="2053" stopIfTrue="1">
      <formula>NOT(ISERROR(SEARCH("V",Q745)))</formula>
    </cfRule>
    <cfRule type="expression" dxfId="1542" priority="2054" stopIfTrue="1">
      <formula>NOT(ISERROR(SEARCH("O",Q745)))</formula>
    </cfRule>
    <cfRule type="expression" dxfId="1541" priority="2055" stopIfTrue="1">
      <formula>NOT(ISERROR(SEARCH("X",Q745)))</formula>
    </cfRule>
    <cfRule type="expression" dxfId="1540" priority="2056" stopIfTrue="1">
      <formula>NOT(ISERROR(SEARCH("V",Q745)))</formula>
    </cfRule>
  </conditionalFormatting>
  <conditionalFormatting sqref="Q746">
    <cfRule type="expression" dxfId="1539" priority="2045" stopIfTrue="1">
      <formula>NOT(ISERROR(SEARCH("O",Q746)))</formula>
    </cfRule>
    <cfRule type="expression" dxfId="1538" priority="2046" stopIfTrue="1">
      <formula>NOT(ISERROR(SEARCH("X",Q746)))</formula>
    </cfRule>
    <cfRule type="expression" dxfId="1537" priority="2047" stopIfTrue="1">
      <formula>NOT(ISERROR(SEARCH("V",Q746)))</formula>
    </cfRule>
    <cfRule type="expression" dxfId="1536" priority="2048" stopIfTrue="1">
      <formula>NOT(ISERROR(SEARCH("O",Q746)))</formula>
    </cfRule>
    <cfRule type="expression" dxfId="1535" priority="2049" stopIfTrue="1">
      <formula>NOT(ISERROR(SEARCH("X",Q746)))</formula>
    </cfRule>
    <cfRule type="expression" dxfId="1534" priority="2050" stopIfTrue="1">
      <formula>NOT(ISERROR(SEARCH("V",Q746)))</formula>
    </cfRule>
  </conditionalFormatting>
  <conditionalFormatting sqref="Q747">
    <cfRule type="expression" dxfId="1533" priority="2039" stopIfTrue="1">
      <formula>NOT(ISERROR(SEARCH("O",Q747)))</formula>
    </cfRule>
    <cfRule type="expression" dxfId="1532" priority="2040" stopIfTrue="1">
      <formula>NOT(ISERROR(SEARCH("X",Q747)))</formula>
    </cfRule>
    <cfRule type="expression" dxfId="1531" priority="2041" stopIfTrue="1">
      <formula>NOT(ISERROR(SEARCH("V",Q747)))</formula>
    </cfRule>
    <cfRule type="expression" dxfId="1530" priority="2042" stopIfTrue="1">
      <formula>NOT(ISERROR(SEARCH("O",Q747)))</formula>
    </cfRule>
    <cfRule type="expression" dxfId="1529" priority="2043" stopIfTrue="1">
      <formula>NOT(ISERROR(SEARCH("X",Q747)))</formula>
    </cfRule>
    <cfRule type="expression" dxfId="1528" priority="2044" stopIfTrue="1">
      <formula>NOT(ISERROR(SEARCH("V",Q747)))</formula>
    </cfRule>
  </conditionalFormatting>
  <conditionalFormatting sqref="Q748">
    <cfRule type="expression" dxfId="1527" priority="2033" stopIfTrue="1">
      <formula>NOT(ISERROR(SEARCH("O",Q748)))</formula>
    </cfRule>
    <cfRule type="expression" dxfId="1526" priority="2034" stopIfTrue="1">
      <formula>NOT(ISERROR(SEARCH("X",Q748)))</formula>
    </cfRule>
    <cfRule type="expression" dxfId="1525" priority="2035" stopIfTrue="1">
      <formula>NOT(ISERROR(SEARCH("V",Q748)))</formula>
    </cfRule>
    <cfRule type="expression" dxfId="1524" priority="2036" stopIfTrue="1">
      <formula>NOT(ISERROR(SEARCH("O",Q748)))</formula>
    </cfRule>
    <cfRule type="expression" dxfId="1523" priority="2037" stopIfTrue="1">
      <formula>NOT(ISERROR(SEARCH("X",Q748)))</formula>
    </cfRule>
    <cfRule type="expression" dxfId="1522" priority="2038" stopIfTrue="1">
      <formula>NOT(ISERROR(SEARCH("V",Q748)))</formula>
    </cfRule>
  </conditionalFormatting>
  <conditionalFormatting sqref="Q749:Q750">
    <cfRule type="expression" dxfId="1521" priority="2027" stopIfTrue="1">
      <formula>NOT(ISERROR(SEARCH("O",Q749)))</formula>
    </cfRule>
    <cfRule type="expression" dxfId="1520" priority="2028" stopIfTrue="1">
      <formula>NOT(ISERROR(SEARCH("X",Q749)))</formula>
    </cfRule>
    <cfRule type="expression" dxfId="1519" priority="2029" stopIfTrue="1">
      <formula>NOT(ISERROR(SEARCH("V",Q749)))</formula>
    </cfRule>
    <cfRule type="expression" dxfId="1518" priority="2030" stopIfTrue="1">
      <formula>NOT(ISERROR(SEARCH("O",Q749)))</formula>
    </cfRule>
    <cfRule type="expression" dxfId="1517" priority="2031" stopIfTrue="1">
      <formula>NOT(ISERROR(SEARCH("X",Q749)))</formula>
    </cfRule>
    <cfRule type="expression" dxfId="1516" priority="2032" stopIfTrue="1">
      <formula>NOT(ISERROR(SEARCH("V",Q749)))</formula>
    </cfRule>
  </conditionalFormatting>
  <conditionalFormatting sqref="Q751">
    <cfRule type="expression" dxfId="1515" priority="2021" stopIfTrue="1">
      <formula>NOT(ISERROR(SEARCH("O",Q751)))</formula>
    </cfRule>
    <cfRule type="expression" dxfId="1514" priority="2022" stopIfTrue="1">
      <formula>NOT(ISERROR(SEARCH("X",Q751)))</formula>
    </cfRule>
    <cfRule type="expression" dxfId="1513" priority="2023" stopIfTrue="1">
      <formula>NOT(ISERROR(SEARCH("V",Q751)))</formula>
    </cfRule>
    <cfRule type="expression" dxfId="1512" priority="2024" stopIfTrue="1">
      <formula>NOT(ISERROR(SEARCH("O",Q751)))</formula>
    </cfRule>
    <cfRule type="expression" dxfId="1511" priority="2025" stopIfTrue="1">
      <formula>NOT(ISERROR(SEARCH("X",Q751)))</formula>
    </cfRule>
    <cfRule type="expression" dxfId="1510" priority="2026" stopIfTrue="1">
      <formula>NOT(ISERROR(SEARCH("V",Q751)))</formula>
    </cfRule>
  </conditionalFormatting>
  <conditionalFormatting sqref="Q752">
    <cfRule type="expression" dxfId="1509" priority="1982" stopIfTrue="1">
      <formula>NOT(ISERROR(SEARCH("O",Q752)))</formula>
    </cfRule>
    <cfRule type="expression" dxfId="1508" priority="1983" stopIfTrue="1">
      <formula>NOT(ISERROR(SEARCH("X",Q752)))</formula>
    </cfRule>
    <cfRule type="expression" dxfId="1507" priority="1984" stopIfTrue="1">
      <formula>NOT(ISERROR(SEARCH("V",Q752)))</formula>
    </cfRule>
  </conditionalFormatting>
  <conditionalFormatting sqref="Q779">
    <cfRule type="expression" dxfId="1506" priority="2012" stopIfTrue="1">
      <formula>NOT(ISERROR(SEARCH("O",Q779)))</formula>
    </cfRule>
    <cfRule type="expression" dxfId="1505" priority="2013" stopIfTrue="1">
      <formula>NOT(ISERROR(SEARCH("X",Q779)))</formula>
    </cfRule>
    <cfRule type="expression" dxfId="1504" priority="2014" stopIfTrue="1">
      <formula>NOT(ISERROR(SEARCH("V",Q779)))</formula>
    </cfRule>
  </conditionalFormatting>
  <conditionalFormatting sqref="Q809">
    <cfRule type="expression" dxfId="1503" priority="1824" stopIfTrue="1">
      <formula>NOT(ISERROR(SEARCH("O",Q809)))</formula>
    </cfRule>
    <cfRule type="expression" dxfId="1502" priority="1825" stopIfTrue="1">
      <formula>NOT(ISERROR(SEARCH("X",Q809)))</formula>
    </cfRule>
    <cfRule type="expression" dxfId="1501" priority="1826" stopIfTrue="1">
      <formula>NOT(ISERROR(SEARCH("V",Q809)))</formula>
    </cfRule>
  </conditionalFormatting>
  <conditionalFormatting sqref="Q809">
    <cfRule type="expression" dxfId="1500" priority="1821" stopIfTrue="1">
      <formula>NOT(ISERROR(SEARCH("O",Q809)))</formula>
    </cfRule>
    <cfRule type="expression" dxfId="1499" priority="1822" stopIfTrue="1">
      <formula>NOT(ISERROR(SEARCH("X",Q809)))</formula>
    </cfRule>
    <cfRule type="expression" dxfId="1498" priority="1823" stopIfTrue="1">
      <formula>NOT(ISERROR(SEARCH("V",Q809)))</formula>
    </cfRule>
  </conditionalFormatting>
  <conditionalFormatting sqref="Q810">
    <cfRule type="expression" dxfId="1497" priority="1818" stopIfTrue="1">
      <formula>NOT(ISERROR(SEARCH("O",Q810)))</formula>
    </cfRule>
    <cfRule type="expression" dxfId="1496" priority="1819" stopIfTrue="1">
      <formula>NOT(ISERROR(SEARCH("X",Q810)))</formula>
    </cfRule>
    <cfRule type="expression" dxfId="1495" priority="1820" stopIfTrue="1">
      <formula>NOT(ISERROR(SEARCH("V",Q810)))</formula>
    </cfRule>
  </conditionalFormatting>
  <conditionalFormatting sqref="Q810">
    <cfRule type="expression" dxfId="1494" priority="1815" stopIfTrue="1">
      <formula>NOT(ISERROR(SEARCH("O",Q810)))</formula>
    </cfRule>
    <cfRule type="expression" dxfId="1493" priority="1816" stopIfTrue="1">
      <formula>NOT(ISERROR(SEARCH("X",Q810)))</formula>
    </cfRule>
    <cfRule type="expression" dxfId="1492" priority="1817" stopIfTrue="1">
      <formula>NOT(ISERROR(SEARCH("V",Q810)))</formula>
    </cfRule>
  </conditionalFormatting>
  <conditionalFormatting sqref="Q811">
    <cfRule type="expression" dxfId="1491" priority="1812" stopIfTrue="1">
      <formula>NOT(ISERROR(SEARCH("O",Q811)))</formula>
    </cfRule>
    <cfRule type="expression" dxfId="1490" priority="1813" stopIfTrue="1">
      <formula>NOT(ISERROR(SEARCH("X",Q811)))</formula>
    </cfRule>
    <cfRule type="expression" dxfId="1489" priority="1814" stopIfTrue="1">
      <formula>NOT(ISERROR(SEARCH("V",Q811)))</formula>
    </cfRule>
  </conditionalFormatting>
  <conditionalFormatting sqref="Q811">
    <cfRule type="expression" dxfId="1488" priority="1809" stopIfTrue="1">
      <formula>NOT(ISERROR(SEARCH("O",Q811)))</formula>
    </cfRule>
    <cfRule type="expression" dxfId="1487" priority="1810" stopIfTrue="1">
      <formula>NOT(ISERROR(SEARCH("X",Q811)))</formula>
    </cfRule>
    <cfRule type="expression" dxfId="1486" priority="1811" stopIfTrue="1">
      <formula>NOT(ISERROR(SEARCH("V",Q811)))</formula>
    </cfRule>
  </conditionalFormatting>
  <conditionalFormatting sqref="Q868">
    <cfRule type="expression" dxfId="1485" priority="1973" stopIfTrue="1">
      <formula>NOT(ISERROR(SEARCH("O",Q868)))</formula>
    </cfRule>
    <cfRule type="expression" dxfId="1484" priority="1974" stopIfTrue="1">
      <formula>NOT(ISERROR(SEARCH("X",Q868)))</formula>
    </cfRule>
    <cfRule type="expression" dxfId="1483" priority="1975" stopIfTrue="1">
      <formula>NOT(ISERROR(SEARCH("V",Q868)))</formula>
    </cfRule>
  </conditionalFormatting>
  <conditionalFormatting sqref="Q869">
    <cfRule type="expression" dxfId="1482" priority="1970" stopIfTrue="1">
      <formula>NOT(ISERROR(SEARCH("O",Q869)))</formula>
    </cfRule>
    <cfRule type="expression" dxfId="1481" priority="1971" stopIfTrue="1">
      <formula>NOT(ISERROR(SEARCH("X",Q869)))</formula>
    </cfRule>
    <cfRule type="expression" dxfId="1480" priority="1972" stopIfTrue="1">
      <formula>NOT(ISERROR(SEARCH("V",Q869)))</formula>
    </cfRule>
  </conditionalFormatting>
  <conditionalFormatting sqref="Q870">
    <cfRule type="expression" dxfId="1479" priority="1979" stopIfTrue="1">
      <formula>NOT(ISERROR(SEARCH("O",Q870)))</formula>
    </cfRule>
    <cfRule type="expression" dxfId="1478" priority="1980" stopIfTrue="1">
      <formula>NOT(ISERROR(SEARCH("X",Q870)))</formula>
    </cfRule>
    <cfRule type="expression" dxfId="1477" priority="1981" stopIfTrue="1">
      <formula>NOT(ISERROR(SEARCH("V",Q870)))</formula>
    </cfRule>
  </conditionalFormatting>
  <conditionalFormatting sqref="Q871">
    <cfRule type="expression" dxfId="1476" priority="1976" stopIfTrue="1">
      <formula>NOT(ISERROR(SEARCH("O",Q871)))</formula>
    </cfRule>
    <cfRule type="expression" dxfId="1475" priority="1977" stopIfTrue="1">
      <formula>NOT(ISERROR(SEARCH("X",Q871)))</formula>
    </cfRule>
    <cfRule type="expression" dxfId="1474" priority="1978" stopIfTrue="1">
      <formula>NOT(ISERROR(SEARCH("V",Q871)))</formula>
    </cfRule>
  </conditionalFormatting>
  <conditionalFormatting sqref="Q878">
    <cfRule type="expression" dxfId="1473" priority="1961" stopIfTrue="1">
      <formula>NOT(ISERROR(SEARCH("O",Q878)))</formula>
    </cfRule>
    <cfRule type="expression" dxfId="1472" priority="1962" stopIfTrue="1">
      <formula>NOT(ISERROR(SEARCH("X",Q878)))</formula>
    </cfRule>
    <cfRule type="expression" dxfId="1471" priority="1963" stopIfTrue="1">
      <formula>NOT(ISERROR(SEARCH("V",Q878)))</formula>
    </cfRule>
  </conditionalFormatting>
  <conditionalFormatting sqref="Q879">
    <cfRule type="expression" dxfId="1470" priority="1955" stopIfTrue="1">
      <formula>NOT(ISERROR(SEARCH("O",Q879)))</formula>
    </cfRule>
    <cfRule type="expression" dxfId="1469" priority="1956" stopIfTrue="1">
      <formula>NOT(ISERROR(SEARCH("X",Q879)))</formula>
    </cfRule>
    <cfRule type="expression" dxfId="1468" priority="1957" stopIfTrue="1">
      <formula>NOT(ISERROR(SEARCH("V",Q879)))</formula>
    </cfRule>
  </conditionalFormatting>
  <conditionalFormatting sqref="Q880">
    <cfRule type="expression" dxfId="1467" priority="1958" stopIfTrue="1">
      <formula>NOT(ISERROR(SEARCH("O",Q880)))</formula>
    </cfRule>
    <cfRule type="expression" dxfId="1466" priority="1959" stopIfTrue="1">
      <formula>NOT(ISERROR(SEARCH("X",Q880)))</formula>
    </cfRule>
    <cfRule type="expression" dxfId="1465" priority="1960" stopIfTrue="1">
      <formula>NOT(ISERROR(SEARCH("V",Q880)))</formula>
    </cfRule>
  </conditionalFormatting>
  <conditionalFormatting sqref="Q881">
    <cfRule type="expression" dxfId="1464" priority="1952" stopIfTrue="1">
      <formula>NOT(ISERROR(SEARCH("O",Q881)))</formula>
    </cfRule>
    <cfRule type="expression" dxfId="1463" priority="1953" stopIfTrue="1">
      <formula>NOT(ISERROR(SEARCH("X",Q881)))</formula>
    </cfRule>
    <cfRule type="expression" dxfId="1462" priority="1954" stopIfTrue="1">
      <formula>NOT(ISERROR(SEARCH("V",Q881)))</formula>
    </cfRule>
  </conditionalFormatting>
  <conditionalFormatting sqref="Q884">
    <cfRule type="expression" dxfId="1461" priority="1946" stopIfTrue="1">
      <formula>NOT(ISERROR(SEARCH("O",Q884)))</formula>
    </cfRule>
    <cfRule type="expression" dxfId="1460" priority="1947" stopIfTrue="1">
      <formula>NOT(ISERROR(SEARCH("X",Q884)))</formula>
    </cfRule>
    <cfRule type="expression" dxfId="1459" priority="1948" stopIfTrue="1">
      <formula>NOT(ISERROR(SEARCH("V",Q884)))</formula>
    </cfRule>
  </conditionalFormatting>
  <conditionalFormatting sqref="Q885">
    <cfRule type="expression" dxfId="1458" priority="1943" stopIfTrue="1">
      <formula>NOT(ISERROR(SEARCH("O",Q885)))</formula>
    </cfRule>
    <cfRule type="expression" dxfId="1457" priority="1944" stopIfTrue="1">
      <formula>NOT(ISERROR(SEARCH("X",Q885)))</formula>
    </cfRule>
    <cfRule type="expression" dxfId="1456" priority="1945" stopIfTrue="1">
      <formula>NOT(ISERROR(SEARCH("V",Q885)))</formula>
    </cfRule>
  </conditionalFormatting>
  <conditionalFormatting sqref="Q894">
    <cfRule type="expression" dxfId="1455" priority="1928" stopIfTrue="1">
      <formula>NOT(ISERROR(SEARCH("O",Q894)))</formula>
    </cfRule>
    <cfRule type="expression" dxfId="1454" priority="1929" stopIfTrue="1">
      <formula>NOT(ISERROR(SEARCH("X",Q894)))</formula>
    </cfRule>
    <cfRule type="expression" dxfId="1453" priority="1930" stopIfTrue="1">
      <formula>NOT(ISERROR(SEARCH("V",Q894)))</formula>
    </cfRule>
  </conditionalFormatting>
  <conditionalFormatting sqref="Q901">
    <cfRule type="expression" dxfId="1452" priority="1925" stopIfTrue="1">
      <formula>NOT(ISERROR(SEARCH("O",Q901)))</formula>
    </cfRule>
    <cfRule type="expression" dxfId="1451" priority="1926" stopIfTrue="1">
      <formula>NOT(ISERROR(SEARCH("X",Q901)))</formula>
    </cfRule>
    <cfRule type="expression" dxfId="1450" priority="1927" stopIfTrue="1">
      <formula>NOT(ISERROR(SEARCH("V",Q901)))</formula>
    </cfRule>
  </conditionalFormatting>
  <conditionalFormatting sqref="Q910">
    <cfRule type="expression" dxfId="1449" priority="1877" stopIfTrue="1">
      <formula>NOT(ISERROR(SEARCH("O",Q910)))</formula>
    </cfRule>
    <cfRule type="expression" dxfId="1448" priority="1878" stopIfTrue="1">
      <formula>NOT(ISERROR(SEARCH("X",Q910)))</formula>
    </cfRule>
    <cfRule type="expression" dxfId="1447" priority="1879" stopIfTrue="1">
      <formula>NOT(ISERROR(SEARCH("V",Q910)))</formula>
    </cfRule>
  </conditionalFormatting>
  <conditionalFormatting sqref="Q911">
    <cfRule type="expression" dxfId="1446" priority="1871" stopIfTrue="1">
      <formula>NOT(ISERROR(SEARCH("O",Q911)))</formula>
    </cfRule>
    <cfRule type="expression" dxfId="1445" priority="1872" stopIfTrue="1">
      <formula>NOT(ISERROR(SEARCH("X",Q911)))</formula>
    </cfRule>
    <cfRule type="expression" dxfId="1444" priority="1873" stopIfTrue="1">
      <formula>NOT(ISERROR(SEARCH("V",Q911)))</formula>
    </cfRule>
  </conditionalFormatting>
  <conditionalFormatting sqref="Q912">
    <cfRule type="expression" dxfId="1443" priority="1874" stopIfTrue="1">
      <formula>NOT(ISERROR(SEARCH("O",Q912)))</formula>
    </cfRule>
    <cfRule type="expression" dxfId="1442" priority="1875" stopIfTrue="1">
      <formula>NOT(ISERROR(SEARCH("X",Q912)))</formula>
    </cfRule>
    <cfRule type="expression" dxfId="1441" priority="1876" stopIfTrue="1">
      <formula>NOT(ISERROR(SEARCH("V",Q912)))</formula>
    </cfRule>
  </conditionalFormatting>
  <conditionalFormatting sqref="Q913:Q914">
    <cfRule type="expression" dxfId="1440" priority="1868" stopIfTrue="1">
      <formula>NOT(ISERROR(SEARCH("O",Q913)))</formula>
    </cfRule>
    <cfRule type="expression" dxfId="1439" priority="1869" stopIfTrue="1">
      <formula>NOT(ISERROR(SEARCH("X",Q913)))</formula>
    </cfRule>
    <cfRule type="expression" dxfId="1438" priority="1870" stopIfTrue="1">
      <formula>NOT(ISERROR(SEARCH("V",Q913)))</formula>
    </cfRule>
  </conditionalFormatting>
  <conditionalFormatting sqref="Q920:Q922">
    <cfRule type="expression" dxfId="1437" priority="2003" stopIfTrue="1">
      <formula>NOT(ISERROR(SEARCH("O",Q920)))</formula>
    </cfRule>
    <cfRule type="expression" dxfId="1436" priority="2004" stopIfTrue="1">
      <formula>NOT(ISERROR(SEARCH("X",Q920)))</formula>
    </cfRule>
    <cfRule type="expression" dxfId="1435" priority="2005" stopIfTrue="1">
      <formula>NOT(ISERROR(SEARCH("V",Q920)))</formula>
    </cfRule>
    <cfRule type="expression" dxfId="1434" priority="2006" stopIfTrue="1">
      <formula>NOT(ISERROR(SEARCH("O",Q920)))</formula>
    </cfRule>
    <cfRule type="expression" dxfId="1433" priority="2007" stopIfTrue="1">
      <formula>NOT(ISERROR(SEARCH("X",Q920)))</formula>
    </cfRule>
    <cfRule type="expression" dxfId="1432" priority="2008" stopIfTrue="1">
      <formula>NOT(ISERROR(SEARCH("V",Q920)))</formula>
    </cfRule>
  </conditionalFormatting>
  <conditionalFormatting sqref="Q976">
    <cfRule type="expression" dxfId="1431" priority="1907" stopIfTrue="1">
      <formula>NOT(ISERROR(SEARCH("O",Q976)))</formula>
    </cfRule>
    <cfRule type="expression" dxfId="1430" priority="1908" stopIfTrue="1">
      <formula>NOT(ISERROR(SEARCH("X",Q976)))</formula>
    </cfRule>
    <cfRule type="expression" dxfId="1429" priority="1909" stopIfTrue="1">
      <formula>NOT(ISERROR(SEARCH("V",Q976)))</formula>
    </cfRule>
  </conditionalFormatting>
  <conditionalFormatting sqref="Q982">
    <cfRule type="expression" dxfId="1428" priority="1904" stopIfTrue="1">
      <formula>NOT(ISERROR(SEARCH("O",Q982)))</formula>
    </cfRule>
    <cfRule type="expression" dxfId="1427" priority="1905" stopIfTrue="1">
      <formula>NOT(ISERROR(SEARCH("X",Q982)))</formula>
    </cfRule>
    <cfRule type="expression" dxfId="1426" priority="1906" stopIfTrue="1">
      <formula>NOT(ISERROR(SEARCH("V",Q982)))</formula>
    </cfRule>
  </conditionalFormatting>
  <conditionalFormatting sqref="Q983">
    <cfRule type="expression" dxfId="1425" priority="1898" stopIfTrue="1">
      <formula>NOT(ISERROR(SEARCH("O",Q983)))</formula>
    </cfRule>
    <cfRule type="expression" dxfId="1424" priority="1899" stopIfTrue="1">
      <formula>NOT(ISERROR(SEARCH("X",Q983)))</formula>
    </cfRule>
    <cfRule type="expression" dxfId="1423" priority="1900" stopIfTrue="1">
      <formula>NOT(ISERROR(SEARCH("V",Q983)))</formula>
    </cfRule>
  </conditionalFormatting>
  <conditionalFormatting sqref="Q984">
    <cfRule type="expression" dxfId="1422" priority="1901" stopIfTrue="1">
      <formula>NOT(ISERROR(SEARCH("O",Q984)))</formula>
    </cfRule>
    <cfRule type="expression" dxfId="1421" priority="1902" stopIfTrue="1">
      <formula>NOT(ISERROR(SEARCH("X",Q984)))</formula>
    </cfRule>
    <cfRule type="expression" dxfId="1420" priority="1903" stopIfTrue="1">
      <formula>NOT(ISERROR(SEARCH("V",Q984)))</formula>
    </cfRule>
  </conditionalFormatting>
  <conditionalFormatting sqref="Q985">
    <cfRule type="expression" dxfId="1419" priority="1895" stopIfTrue="1">
      <formula>NOT(ISERROR(SEARCH("O",Q985)))</formula>
    </cfRule>
    <cfRule type="expression" dxfId="1418" priority="1896" stopIfTrue="1">
      <formula>NOT(ISERROR(SEARCH("X",Q985)))</formula>
    </cfRule>
    <cfRule type="expression" dxfId="1417" priority="1897" stopIfTrue="1">
      <formula>NOT(ISERROR(SEARCH("V",Q985)))</formula>
    </cfRule>
  </conditionalFormatting>
  <conditionalFormatting sqref="Q986">
    <cfRule type="expression" dxfId="1416" priority="1892" stopIfTrue="1">
      <formula>NOT(ISERROR(SEARCH("O",Q986)))</formula>
    </cfRule>
    <cfRule type="expression" dxfId="1415" priority="1893" stopIfTrue="1">
      <formula>NOT(ISERROR(SEARCH("X",Q986)))</formula>
    </cfRule>
    <cfRule type="expression" dxfId="1414" priority="1894" stopIfTrue="1">
      <formula>NOT(ISERROR(SEARCH("V",Q986)))</formula>
    </cfRule>
  </conditionalFormatting>
  <conditionalFormatting sqref="Q987">
    <cfRule type="expression" dxfId="1413" priority="1889" stopIfTrue="1">
      <formula>NOT(ISERROR(SEARCH("O",Q987)))</formula>
    </cfRule>
    <cfRule type="expression" dxfId="1412" priority="1890" stopIfTrue="1">
      <formula>NOT(ISERROR(SEARCH("X",Q987)))</formula>
    </cfRule>
    <cfRule type="expression" dxfId="1411" priority="1891" stopIfTrue="1">
      <formula>NOT(ISERROR(SEARCH("V",Q987)))</formula>
    </cfRule>
  </conditionalFormatting>
  <conditionalFormatting sqref="Q988">
    <cfRule type="expression" dxfId="1410" priority="1886" stopIfTrue="1">
      <formula>NOT(ISERROR(SEARCH("O",Q988)))</formula>
    </cfRule>
    <cfRule type="expression" dxfId="1409" priority="1887" stopIfTrue="1">
      <formula>NOT(ISERROR(SEARCH("X",Q988)))</formula>
    </cfRule>
    <cfRule type="expression" dxfId="1408" priority="1888" stopIfTrue="1">
      <formula>NOT(ISERROR(SEARCH("V",Q988)))</formula>
    </cfRule>
  </conditionalFormatting>
  <conditionalFormatting sqref="Q989">
    <cfRule type="expression" dxfId="1407" priority="1883" stopIfTrue="1">
      <formula>NOT(ISERROR(SEARCH("O",Q989)))</formula>
    </cfRule>
    <cfRule type="expression" dxfId="1406" priority="1884" stopIfTrue="1">
      <formula>NOT(ISERROR(SEARCH("X",Q989)))</formula>
    </cfRule>
    <cfRule type="expression" dxfId="1405" priority="1885" stopIfTrue="1">
      <formula>NOT(ISERROR(SEARCH("V",Q989)))</formula>
    </cfRule>
  </conditionalFormatting>
  <conditionalFormatting sqref="Q1002">
    <cfRule type="expression" dxfId="1404" priority="1991" stopIfTrue="1">
      <formula>NOT(ISERROR(SEARCH("O",Q1002)))</formula>
    </cfRule>
    <cfRule type="expression" dxfId="1403" priority="1992" stopIfTrue="1">
      <formula>NOT(ISERROR(SEARCH("X",Q1002)))</formula>
    </cfRule>
    <cfRule type="expression" dxfId="1402" priority="1993" stopIfTrue="1">
      <formula>NOT(ISERROR(SEARCH("V",Q1002)))</formula>
    </cfRule>
  </conditionalFormatting>
  <conditionalFormatting sqref="Q1005">
    <cfRule type="expression" dxfId="1401" priority="1988" stopIfTrue="1">
      <formula>NOT(ISERROR(SEARCH("O",Q1005)))</formula>
    </cfRule>
    <cfRule type="expression" dxfId="1400" priority="1989" stopIfTrue="1">
      <formula>NOT(ISERROR(SEARCH("X",Q1005)))</formula>
    </cfRule>
    <cfRule type="expression" dxfId="1399" priority="1990" stopIfTrue="1">
      <formula>NOT(ISERROR(SEARCH("V",Q1005)))</formula>
    </cfRule>
  </conditionalFormatting>
  <conditionalFormatting sqref="Q1006">
    <cfRule type="expression" dxfId="1398" priority="1844" stopIfTrue="1">
      <formula>NOT(ISERROR(SEARCH("O",Q1006)))</formula>
    </cfRule>
    <cfRule type="expression" dxfId="1397" priority="1845" stopIfTrue="1">
      <formula>NOT(ISERROR(SEARCH("X",Q1006)))</formula>
    </cfRule>
  </conditionalFormatting>
  <conditionalFormatting sqref="Q1007">
    <cfRule type="expression" dxfId="1396" priority="1839" stopIfTrue="1">
      <formula>NOT(ISERROR(SEARCH("O",Q1007)))</formula>
    </cfRule>
    <cfRule type="expression" dxfId="1395" priority="1840" stopIfTrue="1">
      <formula>NOT(ISERROR(SEARCH("X",Q1007)))</formula>
    </cfRule>
  </conditionalFormatting>
  <conditionalFormatting sqref="Q753:Q762">
    <cfRule type="expression" dxfId="1394" priority="1985" stopIfTrue="1">
      <formula>NOT(ISERROR(SEARCH("O",Q753)))</formula>
    </cfRule>
    <cfRule type="expression" dxfId="1393" priority="1986" stopIfTrue="1">
      <formula>NOT(ISERROR(SEARCH("X",Q753)))</formula>
    </cfRule>
    <cfRule type="expression" dxfId="1392" priority="1987" stopIfTrue="1">
      <formula>NOT(ISERROR(SEARCH("V",Q753)))</formula>
    </cfRule>
  </conditionalFormatting>
  <conditionalFormatting sqref="Q773:Q774">
    <cfRule type="expression" dxfId="1391" priority="2018" stopIfTrue="1">
      <formula>NOT(ISERROR(SEARCH("O",Q773)))</formula>
    </cfRule>
    <cfRule type="expression" dxfId="1390" priority="2019" stopIfTrue="1">
      <formula>NOT(ISERROR(SEARCH("X",Q773)))</formula>
    </cfRule>
    <cfRule type="expression" dxfId="1389" priority="2020" stopIfTrue="1">
      <formula>NOT(ISERROR(SEARCH("V",Q773)))</formula>
    </cfRule>
  </conditionalFormatting>
  <conditionalFormatting sqref="Q780:Q789">
    <cfRule type="expression" dxfId="1388" priority="2009" stopIfTrue="1">
      <formula>NOT(ISERROR(SEARCH("O",Q780)))</formula>
    </cfRule>
    <cfRule type="expression" dxfId="1387" priority="2010" stopIfTrue="1">
      <formula>NOT(ISERROR(SEARCH("X",Q780)))</formula>
    </cfRule>
    <cfRule type="expression" dxfId="1386" priority="2011" stopIfTrue="1">
      <formula>NOT(ISERROR(SEARCH("V",Q780)))</formula>
    </cfRule>
  </conditionalFormatting>
  <conditionalFormatting sqref="Q820:Q826">
    <cfRule type="expression" dxfId="1385" priority="1827" stopIfTrue="1">
      <formula>NOT(ISERROR(SEARCH("O",Q820)))</formula>
    </cfRule>
    <cfRule type="expression" dxfId="1384" priority="1828" stopIfTrue="1">
      <formula>NOT(ISERROR(SEARCH("X",Q820)))</formula>
    </cfRule>
    <cfRule type="expression" dxfId="1383" priority="1829" stopIfTrue="1">
      <formula>NOT(ISERROR(SEARCH("V",Q820)))</formula>
    </cfRule>
  </conditionalFormatting>
  <conditionalFormatting sqref="Q847:Q867">
    <cfRule type="expression" dxfId="1382" priority="1830" stopIfTrue="1">
      <formula>NOT(ISERROR(SEARCH("O",Q847)))</formula>
    </cfRule>
    <cfRule type="expression" dxfId="1381" priority="1831" stopIfTrue="1">
      <formula>NOT(ISERROR(SEARCH("X",Q847)))</formula>
    </cfRule>
    <cfRule type="expression" dxfId="1380" priority="1832" stopIfTrue="1">
      <formula>NOT(ISERROR(SEARCH("V",Q847)))</formula>
    </cfRule>
    <cfRule type="expression" dxfId="1379" priority="1833" stopIfTrue="1">
      <formula>NOT(ISERROR(SEARCH("O",Q847)))</formula>
    </cfRule>
    <cfRule type="expression" dxfId="1378" priority="1834" stopIfTrue="1">
      <formula>NOT(ISERROR(SEARCH("X",Q847)))</formula>
    </cfRule>
    <cfRule type="expression" dxfId="1377" priority="1835" stopIfTrue="1">
      <formula>NOT(ISERROR(SEARCH("V",Q847)))</formula>
    </cfRule>
  </conditionalFormatting>
  <conditionalFormatting sqref="Q872:Q877">
    <cfRule type="expression" dxfId="1376" priority="1964" stopIfTrue="1">
      <formula>NOT(ISERROR(SEARCH("O",Q872)))</formula>
    </cfRule>
    <cfRule type="expression" dxfId="1375" priority="1965" stopIfTrue="1">
      <formula>NOT(ISERROR(SEARCH("X",Q872)))</formula>
    </cfRule>
    <cfRule type="expression" dxfId="1374" priority="1966" stopIfTrue="1">
      <formula>NOT(ISERROR(SEARCH("V",Q872)))</formula>
    </cfRule>
  </conditionalFormatting>
  <conditionalFormatting sqref="Q882:Q883">
    <cfRule type="expression" dxfId="1373" priority="1949" stopIfTrue="1">
      <formula>NOT(ISERROR(SEARCH("O",Q882)))</formula>
    </cfRule>
    <cfRule type="expression" dxfId="1372" priority="1950" stopIfTrue="1">
      <formula>NOT(ISERROR(SEARCH("X",Q882)))</formula>
    </cfRule>
    <cfRule type="expression" dxfId="1371" priority="1951" stopIfTrue="1">
      <formula>NOT(ISERROR(SEARCH("V",Q882)))</formula>
    </cfRule>
  </conditionalFormatting>
  <conditionalFormatting sqref="Q886:Q887">
    <cfRule type="expression" dxfId="1370" priority="1940" stopIfTrue="1">
      <formula>NOT(ISERROR(SEARCH("O",Q886)))</formula>
    </cfRule>
    <cfRule type="expression" dxfId="1369" priority="1941" stopIfTrue="1">
      <formula>NOT(ISERROR(SEARCH("X",Q886)))</formula>
    </cfRule>
    <cfRule type="expression" dxfId="1368" priority="1942" stopIfTrue="1">
      <formula>NOT(ISERROR(SEARCH("V",Q886)))</formula>
    </cfRule>
  </conditionalFormatting>
  <conditionalFormatting sqref="Q888:Q889">
    <cfRule type="expression" dxfId="1367" priority="1788" stopIfTrue="1">
      <formula>NOT(ISERROR(SEARCH("O",Q888)))</formula>
    </cfRule>
    <cfRule type="expression" dxfId="1366" priority="1789" stopIfTrue="1">
      <formula>NOT(ISERROR(SEARCH("X",Q888)))</formula>
    </cfRule>
    <cfRule type="expression" dxfId="1365" priority="1790" stopIfTrue="1">
      <formula>NOT(ISERROR(SEARCH("V",Q888)))</formula>
    </cfRule>
  </conditionalFormatting>
  <conditionalFormatting sqref="Q895:Q898">
    <cfRule type="expression" dxfId="1364" priority="1919" stopIfTrue="1">
      <formula>NOT(ISERROR(SEARCH("O",Q895)))</formula>
    </cfRule>
    <cfRule type="expression" dxfId="1363" priority="1920" stopIfTrue="1">
      <formula>NOT(ISERROR(SEARCH("X",Q895)))</formula>
    </cfRule>
    <cfRule type="expression" dxfId="1362" priority="1921" stopIfTrue="1">
      <formula>NOT(ISERROR(SEARCH("V",Q895)))</formula>
    </cfRule>
  </conditionalFormatting>
  <conditionalFormatting sqref="Q899:Q900">
    <cfRule type="expression" dxfId="1361" priority="1922" stopIfTrue="1">
      <formula>NOT(ISERROR(SEARCH("O",Q899)))</formula>
    </cfRule>
    <cfRule type="expression" dxfId="1360" priority="1923" stopIfTrue="1">
      <formula>NOT(ISERROR(SEARCH("X",Q899)))</formula>
    </cfRule>
    <cfRule type="expression" dxfId="1359" priority="1924" stopIfTrue="1">
      <formula>NOT(ISERROR(SEARCH("V",Q899)))</formula>
    </cfRule>
  </conditionalFormatting>
  <conditionalFormatting sqref="Q902:Q909">
    <cfRule type="expression" dxfId="1358" priority="1773" stopIfTrue="1">
      <formula>NOT(ISERROR(SEARCH("O",Q902)))</formula>
    </cfRule>
    <cfRule type="expression" dxfId="1357" priority="1774" stopIfTrue="1">
      <formula>NOT(ISERROR(SEARCH("O",Q902)))</formula>
    </cfRule>
  </conditionalFormatting>
  <conditionalFormatting sqref="Q915:Q919">
    <cfRule type="expression" dxfId="1356" priority="2000" stopIfTrue="1">
      <formula>NOT(ISERROR(SEARCH("O",Q915)))</formula>
    </cfRule>
    <cfRule type="expression" dxfId="1355" priority="2001" stopIfTrue="1">
      <formula>NOT(ISERROR(SEARCH("X",Q915)))</formula>
    </cfRule>
    <cfRule type="expression" dxfId="1354" priority="2002" stopIfTrue="1">
      <formula>NOT(ISERROR(SEARCH("V",Q915)))</formula>
    </cfRule>
  </conditionalFormatting>
  <conditionalFormatting sqref="Q957:Q960">
    <cfRule type="expression" dxfId="1353" priority="1916" stopIfTrue="1">
      <formula>NOT(ISERROR(SEARCH("O",Q957)))</formula>
    </cfRule>
    <cfRule type="expression" dxfId="1352" priority="1917" stopIfTrue="1">
      <formula>NOT(ISERROR(SEARCH("X",Q957)))</formula>
    </cfRule>
    <cfRule type="expression" dxfId="1351" priority="1918" stopIfTrue="1">
      <formula>NOT(ISERROR(SEARCH("V",Q957)))</formula>
    </cfRule>
  </conditionalFormatting>
  <conditionalFormatting sqref="Q961:Q964">
    <cfRule type="expression" dxfId="1350" priority="1913" stopIfTrue="1">
      <formula>NOT(ISERROR(SEARCH("O",Q961)))</formula>
    </cfRule>
    <cfRule type="expression" dxfId="1349" priority="1914" stopIfTrue="1">
      <formula>NOT(ISERROR(SEARCH("X",Q961)))</formula>
    </cfRule>
    <cfRule type="expression" dxfId="1348" priority="1915" stopIfTrue="1">
      <formula>NOT(ISERROR(SEARCH("V",Q961)))</formula>
    </cfRule>
  </conditionalFormatting>
  <conditionalFormatting sqref="Q992:Q1000">
    <cfRule type="expression" dxfId="1347" priority="1997" stopIfTrue="1">
      <formula>NOT(ISERROR(SEARCH("O",Q992)))</formula>
    </cfRule>
    <cfRule type="expression" dxfId="1346" priority="1998" stopIfTrue="1">
      <formula>NOT(ISERROR(SEARCH("X",Q992)))</formula>
    </cfRule>
    <cfRule type="expression" dxfId="1345" priority="1999" stopIfTrue="1">
      <formula>NOT(ISERROR(SEARCH("V",Q992)))</formula>
    </cfRule>
  </conditionalFormatting>
  <conditionalFormatting sqref="Q1003:Q1004">
    <cfRule type="expression" dxfId="1344" priority="1994" stopIfTrue="1">
      <formula>NOT(ISERROR(SEARCH("O",Q1003)))</formula>
    </cfRule>
    <cfRule type="expression" dxfId="1343" priority="1995" stopIfTrue="1">
      <formula>NOT(ISERROR(SEARCH("X",Q1003)))</formula>
    </cfRule>
    <cfRule type="expression" dxfId="1342" priority="1996" stopIfTrue="1">
      <formula>NOT(ISERROR(SEARCH("V",Q1003)))</formula>
    </cfRule>
  </conditionalFormatting>
  <conditionalFormatting sqref="Q820:Q826">
    <cfRule type="expression" dxfId="1341" priority="2123" stopIfTrue="1">
      <formula>NOT(ISERROR(SEARCH("O",Q820)))</formula>
    </cfRule>
    <cfRule type="expression" dxfId="1340" priority="2124" stopIfTrue="1">
      <formula>NOT(ISERROR(SEARCH("X",Q820)))</formula>
    </cfRule>
    <cfRule type="expression" dxfId="1339" priority="2125" stopIfTrue="1">
      <formula>NOT(ISERROR(SEARCH("V",Q820)))</formula>
    </cfRule>
  </conditionalFormatting>
  <conditionalFormatting sqref="Q1001">
    <cfRule type="expression" dxfId="1338" priority="2126" stopIfTrue="1">
      <formula>NOT(ISERROR(SEARCH("O",Q1001)))</formula>
    </cfRule>
    <cfRule type="expression" dxfId="1337" priority="2127" stopIfTrue="1">
      <formula>NOT(ISERROR(SEARCH("X",Q1001)))</formula>
    </cfRule>
    <cfRule type="expression" dxfId="1336" priority="2128" stopIfTrue="1">
      <formula>NOT(ISERROR(SEARCH("V",Q1001)))</formula>
    </cfRule>
  </conditionalFormatting>
  <conditionalFormatting sqref="Q734">
    <cfRule type="expression" dxfId="1335" priority="2117" stopIfTrue="1">
      <formula>NOT(ISERROR(SEARCH("O",Q734)))</formula>
    </cfRule>
    <cfRule type="expression" dxfId="1334" priority="2118" stopIfTrue="1">
      <formula>NOT(ISERROR(SEARCH("X",Q734)))</formula>
    </cfRule>
    <cfRule type="expression" dxfId="1333" priority="2119" stopIfTrue="1">
      <formula>NOT(ISERROR(SEARCH("V",Q734)))</formula>
    </cfRule>
    <cfRule type="expression" dxfId="1332" priority="2120" stopIfTrue="1">
      <formula>NOT(ISERROR(SEARCH("O",Q734)))</formula>
    </cfRule>
    <cfRule type="expression" dxfId="1331" priority="2121" stopIfTrue="1">
      <formula>NOT(ISERROR(SEARCH("X",Q734)))</formula>
    </cfRule>
    <cfRule type="expression" dxfId="1330" priority="2122" stopIfTrue="1">
      <formula>NOT(ISERROR(SEARCH("V",Q734)))</formula>
    </cfRule>
  </conditionalFormatting>
  <conditionalFormatting sqref="Q775:Q778">
    <cfRule type="expression" dxfId="1329" priority="2015" stopIfTrue="1">
      <formula>NOT(ISERROR(SEARCH("O",Q775)))</formula>
    </cfRule>
    <cfRule type="expression" dxfId="1328" priority="2016" stopIfTrue="1">
      <formula>NOT(ISERROR(SEARCH("X",Q775)))</formula>
    </cfRule>
    <cfRule type="expression" dxfId="1327" priority="2017" stopIfTrue="1">
      <formula>NOT(ISERROR(SEARCH("V",Q775)))</formula>
    </cfRule>
  </conditionalFormatting>
  <conditionalFormatting sqref="Q827:Q832 Q837:Q846">
    <cfRule type="cellIs" dxfId="1326" priority="1836" operator="equal">
      <formula>"o"</formula>
    </cfRule>
    <cfRule type="cellIs" dxfId="1325" priority="1837" operator="equal">
      <formula>"x"</formula>
    </cfRule>
    <cfRule type="cellIs" dxfId="1324" priority="1838" operator="equal">
      <formula>"v"</formula>
    </cfRule>
  </conditionalFormatting>
  <conditionalFormatting sqref="Q975 Q977:Q981">
    <cfRule type="expression" dxfId="1323" priority="1967" stopIfTrue="1">
      <formula>NOT(ISERROR(SEARCH("O",Q975)))</formula>
    </cfRule>
    <cfRule type="expression" dxfId="1322" priority="1968" stopIfTrue="1">
      <formula>NOT(ISERROR(SEARCH("X",Q975)))</formula>
    </cfRule>
    <cfRule type="expression" dxfId="1321" priority="1969" stopIfTrue="1">
      <formula>NOT(ISERROR(SEARCH("V",Q975)))</formula>
    </cfRule>
  </conditionalFormatting>
  <conditionalFormatting sqref="Q888:Q889">
    <cfRule type="expression" dxfId="1320" priority="1800" stopIfTrue="1">
      <formula>NOT(ISERROR(SEARCH("O",Q888)))</formula>
    </cfRule>
    <cfRule type="expression" dxfId="1319" priority="1801" stopIfTrue="1">
      <formula>NOT(ISERROR(SEARCH("X",Q888)))</formula>
    </cfRule>
    <cfRule type="expression" dxfId="1318" priority="1802" stopIfTrue="1">
      <formula>NOT(ISERROR(SEARCH("V",Q888)))</formula>
    </cfRule>
  </conditionalFormatting>
  <conditionalFormatting sqref="Q888">
    <cfRule type="expression" dxfId="1317" priority="1791" stopIfTrue="1">
      <formula>NOT(ISERROR(SEARCH("O",Q888)))</formula>
    </cfRule>
    <cfRule type="expression" dxfId="1316" priority="1792" stopIfTrue="1">
      <formula>NOT(ISERROR(SEARCH("X",Q888)))</formula>
    </cfRule>
    <cfRule type="expression" dxfId="1315" priority="1793" stopIfTrue="1">
      <formula>NOT(ISERROR(SEARCH("V",Q888)))</formula>
    </cfRule>
  </conditionalFormatting>
  <conditionalFormatting sqref="Q888:Q889">
    <cfRule type="expression" dxfId="1314" priority="1794" stopIfTrue="1">
      <formula>NOT(ISERROR(SEARCH("O",Q888)))</formula>
    </cfRule>
    <cfRule type="expression" dxfId="1313" priority="1795" stopIfTrue="1">
      <formula>NOT(ISERROR(SEARCH("X",Q888)))</formula>
    </cfRule>
    <cfRule type="expression" dxfId="1312" priority="1796" stopIfTrue="1">
      <formula>NOT(ISERROR(SEARCH("V",Q888)))</formula>
    </cfRule>
    <cfRule type="expression" dxfId="1311" priority="1797" stopIfTrue="1">
      <formula>NOT(ISERROR(SEARCH("O",Q888)))</formula>
    </cfRule>
    <cfRule type="expression" dxfId="1310" priority="1798" stopIfTrue="1">
      <formula>NOT(ISERROR(SEARCH("X",Q888)))</formula>
    </cfRule>
    <cfRule type="expression" dxfId="1309" priority="1799" stopIfTrue="1">
      <formula>NOT(ISERROR(SEARCH("V",Q888)))</formula>
    </cfRule>
  </conditionalFormatting>
  <conditionalFormatting sqref="Q888:Q889">
    <cfRule type="expression" dxfId="1308" priority="1783" stopIfTrue="1">
      <formula>NOT(ISERROR(SEARCH("O",Q888)))</formula>
    </cfRule>
    <cfRule type="expression" dxfId="1307" priority="1784" stopIfTrue="1">
      <formula>NOT(ISERROR(SEARCH("X",Q888)))</formula>
    </cfRule>
    <cfRule type="expression" dxfId="1306" priority="1785" stopIfTrue="1">
      <formula>NOT(ISERROR(SEARCH("V",Q888)))</formula>
    </cfRule>
    <cfRule type="expression" dxfId="1305" priority="1786" stopIfTrue="1">
      <formula>NOT(ISERROR(SEARCH("O",Q888)))</formula>
    </cfRule>
    <cfRule type="expression" dxfId="1304" priority="1787" stopIfTrue="1">
      <formula>NOT(ISERROR(SEARCH("X",Q888)))</formula>
    </cfRule>
  </conditionalFormatting>
  <conditionalFormatting sqref="Q890">
    <cfRule type="expression" dxfId="1303" priority="1937" stopIfTrue="1">
      <formula>NOT(ISERROR(SEARCH("O",Q890)))</formula>
    </cfRule>
    <cfRule type="expression" dxfId="1302" priority="1938" stopIfTrue="1">
      <formula>NOT(ISERROR(SEARCH("X",Q890)))</formula>
    </cfRule>
    <cfRule type="expression" dxfId="1301" priority="1939" stopIfTrue="1">
      <formula>NOT(ISERROR(SEARCH("V",Q890)))</formula>
    </cfRule>
  </conditionalFormatting>
  <conditionalFormatting sqref="Q891:Q892">
    <cfRule type="expression" dxfId="1300" priority="1931" stopIfTrue="1">
      <formula>NOT(ISERROR(SEARCH("O",Q891)))</formula>
    </cfRule>
    <cfRule type="expression" dxfId="1299" priority="1932" stopIfTrue="1">
      <formula>NOT(ISERROR(SEARCH("X",Q891)))</formula>
    </cfRule>
    <cfRule type="expression" dxfId="1298" priority="1933" stopIfTrue="1">
      <formula>NOT(ISERROR(SEARCH("V",Q891)))</formula>
    </cfRule>
  </conditionalFormatting>
  <conditionalFormatting sqref="Q893">
    <cfRule type="expression" dxfId="1297" priority="1934" stopIfTrue="1">
      <formula>NOT(ISERROR(SEARCH("O",Q893)))</formula>
    </cfRule>
    <cfRule type="expression" dxfId="1296" priority="1935" stopIfTrue="1">
      <formula>NOT(ISERROR(SEARCH("X",Q893)))</formula>
    </cfRule>
    <cfRule type="expression" dxfId="1295" priority="1936" stopIfTrue="1">
      <formula>NOT(ISERROR(SEARCH("V",Q893)))</formula>
    </cfRule>
  </conditionalFormatting>
  <conditionalFormatting sqref="Q902:Q909">
    <cfRule type="expression" dxfId="1294" priority="1781" stopIfTrue="1">
      <formula>NOT(ISERROR(SEARCH("O",Q902)))</formula>
    </cfRule>
    <cfRule type="expression" dxfId="1293" priority="1782" stopIfTrue="1">
      <formula>NOT(ISERROR(SEARCH("X",Q902)))</formula>
    </cfRule>
    <cfRule type="expression" dxfId="1292" priority="2129" stopIfTrue="1">
      <formula>NOT(ISERROR(SEARCH("V",Q902)))</formula>
    </cfRule>
  </conditionalFormatting>
  <conditionalFormatting sqref="Q902:Q909">
    <cfRule type="expression" dxfId="1291" priority="1775" stopIfTrue="1">
      <formula>NOT(ISERROR(SEARCH("O",Q902)))</formula>
    </cfRule>
    <cfRule type="expression" dxfId="1290" priority="1776" stopIfTrue="1">
      <formula>NOT(ISERROR(SEARCH("X",Q902)))</formula>
    </cfRule>
    <cfRule type="expression" dxfId="1289" priority="2132" stopIfTrue="1">
      <formula>NOT(ISERROR(SEARCH("V",Q902)))</formula>
    </cfRule>
  </conditionalFormatting>
  <conditionalFormatting sqref="Q902:Q909">
    <cfRule type="expression" dxfId="1288" priority="1777" stopIfTrue="1">
      <formula>NOT(ISERROR(SEARCH("O",Q902)))</formula>
    </cfRule>
    <cfRule type="expression" dxfId="1287" priority="1778" stopIfTrue="1">
      <formula>NOT(ISERROR(SEARCH("X",Q902)))</formula>
    </cfRule>
    <cfRule type="expression" dxfId="1286" priority="1779" stopIfTrue="1">
      <formula>NOT(ISERROR(SEARCH("O",Q902)))</formula>
    </cfRule>
    <cfRule type="expression" dxfId="1285" priority="1780" stopIfTrue="1">
      <formula>NOT(ISERROR(SEARCH("X",Q902)))</formula>
    </cfRule>
    <cfRule type="expression" dxfId="1284" priority="2130" stopIfTrue="1">
      <formula>NOT(ISERROR(SEARCH("V",Q902)))</formula>
    </cfRule>
  </conditionalFormatting>
  <conditionalFormatting sqref="Q902:Q909">
    <cfRule type="expression" dxfId="1283" priority="1769" stopIfTrue="1">
      <formula>NOT(ISERROR(SEARCH("O",Q902)))</formula>
    </cfRule>
    <cfRule type="expression" dxfId="1282" priority="1770" stopIfTrue="1">
      <formula>NOT(ISERROR(SEARCH("X",Q902)))</formula>
    </cfRule>
    <cfRule type="expression" dxfId="1281" priority="1771" stopIfTrue="1">
      <formula>NOT(ISERROR(SEARCH("O",Q902)))</formula>
    </cfRule>
    <cfRule type="expression" dxfId="1280" priority="1772" stopIfTrue="1">
      <formula>NOT(ISERROR(SEARCH("X",Q902)))</formula>
    </cfRule>
    <cfRule type="expression" dxfId="1279" priority="2131" stopIfTrue="1">
      <formula>NOT(ISERROR(SEARCH("V",Q902)))</formula>
    </cfRule>
  </conditionalFormatting>
  <conditionalFormatting sqref="Q910:Q922 Q927:Q948">
    <cfRule type="expression" dxfId="1278" priority="1854" stopIfTrue="1">
      <formula>NOT(ISERROR(SEARCH("O",Q910)))</formula>
    </cfRule>
    <cfRule type="expression" dxfId="1277" priority="1855" stopIfTrue="1">
      <formula>NOT(ISERROR(SEARCH("X",Q910)))</formula>
    </cfRule>
    <cfRule type="expression" dxfId="1276" priority="1856" stopIfTrue="1">
      <formula>NOT(ISERROR(SEARCH("O",Q910)))</formula>
    </cfRule>
    <cfRule type="expression" dxfId="1275" priority="1857" stopIfTrue="1">
      <formula>NOT(ISERROR(SEARCH("X",Q910)))</formula>
    </cfRule>
    <cfRule type="expression" dxfId="1274" priority="1858" stopIfTrue="1">
      <formula>NOT(ISERROR(SEARCH("O",Q910)))</formula>
    </cfRule>
    <cfRule type="expression" dxfId="1273" priority="1859" stopIfTrue="1">
      <formula>NOT(ISERROR(SEARCH("X",Q910)))</formula>
    </cfRule>
    <cfRule type="expression" dxfId="1272" priority="1860" stopIfTrue="1">
      <formula>NOT(ISERROR(SEARCH("V",Q910)))</formula>
    </cfRule>
    <cfRule type="expression" dxfId="1271" priority="1861" stopIfTrue="1">
      <formula>NOT(ISERROR(SEARCH("O",Q910)))</formula>
    </cfRule>
    <cfRule type="expression" dxfId="1270" priority="1862" stopIfTrue="1">
      <formula>NOT(ISERROR(SEARCH("X",Q910)))</formula>
    </cfRule>
    <cfRule type="expression" dxfId="1269" priority="1863" stopIfTrue="1">
      <formula>NOT(ISERROR(SEARCH("O",Q910)))</formula>
    </cfRule>
    <cfRule type="expression" dxfId="1268" priority="1864" stopIfTrue="1">
      <formula>NOT(ISERROR(SEARCH("X",Q910)))</formula>
    </cfRule>
    <cfRule type="expression" dxfId="1267" priority="1865" stopIfTrue="1">
      <formula>NOT(ISERROR(SEARCH("O",Q910)))</formula>
    </cfRule>
    <cfRule type="expression" dxfId="1266" priority="1866" stopIfTrue="1">
      <formula>NOT(ISERROR(SEARCH("X",Q910)))</formula>
    </cfRule>
    <cfRule type="expression" dxfId="1265" priority="1867" stopIfTrue="1">
      <formula>NOT(ISERROR(SEARCH("V",Q910)))</formula>
    </cfRule>
  </conditionalFormatting>
  <conditionalFormatting sqref="Q967:Q974">
    <cfRule type="expression" dxfId="1264" priority="1910" stopIfTrue="1">
      <formula>NOT(ISERROR(SEARCH("O",Q967)))</formula>
    </cfRule>
    <cfRule type="expression" dxfId="1263" priority="1911" stopIfTrue="1">
      <formula>NOT(ISERROR(SEARCH("X",Q967)))</formula>
    </cfRule>
    <cfRule type="expression" dxfId="1262" priority="1912" stopIfTrue="1">
      <formula>NOT(ISERROR(SEARCH("V",Q967)))</formula>
    </cfRule>
  </conditionalFormatting>
  <conditionalFormatting sqref="Q990">
    <cfRule type="expression" dxfId="1261" priority="1880" stopIfTrue="1">
      <formula>NOT(ISERROR(SEARCH("O",Q990)))</formula>
    </cfRule>
    <cfRule type="expression" dxfId="1260" priority="1881" stopIfTrue="1">
      <formula>NOT(ISERROR(SEARCH("X",Q990)))</formula>
    </cfRule>
    <cfRule type="expression" dxfId="1259" priority="1882" stopIfTrue="1">
      <formula>NOT(ISERROR(SEARCH("V",Q990)))</formula>
    </cfRule>
  </conditionalFormatting>
  <conditionalFormatting sqref="Q1006">
    <cfRule type="expression" dxfId="1258" priority="1846" stopIfTrue="1">
      <formula>NOT(ISERROR(SEARCH("O",Q1006)))</formula>
    </cfRule>
    <cfRule type="expression" dxfId="1257" priority="1847" stopIfTrue="1">
      <formula>NOT(ISERROR(SEARCH("X",Q1006)))</formula>
    </cfRule>
    <cfRule type="expression" dxfId="1256" priority="1848" stopIfTrue="1">
      <formula>NOT(ISERROR(SEARCH("V",Q1006)))</formula>
    </cfRule>
  </conditionalFormatting>
  <conditionalFormatting sqref="Q1007">
    <cfRule type="expression" dxfId="1255" priority="1841" stopIfTrue="1">
      <formula>NOT(ISERROR(SEARCH("O",Q1007)))</formula>
    </cfRule>
    <cfRule type="expression" dxfId="1254" priority="1842" stopIfTrue="1">
      <formula>NOT(ISERROR(SEARCH("X",Q1007)))</formula>
    </cfRule>
    <cfRule type="expression" dxfId="1253" priority="1843" stopIfTrue="1">
      <formula>NOT(ISERROR(SEARCH("V",Q1007)))</formula>
    </cfRule>
  </conditionalFormatting>
  <conditionalFormatting sqref="Q1008">
    <cfRule type="expression" dxfId="1252" priority="1849" stopIfTrue="1">
      <formula>NOT(ISERROR(SEARCH("O",Q1008)))</formula>
    </cfRule>
    <cfRule type="expression" dxfId="1251" priority="1850" stopIfTrue="1">
      <formula>NOT(ISERROR(SEARCH("X",Q1008)))</formula>
    </cfRule>
    <cfRule type="expression" dxfId="1250" priority="1851" stopIfTrue="1">
      <formula>NOT(ISERROR(SEARCH("V",Q1008)))</formula>
    </cfRule>
  </conditionalFormatting>
  <conditionalFormatting sqref="Q1008">
    <cfRule type="expression" dxfId="1249" priority="1852" stopIfTrue="1">
      <formula>NOT(ISERROR(SEARCH("O",Q1008)))</formula>
    </cfRule>
    <cfRule type="expression" dxfId="1248" priority="1853" stopIfTrue="1">
      <formula>NOT(ISERROR(SEARCH("X",Q1008)))</formula>
    </cfRule>
  </conditionalFormatting>
  <conditionalFormatting sqref="Q1011">
    <cfRule type="containsText" dxfId="1247" priority="1766" operator="containsText" text="O">
      <formula>NOT(ISERROR(SEARCH("O",Q1011)))</formula>
    </cfRule>
    <cfRule type="containsText" dxfId="1246" priority="1767" operator="containsText" text="X">
      <formula>NOT(ISERROR(SEARCH("X",Q1011)))</formula>
    </cfRule>
    <cfRule type="containsText" dxfId="1245" priority="1768" operator="containsText" text="V">
      <formula>NOT(ISERROR(SEARCH("V",Q1011)))</formula>
    </cfRule>
  </conditionalFormatting>
  <conditionalFormatting sqref="Q1016">
    <cfRule type="containsText" dxfId="1244" priority="1763" operator="containsText" text="O">
      <formula>NOT(ISERROR(SEARCH("O",Q1016)))</formula>
    </cfRule>
    <cfRule type="containsText" dxfId="1243" priority="1764" operator="containsText" text="X">
      <formula>NOT(ISERROR(SEARCH("X",Q1016)))</formula>
    </cfRule>
    <cfRule type="containsText" dxfId="1242" priority="1765" operator="containsText" text="V">
      <formula>NOT(ISERROR(SEARCH("V",Q1016)))</formula>
    </cfRule>
  </conditionalFormatting>
  <conditionalFormatting sqref="Q1018">
    <cfRule type="containsText" dxfId="1241" priority="1760" operator="containsText" text="O">
      <formula>NOT(ISERROR(SEARCH("O",Q1018)))</formula>
    </cfRule>
    <cfRule type="containsText" dxfId="1240" priority="1761" operator="containsText" text="X">
      <formula>NOT(ISERROR(SEARCH("X",Q1018)))</formula>
    </cfRule>
    <cfRule type="containsText" dxfId="1239" priority="1762" operator="containsText" text="V">
      <formula>NOT(ISERROR(SEARCH("V",Q1018)))</formula>
    </cfRule>
  </conditionalFormatting>
  <conditionalFormatting sqref="Q1020">
    <cfRule type="containsText" dxfId="1238" priority="1757" operator="containsText" text="O">
      <formula>NOT(ISERROR(SEARCH("O",Q1020)))</formula>
    </cfRule>
    <cfRule type="containsText" dxfId="1237" priority="1758" operator="containsText" text="X">
      <formula>NOT(ISERROR(SEARCH("X",Q1020)))</formula>
    </cfRule>
    <cfRule type="containsText" dxfId="1236" priority="1759" operator="containsText" text="V">
      <formula>NOT(ISERROR(SEARCH("V",Q1020)))</formula>
    </cfRule>
  </conditionalFormatting>
  <conditionalFormatting sqref="Q1022">
    <cfRule type="containsText" dxfId="1235" priority="1754" operator="containsText" text="O">
      <formula>NOT(ISERROR(SEARCH("O",Q1022)))</formula>
    </cfRule>
    <cfRule type="containsText" dxfId="1234" priority="1755" operator="containsText" text="X">
      <formula>NOT(ISERROR(SEARCH("X",Q1022)))</formula>
    </cfRule>
    <cfRule type="containsText" dxfId="1233" priority="1756" operator="containsText" text="V">
      <formula>NOT(ISERROR(SEARCH("V",Q1022)))</formula>
    </cfRule>
  </conditionalFormatting>
  <conditionalFormatting sqref="Q1024">
    <cfRule type="containsText" dxfId="1232" priority="1751" operator="containsText" text="O">
      <formula>NOT(ISERROR(SEARCH("O",Q1024)))</formula>
    </cfRule>
    <cfRule type="containsText" dxfId="1231" priority="1752" operator="containsText" text="X">
      <formula>NOT(ISERROR(SEARCH("X",Q1024)))</formula>
    </cfRule>
    <cfRule type="containsText" dxfId="1230" priority="1753" operator="containsText" text="V">
      <formula>NOT(ISERROR(SEARCH("V",Q1024)))</formula>
    </cfRule>
  </conditionalFormatting>
  <conditionalFormatting sqref="Q1028">
    <cfRule type="containsText" dxfId="1229" priority="1748" operator="containsText" text="O">
      <formula>NOT(ISERROR(SEARCH("O",Q1028)))</formula>
    </cfRule>
    <cfRule type="containsText" dxfId="1228" priority="1749" operator="containsText" text="X">
      <formula>NOT(ISERROR(SEARCH("X",Q1028)))</formula>
    </cfRule>
    <cfRule type="containsText" dxfId="1227" priority="1750" operator="containsText" text="V">
      <formula>NOT(ISERROR(SEARCH("V",Q1028)))</formula>
    </cfRule>
  </conditionalFormatting>
  <conditionalFormatting sqref="Q1030">
    <cfRule type="containsText" dxfId="1226" priority="1745" operator="containsText" text="O">
      <formula>NOT(ISERROR(SEARCH("O",Q1030)))</formula>
    </cfRule>
    <cfRule type="containsText" dxfId="1225" priority="1746" operator="containsText" text="X">
      <formula>NOT(ISERROR(SEARCH("X",Q1030)))</formula>
    </cfRule>
    <cfRule type="containsText" dxfId="1224" priority="1747" operator="containsText" text="V">
      <formula>NOT(ISERROR(SEARCH("V",Q1030)))</formula>
    </cfRule>
  </conditionalFormatting>
  <conditionalFormatting sqref="Q1026">
    <cfRule type="containsText" dxfId="1223" priority="1739" operator="containsText" text="O">
      <formula>NOT(ISERROR(SEARCH("O",Q1026)))</formula>
    </cfRule>
    <cfRule type="containsText" dxfId="1222" priority="1740" operator="containsText" text="X">
      <formula>NOT(ISERROR(SEARCH("X",Q1026)))</formula>
    </cfRule>
    <cfRule type="containsText" dxfId="1221" priority="1741" operator="containsText" text="V">
      <formula>NOT(ISERROR(SEARCH("V",Q1026)))</formula>
    </cfRule>
  </conditionalFormatting>
  <conditionalFormatting sqref="Q1041">
    <cfRule type="expression" dxfId="1220" priority="1727" stopIfTrue="1">
      <formula>NOT(ISERROR(SEARCH("O",Q1041)))</formula>
    </cfRule>
    <cfRule type="expression" dxfId="1219" priority="1728" stopIfTrue="1">
      <formula>NOT(ISERROR(SEARCH("X",Q1041)))</formula>
    </cfRule>
    <cfRule type="expression" dxfId="1218" priority="1729" stopIfTrue="1">
      <formula>NOT(ISERROR(SEARCH("V",Q1041)))</formula>
    </cfRule>
  </conditionalFormatting>
  <conditionalFormatting sqref="Q1042">
    <cfRule type="expression" dxfId="1217" priority="1733" stopIfTrue="1">
      <formula>NOT(ISERROR(SEARCH("O",Q1042)))</formula>
    </cfRule>
    <cfRule type="expression" dxfId="1216" priority="1734" stopIfTrue="1">
      <formula>NOT(ISERROR(SEARCH("X",Q1042)))</formula>
    </cfRule>
    <cfRule type="expression" dxfId="1215" priority="1735" stopIfTrue="1">
      <formula>NOT(ISERROR(SEARCH("V",Q1042)))</formula>
    </cfRule>
    <cfRule type="expression" dxfId="1214" priority="1736" stopIfTrue="1">
      <formula>NOT(ISERROR(SEARCH("O",Q1042)))</formula>
    </cfRule>
    <cfRule type="expression" dxfId="1213" priority="1737" stopIfTrue="1">
      <formula>NOT(ISERROR(SEARCH("X",Q1042)))</formula>
    </cfRule>
    <cfRule type="expression" dxfId="1212" priority="1738" stopIfTrue="1">
      <formula>NOT(ISERROR(SEARCH("V",Q1042)))</formula>
    </cfRule>
  </conditionalFormatting>
  <conditionalFormatting sqref="Q1041">
    <cfRule type="expression" dxfId="1211" priority="1730" stopIfTrue="1">
      <formula>NOT(ISERROR(SEARCH("O",Q1041)))</formula>
    </cfRule>
    <cfRule type="expression" dxfId="1210" priority="1731" stopIfTrue="1">
      <formula>NOT(ISERROR(SEARCH("X",Q1041)))</formula>
    </cfRule>
    <cfRule type="expression" dxfId="1209" priority="1732" stopIfTrue="1">
      <formula>NOT(ISERROR(SEARCH("V",Q1041)))</formula>
    </cfRule>
  </conditionalFormatting>
  <conditionalFormatting sqref="Q1067">
    <cfRule type="containsText" dxfId="1208" priority="1723" operator="containsText" text="O">
      <formula>NOT(ISERROR(SEARCH("O",Q1067)))</formula>
    </cfRule>
    <cfRule type="containsText" dxfId="1207" priority="1724" operator="containsText" text="X">
      <formula>NOT(ISERROR(SEARCH("X",Q1067)))</formula>
    </cfRule>
    <cfRule type="containsText" dxfId="1206" priority="1725" operator="containsText" text="V">
      <formula>NOT(ISERROR(SEARCH("V",Q1067)))</formula>
    </cfRule>
    <cfRule type="cellIs" dxfId="1205" priority="1726" operator="equal">
      <formula>(((#REF!)))</formula>
    </cfRule>
  </conditionalFormatting>
  <conditionalFormatting sqref="Q1068">
    <cfRule type="containsText" dxfId="1204" priority="1715" operator="containsText" text="O">
      <formula>NOT(ISERROR(SEARCH("O",Q1068)))</formula>
    </cfRule>
    <cfRule type="containsText" dxfId="1203" priority="1716" operator="containsText" text="X">
      <formula>NOT(ISERROR(SEARCH("X",Q1068)))</formula>
    </cfRule>
    <cfRule type="containsText" dxfId="1202" priority="1717" operator="containsText" text="V">
      <formula>NOT(ISERROR(SEARCH("V",Q1068)))</formula>
    </cfRule>
    <cfRule type="cellIs" dxfId="1201" priority="1718" operator="equal">
      <formula>(((#REF!)))</formula>
    </cfRule>
  </conditionalFormatting>
  <conditionalFormatting sqref="Q1069:Q1070">
    <cfRule type="containsText" dxfId="1200" priority="1719" operator="containsText" text="O">
      <formula>NOT(ISERROR(SEARCH("O",Q1069)))</formula>
    </cfRule>
    <cfRule type="containsText" dxfId="1199" priority="1720" operator="containsText" text="X">
      <formula>NOT(ISERROR(SEARCH("X",Q1069)))</formula>
    </cfRule>
    <cfRule type="containsText" dxfId="1198" priority="1721" operator="containsText" text="V">
      <formula>NOT(ISERROR(SEARCH("V",Q1069)))</formula>
    </cfRule>
    <cfRule type="cellIs" dxfId="1197" priority="1722" operator="equal">
      <formula>(((#REF!)))</formula>
    </cfRule>
  </conditionalFormatting>
  <conditionalFormatting sqref="Q1073:Q1076">
    <cfRule type="containsText" dxfId="1196" priority="1711" operator="containsText" text="O">
      <formula>NOT(ISERROR(SEARCH("O",Q1073)))</formula>
    </cfRule>
    <cfRule type="containsText" dxfId="1195" priority="1712" operator="containsText" text="X">
      <formula>NOT(ISERROR(SEARCH("X",Q1073)))</formula>
    </cfRule>
    <cfRule type="containsText" dxfId="1194" priority="1713" operator="containsText" text="V">
      <formula>NOT(ISERROR(SEARCH("V",Q1073)))</formula>
    </cfRule>
    <cfRule type="cellIs" dxfId="1193" priority="1714" operator="equal">
      <formula>(((#REF!)))</formula>
    </cfRule>
  </conditionalFormatting>
  <conditionalFormatting sqref="Q1071">
    <cfRule type="containsText" dxfId="1192" priority="1707" operator="containsText" text="O">
      <formula>NOT(ISERROR(SEARCH("O",Q1071)))</formula>
    </cfRule>
    <cfRule type="containsText" dxfId="1191" priority="1708" operator="containsText" text="X">
      <formula>NOT(ISERROR(SEARCH("X",Q1071)))</formula>
    </cfRule>
    <cfRule type="containsText" dxfId="1190" priority="1709" operator="containsText" text="V">
      <formula>NOT(ISERROR(SEARCH("V",Q1071)))</formula>
    </cfRule>
    <cfRule type="cellIs" dxfId="1189" priority="1710" operator="equal">
      <formula>(((#REF!)))</formula>
    </cfRule>
  </conditionalFormatting>
  <conditionalFormatting sqref="Q1072">
    <cfRule type="containsText" dxfId="1188" priority="1703" operator="containsText" text="O">
      <formula>NOT(ISERROR(SEARCH("O",Q1072)))</formula>
    </cfRule>
    <cfRule type="containsText" dxfId="1187" priority="1704" operator="containsText" text="X">
      <formula>NOT(ISERROR(SEARCH("X",Q1072)))</formula>
    </cfRule>
    <cfRule type="containsText" dxfId="1186" priority="1705" operator="containsText" text="V">
      <formula>NOT(ISERROR(SEARCH("V",Q1072)))</formula>
    </cfRule>
    <cfRule type="cellIs" dxfId="1185" priority="1706" operator="equal">
      <formula>(((#REF!)))</formula>
    </cfRule>
  </conditionalFormatting>
  <conditionalFormatting sqref="AK146:AT153">
    <cfRule type="cellIs" dxfId="1184" priority="1696" operator="equal">
      <formula>"NA"</formula>
    </cfRule>
    <cfRule type="cellIs" dxfId="1183" priority="1697" operator="equal">
      <formula>"NS"</formula>
    </cfRule>
    <cfRule type="cellIs" dxfId="1182" priority="1698" operator="equal">
      <formula>"S"</formula>
    </cfRule>
    <cfRule type="cellIs" dxfId="1181" priority="1699" operator="equal">
      <formula>"A"</formula>
    </cfRule>
    <cfRule type="cellIs" dxfId="1180" priority="1700" operator="equal">
      <formula>"X"</formula>
    </cfRule>
    <cfRule type="cellIs" dxfId="1179" priority="1701" operator="equal">
      <formula>"L"</formula>
    </cfRule>
    <cfRule type="cellIs" dxfId="1178" priority="1702" operator="equal">
      <formula>"V"</formula>
    </cfRule>
  </conditionalFormatting>
  <conditionalFormatting sqref="P146:P153 L146:N153">
    <cfRule type="containsText" dxfId="1177" priority="1692" operator="containsText" text="O">
      <formula>NOT(ISERROR(SEARCH("O",L146)))</formula>
    </cfRule>
    <cfRule type="containsText" dxfId="1176" priority="1693" operator="containsText" text="X">
      <formula>NOT(ISERROR(SEARCH("X",L146)))</formula>
    </cfRule>
    <cfRule type="containsText" dxfId="1175" priority="1694" operator="containsText" text="V">
      <formula>NOT(ISERROR(SEARCH("V",L146)))</formula>
    </cfRule>
    <cfRule type="cellIs" dxfId="1174" priority="1695" operator="equal">
      <formula>(((#REF!)))</formula>
    </cfRule>
  </conditionalFormatting>
  <conditionalFormatting sqref="O146:O153">
    <cfRule type="containsText" dxfId="1173" priority="1688" operator="containsText" text="O">
      <formula>NOT(ISERROR(SEARCH("O",O146)))</formula>
    </cfRule>
    <cfRule type="containsText" dxfId="1172" priority="1689" operator="containsText" text="X">
      <formula>NOT(ISERROR(SEARCH("X",O146)))</formula>
    </cfRule>
    <cfRule type="containsText" dxfId="1171" priority="1690" operator="containsText" text="V">
      <formula>NOT(ISERROR(SEARCH("V",O146)))</formula>
    </cfRule>
    <cfRule type="cellIs" dxfId="1170" priority="1691" operator="equal">
      <formula>(((#REF!)))</formula>
    </cfRule>
  </conditionalFormatting>
  <conditionalFormatting sqref="Q146:Q153">
    <cfRule type="containsText" dxfId="1169" priority="1684" operator="containsText" text="O">
      <formula>NOT(ISERROR(SEARCH("O",Q146)))</formula>
    </cfRule>
    <cfRule type="containsText" dxfId="1168" priority="1685" operator="containsText" text="X">
      <formula>NOT(ISERROR(SEARCH("X",Q146)))</formula>
    </cfRule>
    <cfRule type="containsText" dxfId="1167" priority="1686" operator="containsText" text="V">
      <formula>NOT(ISERROR(SEARCH("V",Q146)))</formula>
    </cfRule>
    <cfRule type="cellIs" dxfId="1166" priority="1687" operator="equal">
      <formula>(((#REF!)))</formula>
    </cfRule>
  </conditionalFormatting>
  <conditionalFormatting sqref="AK154:AT160">
    <cfRule type="cellIs" dxfId="1165" priority="1677" operator="equal">
      <formula>"NA"</formula>
    </cfRule>
    <cfRule type="cellIs" dxfId="1164" priority="1678" operator="equal">
      <formula>"NS"</formula>
    </cfRule>
    <cfRule type="cellIs" dxfId="1163" priority="1679" operator="equal">
      <formula>"S"</formula>
    </cfRule>
    <cfRule type="cellIs" dxfId="1162" priority="1680" operator="equal">
      <formula>"A"</formula>
    </cfRule>
    <cfRule type="cellIs" dxfId="1161" priority="1681" operator="equal">
      <formula>"X"</formula>
    </cfRule>
    <cfRule type="cellIs" dxfId="1160" priority="1682" operator="equal">
      <formula>"L"</formula>
    </cfRule>
    <cfRule type="cellIs" dxfId="1159" priority="1683" operator="equal">
      <formula>"V"</formula>
    </cfRule>
  </conditionalFormatting>
  <conditionalFormatting sqref="N154:N160">
    <cfRule type="containsText" dxfId="1158" priority="1665" operator="containsText" text="O">
      <formula>NOT(ISERROR(SEARCH("O",N154)))</formula>
    </cfRule>
    <cfRule type="containsText" dxfId="1157" priority="1666" operator="containsText" text="X">
      <formula>NOT(ISERROR(SEARCH("X",N154)))</formula>
    </cfRule>
    <cfRule type="containsText" dxfId="1156" priority="1667" operator="containsText" text="V">
      <formula>NOT(ISERROR(SEARCH("V",N154)))</formula>
    </cfRule>
    <cfRule type="cellIs" dxfId="1155" priority="1668" operator="equal">
      <formula>(((#REF!)))</formula>
    </cfRule>
  </conditionalFormatting>
  <conditionalFormatting sqref="P154:P160">
    <cfRule type="containsText" dxfId="1154" priority="1673" operator="containsText" text="O">
      <formula>NOT(ISERROR(SEARCH("O",P154)))</formula>
    </cfRule>
    <cfRule type="containsText" dxfId="1153" priority="1674" operator="containsText" text="X">
      <formula>NOT(ISERROR(SEARCH("X",P154)))</formula>
    </cfRule>
    <cfRule type="containsText" dxfId="1152" priority="1675" operator="containsText" text="V">
      <formula>NOT(ISERROR(SEARCH("V",P154)))</formula>
    </cfRule>
    <cfRule type="cellIs" dxfId="1151" priority="1676" operator="equal">
      <formula>(((#REF!)))</formula>
    </cfRule>
  </conditionalFormatting>
  <conditionalFormatting sqref="L154:M160">
    <cfRule type="containsText" dxfId="1150" priority="1669" operator="containsText" text="O">
      <formula>NOT(ISERROR(SEARCH("O",L154)))</formula>
    </cfRule>
    <cfRule type="containsText" dxfId="1149" priority="1670" operator="containsText" text="X">
      <formula>NOT(ISERROR(SEARCH("X",L154)))</formula>
    </cfRule>
    <cfRule type="containsText" dxfId="1148" priority="1671" operator="containsText" text="V">
      <formula>NOT(ISERROR(SEARCH("V",L154)))</formula>
    </cfRule>
    <cfRule type="cellIs" dxfId="1147" priority="1672" operator="equal">
      <formula>(((#REF!)))</formula>
    </cfRule>
  </conditionalFormatting>
  <conditionalFormatting sqref="O154:O160">
    <cfRule type="containsText" dxfId="1146" priority="1661" operator="containsText" text="O">
      <formula>NOT(ISERROR(SEARCH("O",O154)))</formula>
    </cfRule>
    <cfRule type="containsText" dxfId="1145" priority="1662" operator="containsText" text="X">
      <formula>NOT(ISERROR(SEARCH("X",O154)))</formula>
    </cfRule>
    <cfRule type="containsText" dxfId="1144" priority="1663" operator="containsText" text="V">
      <formula>NOT(ISERROR(SEARCH("V",O154)))</formula>
    </cfRule>
    <cfRule type="cellIs" dxfId="1143" priority="1664" operator="equal">
      <formula>(((#REF!)))</formula>
    </cfRule>
  </conditionalFormatting>
  <conditionalFormatting sqref="Q154:Q160">
    <cfRule type="containsText" dxfId="1142" priority="1657" operator="containsText" text="O">
      <formula>NOT(ISERROR(SEARCH("O",Q154)))</formula>
    </cfRule>
    <cfRule type="containsText" dxfId="1141" priority="1658" operator="containsText" text="X">
      <formula>NOT(ISERROR(SEARCH("X",Q154)))</formula>
    </cfRule>
    <cfRule type="containsText" dxfId="1140" priority="1659" operator="containsText" text="V">
      <formula>NOT(ISERROR(SEARCH("V",Q154)))</formula>
    </cfRule>
    <cfRule type="cellIs" dxfId="1139" priority="1660" operator="equal">
      <formula>(((#REF!)))</formula>
    </cfRule>
  </conditionalFormatting>
  <conditionalFormatting sqref="L1168:M1168">
    <cfRule type="expression" dxfId="1138" priority="1654" stopIfTrue="1">
      <formula>NOT(ISERROR(SEARCH("O",L1168)))</formula>
    </cfRule>
    <cfRule type="expression" dxfId="1137" priority="1655" stopIfTrue="1">
      <formula>NOT(ISERROR(SEARCH("X",L1168)))</formula>
    </cfRule>
    <cfRule type="expression" dxfId="1136" priority="1656" stopIfTrue="1">
      <formula>NOT(ISERROR(SEARCH("V",L1168)))</formula>
    </cfRule>
  </conditionalFormatting>
  <conditionalFormatting sqref="N1168">
    <cfRule type="expression" dxfId="1135" priority="1651" stopIfTrue="1">
      <formula>NOT(ISERROR(SEARCH("O",N1168)))</formula>
    </cfRule>
    <cfRule type="expression" dxfId="1134" priority="1652" stopIfTrue="1">
      <formula>NOT(ISERROR(SEARCH("X",N1168)))</formula>
    </cfRule>
    <cfRule type="expression" dxfId="1133" priority="1653" stopIfTrue="1">
      <formula>NOT(ISERROR(SEARCH("V",N1168)))</formula>
    </cfRule>
  </conditionalFormatting>
  <conditionalFormatting sqref="O1168">
    <cfRule type="expression" dxfId="1132" priority="1648" stopIfTrue="1">
      <formula>NOT(ISERROR(SEARCH("O",O1168)))</formula>
    </cfRule>
    <cfRule type="expression" dxfId="1131" priority="1649" stopIfTrue="1">
      <formula>NOT(ISERROR(SEARCH("X",O1168)))</formula>
    </cfRule>
    <cfRule type="expression" dxfId="1130" priority="1650" stopIfTrue="1">
      <formula>NOT(ISERROR(SEARCH("V",O1168)))</formula>
    </cfRule>
  </conditionalFormatting>
  <conditionalFormatting sqref="P1168">
    <cfRule type="expression" dxfId="1129" priority="1645" stopIfTrue="1">
      <formula>NOT(ISERROR(SEARCH("O",P1168)))</formula>
    </cfRule>
    <cfRule type="expression" dxfId="1128" priority="1646" stopIfTrue="1">
      <formula>NOT(ISERROR(SEARCH("X",P1168)))</formula>
    </cfRule>
    <cfRule type="expression" dxfId="1127" priority="1647" stopIfTrue="1">
      <formula>NOT(ISERROR(SEARCH("V",P1168)))</formula>
    </cfRule>
  </conditionalFormatting>
  <conditionalFormatting sqref="L1169:M1170">
    <cfRule type="expression" dxfId="1126" priority="1642" stopIfTrue="1">
      <formula>NOT(ISERROR(SEARCH("O",L1169)))</formula>
    </cfRule>
    <cfRule type="expression" dxfId="1125" priority="1643" stopIfTrue="1">
      <formula>NOT(ISERROR(SEARCH("X",L1169)))</formula>
    </cfRule>
    <cfRule type="expression" dxfId="1124" priority="1644" stopIfTrue="1">
      <formula>NOT(ISERROR(SEARCH("V",L1169)))</formula>
    </cfRule>
  </conditionalFormatting>
  <conditionalFormatting sqref="N1169:N1170">
    <cfRule type="expression" dxfId="1123" priority="1639" stopIfTrue="1">
      <formula>NOT(ISERROR(SEARCH("O",N1169)))</formula>
    </cfRule>
    <cfRule type="expression" dxfId="1122" priority="1640" stopIfTrue="1">
      <formula>NOT(ISERROR(SEARCH("X",N1169)))</formula>
    </cfRule>
    <cfRule type="expression" dxfId="1121" priority="1641" stopIfTrue="1">
      <formula>NOT(ISERROR(SEARCH("V",N1169)))</formula>
    </cfRule>
  </conditionalFormatting>
  <conditionalFormatting sqref="O1169:O1170">
    <cfRule type="expression" dxfId="1120" priority="1636" stopIfTrue="1">
      <formula>NOT(ISERROR(SEARCH("O",O1169)))</formula>
    </cfRule>
    <cfRule type="expression" dxfId="1119" priority="1637" stopIfTrue="1">
      <formula>NOT(ISERROR(SEARCH("X",O1169)))</formula>
    </cfRule>
    <cfRule type="expression" dxfId="1118" priority="1638" stopIfTrue="1">
      <formula>NOT(ISERROR(SEARCH("V",O1169)))</formula>
    </cfRule>
  </conditionalFormatting>
  <conditionalFormatting sqref="P1169:P1170">
    <cfRule type="expression" dxfId="1117" priority="1633" stopIfTrue="1">
      <formula>NOT(ISERROR(SEARCH("O",P1169)))</formula>
    </cfRule>
    <cfRule type="expression" dxfId="1116" priority="1634" stopIfTrue="1">
      <formula>NOT(ISERROR(SEARCH("X",P1169)))</formula>
    </cfRule>
    <cfRule type="expression" dxfId="1115" priority="1635" stopIfTrue="1">
      <formula>NOT(ISERROR(SEARCH("V",P1169)))</formula>
    </cfRule>
  </conditionalFormatting>
  <conditionalFormatting sqref="L1173:P1173">
    <cfRule type="expression" dxfId="1114" priority="1630" stopIfTrue="1">
      <formula>NOT(ISERROR(SEARCH("O",L1173)))</formula>
    </cfRule>
    <cfRule type="expression" dxfId="1113" priority="1631" stopIfTrue="1">
      <formula>NOT(ISERROR(SEARCH("X",L1173)))</formula>
    </cfRule>
    <cfRule type="expression" dxfId="1112" priority="1632" stopIfTrue="1">
      <formula>NOT(ISERROR(SEARCH("V",L1173)))</formula>
    </cfRule>
  </conditionalFormatting>
  <conditionalFormatting sqref="L1174:P1178">
    <cfRule type="expression" dxfId="1111" priority="1627" stopIfTrue="1">
      <formula>NOT(ISERROR(SEARCH("O",L1174)))</formula>
    </cfRule>
    <cfRule type="expression" dxfId="1110" priority="1628" stopIfTrue="1">
      <formula>NOT(ISERROR(SEARCH("X",L1174)))</formula>
    </cfRule>
    <cfRule type="expression" dxfId="1109" priority="1629" stopIfTrue="1">
      <formula>NOT(ISERROR(SEARCH("V",L1174)))</formula>
    </cfRule>
  </conditionalFormatting>
  <conditionalFormatting sqref="L1181:M1181">
    <cfRule type="expression" dxfId="1108" priority="1624" stopIfTrue="1">
      <formula>NOT(ISERROR(SEARCH("O",L1181)))</formula>
    </cfRule>
    <cfRule type="expression" dxfId="1107" priority="1625" stopIfTrue="1">
      <formula>NOT(ISERROR(SEARCH("X",L1181)))</formula>
    </cfRule>
    <cfRule type="expression" dxfId="1106" priority="1626" stopIfTrue="1">
      <formula>NOT(ISERROR(SEARCH("V",L1181)))</formula>
    </cfRule>
  </conditionalFormatting>
  <conditionalFormatting sqref="N1181">
    <cfRule type="expression" dxfId="1105" priority="1621" stopIfTrue="1">
      <formula>NOT(ISERROR(SEARCH("O",N1181)))</formula>
    </cfRule>
    <cfRule type="expression" dxfId="1104" priority="1622" stopIfTrue="1">
      <formula>NOT(ISERROR(SEARCH("X",N1181)))</formula>
    </cfRule>
    <cfRule type="expression" dxfId="1103" priority="1623" stopIfTrue="1">
      <formula>NOT(ISERROR(SEARCH("V",N1181)))</formula>
    </cfRule>
  </conditionalFormatting>
  <conditionalFormatting sqref="O1181">
    <cfRule type="expression" dxfId="1102" priority="1618" stopIfTrue="1">
      <formula>NOT(ISERROR(SEARCH("O",O1181)))</formula>
    </cfRule>
    <cfRule type="expression" dxfId="1101" priority="1619" stopIfTrue="1">
      <formula>NOT(ISERROR(SEARCH("X",O1181)))</formula>
    </cfRule>
    <cfRule type="expression" dxfId="1100" priority="1620" stopIfTrue="1">
      <formula>NOT(ISERROR(SEARCH("V",O1181)))</formula>
    </cfRule>
  </conditionalFormatting>
  <conditionalFormatting sqref="P1181">
    <cfRule type="expression" dxfId="1099" priority="1615" stopIfTrue="1">
      <formula>NOT(ISERROR(SEARCH("O",P1181)))</formula>
    </cfRule>
    <cfRule type="expression" dxfId="1098" priority="1616" stopIfTrue="1">
      <formula>NOT(ISERROR(SEARCH("X",P1181)))</formula>
    </cfRule>
    <cfRule type="expression" dxfId="1097" priority="1617" stopIfTrue="1">
      <formula>NOT(ISERROR(SEARCH("V",P1181)))</formula>
    </cfRule>
  </conditionalFormatting>
  <conditionalFormatting sqref="L1182:M1182">
    <cfRule type="expression" dxfId="1096" priority="1612" stopIfTrue="1">
      <formula>NOT(ISERROR(SEARCH("O",L1182)))</formula>
    </cfRule>
    <cfRule type="expression" dxfId="1095" priority="1613" stopIfTrue="1">
      <formula>NOT(ISERROR(SEARCH("X",L1182)))</formula>
    </cfRule>
    <cfRule type="expression" dxfId="1094" priority="1614" stopIfTrue="1">
      <formula>NOT(ISERROR(SEARCH("V",L1182)))</formula>
    </cfRule>
  </conditionalFormatting>
  <conditionalFormatting sqref="N1182">
    <cfRule type="expression" dxfId="1093" priority="1609" stopIfTrue="1">
      <formula>NOT(ISERROR(SEARCH("O",N1182)))</formula>
    </cfRule>
    <cfRule type="expression" dxfId="1092" priority="1610" stopIfTrue="1">
      <formula>NOT(ISERROR(SEARCH("X",N1182)))</formula>
    </cfRule>
    <cfRule type="expression" dxfId="1091" priority="1611" stopIfTrue="1">
      <formula>NOT(ISERROR(SEARCH("V",N1182)))</formula>
    </cfRule>
  </conditionalFormatting>
  <conditionalFormatting sqref="O1182">
    <cfRule type="expression" dxfId="1090" priority="1606" stopIfTrue="1">
      <formula>NOT(ISERROR(SEARCH("O",O1182)))</formula>
    </cfRule>
    <cfRule type="expression" dxfId="1089" priority="1607" stopIfTrue="1">
      <formula>NOT(ISERROR(SEARCH("X",O1182)))</formula>
    </cfRule>
    <cfRule type="expression" dxfId="1088" priority="1608" stopIfTrue="1">
      <formula>NOT(ISERROR(SEARCH("V",O1182)))</formula>
    </cfRule>
  </conditionalFormatting>
  <conditionalFormatting sqref="P1182">
    <cfRule type="expression" dxfId="1087" priority="1603" stopIfTrue="1">
      <formula>NOT(ISERROR(SEARCH("O",P1182)))</formula>
    </cfRule>
    <cfRule type="expression" dxfId="1086" priority="1604" stopIfTrue="1">
      <formula>NOT(ISERROR(SEARCH("X",P1182)))</formula>
    </cfRule>
    <cfRule type="expression" dxfId="1085" priority="1605" stopIfTrue="1">
      <formula>NOT(ISERROR(SEARCH("V",P1182)))</formula>
    </cfRule>
  </conditionalFormatting>
  <conditionalFormatting sqref="L1183:M1183">
    <cfRule type="expression" dxfId="1084" priority="1600" stopIfTrue="1">
      <formula>NOT(ISERROR(SEARCH("O",L1183)))</formula>
    </cfRule>
    <cfRule type="expression" dxfId="1083" priority="1601" stopIfTrue="1">
      <formula>NOT(ISERROR(SEARCH("X",L1183)))</formula>
    </cfRule>
    <cfRule type="expression" dxfId="1082" priority="1602" stopIfTrue="1">
      <formula>NOT(ISERROR(SEARCH("V",L1183)))</formula>
    </cfRule>
  </conditionalFormatting>
  <conditionalFormatting sqref="N1183">
    <cfRule type="expression" dxfId="1081" priority="1597" stopIfTrue="1">
      <formula>NOT(ISERROR(SEARCH("O",N1183)))</formula>
    </cfRule>
    <cfRule type="expression" dxfId="1080" priority="1598" stopIfTrue="1">
      <formula>NOT(ISERROR(SEARCH("X",N1183)))</formula>
    </cfRule>
    <cfRule type="expression" dxfId="1079" priority="1599" stopIfTrue="1">
      <formula>NOT(ISERROR(SEARCH("V",N1183)))</formula>
    </cfRule>
  </conditionalFormatting>
  <conditionalFormatting sqref="O1183">
    <cfRule type="expression" dxfId="1078" priority="1594" stopIfTrue="1">
      <formula>NOT(ISERROR(SEARCH("O",O1183)))</formula>
    </cfRule>
    <cfRule type="expression" dxfId="1077" priority="1595" stopIfTrue="1">
      <formula>NOT(ISERROR(SEARCH("X",O1183)))</formula>
    </cfRule>
    <cfRule type="expression" dxfId="1076" priority="1596" stopIfTrue="1">
      <formula>NOT(ISERROR(SEARCH("V",O1183)))</formula>
    </cfRule>
  </conditionalFormatting>
  <conditionalFormatting sqref="P1183">
    <cfRule type="expression" dxfId="1075" priority="1591" stopIfTrue="1">
      <formula>NOT(ISERROR(SEARCH("O",P1183)))</formula>
    </cfRule>
    <cfRule type="expression" dxfId="1074" priority="1592" stopIfTrue="1">
      <formula>NOT(ISERROR(SEARCH("X",P1183)))</formula>
    </cfRule>
    <cfRule type="expression" dxfId="1073" priority="1593" stopIfTrue="1">
      <formula>NOT(ISERROR(SEARCH("V",P1183)))</formula>
    </cfRule>
  </conditionalFormatting>
  <conditionalFormatting sqref="L1186:M1186">
    <cfRule type="expression" dxfId="1072" priority="1588" stopIfTrue="1">
      <formula>NOT(ISERROR(SEARCH("O",L1186)))</formula>
    </cfRule>
    <cfRule type="expression" dxfId="1071" priority="1589" stopIfTrue="1">
      <formula>NOT(ISERROR(SEARCH("X",L1186)))</formula>
    </cfRule>
    <cfRule type="expression" dxfId="1070" priority="1590" stopIfTrue="1">
      <formula>NOT(ISERROR(SEARCH("V",L1186)))</formula>
    </cfRule>
  </conditionalFormatting>
  <conditionalFormatting sqref="N1186">
    <cfRule type="expression" dxfId="1069" priority="1585" stopIfTrue="1">
      <formula>NOT(ISERROR(SEARCH("O",N1186)))</formula>
    </cfRule>
    <cfRule type="expression" dxfId="1068" priority="1586" stopIfTrue="1">
      <formula>NOT(ISERROR(SEARCH("X",N1186)))</formula>
    </cfRule>
    <cfRule type="expression" dxfId="1067" priority="1587" stopIfTrue="1">
      <formula>NOT(ISERROR(SEARCH("V",N1186)))</formula>
    </cfRule>
  </conditionalFormatting>
  <conditionalFormatting sqref="O1186">
    <cfRule type="expression" dxfId="1066" priority="1582" stopIfTrue="1">
      <formula>NOT(ISERROR(SEARCH("O",O1186)))</formula>
    </cfRule>
    <cfRule type="expression" dxfId="1065" priority="1583" stopIfTrue="1">
      <formula>NOT(ISERROR(SEARCH("X",O1186)))</formula>
    </cfRule>
    <cfRule type="expression" dxfId="1064" priority="1584" stopIfTrue="1">
      <formula>NOT(ISERROR(SEARCH("V",O1186)))</formula>
    </cfRule>
  </conditionalFormatting>
  <conditionalFormatting sqref="P1186">
    <cfRule type="expression" dxfId="1063" priority="1579" stopIfTrue="1">
      <formula>NOT(ISERROR(SEARCH("O",P1186)))</formula>
    </cfRule>
    <cfRule type="expression" dxfId="1062" priority="1580" stopIfTrue="1">
      <formula>NOT(ISERROR(SEARCH("X",P1186)))</formula>
    </cfRule>
    <cfRule type="expression" dxfId="1061" priority="1581" stopIfTrue="1">
      <formula>NOT(ISERROR(SEARCH("V",P1186)))</formula>
    </cfRule>
  </conditionalFormatting>
  <conditionalFormatting sqref="Q1186">
    <cfRule type="expression" dxfId="1060" priority="1576" stopIfTrue="1">
      <formula>NOT(ISERROR(SEARCH("O",Q1186)))</formula>
    </cfRule>
    <cfRule type="expression" dxfId="1059" priority="1577" stopIfTrue="1">
      <formula>NOT(ISERROR(SEARCH("X",Q1186)))</formula>
    </cfRule>
    <cfRule type="expression" dxfId="1058" priority="1578" stopIfTrue="1">
      <formula>NOT(ISERROR(SEARCH("V",Q1186)))</formula>
    </cfRule>
  </conditionalFormatting>
  <conditionalFormatting sqref="L1187:M1204">
    <cfRule type="expression" dxfId="1057" priority="1573" stopIfTrue="1">
      <formula>NOT(ISERROR(SEARCH("O",L1187)))</formula>
    </cfRule>
    <cfRule type="expression" dxfId="1056" priority="1574" stopIfTrue="1">
      <formula>NOT(ISERROR(SEARCH("X",L1187)))</formula>
    </cfRule>
    <cfRule type="expression" dxfId="1055" priority="1575" stopIfTrue="1">
      <formula>NOT(ISERROR(SEARCH("V",L1187)))</formula>
    </cfRule>
  </conditionalFormatting>
  <conditionalFormatting sqref="N1187:N1204">
    <cfRule type="expression" dxfId="1054" priority="1570" stopIfTrue="1">
      <formula>NOT(ISERROR(SEARCH("O",N1187)))</formula>
    </cfRule>
    <cfRule type="expression" dxfId="1053" priority="1571" stopIfTrue="1">
      <formula>NOT(ISERROR(SEARCH("X",N1187)))</formula>
    </cfRule>
    <cfRule type="expression" dxfId="1052" priority="1572" stopIfTrue="1">
      <formula>NOT(ISERROR(SEARCH("V",N1187)))</formula>
    </cfRule>
  </conditionalFormatting>
  <conditionalFormatting sqref="O1187:O1204">
    <cfRule type="expression" dxfId="1051" priority="1567" stopIfTrue="1">
      <formula>NOT(ISERROR(SEARCH("O",O1187)))</formula>
    </cfRule>
    <cfRule type="expression" dxfId="1050" priority="1568" stopIfTrue="1">
      <formula>NOT(ISERROR(SEARCH("X",O1187)))</formula>
    </cfRule>
    <cfRule type="expression" dxfId="1049" priority="1569" stopIfTrue="1">
      <formula>NOT(ISERROR(SEARCH("V",O1187)))</formula>
    </cfRule>
  </conditionalFormatting>
  <conditionalFormatting sqref="P1187:P1204">
    <cfRule type="expression" dxfId="1048" priority="1564" stopIfTrue="1">
      <formula>NOT(ISERROR(SEARCH("O",P1187)))</formula>
    </cfRule>
    <cfRule type="expression" dxfId="1047" priority="1565" stopIfTrue="1">
      <formula>NOT(ISERROR(SEARCH("X",P1187)))</formula>
    </cfRule>
    <cfRule type="expression" dxfId="1046" priority="1566" stopIfTrue="1">
      <formula>NOT(ISERROR(SEARCH("V",P1187)))</formula>
    </cfRule>
  </conditionalFormatting>
  <conditionalFormatting sqref="Q1187:Q1204">
    <cfRule type="expression" dxfId="1045" priority="1561" stopIfTrue="1">
      <formula>NOT(ISERROR(SEARCH("O",Q1187)))</formula>
    </cfRule>
    <cfRule type="expression" dxfId="1044" priority="1562" stopIfTrue="1">
      <formula>NOT(ISERROR(SEARCH("X",Q1187)))</formula>
    </cfRule>
    <cfRule type="expression" dxfId="1043" priority="1563" stopIfTrue="1">
      <formula>NOT(ISERROR(SEARCH("V",Q1187)))</formula>
    </cfRule>
  </conditionalFormatting>
  <conditionalFormatting sqref="AK1065:AT1066">
    <cfRule type="cellIs" dxfId="1042" priority="1554" operator="equal">
      <formula>"NA"</formula>
    </cfRule>
    <cfRule type="cellIs" dxfId="1041" priority="1555" operator="equal">
      <formula>"NS"</formula>
    </cfRule>
    <cfRule type="cellIs" dxfId="1040" priority="1556" operator="equal">
      <formula>"S"</formula>
    </cfRule>
    <cfRule type="cellIs" dxfId="1039" priority="1557" operator="equal">
      <formula>"A"</formula>
    </cfRule>
    <cfRule type="cellIs" dxfId="1038" priority="1558" operator="equal">
      <formula>"X"</formula>
    </cfRule>
    <cfRule type="cellIs" dxfId="1037" priority="1559" operator="equal">
      <formula>"L"</formula>
    </cfRule>
    <cfRule type="cellIs" dxfId="1036" priority="1560" operator="equal">
      <formula>"V"</formula>
    </cfRule>
  </conditionalFormatting>
  <conditionalFormatting sqref="AK86:AT86">
    <cfRule type="cellIs" dxfId="1035" priority="1547" operator="equal">
      <formula>"NA"</formula>
    </cfRule>
    <cfRule type="cellIs" dxfId="1034" priority="1548" operator="equal">
      <formula>"NS"</formula>
    </cfRule>
    <cfRule type="cellIs" dxfId="1033" priority="1549" operator="equal">
      <formula>"S"</formula>
    </cfRule>
    <cfRule type="cellIs" dxfId="1032" priority="1550" operator="equal">
      <formula>"A"</formula>
    </cfRule>
    <cfRule type="cellIs" dxfId="1031" priority="1551" operator="equal">
      <formula>"X"</formula>
    </cfRule>
    <cfRule type="cellIs" dxfId="1030" priority="1552" operator="equal">
      <formula>"L"</formula>
    </cfRule>
    <cfRule type="cellIs" dxfId="1029" priority="1553" operator="equal">
      <formula>"V"</formula>
    </cfRule>
  </conditionalFormatting>
  <conditionalFormatting sqref="AK24:AT24">
    <cfRule type="cellIs" dxfId="1028" priority="1540" operator="equal">
      <formula>"NA"</formula>
    </cfRule>
    <cfRule type="cellIs" dxfId="1027" priority="1541" operator="equal">
      <formula>"NS"</formula>
    </cfRule>
    <cfRule type="cellIs" dxfId="1026" priority="1542" operator="equal">
      <formula>"S"</formula>
    </cfRule>
    <cfRule type="cellIs" dxfId="1025" priority="1543" operator="equal">
      <formula>"A"</formula>
    </cfRule>
    <cfRule type="cellIs" dxfId="1024" priority="1544" operator="equal">
      <formula>"X"</formula>
    </cfRule>
    <cfRule type="cellIs" dxfId="1023" priority="1545" operator="equal">
      <formula>"L"</formula>
    </cfRule>
    <cfRule type="cellIs" dxfId="1022" priority="1546" operator="equal">
      <formula>"V"</formula>
    </cfRule>
  </conditionalFormatting>
  <conditionalFormatting sqref="AK258:AT258">
    <cfRule type="cellIs" dxfId="1021" priority="1533" operator="equal">
      <formula>"NA"</formula>
    </cfRule>
    <cfRule type="cellIs" dxfId="1020" priority="1534" operator="equal">
      <formula>"NS"</formula>
    </cfRule>
    <cfRule type="cellIs" dxfId="1019" priority="1535" operator="equal">
      <formula>"S"</formula>
    </cfRule>
    <cfRule type="cellIs" dxfId="1018" priority="1536" operator="equal">
      <formula>"A"</formula>
    </cfRule>
    <cfRule type="cellIs" dxfId="1017" priority="1537" operator="equal">
      <formula>"X"</formula>
    </cfRule>
    <cfRule type="cellIs" dxfId="1016" priority="1538" operator="equal">
      <formula>"L"</formula>
    </cfRule>
    <cfRule type="cellIs" dxfId="1015" priority="1539" operator="equal">
      <formula>"V"</formula>
    </cfRule>
  </conditionalFormatting>
  <conditionalFormatting sqref="L258:P258">
    <cfRule type="expression" dxfId="1014" priority="1530" stopIfTrue="1">
      <formula>NOT(ISERROR(SEARCH("O",L258)))</formula>
    </cfRule>
    <cfRule type="expression" dxfId="1013" priority="1531" stopIfTrue="1">
      <formula>NOT(ISERROR(SEARCH("X",L258)))</formula>
    </cfRule>
    <cfRule type="expression" dxfId="1012" priority="1532" stopIfTrue="1">
      <formula>NOT(ISERROR(SEARCH("V",L258)))</formula>
    </cfRule>
  </conditionalFormatting>
  <conditionalFormatting sqref="Q258">
    <cfRule type="expression" dxfId="1011" priority="1523" stopIfTrue="1">
      <formula>NOT(ISERROR(SEARCH("O",Q258)))</formula>
    </cfRule>
    <cfRule type="expression" dxfId="1010" priority="1524" stopIfTrue="1">
      <formula>NOT(ISERROR(SEARCH("X",Q258)))</formula>
    </cfRule>
    <cfRule type="expression" dxfId="1009" priority="1525" stopIfTrue="1">
      <formula>NOT(ISERROR(SEARCH("V",Q258)))</formula>
    </cfRule>
  </conditionalFormatting>
  <conditionalFormatting sqref="Q258">
    <cfRule type="expression" dxfId="1008" priority="1526" stopIfTrue="1">
      <formula>NOT(ISERROR(SEARCH("O",Q258)))</formula>
    </cfRule>
    <cfRule type="expression" dxfId="1007" priority="1527" stopIfTrue="1">
      <formula>NOT(ISERROR(SEARCH("X",Q258)))</formula>
    </cfRule>
  </conditionalFormatting>
  <conditionalFormatting sqref="Q258">
    <cfRule type="expression" dxfId="1006" priority="1528" stopIfTrue="1">
      <formula>NOT(ISERROR(SEARCH("O",Q258)))</formula>
    </cfRule>
    <cfRule type="expression" dxfId="1005" priority="1529" stopIfTrue="1">
      <formula>NOT(ISERROR(SEARCH("X",Q258)))</formula>
    </cfRule>
  </conditionalFormatting>
  <conditionalFormatting sqref="AK324:AT324">
    <cfRule type="cellIs" dxfId="1004" priority="1516" operator="equal">
      <formula>"NA"</formula>
    </cfRule>
    <cfRule type="cellIs" dxfId="1003" priority="1517" operator="equal">
      <formula>"NS"</formula>
    </cfRule>
    <cfRule type="cellIs" dxfId="1002" priority="1518" operator="equal">
      <formula>"S"</formula>
    </cfRule>
    <cfRule type="cellIs" dxfId="1001" priority="1519" operator="equal">
      <formula>"A"</formula>
    </cfRule>
    <cfRule type="cellIs" dxfId="1000" priority="1520" operator="equal">
      <formula>"X"</formula>
    </cfRule>
    <cfRule type="cellIs" dxfId="999" priority="1521" operator="equal">
      <formula>"L"</formula>
    </cfRule>
    <cfRule type="cellIs" dxfId="998" priority="1522" operator="equal">
      <formula>"V"</formula>
    </cfRule>
  </conditionalFormatting>
  <conditionalFormatting sqref="L324:M324">
    <cfRule type="expression" dxfId="997" priority="1513" stopIfTrue="1">
      <formula>NOT(ISERROR(SEARCH("O",L324)))</formula>
    </cfRule>
    <cfRule type="expression" dxfId="996" priority="1514" stopIfTrue="1">
      <formula>NOT(ISERROR(SEARCH("X",L324)))</formula>
    </cfRule>
    <cfRule type="expression" dxfId="995" priority="1515" stopIfTrue="1">
      <formula>NOT(ISERROR(SEARCH("V",L324)))</formula>
    </cfRule>
  </conditionalFormatting>
  <conditionalFormatting sqref="O324:P324">
    <cfRule type="expression" dxfId="994" priority="1510" stopIfTrue="1">
      <formula>NOT(ISERROR(SEARCH("O",O324)))</formula>
    </cfRule>
    <cfRule type="expression" dxfId="993" priority="1511" stopIfTrue="1">
      <formula>NOT(ISERROR(SEARCH("X",O324)))</formula>
    </cfRule>
    <cfRule type="expression" dxfId="992" priority="1512" stopIfTrue="1">
      <formula>NOT(ISERROR(SEARCH("V",O324)))</formula>
    </cfRule>
  </conditionalFormatting>
  <conditionalFormatting sqref="N324">
    <cfRule type="expression" dxfId="991" priority="1507" stopIfTrue="1">
      <formula>NOT(ISERROR(SEARCH("O",N324)))</formula>
    </cfRule>
    <cfRule type="expression" dxfId="990" priority="1508" stopIfTrue="1">
      <formula>NOT(ISERROR(SEARCH("X",N324)))</formula>
    </cfRule>
    <cfRule type="expression" dxfId="989" priority="1509" stopIfTrue="1">
      <formula>NOT(ISERROR(SEARCH("V",N324)))</formula>
    </cfRule>
  </conditionalFormatting>
  <conditionalFormatting sqref="Q324">
    <cfRule type="expression" dxfId="988" priority="1504" stopIfTrue="1">
      <formula>NOT(ISERROR(SEARCH("O",Q324)))</formula>
    </cfRule>
    <cfRule type="expression" dxfId="987" priority="1505" stopIfTrue="1">
      <formula>NOT(ISERROR(SEARCH("X",Q324)))</formula>
    </cfRule>
    <cfRule type="expression" dxfId="986" priority="1506" stopIfTrue="1">
      <formula>NOT(ISERROR(SEARCH("V",Q324)))</formula>
    </cfRule>
  </conditionalFormatting>
  <conditionalFormatting sqref="AK327:AT327">
    <cfRule type="cellIs" dxfId="985" priority="1497" operator="equal">
      <formula>"NA"</formula>
    </cfRule>
    <cfRule type="cellIs" dxfId="984" priority="1498" operator="equal">
      <formula>"NS"</formula>
    </cfRule>
    <cfRule type="cellIs" dxfId="983" priority="1499" operator="equal">
      <formula>"S"</formula>
    </cfRule>
    <cfRule type="cellIs" dxfId="982" priority="1500" operator="equal">
      <formula>"A"</formula>
    </cfRule>
    <cfRule type="cellIs" dxfId="981" priority="1501" operator="equal">
      <formula>"X"</formula>
    </cfRule>
    <cfRule type="cellIs" dxfId="980" priority="1502" operator="equal">
      <formula>"L"</formula>
    </cfRule>
    <cfRule type="cellIs" dxfId="979" priority="1503" operator="equal">
      <formula>"V"</formula>
    </cfRule>
  </conditionalFormatting>
  <conditionalFormatting sqref="L327:P327">
    <cfRule type="expression" dxfId="978" priority="1494" stopIfTrue="1">
      <formula>NOT(ISERROR(SEARCH("O",L327)))</formula>
    </cfRule>
    <cfRule type="expression" dxfId="977" priority="1495" stopIfTrue="1">
      <formula>NOT(ISERROR(SEARCH("X",L327)))</formula>
    </cfRule>
    <cfRule type="expression" dxfId="976" priority="1496" stopIfTrue="1">
      <formula>NOT(ISERROR(SEARCH("V",L327)))</formula>
    </cfRule>
  </conditionalFormatting>
  <conditionalFormatting sqref="Q327">
    <cfRule type="expression" dxfId="975" priority="1491" stopIfTrue="1">
      <formula>NOT(ISERROR(SEARCH("O",Q327)))</formula>
    </cfRule>
    <cfRule type="expression" dxfId="974" priority="1492" stopIfTrue="1">
      <formula>NOT(ISERROR(SEARCH("X",Q327)))</formula>
    </cfRule>
    <cfRule type="expression" dxfId="973" priority="1493" stopIfTrue="1">
      <formula>NOT(ISERROR(SEARCH("V",Q327)))</formula>
    </cfRule>
  </conditionalFormatting>
  <conditionalFormatting sqref="AK652:AT652">
    <cfRule type="cellIs" dxfId="972" priority="1472" operator="equal">
      <formula>"NA"</formula>
    </cfRule>
    <cfRule type="cellIs" dxfId="971" priority="1473" operator="equal">
      <formula>"NS"</formula>
    </cfRule>
    <cfRule type="cellIs" dxfId="970" priority="1474" operator="equal">
      <formula>"S"</formula>
    </cfRule>
    <cfRule type="cellIs" dxfId="969" priority="1475" operator="equal">
      <formula>"A"</formula>
    </cfRule>
    <cfRule type="cellIs" dxfId="968" priority="1476" operator="equal">
      <formula>"X"</formula>
    </cfRule>
    <cfRule type="cellIs" dxfId="967" priority="1477" operator="equal">
      <formula>"L"</formula>
    </cfRule>
    <cfRule type="cellIs" dxfId="966" priority="1478" operator="equal">
      <formula>"V"</formula>
    </cfRule>
  </conditionalFormatting>
  <conditionalFormatting sqref="L652:P652">
    <cfRule type="cellIs" dxfId="965" priority="1469" operator="equal">
      <formula>"o"</formula>
    </cfRule>
    <cfRule type="cellIs" dxfId="964" priority="1470" operator="equal">
      <formula>"x"</formula>
    </cfRule>
    <cfRule type="cellIs" dxfId="963" priority="1471" operator="equal">
      <formula>"v"</formula>
    </cfRule>
  </conditionalFormatting>
  <conditionalFormatting sqref="Q652">
    <cfRule type="cellIs" dxfId="962" priority="1466" operator="equal">
      <formula>"o"</formula>
    </cfRule>
    <cfRule type="cellIs" dxfId="961" priority="1467" operator="equal">
      <formula>"x"</formula>
    </cfRule>
    <cfRule type="cellIs" dxfId="960" priority="1468" operator="equal">
      <formula>"v"</formula>
    </cfRule>
  </conditionalFormatting>
  <conditionalFormatting sqref="AK651:AT651">
    <cfRule type="cellIs" dxfId="959" priority="1459" operator="equal">
      <formula>"NA"</formula>
    </cfRule>
    <cfRule type="cellIs" dxfId="958" priority="1460" operator="equal">
      <formula>"NS"</formula>
    </cfRule>
    <cfRule type="cellIs" dxfId="957" priority="1461" operator="equal">
      <formula>"S"</formula>
    </cfRule>
    <cfRule type="cellIs" dxfId="956" priority="1462" operator="equal">
      <formula>"A"</formula>
    </cfRule>
    <cfRule type="cellIs" dxfId="955" priority="1463" operator="equal">
      <formula>"X"</formula>
    </cfRule>
    <cfRule type="cellIs" dxfId="954" priority="1464" operator="equal">
      <formula>"L"</formula>
    </cfRule>
    <cfRule type="cellIs" dxfId="953" priority="1465" operator="equal">
      <formula>"V"</formula>
    </cfRule>
  </conditionalFormatting>
  <conditionalFormatting sqref="L651:P651">
    <cfRule type="cellIs" dxfId="952" priority="1456" operator="equal">
      <formula>"o"</formula>
    </cfRule>
    <cfRule type="cellIs" dxfId="951" priority="1457" operator="equal">
      <formula>"x"</formula>
    </cfRule>
    <cfRule type="cellIs" dxfId="950" priority="1458" operator="equal">
      <formula>"v"</formula>
    </cfRule>
  </conditionalFormatting>
  <conditionalFormatting sqref="Q651">
    <cfRule type="cellIs" dxfId="949" priority="1453" operator="equal">
      <formula>"o"</formula>
    </cfRule>
    <cfRule type="cellIs" dxfId="948" priority="1454" operator="equal">
      <formula>"x"</formula>
    </cfRule>
    <cfRule type="cellIs" dxfId="947" priority="1455" operator="equal">
      <formula>"v"</formula>
    </cfRule>
  </conditionalFormatting>
  <conditionalFormatting sqref="AO710:AT712 AO693:AT701 AO705:AT707 AO714:AT724 AO673:AT689">
    <cfRule type="cellIs" dxfId="946" priority="1446" operator="equal">
      <formula>"NA"</formula>
    </cfRule>
    <cfRule type="cellIs" dxfId="945" priority="1447" operator="equal">
      <formula>"NS"</formula>
    </cfRule>
    <cfRule type="cellIs" dxfId="944" priority="1448" operator="equal">
      <formula>"S"</formula>
    </cfRule>
    <cfRule type="cellIs" dxfId="943" priority="1449" operator="equal">
      <formula>"A"</formula>
    </cfRule>
    <cfRule type="cellIs" dxfId="942" priority="1450" operator="equal">
      <formula>"X"</formula>
    </cfRule>
    <cfRule type="cellIs" dxfId="941" priority="1451" operator="equal">
      <formula>"L"</formula>
    </cfRule>
    <cfRule type="cellIs" dxfId="940" priority="1452" operator="equal">
      <formula>"V"</formula>
    </cfRule>
  </conditionalFormatting>
  <conditionalFormatting sqref="AO725:AT725">
    <cfRule type="cellIs" dxfId="939" priority="1439" operator="equal">
      <formula>"NA"</formula>
    </cfRule>
    <cfRule type="cellIs" dxfId="938" priority="1440" operator="equal">
      <formula>"NS"</formula>
    </cfRule>
    <cfRule type="cellIs" dxfId="937" priority="1441" operator="equal">
      <formula>"S"</formula>
    </cfRule>
    <cfRule type="cellIs" dxfId="936" priority="1442" operator="equal">
      <formula>"A"</formula>
    </cfRule>
    <cfRule type="cellIs" dxfId="935" priority="1443" operator="equal">
      <formula>"X"</formula>
    </cfRule>
    <cfRule type="cellIs" dxfId="934" priority="1444" operator="equal">
      <formula>"L"</formula>
    </cfRule>
    <cfRule type="cellIs" dxfId="933" priority="1445" operator="equal">
      <formula>"V"</formula>
    </cfRule>
  </conditionalFormatting>
  <conditionalFormatting sqref="AO702:AT702">
    <cfRule type="cellIs" dxfId="932" priority="1432" operator="equal">
      <formula>"NA"</formula>
    </cfRule>
    <cfRule type="cellIs" dxfId="931" priority="1433" operator="equal">
      <formula>"NS"</formula>
    </cfRule>
    <cfRule type="cellIs" dxfId="930" priority="1434" operator="equal">
      <formula>"S"</formula>
    </cfRule>
    <cfRule type="cellIs" dxfId="929" priority="1435" operator="equal">
      <formula>"A"</formula>
    </cfRule>
    <cfRule type="cellIs" dxfId="928" priority="1436" operator="equal">
      <formula>"X"</formula>
    </cfRule>
    <cfRule type="cellIs" dxfId="927" priority="1437" operator="equal">
      <formula>"L"</formula>
    </cfRule>
    <cfRule type="cellIs" dxfId="926" priority="1438" operator="equal">
      <formula>"V"</formula>
    </cfRule>
  </conditionalFormatting>
  <conditionalFormatting sqref="AO713:AT713">
    <cfRule type="cellIs" dxfId="925" priority="1425" operator="equal">
      <formula>"NA"</formula>
    </cfRule>
    <cfRule type="cellIs" dxfId="924" priority="1426" operator="equal">
      <formula>"NS"</formula>
    </cfRule>
    <cfRule type="cellIs" dxfId="923" priority="1427" operator="equal">
      <formula>"S"</formula>
    </cfRule>
    <cfRule type="cellIs" dxfId="922" priority="1428" operator="equal">
      <formula>"A"</formula>
    </cfRule>
    <cfRule type="cellIs" dxfId="921" priority="1429" operator="equal">
      <formula>"X"</formula>
    </cfRule>
    <cfRule type="cellIs" dxfId="920" priority="1430" operator="equal">
      <formula>"L"</formula>
    </cfRule>
    <cfRule type="cellIs" dxfId="919" priority="1431" operator="equal">
      <formula>"V"</formula>
    </cfRule>
  </conditionalFormatting>
  <conditionalFormatting sqref="AO708:AT708">
    <cfRule type="cellIs" dxfId="918" priority="1418" operator="equal">
      <formula>"NA"</formula>
    </cfRule>
    <cfRule type="cellIs" dxfId="917" priority="1419" operator="equal">
      <formula>"NS"</formula>
    </cfRule>
    <cfRule type="cellIs" dxfId="916" priority="1420" operator="equal">
      <formula>"S"</formula>
    </cfRule>
    <cfRule type="cellIs" dxfId="915" priority="1421" operator="equal">
      <formula>"A"</formula>
    </cfRule>
    <cfRule type="cellIs" dxfId="914" priority="1422" operator="equal">
      <formula>"X"</formula>
    </cfRule>
    <cfRule type="cellIs" dxfId="913" priority="1423" operator="equal">
      <formula>"L"</formula>
    </cfRule>
    <cfRule type="cellIs" dxfId="912" priority="1424" operator="equal">
      <formula>"V"</formula>
    </cfRule>
  </conditionalFormatting>
  <conditionalFormatting sqref="AO691:AT691">
    <cfRule type="cellIs" dxfId="911" priority="1404" operator="equal">
      <formula>"NA"</formula>
    </cfRule>
    <cfRule type="cellIs" dxfId="910" priority="1405" operator="equal">
      <formula>"NS"</formula>
    </cfRule>
    <cfRule type="cellIs" dxfId="909" priority="1406" operator="equal">
      <formula>"S"</formula>
    </cfRule>
    <cfRule type="cellIs" dxfId="908" priority="1407" operator="equal">
      <formula>"A"</formula>
    </cfRule>
    <cfRule type="cellIs" dxfId="907" priority="1408" operator="equal">
      <formula>"X"</formula>
    </cfRule>
    <cfRule type="cellIs" dxfId="906" priority="1409" operator="equal">
      <formula>"L"</formula>
    </cfRule>
    <cfRule type="cellIs" dxfId="905" priority="1410" operator="equal">
      <formula>"V"</formula>
    </cfRule>
  </conditionalFormatting>
  <conditionalFormatting sqref="AO709:AT709">
    <cfRule type="cellIs" dxfId="904" priority="1411" operator="equal">
      <formula>"NA"</formula>
    </cfRule>
    <cfRule type="cellIs" dxfId="903" priority="1412" operator="equal">
      <formula>"NS"</formula>
    </cfRule>
    <cfRule type="cellIs" dxfId="902" priority="1413" operator="equal">
      <formula>"S"</formula>
    </cfRule>
    <cfRule type="cellIs" dxfId="901" priority="1414" operator="equal">
      <formula>"A"</formula>
    </cfRule>
    <cfRule type="cellIs" dxfId="900" priority="1415" operator="equal">
      <formula>"X"</formula>
    </cfRule>
    <cfRule type="cellIs" dxfId="899" priority="1416" operator="equal">
      <formula>"L"</formula>
    </cfRule>
    <cfRule type="cellIs" dxfId="898" priority="1417" operator="equal">
      <formula>"V"</formula>
    </cfRule>
  </conditionalFormatting>
  <conditionalFormatting sqref="AO704:AT704">
    <cfRule type="cellIs" dxfId="897" priority="1390" operator="equal">
      <formula>"NA"</formula>
    </cfRule>
    <cfRule type="cellIs" dxfId="896" priority="1391" operator="equal">
      <formula>"NS"</formula>
    </cfRule>
    <cfRule type="cellIs" dxfId="895" priority="1392" operator="equal">
      <formula>"S"</formula>
    </cfRule>
    <cfRule type="cellIs" dxfId="894" priority="1393" operator="equal">
      <formula>"A"</formula>
    </cfRule>
    <cfRule type="cellIs" dxfId="893" priority="1394" operator="equal">
      <formula>"X"</formula>
    </cfRule>
    <cfRule type="cellIs" dxfId="892" priority="1395" operator="equal">
      <formula>"L"</formula>
    </cfRule>
    <cfRule type="cellIs" dxfId="891" priority="1396" operator="equal">
      <formula>"V"</formula>
    </cfRule>
  </conditionalFormatting>
  <conditionalFormatting sqref="AO703:AT703">
    <cfRule type="cellIs" dxfId="890" priority="1397" operator="equal">
      <formula>"NA"</formula>
    </cfRule>
    <cfRule type="cellIs" dxfId="889" priority="1398" operator="equal">
      <formula>"NS"</formula>
    </cfRule>
    <cfRule type="cellIs" dxfId="888" priority="1399" operator="equal">
      <formula>"S"</formula>
    </cfRule>
    <cfRule type="cellIs" dxfId="887" priority="1400" operator="equal">
      <formula>"A"</formula>
    </cfRule>
    <cfRule type="cellIs" dxfId="886" priority="1401" operator="equal">
      <formula>"X"</formula>
    </cfRule>
    <cfRule type="cellIs" dxfId="885" priority="1402" operator="equal">
      <formula>"L"</formula>
    </cfRule>
    <cfRule type="cellIs" dxfId="884" priority="1403" operator="equal">
      <formula>"V"</formula>
    </cfRule>
  </conditionalFormatting>
  <conditionalFormatting sqref="AO692:AT692">
    <cfRule type="cellIs" dxfId="883" priority="1383" operator="equal">
      <formula>"NA"</formula>
    </cfRule>
    <cfRule type="cellIs" dxfId="882" priority="1384" operator="equal">
      <formula>"NS"</formula>
    </cfRule>
    <cfRule type="cellIs" dxfId="881" priority="1385" operator="equal">
      <formula>"S"</formula>
    </cfRule>
    <cfRule type="cellIs" dxfId="880" priority="1386" operator="equal">
      <formula>"A"</formula>
    </cfRule>
    <cfRule type="cellIs" dxfId="879" priority="1387" operator="equal">
      <formula>"X"</formula>
    </cfRule>
    <cfRule type="cellIs" dxfId="878" priority="1388" operator="equal">
      <formula>"L"</formula>
    </cfRule>
    <cfRule type="cellIs" dxfId="877" priority="1389" operator="equal">
      <formula>"V"</formula>
    </cfRule>
  </conditionalFormatting>
  <conditionalFormatting sqref="AO690:AT690">
    <cfRule type="cellIs" dxfId="876" priority="1376" operator="equal">
      <formula>"NA"</formula>
    </cfRule>
    <cfRule type="cellIs" dxfId="875" priority="1377" operator="equal">
      <formula>"NS"</formula>
    </cfRule>
    <cfRule type="cellIs" dxfId="874" priority="1378" operator="equal">
      <formula>"S"</formula>
    </cfRule>
    <cfRule type="cellIs" dxfId="873" priority="1379" operator="equal">
      <formula>"A"</formula>
    </cfRule>
    <cfRule type="cellIs" dxfId="872" priority="1380" operator="equal">
      <formula>"X"</formula>
    </cfRule>
    <cfRule type="cellIs" dxfId="871" priority="1381" operator="equal">
      <formula>"L"</formula>
    </cfRule>
    <cfRule type="cellIs" dxfId="870" priority="1382" operator="equal">
      <formula>"V"</formula>
    </cfRule>
  </conditionalFormatting>
  <conditionalFormatting sqref="AK656:AT657 AO658:AT669">
    <cfRule type="cellIs" dxfId="869" priority="1111" operator="equal">
      <formula>"NA"</formula>
    </cfRule>
    <cfRule type="cellIs" dxfId="868" priority="1112" operator="equal">
      <formula>"NS"</formula>
    </cfRule>
    <cfRule type="cellIs" dxfId="867" priority="1113" operator="equal">
      <formula>"S"</formula>
    </cfRule>
    <cfRule type="cellIs" dxfId="866" priority="1114" operator="equal">
      <formula>"A"</formula>
    </cfRule>
    <cfRule type="cellIs" dxfId="865" priority="1115" operator="equal">
      <formula>"X"</formula>
    </cfRule>
    <cfRule type="cellIs" dxfId="864" priority="1116" operator="equal">
      <formula>"L"</formula>
    </cfRule>
    <cfRule type="cellIs" dxfId="863" priority="1117" operator="equal">
      <formula>"V"</formula>
    </cfRule>
  </conditionalFormatting>
  <conditionalFormatting sqref="AO671:AT671">
    <cfRule type="cellIs" dxfId="862" priority="1104" operator="equal">
      <formula>"NA"</formula>
    </cfRule>
    <cfRule type="cellIs" dxfId="861" priority="1105" operator="equal">
      <formula>"NS"</formula>
    </cfRule>
    <cfRule type="cellIs" dxfId="860" priority="1106" operator="equal">
      <formula>"S"</formula>
    </cfRule>
    <cfRule type="cellIs" dxfId="859" priority="1107" operator="equal">
      <formula>"A"</formula>
    </cfRule>
    <cfRule type="cellIs" dxfId="858" priority="1108" operator="equal">
      <formula>"X"</formula>
    </cfRule>
    <cfRule type="cellIs" dxfId="857" priority="1109" operator="equal">
      <formula>"L"</formula>
    </cfRule>
    <cfRule type="cellIs" dxfId="856" priority="1110" operator="equal">
      <formula>"V"</formula>
    </cfRule>
  </conditionalFormatting>
  <conditionalFormatting sqref="AO672:AT672">
    <cfRule type="cellIs" dxfId="855" priority="1097" operator="equal">
      <formula>"NA"</formula>
    </cfRule>
    <cfRule type="cellIs" dxfId="854" priority="1098" operator="equal">
      <formula>"NS"</formula>
    </cfRule>
    <cfRule type="cellIs" dxfId="853" priority="1099" operator="equal">
      <formula>"S"</formula>
    </cfRule>
    <cfRule type="cellIs" dxfId="852" priority="1100" operator="equal">
      <formula>"A"</formula>
    </cfRule>
    <cfRule type="cellIs" dxfId="851" priority="1101" operator="equal">
      <formula>"X"</formula>
    </cfRule>
    <cfRule type="cellIs" dxfId="850" priority="1102" operator="equal">
      <formula>"L"</formula>
    </cfRule>
    <cfRule type="cellIs" dxfId="849" priority="1103" operator="equal">
      <formula>"V"</formula>
    </cfRule>
  </conditionalFormatting>
  <conditionalFormatting sqref="AO670:AT670">
    <cfRule type="cellIs" dxfId="848" priority="1090" operator="equal">
      <formula>"NA"</formula>
    </cfRule>
    <cfRule type="cellIs" dxfId="847" priority="1091" operator="equal">
      <formula>"NS"</formula>
    </cfRule>
    <cfRule type="cellIs" dxfId="846" priority="1092" operator="equal">
      <formula>"S"</formula>
    </cfRule>
    <cfRule type="cellIs" dxfId="845" priority="1093" operator="equal">
      <formula>"A"</formula>
    </cfRule>
    <cfRule type="cellIs" dxfId="844" priority="1094" operator="equal">
      <formula>"X"</formula>
    </cfRule>
    <cfRule type="cellIs" dxfId="843" priority="1095" operator="equal">
      <formula>"L"</formula>
    </cfRule>
    <cfRule type="cellIs" dxfId="842" priority="1096" operator="equal">
      <formula>"V"</formula>
    </cfRule>
  </conditionalFormatting>
  <conditionalFormatting sqref="H669:H674">
    <cfRule type="containsText" dxfId="841" priority="948" operator="containsText" text="O">
      <formula>NOT(ISERROR(SEARCH("O",H669)))</formula>
    </cfRule>
    <cfRule type="containsText" dxfId="840" priority="949" operator="containsText" text="X">
      <formula>NOT(ISERROR(SEARCH("X",H669)))</formula>
    </cfRule>
    <cfRule type="containsText" dxfId="839" priority="950" operator="containsText" text="V">
      <formula>NOT(ISERROR(SEARCH("V",H669)))</formula>
    </cfRule>
    <cfRule type="cellIs" dxfId="838" priority="951" operator="equal">
      <formula>(((#REF!)))</formula>
    </cfRule>
  </conditionalFormatting>
  <conditionalFormatting sqref="H667:H671 H673:H674 H678:H684">
    <cfRule type="containsText" dxfId="837" priority="944" operator="containsText" text="O">
      <formula>NOT(ISERROR(SEARCH("O",H667)))</formula>
    </cfRule>
    <cfRule type="containsText" dxfId="836" priority="945" operator="containsText" text="X">
      <formula>NOT(ISERROR(SEARCH("X",H667)))</formula>
    </cfRule>
    <cfRule type="containsText" dxfId="835" priority="946" operator="containsText" text="V">
      <formula>NOT(ISERROR(SEARCH("V",H667)))</formula>
    </cfRule>
    <cfRule type="cellIs" dxfId="834" priority="947" operator="equal">
      <formula>(((#REF!)))</formula>
    </cfRule>
  </conditionalFormatting>
  <conditionalFormatting sqref="H676:H677">
    <cfRule type="containsText" dxfId="833" priority="912" operator="containsText" text="O">
      <formula>NOT(ISERROR(SEARCH("O",H676)))</formula>
    </cfRule>
    <cfRule type="containsText" dxfId="832" priority="913" operator="containsText" text="X">
      <formula>NOT(ISERROR(SEARCH("X",H676)))</formula>
    </cfRule>
    <cfRule type="containsText" dxfId="831" priority="914" operator="containsText" text="V">
      <formula>NOT(ISERROR(SEARCH("V",H676)))</formula>
    </cfRule>
    <cfRule type="cellIs" dxfId="830" priority="915" operator="equal">
      <formula>(((#REF!)))</formula>
    </cfRule>
  </conditionalFormatting>
  <conditionalFormatting sqref="H674">
    <cfRule type="containsText" dxfId="829" priority="924" operator="containsText" text="O">
      <formula>NOT(ISERROR(SEARCH("O",H674)))</formula>
    </cfRule>
    <cfRule type="containsText" dxfId="828" priority="925" operator="containsText" text="X">
      <formula>NOT(ISERROR(SEARCH("X",H674)))</formula>
    </cfRule>
    <cfRule type="containsText" dxfId="827" priority="926" operator="containsText" text="V">
      <formula>NOT(ISERROR(SEARCH("V",H674)))</formula>
    </cfRule>
    <cfRule type="cellIs" dxfId="826" priority="927" operator="equal">
      <formula>(((#REF!)))</formula>
    </cfRule>
  </conditionalFormatting>
  <conditionalFormatting sqref="H673">
    <cfRule type="containsText" dxfId="825" priority="920" operator="containsText" text="O">
      <formula>NOT(ISERROR(SEARCH("O",H673)))</formula>
    </cfRule>
    <cfRule type="containsText" dxfId="824" priority="921" operator="containsText" text="X">
      <formula>NOT(ISERROR(SEARCH("X",H673)))</formula>
    </cfRule>
    <cfRule type="containsText" dxfId="823" priority="922" operator="containsText" text="V">
      <formula>NOT(ISERROR(SEARCH("V",H673)))</formula>
    </cfRule>
    <cfRule type="cellIs" dxfId="822" priority="923" operator="equal">
      <formula>(((#REF!)))</formula>
    </cfRule>
  </conditionalFormatting>
  <conditionalFormatting sqref="H668">
    <cfRule type="containsText" dxfId="821" priority="928" operator="containsText" text="O">
      <formula>NOT(ISERROR(SEARCH("O",H668)))</formula>
    </cfRule>
    <cfRule type="containsText" dxfId="820" priority="929" operator="containsText" text="X">
      <formula>NOT(ISERROR(SEARCH("X",H668)))</formula>
    </cfRule>
    <cfRule type="containsText" dxfId="819" priority="930" operator="containsText" text="V">
      <formula>NOT(ISERROR(SEARCH("V",H668)))</formula>
    </cfRule>
    <cfRule type="cellIs" dxfId="818" priority="931" operator="equal">
      <formula>(((#REF!)))</formula>
    </cfRule>
  </conditionalFormatting>
  <conditionalFormatting sqref="H671 H669">
    <cfRule type="containsText" dxfId="817" priority="940" operator="containsText" text="O">
      <formula>NOT(ISERROR(SEARCH("O",H669)))</formula>
    </cfRule>
    <cfRule type="containsText" dxfId="816" priority="941" operator="containsText" text="X">
      <formula>NOT(ISERROR(SEARCH("X",H669)))</formula>
    </cfRule>
    <cfRule type="containsText" dxfId="815" priority="942" operator="containsText" text="V">
      <formula>NOT(ISERROR(SEARCH("V",H669)))</formula>
    </cfRule>
    <cfRule type="cellIs" dxfId="814" priority="943" operator="equal">
      <formula>(((#REF!)))</formula>
    </cfRule>
  </conditionalFormatting>
  <conditionalFormatting sqref="H671 H673">
    <cfRule type="containsText" dxfId="813" priority="936" operator="containsText" text="O">
      <formula>NOT(ISERROR(SEARCH("O",H671)))</formula>
    </cfRule>
    <cfRule type="containsText" dxfId="812" priority="937" operator="containsText" text="X">
      <formula>NOT(ISERROR(SEARCH("X",H671)))</formula>
    </cfRule>
    <cfRule type="containsText" dxfId="811" priority="938" operator="containsText" text="V">
      <formula>NOT(ISERROR(SEARCH("V",H671)))</formula>
    </cfRule>
    <cfRule type="cellIs" dxfId="810" priority="939" operator="equal">
      <formula>(((#REF!)))</formula>
    </cfRule>
  </conditionalFormatting>
  <conditionalFormatting sqref="H682:H684">
    <cfRule type="containsText" dxfId="809" priority="932" operator="containsText" text="O">
      <formula>NOT(ISERROR(SEARCH("O",H682)))</formula>
    </cfRule>
    <cfRule type="containsText" dxfId="808" priority="933" operator="containsText" text="X">
      <formula>NOT(ISERROR(SEARCH("X",H682)))</formula>
    </cfRule>
    <cfRule type="containsText" dxfId="807" priority="934" operator="containsText" text="V">
      <formula>NOT(ISERROR(SEARCH("V",H682)))</formula>
    </cfRule>
    <cfRule type="cellIs" dxfId="806" priority="935" operator="equal">
      <formula>(((#REF!)))</formula>
    </cfRule>
  </conditionalFormatting>
  <conditionalFormatting sqref="H668">
    <cfRule type="containsText" dxfId="805" priority="916" operator="containsText" text="O">
      <formula>NOT(ISERROR(SEARCH("O",H668)))</formula>
    </cfRule>
    <cfRule type="containsText" dxfId="804" priority="917" operator="containsText" text="X">
      <formula>NOT(ISERROR(SEARCH("X",H668)))</formula>
    </cfRule>
    <cfRule type="containsText" dxfId="803" priority="918" operator="containsText" text="V">
      <formula>NOT(ISERROR(SEARCH("V",H668)))</formula>
    </cfRule>
    <cfRule type="cellIs" dxfId="802" priority="919" operator="equal">
      <formula>(((#REF!)))</formula>
    </cfRule>
  </conditionalFormatting>
  <conditionalFormatting sqref="H675">
    <cfRule type="containsText" dxfId="801" priority="908" operator="containsText" text="O">
      <formula>NOT(ISERROR(SEARCH("O",H675)))</formula>
    </cfRule>
    <cfRule type="containsText" dxfId="800" priority="909" operator="containsText" text="X">
      <formula>NOT(ISERROR(SEARCH("X",H675)))</formula>
    </cfRule>
    <cfRule type="containsText" dxfId="799" priority="910" operator="containsText" text="V">
      <formula>NOT(ISERROR(SEARCH("V",H675)))</formula>
    </cfRule>
    <cfRule type="cellIs" dxfId="798" priority="911" operator="equal">
      <formula>(((#REF!)))</formula>
    </cfRule>
  </conditionalFormatting>
  <conditionalFormatting sqref="H657:H658">
    <cfRule type="cellIs" dxfId="797" priority="907" operator="equal">
      <formula>"x"</formula>
    </cfRule>
  </conditionalFormatting>
  <conditionalFormatting sqref="H657:H658">
    <cfRule type="cellIs" dxfId="796" priority="906" operator="equal">
      <formula>"v"</formula>
    </cfRule>
  </conditionalFormatting>
  <conditionalFormatting sqref="H656">
    <cfRule type="cellIs" dxfId="795" priority="905" operator="equal">
      <formula>"x"</formula>
    </cfRule>
  </conditionalFormatting>
  <conditionalFormatting sqref="H656">
    <cfRule type="cellIs" dxfId="794" priority="904" operator="equal">
      <formula>"v"</formula>
    </cfRule>
  </conditionalFormatting>
  <conditionalFormatting sqref="H659:H660">
    <cfRule type="cellIs" dxfId="793" priority="903" operator="equal">
      <formula>"x"</formula>
    </cfRule>
  </conditionalFormatting>
  <conditionalFormatting sqref="H659:H660">
    <cfRule type="cellIs" dxfId="792" priority="902" operator="equal">
      <formula>"v"</formula>
    </cfRule>
  </conditionalFormatting>
  <conditionalFormatting sqref="H662:H664">
    <cfRule type="containsText" dxfId="791" priority="898" operator="containsText" text="O">
      <formula>NOT(ISERROR(SEARCH("O",H662)))</formula>
    </cfRule>
    <cfRule type="containsText" dxfId="790" priority="899" operator="containsText" text="X">
      <formula>NOT(ISERROR(SEARCH("X",H662)))</formula>
    </cfRule>
    <cfRule type="containsText" dxfId="789" priority="900" operator="containsText" text="V">
      <formula>NOT(ISERROR(SEARCH("V",H662)))</formula>
    </cfRule>
    <cfRule type="cellIs" dxfId="788" priority="901" operator="equal">
      <formula>(((#REF!)))</formula>
    </cfRule>
  </conditionalFormatting>
  <conditionalFormatting sqref="H665:H666">
    <cfRule type="containsText" dxfId="787" priority="894" operator="containsText" text="O">
      <formula>NOT(ISERROR(SEARCH("O",H665)))</formula>
    </cfRule>
    <cfRule type="containsText" dxfId="786" priority="895" operator="containsText" text="X">
      <formula>NOT(ISERROR(SEARCH("X",H665)))</formula>
    </cfRule>
    <cfRule type="containsText" dxfId="785" priority="896" operator="containsText" text="V">
      <formula>NOT(ISERROR(SEARCH("V",H665)))</formula>
    </cfRule>
    <cfRule type="cellIs" dxfId="784" priority="897" operator="equal">
      <formula>(((#REF!)))</formula>
    </cfRule>
  </conditionalFormatting>
  <conditionalFormatting sqref="H661">
    <cfRule type="containsText" dxfId="783" priority="890" operator="containsText" text="O">
      <formula>NOT(ISERROR(SEARCH("O",H661)))</formula>
    </cfRule>
    <cfRule type="containsText" dxfId="782" priority="891" operator="containsText" text="X">
      <formula>NOT(ISERROR(SEARCH("X",H661)))</formula>
    </cfRule>
    <cfRule type="containsText" dxfId="781" priority="892" operator="containsText" text="V">
      <formula>NOT(ISERROR(SEARCH("V",H661)))</formula>
    </cfRule>
    <cfRule type="cellIs" dxfId="780" priority="893" operator="equal">
      <formula>(((#REF!)))</formula>
    </cfRule>
  </conditionalFormatting>
  <conditionalFormatting sqref="H685">
    <cfRule type="containsText" dxfId="779" priority="886" operator="containsText" text="O">
      <formula>NOT(ISERROR(SEARCH("O",H685)))</formula>
    </cfRule>
    <cfRule type="containsText" dxfId="778" priority="887" operator="containsText" text="X">
      <formula>NOT(ISERROR(SEARCH("X",H685)))</formula>
    </cfRule>
    <cfRule type="containsText" dxfId="777" priority="888" operator="containsText" text="V">
      <formula>NOT(ISERROR(SEARCH("V",H685)))</formula>
    </cfRule>
    <cfRule type="cellIs" dxfId="776" priority="889" operator="equal">
      <formula>(((#REF!)))</formula>
    </cfRule>
  </conditionalFormatting>
  <conditionalFormatting sqref="H685">
    <cfRule type="containsText" dxfId="775" priority="882" operator="containsText" text="O">
      <formula>NOT(ISERROR(SEARCH("O",H685)))</formula>
    </cfRule>
    <cfRule type="containsText" dxfId="774" priority="883" operator="containsText" text="X">
      <formula>NOT(ISERROR(SEARCH("X",H685)))</formula>
    </cfRule>
    <cfRule type="containsText" dxfId="773" priority="884" operator="containsText" text="V">
      <formula>NOT(ISERROR(SEARCH("V",H685)))</formula>
    </cfRule>
    <cfRule type="cellIs" dxfId="772" priority="885" operator="equal">
      <formula>(((#REF!)))</formula>
    </cfRule>
  </conditionalFormatting>
  <conditionalFormatting sqref="H686:H691">
    <cfRule type="containsText" dxfId="771" priority="878" operator="containsText" text="O">
      <formula>NOT(ISERROR(SEARCH("O",H686)))</formula>
    </cfRule>
    <cfRule type="containsText" dxfId="770" priority="879" operator="containsText" text="X">
      <formula>NOT(ISERROR(SEARCH("X",H686)))</formula>
    </cfRule>
    <cfRule type="containsText" dxfId="769" priority="880" operator="containsText" text="V">
      <formula>NOT(ISERROR(SEARCH("V",H686)))</formula>
    </cfRule>
    <cfRule type="cellIs" dxfId="768" priority="881" operator="equal">
      <formula>(((#REF!)))</formula>
    </cfRule>
  </conditionalFormatting>
  <conditionalFormatting sqref="H686:H687">
    <cfRule type="containsText" dxfId="767" priority="874" operator="containsText" text="O">
      <formula>NOT(ISERROR(SEARCH("O",H686)))</formula>
    </cfRule>
    <cfRule type="containsText" dxfId="766" priority="875" operator="containsText" text="X">
      <formula>NOT(ISERROR(SEARCH("X",H686)))</formula>
    </cfRule>
    <cfRule type="containsText" dxfId="765" priority="876" operator="containsText" text="V">
      <formula>NOT(ISERROR(SEARCH("V",H686)))</formula>
    </cfRule>
    <cfRule type="cellIs" dxfId="764" priority="877" operator="equal">
      <formula>(((#REF!)))</formula>
    </cfRule>
  </conditionalFormatting>
  <conditionalFormatting sqref="H687">
    <cfRule type="containsText" dxfId="763" priority="870" operator="containsText" text="O">
      <formula>NOT(ISERROR(SEARCH("O",H687)))</formula>
    </cfRule>
    <cfRule type="containsText" dxfId="762" priority="871" operator="containsText" text="X">
      <formula>NOT(ISERROR(SEARCH("X",H687)))</formula>
    </cfRule>
    <cfRule type="containsText" dxfId="761" priority="872" operator="containsText" text="V">
      <formula>NOT(ISERROR(SEARCH("V",H687)))</formula>
    </cfRule>
    <cfRule type="cellIs" dxfId="760" priority="873" operator="equal">
      <formula>(((#REF!)))</formula>
    </cfRule>
  </conditionalFormatting>
  <conditionalFormatting sqref="H688">
    <cfRule type="containsText" dxfId="759" priority="866" operator="containsText" text="O">
      <formula>NOT(ISERROR(SEARCH("O",H688)))</formula>
    </cfRule>
    <cfRule type="containsText" dxfId="758" priority="867" operator="containsText" text="X">
      <formula>NOT(ISERROR(SEARCH("X",H688)))</formula>
    </cfRule>
    <cfRule type="containsText" dxfId="757" priority="868" operator="containsText" text="V">
      <formula>NOT(ISERROR(SEARCH("V",H688)))</formula>
    </cfRule>
    <cfRule type="cellIs" dxfId="756" priority="869" operator="equal">
      <formula>(((#REF!)))</formula>
    </cfRule>
  </conditionalFormatting>
  <conditionalFormatting sqref="H688">
    <cfRule type="containsText" dxfId="755" priority="862" operator="containsText" text="O">
      <formula>NOT(ISERROR(SEARCH("O",H688)))</formula>
    </cfRule>
    <cfRule type="containsText" dxfId="754" priority="863" operator="containsText" text="X">
      <formula>NOT(ISERROR(SEARCH("X",H688)))</formula>
    </cfRule>
    <cfRule type="containsText" dxfId="753" priority="864" operator="containsText" text="V">
      <formula>NOT(ISERROR(SEARCH("V",H688)))</formula>
    </cfRule>
    <cfRule type="cellIs" dxfId="752" priority="865" operator="equal">
      <formula>(((#REF!)))</formula>
    </cfRule>
  </conditionalFormatting>
  <conditionalFormatting sqref="H692:H702">
    <cfRule type="containsText" dxfId="751" priority="858" operator="containsText" text="O">
      <formula>NOT(ISERROR(SEARCH("O",H692)))</formula>
    </cfRule>
    <cfRule type="containsText" dxfId="750" priority="859" operator="containsText" text="X">
      <formula>NOT(ISERROR(SEARCH("X",H692)))</formula>
    </cfRule>
    <cfRule type="containsText" dxfId="749" priority="860" operator="containsText" text="V">
      <formula>NOT(ISERROR(SEARCH("V",H692)))</formula>
    </cfRule>
    <cfRule type="cellIs" dxfId="748" priority="861" operator="equal">
      <formula>(((#REF!)))</formula>
    </cfRule>
  </conditionalFormatting>
  <conditionalFormatting sqref="H696:H702">
    <cfRule type="containsText" dxfId="747" priority="854" operator="containsText" text="O">
      <formula>NOT(ISERROR(SEARCH("O",H696)))</formula>
    </cfRule>
    <cfRule type="containsText" dxfId="746" priority="855" operator="containsText" text="X">
      <formula>NOT(ISERROR(SEARCH("X",H696)))</formula>
    </cfRule>
    <cfRule type="containsText" dxfId="745" priority="856" operator="containsText" text="V">
      <formula>NOT(ISERROR(SEARCH("V",H696)))</formula>
    </cfRule>
    <cfRule type="cellIs" dxfId="744" priority="857" operator="equal">
      <formula>(((#REF!)))</formula>
    </cfRule>
  </conditionalFormatting>
  <conditionalFormatting sqref="H694">
    <cfRule type="containsText" dxfId="743" priority="850" operator="containsText" text="O">
      <formula>NOT(ISERROR(SEARCH("O",H694)))</formula>
    </cfRule>
    <cfRule type="containsText" dxfId="742" priority="851" operator="containsText" text="X">
      <formula>NOT(ISERROR(SEARCH("X",H694)))</formula>
    </cfRule>
    <cfRule type="containsText" dxfId="741" priority="852" operator="containsText" text="V">
      <formula>NOT(ISERROR(SEARCH("V",H694)))</formula>
    </cfRule>
    <cfRule type="cellIs" dxfId="740" priority="853" operator="equal">
      <formula>(((#REF!)))</formula>
    </cfRule>
  </conditionalFormatting>
  <conditionalFormatting sqref="H702">
    <cfRule type="containsText" dxfId="739" priority="846" operator="containsText" text="O">
      <formula>NOT(ISERROR(SEARCH("O",H702)))</formula>
    </cfRule>
    <cfRule type="containsText" dxfId="738" priority="847" operator="containsText" text="X">
      <formula>NOT(ISERROR(SEARCH("X",H702)))</formula>
    </cfRule>
    <cfRule type="containsText" dxfId="737" priority="848" operator="containsText" text="V">
      <formula>NOT(ISERROR(SEARCH("V",H702)))</formula>
    </cfRule>
    <cfRule type="cellIs" dxfId="736" priority="849" operator="equal">
      <formula>(((#REF!)))</formula>
    </cfRule>
  </conditionalFormatting>
  <conditionalFormatting sqref="H701">
    <cfRule type="containsText" dxfId="735" priority="842" operator="containsText" text="O">
      <formula>NOT(ISERROR(SEARCH("O",H701)))</formula>
    </cfRule>
    <cfRule type="containsText" dxfId="734" priority="843" operator="containsText" text="X">
      <formula>NOT(ISERROR(SEARCH("X",H701)))</formula>
    </cfRule>
    <cfRule type="containsText" dxfId="733" priority="844" operator="containsText" text="V">
      <formula>NOT(ISERROR(SEARCH("V",H701)))</formula>
    </cfRule>
    <cfRule type="cellIs" dxfId="732" priority="845" operator="equal">
      <formula>(((#REF!)))</formula>
    </cfRule>
  </conditionalFormatting>
  <conditionalFormatting sqref="H701">
    <cfRule type="containsText" dxfId="731" priority="838" operator="containsText" text="O">
      <formula>NOT(ISERROR(SEARCH("O",H701)))</formula>
    </cfRule>
    <cfRule type="containsText" dxfId="730" priority="839" operator="containsText" text="X">
      <formula>NOT(ISERROR(SEARCH("X",H701)))</formula>
    </cfRule>
    <cfRule type="containsText" dxfId="729" priority="840" operator="containsText" text="V">
      <formula>NOT(ISERROR(SEARCH("V",H701)))</formula>
    </cfRule>
    <cfRule type="cellIs" dxfId="728" priority="841" operator="equal">
      <formula>(((#REF!)))</formula>
    </cfRule>
  </conditionalFormatting>
  <conditionalFormatting sqref="H694">
    <cfRule type="containsText" dxfId="727" priority="834" operator="containsText" text="O">
      <formula>NOT(ISERROR(SEARCH("O",H694)))</formula>
    </cfRule>
    <cfRule type="containsText" dxfId="726" priority="835" operator="containsText" text="X">
      <formula>NOT(ISERROR(SEARCH("X",H694)))</formula>
    </cfRule>
    <cfRule type="containsText" dxfId="725" priority="836" operator="containsText" text="V">
      <formula>NOT(ISERROR(SEARCH("V",H694)))</formula>
    </cfRule>
    <cfRule type="cellIs" dxfId="724" priority="837" operator="equal">
      <formula>(((#REF!)))</formula>
    </cfRule>
  </conditionalFormatting>
  <conditionalFormatting sqref="H704:H712">
    <cfRule type="containsText" dxfId="723" priority="830" operator="containsText" text="O">
      <formula>NOT(ISERROR(SEARCH("O",H704)))</formula>
    </cfRule>
    <cfRule type="containsText" dxfId="722" priority="831" operator="containsText" text="X">
      <formula>NOT(ISERROR(SEARCH("X",H704)))</formula>
    </cfRule>
    <cfRule type="containsText" dxfId="721" priority="832" operator="containsText" text="V">
      <formula>NOT(ISERROR(SEARCH("V",H704)))</formula>
    </cfRule>
    <cfRule type="cellIs" dxfId="720" priority="833" operator="equal">
      <formula>(((#REF!)))</formula>
    </cfRule>
  </conditionalFormatting>
  <conditionalFormatting sqref="H703:H712">
    <cfRule type="containsText" dxfId="719" priority="826" operator="containsText" text="O">
      <formula>NOT(ISERROR(SEARCH("O",H703)))</formula>
    </cfRule>
    <cfRule type="containsText" dxfId="718" priority="827" operator="containsText" text="X">
      <formula>NOT(ISERROR(SEARCH("X",H703)))</formula>
    </cfRule>
    <cfRule type="containsText" dxfId="717" priority="828" operator="containsText" text="V">
      <formula>NOT(ISERROR(SEARCH("V",H703)))</formula>
    </cfRule>
    <cfRule type="cellIs" dxfId="716" priority="829" operator="equal">
      <formula>(((#REF!)))</formula>
    </cfRule>
  </conditionalFormatting>
  <conditionalFormatting sqref="H713:H714">
    <cfRule type="containsText" dxfId="715" priority="822" operator="containsText" text="O">
      <formula>NOT(ISERROR(SEARCH("O",H713)))</formula>
    </cfRule>
    <cfRule type="containsText" dxfId="714" priority="823" operator="containsText" text="X">
      <formula>NOT(ISERROR(SEARCH("X",H713)))</formula>
    </cfRule>
    <cfRule type="containsText" dxfId="713" priority="824" operator="containsText" text="V">
      <formula>NOT(ISERROR(SEARCH("V",H713)))</formula>
    </cfRule>
    <cfRule type="cellIs" dxfId="712" priority="825" operator="equal">
      <formula>(((#REF!)))</formula>
    </cfRule>
  </conditionalFormatting>
  <conditionalFormatting sqref="H713:H714">
    <cfRule type="containsText" dxfId="711" priority="818" operator="containsText" text="O">
      <formula>NOT(ISERROR(SEARCH("O",H713)))</formula>
    </cfRule>
    <cfRule type="containsText" dxfId="710" priority="819" operator="containsText" text="X">
      <formula>NOT(ISERROR(SEARCH("X",H713)))</formula>
    </cfRule>
    <cfRule type="containsText" dxfId="709" priority="820" operator="containsText" text="V">
      <formula>NOT(ISERROR(SEARCH("V",H713)))</formula>
    </cfRule>
    <cfRule type="cellIs" dxfId="708" priority="821" operator="equal">
      <formula>(((#REF!)))</formula>
    </cfRule>
  </conditionalFormatting>
  <conditionalFormatting sqref="H715:H716">
    <cfRule type="containsText" dxfId="707" priority="810" operator="containsText" text="O">
      <formula>NOT(ISERROR(SEARCH("O",H715)))</formula>
    </cfRule>
    <cfRule type="containsText" dxfId="706" priority="811" operator="containsText" text="X">
      <formula>NOT(ISERROR(SEARCH("X",H715)))</formula>
    </cfRule>
    <cfRule type="containsText" dxfId="705" priority="812" operator="containsText" text="V">
      <formula>NOT(ISERROR(SEARCH("V",H715)))</formula>
    </cfRule>
    <cfRule type="cellIs" dxfId="704" priority="813" operator="equal">
      <formula>(((#REF!)))</formula>
    </cfRule>
  </conditionalFormatting>
  <conditionalFormatting sqref="H715:H716">
    <cfRule type="containsText" dxfId="703" priority="814" operator="containsText" text="O">
      <formula>NOT(ISERROR(SEARCH("O",H715)))</formula>
    </cfRule>
    <cfRule type="containsText" dxfId="702" priority="815" operator="containsText" text="X">
      <formula>NOT(ISERROR(SEARCH("X",H715)))</formula>
    </cfRule>
    <cfRule type="containsText" dxfId="701" priority="816" operator="containsText" text="V">
      <formula>NOT(ISERROR(SEARCH("V",H715)))</formula>
    </cfRule>
    <cfRule type="cellIs" dxfId="700" priority="817" operator="equal">
      <formula>(((#REF!)))</formula>
    </cfRule>
  </conditionalFormatting>
  <conditionalFormatting sqref="H717:H718">
    <cfRule type="containsText" dxfId="699" priority="802" operator="containsText" text="O">
      <formula>NOT(ISERROR(SEARCH("O",H717)))</formula>
    </cfRule>
    <cfRule type="containsText" dxfId="698" priority="803" operator="containsText" text="X">
      <formula>NOT(ISERROR(SEARCH("X",H717)))</formula>
    </cfRule>
    <cfRule type="containsText" dxfId="697" priority="804" operator="containsText" text="V">
      <formula>NOT(ISERROR(SEARCH("V",H717)))</formula>
    </cfRule>
    <cfRule type="cellIs" dxfId="696" priority="805" operator="equal">
      <formula>(((#REF!)))</formula>
    </cfRule>
  </conditionalFormatting>
  <conditionalFormatting sqref="H719:H720">
    <cfRule type="containsText" dxfId="695" priority="806" operator="containsText" text="O">
      <formula>NOT(ISERROR(SEARCH("O",H719)))</formula>
    </cfRule>
    <cfRule type="containsText" dxfId="694" priority="807" operator="containsText" text="X">
      <formula>NOT(ISERROR(SEARCH("X",H719)))</formula>
    </cfRule>
    <cfRule type="containsText" dxfId="693" priority="808" operator="containsText" text="V">
      <formula>NOT(ISERROR(SEARCH("V",H719)))</formula>
    </cfRule>
    <cfRule type="cellIs" dxfId="692" priority="809" operator="equal">
      <formula>(((#REF!)))</formula>
    </cfRule>
  </conditionalFormatting>
  <conditionalFormatting sqref="H721">
    <cfRule type="containsText" dxfId="691" priority="798" operator="containsText" text="O">
      <formula>NOT(ISERROR(SEARCH("O",H721)))</formula>
    </cfRule>
    <cfRule type="containsText" dxfId="690" priority="799" operator="containsText" text="X">
      <formula>NOT(ISERROR(SEARCH("X",H721)))</formula>
    </cfRule>
    <cfRule type="containsText" dxfId="689" priority="800" operator="containsText" text="V">
      <formula>NOT(ISERROR(SEARCH("V",H721)))</formula>
    </cfRule>
    <cfRule type="cellIs" dxfId="688" priority="801" operator="equal">
      <formula>(((#REF!)))</formula>
    </cfRule>
  </conditionalFormatting>
  <conditionalFormatting sqref="H728:H731">
    <cfRule type="containsText" dxfId="687" priority="794" operator="containsText" text="O">
      <formula>NOT(ISERROR(SEARCH("O",H728)))</formula>
    </cfRule>
    <cfRule type="containsText" dxfId="686" priority="795" operator="containsText" text="X">
      <formula>NOT(ISERROR(SEARCH("X",H728)))</formula>
    </cfRule>
    <cfRule type="containsText" dxfId="685" priority="796" operator="containsText" text="V">
      <formula>NOT(ISERROR(SEARCH("V",H728)))</formula>
    </cfRule>
    <cfRule type="cellIs" dxfId="684" priority="797" operator="equal">
      <formula>(((#REF!)))</formula>
    </cfRule>
  </conditionalFormatting>
  <conditionalFormatting sqref="H722:H723">
    <cfRule type="containsText" dxfId="683" priority="790" operator="containsText" text="O">
      <formula>NOT(ISERROR(SEARCH("O",H722)))</formula>
    </cfRule>
    <cfRule type="containsText" dxfId="682" priority="791" operator="containsText" text="X">
      <formula>NOT(ISERROR(SEARCH("X",H722)))</formula>
    </cfRule>
    <cfRule type="containsText" dxfId="681" priority="792" operator="containsText" text="V">
      <formula>NOT(ISERROR(SEARCH("V",H722)))</formula>
    </cfRule>
    <cfRule type="cellIs" dxfId="680" priority="793" operator="equal">
      <formula>(((#REF!)))</formula>
    </cfRule>
  </conditionalFormatting>
  <conditionalFormatting sqref="L669:P674">
    <cfRule type="containsText" dxfId="679" priority="786" operator="containsText" text="O">
      <formula>NOT(ISERROR(SEARCH("O",L669)))</formula>
    </cfRule>
    <cfRule type="containsText" dxfId="678" priority="787" operator="containsText" text="X">
      <formula>NOT(ISERROR(SEARCH("X",L669)))</formula>
    </cfRule>
    <cfRule type="containsText" dxfId="677" priority="788" operator="containsText" text="V">
      <formula>NOT(ISERROR(SEARCH("V",L669)))</formula>
    </cfRule>
    <cfRule type="cellIs" dxfId="676" priority="789" operator="equal">
      <formula>(((#REF!)))</formula>
    </cfRule>
  </conditionalFormatting>
  <conditionalFormatting sqref="L674:P674">
    <cfRule type="containsText" dxfId="675" priority="766" operator="containsText" text="O">
      <formula>NOT(ISERROR(SEARCH("O",L674)))</formula>
    </cfRule>
    <cfRule type="containsText" dxfId="674" priority="767" operator="containsText" text="X">
      <formula>NOT(ISERROR(SEARCH("X",L674)))</formula>
    </cfRule>
    <cfRule type="containsText" dxfId="673" priority="768" operator="containsText" text="V">
      <formula>NOT(ISERROR(SEARCH("V",L674)))</formula>
    </cfRule>
    <cfRule type="cellIs" dxfId="672" priority="769" operator="equal">
      <formula>(((#REF!)))</formula>
    </cfRule>
  </conditionalFormatting>
  <conditionalFormatting sqref="L667:P671 L673:P674 L676:P684">
    <cfRule type="containsText" dxfId="671" priority="754" operator="containsText" text="O">
      <formula>NOT(ISERROR(SEARCH("O",L667)))</formula>
    </cfRule>
    <cfRule type="containsText" dxfId="670" priority="755" operator="containsText" text="X">
      <formula>NOT(ISERROR(SEARCH("X",L667)))</formula>
    </cfRule>
    <cfRule type="containsText" dxfId="669" priority="756" operator="containsText" text="V">
      <formula>NOT(ISERROR(SEARCH("V",L667)))</formula>
    </cfRule>
    <cfRule type="cellIs" dxfId="668" priority="757" operator="equal">
      <formula>(((#REF!)))</formula>
    </cfRule>
  </conditionalFormatting>
  <conditionalFormatting sqref="L673:P673">
    <cfRule type="containsText" dxfId="667" priority="762" operator="containsText" text="O">
      <formula>NOT(ISERROR(SEARCH("O",L673)))</formula>
    </cfRule>
    <cfRule type="containsText" dxfId="666" priority="763" operator="containsText" text="X">
      <formula>NOT(ISERROR(SEARCH("X",L673)))</formula>
    </cfRule>
    <cfRule type="containsText" dxfId="665" priority="764" operator="containsText" text="V">
      <formula>NOT(ISERROR(SEARCH("V",L673)))</formula>
    </cfRule>
    <cfRule type="cellIs" dxfId="664" priority="765" operator="equal">
      <formula>(((#REF!)))</formula>
    </cfRule>
  </conditionalFormatting>
  <conditionalFormatting sqref="L668:P668">
    <cfRule type="containsText" dxfId="663" priority="770" operator="containsText" text="O">
      <formula>NOT(ISERROR(SEARCH("O",L668)))</formula>
    </cfRule>
    <cfRule type="containsText" dxfId="662" priority="771" operator="containsText" text="X">
      <formula>NOT(ISERROR(SEARCH("X",L668)))</formula>
    </cfRule>
    <cfRule type="containsText" dxfId="661" priority="772" operator="containsText" text="V">
      <formula>NOT(ISERROR(SEARCH("V",L668)))</formula>
    </cfRule>
    <cfRule type="cellIs" dxfId="660" priority="773" operator="equal">
      <formula>(((#REF!)))</formula>
    </cfRule>
  </conditionalFormatting>
  <conditionalFormatting sqref="L671:P671 L669:P669">
    <cfRule type="containsText" dxfId="659" priority="782" operator="containsText" text="O">
      <formula>NOT(ISERROR(SEARCH("O",L669)))</formula>
    </cfRule>
    <cfRule type="containsText" dxfId="658" priority="783" operator="containsText" text="X">
      <formula>NOT(ISERROR(SEARCH("X",L669)))</formula>
    </cfRule>
    <cfRule type="containsText" dxfId="657" priority="784" operator="containsText" text="V">
      <formula>NOT(ISERROR(SEARCH("V",L669)))</formula>
    </cfRule>
    <cfRule type="cellIs" dxfId="656" priority="785" operator="equal">
      <formula>(((#REF!)))</formula>
    </cfRule>
  </conditionalFormatting>
  <conditionalFormatting sqref="L671:P671 L673:P673">
    <cfRule type="containsText" dxfId="655" priority="778" operator="containsText" text="O">
      <formula>NOT(ISERROR(SEARCH("O",L671)))</formula>
    </cfRule>
    <cfRule type="containsText" dxfId="654" priority="779" operator="containsText" text="X">
      <formula>NOT(ISERROR(SEARCH("X",L671)))</formula>
    </cfRule>
    <cfRule type="containsText" dxfId="653" priority="780" operator="containsText" text="V">
      <formula>NOT(ISERROR(SEARCH("V",L671)))</formula>
    </cfRule>
    <cfRule type="cellIs" dxfId="652" priority="781" operator="equal">
      <formula>(((#REF!)))</formula>
    </cfRule>
  </conditionalFormatting>
  <conditionalFormatting sqref="L682:P684">
    <cfRule type="containsText" dxfId="651" priority="774" operator="containsText" text="O">
      <formula>NOT(ISERROR(SEARCH("O",L682)))</formula>
    </cfRule>
    <cfRule type="containsText" dxfId="650" priority="775" operator="containsText" text="X">
      <formula>NOT(ISERROR(SEARCH("X",L682)))</formula>
    </cfRule>
    <cfRule type="containsText" dxfId="649" priority="776" operator="containsText" text="V">
      <formula>NOT(ISERROR(SEARCH("V",L682)))</formula>
    </cfRule>
    <cfRule type="cellIs" dxfId="648" priority="777" operator="equal">
      <formula>(((#REF!)))</formula>
    </cfRule>
  </conditionalFormatting>
  <conditionalFormatting sqref="L668:P668">
    <cfRule type="containsText" dxfId="647" priority="758" operator="containsText" text="O">
      <formula>NOT(ISERROR(SEARCH("O",L668)))</formula>
    </cfRule>
    <cfRule type="containsText" dxfId="646" priority="759" operator="containsText" text="X">
      <formula>NOT(ISERROR(SEARCH("X",L668)))</formula>
    </cfRule>
    <cfRule type="containsText" dxfId="645" priority="760" operator="containsText" text="V">
      <formula>NOT(ISERROR(SEARCH("V",L668)))</formula>
    </cfRule>
    <cfRule type="cellIs" dxfId="644" priority="761" operator="equal">
      <formula>(((#REF!)))</formula>
    </cfRule>
  </conditionalFormatting>
  <conditionalFormatting sqref="L675:P675">
    <cfRule type="containsText" dxfId="643" priority="750" operator="containsText" text="O">
      <formula>NOT(ISERROR(SEARCH("O",L675)))</formula>
    </cfRule>
    <cfRule type="containsText" dxfId="642" priority="751" operator="containsText" text="X">
      <formula>NOT(ISERROR(SEARCH("X",L675)))</formula>
    </cfRule>
    <cfRule type="containsText" dxfId="641" priority="752" operator="containsText" text="V">
      <formula>NOT(ISERROR(SEARCH("V",L675)))</formula>
    </cfRule>
    <cfRule type="cellIs" dxfId="640" priority="753" operator="equal">
      <formula>(((#REF!)))</formula>
    </cfRule>
  </conditionalFormatting>
  <conditionalFormatting sqref="L657:P657">
    <cfRule type="cellIs" dxfId="639" priority="749" operator="equal">
      <formula>"x"</formula>
    </cfRule>
  </conditionalFormatting>
  <conditionalFormatting sqref="L657:O657">
    <cfRule type="cellIs" dxfId="638" priority="748" operator="equal">
      <formula>"v"</formula>
    </cfRule>
  </conditionalFormatting>
  <conditionalFormatting sqref="L656:P656">
    <cfRule type="cellIs" dxfId="637" priority="747" operator="equal">
      <formula>"x"</formula>
    </cfRule>
  </conditionalFormatting>
  <conditionalFormatting sqref="L656:O656">
    <cfRule type="cellIs" dxfId="636" priority="746" operator="equal">
      <formula>"v"</formula>
    </cfRule>
  </conditionalFormatting>
  <conditionalFormatting sqref="L659:P659">
    <cfRule type="cellIs" dxfId="635" priority="745" operator="equal">
      <formula>"x"</formula>
    </cfRule>
  </conditionalFormatting>
  <conditionalFormatting sqref="L659:O659">
    <cfRule type="cellIs" dxfId="634" priority="744" operator="equal">
      <formula>"v"</formula>
    </cfRule>
  </conditionalFormatting>
  <conditionalFormatting sqref="L660:P660">
    <cfRule type="cellIs" dxfId="633" priority="743" operator="equal">
      <formula>"x"</formula>
    </cfRule>
  </conditionalFormatting>
  <conditionalFormatting sqref="L660:O660">
    <cfRule type="cellIs" dxfId="632" priority="742" operator="equal">
      <formula>"v"</formula>
    </cfRule>
  </conditionalFormatting>
  <conditionalFormatting sqref="L658:P658">
    <cfRule type="containsText" dxfId="631" priority="738" operator="containsText" text="O">
      <formula>NOT(ISERROR(SEARCH("O",L658)))</formula>
    </cfRule>
    <cfRule type="containsText" dxfId="630" priority="739" operator="containsText" text="X">
      <formula>NOT(ISERROR(SEARCH("X",L658)))</formula>
    </cfRule>
    <cfRule type="containsText" dxfId="629" priority="740" operator="containsText" text="V">
      <formula>NOT(ISERROR(SEARCH("V",L658)))</formula>
    </cfRule>
    <cfRule type="cellIs" dxfId="628" priority="741" operator="equal">
      <formula>(((#REF!)))</formula>
    </cfRule>
  </conditionalFormatting>
  <conditionalFormatting sqref="L658:P658">
    <cfRule type="containsText" dxfId="627" priority="734" operator="containsText" text="O">
      <formula>NOT(ISERROR(SEARCH("O",L658)))</formula>
    </cfRule>
    <cfRule type="containsText" dxfId="626" priority="735" operator="containsText" text="X">
      <formula>NOT(ISERROR(SEARCH("X",L658)))</formula>
    </cfRule>
    <cfRule type="containsText" dxfId="625" priority="736" operator="containsText" text="V">
      <formula>NOT(ISERROR(SEARCH("V",L658)))</formula>
    </cfRule>
    <cfRule type="cellIs" dxfId="624" priority="737" operator="equal">
      <formula>(((#REF!)))</formula>
    </cfRule>
  </conditionalFormatting>
  <conditionalFormatting sqref="L662:P664">
    <cfRule type="containsText" dxfId="623" priority="730" operator="containsText" text="O">
      <formula>NOT(ISERROR(SEARCH("O",L662)))</formula>
    </cfRule>
    <cfRule type="containsText" dxfId="622" priority="731" operator="containsText" text="X">
      <formula>NOT(ISERROR(SEARCH("X",L662)))</formula>
    </cfRule>
    <cfRule type="containsText" dxfId="621" priority="732" operator="containsText" text="V">
      <formula>NOT(ISERROR(SEARCH("V",L662)))</formula>
    </cfRule>
    <cfRule type="cellIs" dxfId="620" priority="733" operator="equal">
      <formula>(((#REF!)))</formula>
    </cfRule>
  </conditionalFormatting>
  <conditionalFormatting sqref="L665:P666">
    <cfRule type="containsText" dxfId="619" priority="726" operator="containsText" text="O">
      <formula>NOT(ISERROR(SEARCH("O",L665)))</formula>
    </cfRule>
    <cfRule type="containsText" dxfId="618" priority="727" operator="containsText" text="X">
      <formula>NOT(ISERROR(SEARCH("X",L665)))</formula>
    </cfRule>
    <cfRule type="containsText" dxfId="617" priority="728" operator="containsText" text="V">
      <formula>NOT(ISERROR(SEARCH("V",L665)))</formula>
    </cfRule>
    <cfRule type="cellIs" dxfId="616" priority="729" operator="equal">
      <formula>(((#REF!)))</formula>
    </cfRule>
  </conditionalFormatting>
  <conditionalFormatting sqref="L661:P661">
    <cfRule type="containsText" dxfId="615" priority="722" operator="containsText" text="O">
      <formula>NOT(ISERROR(SEARCH("O",L661)))</formula>
    </cfRule>
    <cfRule type="containsText" dxfId="614" priority="723" operator="containsText" text="X">
      <formula>NOT(ISERROR(SEARCH("X",L661)))</formula>
    </cfRule>
    <cfRule type="containsText" dxfId="613" priority="724" operator="containsText" text="V">
      <formula>NOT(ISERROR(SEARCH("V",L661)))</formula>
    </cfRule>
    <cfRule type="cellIs" dxfId="612" priority="725" operator="equal">
      <formula>(((#REF!)))</formula>
    </cfRule>
  </conditionalFormatting>
  <conditionalFormatting sqref="L685:P685">
    <cfRule type="containsText" dxfId="611" priority="714" operator="containsText" text="O">
      <formula>NOT(ISERROR(SEARCH("O",L685)))</formula>
    </cfRule>
    <cfRule type="containsText" dxfId="610" priority="715" operator="containsText" text="X">
      <formula>NOT(ISERROR(SEARCH("X",L685)))</formula>
    </cfRule>
    <cfRule type="containsText" dxfId="609" priority="716" operator="containsText" text="V">
      <formula>NOT(ISERROR(SEARCH("V",L685)))</formula>
    </cfRule>
    <cfRule type="cellIs" dxfId="608" priority="717" operator="equal">
      <formula>(((#REF!)))</formula>
    </cfRule>
  </conditionalFormatting>
  <conditionalFormatting sqref="L685:P685">
    <cfRule type="containsText" dxfId="607" priority="718" operator="containsText" text="O">
      <formula>NOT(ISERROR(SEARCH("O",L685)))</formula>
    </cfRule>
    <cfRule type="containsText" dxfId="606" priority="719" operator="containsText" text="X">
      <formula>NOT(ISERROR(SEARCH("X",L685)))</formula>
    </cfRule>
    <cfRule type="containsText" dxfId="605" priority="720" operator="containsText" text="V">
      <formula>NOT(ISERROR(SEARCH("V",L685)))</formula>
    </cfRule>
    <cfRule type="cellIs" dxfId="604" priority="721" operator="equal">
      <formula>(((#REF!)))</formula>
    </cfRule>
  </conditionalFormatting>
  <conditionalFormatting sqref="L686:P691">
    <cfRule type="containsText" dxfId="603" priority="710" operator="containsText" text="O">
      <formula>NOT(ISERROR(SEARCH("O",L686)))</formula>
    </cfRule>
    <cfRule type="containsText" dxfId="602" priority="711" operator="containsText" text="X">
      <formula>NOT(ISERROR(SEARCH("X",L686)))</formula>
    </cfRule>
    <cfRule type="containsText" dxfId="601" priority="712" operator="containsText" text="V">
      <formula>NOT(ISERROR(SEARCH("V",L686)))</formula>
    </cfRule>
    <cfRule type="cellIs" dxfId="600" priority="713" operator="equal">
      <formula>(((#REF!)))</formula>
    </cfRule>
  </conditionalFormatting>
  <conditionalFormatting sqref="L686:P687">
    <cfRule type="containsText" dxfId="599" priority="706" operator="containsText" text="O">
      <formula>NOT(ISERROR(SEARCH("O",L686)))</formula>
    </cfRule>
    <cfRule type="containsText" dxfId="598" priority="707" operator="containsText" text="X">
      <formula>NOT(ISERROR(SEARCH("X",L686)))</formula>
    </cfRule>
    <cfRule type="containsText" dxfId="597" priority="708" operator="containsText" text="V">
      <formula>NOT(ISERROR(SEARCH("V",L686)))</formula>
    </cfRule>
    <cfRule type="cellIs" dxfId="596" priority="709" operator="equal">
      <formula>(((#REF!)))</formula>
    </cfRule>
  </conditionalFormatting>
  <conditionalFormatting sqref="L687:P687">
    <cfRule type="containsText" dxfId="595" priority="702" operator="containsText" text="O">
      <formula>NOT(ISERROR(SEARCH("O",L687)))</formula>
    </cfRule>
    <cfRule type="containsText" dxfId="594" priority="703" operator="containsText" text="X">
      <formula>NOT(ISERROR(SEARCH("X",L687)))</formula>
    </cfRule>
    <cfRule type="containsText" dxfId="593" priority="704" operator="containsText" text="V">
      <formula>NOT(ISERROR(SEARCH("V",L687)))</formula>
    </cfRule>
    <cfRule type="cellIs" dxfId="592" priority="705" operator="equal">
      <formula>(((#REF!)))</formula>
    </cfRule>
  </conditionalFormatting>
  <conditionalFormatting sqref="L688:P688">
    <cfRule type="containsText" dxfId="591" priority="698" operator="containsText" text="O">
      <formula>NOT(ISERROR(SEARCH("O",L688)))</formula>
    </cfRule>
    <cfRule type="containsText" dxfId="590" priority="699" operator="containsText" text="X">
      <formula>NOT(ISERROR(SEARCH("X",L688)))</formula>
    </cfRule>
    <cfRule type="containsText" dxfId="589" priority="700" operator="containsText" text="V">
      <formula>NOT(ISERROR(SEARCH("V",L688)))</formula>
    </cfRule>
    <cfRule type="cellIs" dxfId="588" priority="701" operator="equal">
      <formula>(((#REF!)))</formula>
    </cfRule>
  </conditionalFormatting>
  <conditionalFormatting sqref="L688:P688">
    <cfRule type="containsText" dxfId="587" priority="694" operator="containsText" text="O">
      <formula>NOT(ISERROR(SEARCH("O",L688)))</formula>
    </cfRule>
    <cfRule type="containsText" dxfId="586" priority="695" operator="containsText" text="X">
      <formula>NOT(ISERROR(SEARCH("X",L688)))</formula>
    </cfRule>
    <cfRule type="containsText" dxfId="585" priority="696" operator="containsText" text="V">
      <formula>NOT(ISERROR(SEARCH("V",L688)))</formula>
    </cfRule>
    <cfRule type="cellIs" dxfId="584" priority="697" operator="equal">
      <formula>(((#REF!)))</formula>
    </cfRule>
  </conditionalFormatting>
  <conditionalFormatting sqref="L692:P702">
    <cfRule type="containsText" dxfId="583" priority="690" operator="containsText" text="O">
      <formula>NOT(ISERROR(SEARCH("O",L692)))</formula>
    </cfRule>
    <cfRule type="containsText" dxfId="582" priority="691" operator="containsText" text="X">
      <formula>NOT(ISERROR(SEARCH("X",L692)))</formula>
    </cfRule>
    <cfRule type="containsText" dxfId="581" priority="692" operator="containsText" text="V">
      <formula>NOT(ISERROR(SEARCH("V",L692)))</formula>
    </cfRule>
    <cfRule type="cellIs" dxfId="580" priority="693" operator="equal">
      <formula>(((#REF!)))</formula>
    </cfRule>
  </conditionalFormatting>
  <conditionalFormatting sqref="L694:P694 L696:P702">
    <cfRule type="containsText" dxfId="579" priority="686" operator="containsText" text="O">
      <formula>NOT(ISERROR(SEARCH("O",L694)))</formula>
    </cfRule>
    <cfRule type="containsText" dxfId="578" priority="687" operator="containsText" text="X">
      <formula>NOT(ISERROR(SEARCH("X",L694)))</formula>
    </cfRule>
    <cfRule type="containsText" dxfId="577" priority="688" operator="containsText" text="V">
      <formula>NOT(ISERROR(SEARCH("V",L694)))</formula>
    </cfRule>
    <cfRule type="cellIs" dxfId="576" priority="689" operator="equal">
      <formula>(((#REF!)))</formula>
    </cfRule>
  </conditionalFormatting>
  <conditionalFormatting sqref="N701 P701">
    <cfRule type="containsText" dxfId="575" priority="682" operator="containsText" text="O">
      <formula>NOT(ISERROR(SEARCH("O",N701)))</formula>
    </cfRule>
    <cfRule type="containsText" dxfId="574" priority="683" operator="containsText" text="X">
      <formula>NOT(ISERROR(SEARCH("X",N701)))</formula>
    </cfRule>
    <cfRule type="containsText" dxfId="573" priority="684" operator="containsText" text="V">
      <formula>NOT(ISERROR(SEARCH("V",N701)))</formula>
    </cfRule>
    <cfRule type="cellIs" dxfId="572" priority="685" operator="equal">
      <formula>(((#REF!)))</formula>
    </cfRule>
  </conditionalFormatting>
  <conditionalFormatting sqref="L702:P702">
    <cfRule type="containsText" dxfId="571" priority="678" operator="containsText" text="O">
      <formula>NOT(ISERROR(SEARCH("O",L702)))</formula>
    </cfRule>
    <cfRule type="containsText" dxfId="570" priority="679" operator="containsText" text="X">
      <formula>NOT(ISERROR(SEARCH("X",L702)))</formula>
    </cfRule>
    <cfRule type="containsText" dxfId="569" priority="680" operator="containsText" text="V">
      <formula>NOT(ISERROR(SEARCH("V",L702)))</formula>
    </cfRule>
    <cfRule type="cellIs" dxfId="568" priority="681" operator="equal">
      <formula>(((#REF!)))</formula>
    </cfRule>
  </conditionalFormatting>
  <conditionalFormatting sqref="O701">
    <cfRule type="containsText" dxfId="567" priority="674" operator="containsText" text="O">
      <formula>NOT(ISERROR(SEARCH("O",O701)))</formula>
    </cfRule>
    <cfRule type="containsText" dxfId="566" priority="675" operator="containsText" text="X">
      <formula>NOT(ISERROR(SEARCH("X",O701)))</formula>
    </cfRule>
    <cfRule type="containsText" dxfId="565" priority="676" operator="containsText" text="V">
      <formula>NOT(ISERROR(SEARCH("V",O701)))</formula>
    </cfRule>
    <cfRule type="cellIs" dxfId="564" priority="677" operator="equal">
      <formula>(((#REF!)))</formula>
    </cfRule>
  </conditionalFormatting>
  <conditionalFormatting sqref="O701">
    <cfRule type="containsText" dxfId="563" priority="670" operator="containsText" text="O">
      <formula>NOT(ISERROR(SEARCH("O",O701)))</formula>
    </cfRule>
    <cfRule type="containsText" dxfId="562" priority="671" operator="containsText" text="X">
      <formula>NOT(ISERROR(SEARCH("X",O701)))</formula>
    </cfRule>
    <cfRule type="containsText" dxfId="561" priority="672" operator="containsText" text="V">
      <formula>NOT(ISERROR(SEARCH("V",O701)))</formula>
    </cfRule>
    <cfRule type="cellIs" dxfId="560" priority="673" operator="equal">
      <formula>(((#REF!)))</formula>
    </cfRule>
  </conditionalFormatting>
  <conditionalFormatting sqref="L701">
    <cfRule type="containsText" dxfId="559" priority="666" operator="containsText" text="O">
      <formula>NOT(ISERROR(SEARCH("O",L701)))</formula>
    </cfRule>
    <cfRule type="containsText" dxfId="558" priority="667" operator="containsText" text="X">
      <formula>NOT(ISERROR(SEARCH("X",L701)))</formula>
    </cfRule>
    <cfRule type="containsText" dxfId="557" priority="668" operator="containsText" text="V">
      <formula>NOT(ISERROR(SEARCH("V",L701)))</formula>
    </cfRule>
    <cfRule type="cellIs" dxfId="556" priority="669" operator="equal">
      <formula>(((#REF!)))</formula>
    </cfRule>
  </conditionalFormatting>
  <conditionalFormatting sqref="L701">
    <cfRule type="containsText" dxfId="555" priority="662" operator="containsText" text="O">
      <formula>NOT(ISERROR(SEARCH("O",L701)))</formula>
    </cfRule>
    <cfRule type="containsText" dxfId="554" priority="663" operator="containsText" text="X">
      <formula>NOT(ISERROR(SEARCH("X",L701)))</formula>
    </cfRule>
    <cfRule type="containsText" dxfId="553" priority="664" operator="containsText" text="V">
      <formula>NOT(ISERROR(SEARCH("V",L701)))</formula>
    </cfRule>
    <cfRule type="cellIs" dxfId="552" priority="665" operator="equal">
      <formula>(((#REF!)))</formula>
    </cfRule>
  </conditionalFormatting>
  <conditionalFormatting sqref="M701">
    <cfRule type="containsText" dxfId="551" priority="658" operator="containsText" text="O">
      <formula>NOT(ISERROR(SEARCH("O",M701)))</formula>
    </cfRule>
    <cfRule type="containsText" dxfId="550" priority="659" operator="containsText" text="X">
      <formula>NOT(ISERROR(SEARCH("X",M701)))</formula>
    </cfRule>
    <cfRule type="containsText" dxfId="549" priority="660" operator="containsText" text="V">
      <formula>NOT(ISERROR(SEARCH("V",M701)))</formula>
    </cfRule>
    <cfRule type="cellIs" dxfId="548" priority="661" operator="equal">
      <formula>(((#REF!)))</formula>
    </cfRule>
  </conditionalFormatting>
  <conditionalFormatting sqref="M701">
    <cfRule type="containsText" dxfId="547" priority="654" operator="containsText" text="O">
      <formula>NOT(ISERROR(SEARCH("O",M701)))</formula>
    </cfRule>
    <cfRule type="containsText" dxfId="546" priority="655" operator="containsText" text="X">
      <formula>NOT(ISERROR(SEARCH("X",M701)))</formula>
    </cfRule>
    <cfRule type="containsText" dxfId="545" priority="656" operator="containsText" text="V">
      <formula>NOT(ISERROR(SEARCH("V",M701)))</formula>
    </cfRule>
    <cfRule type="cellIs" dxfId="544" priority="657" operator="equal">
      <formula>(((#REF!)))</formula>
    </cfRule>
  </conditionalFormatting>
  <conditionalFormatting sqref="L694:P694">
    <cfRule type="containsText" dxfId="543" priority="650" operator="containsText" text="O">
      <formula>NOT(ISERROR(SEARCH("O",L694)))</formula>
    </cfRule>
    <cfRule type="containsText" dxfId="542" priority="651" operator="containsText" text="X">
      <formula>NOT(ISERROR(SEARCH("X",L694)))</formula>
    </cfRule>
    <cfRule type="containsText" dxfId="541" priority="652" operator="containsText" text="V">
      <formula>NOT(ISERROR(SEARCH("V",L694)))</formula>
    </cfRule>
    <cfRule type="cellIs" dxfId="540" priority="653" operator="equal">
      <formula>(((#REF!)))</formula>
    </cfRule>
  </conditionalFormatting>
  <conditionalFormatting sqref="L704:P712">
    <cfRule type="containsText" dxfId="539" priority="646" operator="containsText" text="O">
      <formula>NOT(ISERROR(SEARCH("O",L704)))</formula>
    </cfRule>
    <cfRule type="containsText" dxfId="538" priority="647" operator="containsText" text="X">
      <formula>NOT(ISERROR(SEARCH("X",L704)))</formula>
    </cfRule>
    <cfRule type="containsText" dxfId="537" priority="648" operator="containsText" text="V">
      <formula>NOT(ISERROR(SEARCH("V",L704)))</formula>
    </cfRule>
    <cfRule type="cellIs" dxfId="536" priority="649" operator="equal">
      <formula>(((#REF!)))</formula>
    </cfRule>
  </conditionalFormatting>
  <conditionalFormatting sqref="L703:P712">
    <cfRule type="containsText" dxfId="535" priority="642" operator="containsText" text="O">
      <formula>NOT(ISERROR(SEARCH("O",L703)))</formula>
    </cfRule>
    <cfRule type="containsText" dxfId="534" priority="643" operator="containsText" text="X">
      <formula>NOT(ISERROR(SEARCH("X",L703)))</formula>
    </cfRule>
    <cfRule type="containsText" dxfId="533" priority="644" operator="containsText" text="V">
      <formula>NOT(ISERROR(SEARCH("V",L703)))</formula>
    </cfRule>
    <cfRule type="cellIs" dxfId="532" priority="645" operator="equal">
      <formula>(((#REF!)))</formula>
    </cfRule>
  </conditionalFormatting>
  <conditionalFormatting sqref="L713:P714">
    <cfRule type="containsText" dxfId="531" priority="638" operator="containsText" text="O">
      <formula>NOT(ISERROR(SEARCH("O",L713)))</formula>
    </cfRule>
    <cfRule type="containsText" dxfId="530" priority="639" operator="containsText" text="X">
      <formula>NOT(ISERROR(SEARCH("X",L713)))</formula>
    </cfRule>
    <cfRule type="containsText" dxfId="529" priority="640" operator="containsText" text="V">
      <formula>NOT(ISERROR(SEARCH("V",L713)))</formula>
    </cfRule>
    <cfRule type="cellIs" dxfId="528" priority="641" operator="equal">
      <formula>(((#REF!)))</formula>
    </cfRule>
  </conditionalFormatting>
  <conditionalFormatting sqref="L713:P714">
    <cfRule type="containsText" dxfId="527" priority="634" operator="containsText" text="O">
      <formula>NOT(ISERROR(SEARCH("O",L713)))</formula>
    </cfRule>
    <cfRule type="containsText" dxfId="526" priority="635" operator="containsText" text="X">
      <formula>NOT(ISERROR(SEARCH("X",L713)))</formula>
    </cfRule>
    <cfRule type="containsText" dxfId="525" priority="636" operator="containsText" text="V">
      <formula>NOT(ISERROR(SEARCH("V",L713)))</formula>
    </cfRule>
    <cfRule type="cellIs" dxfId="524" priority="637" operator="equal">
      <formula>(((#REF!)))</formula>
    </cfRule>
  </conditionalFormatting>
  <conditionalFormatting sqref="L715:P716">
    <cfRule type="containsText" dxfId="523" priority="626" operator="containsText" text="O">
      <formula>NOT(ISERROR(SEARCH("O",L715)))</formula>
    </cfRule>
    <cfRule type="containsText" dxfId="522" priority="627" operator="containsText" text="X">
      <formula>NOT(ISERROR(SEARCH("X",L715)))</formula>
    </cfRule>
    <cfRule type="containsText" dxfId="521" priority="628" operator="containsText" text="V">
      <formula>NOT(ISERROR(SEARCH("V",L715)))</formula>
    </cfRule>
    <cfRule type="cellIs" dxfId="520" priority="629" operator="equal">
      <formula>(((#REF!)))</formula>
    </cfRule>
  </conditionalFormatting>
  <conditionalFormatting sqref="L715:P716">
    <cfRule type="containsText" dxfId="519" priority="630" operator="containsText" text="O">
      <formula>NOT(ISERROR(SEARCH("O",L715)))</formula>
    </cfRule>
    <cfRule type="containsText" dxfId="518" priority="631" operator="containsText" text="X">
      <formula>NOT(ISERROR(SEARCH("X",L715)))</formula>
    </cfRule>
    <cfRule type="containsText" dxfId="517" priority="632" operator="containsText" text="V">
      <formula>NOT(ISERROR(SEARCH("V",L715)))</formula>
    </cfRule>
    <cfRule type="cellIs" dxfId="516" priority="633" operator="equal">
      <formula>(((#REF!)))</formula>
    </cfRule>
  </conditionalFormatting>
  <conditionalFormatting sqref="L717:M718 O717:O718">
    <cfRule type="containsText" dxfId="515" priority="618" operator="containsText" text="O">
      <formula>NOT(ISERROR(SEARCH("O",L717)))</formula>
    </cfRule>
    <cfRule type="containsText" dxfId="514" priority="619" operator="containsText" text="X">
      <formula>NOT(ISERROR(SEARCH("X",L717)))</formula>
    </cfRule>
    <cfRule type="containsText" dxfId="513" priority="620" operator="containsText" text="V">
      <formula>NOT(ISERROR(SEARCH("V",L717)))</formula>
    </cfRule>
    <cfRule type="cellIs" dxfId="512" priority="621" operator="equal">
      <formula>(((#REF!)))</formula>
    </cfRule>
  </conditionalFormatting>
  <conditionalFormatting sqref="L719:P720">
    <cfRule type="containsText" dxfId="511" priority="622" operator="containsText" text="O">
      <formula>NOT(ISERROR(SEARCH("O",L719)))</formula>
    </cfRule>
    <cfRule type="containsText" dxfId="510" priority="623" operator="containsText" text="X">
      <formula>NOT(ISERROR(SEARCH("X",L719)))</formula>
    </cfRule>
    <cfRule type="containsText" dxfId="509" priority="624" operator="containsText" text="V">
      <formula>NOT(ISERROR(SEARCH("V",L719)))</formula>
    </cfRule>
    <cfRule type="cellIs" dxfId="508" priority="625" operator="equal">
      <formula>(((#REF!)))</formula>
    </cfRule>
  </conditionalFormatting>
  <conditionalFormatting sqref="N717 P717">
    <cfRule type="containsText" dxfId="507" priority="610" operator="containsText" text="O">
      <formula>NOT(ISERROR(SEARCH("O",N717)))</formula>
    </cfRule>
    <cfRule type="containsText" dxfId="506" priority="611" operator="containsText" text="X">
      <formula>NOT(ISERROR(SEARCH("X",N717)))</formula>
    </cfRule>
    <cfRule type="containsText" dxfId="505" priority="612" operator="containsText" text="V">
      <formula>NOT(ISERROR(SEARCH("V",N717)))</formula>
    </cfRule>
    <cfRule type="cellIs" dxfId="504" priority="613" operator="equal">
      <formula>(((#REF!)))</formula>
    </cfRule>
    <cfRule type="containsText" dxfId="503" priority="614" operator="containsText" text="O">
      <formula>NOT(ISERROR(SEARCH("O",N717)))</formula>
    </cfRule>
    <cfRule type="containsText" dxfId="502" priority="615" operator="containsText" text="X">
      <formula>NOT(ISERROR(SEARCH("X",N717)))</formula>
    </cfRule>
    <cfRule type="containsText" dxfId="501" priority="616" operator="containsText" text="V">
      <formula>NOT(ISERROR(SEARCH("V",N717)))</formula>
    </cfRule>
    <cfRule type="cellIs" dxfId="500" priority="617" operator="equal">
      <formula>(((#REF!)))</formula>
    </cfRule>
  </conditionalFormatting>
  <conditionalFormatting sqref="N718 P718">
    <cfRule type="containsText" dxfId="499" priority="602" operator="containsText" text="O">
      <formula>NOT(ISERROR(SEARCH("O",N718)))</formula>
    </cfRule>
    <cfRule type="containsText" dxfId="498" priority="603" operator="containsText" text="X">
      <formula>NOT(ISERROR(SEARCH("X",N718)))</formula>
    </cfRule>
    <cfRule type="containsText" dxfId="497" priority="604" operator="containsText" text="V">
      <formula>NOT(ISERROR(SEARCH("V",N718)))</formula>
    </cfRule>
    <cfRule type="cellIs" dxfId="496" priority="605" operator="equal">
      <formula>(((#REF!)))</formula>
    </cfRule>
    <cfRule type="containsText" dxfId="495" priority="606" operator="containsText" text="O">
      <formula>NOT(ISERROR(SEARCH("O",N718)))</formula>
    </cfRule>
    <cfRule type="containsText" dxfId="494" priority="607" operator="containsText" text="X">
      <formula>NOT(ISERROR(SEARCH("X",N718)))</formula>
    </cfRule>
    <cfRule type="containsText" dxfId="493" priority="608" operator="containsText" text="V">
      <formula>NOT(ISERROR(SEARCH("V",N718)))</formula>
    </cfRule>
    <cfRule type="cellIs" dxfId="492" priority="609" operator="equal">
      <formula>(((#REF!)))</formula>
    </cfRule>
  </conditionalFormatting>
  <conditionalFormatting sqref="L721">
    <cfRule type="containsText" dxfId="491" priority="598" operator="containsText" text="O">
      <formula>NOT(ISERROR(SEARCH("O",L721)))</formula>
    </cfRule>
    <cfRule type="containsText" dxfId="490" priority="599" operator="containsText" text="X">
      <formula>NOT(ISERROR(SEARCH("X",L721)))</formula>
    </cfRule>
    <cfRule type="containsText" dxfId="489" priority="600" operator="containsText" text="V">
      <formula>NOT(ISERROR(SEARCH("V",L721)))</formula>
    </cfRule>
    <cfRule type="cellIs" dxfId="488" priority="601" operator="equal">
      <formula>(((#REF!)))</formula>
    </cfRule>
  </conditionalFormatting>
  <conditionalFormatting sqref="M721:P721">
    <cfRule type="containsText" dxfId="487" priority="594" operator="containsText" text="O">
      <formula>NOT(ISERROR(SEARCH("O",M721)))</formula>
    </cfRule>
    <cfRule type="containsText" dxfId="486" priority="595" operator="containsText" text="X">
      <formula>NOT(ISERROR(SEARCH("X",M721)))</formula>
    </cfRule>
    <cfRule type="containsText" dxfId="485" priority="596" operator="containsText" text="V">
      <formula>NOT(ISERROR(SEARCH("V",M721)))</formula>
    </cfRule>
    <cfRule type="cellIs" dxfId="484" priority="597" operator="equal">
      <formula>(((#REF!)))</formula>
    </cfRule>
  </conditionalFormatting>
  <conditionalFormatting sqref="L722:L725 L727">
    <cfRule type="containsText" dxfId="483" priority="582" operator="containsText" text="O">
      <formula>NOT(ISERROR(SEARCH("O",L722)))</formula>
    </cfRule>
    <cfRule type="containsText" dxfId="482" priority="583" operator="containsText" text="X">
      <formula>NOT(ISERROR(SEARCH("X",L722)))</formula>
    </cfRule>
    <cfRule type="containsText" dxfId="481" priority="584" operator="containsText" text="V">
      <formula>NOT(ISERROR(SEARCH("V",L722)))</formula>
    </cfRule>
    <cfRule type="cellIs" dxfId="480" priority="585" operator="equal">
      <formula>(((#REF!)))</formula>
    </cfRule>
  </conditionalFormatting>
  <conditionalFormatting sqref="M722:P725 M727:P727">
    <cfRule type="containsText" dxfId="479" priority="578" operator="containsText" text="O">
      <formula>NOT(ISERROR(SEARCH("O",M722)))</formula>
    </cfRule>
    <cfRule type="containsText" dxfId="478" priority="579" operator="containsText" text="X">
      <formula>NOT(ISERROR(SEARCH("X",M722)))</formula>
    </cfRule>
    <cfRule type="containsText" dxfId="477" priority="580" operator="containsText" text="V">
      <formula>NOT(ISERROR(SEARCH("V",M722)))</formula>
    </cfRule>
    <cfRule type="cellIs" dxfId="476" priority="581" operator="equal">
      <formula>(((#REF!)))</formula>
    </cfRule>
  </conditionalFormatting>
  <conditionalFormatting sqref="Q669:Q671 Q673">
    <cfRule type="containsText" dxfId="475" priority="574" operator="containsText" text="O">
      <formula>NOT(ISERROR(SEARCH("O",Q669)))</formula>
    </cfRule>
    <cfRule type="containsText" dxfId="474" priority="575" operator="containsText" text="X">
      <formula>NOT(ISERROR(SEARCH("X",Q669)))</formula>
    </cfRule>
    <cfRule type="containsText" dxfId="473" priority="576" operator="containsText" text="V">
      <formula>NOT(ISERROR(SEARCH("V",Q669)))</formula>
    </cfRule>
    <cfRule type="cellIs" dxfId="472" priority="577" operator="equal">
      <formula>(((#REF!)))</formula>
    </cfRule>
  </conditionalFormatting>
  <conditionalFormatting sqref="Q667:Q671 Q673 Q678:Q684">
    <cfRule type="containsText" dxfId="471" priority="570" operator="containsText" text="O">
      <formula>NOT(ISERROR(SEARCH("O",Q667)))</formula>
    </cfRule>
    <cfRule type="containsText" dxfId="470" priority="571" operator="containsText" text="X">
      <formula>NOT(ISERROR(SEARCH("X",Q667)))</formula>
    </cfRule>
    <cfRule type="containsText" dxfId="469" priority="572" operator="containsText" text="V">
      <formula>NOT(ISERROR(SEARCH("V",Q667)))</formula>
    </cfRule>
    <cfRule type="cellIs" dxfId="468" priority="573" operator="equal">
      <formula>(((#REF!)))</formula>
    </cfRule>
  </conditionalFormatting>
  <conditionalFormatting sqref="Q676:Q677">
    <cfRule type="containsText" dxfId="467" priority="546" operator="containsText" text="O">
      <formula>NOT(ISERROR(SEARCH("O",Q676)))</formula>
    </cfRule>
    <cfRule type="containsText" dxfId="466" priority="547" operator="containsText" text="X">
      <formula>NOT(ISERROR(SEARCH("X",Q676)))</formula>
    </cfRule>
    <cfRule type="containsText" dxfId="465" priority="548" operator="containsText" text="V">
      <formula>NOT(ISERROR(SEARCH("V",Q676)))</formula>
    </cfRule>
    <cfRule type="cellIs" dxfId="464" priority="549" operator="equal">
      <formula>(((#REF!)))</formula>
    </cfRule>
  </conditionalFormatting>
  <conditionalFormatting sqref="Q672">
    <cfRule type="containsText" dxfId="463" priority="538" operator="containsText" text="O">
      <formula>NOT(ISERROR(SEARCH("O",Q672)))</formula>
    </cfRule>
    <cfRule type="containsText" dxfId="462" priority="539" operator="containsText" text="X">
      <formula>NOT(ISERROR(SEARCH("X",Q672)))</formula>
    </cfRule>
    <cfRule type="containsText" dxfId="461" priority="540" operator="containsText" text="V">
      <formula>NOT(ISERROR(SEARCH("V",Q672)))</formula>
    </cfRule>
    <cfRule type="cellIs" dxfId="460" priority="541" operator="equal">
      <formula>(((#REF!)))</formula>
    </cfRule>
    <cfRule type="containsText" dxfId="459" priority="542" operator="containsText" text="O">
      <formula>NOT(ISERROR(SEARCH("O",Q672)))</formula>
    </cfRule>
    <cfRule type="containsText" dxfId="458" priority="543" operator="containsText" text="X">
      <formula>NOT(ISERROR(SEARCH("X",Q672)))</formula>
    </cfRule>
    <cfRule type="containsText" dxfId="457" priority="544" operator="containsText" text="V">
      <formula>NOT(ISERROR(SEARCH("V",Q672)))</formula>
    </cfRule>
    <cfRule type="cellIs" dxfId="456" priority="545" operator="equal">
      <formula>(((#REF!)))</formula>
    </cfRule>
  </conditionalFormatting>
  <conditionalFormatting sqref="Q674">
    <cfRule type="containsText" dxfId="455" priority="530" operator="containsText" text="O">
      <formula>NOT(ISERROR(SEARCH("O",Q674)))</formula>
    </cfRule>
    <cfRule type="containsText" dxfId="454" priority="531" operator="containsText" text="X">
      <formula>NOT(ISERROR(SEARCH("X",Q674)))</formula>
    </cfRule>
    <cfRule type="containsText" dxfId="453" priority="532" operator="containsText" text="V">
      <formula>NOT(ISERROR(SEARCH("V",Q674)))</formula>
    </cfRule>
    <cfRule type="cellIs" dxfId="452" priority="533" operator="equal">
      <formula>(((#REF!)))</formula>
    </cfRule>
    <cfRule type="containsText" dxfId="451" priority="534" operator="containsText" text="O">
      <formula>NOT(ISERROR(SEARCH("O",Q674)))</formula>
    </cfRule>
    <cfRule type="containsText" dxfId="450" priority="535" operator="containsText" text="X">
      <formula>NOT(ISERROR(SEARCH("X",Q674)))</formula>
    </cfRule>
    <cfRule type="containsText" dxfId="449" priority="536" operator="containsText" text="V">
      <formula>NOT(ISERROR(SEARCH("V",Q674)))</formula>
    </cfRule>
    <cfRule type="cellIs" dxfId="448" priority="537" operator="equal">
      <formula>(((#REF!)))</formula>
    </cfRule>
  </conditionalFormatting>
  <conditionalFormatting sqref="Q673">
    <cfRule type="containsText" dxfId="447" priority="522" operator="containsText" text="O">
      <formula>NOT(ISERROR(SEARCH("O",Q673)))</formula>
    </cfRule>
    <cfRule type="containsText" dxfId="446" priority="523" operator="containsText" text="X">
      <formula>NOT(ISERROR(SEARCH("X",Q673)))</formula>
    </cfRule>
    <cfRule type="containsText" dxfId="445" priority="524" operator="containsText" text="V">
      <formula>NOT(ISERROR(SEARCH("V",Q673)))</formula>
    </cfRule>
    <cfRule type="cellIs" dxfId="444" priority="525" operator="equal">
      <formula>(((#REF!)))</formula>
    </cfRule>
    <cfRule type="containsText" dxfId="443" priority="526" operator="containsText" text="O">
      <formula>NOT(ISERROR(SEARCH("O",Q673)))</formula>
    </cfRule>
    <cfRule type="containsText" dxfId="442" priority="527" operator="containsText" text="X">
      <formula>NOT(ISERROR(SEARCH("X",Q673)))</formula>
    </cfRule>
    <cfRule type="containsText" dxfId="441" priority="528" operator="containsText" text="V">
      <formula>NOT(ISERROR(SEARCH("V",Q673)))</formula>
    </cfRule>
    <cfRule type="cellIs" dxfId="440" priority="529" operator="equal">
      <formula>(((#REF!)))</formula>
    </cfRule>
  </conditionalFormatting>
  <conditionalFormatting sqref="Q668">
    <cfRule type="containsText" dxfId="439" priority="554" operator="containsText" text="O">
      <formula>NOT(ISERROR(SEARCH("O",Q668)))</formula>
    </cfRule>
    <cfRule type="containsText" dxfId="438" priority="555" operator="containsText" text="X">
      <formula>NOT(ISERROR(SEARCH("X",Q668)))</formula>
    </cfRule>
    <cfRule type="containsText" dxfId="437" priority="556" operator="containsText" text="V">
      <formula>NOT(ISERROR(SEARCH("V",Q668)))</formula>
    </cfRule>
    <cfRule type="cellIs" dxfId="436" priority="557" operator="equal">
      <formula>(((#REF!)))</formula>
    </cfRule>
  </conditionalFormatting>
  <conditionalFormatting sqref="Q671 Q669">
    <cfRule type="containsText" dxfId="435" priority="566" operator="containsText" text="O">
      <formula>NOT(ISERROR(SEARCH("O",Q669)))</formula>
    </cfRule>
    <cfRule type="containsText" dxfId="434" priority="567" operator="containsText" text="X">
      <formula>NOT(ISERROR(SEARCH("X",Q669)))</formula>
    </cfRule>
    <cfRule type="containsText" dxfId="433" priority="568" operator="containsText" text="V">
      <formula>NOT(ISERROR(SEARCH("V",Q669)))</formula>
    </cfRule>
    <cfRule type="cellIs" dxfId="432" priority="569" operator="equal">
      <formula>(((#REF!)))</formula>
    </cfRule>
  </conditionalFormatting>
  <conditionalFormatting sqref="Q671">
    <cfRule type="containsText" dxfId="431" priority="562" operator="containsText" text="O">
      <formula>NOT(ISERROR(SEARCH("O",Q671)))</formula>
    </cfRule>
    <cfRule type="containsText" dxfId="430" priority="563" operator="containsText" text="X">
      <formula>NOT(ISERROR(SEARCH("X",Q671)))</formula>
    </cfRule>
    <cfRule type="containsText" dxfId="429" priority="564" operator="containsText" text="V">
      <formula>NOT(ISERROR(SEARCH("V",Q671)))</formula>
    </cfRule>
    <cfRule type="cellIs" dxfId="428" priority="565" operator="equal">
      <formula>(((#REF!)))</formula>
    </cfRule>
  </conditionalFormatting>
  <conditionalFormatting sqref="Q682:Q684">
    <cfRule type="containsText" dxfId="427" priority="558" operator="containsText" text="O">
      <formula>NOT(ISERROR(SEARCH("O",Q682)))</formula>
    </cfRule>
    <cfRule type="containsText" dxfId="426" priority="559" operator="containsText" text="X">
      <formula>NOT(ISERROR(SEARCH("X",Q682)))</formula>
    </cfRule>
    <cfRule type="containsText" dxfId="425" priority="560" operator="containsText" text="V">
      <formula>NOT(ISERROR(SEARCH("V",Q682)))</formula>
    </cfRule>
    <cfRule type="cellIs" dxfId="424" priority="561" operator="equal">
      <formula>(((#REF!)))</formula>
    </cfRule>
  </conditionalFormatting>
  <conditionalFormatting sqref="Q668">
    <cfRule type="containsText" dxfId="423" priority="550" operator="containsText" text="O">
      <formula>NOT(ISERROR(SEARCH("O",Q668)))</formula>
    </cfRule>
    <cfRule type="containsText" dxfId="422" priority="551" operator="containsText" text="X">
      <formula>NOT(ISERROR(SEARCH("X",Q668)))</formula>
    </cfRule>
    <cfRule type="containsText" dxfId="421" priority="552" operator="containsText" text="V">
      <formula>NOT(ISERROR(SEARCH("V",Q668)))</formula>
    </cfRule>
    <cfRule type="cellIs" dxfId="420" priority="553" operator="equal">
      <formula>(((#REF!)))</formula>
    </cfRule>
  </conditionalFormatting>
  <conditionalFormatting sqref="Q675">
    <cfRule type="containsText" dxfId="419" priority="518" operator="containsText" text="O">
      <formula>NOT(ISERROR(SEARCH("O",Q675)))</formula>
    </cfRule>
    <cfRule type="containsText" dxfId="418" priority="519" operator="containsText" text="X">
      <formula>NOT(ISERROR(SEARCH("X",Q675)))</formula>
    </cfRule>
    <cfRule type="containsText" dxfId="417" priority="520" operator="containsText" text="V">
      <formula>NOT(ISERROR(SEARCH("V",Q675)))</formula>
    </cfRule>
    <cfRule type="cellIs" dxfId="416" priority="521" operator="equal">
      <formula>(((#REF!)))</formula>
    </cfRule>
  </conditionalFormatting>
  <conditionalFormatting sqref="Q657">
    <cfRule type="cellIs" dxfId="415" priority="517" operator="equal">
      <formula>"x"</formula>
    </cfRule>
  </conditionalFormatting>
  <conditionalFormatting sqref="Q657">
    <cfRule type="cellIs" dxfId="414" priority="516" operator="equal">
      <formula>"v"</formula>
    </cfRule>
  </conditionalFormatting>
  <conditionalFormatting sqref="Q656">
    <cfRule type="cellIs" dxfId="413" priority="515" operator="equal">
      <formula>"x"</formula>
    </cfRule>
  </conditionalFormatting>
  <conditionalFormatting sqref="Q656">
    <cfRule type="cellIs" dxfId="412" priority="514" operator="equal">
      <formula>"v"</formula>
    </cfRule>
  </conditionalFormatting>
  <conditionalFormatting sqref="Q659">
    <cfRule type="cellIs" dxfId="411" priority="513" operator="equal">
      <formula>"x"</formula>
    </cfRule>
  </conditionalFormatting>
  <conditionalFormatting sqref="Q659">
    <cfRule type="cellIs" dxfId="410" priority="512" operator="equal">
      <formula>"v"</formula>
    </cfRule>
  </conditionalFormatting>
  <conditionalFormatting sqref="Q660">
    <cfRule type="cellIs" dxfId="409" priority="509" operator="equal">
      <formula>"o"</formula>
    </cfRule>
    <cfRule type="cellIs" dxfId="408" priority="510" operator="equal">
      <formula>"x"</formula>
    </cfRule>
    <cfRule type="cellIs" dxfId="407" priority="511" operator="equal">
      <formula>"v"</formula>
    </cfRule>
  </conditionalFormatting>
  <conditionalFormatting sqref="Q658">
    <cfRule type="containsText" dxfId="406" priority="505" operator="containsText" text="O">
      <formula>NOT(ISERROR(SEARCH("O",Q658)))</formula>
    </cfRule>
    <cfRule type="containsText" dxfId="405" priority="506" operator="containsText" text="X">
      <formula>NOT(ISERROR(SEARCH("X",Q658)))</formula>
    </cfRule>
    <cfRule type="containsText" dxfId="404" priority="507" operator="containsText" text="V">
      <formula>NOT(ISERROR(SEARCH("V",Q658)))</formula>
    </cfRule>
    <cfRule type="cellIs" dxfId="403" priority="508" operator="equal">
      <formula>(((#REF!)))</formula>
    </cfRule>
  </conditionalFormatting>
  <conditionalFormatting sqref="Q658">
    <cfRule type="containsText" dxfId="402" priority="501" operator="containsText" text="O">
      <formula>NOT(ISERROR(SEARCH("O",Q658)))</formula>
    </cfRule>
    <cfRule type="containsText" dxfId="401" priority="502" operator="containsText" text="X">
      <formula>NOT(ISERROR(SEARCH("X",Q658)))</formula>
    </cfRule>
    <cfRule type="containsText" dxfId="400" priority="503" operator="containsText" text="V">
      <formula>NOT(ISERROR(SEARCH("V",Q658)))</formula>
    </cfRule>
    <cfRule type="cellIs" dxfId="399" priority="504" operator="equal">
      <formula>(((#REF!)))</formula>
    </cfRule>
  </conditionalFormatting>
  <conditionalFormatting sqref="Q662:Q664">
    <cfRule type="containsText" dxfId="398" priority="497" operator="containsText" text="O">
      <formula>NOT(ISERROR(SEARCH("O",Q662)))</formula>
    </cfRule>
    <cfRule type="containsText" dxfId="397" priority="498" operator="containsText" text="X">
      <formula>NOT(ISERROR(SEARCH("X",Q662)))</formula>
    </cfRule>
    <cfRule type="containsText" dxfId="396" priority="499" operator="containsText" text="V">
      <formula>NOT(ISERROR(SEARCH("V",Q662)))</formula>
    </cfRule>
    <cfRule type="cellIs" dxfId="395" priority="500" operator="equal">
      <formula>(((#REF!)))</formula>
    </cfRule>
  </conditionalFormatting>
  <conditionalFormatting sqref="Q665:Q666">
    <cfRule type="containsText" dxfId="394" priority="493" operator="containsText" text="O">
      <formula>NOT(ISERROR(SEARCH("O",Q665)))</formula>
    </cfRule>
    <cfRule type="containsText" dxfId="393" priority="494" operator="containsText" text="X">
      <formula>NOT(ISERROR(SEARCH("X",Q665)))</formula>
    </cfRule>
    <cfRule type="containsText" dxfId="392" priority="495" operator="containsText" text="V">
      <formula>NOT(ISERROR(SEARCH("V",Q665)))</formula>
    </cfRule>
    <cfRule type="cellIs" dxfId="391" priority="496" operator="equal">
      <formula>(((#REF!)))</formula>
    </cfRule>
  </conditionalFormatting>
  <conditionalFormatting sqref="Q661">
    <cfRule type="containsText" dxfId="390" priority="489" operator="containsText" text="O">
      <formula>NOT(ISERROR(SEARCH("O",Q661)))</formula>
    </cfRule>
    <cfRule type="containsText" dxfId="389" priority="490" operator="containsText" text="X">
      <formula>NOT(ISERROR(SEARCH("X",Q661)))</formula>
    </cfRule>
    <cfRule type="containsText" dxfId="388" priority="491" operator="containsText" text="V">
      <formula>NOT(ISERROR(SEARCH("V",Q661)))</formula>
    </cfRule>
    <cfRule type="cellIs" dxfId="387" priority="492" operator="equal">
      <formula>(((#REF!)))</formula>
    </cfRule>
  </conditionalFormatting>
  <conditionalFormatting sqref="Q685">
    <cfRule type="containsText" dxfId="386" priority="485" operator="containsText" text="O">
      <formula>NOT(ISERROR(SEARCH("O",Q685)))</formula>
    </cfRule>
    <cfRule type="containsText" dxfId="385" priority="486" operator="containsText" text="X">
      <formula>NOT(ISERROR(SEARCH("X",Q685)))</formula>
    </cfRule>
    <cfRule type="containsText" dxfId="384" priority="487" operator="containsText" text="V">
      <formula>NOT(ISERROR(SEARCH("V",Q685)))</formula>
    </cfRule>
    <cfRule type="cellIs" dxfId="383" priority="488" operator="equal">
      <formula>(((#REF!)))</formula>
    </cfRule>
  </conditionalFormatting>
  <conditionalFormatting sqref="Q685">
    <cfRule type="containsText" dxfId="382" priority="481" operator="containsText" text="O">
      <formula>NOT(ISERROR(SEARCH("O",Q685)))</formula>
    </cfRule>
    <cfRule type="containsText" dxfId="381" priority="482" operator="containsText" text="X">
      <formula>NOT(ISERROR(SEARCH("X",Q685)))</formula>
    </cfRule>
    <cfRule type="containsText" dxfId="380" priority="483" operator="containsText" text="V">
      <formula>NOT(ISERROR(SEARCH("V",Q685)))</formula>
    </cfRule>
    <cfRule type="cellIs" dxfId="379" priority="484" operator="equal">
      <formula>(((#REF!)))</formula>
    </cfRule>
  </conditionalFormatting>
  <conditionalFormatting sqref="Q686:Q691">
    <cfRule type="containsText" dxfId="378" priority="477" operator="containsText" text="O">
      <formula>NOT(ISERROR(SEARCH("O",Q686)))</formula>
    </cfRule>
    <cfRule type="containsText" dxfId="377" priority="478" operator="containsText" text="X">
      <formula>NOT(ISERROR(SEARCH("X",Q686)))</formula>
    </cfRule>
    <cfRule type="containsText" dxfId="376" priority="479" operator="containsText" text="V">
      <formula>NOT(ISERROR(SEARCH("V",Q686)))</formula>
    </cfRule>
    <cfRule type="cellIs" dxfId="375" priority="480" operator="equal">
      <formula>(((#REF!)))</formula>
    </cfRule>
  </conditionalFormatting>
  <conditionalFormatting sqref="Q686:Q687">
    <cfRule type="containsText" dxfId="374" priority="473" operator="containsText" text="O">
      <formula>NOT(ISERROR(SEARCH("O",Q686)))</formula>
    </cfRule>
    <cfRule type="containsText" dxfId="373" priority="474" operator="containsText" text="X">
      <formula>NOT(ISERROR(SEARCH("X",Q686)))</formula>
    </cfRule>
    <cfRule type="containsText" dxfId="372" priority="475" operator="containsText" text="V">
      <formula>NOT(ISERROR(SEARCH("V",Q686)))</formula>
    </cfRule>
    <cfRule type="cellIs" dxfId="371" priority="476" operator="equal">
      <formula>(((#REF!)))</formula>
    </cfRule>
  </conditionalFormatting>
  <conditionalFormatting sqref="Q687">
    <cfRule type="containsText" dxfId="370" priority="469" operator="containsText" text="O">
      <formula>NOT(ISERROR(SEARCH("O",Q687)))</formula>
    </cfRule>
    <cfRule type="containsText" dxfId="369" priority="470" operator="containsText" text="X">
      <formula>NOT(ISERROR(SEARCH("X",Q687)))</formula>
    </cfRule>
    <cfRule type="containsText" dxfId="368" priority="471" operator="containsText" text="V">
      <formula>NOT(ISERROR(SEARCH("V",Q687)))</formula>
    </cfRule>
    <cfRule type="cellIs" dxfId="367" priority="472" operator="equal">
      <formula>(((#REF!)))</formula>
    </cfRule>
  </conditionalFormatting>
  <conditionalFormatting sqref="Q688">
    <cfRule type="containsText" dxfId="366" priority="465" operator="containsText" text="O">
      <formula>NOT(ISERROR(SEARCH("O",Q688)))</formula>
    </cfRule>
    <cfRule type="containsText" dxfId="365" priority="466" operator="containsText" text="X">
      <formula>NOT(ISERROR(SEARCH("X",Q688)))</formula>
    </cfRule>
    <cfRule type="containsText" dxfId="364" priority="467" operator="containsText" text="V">
      <formula>NOT(ISERROR(SEARCH("V",Q688)))</formula>
    </cfRule>
    <cfRule type="cellIs" dxfId="363" priority="468" operator="equal">
      <formula>(((#REF!)))</formula>
    </cfRule>
  </conditionalFormatting>
  <conditionalFormatting sqref="Q688">
    <cfRule type="containsText" dxfId="362" priority="461" operator="containsText" text="O">
      <formula>NOT(ISERROR(SEARCH("O",Q688)))</formula>
    </cfRule>
    <cfRule type="containsText" dxfId="361" priority="462" operator="containsText" text="X">
      <formula>NOT(ISERROR(SEARCH("X",Q688)))</formula>
    </cfRule>
    <cfRule type="containsText" dxfId="360" priority="463" operator="containsText" text="V">
      <formula>NOT(ISERROR(SEARCH("V",Q688)))</formula>
    </cfRule>
    <cfRule type="cellIs" dxfId="359" priority="464" operator="equal">
      <formula>(((#REF!)))</formula>
    </cfRule>
  </conditionalFormatting>
  <conditionalFormatting sqref="Q693:Q702">
    <cfRule type="containsText" dxfId="358" priority="457" operator="containsText" text="O">
      <formula>NOT(ISERROR(SEARCH("O",Q693)))</formula>
    </cfRule>
    <cfRule type="containsText" dxfId="357" priority="458" operator="containsText" text="X">
      <formula>NOT(ISERROR(SEARCH("X",Q693)))</formula>
    </cfRule>
    <cfRule type="containsText" dxfId="356" priority="459" operator="containsText" text="V">
      <formula>NOT(ISERROR(SEARCH("V",Q693)))</formula>
    </cfRule>
    <cfRule type="cellIs" dxfId="355" priority="460" operator="equal">
      <formula>(((#REF!)))</formula>
    </cfRule>
  </conditionalFormatting>
  <conditionalFormatting sqref="Q692:Q702">
    <cfRule type="containsText" dxfId="354" priority="453" operator="containsText" text="O">
      <formula>NOT(ISERROR(SEARCH("O",Q692)))</formula>
    </cfRule>
    <cfRule type="containsText" dxfId="353" priority="454" operator="containsText" text="X">
      <formula>NOT(ISERROR(SEARCH("X",Q692)))</formula>
    </cfRule>
    <cfRule type="containsText" dxfId="352" priority="455" operator="containsText" text="V">
      <formula>NOT(ISERROR(SEARCH("V",Q692)))</formula>
    </cfRule>
    <cfRule type="cellIs" dxfId="351" priority="456" operator="equal">
      <formula>(((#REF!)))</formula>
    </cfRule>
  </conditionalFormatting>
  <conditionalFormatting sqref="Q701">
    <cfRule type="containsText" dxfId="350" priority="449" operator="containsText" text="O">
      <formula>NOT(ISERROR(SEARCH("O",Q701)))</formula>
    </cfRule>
    <cfRule type="containsText" dxfId="349" priority="450" operator="containsText" text="X">
      <formula>NOT(ISERROR(SEARCH("X",Q701)))</formula>
    </cfRule>
    <cfRule type="containsText" dxfId="348" priority="451" operator="containsText" text="V">
      <formula>NOT(ISERROR(SEARCH("V",Q701)))</formula>
    </cfRule>
    <cfRule type="cellIs" dxfId="347" priority="452" operator="equal">
      <formula>(((#REF!)))</formula>
    </cfRule>
  </conditionalFormatting>
  <conditionalFormatting sqref="Q702">
    <cfRule type="containsText" dxfId="346" priority="445" operator="containsText" text="O">
      <formula>NOT(ISERROR(SEARCH("O",Q702)))</formula>
    </cfRule>
    <cfRule type="containsText" dxfId="345" priority="446" operator="containsText" text="X">
      <formula>NOT(ISERROR(SEARCH("X",Q702)))</formula>
    </cfRule>
    <cfRule type="containsText" dxfId="344" priority="447" operator="containsText" text="V">
      <formula>NOT(ISERROR(SEARCH("V",Q702)))</formula>
    </cfRule>
    <cfRule type="cellIs" dxfId="343" priority="448" operator="equal">
      <formula>(((#REF!)))</formula>
    </cfRule>
  </conditionalFormatting>
  <conditionalFormatting sqref="Q694">
    <cfRule type="containsText" dxfId="342" priority="441" operator="containsText" text="O">
      <formula>NOT(ISERROR(SEARCH("O",Q694)))</formula>
    </cfRule>
    <cfRule type="containsText" dxfId="341" priority="442" operator="containsText" text="X">
      <formula>NOT(ISERROR(SEARCH("X",Q694)))</formula>
    </cfRule>
    <cfRule type="containsText" dxfId="340" priority="443" operator="containsText" text="V">
      <formula>NOT(ISERROR(SEARCH("V",Q694)))</formula>
    </cfRule>
    <cfRule type="cellIs" dxfId="339" priority="444" operator="equal">
      <formula>(((#REF!)))</formula>
    </cfRule>
  </conditionalFormatting>
  <conditionalFormatting sqref="Q704:Q712">
    <cfRule type="containsText" dxfId="338" priority="437" operator="containsText" text="O">
      <formula>NOT(ISERROR(SEARCH("O",Q704)))</formula>
    </cfRule>
    <cfRule type="containsText" dxfId="337" priority="438" operator="containsText" text="X">
      <formula>NOT(ISERROR(SEARCH("X",Q704)))</formula>
    </cfRule>
    <cfRule type="containsText" dxfId="336" priority="439" operator="containsText" text="V">
      <formula>NOT(ISERROR(SEARCH("V",Q704)))</formula>
    </cfRule>
    <cfRule type="cellIs" dxfId="335" priority="440" operator="equal">
      <formula>(((#REF!)))</formula>
    </cfRule>
  </conditionalFormatting>
  <conditionalFormatting sqref="Q703:Q712">
    <cfRule type="containsText" dxfId="334" priority="433" operator="containsText" text="O">
      <formula>NOT(ISERROR(SEARCH("O",Q703)))</formula>
    </cfRule>
    <cfRule type="containsText" dxfId="333" priority="434" operator="containsText" text="X">
      <formula>NOT(ISERROR(SEARCH("X",Q703)))</formula>
    </cfRule>
    <cfRule type="containsText" dxfId="332" priority="435" operator="containsText" text="V">
      <formula>NOT(ISERROR(SEARCH("V",Q703)))</formula>
    </cfRule>
    <cfRule type="cellIs" dxfId="331" priority="436" operator="equal">
      <formula>(((#REF!)))</formula>
    </cfRule>
  </conditionalFormatting>
  <conditionalFormatting sqref="Q713:Q714">
    <cfRule type="containsText" dxfId="330" priority="429" operator="containsText" text="O">
      <formula>NOT(ISERROR(SEARCH("O",Q713)))</formula>
    </cfRule>
    <cfRule type="containsText" dxfId="329" priority="430" operator="containsText" text="X">
      <formula>NOT(ISERROR(SEARCH("X",Q713)))</formula>
    </cfRule>
    <cfRule type="containsText" dxfId="328" priority="431" operator="containsText" text="V">
      <formula>NOT(ISERROR(SEARCH("V",Q713)))</formula>
    </cfRule>
    <cfRule type="cellIs" dxfId="327" priority="432" operator="equal">
      <formula>(((#REF!)))</formula>
    </cfRule>
  </conditionalFormatting>
  <conditionalFormatting sqref="Q713:Q714">
    <cfRule type="containsText" dxfId="326" priority="425" operator="containsText" text="O">
      <formula>NOT(ISERROR(SEARCH("O",Q713)))</formula>
    </cfRule>
    <cfRule type="containsText" dxfId="325" priority="426" operator="containsText" text="X">
      <formula>NOT(ISERROR(SEARCH("X",Q713)))</formula>
    </cfRule>
    <cfRule type="containsText" dxfId="324" priority="427" operator="containsText" text="V">
      <formula>NOT(ISERROR(SEARCH("V",Q713)))</formula>
    </cfRule>
    <cfRule type="cellIs" dxfId="323" priority="428" operator="equal">
      <formula>(((#REF!)))</formula>
    </cfRule>
  </conditionalFormatting>
  <conditionalFormatting sqref="Q715:Q716">
    <cfRule type="containsText" dxfId="322" priority="417" operator="containsText" text="O">
      <formula>NOT(ISERROR(SEARCH("O",Q715)))</formula>
    </cfRule>
    <cfRule type="containsText" dxfId="321" priority="418" operator="containsText" text="X">
      <formula>NOT(ISERROR(SEARCH("X",Q715)))</formula>
    </cfRule>
    <cfRule type="containsText" dxfId="320" priority="419" operator="containsText" text="V">
      <formula>NOT(ISERROR(SEARCH("V",Q715)))</formula>
    </cfRule>
    <cfRule type="cellIs" dxfId="319" priority="420" operator="equal">
      <formula>(((#REF!)))</formula>
    </cfRule>
  </conditionalFormatting>
  <conditionalFormatting sqref="Q715:Q716">
    <cfRule type="containsText" dxfId="318" priority="421" operator="containsText" text="O">
      <formula>NOT(ISERROR(SEARCH("O",Q715)))</formula>
    </cfRule>
    <cfRule type="containsText" dxfId="317" priority="422" operator="containsText" text="X">
      <formula>NOT(ISERROR(SEARCH("X",Q715)))</formula>
    </cfRule>
    <cfRule type="containsText" dxfId="316" priority="423" operator="containsText" text="V">
      <formula>NOT(ISERROR(SEARCH("V",Q715)))</formula>
    </cfRule>
    <cfRule type="cellIs" dxfId="315" priority="424" operator="equal">
      <formula>(((#REF!)))</formula>
    </cfRule>
  </conditionalFormatting>
  <conditionalFormatting sqref="Q719:Q720">
    <cfRule type="containsText" dxfId="314" priority="413" operator="containsText" text="O">
      <formula>NOT(ISERROR(SEARCH("O",Q719)))</formula>
    </cfRule>
    <cfRule type="containsText" dxfId="313" priority="414" operator="containsText" text="X">
      <formula>NOT(ISERROR(SEARCH("X",Q719)))</formula>
    </cfRule>
    <cfRule type="containsText" dxfId="312" priority="415" operator="containsText" text="V">
      <formula>NOT(ISERROR(SEARCH("V",Q719)))</formula>
    </cfRule>
    <cfRule type="cellIs" dxfId="311" priority="416" operator="equal">
      <formula>(((#REF!)))</formula>
    </cfRule>
  </conditionalFormatting>
  <conditionalFormatting sqref="Q717">
    <cfRule type="containsText" dxfId="310" priority="405" operator="containsText" text="O">
      <formula>NOT(ISERROR(SEARCH("O",Q717)))</formula>
    </cfRule>
    <cfRule type="containsText" dxfId="309" priority="406" operator="containsText" text="X">
      <formula>NOT(ISERROR(SEARCH("X",Q717)))</formula>
    </cfRule>
    <cfRule type="containsText" dxfId="308" priority="407" operator="containsText" text="V">
      <formula>NOT(ISERROR(SEARCH("V",Q717)))</formula>
    </cfRule>
    <cfRule type="cellIs" dxfId="307" priority="408" operator="equal">
      <formula>(((#REF!)))</formula>
    </cfRule>
    <cfRule type="containsText" dxfId="306" priority="409" operator="containsText" text="O">
      <formula>NOT(ISERROR(SEARCH("O",Q717)))</formula>
    </cfRule>
    <cfRule type="containsText" dxfId="305" priority="410" operator="containsText" text="X">
      <formula>NOT(ISERROR(SEARCH("X",Q717)))</formula>
    </cfRule>
    <cfRule type="containsText" dxfId="304" priority="411" operator="containsText" text="V">
      <formula>NOT(ISERROR(SEARCH("V",Q717)))</formula>
    </cfRule>
    <cfRule type="cellIs" dxfId="303" priority="412" operator="equal">
      <formula>(((#REF!)))</formula>
    </cfRule>
  </conditionalFormatting>
  <conditionalFormatting sqref="Q718">
    <cfRule type="containsText" dxfId="302" priority="397" operator="containsText" text="O">
      <formula>NOT(ISERROR(SEARCH("O",Q718)))</formula>
    </cfRule>
    <cfRule type="containsText" dxfId="301" priority="398" operator="containsText" text="X">
      <formula>NOT(ISERROR(SEARCH("X",Q718)))</formula>
    </cfRule>
    <cfRule type="containsText" dxfId="300" priority="399" operator="containsText" text="V">
      <formula>NOT(ISERROR(SEARCH("V",Q718)))</formula>
    </cfRule>
    <cfRule type="cellIs" dxfId="299" priority="400" operator="equal">
      <formula>(((#REF!)))</formula>
    </cfRule>
    <cfRule type="containsText" dxfId="298" priority="401" operator="containsText" text="O">
      <formula>NOT(ISERROR(SEARCH("O",Q718)))</formula>
    </cfRule>
    <cfRule type="containsText" dxfId="297" priority="402" operator="containsText" text="X">
      <formula>NOT(ISERROR(SEARCH("X",Q718)))</formula>
    </cfRule>
    <cfRule type="containsText" dxfId="296" priority="403" operator="containsText" text="V">
      <formula>NOT(ISERROR(SEARCH("V",Q718)))</formula>
    </cfRule>
    <cfRule type="cellIs" dxfId="295" priority="404" operator="equal">
      <formula>(((#REF!)))</formula>
    </cfRule>
  </conditionalFormatting>
  <conditionalFormatting sqref="Q721">
    <cfRule type="containsText" dxfId="294" priority="393" operator="containsText" text="O">
      <formula>NOT(ISERROR(SEARCH("O",Q721)))</formula>
    </cfRule>
    <cfRule type="containsText" dxfId="293" priority="394" operator="containsText" text="X">
      <formula>NOT(ISERROR(SEARCH("X",Q721)))</formula>
    </cfRule>
    <cfRule type="containsText" dxfId="292" priority="395" operator="containsText" text="V">
      <formula>NOT(ISERROR(SEARCH("V",Q721)))</formula>
    </cfRule>
    <cfRule type="cellIs" dxfId="291" priority="396" operator="equal">
      <formula>(((#REF!)))</formula>
    </cfRule>
  </conditionalFormatting>
  <conditionalFormatting sqref="Q722:Q725 Q727">
    <cfRule type="containsText" dxfId="290" priority="385" operator="containsText" text="O">
      <formula>NOT(ISERROR(SEARCH("O",Q722)))</formula>
    </cfRule>
    <cfRule type="containsText" dxfId="289" priority="386" operator="containsText" text="X">
      <formula>NOT(ISERROR(SEARCH("X",Q722)))</formula>
    </cfRule>
    <cfRule type="containsText" dxfId="288" priority="387" operator="containsText" text="V">
      <formula>NOT(ISERROR(SEARCH("V",Q722)))</formula>
    </cfRule>
    <cfRule type="cellIs" dxfId="287" priority="388" operator="equal">
      <formula>(((#REF!)))</formula>
    </cfRule>
  </conditionalFormatting>
  <conditionalFormatting sqref="AK337:AT338">
    <cfRule type="cellIs" dxfId="286" priority="378" operator="equal">
      <formula>"NA"</formula>
    </cfRule>
    <cfRule type="cellIs" dxfId="285" priority="379" operator="equal">
      <formula>"NS"</formula>
    </cfRule>
    <cfRule type="cellIs" dxfId="284" priority="380" operator="equal">
      <formula>"S"</formula>
    </cfRule>
    <cfRule type="cellIs" dxfId="283" priority="381" operator="equal">
      <formula>"A"</formula>
    </cfRule>
    <cfRule type="cellIs" dxfId="282" priority="382" operator="equal">
      <formula>"X"</formula>
    </cfRule>
    <cfRule type="cellIs" dxfId="281" priority="383" operator="equal">
      <formula>"L"</formula>
    </cfRule>
    <cfRule type="cellIs" dxfId="280" priority="384" operator="equal">
      <formula>"V"</formula>
    </cfRule>
  </conditionalFormatting>
  <conditionalFormatting sqref="L337:P338">
    <cfRule type="expression" dxfId="279" priority="375" stopIfTrue="1">
      <formula>NOT(ISERROR(SEARCH("O",L337)))</formula>
    </cfRule>
    <cfRule type="expression" dxfId="278" priority="376" stopIfTrue="1">
      <formula>NOT(ISERROR(SEARCH("X",L337)))</formula>
    </cfRule>
    <cfRule type="expression" dxfId="277" priority="377" stopIfTrue="1">
      <formula>NOT(ISERROR(SEARCH("V",L337)))</formula>
    </cfRule>
  </conditionalFormatting>
  <conditionalFormatting sqref="L337:N338 P337:P338">
    <cfRule type="expression" dxfId="276" priority="372" stopIfTrue="1">
      <formula>NOT(ISERROR(SEARCH("O",L337)))</formula>
    </cfRule>
    <cfRule type="expression" dxfId="275" priority="373" stopIfTrue="1">
      <formula>NOT(ISERROR(SEARCH("X",L337)))</formula>
    </cfRule>
    <cfRule type="expression" dxfId="274" priority="374" stopIfTrue="1">
      <formula>NOT(ISERROR(SEARCH("V",L337)))</formula>
    </cfRule>
  </conditionalFormatting>
  <conditionalFormatting sqref="O337:O338">
    <cfRule type="expression" dxfId="273" priority="369" stopIfTrue="1">
      <formula>NOT(ISERROR(SEARCH("O",O337)))</formula>
    </cfRule>
    <cfRule type="expression" dxfId="272" priority="370" stopIfTrue="1">
      <formula>NOT(ISERROR(SEARCH("X",O337)))</formula>
    </cfRule>
    <cfRule type="expression" dxfId="271" priority="371" stopIfTrue="1">
      <formula>NOT(ISERROR(SEARCH("V",O337)))</formula>
    </cfRule>
  </conditionalFormatting>
  <conditionalFormatting sqref="Q337:Q338">
    <cfRule type="expression" dxfId="270" priority="366" stopIfTrue="1">
      <formula>NOT(ISERROR(SEARCH("O",Q337)))</formula>
    </cfRule>
    <cfRule type="expression" dxfId="269" priority="367" stopIfTrue="1">
      <formula>NOT(ISERROR(SEARCH("X",Q337)))</formula>
    </cfRule>
    <cfRule type="expression" dxfId="268" priority="368" stopIfTrue="1">
      <formula>NOT(ISERROR(SEARCH("V",Q337)))</formula>
    </cfRule>
  </conditionalFormatting>
  <conditionalFormatting sqref="Q337:Q338">
    <cfRule type="expression" dxfId="267" priority="363" stopIfTrue="1">
      <formula>NOT(ISERROR(SEARCH("O",Q337)))</formula>
    </cfRule>
    <cfRule type="expression" dxfId="266" priority="364" stopIfTrue="1">
      <formula>NOT(ISERROR(SEARCH("X",Q337)))</formula>
    </cfRule>
    <cfRule type="expression" dxfId="265" priority="365" stopIfTrue="1">
      <formula>NOT(ISERROR(SEARCH("V",Q337)))</formula>
    </cfRule>
  </conditionalFormatting>
  <conditionalFormatting sqref="AK658:AN725">
    <cfRule type="cellIs" dxfId="264" priority="356" operator="equal">
      <formula>"NA"</formula>
    </cfRule>
    <cfRule type="cellIs" dxfId="263" priority="357" operator="equal">
      <formula>"NS"</formula>
    </cfRule>
    <cfRule type="cellIs" dxfId="262" priority="358" operator="equal">
      <formula>"S"</formula>
    </cfRule>
    <cfRule type="cellIs" dxfId="261" priority="359" operator="equal">
      <formula>"A"</formula>
    </cfRule>
    <cfRule type="cellIs" dxfId="260" priority="360" operator="equal">
      <formula>"X"</formula>
    </cfRule>
    <cfRule type="cellIs" dxfId="259" priority="361" operator="equal">
      <formula>"L"</formula>
    </cfRule>
    <cfRule type="cellIs" dxfId="258" priority="362" operator="equal">
      <formula>"V"</formula>
    </cfRule>
  </conditionalFormatting>
  <conditionalFormatting sqref="H914">
    <cfRule type="expression" dxfId="257" priority="353" stopIfTrue="1">
      <formula>NOT(ISERROR(SEARCH("O",H914)))</formula>
    </cfRule>
    <cfRule type="expression" dxfId="256" priority="354" stopIfTrue="1">
      <formula>NOT(ISERROR(SEARCH("X",H914)))</formula>
    </cfRule>
    <cfRule type="expression" dxfId="255" priority="355" stopIfTrue="1">
      <formula>NOT(ISERROR(SEARCH("V",H914)))</formula>
    </cfRule>
  </conditionalFormatting>
  <conditionalFormatting sqref="H914">
    <cfRule type="expression" dxfId="254" priority="347" stopIfTrue="1">
      <formula>NOT(ISERROR(SEARCH("O",H914)))</formula>
    </cfRule>
    <cfRule type="expression" dxfId="253" priority="348" stopIfTrue="1">
      <formula>NOT(ISERROR(SEARCH("X",H914)))</formula>
    </cfRule>
    <cfRule type="expression" dxfId="252" priority="349" stopIfTrue="1">
      <formula>NOT(ISERROR(SEARCH("V",H914)))</formula>
    </cfRule>
    <cfRule type="expression" dxfId="251" priority="350" stopIfTrue="1">
      <formula>NOT(ISERROR(SEARCH("O",H914)))</formula>
    </cfRule>
    <cfRule type="expression" dxfId="250" priority="351" stopIfTrue="1">
      <formula>NOT(ISERROR(SEARCH("X",H914)))</formula>
    </cfRule>
    <cfRule type="expression" dxfId="249" priority="352" stopIfTrue="1">
      <formula>NOT(ISERROR(SEARCH("V",H914)))</formula>
    </cfRule>
  </conditionalFormatting>
  <conditionalFormatting sqref="H914">
    <cfRule type="expression" dxfId="248" priority="344" stopIfTrue="1">
      <formula>NOT(ISERROR(SEARCH("O",H914)))</formula>
    </cfRule>
    <cfRule type="expression" dxfId="247" priority="345" stopIfTrue="1">
      <formula>NOT(ISERROR(SEARCH("X",H914)))</formula>
    </cfRule>
    <cfRule type="expression" dxfId="246" priority="346" stopIfTrue="1">
      <formula>NOT(ISERROR(SEARCH("V",H914)))</formula>
    </cfRule>
  </conditionalFormatting>
  <conditionalFormatting sqref="H724:H725">
    <cfRule type="containsText" dxfId="245" priority="340" operator="containsText" text="O">
      <formula>NOT(ISERROR(SEARCH("O",H724)))</formula>
    </cfRule>
    <cfRule type="containsText" dxfId="244" priority="341" operator="containsText" text="X">
      <formula>NOT(ISERROR(SEARCH("X",H724)))</formula>
    </cfRule>
    <cfRule type="containsText" dxfId="243" priority="342" operator="containsText" text="V">
      <formula>NOT(ISERROR(SEARCH("V",H724)))</formula>
    </cfRule>
    <cfRule type="cellIs" dxfId="242" priority="343" operator="equal">
      <formula>(((#REF!)))</formula>
    </cfRule>
  </conditionalFormatting>
  <conditionalFormatting sqref="AK6:AT7">
    <cfRule type="cellIs" dxfId="241" priority="336" operator="equal">
      <formula>"NS"</formula>
    </cfRule>
    <cfRule type="cellIs" dxfId="240" priority="337" operator="equal">
      <formula>"NA"</formula>
    </cfRule>
    <cfRule type="cellIs" dxfId="239" priority="338" operator="equal">
      <formula>"X"</formula>
    </cfRule>
    <cfRule type="cellIs" dxfId="238" priority="339" operator="equal">
      <formula>"V"</formula>
    </cfRule>
  </conditionalFormatting>
  <conditionalFormatting sqref="AK6:AT7">
    <cfRule type="cellIs" dxfId="237" priority="335" operator="equal">
      <formula>"S"</formula>
    </cfRule>
  </conditionalFormatting>
  <conditionalFormatting sqref="L498:P498">
    <cfRule type="expression" dxfId="236" priority="332" stopIfTrue="1">
      <formula>NOT(ISERROR(SEARCH("O",L498)))</formula>
    </cfRule>
    <cfRule type="expression" dxfId="235" priority="333" stopIfTrue="1">
      <formula>NOT(ISERROR(SEARCH("X",L498)))</formula>
    </cfRule>
    <cfRule type="expression" dxfId="234" priority="334" stopIfTrue="1">
      <formula>NOT(ISERROR(SEARCH("V",L498)))</formula>
    </cfRule>
  </conditionalFormatting>
  <conditionalFormatting sqref="Q498">
    <cfRule type="expression" dxfId="233" priority="329" stopIfTrue="1">
      <formula>NOT(ISERROR(SEARCH("O",Q498)))</formula>
    </cfRule>
    <cfRule type="expression" dxfId="232" priority="330" stopIfTrue="1">
      <formula>NOT(ISERROR(SEARCH("X",Q498)))</formula>
    </cfRule>
    <cfRule type="expression" dxfId="231" priority="331" stopIfTrue="1">
      <formula>NOT(ISERROR(SEARCH("V",Q498)))</formula>
    </cfRule>
  </conditionalFormatting>
  <conditionalFormatting sqref="Q498">
    <cfRule type="expression" dxfId="230" priority="327" stopIfTrue="1">
      <formula>NOT(ISERROR(SEARCH("O",Q498)))</formula>
    </cfRule>
    <cfRule type="expression" dxfId="229" priority="328" stopIfTrue="1">
      <formula>NOT(ISERROR(SEARCH("X",Q498)))</formula>
    </cfRule>
  </conditionalFormatting>
  <conditionalFormatting sqref="Q86">
    <cfRule type="containsText" dxfId="228" priority="323" operator="containsText" text="O">
      <formula>NOT(ISERROR(SEARCH("O",Q86)))</formula>
    </cfRule>
    <cfRule type="containsText" dxfId="227" priority="324" operator="containsText" text="X">
      <formula>NOT(ISERROR(SEARCH("X",Q86)))</formula>
    </cfRule>
    <cfRule type="containsText" dxfId="226" priority="325" operator="containsText" text="V">
      <formula>NOT(ISERROR(SEARCH("V",Q86)))</formula>
    </cfRule>
    <cfRule type="cellIs" dxfId="225" priority="326" operator="equal">
      <formula>(((#REF!)))</formula>
    </cfRule>
  </conditionalFormatting>
  <conditionalFormatting sqref="L86:O86">
    <cfRule type="containsText" dxfId="224" priority="319" operator="containsText" text="O">
      <formula>NOT(ISERROR(SEARCH("O",L86)))</formula>
    </cfRule>
    <cfRule type="containsText" dxfId="223" priority="320" operator="containsText" text="X">
      <formula>NOT(ISERROR(SEARCH("X",L86)))</formula>
    </cfRule>
    <cfRule type="containsText" dxfId="222" priority="321" operator="containsText" text="V">
      <formula>NOT(ISERROR(SEARCH("V",L86)))</formula>
    </cfRule>
    <cfRule type="cellIs" dxfId="221" priority="322" operator="equal">
      <formula>(((#REF!)))</formula>
    </cfRule>
  </conditionalFormatting>
  <conditionalFormatting sqref="P86">
    <cfRule type="containsText" dxfId="220" priority="315" operator="containsText" text="O">
      <formula>NOT(ISERROR(SEARCH("O",P86)))</formula>
    </cfRule>
    <cfRule type="containsText" dxfId="219" priority="316" operator="containsText" text="X">
      <formula>NOT(ISERROR(SEARCH("X",P86)))</formula>
    </cfRule>
    <cfRule type="containsText" dxfId="218" priority="317" operator="containsText" text="V">
      <formula>NOT(ISERROR(SEARCH("V",P86)))</formula>
    </cfRule>
    <cfRule type="cellIs" dxfId="217" priority="318" operator="equal">
      <formula>(((#REF!)))</formula>
    </cfRule>
  </conditionalFormatting>
  <conditionalFormatting sqref="L24:N24 P24">
    <cfRule type="containsText" dxfId="216" priority="311" operator="containsText" text="O">
      <formula>NOT(ISERROR(SEARCH("O",L24)))</formula>
    </cfRule>
    <cfRule type="containsText" dxfId="215" priority="312" operator="containsText" text="X">
      <formula>NOT(ISERROR(SEARCH("X",L24)))</formula>
    </cfRule>
    <cfRule type="containsText" dxfId="214" priority="313" operator="containsText" text="V">
      <formula>NOT(ISERROR(SEARCH("V",L24)))</formula>
    </cfRule>
    <cfRule type="cellIs" dxfId="213" priority="314" operator="equal">
      <formula>(((#REF!)))</formula>
    </cfRule>
  </conditionalFormatting>
  <conditionalFormatting sqref="O24">
    <cfRule type="containsText" dxfId="212" priority="307" operator="containsText" text="O">
      <formula>NOT(ISERROR(SEARCH("O",O24)))</formula>
    </cfRule>
    <cfRule type="containsText" dxfId="211" priority="308" operator="containsText" text="X">
      <formula>NOT(ISERROR(SEARCH("X",O24)))</formula>
    </cfRule>
    <cfRule type="containsText" dxfId="210" priority="309" operator="containsText" text="V">
      <formula>NOT(ISERROR(SEARCH("V",O24)))</formula>
    </cfRule>
    <cfRule type="cellIs" dxfId="209" priority="310" operator="equal">
      <formula>(((#REF!)))</formula>
    </cfRule>
  </conditionalFormatting>
  <conditionalFormatting sqref="Q24">
    <cfRule type="containsText" dxfId="208" priority="303" operator="containsText" text="O">
      <formula>NOT(ISERROR(SEARCH("O",Q24)))</formula>
    </cfRule>
    <cfRule type="containsText" dxfId="207" priority="304" operator="containsText" text="X">
      <formula>NOT(ISERROR(SEARCH("X",Q24)))</formula>
    </cfRule>
    <cfRule type="containsText" dxfId="206" priority="305" operator="containsText" text="V">
      <formula>NOT(ISERROR(SEARCH("V",Q24)))</formula>
    </cfRule>
    <cfRule type="cellIs" dxfId="205" priority="306" operator="equal">
      <formula>(((#REF!)))</formula>
    </cfRule>
  </conditionalFormatting>
  <conditionalFormatting sqref="L325:M325">
    <cfRule type="expression" dxfId="204" priority="300" stopIfTrue="1">
      <formula>NOT(ISERROR(SEARCH("O",L325)))</formula>
    </cfRule>
    <cfRule type="expression" dxfId="203" priority="301" stopIfTrue="1">
      <formula>NOT(ISERROR(SEARCH("X",L325)))</formula>
    </cfRule>
    <cfRule type="expression" dxfId="202" priority="302" stopIfTrue="1">
      <formula>NOT(ISERROR(SEARCH("V",L325)))</formula>
    </cfRule>
  </conditionalFormatting>
  <conditionalFormatting sqref="O325:P325">
    <cfRule type="expression" dxfId="201" priority="297" stopIfTrue="1">
      <formula>NOT(ISERROR(SEARCH("O",O325)))</formula>
    </cfRule>
    <cfRule type="expression" dxfId="200" priority="298" stopIfTrue="1">
      <formula>NOT(ISERROR(SEARCH("X",O325)))</formula>
    </cfRule>
    <cfRule type="expression" dxfId="199" priority="299" stopIfTrue="1">
      <formula>NOT(ISERROR(SEARCH("V",O325)))</formula>
    </cfRule>
  </conditionalFormatting>
  <conditionalFormatting sqref="N325">
    <cfRule type="expression" dxfId="198" priority="294" stopIfTrue="1">
      <formula>NOT(ISERROR(SEARCH("O",N325)))</formula>
    </cfRule>
    <cfRule type="expression" dxfId="197" priority="295" stopIfTrue="1">
      <formula>NOT(ISERROR(SEARCH("X",N325)))</formula>
    </cfRule>
    <cfRule type="expression" dxfId="196" priority="296" stopIfTrue="1">
      <formula>NOT(ISERROR(SEARCH("V",N325)))</formula>
    </cfRule>
  </conditionalFormatting>
  <conditionalFormatting sqref="Q325">
    <cfRule type="expression" dxfId="195" priority="291" stopIfTrue="1">
      <formula>NOT(ISERROR(SEARCH("O",Q325)))</formula>
    </cfRule>
    <cfRule type="expression" dxfId="194" priority="292" stopIfTrue="1">
      <formula>NOT(ISERROR(SEARCH("X",Q325)))</formula>
    </cfRule>
    <cfRule type="expression" dxfId="193" priority="293" stopIfTrue="1">
      <formula>NOT(ISERROR(SEARCH("V",Q325)))</formula>
    </cfRule>
  </conditionalFormatting>
  <conditionalFormatting sqref="L328:P328">
    <cfRule type="expression" dxfId="192" priority="288" stopIfTrue="1">
      <formula>NOT(ISERROR(SEARCH("O",L328)))</formula>
    </cfRule>
    <cfRule type="expression" dxfId="191" priority="289" stopIfTrue="1">
      <formula>NOT(ISERROR(SEARCH("X",L328)))</formula>
    </cfRule>
    <cfRule type="expression" dxfId="190" priority="290" stopIfTrue="1">
      <formula>NOT(ISERROR(SEARCH("V",L328)))</formula>
    </cfRule>
  </conditionalFormatting>
  <conditionalFormatting sqref="Q328">
    <cfRule type="expression" dxfId="189" priority="285" stopIfTrue="1">
      <formula>NOT(ISERROR(SEARCH("O",Q328)))</formula>
    </cfRule>
    <cfRule type="expression" dxfId="188" priority="286" stopIfTrue="1">
      <formula>NOT(ISERROR(SEARCH("X",Q328)))</formula>
    </cfRule>
    <cfRule type="expression" dxfId="187" priority="287" stopIfTrue="1">
      <formula>NOT(ISERROR(SEARCH("V",Q328)))</formula>
    </cfRule>
  </conditionalFormatting>
  <conditionalFormatting sqref="AK768:AT772">
    <cfRule type="cellIs" dxfId="186" priority="278" operator="equal">
      <formula>"NA"</formula>
    </cfRule>
    <cfRule type="cellIs" dxfId="185" priority="279" operator="equal">
      <formula>"NS"</formula>
    </cfRule>
    <cfRule type="cellIs" dxfId="184" priority="280" operator="equal">
      <formula>"S"</formula>
    </cfRule>
    <cfRule type="cellIs" dxfId="183" priority="281" operator="equal">
      <formula>"A"</formula>
    </cfRule>
    <cfRule type="cellIs" dxfId="182" priority="282" operator="equal">
      <formula>"X"</formula>
    </cfRule>
    <cfRule type="cellIs" dxfId="181" priority="283" operator="equal">
      <formula>"L"</formula>
    </cfRule>
    <cfRule type="cellIs" dxfId="180" priority="284" operator="equal">
      <formula>"V"</formula>
    </cfRule>
  </conditionalFormatting>
  <conditionalFormatting sqref="H763:H772">
    <cfRule type="expression" dxfId="179" priority="263" stopIfTrue="1">
      <formula>NOT(ISERROR(SEARCH("O",H763)))</formula>
    </cfRule>
    <cfRule type="expression" dxfId="178" priority="264" stopIfTrue="1">
      <formula>NOT(ISERROR(SEARCH("X",H763)))</formula>
    </cfRule>
    <cfRule type="expression" dxfId="177" priority="265" stopIfTrue="1">
      <formula>NOT(ISERROR(SEARCH("V",H763)))</formula>
    </cfRule>
  </conditionalFormatting>
  <conditionalFormatting sqref="L763:Q772">
    <cfRule type="expression" dxfId="176" priority="260" stopIfTrue="1">
      <formula>NOT(ISERROR(SEARCH("O",L763)))</formula>
    </cfRule>
    <cfRule type="expression" dxfId="175" priority="261" stopIfTrue="1">
      <formula>NOT(ISERROR(SEARCH("X",L763)))</formula>
    </cfRule>
    <cfRule type="expression" dxfId="174" priority="262" stopIfTrue="1">
      <formula>NOT(ISERROR(SEARCH("V",L763)))</formula>
    </cfRule>
  </conditionalFormatting>
  <conditionalFormatting sqref="N763:N772">
    <cfRule type="expression" dxfId="173" priority="254" stopIfTrue="1">
      <formula>NOT(ISERROR(SEARCH("O",N763)))</formula>
    </cfRule>
    <cfRule type="expression" dxfId="172" priority="255" stopIfTrue="1">
      <formula>NOT(ISERROR(SEARCH("X",N763)))</formula>
    </cfRule>
    <cfRule type="expression" dxfId="171" priority="256" stopIfTrue="1">
      <formula>NOT(ISERROR(SEARCH("V",N763)))</formula>
    </cfRule>
    <cfRule type="expression" dxfId="170" priority="257" stopIfTrue="1">
      <formula>NOT(ISERROR(SEARCH("O",N763)))</formula>
    </cfRule>
    <cfRule type="expression" dxfId="169" priority="258" stopIfTrue="1">
      <formula>NOT(ISERROR(SEARCH("X",N763)))</formula>
    </cfRule>
    <cfRule type="expression" dxfId="168" priority="259" stopIfTrue="1">
      <formula>NOT(ISERROR(SEARCH("V",N763)))</formula>
    </cfRule>
  </conditionalFormatting>
  <conditionalFormatting sqref="Q763:Q772">
    <cfRule type="expression" dxfId="167" priority="251" stopIfTrue="1">
      <formula>NOT(ISERROR(SEARCH("O",Q763)))</formula>
    </cfRule>
    <cfRule type="expression" dxfId="166" priority="252" stopIfTrue="1">
      <formula>NOT(ISERROR(SEARCH("X",Q763)))</formula>
    </cfRule>
    <cfRule type="expression" dxfId="165" priority="253" stopIfTrue="1">
      <formula>NOT(ISERROR(SEARCH("V",Q763)))</formula>
    </cfRule>
  </conditionalFormatting>
  <conditionalFormatting sqref="AK795:AT799">
    <cfRule type="cellIs" dxfId="164" priority="244" operator="equal">
      <formula>"NA"</formula>
    </cfRule>
    <cfRule type="cellIs" dxfId="163" priority="245" operator="equal">
      <formula>"NS"</formula>
    </cfRule>
    <cfRule type="cellIs" dxfId="162" priority="246" operator="equal">
      <formula>"S"</formula>
    </cfRule>
    <cfRule type="cellIs" dxfId="161" priority="247" operator="equal">
      <formula>"A"</formula>
    </cfRule>
    <cfRule type="cellIs" dxfId="160" priority="248" operator="equal">
      <formula>"X"</formula>
    </cfRule>
    <cfRule type="cellIs" dxfId="159" priority="249" operator="equal">
      <formula>"L"</formula>
    </cfRule>
    <cfRule type="cellIs" dxfId="158" priority="250" operator="equal">
      <formula>"V"</formula>
    </cfRule>
  </conditionalFormatting>
  <conditionalFormatting sqref="AK800:AT804">
    <cfRule type="cellIs" dxfId="157" priority="213" operator="equal">
      <formula>"NA"</formula>
    </cfRule>
    <cfRule type="cellIs" dxfId="156" priority="214" operator="equal">
      <formula>"NS"</formula>
    </cfRule>
    <cfRule type="cellIs" dxfId="155" priority="215" operator="equal">
      <formula>"S"</formula>
    </cfRule>
    <cfRule type="cellIs" dxfId="154" priority="216" operator="equal">
      <formula>"A"</formula>
    </cfRule>
    <cfRule type="cellIs" dxfId="153" priority="217" operator="equal">
      <formula>"X"</formula>
    </cfRule>
    <cfRule type="cellIs" dxfId="152" priority="218" operator="equal">
      <formula>"L"</formula>
    </cfRule>
    <cfRule type="cellIs" dxfId="151" priority="219" operator="equal">
      <formula>"V"</formula>
    </cfRule>
  </conditionalFormatting>
  <conditionalFormatting sqref="AK805:AT808">
    <cfRule type="cellIs" dxfId="150" priority="182" operator="equal">
      <formula>"NA"</formula>
    </cfRule>
    <cfRule type="cellIs" dxfId="149" priority="183" operator="equal">
      <formula>"NS"</formula>
    </cfRule>
    <cfRule type="cellIs" dxfId="148" priority="184" operator="equal">
      <formula>"S"</formula>
    </cfRule>
    <cfRule type="cellIs" dxfId="147" priority="185" operator="equal">
      <formula>"A"</formula>
    </cfRule>
    <cfRule type="cellIs" dxfId="146" priority="186" operator="equal">
      <formula>"X"</formula>
    </cfRule>
    <cfRule type="cellIs" dxfId="145" priority="187" operator="equal">
      <formula>"L"</formula>
    </cfRule>
    <cfRule type="cellIs" dxfId="144" priority="188" operator="equal">
      <formula>"V"</formula>
    </cfRule>
  </conditionalFormatting>
  <conditionalFormatting sqref="H790:H808">
    <cfRule type="expression" dxfId="143" priority="155" stopIfTrue="1">
      <formula>NOT(ISERROR(SEARCH("O",H790)))</formula>
    </cfRule>
    <cfRule type="expression" dxfId="142" priority="156" stopIfTrue="1">
      <formula>NOT(ISERROR(SEARCH("X",H790)))</formula>
    </cfRule>
    <cfRule type="expression" dxfId="141" priority="157" stopIfTrue="1">
      <formula>NOT(ISERROR(SEARCH("V",H790)))</formula>
    </cfRule>
  </conditionalFormatting>
  <conditionalFormatting sqref="H790:H808">
    <cfRule type="expression" dxfId="140" priority="152" stopIfTrue="1">
      <formula>NOT(ISERROR(SEARCH("O",H790)))</formula>
    </cfRule>
    <cfRule type="expression" dxfId="139" priority="153" stopIfTrue="1">
      <formula>NOT(ISERROR(SEARCH("X",H790)))</formula>
    </cfRule>
    <cfRule type="expression" dxfId="138" priority="154" stopIfTrue="1">
      <formula>NOT(ISERROR(SEARCH("V",H790)))</formula>
    </cfRule>
  </conditionalFormatting>
  <conditionalFormatting sqref="O790:P808">
    <cfRule type="expression" dxfId="137" priority="128" stopIfTrue="1">
      <formula>NOT(ISERROR(SEARCH("O",O790)))</formula>
    </cfRule>
    <cfRule type="expression" dxfId="136" priority="129" stopIfTrue="1">
      <formula>NOT(ISERROR(SEARCH("X",O790)))</formula>
    </cfRule>
    <cfRule type="expression" dxfId="135" priority="130" stopIfTrue="1">
      <formula>NOT(ISERROR(SEARCH("V",O790)))</formula>
    </cfRule>
  </conditionalFormatting>
  <conditionalFormatting sqref="L790:L808">
    <cfRule type="expression" dxfId="134" priority="137" stopIfTrue="1">
      <formula>NOT(ISERROR(SEARCH("O",L790)))</formula>
    </cfRule>
    <cfRule type="expression" dxfId="133" priority="138" stopIfTrue="1">
      <formula>NOT(ISERROR(SEARCH("X",L790)))</formula>
    </cfRule>
    <cfRule type="expression" dxfId="132" priority="139" stopIfTrue="1">
      <formula>NOT(ISERROR(SEARCH("V",L790)))</formula>
    </cfRule>
  </conditionalFormatting>
  <conditionalFormatting sqref="L790:P808">
    <cfRule type="expression" dxfId="131" priority="149" stopIfTrue="1">
      <formula>NOT(ISERROR(SEARCH("O",L790)))</formula>
    </cfRule>
    <cfRule type="expression" dxfId="130" priority="150" stopIfTrue="1">
      <formula>NOT(ISERROR(SEARCH("X",L790)))</formula>
    </cfRule>
    <cfRule type="expression" dxfId="129" priority="151" stopIfTrue="1">
      <formula>NOT(ISERROR(SEARCH("V",L790)))</formula>
    </cfRule>
  </conditionalFormatting>
  <conditionalFormatting sqref="L790:M808">
    <cfRule type="expression" dxfId="128" priority="140" stopIfTrue="1">
      <formula>NOT(ISERROR(SEARCH("O",L790)))</formula>
    </cfRule>
    <cfRule type="expression" dxfId="127" priority="141" stopIfTrue="1">
      <formula>NOT(ISERROR(SEARCH("X",L790)))</formula>
    </cfRule>
    <cfRule type="expression" dxfId="126" priority="142" stopIfTrue="1">
      <formula>NOT(ISERROR(SEARCH("V",L790)))</formula>
    </cfRule>
  </conditionalFormatting>
  <conditionalFormatting sqref="N790:N808">
    <cfRule type="expression" dxfId="125" priority="143" stopIfTrue="1">
      <formula>NOT(ISERROR(SEARCH("O",N790)))</formula>
    </cfRule>
    <cfRule type="expression" dxfId="124" priority="144" stopIfTrue="1">
      <formula>NOT(ISERROR(SEARCH("X",N790)))</formula>
    </cfRule>
    <cfRule type="expression" dxfId="123" priority="145" stopIfTrue="1">
      <formula>NOT(ISERROR(SEARCH("V",N790)))</formula>
    </cfRule>
    <cfRule type="expression" dxfId="122" priority="146" stopIfTrue="1">
      <formula>NOT(ISERROR(SEARCH("O",N790)))</formula>
    </cfRule>
    <cfRule type="expression" dxfId="121" priority="147" stopIfTrue="1">
      <formula>NOT(ISERROR(SEARCH("X",N790)))</formula>
    </cfRule>
    <cfRule type="expression" dxfId="120" priority="148" stopIfTrue="1">
      <formula>NOT(ISERROR(SEARCH("V",N790)))</formula>
    </cfRule>
  </conditionalFormatting>
  <conditionalFormatting sqref="M790:N808">
    <cfRule type="expression" dxfId="119" priority="134" stopIfTrue="1">
      <formula>NOT(ISERROR(SEARCH("O",M790)))</formula>
    </cfRule>
    <cfRule type="expression" dxfId="118" priority="135" stopIfTrue="1">
      <formula>NOT(ISERROR(SEARCH("X",M790)))</formula>
    </cfRule>
    <cfRule type="expression" dxfId="117" priority="136" stopIfTrue="1">
      <formula>NOT(ISERROR(SEARCH("V",M790)))</formula>
    </cfRule>
  </conditionalFormatting>
  <conditionalFormatting sqref="O790:P808">
    <cfRule type="expression" dxfId="116" priority="131" stopIfTrue="1">
      <formula>NOT(ISERROR(SEARCH("O",O790)))</formula>
    </cfRule>
    <cfRule type="expression" dxfId="115" priority="132" stopIfTrue="1">
      <formula>NOT(ISERROR(SEARCH("X",O790)))</formula>
    </cfRule>
    <cfRule type="expression" dxfId="114" priority="133" stopIfTrue="1">
      <formula>NOT(ISERROR(SEARCH("V",O790)))</formula>
    </cfRule>
  </conditionalFormatting>
  <conditionalFormatting sqref="Q790:Q808">
    <cfRule type="expression" dxfId="113" priority="125" stopIfTrue="1">
      <formula>NOT(ISERROR(SEARCH("O",Q790)))</formula>
    </cfRule>
    <cfRule type="expression" dxfId="112" priority="126" stopIfTrue="1">
      <formula>NOT(ISERROR(SEARCH("X",Q790)))</formula>
    </cfRule>
    <cfRule type="expression" dxfId="111" priority="127" stopIfTrue="1">
      <formula>NOT(ISERROR(SEARCH("V",Q790)))</formula>
    </cfRule>
  </conditionalFormatting>
  <conditionalFormatting sqref="Q790:Q808">
    <cfRule type="expression" dxfId="110" priority="122" stopIfTrue="1">
      <formula>NOT(ISERROR(SEARCH("O",Q790)))</formula>
    </cfRule>
    <cfRule type="expression" dxfId="109" priority="123" stopIfTrue="1">
      <formula>NOT(ISERROR(SEARCH("X",Q790)))</formula>
    </cfRule>
    <cfRule type="expression" dxfId="108" priority="124" stopIfTrue="1">
      <formula>NOT(ISERROR(SEARCH("V",Q790)))</formula>
    </cfRule>
  </conditionalFormatting>
  <conditionalFormatting sqref="AK1031:AT1031">
    <cfRule type="cellIs" dxfId="107" priority="115" operator="equal">
      <formula>"NA"</formula>
    </cfRule>
    <cfRule type="cellIs" dxfId="106" priority="116" operator="equal">
      <formula>"NS"</formula>
    </cfRule>
    <cfRule type="cellIs" dxfId="105" priority="117" operator="equal">
      <formula>"S"</formula>
    </cfRule>
    <cfRule type="cellIs" dxfId="104" priority="118" operator="equal">
      <formula>"A"</formula>
    </cfRule>
    <cfRule type="cellIs" dxfId="103" priority="119" operator="equal">
      <formula>"X"</formula>
    </cfRule>
    <cfRule type="cellIs" dxfId="102" priority="120" operator="equal">
      <formula>"L"</formula>
    </cfRule>
    <cfRule type="cellIs" dxfId="101" priority="121" operator="equal">
      <formula>"V"</formula>
    </cfRule>
  </conditionalFormatting>
  <conditionalFormatting sqref="AK1034:AT1034">
    <cfRule type="cellIs" dxfId="100" priority="95" operator="equal">
      <formula>"NA"</formula>
    </cfRule>
    <cfRule type="cellIs" dxfId="99" priority="96" operator="equal">
      <formula>"NS"</formula>
    </cfRule>
    <cfRule type="cellIs" dxfId="98" priority="97" operator="equal">
      <formula>"S"</formula>
    </cfRule>
    <cfRule type="cellIs" dxfId="97" priority="98" operator="equal">
      <formula>"A"</formula>
    </cfRule>
    <cfRule type="cellIs" dxfId="96" priority="99" operator="equal">
      <formula>"X"</formula>
    </cfRule>
    <cfRule type="cellIs" dxfId="95" priority="100" operator="equal">
      <formula>"L"</formula>
    </cfRule>
    <cfRule type="cellIs" dxfId="94" priority="101" operator="equal">
      <formula>"V"</formula>
    </cfRule>
  </conditionalFormatting>
  <conditionalFormatting sqref="AK1033:AT1033">
    <cfRule type="cellIs" dxfId="93" priority="88" operator="equal">
      <formula>"NA"</formula>
    </cfRule>
    <cfRule type="cellIs" dxfId="92" priority="89" operator="equal">
      <formula>"NS"</formula>
    </cfRule>
    <cfRule type="cellIs" dxfId="91" priority="90" operator="equal">
      <formula>"S"</formula>
    </cfRule>
    <cfRule type="cellIs" dxfId="90" priority="91" operator="equal">
      <formula>"A"</formula>
    </cfRule>
    <cfRule type="cellIs" dxfId="89" priority="92" operator="equal">
      <formula>"X"</formula>
    </cfRule>
    <cfRule type="cellIs" dxfId="88" priority="93" operator="equal">
      <formula>"L"</formula>
    </cfRule>
    <cfRule type="cellIs" dxfId="87" priority="94" operator="equal">
      <formula>"V"</formula>
    </cfRule>
  </conditionalFormatting>
  <conditionalFormatting sqref="L1033:P1033">
    <cfRule type="containsText" dxfId="86" priority="85" operator="containsText" text="O">
      <formula>NOT(ISERROR(SEARCH("O",L1033)))</formula>
    </cfRule>
    <cfRule type="containsText" dxfId="85" priority="86" operator="containsText" text="X">
      <formula>NOT(ISERROR(SEARCH("X",L1033)))</formula>
    </cfRule>
    <cfRule type="containsText" dxfId="84" priority="87" operator="containsText" text="V">
      <formula>NOT(ISERROR(SEARCH("V",L1033)))</formula>
    </cfRule>
  </conditionalFormatting>
  <conditionalFormatting sqref="Q1033">
    <cfRule type="containsText" dxfId="83" priority="82" operator="containsText" text="O">
      <formula>NOT(ISERROR(SEARCH("O",Q1033)))</formula>
    </cfRule>
    <cfRule type="containsText" dxfId="82" priority="83" operator="containsText" text="X">
      <formula>NOT(ISERROR(SEARCH("X",Q1033)))</formula>
    </cfRule>
    <cfRule type="containsText" dxfId="81" priority="84" operator="containsText" text="V">
      <formula>NOT(ISERROR(SEARCH("V",Q1033)))</formula>
    </cfRule>
  </conditionalFormatting>
  <conditionalFormatting sqref="Q1036">
    <cfRule type="containsText" dxfId="80" priority="79" operator="containsText" text="O">
      <formula>NOT(ISERROR(SEARCH("O",Q1036)))</formula>
    </cfRule>
    <cfRule type="containsText" dxfId="79" priority="80" operator="containsText" text="X">
      <formula>NOT(ISERROR(SEARCH("X",Q1036)))</formula>
    </cfRule>
    <cfRule type="containsText" dxfId="78" priority="81" operator="containsText" text="V">
      <formula>NOT(ISERROR(SEARCH("V",Q1036)))</formula>
    </cfRule>
  </conditionalFormatting>
  <conditionalFormatting sqref="H750">
    <cfRule type="expression" dxfId="77" priority="76" stopIfTrue="1">
      <formula>NOT(ISERROR(SEARCH("O",H750)))</formula>
    </cfRule>
    <cfRule type="expression" dxfId="76" priority="77" stopIfTrue="1">
      <formula>NOT(ISERROR(SEARCH("X",H750)))</formula>
    </cfRule>
    <cfRule type="expression" dxfId="75" priority="78" stopIfTrue="1">
      <formula>NOT(ISERROR(SEARCH("V",H750)))</formula>
    </cfRule>
  </conditionalFormatting>
  <conditionalFormatting sqref="AK923:AT926">
    <cfRule type="cellIs" dxfId="74" priority="69" operator="equal">
      <formula>"NA"</formula>
    </cfRule>
    <cfRule type="cellIs" dxfId="73" priority="70" operator="equal">
      <formula>"NS"</formula>
    </cfRule>
    <cfRule type="cellIs" dxfId="72" priority="71" operator="equal">
      <formula>"S"</formula>
    </cfRule>
    <cfRule type="cellIs" dxfId="71" priority="72" operator="equal">
      <formula>"A"</formula>
    </cfRule>
    <cfRule type="cellIs" dxfId="70" priority="73" operator="equal">
      <formula>"X"</formula>
    </cfRule>
    <cfRule type="cellIs" dxfId="69" priority="74" operator="equal">
      <formula>"L"</formula>
    </cfRule>
    <cfRule type="cellIs" dxfId="68" priority="75" operator="equal">
      <formula>"V"</formula>
    </cfRule>
  </conditionalFormatting>
  <conditionalFormatting sqref="L923:Q926">
    <cfRule type="expression" dxfId="67" priority="66" stopIfTrue="1">
      <formula>NOT(ISERROR(SEARCH("O",L923)))</formula>
    </cfRule>
    <cfRule type="expression" dxfId="66" priority="67" stopIfTrue="1">
      <formula>NOT(ISERROR(SEARCH("X",L923)))</formula>
    </cfRule>
    <cfRule type="expression" dxfId="65" priority="68" stopIfTrue="1">
      <formula>NOT(ISERROR(SEARCH("V",L923)))</formula>
    </cfRule>
  </conditionalFormatting>
  <conditionalFormatting sqref="L923:Q926">
    <cfRule type="expression" dxfId="64" priority="60" stopIfTrue="1">
      <formula>NOT(ISERROR(SEARCH("O",L923)))</formula>
    </cfRule>
    <cfRule type="expression" dxfId="63" priority="61" stopIfTrue="1">
      <formula>NOT(ISERROR(SEARCH("X",L923)))</formula>
    </cfRule>
    <cfRule type="expression" dxfId="62" priority="62" stopIfTrue="1">
      <formula>NOT(ISERROR(SEARCH("V",L923)))</formula>
    </cfRule>
    <cfRule type="expression" dxfId="61" priority="63" stopIfTrue="1">
      <formula>NOT(ISERROR(SEARCH("O",L923)))</formula>
    </cfRule>
    <cfRule type="expression" dxfId="60" priority="64" stopIfTrue="1">
      <formula>NOT(ISERROR(SEARCH("X",L923)))</formula>
    </cfRule>
    <cfRule type="expression" dxfId="59" priority="65" stopIfTrue="1">
      <formula>NOT(ISERROR(SEARCH("V",L923)))</formula>
    </cfRule>
  </conditionalFormatting>
  <conditionalFormatting sqref="P923:Q926 N923:N926">
    <cfRule type="expression" dxfId="58" priority="55" stopIfTrue="1">
      <formula>NOT(ISERROR(SEARCH("O",N923)))</formula>
    </cfRule>
    <cfRule type="expression" dxfId="57" priority="56" stopIfTrue="1">
      <formula>NOT(ISERROR(SEARCH("X",N923)))</formula>
    </cfRule>
    <cfRule type="expression" dxfId="56" priority="57" stopIfTrue="1">
      <formula>NOT(ISERROR(SEARCH("V",N923)))</formula>
    </cfRule>
    <cfRule type="expression" dxfId="55" priority="58" stopIfTrue="1">
      <formula>NOT(ISERROR(SEARCH("O",N923)))</formula>
    </cfRule>
    <cfRule type="expression" dxfId="54" priority="59" stopIfTrue="1">
      <formula>NOT(ISERROR(SEARCH("X",N923)))</formula>
    </cfRule>
  </conditionalFormatting>
  <conditionalFormatting sqref="Q923:Q926">
    <cfRule type="expression" dxfId="53" priority="49" stopIfTrue="1">
      <formula>NOT(ISERROR(SEARCH("O",Q923)))</formula>
    </cfRule>
    <cfRule type="expression" dxfId="52" priority="50" stopIfTrue="1">
      <formula>NOT(ISERROR(SEARCH("X",Q923)))</formula>
    </cfRule>
    <cfRule type="expression" dxfId="51" priority="51" stopIfTrue="1">
      <formula>NOT(ISERROR(SEARCH("V",Q923)))</formula>
    </cfRule>
    <cfRule type="expression" dxfId="50" priority="52" stopIfTrue="1">
      <formula>NOT(ISERROR(SEARCH("O",Q923)))</formula>
    </cfRule>
    <cfRule type="expression" dxfId="49" priority="53" stopIfTrue="1">
      <formula>NOT(ISERROR(SEARCH("X",Q923)))</formula>
    </cfRule>
    <cfRule type="expression" dxfId="48" priority="54" stopIfTrue="1">
      <formula>NOT(ISERROR(SEARCH("V",Q923)))</formula>
    </cfRule>
  </conditionalFormatting>
  <conditionalFormatting sqref="Q923:Q926">
    <cfRule type="expression" dxfId="47" priority="35" stopIfTrue="1">
      <formula>NOT(ISERROR(SEARCH("O",Q923)))</formula>
    </cfRule>
    <cfRule type="expression" dxfId="46" priority="36" stopIfTrue="1">
      <formula>NOT(ISERROR(SEARCH("X",Q923)))</formula>
    </cfRule>
    <cfRule type="expression" dxfId="45" priority="37" stopIfTrue="1">
      <formula>NOT(ISERROR(SEARCH("O",Q923)))</formula>
    </cfRule>
    <cfRule type="expression" dxfId="44" priority="38" stopIfTrue="1">
      <formula>NOT(ISERROR(SEARCH("X",Q923)))</formula>
    </cfRule>
    <cfRule type="expression" dxfId="43" priority="39" stopIfTrue="1">
      <formula>NOT(ISERROR(SEARCH("O",Q923)))</formula>
    </cfRule>
    <cfRule type="expression" dxfId="42" priority="40" stopIfTrue="1">
      <formula>NOT(ISERROR(SEARCH("X",Q923)))</formula>
    </cfRule>
    <cfRule type="expression" dxfId="41" priority="41" stopIfTrue="1">
      <formula>NOT(ISERROR(SEARCH("V",Q923)))</formula>
    </cfRule>
    <cfRule type="expression" dxfId="40" priority="42" stopIfTrue="1">
      <formula>NOT(ISERROR(SEARCH("O",Q923)))</formula>
    </cfRule>
    <cfRule type="expression" dxfId="39" priority="43" stopIfTrue="1">
      <formula>NOT(ISERROR(SEARCH("X",Q923)))</formula>
    </cfRule>
    <cfRule type="expression" dxfId="38" priority="44" stopIfTrue="1">
      <formula>NOT(ISERROR(SEARCH("O",Q923)))</formula>
    </cfRule>
    <cfRule type="expression" dxfId="37" priority="45" stopIfTrue="1">
      <formula>NOT(ISERROR(SEARCH("X",Q923)))</formula>
    </cfRule>
    <cfRule type="expression" dxfId="36" priority="46" stopIfTrue="1">
      <formula>NOT(ISERROR(SEARCH("O",Q923)))</formula>
    </cfRule>
    <cfRule type="expression" dxfId="35" priority="47" stopIfTrue="1">
      <formula>NOT(ISERROR(SEARCH("X",Q923)))</formula>
    </cfRule>
    <cfRule type="expression" dxfId="34" priority="48" stopIfTrue="1">
      <formula>NOT(ISERROR(SEARCH("V",Q923)))</formula>
    </cfRule>
  </conditionalFormatting>
  <conditionalFormatting sqref="H921:H926">
    <cfRule type="expression" dxfId="33" priority="32" stopIfTrue="1">
      <formula>NOT(ISERROR(SEARCH("O",H921)))</formula>
    </cfRule>
    <cfRule type="expression" dxfId="32" priority="33" stopIfTrue="1">
      <formula>NOT(ISERROR(SEARCH("X",H921)))</formula>
    </cfRule>
    <cfRule type="expression" dxfId="31" priority="34" stopIfTrue="1">
      <formula>NOT(ISERROR(SEARCH("V",H921)))</formula>
    </cfRule>
  </conditionalFormatting>
  <conditionalFormatting sqref="H921:H926">
    <cfRule type="expression" dxfId="30" priority="26" stopIfTrue="1">
      <formula>NOT(ISERROR(SEARCH("O",H921)))</formula>
    </cfRule>
    <cfRule type="expression" dxfId="29" priority="27" stopIfTrue="1">
      <formula>NOT(ISERROR(SEARCH("X",H921)))</formula>
    </cfRule>
    <cfRule type="expression" dxfId="28" priority="28" stopIfTrue="1">
      <formula>NOT(ISERROR(SEARCH("V",H921)))</formula>
    </cfRule>
    <cfRule type="expression" dxfId="27" priority="29" stopIfTrue="1">
      <formula>NOT(ISERROR(SEARCH("O",H921)))</formula>
    </cfRule>
    <cfRule type="expression" dxfId="26" priority="30" stopIfTrue="1">
      <formula>NOT(ISERROR(SEARCH("X",H921)))</formula>
    </cfRule>
    <cfRule type="expression" dxfId="25" priority="31" stopIfTrue="1">
      <formula>NOT(ISERROR(SEARCH("V",H921)))</formula>
    </cfRule>
  </conditionalFormatting>
  <conditionalFormatting sqref="AK991:AT991">
    <cfRule type="cellIs" dxfId="24" priority="19" operator="equal">
      <formula>"NA"</formula>
    </cfRule>
    <cfRule type="cellIs" dxfId="23" priority="20" operator="equal">
      <formula>"NS"</formula>
    </cfRule>
    <cfRule type="cellIs" dxfId="22" priority="21" operator="equal">
      <formula>"S"</formula>
    </cfRule>
    <cfRule type="cellIs" dxfId="21" priority="22" operator="equal">
      <formula>"A"</formula>
    </cfRule>
    <cfRule type="cellIs" dxfId="20" priority="23" operator="equal">
      <formula>"X"</formula>
    </cfRule>
    <cfRule type="cellIs" dxfId="19" priority="24" operator="equal">
      <formula>"L"</formula>
    </cfRule>
    <cfRule type="cellIs" dxfId="18" priority="25" operator="equal">
      <formula>"V"</formula>
    </cfRule>
  </conditionalFormatting>
  <conditionalFormatting sqref="O991 H991">
    <cfRule type="expression" dxfId="17" priority="16" stopIfTrue="1">
      <formula>NOT(ISERROR(SEARCH("O",H991)))</formula>
    </cfRule>
    <cfRule type="expression" dxfId="16" priority="17" stopIfTrue="1">
      <formula>NOT(ISERROR(SEARCH("X",H991)))</formula>
    </cfRule>
    <cfRule type="expression" dxfId="15" priority="18" stopIfTrue="1">
      <formula>NOT(ISERROR(SEARCH("V",H991)))</formula>
    </cfRule>
  </conditionalFormatting>
  <conditionalFormatting sqref="M991">
    <cfRule type="expression" dxfId="14" priority="10" stopIfTrue="1">
      <formula>NOT(ISERROR(SEARCH("O",M991)))</formula>
    </cfRule>
    <cfRule type="expression" dxfId="13" priority="11" stopIfTrue="1">
      <formula>NOT(ISERROR(SEARCH("X",M991)))</formula>
    </cfRule>
    <cfRule type="expression" dxfId="12" priority="12" stopIfTrue="1">
      <formula>NOT(ISERROR(SEARCH("V",M991)))</formula>
    </cfRule>
  </conditionalFormatting>
  <conditionalFormatting sqref="P991">
    <cfRule type="expression" dxfId="11" priority="7" stopIfTrue="1">
      <formula>NOT(ISERROR(SEARCH("O",P991)))</formula>
    </cfRule>
    <cfRule type="expression" dxfId="10" priority="8" stopIfTrue="1">
      <formula>NOT(ISERROR(SEARCH("X",P991)))</formula>
    </cfRule>
    <cfRule type="expression" dxfId="9" priority="9" stopIfTrue="1">
      <formula>NOT(ISERROR(SEARCH("V",P991)))</formula>
    </cfRule>
  </conditionalFormatting>
  <conditionalFormatting sqref="N991">
    <cfRule type="expression" dxfId="8" priority="4" stopIfTrue="1">
      <formula>NOT(ISERROR(SEARCH("O",N991)))</formula>
    </cfRule>
    <cfRule type="expression" dxfId="7" priority="5" stopIfTrue="1">
      <formula>NOT(ISERROR(SEARCH("X",N991)))</formula>
    </cfRule>
    <cfRule type="expression" dxfId="6" priority="6" stopIfTrue="1">
      <formula>NOT(ISERROR(SEARCH("V",N991)))</formula>
    </cfRule>
  </conditionalFormatting>
  <conditionalFormatting sqref="L991">
    <cfRule type="expression" dxfId="5" priority="13" stopIfTrue="1">
      <formula>NOT(ISERROR(SEARCH("O",L991)))</formula>
    </cfRule>
    <cfRule type="expression" dxfId="4" priority="14" stopIfTrue="1">
      <formula>NOT(ISERROR(SEARCH("X",L991)))</formula>
    </cfRule>
    <cfRule type="expression" dxfId="3" priority="15" stopIfTrue="1">
      <formula>NOT(ISERROR(SEARCH("V",L991)))</formula>
    </cfRule>
  </conditionalFormatting>
  <conditionalFormatting sqref="Q991">
    <cfRule type="expression" dxfId="2" priority="1" stopIfTrue="1">
      <formula>NOT(ISERROR(SEARCH("O",Q991)))</formula>
    </cfRule>
    <cfRule type="expression" dxfId="1" priority="2" stopIfTrue="1">
      <formula>NOT(ISERROR(SEARCH("X",Q991)))</formula>
    </cfRule>
    <cfRule type="expression" dxfId="0" priority="3" stopIfTrue="1">
      <formula>NOT(ISERROR(SEARCH("V",Q991)))</formula>
    </cfRule>
  </conditionalFormatting>
  <dataValidations count="3">
    <dataValidation type="list" allowBlank="1" showInputMessage="1" showErrorMessage="1" sqref="H163:H172 H1045:H1054 H12:H160 H220:H245 H260:H273 H1058:H1076 H512:H521 H599:H635 H394:H485 H176:H207 H1011:H1037 H868:H948 H657:H731">
      <formula1>"CF,EF,PD"</formula1>
    </dataValidation>
    <dataValidation type="list" allowBlank="1" showInputMessage="1" showErrorMessage="1" sqref="H991:H1000 H965:H966 H486:H489 H809:H826">
      <formula1>"P1,P2,P3"</formula1>
    </dataValidation>
    <dataValidation type="list" showInputMessage="1" showErrorMessage="1" sqref="H957:H964 H967:H990">
      <formula1>"CF,EF,PD"</formula1>
    </dataValidation>
  </dataValidations>
  <hyperlinks>
    <hyperlink ref="B624" r:id="rId1" display="CTA004_01"/>
    <hyperlink ref="B625" r:id="rId2" display="CTA005"/>
    <hyperlink ref="B626" r:id="rId3" display="CTA006"/>
    <hyperlink ref="B628" r:id="rId4" display="CTA011"/>
    <hyperlink ref="B629" r:id="rId5" display="CTA013"/>
    <hyperlink ref="B630" r:id="rId6" display="CTA014"/>
    <hyperlink ref="B631" r:id="rId7" display="CTA015"/>
    <hyperlink ref="B632" r:id="rId8" display="CTA016"/>
    <hyperlink ref="B633" r:id="rId9" display="CTA017"/>
    <hyperlink ref="B634" r:id="rId10" display="CTA018"/>
    <hyperlink ref="B1011" r:id="rId11" display="STA001"/>
    <hyperlink ref="B1041" r:id="rId12" display="APA008"/>
    <hyperlink ref="B1042" r:id="rId13" display="APA029"/>
    <hyperlink ref="B1089" r:id="rId14"/>
    <hyperlink ref="B1090" r:id="rId15"/>
    <hyperlink ref="B1091" r:id="rId16"/>
    <hyperlink ref="B1092" r:id="rId17"/>
    <hyperlink ref="B1093" r:id="rId18"/>
    <hyperlink ref="B1094" r:id="rId19"/>
    <hyperlink ref="B1095" r:id="rId20"/>
    <hyperlink ref="B1096" r:id="rId21"/>
    <hyperlink ref="B1099" r:id="rId22"/>
    <hyperlink ref="B1100" r:id="rId23"/>
    <hyperlink ref="B1101" r:id="rId24"/>
    <hyperlink ref="B1107" r:id="rId25"/>
    <hyperlink ref="B1108" r:id="rId26"/>
    <hyperlink ref="B1109" r:id="rId27"/>
    <hyperlink ref="B1110" r:id="rId28"/>
    <hyperlink ref="B1111" r:id="rId29"/>
    <hyperlink ref="B1112" r:id="rId30"/>
    <hyperlink ref="B1113" r:id="rId31"/>
    <hyperlink ref="B1116" r:id="rId32"/>
    <hyperlink ref="B1117" r:id="rId33"/>
    <hyperlink ref="B1118" r:id="rId34"/>
    <hyperlink ref="B1119" r:id="rId35"/>
    <hyperlink ref="B1120" r:id="rId36"/>
    <hyperlink ref="B1121" r:id="rId37"/>
    <hyperlink ref="B1122" r:id="rId38"/>
    <hyperlink ref="B1123" r:id="rId39"/>
    <hyperlink ref="B1129" r:id="rId40"/>
    <hyperlink ref="B1130" r:id="rId41"/>
    <hyperlink ref="B1131" r:id="rId42"/>
    <hyperlink ref="B1132" r:id="rId43"/>
    <hyperlink ref="B1133" r:id="rId44"/>
    <hyperlink ref="B1134" r:id="rId45"/>
    <hyperlink ref="B1135" r:id="rId46"/>
    <hyperlink ref="B1124" r:id="rId47" display="TBD001_01"/>
    <hyperlink ref="B1126" r:id="rId48" display="TBD001_01"/>
    <hyperlink ref="B1136" r:id="rId49"/>
    <hyperlink ref="B1137:B1138" r:id="rId50" display="TBD001_08"/>
    <hyperlink ref="B1141" r:id="rId51" display="PDA001"/>
    <hyperlink ref="B1142:B1148" r:id="rId52" display="PDA001"/>
    <hyperlink ref="B1151" r:id="rId53" display="PDA001"/>
    <hyperlink ref="B1156" r:id="rId54" display="PDA001"/>
    <hyperlink ref="B1157" r:id="rId55" display="PDA001"/>
    <hyperlink ref="B1160" r:id="rId56" display="PDA001"/>
    <hyperlink ref="B610" r:id="rId57" display="CTA001_01"/>
    <hyperlink ref="B611" r:id="rId58" display="CTA002"/>
    <hyperlink ref="B612" r:id="rId59" display="CTA006"/>
    <hyperlink ref="B614" r:id="rId60" display="CTA009_01"/>
    <hyperlink ref="B617" r:id="rId61" display="CTA011"/>
    <hyperlink ref="B618" r:id="rId62" display="CTA013"/>
    <hyperlink ref="B619" r:id="rId63" display="CTA014"/>
    <hyperlink ref="B620" r:id="rId64" display="CTA015"/>
    <hyperlink ref="B621" r:id="rId65" display="CTA016"/>
    <hyperlink ref="B622" r:id="rId66" display="CTA017"/>
    <hyperlink ref="B623" r:id="rId67" display="CTA018"/>
    <hyperlink ref="B600" r:id="rId68" display="CTA009_01"/>
    <hyperlink ref="B602" r:id="rId69" display="CTA022"/>
    <hyperlink ref="B603" r:id="rId70" display="CTA023"/>
    <hyperlink ref="B604" r:id="rId71" display="CTA024"/>
    <hyperlink ref="B605" r:id="rId72" display="CTA025"/>
    <hyperlink ref="B606" r:id="rId73" display="CTA026"/>
    <hyperlink ref="B607" r:id="rId74" display="CTA027"/>
    <hyperlink ref="B991" r:id="rId75" display="PFA008_02"/>
    <hyperlink ref="B984" r:id="rId76" display="PFA008_01"/>
    <hyperlink ref="B985" r:id="rId77" display="PFA008_02"/>
    <hyperlink ref="B976" r:id="rId78" display="PFA008_01"/>
    <hyperlink ref="B977" r:id="rId79" display="PFA008_02"/>
    <hyperlink ref="B966" r:id="rId80" display="PFA008_01"/>
    <hyperlink ref="B967" r:id="rId81" display="PFA008_02"/>
    <hyperlink ref="B962" r:id="rId82" display="PFA008_01"/>
    <hyperlink ref="B963" r:id="rId83" display="PFA008_02"/>
    <hyperlink ref="B956" r:id="rId84" display="PFA008_01"/>
    <hyperlink ref="B957" r:id="rId85" display="PFA008_02"/>
    <hyperlink ref="B1012" r:id="rId86" display="STA002"/>
    <hyperlink ref="B1013" r:id="rId87" display="STA003"/>
    <hyperlink ref="B1014" r:id="rId88" display="STA004"/>
    <hyperlink ref="B1015" r:id="rId89" display="STA007"/>
    <hyperlink ref="B1016" r:id="rId90" display="STA014_01"/>
    <hyperlink ref="B1017" r:id="rId91" display="STA014_02"/>
    <hyperlink ref="B1018" r:id="rId92" display="STA016"/>
    <hyperlink ref="B1019" r:id="rId93" display="STA017"/>
    <hyperlink ref="B1020" r:id="rId94" display="STA018"/>
    <hyperlink ref="B1021" r:id="rId95" display="STA019"/>
    <hyperlink ref="B1022" r:id="rId96" display="STA020"/>
    <hyperlink ref="B1023" r:id="rId97" display="STA021_01"/>
    <hyperlink ref="B1024" r:id="rId98" display="STA021_02"/>
    <hyperlink ref="B1025" r:id="rId99" display="STA021_03"/>
    <hyperlink ref="B1026" r:id="rId100" display="STA022"/>
    <hyperlink ref="B1027" r:id="rId101" display="STA024"/>
    <hyperlink ref="B1030" r:id="rId102" display="STA027"/>
    <hyperlink ref="B1032" r:id="rId103" display="STA027"/>
    <hyperlink ref="B1028" r:id="rId104" display="STA024"/>
    <hyperlink ref="B1102:B1104" r:id="rId105" display="CBD001_03"/>
    <hyperlink ref="B1033" r:id="rId106" display="STA027"/>
  </hyperlinks>
  <pageMargins left="0.69861111111111096" right="0.69861111111111096" top="1.1430555555555599" bottom="1.1430555555555599" header="0.51180555555555496" footer="0.51180555555555496"/>
  <pageSetup paperSize="9" scale="42" firstPageNumber="0" orientation="landscape" horizontalDpi="300" verticalDpi="300" r:id="rId107"/>
  <drawing r:id="rId108"/>
  <legacyDrawing r:id="rId109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[1]Phase!#REF!</xm:f>
          </x14:formula1>
          <xm:sqref>B2</xm:sqref>
        </x14:dataValidation>
        <x14:dataValidation type="list" allowBlank="1" showInputMessage="1" showErrorMessage="1">
          <x14:formula1>
            <xm:f>[1]Phase!#REF!</xm:f>
          </x14:formula1>
          <xm:sqref>B3 B4:C4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R41"/>
  <sheetViews>
    <sheetView zoomScale="80" zoomScaleNormal="8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O29" sqref="O29"/>
    </sheetView>
  </sheetViews>
  <sheetFormatPr defaultColWidth="8.59765625" defaultRowHeight="15.6"/>
  <cols>
    <col min="1" max="1" width="0.59765625" style="92" customWidth="1"/>
    <col min="2" max="2" width="4.59765625" style="93" customWidth="1"/>
    <col min="3" max="3" width="28.59765625" style="94" customWidth="1"/>
    <col min="4" max="4" width="78.796875" style="92" customWidth="1"/>
    <col min="5" max="5" width="54.296875" style="94" customWidth="1"/>
    <col min="6" max="6" width="8.59765625" style="92"/>
    <col min="7" max="7" width="16.09765625" style="92" customWidth="1"/>
    <col min="8" max="8" width="8.59765625" style="92"/>
    <col min="9" max="10" width="8.59765625" style="92" customWidth="1"/>
    <col min="11" max="16384" width="8.59765625" style="92"/>
  </cols>
  <sheetData>
    <row r="2" spans="2:18" ht="23.55" customHeight="1">
      <c r="B2" s="131" t="s">
        <v>198</v>
      </c>
      <c r="C2" s="121"/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</row>
    <row r="3" spans="2:18" ht="4.5" customHeight="1"/>
    <row r="4" spans="2:18" ht="15.75" customHeight="1">
      <c r="B4" s="95" t="s">
        <v>200</v>
      </c>
      <c r="C4" s="96" t="s">
        <v>203</v>
      </c>
      <c r="D4" s="1721" t="s">
        <v>201</v>
      </c>
      <c r="E4" s="1721"/>
    </row>
    <row r="5" spans="2:18" ht="15" customHeight="1">
      <c r="B5" s="97">
        <v>1</v>
      </c>
      <c r="C5" s="98" t="s">
        <v>202</v>
      </c>
      <c r="D5" s="99" t="s">
        <v>212</v>
      </c>
      <c r="E5" s="1722" t="s">
        <v>225</v>
      </c>
    </row>
    <row r="6" spans="2:18" ht="19.2">
      <c r="B6" s="97">
        <v>2</v>
      </c>
      <c r="C6" s="100" t="s">
        <v>204</v>
      </c>
      <c r="D6" s="99" t="s">
        <v>213</v>
      </c>
      <c r="E6" s="1723"/>
    </row>
    <row r="7" spans="2:18" ht="19.2">
      <c r="B7" s="97">
        <v>3</v>
      </c>
      <c r="C7" s="100" t="s">
        <v>205</v>
      </c>
      <c r="D7" s="99" t="s">
        <v>214</v>
      </c>
      <c r="E7" s="1723"/>
    </row>
    <row r="8" spans="2:18" ht="19.2">
      <c r="B8" s="97">
        <v>4</v>
      </c>
      <c r="C8" s="100" t="s">
        <v>206</v>
      </c>
      <c r="D8" s="99" t="s">
        <v>215</v>
      </c>
      <c r="E8" s="1724"/>
    </row>
    <row r="9" spans="2:18" ht="19.2">
      <c r="B9" s="97">
        <v>5</v>
      </c>
      <c r="C9" s="100" t="s">
        <v>207</v>
      </c>
      <c r="D9" s="99" t="s">
        <v>264</v>
      </c>
      <c r="E9" s="1725" t="s">
        <v>232</v>
      </c>
    </row>
    <row r="10" spans="2:18" ht="19.2">
      <c r="B10" s="97">
        <v>6</v>
      </c>
      <c r="C10" s="100" t="s">
        <v>208</v>
      </c>
      <c r="D10" s="99" t="s">
        <v>543</v>
      </c>
      <c r="E10" s="1727"/>
    </row>
    <row r="11" spans="2:18" ht="19.2">
      <c r="B11" s="97">
        <v>7</v>
      </c>
      <c r="C11" s="100" t="s">
        <v>209</v>
      </c>
      <c r="D11" s="101" t="s">
        <v>263</v>
      </c>
      <c r="E11" s="1725" t="s">
        <v>258</v>
      </c>
    </row>
    <row r="12" spans="2:18" ht="19.2">
      <c r="B12" s="97">
        <v>8</v>
      </c>
      <c r="C12" s="100" t="s">
        <v>210</v>
      </c>
      <c r="D12" s="99" t="s">
        <v>216</v>
      </c>
      <c r="E12" s="1726"/>
    </row>
    <row r="13" spans="2:18" ht="19.2">
      <c r="B13" s="97">
        <v>9</v>
      </c>
      <c r="C13" s="100" t="s">
        <v>211</v>
      </c>
      <c r="D13" s="99" t="s">
        <v>217</v>
      </c>
      <c r="E13" s="1727"/>
    </row>
    <row r="14" spans="2:18" ht="19.2">
      <c r="B14" s="97">
        <v>10</v>
      </c>
      <c r="C14" s="100" t="s">
        <v>261</v>
      </c>
      <c r="D14" s="99" t="s">
        <v>253</v>
      </c>
      <c r="E14" s="111" t="s">
        <v>233</v>
      </c>
    </row>
    <row r="15" spans="2:18" ht="19.2">
      <c r="B15" s="97">
        <v>11</v>
      </c>
      <c r="C15" s="100" t="s">
        <v>218</v>
      </c>
      <c r="D15" s="101" t="s">
        <v>219</v>
      </c>
      <c r="E15" s="1718" t="s">
        <v>259</v>
      </c>
    </row>
    <row r="16" spans="2:18" ht="38.4">
      <c r="B16" s="97">
        <v>12</v>
      </c>
      <c r="C16" s="100" t="s">
        <v>220</v>
      </c>
      <c r="D16" s="102" t="s">
        <v>222</v>
      </c>
      <c r="E16" s="1719"/>
    </row>
    <row r="17" spans="2:6" ht="38.4">
      <c r="B17" s="97">
        <v>13</v>
      </c>
      <c r="C17" s="100" t="s">
        <v>221</v>
      </c>
      <c r="D17" s="102" t="s">
        <v>223</v>
      </c>
      <c r="E17" s="1719"/>
    </row>
    <row r="18" spans="2:6" ht="19.2">
      <c r="B18" s="97">
        <v>14</v>
      </c>
      <c r="C18" s="100" t="s">
        <v>224</v>
      </c>
      <c r="D18" s="99" t="s">
        <v>265</v>
      </c>
      <c r="E18" s="1719"/>
    </row>
    <row r="19" spans="2:6" ht="38.4">
      <c r="B19" s="97">
        <v>15</v>
      </c>
      <c r="C19" s="100" t="s">
        <v>226</v>
      </c>
      <c r="D19" s="102" t="s">
        <v>227</v>
      </c>
      <c r="E19" s="1720"/>
    </row>
    <row r="20" spans="2:6" ht="19.2">
      <c r="B20" s="97">
        <v>16</v>
      </c>
      <c r="C20" s="105" t="s">
        <v>228</v>
      </c>
      <c r="D20" s="108" t="s">
        <v>266</v>
      </c>
      <c r="E20" s="107" t="s">
        <v>229</v>
      </c>
    </row>
    <row r="21" spans="2:6" ht="19.2">
      <c r="B21" s="97">
        <v>17</v>
      </c>
      <c r="C21" s="100" t="s">
        <v>230</v>
      </c>
      <c r="D21" s="110" t="s">
        <v>231</v>
      </c>
      <c r="E21" s="108" t="s">
        <v>260</v>
      </c>
    </row>
    <row r="22" spans="2:6" ht="19.2">
      <c r="B22" s="97">
        <v>18</v>
      </c>
      <c r="C22" s="105" t="s">
        <v>137</v>
      </c>
      <c r="D22" s="108" t="s">
        <v>234</v>
      </c>
      <c r="E22" s="107" t="s">
        <v>229</v>
      </c>
    </row>
    <row r="23" spans="2:6" ht="19.2">
      <c r="B23" s="97">
        <v>19</v>
      </c>
      <c r="C23" s="105" t="s">
        <v>235</v>
      </c>
      <c r="D23" s="106" t="s">
        <v>236</v>
      </c>
      <c r="E23" s="107" t="s">
        <v>229</v>
      </c>
    </row>
    <row r="24" spans="2:6" ht="19.2">
      <c r="B24" s="97">
        <v>20</v>
      </c>
      <c r="C24" s="105" t="s">
        <v>237</v>
      </c>
      <c r="D24" s="106" t="s">
        <v>240</v>
      </c>
      <c r="E24" s="107" t="s">
        <v>229</v>
      </c>
    </row>
    <row r="25" spans="2:6" ht="19.2">
      <c r="B25" s="97">
        <v>21</v>
      </c>
      <c r="C25" s="105" t="s">
        <v>195</v>
      </c>
      <c r="D25" s="106" t="s">
        <v>241</v>
      </c>
      <c r="E25" s="107" t="s">
        <v>229</v>
      </c>
    </row>
    <row r="26" spans="2:6" ht="19.2">
      <c r="B26" s="97">
        <v>22</v>
      </c>
      <c r="C26" s="105" t="s">
        <v>244</v>
      </c>
      <c r="D26" s="112" t="s">
        <v>251</v>
      </c>
      <c r="E26" s="107" t="s">
        <v>229</v>
      </c>
    </row>
    <row r="27" spans="2:6" ht="15.75" customHeight="1">
      <c r="B27" s="97">
        <v>23</v>
      </c>
      <c r="C27" s="105" t="s">
        <v>245</v>
      </c>
      <c r="D27" s="112" t="s">
        <v>252</v>
      </c>
      <c r="E27" s="108" t="s">
        <v>260</v>
      </c>
      <c r="F27" s="50"/>
    </row>
    <row r="28" spans="2:6" ht="19.2">
      <c r="B28" s="97">
        <v>24</v>
      </c>
      <c r="C28" s="105" t="s">
        <v>246</v>
      </c>
      <c r="D28" s="108" t="s">
        <v>254</v>
      </c>
      <c r="E28" s="108" t="s">
        <v>260</v>
      </c>
      <c r="F28" s="50"/>
    </row>
    <row r="29" spans="2:6" ht="38.4">
      <c r="B29" s="97">
        <v>25</v>
      </c>
      <c r="C29" s="105" t="s">
        <v>242</v>
      </c>
      <c r="D29" s="109" t="s">
        <v>248</v>
      </c>
      <c r="E29" s="107" t="s">
        <v>229</v>
      </c>
    </row>
    <row r="30" spans="2:6" ht="19.2">
      <c r="B30" s="97">
        <v>26</v>
      </c>
      <c r="C30" s="105" t="s">
        <v>243</v>
      </c>
      <c r="D30" s="109" t="s">
        <v>249</v>
      </c>
      <c r="E30" s="108" t="s">
        <v>260</v>
      </c>
    </row>
    <row r="31" spans="2:6" ht="19.2">
      <c r="B31" s="97">
        <v>27</v>
      </c>
      <c r="C31" s="105" t="s">
        <v>281</v>
      </c>
      <c r="D31" s="109" t="s">
        <v>282</v>
      </c>
      <c r="E31" s="107" t="s">
        <v>229</v>
      </c>
    </row>
    <row r="32" spans="2:6" ht="19.2">
      <c r="B32" s="97">
        <v>28</v>
      </c>
      <c r="C32" s="105" t="s">
        <v>272</v>
      </c>
      <c r="D32" s="109" t="s">
        <v>271</v>
      </c>
      <c r="E32" s="107" t="s">
        <v>229</v>
      </c>
    </row>
    <row r="33" spans="2:6" ht="19.2">
      <c r="B33" s="97">
        <v>29</v>
      </c>
      <c r="C33" s="105" t="s">
        <v>284</v>
      </c>
      <c r="D33" s="109" t="s">
        <v>285</v>
      </c>
      <c r="E33" s="107" t="s">
        <v>229</v>
      </c>
    </row>
    <row r="34" spans="2:6" ht="19.2">
      <c r="B34" s="97">
        <v>30</v>
      </c>
      <c r="C34" s="105" t="s">
        <v>273</v>
      </c>
      <c r="D34" s="109" t="s">
        <v>250</v>
      </c>
      <c r="E34" s="108" t="s">
        <v>260</v>
      </c>
    </row>
    <row r="35" spans="2:6" ht="19.2">
      <c r="B35" s="97">
        <v>31</v>
      </c>
      <c r="C35" s="105" t="s">
        <v>281</v>
      </c>
      <c r="D35" s="112" t="s">
        <v>283</v>
      </c>
      <c r="E35" s="107" t="s">
        <v>229</v>
      </c>
    </row>
    <row r="36" spans="2:6" ht="19.2">
      <c r="B36" s="97">
        <v>32</v>
      </c>
      <c r="C36" s="105" t="s">
        <v>239</v>
      </c>
      <c r="D36" s="109" t="s">
        <v>255</v>
      </c>
      <c r="E36" s="108" t="s">
        <v>260</v>
      </c>
      <c r="F36" s="50"/>
    </row>
    <row r="37" spans="2:6" ht="19.2">
      <c r="B37" s="97">
        <v>33</v>
      </c>
      <c r="C37" s="105" t="s">
        <v>238</v>
      </c>
      <c r="D37" s="109" t="s">
        <v>256</v>
      </c>
      <c r="E37" s="108" t="s">
        <v>260</v>
      </c>
      <c r="F37" s="50"/>
    </row>
    <row r="38" spans="2:6" ht="19.2">
      <c r="B38" s="97">
        <v>34</v>
      </c>
      <c r="C38" s="105" t="s">
        <v>247</v>
      </c>
      <c r="D38" s="109" t="s">
        <v>257</v>
      </c>
      <c r="E38" s="107" t="s">
        <v>229</v>
      </c>
      <c r="F38" s="50"/>
    </row>
    <row r="39" spans="2:6" ht="19.2">
      <c r="B39" s="97">
        <v>35</v>
      </c>
      <c r="C39" s="105" t="s">
        <v>274</v>
      </c>
      <c r="D39" s="109" t="s">
        <v>277</v>
      </c>
      <c r="E39" s="107" t="s">
        <v>229</v>
      </c>
    </row>
    <row r="40" spans="2:6" ht="19.2">
      <c r="B40" s="97">
        <v>36</v>
      </c>
      <c r="C40" s="105" t="s">
        <v>287</v>
      </c>
      <c r="D40" s="109" t="s">
        <v>288</v>
      </c>
      <c r="E40" s="107" t="s">
        <v>182</v>
      </c>
    </row>
    <row r="41" spans="2:6" ht="19.2">
      <c r="B41" s="97">
        <v>37</v>
      </c>
      <c r="C41" s="105" t="s">
        <v>262</v>
      </c>
      <c r="D41" s="109" t="s">
        <v>276</v>
      </c>
      <c r="E41" s="108" t="s">
        <v>260</v>
      </c>
    </row>
  </sheetData>
  <sheetProtection password="C419" sheet="1" objects="1" scenarios="1"/>
  <protectedRanges>
    <protectedRange sqref="B1:F1 B42:E45 F2:G45" name="範圍1"/>
  </protectedRanges>
  <customSheetViews>
    <customSheetView guid="{795862F2-72E9-4114-B5C5-9A2887D08FC3}" scale="80">
      <pane xSplit="3" ySplit="4" topLeftCell="D20" activePane="bottomRight" state="frozen"/>
      <selection pane="bottomRight" activeCell="D28" sqref="D28"/>
      <pageMargins left="0.7" right="0.7" top="0.75" bottom="0.75" header="0.3" footer="0.3"/>
    </customSheetView>
  </customSheetViews>
  <mergeCells count="5">
    <mergeCell ref="E15:E19"/>
    <mergeCell ref="D4:E4"/>
    <mergeCell ref="E5:E8"/>
    <mergeCell ref="E11:E13"/>
    <mergeCell ref="E9:E10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1"/>
  <sheetViews>
    <sheetView workbookViewId="0">
      <selection activeCell="E21" sqref="B2:E21"/>
    </sheetView>
  </sheetViews>
  <sheetFormatPr defaultColWidth="8.59765625" defaultRowHeight="15.6"/>
  <cols>
    <col min="1" max="1" width="0.796875" style="92" customWidth="1"/>
    <col min="2" max="4" width="20.09765625" style="92" customWidth="1"/>
    <col min="5" max="16384" width="8.59765625" style="92"/>
  </cols>
  <sheetData>
    <row r="2" spans="2:4">
      <c r="B2" s="173" t="s">
        <v>557</v>
      </c>
      <c r="C2" s="173" t="s">
        <v>558</v>
      </c>
      <c r="D2" s="173" t="s">
        <v>559</v>
      </c>
    </row>
    <row r="3" spans="2:4">
      <c r="B3" s="174" t="s">
        <v>560</v>
      </c>
      <c r="C3" s="174" t="s">
        <v>561</v>
      </c>
      <c r="D3" s="174" t="s">
        <v>562</v>
      </c>
    </row>
    <row r="4" spans="2:4">
      <c r="B4" s="174" t="s">
        <v>563</v>
      </c>
      <c r="C4" s="174" t="s">
        <v>564</v>
      </c>
      <c r="D4" s="174" t="s">
        <v>565</v>
      </c>
    </row>
    <row r="5" spans="2:4">
      <c r="B5" s="174" t="s">
        <v>566</v>
      </c>
      <c r="C5" s="174"/>
      <c r="D5" s="174" t="s">
        <v>567</v>
      </c>
    </row>
    <row r="6" spans="2:4">
      <c r="B6" s="174" t="s">
        <v>568</v>
      </c>
      <c r="C6" s="174"/>
      <c r="D6" s="174" t="s">
        <v>569</v>
      </c>
    </row>
    <row r="7" spans="2:4">
      <c r="B7" s="174" t="s">
        <v>570</v>
      </c>
      <c r="C7" s="174"/>
      <c r="D7" s="174" t="s">
        <v>571</v>
      </c>
    </row>
    <row r="8" spans="2:4">
      <c r="B8" s="174" t="s">
        <v>572</v>
      </c>
      <c r="C8" s="174"/>
      <c r="D8" s="174" t="s">
        <v>573</v>
      </c>
    </row>
    <row r="9" spans="2:4">
      <c r="B9" s="174" t="s">
        <v>574</v>
      </c>
      <c r="C9" s="174"/>
      <c r="D9" s="174"/>
    </row>
    <row r="10" spans="2:4">
      <c r="B10" s="174" t="s">
        <v>575</v>
      </c>
      <c r="C10" s="174"/>
      <c r="D10" s="174"/>
    </row>
    <row r="11" spans="2:4">
      <c r="B11" s="174" t="s">
        <v>576</v>
      </c>
      <c r="C11" s="174"/>
      <c r="D11" s="174"/>
    </row>
    <row r="12" spans="2:4">
      <c r="B12" s="174" t="s">
        <v>577</v>
      </c>
      <c r="C12" s="174"/>
      <c r="D12" s="174"/>
    </row>
    <row r="13" spans="2:4">
      <c r="B13" s="174" t="s">
        <v>578</v>
      </c>
      <c r="C13" s="174"/>
      <c r="D13" s="174"/>
    </row>
    <row r="14" spans="2:4">
      <c r="B14" s="174" t="s">
        <v>579</v>
      </c>
      <c r="C14" s="174"/>
      <c r="D14" s="174"/>
    </row>
    <row r="15" spans="2:4">
      <c r="B15" s="174" t="s">
        <v>580</v>
      </c>
      <c r="C15" s="174"/>
      <c r="D15" s="174"/>
    </row>
    <row r="16" spans="2:4">
      <c r="B16" s="174" t="s">
        <v>581</v>
      </c>
      <c r="C16" s="174"/>
      <c r="D16" s="174"/>
    </row>
    <row r="17" spans="2:4">
      <c r="B17" s="174" t="s">
        <v>582</v>
      </c>
      <c r="C17" s="174"/>
      <c r="D17" s="174"/>
    </row>
    <row r="18" spans="2:4">
      <c r="B18" s="174" t="s">
        <v>583</v>
      </c>
      <c r="C18" s="174"/>
      <c r="D18" s="174"/>
    </row>
    <row r="19" spans="2:4">
      <c r="B19" s="174" t="s">
        <v>584</v>
      </c>
      <c r="C19" s="174"/>
      <c r="D19" s="174"/>
    </row>
    <row r="20" spans="2:4">
      <c r="B20" s="174" t="s">
        <v>585</v>
      </c>
      <c r="C20" s="174"/>
      <c r="D20" s="174"/>
    </row>
    <row r="21" spans="2:4">
      <c r="B21" s="174" t="s">
        <v>586</v>
      </c>
      <c r="C21" s="174"/>
      <c r="D21" s="174"/>
    </row>
  </sheetData>
  <sheetProtection password="C419" sheet="1" objects="1" scenarios="1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History</vt:lpstr>
      <vt:lpstr>Summary</vt:lpstr>
      <vt:lpstr>SW Test planning</vt:lpstr>
      <vt:lpstr>SW Test planning-FFRT</vt:lpstr>
      <vt:lpstr>Readme</vt:lpstr>
      <vt:lpstr>Phase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LNV SW case sync up_allocation and timing</dc:title>
  <dc:creator>June_Sun</dc:creator>
  <cp:lastModifiedBy>311</cp:lastModifiedBy>
  <cp:revision>2</cp:revision>
  <dcterms:created xsi:type="dcterms:W3CDTF">2018-01-17T14:14:00Z</dcterms:created>
  <dcterms:modified xsi:type="dcterms:W3CDTF">2022-09-20T00:34:52Z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2052-9.1.0.4645</vt:lpwstr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version">
    <vt:lpwstr>2</vt:lpwstr>
  </property>
</Properties>
</file>